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mc:AlternateContent xmlns:mc="http://schemas.openxmlformats.org/markup-compatibility/2006">
    <mc:Choice Requires="x15">
      <x15ac:absPath xmlns:x15ac="http://schemas.microsoft.com/office/spreadsheetml/2010/11/ac" url="https://capgemini.sharepoint.com/sites/eGovBenchmark/Shared Documents/General/2012-2019, 2021/eGov Benchmark 2021/07. Reporting/10. Final assets/"/>
    </mc:Choice>
  </mc:AlternateContent>
  <xr:revisionPtr revIDLastSave="22" documentId="8_{BE7E9968-BE8F-4A98-817E-76A4E7568F30}" xr6:coauthVersionLast="47" xr6:coauthVersionMax="47" xr10:uidLastSave="{7C5EDCA4-BCC7-4B11-9B10-5E912182D0DD}"/>
  <bookViews>
    <workbookView xWindow="-120" yWindow="-120" windowWidth="29040" windowHeight="15990" tabRatio="812" xr2:uid="{00000000-000D-0000-FFFF-FFFF00000000}"/>
  </bookViews>
  <sheets>
    <sheet name="Cover" sheetId="36" r:id="rId1"/>
    <sheet name="1. Scores 2021" sheetId="33" r:id="rId2"/>
    <sheet name="2a. Services EU27+" sheetId="39" r:id="rId3"/>
    <sheet name="2b. Services EU27" sheetId="37" r:id="rId4"/>
    <sheet name="2c. Portals EU27+ EU27" sheetId="38" r:id="rId5"/>
    <sheet name="3a. Nat. Services - Results" sheetId="25" r:id="rId6"/>
    <sheet name="3b. Nat. Services - Data" sheetId="26" r:id="rId7"/>
    <sheet name="4a. CB Services - Results" sheetId="27" r:id="rId8"/>
    <sheet name="4b. CB Services - Data" sheetId="28" r:id="rId9"/>
    <sheet name="5. Nat. Portals - Data" sheetId="29" r:id="rId10"/>
    <sheet name="6. CB Portals - Data" sheetId="30" r:id="rId11"/>
    <sheet name="7. DESI Indicators" sheetId="35" r:id="rId12"/>
    <sheet name="8. Indicator Graphs" sheetId="14" r:id="rId13"/>
    <sheet name="9. Benchlearning Data" sheetId="40" r:id="rId14"/>
  </sheets>
  <externalReferences>
    <externalReference r:id="rId15"/>
    <externalReference r:id="rId16"/>
  </externalReferences>
  <definedNames>
    <definedName name="_xlnm._FilterDatabase" localSheetId="2" hidden="1">'2a. Services EU27+'!$B$6:$E$117</definedName>
    <definedName name="_xlnm._FilterDatabase" localSheetId="3" hidden="1">'2b. Services EU27'!$B$6:$E$117</definedName>
    <definedName name="_xlnm._FilterDatabase" localSheetId="4" hidden="1">'2c. Portals EU27+ EU27'!$B$6:$F$31</definedName>
    <definedName name="_xlnm._FilterDatabase" localSheetId="5" hidden="1">'3a. Nat. Services - Results'!$C$7:$J$1337</definedName>
    <definedName name="_xlnm._FilterDatabase" localSheetId="6" hidden="1">'3b. Nat. Services - Data'!$C$6:$AF$3744</definedName>
    <definedName name="_xlnm._FilterDatabase" localSheetId="7" hidden="1">'4a. CB Services - Results'!$C$7:$J$1057</definedName>
    <definedName name="_xlnm._FilterDatabase" localSheetId="8" hidden="1">'4b. CB Services - Data'!$C$7:$Y$2660</definedName>
    <definedName name="_xlnm._FilterDatabase" localSheetId="9" hidden="1">'5. Nat. Portals - Data'!$C$6:$AC$462</definedName>
    <definedName name="_xlnm._FilterDatabase" localSheetId="10" hidden="1">'6. CB Portals - Data'!$C$6:$M$465</definedName>
    <definedName name="Country" localSheetId="4">#REF!</definedName>
    <definedName name="Country" localSheetId="11">#REF!</definedName>
    <definedName name="Country" localSheetId="0">#REF!</definedName>
    <definedName name="Country">#REF!</definedName>
    <definedName name="DESI" localSheetId="4">#REF!</definedName>
    <definedName name="DESI" localSheetId="11">#REF!</definedName>
    <definedName name="DESI" localSheetId="0">#REF!</definedName>
    <definedName name="DESI">#REF!</definedName>
    <definedName name="DESI_Scores" localSheetId="11">'7. DESI Indicators'!$B$61:$E$176</definedName>
    <definedName name="DESI_Scores">#REF!</definedName>
    <definedName name="Dscores" localSheetId="4">#REF!</definedName>
    <definedName name="Dscores" localSheetId="11">#REF!</definedName>
    <definedName name="Dscores" localSheetId="0">#REF!</definedName>
    <definedName name="Dscores">#REF!</definedName>
    <definedName name="Escores" localSheetId="4">#REF!</definedName>
    <definedName name="Escores" localSheetId="11">#REF!</definedName>
    <definedName name="Escores" localSheetId="0">#REF!</definedName>
    <definedName name="Escores">#REF!</definedName>
    <definedName name="Fscores4" localSheetId="4">#REF!</definedName>
    <definedName name="Fscores4" localSheetId="11">#REF!</definedName>
    <definedName name="Fscores4" localSheetId="0">#REF!</definedName>
    <definedName name="Fscores4">#REF!</definedName>
    <definedName name="HideRow" localSheetId="4">'[1]Cross-border services'!#REF!</definedName>
    <definedName name="HideRow" localSheetId="11">'[1]Cross-border services'!#REF!</definedName>
    <definedName name="HideRow" localSheetId="0">'[1]Cross-border services'!#REF!</definedName>
    <definedName name="HideRow">'[1]Cross-border services'!#REF!</definedName>
    <definedName name="HideRow2" localSheetId="4">'[2]Cross-border services'!#REF!</definedName>
    <definedName name="HideRow2" localSheetId="11">'[2]Cross-border services'!#REF!</definedName>
    <definedName name="HideRow2" localSheetId="0">'[2]Cross-border services'!#REF!</definedName>
    <definedName name="HideRow2">'[2]Cross-border services'!#REF!</definedName>
    <definedName name="Historic_Data" localSheetId="2">#REF!</definedName>
    <definedName name="Historic_Data" localSheetId="3">#REF!</definedName>
    <definedName name="Historic_Data" localSheetId="4">#REF!</definedName>
    <definedName name="Historic_Data" localSheetId="11">#REF!</definedName>
    <definedName name="Historic_Data" localSheetId="0">#REF!</definedName>
    <definedName name="Historic_Data">#REF!</definedName>
    <definedName name="Hscores" localSheetId="4">#REF!</definedName>
    <definedName name="Hscores" localSheetId="11">#REF!</definedName>
    <definedName name="Hscores" localSheetId="0">#REF!</definedName>
    <definedName name="Hscores">#REF!</definedName>
    <definedName name="LifeEvents" localSheetId="4">#REF!</definedName>
    <definedName name="LifeEvents" localSheetId="11">#REF!</definedName>
    <definedName name="LifeEvents" localSheetId="0">#REF!</definedName>
    <definedName name="LifeEvents">#REF!</definedName>
    <definedName name="Selected_country" localSheetId="4">#REF!</definedName>
    <definedName name="Selected_country" localSheetId="11">#REF!</definedName>
    <definedName name="Selected_country" localSheetId="13">#REF!</definedName>
    <definedName name="Selected_country" localSheetId="0">#REF!</definedName>
    <definedName name="Selected_country">#REF!</definedName>
    <definedName name="Selected_Country_2" localSheetId="4">#REF!</definedName>
    <definedName name="Selected_Country_2" localSheetId="11">#REF!</definedName>
    <definedName name="Selected_Country_2" localSheetId="0">#REF!</definedName>
    <definedName name="Selected_Country_2">#REF!</definedName>
    <definedName name="Slicer_Indicator___as_used_for_DESI">#N/A</definedName>
    <definedName name="Slicer_Scoring">#N/A</definedName>
    <definedName name="Table1" localSheetId="4">#REF!</definedName>
    <definedName name="Table1" localSheetId="11">#REF!</definedName>
    <definedName name="Table1" localSheetId="13">#REF!</definedName>
    <definedName name="Table1" localSheetId="0">#REF!</definedName>
    <definedName name="Table1">#REF!</definedName>
    <definedName name="TableX" localSheetId="4">#REF!</definedName>
    <definedName name="TableX" localSheetId="11">#REF!</definedName>
    <definedName name="TableX" localSheetId="0">#REF!</definedName>
    <definedName name="TableX">#REF!</definedName>
  </definedNames>
  <calcPr calcId="191029"/>
  <pivotCaches>
    <pivotCache cacheId="4" r:id="rId17"/>
    <pivotCache cacheId="5"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 i="40" l="1"/>
  <c r="E9" i="40"/>
  <c r="AD9" i="40"/>
  <c r="AE9" i="40"/>
  <c r="D10" i="40"/>
  <c r="E10" i="40"/>
  <c r="AD10" i="40"/>
  <c r="AE10" i="40"/>
  <c r="D11" i="40"/>
  <c r="E11" i="40"/>
  <c r="AD11" i="40"/>
  <c r="AE11" i="40"/>
  <c r="D12" i="40"/>
  <c r="E12" i="40"/>
  <c r="AD12" i="40"/>
  <c r="AE12" i="40"/>
  <c r="D13" i="40"/>
  <c r="E13" i="40"/>
  <c r="AD13" i="40"/>
  <c r="AE13" i="40"/>
  <c r="D14" i="40"/>
  <c r="E14" i="40"/>
  <c r="AD14" i="40"/>
  <c r="AE14" i="40"/>
  <c r="D15" i="40"/>
  <c r="E15" i="40"/>
  <c r="AD15" i="40"/>
  <c r="AE15" i="40"/>
  <c r="D16" i="40"/>
  <c r="E16" i="40"/>
  <c r="AD16" i="40"/>
  <c r="AE16" i="40"/>
  <c r="D17" i="40"/>
  <c r="E17" i="40"/>
  <c r="AD17" i="40"/>
  <c r="AE17" i="40"/>
  <c r="D18" i="40"/>
  <c r="E18" i="40"/>
  <c r="AD18" i="40"/>
  <c r="AE18" i="40"/>
  <c r="D19" i="40"/>
  <c r="E19" i="40"/>
  <c r="AD19" i="40"/>
  <c r="AE19" i="40"/>
  <c r="D20" i="40"/>
  <c r="E20" i="40"/>
  <c r="AD20" i="40"/>
  <c r="AE20" i="40"/>
  <c r="D21" i="40"/>
  <c r="E21" i="40"/>
  <c r="AD21" i="40"/>
  <c r="AE21" i="40"/>
  <c r="D22" i="40"/>
  <c r="E22" i="40"/>
  <c r="AD22" i="40"/>
  <c r="AE22" i="40"/>
  <c r="D23" i="40"/>
  <c r="E23" i="40"/>
  <c r="AD23" i="40"/>
  <c r="AE23" i="40"/>
  <c r="D24" i="40"/>
  <c r="E24" i="40"/>
  <c r="AD24" i="40"/>
  <c r="AE24" i="40"/>
  <c r="D25" i="40"/>
  <c r="E25" i="40"/>
  <c r="AD25" i="40"/>
  <c r="AE25" i="40"/>
  <c r="D26" i="40"/>
  <c r="E26" i="40"/>
  <c r="AD26" i="40"/>
  <c r="AE26" i="40"/>
  <c r="D27" i="40"/>
  <c r="E27" i="40"/>
  <c r="AD27" i="40"/>
  <c r="AE27" i="40"/>
  <c r="D28" i="40"/>
  <c r="E28" i="40"/>
  <c r="AD28" i="40"/>
  <c r="AE28" i="40"/>
  <c r="D29" i="40"/>
  <c r="E29" i="40"/>
  <c r="AD29" i="40"/>
  <c r="AE29" i="40"/>
  <c r="D30" i="40"/>
  <c r="E30" i="40"/>
  <c r="AD30" i="40"/>
  <c r="AE30" i="40"/>
  <c r="D31" i="40"/>
  <c r="E31" i="40"/>
  <c r="AD31" i="40"/>
  <c r="AE31" i="40"/>
  <c r="D32" i="40"/>
  <c r="E32" i="40"/>
  <c r="AD32" i="40"/>
  <c r="AE32" i="40"/>
  <c r="D33" i="40"/>
  <c r="E33" i="40"/>
  <c r="AD33" i="40"/>
  <c r="AE33" i="40"/>
  <c r="D34" i="40"/>
  <c r="E34" i="40"/>
  <c r="AD34" i="40"/>
  <c r="AE34" i="40"/>
  <c r="D35" i="40"/>
  <c r="E35" i="40"/>
  <c r="AD35" i="40"/>
  <c r="AE35" i="40"/>
  <c r="AA36" i="40"/>
  <c r="AB36" i="40"/>
  <c r="AC36" i="40"/>
  <c r="AF36" i="40"/>
  <c r="AF38" i="40" s="1"/>
  <c r="AG36" i="40"/>
  <c r="AI36" i="40"/>
  <c r="AJ36" i="40"/>
  <c r="AJ39" i="40" s="1"/>
  <c r="AK36" i="40"/>
  <c r="AK39" i="40" s="1"/>
  <c r="AL36" i="40"/>
  <c r="AL39" i="40" s="1"/>
  <c r="AM36" i="40"/>
  <c r="AN36" i="40"/>
  <c r="AA37" i="40"/>
  <c r="AB37" i="40"/>
  <c r="AC37" i="40"/>
  <c r="AD37" i="40"/>
  <c r="AE37" i="40"/>
  <c r="AF37" i="40"/>
  <c r="AG37" i="40"/>
  <c r="AI37" i="40"/>
  <c r="AJ37" i="40"/>
  <c r="AJ38" i="40" s="1"/>
  <c r="AK37" i="40"/>
  <c r="AK38" i="40" s="1"/>
  <c r="AL37" i="40"/>
  <c r="AM37" i="40"/>
  <c r="AN37" i="40"/>
  <c r="AA38" i="40"/>
  <c r="AM38" i="40"/>
  <c r="AN38" i="40"/>
  <c r="AB39" i="40" l="1"/>
  <c r="AB38" i="40"/>
  <c r="E36" i="40"/>
  <c r="F16" i="40" s="1"/>
  <c r="AN39" i="40"/>
  <c r="AL38" i="40"/>
  <c r="AM39" i="40"/>
  <c r="AI39" i="40"/>
  <c r="AG38" i="40"/>
  <c r="AC38" i="40"/>
  <c r="H29" i="40" s="1"/>
  <c r="AA39" i="40"/>
  <c r="D36" i="40"/>
  <c r="F10" i="40"/>
  <c r="F18" i="40"/>
  <c r="K18" i="40"/>
  <c r="K23" i="40"/>
  <c r="K14" i="40"/>
  <c r="K15" i="40"/>
  <c r="K29" i="40"/>
  <c r="H15" i="40"/>
  <c r="H11" i="40"/>
  <c r="H23" i="40"/>
  <c r="L29" i="40"/>
  <c r="L33" i="40"/>
  <c r="L23" i="40"/>
  <c r="L15" i="40"/>
  <c r="L19" i="40"/>
  <c r="AE36" i="40"/>
  <c r="AG39" i="40"/>
  <c r="L20" i="40" s="1"/>
  <c r="AD36" i="40"/>
  <c r="AF39" i="40"/>
  <c r="K26" i="40" s="1"/>
  <c r="E37" i="40"/>
  <c r="AI38" i="40"/>
  <c r="D37" i="40"/>
  <c r="D38" i="40" s="1"/>
  <c r="AC39" i="40"/>
  <c r="H20" i="40" s="1"/>
  <c r="F11" i="40" l="1"/>
  <c r="F28" i="40"/>
  <c r="F23" i="40"/>
  <c r="F9" i="40"/>
  <c r="F26" i="40"/>
  <c r="F12" i="40"/>
  <c r="F31" i="40"/>
  <c r="E39" i="40"/>
  <c r="F25" i="40"/>
  <c r="F19" i="40"/>
  <c r="F33" i="40"/>
  <c r="F22" i="40"/>
  <c r="L17" i="40"/>
  <c r="H24" i="40"/>
  <c r="L11" i="40"/>
  <c r="H19" i="40"/>
  <c r="F17" i="40"/>
  <c r="F13" i="40"/>
  <c r="H13" i="40"/>
  <c r="F14" i="40"/>
  <c r="H33" i="40"/>
  <c r="F29" i="40"/>
  <c r="F30" i="40"/>
  <c r="F20" i="40"/>
  <c r="H26" i="40"/>
  <c r="F35" i="40"/>
  <c r="F24" i="40"/>
  <c r="H14" i="40"/>
  <c r="F32" i="40"/>
  <c r="H16" i="40"/>
  <c r="F34" i="40"/>
  <c r="F21" i="40"/>
  <c r="L25" i="40"/>
  <c r="H10" i="40"/>
  <c r="D39" i="40"/>
  <c r="F15" i="40"/>
  <c r="F27" i="40"/>
  <c r="AE39" i="40"/>
  <c r="AE38" i="40"/>
  <c r="L32" i="40"/>
  <c r="L34" i="40"/>
  <c r="H12" i="40"/>
  <c r="H9" i="40"/>
  <c r="K20" i="40"/>
  <c r="K28" i="40"/>
  <c r="L21" i="40"/>
  <c r="L28" i="40"/>
  <c r="H31" i="40"/>
  <c r="H34" i="40"/>
  <c r="K33" i="40"/>
  <c r="K22" i="40"/>
  <c r="E38" i="40"/>
  <c r="L13" i="40"/>
  <c r="K34" i="40"/>
  <c r="L22" i="40"/>
  <c r="H27" i="40"/>
  <c r="H25" i="40"/>
  <c r="H28" i="40"/>
  <c r="K27" i="40"/>
  <c r="K16" i="40"/>
  <c r="L14" i="40"/>
  <c r="K13" i="40"/>
  <c r="L9" i="40"/>
  <c r="L10" i="40"/>
  <c r="H21" i="40"/>
  <c r="H22" i="40"/>
  <c r="K21" i="40"/>
  <c r="K10" i="40"/>
  <c r="L26" i="40"/>
  <c r="H35" i="40"/>
  <c r="K9" i="40"/>
  <c r="K24" i="40"/>
  <c r="L35" i="40"/>
  <c r="L30" i="40"/>
  <c r="H30" i="40"/>
  <c r="K11" i="40"/>
  <c r="K17" i="40"/>
  <c r="L12" i="40"/>
  <c r="L27" i="40"/>
  <c r="L24" i="40"/>
  <c r="H18" i="40"/>
  <c r="K30" i="40"/>
  <c r="K32" i="40"/>
  <c r="K12" i="40"/>
  <c r="L31" i="40"/>
  <c r="L16" i="40"/>
  <c r="L18" i="40"/>
  <c r="H17" i="40"/>
  <c r="H32" i="40"/>
  <c r="K31" i="40"/>
  <c r="K25" i="40"/>
  <c r="K35" i="40"/>
  <c r="AD38" i="40"/>
  <c r="AD39" i="40"/>
  <c r="K19" i="40"/>
  <c r="I11" i="40" l="1"/>
  <c r="I17" i="40"/>
  <c r="I23" i="40"/>
  <c r="I29" i="40"/>
  <c r="I35" i="40"/>
  <c r="I10" i="40"/>
  <c r="I13" i="40"/>
  <c r="I19" i="40"/>
  <c r="I31" i="40"/>
  <c r="I28" i="40"/>
  <c r="I14" i="40"/>
  <c r="I20" i="40"/>
  <c r="I26" i="40"/>
  <c r="I32" i="40"/>
  <c r="I25" i="40"/>
  <c r="I16" i="40"/>
  <c r="I34" i="40"/>
  <c r="I22" i="40"/>
  <c r="I33" i="40"/>
  <c r="I30" i="40"/>
  <c r="I27" i="40"/>
  <c r="I24" i="40"/>
  <c r="I21" i="40"/>
  <c r="I18" i="40"/>
  <c r="I15" i="40"/>
  <c r="I12" i="40"/>
  <c r="I9" i="40"/>
  <c r="J11" i="40"/>
  <c r="J22" i="40"/>
  <c r="J26" i="40"/>
  <c r="J32" i="40"/>
  <c r="J13" i="40"/>
  <c r="J25" i="40"/>
  <c r="J31" i="40"/>
  <c r="J28" i="40"/>
  <c r="J16" i="40"/>
  <c r="J14" i="40"/>
  <c r="J20" i="40"/>
  <c r="J19" i="40"/>
  <c r="J34" i="40"/>
  <c r="J10" i="40"/>
  <c r="J17" i="40"/>
  <c r="J23" i="40"/>
  <c r="J29" i="40"/>
  <c r="J35" i="40"/>
  <c r="J12" i="40"/>
  <c r="J33" i="40"/>
  <c r="J9" i="40"/>
  <c r="J30" i="40"/>
  <c r="J27" i="40"/>
  <c r="J24" i="40"/>
  <c r="J21" i="40"/>
  <c r="J18" i="40"/>
  <c r="J15" i="40"/>
  <c r="R40" i="33" l="1"/>
  <c r="H553" i="33" l="1"/>
  <c r="I553" i="33"/>
  <c r="J553" i="33"/>
  <c r="K553" i="33"/>
  <c r="L553" i="33"/>
  <c r="S31" i="38" l="1"/>
  <c r="S23" i="38"/>
  <c r="S20" i="38"/>
  <c r="S18" i="38"/>
  <c r="S10" i="38"/>
  <c r="S7" i="38"/>
  <c r="L709" i="33"/>
  <c r="K709" i="33"/>
  <c r="J709" i="33"/>
  <c r="I709" i="33"/>
  <c r="H709" i="33"/>
  <c r="L708" i="33"/>
  <c r="K708" i="33"/>
  <c r="J708" i="33"/>
  <c r="I708" i="33"/>
  <c r="H708" i="33"/>
  <c r="L707" i="33"/>
  <c r="K707" i="33"/>
  <c r="J707" i="33"/>
  <c r="I707" i="33"/>
  <c r="H707" i="33"/>
  <c r="L706" i="33"/>
  <c r="K706" i="33"/>
  <c r="J706" i="33"/>
  <c r="I706" i="33"/>
  <c r="H706" i="33"/>
  <c r="L704" i="33"/>
  <c r="K704" i="33"/>
  <c r="J704" i="33"/>
  <c r="I704" i="33"/>
  <c r="H704" i="33"/>
  <c r="L703" i="33"/>
  <c r="K703" i="33"/>
  <c r="J703" i="33"/>
  <c r="I703" i="33"/>
  <c r="H703" i="33"/>
  <c r="L702" i="33"/>
  <c r="K702" i="33"/>
  <c r="J702" i="33"/>
  <c r="I702" i="33"/>
  <c r="H702" i="33"/>
  <c r="L701" i="33"/>
  <c r="K701" i="33"/>
  <c r="J701" i="33"/>
  <c r="H701" i="33"/>
  <c r="L699" i="33"/>
  <c r="K699" i="33"/>
  <c r="J699" i="33"/>
  <c r="I699" i="33"/>
  <c r="H699" i="33"/>
  <c r="L698" i="33"/>
  <c r="K698" i="33"/>
  <c r="J698" i="33"/>
  <c r="I698" i="33"/>
  <c r="H698" i="33"/>
  <c r="L697" i="33"/>
  <c r="K697" i="33"/>
  <c r="J697" i="33"/>
  <c r="I697" i="33"/>
  <c r="H697" i="33"/>
  <c r="L695" i="33"/>
  <c r="K695" i="33"/>
  <c r="J695" i="33"/>
  <c r="I695" i="33"/>
  <c r="H695" i="33"/>
  <c r="L694" i="33"/>
  <c r="K694" i="33"/>
  <c r="J694" i="33"/>
  <c r="I694" i="33"/>
  <c r="H694" i="33"/>
  <c r="L693" i="33"/>
  <c r="K693" i="33"/>
  <c r="J693" i="33"/>
  <c r="I693" i="33"/>
  <c r="H693" i="33"/>
  <c r="L690" i="33"/>
  <c r="K690" i="33"/>
  <c r="J690" i="33"/>
  <c r="I690" i="33"/>
  <c r="H690" i="33"/>
  <c r="L689" i="33"/>
  <c r="K689" i="33"/>
  <c r="J689" i="33"/>
  <c r="I689" i="33"/>
  <c r="H689" i="33"/>
  <c r="L688" i="33"/>
  <c r="K688" i="33"/>
  <c r="J688" i="33"/>
  <c r="I688" i="33"/>
  <c r="H688" i="33"/>
  <c r="L687" i="33"/>
  <c r="K687" i="33"/>
  <c r="J687" i="33"/>
  <c r="I687" i="33"/>
  <c r="H687" i="33"/>
  <c r="L685" i="33"/>
  <c r="K685" i="33"/>
  <c r="J685" i="33"/>
  <c r="I685" i="33"/>
  <c r="H685" i="33"/>
  <c r="L684" i="33"/>
  <c r="K684" i="33"/>
  <c r="J684" i="33"/>
  <c r="I684" i="33"/>
  <c r="H684" i="33"/>
  <c r="L683" i="33"/>
  <c r="K683" i="33"/>
  <c r="J683" i="33"/>
  <c r="I683" i="33"/>
  <c r="H683" i="33"/>
  <c r="L682" i="33"/>
  <c r="K682" i="33"/>
  <c r="J682" i="33"/>
  <c r="H682" i="33"/>
  <c r="L680" i="33"/>
  <c r="K680" i="33"/>
  <c r="J680" i="33"/>
  <c r="I680" i="33"/>
  <c r="H680" i="33"/>
  <c r="L679" i="33"/>
  <c r="K679" i="33"/>
  <c r="J679" i="33"/>
  <c r="I679" i="33"/>
  <c r="H679" i="33"/>
  <c r="L678" i="33"/>
  <c r="K678" i="33"/>
  <c r="J678" i="33"/>
  <c r="I678" i="33"/>
  <c r="H678" i="33"/>
  <c r="L676" i="33"/>
  <c r="K676" i="33"/>
  <c r="J676" i="33"/>
  <c r="I676" i="33"/>
  <c r="H676" i="33"/>
  <c r="L675" i="33"/>
  <c r="K675" i="33"/>
  <c r="J675" i="33"/>
  <c r="I675" i="33"/>
  <c r="H675" i="33"/>
  <c r="L674" i="33"/>
  <c r="K674" i="33"/>
  <c r="J674" i="33"/>
  <c r="I674" i="33"/>
  <c r="H674" i="33"/>
  <c r="L667" i="33"/>
  <c r="K667" i="33"/>
  <c r="J667" i="33"/>
  <c r="I667" i="33"/>
  <c r="H667" i="33"/>
  <c r="L662" i="33"/>
  <c r="K662" i="33"/>
  <c r="J662" i="33"/>
  <c r="I662" i="33"/>
  <c r="H662" i="33"/>
  <c r="L658" i="33"/>
  <c r="K658" i="33"/>
  <c r="J658" i="33"/>
  <c r="I658" i="33"/>
  <c r="H658" i="33"/>
  <c r="L654" i="33"/>
  <c r="K654" i="33"/>
  <c r="J654" i="33"/>
  <c r="I654" i="33"/>
  <c r="H654" i="33"/>
  <c r="L648" i="33"/>
  <c r="K648" i="33"/>
  <c r="J648" i="33"/>
  <c r="I648" i="33"/>
  <c r="H648" i="33"/>
  <c r="L643" i="33"/>
  <c r="K643" i="33"/>
  <c r="J643" i="33"/>
  <c r="I643" i="33"/>
  <c r="H643" i="33"/>
  <c r="L639" i="33"/>
  <c r="K639" i="33"/>
  <c r="J639" i="33"/>
  <c r="I639" i="33"/>
  <c r="H639" i="33"/>
  <c r="L635" i="33"/>
  <c r="K635" i="33"/>
  <c r="J635" i="33"/>
  <c r="I635" i="33"/>
  <c r="H635" i="33"/>
  <c r="L629" i="33"/>
  <c r="K629" i="33"/>
  <c r="J629" i="33"/>
  <c r="I629" i="33"/>
  <c r="H629" i="33"/>
  <c r="L624" i="33"/>
  <c r="K624" i="33"/>
  <c r="J624" i="33"/>
  <c r="I624" i="33"/>
  <c r="H624" i="33"/>
  <c r="L620" i="33"/>
  <c r="K620" i="33"/>
  <c r="J620" i="33"/>
  <c r="I620" i="33"/>
  <c r="H620" i="33"/>
  <c r="L616" i="33"/>
  <c r="K616" i="33"/>
  <c r="J616" i="33"/>
  <c r="I616" i="33"/>
  <c r="H616" i="33"/>
  <c r="L610" i="33"/>
  <c r="K610" i="33"/>
  <c r="J610" i="33"/>
  <c r="I610" i="33"/>
  <c r="H610" i="33"/>
  <c r="L605" i="33"/>
  <c r="K605" i="33"/>
  <c r="J605" i="33"/>
  <c r="I605" i="33"/>
  <c r="H605" i="33"/>
  <c r="L601" i="33"/>
  <c r="K601" i="33"/>
  <c r="J601" i="33"/>
  <c r="I601" i="33"/>
  <c r="H601" i="33"/>
  <c r="L597" i="33"/>
  <c r="K597" i="33"/>
  <c r="J597" i="33"/>
  <c r="I597" i="33"/>
  <c r="H597" i="33"/>
  <c r="L591" i="33"/>
  <c r="K591" i="33"/>
  <c r="J591" i="33"/>
  <c r="I591" i="33"/>
  <c r="H591" i="33"/>
  <c r="L586" i="33"/>
  <c r="K586" i="33"/>
  <c r="J586" i="33"/>
  <c r="I586" i="33"/>
  <c r="H586" i="33"/>
  <c r="L582" i="33"/>
  <c r="K582" i="33"/>
  <c r="J582" i="33"/>
  <c r="I582" i="33"/>
  <c r="H582" i="33"/>
  <c r="L578" i="33"/>
  <c r="K578" i="33"/>
  <c r="J578" i="33"/>
  <c r="I578" i="33"/>
  <c r="H578" i="33"/>
  <c r="L572" i="33"/>
  <c r="K572" i="33"/>
  <c r="J572" i="33"/>
  <c r="I572" i="33"/>
  <c r="H572" i="33"/>
  <c r="L567" i="33"/>
  <c r="K567" i="33"/>
  <c r="J567" i="33"/>
  <c r="I567" i="33"/>
  <c r="H567" i="33"/>
  <c r="L563" i="33"/>
  <c r="K563" i="33"/>
  <c r="J563" i="33"/>
  <c r="I563" i="33"/>
  <c r="H563" i="33"/>
  <c r="L559" i="33"/>
  <c r="K559" i="33"/>
  <c r="J559" i="33"/>
  <c r="I559" i="33"/>
  <c r="H559" i="33"/>
  <c r="L548" i="33"/>
  <c r="K548" i="33"/>
  <c r="J548" i="33"/>
  <c r="H548" i="33"/>
  <c r="L544" i="33"/>
  <c r="K544" i="33"/>
  <c r="J544" i="33"/>
  <c r="I544" i="33"/>
  <c r="H544" i="33"/>
  <c r="L540" i="33"/>
  <c r="K540" i="33"/>
  <c r="J540" i="33"/>
  <c r="I540" i="33"/>
  <c r="H540" i="33"/>
  <c r="L534" i="33"/>
  <c r="K534" i="33"/>
  <c r="J534" i="33"/>
  <c r="I534" i="33"/>
  <c r="H534" i="33"/>
  <c r="L529" i="33"/>
  <c r="K529" i="33"/>
  <c r="J529" i="33"/>
  <c r="I529" i="33"/>
  <c r="H529" i="33"/>
  <c r="L525" i="33"/>
  <c r="K525" i="33"/>
  <c r="J525" i="33"/>
  <c r="I525" i="33"/>
  <c r="H525" i="33"/>
  <c r="L521" i="33"/>
  <c r="K521" i="33"/>
  <c r="J521" i="33"/>
  <c r="I521" i="33"/>
  <c r="H521" i="33"/>
  <c r="L515" i="33"/>
  <c r="K515" i="33"/>
  <c r="J515" i="33"/>
  <c r="I515" i="33"/>
  <c r="H515" i="33"/>
  <c r="L510" i="33"/>
  <c r="K510" i="33"/>
  <c r="J510" i="33"/>
  <c r="I510" i="33"/>
  <c r="H510" i="33"/>
  <c r="L506" i="33"/>
  <c r="K506" i="33"/>
  <c r="J506" i="33"/>
  <c r="I506" i="33"/>
  <c r="H506" i="33"/>
  <c r="L502" i="33"/>
  <c r="K502" i="33"/>
  <c r="J502" i="33"/>
  <c r="I502" i="33"/>
  <c r="H502" i="33"/>
  <c r="L496" i="33"/>
  <c r="K496" i="33"/>
  <c r="J496" i="33"/>
  <c r="I496" i="33"/>
  <c r="H496" i="33"/>
  <c r="L491" i="33"/>
  <c r="K491" i="33"/>
  <c r="J491" i="33"/>
  <c r="I491" i="33"/>
  <c r="H491" i="33"/>
  <c r="L487" i="33"/>
  <c r="K487" i="33"/>
  <c r="J487" i="33"/>
  <c r="I487" i="33"/>
  <c r="H487" i="33"/>
  <c r="L483" i="33"/>
  <c r="K483" i="33"/>
  <c r="J483" i="33"/>
  <c r="I483" i="33"/>
  <c r="H483" i="33"/>
  <c r="L477" i="33"/>
  <c r="K477" i="33"/>
  <c r="J477" i="33"/>
  <c r="I477" i="33"/>
  <c r="H477" i="33"/>
  <c r="L472" i="33"/>
  <c r="K472" i="33"/>
  <c r="J472" i="33"/>
  <c r="I472" i="33"/>
  <c r="H472" i="33"/>
  <c r="L468" i="33"/>
  <c r="K468" i="33"/>
  <c r="J468" i="33"/>
  <c r="I468" i="33"/>
  <c r="H468" i="33"/>
  <c r="L464" i="33"/>
  <c r="K464" i="33"/>
  <c r="J464" i="33"/>
  <c r="I464" i="33"/>
  <c r="H464" i="33"/>
  <c r="L458" i="33"/>
  <c r="K458" i="33"/>
  <c r="J458" i="33"/>
  <c r="I458" i="33"/>
  <c r="H458" i="33"/>
  <c r="L453" i="33"/>
  <c r="K453" i="33"/>
  <c r="J453" i="33"/>
  <c r="I453" i="33"/>
  <c r="H453" i="33"/>
  <c r="L449" i="33"/>
  <c r="K449" i="33"/>
  <c r="J449" i="33"/>
  <c r="I449" i="33"/>
  <c r="H449" i="33"/>
  <c r="L445" i="33"/>
  <c r="K445" i="33"/>
  <c r="J445" i="33"/>
  <c r="I445" i="33"/>
  <c r="H445" i="33"/>
  <c r="L439" i="33"/>
  <c r="K439" i="33"/>
  <c r="J439" i="33"/>
  <c r="I439" i="33"/>
  <c r="H439" i="33"/>
  <c r="L434" i="33"/>
  <c r="K434" i="33"/>
  <c r="J434" i="33"/>
  <c r="I434" i="33"/>
  <c r="H434" i="33"/>
  <c r="L430" i="33"/>
  <c r="K430" i="33"/>
  <c r="J430" i="33"/>
  <c r="I430" i="33"/>
  <c r="H430" i="33"/>
  <c r="L426" i="33"/>
  <c r="K426" i="33"/>
  <c r="J426" i="33"/>
  <c r="I426" i="33"/>
  <c r="H426" i="33"/>
  <c r="L420" i="33"/>
  <c r="K420" i="33"/>
  <c r="J420" i="33"/>
  <c r="I420" i="33"/>
  <c r="H420" i="33"/>
  <c r="L415" i="33"/>
  <c r="K415" i="33"/>
  <c r="J415" i="33"/>
  <c r="I415" i="33"/>
  <c r="H415" i="33"/>
  <c r="L411" i="33"/>
  <c r="K411" i="33"/>
  <c r="J411" i="33"/>
  <c r="I411" i="33"/>
  <c r="H411" i="33"/>
  <c r="L407" i="33"/>
  <c r="K407" i="33"/>
  <c r="J407" i="33"/>
  <c r="I407" i="33"/>
  <c r="H407" i="33"/>
  <c r="L401" i="33"/>
  <c r="K401" i="33"/>
  <c r="J401" i="33"/>
  <c r="I401" i="33"/>
  <c r="H401" i="33"/>
  <c r="L396" i="33"/>
  <c r="K396" i="33"/>
  <c r="J396" i="33"/>
  <c r="I396" i="33"/>
  <c r="H396" i="33"/>
  <c r="L392" i="33"/>
  <c r="K392" i="33"/>
  <c r="J392" i="33"/>
  <c r="I392" i="33"/>
  <c r="H392" i="33"/>
  <c r="L388" i="33"/>
  <c r="K388" i="33"/>
  <c r="J388" i="33"/>
  <c r="I388" i="33"/>
  <c r="H388" i="33"/>
  <c r="L382" i="33"/>
  <c r="K382" i="33"/>
  <c r="J382" i="33"/>
  <c r="I382" i="33"/>
  <c r="H382" i="33"/>
  <c r="L377" i="33"/>
  <c r="K377" i="33"/>
  <c r="J377" i="33"/>
  <c r="I377" i="33"/>
  <c r="H377" i="33"/>
  <c r="L373" i="33"/>
  <c r="K373" i="33"/>
  <c r="J373" i="33"/>
  <c r="I373" i="33"/>
  <c r="H373" i="33"/>
  <c r="L369" i="33"/>
  <c r="K369" i="33"/>
  <c r="J369" i="33"/>
  <c r="I369" i="33"/>
  <c r="H369" i="33"/>
  <c r="L363" i="33"/>
  <c r="K363" i="33"/>
  <c r="J363" i="33"/>
  <c r="I363" i="33"/>
  <c r="H363" i="33"/>
  <c r="L358" i="33"/>
  <c r="K358" i="33"/>
  <c r="J358" i="33"/>
  <c r="I358" i="33"/>
  <c r="H358" i="33"/>
  <c r="L354" i="33"/>
  <c r="K354" i="33"/>
  <c r="J354" i="33"/>
  <c r="I354" i="33"/>
  <c r="H354" i="33"/>
  <c r="L350" i="33"/>
  <c r="K350" i="33"/>
  <c r="J350" i="33"/>
  <c r="I350" i="33"/>
  <c r="H350" i="33"/>
  <c r="L344" i="33"/>
  <c r="K344" i="33"/>
  <c r="J344" i="33"/>
  <c r="I344" i="33"/>
  <c r="H344" i="33"/>
  <c r="L339" i="33"/>
  <c r="K339" i="33"/>
  <c r="J339" i="33"/>
  <c r="I339" i="33"/>
  <c r="H339" i="33"/>
  <c r="L335" i="33"/>
  <c r="K335" i="33"/>
  <c r="J335" i="33"/>
  <c r="I335" i="33"/>
  <c r="H335" i="33"/>
  <c r="L331" i="33"/>
  <c r="K331" i="33"/>
  <c r="J331" i="33"/>
  <c r="I331" i="33"/>
  <c r="H331" i="33"/>
  <c r="L325" i="33"/>
  <c r="K325" i="33"/>
  <c r="J325" i="33"/>
  <c r="I325" i="33"/>
  <c r="H325" i="33"/>
  <c r="L320" i="33"/>
  <c r="K320" i="33"/>
  <c r="J320" i="33"/>
  <c r="I320" i="33"/>
  <c r="H320" i="33"/>
  <c r="L316" i="33"/>
  <c r="K316" i="33"/>
  <c r="J316" i="33"/>
  <c r="I316" i="33"/>
  <c r="H316" i="33"/>
  <c r="L312" i="33"/>
  <c r="K312" i="33"/>
  <c r="J312" i="33"/>
  <c r="I312" i="33"/>
  <c r="H312" i="33"/>
  <c r="L306" i="33"/>
  <c r="K306" i="33"/>
  <c r="J306" i="33"/>
  <c r="I306" i="33"/>
  <c r="H306" i="33"/>
  <c r="L301" i="33"/>
  <c r="K301" i="33"/>
  <c r="J301" i="33"/>
  <c r="I301" i="33"/>
  <c r="H301" i="33"/>
  <c r="L297" i="33"/>
  <c r="K297" i="33"/>
  <c r="J297" i="33"/>
  <c r="I297" i="33"/>
  <c r="H297" i="33"/>
  <c r="L293" i="33"/>
  <c r="K293" i="33"/>
  <c r="J293" i="33"/>
  <c r="I293" i="33"/>
  <c r="H293" i="33"/>
  <c r="L287" i="33"/>
  <c r="K287" i="33"/>
  <c r="J287" i="33"/>
  <c r="I287" i="33"/>
  <c r="H287" i="33"/>
  <c r="L282" i="33"/>
  <c r="K282" i="33"/>
  <c r="J282" i="33"/>
  <c r="I282" i="33"/>
  <c r="H282" i="33"/>
  <c r="L278" i="33"/>
  <c r="K278" i="33"/>
  <c r="J278" i="33"/>
  <c r="I278" i="33"/>
  <c r="H278" i="33"/>
  <c r="L274" i="33"/>
  <c r="K274" i="33"/>
  <c r="J274" i="33"/>
  <c r="I274" i="33"/>
  <c r="H274" i="33"/>
  <c r="L268" i="33"/>
  <c r="K268" i="33"/>
  <c r="J268" i="33"/>
  <c r="I268" i="33"/>
  <c r="H268" i="33"/>
  <c r="L263" i="33"/>
  <c r="K263" i="33"/>
  <c r="J263" i="33"/>
  <c r="I263" i="33"/>
  <c r="H263" i="33"/>
  <c r="L259" i="33"/>
  <c r="K259" i="33"/>
  <c r="J259" i="33"/>
  <c r="I259" i="33"/>
  <c r="H259" i="33"/>
  <c r="L255" i="33"/>
  <c r="K255" i="33"/>
  <c r="J255" i="33"/>
  <c r="I255" i="33"/>
  <c r="H255" i="33"/>
  <c r="L249" i="33"/>
  <c r="K249" i="33"/>
  <c r="J249" i="33"/>
  <c r="I249" i="33"/>
  <c r="H249" i="33"/>
  <c r="L244" i="33"/>
  <c r="K244" i="33"/>
  <c r="J244" i="33"/>
  <c r="I244" i="33"/>
  <c r="H244" i="33"/>
  <c r="L240" i="33"/>
  <c r="K240" i="33"/>
  <c r="J240" i="33"/>
  <c r="I240" i="33"/>
  <c r="H240" i="33"/>
  <c r="L236" i="33"/>
  <c r="K236" i="33"/>
  <c r="J236" i="33"/>
  <c r="I236" i="33"/>
  <c r="H236" i="33"/>
  <c r="L230" i="33"/>
  <c r="K230" i="33"/>
  <c r="J230" i="33"/>
  <c r="I230" i="33"/>
  <c r="H230" i="33"/>
  <c r="L225" i="33"/>
  <c r="K225" i="33"/>
  <c r="J225" i="33"/>
  <c r="I225" i="33"/>
  <c r="H225" i="33"/>
  <c r="L221" i="33"/>
  <c r="K221" i="33"/>
  <c r="J221" i="33"/>
  <c r="I221" i="33"/>
  <c r="H221" i="33"/>
  <c r="L217" i="33"/>
  <c r="K217" i="33"/>
  <c r="J217" i="33"/>
  <c r="I217" i="33"/>
  <c r="H217" i="33"/>
  <c r="L211" i="33"/>
  <c r="K211" i="33"/>
  <c r="J211" i="33"/>
  <c r="I211" i="33"/>
  <c r="H211" i="33"/>
  <c r="L206" i="33"/>
  <c r="K206" i="33"/>
  <c r="J206" i="33"/>
  <c r="I206" i="33"/>
  <c r="H206" i="33"/>
  <c r="L202" i="33"/>
  <c r="K202" i="33"/>
  <c r="J202" i="33"/>
  <c r="I202" i="33"/>
  <c r="H202" i="33"/>
  <c r="L198" i="33"/>
  <c r="K198" i="33"/>
  <c r="J198" i="33"/>
  <c r="I198" i="33"/>
  <c r="H198" i="33"/>
  <c r="L192" i="33"/>
  <c r="K192" i="33"/>
  <c r="J192" i="33"/>
  <c r="I192" i="33"/>
  <c r="H192" i="33"/>
  <c r="L187" i="33"/>
  <c r="K187" i="33"/>
  <c r="J187" i="33"/>
  <c r="I187" i="33"/>
  <c r="H187" i="33"/>
  <c r="L183" i="33"/>
  <c r="K183" i="33"/>
  <c r="J183" i="33"/>
  <c r="I183" i="33"/>
  <c r="H183" i="33"/>
  <c r="L179" i="33"/>
  <c r="K179" i="33"/>
  <c r="J179" i="33"/>
  <c r="I179" i="33"/>
  <c r="H179" i="33"/>
  <c r="L173" i="33"/>
  <c r="K173" i="33"/>
  <c r="J173" i="33"/>
  <c r="I173" i="33"/>
  <c r="H173" i="33"/>
  <c r="L168" i="33"/>
  <c r="K168" i="33"/>
  <c r="J168" i="33"/>
  <c r="I168" i="33"/>
  <c r="H168" i="33"/>
  <c r="L164" i="33"/>
  <c r="K164" i="33"/>
  <c r="J164" i="33"/>
  <c r="I164" i="33"/>
  <c r="H164" i="33"/>
  <c r="L160" i="33"/>
  <c r="K160" i="33"/>
  <c r="J160" i="33"/>
  <c r="I160" i="33"/>
  <c r="H160" i="33"/>
  <c r="L154" i="33"/>
  <c r="K154" i="33"/>
  <c r="J154" i="33"/>
  <c r="I154" i="33"/>
  <c r="H154" i="33"/>
  <c r="L149" i="33"/>
  <c r="K149" i="33"/>
  <c r="J149" i="33"/>
  <c r="I149" i="33"/>
  <c r="H149" i="33"/>
  <c r="L145" i="33"/>
  <c r="K145" i="33"/>
  <c r="J145" i="33"/>
  <c r="I145" i="33"/>
  <c r="H145" i="33"/>
  <c r="L141" i="33"/>
  <c r="K141" i="33"/>
  <c r="J141" i="33"/>
  <c r="I141" i="33"/>
  <c r="H141" i="33"/>
  <c r="L135" i="33"/>
  <c r="K135" i="33"/>
  <c r="J135" i="33"/>
  <c r="I135" i="33"/>
  <c r="H135" i="33"/>
  <c r="L130" i="33"/>
  <c r="K130" i="33"/>
  <c r="J130" i="33"/>
  <c r="I130" i="33"/>
  <c r="H130" i="33"/>
  <c r="L126" i="33"/>
  <c r="K126" i="33"/>
  <c r="J126" i="33"/>
  <c r="I126" i="33"/>
  <c r="H126" i="33"/>
  <c r="L122" i="33"/>
  <c r="K122" i="33"/>
  <c r="J122" i="33"/>
  <c r="I122" i="33"/>
  <c r="H122" i="33"/>
  <c r="L116" i="33"/>
  <c r="K116" i="33"/>
  <c r="J116" i="33"/>
  <c r="I116" i="33"/>
  <c r="H116" i="33"/>
  <c r="L111" i="33"/>
  <c r="K111" i="33"/>
  <c r="J111" i="33"/>
  <c r="I111" i="33"/>
  <c r="H111" i="33"/>
  <c r="L107" i="33"/>
  <c r="K107" i="33"/>
  <c r="J107" i="33"/>
  <c r="I107" i="33"/>
  <c r="H107" i="33"/>
  <c r="L103" i="33"/>
  <c r="K103" i="33"/>
  <c r="J103" i="33"/>
  <c r="I103" i="33"/>
  <c r="H103" i="33"/>
  <c r="L97" i="33"/>
  <c r="K97" i="33"/>
  <c r="J97" i="33"/>
  <c r="I97" i="33"/>
  <c r="H97" i="33"/>
  <c r="L92" i="33"/>
  <c r="K92" i="33"/>
  <c r="J92" i="33"/>
  <c r="I92" i="33"/>
  <c r="H92" i="33"/>
  <c r="L88" i="33"/>
  <c r="K88" i="33"/>
  <c r="J88" i="33"/>
  <c r="I88" i="33"/>
  <c r="H88" i="33"/>
  <c r="L84" i="33"/>
  <c r="K84" i="33"/>
  <c r="J84" i="33"/>
  <c r="I84" i="33"/>
  <c r="H84" i="33"/>
  <c r="L78" i="33"/>
  <c r="K78" i="33"/>
  <c r="J78" i="33"/>
  <c r="I78" i="33"/>
  <c r="H78" i="33"/>
  <c r="L73" i="33"/>
  <c r="K73" i="33"/>
  <c r="J73" i="33"/>
  <c r="I73" i="33"/>
  <c r="H73" i="33"/>
  <c r="L69" i="33"/>
  <c r="K69" i="33"/>
  <c r="J69" i="33"/>
  <c r="I69" i="33"/>
  <c r="H69" i="33"/>
  <c r="L65" i="33"/>
  <c r="K65" i="33"/>
  <c r="J65" i="33"/>
  <c r="I65" i="33"/>
  <c r="H65" i="33"/>
  <c r="L59" i="33"/>
  <c r="K59" i="33"/>
  <c r="J59" i="33"/>
  <c r="I59" i="33"/>
  <c r="H59" i="33"/>
  <c r="L54" i="33"/>
  <c r="K54" i="33"/>
  <c r="J54" i="33"/>
  <c r="I54" i="33"/>
  <c r="H54" i="33"/>
  <c r="L50" i="33"/>
  <c r="K50" i="33"/>
  <c r="J50" i="33"/>
  <c r="I50" i="33"/>
  <c r="H50" i="33"/>
  <c r="L46" i="33"/>
  <c r="K46" i="33"/>
  <c r="J46" i="33"/>
  <c r="I46" i="33"/>
  <c r="H46" i="33"/>
  <c r="L40" i="33"/>
  <c r="K40" i="33"/>
  <c r="J40" i="33"/>
  <c r="I40" i="33"/>
  <c r="H40" i="33"/>
  <c r="L35" i="33"/>
  <c r="K35" i="33"/>
  <c r="J35" i="33"/>
  <c r="I35" i="33"/>
  <c r="H35" i="33"/>
  <c r="L31" i="33"/>
  <c r="K31" i="33"/>
  <c r="J31" i="33"/>
  <c r="I31" i="33"/>
  <c r="H31" i="33"/>
  <c r="L27" i="33"/>
  <c r="K27" i="33"/>
  <c r="J27" i="33"/>
  <c r="I27" i="33"/>
  <c r="H27" i="33"/>
  <c r="L21" i="33"/>
  <c r="K21" i="33"/>
  <c r="J21" i="33"/>
  <c r="I21" i="33"/>
  <c r="H21" i="33"/>
  <c r="L16" i="33"/>
  <c r="K16" i="33"/>
  <c r="J16" i="33"/>
  <c r="I16" i="33"/>
  <c r="H16" i="33"/>
  <c r="L12" i="33"/>
  <c r="K12" i="33"/>
  <c r="J12" i="33"/>
  <c r="I12" i="33"/>
  <c r="H12" i="33"/>
  <c r="L8" i="33"/>
  <c r="K8" i="33"/>
  <c r="J8" i="33"/>
  <c r="I8" i="33"/>
  <c r="H8" i="33"/>
  <c r="AR709" i="33"/>
  <c r="AQ709" i="33"/>
  <c r="AP709" i="33"/>
  <c r="AO709" i="33"/>
  <c r="AN709" i="33"/>
  <c r="AM709" i="33"/>
  <c r="AL709" i="33"/>
  <c r="AK709" i="33"/>
  <c r="AJ709" i="33"/>
  <c r="AI709" i="33"/>
  <c r="AH709" i="33"/>
  <c r="AG709" i="33"/>
  <c r="AF709" i="33"/>
  <c r="AE709" i="33"/>
  <c r="AD709" i="33"/>
  <c r="AC709" i="33"/>
  <c r="AB709" i="33"/>
  <c r="AA709" i="33"/>
  <c r="Z709" i="33"/>
  <c r="Y709" i="33"/>
  <c r="X709" i="33"/>
  <c r="W709" i="33"/>
  <c r="V709" i="33"/>
  <c r="AR708" i="33"/>
  <c r="AQ708" i="33"/>
  <c r="AP708" i="33"/>
  <c r="AO708" i="33"/>
  <c r="AN708" i="33"/>
  <c r="AM708" i="33"/>
  <c r="AL708" i="33"/>
  <c r="AK708" i="33"/>
  <c r="AJ708" i="33"/>
  <c r="AI708" i="33"/>
  <c r="AH708" i="33"/>
  <c r="AG708" i="33"/>
  <c r="AF708" i="33"/>
  <c r="AE708" i="33"/>
  <c r="AD708" i="33"/>
  <c r="AC708" i="33"/>
  <c r="AB708" i="33"/>
  <c r="AA708" i="33"/>
  <c r="Z708" i="33"/>
  <c r="Y708" i="33"/>
  <c r="X708" i="33"/>
  <c r="W708" i="33"/>
  <c r="V708" i="33"/>
  <c r="AR707" i="33"/>
  <c r="AQ707" i="33"/>
  <c r="AP707" i="33"/>
  <c r="AO707" i="33"/>
  <c r="AN707" i="33"/>
  <c r="AM707" i="33"/>
  <c r="AL707" i="33"/>
  <c r="AK707" i="33"/>
  <c r="AJ707" i="33"/>
  <c r="AI707" i="33"/>
  <c r="AH707" i="33"/>
  <c r="AG707" i="33"/>
  <c r="AF707" i="33"/>
  <c r="AE707" i="33"/>
  <c r="AD707" i="33"/>
  <c r="AC707" i="33"/>
  <c r="AB707" i="33"/>
  <c r="AA707" i="33"/>
  <c r="Z707" i="33"/>
  <c r="Y707" i="33"/>
  <c r="X707" i="33"/>
  <c r="W707" i="33"/>
  <c r="V707" i="33"/>
  <c r="AR706" i="33"/>
  <c r="AQ706" i="33"/>
  <c r="AP706" i="33"/>
  <c r="AO706" i="33"/>
  <c r="AN706" i="33"/>
  <c r="AM706" i="33"/>
  <c r="AL706" i="33"/>
  <c r="AK706" i="33"/>
  <c r="AJ706" i="33"/>
  <c r="AI706" i="33"/>
  <c r="AH706" i="33"/>
  <c r="AG706" i="33"/>
  <c r="AF706" i="33"/>
  <c r="AE706" i="33"/>
  <c r="AD706" i="33"/>
  <c r="AC706" i="33"/>
  <c r="AB706" i="33"/>
  <c r="AA706" i="33"/>
  <c r="Z706" i="33"/>
  <c r="Y706" i="33"/>
  <c r="X706" i="33"/>
  <c r="W706" i="33"/>
  <c r="V706" i="33"/>
  <c r="AR705" i="33"/>
  <c r="AQ705" i="33"/>
  <c r="AP705" i="33"/>
  <c r="AO705" i="33"/>
  <c r="AN705" i="33"/>
  <c r="AM705" i="33"/>
  <c r="AL705" i="33"/>
  <c r="AK705" i="33"/>
  <c r="AJ705" i="33"/>
  <c r="AI705" i="33"/>
  <c r="AH705" i="33"/>
  <c r="AG705" i="33"/>
  <c r="AF705" i="33"/>
  <c r="AE705" i="33"/>
  <c r="AD705" i="33"/>
  <c r="AC705" i="33"/>
  <c r="AB705" i="33"/>
  <c r="AA705" i="33"/>
  <c r="Z705" i="33"/>
  <c r="Y705" i="33"/>
  <c r="X705" i="33"/>
  <c r="W705" i="33"/>
  <c r="V705" i="33"/>
  <c r="AR704" i="33"/>
  <c r="AQ704" i="33"/>
  <c r="AP704" i="33"/>
  <c r="AO704" i="33"/>
  <c r="AN704" i="33"/>
  <c r="AM704" i="33"/>
  <c r="AL704" i="33"/>
  <c r="AK704" i="33"/>
  <c r="AJ704" i="33"/>
  <c r="AI704" i="33"/>
  <c r="AH704" i="33"/>
  <c r="AG704" i="33"/>
  <c r="AF704" i="33"/>
  <c r="AE704" i="33"/>
  <c r="AD704" i="33"/>
  <c r="AC704" i="33"/>
  <c r="AB704" i="33"/>
  <c r="AA704" i="33"/>
  <c r="Z704" i="33"/>
  <c r="Y704" i="33"/>
  <c r="X704" i="33"/>
  <c r="W704" i="33"/>
  <c r="V704" i="33"/>
  <c r="AR703" i="33"/>
  <c r="AQ703" i="33"/>
  <c r="AP703" i="33"/>
  <c r="AO703" i="33"/>
  <c r="AN703" i="33"/>
  <c r="AM703" i="33"/>
  <c r="AL703" i="33"/>
  <c r="AK703" i="33"/>
  <c r="AJ703" i="33"/>
  <c r="AI703" i="33"/>
  <c r="AH703" i="33"/>
  <c r="AG703" i="33"/>
  <c r="AF703" i="33"/>
  <c r="AE703" i="33"/>
  <c r="AD703" i="33"/>
  <c r="AC703" i="33"/>
  <c r="AB703" i="33"/>
  <c r="AA703" i="33"/>
  <c r="Z703" i="33"/>
  <c r="Y703" i="33"/>
  <c r="X703" i="33"/>
  <c r="W703" i="33"/>
  <c r="V703" i="33"/>
  <c r="AR702" i="33"/>
  <c r="AQ702" i="33"/>
  <c r="AP702" i="33"/>
  <c r="AO702" i="33"/>
  <c r="AN702" i="33"/>
  <c r="AM702" i="33"/>
  <c r="AL702" i="33"/>
  <c r="AK702" i="33"/>
  <c r="AJ702" i="33"/>
  <c r="AI702" i="33"/>
  <c r="AH702" i="33"/>
  <c r="AG702" i="33"/>
  <c r="AF702" i="33"/>
  <c r="AE702" i="33"/>
  <c r="AD702" i="33"/>
  <c r="AC702" i="33"/>
  <c r="AB702" i="33"/>
  <c r="AA702" i="33"/>
  <c r="Z702" i="33"/>
  <c r="Y702" i="33"/>
  <c r="X702" i="33"/>
  <c r="W702" i="33"/>
  <c r="V702" i="33"/>
  <c r="AR701" i="33"/>
  <c r="AQ701" i="33"/>
  <c r="AP701" i="33"/>
  <c r="AO701" i="33"/>
  <c r="AN701" i="33"/>
  <c r="AM701" i="33"/>
  <c r="AL701" i="33"/>
  <c r="AK701" i="33"/>
  <c r="AJ701" i="33"/>
  <c r="AI701" i="33"/>
  <c r="AH701" i="33"/>
  <c r="AG701" i="33"/>
  <c r="AF701" i="33"/>
  <c r="AE701" i="33"/>
  <c r="AD701" i="33"/>
  <c r="AC701" i="33"/>
  <c r="AB701" i="33"/>
  <c r="AA701" i="33"/>
  <c r="Z701" i="33"/>
  <c r="Y701" i="33"/>
  <c r="X701" i="33"/>
  <c r="W701" i="33"/>
  <c r="V701" i="33"/>
  <c r="AR700" i="33"/>
  <c r="AQ700" i="33"/>
  <c r="AP700" i="33"/>
  <c r="AO700" i="33"/>
  <c r="AN700" i="33"/>
  <c r="AM700" i="33"/>
  <c r="AL700" i="33"/>
  <c r="AK700" i="33"/>
  <c r="AJ700" i="33"/>
  <c r="AI700" i="33"/>
  <c r="AH700" i="33"/>
  <c r="AG700" i="33"/>
  <c r="AF700" i="33"/>
  <c r="AE700" i="33"/>
  <c r="AD700" i="33"/>
  <c r="AC700" i="33"/>
  <c r="AB700" i="33"/>
  <c r="AA700" i="33"/>
  <c r="Z700" i="33"/>
  <c r="Y700" i="33"/>
  <c r="X700" i="33"/>
  <c r="W700" i="33"/>
  <c r="V700" i="33"/>
  <c r="AR699" i="33"/>
  <c r="AQ699" i="33"/>
  <c r="AP699" i="33"/>
  <c r="AO699" i="33"/>
  <c r="AN699" i="33"/>
  <c r="AM699" i="33"/>
  <c r="AL699" i="33"/>
  <c r="AK699" i="33"/>
  <c r="AJ699" i="33"/>
  <c r="AI699" i="33"/>
  <c r="AH699" i="33"/>
  <c r="AG699" i="33"/>
  <c r="AF699" i="33"/>
  <c r="AE699" i="33"/>
  <c r="AD699" i="33"/>
  <c r="AC699" i="33"/>
  <c r="AB699" i="33"/>
  <c r="AA699" i="33"/>
  <c r="Z699" i="33"/>
  <c r="Y699" i="33"/>
  <c r="X699" i="33"/>
  <c r="W699" i="33"/>
  <c r="V699" i="33"/>
  <c r="AR698" i="33"/>
  <c r="AQ698" i="33"/>
  <c r="AP698" i="33"/>
  <c r="AO698" i="33"/>
  <c r="AN698" i="33"/>
  <c r="AM698" i="33"/>
  <c r="AL698" i="33"/>
  <c r="AK698" i="33"/>
  <c r="AJ698" i="33"/>
  <c r="AI698" i="33"/>
  <c r="AH698" i="33"/>
  <c r="AG698" i="33"/>
  <c r="AF698" i="33"/>
  <c r="AE698" i="33"/>
  <c r="AD698" i="33"/>
  <c r="AC698" i="33"/>
  <c r="AB698" i="33"/>
  <c r="AA698" i="33"/>
  <c r="Z698" i="33"/>
  <c r="Y698" i="33"/>
  <c r="X698" i="33"/>
  <c r="W698" i="33"/>
  <c r="V698" i="33"/>
  <c r="AR697" i="33"/>
  <c r="AQ697" i="33"/>
  <c r="AP697" i="33"/>
  <c r="AO697" i="33"/>
  <c r="AN697" i="33"/>
  <c r="AM697" i="33"/>
  <c r="AL697" i="33"/>
  <c r="AK697" i="33"/>
  <c r="AJ697" i="33"/>
  <c r="AI697" i="33"/>
  <c r="AH697" i="33"/>
  <c r="AG697" i="33"/>
  <c r="AF697" i="33"/>
  <c r="AE697" i="33"/>
  <c r="AD697" i="33"/>
  <c r="AC697" i="33"/>
  <c r="AB697" i="33"/>
  <c r="AA697" i="33"/>
  <c r="Z697" i="33"/>
  <c r="Y697" i="33"/>
  <c r="X697" i="33"/>
  <c r="W697" i="33"/>
  <c r="V697" i="33"/>
  <c r="AR696" i="33"/>
  <c r="AQ696" i="33"/>
  <c r="AP696" i="33"/>
  <c r="AO696" i="33"/>
  <c r="AN696" i="33"/>
  <c r="AM696" i="33"/>
  <c r="AL696" i="33"/>
  <c r="AK696" i="33"/>
  <c r="AJ696" i="33"/>
  <c r="AI696" i="33"/>
  <c r="AH696" i="33"/>
  <c r="AG696" i="33"/>
  <c r="AF696" i="33"/>
  <c r="AE696" i="33"/>
  <c r="AD696" i="33"/>
  <c r="AC696" i="33"/>
  <c r="AB696" i="33"/>
  <c r="AA696" i="33"/>
  <c r="Z696" i="33"/>
  <c r="Y696" i="33"/>
  <c r="X696" i="33"/>
  <c r="W696" i="33"/>
  <c r="V696" i="33"/>
  <c r="AR695" i="33"/>
  <c r="AQ695" i="33"/>
  <c r="AP695" i="33"/>
  <c r="AO695" i="33"/>
  <c r="AN695" i="33"/>
  <c r="AM695" i="33"/>
  <c r="AL695" i="33"/>
  <c r="AK695" i="33"/>
  <c r="AJ695" i="33"/>
  <c r="AI695" i="33"/>
  <c r="AH695" i="33"/>
  <c r="AG695" i="33"/>
  <c r="AF695" i="33"/>
  <c r="AE695" i="33"/>
  <c r="AD695" i="33"/>
  <c r="AC695" i="33"/>
  <c r="AB695" i="33"/>
  <c r="AA695" i="33"/>
  <c r="Z695" i="33"/>
  <c r="Y695" i="33"/>
  <c r="X695" i="33"/>
  <c r="W695" i="33"/>
  <c r="V695" i="33"/>
  <c r="AR694" i="33"/>
  <c r="AQ694" i="33"/>
  <c r="AP694" i="33"/>
  <c r="AO694" i="33"/>
  <c r="AN694" i="33"/>
  <c r="AM694" i="33"/>
  <c r="AL694" i="33"/>
  <c r="AK694" i="33"/>
  <c r="AJ694" i="33"/>
  <c r="AI694" i="33"/>
  <c r="AH694" i="33"/>
  <c r="AG694" i="33"/>
  <c r="AF694" i="33"/>
  <c r="AE694" i="33"/>
  <c r="AD694" i="33"/>
  <c r="AC694" i="33"/>
  <c r="AB694" i="33"/>
  <c r="AA694" i="33"/>
  <c r="Z694" i="33"/>
  <c r="Y694" i="33"/>
  <c r="X694" i="33"/>
  <c r="W694" i="33"/>
  <c r="V694" i="33"/>
  <c r="AR693" i="33"/>
  <c r="AQ693" i="33"/>
  <c r="AP693" i="33"/>
  <c r="AO693" i="33"/>
  <c r="AN693" i="33"/>
  <c r="AM693" i="33"/>
  <c r="AL693" i="33"/>
  <c r="AK693" i="33"/>
  <c r="AJ693" i="33"/>
  <c r="AI693" i="33"/>
  <c r="AH693" i="33"/>
  <c r="AG693" i="33"/>
  <c r="AF693" i="33"/>
  <c r="AE693" i="33"/>
  <c r="AD693" i="33"/>
  <c r="AC693" i="33"/>
  <c r="AB693" i="33"/>
  <c r="AA693" i="33"/>
  <c r="Z693" i="33"/>
  <c r="Y693" i="33"/>
  <c r="X693" i="33"/>
  <c r="W693" i="33"/>
  <c r="V693" i="33"/>
  <c r="AR692" i="33"/>
  <c r="AQ692" i="33"/>
  <c r="AP692" i="33"/>
  <c r="AO692" i="33"/>
  <c r="AN692" i="33"/>
  <c r="AM692" i="33"/>
  <c r="AL692" i="33"/>
  <c r="AK692" i="33"/>
  <c r="AJ692" i="33"/>
  <c r="AI692" i="33"/>
  <c r="AH692" i="33"/>
  <c r="AG692" i="33"/>
  <c r="AF692" i="33"/>
  <c r="AE692" i="33"/>
  <c r="AD692" i="33"/>
  <c r="AC692" i="33"/>
  <c r="AB692" i="33"/>
  <c r="AA692" i="33"/>
  <c r="Z692" i="33"/>
  <c r="Y692" i="33"/>
  <c r="X692" i="33"/>
  <c r="W692" i="33"/>
  <c r="V692" i="33"/>
  <c r="AR691" i="33"/>
  <c r="AQ691" i="33"/>
  <c r="AP691" i="33"/>
  <c r="AO691" i="33"/>
  <c r="AN691" i="33"/>
  <c r="AM691" i="33"/>
  <c r="AL691" i="33"/>
  <c r="AK691" i="33"/>
  <c r="AJ691" i="33"/>
  <c r="AI691" i="33"/>
  <c r="AH691" i="33"/>
  <c r="AG691" i="33"/>
  <c r="AF691" i="33"/>
  <c r="AE691" i="33"/>
  <c r="AD691" i="33"/>
  <c r="AC691" i="33"/>
  <c r="AB691" i="33"/>
  <c r="AA691" i="33"/>
  <c r="Z691" i="33"/>
  <c r="Y691" i="33"/>
  <c r="X691" i="33"/>
  <c r="W691" i="33"/>
  <c r="V691" i="33"/>
  <c r="AR690" i="33"/>
  <c r="AQ690" i="33"/>
  <c r="AP690" i="33"/>
  <c r="AO690" i="33"/>
  <c r="AN690" i="33"/>
  <c r="AM690" i="33"/>
  <c r="AL690" i="33"/>
  <c r="AK690" i="33"/>
  <c r="AJ690" i="33"/>
  <c r="AI690" i="33"/>
  <c r="AH690" i="33"/>
  <c r="AG690" i="33"/>
  <c r="AF690" i="33"/>
  <c r="AE690" i="33"/>
  <c r="AD690" i="33"/>
  <c r="AC690" i="33"/>
  <c r="AB690" i="33"/>
  <c r="AA690" i="33"/>
  <c r="Z690" i="33"/>
  <c r="Y690" i="33"/>
  <c r="X690" i="33"/>
  <c r="W690" i="33"/>
  <c r="V690" i="33"/>
  <c r="AR689" i="33"/>
  <c r="AQ689" i="33"/>
  <c r="AP689" i="33"/>
  <c r="AO689" i="33"/>
  <c r="AN689" i="33"/>
  <c r="AM689" i="33"/>
  <c r="AL689" i="33"/>
  <c r="AK689" i="33"/>
  <c r="AJ689" i="33"/>
  <c r="AI689" i="33"/>
  <c r="AH689" i="33"/>
  <c r="AG689" i="33"/>
  <c r="AF689" i="33"/>
  <c r="AE689" i="33"/>
  <c r="AD689" i="33"/>
  <c r="AC689" i="33"/>
  <c r="AB689" i="33"/>
  <c r="AA689" i="33"/>
  <c r="Z689" i="33"/>
  <c r="Y689" i="33"/>
  <c r="X689" i="33"/>
  <c r="W689" i="33"/>
  <c r="V689" i="33"/>
  <c r="AR688" i="33"/>
  <c r="AQ688" i="33"/>
  <c r="AP688" i="33"/>
  <c r="AO688" i="33"/>
  <c r="AN688" i="33"/>
  <c r="AM688" i="33"/>
  <c r="AL688" i="33"/>
  <c r="AK688" i="33"/>
  <c r="AJ688" i="33"/>
  <c r="AI688" i="33"/>
  <c r="AH688" i="33"/>
  <c r="AG688" i="33"/>
  <c r="AF688" i="33"/>
  <c r="AE688" i="33"/>
  <c r="AD688" i="33"/>
  <c r="AC688" i="33"/>
  <c r="AB688" i="33"/>
  <c r="AA688" i="33"/>
  <c r="Z688" i="33"/>
  <c r="Y688" i="33"/>
  <c r="X688" i="33"/>
  <c r="W688" i="33"/>
  <c r="V688" i="33"/>
  <c r="AR687" i="33"/>
  <c r="AQ687" i="33"/>
  <c r="AP687" i="33"/>
  <c r="AO687" i="33"/>
  <c r="AN687" i="33"/>
  <c r="AM687" i="33"/>
  <c r="AL687" i="33"/>
  <c r="AK687" i="33"/>
  <c r="AJ687" i="33"/>
  <c r="AI687" i="33"/>
  <c r="AH687" i="33"/>
  <c r="AG687" i="33"/>
  <c r="AF687" i="33"/>
  <c r="AE687" i="33"/>
  <c r="AD687" i="33"/>
  <c r="AC687" i="33"/>
  <c r="AB687" i="33"/>
  <c r="AA687" i="33"/>
  <c r="Z687" i="33"/>
  <c r="Y687" i="33"/>
  <c r="X687" i="33"/>
  <c r="W687" i="33"/>
  <c r="V687" i="33"/>
  <c r="AR686" i="33"/>
  <c r="AQ686" i="33"/>
  <c r="AP686" i="33"/>
  <c r="AO686" i="33"/>
  <c r="AN686" i="33"/>
  <c r="AM686" i="33"/>
  <c r="AL686" i="33"/>
  <c r="AK686" i="33"/>
  <c r="AJ686" i="33"/>
  <c r="AI686" i="33"/>
  <c r="AH686" i="33"/>
  <c r="AG686" i="33"/>
  <c r="AF686" i="33"/>
  <c r="AE686" i="33"/>
  <c r="AD686" i="33"/>
  <c r="AC686" i="33"/>
  <c r="AB686" i="33"/>
  <c r="AA686" i="33"/>
  <c r="Z686" i="33"/>
  <c r="Y686" i="33"/>
  <c r="X686" i="33"/>
  <c r="W686" i="33"/>
  <c r="V686" i="33"/>
  <c r="AR685" i="33"/>
  <c r="AQ685" i="33"/>
  <c r="AP685" i="33"/>
  <c r="AO685" i="33"/>
  <c r="AN685" i="33"/>
  <c r="AM685" i="33"/>
  <c r="AL685" i="33"/>
  <c r="AK685" i="33"/>
  <c r="AJ685" i="33"/>
  <c r="AI685" i="33"/>
  <c r="AH685" i="33"/>
  <c r="AG685" i="33"/>
  <c r="AF685" i="33"/>
  <c r="AE685" i="33"/>
  <c r="AD685" i="33"/>
  <c r="AC685" i="33"/>
  <c r="AB685" i="33"/>
  <c r="AA685" i="33"/>
  <c r="Z685" i="33"/>
  <c r="Y685" i="33"/>
  <c r="X685" i="33"/>
  <c r="W685" i="33"/>
  <c r="V685" i="33"/>
  <c r="AR684" i="33"/>
  <c r="AQ684" i="33"/>
  <c r="AP684" i="33"/>
  <c r="AO684" i="33"/>
  <c r="AN684" i="33"/>
  <c r="AM684" i="33"/>
  <c r="AL684" i="33"/>
  <c r="AK684" i="33"/>
  <c r="AJ684" i="33"/>
  <c r="AI684" i="33"/>
  <c r="AH684" i="33"/>
  <c r="AG684" i="33"/>
  <c r="AF684" i="33"/>
  <c r="AE684" i="33"/>
  <c r="AD684" i="33"/>
  <c r="AC684" i="33"/>
  <c r="AB684" i="33"/>
  <c r="AA684" i="33"/>
  <c r="Z684" i="33"/>
  <c r="Y684" i="33"/>
  <c r="X684" i="33"/>
  <c r="W684" i="33"/>
  <c r="V684" i="33"/>
  <c r="AR683" i="33"/>
  <c r="AQ683" i="33"/>
  <c r="AP683" i="33"/>
  <c r="AO683" i="33"/>
  <c r="AN683" i="33"/>
  <c r="AM683" i="33"/>
  <c r="AL683" i="33"/>
  <c r="AK683" i="33"/>
  <c r="AJ683" i="33"/>
  <c r="AI683" i="33"/>
  <c r="AH683" i="33"/>
  <c r="AG683" i="33"/>
  <c r="AF683" i="33"/>
  <c r="AE683" i="33"/>
  <c r="AD683" i="33"/>
  <c r="AC683" i="33"/>
  <c r="AB683" i="33"/>
  <c r="AA683" i="33"/>
  <c r="Z683" i="33"/>
  <c r="Y683" i="33"/>
  <c r="X683" i="33"/>
  <c r="W683" i="33"/>
  <c r="V683" i="33"/>
  <c r="AR682" i="33"/>
  <c r="AQ682" i="33"/>
  <c r="AP682" i="33"/>
  <c r="AO682" i="33"/>
  <c r="AN682" i="33"/>
  <c r="AM682" i="33"/>
  <c r="AL682" i="33"/>
  <c r="AK682" i="33"/>
  <c r="AJ682" i="33"/>
  <c r="AI682" i="33"/>
  <c r="AH682" i="33"/>
  <c r="AG682" i="33"/>
  <c r="AF682" i="33"/>
  <c r="AE682" i="33"/>
  <c r="AD682" i="33"/>
  <c r="AC682" i="33"/>
  <c r="AB682" i="33"/>
  <c r="AA682" i="33"/>
  <c r="Z682" i="33"/>
  <c r="Y682" i="33"/>
  <c r="X682" i="33"/>
  <c r="W682" i="33"/>
  <c r="V682" i="33"/>
  <c r="AR681" i="33"/>
  <c r="AQ681" i="33"/>
  <c r="AP681" i="33"/>
  <c r="AO681" i="33"/>
  <c r="AN681" i="33"/>
  <c r="AM681" i="33"/>
  <c r="AL681" i="33"/>
  <c r="AK681" i="33"/>
  <c r="AJ681" i="33"/>
  <c r="AI681" i="33"/>
  <c r="AH681" i="33"/>
  <c r="AG681" i="33"/>
  <c r="AF681" i="33"/>
  <c r="AE681" i="33"/>
  <c r="AD681" i="33"/>
  <c r="AC681" i="33"/>
  <c r="AB681" i="33"/>
  <c r="AA681" i="33"/>
  <c r="Z681" i="33"/>
  <c r="Y681" i="33"/>
  <c r="X681" i="33"/>
  <c r="W681" i="33"/>
  <c r="V681" i="33"/>
  <c r="AR680" i="33"/>
  <c r="AQ680" i="33"/>
  <c r="AP680" i="33"/>
  <c r="AO680" i="33"/>
  <c r="AN680" i="33"/>
  <c r="AM680" i="33"/>
  <c r="AL680" i="33"/>
  <c r="AK680" i="33"/>
  <c r="AJ680" i="33"/>
  <c r="AI680" i="33"/>
  <c r="AH680" i="33"/>
  <c r="AG680" i="33"/>
  <c r="AF680" i="33"/>
  <c r="AE680" i="33"/>
  <c r="AD680" i="33"/>
  <c r="AC680" i="33"/>
  <c r="AB680" i="33"/>
  <c r="AA680" i="33"/>
  <c r="Z680" i="33"/>
  <c r="Y680" i="33"/>
  <c r="X680" i="33"/>
  <c r="W680" i="33"/>
  <c r="V680" i="33"/>
  <c r="AR679" i="33"/>
  <c r="AQ679" i="33"/>
  <c r="AP679" i="33"/>
  <c r="AO679" i="33"/>
  <c r="AN679" i="33"/>
  <c r="AM679" i="33"/>
  <c r="AL679" i="33"/>
  <c r="AK679" i="33"/>
  <c r="AJ679" i="33"/>
  <c r="AI679" i="33"/>
  <c r="AH679" i="33"/>
  <c r="AG679" i="33"/>
  <c r="AF679" i="33"/>
  <c r="AE679" i="33"/>
  <c r="AD679" i="33"/>
  <c r="AC679" i="33"/>
  <c r="AB679" i="33"/>
  <c r="AA679" i="33"/>
  <c r="Z679" i="33"/>
  <c r="Y679" i="33"/>
  <c r="X679" i="33"/>
  <c r="W679" i="33"/>
  <c r="V679" i="33"/>
  <c r="AR678" i="33"/>
  <c r="AQ678" i="33"/>
  <c r="AP678" i="33"/>
  <c r="AO678" i="33"/>
  <c r="AN678" i="33"/>
  <c r="AM678" i="33"/>
  <c r="AL678" i="33"/>
  <c r="AK678" i="33"/>
  <c r="AJ678" i="33"/>
  <c r="AI678" i="33"/>
  <c r="AH678" i="33"/>
  <c r="AG678" i="33"/>
  <c r="AF678" i="33"/>
  <c r="AE678" i="33"/>
  <c r="AD678" i="33"/>
  <c r="AC678" i="33"/>
  <c r="AB678" i="33"/>
  <c r="AA678" i="33"/>
  <c r="Z678" i="33"/>
  <c r="Y678" i="33"/>
  <c r="X678" i="33"/>
  <c r="W678" i="33"/>
  <c r="V678" i="33"/>
  <c r="AR677" i="33"/>
  <c r="AQ677" i="33"/>
  <c r="AP677" i="33"/>
  <c r="AO677" i="33"/>
  <c r="AN677" i="33"/>
  <c r="AM677" i="33"/>
  <c r="AL677" i="33"/>
  <c r="AK677" i="33"/>
  <c r="AJ677" i="33"/>
  <c r="AI677" i="33"/>
  <c r="AH677" i="33"/>
  <c r="AG677" i="33"/>
  <c r="AF677" i="33"/>
  <c r="AE677" i="33"/>
  <c r="AD677" i="33"/>
  <c r="AC677" i="33"/>
  <c r="AB677" i="33"/>
  <c r="AA677" i="33"/>
  <c r="Z677" i="33"/>
  <c r="Y677" i="33"/>
  <c r="X677" i="33"/>
  <c r="W677" i="33"/>
  <c r="V677" i="33"/>
  <c r="AR676" i="33"/>
  <c r="AQ676" i="33"/>
  <c r="AP676" i="33"/>
  <c r="AO676" i="33"/>
  <c r="AN676" i="33"/>
  <c r="AM676" i="33"/>
  <c r="AL676" i="33"/>
  <c r="AK676" i="33"/>
  <c r="AJ676" i="33"/>
  <c r="AI676" i="33"/>
  <c r="AH676" i="33"/>
  <c r="AG676" i="33"/>
  <c r="AF676" i="33"/>
  <c r="AE676" i="33"/>
  <c r="AD676" i="33"/>
  <c r="AC676" i="33"/>
  <c r="AB676" i="33"/>
  <c r="AA676" i="33"/>
  <c r="Z676" i="33"/>
  <c r="Y676" i="33"/>
  <c r="X676" i="33"/>
  <c r="W676" i="33"/>
  <c r="V676" i="33"/>
  <c r="AR675" i="33"/>
  <c r="AQ675" i="33"/>
  <c r="AP675" i="33"/>
  <c r="AO675" i="33"/>
  <c r="AN675" i="33"/>
  <c r="AM675" i="33"/>
  <c r="AL675" i="33"/>
  <c r="AK675" i="33"/>
  <c r="AJ675" i="33"/>
  <c r="AI675" i="33"/>
  <c r="AH675" i="33"/>
  <c r="AG675" i="33"/>
  <c r="AF675" i="33"/>
  <c r="AE675" i="33"/>
  <c r="AD675" i="33"/>
  <c r="AC675" i="33"/>
  <c r="AB675" i="33"/>
  <c r="AA675" i="33"/>
  <c r="Z675" i="33"/>
  <c r="Y675" i="33"/>
  <c r="X675" i="33"/>
  <c r="W675" i="33"/>
  <c r="V675" i="33"/>
  <c r="AR674" i="33"/>
  <c r="AQ674" i="33"/>
  <c r="AP674" i="33"/>
  <c r="AO674" i="33"/>
  <c r="AN674" i="33"/>
  <c r="AM674" i="33"/>
  <c r="AL674" i="33"/>
  <c r="AK674" i="33"/>
  <c r="AJ674" i="33"/>
  <c r="AI674" i="33"/>
  <c r="AH674" i="33"/>
  <c r="AG674" i="33"/>
  <c r="AF674" i="33"/>
  <c r="AE674" i="33"/>
  <c r="AD674" i="33"/>
  <c r="AC674" i="33"/>
  <c r="AB674" i="33"/>
  <c r="AA674" i="33"/>
  <c r="Z674" i="33"/>
  <c r="Y674" i="33"/>
  <c r="X674" i="33"/>
  <c r="W674" i="33"/>
  <c r="V674" i="33"/>
  <c r="AR673" i="33"/>
  <c r="AQ673" i="33"/>
  <c r="AP673" i="33"/>
  <c r="AO673" i="33"/>
  <c r="AN673" i="33"/>
  <c r="AM673" i="33"/>
  <c r="AL673" i="33"/>
  <c r="AK673" i="33"/>
  <c r="AJ673" i="33"/>
  <c r="AI673" i="33"/>
  <c r="AH673" i="33"/>
  <c r="AG673" i="33"/>
  <c r="AF673" i="33"/>
  <c r="AE673" i="33"/>
  <c r="AD673" i="33"/>
  <c r="AC673" i="33"/>
  <c r="AB673" i="33"/>
  <c r="AA673" i="33"/>
  <c r="Z673" i="33"/>
  <c r="Y673" i="33"/>
  <c r="X673" i="33"/>
  <c r="W673" i="33"/>
  <c r="V673" i="33"/>
  <c r="AR672" i="33"/>
  <c r="AQ672" i="33"/>
  <c r="AP672" i="33"/>
  <c r="AO672" i="33"/>
  <c r="AN672" i="33"/>
  <c r="AM672" i="33"/>
  <c r="AL672" i="33"/>
  <c r="AK672" i="33"/>
  <c r="AJ672" i="33"/>
  <c r="AI672" i="33"/>
  <c r="AH672" i="33"/>
  <c r="AG672" i="33"/>
  <c r="AF672" i="33"/>
  <c r="AE672" i="33"/>
  <c r="AD672" i="33"/>
  <c r="AC672" i="33"/>
  <c r="AB672" i="33"/>
  <c r="AA672" i="33"/>
  <c r="Z672" i="33"/>
  <c r="Y672" i="33"/>
  <c r="X672" i="33"/>
  <c r="W672" i="33"/>
  <c r="V672" i="33"/>
  <c r="J596" i="33" l="1"/>
  <c r="I216" i="33"/>
  <c r="J216" i="33"/>
  <c r="H406" i="33"/>
  <c r="H520" i="33"/>
  <c r="H159" i="33"/>
  <c r="K197" i="33"/>
  <c r="K292" i="33"/>
  <c r="K596" i="33"/>
  <c r="L159" i="33"/>
  <c r="H349" i="33"/>
  <c r="H463" i="33"/>
  <c r="L482" i="33"/>
  <c r="K615" i="33"/>
  <c r="J45" i="33"/>
  <c r="I140" i="33"/>
  <c r="I463" i="33"/>
  <c r="K235" i="33"/>
  <c r="K349" i="33"/>
  <c r="K653" i="33"/>
  <c r="I558" i="33"/>
  <c r="I634" i="33"/>
  <c r="J368" i="33"/>
  <c r="J539" i="33"/>
  <c r="H634" i="33"/>
  <c r="I45" i="33"/>
  <c r="K178" i="33"/>
  <c r="J197" i="33"/>
  <c r="I254" i="33"/>
  <c r="J292" i="33"/>
  <c r="K406" i="33"/>
  <c r="K463" i="33"/>
  <c r="L102" i="33"/>
  <c r="I387" i="33"/>
  <c r="I692" i="33"/>
  <c r="K700" i="33"/>
  <c r="H26" i="33"/>
  <c r="J686" i="33"/>
  <c r="I64" i="33"/>
  <c r="H121" i="33"/>
  <c r="I311" i="33"/>
  <c r="L387" i="33"/>
  <c r="H482" i="33"/>
  <c r="J482" i="33"/>
  <c r="L558" i="33"/>
  <c r="I26" i="33"/>
  <c r="I121" i="33"/>
  <c r="H235" i="33"/>
  <c r="J254" i="33"/>
  <c r="K634" i="33"/>
  <c r="H653" i="33"/>
  <c r="J121" i="33"/>
  <c r="L634" i="33"/>
  <c r="I178" i="33"/>
  <c r="K216" i="33"/>
  <c r="L311" i="33"/>
  <c r="L444" i="33"/>
  <c r="K539" i="33"/>
  <c r="L615" i="33"/>
  <c r="J425" i="33"/>
  <c r="I159" i="33"/>
  <c r="H178" i="33"/>
  <c r="K577" i="33"/>
  <c r="K121" i="33"/>
  <c r="K425" i="33"/>
  <c r="L577" i="33"/>
  <c r="I615" i="33"/>
  <c r="J653" i="33"/>
  <c r="L121" i="33"/>
  <c r="L425" i="33"/>
  <c r="I444" i="33"/>
  <c r="I501" i="33"/>
  <c r="K558" i="33"/>
  <c r="K102" i="33"/>
  <c r="H539" i="33"/>
  <c r="L596" i="33"/>
  <c r="L83" i="33"/>
  <c r="J140" i="33"/>
  <c r="L330" i="33"/>
  <c r="K501" i="33"/>
  <c r="H692" i="33"/>
  <c r="L673" i="33"/>
  <c r="I686" i="33"/>
  <c r="H64" i="33"/>
  <c r="J700" i="33"/>
  <c r="K83" i="33"/>
  <c r="L140" i="33"/>
  <c r="H273" i="33"/>
  <c r="H311" i="33"/>
  <c r="L368" i="33"/>
  <c r="I406" i="33"/>
  <c r="J501" i="33"/>
  <c r="H558" i="33"/>
  <c r="J692" i="33"/>
  <c r="L700" i="33"/>
  <c r="K686" i="33"/>
  <c r="J64" i="33"/>
  <c r="K254" i="33"/>
  <c r="J311" i="33"/>
  <c r="I368" i="33"/>
  <c r="I425" i="33"/>
  <c r="K444" i="33"/>
  <c r="I482" i="33"/>
  <c r="L501" i="33"/>
  <c r="J558" i="33"/>
  <c r="K692" i="33"/>
  <c r="H705" i="33"/>
  <c r="J677" i="33"/>
  <c r="L686" i="33"/>
  <c r="K64" i="33"/>
  <c r="H140" i="33"/>
  <c r="I197" i="33"/>
  <c r="L254" i="33"/>
  <c r="H292" i="33"/>
  <c r="K311" i="33"/>
  <c r="H368" i="33"/>
  <c r="J387" i="33"/>
  <c r="L692" i="33"/>
  <c r="I705" i="33"/>
  <c r="K677" i="33"/>
  <c r="L64" i="33"/>
  <c r="H254" i="33"/>
  <c r="I292" i="33"/>
  <c r="K482" i="33"/>
  <c r="H696" i="33"/>
  <c r="J705" i="33"/>
  <c r="L677" i="33"/>
  <c r="L539" i="33"/>
  <c r="I7" i="33"/>
  <c r="K705" i="33"/>
  <c r="H681" i="33"/>
  <c r="L197" i="33"/>
  <c r="J349" i="33"/>
  <c r="K368" i="33"/>
  <c r="J406" i="33"/>
  <c r="H615" i="33"/>
  <c r="J615" i="33"/>
  <c r="J7" i="33"/>
  <c r="L705" i="33"/>
  <c r="K45" i="33"/>
  <c r="H102" i="33"/>
  <c r="J178" i="33"/>
  <c r="L235" i="33"/>
  <c r="L292" i="33"/>
  <c r="I349" i="33"/>
  <c r="I520" i="33"/>
  <c r="I653" i="33"/>
  <c r="K696" i="33"/>
  <c r="H673" i="33"/>
  <c r="J681" i="33"/>
  <c r="L45" i="33"/>
  <c r="I102" i="33"/>
  <c r="I273" i="33"/>
  <c r="L406" i="33"/>
  <c r="H425" i="33"/>
  <c r="J444" i="33"/>
  <c r="L463" i="33"/>
  <c r="J520" i="33"/>
  <c r="H596" i="33"/>
  <c r="L696" i="33"/>
  <c r="I673" i="33"/>
  <c r="K681" i="33"/>
  <c r="H45" i="33"/>
  <c r="H83" i="33"/>
  <c r="J102" i="33"/>
  <c r="J159" i="33"/>
  <c r="L178" i="33"/>
  <c r="H197" i="33"/>
  <c r="I235" i="33"/>
  <c r="J273" i="33"/>
  <c r="H330" i="33"/>
  <c r="K387" i="33"/>
  <c r="K520" i="33"/>
  <c r="I596" i="33"/>
  <c r="H700" i="33"/>
  <c r="J673" i="33"/>
  <c r="L681" i="33"/>
  <c r="I83" i="33"/>
  <c r="K159" i="33"/>
  <c r="L216" i="33"/>
  <c r="J235" i="33"/>
  <c r="K273" i="33"/>
  <c r="I330" i="33"/>
  <c r="K330" i="33"/>
  <c r="L349" i="33"/>
  <c r="H501" i="33"/>
  <c r="L520" i="33"/>
  <c r="H577" i="33"/>
  <c r="J577" i="33"/>
  <c r="L653" i="33"/>
  <c r="K673" i="33"/>
  <c r="H686" i="33"/>
  <c r="J83" i="33"/>
  <c r="K140" i="33"/>
  <c r="H216" i="33"/>
  <c r="L273" i="33"/>
  <c r="J330" i="33"/>
  <c r="H387" i="33"/>
  <c r="H444" i="33"/>
  <c r="J463" i="33"/>
  <c r="I577" i="33"/>
  <c r="J634" i="33"/>
  <c r="H677" i="33"/>
  <c r="I696" i="33"/>
  <c r="I677" i="33"/>
  <c r="J696" i="33"/>
  <c r="J26" i="33"/>
  <c r="K7" i="33"/>
  <c r="L7" i="33"/>
  <c r="H7" i="33"/>
  <c r="L26" i="33"/>
  <c r="K26" i="33"/>
  <c r="H672" i="33" l="1"/>
  <c r="J672" i="33"/>
  <c r="L672" i="33"/>
  <c r="H691" i="33"/>
  <c r="K672" i="33"/>
  <c r="L691" i="33"/>
  <c r="K691" i="33"/>
  <c r="J691" i="33"/>
  <c r="M672" i="33" l="1"/>
  <c r="N672" i="33"/>
  <c r="O672" i="33"/>
  <c r="P672" i="33"/>
  <c r="M673" i="33"/>
  <c r="N673" i="33"/>
  <c r="O673" i="33"/>
  <c r="P673" i="33"/>
  <c r="M674" i="33"/>
  <c r="N674" i="33"/>
  <c r="O674" i="33"/>
  <c r="P674" i="33"/>
  <c r="R674" i="33"/>
  <c r="S674" i="33"/>
  <c r="T674" i="33"/>
  <c r="U674" i="33"/>
  <c r="M675" i="33"/>
  <c r="N675" i="33"/>
  <c r="O675" i="33"/>
  <c r="P675" i="33"/>
  <c r="R675" i="33"/>
  <c r="S675" i="33"/>
  <c r="T675" i="33"/>
  <c r="U675" i="33"/>
  <c r="M676" i="33"/>
  <c r="N676" i="33"/>
  <c r="O676" i="33"/>
  <c r="P676" i="33"/>
  <c r="R676" i="33"/>
  <c r="S676" i="33"/>
  <c r="T676" i="33"/>
  <c r="U676" i="33"/>
  <c r="M677" i="33"/>
  <c r="N677" i="33"/>
  <c r="O677" i="33"/>
  <c r="P677" i="33"/>
  <c r="M678" i="33"/>
  <c r="N678" i="33"/>
  <c r="O678" i="33"/>
  <c r="P678" i="33"/>
  <c r="R678" i="33"/>
  <c r="S678" i="33"/>
  <c r="T678" i="33"/>
  <c r="U678" i="33"/>
  <c r="M679" i="33"/>
  <c r="N679" i="33"/>
  <c r="O679" i="33"/>
  <c r="P679" i="33"/>
  <c r="R679" i="33"/>
  <c r="S679" i="33"/>
  <c r="T679" i="33"/>
  <c r="U679" i="33"/>
  <c r="M680" i="33"/>
  <c r="N680" i="33"/>
  <c r="O680" i="33"/>
  <c r="P680" i="33"/>
  <c r="R680" i="33"/>
  <c r="S680" i="33"/>
  <c r="T680" i="33"/>
  <c r="U680" i="33"/>
  <c r="M681" i="33"/>
  <c r="N681" i="33"/>
  <c r="O681" i="33"/>
  <c r="P681" i="33"/>
  <c r="M682" i="33"/>
  <c r="N682" i="33"/>
  <c r="O682" i="33"/>
  <c r="P682" i="33"/>
  <c r="R682" i="33"/>
  <c r="S682" i="33"/>
  <c r="T682" i="33"/>
  <c r="U682" i="33"/>
  <c r="M683" i="33"/>
  <c r="N683" i="33"/>
  <c r="O683" i="33"/>
  <c r="P683" i="33"/>
  <c r="R683" i="33"/>
  <c r="S683" i="33"/>
  <c r="T683" i="33"/>
  <c r="U683" i="33"/>
  <c r="M684" i="33"/>
  <c r="N684" i="33"/>
  <c r="O684" i="33"/>
  <c r="P684" i="33"/>
  <c r="R684" i="33"/>
  <c r="S684" i="33"/>
  <c r="T684" i="33"/>
  <c r="U684" i="33"/>
  <c r="M685" i="33"/>
  <c r="N685" i="33"/>
  <c r="O685" i="33"/>
  <c r="P685" i="33"/>
  <c r="R685" i="33"/>
  <c r="S685" i="33"/>
  <c r="T685" i="33"/>
  <c r="U685" i="33"/>
  <c r="M686" i="33"/>
  <c r="N686" i="33"/>
  <c r="O686" i="33"/>
  <c r="P686" i="33"/>
  <c r="M687" i="33"/>
  <c r="N687" i="33"/>
  <c r="O687" i="33"/>
  <c r="P687" i="33"/>
  <c r="R687" i="33"/>
  <c r="S687" i="33"/>
  <c r="T687" i="33"/>
  <c r="U687" i="33"/>
  <c r="M688" i="33"/>
  <c r="N688" i="33"/>
  <c r="O688" i="33"/>
  <c r="P688" i="33"/>
  <c r="R688" i="33"/>
  <c r="S688" i="33"/>
  <c r="T688" i="33"/>
  <c r="U688" i="33"/>
  <c r="M689" i="33"/>
  <c r="N689" i="33"/>
  <c r="O689" i="33"/>
  <c r="P689" i="33"/>
  <c r="R689" i="33"/>
  <c r="S689" i="33"/>
  <c r="T689" i="33"/>
  <c r="U689" i="33"/>
  <c r="M690" i="33"/>
  <c r="N690" i="33"/>
  <c r="O690" i="33"/>
  <c r="P690" i="33"/>
  <c r="R690" i="33"/>
  <c r="S690" i="33"/>
  <c r="T690" i="33"/>
  <c r="U690" i="33"/>
  <c r="M691" i="33"/>
  <c r="N691" i="33"/>
  <c r="O691" i="33"/>
  <c r="P691" i="33"/>
  <c r="M692" i="33"/>
  <c r="N692" i="33"/>
  <c r="O692" i="33"/>
  <c r="P692" i="33"/>
  <c r="M693" i="33"/>
  <c r="N693" i="33"/>
  <c r="O693" i="33"/>
  <c r="P693" i="33"/>
  <c r="R693" i="33"/>
  <c r="S693" i="33"/>
  <c r="T693" i="33"/>
  <c r="U693" i="33"/>
  <c r="M694" i="33"/>
  <c r="N694" i="33"/>
  <c r="O694" i="33"/>
  <c r="P694" i="33"/>
  <c r="R694" i="33"/>
  <c r="S694" i="33"/>
  <c r="T694" i="33"/>
  <c r="U694" i="33"/>
  <c r="M695" i="33"/>
  <c r="N695" i="33"/>
  <c r="O695" i="33"/>
  <c r="P695" i="33"/>
  <c r="R695" i="33"/>
  <c r="S695" i="33"/>
  <c r="T695" i="33"/>
  <c r="U695" i="33"/>
  <c r="M696" i="33"/>
  <c r="N696" i="33"/>
  <c r="O696" i="33"/>
  <c r="P696" i="33"/>
  <c r="M697" i="33"/>
  <c r="N697" i="33"/>
  <c r="O697" i="33"/>
  <c r="P697" i="33"/>
  <c r="R697" i="33"/>
  <c r="S697" i="33"/>
  <c r="T697" i="33"/>
  <c r="U697" i="33"/>
  <c r="M698" i="33"/>
  <c r="N698" i="33"/>
  <c r="O698" i="33"/>
  <c r="P698" i="33"/>
  <c r="R698" i="33"/>
  <c r="S698" i="33"/>
  <c r="T698" i="33"/>
  <c r="U698" i="33"/>
  <c r="M699" i="33"/>
  <c r="N699" i="33"/>
  <c r="O699" i="33"/>
  <c r="P699" i="33"/>
  <c r="R699" i="33"/>
  <c r="S699" i="33"/>
  <c r="T699" i="33"/>
  <c r="U699" i="33"/>
  <c r="M700" i="33"/>
  <c r="N700" i="33"/>
  <c r="O700" i="33"/>
  <c r="P700" i="33"/>
  <c r="M701" i="33"/>
  <c r="N701" i="33"/>
  <c r="O701" i="33"/>
  <c r="P701" i="33"/>
  <c r="R701" i="33"/>
  <c r="S701" i="33"/>
  <c r="T701" i="33"/>
  <c r="U701" i="33"/>
  <c r="M702" i="33"/>
  <c r="N702" i="33"/>
  <c r="O702" i="33"/>
  <c r="P702" i="33"/>
  <c r="R702" i="33"/>
  <c r="S702" i="33"/>
  <c r="T702" i="33"/>
  <c r="U702" i="33"/>
  <c r="M703" i="33"/>
  <c r="N703" i="33"/>
  <c r="O703" i="33"/>
  <c r="P703" i="33"/>
  <c r="R703" i="33"/>
  <c r="S703" i="33"/>
  <c r="T703" i="33"/>
  <c r="U703" i="33"/>
  <c r="M704" i="33"/>
  <c r="N704" i="33"/>
  <c r="O704" i="33"/>
  <c r="P704" i="33"/>
  <c r="R704" i="33"/>
  <c r="S704" i="33"/>
  <c r="T704" i="33"/>
  <c r="U704" i="33"/>
  <c r="M705" i="33"/>
  <c r="N705" i="33"/>
  <c r="O705" i="33"/>
  <c r="P705" i="33"/>
  <c r="M706" i="33"/>
  <c r="N706" i="33"/>
  <c r="O706" i="33"/>
  <c r="P706" i="33"/>
  <c r="R706" i="33"/>
  <c r="S706" i="33"/>
  <c r="T706" i="33"/>
  <c r="U706" i="33"/>
  <c r="M707" i="33"/>
  <c r="N707" i="33"/>
  <c r="O707" i="33"/>
  <c r="P707" i="33"/>
  <c r="R707" i="33"/>
  <c r="S707" i="33"/>
  <c r="T707" i="33"/>
  <c r="U707" i="33"/>
  <c r="M708" i="33"/>
  <c r="N708" i="33"/>
  <c r="O708" i="33"/>
  <c r="P708" i="33"/>
  <c r="R708" i="33"/>
  <c r="S708" i="33"/>
  <c r="T708" i="33"/>
  <c r="U708" i="33"/>
  <c r="M709" i="33"/>
  <c r="N709" i="33"/>
  <c r="O709" i="33"/>
  <c r="P709" i="33"/>
  <c r="R709" i="33"/>
  <c r="S709" i="33"/>
  <c r="T709" i="33"/>
  <c r="U709" i="33"/>
  <c r="H31" i="38" l="1"/>
  <c r="I31" i="38"/>
  <c r="J31" i="38"/>
  <c r="K31" i="38"/>
  <c r="L31" i="38"/>
  <c r="M31" i="38"/>
  <c r="N31" i="38"/>
  <c r="O31" i="38"/>
  <c r="P31" i="38"/>
  <c r="Q31" i="38"/>
  <c r="R31" i="38"/>
  <c r="T31" i="38"/>
  <c r="U31" i="38"/>
  <c r="V31" i="38"/>
  <c r="W31" i="38"/>
  <c r="X31" i="38"/>
  <c r="Y31" i="38"/>
  <c r="Z31" i="38"/>
  <c r="AA31" i="38"/>
  <c r="G31" i="38"/>
  <c r="H23" i="38"/>
  <c r="I23" i="38"/>
  <c r="J23" i="38"/>
  <c r="K23" i="38"/>
  <c r="L23" i="38"/>
  <c r="M23" i="38"/>
  <c r="N23" i="38"/>
  <c r="O23" i="38"/>
  <c r="P23" i="38"/>
  <c r="Q23" i="38"/>
  <c r="R23" i="38"/>
  <c r="T23" i="38"/>
  <c r="U23" i="38"/>
  <c r="V23" i="38"/>
  <c r="W23" i="38"/>
  <c r="X23" i="38"/>
  <c r="Y23" i="38"/>
  <c r="Z23" i="38"/>
  <c r="AA23" i="38"/>
  <c r="G23" i="38"/>
  <c r="H18" i="38"/>
  <c r="I18" i="38"/>
  <c r="J18" i="38"/>
  <c r="K18" i="38"/>
  <c r="L18" i="38"/>
  <c r="M18" i="38"/>
  <c r="N18" i="38"/>
  <c r="O18" i="38"/>
  <c r="P18" i="38"/>
  <c r="Q18" i="38"/>
  <c r="R18" i="38"/>
  <c r="T18" i="38"/>
  <c r="U18" i="38"/>
  <c r="V18" i="38"/>
  <c r="W18" i="38"/>
  <c r="X18" i="38"/>
  <c r="Y18" i="38"/>
  <c r="Z18" i="38"/>
  <c r="AA18" i="38"/>
  <c r="G18" i="38"/>
  <c r="H10" i="38"/>
  <c r="I10" i="38"/>
  <c r="J10" i="38"/>
  <c r="K10" i="38"/>
  <c r="L10" i="38"/>
  <c r="M10" i="38"/>
  <c r="N10" i="38"/>
  <c r="O10" i="38"/>
  <c r="P10" i="38"/>
  <c r="Q10" i="38"/>
  <c r="R10" i="38"/>
  <c r="T10" i="38"/>
  <c r="U10" i="38"/>
  <c r="V10" i="38"/>
  <c r="W10" i="38"/>
  <c r="X10" i="38"/>
  <c r="Y10" i="38"/>
  <c r="Z10" i="38"/>
  <c r="AA10" i="38"/>
  <c r="G10" i="38"/>
  <c r="G104" i="37" l="1" a="1"/>
  <c r="G104" i="37" s="1"/>
  <c r="H104" i="37" a="1"/>
  <c r="H104" i="37" s="1"/>
  <c r="I104" i="37" a="1"/>
  <c r="I104" i="37" s="1"/>
  <c r="J104" i="37" a="1"/>
  <c r="J104" i="37" s="1"/>
  <c r="K104" i="37" a="1"/>
  <c r="K104" i="37" s="1"/>
  <c r="L104" i="37" a="1"/>
  <c r="L104" i="37" s="1"/>
  <c r="M104" i="37" a="1"/>
  <c r="M104" i="37" s="1"/>
  <c r="N104" i="37" a="1"/>
  <c r="N104" i="37" s="1"/>
  <c r="O104" i="37" a="1"/>
  <c r="O104" i="37" s="1"/>
  <c r="P104" i="37" a="1"/>
  <c r="P104" i="37" s="1"/>
  <c r="Q104" i="37" a="1"/>
  <c r="Q104" i="37" s="1"/>
  <c r="R104" i="37" a="1"/>
  <c r="R104" i="37" s="1"/>
  <c r="S104" i="37" a="1"/>
  <c r="S104" i="37" s="1"/>
  <c r="T104" i="37" a="1"/>
  <c r="T104" i="37" s="1"/>
  <c r="U104" i="37" a="1"/>
  <c r="U104" i="37" s="1"/>
  <c r="V104" i="37" a="1"/>
  <c r="V104" i="37" s="1"/>
  <c r="W104" i="37" a="1"/>
  <c r="W104" i="37" s="1"/>
  <c r="X104" i="37" a="1"/>
  <c r="X104" i="37" s="1"/>
  <c r="Y104" i="37" a="1"/>
  <c r="Y104" i="37" s="1"/>
  <c r="Z104" i="37" a="1"/>
  <c r="Z104" i="37" s="1"/>
  <c r="AA104" i="37" a="1"/>
  <c r="AA104" i="37" s="1"/>
  <c r="AB104" i="37" a="1"/>
  <c r="AB104" i="37" s="1"/>
  <c r="AC104" i="37" a="1"/>
  <c r="AC104" i="37" s="1"/>
  <c r="G105" i="37" a="1"/>
  <c r="G105" i="37" s="1"/>
  <c r="H105" i="37" a="1"/>
  <c r="H105" i="37" s="1"/>
  <c r="I105" i="37" a="1"/>
  <c r="I105" i="37" s="1"/>
  <c r="J105" i="37" a="1"/>
  <c r="J105" i="37" s="1"/>
  <c r="K105" i="37" a="1"/>
  <c r="K105" i="37" s="1"/>
  <c r="L105" i="37" a="1"/>
  <c r="L105" i="37" s="1"/>
  <c r="M105" i="37" a="1"/>
  <c r="M105" i="37" s="1"/>
  <c r="N105" i="37" a="1"/>
  <c r="N105" i="37" s="1"/>
  <c r="O105" i="37" a="1"/>
  <c r="O105" i="37" s="1"/>
  <c r="P105" i="37" a="1"/>
  <c r="P105" i="37" s="1"/>
  <c r="Q105" i="37" a="1"/>
  <c r="Q105" i="37" s="1"/>
  <c r="R105" i="37" a="1"/>
  <c r="R105" i="37" s="1"/>
  <c r="S105" i="37" a="1"/>
  <c r="S105" i="37" s="1"/>
  <c r="T105" i="37" a="1"/>
  <c r="T105" i="37" s="1"/>
  <c r="U105" i="37" a="1"/>
  <c r="U105" i="37" s="1"/>
  <c r="V105" i="37" a="1"/>
  <c r="V105" i="37" s="1"/>
  <c r="W105" i="37" a="1"/>
  <c r="W105" i="37" s="1"/>
  <c r="X105" i="37" a="1"/>
  <c r="X105" i="37" s="1"/>
  <c r="Y105" i="37" a="1"/>
  <c r="Y105" i="37" s="1"/>
  <c r="Z105" i="37" a="1"/>
  <c r="Z105" i="37" s="1"/>
  <c r="AA105" i="37" a="1"/>
  <c r="AA105" i="37" s="1"/>
  <c r="AB105" i="37" a="1"/>
  <c r="AB105" i="37" s="1"/>
  <c r="AC105" i="37" a="1"/>
  <c r="AC105" i="37" s="1"/>
  <c r="F105" i="37" a="1"/>
  <c r="F105" i="37" s="1"/>
  <c r="F104" i="37" a="1"/>
  <c r="F104" i="37" s="1"/>
  <c r="G104" i="39" a="1"/>
  <c r="G104" i="39" s="1"/>
  <c r="H104" i="39" a="1"/>
  <c r="H104" i="39" s="1"/>
  <c r="I104" i="39" a="1"/>
  <c r="I104" i="39" s="1"/>
  <c r="J104" i="39" a="1"/>
  <c r="J104" i="39" s="1"/>
  <c r="K104" i="39" a="1"/>
  <c r="K104" i="39" s="1"/>
  <c r="L104" i="39" a="1"/>
  <c r="L104" i="39" s="1"/>
  <c r="M104" i="39" a="1"/>
  <c r="M104" i="39" s="1"/>
  <c r="N104" i="39" a="1"/>
  <c r="N104" i="39" s="1"/>
  <c r="O104" i="39" a="1"/>
  <c r="O104" i="39" s="1"/>
  <c r="P104" i="39" a="1"/>
  <c r="P104" i="39" s="1"/>
  <c r="Q104" i="39" a="1"/>
  <c r="Q104" i="39" s="1"/>
  <c r="R104" i="39" a="1"/>
  <c r="R104" i="39" s="1"/>
  <c r="S104" i="39" a="1"/>
  <c r="S104" i="39" s="1"/>
  <c r="T104" i="39" a="1"/>
  <c r="T104" i="39" s="1"/>
  <c r="U104" i="39" a="1"/>
  <c r="U104" i="39" s="1"/>
  <c r="V104" i="39" a="1"/>
  <c r="V104" i="39" s="1"/>
  <c r="W104" i="39" a="1"/>
  <c r="W104" i="39" s="1"/>
  <c r="X104" i="39" a="1"/>
  <c r="X104" i="39" s="1"/>
  <c r="Y104" i="39" a="1"/>
  <c r="Y104" i="39" s="1"/>
  <c r="Z104" i="39" a="1"/>
  <c r="Z104" i="39" s="1"/>
  <c r="AA104" i="39" a="1"/>
  <c r="AA104" i="39" s="1"/>
  <c r="AB104" i="39" a="1"/>
  <c r="AB104" i="39" s="1"/>
  <c r="AC104" i="39" a="1"/>
  <c r="AC104" i="39" s="1"/>
  <c r="G105" i="39" a="1"/>
  <c r="G105" i="39" s="1"/>
  <c r="H105" i="39" a="1"/>
  <c r="H105" i="39" s="1"/>
  <c r="I105" i="39" a="1"/>
  <c r="I105" i="39" s="1"/>
  <c r="J105" i="39" a="1"/>
  <c r="J105" i="39" s="1"/>
  <c r="K105" i="39" a="1"/>
  <c r="K105" i="39" s="1"/>
  <c r="L105" i="39" a="1"/>
  <c r="L105" i="39" s="1"/>
  <c r="M105" i="39" a="1"/>
  <c r="M105" i="39" s="1"/>
  <c r="N105" i="39" a="1"/>
  <c r="N105" i="39" s="1"/>
  <c r="O105" i="39" a="1"/>
  <c r="O105" i="39" s="1"/>
  <c r="P105" i="39" a="1"/>
  <c r="P105" i="39" s="1"/>
  <c r="Q105" i="39" a="1"/>
  <c r="Q105" i="39" s="1"/>
  <c r="R105" i="39" a="1"/>
  <c r="R105" i="39" s="1"/>
  <c r="S105" i="39" a="1"/>
  <c r="S105" i="39" s="1"/>
  <c r="T105" i="39" a="1"/>
  <c r="T105" i="39" s="1"/>
  <c r="U105" i="39" a="1"/>
  <c r="U105" i="39" s="1"/>
  <c r="V105" i="39" a="1"/>
  <c r="V105" i="39" s="1"/>
  <c r="W105" i="39" a="1"/>
  <c r="W105" i="39" s="1"/>
  <c r="X105" i="39" a="1"/>
  <c r="X105" i="39" s="1"/>
  <c r="Y105" i="39" a="1"/>
  <c r="Y105" i="39" s="1"/>
  <c r="Z105" i="39" a="1"/>
  <c r="Z105" i="39" s="1"/>
  <c r="AA105" i="39" a="1"/>
  <c r="AA105" i="39" s="1"/>
  <c r="AB105" i="39" a="1"/>
  <c r="AB105" i="39" s="1"/>
  <c r="AC105" i="39" a="1"/>
  <c r="AC105" i="39" s="1"/>
  <c r="F105" i="39" a="1"/>
  <c r="F105" i="39" s="1"/>
  <c r="F104" i="39" a="1"/>
  <c r="F104" i="39" s="1"/>
  <c r="AC118" i="39" l="1"/>
  <c r="AB118" i="39"/>
  <c r="AA118" i="39"/>
  <c r="Z118" i="39"/>
  <c r="Y118" i="39"/>
  <c r="X118" i="39"/>
  <c r="W118" i="39"/>
  <c r="V118" i="39"/>
  <c r="U118" i="39"/>
  <c r="T118" i="39"/>
  <c r="S118" i="39"/>
  <c r="R118" i="39"/>
  <c r="Q118" i="39"/>
  <c r="P118" i="39"/>
  <c r="O118" i="39"/>
  <c r="N118" i="39"/>
  <c r="M118" i="39"/>
  <c r="L118" i="39"/>
  <c r="K118" i="39"/>
  <c r="J118" i="39"/>
  <c r="I118" i="39"/>
  <c r="H118" i="39"/>
  <c r="G118" i="39"/>
  <c r="F118" i="39"/>
  <c r="AC113" i="39" a="1"/>
  <c r="AC113" i="39" s="1"/>
  <c r="AB113" i="39" a="1"/>
  <c r="AB113" i="39" s="1"/>
  <c r="AA113" i="39" a="1"/>
  <c r="AA113" i="39" s="1"/>
  <c r="Z113" i="39" a="1"/>
  <c r="Z113" i="39" s="1"/>
  <c r="Y113" i="39" a="1"/>
  <c r="Y113" i="39" s="1"/>
  <c r="X113" i="39" a="1"/>
  <c r="X113" i="39" s="1"/>
  <c r="W113" i="39" a="1"/>
  <c r="W113" i="39" s="1"/>
  <c r="V113" i="39" a="1"/>
  <c r="V113" i="39" s="1"/>
  <c r="U113" i="39" a="1"/>
  <c r="U113" i="39" s="1"/>
  <c r="T113" i="39" a="1"/>
  <c r="T113" i="39" s="1"/>
  <c r="S113" i="39" a="1"/>
  <c r="S113" i="39" s="1"/>
  <c r="R113" i="39" a="1"/>
  <c r="R113" i="39" s="1"/>
  <c r="Q113" i="39" a="1"/>
  <c r="Q113" i="39" s="1"/>
  <c r="P113" i="39" a="1"/>
  <c r="P113" i="39" s="1"/>
  <c r="O113" i="39" a="1"/>
  <c r="O113" i="39" s="1"/>
  <c r="N113" i="39" a="1"/>
  <c r="N113" i="39" s="1"/>
  <c r="M113" i="39" a="1"/>
  <c r="M113" i="39" s="1"/>
  <c r="L113" i="39" a="1"/>
  <c r="L113" i="39" s="1"/>
  <c r="K113" i="39" a="1"/>
  <c r="K113" i="39" s="1"/>
  <c r="J113" i="39" a="1"/>
  <c r="J113" i="39" s="1"/>
  <c r="I113" i="39" a="1"/>
  <c r="I113" i="39" s="1"/>
  <c r="H113" i="39" a="1"/>
  <c r="H113" i="39" s="1"/>
  <c r="G113" i="39" a="1"/>
  <c r="G113" i="39" s="1"/>
  <c r="F113" i="39" a="1"/>
  <c r="F113" i="39" s="1"/>
  <c r="AC112" i="39" a="1"/>
  <c r="AC112" i="39" s="1"/>
  <c r="AB112" i="39" a="1"/>
  <c r="AB112" i="39" s="1"/>
  <c r="AA112" i="39" a="1"/>
  <c r="AA112" i="39" s="1"/>
  <c r="Z112" i="39" a="1"/>
  <c r="Z112" i="39" s="1"/>
  <c r="Y112" i="39" a="1"/>
  <c r="Y112" i="39" s="1"/>
  <c r="X112" i="39" a="1"/>
  <c r="X112" i="39" s="1"/>
  <c r="W112" i="39" a="1"/>
  <c r="W112" i="39" s="1"/>
  <c r="V112" i="39" a="1"/>
  <c r="V112" i="39" s="1"/>
  <c r="U112" i="39" a="1"/>
  <c r="U112" i="39" s="1"/>
  <c r="T112" i="39" a="1"/>
  <c r="T112" i="39" s="1"/>
  <c r="S112" i="39" a="1"/>
  <c r="S112" i="39" s="1"/>
  <c r="R112" i="39" a="1"/>
  <c r="R112" i="39" s="1"/>
  <c r="Q112" i="39" a="1"/>
  <c r="Q112" i="39" s="1"/>
  <c r="P112" i="39" a="1"/>
  <c r="P112" i="39" s="1"/>
  <c r="O112" i="39" a="1"/>
  <c r="O112" i="39" s="1"/>
  <c r="N112" i="39" a="1"/>
  <c r="N112" i="39" s="1"/>
  <c r="M112" i="39" a="1"/>
  <c r="M112" i="39" s="1"/>
  <c r="L112" i="39" a="1"/>
  <c r="L112" i="39" s="1"/>
  <c r="K112" i="39" a="1"/>
  <c r="K112" i="39" s="1"/>
  <c r="J112" i="39" a="1"/>
  <c r="J112" i="39" s="1"/>
  <c r="I112" i="39" a="1"/>
  <c r="I112" i="39" s="1"/>
  <c r="H112" i="39" a="1"/>
  <c r="H112" i="39" s="1"/>
  <c r="G112" i="39" a="1"/>
  <c r="G112" i="39" s="1"/>
  <c r="F112" i="39" a="1"/>
  <c r="F112" i="39" s="1"/>
  <c r="AC111" i="39" a="1"/>
  <c r="AC111" i="39" s="1"/>
  <c r="AB111" i="39" a="1"/>
  <c r="AB111" i="39" s="1"/>
  <c r="AA111" i="39" a="1"/>
  <c r="AA111" i="39" s="1"/>
  <c r="Z111" i="39" a="1"/>
  <c r="Z111" i="39" s="1"/>
  <c r="Y111" i="39" a="1"/>
  <c r="Y111" i="39" s="1"/>
  <c r="X111" i="39" a="1"/>
  <c r="X111" i="39" s="1"/>
  <c r="W111" i="39" a="1"/>
  <c r="W111" i="39" s="1"/>
  <c r="V111" i="39" a="1"/>
  <c r="V111" i="39" s="1"/>
  <c r="U111" i="39" a="1"/>
  <c r="U111" i="39" s="1"/>
  <c r="T111" i="39" a="1"/>
  <c r="T111" i="39" s="1"/>
  <c r="S111" i="39" a="1"/>
  <c r="S111" i="39" s="1"/>
  <c r="R111" i="39" a="1"/>
  <c r="R111" i="39" s="1"/>
  <c r="Q111" i="39" a="1"/>
  <c r="Q111" i="39" s="1"/>
  <c r="P111" i="39" a="1"/>
  <c r="P111" i="39" s="1"/>
  <c r="O111" i="39" a="1"/>
  <c r="O111" i="39" s="1"/>
  <c r="N111" i="39" a="1"/>
  <c r="N111" i="39" s="1"/>
  <c r="M111" i="39" a="1"/>
  <c r="M111" i="39" s="1"/>
  <c r="L111" i="39" a="1"/>
  <c r="L111" i="39" s="1"/>
  <c r="K111" i="39" a="1"/>
  <c r="K111" i="39" s="1"/>
  <c r="J111" i="39" a="1"/>
  <c r="J111" i="39" s="1"/>
  <c r="I111" i="39" a="1"/>
  <c r="I111" i="39" s="1"/>
  <c r="H111" i="39" a="1"/>
  <c r="H111" i="39" s="1"/>
  <c r="G111" i="39" a="1"/>
  <c r="G111" i="39" s="1"/>
  <c r="F111" i="39" a="1"/>
  <c r="F111" i="39" s="1"/>
  <c r="AC110" i="39" a="1"/>
  <c r="AC110" i="39" s="1"/>
  <c r="AB110" i="39" a="1"/>
  <c r="AB110" i="39" s="1"/>
  <c r="AA110" i="39" a="1"/>
  <c r="AA110" i="39" s="1"/>
  <c r="Z110" i="39" a="1"/>
  <c r="Z110" i="39" s="1"/>
  <c r="Y110" i="39" a="1"/>
  <c r="Y110" i="39" s="1"/>
  <c r="X110" i="39" a="1"/>
  <c r="X110" i="39" s="1"/>
  <c r="W110" i="39" a="1"/>
  <c r="W110" i="39" s="1"/>
  <c r="V110" i="39" a="1"/>
  <c r="V110" i="39" s="1"/>
  <c r="U110" i="39" a="1"/>
  <c r="U110" i="39" s="1"/>
  <c r="T110" i="39" a="1"/>
  <c r="T110" i="39" s="1"/>
  <c r="S110" i="39" a="1"/>
  <c r="S110" i="39" s="1"/>
  <c r="R110" i="39" a="1"/>
  <c r="R110" i="39" s="1"/>
  <c r="Q110" i="39" a="1"/>
  <c r="Q110" i="39" s="1"/>
  <c r="P110" i="39" a="1"/>
  <c r="P110" i="39" s="1"/>
  <c r="O110" i="39" a="1"/>
  <c r="O110" i="39" s="1"/>
  <c r="N110" i="39" a="1"/>
  <c r="N110" i="39" s="1"/>
  <c r="M110" i="39" a="1"/>
  <c r="M110" i="39" s="1"/>
  <c r="L110" i="39" a="1"/>
  <c r="L110" i="39" s="1"/>
  <c r="K110" i="39" a="1"/>
  <c r="K110" i="39" s="1"/>
  <c r="J110" i="39" a="1"/>
  <c r="J110" i="39" s="1"/>
  <c r="I110" i="39" a="1"/>
  <c r="I110" i="39" s="1"/>
  <c r="H110" i="39" a="1"/>
  <c r="H110" i="39" s="1"/>
  <c r="G110" i="39" a="1"/>
  <c r="G110" i="39" s="1"/>
  <c r="F110" i="39" a="1"/>
  <c r="F110" i="39" s="1"/>
  <c r="AC109" i="39" a="1"/>
  <c r="AC109" i="39" s="1"/>
  <c r="AB109" i="39" a="1"/>
  <c r="AB109" i="39" s="1"/>
  <c r="AA109" i="39" a="1"/>
  <c r="AA109" i="39" s="1"/>
  <c r="Z109" i="39" a="1"/>
  <c r="Z109" i="39" s="1"/>
  <c r="Y109" i="39" a="1"/>
  <c r="Y109" i="39" s="1"/>
  <c r="X109" i="39" a="1"/>
  <c r="X109" i="39" s="1"/>
  <c r="W109" i="39" a="1"/>
  <c r="W109" i="39" s="1"/>
  <c r="V109" i="39" a="1"/>
  <c r="V109" i="39" s="1"/>
  <c r="U109" i="39" a="1"/>
  <c r="U109" i="39" s="1"/>
  <c r="T109" i="39" a="1"/>
  <c r="T109" i="39" s="1"/>
  <c r="S109" i="39" a="1"/>
  <c r="S109" i="39" s="1"/>
  <c r="R109" i="39" a="1"/>
  <c r="R109" i="39" s="1"/>
  <c r="Q109" i="39" a="1"/>
  <c r="Q109" i="39" s="1"/>
  <c r="P109" i="39" a="1"/>
  <c r="P109" i="39" s="1"/>
  <c r="O109" i="39" a="1"/>
  <c r="O109" i="39" s="1"/>
  <c r="N109" i="39" a="1"/>
  <c r="N109" i="39" s="1"/>
  <c r="M109" i="39" a="1"/>
  <c r="M109" i="39" s="1"/>
  <c r="L109" i="39" a="1"/>
  <c r="L109" i="39" s="1"/>
  <c r="K109" i="39" a="1"/>
  <c r="K109" i="39" s="1"/>
  <c r="J109" i="39" a="1"/>
  <c r="J109" i="39" s="1"/>
  <c r="I109" i="39" a="1"/>
  <c r="I109" i="39" s="1"/>
  <c r="H109" i="39" a="1"/>
  <c r="H109" i="39" s="1"/>
  <c r="G109" i="39" a="1"/>
  <c r="G109" i="39" s="1"/>
  <c r="F109" i="39" a="1"/>
  <c r="F109" i="39" s="1"/>
  <c r="AC108" i="39" a="1"/>
  <c r="AC108" i="39" s="1"/>
  <c r="AB108" i="39" a="1"/>
  <c r="AB108" i="39" s="1"/>
  <c r="AA108" i="39" a="1"/>
  <c r="AA108" i="39" s="1"/>
  <c r="Z108" i="39" a="1"/>
  <c r="Z108" i="39" s="1"/>
  <c r="Y108" i="39" a="1"/>
  <c r="Y108" i="39" s="1"/>
  <c r="X108" i="39" a="1"/>
  <c r="X108" i="39" s="1"/>
  <c r="W108" i="39" a="1"/>
  <c r="W108" i="39" s="1"/>
  <c r="V108" i="39" a="1"/>
  <c r="V108" i="39" s="1"/>
  <c r="U108" i="39" a="1"/>
  <c r="U108" i="39" s="1"/>
  <c r="T108" i="39" a="1"/>
  <c r="T108" i="39" s="1"/>
  <c r="S108" i="39" a="1"/>
  <c r="S108" i="39" s="1"/>
  <c r="R108" i="39" a="1"/>
  <c r="R108" i="39" s="1"/>
  <c r="Q108" i="39" a="1"/>
  <c r="Q108" i="39" s="1"/>
  <c r="P108" i="39" a="1"/>
  <c r="P108" i="39" s="1"/>
  <c r="O108" i="39" a="1"/>
  <c r="O108" i="39" s="1"/>
  <c r="N108" i="39" a="1"/>
  <c r="N108" i="39" s="1"/>
  <c r="M108" i="39" a="1"/>
  <c r="M108" i="39" s="1"/>
  <c r="L108" i="39" a="1"/>
  <c r="L108" i="39" s="1"/>
  <c r="K108" i="39" a="1"/>
  <c r="K108" i="39" s="1"/>
  <c r="J108" i="39" a="1"/>
  <c r="J108" i="39" s="1"/>
  <c r="I108" i="39" a="1"/>
  <c r="I108" i="39" s="1"/>
  <c r="H108" i="39" a="1"/>
  <c r="H108" i="39" s="1"/>
  <c r="G108" i="39" a="1"/>
  <c r="G108" i="39" s="1"/>
  <c r="F108" i="39" a="1"/>
  <c r="F108" i="39" s="1"/>
  <c r="AC107" i="39" a="1"/>
  <c r="AC107" i="39" s="1"/>
  <c r="AC106" i="39" s="1"/>
  <c r="AB107" i="39" a="1"/>
  <c r="AB107" i="39" s="1"/>
  <c r="AB106" i="39" s="1"/>
  <c r="AA107" i="39" a="1"/>
  <c r="AA107" i="39" s="1"/>
  <c r="AA106" i="39" s="1"/>
  <c r="Z107" i="39" a="1"/>
  <c r="Z107" i="39" s="1"/>
  <c r="Z106" i="39" s="1"/>
  <c r="Y107" i="39" a="1"/>
  <c r="Y107" i="39" s="1"/>
  <c r="Y106" i="39" s="1"/>
  <c r="X107" i="39" a="1"/>
  <c r="X107" i="39" s="1"/>
  <c r="W107" i="39" a="1"/>
  <c r="W107" i="39" s="1"/>
  <c r="W106" i="39" s="1"/>
  <c r="V107" i="39" a="1"/>
  <c r="V107" i="39" s="1"/>
  <c r="U107" i="39" a="1"/>
  <c r="U107" i="39" s="1"/>
  <c r="U106" i="39" s="1"/>
  <c r="T107" i="39" a="1"/>
  <c r="T107" i="39" s="1"/>
  <c r="T106" i="39" s="1"/>
  <c r="S107" i="39" a="1"/>
  <c r="S107" i="39" s="1"/>
  <c r="S106" i="39" s="1"/>
  <c r="R107" i="39" a="1"/>
  <c r="R107" i="39" s="1"/>
  <c r="Q107" i="39" a="1"/>
  <c r="Q107" i="39" s="1"/>
  <c r="Q106" i="39" s="1"/>
  <c r="P107" i="39" a="1"/>
  <c r="P107" i="39" s="1"/>
  <c r="P106" i="39" s="1"/>
  <c r="O107" i="39" a="1"/>
  <c r="O107" i="39" s="1"/>
  <c r="O106" i="39" s="1"/>
  <c r="N107" i="39" a="1"/>
  <c r="N107" i="39" s="1"/>
  <c r="N106" i="39" s="1"/>
  <c r="M107" i="39" a="1"/>
  <c r="M107" i="39" s="1"/>
  <c r="M106" i="39" s="1"/>
  <c r="L107" i="39" a="1"/>
  <c r="L107" i="39" s="1"/>
  <c r="L106" i="39" s="1"/>
  <c r="K107" i="39" a="1"/>
  <c r="K107" i="39" s="1"/>
  <c r="K106" i="39" s="1"/>
  <c r="J107" i="39" a="1"/>
  <c r="J107" i="39" s="1"/>
  <c r="J106" i="39" s="1"/>
  <c r="I107" i="39" a="1"/>
  <c r="I107" i="39" s="1"/>
  <c r="I106" i="39" s="1"/>
  <c r="H107" i="39" a="1"/>
  <c r="H107" i="39" s="1"/>
  <c r="G107" i="39" a="1"/>
  <c r="G107" i="39" s="1"/>
  <c r="G106" i="39" s="1"/>
  <c r="F107" i="39" a="1"/>
  <c r="F107" i="39" s="1"/>
  <c r="AC103" i="39"/>
  <c r="AB103" i="39"/>
  <c r="AA103" i="39"/>
  <c r="Y103" i="39"/>
  <c r="X103" i="39"/>
  <c r="V103" i="39"/>
  <c r="U103" i="39"/>
  <c r="T103" i="39"/>
  <c r="R103" i="39"/>
  <c r="Q103" i="39"/>
  <c r="P103" i="39"/>
  <c r="O103" i="39"/>
  <c r="M103" i="39"/>
  <c r="L103" i="39"/>
  <c r="K103" i="39"/>
  <c r="J103" i="39"/>
  <c r="I103" i="39"/>
  <c r="H103" i="39"/>
  <c r="F103" i="39"/>
  <c r="J113" i="37" a="1"/>
  <c r="J113" i="37" s="1"/>
  <c r="K113" i="37" a="1"/>
  <c r="K113" i="37" s="1"/>
  <c r="L113" i="37" a="1"/>
  <c r="L113" i="37" s="1"/>
  <c r="M113" i="37" a="1"/>
  <c r="M113" i="37" s="1"/>
  <c r="N113" i="37" a="1"/>
  <c r="N113" i="37" s="1"/>
  <c r="O113" i="37" a="1"/>
  <c r="O113" i="37" s="1"/>
  <c r="P113" i="37" a="1"/>
  <c r="P113" i="37" s="1"/>
  <c r="Q113" i="37" a="1"/>
  <c r="Q113" i="37" s="1"/>
  <c r="R113" i="37" a="1"/>
  <c r="R113" i="37" s="1"/>
  <c r="S113" i="37" a="1"/>
  <c r="S113" i="37" s="1"/>
  <c r="T113" i="37" a="1"/>
  <c r="T113" i="37" s="1"/>
  <c r="U113" i="37" a="1"/>
  <c r="U113" i="37" s="1"/>
  <c r="V113" i="37" a="1"/>
  <c r="V113" i="37" s="1"/>
  <c r="W113" i="37" a="1"/>
  <c r="W113" i="37" s="1"/>
  <c r="X113" i="37" a="1"/>
  <c r="X113" i="37" s="1"/>
  <c r="Y113" i="37" a="1"/>
  <c r="Y113" i="37" s="1"/>
  <c r="Z113" i="37" a="1"/>
  <c r="Z113" i="37" s="1"/>
  <c r="AA113" i="37" a="1"/>
  <c r="AA113" i="37" s="1"/>
  <c r="AB113" i="37" a="1"/>
  <c r="AB113" i="37" s="1"/>
  <c r="AC113" i="37" a="1"/>
  <c r="AC113" i="37" s="1"/>
  <c r="G113" i="37" a="1"/>
  <c r="G113" i="37" s="1"/>
  <c r="H113" i="37" a="1"/>
  <c r="H113" i="37" s="1"/>
  <c r="I113" i="37" a="1"/>
  <c r="I113" i="37" s="1"/>
  <c r="F113" i="37" a="1"/>
  <c r="F113" i="37" s="1"/>
  <c r="AA20" i="38"/>
  <c r="Z20" i="38"/>
  <c r="Y20" i="38"/>
  <c r="X20" i="38"/>
  <c r="W20" i="38"/>
  <c r="V20" i="38"/>
  <c r="U20" i="38"/>
  <c r="T20" i="38"/>
  <c r="R20" i="38"/>
  <c r="Q20" i="38"/>
  <c r="P20" i="38"/>
  <c r="O20" i="38"/>
  <c r="N20" i="38"/>
  <c r="M20" i="38"/>
  <c r="L20" i="38"/>
  <c r="K20" i="38"/>
  <c r="J20" i="38"/>
  <c r="I20" i="38"/>
  <c r="H20" i="38"/>
  <c r="G20" i="38"/>
  <c r="AA7" i="38"/>
  <c r="Z7" i="38"/>
  <c r="Y7" i="38"/>
  <c r="X7" i="38"/>
  <c r="W7" i="38"/>
  <c r="V7" i="38"/>
  <c r="U7" i="38"/>
  <c r="T7" i="38"/>
  <c r="R7" i="38"/>
  <c r="Q7" i="38"/>
  <c r="P7" i="38"/>
  <c r="O7" i="38"/>
  <c r="N7" i="38"/>
  <c r="M7" i="38"/>
  <c r="L7" i="38"/>
  <c r="K7" i="38"/>
  <c r="J7" i="38"/>
  <c r="I7" i="38"/>
  <c r="H7" i="38"/>
  <c r="G7" i="38"/>
  <c r="AC118" i="37"/>
  <c r="AB118" i="37"/>
  <c r="AA118" i="37"/>
  <c r="Z118" i="37"/>
  <c r="Y118" i="37"/>
  <c r="X118" i="37"/>
  <c r="W118" i="37"/>
  <c r="V118" i="37"/>
  <c r="U118" i="37"/>
  <c r="T118" i="37"/>
  <c r="S118" i="37"/>
  <c r="R118" i="37"/>
  <c r="Q118" i="37"/>
  <c r="P118" i="37"/>
  <c r="O118" i="37"/>
  <c r="N118" i="37"/>
  <c r="M118" i="37"/>
  <c r="L118" i="37"/>
  <c r="K118" i="37"/>
  <c r="J118" i="37"/>
  <c r="I118" i="37"/>
  <c r="H118" i="37"/>
  <c r="G118" i="37"/>
  <c r="F118" i="37"/>
  <c r="AC112" i="37" a="1"/>
  <c r="AC112" i="37" s="1"/>
  <c r="AB112" i="37" a="1"/>
  <c r="AB112" i="37" s="1"/>
  <c r="AA112" i="37" a="1"/>
  <c r="AA112" i="37" s="1"/>
  <c r="Z112" i="37" a="1"/>
  <c r="Z112" i="37" s="1"/>
  <c r="Y112" i="37" a="1"/>
  <c r="Y112" i="37" s="1"/>
  <c r="X112" i="37" a="1"/>
  <c r="X112" i="37" s="1"/>
  <c r="W112" i="37" a="1"/>
  <c r="W112" i="37" s="1"/>
  <c r="V112" i="37" a="1"/>
  <c r="V112" i="37" s="1"/>
  <c r="U112" i="37" a="1"/>
  <c r="U112" i="37" s="1"/>
  <c r="T112" i="37" a="1"/>
  <c r="T112" i="37" s="1"/>
  <c r="S112" i="37" a="1"/>
  <c r="S112" i="37" s="1"/>
  <c r="R112" i="37" a="1"/>
  <c r="R112" i="37" s="1"/>
  <c r="Q112" i="37" a="1"/>
  <c r="Q112" i="37" s="1"/>
  <c r="P112" i="37" a="1"/>
  <c r="P112" i="37" s="1"/>
  <c r="O112" i="37" a="1"/>
  <c r="O112" i="37" s="1"/>
  <c r="N112" i="37" a="1"/>
  <c r="N112" i="37" s="1"/>
  <c r="M112" i="37" a="1"/>
  <c r="M112" i="37" s="1"/>
  <c r="L112" i="37" a="1"/>
  <c r="L112" i="37" s="1"/>
  <c r="K112" i="37" a="1"/>
  <c r="K112" i="37" s="1"/>
  <c r="J112" i="37" a="1"/>
  <c r="J112" i="37" s="1"/>
  <c r="I112" i="37" a="1"/>
  <c r="I112" i="37" s="1"/>
  <c r="H112" i="37" a="1"/>
  <c r="H112" i="37" s="1"/>
  <c r="G112" i="37" a="1"/>
  <c r="G112" i="37" s="1"/>
  <c r="F112" i="37" a="1"/>
  <c r="F112" i="37" s="1"/>
  <c r="AC111" i="37" a="1"/>
  <c r="AC111" i="37" s="1"/>
  <c r="AB111" i="37" a="1"/>
  <c r="AB111" i="37" s="1"/>
  <c r="AA111" i="37" a="1"/>
  <c r="AA111" i="37" s="1"/>
  <c r="Z111" i="37" a="1"/>
  <c r="Z111" i="37" s="1"/>
  <c r="Y111" i="37" a="1"/>
  <c r="Y111" i="37" s="1"/>
  <c r="X111" i="37" a="1"/>
  <c r="X111" i="37" s="1"/>
  <c r="W111" i="37" a="1"/>
  <c r="W111" i="37" s="1"/>
  <c r="V111" i="37" a="1"/>
  <c r="V111" i="37" s="1"/>
  <c r="U111" i="37" a="1"/>
  <c r="U111" i="37" s="1"/>
  <c r="T111" i="37" a="1"/>
  <c r="T111" i="37" s="1"/>
  <c r="S111" i="37" a="1"/>
  <c r="S111" i="37" s="1"/>
  <c r="R111" i="37" a="1"/>
  <c r="R111" i="37" s="1"/>
  <c r="Q111" i="37" a="1"/>
  <c r="Q111" i="37" s="1"/>
  <c r="P111" i="37" a="1"/>
  <c r="P111" i="37" s="1"/>
  <c r="O111" i="37" a="1"/>
  <c r="O111" i="37" s="1"/>
  <c r="N111" i="37" a="1"/>
  <c r="N111" i="37" s="1"/>
  <c r="M111" i="37" a="1"/>
  <c r="M111" i="37" s="1"/>
  <c r="L111" i="37" a="1"/>
  <c r="L111" i="37" s="1"/>
  <c r="K111" i="37" a="1"/>
  <c r="K111" i="37" s="1"/>
  <c r="J111" i="37" a="1"/>
  <c r="J111" i="37" s="1"/>
  <c r="I111" i="37" a="1"/>
  <c r="I111" i="37" s="1"/>
  <c r="H111" i="37" a="1"/>
  <c r="H111" i="37" s="1"/>
  <c r="G111" i="37" a="1"/>
  <c r="G111" i="37" s="1"/>
  <c r="F111" i="37" a="1"/>
  <c r="F111" i="37" s="1"/>
  <c r="AC110" i="37" a="1"/>
  <c r="AC110" i="37" s="1"/>
  <c r="AB110" i="37" a="1"/>
  <c r="AB110" i="37" s="1"/>
  <c r="AA110" i="37" a="1"/>
  <c r="AA110" i="37" s="1"/>
  <c r="Z110" i="37" a="1"/>
  <c r="Z110" i="37" s="1"/>
  <c r="Y110" i="37" a="1"/>
  <c r="Y110" i="37" s="1"/>
  <c r="X110" i="37" a="1"/>
  <c r="X110" i="37" s="1"/>
  <c r="W110" i="37" a="1"/>
  <c r="W110" i="37" s="1"/>
  <c r="V110" i="37" a="1"/>
  <c r="V110" i="37" s="1"/>
  <c r="U110" i="37" a="1"/>
  <c r="U110" i="37" s="1"/>
  <c r="T110" i="37" a="1"/>
  <c r="T110" i="37" s="1"/>
  <c r="S110" i="37" a="1"/>
  <c r="S110" i="37" s="1"/>
  <c r="R110" i="37" a="1"/>
  <c r="R110" i="37" s="1"/>
  <c r="Q110" i="37" a="1"/>
  <c r="Q110" i="37" s="1"/>
  <c r="P110" i="37" a="1"/>
  <c r="P110" i="37" s="1"/>
  <c r="O110" i="37" a="1"/>
  <c r="O110" i="37" s="1"/>
  <c r="N110" i="37" a="1"/>
  <c r="N110" i="37" s="1"/>
  <c r="M110" i="37" a="1"/>
  <c r="M110" i="37" s="1"/>
  <c r="L110" i="37" a="1"/>
  <c r="L110" i="37" s="1"/>
  <c r="K110" i="37" a="1"/>
  <c r="K110" i="37" s="1"/>
  <c r="J110" i="37" a="1"/>
  <c r="J110" i="37" s="1"/>
  <c r="I110" i="37" a="1"/>
  <c r="I110" i="37" s="1"/>
  <c r="H110" i="37" a="1"/>
  <c r="H110" i="37" s="1"/>
  <c r="G110" i="37" a="1"/>
  <c r="G110" i="37" s="1"/>
  <c r="F110" i="37" a="1"/>
  <c r="F110" i="37" s="1"/>
  <c r="AC109" i="37" a="1"/>
  <c r="AC109" i="37" s="1"/>
  <c r="AB109" i="37" a="1"/>
  <c r="AB109" i="37" s="1"/>
  <c r="AA109" i="37" a="1"/>
  <c r="AA109" i="37" s="1"/>
  <c r="Z109" i="37" a="1"/>
  <c r="Z109" i="37" s="1"/>
  <c r="Y109" i="37" a="1"/>
  <c r="Y109" i="37" s="1"/>
  <c r="X109" i="37" a="1"/>
  <c r="X109" i="37" s="1"/>
  <c r="W109" i="37" a="1"/>
  <c r="W109" i="37" s="1"/>
  <c r="V109" i="37" a="1"/>
  <c r="V109" i="37" s="1"/>
  <c r="U109" i="37" a="1"/>
  <c r="U109" i="37" s="1"/>
  <c r="T109" i="37" a="1"/>
  <c r="T109" i="37" s="1"/>
  <c r="S109" i="37" a="1"/>
  <c r="S109" i="37" s="1"/>
  <c r="R109" i="37" a="1"/>
  <c r="R109" i="37" s="1"/>
  <c r="Q109" i="37" a="1"/>
  <c r="Q109" i="37" s="1"/>
  <c r="P109" i="37" a="1"/>
  <c r="P109" i="37" s="1"/>
  <c r="O109" i="37" a="1"/>
  <c r="O109" i="37" s="1"/>
  <c r="N109" i="37" a="1"/>
  <c r="N109" i="37" s="1"/>
  <c r="M109" i="37" a="1"/>
  <c r="M109" i="37" s="1"/>
  <c r="L109" i="37" a="1"/>
  <c r="L109" i="37" s="1"/>
  <c r="K109" i="37" a="1"/>
  <c r="K109" i="37" s="1"/>
  <c r="J109" i="37" a="1"/>
  <c r="J109" i="37" s="1"/>
  <c r="I109" i="37" a="1"/>
  <c r="I109" i="37" s="1"/>
  <c r="H109" i="37" a="1"/>
  <c r="H109" i="37" s="1"/>
  <c r="G109" i="37" a="1"/>
  <c r="G109" i="37" s="1"/>
  <c r="F109" i="37" a="1"/>
  <c r="F109" i="37" s="1"/>
  <c r="AC108" i="37" a="1"/>
  <c r="AC108" i="37" s="1"/>
  <c r="AB108" i="37" a="1"/>
  <c r="AB108" i="37" s="1"/>
  <c r="AA108" i="37" a="1"/>
  <c r="AA108" i="37" s="1"/>
  <c r="Z108" i="37" a="1"/>
  <c r="Z108" i="37" s="1"/>
  <c r="Y108" i="37" a="1"/>
  <c r="Y108" i="37" s="1"/>
  <c r="X108" i="37" a="1"/>
  <c r="X108" i="37" s="1"/>
  <c r="W108" i="37" a="1"/>
  <c r="W108" i="37" s="1"/>
  <c r="V108" i="37" a="1"/>
  <c r="V108" i="37" s="1"/>
  <c r="U108" i="37" a="1"/>
  <c r="U108" i="37" s="1"/>
  <c r="T108" i="37" a="1"/>
  <c r="T108" i="37" s="1"/>
  <c r="S108" i="37" a="1"/>
  <c r="S108" i="37" s="1"/>
  <c r="R108" i="37" a="1"/>
  <c r="R108" i="37" s="1"/>
  <c r="Q108" i="37" a="1"/>
  <c r="Q108" i="37" s="1"/>
  <c r="P108" i="37" a="1"/>
  <c r="P108" i="37" s="1"/>
  <c r="O108" i="37" a="1"/>
  <c r="O108" i="37" s="1"/>
  <c r="N108" i="37" a="1"/>
  <c r="N108" i="37" s="1"/>
  <c r="M108" i="37" a="1"/>
  <c r="M108" i="37" s="1"/>
  <c r="L108" i="37" a="1"/>
  <c r="L108" i="37" s="1"/>
  <c r="K108" i="37" a="1"/>
  <c r="K108" i="37" s="1"/>
  <c r="J108" i="37" a="1"/>
  <c r="J108" i="37" s="1"/>
  <c r="I108" i="37" a="1"/>
  <c r="I108" i="37" s="1"/>
  <c r="H108" i="37" a="1"/>
  <c r="H108" i="37" s="1"/>
  <c r="G108" i="37" a="1"/>
  <c r="G108" i="37" s="1"/>
  <c r="F108" i="37" a="1"/>
  <c r="F108" i="37" s="1"/>
  <c r="AC107" i="37" a="1"/>
  <c r="AC107" i="37" s="1"/>
  <c r="AC106" i="37" s="1"/>
  <c r="AB107" i="37" a="1"/>
  <c r="AB107" i="37" s="1"/>
  <c r="AB106" i="37" s="1"/>
  <c r="AA107" i="37" a="1"/>
  <c r="AA107" i="37" s="1"/>
  <c r="AA106" i="37" s="1"/>
  <c r="Z107" i="37" a="1"/>
  <c r="Z107" i="37" s="1"/>
  <c r="Y107" i="37" a="1"/>
  <c r="Y107" i="37" s="1"/>
  <c r="X107" i="37" a="1"/>
  <c r="X107" i="37" s="1"/>
  <c r="W107" i="37" a="1"/>
  <c r="W107" i="37" s="1"/>
  <c r="V107" i="37" a="1"/>
  <c r="V107" i="37" s="1"/>
  <c r="V106" i="37" s="1"/>
  <c r="U107" i="37" a="1"/>
  <c r="U107" i="37" s="1"/>
  <c r="U106" i="37" s="1"/>
  <c r="T107" i="37" a="1"/>
  <c r="T107" i="37" s="1"/>
  <c r="T106" i="37" s="1"/>
  <c r="S107" i="37" a="1"/>
  <c r="S107" i="37" s="1"/>
  <c r="S106" i="37" s="1"/>
  <c r="R107" i="37" a="1"/>
  <c r="R107" i="37" s="1"/>
  <c r="R106" i="37" s="1"/>
  <c r="Q107" i="37" a="1"/>
  <c r="Q107" i="37" s="1"/>
  <c r="Q106" i="37" s="1"/>
  <c r="P107" i="37" a="1"/>
  <c r="P107" i="37" s="1"/>
  <c r="P106" i="37" s="1"/>
  <c r="O107" i="37" a="1"/>
  <c r="O107" i="37" s="1"/>
  <c r="O106" i="37" s="1"/>
  <c r="N107" i="37" a="1"/>
  <c r="N107" i="37" s="1"/>
  <c r="M107" i="37" a="1"/>
  <c r="M107" i="37" s="1"/>
  <c r="L107" i="37" a="1"/>
  <c r="L107" i="37" s="1"/>
  <c r="K107" i="37" a="1"/>
  <c r="K107" i="37" s="1"/>
  <c r="J107" i="37" a="1"/>
  <c r="J107" i="37" s="1"/>
  <c r="J106" i="37" s="1"/>
  <c r="I107" i="37" a="1"/>
  <c r="I107" i="37" s="1"/>
  <c r="I106" i="37" s="1"/>
  <c r="H107" i="37" a="1"/>
  <c r="H107" i="37" s="1"/>
  <c r="H106" i="37" s="1"/>
  <c r="G107" i="37" a="1"/>
  <c r="G107" i="37" s="1"/>
  <c r="G106" i="37" s="1"/>
  <c r="F107" i="37" a="1"/>
  <c r="F107" i="37" s="1"/>
  <c r="AC103" i="37"/>
  <c r="AA103" i="37"/>
  <c r="Z103" i="37"/>
  <c r="Y103" i="37"/>
  <c r="X103" i="37"/>
  <c r="W103" i="37"/>
  <c r="U103" i="37"/>
  <c r="T103" i="37"/>
  <c r="R103" i="37"/>
  <c r="Q103" i="37"/>
  <c r="P103" i="37"/>
  <c r="O103" i="37"/>
  <c r="N103" i="37"/>
  <c r="M103" i="37"/>
  <c r="L103" i="37"/>
  <c r="K103" i="37"/>
  <c r="I103" i="37"/>
  <c r="H103" i="37"/>
  <c r="G103" i="37"/>
  <c r="F103" i="37"/>
  <c r="R106" i="39" l="1"/>
  <c r="N106" i="37"/>
  <c r="Z106" i="37"/>
  <c r="H106" i="39"/>
  <c r="F106" i="39"/>
  <c r="V106" i="39"/>
  <c r="M106" i="37"/>
  <c r="L106" i="37"/>
  <c r="X106" i="37"/>
  <c r="AB103" i="37"/>
  <c r="J103" i="37"/>
  <c r="Y106" i="37"/>
  <c r="K106" i="37"/>
  <c r="W106" i="37"/>
  <c r="X106" i="39"/>
  <c r="S103" i="39"/>
  <c r="N103" i="39"/>
  <c r="Z103" i="39"/>
  <c r="G103" i="39"/>
  <c r="W103" i="39"/>
  <c r="F106" i="37"/>
  <c r="S103" i="37"/>
  <c r="V103" i="37"/>
  <c r="F9" i="33"/>
  <c r="F101" i="35" s="1" a="1"/>
  <c r="F101" i="35" s="1"/>
  <c r="F10" i="33"/>
  <c r="F11" i="33"/>
  <c r="F13" i="33"/>
  <c r="F14" i="33"/>
  <c r="F15" i="33"/>
  <c r="F17" i="33"/>
  <c r="F18" i="33"/>
  <c r="F19" i="33"/>
  <c r="F20" i="33"/>
  <c r="F22" i="33"/>
  <c r="G101" i="35" s="1" a="1"/>
  <c r="G101" i="35" s="1"/>
  <c r="F23" i="33"/>
  <c r="F24" i="33"/>
  <c r="F25" i="33"/>
  <c r="F28" i="33"/>
  <c r="F102" i="35" s="1" a="1"/>
  <c r="F102" i="35" s="1"/>
  <c r="F29" i="33"/>
  <c r="F30" i="33"/>
  <c r="F32" i="33"/>
  <c r="F33" i="33"/>
  <c r="F34" i="33"/>
  <c r="F36" i="33"/>
  <c r="F37" i="33"/>
  <c r="F38" i="33"/>
  <c r="F39" i="33"/>
  <c r="F41" i="33"/>
  <c r="G102" i="35" s="1" a="1"/>
  <c r="G102" i="35" s="1"/>
  <c r="F42" i="33"/>
  <c r="F43" i="33"/>
  <c r="F44" i="33"/>
  <c r="F47" i="33"/>
  <c r="F103" i="35" s="1" a="1"/>
  <c r="F103" i="35" s="1"/>
  <c r="F48" i="33"/>
  <c r="F49" i="33"/>
  <c r="F51" i="33"/>
  <c r="F52" i="33"/>
  <c r="F53" i="33"/>
  <c r="F55" i="33"/>
  <c r="F56" i="33"/>
  <c r="F57" i="33"/>
  <c r="F58" i="33"/>
  <c r="F60" i="33"/>
  <c r="G103" i="35" s="1" a="1"/>
  <c r="G103" i="35" s="1"/>
  <c r="F61" i="33"/>
  <c r="F62" i="33"/>
  <c r="F63" i="33"/>
  <c r="F66" i="33"/>
  <c r="F104" i="35" s="1" a="1"/>
  <c r="F104" i="35" s="1"/>
  <c r="F67" i="33"/>
  <c r="F68" i="33"/>
  <c r="F70" i="33"/>
  <c r="F71" i="33"/>
  <c r="F72" i="33"/>
  <c r="F74" i="33"/>
  <c r="F75" i="33"/>
  <c r="F76" i="33"/>
  <c r="F77" i="33"/>
  <c r="F79" i="33"/>
  <c r="G104" i="35" s="1" a="1"/>
  <c r="G104" i="35" s="1"/>
  <c r="F80" i="33"/>
  <c r="F81" i="33"/>
  <c r="F82" i="33"/>
  <c r="F85" i="33"/>
  <c r="F105" i="35" s="1" a="1"/>
  <c r="F105" i="35" s="1"/>
  <c r="F86" i="33"/>
  <c r="F87" i="33"/>
  <c r="F89" i="33"/>
  <c r="F90" i="33"/>
  <c r="F91" i="33"/>
  <c r="F93" i="33"/>
  <c r="F94" i="33"/>
  <c r="F95" i="33"/>
  <c r="F96" i="33"/>
  <c r="F98" i="33"/>
  <c r="G105" i="35" s="1" a="1"/>
  <c r="G105" i="35" s="1"/>
  <c r="F99" i="33"/>
  <c r="F100" i="33"/>
  <c r="F101" i="33"/>
  <c r="F104" i="33"/>
  <c r="F106" i="35" s="1" a="1"/>
  <c r="F106" i="35" s="1"/>
  <c r="F105" i="33"/>
  <c r="F106" i="33"/>
  <c r="F108" i="33"/>
  <c r="F109" i="33"/>
  <c r="F110" i="33"/>
  <c r="F112" i="33"/>
  <c r="F113" i="33"/>
  <c r="F114" i="33"/>
  <c r="F115" i="33"/>
  <c r="F117" i="33"/>
  <c r="G106" i="35" s="1" a="1"/>
  <c r="G106" i="35" s="1"/>
  <c r="F118" i="33"/>
  <c r="F119" i="33"/>
  <c r="F120" i="33"/>
  <c r="F123" i="33"/>
  <c r="F107" i="35" s="1" a="1"/>
  <c r="F107" i="35" s="1"/>
  <c r="F124" i="33"/>
  <c r="F125" i="33"/>
  <c r="F127" i="33"/>
  <c r="F128" i="33"/>
  <c r="F129" i="33"/>
  <c r="F131" i="33"/>
  <c r="F132" i="33"/>
  <c r="F133" i="33"/>
  <c r="F134" i="33"/>
  <c r="F136" i="33"/>
  <c r="G107" i="35" s="1" a="1"/>
  <c r="G107" i="35" s="1"/>
  <c r="F137" i="33"/>
  <c r="F138" i="33"/>
  <c r="F139" i="33"/>
  <c r="F142" i="33"/>
  <c r="F108" i="35" s="1" a="1"/>
  <c r="F108" i="35" s="1"/>
  <c r="F143" i="33"/>
  <c r="F144" i="33"/>
  <c r="F146" i="33"/>
  <c r="F147" i="33"/>
  <c r="F148" i="33"/>
  <c r="F150" i="33"/>
  <c r="F151" i="33"/>
  <c r="F152" i="33"/>
  <c r="F153" i="33"/>
  <c r="F155" i="33"/>
  <c r="G108" i="35" s="1" a="1"/>
  <c r="G108" i="35" s="1"/>
  <c r="F156" i="33"/>
  <c r="F157" i="33"/>
  <c r="F158" i="33"/>
  <c r="F161" i="33"/>
  <c r="F109" i="35" s="1" a="1"/>
  <c r="F109" i="35" s="1"/>
  <c r="F162" i="33"/>
  <c r="F163" i="33"/>
  <c r="F165" i="33"/>
  <c r="F166" i="33"/>
  <c r="F167" i="33"/>
  <c r="F169" i="33"/>
  <c r="F170" i="33"/>
  <c r="F171" i="33"/>
  <c r="F172" i="33"/>
  <c r="F174" i="33"/>
  <c r="G109" i="35" s="1" a="1"/>
  <c r="G109" i="35" s="1"/>
  <c r="F175" i="33"/>
  <c r="F176" i="33"/>
  <c r="F177" i="33"/>
  <c r="F180" i="33"/>
  <c r="F110" i="35" s="1" a="1"/>
  <c r="F110" i="35" s="1"/>
  <c r="F181" i="33"/>
  <c r="F182" i="33"/>
  <c r="F184" i="33"/>
  <c r="F185" i="33"/>
  <c r="F186" i="33"/>
  <c r="F188" i="33"/>
  <c r="F189" i="33"/>
  <c r="F190" i="33"/>
  <c r="F191" i="33"/>
  <c r="F193" i="33"/>
  <c r="G110" i="35" s="1" a="1"/>
  <c r="G110" i="35" s="1"/>
  <c r="F194" i="33"/>
  <c r="F195" i="33"/>
  <c r="F196" i="33"/>
  <c r="F199" i="33"/>
  <c r="F111" i="35" s="1" a="1"/>
  <c r="F111" i="35" s="1"/>
  <c r="F200" i="33"/>
  <c r="F201" i="33"/>
  <c r="F203" i="33"/>
  <c r="F204" i="33"/>
  <c r="F205" i="33"/>
  <c r="F207" i="33"/>
  <c r="F208" i="33"/>
  <c r="F209" i="33"/>
  <c r="F210" i="33"/>
  <c r="F212" i="33"/>
  <c r="G111" i="35" s="1" a="1"/>
  <c r="G111" i="35" s="1"/>
  <c r="F213" i="33"/>
  <c r="F214" i="33"/>
  <c r="F215" i="33"/>
  <c r="F218" i="33"/>
  <c r="F112" i="35" s="1" a="1"/>
  <c r="F112" i="35" s="1"/>
  <c r="F219" i="33"/>
  <c r="F220" i="33"/>
  <c r="F222" i="33"/>
  <c r="F223" i="33"/>
  <c r="F224" i="33"/>
  <c r="F226" i="33"/>
  <c r="F227" i="33"/>
  <c r="F228" i="33"/>
  <c r="F229" i="33"/>
  <c r="F231" i="33"/>
  <c r="G112" i="35" s="1" a="1"/>
  <c r="G112" i="35" s="1"/>
  <c r="F232" i="33"/>
  <c r="F233" i="33"/>
  <c r="F234" i="33"/>
  <c r="F237" i="33"/>
  <c r="F113" i="35" s="1" a="1"/>
  <c r="F113" i="35" s="1"/>
  <c r="F238" i="33"/>
  <c r="F239" i="33"/>
  <c r="F241" i="33"/>
  <c r="F242" i="33"/>
  <c r="F243" i="33"/>
  <c r="F245" i="33"/>
  <c r="F246" i="33"/>
  <c r="F247" i="33"/>
  <c r="F248" i="33"/>
  <c r="F250" i="33"/>
  <c r="G113" i="35" s="1" a="1"/>
  <c r="G113" i="35" s="1"/>
  <c r="F251" i="33"/>
  <c r="F252" i="33"/>
  <c r="F253" i="33"/>
  <c r="F256" i="33"/>
  <c r="F114" i="35" s="1" a="1"/>
  <c r="F114" i="35" s="1"/>
  <c r="F257" i="33"/>
  <c r="F258" i="33"/>
  <c r="F260" i="33"/>
  <c r="F261" i="33"/>
  <c r="F262" i="33"/>
  <c r="F264" i="33"/>
  <c r="F265" i="33"/>
  <c r="F266" i="33"/>
  <c r="F267" i="33"/>
  <c r="F269" i="33"/>
  <c r="G114" i="35" s="1" a="1"/>
  <c r="G114" i="35" s="1"/>
  <c r="F270" i="33"/>
  <c r="F271" i="33"/>
  <c r="F272" i="33"/>
  <c r="F275" i="33"/>
  <c r="F115" i="35" s="1" a="1"/>
  <c r="F115" i="35" s="1"/>
  <c r="F276" i="33"/>
  <c r="F277" i="33"/>
  <c r="F279" i="33"/>
  <c r="F280" i="33"/>
  <c r="F281" i="33"/>
  <c r="F283" i="33"/>
  <c r="F284" i="33"/>
  <c r="F285" i="33"/>
  <c r="F286" i="33"/>
  <c r="F288" i="33"/>
  <c r="G115" i="35" s="1" a="1"/>
  <c r="G115" i="35" s="1"/>
  <c r="F289" i="33"/>
  <c r="F290" i="33"/>
  <c r="F291" i="33"/>
  <c r="F294" i="33"/>
  <c r="F116" i="35" s="1" a="1"/>
  <c r="F116" i="35" s="1"/>
  <c r="F295" i="33"/>
  <c r="F296" i="33"/>
  <c r="F298" i="33"/>
  <c r="F299" i="33"/>
  <c r="F300" i="33"/>
  <c r="F302" i="33"/>
  <c r="F303" i="33"/>
  <c r="F304" i="33"/>
  <c r="F305" i="33"/>
  <c r="F307" i="33"/>
  <c r="G116" i="35" s="1" a="1"/>
  <c r="G116" i="35" s="1"/>
  <c r="F308" i="33"/>
  <c r="F309" i="33"/>
  <c r="F310" i="33"/>
  <c r="F313" i="33"/>
  <c r="F117" i="35" s="1" a="1"/>
  <c r="F117" i="35" s="1"/>
  <c r="F314" i="33"/>
  <c r="F315" i="33"/>
  <c r="F317" i="33"/>
  <c r="F318" i="33"/>
  <c r="F319" i="33"/>
  <c r="F321" i="33"/>
  <c r="F322" i="33"/>
  <c r="F323" i="33"/>
  <c r="F324" i="33"/>
  <c r="F326" i="33"/>
  <c r="G117" i="35" s="1" a="1"/>
  <c r="G117" i="35" s="1"/>
  <c r="F327" i="33"/>
  <c r="F328" i="33"/>
  <c r="F329" i="33"/>
  <c r="F332" i="33"/>
  <c r="F118" i="35" s="1" a="1"/>
  <c r="F118" i="35" s="1"/>
  <c r="F333" i="33"/>
  <c r="F334" i="33"/>
  <c r="F336" i="33"/>
  <c r="F337" i="33"/>
  <c r="F338" i="33"/>
  <c r="F340" i="33"/>
  <c r="F341" i="33"/>
  <c r="F342" i="33"/>
  <c r="F343" i="33"/>
  <c r="F345" i="33"/>
  <c r="G118" i="35" s="1" a="1"/>
  <c r="G118" i="35" s="1"/>
  <c r="F346" i="33"/>
  <c r="F347" i="33"/>
  <c r="F348" i="33"/>
  <c r="F351" i="33"/>
  <c r="F119" i="35" s="1" a="1"/>
  <c r="F119" i="35" s="1"/>
  <c r="F352" i="33"/>
  <c r="F353" i="33"/>
  <c r="F355" i="33"/>
  <c r="F356" i="33"/>
  <c r="F357" i="33"/>
  <c r="F359" i="33"/>
  <c r="F360" i="33"/>
  <c r="F361" i="33"/>
  <c r="F362" i="33"/>
  <c r="F364" i="33"/>
  <c r="G119" i="35" s="1" a="1"/>
  <c r="G119" i="35" s="1"/>
  <c r="F365" i="33"/>
  <c r="F366" i="33"/>
  <c r="F367" i="33"/>
  <c r="F370" i="33"/>
  <c r="F120" i="35" s="1" a="1"/>
  <c r="F120" i="35" s="1"/>
  <c r="F371" i="33"/>
  <c r="F372" i="33"/>
  <c r="F374" i="33"/>
  <c r="F375" i="33"/>
  <c r="F376" i="33"/>
  <c r="F378" i="33"/>
  <c r="F379" i="33"/>
  <c r="F380" i="33"/>
  <c r="F381" i="33"/>
  <c r="F383" i="33"/>
  <c r="G120" i="35" s="1" a="1"/>
  <c r="G120" i="35" s="1"/>
  <c r="F384" i="33"/>
  <c r="F385" i="33"/>
  <c r="F386" i="33"/>
  <c r="F389" i="33"/>
  <c r="F121" i="35" s="1" a="1"/>
  <c r="F121" i="35" s="1"/>
  <c r="F390" i="33"/>
  <c r="F391" i="33"/>
  <c r="F393" i="33"/>
  <c r="F394" i="33"/>
  <c r="F395" i="33"/>
  <c r="F397" i="33"/>
  <c r="F398" i="33"/>
  <c r="F399" i="33"/>
  <c r="F400" i="33"/>
  <c r="F402" i="33"/>
  <c r="G121" i="35" s="1" a="1"/>
  <c r="G121" i="35" s="1"/>
  <c r="F403" i="33"/>
  <c r="F404" i="33"/>
  <c r="F405" i="33"/>
  <c r="F408" i="33"/>
  <c r="F122" i="35" s="1" a="1"/>
  <c r="F122" i="35" s="1"/>
  <c r="F409" i="33"/>
  <c r="F410" i="33"/>
  <c r="F412" i="33"/>
  <c r="F413" i="33"/>
  <c r="F414" i="33"/>
  <c r="F416" i="33"/>
  <c r="F417" i="33"/>
  <c r="F418" i="33"/>
  <c r="F419" i="33"/>
  <c r="F421" i="33"/>
  <c r="G122" i="35" s="1" a="1"/>
  <c r="G122" i="35" s="1"/>
  <c r="F422" i="33"/>
  <c r="F423" i="33"/>
  <c r="F424" i="33"/>
  <c r="F427" i="33"/>
  <c r="F123" i="35" s="1" a="1"/>
  <c r="F123" i="35" s="1"/>
  <c r="F428" i="33"/>
  <c r="F429" i="33"/>
  <c r="F431" i="33"/>
  <c r="F432" i="33"/>
  <c r="F433" i="33"/>
  <c r="F435" i="33"/>
  <c r="F436" i="33"/>
  <c r="F437" i="33"/>
  <c r="F438" i="33"/>
  <c r="F440" i="33"/>
  <c r="G123" i="35" s="1" a="1"/>
  <c r="G123" i="35" s="1"/>
  <c r="F441" i="33"/>
  <c r="F442" i="33"/>
  <c r="F443" i="33"/>
  <c r="F446" i="33"/>
  <c r="F124" i="35" s="1" a="1"/>
  <c r="F124" i="35" s="1"/>
  <c r="F447" i="33"/>
  <c r="F448" i="33"/>
  <c r="F450" i="33"/>
  <c r="F451" i="33"/>
  <c r="F452" i="33"/>
  <c r="F454" i="33"/>
  <c r="F455" i="33"/>
  <c r="F456" i="33"/>
  <c r="F457" i="33"/>
  <c r="F459" i="33"/>
  <c r="G124" i="35" s="1" a="1"/>
  <c r="G124" i="35" s="1"/>
  <c r="F460" i="33"/>
  <c r="F461" i="33"/>
  <c r="F462" i="33"/>
  <c r="F465" i="33"/>
  <c r="F125" i="35" s="1" a="1"/>
  <c r="F125" i="35" s="1"/>
  <c r="F466" i="33"/>
  <c r="F467" i="33"/>
  <c r="F469" i="33"/>
  <c r="F470" i="33"/>
  <c r="F471" i="33"/>
  <c r="F473" i="33"/>
  <c r="F474" i="33"/>
  <c r="F475" i="33"/>
  <c r="F476" i="33"/>
  <c r="F478" i="33"/>
  <c r="G125" i="35" s="1" a="1"/>
  <c r="G125" i="35" s="1"/>
  <c r="F479" i="33"/>
  <c r="F480" i="33"/>
  <c r="F481" i="33"/>
  <c r="F484" i="33"/>
  <c r="F126" i="35" s="1" a="1"/>
  <c r="F126" i="35" s="1"/>
  <c r="F485" i="33"/>
  <c r="F486" i="33"/>
  <c r="F488" i="33"/>
  <c r="F489" i="33"/>
  <c r="F490" i="33"/>
  <c r="F492" i="33"/>
  <c r="F493" i="33"/>
  <c r="F494" i="33"/>
  <c r="F495" i="33"/>
  <c r="F497" i="33"/>
  <c r="G126" i="35" s="1" a="1"/>
  <c r="G126" i="35" s="1"/>
  <c r="F498" i="33"/>
  <c r="F499" i="33"/>
  <c r="F500" i="33"/>
  <c r="F503" i="33"/>
  <c r="F127" i="35" s="1" a="1"/>
  <c r="F127" i="35" s="1"/>
  <c r="F504" i="33"/>
  <c r="F505" i="33"/>
  <c r="F507" i="33"/>
  <c r="F508" i="33"/>
  <c r="F509" i="33"/>
  <c r="F511" i="33"/>
  <c r="F512" i="33"/>
  <c r="F513" i="33"/>
  <c r="F514" i="33"/>
  <c r="F516" i="33"/>
  <c r="G127" i="35" s="1" a="1"/>
  <c r="G127" i="35" s="1"/>
  <c r="F517" i="33"/>
  <c r="F518" i="33"/>
  <c r="F519" i="33"/>
  <c r="F522" i="33"/>
  <c r="F128" i="35" s="1" a="1"/>
  <c r="F128" i="35" s="1"/>
  <c r="F523" i="33"/>
  <c r="F524" i="33"/>
  <c r="F526" i="33"/>
  <c r="F527" i="33"/>
  <c r="F528" i="33"/>
  <c r="F530" i="33"/>
  <c r="F531" i="33"/>
  <c r="F532" i="33"/>
  <c r="F533" i="33"/>
  <c r="F535" i="33"/>
  <c r="G128" i="35" s="1" a="1"/>
  <c r="G128" i="35" s="1"/>
  <c r="F536" i="33"/>
  <c r="F537" i="33"/>
  <c r="F538" i="33"/>
  <c r="F541" i="33"/>
  <c r="F129" i="35" s="1" a="1"/>
  <c r="F129" i="35" s="1"/>
  <c r="F542" i="33"/>
  <c r="F543" i="33"/>
  <c r="F545" i="33"/>
  <c r="F546" i="33"/>
  <c r="F547" i="33"/>
  <c r="F550" i="33"/>
  <c r="F551" i="33"/>
  <c r="F552" i="33"/>
  <c r="F554" i="33"/>
  <c r="G129" i="35" s="1" a="1"/>
  <c r="G129" i="35" s="1"/>
  <c r="F555" i="33"/>
  <c r="F556" i="33"/>
  <c r="F557" i="33"/>
  <c r="F560" i="33"/>
  <c r="F130" i="35" s="1" a="1"/>
  <c r="F130" i="35" s="1"/>
  <c r="F561" i="33"/>
  <c r="F562" i="33"/>
  <c r="F564" i="33"/>
  <c r="F565" i="33"/>
  <c r="F566" i="33"/>
  <c r="F568" i="33"/>
  <c r="F569" i="33"/>
  <c r="F570" i="33"/>
  <c r="F571" i="33"/>
  <c r="F573" i="33"/>
  <c r="G130" i="35" s="1" a="1"/>
  <c r="G130" i="35" s="1"/>
  <c r="F574" i="33"/>
  <c r="F575" i="33"/>
  <c r="F576" i="33"/>
  <c r="F579" i="33"/>
  <c r="F131" i="35" s="1" a="1"/>
  <c r="F131" i="35" s="1"/>
  <c r="F580" i="33"/>
  <c r="F581" i="33"/>
  <c r="F583" i="33"/>
  <c r="F584" i="33"/>
  <c r="F585" i="33"/>
  <c r="F587" i="33"/>
  <c r="F588" i="33"/>
  <c r="F589" i="33"/>
  <c r="F590" i="33"/>
  <c r="F592" i="33"/>
  <c r="G131" i="35" s="1" a="1"/>
  <c r="G131" i="35" s="1"/>
  <c r="F593" i="33"/>
  <c r="F594" i="33"/>
  <c r="F595" i="33"/>
  <c r="F598" i="33"/>
  <c r="F132" i="35" s="1" a="1"/>
  <c r="F132" i="35" s="1"/>
  <c r="F599" i="33"/>
  <c r="F600" i="33"/>
  <c r="F602" i="33"/>
  <c r="F603" i="33"/>
  <c r="F604" i="33"/>
  <c r="F606" i="33"/>
  <c r="F607" i="33"/>
  <c r="F608" i="33"/>
  <c r="F609" i="33"/>
  <c r="F611" i="33"/>
  <c r="G132" i="35" s="1" a="1"/>
  <c r="G132" i="35" s="1"/>
  <c r="F612" i="33"/>
  <c r="F613" i="33"/>
  <c r="F614" i="33"/>
  <c r="F617" i="33"/>
  <c r="F133" i="35" s="1" a="1"/>
  <c r="F133" i="35" s="1"/>
  <c r="F618" i="33"/>
  <c r="F619" i="33"/>
  <c r="F621" i="33"/>
  <c r="F622" i="33"/>
  <c r="F623" i="33"/>
  <c r="F625" i="33"/>
  <c r="F626" i="33"/>
  <c r="F627" i="33"/>
  <c r="F628" i="33"/>
  <c r="F630" i="33"/>
  <c r="G133" i="35" s="1" a="1"/>
  <c r="G133" i="35" s="1"/>
  <c r="F631" i="33"/>
  <c r="F632" i="33"/>
  <c r="F633" i="33"/>
  <c r="F636" i="33"/>
  <c r="F134" i="35" s="1" a="1"/>
  <c r="F134" i="35" s="1"/>
  <c r="F637" i="33"/>
  <c r="F638" i="33"/>
  <c r="F640" i="33"/>
  <c r="F641" i="33"/>
  <c r="F642" i="33"/>
  <c r="F644" i="33"/>
  <c r="F645" i="33"/>
  <c r="F646" i="33"/>
  <c r="F647" i="33"/>
  <c r="F649" i="33"/>
  <c r="G134" i="35" s="1" a="1"/>
  <c r="G134" i="35" s="1"/>
  <c r="F650" i="33"/>
  <c r="F651" i="33"/>
  <c r="F652" i="33"/>
  <c r="F655" i="33"/>
  <c r="F135" i="35" s="1" a="1"/>
  <c r="F135" i="35" s="1"/>
  <c r="F656" i="33"/>
  <c r="F657" i="33"/>
  <c r="F659" i="33"/>
  <c r="F660" i="33"/>
  <c r="F661" i="33"/>
  <c r="F663" i="33"/>
  <c r="F664" i="33"/>
  <c r="F665" i="33"/>
  <c r="F666" i="33"/>
  <c r="F668" i="33"/>
  <c r="G135" i="35" s="1" a="1"/>
  <c r="G135" i="35" s="1"/>
  <c r="F669" i="33"/>
  <c r="F670" i="33"/>
  <c r="F671" i="33"/>
  <c r="E9" i="33"/>
  <c r="F140" i="35" s="1" a="1"/>
  <c r="F140" i="35" s="1"/>
  <c r="E10" i="33"/>
  <c r="E11" i="33"/>
  <c r="E13" i="33"/>
  <c r="E14" i="33"/>
  <c r="E15" i="33"/>
  <c r="E17" i="33"/>
  <c r="E18" i="33"/>
  <c r="E19" i="33"/>
  <c r="E20" i="33"/>
  <c r="E22" i="33"/>
  <c r="G140" i="35" s="1" a="1"/>
  <c r="G140" i="35" s="1"/>
  <c r="E23" i="33"/>
  <c r="E24" i="33"/>
  <c r="E25" i="33"/>
  <c r="E28" i="33"/>
  <c r="F141" i="35" s="1" a="1"/>
  <c r="F141" i="35" s="1"/>
  <c r="E29" i="33"/>
  <c r="E30" i="33"/>
  <c r="E32" i="33"/>
  <c r="E33" i="33"/>
  <c r="E34" i="33"/>
  <c r="E36" i="33"/>
  <c r="E37" i="33"/>
  <c r="E38" i="33"/>
  <c r="E39" i="33"/>
  <c r="E41" i="33"/>
  <c r="G141" i="35" s="1" a="1"/>
  <c r="G141" i="35" s="1"/>
  <c r="E42" i="33"/>
  <c r="E43" i="33"/>
  <c r="E44" i="33"/>
  <c r="E47" i="33"/>
  <c r="F142" i="35" s="1" a="1"/>
  <c r="F142" i="35" s="1"/>
  <c r="E48" i="33"/>
  <c r="E49" i="33"/>
  <c r="E51" i="33"/>
  <c r="E52" i="33"/>
  <c r="E53" i="33"/>
  <c r="E55" i="33"/>
  <c r="E56" i="33"/>
  <c r="E57" i="33"/>
  <c r="E58" i="33"/>
  <c r="E60" i="33"/>
  <c r="G142" i="35" s="1" a="1"/>
  <c r="G142" i="35" s="1"/>
  <c r="E61" i="33"/>
  <c r="E62" i="33"/>
  <c r="E63" i="33"/>
  <c r="E66" i="33"/>
  <c r="F143" i="35" s="1" a="1"/>
  <c r="F143" i="35" s="1"/>
  <c r="E67" i="33"/>
  <c r="E68" i="33"/>
  <c r="E70" i="33"/>
  <c r="E71" i="33"/>
  <c r="E72" i="33"/>
  <c r="E74" i="33"/>
  <c r="E75" i="33"/>
  <c r="E76" i="33"/>
  <c r="E77" i="33"/>
  <c r="E79" i="33"/>
  <c r="G143" i="35" s="1" a="1"/>
  <c r="G143" i="35" s="1"/>
  <c r="E80" i="33"/>
  <c r="E81" i="33"/>
  <c r="E82" i="33"/>
  <c r="E85" i="33"/>
  <c r="F144" i="35" s="1" a="1"/>
  <c r="F144" i="35" s="1"/>
  <c r="E86" i="33"/>
  <c r="E87" i="33"/>
  <c r="E89" i="33"/>
  <c r="E90" i="33"/>
  <c r="E91" i="33"/>
  <c r="E93" i="33"/>
  <c r="E94" i="33"/>
  <c r="E95" i="33"/>
  <c r="E96" i="33"/>
  <c r="E98" i="33"/>
  <c r="G144" i="35" s="1" a="1"/>
  <c r="G144" i="35" s="1"/>
  <c r="E99" i="33"/>
  <c r="E100" i="33"/>
  <c r="E101" i="33"/>
  <c r="E104" i="33"/>
  <c r="F145" i="35" s="1" a="1"/>
  <c r="F145" i="35" s="1"/>
  <c r="E105" i="33"/>
  <c r="E106" i="33"/>
  <c r="E108" i="33"/>
  <c r="E109" i="33"/>
  <c r="E110" i="33"/>
  <c r="E112" i="33"/>
  <c r="E113" i="33"/>
  <c r="E114" i="33"/>
  <c r="E115" i="33"/>
  <c r="E117" i="33"/>
  <c r="G145" i="35" s="1" a="1"/>
  <c r="G145" i="35" s="1"/>
  <c r="E118" i="33"/>
  <c r="E119" i="33"/>
  <c r="E120" i="33"/>
  <c r="E123" i="33"/>
  <c r="F146" i="35" s="1" a="1"/>
  <c r="F146" i="35" s="1"/>
  <c r="E124" i="33"/>
  <c r="E125" i="33"/>
  <c r="E127" i="33"/>
  <c r="E128" i="33"/>
  <c r="E129" i="33"/>
  <c r="E131" i="33"/>
  <c r="E132" i="33"/>
  <c r="E133" i="33"/>
  <c r="E134" i="33"/>
  <c r="E136" i="33"/>
  <c r="G146" i="35" s="1" a="1"/>
  <c r="G146" i="35" s="1"/>
  <c r="E137" i="33"/>
  <c r="E138" i="33"/>
  <c r="E139" i="33"/>
  <c r="E142" i="33"/>
  <c r="F147" i="35" s="1" a="1"/>
  <c r="F147" i="35" s="1"/>
  <c r="E143" i="33"/>
  <c r="E144" i="33"/>
  <c r="E146" i="33"/>
  <c r="E147" i="33"/>
  <c r="E148" i="33"/>
  <c r="E150" i="33"/>
  <c r="E151" i="33"/>
  <c r="E152" i="33"/>
  <c r="E153" i="33"/>
  <c r="E155" i="33"/>
  <c r="G147" i="35" s="1" a="1"/>
  <c r="G147" i="35" s="1"/>
  <c r="E156" i="33"/>
  <c r="E157" i="33"/>
  <c r="E158" i="33"/>
  <c r="E161" i="33"/>
  <c r="F148" i="35" s="1" a="1"/>
  <c r="F148" i="35" s="1"/>
  <c r="E162" i="33"/>
  <c r="E163" i="33"/>
  <c r="E165" i="33"/>
  <c r="E166" i="33"/>
  <c r="E167" i="33"/>
  <c r="E169" i="33"/>
  <c r="E170" i="33"/>
  <c r="E171" i="33"/>
  <c r="E172" i="33"/>
  <c r="E174" i="33"/>
  <c r="G148" i="35" s="1" a="1"/>
  <c r="G148" i="35" s="1"/>
  <c r="E175" i="33"/>
  <c r="E176" i="33"/>
  <c r="E177" i="33"/>
  <c r="E180" i="33"/>
  <c r="F149" i="35" s="1" a="1"/>
  <c r="F149" i="35" s="1"/>
  <c r="E181" i="33"/>
  <c r="E182" i="33"/>
  <c r="E184" i="33"/>
  <c r="E185" i="33"/>
  <c r="E186" i="33"/>
  <c r="E188" i="33"/>
  <c r="E189" i="33"/>
  <c r="E190" i="33"/>
  <c r="E191" i="33"/>
  <c r="E193" i="33"/>
  <c r="G149" i="35" s="1" a="1"/>
  <c r="G149" i="35" s="1"/>
  <c r="E194" i="33"/>
  <c r="E195" i="33"/>
  <c r="E196" i="33"/>
  <c r="E199" i="33"/>
  <c r="F150" i="35" s="1" a="1"/>
  <c r="F150" i="35" s="1"/>
  <c r="E200" i="33"/>
  <c r="E201" i="33"/>
  <c r="E203" i="33"/>
  <c r="E204" i="33"/>
  <c r="E205" i="33"/>
  <c r="E207" i="33"/>
  <c r="E208" i="33"/>
  <c r="E209" i="33"/>
  <c r="E210" i="33"/>
  <c r="E212" i="33"/>
  <c r="G150" i="35" s="1" a="1"/>
  <c r="G150" i="35" s="1"/>
  <c r="E213" i="33"/>
  <c r="E214" i="33"/>
  <c r="E215" i="33"/>
  <c r="E218" i="33"/>
  <c r="F151" i="35" s="1" a="1"/>
  <c r="F151" i="35" s="1"/>
  <c r="E219" i="33"/>
  <c r="E220" i="33"/>
  <c r="E222" i="33"/>
  <c r="E223" i="33"/>
  <c r="E224" i="33"/>
  <c r="E226" i="33"/>
  <c r="E227" i="33"/>
  <c r="E228" i="33"/>
  <c r="E229" i="33"/>
  <c r="E231" i="33"/>
  <c r="G151" i="35" s="1" a="1"/>
  <c r="G151" i="35" s="1"/>
  <c r="E232" i="33"/>
  <c r="E233" i="33"/>
  <c r="E234" i="33"/>
  <c r="E237" i="33"/>
  <c r="F152" i="35" s="1" a="1"/>
  <c r="F152" i="35" s="1"/>
  <c r="E238" i="33"/>
  <c r="E239" i="33"/>
  <c r="E241" i="33"/>
  <c r="E242" i="33"/>
  <c r="E243" i="33"/>
  <c r="E245" i="33"/>
  <c r="E246" i="33"/>
  <c r="E247" i="33"/>
  <c r="E248" i="33"/>
  <c r="E250" i="33"/>
  <c r="G152" i="35" s="1" a="1"/>
  <c r="G152" i="35" s="1"/>
  <c r="E251" i="33"/>
  <c r="E252" i="33"/>
  <c r="E253" i="33"/>
  <c r="E256" i="33"/>
  <c r="F153" i="35" s="1" a="1"/>
  <c r="F153" i="35" s="1"/>
  <c r="E257" i="33"/>
  <c r="E258" i="33"/>
  <c r="E260" i="33"/>
  <c r="E261" i="33"/>
  <c r="E262" i="33"/>
  <c r="E264" i="33"/>
  <c r="E265" i="33"/>
  <c r="E266" i="33"/>
  <c r="E267" i="33"/>
  <c r="E269" i="33"/>
  <c r="G153" i="35" s="1" a="1"/>
  <c r="G153" i="35" s="1"/>
  <c r="E270" i="33"/>
  <c r="E271" i="33"/>
  <c r="E272" i="33"/>
  <c r="E275" i="33"/>
  <c r="F154" i="35" s="1" a="1"/>
  <c r="F154" i="35" s="1"/>
  <c r="E276" i="33"/>
  <c r="E277" i="33"/>
  <c r="E279" i="33"/>
  <c r="E280" i="33"/>
  <c r="E281" i="33"/>
  <c r="E283" i="33"/>
  <c r="E284" i="33"/>
  <c r="E285" i="33"/>
  <c r="E286" i="33"/>
  <c r="E288" i="33"/>
  <c r="G154" i="35" s="1" a="1"/>
  <c r="G154" i="35" s="1"/>
  <c r="E289" i="33"/>
  <c r="E290" i="33"/>
  <c r="E291" i="33"/>
  <c r="E294" i="33"/>
  <c r="F155" i="35" s="1" a="1"/>
  <c r="F155" i="35" s="1"/>
  <c r="E295" i="33"/>
  <c r="E296" i="33"/>
  <c r="E298" i="33"/>
  <c r="E299" i="33"/>
  <c r="E300" i="33"/>
  <c r="E302" i="33"/>
  <c r="E303" i="33"/>
  <c r="E304" i="33"/>
  <c r="E305" i="33"/>
  <c r="E307" i="33"/>
  <c r="G155" i="35" s="1" a="1"/>
  <c r="G155" i="35" s="1"/>
  <c r="E308" i="33"/>
  <c r="E309" i="33"/>
  <c r="E310" i="33"/>
  <c r="E313" i="33"/>
  <c r="F156" i="35" s="1" a="1"/>
  <c r="F156" i="35" s="1"/>
  <c r="E314" i="33"/>
  <c r="E315" i="33"/>
  <c r="E317" i="33"/>
  <c r="E318" i="33"/>
  <c r="E319" i="33"/>
  <c r="E321" i="33"/>
  <c r="E322" i="33"/>
  <c r="E323" i="33"/>
  <c r="E324" i="33"/>
  <c r="E326" i="33"/>
  <c r="G156" i="35" s="1" a="1"/>
  <c r="G156" i="35" s="1"/>
  <c r="E327" i="33"/>
  <c r="E328" i="33"/>
  <c r="E329" i="33"/>
  <c r="E332" i="33"/>
  <c r="F157" i="35" s="1" a="1"/>
  <c r="F157" i="35" s="1"/>
  <c r="E333" i="33"/>
  <c r="E334" i="33"/>
  <c r="E336" i="33"/>
  <c r="E337" i="33"/>
  <c r="E338" i="33"/>
  <c r="E340" i="33"/>
  <c r="E341" i="33"/>
  <c r="E342" i="33"/>
  <c r="E343" i="33"/>
  <c r="E345" i="33"/>
  <c r="G157" i="35" s="1" a="1"/>
  <c r="G157" i="35" s="1"/>
  <c r="E346" i="33"/>
  <c r="E347" i="33"/>
  <c r="E348" i="33"/>
  <c r="E351" i="33"/>
  <c r="F158" i="35" s="1" a="1"/>
  <c r="F158" i="35" s="1"/>
  <c r="E352" i="33"/>
  <c r="E353" i="33"/>
  <c r="E355" i="33"/>
  <c r="E356" i="33"/>
  <c r="E357" i="33"/>
  <c r="E359" i="33"/>
  <c r="E360" i="33"/>
  <c r="E361" i="33"/>
  <c r="E362" i="33"/>
  <c r="E364" i="33"/>
  <c r="G158" i="35" s="1" a="1"/>
  <c r="G158" i="35" s="1"/>
  <c r="E365" i="33"/>
  <c r="E366" i="33"/>
  <c r="E367" i="33"/>
  <c r="E370" i="33"/>
  <c r="F159" i="35" s="1" a="1"/>
  <c r="F159" i="35" s="1"/>
  <c r="E371" i="33"/>
  <c r="E372" i="33"/>
  <c r="E374" i="33"/>
  <c r="E375" i="33"/>
  <c r="E376" i="33"/>
  <c r="E378" i="33"/>
  <c r="E379" i="33"/>
  <c r="E380" i="33"/>
  <c r="E381" i="33"/>
  <c r="E383" i="33"/>
  <c r="G159" i="35" s="1" a="1"/>
  <c r="G159" i="35" s="1"/>
  <c r="E384" i="33"/>
  <c r="E385" i="33"/>
  <c r="E386" i="33"/>
  <c r="E389" i="33"/>
  <c r="F160" i="35" s="1" a="1"/>
  <c r="F160" i="35" s="1"/>
  <c r="E390" i="33"/>
  <c r="E391" i="33"/>
  <c r="E393" i="33"/>
  <c r="E394" i="33"/>
  <c r="E395" i="33"/>
  <c r="E397" i="33"/>
  <c r="E398" i="33"/>
  <c r="E399" i="33"/>
  <c r="E400" i="33"/>
  <c r="E402" i="33"/>
  <c r="G160" i="35" s="1" a="1"/>
  <c r="G160" i="35" s="1"/>
  <c r="E403" i="33"/>
  <c r="E404" i="33"/>
  <c r="E405" i="33"/>
  <c r="E408" i="33"/>
  <c r="F161" i="35" s="1" a="1"/>
  <c r="F161" i="35" s="1"/>
  <c r="E409" i="33"/>
  <c r="E410" i="33"/>
  <c r="E412" i="33"/>
  <c r="E413" i="33"/>
  <c r="E414" i="33"/>
  <c r="E416" i="33"/>
  <c r="E417" i="33"/>
  <c r="E418" i="33"/>
  <c r="E419" i="33"/>
  <c r="E421" i="33"/>
  <c r="G161" i="35" s="1" a="1"/>
  <c r="G161" i="35" s="1"/>
  <c r="E422" i="33"/>
  <c r="E423" i="33"/>
  <c r="E424" i="33"/>
  <c r="E427" i="33"/>
  <c r="F162" i="35" s="1" a="1"/>
  <c r="F162" i="35" s="1"/>
  <c r="E428" i="33"/>
  <c r="E429" i="33"/>
  <c r="E431" i="33"/>
  <c r="E432" i="33"/>
  <c r="E433" i="33"/>
  <c r="E435" i="33"/>
  <c r="E436" i="33"/>
  <c r="E437" i="33"/>
  <c r="E438" i="33"/>
  <c r="E440" i="33"/>
  <c r="G162" i="35" s="1" a="1"/>
  <c r="G162" i="35" s="1"/>
  <c r="E441" i="33"/>
  <c r="E442" i="33"/>
  <c r="E443" i="33"/>
  <c r="E446" i="33"/>
  <c r="F163" i="35" s="1" a="1"/>
  <c r="F163" i="35" s="1"/>
  <c r="E447" i="33"/>
  <c r="E448" i="33"/>
  <c r="E450" i="33"/>
  <c r="E451" i="33"/>
  <c r="E452" i="33"/>
  <c r="E454" i="33"/>
  <c r="E455" i="33"/>
  <c r="E456" i="33"/>
  <c r="E457" i="33"/>
  <c r="E459" i="33"/>
  <c r="G163" i="35" s="1" a="1"/>
  <c r="G163" i="35" s="1"/>
  <c r="E460" i="33"/>
  <c r="E461" i="33"/>
  <c r="E462" i="33"/>
  <c r="E465" i="33"/>
  <c r="F164" i="35" s="1" a="1"/>
  <c r="F164" i="35" s="1"/>
  <c r="E466" i="33"/>
  <c r="E467" i="33"/>
  <c r="E469" i="33"/>
  <c r="E470" i="33"/>
  <c r="E471" i="33"/>
  <c r="E473" i="33"/>
  <c r="E474" i="33"/>
  <c r="E475" i="33"/>
  <c r="E476" i="33"/>
  <c r="E478" i="33"/>
  <c r="G164" i="35" s="1" a="1"/>
  <c r="G164" i="35" s="1"/>
  <c r="E479" i="33"/>
  <c r="E480" i="33"/>
  <c r="E481" i="33"/>
  <c r="E484" i="33"/>
  <c r="F165" i="35" s="1" a="1"/>
  <c r="F165" i="35" s="1"/>
  <c r="E485" i="33"/>
  <c r="E486" i="33"/>
  <c r="E488" i="33"/>
  <c r="E489" i="33"/>
  <c r="E490" i="33"/>
  <c r="E492" i="33"/>
  <c r="E493" i="33"/>
  <c r="E494" i="33"/>
  <c r="E495" i="33"/>
  <c r="E497" i="33"/>
  <c r="G165" i="35" s="1" a="1"/>
  <c r="G165" i="35" s="1"/>
  <c r="E498" i="33"/>
  <c r="E499" i="33"/>
  <c r="E500" i="33"/>
  <c r="E503" i="33"/>
  <c r="F166" i="35" s="1" a="1"/>
  <c r="F166" i="35" s="1"/>
  <c r="E504" i="33"/>
  <c r="E505" i="33"/>
  <c r="E507" i="33"/>
  <c r="E508" i="33"/>
  <c r="E509" i="33"/>
  <c r="E511" i="33"/>
  <c r="E512" i="33"/>
  <c r="E513" i="33"/>
  <c r="E514" i="33"/>
  <c r="E516" i="33"/>
  <c r="G166" i="35" s="1" a="1"/>
  <c r="G166" i="35" s="1"/>
  <c r="E517" i="33"/>
  <c r="E518" i="33"/>
  <c r="E519" i="33"/>
  <c r="E522" i="33"/>
  <c r="F167" i="35" s="1" a="1"/>
  <c r="F167" i="35" s="1"/>
  <c r="E523" i="33"/>
  <c r="E524" i="33"/>
  <c r="E526" i="33"/>
  <c r="E527" i="33"/>
  <c r="E528" i="33"/>
  <c r="E530" i="33"/>
  <c r="E531" i="33"/>
  <c r="E532" i="33"/>
  <c r="E533" i="33"/>
  <c r="E535" i="33"/>
  <c r="G167" i="35" s="1" a="1"/>
  <c r="G167" i="35" s="1"/>
  <c r="E536" i="33"/>
  <c r="E537" i="33"/>
  <c r="E538" i="33"/>
  <c r="E541" i="33"/>
  <c r="F168" i="35" s="1" a="1"/>
  <c r="F168" i="35" s="1"/>
  <c r="E542" i="33"/>
  <c r="E543" i="33"/>
  <c r="E545" i="33"/>
  <c r="E546" i="33"/>
  <c r="E547" i="33"/>
  <c r="E549" i="33"/>
  <c r="E550" i="33"/>
  <c r="E551" i="33"/>
  <c r="E552" i="33"/>
  <c r="E554" i="33"/>
  <c r="G168" i="35" s="1" a="1"/>
  <c r="G168" i="35" s="1"/>
  <c r="E555" i="33"/>
  <c r="E556" i="33"/>
  <c r="E557" i="33"/>
  <c r="E560" i="33"/>
  <c r="F169" i="35" s="1" a="1"/>
  <c r="F169" i="35" s="1"/>
  <c r="E561" i="33"/>
  <c r="E562" i="33"/>
  <c r="E564" i="33"/>
  <c r="E565" i="33"/>
  <c r="E566" i="33"/>
  <c r="E568" i="33"/>
  <c r="E569" i="33"/>
  <c r="E570" i="33"/>
  <c r="E571" i="33"/>
  <c r="E573" i="33"/>
  <c r="G169" i="35" s="1" a="1"/>
  <c r="G169" i="35" s="1"/>
  <c r="E574" i="33"/>
  <c r="E575" i="33"/>
  <c r="E576" i="33"/>
  <c r="E579" i="33"/>
  <c r="F170" i="35" s="1" a="1"/>
  <c r="F170" i="35" s="1"/>
  <c r="E580" i="33"/>
  <c r="E581" i="33"/>
  <c r="E583" i="33"/>
  <c r="E584" i="33"/>
  <c r="E585" i="33"/>
  <c r="E587" i="33"/>
  <c r="E588" i="33"/>
  <c r="E589" i="33"/>
  <c r="E590" i="33"/>
  <c r="E592" i="33"/>
  <c r="G170" i="35" s="1" a="1"/>
  <c r="G170" i="35" s="1"/>
  <c r="E593" i="33"/>
  <c r="E594" i="33"/>
  <c r="E595" i="33"/>
  <c r="E598" i="33"/>
  <c r="F171" i="35" s="1" a="1"/>
  <c r="F171" i="35" s="1"/>
  <c r="E599" i="33"/>
  <c r="E600" i="33"/>
  <c r="E602" i="33"/>
  <c r="E603" i="33"/>
  <c r="E604" i="33"/>
  <c r="E606" i="33"/>
  <c r="E607" i="33"/>
  <c r="E608" i="33"/>
  <c r="E609" i="33"/>
  <c r="E611" i="33"/>
  <c r="G171" i="35" s="1" a="1"/>
  <c r="G171" i="35" s="1"/>
  <c r="E612" i="33"/>
  <c r="E613" i="33"/>
  <c r="E614" i="33"/>
  <c r="E617" i="33"/>
  <c r="F172" i="35" s="1" a="1"/>
  <c r="F172" i="35" s="1"/>
  <c r="E618" i="33"/>
  <c r="E619" i="33"/>
  <c r="E621" i="33"/>
  <c r="E622" i="33"/>
  <c r="E623" i="33"/>
  <c r="E625" i="33"/>
  <c r="E626" i="33"/>
  <c r="E627" i="33"/>
  <c r="E628" i="33"/>
  <c r="E630" i="33"/>
  <c r="G172" i="35" s="1" a="1"/>
  <c r="G172" i="35" s="1"/>
  <c r="E631" i="33"/>
  <c r="E632" i="33"/>
  <c r="E633" i="33"/>
  <c r="E636" i="33"/>
  <c r="F173" i="35" s="1" a="1"/>
  <c r="F173" i="35" s="1"/>
  <c r="E637" i="33"/>
  <c r="E638" i="33"/>
  <c r="E640" i="33"/>
  <c r="E641" i="33"/>
  <c r="E642" i="33"/>
  <c r="E644" i="33"/>
  <c r="E645" i="33"/>
  <c r="E646" i="33"/>
  <c r="E647" i="33"/>
  <c r="E649" i="33"/>
  <c r="G173" i="35" s="1" a="1"/>
  <c r="G173" i="35" s="1"/>
  <c r="E650" i="33"/>
  <c r="E651" i="33"/>
  <c r="E652" i="33"/>
  <c r="E655" i="33"/>
  <c r="F174" i="35" s="1" a="1"/>
  <c r="F174" i="35" s="1"/>
  <c r="E656" i="33"/>
  <c r="E657" i="33"/>
  <c r="E659" i="33"/>
  <c r="E660" i="33"/>
  <c r="E661" i="33"/>
  <c r="E663" i="33"/>
  <c r="E664" i="33"/>
  <c r="E665" i="33"/>
  <c r="E666" i="33"/>
  <c r="E668" i="33"/>
  <c r="G174" i="35" s="1" a="1"/>
  <c r="G174" i="35" s="1"/>
  <c r="E669" i="33"/>
  <c r="E670" i="33"/>
  <c r="E671" i="33"/>
  <c r="D9" i="33"/>
  <c r="D10" i="33"/>
  <c r="D11" i="33"/>
  <c r="D13" i="33"/>
  <c r="D14" i="33"/>
  <c r="D15" i="33"/>
  <c r="D17" i="33"/>
  <c r="D18" i="33"/>
  <c r="D19" i="33"/>
  <c r="E62" i="35" s="1" a="1"/>
  <c r="E62" i="35" s="1"/>
  <c r="D20" i="33"/>
  <c r="D22" i="33"/>
  <c r="D23" i="33"/>
  <c r="D24" i="33"/>
  <c r="D25" i="33"/>
  <c r="D28" i="33"/>
  <c r="D29" i="33"/>
  <c r="D30" i="33"/>
  <c r="D32" i="33"/>
  <c r="D33" i="33"/>
  <c r="D34" i="33"/>
  <c r="D36" i="33"/>
  <c r="D37" i="33"/>
  <c r="D38" i="33"/>
  <c r="E63" i="35" s="1" a="1"/>
  <c r="E63" i="35" s="1"/>
  <c r="D39" i="33"/>
  <c r="D41" i="33"/>
  <c r="D42" i="33"/>
  <c r="D43" i="33"/>
  <c r="D44" i="33"/>
  <c r="D47" i="33"/>
  <c r="D48" i="33"/>
  <c r="D49" i="33"/>
  <c r="D51" i="33"/>
  <c r="D52" i="33"/>
  <c r="D53" i="33"/>
  <c r="D55" i="33"/>
  <c r="D56" i="33"/>
  <c r="D57" i="33"/>
  <c r="E64" i="35" s="1" a="1"/>
  <c r="E64" i="35" s="1"/>
  <c r="D58" i="33"/>
  <c r="D60" i="33"/>
  <c r="D61" i="33"/>
  <c r="D62" i="33"/>
  <c r="D63" i="33"/>
  <c r="D66" i="33"/>
  <c r="D67" i="33"/>
  <c r="D68" i="33"/>
  <c r="D70" i="33"/>
  <c r="D71" i="33"/>
  <c r="D72" i="33"/>
  <c r="D74" i="33"/>
  <c r="D75" i="33"/>
  <c r="D76" i="33"/>
  <c r="E65" i="35" s="1" a="1"/>
  <c r="E65" i="35" s="1"/>
  <c r="D77" i="33"/>
  <c r="D79" i="33"/>
  <c r="D80" i="33"/>
  <c r="D81" i="33"/>
  <c r="D82" i="33"/>
  <c r="D85" i="33"/>
  <c r="D86" i="33"/>
  <c r="D87" i="33"/>
  <c r="D89" i="33"/>
  <c r="D90" i="33"/>
  <c r="D91" i="33"/>
  <c r="D93" i="33"/>
  <c r="D94" i="33"/>
  <c r="D95" i="33"/>
  <c r="E66" i="35" s="1" a="1"/>
  <c r="E66" i="35" s="1"/>
  <c r="D96" i="33"/>
  <c r="D98" i="33"/>
  <c r="D99" i="33"/>
  <c r="D100" i="33"/>
  <c r="D101" i="33"/>
  <c r="D104" i="33"/>
  <c r="D105" i="33"/>
  <c r="D106" i="33"/>
  <c r="D108" i="33"/>
  <c r="D109" i="33"/>
  <c r="D110" i="33"/>
  <c r="D112" i="33"/>
  <c r="D113" i="33"/>
  <c r="D114" i="33"/>
  <c r="E67" i="35" s="1" a="1"/>
  <c r="E67" i="35" s="1"/>
  <c r="D115" i="33"/>
  <c r="D117" i="33"/>
  <c r="D118" i="33"/>
  <c r="D119" i="33"/>
  <c r="D120" i="33"/>
  <c r="D123" i="33"/>
  <c r="D124" i="33"/>
  <c r="D125" i="33"/>
  <c r="D127" i="33"/>
  <c r="D128" i="33"/>
  <c r="D129" i="33"/>
  <c r="D131" i="33"/>
  <c r="D132" i="33"/>
  <c r="D133" i="33"/>
  <c r="E68" i="35" s="1" a="1"/>
  <c r="E68" i="35" s="1"/>
  <c r="D134" i="33"/>
  <c r="D136" i="33"/>
  <c r="D137" i="33"/>
  <c r="D138" i="33"/>
  <c r="D139" i="33"/>
  <c r="D142" i="33"/>
  <c r="D143" i="33"/>
  <c r="D144" i="33"/>
  <c r="D146" i="33"/>
  <c r="D147" i="33"/>
  <c r="D148" i="33"/>
  <c r="D150" i="33"/>
  <c r="D151" i="33"/>
  <c r="D152" i="33"/>
  <c r="E69" i="35" s="1" a="1"/>
  <c r="E69" i="35" s="1"/>
  <c r="D153" i="33"/>
  <c r="D155" i="33"/>
  <c r="D156" i="33"/>
  <c r="D157" i="33"/>
  <c r="D158" i="33"/>
  <c r="D161" i="33"/>
  <c r="D162" i="33"/>
  <c r="D163" i="33"/>
  <c r="D165" i="33"/>
  <c r="D166" i="33"/>
  <c r="D167" i="33"/>
  <c r="D169" i="33"/>
  <c r="D170" i="33"/>
  <c r="D171" i="33"/>
  <c r="E70" i="35" s="1" a="1"/>
  <c r="E70" i="35" s="1"/>
  <c r="D172" i="33"/>
  <c r="D174" i="33"/>
  <c r="D175" i="33"/>
  <c r="D176" i="33"/>
  <c r="D177" i="33"/>
  <c r="D180" i="33"/>
  <c r="D181" i="33"/>
  <c r="D182" i="33"/>
  <c r="D184" i="33"/>
  <c r="D185" i="33"/>
  <c r="D186" i="33"/>
  <c r="D188" i="33"/>
  <c r="D189" i="33"/>
  <c r="D190" i="33"/>
  <c r="E71" i="35" s="1" a="1"/>
  <c r="E71" i="35" s="1"/>
  <c r="D191" i="33"/>
  <c r="D193" i="33"/>
  <c r="D194" i="33"/>
  <c r="D195" i="33"/>
  <c r="D196" i="33"/>
  <c r="D199" i="33"/>
  <c r="D200" i="33"/>
  <c r="D201" i="33"/>
  <c r="D203" i="33"/>
  <c r="D204" i="33"/>
  <c r="D205" i="33"/>
  <c r="D207" i="33"/>
  <c r="D208" i="33"/>
  <c r="D209" i="33"/>
  <c r="E72" i="35" s="1" a="1"/>
  <c r="E72" i="35" s="1"/>
  <c r="D210" i="33"/>
  <c r="D212" i="33"/>
  <c r="D213" i="33"/>
  <c r="D214" i="33"/>
  <c r="D215" i="33"/>
  <c r="D218" i="33"/>
  <c r="D219" i="33"/>
  <c r="D220" i="33"/>
  <c r="D222" i="33"/>
  <c r="D223" i="33"/>
  <c r="D224" i="33"/>
  <c r="D226" i="33"/>
  <c r="D227" i="33"/>
  <c r="D228" i="33"/>
  <c r="E73" i="35" s="1" a="1"/>
  <c r="E73" i="35" s="1"/>
  <c r="D229" i="33"/>
  <c r="D231" i="33"/>
  <c r="D232" i="33"/>
  <c r="D233" i="33"/>
  <c r="D234" i="33"/>
  <c r="D237" i="33"/>
  <c r="D238" i="33"/>
  <c r="D239" i="33"/>
  <c r="D241" i="33"/>
  <c r="D242" i="33"/>
  <c r="D243" i="33"/>
  <c r="D245" i="33"/>
  <c r="D246" i="33"/>
  <c r="D247" i="33"/>
  <c r="E74" i="35" s="1" a="1"/>
  <c r="E74" i="35" s="1"/>
  <c r="D248" i="33"/>
  <c r="D250" i="33"/>
  <c r="D251" i="33"/>
  <c r="D252" i="33"/>
  <c r="D253" i="33"/>
  <c r="D256" i="33"/>
  <c r="D257" i="33"/>
  <c r="D258" i="33"/>
  <c r="D260" i="33"/>
  <c r="D261" i="33"/>
  <c r="D262" i="33"/>
  <c r="D264" i="33"/>
  <c r="D265" i="33"/>
  <c r="D266" i="33"/>
  <c r="E75" i="35" s="1" a="1"/>
  <c r="E75" i="35" s="1"/>
  <c r="D267" i="33"/>
  <c r="D269" i="33"/>
  <c r="D270" i="33"/>
  <c r="D271" i="33"/>
  <c r="D272" i="33"/>
  <c r="D275" i="33"/>
  <c r="D276" i="33"/>
  <c r="D277" i="33"/>
  <c r="D279" i="33"/>
  <c r="D280" i="33"/>
  <c r="D281" i="33"/>
  <c r="D283" i="33"/>
  <c r="D284" i="33"/>
  <c r="D285" i="33"/>
  <c r="E76" i="35" s="1" a="1"/>
  <c r="E76" i="35" s="1"/>
  <c r="D286" i="33"/>
  <c r="D288" i="33"/>
  <c r="D289" i="33"/>
  <c r="D290" i="33"/>
  <c r="D291" i="33"/>
  <c r="D294" i="33"/>
  <c r="D295" i="33"/>
  <c r="D296" i="33"/>
  <c r="D298" i="33"/>
  <c r="D299" i="33"/>
  <c r="D300" i="33"/>
  <c r="D302" i="33"/>
  <c r="D303" i="33"/>
  <c r="D304" i="33"/>
  <c r="E77" i="35" s="1" a="1"/>
  <c r="E77" i="35" s="1"/>
  <c r="D305" i="33"/>
  <c r="D307" i="33"/>
  <c r="D308" i="33"/>
  <c r="D309" i="33"/>
  <c r="D310" i="33"/>
  <c r="D313" i="33"/>
  <c r="D314" i="33"/>
  <c r="D315" i="33"/>
  <c r="D317" i="33"/>
  <c r="D318" i="33"/>
  <c r="D319" i="33"/>
  <c r="D321" i="33"/>
  <c r="D322" i="33"/>
  <c r="D323" i="33"/>
  <c r="E78" i="35" s="1" a="1"/>
  <c r="E78" i="35" s="1"/>
  <c r="D324" i="33"/>
  <c r="D326" i="33"/>
  <c r="D327" i="33"/>
  <c r="D328" i="33"/>
  <c r="D329" i="33"/>
  <c r="D332" i="33"/>
  <c r="D333" i="33"/>
  <c r="D334" i="33"/>
  <c r="D336" i="33"/>
  <c r="D337" i="33"/>
  <c r="D338" i="33"/>
  <c r="D340" i="33"/>
  <c r="D341" i="33"/>
  <c r="D342" i="33"/>
  <c r="E79" i="35" s="1" a="1"/>
  <c r="E79" i="35" s="1"/>
  <c r="D343" i="33"/>
  <c r="D345" i="33"/>
  <c r="D346" i="33"/>
  <c r="D347" i="33"/>
  <c r="D348" i="33"/>
  <c r="D351" i="33"/>
  <c r="D352" i="33"/>
  <c r="D353" i="33"/>
  <c r="D355" i="33"/>
  <c r="D356" i="33"/>
  <c r="D357" i="33"/>
  <c r="D359" i="33"/>
  <c r="D360" i="33"/>
  <c r="D361" i="33"/>
  <c r="E80" i="35" s="1" a="1"/>
  <c r="E80" i="35" s="1"/>
  <c r="D362" i="33"/>
  <c r="D364" i="33"/>
  <c r="D365" i="33"/>
  <c r="D366" i="33"/>
  <c r="D367" i="33"/>
  <c r="D370" i="33"/>
  <c r="D371" i="33"/>
  <c r="D372" i="33"/>
  <c r="D374" i="33"/>
  <c r="D375" i="33"/>
  <c r="D376" i="33"/>
  <c r="D378" i="33"/>
  <c r="D379" i="33"/>
  <c r="D380" i="33"/>
  <c r="E81" i="35" s="1" a="1"/>
  <c r="E81" i="35" s="1"/>
  <c r="D381" i="33"/>
  <c r="D383" i="33"/>
  <c r="D384" i="33"/>
  <c r="D385" i="33"/>
  <c r="D386" i="33"/>
  <c r="D389" i="33"/>
  <c r="D390" i="33"/>
  <c r="D391" i="33"/>
  <c r="D393" i="33"/>
  <c r="D394" i="33"/>
  <c r="D395" i="33"/>
  <c r="D397" i="33"/>
  <c r="D398" i="33"/>
  <c r="D399" i="33"/>
  <c r="E82" i="35" s="1" a="1"/>
  <c r="E82" i="35" s="1"/>
  <c r="D400" i="33"/>
  <c r="D402" i="33"/>
  <c r="D403" i="33"/>
  <c r="D404" i="33"/>
  <c r="D405" i="33"/>
  <c r="D408" i="33"/>
  <c r="D409" i="33"/>
  <c r="D410" i="33"/>
  <c r="D412" i="33"/>
  <c r="D413" i="33"/>
  <c r="D414" i="33"/>
  <c r="D416" i="33"/>
  <c r="D417" i="33"/>
  <c r="D418" i="33"/>
  <c r="E83" i="35" s="1" a="1"/>
  <c r="E83" i="35" s="1"/>
  <c r="D419" i="33"/>
  <c r="D421" i="33"/>
  <c r="D422" i="33"/>
  <c r="D423" i="33"/>
  <c r="D424" i="33"/>
  <c r="D427" i="33"/>
  <c r="D428" i="33"/>
  <c r="D429" i="33"/>
  <c r="D431" i="33"/>
  <c r="D432" i="33"/>
  <c r="D433" i="33"/>
  <c r="D435" i="33"/>
  <c r="D436" i="33"/>
  <c r="D437" i="33"/>
  <c r="E84" i="35" s="1" a="1"/>
  <c r="E84" i="35" s="1"/>
  <c r="D438" i="33"/>
  <c r="D440" i="33"/>
  <c r="D441" i="33"/>
  <c r="D442" i="33"/>
  <c r="D443" i="33"/>
  <c r="D446" i="33"/>
  <c r="D447" i="33"/>
  <c r="D448" i="33"/>
  <c r="D450" i="33"/>
  <c r="D451" i="33"/>
  <c r="D452" i="33"/>
  <c r="D454" i="33"/>
  <c r="D455" i="33"/>
  <c r="D456" i="33"/>
  <c r="E85" i="35" s="1" a="1"/>
  <c r="E85" i="35" s="1"/>
  <c r="D457" i="33"/>
  <c r="D459" i="33"/>
  <c r="D460" i="33"/>
  <c r="D461" i="33"/>
  <c r="D462" i="33"/>
  <c r="D465" i="33"/>
  <c r="D466" i="33"/>
  <c r="D467" i="33"/>
  <c r="D469" i="33"/>
  <c r="D470" i="33"/>
  <c r="D471" i="33"/>
  <c r="D473" i="33"/>
  <c r="D474" i="33"/>
  <c r="D475" i="33"/>
  <c r="E86" i="35" s="1" a="1"/>
  <c r="E86" i="35" s="1"/>
  <c r="D476" i="33"/>
  <c r="D478" i="33"/>
  <c r="D479" i="33"/>
  <c r="D480" i="33"/>
  <c r="D481" i="33"/>
  <c r="D484" i="33"/>
  <c r="D485" i="33"/>
  <c r="D486" i="33"/>
  <c r="D488" i="33"/>
  <c r="D489" i="33"/>
  <c r="D490" i="33"/>
  <c r="D492" i="33"/>
  <c r="D493" i="33"/>
  <c r="D494" i="33"/>
  <c r="E87" i="35" s="1" a="1"/>
  <c r="E87" i="35" s="1"/>
  <c r="D495" i="33"/>
  <c r="D497" i="33"/>
  <c r="D498" i="33"/>
  <c r="D499" i="33"/>
  <c r="D500" i="33"/>
  <c r="D503" i="33"/>
  <c r="D504" i="33"/>
  <c r="D505" i="33"/>
  <c r="D507" i="33"/>
  <c r="D508" i="33"/>
  <c r="D509" i="33"/>
  <c r="D511" i="33"/>
  <c r="D512" i="33"/>
  <c r="D513" i="33"/>
  <c r="E88" i="35" s="1" a="1"/>
  <c r="E88" i="35" s="1"/>
  <c r="D514" i="33"/>
  <c r="D516" i="33"/>
  <c r="D517" i="33"/>
  <c r="D518" i="33"/>
  <c r="D519" i="33"/>
  <c r="D522" i="33"/>
  <c r="D523" i="33"/>
  <c r="D524" i="33"/>
  <c r="D526" i="33"/>
  <c r="D527" i="33"/>
  <c r="D528" i="33"/>
  <c r="D530" i="33"/>
  <c r="D531" i="33"/>
  <c r="D532" i="33"/>
  <c r="E89" i="35" s="1" a="1"/>
  <c r="E89" i="35" s="1"/>
  <c r="D533" i="33"/>
  <c r="D535" i="33"/>
  <c r="D536" i="33"/>
  <c r="D537" i="33"/>
  <c r="D538" i="33"/>
  <c r="D541" i="33"/>
  <c r="D542" i="33"/>
  <c r="D543" i="33"/>
  <c r="D545" i="33"/>
  <c r="D546" i="33"/>
  <c r="D547" i="33"/>
  <c r="D550" i="33"/>
  <c r="D551" i="33"/>
  <c r="E90" i="35" s="1" a="1"/>
  <c r="E90" i="35" s="1"/>
  <c r="D552" i="33"/>
  <c r="D554" i="33"/>
  <c r="D555" i="33"/>
  <c r="D556" i="33"/>
  <c r="D557" i="33"/>
  <c r="D560" i="33"/>
  <c r="D561" i="33"/>
  <c r="D562" i="33"/>
  <c r="D564" i="33"/>
  <c r="D565" i="33"/>
  <c r="D566" i="33"/>
  <c r="D568" i="33"/>
  <c r="D569" i="33"/>
  <c r="D570" i="33"/>
  <c r="E91" i="35" s="1" a="1"/>
  <c r="E91" i="35" s="1"/>
  <c r="D571" i="33"/>
  <c r="D573" i="33"/>
  <c r="D574" i="33"/>
  <c r="D575" i="33"/>
  <c r="D576" i="33"/>
  <c r="D579" i="33"/>
  <c r="D580" i="33"/>
  <c r="D581" i="33"/>
  <c r="D583" i="33"/>
  <c r="D584" i="33"/>
  <c r="D585" i="33"/>
  <c r="D587" i="33"/>
  <c r="D588" i="33"/>
  <c r="D589" i="33"/>
  <c r="E92" i="35" s="1" a="1"/>
  <c r="E92" i="35" s="1"/>
  <c r="D590" i="33"/>
  <c r="D592" i="33"/>
  <c r="D593" i="33"/>
  <c r="D594" i="33"/>
  <c r="D595" i="33"/>
  <c r="D598" i="33"/>
  <c r="D599" i="33"/>
  <c r="D600" i="33"/>
  <c r="D602" i="33"/>
  <c r="D603" i="33"/>
  <c r="D604" i="33"/>
  <c r="D606" i="33"/>
  <c r="D607" i="33"/>
  <c r="D608" i="33"/>
  <c r="E93" i="35" s="1" a="1"/>
  <c r="E93" i="35" s="1"/>
  <c r="D609" i="33"/>
  <c r="D611" i="33"/>
  <c r="D612" i="33"/>
  <c r="D613" i="33"/>
  <c r="D614" i="33"/>
  <c r="D617" i="33"/>
  <c r="D618" i="33"/>
  <c r="D619" i="33"/>
  <c r="D621" i="33"/>
  <c r="D622" i="33"/>
  <c r="D623" i="33"/>
  <c r="D625" i="33"/>
  <c r="D626" i="33"/>
  <c r="D627" i="33"/>
  <c r="E94" i="35" s="1" a="1"/>
  <c r="E94" i="35" s="1"/>
  <c r="D628" i="33"/>
  <c r="D630" i="33"/>
  <c r="D631" i="33"/>
  <c r="D632" i="33"/>
  <c r="D633" i="33"/>
  <c r="D636" i="33"/>
  <c r="D637" i="33"/>
  <c r="D638" i="33"/>
  <c r="D640" i="33"/>
  <c r="D641" i="33"/>
  <c r="D642" i="33"/>
  <c r="D644" i="33"/>
  <c r="D645" i="33"/>
  <c r="D646" i="33"/>
  <c r="E95" i="35" s="1" a="1"/>
  <c r="E95" i="35" s="1"/>
  <c r="D647" i="33"/>
  <c r="D649" i="33"/>
  <c r="D650" i="33"/>
  <c r="D651" i="33"/>
  <c r="D652" i="33"/>
  <c r="D655" i="33"/>
  <c r="D656" i="33"/>
  <c r="D657" i="33"/>
  <c r="D659" i="33"/>
  <c r="D660" i="33"/>
  <c r="D661" i="33"/>
  <c r="D663" i="33"/>
  <c r="D664" i="33"/>
  <c r="D665" i="33"/>
  <c r="E96" i="35" s="1" a="1"/>
  <c r="E96" i="35" s="1"/>
  <c r="D666" i="33"/>
  <c r="D668" i="33"/>
  <c r="D669" i="33"/>
  <c r="D670" i="33"/>
  <c r="D671" i="33"/>
  <c r="G8" i="33"/>
  <c r="G9" i="33"/>
  <c r="G10" i="33"/>
  <c r="G11" i="33"/>
  <c r="G12" i="33"/>
  <c r="G13" i="33"/>
  <c r="G14" i="33"/>
  <c r="G15" i="33"/>
  <c r="G16" i="33"/>
  <c r="G17" i="33"/>
  <c r="G18" i="33"/>
  <c r="G19" i="33"/>
  <c r="G20" i="33"/>
  <c r="G21" i="33"/>
  <c r="G22" i="33"/>
  <c r="G23" i="33"/>
  <c r="G24" i="33"/>
  <c r="G25" i="33"/>
  <c r="G26" i="33"/>
  <c r="G27" i="33"/>
  <c r="G28" i="33"/>
  <c r="G29" i="33"/>
  <c r="G30" i="33"/>
  <c r="G31" i="33"/>
  <c r="G32" i="33"/>
  <c r="G33" i="33"/>
  <c r="G34" i="33"/>
  <c r="G35" i="33"/>
  <c r="G36" i="33"/>
  <c r="G37" i="33"/>
  <c r="G38" i="33"/>
  <c r="G39" i="33"/>
  <c r="G40" i="33"/>
  <c r="G41" i="33"/>
  <c r="G42" i="33"/>
  <c r="G43" i="33"/>
  <c r="G44" i="33"/>
  <c r="G45" i="33"/>
  <c r="G46" i="33"/>
  <c r="G47" i="33"/>
  <c r="G48" i="33"/>
  <c r="G49" i="33"/>
  <c r="G50" i="33"/>
  <c r="G51" i="33"/>
  <c r="G52" i="33"/>
  <c r="G53" i="33"/>
  <c r="G54" i="33"/>
  <c r="G55" i="33"/>
  <c r="G56" i="33"/>
  <c r="G57" i="33"/>
  <c r="G58" i="33"/>
  <c r="G59" i="33"/>
  <c r="G60" i="33"/>
  <c r="G61" i="33"/>
  <c r="G62" i="33"/>
  <c r="G63" i="33"/>
  <c r="G64" i="33"/>
  <c r="G65" i="33"/>
  <c r="G66" i="33"/>
  <c r="G67" i="33"/>
  <c r="G68" i="33"/>
  <c r="G69" i="33"/>
  <c r="G70" i="33"/>
  <c r="G71" i="33"/>
  <c r="G72" i="33"/>
  <c r="G73" i="33"/>
  <c r="G74" i="33"/>
  <c r="G75" i="33"/>
  <c r="G76" i="33"/>
  <c r="G77" i="33"/>
  <c r="G78" i="33"/>
  <c r="G79" i="33"/>
  <c r="G80" i="33"/>
  <c r="G81" i="33"/>
  <c r="G82" i="33"/>
  <c r="G83" i="33"/>
  <c r="G84" i="33"/>
  <c r="G85" i="33"/>
  <c r="G86" i="33"/>
  <c r="G87" i="33"/>
  <c r="G88" i="33"/>
  <c r="G89" i="33"/>
  <c r="G90" i="33"/>
  <c r="G91" i="33"/>
  <c r="G92" i="33"/>
  <c r="G93" i="33"/>
  <c r="G94" i="33"/>
  <c r="G95" i="33"/>
  <c r="G96" i="33"/>
  <c r="G97" i="33"/>
  <c r="G98" i="33"/>
  <c r="G99" i="33"/>
  <c r="G100" i="33"/>
  <c r="G101" i="33"/>
  <c r="G102" i="33"/>
  <c r="G103" i="33"/>
  <c r="G104" i="33"/>
  <c r="G105" i="33"/>
  <c r="G106" i="33"/>
  <c r="G107" i="33"/>
  <c r="G108" i="33"/>
  <c r="G109" i="33"/>
  <c r="G110" i="33"/>
  <c r="G111" i="33"/>
  <c r="G112" i="33"/>
  <c r="G113" i="33"/>
  <c r="G114" i="33"/>
  <c r="G115" i="33"/>
  <c r="G116" i="33"/>
  <c r="G117" i="33"/>
  <c r="G118" i="33"/>
  <c r="G119" i="33"/>
  <c r="G120" i="33"/>
  <c r="G121" i="33"/>
  <c r="G122" i="33"/>
  <c r="G123" i="33"/>
  <c r="G124" i="33"/>
  <c r="G125" i="33"/>
  <c r="G126" i="33"/>
  <c r="G127" i="33"/>
  <c r="G128" i="33"/>
  <c r="G129" i="33"/>
  <c r="G130" i="33"/>
  <c r="G131" i="33"/>
  <c r="G132" i="33"/>
  <c r="G133" i="33"/>
  <c r="G134" i="33"/>
  <c r="G135" i="33"/>
  <c r="G136" i="33"/>
  <c r="G137" i="33"/>
  <c r="G138" i="33"/>
  <c r="G139" i="33"/>
  <c r="G140" i="33"/>
  <c r="G141" i="33"/>
  <c r="G142" i="33"/>
  <c r="G143" i="33"/>
  <c r="G144" i="33"/>
  <c r="G145" i="33"/>
  <c r="G146" i="33"/>
  <c r="G147" i="33"/>
  <c r="G148" i="33"/>
  <c r="G149" i="33"/>
  <c r="G150" i="33"/>
  <c r="G151" i="33"/>
  <c r="G152" i="33"/>
  <c r="G153" i="33"/>
  <c r="G154" i="33"/>
  <c r="G155" i="33"/>
  <c r="G156" i="33"/>
  <c r="G157" i="33"/>
  <c r="G158" i="33"/>
  <c r="G159" i="33"/>
  <c r="G160" i="33"/>
  <c r="G161" i="33"/>
  <c r="G162" i="33"/>
  <c r="G163" i="33"/>
  <c r="G164" i="33"/>
  <c r="G165" i="33"/>
  <c r="G166" i="33"/>
  <c r="G167" i="33"/>
  <c r="G168" i="33"/>
  <c r="G169" i="33"/>
  <c r="G170" i="33"/>
  <c r="G171" i="33"/>
  <c r="G172" i="33"/>
  <c r="G173" i="33"/>
  <c r="G174" i="33"/>
  <c r="G175" i="33"/>
  <c r="G176" i="33"/>
  <c r="G177" i="33"/>
  <c r="G178" i="33"/>
  <c r="G179" i="33"/>
  <c r="G180" i="33"/>
  <c r="G181" i="33"/>
  <c r="G182" i="33"/>
  <c r="G183" i="33"/>
  <c r="G184" i="33"/>
  <c r="G185" i="33"/>
  <c r="G186" i="33"/>
  <c r="G187" i="33"/>
  <c r="G188" i="33"/>
  <c r="G189" i="33"/>
  <c r="G190" i="33"/>
  <c r="G191" i="33"/>
  <c r="G192" i="33"/>
  <c r="G193" i="33"/>
  <c r="G194" i="33"/>
  <c r="G195" i="33"/>
  <c r="G196" i="33"/>
  <c r="G197" i="33"/>
  <c r="G198" i="33"/>
  <c r="G199" i="33"/>
  <c r="G200" i="33"/>
  <c r="G201" i="33"/>
  <c r="G202" i="33"/>
  <c r="G203" i="33"/>
  <c r="G204" i="33"/>
  <c r="G205" i="33"/>
  <c r="G206" i="33"/>
  <c r="G207" i="33"/>
  <c r="G208" i="33"/>
  <c r="G209" i="33"/>
  <c r="G210" i="33"/>
  <c r="G211" i="33"/>
  <c r="G212" i="33"/>
  <c r="G213" i="33"/>
  <c r="G214" i="33"/>
  <c r="G215" i="33"/>
  <c r="G216" i="33"/>
  <c r="G217" i="33"/>
  <c r="G218" i="33"/>
  <c r="G219" i="33"/>
  <c r="G220" i="33"/>
  <c r="G221" i="33"/>
  <c r="G222" i="33"/>
  <c r="G223" i="33"/>
  <c r="G224" i="33"/>
  <c r="G225" i="33"/>
  <c r="G226" i="33"/>
  <c r="G227" i="33"/>
  <c r="G228" i="33"/>
  <c r="G229" i="33"/>
  <c r="G230" i="33"/>
  <c r="G231" i="33"/>
  <c r="G232" i="33"/>
  <c r="G233" i="33"/>
  <c r="G234" i="33"/>
  <c r="G235" i="33"/>
  <c r="G236" i="33"/>
  <c r="G237" i="33"/>
  <c r="G238" i="33"/>
  <c r="G239" i="33"/>
  <c r="G240" i="33"/>
  <c r="G241" i="33"/>
  <c r="G242" i="33"/>
  <c r="G243" i="33"/>
  <c r="G244" i="33"/>
  <c r="G245" i="33"/>
  <c r="G246" i="33"/>
  <c r="G247" i="33"/>
  <c r="G248" i="33"/>
  <c r="G249" i="33"/>
  <c r="G250" i="33"/>
  <c r="G251" i="33"/>
  <c r="G252" i="33"/>
  <c r="G253" i="33"/>
  <c r="G254" i="33"/>
  <c r="G255" i="33"/>
  <c r="G256" i="33"/>
  <c r="G257" i="33"/>
  <c r="G258" i="33"/>
  <c r="G259" i="33"/>
  <c r="G260" i="33"/>
  <c r="G261" i="33"/>
  <c r="G262" i="33"/>
  <c r="G263" i="33"/>
  <c r="G264" i="33"/>
  <c r="G265" i="33"/>
  <c r="G266" i="33"/>
  <c r="G267" i="33"/>
  <c r="G268" i="33"/>
  <c r="G269" i="33"/>
  <c r="G270" i="33"/>
  <c r="G271" i="33"/>
  <c r="G272" i="33"/>
  <c r="G273" i="33"/>
  <c r="G274" i="33"/>
  <c r="G275" i="33"/>
  <c r="G276" i="33"/>
  <c r="G277" i="33"/>
  <c r="G278" i="33"/>
  <c r="G279" i="33"/>
  <c r="G280" i="33"/>
  <c r="G281" i="33"/>
  <c r="G282" i="33"/>
  <c r="G283" i="33"/>
  <c r="G284" i="33"/>
  <c r="G285" i="33"/>
  <c r="G286" i="33"/>
  <c r="G287" i="33"/>
  <c r="G288" i="33"/>
  <c r="G289" i="33"/>
  <c r="G290" i="33"/>
  <c r="G291" i="33"/>
  <c r="G292" i="33"/>
  <c r="G293" i="33"/>
  <c r="G294" i="33"/>
  <c r="G295" i="33"/>
  <c r="G296" i="33"/>
  <c r="G297" i="33"/>
  <c r="G298" i="33"/>
  <c r="G299" i="33"/>
  <c r="G300" i="33"/>
  <c r="G301" i="33"/>
  <c r="G302" i="33"/>
  <c r="G303" i="33"/>
  <c r="G304" i="33"/>
  <c r="G305" i="33"/>
  <c r="G306" i="33"/>
  <c r="G307" i="33"/>
  <c r="G308" i="33"/>
  <c r="G309" i="33"/>
  <c r="G310" i="33"/>
  <c r="G311" i="33"/>
  <c r="G312" i="33"/>
  <c r="G313" i="33"/>
  <c r="G314" i="33"/>
  <c r="G315" i="33"/>
  <c r="G316" i="33"/>
  <c r="G317" i="33"/>
  <c r="G318" i="33"/>
  <c r="G319" i="33"/>
  <c r="G320" i="33"/>
  <c r="G321" i="33"/>
  <c r="G322" i="33"/>
  <c r="G323" i="33"/>
  <c r="G324" i="33"/>
  <c r="G325" i="33"/>
  <c r="G326" i="33"/>
  <c r="G327" i="33"/>
  <c r="G328" i="33"/>
  <c r="G329" i="33"/>
  <c r="G330" i="33"/>
  <c r="G331" i="33"/>
  <c r="G332" i="33"/>
  <c r="G333" i="33"/>
  <c r="G334" i="33"/>
  <c r="G335" i="33"/>
  <c r="G336" i="33"/>
  <c r="G337" i="33"/>
  <c r="G338" i="33"/>
  <c r="G339" i="33"/>
  <c r="G340" i="33"/>
  <c r="G341" i="33"/>
  <c r="G342" i="33"/>
  <c r="G343" i="33"/>
  <c r="G344" i="33"/>
  <c r="G345" i="33"/>
  <c r="G346" i="33"/>
  <c r="G347" i="33"/>
  <c r="G348" i="33"/>
  <c r="G349" i="33"/>
  <c r="G350" i="33"/>
  <c r="G351" i="33"/>
  <c r="G352" i="33"/>
  <c r="G353" i="33"/>
  <c r="G354" i="33"/>
  <c r="G355" i="33"/>
  <c r="G356" i="33"/>
  <c r="G357" i="33"/>
  <c r="G358" i="33"/>
  <c r="G359" i="33"/>
  <c r="G360" i="33"/>
  <c r="G361" i="33"/>
  <c r="G362" i="33"/>
  <c r="G363" i="33"/>
  <c r="G364" i="33"/>
  <c r="G365" i="33"/>
  <c r="G366" i="33"/>
  <c r="G367" i="33"/>
  <c r="G368" i="33"/>
  <c r="G369" i="33"/>
  <c r="G370" i="33"/>
  <c r="G371" i="33"/>
  <c r="G372" i="33"/>
  <c r="G373" i="33"/>
  <c r="G374" i="33"/>
  <c r="G375" i="33"/>
  <c r="G376" i="33"/>
  <c r="G377" i="33"/>
  <c r="G378" i="33"/>
  <c r="G379" i="33"/>
  <c r="G380" i="33"/>
  <c r="G381" i="33"/>
  <c r="G382" i="33"/>
  <c r="G383" i="33"/>
  <c r="G384" i="33"/>
  <c r="G385" i="33"/>
  <c r="G386" i="33"/>
  <c r="G387" i="33"/>
  <c r="G388" i="33"/>
  <c r="G389" i="33"/>
  <c r="G390" i="33"/>
  <c r="G391" i="33"/>
  <c r="G392" i="33"/>
  <c r="G393" i="33"/>
  <c r="G394" i="33"/>
  <c r="G395" i="33"/>
  <c r="G396" i="33"/>
  <c r="G397" i="33"/>
  <c r="G398" i="33"/>
  <c r="G399" i="33"/>
  <c r="G400" i="33"/>
  <c r="G401" i="33"/>
  <c r="G402" i="33"/>
  <c r="G403" i="33"/>
  <c r="G404" i="33"/>
  <c r="G405" i="33"/>
  <c r="G406" i="33"/>
  <c r="G407" i="33"/>
  <c r="G408" i="33"/>
  <c r="G409" i="33"/>
  <c r="G410" i="33"/>
  <c r="G411" i="33"/>
  <c r="G412" i="33"/>
  <c r="G413" i="33"/>
  <c r="G414" i="33"/>
  <c r="G415" i="33"/>
  <c r="G416" i="33"/>
  <c r="G417" i="33"/>
  <c r="G418" i="33"/>
  <c r="G419" i="33"/>
  <c r="G420" i="33"/>
  <c r="G421" i="33"/>
  <c r="G422" i="33"/>
  <c r="G423" i="33"/>
  <c r="G424" i="33"/>
  <c r="G425" i="33"/>
  <c r="G426" i="33"/>
  <c r="G427" i="33"/>
  <c r="G428" i="33"/>
  <c r="G429" i="33"/>
  <c r="G430" i="33"/>
  <c r="G431" i="33"/>
  <c r="G432" i="33"/>
  <c r="G433" i="33"/>
  <c r="G434" i="33"/>
  <c r="G435" i="33"/>
  <c r="G436" i="33"/>
  <c r="G437" i="33"/>
  <c r="G438" i="33"/>
  <c r="G439" i="33"/>
  <c r="G440" i="33"/>
  <c r="G441" i="33"/>
  <c r="G442" i="33"/>
  <c r="G443" i="33"/>
  <c r="G444" i="33"/>
  <c r="G445" i="33"/>
  <c r="G446" i="33"/>
  <c r="G447" i="33"/>
  <c r="G448" i="33"/>
  <c r="G449" i="33"/>
  <c r="G450" i="33"/>
  <c r="G451" i="33"/>
  <c r="G452" i="33"/>
  <c r="G453" i="33"/>
  <c r="G454" i="33"/>
  <c r="G455" i="33"/>
  <c r="G456" i="33"/>
  <c r="G457" i="33"/>
  <c r="G458" i="33"/>
  <c r="G459" i="33"/>
  <c r="G460" i="33"/>
  <c r="G461" i="33"/>
  <c r="G462" i="33"/>
  <c r="G463" i="33"/>
  <c r="G464" i="33"/>
  <c r="G465" i="33"/>
  <c r="G466" i="33"/>
  <c r="G467" i="33"/>
  <c r="G468" i="33"/>
  <c r="G469" i="33"/>
  <c r="G470" i="33"/>
  <c r="G471" i="33"/>
  <c r="G472" i="33"/>
  <c r="G473" i="33"/>
  <c r="G474" i="33"/>
  <c r="G475" i="33"/>
  <c r="G476" i="33"/>
  <c r="G477" i="33"/>
  <c r="G478" i="33"/>
  <c r="G479" i="33"/>
  <c r="G480" i="33"/>
  <c r="G481" i="33"/>
  <c r="G482" i="33"/>
  <c r="G483" i="33"/>
  <c r="G484" i="33"/>
  <c r="G485" i="33"/>
  <c r="G486" i="33"/>
  <c r="G487" i="33"/>
  <c r="G488" i="33"/>
  <c r="G489" i="33"/>
  <c r="G490" i="33"/>
  <c r="G491" i="33"/>
  <c r="G492" i="33"/>
  <c r="G493" i="33"/>
  <c r="G494" i="33"/>
  <c r="G495" i="33"/>
  <c r="G496" i="33"/>
  <c r="G497" i="33"/>
  <c r="G498" i="33"/>
  <c r="G499" i="33"/>
  <c r="G500" i="33"/>
  <c r="G501" i="33"/>
  <c r="G502" i="33"/>
  <c r="G503" i="33"/>
  <c r="G504" i="33"/>
  <c r="G505" i="33"/>
  <c r="G506" i="33"/>
  <c r="G507" i="33"/>
  <c r="G508" i="33"/>
  <c r="G509" i="33"/>
  <c r="G510" i="33"/>
  <c r="G511" i="33"/>
  <c r="G512" i="33"/>
  <c r="G513" i="33"/>
  <c r="G514" i="33"/>
  <c r="G515" i="33"/>
  <c r="G516" i="33"/>
  <c r="G517" i="33"/>
  <c r="G518" i="33"/>
  <c r="G519" i="33"/>
  <c r="G520" i="33"/>
  <c r="G521" i="33"/>
  <c r="G522" i="33"/>
  <c r="G523" i="33"/>
  <c r="G524" i="33"/>
  <c r="G525" i="33"/>
  <c r="G526" i="33"/>
  <c r="G527" i="33"/>
  <c r="G528" i="33"/>
  <c r="G529" i="33"/>
  <c r="G530" i="33"/>
  <c r="G531" i="33"/>
  <c r="G532" i="33"/>
  <c r="G533" i="33"/>
  <c r="G534" i="33"/>
  <c r="G535" i="33"/>
  <c r="G536" i="33"/>
  <c r="G537" i="33"/>
  <c r="G538" i="33"/>
  <c r="G540" i="33"/>
  <c r="G541" i="33"/>
  <c r="G542" i="33"/>
  <c r="G543" i="33"/>
  <c r="G544" i="33"/>
  <c r="G545" i="33"/>
  <c r="G546" i="33"/>
  <c r="G547" i="33"/>
  <c r="G550" i="33"/>
  <c r="G551" i="33"/>
  <c r="G552" i="33"/>
  <c r="G553" i="33"/>
  <c r="G554" i="33"/>
  <c r="G555" i="33"/>
  <c r="G556" i="33"/>
  <c r="G557" i="33"/>
  <c r="G558" i="33"/>
  <c r="G559" i="33"/>
  <c r="G560" i="33"/>
  <c r="G561" i="33"/>
  <c r="G562" i="33"/>
  <c r="G563" i="33"/>
  <c r="G564" i="33"/>
  <c r="G565" i="33"/>
  <c r="G566" i="33"/>
  <c r="G567" i="33"/>
  <c r="G568" i="33"/>
  <c r="G569" i="33"/>
  <c r="G570" i="33"/>
  <c r="G571" i="33"/>
  <c r="G572" i="33"/>
  <c r="G573" i="33"/>
  <c r="G574" i="33"/>
  <c r="G575" i="33"/>
  <c r="G576" i="33"/>
  <c r="G577" i="33"/>
  <c r="G578" i="33"/>
  <c r="G579" i="33"/>
  <c r="G580" i="33"/>
  <c r="G581" i="33"/>
  <c r="G582" i="33"/>
  <c r="G583" i="33"/>
  <c r="G584" i="33"/>
  <c r="G585" i="33"/>
  <c r="G586" i="33"/>
  <c r="G587" i="33"/>
  <c r="G588" i="33"/>
  <c r="G589" i="33"/>
  <c r="G590" i="33"/>
  <c r="G591" i="33"/>
  <c r="G592" i="33"/>
  <c r="G593" i="33"/>
  <c r="G594" i="33"/>
  <c r="G595" i="33"/>
  <c r="G596" i="33"/>
  <c r="G597" i="33"/>
  <c r="G598" i="33"/>
  <c r="G599" i="33"/>
  <c r="G600" i="33"/>
  <c r="G601" i="33"/>
  <c r="G602" i="33"/>
  <c r="G603" i="33"/>
  <c r="G604" i="33"/>
  <c r="G605" i="33"/>
  <c r="G606" i="33"/>
  <c r="G607" i="33"/>
  <c r="G608" i="33"/>
  <c r="G609" i="33"/>
  <c r="G610" i="33"/>
  <c r="G611" i="33"/>
  <c r="G612" i="33"/>
  <c r="G613" i="33"/>
  <c r="G614" i="33"/>
  <c r="G615" i="33"/>
  <c r="G616" i="33"/>
  <c r="G617" i="33"/>
  <c r="G618" i="33"/>
  <c r="G619" i="33"/>
  <c r="G620" i="33"/>
  <c r="G621" i="33"/>
  <c r="G622" i="33"/>
  <c r="G623" i="33"/>
  <c r="G624" i="33"/>
  <c r="G625" i="33"/>
  <c r="G626" i="33"/>
  <c r="G627" i="33"/>
  <c r="G628" i="33"/>
  <c r="G629" i="33"/>
  <c r="G630" i="33"/>
  <c r="G631" i="33"/>
  <c r="G632" i="33"/>
  <c r="G633" i="33"/>
  <c r="G634" i="33"/>
  <c r="G635" i="33"/>
  <c r="G636" i="33"/>
  <c r="G637" i="33"/>
  <c r="G638" i="33"/>
  <c r="G639" i="33"/>
  <c r="G640" i="33"/>
  <c r="G641" i="33"/>
  <c r="G642" i="33"/>
  <c r="G643" i="33"/>
  <c r="G644" i="33"/>
  <c r="G645" i="33"/>
  <c r="G646" i="33"/>
  <c r="G647" i="33"/>
  <c r="G648" i="33"/>
  <c r="G649" i="33"/>
  <c r="G650" i="33"/>
  <c r="G651" i="33"/>
  <c r="G652" i="33"/>
  <c r="G653" i="33"/>
  <c r="G654" i="33"/>
  <c r="G655" i="33"/>
  <c r="G656" i="33"/>
  <c r="G657" i="33"/>
  <c r="G658" i="33"/>
  <c r="G659" i="33"/>
  <c r="G660" i="33"/>
  <c r="G661" i="33"/>
  <c r="G662" i="33"/>
  <c r="G663" i="33"/>
  <c r="G664" i="33"/>
  <c r="G665" i="33"/>
  <c r="G666" i="33"/>
  <c r="G667" i="33"/>
  <c r="G668" i="33"/>
  <c r="G669" i="33"/>
  <c r="G670" i="33"/>
  <c r="G671" i="33"/>
  <c r="G7" i="33"/>
  <c r="R16" i="33"/>
  <c r="S16" i="33"/>
  <c r="T16" i="33"/>
  <c r="U16" i="33"/>
  <c r="Q17" i="33"/>
  <c r="Q18" i="33"/>
  <c r="Q19" i="33"/>
  <c r="Q20" i="33"/>
  <c r="R21" i="33"/>
  <c r="S21" i="33"/>
  <c r="T21" i="33"/>
  <c r="U21" i="33"/>
  <c r="Q22" i="33"/>
  <c r="Q23" i="33"/>
  <c r="Q24" i="33"/>
  <c r="Q25" i="33"/>
  <c r="R27" i="33"/>
  <c r="S27" i="33"/>
  <c r="T27" i="33"/>
  <c r="U27" i="33"/>
  <c r="Q28" i="33"/>
  <c r="Q29" i="33"/>
  <c r="Q30" i="33"/>
  <c r="R31" i="33"/>
  <c r="S31" i="33"/>
  <c r="T31" i="33"/>
  <c r="U31" i="33"/>
  <c r="Q32" i="33"/>
  <c r="Q33" i="33"/>
  <c r="Q34" i="33"/>
  <c r="R35" i="33"/>
  <c r="S35" i="33"/>
  <c r="T35" i="33"/>
  <c r="U35" i="33"/>
  <c r="Q36" i="33"/>
  <c r="Q37" i="33"/>
  <c r="Q38" i="33"/>
  <c r="Q39" i="33"/>
  <c r="S40" i="33"/>
  <c r="T40" i="33"/>
  <c r="U40" i="33"/>
  <c r="Q41" i="33"/>
  <c r="Q42" i="33"/>
  <c r="Q43" i="33"/>
  <c r="Q44" i="33"/>
  <c r="R46" i="33"/>
  <c r="E46" i="33" s="1"/>
  <c r="S46" i="33"/>
  <c r="T46" i="33"/>
  <c r="U46" i="33"/>
  <c r="Q47" i="33"/>
  <c r="Q48" i="33"/>
  <c r="Q49" i="33"/>
  <c r="R50" i="33"/>
  <c r="S50" i="33"/>
  <c r="T50" i="33"/>
  <c r="U50" i="33"/>
  <c r="Q51" i="33"/>
  <c r="Q52" i="33"/>
  <c r="Q53" i="33"/>
  <c r="R54" i="33"/>
  <c r="E54" i="33" s="1"/>
  <c r="S54" i="33"/>
  <c r="T54" i="33"/>
  <c r="U54" i="33"/>
  <c r="Q55" i="33"/>
  <c r="Q56" i="33"/>
  <c r="Q57" i="33"/>
  <c r="Q58" i="33"/>
  <c r="R59" i="33"/>
  <c r="E59" i="33" s="1"/>
  <c r="S59" i="33"/>
  <c r="T59" i="33"/>
  <c r="U59" i="33"/>
  <c r="Q60" i="33"/>
  <c r="Q61" i="33"/>
  <c r="Q62" i="33"/>
  <c r="Q63" i="33"/>
  <c r="R65" i="33"/>
  <c r="S65" i="33"/>
  <c r="T65" i="33"/>
  <c r="U65" i="33"/>
  <c r="Q66" i="33"/>
  <c r="Q67" i="33"/>
  <c r="Q68" i="33"/>
  <c r="R69" i="33"/>
  <c r="E69" i="33" s="1"/>
  <c r="S69" i="33"/>
  <c r="T69" i="33"/>
  <c r="U69" i="33"/>
  <c r="Q70" i="33"/>
  <c r="Q71" i="33"/>
  <c r="Q72" i="33"/>
  <c r="R73" i="33"/>
  <c r="E73" i="33" s="1"/>
  <c r="S73" i="33"/>
  <c r="T73" i="33"/>
  <c r="U73" i="33"/>
  <c r="Q74" i="33"/>
  <c r="Q75" i="33"/>
  <c r="Q76" i="33"/>
  <c r="Q77" i="33"/>
  <c r="R78" i="33"/>
  <c r="E78" i="33" s="1"/>
  <c r="S78" i="33"/>
  <c r="T78" i="33"/>
  <c r="U78" i="33"/>
  <c r="Q79" i="33"/>
  <c r="Q80" i="33"/>
  <c r="Q81" i="33"/>
  <c r="Q82" i="33"/>
  <c r="R84" i="33"/>
  <c r="E84" i="33" s="1"/>
  <c r="S84" i="33"/>
  <c r="T84" i="33"/>
  <c r="U84" i="33"/>
  <c r="Q85" i="33"/>
  <c r="Q86" i="33"/>
  <c r="Q87" i="33"/>
  <c r="R88" i="33"/>
  <c r="E88" i="33" s="1"/>
  <c r="S88" i="33"/>
  <c r="T88" i="33"/>
  <c r="U88" i="33"/>
  <c r="Q89" i="33"/>
  <c r="Q90" i="33"/>
  <c r="Q91" i="33"/>
  <c r="R92" i="33"/>
  <c r="E92" i="33" s="1"/>
  <c r="S92" i="33"/>
  <c r="T92" i="33"/>
  <c r="U92" i="33"/>
  <c r="Q93" i="33"/>
  <c r="Q94" i="33"/>
  <c r="Q95" i="33"/>
  <c r="Q96" i="33"/>
  <c r="R97" i="33"/>
  <c r="E97" i="33" s="1"/>
  <c r="S97" i="33"/>
  <c r="T97" i="33"/>
  <c r="U97" i="33"/>
  <c r="Q98" i="33"/>
  <c r="Q99" i="33"/>
  <c r="Q100" i="33"/>
  <c r="Q101" i="33"/>
  <c r="R103" i="33"/>
  <c r="E103" i="33" s="1"/>
  <c r="S103" i="33"/>
  <c r="T103" i="33"/>
  <c r="U103" i="33"/>
  <c r="Q104" i="33"/>
  <c r="Q105" i="33"/>
  <c r="Q106" i="33"/>
  <c r="R107" i="33"/>
  <c r="E107" i="33" s="1"/>
  <c r="S107" i="33"/>
  <c r="T107" i="33"/>
  <c r="U107" i="33"/>
  <c r="Q108" i="33"/>
  <c r="Q109" i="33"/>
  <c r="Q110" i="33"/>
  <c r="R111" i="33"/>
  <c r="S111" i="33"/>
  <c r="T111" i="33"/>
  <c r="U111" i="33"/>
  <c r="Q112" i="33"/>
  <c r="Q113" i="33"/>
  <c r="Q114" i="33"/>
  <c r="Q115" i="33"/>
  <c r="R116" i="33"/>
  <c r="E116" i="33" s="1"/>
  <c r="S116" i="33"/>
  <c r="T116" i="33"/>
  <c r="U116" i="33"/>
  <c r="Q117" i="33"/>
  <c r="Q118" i="33"/>
  <c r="Q119" i="33"/>
  <c r="Q120" i="33"/>
  <c r="R122" i="33"/>
  <c r="E122" i="33" s="1"/>
  <c r="S122" i="33"/>
  <c r="T122" i="33"/>
  <c r="U122" i="33"/>
  <c r="Q123" i="33"/>
  <c r="Q124" i="33"/>
  <c r="Q125" i="33"/>
  <c r="R126" i="33"/>
  <c r="E126" i="33" s="1"/>
  <c r="S126" i="33"/>
  <c r="T126" i="33"/>
  <c r="U126" i="33"/>
  <c r="Q127" i="33"/>
  <c r="Q128" i="33"/>
  <c r="Q129" i="33"/>
  <c r="R130" i="33"/>
  <c r="E130" i="33" s="1"/>
  <c r="S130" i="33"/>
  <c r="T130" i="33"/>
  <c r="U130" i="33"/>
  <c r="Q131" i="33"/>
  <c r="Q132" i="33"/>
  <c r="Q133" i="33"/>
  <c r="Q134" i="33"/>
  <c r="R135" i="33"/>
  <c r="S135" i="33"/>
  <c r="T135" i="33"/>
  <c r="U135" i="33"/>
  <c r="Q136" i="33"/>
  <c r="Q137" i="33"/>
  <c r="Q138" i="33"/>
  <c r="Q139" i="33"/>
  <c r="R141" i="33"/>
  <c r="E141" i="33" s="1"/>
  <c r="S141" i="33"/>
  <c r="T141" i="33"/>
  <c r="U141" i="33"/>
  <c r="Q142" i="33"/>
  <c r="Q143" i="33"/>
  <c r="Q144" i="33"/>
  <c r="R145" i="33"/>
  <c r="S145" i="33"/>
  <c r="T145" i="33"/>
  <c r="U145" i="33"/>
  <c r="Q146" i="33"/>
  <c r="Q147" i="33"/>
  <c r="Q148" i="33"/>
  <c r="R149" i="33"/>
  <c r="S149" i="33"/>
  <c r="T149" i="33"/>
  <c r="U149" i="33"/>
  <c r="Q150" i="33"/>
  <c r="Q151" i="33"/>
  <c r="Q152" i="33"/>
  <c r="Q153" i="33"/>
  <c r="R154" i="33"/>
  <c r="E154" i="33" s="1"/>
  <c r="S154" i="33"/>
  <c r="T154" i="33"/>
  <c r="U154" i="33"/>
  <c r="Q155" i="33"/>
  <c r="Q156" i="33"/>
  <c r="Q157" i="33"/>
  <c r="Q158" i="33"/>
  <c r="R160" i="33"/>
  <c r="E160" i="33" s="1"/>
  <c r="S160" i="33"/>
  <c r="T160" i="33"/>
  <c r="U160" i="33"/>
  <c r="Q161" i="33"/>
  <c r="Q162" i="33"/>
  <c r="Q163" i="33"/>
  <c r="R164" i="33"/>
  <c r="E164" i="33" s="1"/>
  <c r="S164" i="33"/>
  <c r="T164" i="33"/>
  <c r="U164" i="33"/>
  <c r="Q165" i="33"/>
  <c r="Q166" i="33"/>
  <c r="Q167" i="33"/>
  <c r="R168" i="33"/>
  <c r="E168" i="33" s="1"/>
  <c r="S168" i="33"/>
  <c r="T168" i="33"/>
  <c r="U168" i="33"/>
  <c r="Q169" i="33"/>
  <c r="Q170" i="33"/>
  <c r="Q171" i="33"/>
  <c r="Q172" i="33"/>
  <c r="R173" i="33"/>
  <c r="E173" i="33" s="1"/>
  <c r="S173" i="33"/>
  <c r="T173" i="33"/>
  <c r="U173" i="33"/>
  <c r="Q174" i="33"/>
  <c r="Q175" i="33"/>
  <c r="Q176" i="33"/>
  <c r="Q177" i="33"/>
  <c r="R179" i="33"/>
  <c r="E179" i="33" s="1"/>
  <c r="S179" i="33"/>
  <c r="T179" i="33"/>
  <c r="U179" i="33"/>
  <c r="Q180" i="33"/>
  <c r="Q181" i="33"/>
  <c r="Q182" i="33"/>
  <c r="R183" i="33"/>
  <c r="S183" i="33"/>
  <c r="T183" i="33"/>
  <c r="U183" i="33"/>
  <c r="Q184" i="33"/>
  <c r="Q185" i="33"/>
  <c r="Q186" i="33"/>
  <c r="R187" i="33"/>
  <c r="E187" i="33" s="1"/>
  <c r="S187" i="33"/>
  <c r="T187" i="33"/>
  <c r="U187" i="33"/>
  <c r="Q188" i="33"/>
  <c r="Q189" i="33"/>
  <c r="Q190" i="33"/>
  <c r="Q191" i="33"/>
  <c r="R192" i="33"/>
  <c r="E192" i="33" s="1"/>
  <c r="S192" i="33"/>
  <c r="T192" i="33"/>
  <c r="U192" i="33"/>
  <c r="Q193" i="33"/>
  <c r="Q194" i="33"/>
  <c r="Q195" i="33"/>
  <c r="Q196" i="33"/>
  <c r="R198" i="33"/>
  <c r="E198" i="33" s="1"/>
  <c r="S198" i="33"/>
  <c r="T198" i="33"/>
  <c r="U198" i="33"/>
  <c r="Q199" i="33"/>
  <c r="Q200" i="33"/>
  <c r="Q201" i="33"/>
  <c r="R202" i="33"/>
  <c r="E202" i="33" s="1"/>
  <c r="S202" i="33"/>
  <c r="T202" i="33"/>
  <c r="U202" i="33"/>
  <c r="Q203" i="33"/>
  <c r="Q204" i="33"/>
  <c r="Q205" i="33"/>
  <c r="R206" i="33"/>
  <c r="E206" i="33" s="1"/>
  <c r="S206" i="33"/>
  <c r="T206" i="33"/>
  <c r="U206" i="33"/>
  <c r="Q207" i="33"/>
  <c r="Q208" i="33"/>
  <c r="Q209" i="33"/>
  <c r="Q210" i="33"/>
  <c r="R211" i="33"/>
  <c r="E211" i="33" s="1"/>
  <c r="S211" i="33"/>
  <c r="T211" i="33"/>
  <c r="U211" i="33"/>
  <c r="Q212" i="33"/>
  <c r="Q213" i="33"/>
  <c r="Q214" i="33"/>
  <c r="Q215" i="33"/>
  <c r="R217" i="33"/>
  <c r="E217" i="33" s="1"/>
  <c r="S217" i="33"/>
  <c r="T217" i="33"/>
  <c r="U217" i="33"/>
  <c r="Q218" i="33"/>
  <c r="Q219" i="33"/>
  <c r="Q220" i="33"/>
  <c r="R221" i="33"/>
  <c r="E221" i="33" s="1"/>
  <c r="S221" i="33"/>
  <c r="T221" i="33"/>
  <c r="U221" i="33"/>
  <c r="Q222" i="33"/>
  <c r="Q223" i="33"/>
  <c r="Q224" i="33"/>
  <c r="R225" i="33"/>
  <c r="E225" i="33" s="1"/>
  <c r="S225" i="33"/>
  <c r="T225" i="33"/>
  <c r="U225" i="33"/>
  <c r="Q226" i="33"/>
  <c r="Q227" i="33"/>
  <c r="Q228" i="33"/>
  <c r="Q229" i="33"/>
  <c r="R230" i="33"/>
  <c r="E230" i="33" s="1"/>
  <c r="S230" i="33"/>
  <c r="T230" i="33"/>
  <c r="U230" i="33"/>
  <c r="Q231" i="33"/>
  <c r="Q232" i="33"/>
  <c r="Q233" i="33"/>
  <c r="Q234" i="33"/>
  <c r="R236" i="33"/>
  <c r="E236" i="33" s="1"/>
  <c r="S236" i="33"/>
  <c r="T236" i="33"/>
  <c r="U236" i="33"/>
  <c r="Q237" i="33"/>
  <c r="Q238" i="33"/>
  <c r="Q239" i="33"/>
  <c r="R240" i="33"/>
  <c r="E240" i="33" s="1"/>
  <c r="S240" i="33"/>
  <c r="T240" i="33"/>
  <c r="U240" i="33"/>
  <c r="Q241" i="33"/>
  <c r="Q242" i="33"/>
  <c r="Q243" i="33"/>
  <c r="R244" i="33"/>
  <c r="E244" i="33" s="1"/>
  <c r="S244" i="33"/>
  <c r="T244" i="33"/>
  <c r="U244" i="33"/>
  <c r="Q245" i="33"/>
  <c r="Q246" i="33"/>
  <c r="Q247" i="33"/>
  <c r="Q248" i="33"/>
  <c r="R249" i="33"/>
  <c r="E249" i="33" s="1"/>
  <c r="S249" i="33"/>
  <c r="T249" i="33"/>
  <c r="U249" i="33"/>
  <c r="Q250" i="33"/>
  <c r="Q251" i="33"/>
  <c r="Q252" i="33"/>
  <c r="Q253" i="33"/>
  <c r="R255" i="33"/>
  <c r="E255" i="33" s="1"/>
  <c r="S255" i="33"/>
  <c r="T255" i="33"/>
  <c r="U255" i="33"/>
  <c r="Q256" i="33"/>
  <c r="Q257" i="33"/>
  <c r="Q258" i="33"/>
  <c r="R259" i="33"/>
  <c r="E259" i="33" s="1"/>
  <c r="S259" i="33"/>
  <c r="T259" i="33"/>
  <c r="U259" i="33"/>
  <c r="Q260" i="33"/>
  <c r="Q261" i="33"/>
  <c r="Q262" i="33"/>
  <c r="R263" i="33"/>
  <c r="E263" i="33" s="1"/>
  <c r="S263" i="33"/>
  <c r="T263" i="33"/>
  <c r="U263" i="33"/>
  <c r="Q264" i="33"/>
  <c r="Q265" i="33"/>
  <c r="Q266" i="33"/>
  <c r="Q267" i="33"/>
  <c r="R268" i="33"/>
  <c r="E268" i="33" s="1"/>
  <c r="S268" i="33"/>
  <c r="T268" i="33"/>
  <c r="U268" i="33"/>
  <c r="Q269" i="33"/>
  <c r="Q270" i="33"/>
  <c r="Q271" i="33"/>
  <c r="Q272" i="33"/>
  <c r="R274" i="33"/>
  <c r="E274" i="33" s="1"/>
  <c r="S274" i="33"/>
  <c r="T274" i="33"/>
  <c r="U274" i="33"/>
  <c r="Q275" i="33"/>
  <c r="Q276" i="33"/>
  <c r="Q277" i="33"/>
  <c r="R278" i="33"/>
  <c r="E278" i="33" s="1"/>
  <c r="S278" i="33"/>
  <c r="T278" i="33"/>
  <c r="U278" i="33"/>
  <c r="Q279" i="33"/>
  <c r="Q280" i="33"/>
  <c r="Q281" i="33"/>
  <c r="R282" i="33"/>
  <c r="E282" i="33" s="1"/>
  <c r="S282" i="33"/>
  <c r="T282" i="33"/>
  <c r="U282" i="33"/>
  <c r="Q283" i="33"/>
  <c r="Q284" i="33"/>
  <c r="Q285" i="33"/>
  <c r="Q286" i="33"/>
  <c r="R287" i="33"/>
  <c r="E287" i="33" s="1"/>
  <c r="S287" i="33"/>
  <c r="T287" i="33"/>
  <c r="U287" i="33"/>
  <c r="Q288" i="33"/>
  <c r="Q289" i="33"/>
  <c r="Q290" i="33"/>
  <c r="Q291" i="33"/>
  <c r="R293" i="33"/>
  <c r="S293" i="33"/>
  <c r="T293" i="33"/>
  <c r="U293" i="33"/>
  <c r="Q294" i="33"/>
  <c r="Q295" i="33"/>
  <c r="Q296" i="33"/>
  <c r="R297" i="33"/>
  <c r="E297" i="33" s="1"/>
  <c r="S297" i="33"/>
  <c r="T297" i="33"/>
  <c r="U297" i="33"/>
  <c r="Q298" i="33"/>
  <c r="Q299" i="33"/>
  <c r="Q300" i="33"/>
  <c r="R301" i="33"/>
  <c r="S301" i="33"/>
  <c r="T301" i="33"/>
  <c r="U301" i="33"/>
  <c r="Q302" i="33"/>
  <c r="Q303" i="33"/>
  <c r="Q304" i="33"/>
  <c r="Q305" i="33"/>
  <c r="R306" i="33"/>
  <c r="E306" i="33" s="1"/>
  <c r="S306" i="33"/>
  <c r="T306" i="33"/>
  <c r="U306" i="33"/>
  <c r="Q307" i="33"/>
  <c r="Q308" i="33"/>
  <c r="Q309" i="33"/>
  <c r="Q310" i="33"/>
  <c r="R312" i="33"/>
  <c r="E312" i="33" s="1"/>
  <c r="S312" i="33"/>
  <c r="T312" i="33"/>
  <c r="U312" i="33"/>
  <c r="Q313" i="33"/>
  <c r="Q314" i="33"/>
  <c r="Q315" i="33"/>
  <c r="R316" i="33"/>
  <c r="E316" i="33" s="1"/>
  <c r="S316" i="33"/>
  <c r="T316" i="33"/>
  <c r="U316" i="33"/>
  <c r="Q317" i="33"/>
  <c r="Q318" i="33"/>
  <c r="Q319" i="33"/>
  <c r="R320" i="33"/>
  <c r="E320" i="33" s="1"/>
  <c r="S320" i="33"/>
  <c r="T320" i="33"/>
  <c r="U320" i="33"/>
  <c r="Q321" i="33"/>
  <c r="Q322" i="33"/>
  <c r="Q323" i="33"/>
  <c r="Q324" i="33"/>
  <c r="R325" i="33"/>
  <c r="E325" i="33" s="1"/>
  <c r="S325" i="33"/>
  <c r="T325" i="33"/>
  <c r="U325" i="33"/>
  <c r="Q326" i="33"/>
  <c r="Q327" i="33"/>
  <c r="Q328" i="33"/>
  <c r="Q329" i="33"/>
  <c r="R331" i="33"/>
  <c r="E331" i="33" s="1"/>
  <c r="S331" i="33"/>
  <c r="T331" i="33"/>
  <c r="U331" i="33"/>
  <c r="Q332" i="33"/>
  <c r="Q333" i="33"/>
  <c r="Q334" i="33"/>
  <c r="R335" i="33"/>
  <c r="E335" i="33" s="1"/>
  <c r="S335" i="33"/>
  <c r="T335" i="33"/>
  <c r="U335" i="33"/>
  <c r="Q336" i="33"/>
  <c r="Q337" i="33"/>
  <c r="Q338" i="33"/>
  <c r="R339" i="33"/>
  <c r="S339" i="33"/>
  <c r="T339" i="33"/>
  <c r="U339" i="33"/>
  <c r="Q340" i="33"/>
  <c r="Q341" i="33"/>
  <c r="Q342" i="33"/>
  <c r="Q343" i="33"/>
  <c r="R344" i="33"/>
  <c r="E344" i="33" s="1"/>
  <c r="S344" i="33"/>
  <c r="T344" i="33"/>
  <c r="U344" i="33"/>
  <c r="Q345" i="33"/>
  <c r="Q346" i="33"/>
  <c r="Q347" i="33"/>
  <c r="Q348" i="33"/>
  <c r="R350" i="33"/>
  <c r="E350" i="33" s="1"/>
  <c r="S350" i="33"/>
  <c r="T350" i="33"/>
  <c r="U350" i="33"/>
  <c r="Q351" i="33"/>
  <c r="Q352" i="33"/>
  <c r="Q353" i="33"/>
  <c r="R354" i="33"/>
  <c r="E354" i="33" s="1"/>
  <c r="S354" i="33"/>
  <c r="T354" i="33"/>
  <c r="U354" i="33"/>
  <c r="Q355" i="33"/>
  <c r="Q356" i="33"/>
  <c r="Q357" i="33"/>
  <c r="R358" i="33"/>
  <c r="E358" i="33" s="1"/>
  <c r="S358" i="33"/>
  <c r="T358" i="33"/>
  <c r="U358" i="33"/>
  <c r="Q359" i="33"/>
  <c r="Q360" i="33"/>
  <c r="Q361" i="33"/>
  <c r="Q362" i="33"/>
  <c r="R363" i="33"/>
  <c r="S363" i="33"/>
  <c r="T363" i="33"/>
  <c r="U363" i="33"/>
  <c r="Q364" i="33"/>
  <c r="Q365" i="33"/>
  <c r="Q366" i="33"/>
  <c r="Q367" i="33"/>
  <c r="R369" i="33"/>
  <c r="E369" i="33" s="1"/>
  <c r="S369" i="33"/>
  <c r="T369" i="33"/>
  <c r="U369" i="33"/>
  <c r="Q370" i="33"/>
  <c r="Q371" i="33"/>
  <c r="Q372" i="33"/>
  <c r="R373" i="33"/>
  <c r="E373" i="33" s="1"/>
  <c r="S373" i="33"/>
  <c r="T373" i="33"/>
  <c r="U373" i="33"/>
  <c r="Q374" i="33"/>
  <c r="Q375" i="33"/>
  <c r="Q376" i="33"/>
  <c r="R377" i="33"/>
  <c r="E377" i="33" s="1"/>
  <c r="S377" i="33"/>
  <c r="T377" i="33"/>
  <c r="U377" i="33"/>
  <c r="Q378" i="33"/>
  <c r="Q379" i="33"/>
  <c r="Q380" i="33"/>
  <c r="Q381" i="33"/>
  <c r="R382" i="33"/>
  <c r="E382" i="33" s="1"/>
  <c r="S382" i="33"/>
  <c r="T382" i="33"/>
  <c r="U382" i="33"/>
  <c r="Q383" i="33"/>
  <c r="Q384" i="33"/>
  <c r="Q385" i="33"/>
  <c r="Q386" i="33"/>
  <c r="R388" i="33"/>
  <c r="E388" i="33" s="1"/>
  <c r="S388" i="33"/>
  <c r="T388" i="33"/>
  <c r="U388" i="33"/>
  <c r="Q389" i="33"/>
  <c r="Q390" i="33"/>
  <c r="Q391" i="33"/>
  <c r="R392" i="33"/>
  <c r="E392" i="33" s="1"/>
  <c r="S392" i="33"/>
  <c r="T392" i="33"/>
  <c r="U392" i="33"/>
  <c r="Q393" i="33"/>
  <c r="Q394" i="33"/>
  <c r="Q395" i="33"/>
  <c r="R396" i="33"/>
  <c r="E396" i="33" s="1"/>
  <c r="S396" i="33"/>
  <c r="T396" i="33"/>
  <c r="U396" i="33"/>
  <c r="Q397" i="33"/>
  <c r="Q398" i="33"/>
  <c r="Q399" i="33"/>
  <c r="Q400" i="33"/>
  <c r="R401" i="33"/>
  <c r="E401" i="33" s="1"/>
  <c r="S401" i="33"/>
  <c r="T401" i="33"/>
  <c r="U401" i="33"/>
  <c r="Q402" i="33"/>
  <c r="Q403" i="33"/>
  <c r="Q404" i="33"/>
  <c r="Q405" i="33"/>
  <c r="R407" i="33"/>
  <c r="E407" i="33" s="1"/>
  <c r="S407" i="33"/>
  <c r="T407" i="33"/>
  <c r="U407" i="33"/>
  <c r="Q408" i="33"/>
  <c r="Q409" i="33"/>
  <c r="Q410" i="33"/>
  <c r="R411" i="33"/>
  <c r="S411" i="33"/>
  <c r="T411" i="33"/>
  <c r="U411" i="33"/>
  <c r="Q412" i="33"/>
  <c r="Q413" i="33"/>
  <c r="Q414" i="33"/>
  <c r="R415" i="33"/>
  <c r="E415" i="33" s="1"/>
  <c r="S415" i="33"/>
  <c r="T415" i="33"/>
  <c r="U415" i="33"/>
  <c r="Q416" i="33"/>
  <c r="Q417" i="33"/>
  <c r="Q418" i="33"/>
  <c r="Q419" i="33"/>
  <c r="R420" i="33"/>
  <c r="E420" i="33" s="1"/>
  <c r="S420" i="33"/>
  <c r="T420" i="33"/>
  <c r="U420" i="33"/>
  <c r="Q421" i="33"/>
  <c r="Q422" i="33"/>
  <c r="Q423" i="33"/>
  <c r="Q424" i="33"/>
  <c r="R426" i="33"/>
  <c r="E426" i="33" s="1"/>
  <c r="S426" i="33"/>
  <c r="T426" i="33"/>
  <c r="U426" i="33"/>
  <c r="Q427" i="33"/>
  <c r="Q428" i="33"/>
  <c r="Q429" i="33"/>
  <c r="R430" i="33"/>
  <c r="E430" i="33" s="1"/>
  <c r="S430" i="33"/>
  <c r="T430" i="33"/>
  <c r="U430" i="33"/>
  <c r="Q431" i="33"/>
  <c r="Q432" i="33"/>
  <c r="Q433" i="33"/>
  <c r="R434" i="33"/>
  <c r="E434" i="33" s="1"/>
  <c r="S434" i="33"/>
  <c r="T434" i="33"/>
  <c r="U434" i="33"/>
  <c r="Q435" i="33"/>
  <c r="Q436" i="33"/>
  <c r="Q437" i="33"/>
  <c r="Q438" i="33"/>
  <c r="R439" i="33"/>
  <c r="E439" i="33" s="1"/>
  <c r="S439" i="33"/>
  <c r="T439" i="33"/>
  <c r="U439" i="33"/>
  <c r="Q440" i="33"/>
  <c r="Q441" i="33"/>
  <c r="Q442" i="33"/>
  <c r="Q443" i="33"/>
  <c r="R445" i="33"/>
  <c r="E445" i="33" s="1"/>
  <c r="S445" i="33"/>
  <c r="T445" i="33"/>
  <c r="U445" i="33"/>
  <c r="Q446" i="33"/>
  <c r="Q447" i="33"/>
  <c r="Q448" i="33"/>
  <c r="R449" i="33"/>
  <c r="E449" i="33" s="1"/>
  <c r="S449" i="33"/>
  <c r="T449" i="33"/>
  <c r="U449" i="33"/>
  <c r="Q450" i="33"/>
  <c r="Q451" i="33"/>
  <c r="Q452" i="33"/>
  <c r="R453" i="33"/>
  <c r="E453" i="33" s="1"/>
  <c r="S453" i="33"/>
  <c r="T453" i="33"/>
  <c r="U453" i="33"/>
  <c r="Q454" i="33"/>
  <c r="Q455" i="33"/>
  <c r="Q456" i="33"/>
  <c r="Q457" i="33"/>
  <c r="R458" i="33"/>
  <c r="E458" i="33" s="1"/>
  <c r="S458" i="33"/>
  <c r="T458" i="33"/>
  <c r="U458" i="33"/>
  <c r="Q459" i="33"/>
  <c r="Q460" i="33"/>
  <c r="Q461" i="33"/>
  <c r="Q462" i="33"/>
  <c r="R464" i="33"/>
  <c r="E464" i="33" s="1"/>
  <c r="S464" i="33"/>
  <c r="T464" i="33"/>
  <c r="U464" i="33"/>
  <c r="Q465" i="33"/>
  <c r="Q466" i="33"/>
  <c r="Q467" i="33"/>
  <c r="R468" i="33"/>
  <c r="E468" i="33" s="1"/>
  <c r="S468" i="33"/>
  <c r="T468" i="33"/>
  <c r="U468" i="33"/>
  <c r="Q469" i="33"/>
  <c r="Q470" i="33"/>
  <c r="Q471" i="33"/>
  <c r="R472" i="33"/>
  <c r="S472" i="33"/>
  <c r="T472" i="33"/>
  <c r="U472" i="33"/>
  <c r="Q473" i="33"/>
  <c r="Q474" i="33"/>
  <c r="Q475" i="33"/>
  <c r="Q476" i="33"/>
  <c r="R477" i="33"/>
  <c r="E477" i="33" s="1"/>
  <c r="S477" i="33"/>
  <c r="T477" i="33"/>
  <c r="U477" i="33"/>
  <c r="Q478" i="33"/>
  <c r="Q479" i="33"/>
  <c r="Q480" i="33"/>
  <c r="Q481" i="33"/>
  <c r="R483" i="33"/>
  <c r="E483" i="33" s="1"/>
  <c r="S483" i="33"/>
  <c r="T483" i="33"/>
  <c r="U483" i="33"/>
  <c r="Q484" i="33"/>
  <c r="Q485" i="33"/>
  <c r="Q486" i="33"/>
  <c r="R487" i="33"/>
  <c r="E487" i="33" s="1"/>
  <c r="S487" i="33"/>
  <c r="T487" i="33"/>
  <c r="U487" i="33"/>
  <c r="Q488" i="33"/>
  <c r="Q489" i="33"/>
  <c r="Q490" i="33"/>
  <c r="R491" i="33"/>
  <c r="E491" i="33" s="1"/>
  <c r="S491" i="33"/>
  <c r="T491" i="33"/>
  <c r="U491" i="33"/>
  <c r="Q492" i="33"/>
  <c r="Q493" i="33"/>
  <c r="Q494" i="33"/>
  <c r="Q495" i="33"/>
  <c r="R496" i="33"/>
  <c r="E496" i="33" s="1"/>
  <c r="S496" i="33"/>
  <c r="T496" i="33"/>
  <c r="U496" i="33"/>
  <c r="Q497" i="33"/>
  <c r="Q498" i="33"/>
  <c r="Q499" i="33"/>
  <c r="Q500" i="33"/>
  <c r="R502" i="33"/>
  <c r="E502" i="33" s="1"/>
  <c r="S502" i="33"/>
  <c r="T502" i="33"/>
  <c r="U502" i="33"/>
  <c r="Q503" i="33"/>
  <c r="Q504" i="33"/>
  <c r="Q505" i="33"/>
  <c r="R506" i="33"/>
  <c r="E506" i="33" s="1"/>
  <c r="S506" i="33"/>
  <c r="T506" i="33"/>
  <c r="U506" i="33"/>
  <c r="Q507" i="33"/>
  <c r="Q508" i="33"/>
  <c r="Q509" i="33"/>
  <c r="R510" i="33"/>
  <c r="E510" i="33" s="1"/>
  <c r="S510" i="33"/>
  <c r="T510" i="33"/>
  <c r="U510" i="33"/>
  <c r="Q511" i="33"/>
  <c r="Q512" i="33"/>
  <c r="Q513" i="33"/>
  <c r="Q514" i="33"/>
  <c r="R515" i="33"/>
  <c r="E515" i="33" s="1"/>
  <c r="S515" i="33"/>
  <c r="T515" i="33"/>
  <c r="U515" i="33"/>
  <c r="Q516" i="33"/>
  <c r="Q517" i="33"/>
  <c r="Q518" i="33"/>
  <c r="Q519" i="33"/>
  <c r="R521" i="33"/>
  <c r="S521" i="33"/>
  <c r="T521" i="33"/>
  <c r="U521" i="33"/>
  <c r="Q522" i="33"/>
  <c r="Q523" i="33"/>
  <c r="Q524" i="33"/>
  <c r="R525" i="33"/>
  <c r="E525" i="33" s="1"/>
  <c r="S525" i="33"/>
  <c r="T525" i="33"/>
  <c r="U525" i="33"/>
  <c r="Q526" i="33"/>
  <c r="Q527" i="33"/>
  <c r="Q528" i="33"/>
  <c r="R529" i="33"/>
  <c r="E529" i="33" s="1"/>
  <c r="S529" i="33"/>
  <c r="T529" i="33"/>
  <c r="U529" i="33"/>
  <c r="Q530" i="33"/>
  <c r="Q531" i="33"/>
  <c r="Q532" i="33"/>
  <c r="Q533" i="33"/>
  <c r="R534" i="33"/>
  <c r="E534" i="33" s="1"/>
  <c r="S534" i="33"/>
  <c r="T534" i="33"/>
  <c r="U534" i="33"/>
  <c r="Q535" i="33"/>
  <c r="Q536" i="33"/>
  <c r="Q537" i="33"/>
  <c r="Q538" i="33"/>
  <c r="R540" i="33"/>
  <c r="E540" i="33" s="1"/>
  <c r="S540" i="33"/>
  <c r="T540" i="33"/>
  <c r="U540" i="33"/>
  <c r="Q541" i="33"/>
  <c r="Q542" i="33"/>
  <c r="Q543" i="33"/>
  <c r="R544" i="33"/>
  <c r="E544" i="33" s="1"/>
  <c r="S544" i="33"/>
  <c r="T544" i="33"/>
  <c r="U544" i="33"/>
  <c r="Q545" i="33"/>
  <c r="Q546" i="33"/>
  <c r="Q547" i="33"/>
  <c r="R548" i="33"/>
  <c r="E548" i="33" s="1"/>
  <c r="S548" i="33"/>
  <c r="T548" i="33"/>
  <c r="U548" i="33"/>
  <c r="Q549" i="33"/>
  <c r="Q550" i="33"/>
  <c r="Q551" i="33"/>
  <c r="Q552" i="33"/>
  <c r="R553" i="33"/>
  <c r="S553" i="33"/>
  <c r="T553" i="33"/>
  <c r="U553" i="33"/>
  <c r="Q554" i="33"/>
  <c r="Q555" i="33"/>
  <c r="Q556" i="33"/>
  <c r="Q557" i="33"/>
  <c r="R559" i="33"/>
  <c r="E559" i="33" s="1"/>
  <c r="S559" i="33"/>
  <c r="T559" i="33"/>
  <c r="U559" i="33"/>
  <c r="Q560" i="33"/>
  <c r="Q561" i="33"/>
  <c r="Q562" i="33"/>
  <c r="R563" i="33"/>
  <c r="E563" i="33" s="1"/>
  <c r="S563" i="33"/>
  <c r="T563" i="33"/>
  <c r="U563" i="33"/>
  <c r="Q564" i="33"/>
  <c r="Q565" i="33"/>
  <c r="Q566" i="33"/>
  <c r="R567" i="33"/>
  <c r="S567" i="33"/>
  <c r="T567" i="33"/>
  <c r="U567" i="33"/>
  <c r="Q568" i="33"/>
  <c r="Q569" i="33"/>
  <c r="Q570" i="33"/>
  <c r="Q571" i="33"/>
  <c r="R572" i="33"/>
  <c r="E572" i="33" s="1"/>
  <c r="S572" i="33"/>
  <c r="T572" i="33"/>
  <c r="U572" i="33"/>
  <c r="Q573" i="33"/>
  <c r="Q574" i="33"/>
  <c r="Q575" i="33"/>
  <c r="Q576" i="33"/>
  <c r="R578" i="33"/>
  <c r="E578" i="33" s="1"/>
  <c r="S578" i="33"/>
  <c r="T578" i="33"/>
  <c r="U578" i="33"/>
  <c r="Q579" i="33"/>
  <c r="Q580" i="33"/>
  <c r="Q581" i="33"/>
  <c r="R582" i="33"/>
  <c r="E582" i="33" s="1"/>
  <c r="S582" i="33"/>
  <c r="T582" i="33"/>
  <c r="U582" i="33"/>
  <c r="Q583" i="33"/>
  <c r="Q584" i="33"/>
  <c r="Q585" i="33"/>
  <c r="R586" i="33"/>
  <c r="E586" i="33" s="1"/>
  <c r="S586" i="33"/>
  <c r="T586" i="33"/>
  <c r="U586" i="33"/>
  <c r="Q587" i="33"/>
  <c r="Q588" i="33"/>
  <c r="Q589" i="33"/>
  <c r="Q590" i="33"/>
  <c r="R591" i="33"/>
  <c r="E591" i="33" s="1"/>
  <c r="S591" i="33"/>
  <c r="T591" i="33"/>
  <c r="U591" i="33"/>
  <c r="Q592" i="33"/>
  <c r="Q593" i="33"/>
  <c r="Q594" i="33"/>
  <c r="Q595" i="33"/>
  <c r="R597" i="33"/>
  <c r="E597" i="33" s="1"/>
  <c r="S597" i="33"/>
  <c r="T597" i="33"/>
  <c r="U597" i="33"/>
  <c r="Q598" i="33"/>
  <c r="Q599" i="33"/>
  <c r="Q600" i="33"/>
  <c r="R601" i="33"/>
  <c r="E601" i="33" s="1"/>
  <c r="S601" i="33"/>
  <c r="T601" i="33"/>
  <c r="U601" i="33"/>
  <c r="Q602" i="33"/>
  <c r="Q603" i="33"/>
  <c r="Q604" i="33"/>
  <c r="R605" i="33"/>
  <c r="E605" i="33" s="1"/>
  <c r="S605" i="33"/>
  <c r="T605" i="33"/>
  <c r="U605" i="33"/>
  <c r="Q606" i="33"/>
  <c r="Q607" i="33"/>
  <c r="Q608" i="33"/>
  <c r="Q609" i="33"/>
  <c r="R610" i="33"/>
  <c r="E610" i="33" s="1"/>
  <c r="S610" i="33"/>
  <c r="T610" i="33"/>
  <c r="U610" i="33"/>
  <c r="Q611" i="33"/>
  <c r="Q612" i="33"/>
  <c r="Q613" i="33"/>
  <c r="Q614" i="33"/>
  <c r="R616" i="33"/>
  <c r="E616" i="33" s="1"/>
  <c r="S616" i="33"/>
  <c r="T616" i="33"/>
  <c r="U616" i="33"/>
  <c r="Q617" i="33"/>
  <c r="Q618" i="33"/>
  <c r="Q619" i="33"/>
  <c r="R620" i="33"/>
  <c r="E620" i="33" s="1"/>
  <c r="S620" i="33"/>
  <c r="T620" i="33"/>
  <c r="U620" i="33"/>
  <c r="Q621" i="33"/>
  <c r="Q622" i="33"/>
  <c r="Q623" i="33"/>
  <c r="R624" i="33"/>
  <c r="E624" i="33" s="1"/>
  <c r="S624" i="33"/>
  <c r="T624" i="33"/>
  <c r="U624" i="33"/>
  <c r="Q625" i="33"/>
  <c r="Q626" i="33"/>
  <c r="Q627" i="33"/>
  <c r="Q628" i="33"/>
  <c r="R629" i="33"/>
  <c r="E629" i="33" s="1"/>
  <c r="S629" i="33"/>
  <c r="T629" i="33"/>
  <c r="U629" i="33"/>
  <c r="Q630" i="33"/>
  <c r="Q631" i="33"/>
  <c r="Q632" i="33"/>
  <c r="Q633" i="33"/>
  <c r="R635" i="33"/>
  <c r="E635" i="33" s="1"/>
  <c r="S635" i="33"/>
  <c r="T635" i="33"/>
  <c r="U635" i="33"/>
  <c r="Q636" i="33"/>
  <c r="Q637" i="33"/>
  <c r="Q638" i="33"/>
  <c r="R639" i="33"/>
  <c r="S639" i="33"/>
  <c r="T639" i="33"/>
  <c r="U639" i="33"/>
  <c r="Q640" i="33"/>
  <c r="Q641" i="33"/>
  <c r="Q642" i="33"/>
  <c r="R643" i="33"/>
  <c r="E643" i="33" s="1"/>
  <c r="S643" i="33"/>
  <c r="T643" i="33"/>
  <c r="U643" i="33"/>
  <c r="Q644" i="33"/>
  <c r="Q645" i="33"/>
  <c r="Q646" i="33"/>
  <c r="Q647" i="33"/>
  <c r="R648" i="33"/>
  <c r="E648" i="33" s="1"/>
  <c r="S648" i="33"/>
  <c r="T648" i="33"/>
  <c r="U648" i="33"/>
  <c r="Q649" i="33"/>
  <c r="Q650" i="33"/>
  <c r="Q651" i="33"/>
  <c r="Q652" i="33"/>
  <c r="R654" i="33"/>
  <c r="E654" i="33" s="1"/>
  <c r="S654" i="33"/>
  <c r="T654" i="33"/>
  <c r="U654" i="33"/>
  <c r="Q655" i="33"/>
  <c r="Q656" i="33"/>
  <c r="Q657" i="33"/>
  <c r="R658" i="33"/>
  <c r="E658" i="33" s="1"/>
  <c r="S658" i="33"/>
  <c r="T658" i="33"/>
  <c r="U658" i="33"/>
  <c r="Q659" i="33"/>
  <c r="Q660" i="33"/>
  <c r="Q661" i="33"/>
  <c r="R662" i="33"/>
  <c r="E662" i="33" s="1"/>
  <c r="S662" i="33"/>
  <c r="T662" i="33"/>
  <c r="U662" i="33"/>
  <c r="Q663" i="33"/>
  <c r="Q664" i="33"/>
  <c r="Q665" i="33"/>
  <c r="Q666" i="33"/>
  <c r="R667" i="33"/>
  <c r="E667" i="33" s="1"/>
  <c r="S667" i="33"/>
  <c r="T667" i="33"/>
  <c r="U667" i="33"/>
  <c r="Q668" i="33"/>
  <c r="Q669" i="33"/>
  <c r="Q670" i="33"/>
  <c r="Q671" i="33"/>
  <c r="U681" i="33" l="1"/>
  <c r="Q690" i="33"/>
  <c r="Q689" i="33"/>
  <c r="T681" i="33"/>
  <c r="Q674" i="33"/>
  <c r="Q675" i="33"/>
  <c r="S705" i="33"/>
  <c r="S673" i="33"/>
  <c r="T686" i="33"/>
  <c r="U686" i="33"/>
  <c r="Q680" i="33"/>
  <c r="E21" i="33"/>
  <c r="R705" i="33"/>
  <c r="S681" i="33"/>
  <c r="Q704" i="33"/>
  <c r="Q688" i="33"/>
  <c r="U673" i="33"/>
  <c r="Q687" i="33"/>
  <c r="E35" i="33"/>
  <c r="R681" i="33"/>
  <c r="T673" i="33"/>
  <c r="Q703" i="33"/>
  <c r="Q679" i="33"/>
  <c r="R673" i="33"/>
  <c r="Q678" i="33"/>
  <c r="U700" i="33"/>
  <c r="Q702" i="33"/>
  <c r="Q701" i="33"/>
  <c r="S686" i="33"/>
  <c r="Q709" i="33"/>
  <c r="E40" i="33"/>
  <c r="R686" i="33"/>
  <c r="U677" i="33"/>
  <c r="Q708" i="33"/>
  <c r="T700" i="33"/>
  <c r="Q685" i="33"/>
  <c r="T677" i="33"/>
  <c r="Q684" i="33"/>
  <c r="S677" i="33"/>
  <c r="Q706" i="33"/>
  <c r="E16" i="33"/>
  <c r="R700" i="33"/>
  <c r="Q707" i="33"/>
  <c r="Q683" i="33"/>
  <c r="E31" i="33"/>
  <c r="R677" i="33"/>
  <c r="S700" i="33"/>
  <c r="U705" i="33"/>
  <c r="Q682" i="33"/>
  <c r="Q676" i="33"/>
  <c r="T705" i="33"/>
  <c r="F217" i="33"/>
  <c r="E154" i="35"/>
  <c r="E148" i="35"/>
  <c r="E142" i="35"/>
  <c r="E133" i="35"/>
  <c r="E127" i="35"/>
  <c r="E110" i="35"/>
  <c r="E166" i="35"/>
  <c r="E172" i="35"/>
  <c r="E150" i="35"/>
  <c r="E144" i="35"/>
  <c r="E129" i="35"/>
  <c r="E123" i="35"/>
  <c r="E117" i="35"/>
  <c r="E111" i="35"/>
  <c r="E174" i="35"/>
  <c r="E168" i="35"/>
  <c r="E162" i="35"/>
  <c r="E169" i="35"/>
  <c r="E163" i="35"/>
  <c r="E157" i="35"/>
  <c r="E151" i="35"/>
  <c r="E145" i="35"/>
  <c r="E130" i="35"/>
  <c r="E124" i="35"/>
  <c r="E118" i="35"/>
  <c r="E112" i="35"/>
  <c r="E106" i="35"/>
  <c r="F662" i="33"/>
  <c r="F624" i="33"/>
  <c r="F586" i="33"/>
  <c r="F510" i="33"/>
  <c r="F472" i="33"/>
  <c r="F434" i="33"/>
  <c r="E105" i="35"/>
  <c r="E104" i="35"/>
  <c r="E156" i="35"/>
  <c r="E155" i="35"/>
  <c r="E143" i="35"/>
  <c r="E173" i="35"/>
  <c r="E128" i="35"/>
  <c r="E122" i="35"/>
  <c r="E116" i="35"/>
  <c r="E109" i="35"/>
  <c r="E121" i="35"/>
  <c r="E115" i="35"/>
  <c r="E171" i="35"/>
  <c r="E159" i="35"/>
  <c r="E153" i="35"/>
  <c r="E147" i="35"/>
  <c r="E132" i="35"/>
  <c r="E158" i="35"/>
  <c r="E152" i="35"/>
  <c r="E146" i="35"/>
  <c r="E107" i="35"/>
  <c r="E170" i="35"/>
  <c r="E164" i="35"/>
  <c r="E131" i="35"/>
  <c r="E125" i="35"/>
  <c r="E119" i="35"/>
  <c r="E113" i="35"/>
  <c r="E102" i="35"/>
  <c r="E114" i="35"/>
  <c r="E103" i="35"/>
  <c r="F255" i="33"/>
  <c r="D27" i="33"/>
  <c r="U330" i="33"/>
  <c r="F601" i="33"/>
  <c r="T558" i="33"/>
  <c r="T406" i="33"/>
  <c r="F136" i="35"/>
  <c r="G176" i="35"/>
  <c r="G136" i="35"/>
  <c r="E101" i="35"/>
  <c r="E126" i="35"/>
  <c r="E134" i="35"/>
  <c r="E167" i="35"/>
  <c r="G137" i="35"/>
  <c r="E135" i="35"/>
  <c r="F175" i="35"/>
  <c r="E140" i="35"/>
  <c r="E160" i="35"/>
  <c r="E165" i="35"/>
  <c r="E97" i="35"/>
  <c r="G175" i="35"/>
  <c r="E161" i="35"/>
  <c r="E98" i="35"/>
  <c r="E108" i="35"/>
  <c r="E120" i="35"/>
  <c r="E141" i="35"/>
  <c r="F176" i="35"/>
  <c r="E149" i="35"/>
  <c r="F137" i="35"/>
  <c r="F639" i="33"/>
  <c r="F411" i="33"/>
  <c r="D350" i="33"/>
  <c r="F335" i="33"/>
  <c r="Q297" i="33"/>
  <c r="F259" i="33"/>
  <c r="F221" i="33"/>
  <c r="F183" i="33"/>
  <c r="F145" i="33"/>
  <c r="F107" i="33"/>
  <c r="F69" i="33"/>
  <c r="F31" i="33"/>
  <c r="F654" i="33"/>
  <c r="D639" i="33"/>
  <c r="F616" i="33"/>
  <c r="F578" i="33"/>
  <c r="F553" i="33"/>
  <c r="F540" i="33"/>
  <c r="F502" i="33"/>
  <c r="F464" i="33"/>
  <c r="F426" i="33"/>
  <c r="D411" i="33"/>
  <c r="F97" i="33"/>
  <c r="U634" i="33"/>
  <c r="F591" i="33"/>
  <c r="F363" i="33"/>
  <c r="F325" i="33"/>
  <c r="F135" i="33"/>
  <c r="E27" i="33"/>
  <c r="F567" i="33"/>
  <c r="F529" i="33"/>
  <c r="F377" i="33"/>
  <c r="F339" i="33"/>
  <c r="F301" i="33"/>
  <c r="F263" i="33"/>
  <c r="F225" i="33"/>
  <c r="F187" i="33"/>
  <c r="F149" i="33"/>
  <c r="F35" i="33"/>
  <c r="D192" i="33"/>
  <c r="F658" i="33"/>
  <c r="F620" i="33"/>
  <c r="F582" i="33"/>
  <c r="D567" i="33"/>
  <c r="F544" i="33"/>
  <c r="D529" i="33"/>
  <c r="F506" i="33"/>
  <c r="F468" i="33"/>
  <c r="F430" i="33"/>
  <c r="F392" i="33"/>
  <c r="F354" i="33"/>
  <c r="D339" i="33"/>
  <c r="F316" i="33"/>
  <c r="D301" i="33"/>
  <c r="F278" i="33"/>
  <c r="F240" i="33"/>
  <c r="F202" i="33"/>
  <c r="F164" i="33"/>
  <c r="F126" i="33"/>
  <c r="D111" i="33"/>
  <c r="F88" i="33"/>
  <c r="F50" i="33"/>
  <c r="T26" i="33"/>
  <c r="F635" i="33"/>
  <c r="F597" i="33"/>
  <c r="F559" i="33"/>
  <c r="F521" i="33"/>
  <c r="F483" i="33"/>
  <c r="D458" i="33"/>
  <c r="F445" i="33"/>
  <c r="F407" i="33"/>
  <c r="F27" i="33"/>
  <c r="D396" i="33"/>
  <c r="F373" i="33"/>
  <c r="F563" i="33"/>
  <c r="F525" i="33"/>
  <c r="F487" i="33"/>
  <c r="F449" i="33"/>
  <c r="F396" i="33"/>
  <c r="F358" i="33"/>
  <c r="F320" i="33"/>
  <c r="F282" i="33"/>
  <c r="F244" i="33"/>
  <c r="F206" i="33"/>
  <c r="F168" i="33"/>
  <c r="F130" i="33"/>
  <c r="F92" i="33"/>
  <c r="F54" i="33"/>
  <c r="F16" i="33"/>
  <c r="D84" i="33"/>
  <c r="F388" i="33"/>
  <c r="F312" i="33"/>
  <c r="D183" i="33"/>
  <c r="F198" i="33"/>
  <c r="F667" i="33"/>
  <c r="F629" i="33"/>
  <c r="F515" i="33"/>
  <c r="F477" i="33"/>
  <c r="F439" i="33"/>
  <c r="E183" i="33"/>
  <c r="D553" i="33"/>
  <c r="F401" i="33"/>
  <c r="F287" i="33"/>
  <c r="F249" i="33"/>
  <c r="F211" i="33"/>
  <c r="F173" i="33"/>
  <c r="F59" i="33"/>
  <c r="F21" i="33"/>
  <c r="D506" i="33"/>
  <c r="F236" i="33"/>
  <c r="F122" i="33"/>
  <c r="F84" i="33"/>
  <c r="F46" i="33"/>
  <c r="F643" i="33"/>
  <c r="F605" i="33"/>
  <c r="F491" i="33"/>
  <c r="F453" i="33"/>
  <c r="F415" i="33"/>
  <c r="D363" i="33"/>
  <c r="D325" i="33"/>
  <c r="D278" i="33"/>
  <c r="D135" i="33"/>
  <c r="T102" i="33"/>
  <c r="F73" i="33"/>
  <c r="D50" i="33"/>
  <c r="E702" i="33"/>
  <c r="U26" i="33"/>
  <c r="D312" i="33"/>
  <c r="E639" i="33"/>
  <c r="D206" i="33"/>
  <c r="D230" i="33"/>
  <c r="D122" i="33"/>
  <c r="E553" i="33"/>
  <c r="F350" i="33"/>
  <c r="F274" i="33"/>
  <c r="D145" i="33"/>
  <c r="R520" i="33"/>
  <c r="E520" i="33" s="1"/>
  <c r="D483" i="33"/>
  <c r="D445" i="33"/>
  <c r="F369" i="33"/>
  <c r="F331" i="33"/>
  <c r="F293" i="33"/>
  <c r="F179" i="33"/>
  <c r="F141" i="33"/>
  <c r="F103" i="33"/>
  <c r="F65" i="33"/>
  <c r="R45" i="33"/>
  <c r="E45" i="33" s="1"/>
  <c r="D168" i="33"/>
  <c r="E567" i="33"/>
  <c r="E411" i="33"/>
  <c r="E145" i="33"/>
  <c r="D662" i="33"/>
  <c r="F648" i="33"/>
  <c r="F610" i="33"/>
  <c r="F572" i="33"/>
  <c r="F534" i="33"/>
  <c r="F496" i="33"/>
  <c r="F458" i="33"/>
  <c r="F420" i="33"/>
  <c r="R292" i="33"/>
  <c r="E292" i="33" s="1"/>
  <c r="D255" i="33"/>
  <c r="D217" i="33"/>
  <c r="E363" i="33"/>
  <c r="E301" i="33"/>
  <c r="D373" i="33"/>
  <c r="F160" i="33"/>
  <c r="F382" i="33"/>
  <c r="F344" i="33"/>
  <c r="F306" i="33"/>
  <c r="F268" i="33"/>
  <c r="F230" i="33"/>
  <c r="F192" i="33"/>
  <c r="F154" i="33"/>
  <c r="F116" i="33"/>
  <c r="F78" i="33"/>
  <c r="F40" i="33"/>
  <c r="D578" i="33"/>
  <c r="D434" i="33"/>
  <c r="E111" i="33"/>
  <c r="E339" i="33"/>
  <c r="E135" i="33"/>
  <c r="F111" i="33"/>
  <c r="U292" i="33"/>
  <c r="D601" i="33"/>
  <c r="D97" i="33"/>
  <c r="D73" i="33"/>
  <c r="E50" i="33"/>
  <c r="Q149" i="33"/>
  <c r="D648" i="33"/>
  <c r="D624" i="33"/>
  <c r="D540" i="33"/>
  <c r="D468" i="33"/>
  <c r="D420" i="33"/>
  <c r="D240" i="33"/>
  <c r="D635" i="33"/>
  <c r="D563" i="33"/>
  <c r="D515" i="33"/>
  <c r="D491" i="33"/>
  <c r="D407" i="33"/>
  <c r="D335" i="33"/>
  <c r="D287" i="33"/>
  <c r="D263" i="33"/>
  <c r="D179" i="33"/>
  <c r="D107" i="33"/>
  <c r="D59" i="33"/>
  <c r="D35" i="33"/>
  <c r="Q601" i="33"/>
  <c r="R64" i="33"/>
  <c r="D658" i="33"/>
  <c r="D610" i="33"/>
  <c r="D586" i="33"/>
  <c r="D502" i="33"/>
  <c r="D430" i="33"/>
  <c r="D382" i="33"/>
  <c r="D358" i="33"/>
  <c r="D274" i="33"/>
  <c r="D202" i="33"/>
  <c r="D154" i="33"/>
  <c r="D130" i="33"/>
  <c r="D46" i="33"/>
  <c r="R463" i="33"/>
  <c r="T330" i="33"/>
  <c r="D597" i="33"/>
  <c r="D525" i="33"/>
  <c r="D477" i="33"/>
  <c r="D453" i="33"/>
  <c r="D369" i="33"/>
  <c r="D297" i="33"/>
  <c r="D249" i="33"/>
  <c r="D225" i="33"/>
  <c r="D141" i="33"/>
  <c r="D69" i="33"/>
  <c r="D21" i="33"/>
  <c r="R539" i="33"/>
  <c r="D620" i="33"/>
  <c r="D572" i="33"/>
  <c r="D464" i="33"/>
  <c r="D392" i="33"/>
  <c r="D344" i="33"/>
  <c r="D320" i="33"/>
  <c r="D236" i="33"/>
  <c r="D164" i="33"/>
  <c r="D116" i="33"/>
  <c r="D92" i="33"/>
  <c r="F297" i="33"/>
  <c r="Q591" i="33"/>
  <c r="S501" i="33"/>
  <c r="T254" i="33"/>
  <c r="U159" i="33"/>
  <c r="D667" i="33"/>
  <c r="D643" i="33"/>
  <c r="D559" i="33"/>
  <c r="D487" i="33"/>
  <c r="D439" i="33"/>
  <c r="D415" i="33"/>
  <c r="D331" i="33"/>
  <c r="D259" i="33"/>
  <c r="D211" i="33"/>
  <c r="D187" i="33"/>
  <c r="D103" i="33"/>
  <c r="D31" i="33"/>
  <c r="S311" i="33"/>
  <c r="D654" i="33"/>
  <c r="D582" i="33"/>
  <c r="D534" i="33"/>
  <c r="D510" i="33"/>
  <c r="D426" i="33"/>
  <c r="D354" i="33"/>
  <c r="D306" i="33"/>
  <c r="D282" i="33"/>
  <c r="D198" i="33"/>
  <c r="D126" i="33"/>
  <c r="D78" i="33"/>
  <c r="D54" i="33"/>
  <c r="T634" i="33"/>
  <c r="S121" i="33"/>
  <c r="D629" i="33"/>
  <c r="D605" i="33"/>
  <c r="D521" i="33"/>
  <c r="D449" i="33"/>
  <c r="D401" i="33"/>
  <c r="D377" i="33"/>
  <c r="D293" i="33"/>
  <c r="D221" i="33"/>
  <c r="D173" i="33"/>
  <c r="D149" i="33"/>
  <c r="D65" i="33"/>
  <c r="U482" i="33"/>
  <c r="D616" i="33"/>
  <c r="D544" i="33"/>
  <c r="D496" i="33"/>
  <c r="D472" i="33"/>
  <c r="D388" i="33"/>
  <c r="D316" i="33"/>
  <c r="D268" i="33"/>
  <c r="D244" i="33"/>
  <c r="D160" i="33"/>
  <c r="D88" i="33"/>
  <c r="D40" i="33"/>
  <c r="D16" i="33"/>
  <c r="E521" i="33"/>
  <c r="E293" i="33"/>
  <c r="E689" i="33"/>
  <c r="E684" i="33"/>
  <c r="E698" i="33"/>
  <c r="E674" i="33"/>
  <c r="E149" i="33"/>
  <c r="E688" i="33"/>
  <c r="E676" i="33"/>
  <c r="E709" i="33"/>
  <c r="E697" i="33"/>
  <c r="E685" i="33"/>
  <c r="E65" i="33"/>
  <c r="E699" i="33"/>
  <c r="E687" i="33"/>
  <c r="E675" i="33"/>
  <c r="E701" i="33"/>
  <c r="T482" i="33"/>
  <c r="U368" i="33"/>
  <c r="D591" i="33"/>
  <c r="E472" i="33"/>
  <c r="E703" i="33"/>
  <c r="E680" i="33"/>
  <c r="E708" i="33"/>
  <c r="E707" i="33"/>
  <c r="E695" i="33"/>
  <c r="E683" i="33"/>
  <c r="E706" i="33"/>
  <c r="E694" i="33"/>
  <c r="E682" i="33"/>
  <c r="E693" i="33"/>
  <c r="E704" i="33"/>
  <c r="E679" i="33"/>
  <c r="E690" i="33"/>
  <c r="E678" i="33"/>
  <c r="G686" i="33"/>
  <c r="G694" i="33"/>
  <c r="G676" i="33"/>
  <c r="G688" i="33"/>
  <c r="G679" i="33"/>
  <c r="G684" i="33"/>
  <c r="G685" i="33"/>
  <c r="G673" i="33"/>
  <c r="G699" i="33"/>
  <c r="G687" i="33"/>
  <c r="G675" i="33"/>
  <c r="G689" i="33"/>
  <c r="G677" i="33"/>
  <c r="G697" i="33"/>
  <c r="G690" i="33"/>
  <c r="G683" i="33"/>
  <c r="G695" i="33"/>
  <c r="G693" i="33"/>
  <c r="G680" i="33"/>
  <c r="G692" i="33"/>
  <c r="G696" i="33"/>
  <c r="G698" i="33"/>
  <c r="G678" i="33"/>
  <c r="G674" i="33"/>
  <c r="R653" i="33"/>
  <c r="D685" i="33"/>
  <c r="S615" i="33"/>
  <c r="S425" i="33"/>
  <c r="Q312" i="33"/>
  <c r="D683" i="33"/>
  <c r="D678" i="33"/>
  <c r="D674" i="33"/>
  <c r="Q135" i="33"/>
  <c r="S45" i="33"/>
  <c r="Q616" i="33"/>
  <c r="U596" i="33"/>
  <c r="R159" i="33"/>
  <c r="D688" i="33"/>
  <c r="U558" i="33"/>
  <c r="Q439" i="33"/>
  <c r="Q211" i="33"/>
  <c r="U178" i="33"/>
  <c r="U444" i="33"/>
  <c r="D687" i="33"/>
  <c r="R387" i="33"/>
  <c r="R368" i="33"/>
  <c r="R311" i="33"/>
  <c r="S273" i="33"/>
  <c r="U216" i="33"/>
  <c r="D684" i="33"/>
  <c r="S577" i="33"/>
  <c r="Q515" i="33"/>
  <c r="S349" i="33"/>
  <c r="F684" i="33"/>
  <c r="F675" i="33"/>
  <c r="F688" i="33"/>
  <c r="U520" i="33"/>
  <c r="R444" i="33"/>
  <c r="Q401" i="33"/>
  <c r="R273" i="33"/>
  <c r="R235" i="33"/>
  <c r="Q639" i="33"/>
  <c r="U254" i="33"/>
  <c r="F676" i="33"/>
  <c r="T178" i="33"/>
  <c r="U140" i="33"/>
  <c r="T653" i="33"/>
  <c r="U406" i="33"/>
  <c r="F687" i="33"/>
  <c r="Q154" i="33"/>
  <c r="S83" i="33"/>
  <c r="S653" i="33"/>
  <c r="F689" i="33"/>
  <c r="Q225" i="33"/>
  <c r="S197" i="33"/>
  <c r="D676" i="33"/>
  <c r="Q540" i="33"/>
  <c r="Q525" i="33"/>
  <c r="F674" i="33"/>
  <c r="Q464" i="33"/>
  <c r="Q449" i="33"/>
  <c r="Q396" i="33"/>
  <c r="Q388" i="33"/>
  <c r="Q373" i="33"/>
  <c r="T349" i="33"/>
  <c r="U235" i="33"/>
  <c r="R216" i="33"/>
  <c r="T159" i="33"/>
  <c r="S140" i="33"/>
  <c r="R83" i="33"/>
  <c r="Q667" i="33"/>
  <c r="Q586" i="33"/>
  <c r="F685" i="33"/>
  <c r="Q510" i="33"/>
  <c r="Q434" i="33"/>
  <c r="Q320" i="33"/>
  <c r="Q306" i="33"/>
  <c r="R140" i="33"/>
  <c r="U64" i="33"/>
  <c r="R615" i="33"/>
  <c r="Q358" i="33"/>
  <c r="U273" i="33"/>
  <c r="S235" i="33"/>
  <c r="T83" i="33"/>
  <c r="Q50" i="33"/>
  <c r="T596" i="33"/>
  <c r="F679" i="33"/>
  <c r="T273" i="33"/>
  <c r="U102" i="33"/>
  <c r="T520" i="33"/>
  <c r="T444" i="33"/>
  <c r="T368" i="33"/>
  <c r="Q363" i="33"/>
  <c r="Q325" i="33"/>
  <c r="Q236" i="33"/>
  <c r="Q230" i="33"/>
  <c r="U197" i="33"/>
  <c r="R596" i="33"/>
  <c r="R577" i="33"/>
  <c r="F690" i="33"/>
  <c r="S520" i="33"/>
  <c r="R501" i="33"/>
  <c r="F680" i="33"/>
  <c r="S444" i="33"/>
  <c r="R425" i="33"/>
  <c r="S368" i="33"/>
  <c r="Q282" i="33"/>
  <c r="D679" i="33"/>
  <c r="T197" i="33"/>
  <c r="Q168" i="33"/>
  <c r="S159" i="33"/>
  <c r="Q84" i="33"/>
  <c r="R349" i="33"/>
  <c r="Q221" i="33"/>
  <c r="D680" i="33"/>
  <c r="U121" i="33"/>
  <c r="Q59" i="33"/>
  <c r="Q54" i="33"/>
  <c r="U45" i="33"/>
  <c r="T292" i="33"/>
  <c r="Q287" i="33"/>
  <c r="Q206" i="33"/>
  <c r="Q173" i="33"/>
  <c r="Q160" i="33"/>
  <c r="T121" i="33"/>
  <c r="T45" i="33"/>
  <c r="U653" i="33"/>
  <c r="U539" i="33"/>
  <c r="S292" i="33"/>
  <c r="Q130" i="33"/>
  <c r="S64" i="33"/>
  <c r="U83" i="33"/>
  <c r="U577" i="33"/>
  <c r="S539" i="33"/>
  <c r="U501" i="33"/>
  <c r="S463" i="33"/>
  <c r="U425" i="33"/>
  <c r="S387" i="33"/>
  <c r="Q301" i="33"/>
  <c r="T216" i="33"/>
  <c r="R197" i="33"/>
  <c r="Q662" i="33"/>
  <c r="T577" i="33"/>
  <c r="T501" i="33"/>
  <c r="T425" i="33"/>
  <c r="U349" i="33"/>
  <c r="S216" i="33"/>
  <c r="T140" i="33"/>
  <c r="R121" i="33"/>
  <c r="F678" i="33"/>
  <c r="U615" i="33"/>
  <c r="S596" i="33"/>
  <c r="Q183" i="33"/>
  <c r="D690" i="33"/>
  <c r="D675" i="33"/>
  <c r="D689" i="33"/>
  <c r="Q572" i="33"/>
  <c r="R102" i="33"/>
  <c r="Q107" i="33"/>
  <c r="U463" i="33"/>
  <c r="R26" i="33"/>
  <c r="Q31" i="33"/>
  <c r="Q563" i="33"/>
  <c r="U387" i="33"/>
  <c r="Q487" i="33"/>
  <c r="U311" i="33"/>
  <c r="Q643" i="33"/>
  <c r="Q411" i="33"/>
  <c r="S102" i="33"/>
  <c r="Q335" i="33"/>
  <c r="S26" i="33"/>
  <c r="Q35" i="33"/>
  <c r="T64" i="33"/>
  <c r="T615" i="33"/>
  <c r="F683" i="33"/>
  <c r="Q648" i="33"/>
  <c r="Q259" i="33"/>
  <c r="Q567" i="33"/>
  <c r="Q496" i="33"/>
  <c r="Q491" i="33"/>
  <c r="Q420" i="33"/>
  <c r="Q415" i="33"/>
  <c r="Q344" i="33"/>
  <c r="Q339" i="33"/>
  <c r="Q268" i="33"/>
  <c r="Q263" i="33"/>
  <c r="Q192" i="33"/>
  <c r="Q187" i="33"/>
  <c r="Q116" i="33"/>
  <c r="Q111" i="33"/>
  <c r="Q40" i="33"/>
  <c r="S634" i="33"/>
  <c r="Q597" i="33"/>
  <c r="S558" i="33"/>
  <c r="Q521" i="33"/>
  <c r="S482" i="33"/>
  <c r="Q445" i="33"/>
  <c r="S406" i="33"/>
  <c r="Q369" i="33"/>
  <c r="S330" i="33"/>
  <c r="Q293" i="33"/>
  <c r="S254" i="33"/>
  <c r="Q217" i="33"/>
  <c r="S178" i="33"/>
  <c r="Q141" i="33"/>
  <c r="Q65" i="33"/>
  <c r="R634" i="33"/>
  <c r="Q620" i="33"/>
  <c r="R558" i="33"/>
  <c r="Q544" i="33"/>
  <c r="R482" i="33"/>
  <c r="Q468" i="33"/>
  <c r="R406" i="33"/>
  <c r="Q392" i="33"/>
  <c r="R330" i="33"/>
  <c r="Q316" i="33"/>
  <c r="R254" i="33"/>
  <c r="Q240" i="33"/>
  <c r="R178" i="33"/>
  <c r="Q164" i="33"/>
  <c r="Q88" i="33"/>
  <c r="Q629" i="33"/>
  <c r="Q624" i="33"/>
  <c r="Q553" i="33"/>
  <c r="Q548" i="33"/>
  <c r="T539" i="33"/>
  <c r="Q477" i="33"/>
  <c r="Q472" i="33"/>
  <c r="T463" i="33"/>
  <c r="T387" i="33"/>
  <c r="T311" i="33"/>
  <c r="Q249" i="33"/>
  <c r="Q244" i="33"/>
  <c r="T235" i="33"/>
  <c r="Q97" i="33"/>
  <c r="Q92" i="33"/>
  <c r="Q21" i="33"/>
  <c r="Q16" i="33"/>
  <c r="Q654" i="33"/>
  <c r="Q578" i="33"/>
  <c r="Q502" i="33"/>
  <c r="Q426" i="33"/>
  <c r="Q350" i="33"/>
  <c r="Q274" i="33"/>
  <c r="Q198" i="33"/>
  <c r="Q122" i="33"/>
  <c r="Q46" i="33"/>
  <c r="Q145" i="33"/>
  <c r="Q69" i="33"/>
  <c r="Q610" i="33"/>
  <c r="Q605" i="33"/>
  <c r="Q534" i="33"/>
  <c r="Q529" i="33"/>
  <c r="Q458" i="33"/>
  <c r="Q453" i="33"/>
  <c r="Q382" i="33"/>
  <c r="Q377" i="33"/>
  <c r="Q78" i="33"/>
  <c r="Q73" i="33"/>
  <c r="Q635" i="33"/>
  <c r="Q559" i="33"/>
  <c r="Q483" i="33"/>
  <c r="Q407" i="33"/>
  <c r="Q331" i="33"/>
  <c r="Q255" i="33"/>
  <c r="Q179" i="33"/>
  <c r="Q103" i="33"/>
  <c r="Q27" i="33"/>
  <c r="Q658" i="33"/>
  <c r="Q582" i="33"/>
  <c r="Q506" i="33"/>
  <c r="Q430" i="33"/>
  <c r="Q354" i="33"/>
  <c r="Q278" i="33"/>
  <c r="Q202" i="33"/>
  <c r="Q126" i="33"/>
  <c r="F558" i="33" l="1"/>
  <c r="F634" i="33"/>
  <c r="Q677" i="33"/>
  <c r="Q673" i="33"/>
  <c r="Q681" i="33"/>
  <c r="Q686" i="33"/>
  <c r="Q700" i="33"/>
  <c r="Q705" i="33"/>
  <c r="U672" i="33"/>
  <c r="R672" i="33"/>
  <c r="S672" i="33"/>
  <c r="T672" i="33"/>
  <c r="Q292" i="33"/>
  <c r="Q45" i="33"/>
  <c r="Q615" i="33"/>
  <c r="F159" i="33"/>
  <c r="E705" i="33"/>
  <c r="E137" i="35"/>
  <c r="E175" i="35"/>
  <c r="E176" i="35"/>
  <c r="E136" i="35"/>
  <c r="F178" i="33"/>
  <c r="E673" i="33"/>
  <c r="F254" i="33"/>
  <c r="E686" i="33"/>
  <c r="F26" i="33"/>
  <c r="E681" i="33"/>
  <c r="Q235" i="33"/>
  <c r="Q425" i="33"/>
  <c r="Q83" i="33"/>
  <c r="Q501" i="33"/>
  <c r="F482" i="33"/>
  <c r="Q463" i="33"/>
  <c r="E677" i="33"/>
  <c r="D159" i="33"/>
  <c r="E159" i="33"/>
  <c r="Q140" i="33"/>
  <c r="F140" i="33"/>
  <c r="E311" i="33"/>
  <c r="D311" i="33"/>
  <c r="E653" i="33"/>
  <c r="D653" i="33"/>
  <c r="E463" i="33"/>
  <c r="D463" i="33"/>
  <c r="E444" i="33"/>
  <c r="D444" i="33"/>
  <c r="E140" i="33"/>
  <c r="D140" i="33"/>
  <c r="E368" i="33"/>
  <c r="D368" i="33"/>
  <c r="E64" i="33"/>
  <c r="D64" i="33"/>
  <c r="F596" i="33"/>
  <c r="E216" i="33"/>
  <c r="D216" i="33"/>
  <c r="D387" i="33"/>
  <c r="E387" i="33"/>
  <c r="F45" i="33"/>
  <c r="F121" i="33"/>
  <c r="E406" i="33"/>
  <c r="D406" i="33"/>
  <c r="E197" i="33"/>
  <c r="D197" i="33"/>
  <c r="F292" i="33"/>
  <c r="Q368" i="33"/>
  <c r="F368" i="33"/>
  <c r="E330" i="33"/>
  <c r="D330" i="33"/>
  <c r="E425" i="33"/>
  <c r="D425" i="33"/>
  <c r="F197" i="33"/>
  <c r="F349" i="33"/>
  <c r="E700" i="33"/>
  <c r="F311" i="33"/>
  <c r="F64" i="33"/>
  <c r="E482" i="33"/>
  <c r="D482" i="33"/>
  <c r="F330" i="33"/>
  <c r="F444" i="33"/>
  <c r="D292" i="33"/>
  <c r="F387" i="33"/>
  <c r="F577" i="33"/>
  <c r="E596" i="33"/>
  <c r="D596" i="33"/>
  <c r="F102" i="33"/>
  <c r="E558" i="33"/>
  <c r="D558" i="33"/>
  <c r="F406" i="33"/>
  <c r="E102" i="33"/>
  <c r="D102" i="33"/>
  <c r="E121" i="33"/>
  <c r="D121" i="33"/>
  <c r="E501" i="33"/>
  <c r="D501" i="33"/>
  <c r="F235" i="33"/>
  <c r="F653" i="33"/>
  <c r="D45" i="33"/>
  <c r="Q273" i="33"/>
  <c r="F273" i="33"/>
  <c r="Q653" i="33"/>
  <c r="F463" i="33"/>
  <c r="E349" i="33"/>
  <c r="D349" i="33"/>
  <c r="F520" i="33"/>
  <c r="F83" i="33"/>
  <c r="E235" i="33"/>
  <c r="D235" i="33"/>
  <c r="F501" i="33"/>
  <c r="E178" i="33"/>
  <c r="D178" i="33"/>
  <c r="E634" i="33"/>
  <c r="D634" i="33"/>
  <c r="F216" i="33"/>
  <c r="E273" i="33"/>
  <c r="D273" i="33"/>
  <c r="F425" i="33"/>
  <c r="E254" i="33"/>
  <c r="D254" i="33"/>
  <c r="E83" i="33"/>
  <c r="D83" i="33"/>
  <c r="E26" i="33"/>
  <c r="D26" i="33"/>
  <c r="E577" i="33"/>
  <c r="D577" i="33"/>
  <c r="D615" i="33"/>
  <c r="E615" i="33"/>
  <c r="F615" i="33"/>
  <c r="D520" i="33"/>
  <c r="E539" i="33"/>
  <c r="F673" i="33"/>
  <c r="Q520" i="33"/>
  <c r="Q311" i="33"/>
  <c r="Q444" i="33"/>
  <c r="Q159" i="33"/>
  <c r="Q197" i="33"/>
  <c r="Q349" i="33"/>
  <c r="Q64" i="33"/>
  <c r="Q577" i="33"/>
  <c r="F686" i="33"/>
  <c r="Q121" i="33"/>
  <c r="D686" i="33"/>
  <c r="Q216" i="33"/>
  <c r="Q26" i="33"/>
  <c r="Q254" i="33"/>
  <c r="Q406" i="33"/>
  <c r="Q558" i="33"/>
  <c r="Q387" i="33"/>
  <c r="Q634" i="33"/>
  <c r="Q596" i="33"/>
  <c r="Q102" i="33"/>
  <c r="Q178" i="33"/>
  <c r="Q330" i="33"/>
  <c r="Q482" i="33"/>
  <c r="F677" i="33"/>
  <c r="Q539" i="33"/>
  <c r="D673" i="33"/>
  <c r="D677" i="33"/>
  <c r="Q672" i="33" l="1"/>
  <c r="E672" i="33"/>
  <c r="G709" i="33" l="1"/>
  <c r="G708" i="33"/>
  <c r="G707" i="33"/>
  <c r="G706" i="33"/>
  <c r="G705" i="33"/>
  <c r="G704" i="33"/>
  <c r="G703" i="33"/>
  <c r="G702" i="33"/>
  <c r="Q15" i="33"/>
  <c r="Q699" i="33" s="1"/>
  <c r="F699" i="33"/>
  <c r="D699" i="33"/>
  <c r="Q14" i="33"/>
  <c r="Q698" i="33" s="1"/>
  <c r="F698" i="33"/>
  <c r="D698" i="33"/>
  <c r="Q13" i="33"/>
  <c r="Q697" i="33" s="1"/>
  <c r="F697" i="33"/>
  <c r="D697" i="33"/>
  <c r="U12" i="33"/>
  <c r="U696" i="33" s="1"/>
  <c r="T12" i="33"/>
  <c r="T696" i="33" s="1"/>
  <c r="S12" i="33"/>
  <c r="S696" i="33" s="1"/>
  <c r="R12" i="33"/>
  <c r="R696" i="33" s="1"/>
  <c r="Q11" i="33"/>
  <c r="Q695" i="33" s="1"/>
  <c r="F695" i="33"/>
  <c r="D695" i="33"/>
  <c r="Q10" i="33"/>
  <c r="Q694" i="33" s="1"/>
  <c r="F694" i="33"/>
  <c r="D694" i="33"/>
  <c r="Q9" i="33"/>
  <c r="Q693" i="33" s="1"/>
  <c r="F693" i="33"/>
  <c r="D693" i="33"/>
  <c r="U8" i="33"/>
  <c r="U692" i="33" s="1"/>
  <c r="T8" i="33"/>
  <c r="T692" i="33" s="1"/>
  <c r="S8" i="33"/>
  <c r="S692" i="33" s="1"/>
  <c r="R8" i="33"/>
  <c r="R692" i="33" s="1"/>
  <c r="E8" i="33" l="1"/>
  <c r="E692" i="33" s="1"/>
  <c r="D8" i="33"/>
  <c r="D692" i="33" s="1"/>
  <c r="F8" i="33"/>
  <c r="F692" i="33" s="1"/>
  <c r="E12" i="33"/>
  <c r="E696" i="33" s="1"/>
  <c r="D12" i="33"/>
  <c r="D696" i="33" s="1"/>
  <c r="F12" i="33"/>
  <c r="F696" i="33" s="1"/>
  <c r="T7" i="33"/>
  <c r="T691" i="33" s="1"/>
  <c r="U7" i="33"/>
  <c r="U691" i="33" s="1"/>
  <c r="Q12" i="33"/>
  <c r="Q696" i="33" s="1"/>
  <c r="F707" i="33"/>
  <c r="F703" i="33"/>
  <c r="D708" i="33"/>
  <c r="D704" i="33"/>
  <c r="D709" i="33"/>
  <c r="D707" i="33"/>
  <c r="D703" i="33"/>
  <c r="F709" i="33"/>
  <c r="R7" i="33"/>
  <c r="R691" i="33" s="1"/>
  <c r="Q8" i="33"/>
  <c r="Q692" i="33" s="1"/>
  <c r="S7" i="33"/>
  <c r="S691" i="33" s="1"/>
  <c r="D702" i="33"/>
  <c r="D706" i="33"/>
  <c r="F708" i="33"/>
  <c r="F704" i="33"/>
  <c r="F702" i="33"/>
  <c r="F706" i="33"/>
  <c r="F7" i="33" l="1"/>
  <c r="E7" i="33"/>
  <c r="E691" i="33" s="1"/>
  <c r="D7" i="33"/>
  <c r="D705" i="33"/>
  <c r="Q7" i="33"/>
  <c r="Q691" i="33" s="1"/>
  <c r="F705" i="33"/>
  <c r="A356" i="30" l="1"/>
  <c r="A355" i="30"/>
  <c r="A354" i="30"/>
  <c r="A353" i="30"/>
  <c r="A352" i="30"/>
  <c r="A351" i="30"/>
  <c r="A350" i="30"/>
  <c r="A349" i="30"/>
  <c r="A348" i="30"/>
  <c r="A347" i="30"/>
  <c r="A346" i="30"/>
  <c r="A345" i="30"/>
  <c r="A344" i="30"/>
  <c r="A343" i="30"/>
  <c r="A342" i="30"/>
  <c r="A341" i="30"/>
  <c r="A340" i="30"/>
  <c r="A339" i="30"/>
  <c r="A338" i="30"/>
  <c r="A337" i="30"/>
  <c r="A336" i="30"/>
  <c r="A335" i="30"/>
  <c r="A334" i="30"/>
  <c r="A333" i="30"/>
  <c r="A332" i="30"/>
  <c r="A331" i="30"/>
  <c r="A330" i="30"/>
  <c r="A329" i="30"/>
  <c r="A328" i="30"/>
  <c r="A327" i="30"/>
  <c r="A326" i="30"/>
  <c r="A325" i="30"/>
  <c r="A324" i="30"/>
  <c r="A323" i="30"/>
  <c r="A322" i="30"/>
  <c r="A321" i="30"/>
  <c r="A320" i="30"/>
  <c r="A319" i="30"/>
  <c r="A318" i="30"/>
  <c r="A317" i="30"/>
  <c r="A316" i="30"/>
  <c r="A315" i="30"/>
  <c r="A314" i="30"/>
  <c r="A313" i="30"/>
  <c r="A312" i="30"/>
  <c r="A311" i="30"/>
  <c r="A310" i="30"/>
  <c r="A309" i="30"/>
  <c r="A308" i="30"/>
  <c r="A307" i="30"/>
  <c r="A306" i="30"/>
  <c r="A305" i="30"/>
  <c r="A304" i="30"/>
  <c r="A303" i="30"/>
  <c r="A302" i="30"/>
  <c r="A301" i="30"/>
  <c r="A300" i="30"/>
  <c r="A299" i="30"/>
  <c r="A298" i="30"/>
  <c r="A297" i="30"/>
  <c r="A296" i="30"/>
  <c r="A295" i="30"/>
  <c r="A294" i="30"/>
  <c r="A293" i="30"/>
  <c r="A292" i="30"/>
  <c r="A291" i="30"/>
  <c r="A290" i="30"/>
  <c r="A289" i="30"/>
  <c r="A288" i="30"/>
  <c r="A287" i="30"/>
  <c r="A286" i="30"/>
  <c r="A285" i="30"/>
  <c r="A284" i="30"/>
  <c r="A283" i="30"/>
  <c r="A282" i="30"/>
  <c r="A281" i="30"/>
  <c r="A280" i="30"/>
  <c r="A279" i="30"/>
  <c r="A278" i="30"/>
  <c r="A277" i="30"/>
  <c r="A276" i="30"/>
  <c r="A275" i="30"/>
  <c r="A274" i="30"/>
  <c r="A273" i="30"/>
  <c r="A272" i="30"/>
  <c r="A271" i="30"/>
  <c r="A270" i="30"/>
  <c r="A269" i="30"/>
  <c r="A268" i="30"/>
  <c r="A267" i="30"/>
  <c r="A266" i="30"/>
  <c r="A265" i="30"/>
  <c r="A264" i="30"/>
  <c r="A263" i="30"/>
  <c r="A262" i="30"/>
  <c r="A261" i="30"/>
  <c r="A260" i="30"/>
  <c r="A259" i="30"/>
  <c r="A258" i="30"/>
  <c r="A257" i="30"/>
  <c r="A256" i="30"/>
  <c r="A255" i="30"/>
  <c r="A254" i="30"/>
  <c r="A253" i="30"/>
  <c r="A252" i="30"/>
  <c r="A251" i="30"/>
  <c r="A250" i="30"/>
  <c r="A249" i="30"/>
  <c r="A248" i="30"/>
  <c r="A247" i="30"/>
  <c r="A246" i="30"/>
  <c r="A245" i="30"/>
  <c r="A244" i="30"/>
  <c r="A243" i="30"/>
  <c r="A242" i="30"/>
  <c r="A241" i="30"/>
  <c r="A240" i="30"/>
  <c r="A239" i="30"/>
  <c r="A238" i="30"/>
  <c r="A237" i="30"/>
  <c r="A236" i="30"/>
  <c r="A235" i="30"/>
  <c r="A234" i="30"/>
  <c r="A233" i="30"/>
  <c r="A232" i="30"/>
  <c r="A231" i="30"/>
  <c r="A230" i="30"/>
  <c r="A229" i="30"/>
  <c r="A228" i="30"/>
  <c r="A227" i="30"/>
  <c r="A226" i="30"/>
  <c r="A225" i="30"/>
  <c r="A224" i="30"/>
  <c r="A223" i="30"/>
  <c r="A222" i="30"/>
  <c r="A221" i="30"/>
  <c r="A220" i="30"/>
  <c r="A219" i="30"/>
  <c r="A218" i="30"/>
  <c r="A217" i="30"/>
  <c r="A216" i="30"/>
  <c r="A215" i="30"/>
  <c r="A214" i="30"/>
  <c r="A213" i="30"/>
  <c r="A212" i="30"/>
  <c r="A211" i="30"/>
  <c r="A210" i="30"/>
  <c r="A209" i="30"/>
  <c r="A208" i="30"/>
  <c r="A207" i="30"/>
  <c r="A206" i="30"/>
  <c r="A205" i="30"/>
  <c r="A204" i="30"/>
  <c r="A203" i="30"/>
  <c r="A202" i="30"/>
  <c r="A201" i="30"/>
  <c r="A200" i="30"/>
  <c r="A199" i="30"/>
  <c r="A198" i="30"/>
  <c r="A197" i="30"/>
  <c r="A196" i="30"/>
  <c r="A195" i="30"/>
  <c r="A194" i="30"/>
  <c r="A193" i="30"/>
  <c r="A192" i="30"/>
  <c r="A191" i="30"/>
  <c r="A190" i="30"/>
  <c r="A189" i="30"/>
  <c r="A188" i="30"/>
  <c r="A187" i="30"/>
  <c r="A186" i="30"/>
  <c r="A185" i="30"/>
  <c r="A184" i="30"/>
  <c r="A183" i="30"/>
  <c r="A182" i="30"/>
  <c r="A181" i="30"/>
  <c r="A180" i="30"/>
  <c r="A179" i="30"/>
  <c r="A178" i="30"/>
  <c r="A177" i="30"/>
  <c r="A176" i="30"/>
  <c r="A175" i="30"/>
  <c r="A174" i="30"/>
  <c r="A173" i="30"/>
  <c r="A172" i="30"/>
  <c r="A171" i="30"/>
  <c r="A170" i="30"/>
  <c r="A169" i="30"/>
  <c r="A168" i="30"/>
  <c r="A167" i="30"/>
  <c r="A166" i="30"/>
  <c r="A165" i="30"/>
  <c r="A164" i="30"/>
  <c r="A163" i="30"/>
  <c r="A162" i="30"/>
  <c r="A161" i="30"/>
  <c r="A160" i="30"/>
  <c r="A159" i="30"/>
  <c r="A158" i="30"/>
  <c r="A157" i="30"/>
  <c r="A156" i="30"/>
  <c r="A155" i="30"/>
  <c r="A154" i="30"/>
  <c r="A153" i="30"/>
  <c r="A152" i="30"/>
  <c r="A151" i="30"/>
  <c r="A150" i="30"/>
  <c r="A149" i="30"/>
  <c r="A148" i="30"/>
  <c r="A147" i="30"/>
  <c r="A146" i="30"/>
  <c r="A145" i="30"/>
  <c r="A144" i="30"/>
  <c r="A143" i="30"/>
  <c r="A142" i="30"/>
  <c r="A141" i="30"/>
  <c r="A140" i="30"/>
  <c r="A139" i="30"/>
  <c r="A138" i="30"/>
  <c r="A137" i="30"/>
  <c r="A136" i="30"/>
  <c r="A135" i="30"/>
  <c r="A134" i="30"/>
  <c r="A133" i="30"/>
  <c r="A132" i="30"/>
  <c r="A131" i="30"/>
  <c r="A130" i="30"/>
  <c r="A129" i="30"/>
  <c r="A128" i="30"/>
  <c r="A127" i="30"/>
  <c r="A126" i="30"/>
  <c r="A125" i="30"/>
  <c r="A124" i="30"/>
  <c r="A123" i="30"/>
  <c r="A122" i="30"/>
  <c r="A121" i="30"/>
  <c r="A120" i="30"/>
  <c r="A119" i="30"/>
  <c r="A118" i="30"/>
  <c r="A117" i="30"/>
  <c r="A116" i="30"/>
  <c r="A115" i="30"/>
  <c r="A114" i="30"/>
  <c r="A113" i="30"/>
  <c r="A112" i="30"/>
  <c r="A111" i="30"/>
  <c r="A110" i="30"/>
  <c r="A109" i="30"/>
  <c r="A108" i="30"/>
  <c r="A107" i="30"/>
  <c r="A106" i="30"/>
  <c r="A105" i="30"/>
  <c r="A104" i="30"/>
  <c r="A103" i="30"/>
  <c r="A102" i="30"/>
  <c r="A101" i="30"/>
  <c r="A100" i="30"/>
  <c r="A99" i="30"/>
  <c r="A98" i="30"/>
  <c r="A97" i="30"/>
  <c r="A96" i="30"/>
  <c r="A95" i="30"/>
  <c r="A94" i="30"/>
  <c r="A93" i="30"/>
  <c r="A92" i="30"/>
  <c r="A91" i="30"/>
  <c r="A90" i="30"/>
  <c r="A89" i="30"/>
  <c r="A88" i="30"/>
  <c r="A87" i="30"/>
  <c r="A86" i="30"/>
  <c r="A85" i="30"/>
  <c r="A84" i="30"/>
  <c r="A83" i="30"/>
  <c r="A82" i="30"/>
  <c r="A81" i="30"/>
  <c r="A80" i="30"/>
  <c r="A79" i="30"/>
  <c r="A78" i="30"/>
  <c r="A77" i="30"/>
  <c r="A76" i="30"/>
  <c r="A75" i="30"/>
  <c r="A74" i="30"/>
  <c r="A73" i="30"/>
  <c r="A72" i="30"/>
  <c r="A71" i="30"/>
  <c r="A70" i="30"/>
  <c r="A69" i="30"/>
  <c r="A68" i="30"/>
  <c r="A67" i="30"/>
  <c r="A66" i="30"/>
  <c r="A65" i="30"/>
  <c r="A64" i="30"/>
  <c r="A63" i="30"/>
  <c r="A62" i="30"/>
  <c r="A61" i="30"/>
  <c r="A60" i="30"/>
  <c r="A59" i="30"/>
  <c r="A58" i="30"/>
  <c r="A57" i="30"/>
  <c r="A56" i="30"/>
  <c r="A55" i="30"/>
  <c r="A54" i="30"/>
  <c r="A53" i="30"/>
  <c r="A52" i="30"/>
  <c r="A51" i="30"/>
  <c r="A50" i="30"/>
  <c r="A49" i="30"/>
  <c r="A48" i="30"/>
  <c r="A47" i="30"/>
  <c r="A46" i="30"/>
  <c r="A45" i="30"/>
  <c r="A44" i="30"/>
  <c r="A43" i="30"/>
  <c r="A42" i="30"/>
  <c r="A41" i="30"/>
  <c r="A40" i="30"/>
  <c r="A39" i="30"/>
  <c r="A38" i="30"/>
  <c r="A37" i="30"/>
  <c r="A36" i="30"/>
  <c r="A35" i="30"/>
  <c r="A34" i="30"/>
  <c r="A33" i="30"/>
  <c r="A32" i="30"/>
  <c r="A31" i="30"/>
  <c r="A30" i="30"/>
  <c r="A29" i="30"/>
  <c r="A28" i="30"/>
  <c r="A27" i="30"/>
  <c r="A26" i="30"/>
  <c r="A25" i="30"/>
  <c r="A24" i="30"/>
  <c r="A23" i="30"/>
  <c r="A22" i="30"/>
  <c r="A21" i="30"/>
  <c r="A20" i="30"/>
  <c r="A19" i="30"/>
  <c r="A18" i="30"/>
  <c r="A17" i="30"/>
  <c r="A16" i="30"/>
  <c r="A15" i="30"/>
  <c r="A14" i="30"/>
  <c r="A13" i="30"/>
  <c r="A12" i="30"/>
  <c r="A11" i="30"/>
  <c r="A10" i="30"/>
  <c r="A9" i="30"/>
  <c r="A8" i="30"/>
  <c r="A7" i="30"/>
  <c r="A358" i="29"/>
  <c r="A357" i="29"/>
  <c r="A356" i="29"/>
  <c r="A355" i="29"/>
  <c r="A354" i="29"/>
  <c r="A353" i="29"/>
  <c r="A352" i="29"/>
  <c r="A351" i="29"/>
  <c r="A350" i="29"/>
  <c r="A349" i="29"/>
  <c r="A348" i="29"/>
  <c r="A347" i="29"/>
  <c r="A346" i="29"/>
  <c r="A345" i="29"/>
  <c r="A344" i="29"/>
  <c r="A343" i="29"/>
  <c r="A342" i="29"/>
  <c r="A341" i="29"/>
  <c r="A340" i="29"/>
  <c r="A339" i="29"/>
  <c r="A338" i="29"/>
  <c r="A337" i="29"/>
  <c r="A336" i="29"/>
  <c r="A335" i="29"/>
  <c r="A334" i="29"/>
  <c r="A333" i="29"/>
  <c r="A332" i="29"/>
  <c r="A331" i="29"/>
  <c r="A330" i="29"/>
  <c r="A329" i="29"/>
  <c r="A328" i="29"/>
  <c r="A327" i="29"/>
  <c r="A326" i="29"/>
  <c r="A325" i="29"/>
  <c r="A324" i="29"/>
  <c r="A323" i="29"/>
  <c r="A322" i="29"/>
  <c r="A321" i="29"/>
  <c r="A320" i="29"/>
  <c r="A319" i="29"/>
  <c r="A318" i="29"/>
  <c r="A317" i="29"/>
  <c r="A316" i="29"/>
  <c r="A315" i="29"/>
  <c r="A314" i="29"/>
  <c r="A313" i="29"/>
  <c r="A312" i="29"/>
  <c r="A311" i="29"/>
  <c r="A310" i="29"/>
  <c r="A309" i="29"/>
  <c r="A308" i="29"/>
  <c r="A307" i="29"/>
  <c r="A306" i="29"/>
  <c r="A305" i="29"/>
  <c r="A304" i="29"/>
  <c r="A303" i="29"/>
  <c r="A302" i="29"/>
  <c r="A301" i="29"/>
  <c r="A300" i="29"/>
  <c r="A299" i="29"/>
  <c r="A298" i="29"/>
  <c r="A297" i="29"/>
  <c r="A296" i="29"/>
  <c r="A295" i="29"/>
  <c r="A294" i="29"/>
  <c r="A293" i="29"/>
  <c r="A292" i="29"/>
  <c r="A291" i="29"/>
  <c r="A290" i="29"/>
  <c r="A289" i="29"/>
  <c r="A288" i="29"/>
  <c r="A287" i="29"/>
  <c r="A286" i="29"/>
  <c r="A285" i="29"/>
  <c r="A284" i="29"/>
  <c r="A283" i="29"/>
  <c r="A282" i="29"/>
  <c r="A281" i="29"/>
  <c r="A280" i="29"/>
  <c r="A279" i="29"/>
  <c r="A278" i="29"/>
  <c r="A277" i="29"/>
  <c r="A276" i="29"/>
  <c r="A275" i="29"/>
  <c r="A274" i="29"/>
  <c r="A273" i="29"/>
  <c r="A272" i="29"/>
  <c r="A271" i="29"/>
  <c r="A270" i="29"/>
  <c r="A269" i="29"/>
  <c r="A268" i="29"/>
  <c r="A267" i="29"/>
  <c r="A266" i="29"/>
  <c r="A265" i="29"/>
  <c r="A264" i="29"/>
  <c r="A263" i="29"/>
  <c r="A262" i="29"/>
  <c r="A261" i="29"/>
  <c r="A260" i="29"/>
  <c r="A259" i="29"/>
  <c r="A258" i="29"/>
  <c r="A257" i="29"/>
  <c r="A256" i="29"/>
  <c r="A255" i="29"/>
  <c r="A254" i="29"/>
  <c r="A253" i="29"/>
  <c r="A252" i="29"/>
  <c r="A251" i="29"/>
  <c r="A250" i="29"/>
  <c r="A249" i="29"/>
  <c r="A248" i="29"/>
  <c r="A247" i="29"/>
  <c r="A246" i="29"/>
  <c r="A245" i="29"/>
  <c r="A244" i="29"/>
  <c r="A243" i="29"/>
  <c r="A242" i="29"/>
  <c r="A241" i="29"/>
  <c r="A240" i="29"/>
  <c r="A239" i="29"/>
  <c r="A238" i="29"/>
  <c r="A237" i="29"/>
  <c r="A236" i="29"/>
  <c r="A235" i="29"/>
  <c r="A234" i="29"/>
  <c r="A233" i="29"/>
  <c r="A232" i="29"/>
  <c r="A231" i="29"/>
  <c r="A230" i="29"/>
  <c r="A229" i="29"/>
  <c r="A228" i="29"/>
  <c r="A227" i="29"/>
  <c r="A226" i="29"/>
  <c r="A225" i="29"/>
  <c r="A224" i="29"/>
  <c r="A223" i="29"/>
  <c r="A222" i="29"/>
  <c r="A221" i="29"/>
  <c r="A220" i="29"/>
  <c r="A219" i="29"/>
  <c r="A218" i="29"/>
  <c r="A217" i="29"/>
  <c r="A216" i="29"/>
  <c r="A215" i="29"/>
  <c r="A214" i="29"/>
  <c r="A213" i="29"/>
  <c r="A212" i="29"/>
  <c r="A211" i="29"/>
  <c r="A210" i="29"/>
  <c r="A209" i="29"/>
  <c r="A208" i="29"/>
  <c r="A207" i="29"/>
  <c r="A206" i="29"/>
  <c r="A205" i="29"/>
  <c r="A204" i="29"/>
  <c r="A203" i="29"/>
  <c r="A202" i="29"/>
  <c r="A201" i="29"/>
  <c r="A200" i="29"/>
  <c r="A199" i="29"/>
  <c r="A198" i="29"/>
  <c r="A197" i="29"/>
  <c r="A196" i="29"/>
  <c r="A195" i="29"/>
  <c r="A194" i="29"/>
  <c r="A193" i="29"/>
  <c r="A192" i="29"/>
  <c r="A191" i="29"/>
  <c r="A190" i="29"/>
  <c r="A189" i="29"/>
  <c r="A188" i="29"/>
  <c r="A187" i="29"/>
  <c r="A186" i="29"/>
  <c r="A185" i="29"/>
  <c r="A184" i="29"/>
  <c r="A183" i="29"/>
  <c r="A182" i="29"/>
  <c r="A181" i="29"/>
  <c r="A180" i="29"/>
  <c r="A179" i="29"/>
  <c r="A178" i="29"/>
  <c r="A177" i="29"/>
  <c r="A176" i="29"/>
  <c r="A175" i="29"/>
  <c r="A174" i="29"/>
  <c r="A173" i="29"/>
  <c r="A172" i="29"/>
  <c r="A171" i="29"/>
  <c r="A170" i="29"/>
  <c r="A169" i="29"/>
  <c r="A168" i="29"/>
  <c r="A167" i="29"/>
  <c r="A166" i="29"/>
  <c r="A165" i="29"/>
  <c r="A164" i="29"/>
  <c r="A163" i="29"/>
  <c r="A162" i="29"/>
  <c r="A161" i="29"/>
  <c r="A160" i="29"/>
  <c r="A159" i="29"/>
  <c r="A158" i="29"/>
  <c r="A157" i="29"/>
  <c r="A156" i="29"/>
  <c r="A155" i="29"/>
  <c r="A154" i="29"/>
  <c r="A153" i="29"/>
  <c r="A152" i="29"/>
  <c r="A151" i="29"/>
  <c r="A150" i="29"/>
  <c r="A149" i="29"/>
  <c r="A148" i="29"/>
  <c r="A147" i="29"/>
  <c r="A146" i="29"/>
  <c r="A145" i="29"/>
  <c r="A144" i="29"/>
  <c r="A143" i="29"/>
  <c r="A142" i="29"/>
  <c r="A141" i="29"/>
  <c r="A140" i="29"/>
  <c r="A139" i="29"/>
  <c r="A138" i="29"/>
  <c r="A137" i="29"/>
  <c r="A136" i="29"/>
  <c r="A135" i="29"/>
  <c r="A134" i="29"/>
  <c r="A133" i="29"/>
  <c r="A132" i="29"/>
  <c r="A131" i="29"/>
  <c r="A130" i="29"/>
  <c r="A129" i="29"/>
  <c r="A128" i="29"/>
  <c r="A127" i="29"/>
  <c r="A126" i="29"/>
  <c r="A125" i="29"/>
  <c r="A124" i="29"/>
  <c r="A123" i="29"/>
  <c r="A122" i="29"/>
  <c r="A121" i="29"/>
  <c r="A120" i="29"/>
  <c r="A119" i="29"/>
  <c r="A118" i="29"/>
  <c r="A117" i="29"/>
  <c r="A116" i="29"/>
  <c r="A115" i="29"/>
  <c r="A114" i="29"/>
  <c r="A113" i="29"/>
  <c r="A112" i="29"/>
  <c r="A111" i="29"/>
  <c r="A110" i="29"/>
  <c r="A109" i="29"/>
  <c r="A108" i="29"/>
  <c r="A107" i="29"/>
  <c r="A106" i="29"/>
  <c r="A105" i="29"/>
  <c r="A104" i="29"/>
  <c r="A103" i="29"/>
  <c r="A102" i="29"/>
  <c r="A101" i="29"/>
  <c r="A100" i="29"/>
  <c r="A99" i="29"/>
  <c r="A98" i="29"/>
  <c r="A97" i="29"/>
  <c r="A96" i="29"/>
  <c r="A95" i="29"/>
  <c r="A94" i="29"/>
  <c r="A93" i="29"/>
  <c r="A92" i="29"/>
  <c r="A91" i="29"/>
  <c r="A90" i="29"/>
  <c r="A89" i="29"/>
  <c r="A88" i="29"/>
  <c r="A87" i="29"/>
  <c r="A86" i="29"/>
  <c r="A85" i="29"/>
  <c r="A84" i="29"/>
  <c r="A83" i="29"/>
  <c r="A82" i="29"/>
  <c r="A81" i="29"/>
  <c r="A80" i="29"/>
  <c r="A79" i="29"/>
  <c r="A78" i="29"/>
  <c r="A77" i="29"/>
  <c r="A76" i="29"/>
  <c r="A75" i="29"/>
  <c r="A74" i="29"/>
  <c r="A73" i="29"/>
  <c r="A72" i="29"/>
  <c r="A71" i="29"/>
  <c r="A70" i="29"/>
  <c r="A69" i="29"/>
  <c r="A68" i="29"/>
  <c r="A67" i="29"/>
  <c r="A66" i="29"/>
  <c r="A65" i="29"/>
  <c r="A64" i="29"/>
  <c r="A63" i="29"/>
  <c r="A62" i="29"/>
  <c r="A61" i="29"/>
  <c r="A60" i="29"/>
  <c r="A59" i="29"/>
  <c r="A58" i="29"/>
  <c r="A57" i="29"/>
  <c r="A56" i="29"/>
  <c r="A55" i="29"/>
  <c r="A54" i="29"/>
  <c r="A53" i="29"/>
  <c r="A52" i="29"/>
  <c r="A51" i="29"/>
  <c r="A50" i="29"/>
  <c r="A49" i="29"/>
  <c r="A48" i="29"/>
  <c r="A47" i="29"/>
  <c r="A46" i="29"/>
  <c r="A45" i="29"/>
  <c r="A44" i="29"/>
  <c r="A43" i="29"/>
  <c r="A42" i="29"/>
  <c r="A41" i="29"/>
  <c r="A40" i="29"/>
  <c r="A39" i="29"/>
  <c r="A38" i="29"/>
  <c r="A37" i="29"/>
  <c r="A36" i="29"/>
  <c r="A35" i="29"/>
  <c r="A34" i="29"/>
  <c r="A33" i="29"/>
  <c r="A32" i="29"/>
  <c r="A31" i="29"/>
  <c r="A30" i="29"/>
  <c r="A29" i="29"/>
  <c r="A28" i="29"/>
  <c r="A27" i="29"/>
  <c r="A26" i="29"/>
  <c r="A25" i="29"/>
  <c r="A24" i="29"/>
  <c r="A23" i="29"/>
  <c r="A22" i="29"/>
  <c r="A21" i="29"/>
  <c r="A20" i="29"/>
  <c r="A19" i="29"/>
  <c r="A18" i="29"/>
  <c r="A17" i="29"/>
  <c r="A16" i="29"/>
  <c r="A15" i="29"/>
  <c r="A14" i="29"/>
  <c r="A13" i="29"/>
  <c r="A12" i="29"/>
  <c r="A11" i="29"/>
  <c r="A10" i="29"/>
  <c r="A9" i="29"/>
  <c r="A8" i="29"/>
  <c r="A7" i="29"/>
  <c r="A5" i="29"/>
  <c r="A1823" i="28"/>
  <c r="A1822" i="28"/>
  <c r="A1821" i="28"/>
  <c r="A1820" i="28"/>
  <c r="A1819" i="28"/>
  <c r="A1818" i="28"/>
  <c r="A1817" i="28"/>
  <c r="A1816" i="28"/>
  <c r="A1815" i="28"/>
  <c r="A1814" i="28"/>
  <c r="A1813" i="28"/>
  <c r="A1812" i="28"/>
  <c r="A1811" i="28"/>
  <c r="A1810" i="28"/>
  <c r="A1809" i="28"/>
  <c r="A1808" i="28"/>
  <c r="A1807" i="28"/>
  <c r="A1806" i="28"/>
  <c r="A1805" i="28"/>
  <c r="A1804" i="28"/>
  <c r="A1803" i="28"/>
  <c r="A1802" i="28"/>
  <c r="A1801" i="28"/>
  <c r="A1800" i="28"/>
  <c r="A1799" i="28"/>
  <c r="A1798" i="28"/>
  <c r="A1797" i="28"/>
  <c r="A1796" i="28"/>
  <c r="A1795" i="28"/>
  <c r="A1794" i="28"/>
  <c r="A1793" i="28"/>
  <c r="A1792" i="28"/>
  <c r="A1791" i="28"/>
  <c r="A1790" i="28"/>
  <c r="A1789" i="28"/>
  <c r="A1788" i="28"/>
  <c r="A1787" i="28"/>
  <c r="A1786" i="28"/>
  <c r="A1785" i="28"/>
  <c r="A1784" i="28"/>
  <c r="A1783" i="28"/>
  <c r="A1782" i="28"/>
  <c r="A1781" i="28"/>
  <c r="A1780" i="28"/>
  <c r="A1779" i="28"/>
  <c r="A1778" i="28"/>
  <c r="A1777" i="28"/>
  <c r="A1776" i="28"/>
  <c r="A1775" i="28"/>
  <c r="A1774" i="28"/>
  <c r="A1773" i="28"/>
  <c r="A1772" i="28"/>
  <c r="A1771" i="28"/>
  <c r="A1770" i="28"/>
  <c r="A1769" i="28"/>
  <c r="A1768" i="28"/>
  <c r="A1767" i="28"/>
  <c r="A1766" i="28"/>
  <c r="A1765" i="28"/>
  <c r="A1764" i="28"/>
  <c r="A1763" i="28"/>
  <c r="A1762" i="28"/>
  <c r="A1761" i="28"/>
  <c r="A1760" i="28"/>
  <c r="A1759" i="28"/>
  <c r="A1758" i="28"/>
  <c r="A1757" i="28"/>
  <c r="A1756" i="28"/>
  <c r="A1755" i="28"/>
  <c r="A1754" i="28"/>
  <c r="A1753" i="28"/>
  <c r="A1752" i="28"/>
  <c r="A1751" i="28"/>
  <c r="A1750" i="28"/>
  <c r="A1749" i="28"/>
  <c r="A1748" i="28"/>
  <c r="A1747" i="28"/>
  <c r="A1746" i="28"/>
  <c r="A1745" i="28"/>
  <c r="A1744" i="28"/>
  <c r="A1743" i="28"/>
  <c r="A1742" i="28"/>
  <c r="A1741" i="28"/>
  <c r="A1740" i="28"/>
  <c r="A1739" i="28"/>
  <c r="A1738" i="28"/>
  <c r="A1737" i="28"/>
  <c r="A1736" i="28"/>
  <c r="A1735" i="28"/>
  <c r="A1734" i="28"/>
  <c r="A1733" i="28"/>
  <c r="A1732" i="28"/>
  <c r="A1731" i="28"/>
  <c r="A1730" i="28"/>
  <c r="A1729" i="28"/>
  <c r="A1728" i="28"/>
  <c r="A1727" i="28"/>
  <c r="A1726" i="28"/>
  <c r="A1725" i="28"/>
  <c r="A1724" i="28"/>
  <c r="A1723" i="28"/>
  <c r="A1722" i="28"/>
  <c r="A1721" i="28"/>
  <c r="A1720" i="28"/>
  <c r="A1719" i="28"/>
  <c r="A1718" i="28"/>
  <c r="A1717" i="28"/>
  <c r="A1716" i="28"/>
  <c r="A1715" i="28"/>
  <c r="A1714" i="28"/>
  <c r="A1713" i="28"/>
  <c r="A1712" i="28"/>
  <c r="A1711" i="28"/>
  <c r="A1710" i="28"/>
  <c r="A1709" i="28"/>
  <c r="A1708" i="28"/>
  <c r="A1707" i="28"/>
  <c r="A1706" i="28"/>
  <c r="A1705" i="28"/>
  <c r="A1704" i="28"/>
  <c r="A1703" i="28"/>
  <c r="A1702" i="28"/>
  <c r="A1701" i="28"/>
  <c r="A1700" i="28"/>
  <c r="A1699" i="28"/>
  <c r="A1698" i="28"/>
  <c r="A1697" i="28"/>
  <c r="A1696" i="28"/>
  <c r="A1695" i="28"/>
  <c r="A1694" i="28"/>
  <c r="A1693" i="28"/>
  <c r="A1692" i="28"/>
  <c r="A1691" i="28"/>
  <c r="A1690" i="28"/>
  <c r="A1689" i="28"/>
  <c r="A1688" i="28"/>
  <c r="A1687" i="28"/>
  <c r="A1686" i="28"/>
  <c r="A1685" i="28"/>
  <c r="A1684" i="28"/>
  <c r="A1683" i="28"/>
  <c r="A1682" i="28"/>
  <c r="A1681" i="28"/>
  <c r="A1680" i="28"/>
  <c r="A1679" i="28"/>
  <c r="A1678" i="28"/>
  <c r="A1677" i="28"/>
  <c r="A1676" i="28"/>
  <c r="A1675" i="28"/>
  <c r="A1674" i="28"/>
  <c r="A1673" i="28"/>
  <c r="A1672" i="28"/>
  <c r="A1671" i="28"/>
  <c r="A1670" i="28"/>
  <c r="A1669" i="28"/>
  <c r="A1668" i="28"/>
  <c r="A1667" i="28"/>
  <c r="A1666" i="28"/>
  <c r="A1665" i="28"/>
  <c r="A1664" i="28"/>
  <c r="A1663" i="28"/>
  <c r="A1662" i="28"/>
  <c r="A1661" i="28"/>
  <c r="A1660" i="28"/>
  <c r="A1659" i="28"/>
  <c r="A1658" i="28"/>
  <c r="A1657" i="28"/>
  <c r="A1656" i="28"/>
  <c r="A1655" i="28"/>
  <c r="A1654" i="28"/>
  <c r="A1653" i="28"/>
  <c r="A1652" i="28"/>
  <c r="A1651" i="28"/>
  <c r="A1650" i="28"/>
  <c r="A1649" i="28"/>
  <c r="A1648" i="28"/>
  <c r="A1647" i="28"/>
  <c r="A1646" i="28"/>
  <c r="A1645" i="28"/>
  <c r="A1644" i="28"/>
  <c r="A1643" i="28"/>
  <c r="A1642" i="28"/>
  <c r="A1641" i="28"/>
  <c r="A1640" i="28"/>
  <c r="A1639" i="28"/>
  <c r="A1638" i="28"/>
  <c r="A1637" i="28"/>
  <c r="A1636" i="28"/>
  <c r="A1635" i="28"/>
  <c r="A1634" i="28"/>
  <c r="A1633" i="28"/>
  <c r="A1632" i="28"/>
  <c r="A1631" i="28"/>
  <c r="A1630" i="28"/>
  <c r="A1629" i="28"/>
  <c r="A1628" i="28"/>
  <c r="A1627" i="28"/>
  <c r="A1626" i="28"/>
  <c r="A1625" i="28"/>
  <c r="A1624" i="28"/>
  <c r="A1623" i="28"/>
  <c r="A1622" i="28"/>
  <c r="A1621" i="28"/>
  <c r="A1620" i="28"/>
  <c r="A1619" i="28"/>
  <c r="A1618" i="28"/>
  <c r="A1617" i="28"/>
  <c r="A1616" i="28"/>
  <c r="A1615" i="28"/>
  <c r="A1614" i="28"/>
  <c r="A1613" i="28"/>
  <c r="A1612" i="28"/>
  <c r="A1611" i="28"/>
  <c r="A1610" i="28"/>
  <c r="A1609" i="28"/>
  <c r="A1608" i="28"/>
  <c r="A1607" i="28"/>
  <c r="A1606" i="28"/>
  <c r="A1605" i="28"/>
  <c r="A1604" i="28"/>
  <c r="A1603" i="28"/>
  <c r="A1602" i="28"/>
  <c r="A1601" i="28"/>
  <c r="A1600" i="28"/>
  <c r="A1599" i="28"/>
  <c r="A1598" i="28"/>
  <c r="A1597" i="28"/>
  <c r="A1596" i="28"/>
  <c r="A1595" i="28"/>
  <c r="A1594" i="28"/>
  <c r="A1593" i="28"/>
  <c r="A1592" i="28"/>
  <c r="A1591" i="28"/>
  <c r="A1590" i="28"/>
  <c r="A1589" i="28"/>
  <c r="A1588" i="28"/>
  <c r="A1587" i="28"/>
  <c r="A1586" i="28"/>
  <c r="A1585" i="28"/>
  <c r="A1584" i="28"/>
  <c r="A1583" i="28"/>
  <c r="A1582" i="28"/>
  <c r="A1581" i="28"/>
  <c r="A1580" i="28"/>
  <c r="A1579" i="28"/>
  <c r="A1578" i="28"/>
  <c r="A1577" i="28"/>
  <c r="A1576" i="28"/>
  <c r="A1575" i="28"/>
  <c r="A1574" i="28"/>
  <c r="A1573" i="28"/>
  <c r="A1572" i="28"/>
  <c r="A1571" i="28"/>
  <c r="A1570" i="28"/>
  <c r="A1569" i="28"/>
  <c r="A1568" i="28"/>
  <c r="A1567" i="28"/>
  <c r="A1566" i="28"/>
  <c r="A1565" i="28"/>
  <c r="A1564" i="28"/>
  <c r="A1563" i="28"/>
  <c r="A1562" i="28"/>
  <c r="A1561" i="28"/>
  <c r="A1560" i="28"/>
  <c r="A1559" i="28"/>
  <c r="A1558" i="28"/>
  <c r="A1557" i="28"/>
  <c r="A1556" i="28"/>
  <c r="A1555" i="28"/>
  <c r="A1554" i="28"/>
  <c r="A1553" i="28"/>
  <c r="A1552" i="28"/>
  <c r="A1551" i="28"/>
  <c r="A1550" i="28"/>
  <c r="A1549" i="28"/>
  <c r="A1548" i="28"/>
  <c r="A1547" i="28"/>
  <c r="A1546" i="28"/>
  <c r="A1545" i="28"/>
  <c r="A1544" i="28"/>
  <c r="A1543" i="28"/>
  <c r="A1542" i="28"/>
  <c r="A1541" i="28"/>
  <c r="A1540" i="28"/>
  <c r="A1539" i="28"/>
  <c r="A1538" i="28"/>
  <c r="A1537" i="28"/>
  <c r="A1536" i="28"/>
  <c r="A1535" i="28"/>
  <c r="A1534" i="28"/>
  <c r="A1533" i="28"/>
  <c r="A1532" i="28"/>
  <c r="A1531" i="28"/>
  <c r="A1530" i="28"/>
  <c r="A1529" i="28"/>
  <c r="A1528" i="28"/>
  <c r="A1527" i="28"/>
  <c r="A1526" i="28"/>
  <c r="A1525" i="28"/>
  <c r="A1524" i="28"/>
  <c r="A1523" i="28"/>
  <c r="A1522" i="28"/>
  <c r="A1521" i="28"/>
  <c r="A1520" i="28"/>
  <c r="A1519" i="28"/>
  <c r="A1518" i="28"/>
  <c r="A1517" i="28"/>
  <c r="A1516" i="28"/>
  <c r="A1515" i="28"/>
  <c r="A1514" i="28"/>
  <c r="A1513" i="28"/>
  <c r="A1512" i="28"/>
  <c r="A1511" i="28"/>
  <c r="A1510" i="28"/>
  <c r="A1509" i="28"/>
  <c r="A1508" i="28"/>
  <c r="A1507" i="28"/>
  <c r="A1506" i="28"/>
  <c r="A1505" i="28"/>
  <c r="A1504" i="28"/>
  <c r="A1503" i="28"/>
  <c r="A1502" i="28"/>
  <c r="A1501" i="28"/>
  <c r="A1500" i="28"/>
  <c r="A1499" i="28"/>
  <c r="A1498" i="28"/>
  <c r="A1497" i="28"/>
  <c r="A1496" i="28"/>
  <c r="A1495" i="28"/>
  <c r="A1494" i="28"/>
  <c r="A1493" i="28"/>
  <c r="A1492" i="28"/>
  <c r="A1491" i="28"/>
  <c r="A1490" i="28"/>
  <c r="A1489" i="28"/>
  <c r="A1488" i="28"/>
  <c r="A1487" i="28"/>
  <c r="A1486" i="28"/>
  <c r="A1485" i="28"/>
  <c r="A1484" i="28"/>
  <c r="A1483" i="28"/>
  <c r="A1482" i="28"/>
  <c r="A1481" i="28"/>
  <c r="A1480" i="28"/>
  <c r="A1479" i="28"/>
  <c r="A1478" i="28"/>
  <c r="A1477" i="28"/>
  <c r="A1476" i="28"/>
  <c r="A1475" i="28"/>
  <c r="A1474" i="28"/>
  <c r="A1473" i="28"/>
  <c r="A1472" i="28"/>
  <c r="A1471" i="28"/>
  <c r="A1470" i="28"/>
  <c r="A1469" i="28"/>
  <c r="A1468" i="28"/>
  <c r="A1467" i="28"/>
  <c r="A1466" i="28"/>
  <c r="A1465" i="28"/>
  <c r="A1464" i="28"/>
  <c r="A1463" i="28"/>
  <c r="A1462" i="28"/>
  <c r="A1461" i="28"/>
  <c r="A1460" i="28"/>
  <c r="A1459" i="28"/>
  <c r="A1458" i="28"/>
  <c r="A1457" i="28"/>
  <c r="A1456" i="28"/>
  <c r="A1455" i="28"/>
  <c r="A1454" i="28"/>
  <c r="A1453" i="28"/>
  <c r="A1452" i="28"/>
  <c r="A1451" i="28"/>
  <c r="A1450" i="28"/>
  <c r="A1449" i="28"/>
  <c r="A1448" i="28"/>
  <c r="A1447" i="28"/>
  <c r="A1446" i="28"/>
  <c r="A1445" i="28"/>
  <c r="A1444" i="28"/>
  <c r="A1443" i="28"/>
  <c r="A1442" i="28"/>
  <c r="A1441" i="28"/>
  <c r="A1440" i="28"/>
  <c r="A1439" i="28"/>
  <c r="A1438" i="28"/>
  <c r="A1437" i="28"/>
  <c r="A1436" i="28"/>
  <c r="A1435" i="28"/>
  <c r="A1434" i="28"/>
  <c r="A1433" i="28"/>
  <c r="A1432" i="28"/>
  <c r="A1431" i="28"/>
  <c r="A1430" i="28"/>
  <c r="A1429" i="28"/>
  <c r="A1428" i="28"/>
  <c r="A1427" i="28"/>
  <c r="A1426" i="28"/>
  <c r="A1425" i="28"/>
  <c r="A1424" i="28"/>
  <c r="A1423" i="28"/>
  <c r="A1422" i="28"/>
  <c r="A1421" i="28"/>
  <c r="A1420" i="28"/>
  <c r="A1419" i="28"/>
  <c r="A1418" i="28"/>
  <c r="A1417" i="28"/>
  <c r="A1416" i="28"/>
  <c r="A1415" i="28"/>
  <c r="A1414" i="28"/>
  <c r="A1413" i="28"/>
  <c r="A1412" i="28"/>
  <c r="A1411" i="28"/>
  <c r="A1410" i="28"/>
  <c r="A1409" i="28"/>
  <c r="A1408" i="28"/>
  <c r="A1407" i="28"/>
  <c r="A1406" i="28"/>
  <c r="A1405" i="28"/>
  <c r="A1404" i="28"/>
  <c r="A1403" i="28"/>
  <c r="A1402" i="28"/>
  <c r="A1401" i="28"/>
  <c r="A1400" i="28"/>
  <c r="A1399" i="28"/>
  <c r="A1398" i="28"/>
  <c r="A1397" i="28"/>
  <c r="A1396" i="28"/>
  <c r="A1395" i="28"/>
  <c r="A1394" i="28"/>
  <c r="A1393" i="28"/>
  <c r="A1392" i="28"/>
  <c r="A1391" i="28"/>
  <c r="A1390" i="28"/>
  <c r="A1389" i="28"/>
  <c r="A1388" i="28"/>
  <c r="A1387" i="28"/>
  <c r="A1386" i="28"/>
  <c r="A1385" i="28"/>
  <c r="A1384" i="28"/>
  <c r="A1383" i="28"/>
  <c r="A1382" i="28"/>
  <c r="A1381" i="28"/>
  <c r="A1380" i="28"/>
  <c r="A1379" i="28"/>
  <c r="A1378" i="28"/>
  <c r="A1377" i="28"/>
  <c r="A1376" i="28"/>
  <c r="A1375" i="28"/>
  <c r="A1374" i="28"/>
  <c r="A1373" i="28"/>
  <c r="A1372" i="28"/>
  <c r="A1371" i="28"/>
  <c r="A1370" i="28"/>
  <c r="A1369" i="28"/>
  <c r="A1368" i="28"/>
  <c r="A1367" i="28"/>
  <c r="A1366" i="28"/>
  <c r="A1365" i="28"/>
  <c r="A1364" i="28"/>
  <c r="A1363" i="28"/>
  <c r="A1362" i="28"/>
  <c r="A1361" i="28"/>
  <c r="A1360" i="28"/>
  <c r="A1359" i="28"/>
  <c r="A1358" i="28"/>
  <c r="A1357" i="28"/>
  <c r="A1356" i="28"/>
  <c r="A1355" i="28"/>
  <c r="A1354" i="28"/>
  <c r="A1353" i="28"/>
  <c r="A1352" i="28"/>
  <c r="A1351" i="28"/>
  <c r="A1350" i="28"/>
  <c r="A1349" i="28"/>
  <c r="A1348" i="28"/>
  <c r="A1347" i="28"/>
  <c r="A1346" i="28"/>
  <c r="A1345" i="28"/>
  <c r="A1344" i="28"/>
  <c r="A1343" i="28"/>
  <c r="A1342" i="28"/>
  <c r="A1341" i="28"/>
  <c r="A1340" i="28"/>
  <c r="A1339" i="28"/>
  <c r="A1338" i="28"/>
  <c r="A1337" i="28"/>
  <c r="A1336" i="28"/>
  <c r="A1335" i="28"/>
  <c r="A1334" i="28"/>
  <c r="A1333" i="28"/>
  <c r="A1332" i="28"/>
  <c r="A1331" i="28"/>
  <c r="A1330" i="28"/>
  <c r="A1329" i="28"/>
  <c r="A1328" i="28"/>
  <c r="A1327" i="28"/>
  <c r="A1326" i="28"/>
  <c r="A1325" i="28"/>
  <c r="A1324" i="28"/>
  <c r="A1323" i="28"/>
  <c r="A1322" i="28"/>
  <c r="A1321" i="28"/>
  <c r="A1320" i="28"/>
  <c r="A1319" i="28"/>
  <c r="A1318" i="28"/>
  <c r="A1317" i="28"/>
  <c r="A1316" i="28"/>
  <c r="A1315" i="28"/>
  <c r="A1314" i="28"/>
  <c r="A1313" i="28"/>
  <c r="A1312" i="28"/>
  <c r="A1311" i="28"/>
  <c r="A1310" i="28"/>
  <c r="A1309" i="28"/>
  <c r="A1308" i="28"/>
  <c r="A1307" i="28"/>
  <c r="A1306" i="28"/>
  <c r="A1305" i="28"/>
  <c r="A1304" i="28"/>
  <c r="A1303" i="28"/>
  <c r="A1302" i="28"/>
  <c r="A1301" i="28"/>
  <c r="A1300" i="28"/>
  <c r="A1299" i="28"/>
  <c r="A1298" i="28"/>
  <c r="A1297" i="28"/>
  <c r="A1296" i="28"/>
  <c r="A1295" i="28"/>
  <c r="A1294" i="28"/>
  <c r="A1293" i="28"/>
  <c r="A1292" i="28"/>
  <c r="A1291" i="28"/>
  <c r="A1290" i="28"/>
  <c r="A1289" i="28"/>
  <c r="A1288" i="28"/>
  <c r="A1287" i="28"/>
  <c r="A1286" i="28"/>
  <c r="A1285" i="28"/>
  <c r="A1284" i="28"/>
  <c r="A1283" i="28"/>
  <c r="A1282" i="28"/>
  <c r="A1281" i="28"/>
  <c r="A1280" i="28"/>
  <c r="A1279" i="28"/>
  <c r="A1278" i="28"/>
  <c r="A1277" i="28"/>
  <c r="A1276" i="28"/>
  <c r="A1275" i="28"/>
  <c r="A1274" i="28"/>
  <c r="A1273" i="28"/>
  <c r="A1272" i="28"/>
  <c r="A1271" i="28"/>
  <c r="A1270" i="28"/>
  <c r="A1269" i="28"/>
  <c r="A1268" i="28"/>
  <c r="A1267" i="28"/>
  <c r="A1266" i="28"/>
  <c r="A1265" i="28"/>
  <c r="A1264" i="28"/>
  <c r="A1263" i="28"/>
  <c r="A1262" i="28"/>
  <c r="A1261" i="28"/>
  <c r="A1260" i="28"/>
  <c r="A1259" i="28"/>
  <c r="A1258" i="28"/>
  <c r="A1257" i="28"/>
  <c r="A1256" i="28"/>
  <c r="A1255" i="28"/>
  <c r="A1254" i="28"/>
  <c r="A1253" i="28"/>
  <c r="A1252" i="28"/>
  <c r="A1251" i="28"/>
  <c r="A1250" i="28"/>
  <c r="A1249" i="28"/>
  <c r="A1248" i="28"/>
  <c r="A1247" i="28"/>
  <c r="A1246" i="28"/>
  <c r="A1245" i="28"/>
  <c r="A1244" i="28"/>
  <c r="A1243" i="28"/>
  <c r="A1242" i="28"/>
  <c r="A1241" i="28"/>
  <c r="A1240" i="28"/>
  <c r="A1239" i="28"/>
  <c r="A1238" i="28"/>
  <c r="A1237" i="28"/>
  <c r="A1236" i="28"/>
  <c r="A1235" i="28"/>
  <c r="A1234" i="28"/>
  <c r="A1233" i="28"/>
  <c r="A1232" i="28"/>
  <c r="A1231" i="28"/>
  <c r="A1230" i="28"/>
  <c r="A1229" i="28"/>
  <c r="A1228" i="28"/>
  <c r="A1227" i="28"/>
  <c r="A1226" i="28"/>
  <c r="A1225" i="28"/>
  <c r="A1224" i="28"/>
  <c r="A1223" i="28"/>
  <c r="A1222" i="28"/>
  <c r="A1221" i="28"/>
  <c r="A1220" i="28"/>
  <c r="A1219" i="28"/>
  <c r="A1218" i="28"/>
  <c r="A1217" i="28"/>
  <c r="A1216" i="28"/>
  <c r="A1215" i="28"/>
  <c r="A1214" i="28"/>
  <c r="A1213" i="28"/>
  <c r="A1212" i="28"/>
  <c r="A1211" i="28"/>
  <c r="A1210" i="28"/>
  <c r="A1209" i="28"/>
  <c r="A1208" i="28"/>
  <c r="A1207" i="28"/>
  <c r="A1206" i="28"/>
  <c r="A1205" i="28"/>
  <c r="A1204" i="28"/>
  <c r="A1203" i="28"/>
  <c r="A1202" i="28"/>
  <c r="A1201" i="28"/>
  <c r="A1200" i="28"/>
  <c r="A1199" i="28"/>
  <c r="A1198" i="28"/>
  <c r="A1197" i="28"/>
  <c r="A1196" i="28"/>
  <c r="A1195" i="28"/>
  <c r="A1194" i="28"/>
  <c r="A1193" i="28"/>
  <c r="A1192" i="28"/>
  <c r="A1191" i="28"/>
  <c r="A1190" i="28"/>
  <c r="A1189" i="28"/>
  <c r="A1188" i="28"/>
  <c r="A1187" i="28"/>
  <c r="A1186" i="28"/>
  <c r="A1185" i="28"/>
  <c r="A1184" i="28"/>
  <c r="A1183" i="28"/>
  <c r="A1182" i="28"/>
  <c r="A1181" i="28"/>
  <c r="A1180" i="28"/>
  <c r="A1179" i="28"/>
  <c r="A1178" i="28"/>
  <c r="A1177" i="28"/>
  <c r="A1176" i="28"/>
  <c r="A1175" i="28"/>
  <c r="A1174" i="28"/>
  <c r="A1173" i="28"/>
  <c r="A1172" i="28"/>
  <c r="A1171" i="28"/>
  <c r="A1170" i="28"/>
  <c r="A1169" i="28"/>
  <c r="A1168" i="28"/>
  <c r="A1167" i="28"/>
  <c r="A1166" i="28"/>
  <c r="A1165" i="28"/>
  <c r="A1164" i="28"/>
  <c r="A1163" i="28"/>
  <c r="A1162" i="28"/>
  <c r="A1161" i="28"/>
  <c r="A1160" i="28"/>
  <c r="A1159" i="28"/>
  <c r="A1158" i="28"/>
  <c r="A1157" i="28"/>
  <c r="A1156" i="28"/>
  <c r="A1155" i="28"/>
  <c r="A1154" i="28"/>
  <c r="A1153" i="28"/>
  <c r="A1152" i="28"/>
  <c r="A1151" i="28"/>
  <c r="A1150" i="28"/>
  <c r="A1149" i="28"/>
  <c r="A1148" i="28"/>
  <c r="A1147" i="28"/>
  <c r="A1146" i="28"/>
  <c r="A1145" i="28"/>
  <c r="A1144" i="28"/>
  <c r="A1143" i="28"/>
  <c r="A1142" i="28"/>
  <c r="A1141" i="28"/>
  <c r="A1140" i="28"/>
  <c r="A1139" i="28"/>
  <c r="A1138" i="28"/>
  <c r="A1137" i="28"/>
  <c r="A1136" i="28"/>
  <c r="A1135" i="28"/>
  <c r="A1134" i="28"/>
  <c r="A1133" i="28"/>
  <c r="A1132" i="28"/>
  <c r="A1131" i="28"/>
  <c r="A1130" i="28"/>
  <c r="A1129" i="28"/>
  <c r="A1128" i="28"/>
  <c r="A1127" i="28"/>
  <c r="A1126" i="28"/>
  <c r="A1125" i="28"/>
  <c r="A1124" i="28"/>
  <c r="A1123" i="28"/>
  <c r="A1122" i="28"/>
  <c r="A1121" i="28"/>
  <c r="A1120" i="28"/>
  <c r="A1119" i="28"/>
  <c r="A1118" i="28"/>
  <c r="A1117" i="28"/>
  <c r="A1116" i="28"/>
  <c r="A1115" i="28"/>
  <c r="A1114" i="28"/>
  <c r="A1113" i="28"/>
  <c r="A1112" i="28"/>
  <c r="A1111" i="28"/>
  <c r="A1110" i="28"/>
  <c r="A1109" i="28"/>
  <c r="A1108" i="28"/>
  <c r="A1107" i="28"/>
  <c r="A1106" i="28"/>
  <c r="A1105" i="28"/>
  <c r="A1104" i="28"/>
  <c r="A1103" i="28"/>
  <c r="A1102" i="28"/>
  <c r="A1101" i="28"/>
  <c r="A1100" i="28"/>
  <c r="A1099" i="28"/>
  <c r="A1098" i="28"/>
  <c r="A1097" i="28"/>
  <c r="A1096" i="28"/>
  <c r="A1095" i="28"/>
  <c r="A1094" i="28"/>
  <c r="A1093" i="28"/>
  <c r="A1092" i="28"/>
  <c r="A1091" i="28"/>
  <c r="A1090" i="28"/>
  <c r="A1089" i="28"/>
  <c r="A1088" i="28"/>
  <c r="A1087" i="28"/>
  <c r="A1086" i="28"/>
  <c r="A1085" i="28"/>
  <c r="A1084" i="28"/>
  <c r="A1083" i="28"/>
  <c r="A1082" i="28"/>
  <c r="A1081" i="28"/>
  <c r="A1080" i="28"/>
  <c r="A1079" i="28"/>
  <c r="A1078" i="28"/>
  <c r="A1077" i="28"/>
  <c r="A1076" i="28"/>
  <c r="A1075" i="28"/>
  <c r="A1074" i="28"/>
  <c r="A1073" i="28"/>
  <c r="A1072" i="28"/>
  <c r="A1071" i="28"/>
  <c r="A1070" i="28"/>
  <c r="A1069" i="28"/>
  <c r="A1068" i="28"/>
  <c r="A1067" i="28"/>
  <c r="A1066" i="28"/>
  <c r="A1065" i="28"/>
  <c r="A1064" i="28"/>
  <c r="A1063" i="28"/>
  <c r="A1062" i="28"/>
  <c r="A1061" i="28"/>
  <c r="A1060" i="28"/>
  <c r="A1059" i="28"/>
  <c r="A1058" i="28"/>
  <c r="A1057" i="28"/>
  <c r="A1056" i="28"/>
  <c r="A1055" i="28"/>
  <c r="A1054" i="28"/>
  <c r="A1053" i="28"/>
  <c r="A1052" i="28"/>
  <c r="A1051" i="28"/>
  <c r="A1050" i="28"/>
  <c r="A1049" i="28"/>
  <c r="A1048" i="28"/>
  <c r="A1047" i="28"/>
  <c r="A1046" i="28"/>
  <c r="A1045" i="28"/>
  <c r="A1044" i="28"/>
  <c r="A1043" i="28"/>
  <c r="A1042" i="28"/>
  <c r="A1041" i="28"/>
  <c r="A1040" i="28"/>
  <c r="A1039" i="28"/>
  <c r="A1038" i="28"/>
  <c r="A1037" i="28"/>
  <c r="A1036" i="28"/>
  <c r="A1035" i="28"/>
  <c r="A1034" i="28"/>
  <c r="A1033" i="28"/>
  <c r="A1032" i="28"/>
  <c r="A1031" i="28"/>
  <c r="A1030" i="28"/>
  <c r="A1029" i="28"/>
  <c r="A1028" i="28"/>
  <c r="A1027" i="28"/>
  <c r="A1026" i="28"/>
  <c r="A1025" i="28"/>
  <c r="A1024" i="28"/>
  <c r="A1023" i="28"/>
  <c r="A1022" i="28"/>
  <c r="A1021" i="28"/>
  <c r="A1020" i="28"/>
  <c r="A1019" i="28"/>
  <c r="A1018" i="28"/>
  <c r="A1017" i="28"/>
  <c r="A1016" i="28"/>
  <c r="A1015" i="28"/>
  <c r="A1014" i="28"/>
  <c r="A1013" i="28"/>
  <c r="A1012" i="28"/>
  <c r="A1011" i="28"/>
  <c r="A1010" i="28"/>
  <c r="A1009" i="28"/>
  <c r="A1008" i="28"/>
  <c r="A1007" i="28"/>
  <c r="A1006" i="28"/>
  <c r="A1005" i="28"/>
  <c r="A1004" i="28"/>
  <c r="A1003" i="28"/>
  <c r="A1002" i="28"/>
  <c r="A1001" i="28"/>
  <c r="A1000" i="28"/>
  <c r="A999" i="28"/>
  <c r="A998" i="28"/>
  <c r="A997" i="28"/>
  <c r="A996" i="28"/>
  <c r="A995" i="28"/>
  <c r="A994" i="28"/>
  <c r="A993" i="28"/>
  <c r="A992" i="28"/>
  <c r="A991" i="28"/>
  <c r="A990" i="28"/>
  <c r="A989" i="28"/>
  <c r="A988" i="28"/>
  <c r="A987" i="28"/>
  <c r="A986" i="28"/>
  <c r="A985" i="28"/>
  <c r="A984" i="28"/>
  <c r="A983" i="28"/>
  <c r="A982" i="28"/>
  <c r="A981" i="28"/>
  <c r="A980" i="28"/>
  <c r="A979" i="28"/>
  <c r="A978" i="28"/>
  <c r="A977" i="28"/>
  <c r="A976" i="28"/>
  <c r="A975" i="28"/>
  <c r="A974" i="28"/>
  <c r="A973" i="28"/>
  <c r="A972" i="28"/>
  <c r="A971" i="28"/>
  <c r="A970" i="28"/>
  <c r="A969" i="28"/>
  <c r="A968" i="28"/>
  <c r="A967" i="28"/>
  <c r="A966" i="28"/>
  <c r="A965" i="28"/>
  <c r="A964" i="28"/>
  <c r="A963" i="28"/>
  <c r="A962" i="28"/>
  <c r="A961" i="28"/>
  <c r="A960" i="28"/>
  <c r="A959" i="28"/>
  <c r="A958" i="28"/>
  <c r="A957" i="28"/>
  <c r="A956" i="28"/>
  <c r="A955" i="28"/>
  <c r="A954" i="28"/>
  <c r="A953" i="28"/>
  <c r="A952" i="28"/>
  <c r="A951" i="28"/>
  <c r="A950" i="28"/>
  <c r="A949" i="28"/>
  <c r="A948" i="28"/>
  <c r="A947" i="28"/>
  <c r="A946" i="28"/>
  <c r="A945" i="28"/>
  <c r="A944" i="28"/>
  <c r="A943" i="28"/>
  <c r="A942" i="28"/>
  <c r="A941" i="28"/>
  <c r="A940" i="28"/>
  <c r="A939" i="28"/>
  <c r="A938" i="28"/>
  <c r="A937" i="28"/>
  <c r="A936" i="28"/>
  <c r="A935" i="28"/>
  <c r="A934" i="28"/>
  <c r="A933" i="28"/>
  <c r="A932" i="28"/>
  <c r="A931" i="28"/>
  <c r="A930" i="28"/>
  <c r="A929" i="28"/>
  <c r="A928" i="28"/>
  <c r="A927" i="28"/>
  <c r="A926" i="28"/>
  <c r="A925" i="28"/>
  <c r="A924" i="28"/>
  <c r="A923" i="28"/>
  <c r="A922" i="28"/>
  <c r="A921" i="28"/>
  <c r="A920" i="28"/>
  <c r="A919" i="28"/>
  <c r="A918" i="28"/>
  <c r="A917" i="28"/>
  <c r="A916" i="28"/>
  <c r="A915" i="28"/>
  <c r="A914" i="28"/>
  <c r="A913" i="28"/>
  <c r="A912" i="28"/>
  <c r="A911" i="28"/>
  <c r="A910" i="28"/>
  <c r="A909" i="28"/>
  <c r="A908" i="28"/>
  <c r="A907" i="28"/>
  <c r="A906" i="28"/>
  <c r="A905" i="28"/>
  <c r="A904" i="28"/>
  <c r="A903" i="28"/>
  <c r="A902" i="28"/>
  <c r="A901" i="28"/>
  <c r="A900" i="28"/>
  <c r="A899" i="28"/>
  <c r="A898" i="28"/>
  <c r="A897" i="28"/>
  <c r="A896" i="28"/>
  <c r="A895" i="28"/>
  <c r="A894" i="28"/>
  <c r="A893" i="28"/>
  <c r="A892" i="28"/>
  <c r="A891" i="28"/>
  <c r="A890" i="28"/>
  <c r="A889" i="28"/>
  <c r="A888" i="28"/>
  <c r="A887" i="28"/>
  <c r="A886" i="28"/>
  <c r="A885" i="28"/>
  <c r="A884" i="28"/>
  <c r="A883" i="28"/>
  <c r="A882" i="28"/>
  <c r="A881" i="28"/>
  <c r="A880" i="28"/>
  <c r="A879" i="28"/>
  <c r="A878" i="28"/>
  <c r="A877" i="28"/>
  <c r="A876" i="28"/>
  <c r="A875" i="28"/>
  <c r="A874" i="28"/>
  <c r="A873" i="28"/>
  <c r="A872" i="28"/>
  <c r="A871" i="28"/>
  <c r="A870" i="28"/>
  <c r="A869" i="28"/>
  <c r="A868" i="28"/>
  <c r="A867" i="28"/>
  <c r="A866" i="28"/>
  <c r="A865" i="28"/>
  <c r="A864" i="28"/>
  <c r="A863" i="28"/>
  <c r="A862" i="28"/>
  <c r="A861" i="28"/>
  <c r="A860" i="28"/>
  <c r="A859" i="28"/>
  <c r="A858" i="28"/>
  <c r="A857" i="28"/>
  <c r="A856" i="28"/>
  <c r="A855" i="28"/>
  <c r="A854" i="28"/>
  <c r="A853" i="28"/>
  <c r="A852" i="28"/>
  <c r="A851" i="28"/>
  <c r="A850" i="28"/>
  <c r="A849" i="28"/>
  <c r="A848" i="28"/>
  <c r="A847" i="28"/>
  <c r="A846" i="28"/>
  <c r="A845" i="28"/>
  <c r="A844" i="28"/>
  <c r="A843" i="28"/>
  <c r="A842" i="28"/>
  <c r="A841" i="28"/>
  <c r="A840" i="28"/>
  <c r="A839" i="28"/>
  <c r="A838" i="28"/>
  <c r="A837" i="28"/>
  <c r="A836" i="28"/>
  <c r="A835" i="28"/>
  <c r="A834" i="28"/>
  <c r="A833" i="28"/>
  <c r="A832" i="28"/>
  <c r="A831" i="28"/>
  <c r="A830" i="28"/>
  <c r="A829" i="28"/>
  <c r="A828" i="28"/>
  <c r="A827" i="28"/>
  <c r="A826" i="28"/>
  <c r="A825" i="28"/>
  <c r="A824" i="28"/>
  <c r="A823" i="28"/>
  <c r="A822" i="28"/>
  <c r="A821" i="28"/>
  <c r="A820" i="28"/>
  <c r="A819" i="28"/>
  <c r="A818" i="28"/>
  <c r="A817" i="28"/>
  <c r="A816" i="28"/>
  <c r="A815" i="28"/>
  <c r="A814" i="28"/>
  <c r="A813" i="28"/>
  <c r="A812" i="28"/>
  <c r="A811" i="28"/>
  <c r="A810" i="28"/>
  <c r="A809" i="28"/>
  <c r="A808" i="28"/>
  <c r="A807" i="28"/>
  <c r="A806" i="28"/>
  <c r="A805" i="28"/>
  <c r="A804" i="28"/>
  <c r="A803" i="28"/>
  <c r="A802" i="28"/>
  <c r="A801" i="28"/>
  <c r="A800" i="28"/>
  <c r="A799" i="28"/>
  <c r="A798" i="28"/>
  <c r="A797" i="28"/>
  <c r="A796" i="28"/>
  <c r="A795" i="28"/>
  <c r="A794" i="28"/>
  <c r="A793" i="28"/>
  <c r="A792" i="28"/>
  <c r="A791" i="28"/>
  <c r="A790" i="28"/>
  <c r="A789" i="28"/>
  <c r="A788" i="28"/>
  <c r="A787" i="28"/>
  <c r="A786" i="28"/>
  <c r="A785" i="28"/>
  <c r="A784" i="28"/>
  <c r="A783" i="28"/>
  <c r="A782" i="28"/>
  <c r="A781" i="28"/>
  <c r="A780" i="28"/>
  <c r="A779" i="28"/>
  <c r="A778" i="28"/>
  <c r="A777" i="28"/>
  <c r="A776" i="28"/>
  <c r="A775" i="28"/>
  <c r="A774" i="28"/>
  <c r="A773" i="28"/>
  <c r="A772" i="28"/>
  <c r="A771" i="28"/>
  <c r="A770" i="28"/>
  <c r="A769" i="28"/>
  <c r="A768" i="28"/>
  <c r="A767" i="28"/>
  <c r="A766" i="28"/>
  <c r="A765" i="28"/>
  <c r="A764" i="28"/>
  <c r="A763" i="28"/>
  <c r="A762" i="28"/>
  <c r="A761" i="28"/>
  <c r="A760" i="28"/>
  <c r="A759" i="28"/>
  <c r="A758" i="28"/>
  <c r="A757" i="28"/>
  <c r="A756" i="28"/>
  <c r="A755" i="28"/>
  <c r="A754" i="28"/>
  <c r="A753" i="28"/>
  <c r="A752" i="28"/>
  <c r="A751" i="28"/>
  <c r="A750" i="28"/>
  <c r="A749" i="28"/>
  <c r="A748" i="28"/>
  <c r="A747" i="28"/>
  <c r="A746" i="28"/>
  <c r="A745" i="28"/>
  <c r="A744" i="28"/>
  <c r="A743" i="28"/>
  <c r="A742" i="28"/>
  <c r="A741" i="28"/>
  <c r="A740" i="28"/>
  <c r="A739" i="28"/>
  <c r="A738" i="28"/>
  <c r="A737" i="28"/>
  <c r="A736" i="28"/>
  <c r="A735" i="28"/>
  <c r="A734" i="28"/>
  <c r="A733" i="28"/>
  <c r="A732" i="28"/>
  <c r="A731" i="28"/>
  <c r="A730" i="28"/>
  <c r="A729" i="28"/>
  <c r="A728" i="28"/>
  <c r="A727" i="28"/>
  <c r="A726" i="28"/>
  <c r="A725" i="28"/>
  <c r="A724" i="28"/>
  <c r="A723" i="28"/>
  <c r="A722" i="28"/>
  <c r="A721" i="28"/>
  <c r="A720" i="28"/>
  <c r="A719" i="28"/>
  <c r="A718" i="28"/>
  <c r="A717" i="28"/>
  <c r="A716" i="28"/>
  <c r="A715" i="28"/>
  <c r="A714" i="28"/>
  <c r="A713" i="28"/>
  <c r="A712" i="28"/>
  <c r="A711" i="28"/>
  <c r="A710" i="28"/>
  <c r="A709" i="28"/>
  <c r="A708" i="28"/>
  <c r="A707" i="28"/>
  <c r="A706" i="28"/>
  <c r="A705" i="28"/>
  <c r="A704" i="28"/>
  <c r="A703" i="28"/>
  <c r="A702" i="28"/>
  <c r="A701" i="28"/>
  <c r="A700" i="28"/>
  <c r="A699" i="28"/>
  <c r="A698" i="28"/>
  <c r="A697" i="28"/>
  <c r="A696" i="28"/>
  <c r="A695" i="28"/>
  <c r="A694" i="28"/>
  <c r="A693" i="28"/>
  <c r="A692" i="28"/>
  <c r="A691" i="28"/>
  <c r="A690" i="28"/>
  <c r="A689" i="28"/>
  <c r="A688" i="28"/>
  <c r="A687" i="28"/>
  <c r="A686" i="28"/>
  <c r="A685" i="28"/>
  <c r="A684" i="28"/>
  <c r="A683" i="28"/>
  <c r="A682" i="28"/>
  <c r="A681" i="28"/>
  <c r="A680" i="28"/>
  <c r="A679" i="28"/>
  <c r="A678" i="28"/>
  <c r="A677" i="28"/>
  <c r="A676" i="28"/>
  <c r="A675" i="28"/>
  <c r="A674" i="28"/>
  <c r="A673" i="28"/>
  <c r="A672" i="28"/>
  <c r="A671" i="28"/>
  <c r="A670" i="28"/>
  <c r="A669" i="28"/>
  <c r="A668" i="28"/>
  <c r="A667" i="28"/>
  <c r="A666" i="28"/>
  <c r="A665" i="28"/>
  <c r="A664" i="28"/>
  <c r="A663" i="28"/>
  <c r="A662" i="28"/>
  <c r="A661" i="28"/>
  <c r="A660" i="28"/>
  <c r="A659" i="28"/>
  <c r="A658" i="28"/>
  <c r="A657" i="28"/>
  <c r="A656" i="28"/>
  <c r="A655" i="28"/>
  <c r="A654" i="28"/>
  <c r="A653" i="28"/>
  <c r="A652" i="28"/>
  <c r="A651" i="28"/>
  <c r="A650" i="28"/>
  <c r="A649" i="28"/>
  <c r="A648" i="28"/>
  <c r="A647" i="28"/>
  <c r="A646" i="28"/>
  <c r="A645" i="28"/>
  <c r="A644" i="28"/>
  <c r="A643" i="28"/>
  <c r="A642" i="28"/>
  <c r="A641" i="28"/>
  <c r="A640" i="28"/>
  <c r="A639" i="28"/>
  <c r="A638" i="28"/>
  <c r="A637" i="28"/>
  <c r="A636" i="28"/>
  <c r="A635" i="28"/>
  <c r="A634" i="28"/>
  <c r="A633" i="28"/>
  <c r="A632" i="28"/>
  <c r="A631" i="28"/>
  <c r="A630" i="28"/>
  <c r="A629" i="28"/>
  <c r="A628" i="28"/>
  <c r="A627" i="28"/>
  <c r="A626" i="28"/>
  <c r="A625" i="28"/>
  <c r="A624" i="28"/>
  <c r="A623" i="28"/>
  <c r="A622" i="28"/>
  <c r="A621" i="28"/>
  <c r="A620" i="28"/>
  <c r="A619" i="28"/>
  <c r="A618" i="28"/>
  <c r="A617" i="28"/>
  <c r="A616" i="28"/>
  <c r="A615" i="28"/>
  <c r="A614" i="28"/>
  <c r="A613" i="28"/>
  <c r="A612" i="28"/>
  <c r="A611" i="28"/>
  <c r="A610" i="28"/>
  <c r="A609" i="28"/>
  <c r="A608" i="28"/>
  <c r="A607" i="28"/>
  <c r="A606" i="28"/>
  <c r="A605" i="28"/>
  <c r="A604" i="28"/>
  <c r="A603" i="28"/>
  <c r="A602" i="28"/>
  <c r="A601" i="28"/>
  <c r="A600" i="28"/>
  <c r="A599" i="28"/>
  <c r="A598" i="28"/>
  <c r="A597" i="28"/>
  <c r="A596" i="28"/>
  <c r="A595" i="28"/>
  <c r="A594" i="28"/>
  <c r="A593" i="28"/>
  <c r="A592" i="28"/>
  <c r="A591" i="28"/>
  <c r="A590" i="28"/>
  <c r="A589" i="28"/>
  <c r="A588" i="28"/>
  <c r="A587" i="28"/>
  <c r="A586" i="28"/>
  <c r="A585" i="28"/>
  <c r="A584" i="28"/>
  <c r="A583" i="28"/>
  <c r="A582" i="28"/>
  <c r="A581" i="28"/>
  <c r="A580" i="28"/>
  <c r="A579" i="28"/>
  <c r="A578" i="28"/>
  <c r="A577" i="28"/>
  <c r="A576" i="28"/>
  <c r="A575" i="28"/>
  <c r="A574" i="28"/>
  <c r="A573" i="28"/>
  <c r="A572" i="28"/>
  <c r="A571" i="28"/>
  <c r="A570" i="28"/>
  <c r="A569" i="28"/>
  <c r="A568" i="28"/>
  <c r="A567" i="28"/>
  <c r="A566" i="28"/>
  <c r="A565" i="28"/>
  <c r="A564" i="28"/>
  <c r="A563" i="28"/>
  <c r="A562" i="28"/>
  <c r="A561" i="28"/>
  <c r="A560" i="28"/>
  <c r="A559" i="28"/>
  <c r="A558" i="28"/>
  <c r="A557" i="28"/>
  <c r="A556" i="28"/>
  <c r="A555" i="28"/>
  <c r="A554" i="28"/>
  <c r="A553" i="28"/>
  <c r="A552" i="28"/>
  <c r="A551" i="28"/>
  <c r="A550" i="28"/>
  <c r="A549" i="28"/>
  <c r="A548" i="28"/>
  <c r="A547" i="28"/>
  <c r="A546" i="28"/>
  <c r="A545" i="28"/>
  <c r="A544" i="28"/>
  <c r="A543" i="28"/>
  <c r="A542" i="28"/>
  <c r="A541" i="28"/>
  <c r="A540" i="28"/>
  <c r="A539" i="28"/>
  <c r="A538" i="28"/>
  <c r="A537" i="28"/>
  <c r="A536" i="28"/>
  <c r="A535" i="28"/>
  <c r="A534" i="28"/>
  <c r="A533" i="28"/>
  <c r="A532" i="28"/>
  <c r="A531" i="28"/>
  <c r="A530" i="28"/>
  <c r="A529" i="28"/>
  <c r="A528" i="28"/>
  <c r="A527" i="28"/>
  <c r="A526" i="28"/>
  <c r="A525" i="28"/>
  <c r="A524" i="28"/>
  <c r="A523" i="28"/>
  <c r="A522" i="28"/>
  <c r="A521" i="28"/>
  <c r="A520" i="28"/>
  <c r="A519" i="28"/>
  <c r="A518" i="28"/>
  <c r="A517" i="28"/>
  <c r="A516" i="28"/>
  <c r="A515" i="28"/>
  <c r="A514" i="28"/>
  <c r="A513" i="28"/>
  <c r="A512" i="28"/>
  <c r="A511" i="28"/>
  <c r="A510" i="28"/>
  <c r="A509" i="28"/>
  <c r="A508" i="28"/>
  <c r="A507" i="28"/>
  <c r="A506" i="28"/>
  <c r="A505" i="28"/>
  <c r="A504" i="28"/>
  <c r="A503" i="28"/>
  <c r="A502" i="28"/>
  <c r="A501" i="28"/>
  <c r="A500" i="28"/>
  <c r="A499" i="28"/>
  <c r="A498" i="28"/>
  <c r="A497" i="28"/>
  <c r="A496" i="28"/>
  <c r="A495" i="28"/>
  <c r="A494" i="28"/>
  <c r="A493" i="28"/>
  <c r="A492" i="28"/>
  <c r="A491" i="28"/>
  <c r="A490" i="28"/>
  <c r="A489" i="28"/>
  <c r="A488" i="28"/>
  <c r="A487" i="28"/>
  <c r="A486" i="28"/>
  <c r="A485" i="28"/>
  <c r="A484" i="28"/>
  <c r="A483" i="28"/>
  <c r="A482" i="28"/>
  <c r="A481" i="28"/>
  <c r="A480" i="28"/>
  <c r="A479" i="28"/>
  <c r="A478" i="28"/>
  <c r="A477" i="28"/>
  <c r="A476" i="28"/>
  <c r="A475" i="28"/>
  <c r="A474" i="28"/>
  <c r="A473" i="28"/>
  <c r="A472" i="28"/>
  <c r="A471" i="28"/>
  <c r="A470" i="28"/>
  <c r="A469" i="28"/>
  <c r="A468" i="28"/>
  <c r="A467" i="28"/>
  <c r="A466" i="28"/>
  <c r="A465" i="28"/>
  <c r="A464" i="28"/>
  <c r="A463" i="28"/>
  <c r="A462" i="28"/>
  <c r="A461" i="28"/>
  <c r="A460" i="28"/>
  <c r="A459" i="28"/>
  <c r="A458" i="28"/>
  <c r="A457" i="28"/>
  <c r="A456" i="28"/>
  <c r="A455" i="28"/>
  <c r="A454" i="28"/>
  <c r="A453" i="28"/>
  <c r="A452" i="28"/>
  <c r="A451" i="28"/>
  <c r="A450" i="28"/>
  <c r="A449" i="28"/>
  <c r="A448" i="28"/>
  <c r="A447" i="28"/>
  <c r="A446" i="28"/>
  <c r="A445" i="28"/>
  <c r="A444" i="28"/>
  <c r="A443" i="28"/>
  <c r="A442" i="28"/>
  <c r="A441" i="28"/>
  <c r="A440" i="28"/>
  <c r="A439" i="28"/>
  <c r="A438" i="28"/>
  <c r="A437" i="28"/>
  <c r="A436" i="28"/>
  <c r="A435" i="28"/>
  <c r="A434" i="28"/>
  <c r="A433" i="28"/>
  <c r="A432" i="28"/>
  <c r="A431" i="28"/>
  <c r="A430" i="28"/>
  <c r="A429" i="28"/>
  <c r="A428" i="28"/>
  <c r="A427" i="28"/>
  <c r="A426" i="28"/>
  <c r="A425" i="28"/>
  <c r="A424" i="28"/>
  <c r="A423" i="28"/>
  <c r="A422" i="28"/>
  <c r="A421" i="28"/>
  <c r="A420" i="28"/>
  <c r="A419" i="28"/>
  <c r="A418" i="28"/>
  <c r="A417" i="28"/>
  <c r="A416" i="28"/>
  <c r="A415" i="28"/>
  <c r="A414" i="28"/>
  <c r="A413" i="28"/>
  <c r="A412" i="28"/>
  <c r="A411" i="28"/>
  <c r="A410" i="28"/>
  <c r="A409" i="28"/>
  <c r="A408" i="28"/>
  <c r="A407" i="28"/>
  <c r="A406" i="28"/>
  <c r="A405" i="28"/>
  <c r="A404" i="28"/>
  <c r="A403" i="28"/>
  <c r="A402" i="28"/>
  <c r="A401" i="28"/>
  <c r="A400" i="28"/>
  <c r="A399" i="28"/>
  <c r="A398" i="28"/>
  <c r="A397" i="28"/>
  <c r="A396" i="28"/>
  <c r="A395" i="28"/>
  <c r="A394" i="28"/>
  <c r="A393" i="28"/>
  <c r="A392" i="28"/>
  <c r="A391" i="28"/>
  <c r="A390" i="28"/>
  <c r="A389" i="28"/>
  <c r="A388" i="28"/>
  <c r="A387" i="28"/>
  <c r="A386" i="28"/>
  <c r="A385" i="28"/>
  <c r="A384" i="28"/>
  <c r="A383" i="28"/>
  <c r="A382" i="28"/>
  <c r="A381" i="28"/>
  <c r="A380" i="28"/>
  <c r="A379" i="28"/>
  <c r="A378" i="28"/>
  <c r="A377" i="28"/>
  <c r="A376" i="28"/>
  <c r="A375" i="28"/>
  <c r="A374" i="28"/>
  <c r="A373" i="28"/>
  <c r="A372" i="28"/>
  <c r="A371" i="28"/>
  <c r="A370" i="28"/>
  <c r="A369" i="28"/>
  <c r="A368" i="28"/>
  <c r="A367" i="28"/>
  <c r="A366" i="28"/>
  <c r="A365" i="28"/>
  <c r="A364" i="28"/>
  <c r="A363" i="28"/>
  <c r="A362" i="28"/>
  <c r="A361" i="28"/>
  <c r="A360" i="28"/>
  <c r="A359" i="28"/>
  <c r="A358" i="28"/>
  <c r="A357" i="28"/>
  <c r="A356" i="28"/>
  <c r="A355" i="28"/>
  <c r="A354" i="28"/>
  <c r="A353" i="28"/>
  <c r="A352" i="28"/>
  <c r="A351" i="28"/>
  <c r="A350" i="28"/>
  <c r="A349" i="28"/>
  <c r="A348" i="28"/>
  <c r="A347" i="28"/>
  <c r="A346" i="28"/>
  <c r="A345" i="28"/>
  <c r="A344" i="28"/>
  <c r="A343" i="28"/>
  <c r="A342" i="28"/>
  <c r="A341" i="28"/>
  <c r="A340" i="28"/>
  <c r="A339" i="28"/>
  <c r="A338" i="28"/>
  <c r="A337" i="28"/>
  <c r="A336" i="28"/>
  <c r="A335" i="28"/>
  <c r="A334" i="28"/>
  <c r="A333" i="28"/>
  <c r="A332" i="28"/>
  <c r="A331" i="28"/>
  <c r="A330" i="28"/>
  <c r="A329" i="28"/>
  <c r="A328" i="28"/>
  <c r="A327" i="28"/>
  <c r="A326" i="28"/>
  <c r="A325" i="28"/>
  <c r="A324" i="28"/>
  <c r="A323" i="28"/>
  <c r="A322" i="28"/>
  <c r="A321" i="28"/>
  <c r="A320" i="28"/>
  <c r="A319" i="28"/>
  <c r="A318" i="28"/>
  <c r="A317" i="28"/>
  <c r="A316" i="28"/>
  <c r="A315" i="28"/>
  <c r="A314" i="28"/>
  <c r="A313" i="28"/>
  <c r="A312" i="28"/>
  <c r="A311" i="28"/>
  <c r="A310" i="28"/>
  <c r="A309" i="28"/>
  <c r="A308" i="28"/>
  <c r="A307" i="28"/>
  <c r="A306" i="28"/>
  <c r="A305" i="28"/>
  <c r="A304" i="28"/>
  <c r="A303" i="28"/>
  <c r="A302" i="28"/>
  <c r="A301" i="28"/>
  <c r="A300" i="28"/>
  <c r="A299" i="28"/>
  <c r="A298" i="28"/>
  <c r="A297" i="28"/>
  <c r="A296" i="28"/>
  <c r="A295" i="28"/>
  <c r="A294" i="28"/>
  <c r="A293" i="28"/>
  <c r="A292" i="28"/>
  <c r="A291" i="28"/>
  <c r="A290" i="28"/>
  <c r="A289" i="28"/>
  <c r="A288" i="28"/>
  <c r="A287" i="28"/>
  <c r="A286" i="28"/>
  <c r="A285" i="28"/>
  <c r="A284" i="28"/>
  <c r="A283" i="28"/>
  <c r="A282" i="28"/>
  <c r="A281" i="28"/>
  <c r="A280" i="28"/>
  <c r="A279" i="28"/>
  <c r="A278" i="28"/>
  <c r="A277" i="28"/>
  <c r="A276" i="28"/>
  <c r="A275" i="28"/>
  <c r="A274" i="28"/>
  <c r="A273" i="28"/>
  <c r="A272" i="28"/>
  <c r="A271" i="28"/>
  <c r="A270" i="28"/>
  <c r="A269" i="28"/>
  <c r="A268" i="28"/>
  <c r="A267" i="28"/>
  <c r="A266" i="28"/>
  <c r="A265" i="28"/>
  <c r="A264" i="28"/>
  <c r="A263" i="28"/>
  <c r="A262" i="28"/>
  <c r="A261" i="28"/>
  <c r="A260" i="28"/>
  <c r="A259" i="28"/>
  <c r="A258" i="28"/>
  <c r="A257" i="28"/>
  <c r="A256" i="28"/>
  <c r="A255" i="28"/>
  <c r="A254" i="28"/>
  <c r="A253" i="28"/>
  <c r="A252" i="28"/>
  <c r="A251" i="28"/>
  <c r="A250" i="28"/>
  <c r="A249" i="28"/>
  <c r="A248" i="28"/>
  <c r="A247" i="28"/>
  <c r="A246" i="28"/>
  <c r="A245" i="28"/>
  <c r="A244" i="28"/>
  <c r="A243" i="28"/>
  <c r="A242" i="28"/>
  <c r="A241" i="28"/>
  <c r="A240" i="28"/>
  <c r="A239" i="28"/>
  <c r="A238" i="28"/>
  <c r="A237" i="28"/>
  <c r="A236" i="28"/>
  <c r="A235" i="28"/>
  <c r="A234" i="28"/>
  <c r="A233" i="28"/>
  <c r="A232" i="28"/>
  <c r="A231" i="28"/>
  <c r="A230" i="28"/>
  <c r="A229" i="28"/>
  <c r="A228" i="28"/>
  <c r="A227" i="28"/>
  <c r="A226" i="28"/>
  <c r="A225" i="28"/>
  <c r="A224" i="28"/>
  <c r="A223" i="28"/>
  <c r="A222" i="28"/>
  <c r="A221" i="28"/>
  <c r="A220" i="28"/>
  <c r="A219" i="28"/>
  <c r="A218" i="28"/>
  <c r="A217" i="28"/>
  <c r="A216" i="28"/>
  <c r="A215" i="28"/>
  <c r="A214" i="28"/>
  <c r="A213" i="28"/>
  <c r="A212" i="28"/>
  <c r="A211" i="28"/>
  <c r="A210" i="28"/>
  <c r="A209" i="28"/>
  <c r="A208" i="28"/>
  <c r="A207" i="28"/>
  <c r="A206" i="28"/>
  <c r="A205" i="28"/>
  <c r="A204" i="28"/>
  <c r="A203" i="28"/>
  <c r="A202" i="28"/>
  <c r="A201" i="28"/>
  <c r="A200" i="28"/>
  <c r="A199" i="28"/>
  <c r="A198" i="28"/>
  <c r="A197" i="28"/>
  <c r="A196" i="28"/>
  <c r="A195" i="28"/>
  <c r="A194" i="28"/>
  <c r="A193"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A166" i="28"/>
  <c r="A165" i="28"/>
  <c r="A164" i="28"/>
  <c r="A163" i="28"/>
  <c r="A162" i="28"/>
  <c r="A161" i="28"/>
  <c r="A160" i="28"/>
  <c r="A159" i="28"/>
  <c r="A158" i="28"/>
  <c r="A157" i="28"/>
  <c r="A156" i="28"/>
  <c r="A155" i="28"/>
  <c r="A154" i="28"/>
  <c r="A153" i="28"/>
  <c r="A152" i="28"/>
  <c r="A151" i="28"/>
  <c r="A150" i="28"/>
  <c r="A149" i="28"/>
  <c r="A148" i="28"/>
  <c r="A147" i="28"/>
  <c r="A146" i="28"/>
  <c r="A145" i="28"/>
  <c r="A144" i="28"/>
  <c r="A143" i="28"/>
  <c r="A142" i="28"/>
  <c r="A141" i="28"/>
  <c r="A140" i="28"/>
  <c r="A139" i="28"/>
  <c r="A138" i="28"/>
  <c r="A137" i="28"/>
  <c r="A136" i="28"/>
  <c r="A135" i="28"/>
  <c r="A134" i="28"/>
  <c r="A133" i="28"/>
  <c r="A132" i="28"/>
  <c r="A131" i="28"/>
  <c r="A130" i="28"/>
  <c r="A129" i="28"/>
  <c r="A128" i="28"/>
  <c r="A127" i="28"/>
  <c r="A126" i="28"/>
  <c r="A125" i="28"/>
  <c r="A124" i="28"/>
  <c r="A123" i="28"/>
  <c r="A122" i="28"/>
  <c r="A121" i="28"/>
  <c r="A120" i="28"/>
  <c r="A119" i="28"/>
  <c r="A118" i="28"/>
  <c r="A117" i="28"/>
  <c r="A116" i="28"/>
  <c r="A115" i="28"/>
  <c r="A114" i="28"/>
  <c r="A113" i="28"/>
  <c r="A112" i="28"/>
  <c r="A111" i="28"/>
  <c r="A110" i="28"/>
  <c r="A109" i="28"/>
  <c r="A108" i="28"/>
  <c r="A107" i="28"/>
  <c r="A106" i="28"/>
  <c r="A105" i="28"/>
  <c r="A104" i="28"/>
  <c r="A103" i="28"/>
  <c r="A102" i="28"/>
  <c r="A101" i="28"/>
  <c r="A100" i="28"/>
  <c r="A99" i="28"/>
  <c r="A98" i="28"/>
  <c r="A97" i="28"/>
  <c r="A96" i="28"/>
  <c r="A95" i="28"/>
  <c r="A94" i="28"/>
  <c r="A93" i="28"/>
  <c r="A92" i="28"/>
  <c r="A91" i="28"/>
  <c r="A90" i="28"/>
  <c r="A89" i="28"/>
  <c r="A88" i="28"/>
  <c r="A87" i="28"/>
  <c r="A86" i="28"/>
  <c r="A85" i="28"/>
  <c r="A84" i="28"/>
  <c r="A83" i="28"/>
  <c r="A82" i="28"/>
  <c r="A81" i="28"/>
  <c r="A80" i="28"/>
  <c r="A79" i="28"/>
  <c r="A78" i="28"/>
  <c r="A77" i="28"/>
  <c r="A76" i="28"/>
  <c r="A75" i="28"/>
  <c r="A74" i="28"/>
  <c r="A73" i="28"/>
  <c r="A72" i="28"/>
  <c r="A71" i="28"/>
  <c r="A70" i="28"/>
  <c r="A69" i="28"/>
  <c r="A68" i="28"/>
  <c r="A67" i="28"/>
  <c r="A66" i="28"/>
  <c r="A65" i="28"/>
  <c r="A64" i="28"/>
  <c r="A63" i="28"/>
  <c r="A62" i="28"/>
  <c r="A61" i="28"/>
  <c r="A60" i="28"/>
  <c r="A59" i="28"/>
  <c r="A58" i="28"/>
  <c r="A57" i="28"/>
  <c r="A56" i="28"/>
  <c r="A55" i="28"/>
  <c r="A54" i="28"/>
  <c r="A53" i="28"/>
  <c r="A52" i="28"/>
  <c r="A51" i="28"/>
  <c r="A50" i="28"/>
  <c r="A49" i="28"/>
  <c r="A48" i="28"/>
  <c r="A47" i="28"/>
  <c r="A46" i="28"/>
  <c r="A45" i="28"/>
  <c r="A44" i="28"/>
  <c r="A43" i="28"/>
  <c r="A42" i="28"/>
  <c r="A41" i="28"/>
  <c r="A40" i="28"/>
  <c r="A39" i="28"/>
  <c r="A38" i="28"/>
  <c r="A37" i="28"/>
  <c r="A36" i="28"/>
  <c r="A35" i="28"/>
  <c r="A34" i="28"/>
  <c r="A33" i="28"/>
  <c r="A32" i="28"/>
  <c r="A31" i="28"/>
  <c r="A30" i="28"/>
  <c r="A29" i="28"/>
  <c r="A28" i="28"/>
  <c r="A27" i="28"/>
  <c r="A26" i="28"/>
  <c r="A25" i="28"/>
  <c r="A24" i="28"/>
  <c r="A23" i="28"/>
  <c r="A22" i="28"/>
  <c r="A21" i="28"/>
  <c r="A20" i="28"/>
  <c r="A19" i="28"/>
  <c r="A18" i="28"/>
  <c r="A17" i="28"/>
  <c r="A16" i="28"/>
  <c r="A15" i="28"/>
  <c r="A14" i="28"/>
  <c r="A13" i="28"/>
  <c r="A12" i="28"/>
  <c r="A11" i="28"/>
  <c r="A10" i="28"/>
  <c r="A9" i="28"/>
  <c r="A8" i="28"/>
  <c r="A3744" i="26"/>
  <c r="A3743" i="26"/>
  <c r="A3742" i="26"/>
  <c r="A3741" i="26"/>
  <c r="A3740" i="26"/>
  <c r="A3739" i="26"/>
  <c r="A3738" i="26"/>
  <c r="A3737" i="26"/>
  <c r="A3736" i="26"/>
  <c r="A3735" i="26"/>
  <c r="A3734" i="26"/>
  <c r="A3733" i="26"/>
  <c r="A3732" i="26"/>
  <c r="A3731" i="26"/>
  <c r="A3730" i="26"/>
  <c r="A3729" i="26"/>
  <c r="A3728" i="26"/>
  <c r="A3727" i="26"/>
  <c r="A3726" i="26"/>
  <c r="A3725" i="26"/>
  <c r="A3724" i="26"/>
  <c r="A3723" i="26"/>
  <c r="A3722" i="26"/>
  <c r="A3721" i="26"/>
  <c r="A3720" i="26"/>
  <c r="A3719" i="26"/>
  <c r="A3718" i="26"/>
  <c r="A3717" i="26"/>
  <c r="A3716" i="26"/>
  <c r="A3715" i="26"/>
  <c r="A3714" i="26"/>
  <c r="A3713" i="26"/>
  <c r="A3712" i="26"/>
  <c r="A3711" i="26"/>
  <c r="A3710" i="26"/>
  <c r="A3709" i="26"/>
  <c r="A3708" i="26"/>
  <c r="A3707" i="26"/>
  <c r="A3706" i="26"/>
  <c r="A3705" i="26"/>
  <c r="A3704" i="26"/>
  <c r="A3703" i="26"/>
  <c r="A3702" i="26"/>
  <c r="A3701" i="26"/>
  <c r="A3700" i="26"/>
  <c r="A3699" i="26"/>
  <c r="A3698" i="26"/>
  <c r="A3697" i="26"/>
  <c r="A3696" i="26"/>
  <c r="A3695" i="26"/>
  <c r="A3694" i="26"/>
  <c r="A3693" i="26"/>
  <c r="A3692" i="26"/>
  <c r="A3691" i="26"/>
  <c r="A3690" i="26"/>
  <c r="A3689" i="26"/>
  <c r="A3688" i="26"/>
  <c r="A3687" i="26"/>
  <c r="A3686" i="26"/>
  <c r="A3685" i="26"/>
  <c r="A3684" i="26"/>
  <c r="A3683" i="26"/>
  <c r="A3682" i="26"/>
  <c r="A3681" i="26"/>
  <c r="A3680" i="26"/>
  <c r="A3679" i="26"/>
  <c r="A3678" i="26"/>
  <c r="A3677" i="26"/>
  <c r="A3676" i="26"/>
  <c r="A3675" i="26"/>
  <c r="A3674" i="26"/>
  <c r="A3673" i="26"/>
  <c r="A3672" i="26"/>
  <c r="A3671" i="26"/>
  <c r="A3670" i="26"/>
  <c r="A3669" i="26"/>
  <c r="A3668" i="26"/>
  <c r="A3667" i="26"/>
  <c r="A3666" i="26"/>
  <c r="A3665" i="26"/>
  <c r="A3664" i="26"/>
  <c r="A3663" i="26"/>
  <c r="A3662" i="26"/>
  <c r="A3661" i="26"/>
  <c r="A3660" i="26"/>
  <c r="A3659" i="26"/>
  <c r="A3658" i="26"/>
  <c r="A3657" i="26"/>
  <c r="A3656" i="26"/>
  <c r="A3655" i="26"/>
  <c r="A3654" i="26"/>
  <c r="A3653" i="26"/>
  <c r="A3652" i="26"/>
  <c r="A3651" i="26"/>
  <c r="A3650" i="26"/>
  <c r="A3649" i="26"/>
  <c r="A3648" i="26"/>
  <c r="A3647" i="26"/>
  <c r="A3646" i="26"/>
  <c r="A3645" i="26"/>
  <c r="A3644" i="26"/>
  <c r="A3643" i="26"/>
  <c r="A3642" i="26"/>
  <c r="A3641" i="26"/>
  <c r="A3640" i="26"/>
  <c r="A3639" i="26"/>
  <c r="A3638" i="26"/>
  <c r="A3637" i="26"/>
  <c r="A3636" i="26"/>
  <c r="A3635" i="26"/>
  <c r="A3634" i="26"/>
  <c r="A3633" i="26"/>
  <c r="A3632" i="26"/>
  <c r="A3631" i="26"/>
  <c r="A3630" i="26"/>
  <c r="A3629" i="26"/>
  <c r="A3628" i="26"/>
  <c r="A3627" i="26"/>
  <c r="A3626" i="26"/>
  <c r="A3625" i="26"/>
  <c r="A3624" i="26"/>
  <c r="A3623" i="26"/>
  <c r="A3622" i="26"/>
  <c r="A3621" i="26"/>
  <c r="A3620" i="26"/>
  <c r="A3619" i="26"/>
  <c r="A3618" i="26"/>
  <c r="A3617" i="26"/>
  <c r="A3616" i="26"/>
  <c r="A3615" i="26"/>
  <c r="A3614" i="26"/>
  <c r="A3613" i="26"/>
  <c r="A3612" i="26"/>
  <c r="A3611" i="26"/>
  <c r="A3610" i="26"/>
  <c r="A3609" i="26"/>
  <c r="A3608" i="26"/>
  <c r="A3607" i="26"/>
  <c r="A3606" i="26"/>
  <c r="A3605" i="26"/>
  <c r="A3604" i="26"/>
  <c r="A3603" i="26"/>
  <c r="A3602" i="26"/>
  <c r="A3601" i="26"/>
  <c r="A3600" i="26"/>
  <c r="A3599" i="26"/>
  <c r="A3598" i="26"/>
  <c r="A3597" i="26"/>
  <c r="A3596" i="26"/>
  <c r="A3595" i="26"/>
  <c r="A3594" i="26"/>
  <c r="A3593" i="26"/>
  <c r="A3592" i="26"/>
  <c r="A3591" i="26"/>
  <c r="A3590" i="26"/>
  <c r="A3589" i="26"/>
  <c r="A3588" i="26"/>
  <c r="A3587" i="26"/>
  <c r="A3586" i="26"/>
  <c r="A3585" i="26"/>
  <c r="A3584" i="26"/>
  <c r="A3583" i="26"/>
  <c r="A3582" i="26"/>
  <c r="A3581" i="26"/>
  <c r="A3580" i="26"/>
  <c r="A3579" i="26"/>
  <c r="A3578" i="26"/>
  <c r="A3577" i="26"/>
  <c r="A3576" i="26"/>
  <c r="A3575" i="26"/>
  <c r="A3574" i="26"/>
  <c r="A3573" i="26"/>
  <c r="A3572" i="26"/>
  <c r="A3571" i="26"/>
  <c r="A3570" i="26"/>
  <c r="A3569" i="26"/>
  <c r="A3568" i="26"/>
  <c r="A3567" i="26"/>
  <c r="A3566" i="26"/>
  <c r="A3565" i="26"/>
  <c r="A3564" i="26"/>
  <c r="A3563" i="26"/>
  <c r="A3562" i="26"/>
  <c r="A3561" i="26"/>
  <c r="A3560" i="26"/>
  <c r="A3559" i="26"/>
  <c r="A3558" i="26"/>
  <c r="A3557" i="26"/>
  <c r="A3556" i="26"/>
  <c r="A3555" i="26"/>
  <c r="A3554" i="26"/>
  <c r="A3553" i="26"/>
  <c r="A3552" i="26"/>
  <c r="A3551" i="26"/>
  <c r="A3550" i="26"/>
  <c r="A3549" i="26"/>
  <c r="A3548" i="26"/>
  <c r="A3547" i="26"/>
  <c r="A3546" i="26"/>
  <c r="A3545" i="26"/>
  <c r="A3544" i="26"/>
  <c r="A3543" i="26"/>
  <c r="A3542" i="26"/>
  <c r="A3541" i="26"/>
  <c r="A3540" i="26"/>
  <c r="A3539" i="26"/>
  <c r="A3538" i="26"/>
  <c r="A3537" i="26"/>
  <c r="A3536" i="26"/>
  <c r="A3535" i="26"/>
  <c r="A3534" i="26"/>
  <c r="A3533" i="26"/>
  <c r="A3532" i="26"/>
  <c r="A3531" i="26"/>
  <c r="A3530" i="26"/>
  <c r="A3529" i="26"/>
  <c r="A3528" i="26"/>
  <c r="A3527" i="26"/>
  <c r="A3526" i="26"/>
  <c r="A3525" i="26"/>
  <c r="A3524" i="26"/>
  <c r="A3523" i="26"/>
  <c r="A3522" i="26"/>
  <c r="A3521" i="26"/>
  <c r="A3520" i="26"/>
  <c r="A3519" i="26"/>
  <c r="A3518" i="26"/>
  <c r="A3517" i="26"/>
  <c r="A3516" i="26"/>
  <c r="A3515" i="26"/>
  <c r="A3514" i="26"/>
  <c r="A3513" i="26"/>
  <c r="A3512" i="26"/>
  <c r="A3511" i="26"/>
  <c r="A3510" i="26"/>
  <c r="A3509" i="26"/>
  <c r="A3508" i="26"/>
  <c r="A3507" i="26"/>
  <c r="A3506" i="26"/>
  <c r="A3505" i="26"/>
  <c r="A3504" i="26"/>
  <c r="A3503" i="26"/>
  <c r="A3502" i="26"/>
  <c r="A3501" i="26"/>
  <c r="A3500" i="26"/>
  <c r="A3499" i="26"/>
  <c r="A3498" i="26"/>
  <c r="A3497" i="26"/>
  <c r="A3496" i="26"/>
  <c r="A3495" i="26"/>
  <c r="A3494" i="26"/>
  <c r="A3493" i="26"/>
  <c r="A3492" i="26"/>
  <c r="A3491" i="26"/>
  <c r="A3490" i="26"/>
  <c r="A3489" i="26"/>
  <c r="A3488" i="26"/>
  <c r="A3487" i="26"/>
  <c r="A3486" i="26"/>
  <c r="A3485" i="26"/>
  <c r="A3484" i="26"/>
  <c r="A3483" i="26"/>
  <c r="A3482" i="26"/>
  <c r="A3481" i="26"/>
  <c r="A3480" i="26"/>
  <c r="A3479" i="26"/>
  <c r="A3478" i="26"/>
  <c r="A3477" i="26"/>
  <c r="A3476" i="26"/>
  <c r="A3475" i="26"/>
  <c r="A3474" i="26"/>
  <c r="A3473" i="26"/>
  <c r="A3472" i="26"/>
  <c r="A3471" i="26"/>
  <c r="A3470" i="26"/>
  <c r="A3469" i="26"/>
  <c r="A3468" i="26"/>
  <c r="A3467" i="26"/>
  <c r="A3466" i="26"/>
  <c r="A3465" i="26"/>
  <c r="A3464" i="26"/>
  <c r="A3463" i="26"/>
  <c r="A3462" i="26"/>
  <c r="A3461" i="26"/>
  <c r="A3460" i="26"/>
  <c r="A3459" i="26"/>
  <c r="A3458" i="26"/>
  <c r="A3457" i="26"/>
  <c r="A3456" i="26"/>
  <c r="A3455" i="26"/>
  <c r="A3454" i="26"/>
  <c r="A3453" i="26"/>
  <c r="A3452" i="26"/>
  <c r="A3451" i="26"/>
  <c r="A3450" i="26"/>
  <c r="A3449" i="26"/>
  <c r="A3448" i="26"/>
  <c r="A3447" i="26"/>
  <c r="A3446" i="26"/>
  <c r="A3445" i="26"/>
  <c r="A3444" i="26"/>
  <c r="A3443" i="26"/>
  <c r="A3442" i="26"/>
  <c r="A3441" i="26"/>
  <c r="A3440" i="26"/>
  <c r="A3439" i="26"/>
  <c r="A3438" i="26"/>
  <c r="A3437" i="26"/>
  <c r="A3436" i="26"/>
  <c r="A3435" i="26"/>
  <c r="A3434" i="26"/>
  <c r="A3433" i="26"/>
  <c r="A3432" i="26"/>
  <c r="A3431" i="26"/>
  <c r="A3430" i="26"/>
  <c r="A3429" i="26"/>
  <c r="A3428" i="26"/>
  <c r="A3427" i="26"/>
  <c r="A3426" i="26"/>
  <c r="A3425" i="26"/>
  <c r="A3424" i="26"/>
  <c r="A3423" i="26"/>
  <c r="A3422" i="26"/>
  <c r="A3421" i="26"/>
  <c r="A3420" i="26"/>
  <c r="A3419" i="26"/>
  <c r="A3418" i="26"/>
  <c r="A3417" i="26"/>
  <c r="A3416" i="26"/>
  <c r="A3415" i="26"/>
  <c r="A3414" i="26"/>
  <c r="A3413" i="26"/>
  <c r="A3412" i="26"/>
  <c r="A3411" i="26"/>
  <c r="A3410" i="26"/>
  <c r="A3409" i="26"/>
  <c r="A3408" i="26"/>
  <c r="A3407" i="26"/>
  <c r="A3406" i="26"/>
  <c r="A3405" i="26"/>
  <c r="A3404" i="26"/>
  <c r="A3403" i="26"/>
  <c r="A3402" i="26"/>
  <c r="A3401" i="26"/>
  <c r="A3400" i="26"/>
  <c r="A3399" i="26"/>
  <c r="A3398" i="26"/>
  <c r="A3397" i="26"/>
  <c r="A3396" i="26"/>
  <c r="A3395" i="26"/>
  <c r="A3394" i="26"/>
  <c r="A3393" i="26"/>
  <c r="A3392" i="26"/>
  <c r="A3391" i="26"/>
  <c r="A3390" i="26"/>
  <c r="A3389" i="26"/>
  <c r="A3388" i="26"/>
  <c r="A3387" i="26"/>
  <c r="A3386" i="26"/>
  <c r="A3385" i="26"/>
  <c r="A3384" i="26"/>
  <c r="A3383" i="26"/>
  <c r="A3382" i="26"/>
  <c r="A3381" i="26"/>
  <c r="A3380" i="26"/>
  <c r="A3379" i="26"/>
  <c r="A3378" i="26"/>
  <c r="A3377" i="26"/>
  <c r="A3376" i="26"/>
  <c r="A3375" i="26"/>
  <c r="A3374" i="26"/>
  <c r="A3373" i="26"/>
  <c r="A3372" i="26"/>
  <c r="A3371" i="26"/>
  <c r="A3370" i="26"/>
  <c r="A3369" i="26"/>
  <c r="A3368" i="26"/>
  <c r="A3367" i="26"/>
  <c r="A3366" i="26"/>
  <c r="A3365" i="26"/>
  <c r="A3364" i="26"/>
  <c r="A3363" i="26"/>
  <c r="A3362" i="26"/>
  <c r="A3361" i="26"/>
  <c r="A3360" i="26"/>
  <c r="A3359" i="26"/>
  <c r="A3358" i="26"/>
  <c r="A3357" i="26"/>
  <c r="A3356" i="26"/>
  <c r="A3355" i="26"/>
  <c r="A3354" i="26"/>
  <c r="A3353" i="26"/>
  <c r="A3352" i="26"/>
  <c r="A3351" i="26"/>
  <c r="A3350" i="26"/>
  <c r="A3349" i="26"/>
  <c r="A3348" i="26"/>
  <c r="A3347" i="26"/>
  <c r="A3346" i="26"/>
  <c r="A3345" i="26"/>
  <c r="A3344" i="26"/>
  <c r="A3343" i="26"/>
  <c r="A3342" i="26"/>
  <c r="A3341" i="26"/>
  <c r="A3340" i="26"/>
  <c r="A3339" i="26"/>
  <c r="A3338" i="26"/>
  <c r="A3337" i="26"/>
  <c r="A3336" i="26"/>
  <c r="A3335" i="26"/>
  <c r="A3334" i="26"/>
  <c r="A3333" i="26"/>
  <c r="A3332" i="26"/>
  <c r="A3331" i="26"/>
  <c r="A3330" i="26"/>
  <c r="A3329" i="26"/>
  <c r="A3328" i="26"/>
  <c r="A3327" i="26"/>
  <c r="A3326" i="26"/>
  <c r="A3325" i="26"/>
  <c r="A3324" i="26"/>
  <c r="A3323" i="26"/>
  <c r="A3322" i="26"/>
  <c r="A3321" i="26"/>
  <c r="A3320" i="26"/>
  <c r="A3319" i="26"/>
  <c r="A3318" i="26"/>
  <c r="A3317" i="26"/>
  <c r="A3316" i="26"/>
  <c r="A3315" i="26"/>
  <c r="A3314" i="26"/>
  <c r="A3313" i="26"/>
  <c r="A3312" i="26"/>
  <c r="A3311" i="26"/>
  <c r="A3310" i="26"/>
  <c r="A3309" i="26"/>
  <c r="A3308" i="26"/>
  <c r="A3307" i="26"/>
  <c r="A3306" i="26"/>
  <c r="A3305" i="26"/>
  <c r="A3304" i="26"/>
  <c r="A3303" i="26"/>
  <c r="A3302" i="26"/>
  <c r="A3301" i="26"/>
  <c r="A3300" i="26"/>
  <c r="A3299" i="26"/>
  <c r="A3298" i="26"/>
  <c r="A3297" i="26"/>
  <c r="A3296" i="26"/>
  <c r="A3295" i="26"/>
  <c r="A3294" i="26"/>
  <c r="A3293" i="26"/>
  <c r="A3292" i="26"/>
  <c r="A3291" i="26"/>
  <c r="A3290" i="26"/>
  <c r="A3289" i="26"/>
  <c r="A3288" i="26"/>
  <c r="A3287" i="26"/>
  <c r="A3286" i="26"/>
  <c r="A3285" i="26"/>
  <c r="A3284" i="26"/>
  <c r="A3283" i="26"/>
  <c r="A3282" i="26"/>
  <c r="A3281" i="26"/>
  <c r="A3280" i="26"/>
  <c r="A3279" i="26"/>
  <c r="A3278" i="26"/>
  <c r="A3277" i="26"/>
  <c r="A3276" i="26"/>
  <c r="A3275" i="26"/>
  <c r="A3274" i="26"/>
  <c r="A3273" i="26"/>
  <c r="A3272" i="26"/>
  <c r="A3271" i="26"/>
  <c r="A3270" i="26"/>
  <c r="A3269" i="26"/>
  <c r="A3268" i="26"/>
  <c r="A3267" i="26"/>
  <c r="A3266" i="26"/>
  <c r="A3265" i="26"/>
  <c r="A3264" i="26"/>
  <c r="A3263" i="26"/>
  <c r="A3262" i="26"/>
  <c r="A3261" i="26"/>
  <c r="A3260" i="26"/>
  <c r="A3259" i="26"/>
  <c r="A3258" i="26"/>
  <c r="A3257" i="26"/>
  <c r="A3256" i="26"/>
  <c r="A3255" i="26"/>
  <c r="A3254" i="26"/>
  <c r="A3253" i="26"/>
  <c r="A3252" i="26"/>
  <c r="A3251" i="26"/>
  <c r="A3250" i="26"/>
  <c r="A3249" i="26"/>
  <c r="A3248" i="26"/>
  <c r="A3247" i="26"/>
  <c r="A3246" i="26"/>
  <c r="A3245" i="26"/>
  <c r="A3244" i="26"/>
  <c r="A3243" i="26"/>
  <c r="A3242" i="26"/>
  <c r="A3241" i="26"/>
  <c r="A3240" i="26"/>
  <c r="A3239" i="26"/>
  <c r="A3238" i="26"/>
  <c r="A3237" i="26"/>
  <c r="A3236" i="26"/>
  <c r="A3235" i="26"/>
  <c r="A3234" i="26"/>
  <c r="A3233" i="26"/>
  <c r="A3232" i="26"/>
  <c r="A3231" i="26"/>
  <c r="A3230" i="26"/>
  <c r="A3229" i="26"/>
  <c r="A3228" i="26"/>
  <c r="A3227" i="26"/>
  <c r="A3226" i="26"/>
  <c r="A3225" i="26"/>
  <c r="A3224" i="26"/>
  <c r="A3223" i="26"/>
  <c r="A3222" i="26"/>
  <c r="A3221" i="26"/>
  <c r="A3220" i="26"/>
  <c r="A3219" i="26"/>
  <c r="A3218" i="26"/>
  <c r="A3217" i="26"/>
  <c r="A3216" i="26"/>
  <c r="A3215" i="26"/>
  <c r="A3214" i="26"/>
  <c r="A3213" i="26"/>
  <c r="A3212" i="26"/>
  <c r="A3211" i="26"/>
  <c r="A3210" i="26"/>
  <c r="A3209" i="26"/>
  <c r="A3208" i="26"/>
  <c r="A3207" i="26"/>
  <c r="A3206" i="26"/>
  <c r="A3205" i="26"/>
  <c r="A3204" i="26"/>
  <c r="A3203" i="26"/>
  <c r="A3202" i="26"/>
  <c r="A3201" i="26"/>
  <c r="A3200" i="26"/>
  <c r="A3199" i="26"/>
  <c r="A3198" i="26"/>
  <c r="A3197" i="26"/>
  <c r="A3196" i="26"/>
  <c r="A3195" i="26"/>
  <c r="A3194" i="26"/>
  <c r="A3193" i="26"/>
  <c r="A3192" i="26"/>
  <c r="A3191" i="26"/>
  <c r="A3190" i="26"/>
  <c r="A3189" i="26"/>
  <c r="A3188" i="26"/>
  <c r="A3187" i="26"/>
  <c r="A3186" i="26"/>
  <c r="A3185" i="26"/>
  <c r="A3184" i="26"/>
  <c r="A3183" i="26"/>
  <c r="A3182" i="26"/>
  <c r="A3181" i="26"/>
  <c r="A3180" i="26"/>
  <c r="A3179" i="26"/>
  <c r="A3178" i="26"/>
  <c r="A3177" i="26"/>
  <c r="A3176" i="26"/>
  <c r="A3175" i="26"/>
  <c r="A3174" i="26"/>
  <c r="A3173" i="26"/>
  <c r="A3172" i="26"/>
  <c r="A3171" i="26"/>
  <c r="A3170" i="26"/>
  <c r="A3169" i="26"/>
  <c r="A3168" i="26"/>
  <c r="A3167" i="26"/>
  <c r="A3166" i="26"/>
  <c r="A3165" i="26"/>
  <c r="A3164" i="26"/>
  <c r="A3163" i="26"/>
  <c r="A3162" i="26"/>
  <c r="A3161" i="26"/>
  <c r="A3160" i="26"/>
  <c r="A3159" i="26"/>
  <c r="A3158" i="26"/>
  <c r="A3157" i="26"/>
  <c r="A3156" i="26"/>
  <c r="A3155" i="26"/>
  <c r="A3154" i="26"/>
  <c r="A3153" i="26"/>
  <c r="A3152" i="26"/>
  <c r="A3151" i="26"/>
  <c r="A3150" i="26"/>
  <c r="A3149" i="26"/>
  <c r="A3148" i="26"/>
  <c r="A3147" i="26"/>
  <c r="A3146" i="26"/>
  <c r="A3145" i="26"/>
  <c r="A3144" i="26"/>
  <c r="A3143" i="26"/>
  <c r="A3142" i="26"/>
  <c r="A3141" i="26"/>
  <c r="A3140" i="26"/>
  <c r="A3139" i="26"/>
  <c r="A3138" i="26"/>
  <c r="A3137" i="26"/>
  <c r="A3136" i="26"/>
  <c r="A3135" i="26"/>
  <c r="A3134" i="26"/>
  <c r="A3133" i="26"/>
  <c r="A3132" i="26"/>
  <c r="A3131" i="26"/>
  <c r="A3130" i="26"/>
  <c r="A3129" i="26"/>
  <c r="A3128" i="26"/>
  <c r="A3127" i="26"/>
  <c r="A3126" i="26"/>
  <c r="A3125" i="26"/>
  <c r="A3124" i="26"/>
  <c r="A3123" i="26"/>
  <c r="A3122" i="26"/>
  <c r="A3121" i="26"/>
  <c r="A3120" i="26"/>
  <c r="A3119" i="26"/>
  <c r="A3118" i="26"/>
  <c r="A3117" i="26"/>
  <c r="A3116" i="26"/>
  <c r="A3115" i="26"/>
  <c r="A3114" i="26"/>
  <c r="A3113" i="26"/>
  <c r="A3112" i="26"/>
  <c r="A3111" i="26"/>
  <c r="A3110" i="26"/>
  <c r="A3109" i="26"/>
  <c r="A3108" i="26"/>
  <c r="A3107" i="26"/>
  <c r="A3106" i="26"/>
  <c r="A3105" i="26"/>
  <c r="A3104" i="26"/>
  <c r="A3103" i="26"/>
  <c r="A3102" i="26"/>
  <c r="A3101" i="26"/>
  <c r="A3100" i="26"/>
  <c r="A3099" i="26"/>
  <c r="A3098" i="26"/>
  <c r="A3097" i="26"/>
  <c r="A3096" i="26"/>
  <c r="A3095" i="26"/>
  <c r="A3094" i="26"/>
  <c r="A3093" i="26"/>
  <c r="A3092" i="26"/>
  <c r="A3091" i="26"/>
  <c r="A3090" i="26"/>
  <c r="A3089" i="26"/>
  <c r="A3088" i="26"/>
  <c r="A3087" i="26"/>
  <c r="A3086" i="26"/>
  <c r="A3085" i="26"/>
  <c r="A3084" i="26"/>
  <c r="A3083" i="26"/>
  <c r="A3082" i="26"/>
  <c r="A3081" i="26"/>
  <c r="A3080" i="26"/>
  <c r="A3079" i="26"/>
  <c r="A3078" i="26"/>
  <c r="A3077" i="26"/>
  <c r="A3076" i="26"/>
  <c r="A3075" i="26"/>
  <c r="A3074" i="26"/>
  <c r="A3073" i="26"/>
  <c r="A3072" i="26"/>
  <c r="A3071" i="26"/>
  <c r="A3070" i="26"/>
  <c r="A3069" i="26"/>
  <c r="A3068" i="26"/>
  <c r="A3067" i="26"/>
  <c r="A3066" i="26"/>
  <c r="A3065" i="26"/>
  <c r="A3064" i="26"/>
  <c r="A3063" i="26"/>
  <c r="A3062" i="26"/>
  <c r="A3061" i="26"/>
  <c r="A3060" i="26"/>
  <c r="A3059" i="26"/>
  <c r="A3058" i="26"/>
  <c r="A3057" i="26"/>
  <c r="A3056" i="26"/>
  <c r="A3055" i="26"/>
  <c r="A3054" i="26"/>
  <c r="A3053" i="26"/>
  <c r="A3052" i="26"/>
  <c r="A3051" i="26"/>
  <c r="A3050" i="26"/>
  <c r="A3049" i="26"/>
  <c r="A3048" i="26"/>
  <c r="A3047" i="26"/>
  <c r="A3046" i="26"/>
  <c r="A3045" i="26"/>
  <c r="A3044" i="26"/>
  <c r="A3043" i="26"/>
  <c r="A3042" i="26"/>
  <c r="A3041" i="26"/>
  <c r="A3040" i="26"/>
  <c r="A3039" i="26"/>
  <c r="A3038" i="26"/>
  <c r="A3037" i="26"/>
  <c r="A3036" i="26"/>
  <c r="A3035" i="26"/>
  <c r="A3034" i="26"/>
  <c r="A3033" i="26"/>
  <c r="A3032" i="26"/>
  <c r="A3031" i="26"/>
  <c r="A3030" i="26"/>
  <c r="A3029" i="26"/>
  <c r="A3028" i="26"/>
  <c r="A3027" i="26"/>
  <c r="A3026" i="26"/>
  <c r="A3025" i="26"/>
  <c r="A3024" i="26"/>
  <c r="A3023" i="26"/>
  <c r="A3022" i="26"/>
  <c r="A3021" i="26"/>
  <c r="A3020" i="26"/>
  <c r="A3019" i="26"/>
  <c r="A3018" i="26"/>
  <c r="A3017" i="26"/>
  <c r="A3016" i="26"/>
  <c r="A3015" i="26"/>
  <c r="A3014" i="26"/>
  <c r="A3013" i="26"/>
  <c r="A3012" i="26"/>
  <c r="A3011" i="26"/>
  <c r="A3010" i="26"/>
  <c r="A3009" i="26"/>
  <c r="A3008" i="26"/>
  <c r="A3007" i="26"/>
  <c r="A3006" i="26"/>
  <c r="A3005" i="26"/>
  <c r="A3004" i="26"/>
  <c r="A3003" i="26"/>
  <c r="A3002" i="26"/>
  <c r="A3001" i="26"/>
  <c r="A3000" i="26"/>
  <c r="A2999" i="26"/>
  <c r="A2998" i="26"/>
  <c r="A2997" i="26"/>
  <c r="A2996" i="26"/>
  <c r="A2995" i="26"/>
  <c r="A2994" i="26"/>
  <c r="A2993" i="26"/>
  <c r="A2992" i="26"/>
  <c r="A2991" i="26"/>
  <c r="A2990" i="26"/>
  <c r="A2989" i="26"/>
  <c r="A2988" i="26"/>
  <c r="A2987" i="26"/>
  <c r="A2986" i="26"/>
  <c r="A2985" i="26"/>
  <c r="A2984" i="26"/>
  <c r="A2983" i="26"/>
  <c r="A2982" i="26"/>
  <c r="A2981" i="26"/>
  <c r="A2980" i="26"/>
  <c r="A2979" i="26"/>
  <c r="A2978" i="26"/>
  <c r="A2977" i="26"/>
  <c r="A2976" i="26"/>
  <c r="A2975" i="26"/>
  <c r="A2974" i="26"/>
  <c r="A2973" i="26"/>
  <c r="A2972" i="26"/>
  <c r="A2971" i="26"/>
  <c r="A2970" i="26"/>
  <c r="A2969" i="26"/>
  <c r="A2968" i="26"/>
  <c r="A2967" i="26"/>
  <c r="A2966" i="26"/>
  <c r="A2965" i="26"/>
  <c r="A2964" i="26"/>
  <c r="A2963" i="26"/>
  <c r="A2962" i="26"/>
  <c r="A2961" i="26"/>
  <c r="A2960" i="26"/>
  <c r="A2959" i="26"/>
  <c r="A2958" i="26"/>
  <c r="A2957" i="26"/>
  <c r="A2956" i="26"/>
  <c r="A2955" i="26"/>
  <c r="A2954" i="26"/>
  <c r="A2953" i="26"/>
  <c r="A2952" i="26"/>
  <c r="A2951" i="26"/>
  <c r="A2950" i="26"/>
  <c r="A2949" i="26"/>
  <c r="A2948" i="26"/>
  <c r="A2947" i="26"/>
  <c r="A2946" i="26"/>
  <c r="A2945" i="26"/>
  <c r="A2944" i="26"/>
  <c r="A2943" i="26"/>
  <c r="A2942" i="26"/>
  <c r="A2941" i="26"/>
  <c r="A2940" i="26"/>
  <c r="A2939" i="26"/>
  <c r="A2938" i="26"/>
  <c r="A2937" i="26"/>
  <c r="A2936" i="26"/>
  <c r="A2935" i="26"/>
  <c r="A2934" i="26"/>
  <c r="A2933" i="26"/>
  <c r="A2932" i="26"/>
  <c r="A2931" i="26"/>
  <c r="A2930" i="26"/>
  <c r="A2929" i="26"/>
  <c r="A2928" i="26"/>
  <c r="A2927" i="26"/>
  <c r="A2926" i="26"/>
  <c r="A2925" i="26"/>
  <c r="A2924" i="26"/>
  <c r="A2923" i="26"/>
  <c r="A2922" i="26"/>
  <c r="A2921" i="26"/>
  <c r="A2920" i="26"/>
  <c r="A2919" i="26"/>
  <c r="A2918" i="26"/>
  <c r="A2917" i="26"/>
  <c r="A2916" i="26"/>
  <c r="A2915" i="26"/>
  <c r="A2914" i="26"/>
  <c r="A2913" i="26"/>
  <c r="A2912" i="26"/>
  <c r="A2911" i="26"/>
  <c r="A2910" i="26"/>
  <c r="A2909" i="26"/>
  <c r="A2908" i="26"/>
  <c r="A2907" i="26"/>
  <c r="A2906" i="26"/>
  <c r="A2905" i="26"/>
  <c r="A2904" i="26"/>
  <c r="A2903" i="26"/>
  <c r="A2902" i="26"/>
  <c r="A2901" i="26"/>
  <c r="A2900" i="26"/>
  <c r="A2899" i="26"/>
  <c r="A2898" i="26"/>
  <c r="A2897" i="26"/>
  <c r="A2896" i="26"/>
  <c r="A2895" i="26"/>
  <c r="A2894" i="26"/>
  <c r="A2893" i="26"/>
  <c r="A2892" i="26"/>
  <c r="A2891" i="26"/>
  <c r="A2890" i="26"/>
  <c r="A2889" i="26"/>
  <c r="A2888" i="26"/>
  <c r="A2887" i="26"/>
  <c r="A2886" i="26"/>
  <c r="A2885" i="26"/>
  <c r="A2884" i="26"/>
  <c r="A2883" i="26"/>
  <c r="A2882" i="26"/>
  <c r="A2881" i="26"/>
  <c r="A2880" i="26"/>
  <c r="A2879" i="26"/>
  <c r="A2878" i="26"/>
  <c r="A2877" i="26"/>
  <c r="A2876" i="26"/>
  <c r="A2875" i="26"/>
  <c r="A2874" i="26"/>
  <c r="A2873" i="26"/>
  <c r="A2872" i="26"/>
  <c r="A2871" i="26"/>
  <c r="A2870" i="26"/>
  <c r="A2869" i="26"/>
  <c r="A2868" i="26"/>
  <c r="A2867" i="26"/>
  <c r="A2866" i="26"/>
  <c r="A2865" i="26"/>
  <c r="A2864" i="26"/>
  <c r="A2863" i="26"/>
  <c r="A2862" i="26"/>
  <c r="A2861" i="26"/>
  <c r="A2860" i="26"/>
  <c r="A2859" i="26"/>
  <c r="A2858" i="26"/>
  <c r="A2857" i="26"/>
  <c r="A2856" i="26"/>
  <c r="A2855" i="26"/>
  <c r="A2854" i="26"/>
  <c r="A2853" i="26"/>
  <c r="A2852" i="26"/>
  <c r="A2851" i="26"/>
  <c r="A2850" i="26"/>
  <c r="A2849" i="26"/>
  <c r="A2848" i="26"/>
  <c r="A2847" i="26"/>
  <c r="A2846" i="26"/>
  <c r="A2845" i="26"/>
  <c r="A2844" i="26"/>
  <c r="A2843" i="26"/>
  <c r="A2842" i="26"/>
  <c r="A2841" i="26"/>
  <c r="A2840" i="26"/>
  <c r="A2839" i="26"/>
  <c r="A2838" i="26"/>
  <c r="A2837" i="26"/>
  <c r="A2836" i="26"/>
  <c r="A2835" i="26"/>
  <c r="A2834" i="26"/>
  <c r="A2833" i="26"/>
  <c r="A2832" i="26"/>
  <c r="A2831" i="26"/>
  <c r="A2830" i="26"/>
  <c r="A2829" i="26"/>
  <c r="A2828" i="26"/>
  <c r="A2827" i="26"/>
  <c r="A2826" i="26"/>
  <c r="A2825" i="26"/>
  <c r="A2824" i="26"/>
  <c r="A2823" i="26"/>
  <c r="A2822" i="26"/>
  <c r="A2821" i="26"/>
  <c r="A2820" i="26"/>
  <c r="A2819" i="26"/>
  <c r="A2818" i="26"/>
  <c r="A2817" i="26"/>
  <c r="A2816" i="26"/>
  <c r="A2815" i="26"/>
  <c r="A2814" i="26"/>
  <c r="A2813" i="26"/>
  <c r="A2812" i="26"/>
  <c r="A2811" i="26"/>
  <c r="A2810" i="26"/>
  <c r="A2809" i="26"/>
  <c r="A2808" i="26"/>
  <c r="A2807" i="26"/>
  <c r="A2806" i="26"/>
  <c r="A2805" i="26"/>
  <c r="A2804" i="26"/>
  <c r="A2803" i="26"/>
  <c r="A2802" i="26"/>
  <c r="A2801" i="26"/>
  <c r="A2800" i="26"/>
  <c r="A2799" i="26"/>
  <c r="A2798" i="26"/>
  <c r="A2797" i="26"/>
  <c r="A2796" i="26"/>
  <c r="A2795" i="26"/>
  <c r="A2794" i="26"/>
  <c r="A2793" i="26"/>
  <c r="A2792" i="26"/>
  <c r="A2791" i="26"/>
  <c r="A2790" i="26"/>
  <c r="A2789" i="26"/>
  <c r="A2788" i="26"/>
  <c r="A2787" i="26"/>
  <c r="A2786" i="26"/>
  <c r="A2785" i="26"/>
  <c r="A2784" i="26"/>
  <c r="A2783" i="26"/>
  <c r="A2782" i="26"/>
  <c r="A2781" i="26"/>
  <c r="A2780" i="26"/>
  <c r="A2779" i="26"/>
  <c r="A2778" i="26"/>
  <c r="A2777" i="26"/>
  <c r="A2776" i="26"/>
  <c r="A2775" i="26"/>
  <c r="A2774" i="26"/>
  <c r="A2773" i="26"/>
  <c r="A2772" i="26"/>
  <c r="A2771" i="26"/>
  <c r="A2770" i="26"/>
  <c r="A2769" i="26"/>
  <c r="A2768" i="26"/>
  <c r="A2767" i="26"/>
  <c r="A2766" i="26"/>
  <c r="A2765" i="26"/>
  <c r="A2764" i="26"/>
  <c r="A2763" i="26"/>
  <c r="A2762" i="26"/>
  <c r="A2761" i="26"/>
  <c r="A2760" i="26"/>
  <c r="A2759" i="26"/>
  <c r="A2758" i="26"/>
  <c r="A2757" i="26"/>
  <c r="A2756" i="26"/>
  <c r="A2755" i="26"/>
  <c r="A2754" i="26"/>
  <c r="A2753" i="26"/>
  <c r="A2752" i="26"/>
  <c r="A2751" i="26"/>
  <c r="A2750" i="26"/>
  <c r="A2749" i="26"/>
  <c r="A2748" i="26"/>
  <c r="A2747" i="26"/>
  <c r="A2746" i="26"/>
  <c r="A2745" i="26"/>
  <c r="A2744" i="26"/>
  <c r="A2743" i="26"/>
  <c r="A2742" i="26"/>
  <c r="A2741" i="26"/>
  <c r="A2740" i="26"/>
  <c r="A2739" i="26"/>
  <c r="A2738" i="26"/>
  <c r="A2737" i="26"/>
  <c r="A2736" i="26"/>
  <c r="A2735" i="26"/>
  <c r="A2734" i="26"/>
  <c r="A2733" i="26"/>
  <c r="A2732" i="26"/>
  <c r="A2731" i="26"/>
  <c r="A2730" i="26"/>
  <c r="A2729" i="26"/>
  <c r="A2728" i="26"/>
  <c r="A2727" i="26"/>
  <c r="A2726" i="26"/>
  <c r="A2725" i="26"/>
  <c r="A2724" i="26"/>
  <c r="A2723" i="26"/>
  <c r="A2722" i="26"/>
  <c r="A2721" i="26"/>
  <c r="A2720" i="26"/>
  <c r="A2719" i="26"/>
  <c r="A2718" i="26"/>
  <c r="A2717" i="26"/>
  <c r="A2716" i="26"/>
  <c r="A2715" i="26"/>
  <c r="A2714" i="26"/>
  <c r="A2713" i="26"/>
  <c r="A2712" i="26"/>
  <c r="A2711" i="26"/>
  <c r="A2710" i="26"/>
  <c r="A2709" i="26"/>
  <c r="A2708" i="26"/>
  <c r="A2707" i="26"/>
  <c r="A2706" i="26"/>
  <c r="A2705" i="26"/>
  <c r="A2704" i="26"/>
  <c r="A2703" i="26"/>
  <c r="A2702" i="26"/>
  <c r="A2701" i="26"/>
  <c r="A2700" i="26"/>
  <c r="A2699" i="26"/>
  <c r="A2698" i="26"/>
  <c r="A2697" i="26"/>
  <c r="A2696" i="26"/>
  <c r="A2695" i="26"/>
  <c r="A2694" i="26"/>
  <c r="A2693" i="26"/>
  <c r="A2692" i="26"/>
  <c r="A2691" i="26"/>
  <c r="A2690" i="26"/>
  <c r="A2689" i="26"/>
  <c r="A2688" i="26"/>
  <c r="A2687" i="26"/>
  <c r="A2686" i="26"/>
  <c r="A2685" i="26"/>
  <c r="A2684" i="26"/>
  <c r="A2683" i="26"/>
  <c r="A2682" i="26"/>
  <c r="A2681" i="26"/>
  <c r="A2680" i="26"/>
  <c r="A2679" i="26"/>
  <c r="A2678" i="26"/>
  <c r="A2677" i="26"/>
  <c r="A2676" i="26"/>
  <c r="A2675" i="26"/>
  <c r="A2674" i="26"/>
  <c r="A2673" i="26"/>
  <c r="A2672" i="26"/>
  <c r="A2671" i="26"/>
  <c r="A2670" i="26"/>
  <c r="A2669" i="26"/>
  <c r="A2668" i="26"/>
  <c r="A2667" i="26"/>
  <c r="A2666" i="26"/>
  <c r="A2665" i="26"/>
  <c r="A2664" i="26"/>
  <c r="A2663" i="26"/>
  <c r="A2662" i="26"/>
  <c r="A2661" i="26"/>
  <c r="A2660" i="26"/>
  <c r="A2659" i="26"/>
  <c r="A2658" i="26"/>
  <c r="A2657" i="26"/>
  <c r="A2656" i="26"/>
  <c r="A2655" i="26"/>
  <c r="A2654" i="26"/>
  <c r="A2653" i="26"/>
  <c r="A2652" i="26"/>
  <c r="A2651" i="26"/>
  <c r="A2650" i="26"/>
  <c r="A2649" i="26"/>
  <c r="A2648" i="26"/>
  <c r="A2647" i="26"/>
  <c r="A2646" i="26"/>
  <c r="A2645" i="26"/>
  <c r="A2644" i="26"/>
  <c r="A2643" i="26"/>
  <c r="A2642" i="26"/>
  <c r="A2641" i="26"/>
  <c r="A2640" i="26"/>
  <c r="A2639" i="26"/>
  <c r="A2638" i="26"/>
  <c r="A2637" i="26"/>
  <c r="A2636" i="26"/>
  <c r="A2635" i="26"/>
  <c r="A2634" i="26"/>
  <c r="A2633" i="26"/>
  <c r="A2632" i="26"/>
  <c r="A2631" i="26"/>
  <c r="A2630" i="26"/>
  <c r="A2629" i="26"/>
  <c r="A2628" i="26"/>
  <c r="A2627" i="26"/>
  <c r="A2626" i="26"/>
  <c r="A2625" i="26"/>
  <c r="A2624" i="26"/>
  <c r="A2623" i="26"/>
  <c r="A2622" i="26"/>
  <c r="A2621" i="26"/>
  <c r="A2620" i="26"/>
  <c r="A2619" i="26"/>
  <c r="A2618" i="26"/>
  <c r="A2617" i="26"/>
  <c r="A2616" i="26"/>
  <c r="A2615" i="26"/>
  <c r="A2614" i="26"/>
  <c r="A2613" i="26"/>
  <c r="A2612" i="26"/>
  <c r="A2611" i="26"/>
  <c r="A2610" i="26"/>
  <c r="A2609" i="26"/>
  <c r="A2608" i="26"/>
  <c r="A2607" i="26"/>
  <c r="A2606" i="26"/>
  <c r="A2605" i="26"/>
  <c r="A2604" i="26"/>
  <c r="A2603" i="26"/>
  <c r="A2602" i="26"/>
  <c r="A2601" i="26"/>
  <c r="A2600" i="26"/>
  <c r="A2599" i="26"/>
  <c r="A2598" i="26"/>
  <c r="A2597" i="26"/>
  <c r="A2596" i="26"/>
  <c r="A2595" i="26"/>
  <c r="A2594" i="26"/>
  <c r="A2593" i="26"/>
  <c r="A2592" i="26"/>
  <c r="A2591" i="26"/>
  <c r="A2590" i="26"/>
  <c r="A2589" i="26"/>
  <c r="A2588" i="26"/>
  <c r="A2587" i="26"/>
  <c r="A2586" i="26"/>
  <c r="A2585" i="26"/>
  <c r="A2584" i="26"/>
  <c r="A2583" i="26"/>
  <c r="A2582" i="26"/>
  <c r="A2581" i="26"/>
  <c r="A2580" i="26"/>
  <c r="A2579" i="26"/>
  <c r="A2578" i="26"/>
  <c r="A2577" i="26"/>
  <c r="A2576" i="26"/>
  <c r="A2575" i="26"/>
  <c r="A2574" i="26"/>
  <c r="A2573" i="26"/>
  <c r="A2572" i="26"/>
  <c r="A2571" i="26"/>
  <c r="A2570" i="26"/>
  <c r="A2569" i="26"/>
  <c r="A2568" i="26"/>
  <c r="A2567" i="26"/>
  <c r="A2566" i="26"/>
  <c r="A2565" i="26"/>
  <c r="A2564" i="26"/>
  <c r="A2563" i="26"/>
  <c r="A2562" i="26"/>
  <c r="A2561" i="26"/>
  <c r="A2560" i="26"/>
  <c r="A2559" i="26"/>
  <c r="A2558" i="26"/>
  <c r="A2557" i="26"/>
  <c r="A2556" i="26"/>
  <c r="A2555" i="26"/>
  <c r="A2554" i="26"/>
  <c r="A2553" i="26"/>
  <c r="A2552" i="26"/>
  <c r="A2551" i="26"/>
  <c r="A2550" i="26"/>
  <c r="A2549" i="26"/>
  <c r="A2548" i="26"/>
  <c r="A2547" i="26"/>
  <c r="A2546" i="26"/>
  <c r="A2545" i="26"/>
  <c r="A2544" i="26"/>
  <c r="A2543" i="26"/>
  <c r="A2542" i="26"/>
  <c r="A2541" i="26"/>
  <c r="A2540" i="26"/>
  <c r="A2539" i="26"/>
  <c r="A2538" i="26"/>
  <c r="A2537" i="26"/>
  <c r="A2536" i="26"/>
  <c r="A2535" i="26"/>
  <c r="A2534" i="26"/>
  <c r="A2533" i="26"/>
  <c r="A2532" i="26"/>
  <c r="A2531" i="26"/>
  <c r="A2530" i="26"/>
  <c r="A2529" i="26"/>
  <c r="A2528" i="26"/>
  <c r="A2527" i="26"/>
  <c r="A2526" i="26"/>
  <c r="A2525" i="26"/>
  <c r="A2524" i="26"/>
  <c r="A2523" i="26"/>
  <c r="A2522" i="26"/>
  <c r="A2521" i="26"/>
  <c r="A2520" i="26"/>
  <c r="A2519" i="26"/>
  <c r="A2518" i="26"/>
  <c r="A2517" i="26"/>
  <c r="A2516" i="26"/>
  <c r="A2515" i="26"/>
  <c r="A2514" i="26"/>
  <c r="A2513" i="26"/>
  <c r="A2512" i="26"/>
  <c r="A2511" i="26"/>
  <c r="A2510" i="26"/>
  <c r="A2509" i="26"/>
  <c r="A2508" i="26"/>
  <c r="A2507" i="26"/>
  <c r="A2506" i="26"/>
  <c r="A2505" i="26"/>
  <c r="A2504" i="26"/>
  <c r="A2503" i="26"/>
  <c r="A2502" i="26"/>
  <c r="A2501" i="26"/>
  <c r="A2500" i="26"/>
  <c r="A2499" i="26"/>
  <c r="A2498" i="26"/>
  <c r="A2497" i="26"/>
  <c r="A2496" i="26"/>
  <c r="A2495" i="26"/>
  <c r="A2494" i="26"/>
  <c r="A2493" i="26"/>
  <c r="A2492" i="26"/>
  <c r="A2491" i="26"/>
  <c r="A2490" i="26"/>
  <c r="A2489" i="26"/>
  <c r="A2488" i="26"/>
  <c r="A2487" i="26"/>
  <c r="A2486" i="26"/>
  <c r="A2485" i="26"/>
  <c r="A2484" i="26"/>
  <c r="A2483" i="26"/>
  <c r="A2482" i="26"/>
  <c r="A2481" i="26"/>
  <c r="A2480" i="26"/>
  <c r="A2479" i="26"/>
  <c r="A2478" i="26"/>
  <c r="A2477" i="26"/>
  <c r="A2476" i="26"/>
  <c r="A2475" i="26"/>
  <c r="A2474" i="26"/>
  <c r="A2473" i="26"/>
  <c r="A2472" i="26"/>
  <c r="A2471" i="26"/>
  <c r="A2470" i="26"/>
  <c r="A2469" i="26"/>
  <c r="A2468" i="26"/>
  <c r="A2467" i="26"/>
  <c r="A2466" i="26"/>
  <c r="A2465" i="26"/>
  <c r="A2464" i="26"/>
  <c r="A2463" i="26"/>
  <c r="A2462" i="26"/>
  <c r="A2461" i="26"/>
  <c r="A2460" i="26"/>
  <c r="A2459" i="26"/>
  <c r="A2458" i="26"/>
  <c r="A2457" i="26"/>
  <c r="A2456" i="26"/>
  <c r="A2455" i="26"/>
  <c r="A2454" i="26"/>
  <c r="A2453" i="26"/>
  <c r="A2452" i="26"/>
  <c r="A2451" i="26"/>
  <c r="A2450" i="26"/>
  <c r="A2449" i="26"/>
  <c r="A2448" i="26"/>
  <c r="A2447" i="26"/>
  <c r="A2446" i="26"/>
  <c r="A2445" i="26"/>
  <c r="A2444" i="26"/>
  <c r="A2443" i="26"/>
  <c r="A2442" i="26"/>
  <c r="A2441" i="26"/>
  <c r="A2440" i="26"/>
  <c r="A2439" i="26"/>
  <c r="A2438" i="26"/>
  <c r="A2437" i="26"/>
  <c r="A2436" i="26"/>
  <c r="A2435" i="26"/>
  <c r="A2434" i="26"/>
  <c r="A2433" i="26"/>
  <c r="A2432" i="26"/>
  <c r="A2431" i="26"/>
  <c r="A2430" i="26"/>
  <c r="A2429" i="26"/>
  <c r="A2428" i="26"/>
  <c r="A2427" i="26"/>
  <c r="A2426" i="26"/>
  <c r="A2425" i="26"/>
  <c r="A2424" i="26"/>
  <c r="A2423" i="26"/>
  <c r="A2422" i="26"/>
  <c r="A2421" i="26"/>
  <c r="A2420" i="26"/>
  <c r="A2419" i="26"/>
  <c r="A2418" i="26"/>
  <c r="A2417" i="26"/>
  <c r="A2416" i="26"/>
  <c r="A2415" i="26"/>
  <c r="A2414" i="26"/>
  <c r="A2413" i="26"/>
  <c r="A2412" i="26"/>
  <c r="A2411" i="26"/>
  <c r="A2410" i="26"/>
  <c r="A2409" i="26"/>
  <c r="A2408" i="26"/>
  <c r="A2407" i="26"/>
  <c r="A2406" i="26"/>
  <c r="A2405" i="26"/>
  <c r="A2404" i="26"/>
  <c r="A2403" i="26"/>
  <c r="A2402" i="26"/>
  <c r="A2401" i="26"/>
  <c r="A2400" i="26"/>
  <c r="A2399" i="26"/>
  <c r="A2398" i="26"/>
  <c r="A2397" i="26"/>
  <c r="A2396" i="26"/>
  <c r="A2395" i="26"/>
  <c r="A2394" i="26"/>
  <c r="A2393" i="26"/>
  <c r="A2392" i="26"/>
  <c r="A2391" i="26"/>
  <c r="A2390" i="26"/>
  <c r="A2389" i="26"/>
  <c r="A2388" i="26"/>
  <c r="A2387" i="26"/>
  <c r="A2386" i="26"/>
  <c r="A2385" i="26"/>
  <c r="A2384" i="26"/>
  <c r="A2383" i="26"/>
  <c r="A2382" i="26"/>
  <c r="A2381" i="26"/>
  <c r="A2380" i="26"/>
  <c r="A2379" i="26"/>
  <c r="A2378" i="26"/>
  <c r="A2377" i="26"/>
  <c r="A2376" i="26"/>
  <c r="A2375" i="26"/>
  <c r="A2374" i="26"/>
  <c r="A2373" i="26"/>
  <c r="A2372" i="26"/>
  <c r="A2371" i="26"/>
  <c r="A2370" i="26"/>
  <c r="A2369" i="26"/>
  <c r="A2368" i="26"/>
  <c r="A2367" i="26"/>
  <c r="A2366" i="26"/>
  <c r="A2365" i="26"/>
  <c r="A2364" i="26"/>
  <c r="A2363" i="26"/>
  <c r="A2362" i="26"/>
  <c r="A2361" i="26"/>
  <c r="A2360" i="26"/>
  <c r="A2359" i="26"/>
  <c r="A2358" i="26"/>
  <c r="A2357" i="26"/>
  <c r="A2356" i="26"/>
  <c r="A2355" i="26"/>
  <c r="A2354" i="26"/>
  <c r="A2353" i="26"/>
  <c r="A2352" i="26"/>
  <c r="A2351" i="26"/>
  <c r="A2350" i="26"/>
  <c r="A2349" i="26"/>
  <c r="A2348" i="26"/>
  <c r="A2347" i="26"/>
  <c r="A2346" i="26"/>
  <c r="A2345" i="26"/>
  <c r="A2344" i="26"/>
  <c r="A2343" i="26"/>
  <c r="A2342" i="26"/>
  <c r="A2341" i="26"/>
  <c r="A2340" i="26"/>
  <c r="A2339" i="26"/>
  <c r="A2338" i="26"/>
  <c r="A2337" i="26"/>
  <c r="A2336" i="26"/>
  <c r="A2335" i="26"/>
  <c r="A2334" i="26"/>
  <c r="A2333" i="26"/>
  <c r="A2332" i="26"/>
  <c r="A2331" i="26"/>
  <c r="A2330" i="26"/>
  <c r="A2329" i="26"/>
  <c r="A2328" i="26"/>
  <c r="A2327" i="26"/>
  <c r="A2326" i="26"/>
  <c r="A2325" i="26"/>
  <c r="A2324" i="26"/>
  <c r="A2323" i="26"/>
  <c r="A2322" i="26"/>
  <c r="A2321" i="26"/>
  <c r="A2320" i="26"/>
  <c r="A2319" i="26"/>
  <c r="A2318" i="26"/>
  <c r="A2317" i="26"/>
  <c r="A2316" i="26"/>
  <c r="A2315" i="26"/>
  <c r="A2314" i="26"/>
  <c r="A2313" i="26"/>
  <c r="A2312" i="26"/>
  <c r="A2311" i="26"/>
  <c r="A2310" i="26"/>
  <c r="A2309" i="26"/>
  <c r="A2308" i="26"/>
  <c r="A2307" i="26"/>
  <c r="A2306" i="26"/>
  <c r="A2305" i="26"/>
  <c r="A2304" i="26"/>
  <c r="A2303" i="26"/>
  <c r="A2302" i="26"/>
  <c r="A2301" i="26"/>
  <c r="A2300" i="26"/>
  <c r="A2299" i="26"/>
  <c r="A2298" i="26"/>
  <c r="A2297" i="26"/>
  <c r="A2296" i="26"/>
  <c r="A2295" i="26"/>
  <c r="A2294" i="26"/>
  <c r="A2293" i="26"/>
  <c r="A2292" i="26"/>
  <c r="A2291" i="26"/>
  <c r="A2290" i="26"/>
  <c r="A2289" i="26"/>
  <c r="A2288" i="26"/>
  <c r="A2287" i="26"/>
  <c r="A2286" i="26"/>
  <c r="A2285" i="26"/>
  <c r="A2284" i="26"/>
  <c r="A2283" i="26"/>
  <c r="A2282" i="26"/>
  <c r="A2281" i="26"/>
  <c r="A2280" i="26"/>
  <c r="A2279" i="26"/>
  <c r="A2278" i="26"/>
  <c r="A2277" i="26"/>
  <c r="A2276" i="26"/>
  <c r="A2275" i="26"/>
  <c r="A2274" i="26"/>
  <c r="A2273" i="26"/>
  <c r="A2272" i="26"/>
  <c r="A2271" i="26"/>
  <c r="A2270" i="26"/>
  <c r="A2269" i="26"/>
  <c r="A2268" i="26"/>
  <c r="A2267" i="26"/>
  <c r="A2266" i="26"/>
  <c r="A2265" i="26"/>
  <c r="A2264" i="26"/>
  <c r="A2263" i="26"/>
  <c r="A2262" i="26"/>
  <c r="A2261" i="26"/>
  <c r="A2260" i="26"/>
  <c r="A2259" i="26"/>
  <c r="A2258" i="26"/>
  <c r="A2257" i="26"/>
  <c r="A2256" i="26"/>
  <c r="A2255" i="26"/>
  <c r="A2254" i="26"/>
  <c r="A2253" i="26"/>
  <c r="A2252" i="26"/>
  <c r="A2251" i="26"/>
  <c r="A2250" i="26"/>
  <c r="A2249" i="26"/>
  <c r="A2248" i="26"/>
  <c r="A2247" i="26"/>
  <c r="A2246" i="26"/>
  <c r="A2245" i="26"/>
  <c r="A2244" i="26"/>
  <c r="A2243" i="26"/>
  <c r="A2242" i="26"/>
  <c r="A2241" i="26"/>
  <c r="A2240" i="26"/>
  <c r="A2239" i="26"/>
  <c r="A2238" i="26"/>
  <c r="A2237" i="26"/>
  <c r="A2236" i="26"/>
  <c r="A2235" i="26"/>
  <c r="A2234" i="26"/>
  <c r="A2233" i="26"/>
  <c r="A2232" i="26"/>
  <c r="A2231" i="26"/>
  <c r="A2230" i="26"/>
  <c r="A2229" i="26"/>
  <c r="A2228" i="26"/>
  <c r="A2227" i="26"/>
  <c r="A2226" i="26"/>
  <c r="A2225" i="26"/>
  <c r="A2224" i="26"/>
  <c r="A2223" i="26"/>
  <c r="A2222" i="26"/>
  <c r="A2221" i="26"/>
  <c r="A2220" i="26"/>
  <c r="A2219" i="26"/>
  <c r="A2218" i="26"/>
  <c r="A2217" i="26"/>
  <c r="A2216" i="26"/>
  <c r="A2215" i="26"/>
  <c r="A2214" i="26"/>
  <c r="A2213" i="26"/>
  <c r="A2212" i="26"/>
  <c r="A2211" i="26"/>
  <c r="A2210" i="26"/>
  <c r="A2209" i="26"/>
  <c r="A2208" i="26"/>
  <c r="A2207" i="26"/>
  <c r="A2206" i="26"/>
  <c r="A2205" i="26"/>
  <c r="A2204" i="26"/>
  <c r="A2203" i="26"/>
  <c r="A2202" i="26"/>
  <c r="A2201" i="26"/>
  <c r="A2200" i="26"/>
  <c r="A2199" i="26"/>
  <c r="A2198" i="26"/>
  <c r="A2197" i="26"/>
  <c r="A2196" i="26"/>
  <c r="A2195" i="26"/>
  <c r="A2194" i="26"/>
  <c r="A2193" i="26"/>
  <c r="A2192" i="26"/>
  <c r="A2191" i="26"/>
  <c r="A2190" i="26"/>
  <c r="A2189" i="26"/>
  <c r="A2188" i="26"/>
  <c r="A2187" i="26"/>
  <c r="A2186" i="26"/>
  <c r="A2185" i="26"/>
  <c r="A2184" i="26"/>
  <c r="A2183" i="26"/>
  <c r="A2182" i="26"/>
  <c r="A2181" i="26"/>
  <c r="A2180" i="26"/>
  <c r="A2179" i="26"/>
  <c r="A2178" i="26"/>
  <c r="A2177" i="26"/>
  <c r="A2176" i="26"/>
  <c r="A2175" i="26"/>
  <c r="A2174" i="26"/>
  <c r="A2173" i="26"/>
  <c r="A2172" i="26"/>
  <c r="A2171" i="26"/>
  <c r="A2170" i="26"/>
  <c r="A2169" i="26"/>
  <c r="A2168" i="26"/>
  <c r="A2167" i="26"/>
  <c r="A2166" i="26"/>
  <c r="A2165" i="26"/>
  <c r="A2164" i="26"/>
  <c r="A2163" i="26"/>
  <c r="A2162" i="26"/>
  <c r="A2161" i="26"/>
  <c r="A2160" i="26"/>
  <c r="A2159" i="26"/>
  <c r="A2158" i="26"/>
  <c r="A2157" i="26"/>
  <c r="A2156" i="26"/>
  <c r="A2155" i="26"/>
  <c r="A2154" i="26"/>
  <c r="A2153" i="26"/>
  <c r="A2152" i="26"/>
  <c r="A2151" i="26"/>
  <c r="A2150" i="26"/>
  <c r="A2149" i="26"/>
  <c r="A2148" i="26"/>
  <c r="A2147" i="26"/>
  <c r="A2146" i="26"/>
  <c r="A2145" i="26"/>
  <c r="A2144" i="26"/>
  <c r="A2143" i="26"/>
  <c r="A2142" i="26"/>
  <c r="A2141" i="26"/>
  <c r="A2140" i="26"/>
  <c r="A2139" i="26"/>
  <c r="A2138" i="26"/>
  <c r="A2137" i="26"/>
  <c r="A2136" i="26"/>
  <c r="A2135" i="26"/>
  <c r="A2134" i="26"/>
  <c r="A2133" i="26"/>
  <c r="A2132" i="26"/>
  <c r="A2131" i="26"/>
  <c r="A2130" i="26"/>
  <c r="A2129" i="26"/>
  <c r="A2128" i="26"/>
  <c r="A2127" i="26"/>
  <c r="A2126" i="26"/>
  <c r="A2125" i="26"/>
  <c r="A2124" i="26"/>
  <c r="A2123" i="26"/>
  <c r="A2122" i="26"/>
  <c r="A2121" i="26"/>
  <c r="A2120" i="26"/>
  <c r="A2119" i="26"/>
  <c r="A2118" i="26"/>
  <c r="A2117" i="26"/>
  <c r="A2116" i="26"/>
  <c r="A2115" i="26"/>
  <c r="A2114" i="26"/>
  <c r="A2113" i="26"/>
  <c r="A2112" i="26"/>
  <c r="A2111" i="26"/>
  <c r="A2110" i="26"/>
  <c r="A2109" i="26"/>
  <c r="A2108" i="26"/>
  <c r="A2107" i="26"/>
  <c r="A2106" i="26"/>
  <c r="A2105" i="26"/>
  <c r="A2104" i="26"/>
  <c r="A2103" i="26"/>
  <c r="A2102" i="26"/>
  <c r="A2101" i="26"/>
  <c r="A2100" i="26"/>
  <c r="A2099" i="26"/>
  <c r="A2098" i="26"/>
  <c r="A2097" i="26"/>
  <c r="A2096" i="26"/>
  <c r="A2095" i="26"/>
  <c r="A2094" i="26"/>
  <c r="A2093" i="26"/>
  <c r="A2092" i="26"/>
  <c r="A2091" i="26"/>
  <c r="A2090" i="26"/>
  <c r="A2089" i="26"/>
  <c r="A2088" i="26"/>
  <c r="A2087" i="26"/>
  <c r="A2086" i="26"/>
  <c r="A2085" i="26"/>
  <c r="A2084" i="26"/>
  <c r="A2083" i="26"/>
  <c r="A2082" i="26"/>
  <c r="A2081" i="26"/>
  <c r="A2080" i="26"/>
  <c r="A2079" i="26"/>
  <c r="A2078" i="26"/>
  <c r="A2077" i="26"/>
  <c r="A2076" i="26"/>
  <c r="A2075" i="26"/>
  <c r="A2074" i="26"/>
  <c r="A2073" i="26"/>
  <c r="A2072" i="26"/>
  <c r="A2071" i="26"/>
  <c r="A2070" i="26"/>
  <c r="A2069" i="26"/>
  <c r="A2068" i="26"/>
  <c r="A2067" i="26"/>
  <c r="A2066" i="26"/>
  <c r="A2065" i="26"/>
  <c r="A2064" i="26"/>
  <c r="A2063" i="26"/>
  <c r="A2062" i="26"/>
  <c r="A2061" i="26"/>
  <c r="A2060" i="26"/>
  <c r="A2059" i="26"/>
  <c r="A2058" i="26"/>
  <c r="A2057" i="26"/>
  <c r="A2056" i="26"/>
  <c r="A2055" i="26"/>
  <c r="A2054" i="26"/>
  <c r="A2053" i="26"/>
  <c r="A2052" i="26"/>
  <c r="A2051" i="26"/>
  <c r="A2050" i="26"/>
  <c r="A2049" i="26"/>
  <c r="A2048" i="26"/>
  <c r="A2047" i="26"/>
  <c r="A2046" i="26"/>
  <c r="A2045" i="26"/>
  <c r="A2044" i="26"/>
  <c r="A2043" i="26"/>
  <c r="A2042" i="26"/>
  <c r="A2041" i="26"/>
  <c r="A2040" i="26"/>
  <c r="A2039" i="26"/>
  <c r="A2038" i="26"/>
  <c r="A2037" i="26"/>
  <c r="A2036" i="26"/>
  <c r="A2035" i="26"/>
  <c r="A2034" i="26"/>
  <c r="A2033" i="26"/>
  <c r="A2032" i="26"/>
  <c r="A2031" i="26"/>
  <c r="A2030" i="26"/>
  <c r="A2029" i="26"/>
  <c r="A2028" i="26"/>
  <c r="A2027" i="26"/>
  <c r="A2026" i="26"/>
  <c r="A2025" i="26"/>
  <c r="A2024" i="26"/>
  <c r="A2023" i="26"/>
  <c r="A2022" i="26"/>
  <c r="A2021" i="26"/>
  <c r="A2020" i="26"/>
  <c r="A2019" i="26"/>
  <c r="A2018" i="26"/>
  <c r="A2017" i="26"/>
  <c r="A2016" i="26"/>
  <c r="A2015" i="26"/>
  <c r="A2014" i="26"/>
  <c r="A2013" i="26"/>
  <c r="A2012" i="26"/>
  <c r="A2011" i="26"/>
  <c r="A2010" i="26"/>
  <c r="A2009" i="26"/>
  <c r="A2008" i="26"/>
  <c r="A2007" i="26"/>
  <c r="A2006" i="26"/>
  <c r="A2005" i="26"/>
  <c r="A2004" i="26"/>
  <c r="A2003" i="26"/>
  <c r="A2002" i="26"/>
  <c r="A2001" i="26"/>
  <c r="A2000" i="26"/>
  <c r="A1999" i="26"/>
  <c r="A1998" i="26"/>
  <c r="A1997" i="26"/>
  <c r="A1996" i="26"/>
  <c r="A1995" i="26"/>
  <c r="A1994" i="26"/>
  <c r="A1993" i="26"/>
  <c r="A1992" i="26"/>
  <c r="A1991" i="26"/>
  <c r="A1990" i="26"/>
  <c r="A1989" i="26"/>
  <c r="A1988" i="26"/>
  <c r="A1987" i="26"/>
  <c r="A1986" i="26"/>
  <c r="A1985" i="26"/>
  <c r="A1984" i="26"/>
  <c r="A1983" i="26"/>
  <c r="A1982" i="26"/>
  <c r="A1981" i="26"/>
  <c r="A1980" i="26"/>
  <c r="A1979" i="26"/>
  <c r="A1978" i="26"/>
  <c r="A1977" i="26"/>
  <c r="A1976" i="26"/>
  <c r="A1975" i="26"/>
  <c r="A1974" i="26"/>
  <c r="A1973" i="26"/>
  <c r="A1972" i="26"/>
  <c r="A1971" i="26"/>
  <c r="A1970" i="26"/>
  <c r="A1969" i="26"/>
  <c r="A1968" i="26"/>
  <c r="A1967" i="26"/>
  <c r="A1966" i="26"/>
  <c r="A1965" i="26"/>
  <c r="A1964" i="26"/>
  <c r="A1963" i="26"/>
  <c r="A1962" i="26"/>
  <c r="A1961" i="26"/>
  <c r="A1960" i="26"/>
  <c r="A1959" i="26"/>
  <c r="A1958" i="26"/>
  <c r="A1957" i="26"/>
  <c r="A1956" i="26"/>
  <c r="A1955" i="26"/>
  <c r="A1954" i="26"/>
  <c r="A1953" i="26"/>
  <c r="A1952" i="26"/>
  <c r="A1951" i="26"/>
  <c r="A1950" i="26"/>
  <c r="A1949" i="26"/>
  <c r="A1948" i="26"/>
  <c r="A1947" i="26"/>
  <c r="A1946" i="26"/>
  <c r="A1945" i="26"/>
  <c r="A1944" i="26"/>
  <c r="A1943" i="26"/>
  <c r="A1942" i="26"/>
  <c r="A1941" i="26"/>
  <c r="A1940" i="26"/>
  <c r="A1939" i="26"/>
  <c r="A1938" i="26"/>
  <c r="A1937" i="26"/>
  <c r="A1936" i="26"/>
  <c r="A1935" i="26"/>
  <c r="A1934" i="26"/>
  <c r="A1933" i="26"/>
  <c r="A1932" i="26"/>
  <c r="A1931" i="26"/>
  <c r="A1930" i="26"/>
  <c r="A1929" i="26"/>
  <c r="A1928" i="26"/>
  <c r="A1927" i="26"/>
  <c r="A1926" i="26"/>
  <c r="A1925" i="26"/>
  <c r="A1924" i="26"/>
  <c r="A1923" i="26"/>
  <c r="A1922" i="26"/>
  <c r="A1921" i="26"/>
  <c r="A1920" i="26"/>
  <c r="A1919" i="26"/>
  <c r="A1918" i="26"/>
  <c r="A1917" i="26"/>
  <c r="A1916" i="26"/>
  <c r="A1915" i="26"/>
  <c r="A1914" i="26"/>
  <c r="A1913" i="26"/>
  <c r="A1912" i="26"/>
  <c r="A1911" i="26"/>
  <c r="A1910" i="26"/>
  <c r="A1909" i="26"/>
  <c r="A1908" i="26"/>
  <c r="A1907" i="26"/>
  <c r="A1906" i="26"/>
  <c r="A1905" i="26"/>
  <c r="A1904" i="26"/>
  <c r="A1903" i="26"/>
  <c r="A1902" i="26"/>
  <c r="A1901" i="26"/>
  <c r="A1900" i="26"/>
  <c r="A1899" i="26"/>
  <c r="A1898" i="26"/>
  <c r="A1897" i="26"/>
  <c r="A1896" i="26"/>
  <c r="A1895" i="26"/>
  <c r="A1894" i="26"/>
  <c r="A1893" i="26"/>
  <c r="A1892" i="26"/>
  <c r="A1891" i="26"/>
  <c r="A1890" i="26"/>
  <c r="A1889" i="26"/>
  <c r="A1888" i="26"/>
  <c r="A1887" i="26"/>
  <c r="A1886" i="26"/>
  <c r="A1885" i="26"/>
  <c r="A1884" i="26"/>
  <c r="A1883" i="26"/>
  <c r="A1882" i="26"/>
  <c r="A1881" i="26"/>
  <c r="A1880" i="26"/>
  <c r="A1879" i="26"/>
  <c r="A1878" i="26"/>
  <c r="A1877" i="26"/>
  <c r="A1876" i="26"/>
  <c r="A1875" i="26"/>
  <c r="A1874" i="26"/>
  <c r="A1873" i="26"/>
  <c r="A1872" i="26"/>
  <c r="A1871" i="26"/>
  <c r="A1870" i="26"/>
  <c r="A1869" i="26"/>
  <c r="A1868" i="26"/>
  <c r="A1867" i="26"/>
  <c r="A1866" i="26"/>
  <c r="A1865" i="26"/>
  <c r="A1864" i="26"/>
  <c r="A1863" i="26"/>
  <c r="A1862" i="26"/>
  <c r="A1861" i="26"/>
  <c r="A1860" i="26"/>
  <c r="A1859" i="26"/>
  <c r="A1858" i="26"/>
  <c r="A1857" i="26"/>
  <c r="A1856" i="26"/>
  <c r="A1855" i="26"/>
  <c r="A1854" i="26"/>
  <c r="A1853" i="26"/>
  <c r="A1852" i="26"/>
  <c r="A1851" i="26"/>
  <c r="A1850" i="26"/>
  <c r="A1849" i="26"/>
  <c r="A1848" i="26"/>
  <c r="A1847" i="26"/>
  <c r="A1846" i="26"/>
  <c r="A1845" i="26"/>
  <c r="A1844" i="26"/>
  <c r="A1843" i="26"/>
  <c r="A1842" i="26"/>
  <c r="A1841" i="26"/>
  <c r="A1840" i="26"/>
  <c r="A1839" i="26"/>
  <c r="A1838" i="26"/>
  <c r="A1837" i="26"/>
  <c r="A1836" i="26"/>
  <c r="A1835" i="26"/>
  <c r="A1834" i="26"/>
  <c r="A1833" i="26"/>
  <c r="A1832" i="26"/>
  <c r="A1831" i="26"/>
  <c r="A1830" i="26"/>
  <c r="A1829" i="26"/>
  <c r="A1828" i="26"/>
  <c r="A1827" i="26"/>
  <c r="A1826" i="26"/>
  <c r="A1825" i="26"/>
  <c r="A1824" i="26"/>
  <c r="A1823" i="26"/>
  <c r="A1822" i="26"/>
  <c r="A1821" i="26"/>
  <c r="A1820" i="26"/>
  <c r="A1819" i="26"/>
  <c r="A1818" i="26"/>
  <c r="A1817" i="26"/>
  <c r="A1816" i="26"/>
  <c r="A1815" i="26"/>
  <c r="A1814" i="26"/>
  <c r="A1813" i="26"/>
  <c r="A1812" i="26"/>
  <c r="A1811" i="26"/>
  <c r="A1810" i="26"/>
  <c r="A1809" i="26"/>
  <c r="A1808" i="26"/>
  <c r="A1807" i="26"/>
  <c r="A1806" i="26"/>
  <c r="A1805" i="26"/>
  <c r="A1804" i="26"/>
  <c r="A1803" i="26"/>
  <c r="A1802" i="26"/>
  <c r="A1801" i="26"/>
  <c r="A1800" i="26"/>
  <c r="A1799" i="26"/>
  <c r="A1798" i="26"/>
  <c r="A1797" i="26"/>
  <c r="A1796" i="26"/>
  <c r="A1795" i="26"/>
  <c r="A1794" i="26"/>
  <c r="A1793" i="26"/>
  <c r="A1792" i="26"/>
  <c r="A1791" i="26"/>
  <c r="A1790" i="26"/>
  <c r="A1789" i="26"/>
  <c r="A1788" i="26"/>
  <c r="A1787" i="26"/>
  <c r="A1786" i="26"/>
  <c r="A1785" i="26"/>
  <c r="A1784" i="26"/>
  <c r="A1783" i="26"/>
  <c r="A1782" i="26"/>
  <c r="A1781" i="26"/>
  <c r="A1780" i="26"/>
  <c r="A1779" i="26"/>
  <c r="A1778" i="26"/>
  <c r="A1777" i="26"/>
  <c r="A1776" i="26"/>
  <c r="A1775" i="26"/>
  <c r="A1774" i="26"/>
  <c r="A1773" i="26"/>
  <c r="A1772" i="26"/>
  <c r="A1771" i="26"/>
  <c r="A1770" i="26"/>
  <c r="A1769" i="26"/>
  <c r="A1768" i="26"/>
  <c r="A1767" i="26"/>
  <c r="A1766" i="26"/>
  <c r="A1765" i="26"/>
  <c r="A1764" i="26"/>
  <c r="A1763" i="26"/>
  <c r="A1762" i="26"/>
  <c r="A1761" i="26"/>
  <c r="A1760" i="26"/>
  <c r="A1759" i="26"/>
  <c r="A1758" i="26"/>
  <c r="A1757" i="26"/>
  <c r="A1756" i="26"/>
  <c r="A1755" i="26"/>
  <c r="A1754" i="26"/>
  <c r="A1753" i="26"/>
  <c r="A1752" i="26"/>
  <c r="A1751" i="26"/>
  <c r="A1750" i="26"/>
  <c r="A1749" i="26"/>
  <c r="A1748" i="26"/>
  <c r="A1747" i="26"/>
  <c r="A1746" i="26"/>
  <c r="A1745" i="26"/>
  <c r="A1744" i="26"/>
  <c r="A1743" i="26"/>
  <c r="A1742" i="26"/>
  <c r="A1741" i="26"/>
  <c r="A1740" i="26"/>
  <c r="A1739" i="26"/>
  <c r="A1738" i="26"/>
  <c r="A1737" i="26"/>
  <c r="A1736" i="26"/>
  <c r="A1735" i="26"/>
  <c r="A1734" i="26"/>
  <c r="A1733" i="26"/>
  <c r="A1732" i="26"/>
  <c r="A1731" i="26"/>
  <c r="A1730" i="26"/>
  <c r="A1729" i="26"/>
  <c r="A1728" i="26"/>
  <c r="A1727" i="26"/>
  <c r="A1726" i="26"/>
  <c r="A1725" i="26"/>
  <c r="A1724" i="26"/>
  <c r="A1723" i="26"/>
  <c r="A1722" i="26"/>
  <c r="A1721" i="26"/>
  <c r="A1720" i="26"/>
  <c r="A1719" i="26"/>
  <c r="A1718" i="26"/>
  <c r="A1717" i="26"/>
  <c r="A1716" i="26"/>
  <c r="A1715" i="26"/>
  <c r="A1714" i="26"/>
  <c r="A1713" i="26"/>
  <c r="A1712" i="26"/>
  <c r="A1711" i="26"/>
  <c r="A1710" i="26"/>
  <c r="A1709" i="26"/>
  <c r="A1708" i="26"/>
  <c r="A1707" i="26"/>
  <c r="A1706" i="26"/>
  <c r="A1705" i="26"/>
  <c r="A1704" i="26"/>
  <c r="A1703" i="26"/>
  <c r="A1702" i="26"/>
  <c r="A1701" i="26"/>
  <c r="A1700" i="26"/>
  <c r="A1699" i="26"/>
  <c r="A1698" i="26"/>
  <c r="A1697" i="26"/>
  <c r="A1696" i="26"/>
  <c r="A1695" i="26"/>
  <c r="A1694" i="26"/>
  <c r="A1693" i="26"/>
  <c r="A1692" i="26"/>
  <c r="A1691" i="26"/>
  <c r="A1690" i="26"/>
  <c r="A1689" i="26"/>
  <c r="A1688" i="26"/>
  <c r="A1687" i="26"/>
  <c r="A1686" i="26"/>
  <c r="A1685" i="26"/>
  <c r="A1684" i="26"/>
  <c r="A1683" i="26"/>
  <c r="A1682" i="26"/>
  <c r="A1681" i="26"/>
  <c r="A1680" i="26"/>
  <c r="A1679" i="26"/>
  <c r="A1678" i="26"/>
  <c r="A1677" i="26"/>
  <c r="A1676" i="26"/>
  <c r="A1675" i="26"/>
  <c r="A1674" i="26"/>
  <c r="A1673" i="26"/>
  <c r="A1672" i="26"/>
  <c r="A1671" i="26"/>
  <c r="A1670" i="26"/>
  <c r="A1669" i="26"/>
  <c r="A1668" i="26"/>
  <c r="A1667" i="26"/>
  <c r="A1666" i="26"/>
  <c r="A1665" i="26"/>
  <c r="A1664" i="26"/>
  <c r="A1663" i="26"/>
  <c r="A1662" i="26"/>
  <c r="A1661" i="26"/>
  <c r="A1660" i="26"/>
  <c r="A1659" i="26"/>
  <c r="A1658" i="26"/>
  <c r="A1657" i="26"/>
  <c r="A1656" i="26"/>
  <c r="A1655" i="26"/>
  <c r="A1654" i="26"/>
  <c r="A1653" i="26"/>
  <c r="A1652" i="26"/>
  <c r="A1651" i="26"/>
  <c r="A1650" i="26"/>
  <c r="A1649" i="26"/>
  <c r="A1648" i="26"/>
  <c r="A1647" i="26"/>
  <c r="A1646" i="26"/>
  <c r="A1645" i="26"/>
  <c r="A1644" i="26"/>
  <c r="A1643" i="26"/>
  <c r="A1642" i="26"/>
  <c r="A1641" i="26"/>
  <c r="A1640" i="26"/>
  <c r="A1639" i="26"/>
  <c r="A1638" i="26"/>
  <c r="A1637" i="26"/>
  <c r="A1636" i="26"/>
  <c r="A1635" i="26"/>
  <c r="A1634" i="26"/>
  <c r="A1633" i="26"/>
  <c r="A1632" i="26"/>
  <c r="A1631" i="26"/>
  <c r="A1630" i="26"/>
  <c r="A1629" i="26"/>
  <c r="A1628" i="26"/>
  <c r="A1627" i="26"/>
  <c r="A1626" i="26"/>
  <c r="A1625" i="26"/>
  <c r="A1624" i="26"/>
  <c r="A1623" i="26"/>
  <c r="A1622" i="26"/>
  <c r="A1621" i="26"/>
  <c r="A1620" i="26"/>
  <c r="A1619" i="26"/>
  <c r="A1618" i="26"/>
  <c r="A1617" i="26"/>
  <c r="A1616" i="26"/>
  <c r="A1615" i="26"/>
  <c r="A1614" i="26"/>
  <c r="A1613" i="26"/>
  <c r="A1612" i="26"/>
  <c r="A1611" i="26"/>
  <c r="A1610" i="26"/>
  <c r="A1609" i="26"/>
  <c r="A1608" i="26"/>
  <c r="A1607" i="26"/>
  <c r="A1606" i="26"/>
  <c r="A1605" i="26"/>
  <c r="A1604" i="26"/>
  <c r="A1603" i="26"/>
  <c r="A1602" i="26"/>
  <c r="A1601" i="26"/>
  <c r="A1600" i="26"/>
  <c r="A1599" i="26"/>
  <c r="A1598" i="26"/>
  <c r="A1597" i="26"/>
  <c r="A1596" i="26"/>
  <c r="A1595" i="26"/>
  <c r="A1594" i="26"/>
  <c r="A1593" i="26"/>
  <c r="A1592" i="26"/>
  <c r="A1591" i="26"/>
  <c r="A1590" i="26"/>
  <c r="A1589" i="26"/>
  <c r="A1588" i="26"/>
  <c r="A1587" i="26"/>
  <c r="A1586" i="26"/>
  <c r="A1585" i="26"/>
  <c r="A1584" i="26"/>
  <c r="A1583" i="26"/>
  <c r="A1582" i="26"/>
  <c r="A1581" i="26"/>
  <c r="A1580" i="26"/>
  <c r="A1579" i="26"/>
  <c r="A1578" i="26"/>
  <c r="A1577" i="26"/>
  <c r="A1576" i="26"/>
  <c r="A1575" i="26"/>
  <c r="A1574" i="26"/>
  <c r="A1573" i="26"/>
  <c r="A1572" i="26"/>
  <c r="A1571" i="26"/>
  <c r="A1570" i="26"/>
  <c r="A1569" i="26"/>
  <c r="A1568" i="26"/>
  <c r="A1567" i="26"/>
  <c r="A1566" i="26"/>
  <c r="A1565" i="26"/>
  <c r="A1564" i="26"/>
  <c r="A1563" i="26"/>
  <c r="A1562" i="26"/>
  <c r="A1561" i="26"/>
  <c r="A1560" i="26"/>
  <c r="A1559" i="26"/>
  <c r="A1558" i="26"/>
  <c r="A1557" i="26"/>
  <c r="A1556" i="26"/>
  <c r="A1555" i="26"/>
  <c r="A1554" i="26"/>
  <c r="A1553" i="26"/>
  <c r="A1552" i="26"/>
  <c r="A1551" i="26"/>
  <c r="A1550" i="26"/>
  <c r="A1549" i="26"/>
  <c r="A1548" i="26"/>
  <c r="A1547" i="26"/>
  <c r="A1546" i="26"/>
  <c r="A1545" i="26"/>
  <c r="A1544" i="26"/>
  <c r="A1543" i="26"/>
  <c r="A1542" i="26"/>
  <c r="A1541" i="26"/>
  <c r="A1540" i="26"/>
  <c r="A1539" i="26"/>
  <c r="A1538" i="26"/>
  <c r="A1537" i="26"/>
  <c r="A1536" i="26"/>
  <c r="A1535" i="26"/>
  <c r="A1534" i="26"/>
  <c r="A1533" i="26"/>
  <c r="A1532" i="26"/>
  <c r="A1531" i="26"/>
  <c r="A1530" i="26"/>
  <c r="A1529" i="26"/>
  <c r="A1528" i="26"/>
  <c r="A1527" i="26"/>
  <c r="A1526" i="26"/>
  <c r="A1525" i="26"/>
  <c r="A1524" i="26"/>
  <c r="A1523" i="26"/>
  <c r="A1522" i="26"/>
  <c r="A1521" i="26"/>
  <c r="A1520" i="26"/>
  <c r="A1519" i="26"/>
  <c r="A1518" i="26"/>
  <c r="A1517" i="26"/>
  <c r="A1516" i="26"/>
  <c r="A1515" i="26"/>
  <c r="A1514" i="26"/>
  <c r="A1513" i="26"/>
  <c r="A1512" i="26"/>
  <c r="A1511" i="26"/>
  <c r="A1510" i="26"/>
  <c r="A1509" i="26"/>
  <c r="A1508" i="26"/>
  <c r="A1507" i="26"/>
  <c r="A1506" i="26"/>
  <c r="A1505" i="26"/>
  <c r="A1504" i="26"/>
  <c r="A1503" i="26"/>
  <c r="A1502" i="26"/>
  <c r="A1501" i="26"/>
  <c r="A1500" i="26"/>
  <c r="A1499" i="26"/>
  <c r="A1498" i="26"/>
  <c r="A1497" i="26"/>
  <c r="A1496" i="26"/>
  <c r="A1495" i="26"/>
  <c r="A1494" i="26"/>
  <c r="A1493" i="26"/>
  <c r="A1492" i="26"/>
  <c r="A1491" i="26"/>
  <c r="A1490" i="26"/>
  <c r="A1489" i="26"/>
  <c r="A1488" i="26"/>
  <c r="A1487" i="26"/>
  <c r="A1486" i="26"/>
  <c r="A1485" i="26"/>
  <c r="A1484" i="26"/>
  <c r="A1483" i="26"/>
  <c r="A1482" i="26"/>
  <c r="A1481" i="26"/>
  <c r="A1480" i="26"/>
  <c r="A1479" i="26"/>
  <c r="A1478" i="26"/>
  <c r="A1477" i="26"/>
  <c r="A1476" i="26"/>
  <c r="A1475" i="26"/>
  <c r="A1474" i="26"/>
  <c r="A1473" i="26"/>
  <c r="A1472" i="26"/>
  <c r="A1471" i="26"/>
  <c r="A1470" i="26"/>
  <c r="A1469" i="26"/>
  <c r="A1468" i="26"/>
  <c r="A1467" i="26"/>
  <c r="A1466" i="26"/>
  <c r="A1465" i="26"/>
  <c r="A1464" i="26"/>
  <c r="A1463" i="26"/>
  <c r="A1462" i="26"/>
  <c r="A1461" i="26"/>
  <c r="A1460" i="26"/>
  <c r="A1459" i="26"/>
  <c r="A1458" i="26"/>
  <c r="A1457" i="26"/>
  <c r="A1456" i="26"/>
  <c r="A1455" i="26"/>
  <c r="A1454" i="26"/>
  <c r="A1453" i="26"/>
  <c r="A1452" i="26"/>
  <c r="A1451" i="26"/>
  <c r="A1450" i="26"/>
  <c r="A1449" i="26"/>
  <c r="A1448" i="26"/>
  <c r="A1447" i="26"/>
  <c r="A1446" i="26"/>
  <c r="A1445" i="26"/>
  <c r="A1444" i="26"/>
  <c r="A1443" i="26"/>
  <c r="A1442" i="26"/>
  <c r="A1441" i="26"/>
  <c r="A1440" i="26"/>
  <c r="A1439" i="26"/>
  <c r="A1438" i="26"/>
  <c r="A1437" i="26"/>
  <c r="A1436" i="26"/>
  <c r="A1435" i="26"/>
  <c r="A1434" i="26"/>
  <c r="A1433" i="26"/>
  <c r="A1432" i="26"/>
  <c r="A1431" i="26"/>
  <c r="A1430" i="26"/>
  <c r="A1429" i="26"/>
  <c r="A1428" i="26"/>
  <c r="A1427" i="26"/>
  <c r="A1426" i="26"/>
  <c r="A1425" i="26"/>
  <c r="A1424" i="26"/>
  <c r="A1423" i="26"/>
  <c r="A1422" i="26"/>
  <c r="A1421" i="26"/>
  <c r="A1420" i="26"/>
  <c r="A1419" i="26"/>
  <c r="A1418" i="26"/>
  <c r="A1417" i="26"/>
  <c r="A1416" i="26"/>
  <c r="A1415" i="26"/>
  <c r="A1414" i="26"/>
  <c r="A1413" i="26"/>
  <c r="A1412" i="26"/>
  <c r="A1411" i="26"/>
  <c r="A1410" i="26"/>
  <c r="A1409" i="26"/>
  <c r="A1408" i="26"/>
  <c r="A1407" i="26"/>
  <c r="A1406" i="26"/>
  <c r="A1405" i="26"/>
  <c r="A1404" i="26"/>
  <c r="A1403" i="26"/>
  <c r="A1402" i="26"/>
  <c r="A1401" i="26"/>
  <c r="A1400" i="26"/>
  <c r="A1399" i="26"/>
  <c r="A1398" i="26"/>
  <c r="A1397" i="26"/>
  <c r="A1396" i="26"/>
  <c r="A1395" i="26"/>
  <c r="A1394" i="26"/>
  <c r="A1393" i="26"/>
  <c r="A1392" i="26"/>
  <c r="A1391" i="26"/>
  <c r="A1390" i="26"/>
  <c r="A1389" i="26"/>
  <c r="A1388" i="26"/>
  <c r="A1387" i="26"/>
  <c r="A1386" i="26"/>
  <c r="A1385" i="26"/>
  <c r="A1384" i="26"/>
  <c r="A1383" i="26"/>
  <c r="A1382" i="26"/>
  <c r="A1381" i="26"/>
  <c r="A1380" i="26"/>
  <c r="A1379" i="26"/>
  <c r="A1378" i="26"/>
  <c r="A1377" i="26"/>
  <c r="A1376" i="26"/>
  <c r="A1375" i="26"/>
  <c r="A1374" i="26"/>
  <c r="A1373" i="26"/>
  <c r="A1372" i="26"/>
  <c r="A1371" i="26"/>
  <c r="A1370" i="26"/>
  <c r="A1369" i="26"/>
  <c r="A1368" i="26"/>
  <c r="A1367" i="26"/>
  <c r="A1366" i="26"/>
  <c r="A1365" i="26"/>
  <c r="A1364" i="26"/>
  <c r="A1363" i="26"/>
  <c r="A1362" i="26"/>
  <c r="A1361" i="26"/>
  <c r="A1360" i="26"/>
  <c r="A1359" i="26"/>
  <c r="A1358" i="26"/>
  <c r="A1357" i="26"/>
  <c r="A1356" i="26"/>
  <c r="A1355" i="26"/>
  <c r="A1354" i="26"/>
  <c r="A1353" i="26"/>
  <c r="A1352" i="26"/>
  <c r="A1351" i="26"/>
  <c r="A1350" i="26"/>
  <c r="A1349" i="26"/>
  <c r="A1348" i="26"/>
  <c r="A1347" i="26"/>
  <c r="A1346" i="26"/>
  <c r="A1345" i="26"/>
  <c r="A1344" i="26"/>
  <c r="A1343" i="26"/>
  <c r="A1342" i="26"/>
  <c r="A1341" i="26"/>
  <c r="A1340" i="26"/>
  <c r="A1339" i="26"/>
  <c r="A1338" i="26"/>
  <c r="A1337" i="26"/>
  <c r="A1336" i="26"/>
  <c r="A1335" i="26"/>
  <c r="A1334" i="26"/>
  <c r="A1333" i="26"/>
  <c r="A1332" i="26"/>
  <c r="A1331" i="26"/>
  <c r="A1330" i="26"/>
  <c r="A1329" i="26"/>
  <c r="A1328" i="26"/>
  <c r="A1327" i="26"/>
  <c r="A1326" i="26"/>
  <c r="A1325" i="26"/>
  <c r="A1324" i="26"/>
  <c r="A1323" i="26"/>
  <c r="A1322" i="26"/>
  <c r="A1321" i="26"/>
  <c r="A1320" i="26"/>
  <c r="A1319" i="26"/>
  <c r="A1318" i="26"/>
  <c r="A1317" i="26"/>
  <c r="A1316" i="26"/>
  <c r="A1315" i="26"/>
  <c r="A1314" i="26"/>
  <c r="A1313" i="26"/>
  <c r="A1312" i="26"/>
  <c r="A1311" i="26"/>
  <c r="A1310" i="26"/>
  <c r="A1309" i="26"/>
  <c r="A1308" i="26"/>
  <c r="A1307" i="26"/>
  <c r="A1306" i="26"/>
  <c r="A1305" i="26"/>
  <c r="A1304" i="26"/>
  <c r="A1303" i="26"/>
  <c r="A1302" i="26"/>
  <c r="A1301" i="26"/>
  <c r="A1300" i="26"/>
  <c r="A1299" i="26"/>
  <c r="A1298" i="26"/>
  <c r="A1297" i="26"/>
  <c r="A1296" i="26"/>
  <c r="A1295" i="26"/>
  <c r="A1294" i="26"/>
  <c r="A1293" i="26"/>
  <c r="A1292" i="26"/>
  <c r="A1291" i="26"/>
  <c r="A1290" i="26"/>
  <c r="A1289" i="26"/>
  <c r="A1288" i="26"/>
  <c r="A1287" i="26"/>
  <c r="A1286" i="26"/>
  <c r="A1285" i="26"/>
  <c r="A1284" i="26"/>
  <c r="A1283" i="26"/>
  <c r="A1282" i="26"/>
  <c r="A1281" i="26"/>
  <c r="A1280" i="26"/>
  <c r="A1279" i="26"/>
  <c r="A1278" i="26"/>
  <c r="A1277" i="26"/>
  <c r="A1276" i="26"/>
  <c r="A1275" i="26"/>
  <c r="A1274" i="26"/>
  <c r="A1273" i="26"/>
  <c r="A1272" i="26"/>
  <c r="A1271" i="26"/>
  <c r="A1270" i="26"/>
  <c r="A1269" i="26"/>
  <c r="A1268" i="26"/>
  <c r="A1267" i="26"/>
  <c r="A1266" i="26"/>
  <c r="A1265" i="26"/>
  <c r="A1264" i="26"/>
  <c r="A1263" i="26"/>
  <c r="A1262" i="26"/>
  <c r="A1261" i="26"/>
  <c r="A1260" i="26"/>
  <c r="A1259" i="26"/>
  <c r="A1258" i="26"/>
  <c r="A1257" i="26"/>
  <c r="A1256" i="26"/>
  <c r="A1255" i="26"/>
  <c r="A1254" i="26"/>
  <c r="A1253" i="26"/>
  <c r="A1252" i="26"/>
  <c r="A1251" i="26"/>
  <c r="A1250" i="26"/>
  <c r="A1249" i="26"/>
  <c r="A1248" i="26"/>
  <c r="A1247" i="26"/>
  <c r="A1246" i="26"/>
  <c r="A1245" i="26"/>
  <c r="A1244" i="26"/>
  <c r="A1243" i="26"/>
  <c r="A1242" i="26"/>
  <c r="A1241" i="26"/>
  <c r="A1240" i="26"/>
  <c r="A1239" i="26"/>
  <c r="A1238" i="26"/>
  <c r="A1237" i="26"/>
  <c r="A1236" i="26"/>
  <c r="A1235" i="26"/>
  <c r="A1234" i="26"/>
  <c r="A1233" i="26"/>
  <c r="A1232" i="26"/>
  <c r="A1231" i="26"/>
  <c r="A1230" i="26"/>
  <c r="A1229" i="26"/>
  <c r="A1228" i="26"/>
  <c r="A1227" i="26"/>
  <c r="A1226" i="26"/>
  <c r="A1225" i="26"/>
  <c r="A1224" i="26"/>
  <c r="A1223" i="26"/>
  <c r="A1222" i="26"/>
  <c r="A1221" i="26"/>
  <c r="A1220" i="26"/>
  <c r="A1219" i="26"/>
  <c r="A1218" i="26"/>
  <c r="A1217" i="26"/>
  <c r="A1216" i="26"/>
  <c r="A1215" i="26"/>
  <c r="A1214" i="26"/>
  <c r="A1213" i="26"/>
  <c r="A1212" i="26"/>
  <c r="A1211" i="26"/>
  <c r="A1210" i="26"/>
  <c r="A1209" i="26"/>
  <c r="A1208" i="26"/>
  <c r="A1207" i="26"/>
  <c r="A1206" i="26"/>
  <c r="A1205" i="26"/>
  <c r="A1204" i="26"/>
  <c r="A1203" i="26"/>
  <c r="A1202" i="26"/>
  <c r="A1201" i="26"/>
  <c r="A1200" i="26"/>
  <c r="A1199" i="26"/>
  <c r="A1198" i="26"/>
  <c r="A1197" i="26"/>
  <c r="A1196" i="26"/>
  <c r="A1195" i="26"/>
  <c r="A1194" i="26"/>
  <c r="A1193" i="26"/>
  <c r="A1192" i="26"/>
  <c r="A1191" i="26"/>
  <c r="A1190" i="26"/>
  <c r="A1189" i="26"/>
  <c r="A1188" i="26"/>
  <c r="A1187" i="26"/>
  <c r="A1186" i="26"/>
  <c r="A1185" i="26"/>
  <c r="A1184" i="26"/>
  <c r="A1183" i="26"/>
  <c r="A1182" i="26"/>
  <c r="A1181" i="26"/>
  <c r="A1180" i="26"/>
  <c r="A1179" i="26"/>
  <c r="A1178" i="26"/>
  <c r="A1177" i="26"/>
  <c r="A1176" i="26"/>
  <c r="A1175" i="26"/>
  <c r="A1174" i="26"/>
  <c r="A1173" i="26"/>
  <c r="A1172" i="26"/>
  <c r="A1171" i="26"/>
  <c r="A1170" i="26"/>
  <c r="A1169" i="26"/>
  <c r="A1168" i="26"/>
  <c r="A1167" i="26"/>
  <c r="A1166" i="26"/>
  <c r="A1165" i="26"/>
  <c r="A1164" i="26"/>
  <c r="A1163" i="26"/>
  <c r="A1162" i="26"/>
  <c r="A1161" i="26"/>
  <c r="A1160" i="26"/>
  <c r="A1159" i="26"/>
  <c r="A1158" i="26"/>
  <c r="A1157" i="26"/>
  <c r="A1156" i="26"/>
  <c r="A1155" i="26"/>
  <c r="A1154" i="26"/>
  <c r="A1153" i="26"/>
  <c r="A1152" i="26"/>
  <c r="A1151" i="26"/>
  <c r="A1150" i="26"/>
  <c r="A1149" i="26"/>
  <c r="A1148" i="26"/>
  <c r="A1147" i="26"/>
  <c r="A1146" i="26"/>
  <c r="A1145" i="26"/>
  <c r="A1144" i="26"/>
  <c r="A1143" i="26"/>
  <c r="A1142" i="26"/>
  <c r="A1141" i="26"/>
  <c r="A1140" i="26"/>
  <c r="A1139" i="26"/>
  <c r="A1138" i="26"/>
  <c r="A1137" i="26"/>
  <c r="A1136" i="26"/>
  <c r="A1135" i="26"/>
  <c r="A1134" i="26"/>
  <c r="A1133" i="26"/>
  <c r="A1132" i="26"/>
  <c r="A1131" i="26"/>
  <c r="A1130" i="26"/>
  <c r="A1129" i="26"/>
  <c r="A1128" i="26"/>
  <c r="A1127" i="26"/>
  <c r="A1126" i="26"/>
  <c r="A1125" i="26"/>
  <c r="A1124" i="26"/>
  <c r="A1123" i="26"/>
  <c r="A1122" i="26"/>
  <c r="A1121" i="26"/>
  <c r="A1120" i="26"/>
  <c r="A1119" i="26"/>
  <c r="A1118" i="26"/>
  <c r="A1117" i="26"/>
  <c r="A1116" i="26"/>
  <c r="A1115" i="26"/>
  <c r="A1114" i="26"/>
  <c r="A1113" i="26"/>
  <c r="A1112" i="26"/>
  <c r="A1111" i="26"/>
  <c r="A1110" i="26"/>
  <c r="A1109" i="26"/>
  <c r="A1108" i="26"/>
  <c r="A1107" i="26"/>
  <c r="A1106" i="26"/>
  <c r="A1105" i="26"/>
  <c r="A1104" i="26"/>
  <c r="A1103" i="26"/>
  <c r="A1102" i="26"/>
  <c r="A1101" i="26"/>
  <c r="A1100" i="26"/>
  <c r="A1099" i="26"/>
  <c r="A1098" i="26"/>
  <c r="A1097" i="26"/>
  <c r="A1096" i="26"/>
  <c r="A1095" i="26"/>
  <c r="A1094" i="26"/>
  <c r="A1093" i="26"/>
  <c r="A1092" i="26"/>
  <c r="A1091" i="26"/>
  <c r="A1090" i="26"/>
  <c r="A1089" i="26"/>
  <c r="A1088" i="26"/>
  <c r="A1087" i="26"/>
  <c r="A1086" i="26"/>
  <c r="A1085" i="26"/>
  <c r="A1084" i="26"/>
  <c r="A1083" i="26"/>
  <c r="A1082" i="26"/>
  <c r="A1081" i="26"/>
  <c r="A1080" i="26"/>
  <c r="A1079" i="26"/>
  <c r="A1078" i="26"/>
  <c r="A1077" i="26"/>
  <c r="A1076" i="26"/>
  <c r="A1075" i="26"/>
  <c r="A1074" i="26"/>
  <c r="A1073" i="26"/>
  <c r="A1072" i="26"/>
  <c r="A1071" i="26"/>
  <c r="A1070" i="26"/>
  <c r="A1069" i="26"/>
  <c r="A1068" i="26"/>
  <c r="A1067" i="26"/>
  <c r="A1066" i="26"/>
  <c r="A1065" i="26"/>
  <c r="A1064" i="26"/>
  <c r="A1063" i="26"/>
  <c r="A1062" i="26"/>
  <c r="A1061" i="26"/>
  <c r="A1060" i="26"/>
  <c r="A1059" i="26"/>
  <c r="A1058" i="26"/>
  <c r="A1057" i="26"/>
  <c r="A1056" i="26"/>
  <c r="A1055" i="26"/>
  <c r="A1054" i="26"/>
  <c r="A1053" i="26"/>
  <c r="A1052" i="26"/>
  <c r="A1051" i="26"/>
  <c r="A1050" i="26"/>
  <c r="A1049" i="26"/>
  <c r="A1048" i="26"/>
  <c r="A1047" i="26"/>
  <c r="A1046" i="26"/>
  <c r="A1045" i="26"/>
  <c r="A1044" i="26"/>
  <c r="A1043" i="26"/>
  <c r="A1042" i="26"/>
  <c r="A1041" i="26"/>
  <c r="A1040" i="26"/>
  <c r="A1039" i="26"/>
  <c r="A1038" i="26"/>
  <c r="A1037" i="26"/>
  <c r="A1036" i="26"/>
  <c r="A1035" i="26"/>
  <c r="A1034" i="26"/>
  <c r="A1033" i="26"/>
  <c r="A1032" i="26"/>
  <c r="A1031" i="26"/>
  <c r="A1030" i="26"/>
  <c r="A1029" i="26"/>
  <c r="A1028" i="26"/>
  <c r="A1027" i="26"/>
  <c r="A1026" i="26"/>
  <c r="A1025" i="26"/>
  <c r="A1024" i="26"/>
  <c r="A1023" i="26"/>
  <c r="A1022" i="26"/>
  <c r="A1021" i="26"/>
  <c r="A1020" i="26"/>
  <c r="A1019" i="26"/>
  <c r="A1018" i="26"/>
  <c r="A1017" i="26"/>
  <c r="A1016" i="26"/>
  <c r="A1015" i="26"/>
  <c r="A1014" i="26"/>
  <c r="A1013" i="26"/>
  <c r="A1012" i="26"/>
  <c r="A1011" i="26"/>
  <c r="A1010" i="26"/>
  <c r="A1009" i="26"/>
  <c r="A1008" i="26"/>
  <c r="A1007" i="26"/>
  <c r="A1006" i="26"/>
  <c r="A1005" i="26"/>
  <c r="A1004" i="26"/>
  <c r="A1003" i="26"/>
  <c r="A1002" i="26"/>
  <c r="A1001" i="26"/>
  <c r="A1000" i="26"/>
  <c r="A999" i="26"/>
  <c r="A998" i="26"/>
  <c r="A997" i="26"/>
  <c r="A996" i="26"/>
  <c r="A995" i="26"/>
  <c r="A994" i="26"/>
  <c r="A993" i="26"/>
  <c r="A992" i="26"/>
  <c r="A991" i="26"/>
  <c r="A990" i="26"/>
  <c r="A989" i="26"/>
  <c r="A988" i="26"/>
  <c r="A987" i="26"/>
  <c r="A986" i="26"/>
  <c r="A985" i="26"/>
  <c r="A984" i="26"/>
  <c r="A983" i="26"/>
  <c r="A982" i="26"/>
  <c r="A981" i="26"/>
  <c r="A980" i="26"/>
  <c r="A979" i="26"/>
  <c r="A978" i="26"/>
  <c r="A977" i="26"/>
  <c r="A976" i="26"/>
  <c r="A975" i="26"/>
  <c r="A974" i="26"/>
  <c r="A973" i="26"/>
  <c r="A972" i="26"/>
  <c r="A971" i="26"/>
  <c r="A970" i="26"/>
  <c r="A969" i="26"/>
  <c r="A968" i="26"/>
  <c r="A967" i="26"/>
  <c r="A966" i="26"/>
  <c r="A965" i="26"/>
  <c r="A964" i="26"/>
  <c r="A963" i="26"/>
  <c r="A962" i="26"/>
  <c r="A961" i="26"/>
  <c r="A960" i="26"/>
  <c r="A959" i="26"/>
  <c r="A958" i="26"/>
  <c r="A957" i="26"/>
  <c r="A956" i="26"/>
  <c r="A955" i="26"/>
  <c r="A954" i="26"/>
  <c r="A953" i="26"/>
  <c r="A952" i="26"/>
  <c r="A951" i="26"/>
  <c r="A950" i="26"/>
  <c r="A949" i="26"/>
  <c r="A948" i="26"/>
  <c r="A947" i="26"/>
  <c r="A946" i="26"/>
  <c r="A945" i="26"/>
  <c r="A944" i="26"/>
  <c r="A943" i="26"/>
  <c r="A942" i="26"/>
  <c r="A941" i="26"/>
  <c r="A940" i="26"/>
  <c r="A939" i="26"/>
  <c r="A938" i="26"/>
  <c r="A937" i="26"/>
  <c r="A936" i="26"/>
  <c r="A935" i="26"/>
  <c r="A934" i="26"/>
  <c r="A933" i="26"/>
  <c r="A932" i="26"/>
  <c r="A931" i="26"/>
  <c r="A930" i="26"/>
  <c r="A929" i="26"/>
  <c r="A928" i="26"/>
  <c r="A927" i="26"/>
  <c r="A926" i="26"/>
  <c r="A925" i="26"/>
  <c r="A924" i="26"/>
  <c r="A923" i="26"/>
  <c r="A922" i="26"/>
  <c r="A921" i="26"/>
  <c r="A920" i="26"/>
  <c r="A919" i="26"/>
  <c r="A918" i="26"/>
  <c r="A917" i="26"/>
  <c r="A916" i="26"/>
  <c r="A915" i="26"/>
  <c r="A914" i="26"/>
  <c r="A913" i="26"/>
  <c r="A912" i="26"/>
  <c r="A911" i="26"/>
  <c r="A910" i="26"/>
  <c r="A909" i="26"/>
  <c r="A908" i="26"/>
  <c r="A907" i="26"/>
  <c r="A906" i="26"/>
  <c r="A905" i="26"/>
  <c r="A904" i="26"/>
  <c r="A903" i="26"/>
  <c r="A902" i="26"/>
  <c r="A901" i="26"/>
  <c r="A900" i="26"/>
  <c r="A899" i="26"/>
  <c r="A898" i="26"/>
  <c r="A897" i="26"/>
  <c r="A896" i="26"/>
  <c r="A895" i="26"/>
  <c r="A894" i="26"/>
  <c r="A893" i="26"/>
  <c r="A892" i="26"/>
  <c r="A891" i="26"/>
  <c r="A890" i="26"/>
  <c r="A889" i="26"/>
  <c r="A888" i="26"/>
  <c r="A887" i="26"/>
  <c r="A886" i="26"/>
  <c r="A885" i="26"/>
  <c r="A884" i="26"/>
  <c r="A883" i="26"/>
  <c r="A882" i="26"/>
  <c r="A881" i="26"/>
  <c r="A880" i="26"/>
  <c r="A879" i="26"/>
  <c r="A878" i="26"/>
  <c r="A877" i="26"/>
  <c r="A876" i="26"/>
  <c r="A875" i="26"/>
  <c r="A874" i="26"/>
  <c r="A873" i="26"/>
  <c r="A872" i="26"/>
  <c r="A871" i="26"/>
  <c r="A870" i="26"/>
  <c r="A869" i="26"/>
  <c r="A868" i="26"/>
  <c r="A867" i="26"/>
  <c r="A866" i="26"/>
  <c r="A865" i="26"/>
  <c r="A864" i="26"/>
  <c r="A863" i="26"/>
  <c r="A862" i="26"/>
  <c r="A861" i="26"/>
  <c r="A860" i="26"/>
  <c r="A859" i="26"/>
  <c r="A858" i="26"/>
  <c r="A857" i="26"/>
  <c r="A856" i="26"/>
  <c r="A855" i="26"/>
  <c r="A854" i="26"/>
  <c r="A853" i="26"/>
  <c r="A852" i="26"/>
  <c r="A851" i="26"/>
  <c r="A850" i="26"/>
  <c r="A849" i="26"/>
  <c r="A848" i="26"/>
  <c r="A847" i="26"/>
  <c r="A846" i="26"/>
  <c r="A845" i="26"/>
  <c r="A844" i="26"/>
  <c r="A843" i="26"/>
  <c r="A842" i="26"/>
  <c r="A841" i="26"/>
  <c r="A840" i="26"/>
  <c r="A839" i="26"/>
  <c r="A838" i="26"/>
  <c r="A837" i="26"/>
  <c r="A836" i="26"/>
  <c r="A835" i="26"/>
  <c r="A834" i="26"/>
  <c r="A833" i="26"/>
  <c r="A832" i="26"/>
  <c r="A831" i="26"/>
  <c r="A830" i="26"/>
  <c r="A829" i="26"/>
  <c r="A828" i="26"/>
  <c r="A827" i="26"/>
  <c r="A826" i="26"/>
  <c r="A825" i="26"/>
  <c r="A824" i="26"/>
  <c r="A823" i="26"/>
  <c r="A822" i="26"/>
  <c r="A821" i="26"/>
  <c r="A820" i="26"/>
  <c r="A819" i="26"/>
  <c r="A818" i="26"/>
  <c r="A817" i="26"/>
  <c r="A816" i="26"/>
  <c r="A815" i="26"/>
  <c r="A814" i="26"/>
  <c r="A813" i="26"/>
  <c r="A812" i="26"/>
  <c r="A811" i="26"/>
  <c r="A810" i="26"/>
  <c r="A809" i="26"/>
  <c r="A808" i="26"/>
  <c r="A807" i="26"/>
  <c r="A806" i="26"/>
  <c r="A805" i="26"/>
  <c r="A804" i="26"/>
  <c r="A803" i="26"/>
  <c r="A802" i="26"/>
  <c r="A801" i="26"/>
  <c r="A800" i="26"/>
  <c r="A799" i="26"/>
  <c r="A798" i="26"/>
  <c r="A797" i="26"/>
  <c r="A796" i="26"/>
  <c r="A795" i="26"/>
  <c r="A794" i="26"/>
  <c r="A793" i="26"/>
  <c r="A792" i="26"/>
  <c r="A791" i="26"/>
  <c r="A790" i="26"/>
  <c r="A789" i="26"/>
  <c r="A788" i="26"/>
  <c r="A787" i="26"/>
  <c r="A786" i="26"/>
  <c r="A785" i="26"/>
  <c r="A784" i="26"/>
  <c r="A783" i="26"/>
  <c r="A782" i="26"/>
  <c r="A781" i="26"/>
  <c r="A780" i="26"/>
  <c r="A779" i="26"/>
  <c r="A778" i="26"/>
  <c r="A777" i="26"/>
  <c r="A776" i="26"/>
  <c r="A775" i="26"/>
  <c r="A774" i="26"/>
  <c r="A773" i="26"/>
  <c r="A772" i="26"/>
  <c r="A771" i="26"/>
  <c r="A770" i="26"/>
  <c r="A769" i="26"/>
  <c r="A768" i="26"/>
  <c r="A767" i="26"/>
  <c r="A766" i="26"/>
  <c r="A765" i="26"/>
  <c r="A764" i="26"/>
  <c r="A763" i="26"/>
  <c r="A762" i="26"/>
  <c r="A761" i="26"/>
  <c r="A760" i="26"/>
  <c r="A759" i="26"/>
  <c r="A758" i="26"/>
  <c r="A757" i="26"/>
  <c r="A756" i="26"/>
  <c r="A755" i="26"/>
  <c r="A754" i="26"/>
  <c r="A753" i="26"/>
  <c r="A752" i="26"/>
  <c r="A751" i="26"/>
  <c r="A750" i="26"/>
  <c r="A749" i="26"/>
  <c r="A748" i="26"/>
  <c r="A747" i="26"/>
  <c r="A746" i="26"/>
  <c r="A745" i="26"/>
  <c r="A744" i="26"/>
  <c r="A743" i="26"/>
  <c r="A742" i="26"/>
  <c r="A741" i="26"/>
  <c r="A740" i="26"/>
  <c r="A739" i="26"/>
  <c r="A738" i="26"/>
  <c r="A737" i="26"/>
  <c r="A736" i="26"/>
  <c r="A735" i="26"/>
  <c r="A734" i="26"/>
  <c r="A733" i="26"/>
  <c r="A732" i="26"/>
  <c r="A731" i="26"/>
  <c r="A730" i="26"/>
  <c r="A729" i="26"/>
  <c r="A728" i="26"/>
  <c r="A727" i="26"/>
  <c r="A726" i="26"/>
  <c r="A725" i="26"/>
  <c r="A724" i="26"/>
  <c r="A723" i="26"/>
  <c r="A722" i="26"/>
  <c r="A721" i="26"/>
  <c r="A720" i="26"/>
  <c r="A719" i="26"/>
  <c r="A718" i="26"/>
  <c r="A717" i="26"/>
  <c r="A716" i="26"/>
  <c r="A715" i="26"/>
  <c r="A714" i="26"/>
  <c r="A713" i="26"/>
  <c r="A712" i="26"/>
  <c r="A711" i="26"/>
  <c r="A710" i="26"/>
  <c r="A709" i="26"/>
  <c r="A708" i="26"/>
  <c r="A707" i="26"/>
  <c r="A706" i="26"/>
  <c r="A705" i="26"/>
  <c r="A704" i="26"/>
  <c r="A703" i="26"/>
  <c r="A702" i="26"/>
  <c r="A701" i="26"/>
  <c r="A700" i="26"/>
  <c r="A699" i="26"/>
  <c r="A698" i="26"/>
  <c r="A697" i="26"/>
  <c r="A696" i="26"/>
  <c r="A695" i="26"/>
  <c r="A694" i="26"/>
  <c r="A693" i="26"/>
  <c r="A692" i="26"/>
  <c r="A691" i="26"/>
  <c r="A690" i="26"/>
  <c r="A689" i="26"/>
  <c r="A688" i="26"/>
  <c r="A687" i="26"/>
  <c r="A686" i="26"/>
  <c r="A685" i="26"/>
  <c r="A684" i="26"/>
  <c r="A683" i="26"/>
  <c r="A682" i="26"/>
  <c r="A681" i="26"/>
  <c r="A680" i="26"/>
  <c r="A679" i="26"/>
  <c r="A678" i="26"/>
  <c r="A677" i="26"/>
  <c r="A676" i="26"/>
  <c r="A675" i="26"/>
  <c r="A674" i="26"/>
  <c r="A673" i="26"/>
  <c r="A672" i="26"/>
  <c r="A671" i="26"/>
  <c r="A670" i="26"/>
  <c r="A669" i="26"/>
  <c r="A668" i="26"/>
  <c r="A667" i="26"/>
  <c r="A666" i="26"/>
  <c r="A665" i="26"/>
  <c r="A664" i="26"/>
  <c r="A663" i="26"/>
  <c r="A662" i="26"/>
  <c r="A661" i="26"/>
  <c r="A660" i="26"/>
  <c r="A659" i="26"/>
  <c r="A658" i="26"/>
  <c r="A657" i="26"/>
  <c r="A656" i="26"/>
  <c r="A655" i="26"/>
  <c r="A654" i="26"/>
  <c r="A653" i="26"/>
  <c r="A652" i="26"/>
  <c r="A651" i="26"/>
  <c r="A650" i="26"/>
  <c r="A649" i="26"/>
  <c r="A648" i="26"/>
  <c r="A647" i="26"/>
  <c r="A646" i="26"/>
  <c r="A645" i="26"/>
  <c r="A644" i="26"/>
  <c r="A643" i="26"/>
  <c r="A642" i="26"/>
  <c r="A641" i="26"/>
  <c r="A640" i="26"/>
  <c r="A639" i="26"/>
  <c r="A638" i="26"/>
  <c r="A637" i="26"/>
  <c r="A636" i="26"/>
  <c r="A635" i="26"/>
  <c r="A634" i="26"/>
  <c r="A633" i="26"/>
  <c r="A632" i="26"/>
  <c r="A631" i="26"/>
  <c r="A630" i="26"/>
  <c r="A629" i="26"/>
  <c r="A628" i="26"/>
  <c r="A627" i="26"/>
  <c r="A626" i="26"/>
  <c r="A625" i="26"/>
  <c r="A624" i="26"/>
  <c r="A623" i="26"/>
  <c r="A622" i="26"/>
  <c r="A621" i="26"/>
  <c r="A620" i="26"/>
  <c r="A619" i="26"/>
  <c r="A618" i="26"/>
  <c r="A617" i="26"/>
  <c r="A616" i="26"/>
  <c r="A615" i="26"/>
  <c r="A614" i="26"/>
  <c r="A613" i="26"/>
  <c r="A612" i="26"/>
  <c r="A611" i="26"/>
  <c r="A610" i="26"/>
  <c r="A609" i="26"/>
  <c r="A608" i="26"/>
  <c r="A607" i="26"/>
  <c r="A606" i="26"/>
  <c r="A605" i="26"/>
  <c r="A604" i="26"/>
  <c r="A603" i="26"/>
  <c r="A602" i="26"/>
  <c r="A601" i="26"/>
  <c r="A600" i="26"/>
  <c r="A599" i="26"/>
  <c r="A598" i="26"/>
  <c r="A597" i="26"/>
  <c r="A596" i="26"/>
  <c r="A595" i="26"/>
  <c r="A594" i="26"/>
  <c r="A593" i="26"/>
  <c r="A592" i="26"/>
  <c r="A591" i="26"/>
  <c r="A590" i="26"/>
  <c r="A589" i="26"/>
  <c r="A588" i="26"/>
  <c r="A587" i="26"/>
  <c r="A586" i="26"/>
  <c r="A585" i="26"/>
  <c r="A584" i="26"/>
  <c r="A583" i="26"/>
  <c r="A582" i="26"/>
  <c r="A581" i="26"/>
  <c r="A580" i="26"/>
  <c r="A579" i="26"/>
  <c r="A578" i="26"/>
  <c r="A577" i="26"/>
  <c r="A576" i="26"/>
  <c r="A575" i="26"/>
  <c r="A574" i="26"/>
  <c r="A573" i="26"/>
  <c r="A572" i="26"/>
  <c r="A571" i="26"/>
  <c r="A570" i="26"/>
  <c r="A569" i="26"/>
  <c r="A568" i="26"/>
  <c r="A567" i="26"/>
  <c r="A566" i="26"/>
  <c r="A565" i="26"/>
  <c r="A564" i="26"/>
  <c r="A563" i="26"/>
  <c r="A562" i="26"/>
  <c r="A561" i="26"/>
  <c r="A560" i="26"/>
  <c r="A559" i="26"/>
  <c r="A558" i="26"/>
  <c r="A557" i="26"/>
  <c r="A556" i="26"/>
  <c r="A555" i="26"/>
  <c r="A554" i="26"/>
  <c r="A553" i="26"/>
  <c r="A552" i="26"/>
  <c r="A551" i="26"/>
  <c r="A550" i="26"/>
  <c r="A549" i="26"/>
  <c r="A548" i="26"/>
  <c r="A547" i="26"/>
  <c r="A546" i="26"/>
  <c r="A545" i="26"/>
  <c r="A544" i="26"/>
  <c r="A543" i="26"/>
  <c r="A542" i="26"/>
  <c r="A541" i="26"/>
  <c r="A540" i="26"/>
  <c r="A539" i="26"/>
  <c r="A538" i="26"/>
  <c r="A537" i="26"/>
  <c r="A536" i="26"/>
  <c r="A535" i="26"/>
  <c r="A534" i="26"/>
  <c r="A533" i="26"/>
  <c r="A532" i="26"/>
  <c r="A531" i="26"/>
  <c r="A530" i="26"/>
  <c r="A529" i="26"/>
  <c r="A528" i="26"/>
  <c r="A527" i="26"/>
  <c r="A526" i="26"/>
  <c r="A525" i="26"/>
  <c r="A524" i="26"/>
  <c r="A523" i="26"/>
  <c r="A522" i="26"/>
  <c r="A521" i="26"/>
  <c r="A520" i="26"/>
  <c r="A519" i="26"/>
  <c r="A518" i="26"/>
  <c r="A517" i="26"/>
  <c r="A516" i="26"/>
  <c r="A515" i="26"/>
  <c r="A514" i="26"/>
  <c r="A513" i="26"/>
  <c r="A512" i="26"/>
  <c r="A511" i="26"/>
  <c r="A510" i="26"/>
  <c r="A509" i="26"/>
  <c r="A508" i="26"/>
  <c r="A507" i="26"/>
  <c r="A506" i="26"/>
  <c r="A505" i="26"/>
  <c r="A504" i="26"/>
  <c r="A503" i="26"/>
  <c r="A502" i="26"/>
  <c r="A501" i="26"/>
  <c r="A500" i="26"/>
  <c r="A499" i="26"/>
  <c r="A498" i="26"/>
  <c r="A497" i="26"/>
  <c r="A496" i="26"/>
  <c r="A495" i="26"/>
  <c r="A494" i="26"/>
  <c r="A493" i="26"/>
  <c r="A492" i="26"/>
  <c r="A491" i="26"/>
  <c r="A490" i="26"/>
  <c r="A489" i="26"/>
  <c r="A488" i="26"/>
  <c r="A487" i="26"/>
  <c r="A486" i="26"/>
  <c r="A485" i="26"/>
  <c r="A484" i="26"/>
  <c r="A483" i="26"/>
  <c r="A482" i="26"/>
  <c r="A481" i="26"/>
  <c r="A480" i="26"/>
  <c r="A479" i="26"/>
  <c r="A478" i="26"/>
  <c r="A477" i="26"/>
  <c r="A476" i="26"/>
  <c r="A475" i="26"/>
  <c r="A474" i="26"/>
  <c r="A473" i="26"/>
  <c r="A472" i="26"/>
  <c r="A471" i="26"/>
  <c r="A470" i="26"/>
  <c r="A469" i="26"/>
  <c r="A468" i="26"/>
  <c r="A467" i="26"/>
  <c r="A466" i="26"/>
  <c r="A465" i="26"/>
  <c r="A464" i="26"/>
  <c r="A463" i="26"/>
  <c r="A462" i="26"/>
  <c r="A461" i="26"/>
  <c r="A460" i="26"/>
  <c r="A459" i="26"/>
  <c r="A458" i="26"/>
  <c r="A457" i="26"/>
  <c r="A456" i="26"/>
  <c r="A455" i="26"/>
  <c r="A454" i="26"/>
  <c r="A453" i="26"/>
  <c r="A452" i="26"/>
  <c r="A451" i="26"/>
  <c r="A450" i="26"/>
  <c r="A449" i="26"/>
  <c r="A448" i="26"/>
  <c r="A447" i="26"/>
  <c r="A446" i="26"/>
  <c r="A445" i="26"/>
  <c r="A444" i="26"/>
  <c r="A443" i="26"/>
  <c r="A442" i="26"/>
  <c r="A441" i="26"/>
  <c r="A440" i="26"/>
  <c r="A439" i="26"/>
  <c r="A438" i="26"/>
  <c r="A437" i="26"/>
  <c r="A436" i="26"/>
  <c r="A435" i="26"/>
  <c r="A434" i="26"/>
  <c r="A433" i="26"/>
  <c r="A432" i="26"/>
  <c r="A431" i="26"/>
  <c r="A430" i="26"/>
  <c r="A429" i="26"/>
  <c r="A428" i="26"/>
  <c r="A427" i="26"/>
  <c r="A426" i="26"/>
  <c r="A425" i="26"/>
  <c r="A424" i="26"/>
  <c r="A423" i="26"/>
  <c r="A422" i="26"/>
  <c r="A421" i="26"/>
  <c r="A420" i="26"/>
  <c r="A419" i="26"/>
  <c r="A418" i="26"/>
  <c r="A417" i="26"/>
  <c r="A416" i="26"/>
  <c r="A415" i="26"/>
  <c r="A414" i="26"/>
  <c r="A413" i="26"/>
  <c r="A412" i="26"/>
  <c r="A411" i="26"/>
  <c r="A410" i="26"/>
  <c r="A409" i="26"/>
  <c r="A408" i="26"/>
  <c r="A407" i="26"/>
  <c r="A406" i="26"/>
  <c r="A405" i="26"/>
  <c r="A404" i="26"/>
  <c r="A403" i="26"/>
  <c r="A402" i="26"/>
  <c r="A401" i="26"/>
  <c r="A400" i="26"/>
  <c r="A399" i="26"/>
  <c r="A398" i="26"/>
  <c r="A397" i="26"/>
  <c r="A396" i="26"/>
  <c r="A395" i="26"/>
  <c r="A394" i="26"/>
  <c r="A393" i="26"/>
  <c r="A392" i="26"/>
  <c r="A391" i="26"/>
  <c r="A390" i="26"/>
  <c r="A389" i="26"/>
  <c r="A388" i="26"/>
  <c r="A387" i="26"/>
  <c r="A386" i="26"/>
  <c r="A385" i="26"/>
  <c r="A384" i="26"/>
  <c r="A383" i="26"/>
  <c r="A382" i="26"/>
  <c r="A381" i="26"/>
  <c r="A380" i="26"/>
  <c r="A379" i="26"/>
  <c r="A378" i="26"/>
  <c r="A377" i="26"/>
  <c r="A376" i="26"/>
  <c r="A375" i="26"/>
  <c r="A374" i="26"/>
  <c r="A373" i="26"/>
  <c r="A372" i="26"/>
  <c r="A371" i="26"/>
  <c r="A370" i="26"/>
  <c r="A369" i="26"/>
  <c r="A368" i="26"/>
  <c r="A367" i="26"/>
  <c r="A366" i="26"/>
  <c r="A365" i="26"/>
  <c r="A364" i="26"/>
  <c r="A363" i="26"/>
  <c r="A362" i="26"/>
  <c r="A361" i="26"/>
  <c r="A360" i="26"/>
  <c r="A359" i="26"/>
  <c r="A358" i="26"/>
  <c r="A357" i="26"/>
  <c r="A356" i="26"/>
  <c r="A355" i="26"/>
  <c r="A354" i="26"/>
  <c r="A353" i="26"/>
  <c r="A352" i="26"/>
  <c r="A351" i="26"/>
  <c r="A350" i="26"/>
  <c r="A349" i="26"/>
  <c r="A348" i="26"/>
  <c r="A347" i="26"/>
  <c r="A346" i="26"/>
  <c r="A345" i="26"/>
  <c r="A344" i="26"/>
  <c r="A343" i="26"/>
  <c r="A342" i="26"/>
  <c r="A341" i="26"/>
  <c r="A340" i="26"/>
  <c r="A339" i="26"/>
  <c r="A338" i="26"/>
  <c r="A337" i="26"/>
  <c r="A336" i="26"/>
  <c r="A335" i="26"/>
  <c r="A334" i="26"/>
  <c r="A333" i="26"/>
  <c r="A332" i="26"/>
  <c r="A331" i="26"/>
  <c r="A330" i="26"/>
  <c r="A329" i="26"/>
  <c r="A328" i="26"/>
  <c r="A327" i="26"/>
  <c r="A326" i="26"/>
  <c r="A325" i="26"/>
  <c r="A324" i="26"/>
  <c r="A323" i="26"/>
  <c r="A322" i="26"/>
  <c r="A321" i="26"/>
  <c r="A320" i="26"/>
  <c r="A319" i="26"/>
  <c r="A318" i="26"/>
  <c r="A317" i="26"/>
  <c r="A316" i="26"/>
  <c r="A315" i="26"/>
  <c r="A314" i="26"/>
  <c r="A313" i="26"/>
  <c r="A312" i="26"/>
  <c r="A311" i="26"/>
  <c r="A310" i="26"/>
  <c r="A309" i="26"/>
  <c r="A308" i="26"/>
  <c r="A307" i="26"/>
  <c r="A306" i="26"/>
  <c r="A305" i="26"/>
  <c r="A304" i="26"/>
  <c r="A303" i="26"/>
  <c r="A302" i="26"/>
  <c r="A301" i="26"/>
  <c r="A300" i="26"/>
  <c r="A299" i="26"/>
  <c r="A298" i="26"/>
  <c r="A297" i="26"/>
  <c r="A296" i="26"/>
  <c r="A295" i="26"/>
  <c r="A294" i="26"/>
  <c r="A293" i="26"/>
  <c r="A292" i="26"/>
  <c r="A291" i="26"/>
  <c r="A290" i="26"/>
  <c r="A289" i="26"/>
  <c r="A288" i="26"/>
  <c r="A287" i="26"/>
  <c r="A286" i="26"/>
  <c r="A285" i="26"/>
  <c r="A284" i="26"/>
  <c r="A283" i="26"/>
  <c r="A282" i="26"/>
  <c r="A281" i="26"/>
  <c r="A280" i="26"/>
  <c r="A279" i="26"/>
  <c r="A278" i="26"/>
  <c r="A277" i="26"/>
  <c r="A276" i="26"/>
  <c r="A275" i="26"/>
  <c r="A274" i="26"/>
  <c r="A273" i="26"/>
  <c r="A272" i="26"/>
  <c r="A271" i="26"/>
  <c r="A270" i="26"/>
  <c r="A269" i="26"/>
  <c r="A268" i="26"/>
  <c r="A267" i="26"/>
  <c r="A266" i="26"/>
  <c r="A265" i="26"/>
  <c r="A264" i="26"/>
  <c r="A263" i="26"/>
  <c r="A262" i="26"/>
  <c r="A261" i="26"/>
  <c r="A260" i="26"/>
  <c r="A259" i="26"/>
  <c r="A258" i="26"/>
  <c r="A257" i="26"/>
  <c r="A256" i="26"/>
  <c r="A255" i="26"/>
  <c r="A254" i="26"/>
  <c r="A253" i="26"/>
  <c r="A252" i="26"/>
  <c r="A251" i="26"/>
  <c r="A250" i="26"/>
  <c r="A249" i="26"/>
  <c r="A248" i="26"/>
  <c r="A247" i="26"/>
  <c r="A246" i="26"/>
  <c r="A245" i="26"/>
  <c r="A244" i="26"/>
  <c r="A243" i="26"/>
  <c r="A242" i="26"/>
  <c r="A241" i="26"/>
  <c r="A240" i="26"/>
  <c r="A239" i="26"/>
  <c r="A238" i="26"/>
  <c r="A237" i="26"/>
  <c r="A236" i="26"/>
  <c r="A235" i="26"/>
  <c r="A234" i="26"/>
  <c r="A233" i="26"/>
  <c r="A232" i="26"/>
  <c r="A231" i="26"/>
  <c r="A230" i="26"/>
  <c r="A229" i="26"/>
  <c r="A228" i="26"/>
  <c r="A227" i="26"/>
  <c r="A226" i="26"/>
  <c r="A225" i="26"/>
  <c r="A224" i="26"/>
  <c r="A223" i="26"/>
  <c r="A222" i="26"/>
  <c r="A221" i="26"/>
  <c r="A220" i="26"/>
  <c r="A219" i="26"/>
  <c r="A218" i="26"/>
  <c r="A217" i="26"/>
  <c r="A216" i="26"/>
  <c r="A215" i="26"/>
  <c r="A214" i="26"/>
  <c r="A213" i="26"/>
  <c r="A212" i="26"/>
  <c r="A211" i="26"/>
  <c r="A210" i="26"/>
  <c r="A209" i="26"/>
  <c r="A208" i="26"/>
  <c r="A207" i="26"/>
  <c r="A206" i="26"/>
  <c r="A205" i="26"/>
  <c r="A204" i="26"/>
  <c r="A203" i="26"/>
  <c r="A202" i="26"/>
  <c r="A201" i="26"/>
  <c r="A200" i="26"/>
  <c r="A199" i="26"/>
  <c r="A198" i="26"/>
  <c r="A197" i="26"/>
  <c r="A196" i="26"/>
  <c r="A195" i="26"/>
  <c r="A194" i="26"/>
  <c r="A193" i="26"/>
  <c r="A192" i="26"/>
  <c r="A191" i="26"/>
  <c r="A190" i="26"/>
  <c r="A189" i="26"/>
  <c r="A188" i="26"/>
  <c r="A187" i="26"/>
  <c r="A186" i="26"/>
  <c r="A185" i="26"/>
  <c r="A184" i="26"/>
  <c r="A183" i="26"/>
  <c r="A182" i="26"/>
  <c r="A181" i="26"/>
  <c r="A180" i="26"/>
  <c r="A179" i="26"/>
  <c r="A178" i="26"/>
  <c r="A177" i="26"/>
  <c r="A176" i="26"/>
  <c r="A175" i="26"/>
  <c r="A174" i="26"/>
  <c r="A173" i="26"/>
  <c r="A172" i="26"/>
  <c r="A171" i="26"/>
  <c r="A170" i="26"/>
  <c r="A169" i="26"/>
  <c r="A168" i="26"/>
  <c r="A167" i="26"/>
  <c r="A166" i="26"/>
  <c r="A165" i="26"/>
  <c r="A164" i="26"/>
  <c r="A163" i="26"/>
  <c r="A162" i="26"/>
  <c r="A161" i="26"/>
  <c r="A160" i="26"/>
  <c r="A159" i="26"/>
  <c r="A158" i="26"/>
  <c r="A157" i="26"/>
  <c r="A156" i="26"/>
  <c r="A155" i="26"/>
  <c r="A154" i="26"/>
  <c r="A153" i="26"/>
  <c r="A152" i="26"/>
  <c r="A151" i="26"/>
  <c r="A150" i="26"/>
  <c r="A149" i="26"/>
  <c r="A148" i="26"/>
  <c r="A147" i="26"/>
  <c r="A146" i="26"/>
  <c r="A145" i="26"/>
  <c r="A144" i="26"/>
  <c r="A143" i="26"/>
  <c r="A142" i="26"/>
  <c r="A141" i="26"/>
  <c r="A140" i="26"/>
  <c r="A139" i="26"/>
  <c r="A138" i="26"/>
  <c r="A137" i="26"/>
  <c r="A136" i="26"/>
  <c r="A135" i="26"/>
  <c r="A134" i="26"/>
  <c r="A133" i="26"/>
  <c r="A132" i="26"/>
  <c r="A131" i="26"/>
  <c r="A130" i="26"/>
  <c r="A129" i="26"/>
  <c r="A128" i="26"/>
  <c r="A127" i="26"/>
  <c r="A126" i="26"/>
  <c r="A125" i="26"/>
  <c r="A124" i="26"/>
  <c r="A123" i="26"/>
  <c r="A122" i="26"/>
  <c r="A121" i="26"/>
  <c r="A120" i="26"/>
  <c r="A119" i="26"/>
  <c r="A118" i="26"/>
  <c r="A117" i="26"/>
  <c r="A116" i="26"/>
  <c r="A115" i="26"/>
  <c r="A114" i="26"/>
  <c r="A113" i="26"/>
  <c r="A112" i="26"/>
  <c r="A111" i="26"/>
  <c r="A110" i="26"/>
  <c r="A109" i="26"/>
  <c r="A108" i="26"/>
  <c r="A107" i="26"/>
  <c r="A106" i="26"/>
  <c r="A105" i="26"/>
  <c r="A104" i="26"/>
  <c r="A103" i="26"/>
  <c r="A102" i="26"/>
  <c r="A101" i="26"/>
  <c r="A100" i="26"/>
  <c r="A99" i="26"/>
  <c r="A98" i="26"/>
  <c r="A97" i="26"/>
  <c r="A96" i="26"/>
  <c r="A95" i="26"/>
  <c r="A94" i="26"/>
  <c r="A93" i="26"/>
  <c r="A92" i="26"/>
  <c r="A91" i="26"/>
  <c r="A90" i="26"/>
  <c r="A89" i="26"/>
  <c r="A88" i="26"/>
  <c r="A87" i="26"/>
  <c r="A86" i="26"/>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I548" i="33" l="1"/>
  <c r="I682" i="33"/>
  <c r="I701" i="33"/>
  <c r="F549" i="33"/>
  <c r="G549" i="33"/>
  <c r="D549" i="33"/>
  <c r="D682" i="33" l="1"/>
  <c r="D701" i="33"/>
  <c r="G682" i="33"/>
  <c r="G701" i="33"/>
  <c r="F682" i="33"/>
  <c r="F701" i="33"/>
  <c r="I539" i="33"/>
  <c r="I681" i="33"/>
  <c r="I700" i="33"/>
  <c r="G548" i="33"/>
  <c r="D548" i="33"/>
  <c r="F548" i="33"/>
  <c r="F681" i="33" l="1"/>
  <c r="F700" i="33"/>
  <c r="D681" i="33"/>
  <c r="D700" i="33"/>
  <c r="G681" i="33"/>
  <c r="G700" i="33"/>
  <c r="I672" i="33"/>
  <c r="I691" i="33"/>
  <c r="G539" i="33"/>
  <c r="F539" i="33"/>
  <c r="D539" i="33"/>
  <c r="D672" i="33" l="1"/>
  <c r="D691" i="33"/>
  <c r="F672" i="33"/>
  <c r="F691" i="33"/>
  <c r="G691" i="33"/>
  <c r="G672" i="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<sst xmlns="http://schemas.openxmlformats.org/spreadsheetml/2006/main" count="208005" uniqueCount="6563">
  <si>
    <t>Business Start-up</t>
  </si>
  <si>
    <t>Family</t>
  </si>
  <si>
    <t>Studying</t>
  </si>
  <si>
    <t>Country</t>
  </si>
  <si>
    <t>Scoring</t>
  </si>
  <si>
    <t>AL</t>
  </si>
  <si>
    <t>.</t>
  </si>
  <si>
    <t>AT</t>
  </si>
  <si>
    <t>BE</t>
  </si>
  <si>
    <t>BG</t>
  </si>
  <si>
    <t>CH</t>
  </si>
  <si>
    <t>CY</t>
  </si>
  <si>
    <t>CZ</t>
  </si>
  <si>
    <t>DE</t>
  </si>
  <si>
    <t>DK</t>
  </si>
  <si>
    <t>EE</t>
  </si>
  <si>
    <t>EL</t>
  </si>
  <si>
    <t>ES</t>
  </si>
  <si>
    <t>FI</t>
  </si>
  <si>
    <t>FR</t>
  </si>
  <si>
    <t>HR</t>
  </si>
  <si>
    <t>HU</t>
  </si>
  <si>
    <t>IE</t>
  </si>
  <si>
    <t>IS</t>
  </si>
  <si>
    <t>IT</t>
  </si>
  <si>
    <t>LT</t>
  </si>
  <si>
    <t>LU</t>
  </si>
  <si>
    <t>LV</t>
  </si>
  <si>
    <t>ME</t>
  </si>
  <si>
    <t>MK</t>
  </si>
  <si>
    <t>MT</t>
  </si>
  <si>
    <t>NL</t>
  </si>
  <si>
    <t>NO</t>
  </si>
  <si>
    <t>PL</t>
  </si>
  <si>
    <t>PT</t>
  </si>
  <si>
    <t>RO</t>
  </si>
  <si>
    <t>RS</t>
  </si>
  <si>
    <t>SE</t>
  </si>
  <si>
    <t>SI</t>
  </si>
  <si>
    <t>SK</t>
  </si>
  <si>
    <t>TR</t>
  </si>
  <si>
    <t>Life event</t>
  </si>
  <si>
    <t>Label service</t>
  </si>
  <si>
    <t>URL</t>
  </si>
  <si>
    <t>Service Provider</t>
  </si>
  <si>
    <t>Automated</t>
  </si>
  <si>
    <t>Applicable</t>
  </si>
  <si>
    <t>A1: information available online?</t>
  </si>
  <si>
    <t>A2: service available online?</t>
  </si>
  <si>
    <t>A3: available through portal?</t>
  </si>
  <si>
    <t>National</t>
  </si>
  <si>
    <t>Local</t>
  </si>
  <si>
    <t>Regional</t>
  </si>
  <si>
    <t>https://inetdec.nra.bg/index.html</t>
  </si>
  <si>
    <t>https://www.suomi.fi/yritykselle</t>
  </si>
  <si>
    <t>https://www.vero.fi/yritykset-ja-yhteisot/</t>
  </si>
  <si>
    <t>https://www.service-public.fr/professionnels-entreprises/vosdroits/F24013</t>
  </si>
  <si>
    <t>www.euprava.me</t>
  </si>
  <si>
    <t>http://www.belastingdienst.nl/wps/wcm/connect/bldcontentnl/belastingdienst/zakelijk/personeel_en_loon/personeel_en_loon</t>
  </si>
  <si>
    <t>https://www.verksamt.se/driva/anstalla</t>
  </si>
  <si>
    <t>https://www.slovensko.sk/sk/titulna-stranka</t>
  </si>
  <si>
    <t>https://finanzonline.bmf.gv.at/fon/</t>
  </si>
  <si>
    <t>https://taxisnet.mof.gov.cy/login.jsp</t>
  </si>
  <si>
    <t>http://www.mtsp.gov.mk/content/pdf/trud_2017/pravilnici/16,11-%D0%B0%D0%BA%D0%BE%D0%BD%D0%A0%D0%B0%D0%B1%D0%9E%D0%B4%D0%BD%D0%BE%D1%81%D0%B8.pdf</t>
  </si>
  <si>
    <t>http://www.socpoist.sk/nemocenske/1292s</t>
  </si>
  <si>
    <t>B1: FAQ section available?</t>
  </si>
  <si>
    <t>B2_1: demo available?</t>
  </si>
  <si>
    <t>B2_2: live support functionality?</t>
  </si>
  <si>
    <t>B3: responsible dpt identified?</t>
  </si>
  <si>
    <t>B4: other channels available?</t>
  </si>
  <si>
    <t>B5: feedback mechanisms avail.?</t>
  </si>
  <si>
    <t>B6: discussion fora or social med.?</t>
  </si>
  <si>
    <t>B7: complaint procedure avail.?</t>
  </si>
  <si>
    <t>C1: delivery notice completion?</t>
  </si>
  <si>
    <t>C2: is progress tracked?</t>
  </si>
  <si>
    <t>C3: save as draft?</t>
  </si>
  <si>
    <t>C4: expectations duration process?</t>
  </si>
  <si>
    <t>C5: delivery timelines clear?</t>
  </si>
  <si>
    <t>C6: maximum time limit delivery?</t>
  </si>
  <si>
    <t>C7: service performance info avail?</t>
  </si>
  <si>
    <t>D1: degree of online access data?</t>
  </si>
  <si>
    <t>D2: notify in case pers data incorrect?</t>
  </si>
  <si>
    <t>D3: modify pers data online?</t>
  </si>
  <si>
    <t>D4: complaint procedure rgd data?</t>
  </si>
  <si>
    <t>D5: monitor who has consulted your data?</t>
  </si>
  <si>
    <t>eID</t>
  </si>
  <si>
    <t>eDocuments</t>
  </si>
  <si>
    <t>F1: authentication required?</t>
  </si>
  <si>
    <t>F2: online authentication possible?</t>
  </si>
  <si>
    <t>F3: can you use national eID?</t>
  </si>
  <si>
    <t>F4: access another service without re-auth?</t>
  </si>
  <si>
    <t>F5: can decide using private eID?</t>
  </si>
  <si>
    <t>F6: documentation required?</t>
  </si>
  <si>
    <t>F7_1: possible to submit eDoc?</t>
  </si>
  <si>
    <t>F7_2: possible to obtain eDoc?</t>
  </si>
  <si>
    <t>G1: information available foreigner?</t>
  </si>
  <si>
    <t>G2: service available foreigner?</t>
  </si>
  <si>
    <t>G3_1: barrier national eID required</t>
  </si>
  <si>
    <t>G3_2: barrier eDoc required</t>
  </si>
  <si>
    <t>G3_3: barrier translation/recog doc?</t>
  </si>
  <si>
    <t>G3_4: barrier language issues</t>
  </si>
  <si>
    <t>G3_5: barrier lack of information</t>
  </si>
  <si>
    <t>G3_6: barrier need face to face meet?</t>
  </si>
  <si>
    <t>G3_7: other barriers</t>
  </si>
  <si>
    <t>H1: help functionality foreigners?</t>
  </si>
  <si>
    <t>H2: feedback mech. foreigners?</t>
  </si>
  <si>
    <t>H3: complaint proc. foreigners?</t>
  </si>
  <si>
    <t>I3: documentation needed to access?</t>
  </si>
  <si>
    <t>I4_1: submit document in electronic form?</t>
  </si>
  <si>
    <t>I4_2: obtain document provided by the foreign service</t>
  </si>
  <si>
    <t>Indicator selection</t>
  </si>
  <si>
    <t>Graph data for selected indicator</t>
  </si>
  <si>
    <t>Government</t>
  </si>
  <si>
    <t>Not applicable</t>
  </si>
  <si>
    <t/>
  </si>
  <si>
    <t>https://e-albania.al/eAlbaniaServices/UseService.aspx?service_code=12449</t>
  </si>
  <si>
    <t>http://vlora.gov.al/</t>
  </si>
  <si>
    <t>http://www.bashkiashkoder.gov.al/</t>
  </si>
  <si>
    <t>https://www.durres.gov.al/</t>
  </si>
  <si>
    <t>http://www.kollektivvertrag.at/cs/Satellite?pagename=KV/index&amp;n=KV_0</t>
  </si>
  <si>
    <t>https://www.usp.gv.at/Portal.Node/usp/public/content/mitarbeiter/Seite.5250000.html</t>
  </si>
  <si>
    <t>https://www.usp.gv.at/Portal.Node/usp/public/content/mitarbeiter/auslaendische_beschaeftigte/63109.html</t>
  </si>
  <si>
    <t>http://www.emploi.belgique.be/defaultTab.aspx?id=387</t>
  </si>
  <si>
    <t>https://www.kmu.admin.ch/kmu/fr/home/savoir-pratique/personnel.html</t>
  </si>
  <si>
    <t>https://www.ahv-iv.ch/fr/</t>
  </si>
  <si>
    <t>https://www.pay.sid.mlsi.gov.cy/</t>
  </si>
  <si>
    <t>https://www.mpsv.cz/web/cz/prace-a-pravo</t>
  </si>
  <si>
    <t>https://www.eesti.ee/et/toeoe-ja-toeoesuhted/toeoetamise-alused/toeoeleping/</t>
  </si>
  <si>
    <t>http://www.mitramiss.gob.es/es/Guia/texto/guia_5/index.htm</t>
  </si>
  <si>
    <t>https://oma.yrityssuomi.fi</t>
  </si>
  <si>
    <t>https://travail-emploi.gouv.fr/mot/fiches-pratiques-du-droit-du-travail</t>
  </si>
  <si>
    <t>https://www.paris.fr/</t>
  </si>
  <si>
    <t>https://mrms.gov.hr/pristup-informacijama-16/zakoni-i-ostali-propisi/uprava-za-rad-i-zastitu-na-radu-4173/4173</t>
  </si>
  <si>
    <t>http://www.citizensinformation.ie/en/employment/employment_rights_and_conditions/</t>
  </si>
  <si>
    <t>https://www.vdi.lt/</t>
  </si>
  <si>
    <t>http://www.kaunas.lt/</t>
  </si>
  <si>
    <t>https://guichet.public.lu/fr/citoyens.html</t>
  </si>
  <si>
    <t>https://www.vid.gov.lv/lv/node/40</t>
  </si>
  <si>
    <t>https://www.vid.gov.lv/lv/pievienotas-vertibas-nodoklis</t>
  </si>
  <si>
    <t>http://www.vdi.gov.lv/</t>
  </si>
  <si>
    <t>www.asistent.me</t>
  </si>
  <si>
    <t>https://www.amsterdam.nl/</t>
  </si>
  <si>
    <t>https://www.biznes.gov.pl/pl/firma/pracownicy-w-firmie</t>
  </si>
  <si>
    <t>https://www.gov.pl/web/rodzina/rynek-pracy</t>
  </si>
  <si>
    <t>http://www.minrzs.gov.rs/</t>
  </si>
  <si>
    <t>https://www.kragujevac.rs/</t>
  </si>
  <si>
    <t>https://www.arbetsgivarverket.se/ledare-i-staten/arbetsgivarguiden/anstalla/</t>
  </si>
  <si>
    <t>https://www.gov.si/drzavni-organi/ministrstva/ministrstvo-za-delo-druzino-socialne-zadeve-in-enake-moznosti/o-ministrstvu/direktorat-za-delovna-razmerja-in-pravice-iz-dela/</t>
  </si>
  <si>
    <t>https://www.gov.si/drzavni-organi/ministrstva/ministrstvo-za-delo-druzino-socialne-zadeve-in-enake-moznosti/zakonodaja/</t>
  </si>
  <si>
    <t>https://ivd.gib.gov.tr/</t>
  </si>
  <si>
    <t>http://e.sgk.gov.tr/wps/portal/isveren</t>
  </si>
  <si>
    <t>Yes</t>
  </si>
  <si>
    <t>No</t>
  </si>
  <si>
    <t>Ministry of Justice</t>
  </si>
  <si>
    <t>Federal Ministry of Finance</t>
  </si>
  <si>
    <t>Austrian Trade Union Federation</t>
  </si>
  <si>
    <t>Service Public Fédéral Belge</t>
  </si>
  <si>
    <t>Stad Gent</t>
  </si>
  <si>
    <t>Ville de Bruxelles</t>
  </si>
  <si>
    <t>Ville de Charleroi</t>
  </si>
  <si>
    <t>Ville de Liège</t>
  </si>
  <si>
    <t>European Commission</t>
  </si>
  <si>
    <t>Office national de sécurité sociale</t>
  </si>
  <si>
    <t>Service public fédéral Emploi, Travail et Concertation sociale</t>
  </si>
  <si>
    <t>Belgian Federal Government</t>
  </si>
  <si>
    <t>Ministry of Interior</t>
  </si>
  <si>
    <t>Pernik Municipality</t>
  </si>
  <si>
    <t>Blagoevgrad Municipality</t>
  </si>
  <si>
    <t>Dobrich Municipality</t>
  </si>
  <si>
    <t>Plovdiv Municipality</t>
  </si>
  <si>
    <t>Ruse Municipality</t>
  </si>
  <si>
    <t>Shumen Municipality</t>
  </si>
  <si>
    <t>Yambol Municipality</t>
  </si>
  <si>
    <t>Haskovo Municipality</t>
  </si>
  <si>
    <t>Sliven Municipality</t>
  </si>
  <si>
    <t>Pleven Municipality</t>
  </si>
  <si>
    <t>Sofia Municipality</t>
  </si>
  <si>
    <t>Stara Zagora Municipality</t>
  </si>
  <si>
    <t>National Revenue Agency</t>
  </si>
  <si>
    <t>Registry Agency</t>
  </si>
  <si>
    <t>Federal department of economic affairs, education and research</t>
  </si>
  <si>
    <t>Federal social insurance office</t>
  </si>
  <si>
    <t>https://www.vd.ch/themes/etat-droit-finances/impots/impots-pour-les-societes/</t>
  </si>
  <si>
    <t>Federal tax administration</t>
  </si>
  <si>
    <t>Point of Signle Contact</t>
  </si>
  <si>
    <t>Department of Labour Relations</t>
  </si>
  <si>
    <t>Tax Department</t>
  </si>
  <si>
    <t>City of Brno</t>
  </si>
  <si>
    <t>City of Liberec</t>
  </si>
  <si>
    <t>City of Ostrava</t>
  </si>
  <si>
    <t>City of Pardubice</t>
  </si>
  <si>
    <t>City of Hradec Králové</t>
  </si>
  <si>
    <t>City of Olomouc</t>
  </si>
  <si>
    <t>City of PlzeH</t>
  </si>
  <si>
    <t>City of Zlín</t>
  </si>
  <si>
    <t>CzechTrade agency</t>
  </si>
  <si>
    <t>Ministry of the Interior</t>
  </si>
  <si>
    <t>Financial Administration of the Czech Republic</t>
  </si>
  <si>
    <t>Czech Social Security Administration</t>
  </si>
  <si>
    <t>Ministry of Labour and Social Affairs</t>
  </si>
  <si>
    <t>Service Hessen</t>
  </si>
  <si>
    <t>Bundesministerium für Arbeit und Soziales</t>
  </si>
  <si>
    <t>Bundesagentur für Arbeit</t>
  </si>
  <si>
    <t>IHK Frankfurt am Main</t>
  </si>
  <si>
    <t>Danish Business Authority</t>
  </si>
  <si>
    <t>Information System Authority</t>
  </si>
  <si>
    <t>Centre of Registers and Information Systems</t>
  </si>
  <si>
    <t>Police and Border Guard Board</t>
  </si>
  <si>
    <t>Portal</t>
  </si>
  <si>
    <t>The labour Inspectorate</t>
  </si>
  <si>
    <t>Ministry of Economy</t>
  </si>
  <si>
    <t>Municipality</t>
  </si>
  <si>
    <t>Ministry of Employment</t>
  </si>
  <si>
    <t>Government of Spain</t>
  </si>
  <si>
    <t>Finnish Competition and Consumer Authority</t>
  </si>
  <si>
    <t>City of Helsinki</t>
  </si>
  <si>
    <t>Tax Administration</t>
  </si>
  <si>
    <t>Finnish Patent and Registration Office</t>
  </si>
  <si>
    <t>The Social Insurance Institution of Finland</t>
  </si>
  <si>
    <t>DILA (Directorate of Legal and Administrative Information)</t>
  </si>
  <si>
    <t>City of Nice</t>
  </si>
  <si>
    <t>City of Grenoble</t>
  </si>
  <si>
    <t>City of Le Havre</t>
  </si>
  <si>
    <t>Ministry of Labour</t>
  </si>
  <si>
    <t>Ministry</t>
  </si>
  <si>
    <t>Croatian health insurance fund</t>
  </si>
  <si>
    <t>Official Gazette </t>
  </si>
  <si>
    <t>Ministry of Labor and Pension System</t>
  </si>
  <si>
    <t>Ministry of Finance</t>
  </si>
  <si>
    <t>Ministry of justice</t>
  </si>
  <si>
    <t>Government of the Republic of Croatia</t>
  </si>
  <si>
    <t>National Tax and Customs Administration</t>
  </si>
  <si>
    <t>Citizens Information Board</t>
  </si>
  <si>
    <t>Government of Ireland</t>
  </si>
  <si>
    <t>Revenue Commissioners</t>
  </si>
  <si>
    <t>Registers Iceland</t>
  </si>
  <si>
    <t>Ministry of Labor</t>
  </si>
  <si>
    <t>State Enterprise Centre of Registers</t>
  </si>
  <si>
    <t>State Labour Inspectorate</t>
  </si>
  <si>
    <t>State Centre for Information Technologies (CTIE)</t>
  </si>
  <si>
    <t>State Revenue Service</t>
  </si>
  <si>
    <t>State Social Insurance Agency</t>
  </si>
  <si>
    <t>Ministry of Welfare</t>
  </si>
  <si>
    <t>State Labour inspectorate</t>
  </si>
  <si>
    <t>Office of Citizenship and Migration Affairs</t>
  </si>
  <si>
    <t>National Tax Agency</t>
  </si>
  <si>
    <t>Public Revenue Office</t>
  </si>
  <si>
    <t>Central Register</t>
  </si>
  <si>
    <t>Ministry of Labour and Social Policy</t>
  </si>
  <si>
    <t>Government of Malta</t>
  </si>
  <si>
    <t>Belastingdienst</t>
  </si>
  <si>
    <t>UWV</t>
  </si>
  <si>
    <t>Ministry of Entrepreneurship and Technology</t>
  </si>
  <si>
    <t>Ministry of Health</t>
  </si>
  <si>
    <t>National Health Fund</t>
  </si>
  <si>
    <t>Ministério da Justiça</t>
  </si>
  <si>
    <t>Segurança Social</t>
  </si>
  <si>
    <t>Ministry of Labour, Employment, Veteran and Social Affairs</t>
  </si>
  <si>
    <t>City of Kragujevac</t>
  </si>
  <si>
    <t>City of Nis</t>
  </si>
  <si>
    <t>The Swedish Point of Single Contact</t>
  </si>
  <si>
    <t>Swedish agency for goverment employers</t>
  </si>
  <si>
    <t>Ministry of Labour, Family, Social Affairs and Equal Opportunities</t>
  </si>
  <si>
    <t>Financial Administration</t>
  </si>
  <si>
    <t>Social Insurance Agency</t>
  </si>
  <si>
    <t>https://e-albania.al/</t>
  </si>
  <si>
    <t>https://e-albania.al/Default.aspx</t>
  </si>
  <si>
    <t>Canton of Geneva</t>
  </si>
  <si>
    <t>https://www.bsv.admin.ch/bsv/de/home.html</t>
  </si>
  <si>
    <t>Canton of Vaud</t>
  </si>
  <si>
    <t>https://www.rik.ee/et/ettevotjaportaal</t>
  </si>
  <si>
    <t>https://www.eesti.ee/et/</t>
  </si>
  <si>
    <t>http://www.ermis.gov.gr/portal/page/portal/ermis/</t>
  </si>
  <si>
    <t>Independent Authority of Public Revenue</t>
  </si>
  <si>
    <t>https://www.service-public.fr/</t>
  </si>
  <si>
    <t>Ministry of Science and Education</t>
  </si>
  <si>
    <t>Hungarian State Treasury</t>
  </si>
  <si>
    <t>https://www.epaslaugos.lt/portal/</t>
  </si>
  <si>
    <t>Health Insurance Fund</t>
  </si>
  <si>
    <t>Ministry of Foreign Affairs</t>
  </si>
  <si>
    <t>https://www.gov.mt/mt/Pages/home.aspx</t>
  </si>
  <si>
    <t>https://businessfirst.com.mt/en/Pages/home.aspx</t>
  </si>
  <si>
    <t>https://www.podatki.gov.pl/</t>
  </si>
  <si>
    <t>www.seg-social.pt</t>
  </si>
  <si>
    <t>https://eportugal.gov.pt/pt/inicio</t>
  </si>
  <si>
    <t>https://www.verksamt.se/</t>
  </si>
  <si>
    <t>http://www.skatteverket.se</t>
  </si>
  <si>
    <t>https://www.gov.si/drzavni-organi/ministrstva/ministrstvo-za-delo-druzino-socialne-zadeve-in-enake-moznosti/</t>
  </si>
  <si>
    <t>InvestBulgaria Agency (IBA)</t>
  </si>
  <si>
    <t>Rijksoverheid</t>
  </si>
  <si>
    <t>Social Security</t>
  </si>
  <si>
    <t>Civil Registry and Migration Department</t>
  </si>
  <si>
    <t>Enterprise Estonia</t>
  </si>
  <si>
    <t>https://www.suomi.fi/citizen</t>
  </si>
  <si>
    <t>https://www.suomi.fi/kansalaiselle</t>
  </si>
  <si>
    <t>https://www.ch.ch/en/</t>
  </si>
  <si>
    <t>http://www.cyprus.gov.cy</t>
  </si>
  <si>
    <t>https://www.eesti.ee/en/</t>
  </si>
  <si>
    <t>https://www.emta.ee/eng</t>
  </si>
  <si>
    <t>https://mzo.gov.hr/</t>
  </si>
  <si>
    <t>https://eportugal.gov.pt/en/inicio</t>
  </si>
  <si>
    <t>Online availability</t>
  </si>
  <si>
    <t>EU27+</t>
  </si>
  <si>
    <t>AVERAGE_EU27</t>
  </si>
  <si>
    <t>EU27</t>
  </si>
  <si>
    <t>Average (2020)</t>
  </si>
  <si>
    <t>Career</t>
  </si>
  <si>
    <t>0. OVERALL SCORE</t>
  </si>
  <si>
    <t>1.1 Online availability</t>
  </si>
  <si>
    <t>2. Transparency</t>
  </si>
  <si>
    <t>3. Key Enablers</t>
  </si>
  <si>
    <t>3.1 eID</t>
  </si>
  <si>
    <t>3.2 eDocuments</t>
  </si>
  <si>
    <t>3.3 Authentic sources</t>
  </si>
  <si>
    <t>3.4 Digital Post</t>
  </si>
  <si>
    <t>4.1 Cross-border online availability</t>
  </si>
  <si>
    <t>4.2 Cross-border user support</t>
  </si>
  <si>
    <t>Business Start-up (2020)</t>
  </si>
  <si>
    <t>Family (2020)</t>
  </si>
  <si>
    <t>Career (2020)</t>
  </si>
  <si>
    <t>Studying (2020)</t>
  </si>
  <si>
    <t>Landscaping</t>
  </si>
  <si>
    <t>Mobile Friendliness</t>
  </si>
  <si>
    <t>Transparency of service delivery</t>
  </si>
  <si>
    <t>Authentic sources</t>
  </si>
  <si>
    <t>ID</t>
  </si>
  <si>
    <t>Definition</t>
  </si>
  <si>
    <t>Service type</t>
  </si>
  <si>
    <t>Domestic or international</t>
  </si>
  <si>
    <t>Government level</t>
  </si>
  <si>
    <t>A1</t>
  </si>
  <si>
    <t>A2</t>
  </si>
  <si>
    <t>A3</t>
  </si>
  <si>
    <t>Service delivery</t>
  </si>
  <si>
    <t>C1</t>
  </si>
  <si>
    <t>C2</t>
  </si>
  <si>
    <t>C3</t>
  </si>
  <si>
    <t>C4</t>
  </si>
  <si>
    <t>C5</t>
  </si>
  <si>
    <t>C6</t>
  </si>
  <si>
    <t>C7</t>
  </si>
  <si>
    <t>F2</t>
  </si>
  <si>
    <t>1.1 Check requirements for starting a business</t>
  </si>
  <si>
    <t>Minimal requirements for the service to be considered online: information on the required steps and other requirements needed to start a new business (e.g. a checklist)</t>
  </si>
  <si>
    <t>Informational</t>
  </si>
  <si>
    <t>1.2 Get guidance with how to write a business plan</t>
  </si>
  <si>
    <t>Minimal requirements for the service to be considered online: information on how to write a business plan (templates, examples, things to consider, etc.).</t>
  </si>
  <si>
    <t>1.3 Get guidance with how to explore financial possibilities</t>
  </si>
  <si>
    <t>Minimal requirements for the service to be considered online: information on how to explore financial possibilities (e.g. references to government subsidies, templates for a financial plan, suggestions on where to look for crowd funding)</t>
  </si>
  <si>
    <t>2.1 Obtain certificate of no outstanding charges</t>
  </si>
  <si>
    <t xml:space="preserve">Minimal requirements for the service to be considered online: information on and the online form needed to obtain a certificate which proves that the entrepreneur has paid all his/her taxes and has no other outstanding social security and/or healthcare charges. </t>
  </si>
  <si>
    <t>Transactional</t>
  </si>
  <si>
    <t>3.1 Register company for the first time</t>
  </si>
  <si>
    <t>Minimal requirements for the service to be considered online: information on and the online form needed to register a company for the first time, e.g. providing details about you as an owner, define the company name, indicate the type of legal entity and register a business address</t>
  </si>
  <si>
    <t>4.1 Obtain tax identification card/number</t>
  </si>
  <si>
    <t>Minimal requirements for the service to be considered online: information on and the online form needed to obtain a taxpayer registration and identification card/number.</t>
  </si>
  <si>
    <t>4.2 Obtain VAT collector number</t>
  </si>
  <si>
    <t>Minimal requirements for the service to be considered online: information on and the online form needed to obtain a VAT number so that the company can declare its VAT taxes</t>
  </si>
  <si>
    <t>5.1 Register with Social Security Office</t>
  </si>
  <si>
    <t>Minimal requirements for the service to be considered online: information on and the online form needed to register with Social Security in order to fulfil related duties</t>
  </si>
  <si>
    <t>5.2 Get guidance with how to arrange (mandatory) pension insurance</t>
  </si>
  <si>
    <t>Minimal requirements for the service to be considered online: information on how to go about (mandatory) pension insurance as an entrepreneur</t>
  </si>
  <si>
    <t>5.3 Get guidance with how to arrange (compulsory) healthcare insurance</t>
  </si>
  <si>
    <t>Minimal requirements for the service to be considered online: information on how to go about (compulsory) healthcare insurance as an entrepreneur</t>
  </si>
  <si>
    <t>6.1 Register your company as an employer</t>
  </si>
  <si>
    <t>Minimal requirements for the service to be considered online: information on and the online form needed to register as an employer, e.g. to create a PAYE (Pay As You Earn) scheme for tax, national insurance, before hiring an employee</t>
  </si>
  <si>
    <t>6.2 Register employee before first workday</t>
  </si>
  <si>
    <t>Minimal requirements for the service to be considered online: information on and the online form needed to announce the start of a first employee before the first day of working (to prevent fraud and illegal work)</t>
  </si>
  <si>
    <t>6.3 Check contractual obligations for hiring employees</t>
  </si>
  <si>
    <t>Minimal requirements for the service to be considered online: information on government regulations and obligations regarding contracts (information about minimum wages, maximum working day time, collective labour agreements, number of temporary contracts allowed); for cross border this means information about government regulations and obligations to hire an employee from abroad (e.g. information on the possibilities, guidelines on what should be arranged and what limitations apply as compared to hiring a national employee)</t>
  </si>
  <si>
    <t>6.4 Check working conditions for employing employees</t>
  </si>
  <si>
    <t>Minimal requirements for the service to be considered online: information on government regulations and obligations regarding working conditions for employees (e.g. minimum working requirements for employees, safety measures required around working environment, requirements for fire exits, health and climate conditions at working space)</t>
  </si>
  <si>
    <t>7.1 Check conditions for environmental permits</t>
  </si>
  <si>
    <t>Minimal requirements for the service to be considered online: information on the criteria when the company can register an exemption or needs a full permit for pollution (e.g. companies dealing with IPPC-regulation always need a full environmental permit)</t>
  </si>
  <si>
    <t>7.2 Obtain pollution/environmental permit</t>
  </si>
  <si>
    <t>Minimal requirements for the service to be considered online: information on and the online form needed to apply for the environmental permit, generally including the submission of supporting documents (e.g. engineering reports, geological evaluations and financial assurance instruments)</t>
  </si>
  <si>
    <t>1.1 Registering as unemployed</t>
  </si>
  <si>
    <t>Minimal requirements for the service to be considered online: information on and the online form needed to register oneself as unemployed with a competent authority as soon as one gets unemployed</t>
  </si>
  <si>
    <t>1.2 Calculate unemployment benefits (duration and height)</t>
  </si>
  <si>
    <t>Minimal requirements for the service to be considered online: information on the amount of benefits to receive and reference to relevant laws/rules (this could be done with a test to assess how much benefits the job seeker is entitled to and for how long)</t>
  </si>
  <si>
    <t>1.3 Apply for unemployment benefits</t>
  </si>
  <si>
    <t>Minimal requirements for the service to be considered online: information on and the online form needed to register for unemployment benefits; include providing documents (e.g. resign letter of employee, proof of identity, bank statements, proof of address)</t>
  </si>
  <si>
    <t>1.4 Appeal against decision when unemployment benefits are not granted</t>
  </si>
  <si>
    <t>Minimal requirements for the service to be considered online: information on and the online form needed to appeal against unemployment benefit decision, with explanation of the necessary steps to undertake when wrongly refused unemployment benefits</t>
  </si>
  <si>
    <t>2.1 Check eligibility for additional unemployment benefits</t>
  </si>
  <si>
    <t>Minimal requirements for the service to be considered online: information on additional benefits when losing your job (e.g. additional child allowances) and what criteria have to be eligible</t>
  </si>
  <si>
    <t>2.2 Get guidance with how to arrange housing benefits</t>
  </si>
  <si>
    <t>Minimal requirements for the service to be considered online: information on how to arrange for example rent supplements, applying for community housing, contact details of housing associations and legal advice</t>
  </si>
  <si>
    <t>2.3 Get guidance with how to arrange debt counselling</t>
  </si>
  <si>
    <t>Minimal requirements for the service to be considered online: information on how to arrange debt counselling service (e.g. related to problems with paying off mortgage)</t>
  </si>
  <si>
    <t>2.4 Get guidance with how to arrange health promotion programmes</t>
  </si>
  <si>
    <t>Minimal requirements for the service to be considered online: information on how to arrange medical checks, health or fitness programs to promote health care for unemployed</t>
  </si>
  <si>
    <t>2.5 Get guidance with how to arrange help during invalidity, sickness and employment injuries</t>
  </si>
  <si>
    <t>Minimal requirements for the service to be considered online: information on how to gain access to benefits and provisions in case of invalidity, sickness or employment injuries</t>
  </si>
  <si>
    <t>2.6 Apply for a tax refund or other allowances affected by unemployment</t>
  </si>
  <si>
    <t>Minimal requirements for the service to be considered online: information on and the online form needed to apply for additional housing or healthcare allowances, due to lower/lack of income.</t>
  </si>
  <si>
    <t>3.1 Check obligations for keeping unemployment benefits</t>
  </si>
  <si>
    <t xml:space="preserve">Minimal requirements for the service to be considered online: information on the obligations and duties to keep unemployment benefits (e.g. how often a person needs to apply for a job, attend job interviews or participate in compulsory trainings). </t>
  </si>
  <si>
    <t>3.2 Submit evidence that proves you are looking for work</t>
  </si>
  <si>
    <t>Minimal requirements for the service to be considered online: information on and the online form needed to prove a person is genuinely looking for work (e.g. provide evidence of application letters sent or proof of having attended job interviews)</t>
  </si>
  <si>
    <t>3.3 Register circumstances that impede you from looking for work</t>
  </si>
  <si>
    <t>Minimal requirements for the service to be considered online: information on and the online form needed to report reasons (e.g. sickness, holiday or other changing circumstances) why obligations and duties to receive unemployment benefits cannot be met temporarily.</t>
  </si>
  <si>
    <t>4.1 Get guidance with how to find a job</t>
  </si>
  <si>
    <t>Minimal requirements for the service to be considered online: information on how to find a job, such as suggestions where to look for vacancies, CV templates, video tutorials, suggestions where to find online training courses, etc.</t>
  </si>
  <si>
    <t>4.2 Register employment to stop unemployment benefits</t>
  </si>
  <si>
    <t xml:space="preserve">Minimal requirements for the service to be considered online: information on and the online form needed to notifying the competent authorities to stop unemployment benefits when a person found a job. </t>
  </si>
  <si>
    <t>4.3 Declare personal income taxes</t>
  </si>
  <si>
    <t>Minimal requirements for the service to be considered online: information on and the online form needed to fill in tax returns or personal income taxes (tax paid for business earnings are out of scope here)</t>
  </si>
  <si>
    <t xml:space="preserve">5.1 Calculate future pensions </t>
  </si>
  <si>
    <t>Minimal requirements for the service to be considered online: information on pensions in general, as well as an estimation of the entitled state pension (height and by what age), e.g. through simulation or calculation tools</t>
  </si>
  <si>
    <t>5.2 Apply for state pension</t>
  </si>
  <si>
    <t>Minimal requirements for the service to be considered online: information on and the online form needed to claim and start receiving one’s state pension; for cross-border the person applying for a state pension comes from another country than the country under evaluation</t>
  </si>
  <si>
    <t>5.3 Check entitlement for pension when moving abroad or returning from another country</t>
  </si>
  <si>
    <t>Minimal requirements for the service to be considered online: information on the situation of claiming a state pension when moving to another country (e.g. entitlement, process requirements) or about how to combine pension rights from different countries</t>
  </si>
  <si>
    <t>1.1 Check conditions for parental leave</t>
  </si>
  <si>
    <t>Minimal requirements for the service to be considered online: information on paid/unpaid maternity and paternity leaves as regulated by government, as well as information on entitlement, eligibility and the claim procedure</t>
  </si>
  <si>
    <t>1.2 Register child with competent authority</t>
  </si>
  <si>
    <t>Minimal requirements for the service to be considered online: information on and the online form needed to make an online appointment to register birth with competent authority to acknowledge the child (actual registration is expected to require authentication in person still)</t>
  </si>
  <si>
    <t>1.3 Register parental authority (e.g. with court in case not married)</t>
  </si>
  <si>
    <t>Minimal requirements for the service to be considered online: information on and the online form needed to register parental responsibility for the father (e.g. in case the mother and father are not married)</t>
  </si>
  <si>
    <t>1.4 Apply for child allowance</t>
  </si>
  <si>
    <t>Minimal requirements for the service to be considered online: information on and the online form needed to apply for child benefit (money from the government to accommodate for expenses of raising a child)</t>
  </si>
  <si>
    <t>2.1 Register with civil/local registry in order to get married or to close a civil partnership</t>
  </si>
  <si>
    <t>Minimal requirements for the service to be considered online: information on and the online form needed to give notice about the intended marriage or partnership, including information about the procedure and requirements</t>
  </si>
  <si>
    <t>2.2 Register divorce with civil/local registry in order to end marriage or a civil partnership</t>
  </si>
  <si>
    <t>Minimal requirements for the service to be considered online: information on and the online form needed to give notice about the end of a marriage or partnership</t>
  </si>
  <si>
    <t>3.1 Obtain passport</t>
  </si>
  <si>
    <t>Minimal requirements for the service to be considered online: information on and the online form needed to make an online appointment and request a new passport to identify one’s nationality (actual registration is expected to require authentication in person still)</t>
  </si>
  <si>
    <t>3.2 Obtain birth certificate</t>
  </si>
  <si>
    <t>Minimal requirements for the service to be considered online: information on and the online form needed to obtain your birth certificate (or a copy of the certificate, other than the version obtained when born)</t>
  </si>
  <si>
    <t>3.3 Obtain for a European Health Insurance Card</t>
  </si>
  <si>
    <t>Minimal requirements for the service to be considered online: information on and the online form needed to obtain a European Health Insurance Card</t>
  </si>
  <si>
    <t>4.1 Check requirements for registering the death of a relative</t>
  </si>
  <si>
    <t>Minimal requirements for the service to be considered online: information on how the authorities need to be notified of a death, where the registration should take place and which documents are required</t>
  </si>
  <si>
    <t>1.1 Monitor study programmes provided by universities</t>
  </si>
  <si>
    <t>Minimal requirements for the service to be considered online: information on study programmes and the possibility for students to easily perform a search, which allows for viewing and comparing information between certain study programmes (from different universities)</t>
  </si>
  <si>
    <t>1.2 Check admission requirements for enrolling in higher education</t>
  </si>
  <si>
    <t>Minimal requirements for the service to be considered online: information on what is needed when enrolling in higher education (e.g. a help-wizard or checklist tool with all the requirements)</t>
  </si>
  <si>
    <t xml:space="preserve">2.2 Register in higher education </t>
  </si>
  <si>
    <t>Minimal requirements for the service to be considered online: information on and the online form needed to enrol as a student in a university or another institution of higher education subsidised by an official administrative body in the country, including the provision of personal documents and/or eventual qualifications to be enrolled</t>
  </si>
  <si>
    <t>2.3 Apply for student grants</t>
  </si>
  <si>
    <t>Minimal requirements for the service to be considered online: information on and the online form needed to apply for student grants given to higher education students</t>
  </si>
  <si>
    <t>2.4 Calculate additional financial possibilities</t>
  </si>
  <si>
    <t>Minimal requirements for the service to be considered online: information on available additional grants, social benefits and loan, based on personal situation, making students aware of possible financial support (e.g. with a calculation tool)</t>
  </si>
  <si>
    <t>2.5 Apply for additional social benefits</t>
  </si>
  <si>
    <t>Minimal requirements for the service to be considered online: information on and the online form needed to apply for additional benefits when enrolling in higher education (other than specific study grants) because of financial hardship or disability</t>
  </si>
  <si>
    <t>3.1 Apply for portability of student grant (abroad)</t>
  </si>
  <si>
    <t>Minimal requirements for the service to be considered online: information on and online form needed to keep a student grant when continuing a study abroad (temporarily)</t>
  </si>
  <si>
    <t>3.2 Monitor grades and personal data</t>
  </si>
  <si>
    <t>Minimal requirements for the service to be considered online: information on and online space to access personal data and get an overview of grades (e.g. via personal account/profile)</t>
  </si>
  <si>
    <t>3.3 Get guidance with how to arrange studying abroad (international office)</t>
  </si>
  <si>
    <t>Minimal requirements for the service to be considered online: information on what a student needs to consider when planning to study abroad (e.g. references to other universities, tips about arranging accommodation abroad, suggestions on how to finance studying abroad)</t>
  </si>
  <si>
    <t>3.4 Get guidance with how to arrange internships and starting your career</t>
  </si>
  <si>
    <t>Minimal requirements for the service to be considered online: information on where to look for vacant internships, how to write a CV, what to pay attention to when looking for a job after graduating etc.</t>
  </si>
  <si>
    <t>Central</t>
  </si>
  <si>
    <t>Config columns</t>
  </si>
  <si>
    <t>National services</t>
  </si>
  <si>
    <t>A. Online availability</t>
  </si>
  <si>
    <t>C. Transparency of service delivery</t>
  </si>
  <si>
    <t>F. Key Enablers</t>
  </si>
  <si>
    <t>Online availability of services</t>
  </si>
  <si>
    <t>Authentic Sources</t>
  </si>
  <si>
    <t>Service</t>
  </si>
  <si>
    <t>Type</t>
  </si>
  <si>
    <t>Targer</t>
  </si>
  <si>
    <t>Url</t>
  </si>
  <si>
    <t>F8: personal info required?</t>
  </si>
  <si>
    <t>F9: personal data pre-filled?</t>
  </si>
  <si>
    <t>NR</t>
  </si>
  <si>
    <t>http://www.issh.gov.al/?page_id=63</t>
  </si>
  <si>
    <t>https://www.tirana.al/sherbimi/zyrat-e-gjendjes-civile</t>
  </si>
  <si>
    <t>Federal Ministry for Digital and Economic Affairs</t>
  </si>
  <si>
    <t>Austrian Economic Chambers</t>
  </si>
  <si>
    <t>Federal Ministry of Social Affairs, Health, Care and Consumer Protection</t>
  </si>
  <si>
    <t>Social security chip cards</t>
  </si>
  <si>
    <t>2.1 Obtain recognition of diploma declaration</t>
  </si>
  <si>
    <t>Minimal requirements for the service to be considered online: information on and the online form needed to obtain a status declaration or recognition statement of diploma when your diploma was obtained in another country than the country under evaluation</t>
  </si>
  <si>
    <t>Région de Bruxelles-Capitale</t>
  </si>
  <si>
    <t>https://emploi.belgique.be/fr</t>
  </si>
  <si>
    <t>yes</t>
  </si>
  <si>
    <t>Belgium.be</t>
  </si>
  <si>
    <t>https://portal.registryagency.bg/CR/services</t>
  </si>
  <si>
    <t>National Health Insurance Fund (NHIF)</t>
  </si>
  <si>
    <t>https://www.ezok.bg/index.html</t>
  </si>
  <si>
    <t>https://www.nhif.bg/page/227</t>
  </si>
  <si>
    <t>the State Secretariat for Economic Affairs</t>
  </si>
  <si>
    <t>Canton of Bern</t>
  </si>
  <si>
    <t>https://www.fin.be.ch/fin/de/index/steuern.html</t>
  </si>
  <si>
    <t>Canton of Aargau</t>
  </si>
  <si>
    <t>https://www.ag.ch/de/dfr/steuern/juristische_personen/juristische_personen.jsp</t>
  </si>
  <si>
    <t>Canton of Zurich</t>
  </si>
  <si>
    <t>https://www.zh.ch/de/finanzdirektion/steueramt.html</t>
  </si>
  <si>
    <t>Canton of St Gallen</t>
  </si>
  <si>
    <t>https://www.sg.ch/steuern-finanzen/steuern.html</t>
  </si>
  <si>
    <t>Canton of Luzern</t>
  </si>
  <si>
    <t>Canton of Uri</t>
  </si>
  <si>
    <t>https://www.ur.ch/dienstleistungen/3200</t>
  </si>
  <si>
    <t>Canton of Schwyz</t>
  </si>
  <si>
    <t>https://www.sz.ch/unternehmen/steuern/steuern-juristische-personen/uebersicht.html/72-443-4441-3193-3154</t>
  </si>
  <si>
    <t>Canton of Obwalden</t>
  </si>
  <si>
    <t>https://www.ow.ch/de/verwaltung/aemter/welcome.php?amt_id=189</t>
  </si>
  <si>
    <t>Canton of Nidwalden</t>
  </si>
  <si>
    <t>Canton of Glarus</t>
  </si>
  <si>
    <t>https://www.gl.ch/verwaltung/finanzen-und-gesundheit/steuern/juristische-personen.html/494</t>
  </si>
  <si>
    <t>Canton of Zug</t>
  </si>
  <si>
    <t>https://www.zg.ch/behoerden/finanzdirektion/steuerverwaltung/juristische-personen</t>
  </si>
  <si>
    <t>Canton of Fribourg</t>
  </si>
  <si>
    <t>Canton of Solothurn</t>
  </si>
  <si>
    <t>https://so.ch/verwaltung/finanzdepartement/steueramt/juristische-personen/</t>
  </si>
  <si>
    <t>Canton of Basel-Stadt</t>
  </si>
  <si>
    <t>https://www.steuerverwaltung.bs.ch/steuererklaerung/juristische-personen.html</t>
  </si>
  <si>
    <t>Canton of Basel-Landschaft</t>
  </si>
  <si>
    <t>https://www.baselland.ch/politik-und-behorden/direktionen/finanz-und-kirchendirektion/steuerverwaltung/juristische-person</t>
  </si>
  <si>
    <t>Canton of Schaffhausen</t>
  </si>
  <si>
    <t>https://sh.ch/CMS/Webseite/Kanton-Schaffhausen/Beh-rde/Verwaltung/Finanzdepartement/Steuerverwaltung-3918-DE.html</t>
  </si>
  <si>
    <t>Canton of Appenzell Ausserrhoden</t>
  </si>
  <si>
    <t>https://www.ar.ch/verwaltung/departement-finanzen/steuerverwaltung/steuererklaerungen-fristverlaengerungen/steuererklaerung-fuer-juristische-personen/</t>
  </si>
  <si>
    <t>Canton of Appenzell Innerrhoden</t>
  </si>
  <si>
    <t>https://www.ai.ch/themen/steuern/steuerberechnung</t>
  </si>
  <si>
    <t>Canton of Graubünden</t>
  </si>
  <si>
    <t>https://www.gr.ch/DE/institutionen/verwaltung/dfg/stv/steuererklaerung/gewinn_und_kapitalsteuer/Seiten/default.aspx</t>
  </si>
  <si>
    <t>Canton of Thurgau</t>
  </si>
  <si>
    <t>Canton of Ticino</t>
  </si>
  <si>
    <t>Canton of Valais</t>
  </si>
  <si>
    <t>https://www.vs.ch/web/scc/personnes-morales</t>
  </si>
  <si>
    <t>Canton of Neuchatel</t>
  </si>
  <si>
    <t>https://www.ne.ch/autorites/DFS/SCCO/impot-pm/Pages/accueil.aspx</t>
  </si>
  <si>
    <t>Canton of Jura</t>
  </si>
  <si>
    <t>Swiss confederation</t>
  </si>
  <si>
    <t>https://www.sv.fin.be.ch/sv_fin/fr/index/navi/index/steuererklaerung/uebersicht-elektronische-dienste.html</t>
  </si>
  <si>
    <t>https://www.steuerverwaltung.bs.ch/steuererklaerung/natuerliche-personen/baltax.html</t>
  </si>
  <si>
    <t>https://www.ge.ch/getax</t>
  </si>
  <si>
    <t>YEs</t>
  </si>
  <si>
    <t>https://www.vd.ch/themes/etat-droit-finances/impots/impots-pour-les-individus/remplir-ma-declaration-dimpot/vaudtax/</t>
  </si>
  <si>
    <t>https://www.ag.ch/de/dfr/steuern/natuerliche_personen/steuererklaerung__easytax/steuererklaerung_easytax1.jsp</t>
  </si>
  <si>
    <t>https://www.sg.ch/content/sgch/steuern-finanzen/steuern/elektronische-steuererklaerung/etaxes-privatpersonen.html</t>
  </si>
  <si>
    <t>https://steuern.lu.ch/steuererklaerung/steuererklaerung_natp</t>
  </si>
  <si>
    <t>https://www.ur.ch/themen/1570</t>
  </si>
  <si>
    <t>https://www.sz.ch/steuern/steuern-natuerliche-personen/steuererklaerungs-software/etaxschwyz/etaxschwyz.html/72-512-445-3489-3465-3412-3408</t>
  </si>
  <si>
    <t>https://etaxinfo.ow.ch</t>
  </si>
  <si>
    <t>https://www.steuern-nw.ch/services/steuererklaerung-etax/</t>
  </si>
  <si>
    <t>https://www.gl.ch/verwaltung/finanzen-und-gesundheit/steuern/glarotax-steuererklaerungssoftware.html/504</t>
  </si>
  <si>
    <t>https://www.zg.ch/behoerden/finanzdirektion/steuerverwaltung/eTax.zug</t>
  </si>
  <si>
    <t>https://www.fr.ch/impots/personnes-physiques/fritax</t>
  </si>
  <si>
    <t>https://so.ch/verwaltung/finanzdepartement/steueramt/etax-solothurn/</t>
  </si>
  <si>
    <t>https://www.jura.ch/DFI/CTR/JuraTax-Online/JuraTax-Online.html</t>
  </si>
  <si>
    <t>https://www.baselland.ch/politik-und-behorden/direktionen/finanz-und-kirchendirektion/steuerverwaltung/privatperson/easytax</t>
  </si>
  <si>
    <t>https://sh.ch/CMS/Webseite/Kanton-Schaffhausen/Beh-rde/Verwaltung/Finanzdepartement/Steuerverwaltung/Download-Steuersoftware/Steuersoftware-Nat-rliche-Personen-2290516-DE.html</t>
  </si>
  <si>
    <t>https://www.ar.ch/verwaltung/departement-finanzen/steuerverwaltung/</t>
  </si>
  <si>
    <t>https://www.ai.ch/themen/steuern/ai-tax-software</t>
  </si>
  <si>
    <t>https://www.gr.ch/DE/institutionen/verwaltung/dfg/stv/steuererklaerung/einkommens_und_vermoegenssteuer/Seiten/deklarationssoftware.aspx</t>
  </si>
  <si>
    <t>https://steuerverwaltung.tg.ch/hilfsmittel/efisc-steuererklaerungssoftware.html/2958</t>
  </si>
  <si>
    <t>https://www4.ti.ch/dfe/dc/dichiarazione/etax-pf/</t>
  </si>
  <si>
    <t>https://www.vs.ch/web/ext-cant-gouv-scc-vstax/accueil</t>
  </si>
  <si>
    <t>https://www.ne.ch/autorites/DFS/SCCO/impot-pp/Pages/accueil.aspx</t>
  </si>
  <si>
    <t>Government Gateway Portal (Ariadni)</t>
  </si>
  <si>
    <t>https://www.moh.gov.cy/moh/moh.nsf/All/F8B5861FC3801B6C422579D7003EEFB8?OpenDocument</t>
  </si>
  <si>
    <t>Ministry of Industry and Trade</t>
  </si>
  <si>
    <t>CzechTrade</t>
  </si>
  <si>
    <t>Ministry of the Environment</t>
  </si>
  <si>
    <t>City of Tábor</t>
  </si>
  <si>
    <t>Techniker Krankenkasse</t>
  </si>
  <si>
    <t>Barmer</t>
  </si>
  <si>
    <t>Knapschaft</t>
  </si>
  <si>
    <t>knappschaft.de/DE/VersicherungBeitraege/MeineGesundheitskarte/Gesundheitskarte.html</t>
  </si>
  <si>
    <t>https://virk.dk/myndigheder/stat/ERST/selvbetjening/Webreg_aendre_virksomhed__lukke_virksomhed/</t>
  </si>
  <si>
    <t>The Danish Agency for Digitisation</t>
  </si>
  <si>
    <t>https://www.borger.dk/sundhed-og-sygdom/sygesikring-og-laegevalg/eu-sygesikringskortet-det-blaa-kort</t>
  </si>
  <si>
    <t>https://ettevotjaportaal.rik.ee/</t>
  </si>
  <si>
    <t>Estonian Unemployment Insurance Fund</t>
  </si>
  <si>
    <t>City of Narva</t>
  </si>
  <si>
    <t>City of Pärnu</t>
  </si>
  <si>
    <t>City of Tallinn</t>
  </si>
  <si>
    <t>https://www.valga.ee</t>
  </si>
  <si>
    <t>Estonian Health Insurance Fund</t>
  </si>
  <si>
    <t>https://www.haigekassa.ee/kontaktpunkt/arstiabi-euroopas-reisides/euroopa-ravikindlustuskaart</t>
  </si>
  <si>
    <t>Ministry of Digital Governance</t>
  </si>
  <si>
    <t>https://www.efka.gov.gr/el</t>
  </si>
  <si>
    <t>https://www.efka.gov.gr/el/asphalismenoi/elektronikes-yperesies-gia-asphalismenoys</t>
  </si>
  <si>
    <t>government generalitat Valenciana</t>
  </si>
  <si>
    <t>Ministery of health</t>
  </si>
  <si>
    <t>government of Catalonia</t>
  </si>
  <si>
    <t xml:space="preserve">MUFACE -Civil Servant </t>
  </si>
  <si>
    <t>https://www.muface.es/muface_Home/muface_Index/aviso-tse.html</t>
  </si>
  <si>
    <t>Digital and Population Data Services Agency</t>
  </si>
  <si>
    <t>Ministry of Economic Affairs and Employment of Finland</t>
  </si>
  <si>
    <t>https://www.vero.fi/sahkoiset-asiointipalvelut/omavero/</t>
  </si>
  <si>
    <t>Social Insurance Institution of Finland</t>
  </si>
  <si>
    <t>Social Insurance Institution of Finland (KELA)</t>
  </si>
  <si>
    <t>https://www.kela.fi/eurooppalainen-sairaanhoitokortti</t>
  </si>
  <si>
    <t>Ministry of Economy and Finance</t>
  </si>
  <si>
    <t xml:space="preserve">Health Insurance </t>
  </si>
  <si>
    <t>https://www.ameli.fr/assure/adresses-et-contacts/lobtention-dun-document/commander-une-carte-europeenne-dassurance-maladie-ceam</t>
  </si>
  <si>
    <t>http://www.cezih.hr/EhicRequest/request.html</t>
  </si>
  <si>
    <t>Ministry of the interior</t>
  </si>
  <si>
    <t>Ministry of Innovation and Technology</t>
  </si>
  <si>
    <t>National Health Insurance Fund</t>
  </si>
  <si>
    <t>http://www.oep.hu/felso_menu/lakossagnak/ellatas_kulfoldon/az_europai_egeszsegbiztositasi_kartya/eu_kartya.html</t>
  </si>
  <si>
    <t>https://www.cro.ie/en-ie/Registration/Overview</t>
  </si>
  <si>
    <t>Health Service Executive</t>
  </si>
  <si>
    <t>https://www2.hse.ie/services/ehic/ehic.html</t>
  </si>
  <si>
    <t>Island.is</t>
  </si>
  <si>
    <t>Directorate of Internal Revenue</t>
  </si>
  <si>
    <t>Icelandic Health Insurance</t>
  </si>
  <si>
    <t>https://island.is/evropska-sjukratryggingakortid</t>
  </si>
  <si>
    <t>https://www.sjukra.is/heilbrigdisthjonusta/rettindi-milli-landa/evropska-sjukratryggingakortid/</t>
  </si>
  <si>
    <t>Unioncamere</t>
  </si>
  <si>
    <t>Ministry of Economic Development</t>
  </si>
  <si>
    <t>Regione Lazio</t>
  </si>
  <si>
    <t>Tax Revenue Agency</t>
  </si>
  <si>
    <t>http://www.registroimprese.it/</t>
  </si>
  <si>
    <t>https://www.comune.napoli.it/flex/cm/pages/ServeBLOB.php/L/IT/IDPagina/36453</t>
  </si>
  <si>
    <t>https://www.comune.roma.it/web/it/scheda-servizi.page?contentId=INF138579</t>
  </si>
  <si>
    <t>https://smart.comune.genova.it/node/949</t>
  </si>
  <si>
    <t>https://www.comune.milano.it/servizi/certificati-anagrafici</t>
  </si>
  <si>
    <t>https://servizionline.comune.palermo.it/portcitt/jsp/home.jsp?modo=info&amp;info=servizi.jsp&amp;ARECOD=20&amp;S=37</t>
  </si>
  <si>
    <t>https://www.comune.trieste.it/certificati-on-line</t>
  </si>
  <si>
    <t>Ministry of Economy and Innovation</t>
  </si>
  <si>
    <t>Ministry of Social Security and Labour</t>
  </si>
  <si>
    <t>https://lamabpo.lt/</t>
  </si>
  <si>
    <t>Public Administration Services Portal</t>
  </si>
  <si>
    <t>The State Social Insurance Agency</t>
  </si>
  <si>
    <t>https://www.vsaa.gov.lv/</t>
  </si>
  <si>
    <t>https://www.jurmala.lv/lv/pasvaldiba/pakalpojumi/</t>
  </si>
  <si>
    <t>https://www.valmiera.lv/lv/pakalpojumi/</t>
  </si>
  <si>
    <t>https://www.latvija.lv/Epakalpojumi/EP133/Apraksts</t>
  </si>
  <si>
    <t>www.eprijava.tax.gov.me</t>
  </si>
  <si>
    <t>EGovernment Portal of Montenegro</t>
  </si>
  <si>
    <t>Business First</t>
  </si>
  <si>
    <t>https://jobsplus.gov.mt/</t>
  </si>
  <si>
    <t>https://www.servizz.gov.mt/en/Pages/Health-and-Community-Care/Health/Health-Policy/WEB012/default.aspx</t>
  </si>
  <si>
    <t>Kamer van Koophandel</t>
  </si>
  <si>
    <t>https://www.tilburg.nl/inwoners/paspoort-rijbewijs-uittreksels/uittreksel-of-akte-aanvragen/</t>
  </si>
  <si>
    <t>The Norwegian Labour and Welfare Administration</t>
  </si>
  <si>
    <t>The Norwegian Health Economics Administration</t>
  </si>
  <si>
    <t>https://www.helfo.no/privatperson/bestille-europeisk-helsetrygdkort</t>
  </si>
  <si>
    <t>https://www.nfz.gov.pl/dla-pacjenta/nasze-zdrowie-w-ue/leczenie-w-krajach-unii-europejskiej-i-efta/jak-wyrobic-karte-ekuz/</t>
  </si>
  <si>
    <t>https://app.seg-social.pt/sso/login?service=https%3A%2F%2Fapp.seg-social.pt%2Fptss%2Fcaslogin</t>
  </si>
  <si>
    <t>https://eportugal.gov.pt/servicos/requerer-o-cartao-europeu-de-seguro-de-doenca-da-seguranca-social</t>
  </si>
  <si>
    <t>Inspectoratul Teritorial de Munca al Municipiului Bucuresti</t>
  </si>
  <si>
    <t>http://www.itmbucuresti.ro/</t>
  </si>
  <si>
    <t>Casa Nationala de Asigurari de Sanatate</t>
  </si>
  <si>
    <t>http://www.cnas.ro/</t>
  </si>
  <si>
    <t>http://www.deptimis.ro/</t>
  </si>
  <si>
    <t>https://evp-arad.ro/</t>
  </si>
  <si>
    <t>http://www.cnas.ro/page/modalitatile-de-eliberare-i-utilizare-a-cardului-european.html</t>
  </si>
  <si>
    <t>National employment service</t>
  </si>
  <si>
    <t>https://www.apr.gov.rs/%d0%bf%d0%be%d1%87%d0%b5%d1%82%d0%bd%d0%b0.3.html</t>
  </si>
  <si>
    <t>Ministry of Environmental Protection</t>
  </si>
  <si>
    <t>National Insurance Agency</t>
  </si>
  <si>
    <t>https://www.forsakringskassan.se/privatpers/e-tjanster-blanketter-och-informationsmaterial/!ut/p/z1/04_Sj9CPykssy0xPLMnMz0vMAfIjo8ziTTxcnA3dnQ283b3DDAwcXZ1cQ70cTdw9TEz1w8EKDHAARwP9KEL6o1CVWLgbmxo4BgYYGpv4G3l5BRtAFeCxoiA3wiDTUVERAIWBSsw!/?1dmy&amp;urile=wcm%3apath%3a%2Fcontentse_responsive%2Fprivatpers%2Fresa_arbeta_studera_eller_fa_vard_utomlands%2Fresa_utomlands%2Frubrik_resa_utomlands</t>
  </si>
  <si>
    <t>Ministry of Public Administration</t>
  </si>
  <si>
    <t>The Health Insurance Institute of Slovenia</t>
  </si>
  <si>
    <t>https://www.slovensko.sk/sk/e-sluzby/or-zapis-zmena-vymaz</t>
  </si>
  <si>
    <t>VSZP</t>
  </si>
  <si>
    <t>Dovera</t>
  </si>
  <si>
    <t>Union</t>
  </si>
  <si>
    <t>Ministry of labour, social affairs and family of the Slovak Republic</t>
  </si>
  <si>
    <t>https://www.slovensko.sk</t>
  </si>
  <si>
    <t>https://www.vszp.sk/epzp/</t>
  </si>
  <si>
    <t>https://mersis.gtb.gov.tr/</t>
  </si>
  <si>
    <t>Cross-border online availability</t>
  </si>
  <si>
    <t>Cross-border eID</t>
  </si>
  <si>
    <t>Cross border eDocuments</t>
  </si>
  <si>
    <t>National or Cross-border</t>
  </si>
  <si>
    <t>Online availability score</t>
  </si>
  <si>
    <t>eID score</t>
  </si>
  <si>
    <t>eDocuments score</t>
  </si>
  <si>
    <t>Cross-border</t>
  </si>
  <si>
    <t>Cross-border services</t>
  </si>
  <si>
    <t>G. Cross-border Online Availability</t>
  </si>
  <si>
    <t>I. Cross-border Key Enablers</t>
  </si>
  <si>
    <t>Barriers for online availability</t>
  </si>
  <si>
    <t>Cross-border eDocuments</t>
  </si>
  <si>
    <t>https://www.chipkarte.at/cdscontent/?contentid=10007.678587&amp;portal=ecardportal</t>
  </si>
  <si>
    <t>http://www.en.nhif.bg/page/2104</t>
  </si>
  <si>
    <t>https://www.haigekassa.ee/en/kontaktpunkt/healthcare-eu-and-elsewhere/european-health-insurance-card</t>
  </si>
  <si>
    <t>https://www.vero.fi/en/businesses-and-corporations/</t>
  </si>
  <si>
    <t>https://www.prh.fi/en/kaupparekisteri.html</t>
  </si>
  <si>
    <t>https://www.vero.fi/en/e-file/mytax/</t>
  </si>
  <si>
    <t>https://www.kela.fi/web/en/european-health-insurance-card</t>
  </si>
  <si>
    <t>Ministry of Human Capacities</t>
  </si>
  <si>
    <t>provided forms are in local language</t>
  </si>
  <si>
    <t>does not provide any relevant information</t>
  </si>
  <si>
    <t>https://www.latvija.lv/epakalpojumi/ep133/apraksts</t>
  </si>
  <si>
    <t>https://www.helsenorge.no/en/health-rights-tourist-abroad/the-european-health-insurance-card/</t>
  </si>
  <si>
    <t>https://eportugal.gov.pt/en/servicos/requerer-o-cartao-europeu-de-seguro-de-doenca-da-seguranca-social</t>
  </si>
  <si>
    <t>European Commision</t>
  </si>
  <si>
    <t>https://ec.europa.eu/social/main.jsp?catId=563&amp;langId=en</t>
  </si>
  <si>
    <t>https://www.forsakringskassan.se/privatpers/resa_arbeta_studera_eller_fa_vard_utomlands/resa_utomlands/!ut/p/z1/xVPLbsIwEPwWDhwjL7ZJwjGkkBBaCuWdi-UQp01LHjgmVP36hopW5QCoolV9sXY1ntWMZ5GPFshPeRk_chVnKV9X9dLXGXVv7IZjQ9_pzwCsTrsz9SzqDMY6mn8A4MSxAPnn38-Qj_x8FYdo2RItGunY0AISmBo1MdXMIBQaMVpRBBQwJWKPXqUqV09oucpSJVJVCCZFkWdpEZeiDrmMS65yIYs6VH3OuAyE4qxQ21BIzsR6LSSLOCu5DNlWZcmap-En-Hu9DWT8wo7blV7_WJLpkCZYo2GD0HvseWM4AM5Zcs4Uw8JoWZlqnHQNYzQvY7FD0zSTSfVJ4x966MJhgjl0qesBvjNvHR0sY9KGGZ727EbzygkXBPwtfY_8Cv2XOU5_RGCEu13bxQ0ygGvpvUs7US1d_LzZ-FaV9X3GXxVa_EvY82SamER_cN_aA82xA3M3iZLDNbdqtXdgOHVQ/dz/d5/L0lDUmlTUSEhL3dHa0FKRnNBLzROV3FpQSEhL2Vu/?keepNavState=true</t>
  </si>
  <si>
    <t>https://www.dovera.sk/poistenec/potrebujem-poradit/zdravotna-starostlivost-v-cudzine/europsky-zdravotny-preukaz</t>
  </si>
  <si>
    <t>National portals</t>
  </si>
  <si>
    <t>B. 1.3 User Support</t>
  </si>
  <si>
    <t>D. 2.2 Transparency of personal data</t>
  </si>
  <si>
    <t>F. 3.4 Digital Post</t>
  </si>
  <si>
    <t>E. 2.3 Transparency of service design</t>
  </si>
  <si>
    <t>Label</t>
  </si>
  <si>
    <t>Description</t>
  </si>
  <si>
    <t>Target user</t>
  </si>
  <si>
    <t>Service provider</t>
  </si>
  <si>
    <t>E1: provide information on key policy processes?</t>
  </si>
  <si>
    <t xml:space="preserve">E2: ability to participate in policy? </t>
  </si>
  <si>
    <t>E3: provide information service design?</t>
  </si>
  <si>
    <t>E4: Ability to participate in service design?</t>
  </si>
  <si>
    <t>A portal website is an eGovernment website that gathers and provides information and services from multiple public administrations</t>
  </si>
  <si>
    <t>https://www.belgium.be/fr</t>
  </si>
  <si>
    <t>https://www.gov.gr/</t>
  </si>
  <si>
    <t>https://www.agenciatributaria.es/</t>
  </si>
  <si>
    <t>https://www.infofinland.fi/</t>
  </si>
  <si>
    <t>https://www.hse.ie/eng/</t>
  </si>
  <si>
    <t>https://island.is/</t>
  </si>
  <si>
    <t>https://island.is/en</t>
  </si>
  <si>
    <t>https://ccss.public.lu/fr.html</t>
  </si>
  <si>
    <t>Ministry of the Interior of Montenegro</t>
  </si>
  <si>
    <t>no</t>
  </si>
  <si>
    <t>https://ondernemersplein.kvk.nl/</t>
  </si>
  <si>
    <t>https://www.overheid.nl/dienstverlening/levensgebeurtenissen</t>
  </si>
  <si>
    <t>Guvernul Romaniei</t>
  </si>
  <si>
    <t>https://gov.ro/en/institutions/public-institutions</t>
  </si>
  <si>
    <t>Agentia Nationala pentru Administrare fiscala</t>
  </si>
  <si>
    <t>https://e-uprava.gov.si/</t>
  </si>
  <si>
    <t>https://www.slovensko.sk/en/title</t>
  </si>
  <si>
    <t>Cross-border portals</t>
  </si>
  <si>
    <t>https://www.kela.fi/web/en</t>
  </si>
  <si>
    <t>https://guichet.public.lu/en/citoyens.html</t>
  </si>
  <si>
    <t>https://business.gov.nl/</t>
  </si>
  <si>
    <t>https://www.belastingdienst.nl/wps/wcm/connect/bldcontenten/belastingdienst/business/business</t>
  </si>
  <si>
    <t>https://www.government.nl/topics/themes/family-health-and-care</t>
  </si>
  <si>
    <t>https://www.skatteetaten.no/en/person/</t>
  </si>
  <si>
    <t>https://www.norge.no/</t>
  </si>
  <si>
    <t>Average (2019)</t>
  </si>
  <si>
    <t>Regular business operations (2019)</t>
  </si>
  <si>
    <t>Owning and driving a car (2019)</t>
  </si>
  <si>
    <t>Starting a small claims procedure (2019)</t>
  </si>
  <si>
    <t>1. User centricity</t>
  </si>
  <si>
    <t>1.2 Mobile friendliness</t>
  </si>
  <si>
    <t>1.3 User support</t>
  </si>
  <si>
    <t>2.1 Transparency of service delivery</t>
  </si>
  <si>
    <t>2.2 Transparency of personal data</t>
  </si>
  <si>
    <t>2.3 Transparency of service design</t>
  </si>
  <si>
    <t>4.3 Cross-border eID</t>
  </si>
  <si>
    <t>4.4 Cross-border eDocuments</t>
  </si>
  <si>
    <t>4. Cross-border services</t>
  </si>
  <si>
    <t>2020 Data collection</t>
  </si>
  <si>
    <t>Business vs Citizens</t>
  </si>
  <si>
    <t>2019 Data collection</t>
  </si>
  <si>
    <t>Moving (2019)</t>
  </si>
  <si>
    <t xml:space="preserve">A more extensive version of this dashboard can be found on the website of the European Commission via: </t>
  </si>
  <si>
    <t>Business Start-up (2018)</t>
  </si>
  <si>
    <t>2018 Data Collection</t>
  </si>
  <si>
    <t>2017 Data Collection</t>
  </si>
  <si>
    <t>2016 Data Collection</t>
  </si>
  <si>
    <t>Regular business operations (2017)</t>
  </si>
  <si>
    <t>Moving (2017)</t>
  </si>
  <si>
    <t>Owning and driving a car (2017)</t>
  </si>
  <si>
    <t>Starting a small claims procedure (2017)</t>
  </si>
  <si>
    <t>Business Start-up (2016)</t>
  </si>
  <si>
    <t>Family
(2016)</t>
  </si>
  <si>
    <t>Losing and Finding a Job
(2016)</t>
  </si>
  <si>
    <t>Studying
(2016)</t>
  </si>
  <si>
    <t>Studying (2018)</t>
  </si>
  <si>
    <t>Family (2018)</t>
  </si>
  <si>
    <t>Losing and Finding a Job (2018)</t>
  </si>
  <si>
    <t>Biennial Average 2019 + 2018</t>
  </si>
  <si>
    <t>Biennial Average 2018 + 2017</t>
  </si>
  <si>
    <t>Average (2018)</t>
  </si>
  <si>
    <t>Biennial Average 2017 + 2016</t>
  </si>
  <si>
    <t>Average (2017)</t>
  </si>
  <si>
    <t>Average (2016)</t>
  </si>
  <si>
    <t>Overall Score</t>
  </si>
  <si>
    <t>Break in Series</t>
  </si>
  <si>
    <t>EU27+ Averages</t>
  </si>
  <si>
    <t>F3</t>
  </si>
  <si>
    <t>F4</t>
  </si>
  <si>
    <t>G1</t>
  </si>
  <si>
    <t>G2</t>
  </si>
  <si>
    <t>Economic</t>
  </si>
  <si>
    <t>Justice</t>
  </si>
  <si>
    <t>Moving</t>
  </si>
  <si>
    <t>Transport</t>
  </si>
  <si>
    <t>Average EU27+</t>
  </si>
  <si>
    <t>Average of all services per question for all countries</t>
  </si>
  <si>
    <t>5. National Portals - Data</t>
  </si>
  <si>
    <t>6. Cross-border portals - Data</t>
  </si>
  <si>
    <t>8. Graphs of eGovernment Benchmark indicators</t>
  </si>
  <si>
    <t>4b. Cross-border services - Data</t>
  </si>
  <si>
    <t>4a. Cross-border services - Results per service</t>
  </si>
  <si>
    <t>3b. National Services - Data</t>
  </si>
  <si>
    <t>3a. National services - Results per service</t>
  </si>
  <si>
    <t>2a. Services - Average EU27+ per Question</t>
  </si>
  <si>
    <t>1. Overall eGovernment Benchmark scores</t>
  </si>
  <si>
    <t>Cross-border Availability</t>
  </si>
  <si>
    <t>Average of all service in this life event</t>
  </si>
  <si>
    <t>Average Business</t>
  </si>
  <si>
    <t>Average of the business life events</t>
  </si>
  <si>
    <t>Average Citizen</t>
  </si>
  <si>
    <t>Average of the citizen life events</t>
  </si>
  <si>
    <t>Government Layers</t>
  </si>
  <si>
    <t>Local Government</t>
  </si>
  <si>
    <t>Regional Government</t>
  </si>
  <si>
    <t>Central Government</t>
  </si>
  <si>
    <t>Average of all services by local service providers</t>
  </si>
  <si>
    <t>Average of all services by regional service providers</t>
  </si>
  <si>
    <t>Average of all services by central service providers</t>
  </si>
  <si>
    <t>Biennial average 2019 + 20202</t>
  </si>
  <si>
    <t>Average (2021)</t>
  </si>
  <si>
    <t>Moving (2021)</t>
  </si>
  <si>
    <t>Regular business operations (2021)</t>
  </si>
  <si>
    <t>Transport (2021)</t>
  </si>
  <si>
    <t>Justice (2021)</t>
  </si>
  <si>
    <t>Health (2021)</t>
  </si>
  <si>
    <t>2021 Data collection</t>
  </si>
  <si>
    <t>Biennial average 2020 + 2021</t>
  </si>
  <si>
    <t>Business life events 2020 + 2021</t>
  </si>
  <si>
    <t>Citizen life events 2020 + 2021</t>
  </si>
  <si>
    <t>1.1 Declare corporate tax</t>
  </si>
  <si>
    <t>Minimal requirements for the service to be considered online: information on and the online form needed to fulfill the yearly corporate tax submission by businesses (e.g. how to submit corporate taxes, deadlines, corporate tax form); for cross-border the entrepreneur declaring taxes comes from another country than the country under evaluation</t>
  </si>
  <si>
    <t xml:space="preserve">1.2 Declare social contributions </t>
  </si>
  <si>
    <t>Minimal requirements for the service to be considered online: information on and online form needed to declaring the social contributions businesses are obliged to pay (e.g. information about which social contributions should be paid, such as unemployment, invalidity insurance, pension, as well as a description which steps should be taken to fulfil social contributions and the declaration form itself); for cross-border the entrepreneur declaring social contributions comes from another country than the country under evaluation</t>
  </si>
  <si>
    <t>1.3 Submit financial reports to business registration office</t>
  </si>
  <si>
    <t>Minimal requirements for the service to be considered online: information on and the online form needed to submitting financial information (annual reports) to a competent authority (e.g. information on the requirements and how to provide the financial data, contact details of the competent authority and the submission form); for cross-border the entrepreneur submitting financial reports comes from another country than the country under evaluation</t>
  </si>
  <si>
    <t>1.4 Submit company data to statistical offices</t>
  </si>
  <si>
    <t>Minimal requirements for the service to be considered online: information on and the form needed to submit data to national statistical office (NSO) used for macro-economic analysis by NSO’s (e.g. process description how statistical data is gathered, when and what data is required, as well as the form or questionnaire to submit the statistical data)</t>
  </si>
  <si>
    <t>2.1 Declare VAT</t>
  </si>
  <si>
    <t>Minimal requirements for the service to be considered online: information on and the online form needed to declare VAT (Value Added Tax) by businesses (e.g. information about how to submit VAT tax, when, to which governmental agency and the VAT tax form); for cross-border the entrepreneur declaring VAT comes from another country than the country under evaluation</t>
  </si>
  <si>
    <t xml:space="preserve">2.2 Apply for a refund of VAT </t>
  </si>
  <si>
    <t>Minimal requirements for the service to be considered online: information on and the online form needed to claim a VAT (Value Added Tax) refund (e.g. information about the possibilities and conditions for claiming refund of VAT, administrative obligations and documentation needed); for cross-border the entrepreneur seeking for a VAT refund comes from another country than the country under evaluation</t>
  </si>
  <si>
    <t>2.3 Appeal against VAT decision</t>
  </si>
  <si>
    <t>Minimal requirements for the service to be considered online: information on and the online form needed to appeal against a refund of VAT decision by a competent authority (e.g. information on which steps should be take to make appeal, what documents are required, the appeal form); for cross-border the entrepreneur appealing comes from another country than the country under evaluation</t>
  </si>
  <si>
    <t xml:space="preserve">3.1 Register illness of employee with competent administration </t>
  </si>
  <si>
    <t>Minimal requirements for the service to be considered online: information on and the online form needed to reporting sickness of an employee at a competent authority in order for the employee to be able to obtain social benefits for illness (e.g. information where and when illness of employee should be reported and the form to report the illness of employee); for cross-border the entrepreneur registering illness comes from another country than the country under evaluation</t>
  </si>
  <si>
    <t>3.2 Register the end of a contract of an employee with competent authority</t>
  </si>
  <si>
    <t>Minimal requirements for the service to be considered online: information on and the online form needed to notify the social security schemes of the ending contract with an employee, excluding procedures for the collective termination of employee contracts; for cross-border the entrepreneur registering a contract end comes from another country than the country under evaluation</t>
  </si>
  <si>
    <t>3.3 Register new address with competent authority</t>
  </si>
  <si>
    <t>Minimal requirements for the service to be considered online: information on and the online form needed to notify the competent authority when the business address changes; for cross-border the entrepreneur changing the address comes from another country than the country under evaluation</t>
  </si>
  <si>
    <t>Health</t>
  </si>
  <si>
    <t>1.1 Get guidance and information about where you can get healthcare</t>
  </si>
  <si>
    <t>Minimal requirements for the service to be considered online: information on which healthcare provider to consult in case of different types of medical issues</t>
  </si>
  <si>
    <t>1.2 Monitor online information on doctor’s registration, specialty and necessary licenses etc.</t>
  </si>
  <si>
    <t>Minimal requirements for the service to be considered online: information on the professional authorisation of doctors (his/her official registration, specialty, required licenses, etc.)</t>
  </si>
  <si>
    <t>1.3 Obtain a European Health Insurance Card</t>
  </si>
  <si>
    <t xml:space="preserve">2.1 Register and (re)schedule appointment at the hospital </t>
  </si>
  <si>
    <t>Minimal requirements for the service to be considered online: information on and the online channel needed to make (or reschedule) an appointment with a medical doctor in the hospital, after being referred to the hospital by a general practitioner</t>
  </si>
  <si>
    <t>2.2 Apply for e-consults with a hospital doctor (tele-consultation)</t>
  </si>
  <si>
    <t>Minimal requirements for the service to be considered online: information on and the online interaction channel needed to contact a medical doctor from the hospital (e.g. to ask a question or discuss and show test results, scans, etc.)</t>
  </si>
  <si>
    <t>2.3 Obtain e-prescription from a hospital doctor</t>
  </si>
  <si>
    <t>Minimal requirements for the service to be considered online: information on and the online channel needed to obtain an electronic prescription delivered by a hospital doctor. The prescription could include information such as: patient details (full name, date of birth), date of issuing prescription, details of the prescribing doctor (full name, professional qualification, contact details, work address, written/digital signature) and details of the prescribed medicine (common name, format or substance, quantity, strength and dosage).</t>
  </si>
  <si>
    <t xml:space="preserve">2.4 Apply for electronic health records </t>
  </si>
  <si>
    <t>Minimal requirements for the service to be considered online: information on and the online channel needed to access electronic health records (e.g. electronic prescriptions and dispensations, discharge letters, imaging results, vaccination data, problems and conditions, appointments)</t>
  </si>
  <si>
    <t>1.1 Check procedural steps for starting a small claims procedure</t>
  </si>
  <si>
    <t>Minimal requirements for the service to be considered online: information on how to start a small claim procedure, under 5.000 euro (e.g. a checklist or guidelines on which steps should be taken and where the small claims procedure can be started)</t>
  </si>
  <si>
    <t>1.2 Check relevant legislation and rights for defending your case</t>
  </si>
  <si>
    <t>Minimal requirements for the service to be considered online: information on the legislation which is applicable for a small claim procedure (e.g. relevant legislation texts with an explanation, guidelines on when the small claims procedure is applicable and when not)</t>
  </si>
  <si>
    <t xml:space="preserve">2.1 Submit small claims procedure (issue the claim to court) </t>
  </si>
  <si>
    <t>Minimal requirements for the service to be considered online: information on and the online form needed to find, retrieve, fill in, sign and submit the small claims procedure</t>
  </si>
  <si>
    <t>2.2 Submit evidence/supporting documents</t>
  </si>
  <si>
    <t>Minimal requirements for the service to be considered online: information on and the online form needed to provide proof (e.g. information on what documentation is required, uploading and actual submission of evidence/supporting documents to support the claim)</t>
  </si>
  <si>
    <t>3.1 Monitor status of case</t>
  </si>
  <si>
    <t>Minimal requirements for the service to be considered online: information on and the online space to follow the status of the claim, (e.g. proceedings, judge, steps to be taken, time to verdict/judgement)</t>
  </si>
  <si>
    <t>3.2 Appeal against court decision</t>
  </si>
  <si>
    <t>Minimal requirements for the service to be considered online: information on and the online form needed to appeal against a court decision (e.g. information on the necessary steps when a person feels the judgement is not correct and the formal appeal form with supporting documents if needed)</t>
  </si>
  <si>
    <t>1.1 Monitor the availability of local facilities (e.g. schools, health facilities, sport facilities)</t>
  </si>
  <si>
    <t>Minimal requirements for the service to be considered online: information on healthcare facilities, schools and sports facilities to be known before moving to a community</t>
  </si>
  <si>
    <t>1.2 Register new address in municipality register</t>
  </si>
  <si>
    <t>Minimal requirements for the service to be considered online: information on and the online form needed to register one's new address with the competent authority when moving (e.g. steps explained how to register a new address with the new municipality, registration for local taxes if applicable and the registration form)</t>
  </si>
  <si>
    <t>1.3 Register new address with additional organisations</t>
  </si>
  <si>
    <t>Minimal requirements for the service to be considered online: information on and the online form needed to notify other government organisations (at least tax agency and health care institutions) about your new address (e.g. steps explained how to register a new address at these organisations and the registration form)</t>
  </si>
  <si>
    <t>1.4 Obtain proof of residence</t>
  </si>
  <si>
    <t>Minimal requirements for the service to be considered online: information on and the online form needed to obtain a confirmation of your registration at the current address (e.g. information on how to request a proof of residence and form to request proof of residence)</t>
  </si>
  <si>
    <t>1.5 Register you signing out from old municipality</t>
  </si>
  <si>
    <t>Minimal requirements for the service to be considered online: information on and the online form needed to sign out at your old municipality, other than notifying the new municipality (e.g. information about how and where to sign out at old municipality and the sign-out form)</t>
  </si>
  <si>
    <t>1.6 Apply for disabled facilities grant or similar benefit to cover for costs for making changes to a house in order to allow to continue living at one’s property independently</t>
  </si>
  <si>
    <t>Minimal requirements for the service to be considered online: information on and the online form needed to apply for a grant in case one needs to make changes to one’s home due to a disability (widening doors, access improvements such as lifts)</t>
  </si>
  <si>
    <t>2.1 Check rights and obligations for moving into country</t>
  </si>
  <si>
    <t>Minimal requirements for the service to be considered online: information on entering the country (e.g. information about how to obtain a house, whether special housing requirements apply for foreigners, additional registrations deeds such as registration certificate for foreigners or maximum length a stay might last)</t>
  </si>
  <si>
    <t>2.2 Obtain a registration certificate</t>
  </si>
  <si>
    <t>Minimal requirements for the service to be considered online: information on and the online form needed to make an online appointment as to obtain a registration certificate; if a foreign residence takes longer than 3 months, a registration certificate should be issued to prevent that this person becomes a burden to the social system, Directive 2004/38/EC of the European Parliament article 8 (e.g. what documents are needed to obtain the registration certificate; the actual obtainment of the certificate is expected to require identification in person still)</t>
  </si>
  <si>
    <t>1.1 Register a second-hand car</t>
  </si>
  <si>
    <t>Minimal requirements for the service to be considered online: information on and the online form needed to registering a motor vehicle originating from or already registered in a Member State, in standard procedures. In this case: registering a second-hand car on your name as the car owner. It does not concern imported cars. For cross-border users it concerns registering a second-hand car from country A in country A, while the cross-border user’s nationality is from country B.</t>
  </si>
  <si>
    <t>1.2 Apply for government support for alternative fuelled car</t>
  </si>
  <si>
    <t>Minimal requirements for the service to be considered online: information on and the online form needed to apply for any relevant type of subsidy, tax benefit, buyer’s discounts provided by the government, when buying an electrical or hydrogen car</t>
  </si>
  <si>
    <t>2.1 Obtain a parking permit</t>
  </si>
  <si>
    <t>Minimal requirements for the service to be considered online: information on and the online form needed to obtain a parking permit for car (e.g. information about possibilities to obtain a parking permit and costs and form to obtain the permit).</t>
  </si>
  <si>
    <t>2.2 Declare vehicle/road tax</t>
  </si>
  <si>
    <t>Minimal requirements for the service to be considered online: information on and the online form needed to declaring/paying vehicle and/or road taxes when you possess a vehicle (e.g. information about the amount of taxes for different vehicles, procedure how to arrange vehicle/road tax paying and the form to register for vehicle and/or road tax payment)</t>
  </si>
  <si>
    <t>2.3 Obtain permit for toll roads or vignettes</t>
  </si>
  <si>
    <t>Minimal requirements for the service to be considered online: information on and the online form needed to obtain access/stickers for the use of the national road infrastructure, such as time-based charges (vignette) or distance-based charges (toll), issued by the competent authority (e.g. information about how to register for access to toll roads and amount of toll fee, form to obtain vignettes)</t>
  </si>
  <si>
    <t>2.4 Obtain emission stickers</t>
  </si>
  <si>
    <t>Minimal requirements for the service to be considered online: information on and the online form needed to obtain emission stickers issued by the competent authority (e.g. information about how to register for emission stickers and the form to register for emission stickers)</t>
  </si>
  <si>
    <t>3.1 Check information and plan a journey (involving multiple types of public transport)</t>
  </si>
  <si>
    <t>Minimal requirements for the service to be considered online: information on timetables and a route planner to schedule a journey from the suburb (outside the city centre) in the country’s largest city to the suburb (outside the city centre) in the second-largest city. This should involve at least a train and at least one of the following: bus, metro, tram or ferry.</t>
  </si>
  <si>
    <t>3.2 Obtain public transport tickets (standard tariff)</t>
  </si>
  <si>
    <t>Minimal requirements for the service to be considered online: information on and the online form needed to obtain tickets or a public transport card that can be used to complete a journey from the suburb (outside the city centre) in the country’s largest city to the suburb (outside the city centre) in the second-largest city. This should involve at least a train and at least one of the following: bus, metro, tram or ferry.</t>
  </si>
  <si>
    <t>3.3 Appeal and claim a ticket refund</t>
  </si>
  <si>
    <t>Minimal requirements for the service to be considered online: information on and the online form needed to claim a ticket refund or compensation in the event of cancelled or majorly delayed public transport</t>
  </si>
  <si>
    <t xml:space="preserve">2.4 Electronic health records </t>
  </si>
  <si>
    <t>central</t>
  </si>
  <si>
    <t xml:space="preserve">General Tax Directorate </t>
  </si>
  <si>
    <t>https://e-albania.al/eAlbaniaServices/UseService.aspx?service_code=12452</t>
  </si>
  <si>
    <t>https://e-albania.al/eAlbaniaServices/UseService.aspx?service_code=12458</t>
  </si>
  <si>
    <t>https://www.tatime.gov.al/c/4/96/113/taksa-kombetare</t>
  </si>
  <si>
    <t>https://www.tatime.gov.al/c/5/78/89/punedhenesi-sigurimet-shoqerore-dhe-shendetesore</t>
  </si>
  <si>
    <t>Social Security Institute</t>
  </si>
  <si>
    <t>https://e-albania.al/eAlbaniaServices/UseService.aspx?service_code=381</t>
  </si>
  <si>
    <t>National Business Center</t>
  </si>
  <si>
    <t>https://e-albania.al/eAlbaniaServices/UseService.aspx?service_code=12582</t>
  </si>
  <si>
    <t>Institute of Statistics</t>
  </si>
  <si>
    <t>http://www.instat.gov.al/al/statistika/</t>
  </si>
  <si>
    <t>https://e-albania.al/eAlbaniaServices/UseService.aspx?service_code=12456</t>
  </si>
  <si>
    <t>https://www.tatime.gov.al/c/5/78/91/tatimi-mbi-vleren-e-shtuar</t>
  </si>
  <si>
    <t>https://www.tatime.gov.al/c/4/106/123/rimbursimi</t>
  </si>
  <si>
    <t>https://www.tatime.gov.al/c/4/106/122/apelimi-tatimor</t>
  </si>
  <si>
    <t>Insitute of Social Insurance</t>
  </si>
  <si>
    <t>https://e-albania.al/eAlbaniaServices/UseService.aspx?service_code=14287</t>
  </si>
  <si>
    <t>https://e-albania.al/dokumenta/qkr/MANUALI_PER_NDRYSHIM_PERSON_FIZIK1.pdf</t>
  </si>
  <si>
    <t>https://www.tatime.gov.al/d/8/45/0/263/perditesimi-i-te-dhenave-nga-subjektet-detyrim-ligjor-dhe-thjeshtim-i-komunikimit-me-administraten</t>
  </si>
  <si>
    <t>https://e-albania.al/eAlbaniaServices/UseService.aspx?service_code=4965</t>
  </si>
  <si>
    <t>https://shendetesia.gov.al/institucionet-e-varesise/</t>
  </si>
  <si>
    <t>QSUT Tirana</t>
  </si>
  <si>
    <t>http://www.qsut.gov.al/sherbimet-mjekesore/sektori-i-aktivitetit-mjekesor/</t>
  </si>
  <si>
    <t>Tirana trauma hospital</t>
  </si>
  <si>
    <t>http://sut.gov.al/sherbime-mjekesore/</t>
  </si>
  <si>
    <t>Durres Hospital</t>
  </si>
  <si>
    <t>http://www.srd.gov.al/sherbimet</t>
  </si>
  <si>
    <t>Vlora Hospital</t>
  </si>
  <si>
    <t>http://www.spitalirajonalvlore.gov.al/repartet</t>
  </si>
  <si>
    <t>http://www.qsut.gov.al/staff/</t>
  </si>
  <si>
    <t>http://sut.gov.al/stafi-mjekesor/</t>
  </si>
  <si>
    <t xml:space="preserve">Medical Order </t>
  </si>
  <si>
    <t>https://www.urdhrimjekeve.org.al/index.php?option=com_content&amp;view=article&amp;layout=edit&amp;id=79&amp;lang=al</t>
  </si>
  <si>
    <t>https://e-albania.al/eAlbaniaServices/UseService.aspx?service_code=9305</t>
  </si>
  <si>
    <t>http://www.qsut.gov.al/qendra-e-konsultave-ambulatore/</t>
  </si>
  <si>
    <t>http://ekzaminime.shendetesia.gov.al/eExamination/faces/Authentication/Login.jsf;jsessionid=b8VCD7i3iN-_nOEryqYfXlnIG24rPq4jVbSSgK4lGIKeT6bjw57Q!603778776!-1440844121</t>
  </si>
  <si>
    <t>https://e-albania.al/eAlbaniaServices/ServiceList.aspx?service_filter=INS&amp;institution_id=47&amp;service_type=Y</t>
  </si>
  <si>
    <t>Tirana District Court</t>
  </si>
  <si>
    <t>http://gjykatatirana.gov.al/</t>
  </si>
  <si>
    <t>Durres District Court</t>
  </si>
  <si>
    <t>http://www.gjykata.gov.al/rrethi-durr%C3%ABs/gjykata-e-rrethit-durr%C3%ABs/</t>
  </si>
  <si>
    <t>Elbasan District Court</t>
  </si>
  <si>
    <t>http://www.gjykata.gov.al/rrethi-elbasan/gjykata-e-rrethit-elbasan/gjykata/rreth-gjykat%C3%ABs/</t>
  </si>
  <si>
    <t>Shkodra District Court</t>
  </si>
  <si>
    <t>http://www.gjykata.gov.al/rrethi-shkod%C3%ABr/gjykata-e-rrethit-shkod%C3%ABr/</t>
  </si>
  <si>
    <t>Vlora District Court</t>
  </si>
  <si>
    <t>http://www.gjykata.gov.al/rrethi-vlor%C3%AB/gjykata-e-rrethit-vlor%C3%AB/</t>
  </si>
  <si>
    <t>https://www.drejtesia.gov.al/legjislacioni-3/</t>
  </si>
  <si>
    <t>https://e-albania.al/eAlbaniaServices/UseService.aspx?service_code=42</t>
  </si>
  <si>
    <t>Tirana Appeal Court</t>
  </si>
  <si>
    <t>http://www.gjykata.gov.al/apel-tiran%C3%AB/gjykata-e-apelit-tiran%C3%AB/</t>
  </si>
  <si>
    <t>Durres Appeal Court</t>
  </si>
  <si>
    <t>http://www.gjykata.gov.al/apel-durr%C3%ABs/durr%C3%ABs-appeal-court/court/about-the-court/</t>
  </si>
  <si>
    <t>Gjirokastra appeal Court</t>
  </si>
  <si>
    <t>http://www.gjykata.gov.al/apel-gjirokast%C3%ABr/gjykata-e-apelit-gjirokast%C3%ABr/</t>
  </si>
  <si>
    <t>Shkodra Appeal Court</t>
  </si>
  <si>
    <t>http://www.gjykata.gov.al/apel-shkod%C3%ABr/gjykata-e-apelit-shkod%C3%ABr/</t>
  </si>
  <si>
    <t>Vlora Appeal Court</t>
  </si>
  <si>
    <t>http://www.gjykata.gov.al/apel-vlor%C3%AB/gjykata-e-apelit-vlore/</t>
  </si>
  <si>
    <t>Municipality of Berat</t>
  </si>
  <si>
    <t>http://bashkiaberat.gov.al/</t>
  </si>
  <si>
    <t>Municipality of Fier</t>
  </si>
  <si>
    <t>http://bashkiafier.gov.al/sq-al/Pages/default.aspx</t>
  </si>
  <si>
    <t>Municipality of Vlora</t>
  </si>
  <si>
    <t>Municipality of Lushnja</t>
  </si>
  <si>
    <t>http://www.bashkialushnje.gov.al/sq-al/Bashkia/Pages/default.aspx</t>
  </si>
  <si>
    <t>Municipality of Shkodra</t>
  </si>
  <si>
    <t>Municipality of Kamza</t>
  </si>
  <si>
    <t>http://www.kamza.gov.al/</t>
  </si>
  <si>
    <t>Municipality of Elbasan</t>
  </si>
  <si>
    <t>https://elbasani.gov.al/sq-al/Pages/default.aspx</t>
  </si>
  <si>
    <t>Municipality of Korca</t>
  </si>
  <si>
    <t>https://www.bashkiakorce.gov.al/</t>
  </si>
  <si>
    <t>Municipality of Durres</t>
  </si>
  <si>
    <t>Municipality of Tirana</t>
  </si>
  <si>
    <t>https://www.tirana.al/</t>
  </si>
  <si>
    <t>General Directorate of Civil Status</t>
  </si>
  <si>
    <t>https://e-albania.al/eAlbaniaServices/ADISA.aspx?service_code=13202</t>
  </si>
  <si>
    <t>https://e-albania.al/eAlbaniaServices/UseService.aspx?service_code=14419</t>
  </si>
  <si>
    <t>Proactive</t>
  </si>
  <si>
    <t>Multi-functional platform</t>
  </si>
  <si>
    <t>https://portavendore.al/dialogmeqytetarin/kartelat-e-sherbimeve-te-bashkise/gjendja-civile/kerkese-per-pajisje-me-vertetim-banimi/</t>
  </si>
  <si>
    <t>http://vlora.gov.al/vertetim-banimi/</t>
  </si>
  <si>
    <t>http://bashkiakorce.gov.al/files4users/files/Procedura%20p%C3%ABr%20marrjen%20e%20nj%C3%AB%20v%C3%ABrtetimi%20banimi.pdf</t>
  </si>
  <si>
    <t>http://www.bashkiashkoder.gov.al/web/Sherbimet_administrative_1195_1.php</t>
  </si>
  <si>
    <t>Municipality of Lezha</t>
  </si>
  <si>
    <t>http://www.lezha.gov.al/web/Zyra_e_Gjendjes_Civile_266_1.php#.YJj7vbUzaUk</t>
  </si>
  <si>
    <t>http://bashkiafier.gov.al/sq-al/Services/Pages/Regjistri-Civil.aspx</t>
  </si>
  <si>
    <t>Municipality of Saranda</t>
  </si>
  <si>
    <t>https://bashkiasarande.gov.al/zyrat-e-gjendjes-civile/</t>
  </si>
  <si>
    <t>Municipality of Permet</t>
  </si>
  <si>
    <t>http://www.bashkiapermet.gov.al/gjendja-civile/</t>
  </si>
  <si>
    <t>http://elbasani.gov.al/sq-al/Services/Pages/Regjistri-Civil.aspx</t>
  </si>
  <si>
    <t>National Agency of Information Society</t>
  </si>
  <si>
    <t>https://e-albania.al/eAlbaniaServices/Packages.aspx?lvl=2&amp;path_code=3&amp;cat_id=3</t>
  </si>
  <si>
    <t>General Directorate of Road Transport Services</t>
  </si>
  <si>
    <t>https://www.dpshtrr.al/sherbime/subjekte/regjistrim-mjeti</t>
  </si>
  <si>
    <t>https://www.retro.al/vetedeklaro-mjetin-regjistrim</t>
  </si>
  <si>
    <t>http://tiranaparking.al/</t>
  </si>
  <si>
    <t>http://tiranaparking.al/rezidentet/</t>
  </si>
  <si>
    <t>http://durres.gov.al/pdf/tarifa_vendore.pdf</t>
  </si>
  <si>
    <t>http://elbasani.gov.al/sq-al/Documents/paketa%20fiskale%202020.pdf</t>
  </si>
  <si>
    <t>http://bashkiakorce.gov.al/files4users/files/Paketa%20Fiskale%202020%282%29.pdf</t>
  </si>
  <si>
    <t>http://vlora.gov.al/wp-content/uploads/2020-VKB-Per-taksat-dhe-tarifat-vendore.pdf</t>
  </si>
  <si>
    <t>http://www.bashkiashkoder.gov.al/web/shkoder_broshura_biznesi_3045.pdf</t>
  </si>
  <si>
    <t>https://bashkiasarande.gov.al/wp-content/uploads/2021/01/Paketa-Fiskale-2021.pdf</t>
  </si>
  <si>
    <t>Municipality of Kavaja</t>
  </si>
  <si>
    <t>http://www.bashkiakavaje.gov.al/web/bashkia_kavaje_taksa_e_tarifa_2020_familjet_412.pdf</t>
  </si>
  <si>
    <t>Municipality of Kukes</t>
  </si>
  <si>
    <t>https://kukesi.gov.al/taksat-dhe-tarifat/</t>
  </si>
  <si>
    <t>https://e-albania.al/eAlbaniaServices/UseService.aspx?service_code=772</t>
  </si>
  <si>
    <t>Albanian Railways</t>
  </si>
  <si>
    <t>https://hsh-shqiptare.wixsite.com/home</t>
  </si>
  <si>
    <t>https://www.bmf.gv.at/steuern/selbststaendige-unternehmer/einkommensteuer/einkommensteuer.html</t>
  </si>
  <si>
    <t>https://www.usp.gv.at/Portal.Node/usp/public/content/steuern_und_finanzen/einkommensteuer/Seite.800210.html</t>
  </si>
  <si>
    <t>ELDA Competence Center</t>
  </si>
  <si>
    <t>https://www.elda.at/eldamamol/?portal=elda</t>
  </si>
  <si>
    <t>Social Insurance</t>
  </si>
  <si>
    <t>https://www.sozialversicherung.at/cdscontent/?contentid=10007.820983&amp;portal=svportal</t>
  </si>
  <si>
    <t>https://www.usp.gv.at/Portal.Node/usp/public/content/mitarbeiter/entgelt/wichtigste_aufgaben_lohnverrechnung/waehrend_arbeitsjahr/Seite.410211.html</t>
  </si>
  <si>
    <t>https://finanzonline.bmf.gv.at</t>
  </si>
  <si>
    <t>Federal Ministry of Justice</t>
  </si>
  <si>
    <t>https://portal.justiz.gv.at/at.gv.justiz.formulare/Justiz/Firmenbuch.aspx</t>
  </si>
  <si>
    <t>https://www.usp.gv.at/Portal.Node/usp/public/content/steuern_und_finanzen/betriebliches_rechnungswesen/40859.html</t>
  </si>
  <si>
    <t>Federal Stastistics Office</t>
  </si>
  <si>
    <t>http://www.statistik.at/web_de/frageboegen/unternehmen/index.html</t>
  </si>
  <si>
    <t>Federal Statistics Office</t>
  </si>
  <si>
    <t>https://www.usp.gv.at/Portal.Node/usp/public/content/laufender_betrieb/statistik/Seite.1590000.html</t>
  </si>
  <si>
    <t>Austrian Chamber of Commerce</t>
  </si>
  <si>
    <t>https://www.wko.at/service/zahlen-daten-fakten/Statistik-Austria-Daten-online-melden.html</t>
  </si>
  <si>
    <t>https://www.usp.gv.at/Portal.Node/usp/public/content/steuern_und_finanzen/umsatzsteuer/40761.html</t>
  </si>
  <si>
    <t>https://www.usp.gv.at/Portal.Node/usp/public/content/steuern_und_finanzen/umsatzsteuer/vorsteuererstattung/41136.html</t>
  </si>
  <si>
    <t>https://www.bmf.gv.at/steuern/fristen-verfahren/fv-Beschwerde-zahlungserleichterung-nachsicht.html</t>
  </si>
  <si>
    <t>https://www.usp.gv.at/Portal.Node/usp/public/content/steuern_und_finanzen/selbststaendigkeit_steuern/beschwerde_finanzbescheide/40926.html</t>
  </si>
  <si>
    <t>Federal Ministry of Labour</t>
  </si>
  <si>
    <t>https://www.usp.gv.at/laufender-betrieb/standortverlegung/ueberblick-standortverlegung-einzelunternehmen.html#:~:text=Wenn%20der%20im%20Firmenbuch%20eingetragene,gerichtlich%20oder%20notariell%20beglaubigt%20ist.</t>
  </si>
  <si>
    <t>Federal Ministry of Digital and Economic Affairs</t>
  </si>
  <si>
    <t>https://www.oesterreich.gv.at/themen/bauen_wohnen_und_umwelt/umzug/1/2/Seite.180426.html</t>
  </si>
  <si>
    <t>https://www.wko.at/service/oe/aenderung-der-firmenadresse.html</t>
  </si>
  <si>
    <t>https://www.gesundheit.gv.at/krankheiten/krankheiten</t>
  </si>
  <si>
    <t>Österreichische Ärztekammer</t>
  </si>
  <si>
    <t>https://www.aerztekammer.at/arztsuche</t>
  </si>
  <si>
    <t>https://www.kliniksuche.at/</t>
  </si>
  <si>
    <t>https://www.chipkarte.at/cdscontent/?contentid=10007.857825&amp;portal=ecardportal</t>
  </si>
  <si>
    <t>Nr</t>
  </si>
  <si>
    <t>https://www.gesundheit.gv.at/elga/was-ist-elga/e-medikation</t>
  </si>
  <si>
    <t>https://portal.justiz.gv.at/at.gv.justiz.formulare/Justiz/Geldleistung.aspx</t>
  </si>
  <si>
    <t>https://www.oesterreich.gv.at/themen/dokumente_und_recht/zivilrecht/2/1/Seite.1010327.html</t>
  </si>
  <si>
    <t>http://www.ris.bka.gv.at</t>
  </si>
  <si>
    <t>City of Bregenz</t>
  </si>
  <si>
    <t>http://www.bregenz.at/</t>
  </si>
  <si>
    <t>City of Graz</t>
  </si>
  <si>
    <t>http://www.graz.at</t>
  </si>
  <si>
    <t>City of Innsbruck</t>
  </si>
  <si>
    <t>http://www.innsbruck.gv.at/page.cfm?vpath=index</t>
  </si>
  <si>
    <t>City of Leoben</t>
  </si>
  <si>
    <t>http://www.leoben.at/</t>
  </si>
  <si>
    <t>City of Linz</t>
  </si>
  <si>
    <t>http://www.linz.at</t>
  </si>
  <si>
    <t>City of St.Pölten</t>
  </si>
  <si>
    <t>http://www.st-poelten.gv.at/Content.Node/</t>
  </si>
  <si>
    <t>City of Salzburg</t>
  </si>
  <si>
    <t>http://www.stadt-salzburg.at/</t>
  </si>
  <si>
    <t>City of Steyr</t>
  </si>
  <si>
    <t>http://www.steyr.at/system/web/default.aspx</t>
  </si>
  <si>
    <t>City of Wels</t>
  </si>
  <si>
    <t>http://www.wels.at/</t>
  </si>
  <si>
    <t>City of Vienna</t>
  </si>
  <si>
    <t>http://www.wien.gv.at/</t>
  </si>
  <si>
    <t>City of Wr.Neustadt</t>
  </si>
  <si>
    <t>http://www.wiener-neustadt.gv.at/</t>
  </si>
  <si>
    <t>City of Dornbirn</t>
  </si>
  <si>
    <t>https://www.dornbirn.at/</t>
  </si>
  <si>
    <t>City of Feldkirch</t>
  </si>
  <si>
    <t>https://www.feldkirch.at/</t>
  </si>
  <si>
    <t>City of Klagenfurt</t>
  </si>
  <si>
    <t>https://www.klagenfurt.at/</t>
  </si>
  <si>
    <t>https://www.oesterreich.gv.at/themen/bauen_wohnen_und_umwelt/umzug/Seite.180100.html</t>
  </si>
  <si>
    <t>https://www.oesterreich.gv.at/landingpages/meldewesen.html</t>
  </si>
  <si>
    <t>https://citizen.bmi.gv.at/at.gv.bmi.fnsweb-p/zmr/checked/Meldebestaetigung</t>
  </si>
  <si>
    <t>https://www.oesterreich.gv.at/themen/dokumente_und_recht/an__abmeldung_des_wohnsitzes/Seite.1180300.html</t>
  </si>
  <si>
    <t>Niederösterreich</t>
  </si>
  <si>
    <t>http://www.noe.gv.at/noe/Menschen_mit_Behinderung/Hilfe_fuer_Menschen_mit_Behinderung.html</t>
  </si>
  <si>
    <t>Steiermark</t>
  </si>
  <si>
    <t>http://www.wohnbau.steiermark.at/cms/beitrag/12118365/117877916/</t>
  </si>
  <si>
    <t>Oberösterreich</t>
  </si>
  <si>
    <t>https://www.land-oberoesterreich.gv.at/39577.htm</t>
  </si>
  <si>
    <t>Tirol</t>
  </si>
  <si>
    <t>https://www.tirol.gv.at/bauen-wohnen/wohnbaufoerderung/sanierung/behinderten-und-altengerechte-massnahmen/</t>
  </si>
  <si>
    <t>Wien</t>
  </si>
  <si>
    <t>https://www.wien.gv.at/amtshelfer/bauen-wohnen/wohnbaufoerderung/wohnungsverbesserung/umbau.html#</t>
  </si>
  <si>
    <t>Salzburg</t>
  </si>
  <si>
    <t>https://www.salzburg.gv.at/bauenwohnen_/Seiten/sanierungsfoerderung.aspx</t>
  </si>
  <si>
    <t>Burgenland</t>
  </si>
  <si>
    <t>https://www.burgenland.at/themen/wohnen/behindertengerechte-massnahmen/</t>
  </si>
  <si>
    <t>Kärnten</t>
  </si>
  <si>
    <t>https://www.ktn.gv.at/Verwaltung/Amt-der-Kaerntner-Landesregierung/Abteilung-11/Wohnbau/Wohnhaussanierung</t>
  </si>
  <si>
    <t>Vorarlberg</t>
  </si>
  <si>
    <t>https://www.behinderung-vorarlberg.at/angebote/angebote-nach-themen/beihilfen-finanzielle-unterstuetzungen/item/275-foerderungen-behindertengerechte-wohnraumadaptierung-ifs</t>
  </si>
  <si>
    <t>Austrian automobile club with roadside assistance service</t>
  </si>
  <si>
    <t>https://www.oeamtc.at/thema/autokauf/kfz-zulassung-in-oesterreich-16187062</t>
  </si>
  <si>
    <t>Federal Ministry for Climate Action, Environment, Energy, Mobility, Innovation and Technology</t>
  </si>
  <si>
    <t>https://www.oesterreich.gv.at/themen/freizeit_und_strassenverkehr/kfz/2/Seite.060118.html</t>
  </si>
  <si>
    <t>https://www.oesterreich.gv.at/themen/bauen_wohnen_und_umwelt/elektroautos_und_e_mobilitaet/Seite.4320020.html</t>
  </si>
  <si>
    <t>City of St. Pölten</t>
  </si>
  <si>
    <t>http://www.st-poelten.gv.at/Content.Node/buergerservice/anregung_verkehr1.php</t>
  </si>
  <si>
    <t>http://www.steyr.at/system/web/zustaendigkeit.aspx?detailonr=2770&amp;gnr=6&amp;sprache=1&amp;menuonr=218377974</t>
  </si>
  <si>
    <t>https://www.bregenz.gv.at/buergerservice/mobilitaet/verkehr-und-parken/</t>
  </si>
  <si>
    <t>https://www.dornbirn.at/wirtschaft/parken/</t>
  </si>
  <si>
    <t>https://www.innsbruck.gv.at/page.cfm?vpath=umwelt--verkehr/parken</t>
  </si>
  <si>
    <t>https://www.klagenfurt.at/parken-neu/parkkarte.html</t>
  </si>
  <si>
    <t>https://www.leoben.at/buergerinnen/verkehr-infrastruktur/parken/</t>
  </si>
  <si>
    <t>https://www.oesterreich.gv.at/themen/freizeit_und_strassenverkehr/kfz/Seite.064500.html</t>
  </si>
  <si>
    <t>https://www.stadt-salzburg.at/internet/wirtschaft_umwelt/parken_459705.htm</t>
  </si>
  <si>
    <t>City of Villach</t>
  </si>
  <si>
    <t>https://www.villach.at/stadt-service/parken-und-verkehr/parken-in-villach</t>
  </si>
  <si>
    <t>https://www.wels.gv.at/lebensbereiche/wirtschaft-und-verkehr/parkinformationen/parken-in-wels-parkraumbewirtschaftung/</t>
  </si>
  <si>
    <t>https://www.wien.gv.at/amtshelfer/verkehr/parken/kurzparkzone/parkpickerl.html</t>
  </si>
  <si>
    <t>https://www.wiener-neustadt.at/de/service/parkraumbewirtschaftung</t>
  </si>
  <si>
    <t>Autobahn and high way financing stock corporation</t>
  </si>
  <si>
    <t>http://www.asfinag.at/maut/maut-fuer-lkw-und-bus</t>
  </si>
  <si>
    <t>https://www.go-maut.at/portal/portal</t>
  </si>
  <si>
    <t>https://www.usp.gv.at/umwelt-verkehr/verkehr/lkw-abgasplakette.html</t>
  </si>
  <si>
    <t>Austrian Railway</t>
  </si>
  <si>
    <t>https://fahrplan.oebb.at/bin/query.exe/dn?start=1&amp;_charset=UTF-8&amp;REQ0JourneyProduct_list=0:1111111111011000-000000.&amp;SALL=1&amp;ZALL=1&amp;scotty_advancedSearchMode=0&amp;REQ0JourneyDate=12.05.2021&amp;&amp;time=07:01&amp;timeSel=depart&amp;</t>
  </si>
  <si>
    <t>Wiener Liniën</t>
  </si>
  <si>
    <t>https://www.wienerlinien.at/web/wiener-linien</t>
  </si>
  <si>
    <t>Graz holding</t>
  </si>
  <si>
    <t>https://www.holding-graz.at/de/mobilitaet/ticketshop/</t>
  </si>
  <si>
    <t>https://tickets.oebb.at/</t>
  </si>
  <si>
    <t>https://www.oebb.at/de/reiseplanung-services/nach-ihrer-reise/fahrgastrechte</t>
  </si>
  <si>
    <t>Service Public Federal Finances</t>
  </si>
  <si>
    <t>https://finances.belgium.be/fr/entreprises/impot_des_societes/declaration/</t>
  </si>
  <si>
    <t>FPS Social Security</t>
  </si>
  <si>
    <t>https://www.rsvz.be/nl/sociale-bijdragen</t>
  </si>
  <si>
    <t>FPS Sociale Security</t>
  </si>
  <si>
    <t>https://www.onss.be/argent-et-donnees/percevoir-les-cotisations</t>
  </si>
  <si>
    <t>https://www.belgium.be/fr/economie/entreprise/</t>
  </si>
  <si>
    <t>FPS Economy</t>
  </si>
  <si>
    <t>https://www.myenterprise.be/my_enterprise/</t>
  </si>
  <si>
    <t>Statbel</t>
  </si>
  <si>
    <t>https://statbel.fgov.be/fr/informations-sur-les-enquetes-de-statbel</t>
  </si>
  <si>
    <t>Banque Nationale de Belgique</t>
  </si>
  <si>
    <t>https://www.nbb.be/fr/statistiques/declarations-onegate?l=fr</t>
  </si>
  <si>
    <t>https://finances.belgium.be/fr/entreprises/tva/declaration/declaration-periodique</t>
  </si>
  <si>
    <t>FPS Finance</t>
  </si>
  <si>
    <t>https://finance.belgium.be/en/enterprises/vat/payment-refund/refund#q11</t>
  </si>
  <si>
    <t>SPF finance</t>
  </si>
  <si>
    <t>https://finances.belgium.be/fr/entreprises/tva/paiement-remboursement/remboursement</t>
  </si>
  <si>
    <t>http://www.emploi.belgique.be/defaultTab.aspx?id=42337#AutoAncher0</t>
  </si>
  <si>
    <t>https://www.socialsecurity.be/site_nl/employer/applics/dimona/index.htm</t>
  </si>
  <si>
    <t>https://economie.fgov.be/nl/themas/ondernemingen/kruispuntbank-van/my-enterprise</t>
  </si>
  <si>
    <t>https://www.belgium.be/nl/gezondheid</t>
  </si>
  <si>
    <t>National Institute for Health and Disability Insurance</t>
  </si>
  <si>
    <t>https://ondpanon.riziv.fgov.be/SilverPages/nl</t>
  </si>
  <si>
    <t>Please refer to the link above.</t>
  </si>
  <si>
    <t>eHealth/Mijn Gezondheid</t>
  </si>
  <si>
    <t>https://www.ehealth.fgov.be/nl/patienten</t>
  </si>
  <si>
    <t>UZ Leuven</t>
  </si>
  <si>
    <t>https://www.uzleuven.be/nl</t>
  </si>
  <si>
    <t>UZ Brussel</t>
  </si>
  <si>
    <t>https://www.uzbrussel.be/web/guest/afspraak</t>
  </si>
  <si>
    <t>CHU Liege</t>
  </si>
  <si>
    <t>https://www.chuliege.be/jcms/c2_17354436/en/prise-de-rendez-vous</t>
  </si>
  <si>
    <t>UZA</t>
  </si>
  <si>
    <t>https://www.uza.be/afspraak-maken</t>
  </si>
  <si>
    <t>Hopital Erasme</t>
  </si>
  <si>
    <t>https://www.erasme.ulb.ac.be/fr/consultations</t>
  </si>
  <si>
    <t>https://www.uzleuven.be/nl/raadpleging-en-opname/raadpleging/videoconsultatie-voorbereiden</t>
  </si>
  <si>
    <t>https://www.uzbrussel.be/web/nefrologie-transplantatie/covid-teleconsultatie</t>
  </si>
  <si>
    <t>https://www.chuliege.be/jcms/c_15605575/fr/chu-de-liege</t>
  </si>
  <si>
    <t>https://www.uza.be/telecovid</t>
  </si>
  <si>
    <t>https://www.erasme.ulb.ac.be/fr/infos-pratiques/actualites/coronavirus-comment-venir-en-consultation</t>
  </si>
  <si>
    <t>MijnGezondheid/MaSanté</t>
  </si>
  <si>
    <t>https://www.mijngezondheid.belgie.be/#/</t>
  </si>
  <si>
    <t>Europees Centrum voor de Consument België / Centre Européen des Consommateurs Belgique</t>
  </si>
  <si>
    <t>https://www.eccbelgie.be/uw-rechten/rechtbank/eu-procedure-voor-kleine-geschillen</t>
  </si>
  <si>
    <t>https://economie.fgov.be/nl/themas/consumentenbescherming/opkomen-voor-uw-rechten/aankopen-het-buitenland/procedure-voor-kleine</t>
  </si>
  <si>
    <t>Moniteur belge</t>
  </si>
  <si>
    <t>http://www.ejustice.just.fgov.be/cgi/welcome.pl</t>
  </si>
  <si>
    <t>Service public fédéral Justice</t>
  </si>
  <si>
    <t>http://www.juridat.be</t>
  </si>
  <si>
    <t>Collège des cours et tribunaux</t>
  </si>
  <si>
    <t>https://www.tribunaux-rechtbanken.be/fr</t>
  </si>
  <si>
    <t>Justices de paix de Bruxelles / Vredegerechten Brussel</t>
  </si>
  <si>
    <t>https://www.rechtbanken-tribunaux.be/nl/vredegerechten-brussel</t>
  </si>
  <si>
    <t>Justices de paix de Anvers / Vredegerechten Antwerpen</t>
  </si>
  <si>
    <t>https://www.rechtbanken-tribunaux.be/nl/vredegerechten-antwerpen</t>
  </si>
  <si>
    <t>Justices de paix de Gand / Vredegerechten Oost-Vlaanderen</t>
  </si>
  <si>
    <t>https://www.rechtbanken-tribunaux.be/nl/vredegerechten-oost-vlaanderen</t>
  </si>
  <si>
    <t>Justices de paix du Hainaut / Vredegerechten Henegouwen</t>
  </si>
  <si>
    <t>https://www.rechtbanken-tribunaux.be/fr/justices-de-paix-du-hainaut</t>
  </si>
  <si>
    <t>Justices de paix de l'arrondissement de Liège / Vredegerechten Luik</t>
  </si>
  <si>
    <t>https://www.rechtbanken-tribunaux.be/fr/justices-de-paix-de-larrondissement-de-li%C3%A8ge</t>
  </si>
  <si>
    <t>https://access.eservices.just.fgov.be/edeposit/fr/login</t>
  </si>
  <si>
    <t>https://dossier.just.fgov.be/cgi-dossier/dossier.pl?lg=nl</t>
  </si>
  <si>
    <t>https://justice.belgium.be/fr/ordre_judiciaire/cours_et_tribunaux/</t>
  </si>
  <si>
    <t>https://justice.belgium.be/fr/themes_et_dossiers/jugement_penal_et_consequences/apres_la_decision/appel/</t>
  </si>
  <si>
    <t>Stad Aalst</t>
  </si>
  <si>
    <t>http://www.aalst.be/</t>
  </si>
  <si>
    <t>Administration communale d'Anderlecht</t>
  </si>
  <si>
    <t>http://www.anderlecht.be/</t>
  </si>
  <si>
    <t>http://www.charleroi.be/</t>
  </si>
  <si>
    <t>Gemeente Elsene</t>
  </si>
  <si>
    <t>http://www.elsene.irisnet.be/site/index.php</t>
  </si>
  <si>
    <t>http://www.liege.be/</t>
  </si>
  <si>
    <t>Stad Molenbeek</t>
  </si>
  <si>
    <t>http://www.molenbeek.irisnet.be/nl</t>
  </si>
  <si>
    <t>Ville de Mons</t>
  </si>
  <si>
    <t>http://www.mons.be/</t>
  </si>
  <si>
    <t>Ville de Namur</t>
  </si>
  <si>
    <t>http://www.namur.be/fr</t>
  </si>
  <si>
    <t>Hôtel communal de Schaerbeek</t>
  </si>
  <si>
    <t>http://www.schaerbeek.be</t>
  </si>
  <si>
    <t>https://stad.gent/</t>
  </si>
  <si>
    <t>Stad Antwerpen</t>
  </si>
  <si>
    <t>https://www.antwerpen.be/nl/home</t>
  </si>
  <si>
    <t>Stad Brugge</t>
  </si>
  <si>
    <t>https://www.brugge.be/</t>
  </si>
  <si>
    <t>https://www.bruxelles.be/</t>
  </si>
  <si>
    <t>Stad Leuven</t>
  </si>
  <si>
    <t>https://www.leuven.be/</t>
  </si>
  <si>
    <t>Stadsbestuur Mechelen</t>
  </si>
  <si>
    <t>https://www.mechelen.be/</t>
  </si>
  <si>
    <t>http://www.ixelles.be/site/92-S-etablir-a-Ixelles</t>
  </si>
  <si>
    <t>http://www.molenbeek.irisnet.be/fr/je-vis/population-etat-civil/changements-d2019adresse</t>
  </si>
  <si>
    <t>https://www.mons.be/ma-commune/administration/services-communaux/etat-civil-population/demarches/declaration-de-changement-de-domicile</t>
  </si>
  <si>
    <t>https://stad.gent/burgerzaken/verhuizen</t>
  </si>
  <si>
    <t>https://www.1030.be/fr/abc_demarches</t>
  </si>
  <si>
    <t>https://www.aalst.be/verhuizen</t>
  </si>
  <si>
    <t>https://www.anderlecht.be/fr/s-installer-a-anderlecht</t>
  </si>
  <si>
    <t>https://www.antwerpen.be/nl/overzicht/verhuizen/verhuis</t>
  </si>
  <si>
    <t>https://www.brugge.be/adresverandering-verhuis</t>
  </si>
  <si>
    <t>https://www.bruxelles.be/changement-dadresse</t>
  </si>
  <si>
    <t>https://www.charleroi.be/mes-demarches/logement-urbanisme/demande-de-changement-dadresse</t>
  </si>
  <si>
    <t>https://www.leuven.be/verhuizen</t>
  </si>
  <si>
    <t>https://www.liege.be/fr/vie-communale/services-communaux/etat-civil-et-population/domicile/demarches/declaration-de-changement-de-domicile</t>
  </si>
  <si>
    <t>https://www.mechelen.be/prod-aangifte-van-een-adreswijziging-bij-uw-stad-of-gemeente</t>
  </si>
  <si>
    <t>https://www.namur.be/fr/ma-ville/administration/services-communaux/population-etat-civil/adresse-situation-de-residence/demarches/changement-d-adresse?searchterm=changement</t>
  </si>
  <si>
    <t>https://www.belgium.be/fr/logement/demenagement/changement_d_adresse/</t>
  </si>
  <si>
    <t>http://www.elsene.be/site/101-Online-loket</t>
  </si>
  <si>
    <t>http://www.molenbeek.irisnet.be/nl/ik-leef/bevolking/aanvragen-voor-getuigschriften-en-of-uittreksels-uit-de-bevolkingsregisters</t>
  </si>
  <si>
    <t>https://www.mons.be/ma-commune/administration/services-communaux/etat-civil-population</t>
  </si>
  <si>
    <t>https://stad.gent/nl/burgerzaken/identiteit/attest-bevolkingsregister</t>
  </si>
  <si>
    <t>https://www.1030.be/nl/content/bevolking-burgerlijke-stand-uittreksels</t>
  </si>
  <si>
    <t>https://www.aalst.be/infofiche/akten-en-attesten-akte-van-de-burgerlijke-stand</t>
  </si>
  <si>
    <t>https://www.anderlecht.be/nl/uittreksels-en-akten-van-de-burgerlijke-stand</t>
  </si>
  <si>
    <t>https://www.antwerpen.be/info/5656dfbdafa8a7e9828b4595/dossier-bevolkingsregister-burgerlijke-staat</t>
  </si>
  <si>
    <t>https://www.brugge.be/uittreksels-uit-de-burgerlijke-stand</t>
  </si>
  <si>
    <t>https://www.bruxelles.be/certificat-de-residence-principale?_ga=2.143215286.2007548724.1629194029-1260267370.1629194029</t>
  </si>
  <si>
    <t>https://www.charleroi.be/mes-demarches/citoyennete/demandes-a-letat-civil-et-population</t>
  </si>
  <si>
    <t>https://www.leuven.be/attest-van-woonst</t>
  </si>
  <si>
    <t>https://www.liege.be/fr/vie-communale/services-communaux/etat-civil-et-population</t>
  </si>
  <si>
    <t>https://www.mechelen.be/prod-bewijs-van-woonst</t>
  </si>
  <si>
    <t>https://www.namur.be/fr/ma-ville/administration/services-communaux/population-etat-civil/adresse-situation-de-residence</t>
  </si>
  <si>
    <t>https://huisvesting.brussels/premies-en-steunmaatregelen</t>
  </si>
  <si>
    <t>Service public de Wallonie</t>
  </si>
  <si>
    <t>https://www.wallonie.be/fr/demarches/obtenir-une-prime-pour-son-habitation-partir-du-1er-juin-2019</t>
  </si>
  <si>
    <t>Vlaamse Overheid</t>
  </si>
  <si>
    <t xml:space="preserve">https://www.vaph.be/hulpmiddelen/aanvragen/meerderjarigen </t>
  </si>
  <si>
    <t>SPF Mobilité et Transports</t>
  </si>
  <si>
    <t>https://mobilit.belgium.be/fr/circulationroutiere/immatriculation_des_vehicules/procedure_dimmatriculation</t>
  </si>
  <si>
    <t>https://www.belgium.be/fr/mobilite/vehicules/acheter_ou_vendre_un_vehicule/acheter_d_occasion/</t>
  </si>
  <si>
    <t>http://www.ixelles.be/site/530-Carte-de-stationnement</t>
  </si>
  <si>
    <t>http://www.mons.be/vivre-a-mons/cadre-de-vie/mobilite/stationnement/riverains/stationnement-riverains</t>
  </si>
  <si>
    <t>https://parking.brussels/fr/par-commune/carte-riverain-0</t>
  </si>
  <si>
    <t>https://parking.brussels/fr/par-commune/carte-riverain-4</t>
  </si>
  <si>
    <t>https://stad.gent/mobiliteit-openbare-werken/producten/bewonersvergunning</t>
  </si>
  <si>
    <t>https://www.1030.be/fr/cadre-de-vie-environnement/mobilite-stationnement/en-voiture/stationnement/cartes-de-stationnement</t>
  </si>
  <si>
    <t>https://www.antwerpen.be/info/56126cc5caa8a7e12d8b45a4/parkeervergunning-voor-bewoners</t>
  </si>
  <si>
    <t>https://www.brugge.be/parkeren</t>
  </si>
  <si>
    <t>https://www.parkeren.be/aalst/bewonerskaart</t>
  </si>
  <si>
    <t>https://www.bruxelles.be/cartes-de-stationnement</t>
  </si>
  <si>
    <t>https://www.charleroi.be/vivre/mobilite/en-voiture</t>
  </si>
  <si>
    <t>https://www.leuven.be/bewonersparkeerkaart</t>
  </si>
  <si>
    <t>https://www.liege.be/fr/vie-communale/services-communaux/mobilite/stationner/voiture/carte-riverain</t>
  </si>
  <si>
    <t>https://www.mechelen.be/parkeren</t>
  </si>
  <si>
    <t>https://www.namur.be/fr/ma-ville/administration/services-communaux/equipement-urbain/demarches/carte-de-stationnement-riverain</t>
  </si>
  <si>
    <t>Vlaamse Belastingdienst</t>
  </si>
  <si>
    <t>https://belastingen.vlaanderen.be/jaarlijkse-verkeersbelasting</t>
  </si>
  <si>
    <t>MyTax.Brussels</t>
  </si>
  <si>
    <t>https://fiscaliteit.brussels/verkeersbelastingen</t>
  </si>
  <si>
    <t>Service public régional Wallon</t>
  </si>
  <si>
    <t>https://www.wallonie.be/fr/vivre-en-wallonie/impots-taxes-et-fiscalite/taxes-sur-les-vehicules</t>
  </si>
  <si>
    <t>Low Emission Zone Brussels</t>
  </si>
  <si>
    <t>https://www.lez.brussels/fr/content/enregistrement</t>
  </si>
  <si>
    <t>https://www.antwerpen.be/info/553e39fccaa8a7fe0f8b45c6/lage-emissiezone-antwerpen-vanaf-1-februari-2017</t>
  </si>
  <si>
    <t>https://stad.gent/nl/mobiliteit-openbare-werken/lage-emissiezone</t>
  </si>
  <si>
    <t>NMBS</t>
  </si>
  <si>
    <t>https://www.belgiantrain.be/nl</t>
  </si>
  <si>
    <t>MIVB</t>
  </si>
  <si>
    <t>https://www.stib-mivb.be/index.htm?l=nl</t>
  </si>
  <si>
    <t>DeLijn Antwerpen</t>
  </si>
  <si>
    <t>https://www.delijn.be/en/</t>
  </si>
  <si>
    <t>https://www.belgiantrain.be/nl/support/customer-service/compensation#:~:text=Indien%20je%20herhaaldelijke%20vertragingen%20oploopt,eind%20van%20de%206%20maanden.</t>
  </si>
  <si>
    <t>https://portal.nra.bg/</t>
  </si>
  <si>
    <t>https://portal.registryagency.bg/CR/services/259</t>
  </si>
  <si>
    <t>National statistical Institute (NSI), National Revenue Agency (NRA)</t>
  </si>
  <si>
    <t>https://isbs.nsi.bg/ISBS/</t>
  </si>
  <si>
    <t xml:space="preserve">https://egov.bg/wps/portal/egov/vashata%20evropa/zdraveopazvane </t>
  </si>
  <si>
    <t>https://my.his.bg/login</t>
  </si>
  <si>
    <t>Superdoc</t>
  </si>
  <si>
    <t>https://superdoc.bg/</t>
  </si>
  <si>
    <t>Consento</t>
  </si>
  <si>
    <t>https://consento.bg/</t>
  </si>
  <si>
    <t>https://www.healee.com/bg/patients</t>
  </si>
  <si>
    <t>Bourgas District Court</t>
  </si>
  <si>
    <t>https://burgas-rs.justice.bg/</t>
  </si>
  <si>
    <t>Rousse Regional Court</t>
  </si>
  <si>
    <t>https://ruse-rs.justice.bg/</t>
  </si>
  <si>
    <t>Sofia Regional Court</t>
  </si>
  <si>
    <t>https://srs.justice.bg/bg</t>
  </si>
  <si>
    <t>Plovdiv Regional Court</t>
  </si>
  <si>
    <t>https://plovdiv-rs.justice.bg/bg/14216</t>
  </si>
  <si>
    <t>Varna Regional Court</t>
  </si>
  <si>
    <t>https://varna-rs.justice.bg/bg</t>
  </si>
  <si>
    <t>Bourgas Regional Court</t>
  </si>
  <si>
    <t>https://srs.justice.bg/en</t>
  </si>
  <si>
    <t>https://plovdiv-rs.justice.bg/</t>
  </si>
  <si>
    <t>https://varna-rs.justice.bg/en</t>
  </si>
  <si>
    <t>e-Justice Portal</t>
  </si>
  <si>
    <t>https://ecase.justice.bg/</t>
  </si>
  <si>
    <t>Blagoevgrad District Court</t>
  </si>
  <si>
    <t>https://blagoevgrad-os.justice.bg/</t>
  </si>
  <si>
    <t>https://burgas-os.justice.bg/bg</t>
  </si>
  <si>
    <t>Rousse District Court</t>
  </si>
  <si>
    <t>https://ruse-os.justice.bg/</t>
  </si>
  <si>
    <t>https://sofia-os.justice.bg/</t>
  </si>
  <si>
    <t>Plovdiv District Court</t>
  </si>
  <si>
    <t>https://plovdiv-os.justice.bg/</t>
  </si>
  <si>
    <t>http://pernik.bg/</t>
  </si>
  <si>
    <t>http://www.blgmun.com/</t>
  </si>
  <si>
    <t>http://www.dobrich.bg/bg</t>
  </si>
  <si>
    <t>http://www.haskovo.bg</t>
  </si>
  <si>
    <t>http://www.pleven.bg/</t>
  </si>
  <si>
    <t>http://www.plovdiv.bg/</t>
  </si>
  <si>
    <t>https://obshtinaruse.bg/index.php</t>
  </si>
  <si>
    <t>http://www.shumen.bg/</t>
  </si>
  <si>
    <t>http://www.starazagora.bg/</t>
  </si>
  <si>
    <t>Varna Municipality</t>
  </si>
  <si>
    <t>http://www.varna.bg/</t>
  </si>
  <si>
    <t>http://www.yambol.bg/</t>
  </si>
  <si>
    <t>https://mun.sliven.bg/</t>
  </si>
  <si>
    <t>Pazardjik Municipality</t>
  </si>
  <si>
    <t>https://pazardzhik.bg/bg/</t>
  </si>
  <si>
    <t>Burgas Municipality</t>
  </si>
  <si>
    <t>https://www.burgas.bg/index.php?/</t>
  </si>
  <si>
    <t>https://www.sofia.bg/</t>
  </si>
  <si>
    <t>State eGovernment Agency</t>
  </si>
  <si>
    <t>https://egov.bg/wps/portal/egov/dostavchitsi+na+uslugi/obshtinski+administratsii/unificirani+uslugi/2079</t>
  </si>
  <si>
    <t>https://egov.bg/wps/portal/egov/dostavchitsi+na+uslugi/obshtinski+administratsii/unificirani+uslugi/2107</t>
  </si>
  <si>
    <t>https://egov.bg/wps/portal/egov/dostavchitsi%20na%20uslugi/izpalnitelni%20agentsii/uslugi-814/779?callerId=328205da-2e06-42ab-995f-1a99f602d59e&amp;cP=1</t>
  </si>
  <si>
    <t>Ministry of the Interior, Traffic Police</t>
  </si>
  <si>
    <t>https://e-uslugi.mvr.bg/services/applicationProcesses/351</t>
  </si>
  <si>
    <t>http://pernik.bg/p/sinya-zona-dokumenti</t>
  </si>
  <si>
    <t>https://www.pleven.bg/bg/obshtestveni-predpriyatiya/</t>
  </si>
  <si>
    <t>http://www.blgmun.com/cat41/118/Uslugi_Stopanski_deinosti.html</t>
  </si>
  <si>
    <t>http://www.dobrich.bg/bg/info_pages/732-12-%D0%B8%D0%B7%D0%B4%D0%B0%D0%B2%D0%B0%D0%BD%D0%B5-%D0%BD%D0%B0-%D0%BA%D0%B0%D1%80%D1%82%D0%B0-%D0%B7%D0%B0-%D0%BF%D0%BB%D0%B0%D1%82%D0%B5%D0%BD%D0%BE-%D0%BF%D0%B0%D1%80%D0%BA%D0%B8%D1%80%D0%B0</t>
  </si>
  <si>
    <t>http://www.plovdiv.bg/%D0%B0%D0%B4%D0%BC%D0%B8%D0%BD%D0%B8%D1%81%D1%82%D1%80%D0%B0%D1%86%D0%B8%D1%8F/%D0%BE%D0%B1%D1%89%D0%B8%D0%BD%D1%81%D0%BA%D0%B8-%D0%BF%D1%80%D0%B5%D0%B4%D0%BF%D1%80%D0%B8%D1%8F%D1%82%D0%B8%D1%8F/op_parking/form/</t>
  </si>
  <si>
    <t>https://obs.shumen.bg/council/16122215.pdf</t>
  </si>
  <si>
    <t>https://mun.sliven.bg/gradska-mobilnost-sliven</t>
  </si>
  <si>
    <t>Sofia Urban Mobility Center</t>
  </si>
  <si>
    <t>http://www.sofiatraffic.bg/bg/parking/lokalno-plateno-parkirane-na-pps/p/1</t>
  </si>
  <si>
    <t>http://www.transportburgas.bg/bg/%D1%81%D0%B8%D0%BD%D1%8F-%D0%B7%D0%BE%D0%BD%D0%B0</t>
  </si>
  <si>
    <t>http://yambol.bg/SZ-2016</t>
  </si>
  <si>
    <t>https://pazardzhik.bg/bg/sinya-zona</t>
  </si>
  <si>
    <t>https://www.haskovo.bg/article/8172/sinya-zona</t>
  </si>
  <si>
    <t>https://www.starazagora.bg/bg/rezhim-na-kratkovremenno-plateno-parkirane-zelena-zona</t>
  </si>
  <si>
    <t>Varna "Municipal Car Parks and Blue Zone"</t>
  </si>
  <si>
    <t>https://www.varnaparking.bg/</t>
  </si>
  <si>
    <t>Local administrations</t>
  </si>
  <si>
    <t>https://egov.bg/wps/portal/egov/dostavchitsi+na+uslugi/obshtinski+administratsii/unificirani+uslugi/9402</t>
  </si>
  <si>
    <t>National Toll Administration</t>
  </si>
  <si>
    <t>https://www.bgtoll.bg/e-vinetka</t>
  </si>
  <si>
    <t>Bulgarian National Railways (BDZ)</t>
  </si>
  <si>
    <t>https://www.bdz.bg/bg</t>
  </si>
  <si>
    <t>Metro Sofia</t>
  </si>
  <si>
    <t>https://www.metrosofia.com/bg</t>
  </si>
  <si>
    <t>Public Transport Plovdiv</t>
  </si>
  <si>
    <t>http://transport.plovdiv.bg/desktop;jsessionid=47F996F1C77563BABE47D4DD4B53EB2C/</t>
  </si>
  <si>
    <t>https://bileti.bdz.bg/</t>
  </si>
  <si>
    <t>https://sofia.mpass.bg/en/dashboard</t>
  </si>
  <si>
    <t>https://www.bdz.bg/bg/contact-form</t>
  </si>
  <si>
    <t>Sofia Central Bus Station</t>
  </si>
  <si>
    <t>https://www.centralnaavtogara.bg/index.php?page=139</t>
  </si>
  <si>
    <t>Finance department of canton Basel</t>
  </si>
  <si>
    <t>Finance department of canton Bern</t>
  </si>
  <si>
    <t>https://www.sv.fin.be.ch/sv_fin/fr/index/navi/index/steuererklaerung/steuererklaerung-ausfuellen-juristische-personen.html</t>
  </si>
  <si>
    <t>Tax office of canton of Geneva</t>
  </si>
  <si>
    <t>https://www.ge.ch/impot-societes/calculer-montant-impot</t>
  </si>
  <si>
    <t>Finance department of Zurich city</t>
  </si>
  <si>
    <t>https://www.stadt-zuerich.ch/fd/de/index/steuern/juristische-personen.html</t>
  </si>
  <si>
    <t>Tax office of canton of Vaud</t>
  </si>
  <si>
    <t>Finance department of canton Luzern</t>
  </si>
  <si>
    <t>https://steuern.lu.ch/steuererklaerung/kalkulatoren/kalkulatoren_juristische_personen</t>
  </si>
  <si>
    <t>Finance department of canton Uri</t>
  </si>
  <si>
    <t>Finance department of canton Schwyz</t>
  </si>
  <si>
    <t>Finance department of canton Obwalden</t>
  </si>
  <si>
    <t>Finance department of canton Nidwalden</t>
  </si>
  <si>
    <t>https://www.steuern-nw.ch</t>
  </si>
  <si>
    <t>Finance department of canton Glarus</t>
  </si>
  <si>
    <t>Finance department of canton Zug</t>
  </si>
  <si>
    <t>Finance department of canton Fribourg</t>
  </si>
  <si>
    <t>https://www.fr.ch/impots/personnes-morales/calculer-les-impots-dune-personne-morale</t>
  </si>
  <si>
    <t>Finance department of canton Solothurn</t>
  </si>
  <si>
    <t>Finance department of canton Baselland</t>
  </si>
  <si>
    <t>Finance department of canton Schaffhausen</t>
  </si>
  <si>
    <t>Finance department of canton Appenzell Ausserrhoden</t>
  </si>
  <si>
    <t>Finance department of canton Appenzell Innerrhoden</t>
  </si>
  <si>
    <t>Finance department of canton St. Gallen</t>
  </si>
  <si>
    <t>https://www.sg.ch/steuern-finanzen/steuern/steuerkalkulator/juristische-personen.html</t>
  </si>
  <si>
    <t>Finance department of canton Graubünden</t>
  </si>
  <si>
    <t>Finance department of canton Aargau</t>
  </si>
  <si>
    <t>Finance department of canton Thurgau</t>
  </si>
  <si>
    <t>Finance department of canton Ticino</t>
  </si>
  <si>
    <t>https://www4.ti.ch/dfe/dc/dichiarazione/informazionipg/</t>
  </si>
  <si>
    <t>Finance department of canton Wallis</t>
  </si>
  <si>
    <t>Finance department of canton Neuchâtel</t>
  </si>
  <si>
    <t>Finance department of canton Jura</t>
  </si>
  <si>
    <t>https://www.jura.ch/DFI/CTR/Personnes-morales/Personnes-morales.html</t>
  </si>
  <si>
    <t>Compensation fund of canton Bern</t>
  </si>
  <si>
    <t>http://www.akbern.ch</t>
  </si>
  <si>
    <t>Compensation fund of canton Basel</t>
  </si>
  <si>
    <t>http://www.ausgleichskasse-bs.ch/onlineschalter/index.php?folder=8&amp;mainId=8&amp;parent=8</t>
  </si>
  <si>
    <t>Compensation fund of canton Vaud</t>
  </si>
  <si>
    <t>http://www.caisseavsvaud.ch</t>
  </si>
  <si>
    <t>Geneva cantonal social insurance office</t>
  </si>
  <si>
    <t>https://www.ocas.ch/index.php/avs/saffilier-locas-employeur</t>
  </si>
  <si>
    <t>Zurich social insurance office</t>
  </si>
  <si>
    <t>https://svazurich.ch</t>
  </si>
  <si>
    <t>Compensation fund of canton Luzern</t>
  </si>
  <si>
    <t>https://www.ahvluzern.ch/ihre-ausgangslage/unsere-zielgruppen/arbeitgebende/</t>
  </si>
  <si>
    <t>Uri cantonal social insurance office</t>
  </si>
  <si>
    <t>https://www.svsuri.ch</t>
  </si>
  <si>
    <t>Compensation fund of canton Schwyz</t>
  </si>
  <si>
    <t>https://www.aksz.ch</t>
  </si>
  <si>
    <t>Compensation fund of canton Obwalden</t>
  </si>
  <si>
    <t>https://www.akow.ch/firmen/</t>
  </si>
  <si>
    <t>Compensation fund of canton Nidwalden</t>
  </si>
  <si>
    <t>https://www.aknw.ch</t>
  </si>
  <si>
    <t>Glarus cantonal social insurance office</t>
  </si>
  <si>
    <t>https://www.svgl.ch</t>
  </si>
  <si>
    <t>Compensation fund of canton Zug</t>
  </si>
  <si>
    <t>https://www.akzug.ch</t>
  </si>
  <si>
    <t>Compensation fund of canton Fribourg</t>
  </si>
  <si>
    <t>https://www.caisseavsfr.ch/#</t>
  </si>
  <si>
    <t>Compensation fund of canton Solothurn</t>
  </si>
  <si>
    <t>https://www.akso.ch</t>
  </si>
  <si>
    <t>Baselland cantonal social insurance office</t>
  </si>
  <si>
    <t>https://www.sva-bl.ch/de/zugaenge/unternehmen/gruendung-und-anmeldung-arbeitgebende</t>
  </si>
  <si>
    <t>Schaffhausen cantonal social insurance office</t>
  </si>
  <si>
    <t>https://www.svash.ch/firmen/</t>
  </si>
  <si>
    <t>Appenzell Ausserrhoden cantonal social insurance office</t>
  </si>
  <si>
    <t>https://www.sovar.ch/site/index.cfm</t>
  </si>
  <si>
    <t>Compensation fund of canton Appenzell Innerrhoden</t>
  </si>
  <si>
    <t>https://www.akai.ch</t>
  </si>
  <si>
    <t>St. Gallen cantonal social insurance office</t>
  </si>
  <si>
    <t>https://www.svasg.ch/lebenssituation/mein_berufsstand/arbeitgeber/</t>
  </si>
  <si>
    <t>Graubünden cantonal social insurance office</t>
  </si>
  <si>
    <t>https://www.sva.gr.ch</t>
  </si>
  <si>
    <t>Aargau cantonal social insurance office</t>
  </si>
  <si>
    <t>https://www.sva-ag.ch/arbeitgebende/sie-als-arbeitgeber/firmengrundung</t>
  </si>
  <si>
    <t>Thurgau cantonal social insurance office</t>
  </si>
  <si>
    <t>https://www.svztg.ch</t>
  </si>
  <si>
    <t>Ticino cantonal social insurance office</t>
  </si>
  <si>
    <t>https://www4.ti.ch/dss/ias/aziende/</t>
  </si>
  <si>
    <t>Compensation fund of canton Valais</t>
  </si>
  <si>
    <t>https://www.vs.ch/web/avs/creation-d-une-entreprise</t>
  </si>
  <si>
    <t>Compensation fund of canton Neuchâtel</t>
  </si>
  <si>
    <t>https://www.caisseavsne.ch/#</t>
  </si>
  <si>
    <t>Compensation fund of canton Jura</t>
  </si>
  <si>
    <t>https://www.caisseavsjura.ch</t>
  </si>
  <si>
    <t>1.3 Submit financial reports t+E484:W508o business registration office</t>
  </si>
  <si>
    <t>https://www.steuerverwaltung.bs.ch</t>
  </si>
  <si>
    <t>Tax office of canton Geneva</t>
  </si>
  <si>
    <t>https://www.ge.ch/dossier/impots</t>
  </si>
  <si>
    <t>Tax office of canton Vaud</t>
  </si>
  <si>
    <t>https://www.vd.ch/themes/etat-droit-finances/impots/</t>
  </si>
  <si>
    <t>Tax office of Zurich city</t>
  </si>
  <si>
    <t>https://www.zh.ch/de/steuern-finanzen/steuern.html</t>
  </si>
  <si>
    <t>https://steuern.lu.ch</t>
  </si>
  <si>
    <t>https://www.ow.ch/de/verwaltung/aemter/?amt_id=186</t>
  </si>
  <si>
    <t>https://www.gl.ch/verwaltung/finanzen-und-gesundheit/steuern.html/507</t>
  </si>
  <si>
    <t>https://www.zg.ch/behoerden/finanzdirektion/steuerverwaltung</t>
  </si>
  <si>
    <t>https://www.fr.ch/dfin/scc</t>
  </si>
  <si>
    <t>https://so.ch/verwaltung/finanzdepartement/steueramt/</t>
  </si>
  <si>
    <t>https://www.baselland.ch/politik-und-behorden/direktionen/finanz-und-kirchendirektion/steuerverwaltung</t>
  </si>
  <si>
    <t>https://www.ai.ch/themen/steuern</t>
  </si>
  <si>
    <t>https://www.gr.ch/DE/institutionen/verwaltung/dfg/stv/Seiten/startseite.aspx</t>
  </si>
  <si>
    <t>https://www.ag.ch/de/dfr/steuern/steuern~1.jsp</t>
  </si>
  <si>
    <t>https://steuerverwaltung.tg.ch</t>
  </si>
  <si>
    <t>https://www4.ti.ch/dfe/dc/divisione/</t>
  </si>
  <si>
    <t>https://www.vs.ch/web/scc/impots</t>
  </si>
  <si>
    <t>https://www.ne.ch/themes/Pages/impots.aspx</t>
  </si>
  <si>
    <t>https://www.jura.ch/contributions</t>
  </si>
  <si>
    <t>https://www.estv.admin.ch/estv/fr/home/mehrwertsteuer/dienstleistungen/formulare-online.html</t>
  </si>
  <si>
    <t>https://www.estv.admin.ch/estv/de/home.html</t>
  </si>
  <si>
    <t>https://www.estv.admin.ch/estv/fr/home/mehrwertsteuer/fachinformationen/mitteilungen.html</t>
  </si>
  <si>
    <t>https://www.bsv.admin.ch/bsv/fr/home/informations-aux/kmu.html</t>
  </si>
  <si>
    <t>Social insurances</t>
  </si>
  <si>
    <t>www.easygov.swiss</t>
  </si>
  <si>
    <t>https://www.eda.admin.ch/aboutswitzerland/fr/home/wirtschaft/soziale-aspekte/gesundheitssystem.html</t>
  </si>
  <si>
    <t>Federal office of public health</t>
  </si>
  <si>
    <t>https://www.bag.admin.ch/bag/fr/home/berufe-im-gesundheitswesen/medizinalberufe/medizinalberuferegister-medreg.html</t>
  </si>
  <si>
    <t>Centre Hospitalier Universitaire Vaudois Lausanne</t>
  </si>
  <si>
    <t>https://www.chuv.ch/fr/chuv-home</t>
  </si>
  <si>
    <t>Hôpitaux Universitaires de Geneve</t>
  </si>
  <si>
    <t>https://www.hug.ch/en</t>
  </si>
  <si>
    <t>UniverstätsSpitals Zürich</t>
  </si>
  <si>
    <t>http://www.en.usz.ch/Pages/default.aspx</t>
  </si>
  <si>
    <t>Mon dossier médical</t>
  </si>
  <si>
    <t>https://www.mondossiermedical.ch/</t>
  </si>
  <si>
    <t>Judicial authority of canton Geneva</t>
  </si>
  <si>
    <t>https://justice.ge.ch/fr?active=comment-deposer-une-plainte</t>
  </si>
  <si>
    <t>Courts of Zurich</t>
  </si>
  <si>
    <t>https://www.gerichte-zh.ch/themen/bau-werk.html</t>
  </si>
  <si>
    <t>Courts of canton Basel</t>
  </si>
  <si>
    <t>https://www.gerichte.bs.ch</t>
  </si>
  <si>
    <t>Justice of canton Bern</t>
  </si>
  <si>
    <t>https://www.justice.be.ch/justice/de/index/zivilverfahren/zivilverfahren/formulare_merkblaetter.html</t>
  </si>
  <si>
    <t>Judicial authority of canton Vaud</t>
  </si>
  <si>
    <t>https://www.vd.ch/toutes-les-autorites/ordre-judiciaire-vaudois-ojv/tribunal-des-mesures-de-contrainte-et-dapplication-des-peines/</t>
  </si>
  <si>
    <t>Courts of canton Luzern</t>
  </si>
  <si>
    <t>https://gerichte.lu.ch/organisation/erstinstanzliche_gerichte/arbeitsgericht/klagen</t>
  </si>
  <si>
    <t>Judicial authority of canton Uri</t>
  </si>
  <si>
    <t>https://www.ur.ch/unterinstanzen/882</t>
  </si>
  <si>
    <t>District court of canton Schwyz</t>
  </si>
  <si>
    <t>https://www.bezirk-schwyz.ch/bezirksgericht/aufgaben/</t>
  </si>
  <si>
    <t>Arbitration authority of canton Obwalden</t>
  </si>
  <si>
    <t>https://www.ow.ch/de/politik/weiterebehoerde/verwaltungskommissionen/?amt_id=242</t>
  </si>
  <si>
    <t>Courts of canton Nidwalden</t>
  </si>
  <si>
    <t>https://www.nw.ch/kantonsgericht/80</t>
  </si>
  <si>
    <t>State chancellery of canton Glarus</t>
  </si>
  <si>
    <t>https://www.gl.ch/verwaltung/staatskanzlei/gleichstellungskommission/schlichtungsstelle-nach-gleichstellungsgesetz.html/1297</t>
  </si>
  <si>
    <t>Courts of canton Zug</t>
  </si>
  <si>
    <t>https://www.zg.ch/behoerden/zivil-und-strafrechtspflege/kantonsgericht/klage-im-vereinfachten-verfahren</t>
  </si>
  <si>
    <t>Fribourg city</t>
  </si>
  <si>
    <t>https://www.fr.ch/dsj/pol/plainte-penale</t>
  </si>
  <si>
    <t>Courts of canton Solothurn</t>
  </si>
  <si>
    <t>https://so.ch/gerichte/richteraemter/zustaendigkeit/zivilsachen/</t>
  </si>
  <si>
    <t>Courts of canton Baselland</t>
  </si>
  <si>
    <t>https://www.baselland.ch/politik-und-behorden/gerichte/zivilkreisgerichte</t>
  </si>
  <si>
    <t>Courts of canton Schaffhausen</t>
  </si>
  <si>
    <t>https://sh.ch/CMS/Webseite/Kanton-Schaffhausen/Beh-rde/Justiz/Kantonsgericht-110173-DE.html</t>
  </si>
  <si>
    <t>Courts of canton Appenzell Ausserrhoden</t>
  </si>
  <si>
    <t>https://www.ar.ch/gerichte/kantonsgericht/formulare-und-merkblaetter/</t>
  </si>
  <si>
    <t>Courts of canton Appenzell Innerrhoden</t>
  </si>
  <si>
    <t>https://www.ai.ch/gerichte/bezirksgericht/formulare</t>
  </si>
  <si>
    <t>Courts of canton St. Gallen</t>
  </si>
  <si>
    <t>https://www.sg.ch/recht/gerichte/informationen---formulare/formulare.html</t>
  </si>
  <si>
    <t>Justice of canton Graubünden</t>
  </si>
  <si>
    <t>https://www.justiz-gr.ch/gerichte/regionalgerichte/imboden/informationenformulare/informationen/</t>
  </si>
  <si>
    <t>Courts of canton Aargau</t>
  </si>
  <si>
    <t>https://www.ag.ch/de/gerichte/bezirksgerichte/formulare_fuer_parteieingaben_9/formulare_fuer_parteieingaben_10.jsp</t>
  </si>
  <si>
    <t>District court of canton Thurgau</t>
  </si>
  <si>
    <t>https://bezirksgericht.tg.ch/weinfelden/formulare.html/5301</t>
  </si>
  <si>
    <t>Legal authority of canton Ticino</t>
  </si>
  <si>
    <t>https://www4.ti.ch/poteri/giudiziario/giustizia-amministrativa/stime-immobiliari/</t>
  </si>
  <si>
    <t>Courts of canton Valais</t>
  </si>
  <si>
    <t>https://www.vs.ch/web/mp</t>
  </si>
  <si>
    <t>Police of canton Neuchâtel</t>
  </si>
  <si>
    <t>https://www.ne.ch/autorites/DJSC/PONE/victimes/Pages/Porter-plainte.aspx</t>
  </si>
  <si>
    <t>Police of canton Jura</t>
  </si>
  <si>
    <t>https://www.jura.ch/police</t>
  </si>
  <si>
    <t>Lexfind.ch</t>
  </si>
  <si>
    <t>https://www.lexfind.ch/fe/fr/search</t>
  </si>
  <si>
    <t>Bern city</t>
  </si>
  <si>
    <t>https://www.bern.ch/fr/</t>
  </si>
  <si>
    <t>Aarau city</t>
  </si>
  <si>
    <t>https://www.aarau.ch/</t>
  </si>
  <si>
    <t>Canton of Basel</t>
  </si>
  <si>
    <t>https://www.bs.ch</t>
  </si>
  <si>
    <t>Frauenfeld city</t>
  </si>
  <si>
    <t>https://www.frauenfeld.ch/</t>
  </si>
  <si>
    <t>Geneva city</t>
  </si>
  <si>
    <t>https://www.geneve.ch/fr</t>
  </si>
  <si>
    <t>Lugano city</t>
  </si>
  <si>
    <t>https://www.lugano.ch</t>
  </si>
  <si>
    <t>Zurich city</t>
  </si>
  <si>
    <t>https://www.stadt-zuerich.ch/portal/de/index.html</t>
  </si>
  <si>
    <t>St-Gallen city</t>
  </si>
  <si>
    <t>https://www.stadt.sg.ch</t>
  </si>
  <si>
    <t>Sion city</t>
  </si>
  <si>
    <t>https://www.sion.ch/</t>
  </si>
  <si>
    <t>Neuchâtel city</t>
  </si>
  <si>
    <t>https://www.neuchatelville.ch/fr/vivre-a-neuchatel/habitants/</t>
  </si>
  <si>
    <t>Lausanne city</t>
  </si>
  <si>
    <t>https://www.lausanne.ch</t>
  </si>
  <si>
    <t>Luzern city</t>
  </si>
  <si>
    <t>https://www.luzern.com/fr/</t>
  </si>
  <si>
    <t>Schaffhausen city</t>
  </si>
  <si>
    <t>https://schaffhausen.ch/index.cfm</t>
  </si>
  <si>
    <t>https://www.ville-fribourg.ch</t>
  </si>
  <si>
    <t>Delémont city</t>
  </si>
  <si>
    <t>http://www.delemont.ch/fr/Vivre-a-Delemont.html</t>
  </si>
  <si>
    <t>Altdorf city</t>
  </si>
  <si>
    <t>https://www.altdorf.ch/bildunggesellschaft</t>
  </si>
  <si>
    <t>Schwyz city</t>
  </si>
  <si>
    <t>https://www.gemeindeschwyz.ch/</t>
  </si>
  <si>
    <t>Sarnen city</t>
  </si>
  <si>
    <t>http://www.sarnen.ch/de/</t>
  </si>
  <si>
    <t>Stans city</t>
  </si>
  <si>
    <t>https://www.stans.ch/</t>
  </si>
  <si>
    <t>Glarus city</t>
  </si>
  <si>
    <t>https://www.glarus.ch/</t>
  </si>
  <si>
    <t>Zug city</t>
  </si>
  <si>
    <t>https://www.stadtzug.ch/</t>
  </si>
  <si>
    <t>Solothurn city</t>
  </si>
  <si>
    <t>https://www.stadt-solothurn.ch/</t>
  </si>
  <si>
    <t>Liestal city</t>
  </si>
  <si>
    <t>https://www.liestal.ch/de/</t>
  </si>
  <si>
    <t>Herisau city</t>
  </si>
  <si>
    <t>https://www.herisau.ch/</t>
  </si>
  <si>
    <t>Appenzell city</t>
  </si>
  <si>
    <t>http://www.appenzell.org/de/</t>
  </si>
  <si>
    <t>Chur city</t>
  </si>
  <si>
    <t>https://www.chur.ch/</t>
  </si>
  <si>
    <t>https://www.ville-fribourg.ch/sinstaller-a-fribourg</t>
  </si>
  <si>
    <t>https://www.bern.ch/themen/umzug</t>
  </si>
  <si>
    <t>https://www.ge.ch/annoncer-mon-arrivee-ocpm</t>
  </si>
  <si>
    <t>https://www.lausanne.ch/officiel/administration/securite-et-economie/controle-des-habitants;jsessionid=AA9348ADAEFCB7B72C5A21E53D666331</t>
  </si>
  <si>
    <t>https://www.stadt-zuerich.ch/content/prd/de/index/bevoelkerungsamt/umziehenmelden.html</t>
  </si>
  <si>
    <t>https://www.aarau.ch/politik-verwaltung/online-schalter/produktdetails.html/206/product/313/userdefinedprice/0/quantity/1/addForm/86</t>
  </si>
  <si>
    <t>https://www.frauenfeld.ch/politik-verwaltung/verwaltung/online-dienste/details.html/781/product/216/userdefinedprice/0/quantity/1/addForm/20</t>
  </si>
  <si>
    <t>https://egov.lugano.ch/it/services/5/certificato-domicilio-periodi</t>
  </si>
  <si>
    <t>https://www.sion.ch/guichetvirtuel/76297/detail</t>
  </si>
  <si>
    <t>https://www.neuchatelville.ch/fr/vivre-a-neuchatel/habitant-e-s/certificats-et-attestations/#panel-1848-0</t>
  </si>
  <si>
    <t>https://www.ville-fribourg.ch/controle-habitants</t>
  </si>
  <si>
    <t>http://www.delemont.ch/fr/Administration/Mairie-controle-des-habitants-police-finances/Mairie/Controle-des-habitants/Documents-delivres/Documents-delivres.html</t>
  </si>
  <si>
    <t>https://formular.bern.ch/forms/findform?shortname=bern_wohnsitz_besch&amp;formtecid=3&amp;areashortname=bern-EMF</t>
  </si>
  <si>
    <t>https://www.lausanne.ch/prestations/controle-des-habitants/attestation-domicile-declaration-residence/demande-declaration-residence-step1</t>
  </si>
  <si>
    <t>https://www.stadtluzern.ch/politikverwaltung/stadtverwaltung/formularabisz/13218/detail</t>
  </si>
  <si>
    <t>https://www.altdorf.ch/online-schalter/2719/detail</t>
  </si>
  <si>
    <t>https://www.stadt-zuerich.ch/appl/dop/formular.xhtml?plugin=pma&amp;doc=wohnsitzbestaetigung</t>
  </si>
  <si>
    <t>https://formulare.stadt.sg.ch/stadt_extern_ea/start.do;jsessionid=843BA8A1FDC4DB12EC785A9C16DA20E6?wfjs_enabled=true&amp;vid=09786d54fcf3a534&amp;wfjs_orig_req=%2Fstart.do%3Fid%3DBD_1_2_MeldeEinfach_1_V1_0&amp;txid=7ccca311ee8d2aceebd55688148de007203ad959#</t>
  </si>
  <si>
    <t>https://www.gemeindeschwyz.ch/online-schalter/60598/detail</t>
  </si>
  <si>
    <t>https://secure.i-web.ch/gemweb/sarnen/de/verwaltung/online-schalter/welcome.php?dienst_id=5211</t>
  </si>
  <si>
    <t>https://www.stans.ch/online-schalter/9709/detail</t>
  </si>
  <si>
    <t>https://www.glarus.ch/ansprechpartner/gemeindekanzlei/einwohneramt/onlineschalter/wohnsitzbestaetigung.html/3250</t>
  </si>
  <si>
    <t>https://www.stadtzug.ch/online-schalter/32721/detail</t>
  </si>
  <si>
    <t>https://www.stadt-solothurn.ch/online-schalter/34818/detail</t>
  </si>
  <si>
    <t>https://www.liestal.ch/de/onlinedienste/online-schalter/welcome.php?dienst_id=930</t>
  </si>
  <si>
    <t>https://www.herisau.ch/online-schalter/23176/detail</t>
  </si>
  <si>
    <t>https://www.chur.ch/online-schalter/16856/detail</t>
  </si>
  <si>
    <t>https://konto.egov.bs.ch/formulare/bdm/wohnsitzbescheinigung_erweitert_1.html?mgnlFormToken=Ftzoiuj32cGwF7OiDeqQcLSl0wUPWCxe</t>
  </si>
  <si>
    <t>Biel city</t>
  </si>
  <si>
    <t>http://www.biel-bienne.ch/de/pub/biel_aktuell.cfm</t>
  </si>
  <si>
    <t>Chaux-de-Fonds city</t>
  </si>
  <si>
    <t>http://www.chaux-de-fonds.ch/</t>
  </si>
  <si>
    <t>Local comunity of Koeniz</t>
  </si>
  <si>
    <t>https://www.koeniz.ch/wohnen/zuzug-umzug-wegzug/zuzug-umzug-wegzug.page/237</t>
  </si>
  <si>
    <t>https://www.ville-fribourg.ch/</t>
  </si>
  <si>
    <t>Judiciary and security department of canton Basel</t>
  </si>
  <si>
    <t>http://www.bdm.bs.ch/Wohnen/An-Abmeldung-Umzug.html</t>
  </si>
  <si>
    <t>http://www.lugano.ch/</t>
  </si>
  <si>
    <t>https://www.ge.ch/annoncer-mon-depart-office-cantonal-population-migrations</t>
  </si>
  <si>
    <t>https://www.schaffhausen.ch/index.cfm</t>
  </si>
  <si>
    <t>Winterthur city</t>
  </si>
  <si>
    <t>https://www.winterthur.ch/</t>
  </si>
  <si>
    <t>http://www.bern.ch/themen/arbeit-und-steuern/steuern/personendatenimSteuerregister?searchterm=abmelden</t>
  </si>
  <si>
    <t>http://www.stadt.sg.ch/</t>
  </si>
  <si>
    <t>Thun city</t>
  </si>
  <si>
    <t>http://www.thun.ch/</t>
  </si>
  <si>
    <t>https://www.chaux-de-fonds.ch/sante-securite/securite/stationnement</t>
  </si>
  <si>
    <t>https://egov.lugano.ch/it/services/13/autorizzazione-parcheggio-zona-blu</t>
  </si>
  <si>
    <t>https://www.stadt.sg.ch/home/mobilitaet-verkehr/parkieren/parkzonen.html</t>
  </si>
  <si>
    <t>https://www.geneve-parking.ch/fr/macarons-annuels</t>
  </si>
  <si>
    <t>Koeniz local community</t>
  </si>
  <si>
    <t>https://www.koeniz.ch/wohnen/verkehr/parkkarten.page/217</t>
  </si>
  <si>
    <t>https://www.ville-fribourg.ch/transport-mobilite/stationnement/vignette</t>
  </si>
  <si>
    <t>https://formular.bern.ch/forms/findform?shortname=anwohnerparkkarte&amp;formtecid=3&amp;areashortname=bern-OGP</t>
  </si>
  <si>
    <t>https://www.biel-bienne.ch/de/anwohnerparkkarte-bestellen.html/892</t>
  </si>
  <si>
    <t>https://www.lausanne.ch/prestations/police/demande-macaron-pour-residents/formulaire-macaron.html</t>
  </si>
  <si>
    <t>Police of canton Basel</t>
  </si>
  <si>
    <t>http://www.polizei.bs.ch/verkehr/strassenverkehr/parkieren/anwohnerparkkarte.html</t>
  </si>
  <si>
    <t>http://www.stadt-zuerich.ch/pd/de/index/dav/parkkarten_bewilligungen/blaue_zone.html</t>
  </si>
  <si>
    <t>https://www.stadtluzern.ch/politikverwaltung/stadtverwaltung/diensteabisz/35236</t>
  </si>
  <si>
    <t>https://stadt.winterthur.ch/themen/leben-in-winterthur/verkehr-mobilitaet/auto-und-motorraeder/parkieren/parkkarten-blaue-zone-mit-gebuhren?searchterm=parkkart</t>
  </si>
  <si>
    <t>https://www.gemeindeschwyz.ch/umweltmobilitaet/25475</t>
  </si>
  <si>
    <t>http://www.sarnen.ch/de/verwaltung/dienstleistungen/?dienst_id=8486</t>
  </si>
  <si>
    <t>https://www.stans.ch/online-schalter/9687/detail</t>
  </si>
  <si>
    <t>https://www.glarus.ch/ansprechpartner/finanzen-und-controlling/parkraumbewirtschaftung/parkieren/langzeit-und-nachtparkieren.html/4102</t>
  </si>
  <si>
    <t>https://pk.omcomputer.ch/pkonline/solutions/omng_pkonline/index.html?a=&amp;kundenid=B309FC29-B5F9-4BC8-A624-D1A4BE068670#pkonline_main</t>
  </si>
  <si>
    <t>https://pk.omcomputer.ch/pkonline/solutions/omng_pkonline/index.html?a=&amp;kundenid=EC3F3B8B-BB5B-4280-9DD6-585353FC8678#pkonline_main</t>
  </si>
  <si>
    <t>https://www.liestal.ch/de/verwaltung/dienstleistungen/welcome.php?dienst_id=26386&amp;page=0</t>
  </si>
  <si>
    <t>https://www.herisau.ch/mobilitaetparken</t>
  </si>
  <si>
    <t>https://www.mobilitaet.bs.ch/parkieren-in-basel-stadt/auto-parkieren-in-basel/parkkarten.html</t>
  </si>
  <si>
    <t>https://www.polizei.bs.ch/verkehr/motorfahrzeugkontrolle/fahrzeuge/steuern.html</t>
  </si>
  <si>
    <t>https://www.zh.ch/de/mobilitaet/verkehrsabgaben.html</t>
  </si>
  <si>
    <t>https://www.ge.ch/impot-vehicules/baremes-impot</t>
  </si>
  <si>
    <t>https://www.svsa.pom.be.ch/svsa_pom/fr/index/navi/index/rund-ums-fahrzeug/fahrzeugsteuer-berechnen.html</t>
  </si>
  <si>
    <t>https://www.vd.ch/themes/mobilite/automobile/taxe-sur-les-vehicules-automobiles/</t>
  </si>
  <si>
    <t>https://strassenverkehrsamt.lu.ch/Strassenverkehr/steuern_gebuehren/steuerberechnungen</t>
  </si>
  <si>
    <t>https://www.ur.ch/aemter/849</t>
  </si>
  <si>
    <t xml:space="preserve"> https://www.sz.ch/verkehrsamt/strassenverkehr/steuern_gebuehren/steuerrechner-2020/personenwagen-kleinbusse.html/72-512-450-446-5488-5587-6771-6772</t>
  </si>
  <si>
    <t>https://www.vsz.ch/strassenverkehr/fahrzeugzulassung/steuern-und-gebuehren/</t>
  </si>
  <si>
    <t>https://www.ch.ch/en/vehicle-tax/</t>
  </si>
  <si>
    <t>https://www.gl.ch/verwaltung/sicherheit-und-justiz/justiz/strassenverkehrsamt/steuern-gebuehren.html/444</t>
  </si>
  <si>
    <t>http://strassenverkehrssteuer.zg.ch/cgi-bin/stvstin.cgi</t>
  </si>
  <si>
    <t>https://www.ocn.ch/fr/conduire/vehicules/impots-2021/voitures-de-tourisme</t>
  </si>
  <si>
    <t>https://so.ch/verwaltung/bau-und-justizdepartement/motorfahrzeugkontrolle/steuern-und-gebuehren/</t>
  </si>
  <si>
    <t>https://www.sg.ch/verkehr/strassenverkehr/rechnung_gebuehren.html</t>
  </si>
  <si>
    <t>https://www.baselland.ch/politik-und-behorden/direktionen/sicherheitsdirektion/motorfahrzeugkontrolle/Motorfahrzeugsteuern</t>
  </si>
  <si>
    <t>https://sh.ch/CMS/Webseite/Kanton-Schaffhausen/Beh-rde/Verwaltung/Baudepartement/Strassenverkehrs--und-Schifffahrtsamt/Motorfahrzeugsteuern-und-Geb-hren-1502398-DE.html</t>
  </si>
  <si>
    <t>https://www.ar.ch/verwaltung/departement-inneres-und-sicherheit/strassenverkehrsamt/steuern-und-gebuehren/</t>
  </si>
  <si>
    <t>https://www.ai.ch/themen/mobilitaet-und-verkehr/strassenverkehr/motorfahrzeugsteuern</t>
  </si>
  <si>
    <t>https://www.gr.ch/DE/institutionen/verwaltung/djsg/stva/ueberuns/Seiten/Gesetzliche%20Grundlagen%20und%20Steuertabellen.aspx</t>
  </si>
  <si>
    <t>https://strassenverkehrsamt.tg.ch/home-links/gebuehren-und-steuern/verkehrssteuern.html/4830</t>
  </si>
  <si>
    <t>https://www4.ti.ch/di/sc/veicoli-e-collaudi/imposta-di-circolazione/</t>
  </si>
  <si>
    <t>https://www.vs.ch/web/scn/taxes-emoluments</t>
  </si>
  <si>
    <t>https://www.scan-ne.ch/vehicule/taxe/calculer-votre-taxe-automobile-et-remorque/</t>
  </si>
  <si>
    <t>https://www.ag.ch/de/dvi/strassenverkehr/steuern_gebuehren/steuern_gebuehren.jsp</t>
  </si>
  <si>
    <t>https://www.jura.ch/fr/Autorites/Administration/DFI/OVJ/Taxes-et-emoluments/Taxes-et-emoluments-des-vehicules.html</t>
  </si>
  <si>
    <t>Federal customs administration</t>
  </si>
  <si>
    <t>https://www.ezv.admin.ch/ezv/de/home/information-private/reisedokumente-und-strassenabgaben/vignette--autobahngebuehren-.html</t>
  </si>
  <si>
    <t>Swiss railway</t>
  </si>
  <si>
    <t>https://www.sbb.ch/en/home.html</t>
  </si>
  <si>
    <t>Geneva Public Transport</t>
  </si>
  <si>
    <t>https://www.tpg.ch/fr</t>
  </si>
  <si>
    <t>ZVV</t>
  </si>
  <si>
    <t>https://www.zvv.ch/zvv/en/home.html</t>
  </si>
  <si>
    <t>The URL where you can find the information more precisely is this one: https://www.tpg.ch/fr</t>
  </si>
  <si>
    <t>https://www.sbb.ch/fr/aide-et-contact/remboursement-indemnisation/remboursement-de-billets.html</t>
  </si>
  <si>
    <t>Tax Department of the Ministry of Finance</t>
  </si>
  <si>
    <t>https://www.mof.gov.cy/mof/tax/taxdep.nsf/page17_en/page17_en?opendocument</t>
  </si>
  <si>
    <t>SOCIAL INSURANCE SERVICES</t>
  </si>
  <si>
    <t>Electronic Filling</t>
  </si>
  <si>
    <t>https://efiling.drcor.mcit.gov.cy/DrcorPrivate/Login/Login.aspx?ReturnUrl=%2fdrcorprivate%2forganizationselection.aspx</t>
  </si>
  <si>
    <t>Cyprus Statistical Service</t>
  </si>
  <si>
    <t>http://emp-survey.cystat.mof.gov.cy/employment/</t>
  </si>
  <si>
    <t>http://ict-survey.cystat.mof.gov.cy/ict_survey/</t>
  </si>
  <si>
    <t>TAXISNET SERVICE</t>
  </si>
  <si>
    <t>https://taxisnet.mof.gov.cy/displayInformationPage.do?pgn=inf</t>
  </si>
  <si>
    <t>Tax Department - Refund of VAT eservice</t>
  </si>
  <si>
    <t>https://refund-eu.vat.mof.gov.cy/VATiSee/index_cyprus_vat_en.html</t>
  </si>
  <si>
    <t>https://www.mof.gov.cy/mof/tax/taxdep.nsf/tax01_gr/tax01_gr?opendocument</t>
  </si>
  <si>
    <t>http://www.businessincyprus.gov.cy/mcit/psc/psc.nsf/eke09_en/eke09_en?OpenDocument</t>
  </si>
  <si>
    <t>http://www.mlsi.gov.cy/mlsi/dlr/dlr.nsf/index_gr/index_gr?opendocument</t>
  </si>
  <si>
    <t>https://www.gesy.org.cy/</t>
  </si>
  <si>
    <t>https://shso.org.cy/en/</t>
  </si>
  <si>
    <t>Cyprus Bar Association</t>
  </si>
  <si>
    <t>http://www.cylaw.org/nomoi/kanon/non-ind/2008_6/full.html</t>
  </si>
  <si>
    <t>Ministry of Justice and Public Order</t>
  </si>
  <si>
    <t>http://www.mjpo.gov.cy/mjpo/MJPO.nsf/All/933CBF3F4BA7AEF7C22579B4003C2123?OpenDocument</t>
  </si>
  <si>
    <t>Supreme Court</t>
  </si>
  <si>
    <t>http://www.supremecourt.gov.cy</t>
  </si>
  <si>
    <t>Judicial Service</t>
  </si>
  <si>
    <t>https://ijustice.judicial.gov.cy/#/login/:n7y3y0dsaaf</t>
  </si>
  <si>
    <t>http://www.supremecourt.gov.cy/</t>
  </si>
  <si>
    <t>Ago</t>
  </si>
  <si>
    <t>http://www.ago.org.cy</t>
  </si>
  <si>
    <t>Cyprus portal</t>
  </si>
  <si>
    <t>http://www.cyprus.gov.cy/portal/portal.nsf/noneu_en?OpenForm&amp;access=0&amp;SectionId=noneu&amp;CategoryId=none&amp;SelectionId=home&amp;print=0&amp;lang=en</t>
  </si>
  <si>
    <t>cyprussports</t>
  </si>
  <si>
    <t>http://www.cyprussports.org</t>
  </si>
  <si>
    <t>E-Civil portal</t>
  </si>
  <si>
    <t>https://ecivil.crmd.moi.gov.cy</t>
  </si>
  <si>
    <t>http://www.moi.gov.cy/moi/tph/tph.nsf/index_gr/index_gr?opendocument</t>
  </si>
  <si>
    <t>EAC</t>
  </si>
  <si>
    <t>https://www.eac.com.cy/en/Pages/default.aspx</t>
  </si>
  <si>
    <t>Department of Social Inclusion of Persosn with Disabilities</t>
  </si>
  <si>
    <t>http://www.mlsi.gov.cy/mlsi/dsid/dsid.nsf/index_en/index_en?OpenDocument</t>
  </si>
  <si>
    <t>http://www.proceduresinfo.gov.cy/EL/Pages/ProdeduresList.aspx?tid=bbf41254-545b-429e-acad-f51cd10b0e1b</t>
  </si>
  <si>
    <t>The Road Transport Department</t>
  </si>
  <si>
    <t>https://rtd.mcw.gov.cy/WebPhase1/gui/Common/LoginFrameGreek.jsp?lang=en</t>
  </si>
  <si>
    <t>Cyprus Public Transport</t>
  </si>
  <si>
    <t>https://publictransport.com.cy</t>
  </si>
  <si>
    <t>http://www.financnisprava.cz/</t>
  </si>
  <si>
    <t>BusinessInfo Portal</t>
  </si>
  <si>
    <t>http://www.businessinfo.cz/cs/dane/zakonne-pojisteni.html</t>
  </si>
  <si>
    <t>http://www.cssz.cz/cz/nemocenske-pojisteni/novy-zakon-o-nemocenskem-pojisteni/jak-postupuje-zamestnavatel.htm</t>
  </si>
  <si>
    <t>Public Administration Portal</t>
  </si>
  <si>
    <t>https://portal.gov.cz/podnikani/zivotni-situace/socialni-zabezpeceni/zamestnavatele</t>
  </si>
  <si>
    <t>https://or.justice.cz/ias/ui/podani</t>
  </si>
  <si>
    <t>Czech Statistical Office</t>
  </si>
  <si>
    <t>https://www.czso.cz/csu/vykazy/vykazy-sber-dat</t>
  </si>
  <si>
    <t>Financial Administration of the Czech Republic - Tax Portal</t>
  </si>
  <si>
    <t>http://adisspr.mfcr.cz/adistc/adis/idpr_pub/dpr/uvod.faces</t>
  </si>
  <si>
    <t>https://www.businessinfo.cz/rozcestnik/dane-a-ucetnictvi/dan-z-pridane-hodnoty/</t>
  </si>
  <si>
    <t>http://www.financnisprava.cz/cs/dane/dane/dan-z-pridane-hodnoty/vraceni-dph</t>
  </si>
  <si>
    <t>http://www.financnisprava.cz/cs/informace-podle-zakona-106-1999sb/podani-opravneho-prostredku</t>
  </si>
  <si>
    <t>http://www.businessinfo.cz/cs/clanky/nemocenske-docasna-pracovni-neschopnost-zamestnance-narizeni-karanteny-8529.html</t>
  </si>
  <si>
    <t>http://www.cssz.cz/cz/e-podani/ke-stazeni/e-podani-NEMPRI/e-podani-NEMPRI.htm</t>
  </si>
  <si>
    <t>http://www.businessinfo.cz/cs/clanky/jednotny-registracni-formular-30712.html</t>
  </si>
  <si>
    <t>https://www.rzp.cz/</t>
  </si>
  <si>
    <t>https://www.nzip.cz/</t>
  </si>
  <si>
    <t>Czech Medical Chamber</t>
  </si>
  <si>
    <t>https://www.lkcr.cz/seznam-lekaru-426.html#seznam</t>
  </si>
  <si>
    <t>General University Hospital in Prague</t>
  </si>
  <si>
    <t>https://mysolp.vfn.cz/webdiar/Tree.aspx?pracoviste=533</t>
  </si>
  <si>
    <t>University Hospital Kralovske Vinohrady</t>
  </si>
  <si>
    <t>https://objednavky.fnkv.cz/</t>
  </si>
  <si>
    <t>Motol University Hospital</t>
  </si>
  <si>
    <t>https://www.fnmotol.cz/kliniky-a-oddeleni/cast-pro-deti/pediatricka-klinika-uk-2-lf-a-fn-motol/kontakt/objednat-on-line/</t>
  </si>
  <si>
    <t>University Hospital Brno</t>
  </si>
  <si>
    <t>https://www.fnbrno.cz/objednani-v-brne/t5354</t>
  </si>
  <si>
    <t>Institute for Clinical and Experimental Medicine (IKEM)</t>
  </si>
  <si>
    <t>https://www.ikem.cz/cs/ikem-online/a-3407</t>
  </si>
  <si>
    <t xml:space="preserve">SÚKL </t>
  </si>
  <si>
    <t>https://www.epreskripce.cz/webova-mobilni-aplikace-pro-praci-s-cuer-pacient</t>
  </si>
  <si>
    <t xml:space="preserve">Public Administration Portal </t>
  </si>
  <si>
    <t>https://portal.gov.cz/sluzby-vs/aplikace-erecept-pro-pacienty-S11087</t>
  </si>
  <si>
    <t>University Hospital Homolka</t>
  </si>
  <si>
    <t>https://www.homolka.cz/pro-pacienty/nahlizeni-do-zdravotnicke-dokumentace/</t>
  </si>
  <si>
    <t>NIX-ZD</t>
  </si>
  <si>
    <t>https://www.nixzd.cz/#</t>
  </si>
  <si>
    <t>Businessinfo.cz realized by CzechTrade agency</t>
  </si>
  <si>
    <t>http://www.businessinfo.cz/cs/clanky/zaklady-obcanskeho-soudniho-rizeni-opu-4588.html</t>
  </si>
  <si>
    <t>Justice.cz - portal of the Ministry of Justice</t>
  </si>
  <si>
    <t>http://portal.justice.cz/Justice2/MS/ms.aspx?j=33&amp;o=23&amp;k=4978&amp;d=281663</t>
  </si>
  <si>
    <t>Business Info</t>
  </si>
  <si>
    <t>https://www.businessinfo.cz/cs/clanky/zaklady-obcanskeho-soudniho-rizeni-ppbi-50763.html#!&amp;chapter=1</t>
  </si>
  <si>
    <t>http://portal.justice.cz/Justice2/Uvod/Soudy.aspx</t>
  </si>
  <si>
    <t>The Highest Court of the Czech Republic</t>
  </si>
  <si>
    <t>http://www.nsoud.cz/JudikaturaNS_new/judikatura_vks.nsf/webSpreadSearch</t>
  </si>
  <si>
    <t>justice.cz</t>
  </si>
  <si>
    <t>https://infosoud.justice.cz/InfoSoud/public/search.jsp</t>
  </si>
  <si>
    <t>businesscenter.cz portal</t>
  </si>
  <si>
    <t>https://epodatelna.justice.cz/ePodatelna/submission/submission-type-next</t>
  </si>
  <si>
    <t>http://umo1.plzen.eu/</t>
  </si>
  <si>
    <t>City of HavíYov</t>
  </si>
  <si>
    <t>http://www.havirov-city.cz/</t>
  </si>
  <si>
    <t>City of Karviná</t>
  </si>
  <si>
    <t>http://www.karvina.cz/portal/page/portal/uvodni_stranka</t>
  </si>
  <si>
    <t>http://www.liberec.cz/cz/</t>
  </si>
  <si>
    <t>City of Most</t>
  </si>
  <si>
    <t>http://www.mesto-most.cz/</t>
  </si>
  <si>
    <t>City of Kladno</t>
  </si>
  <si>
    <t>http://www.mestokladno.cz/</t>
  </si>
  <si>
    <t>Olomouc.cz</t>
  </si>
  <si>
    <t>http://www.olomouc.cz/</t>
  </si>
  <si>
    <t>http://www.olomouc.eu/</t>
  </si>
  <si>
    <t>K2P s.r.o.</t>
  </si>
  <si>
    <t>http://www.pardubice.cz/</t>
  </si>
  <si>
    <t>Official portal of the city of Ostrava</t>
  </si>
  <si>
    <t>http://www.slezska.cz/cs</t>
  </si>
  <si>
    <t>Brno Centre town office</t>
  </si>
  <si>
    <t>http://www.stred.brno.cz/</t>
  </si>
  <si>
    <t>http://www.zlin.eu/</t>
  </si>
  <si>
    <t>City of ?eské Bud?jovice</t>
  </si>
  <si>
    <t>https://www.c-budejovice.cz/</t>
  </si>
  <si>
    <t>https://www.hradeckralove.org/</t>
  </si>
  <si>
    <t>Praha 1 Town Office</t>
  </si>
  <si>
    <t>https://www.praha1.cz/mestska-cast/</t>
  </si>
  <si>
    <t>https://pruvodce.gov.cz/trvalypobyt?utm_source=pvs&amp;utm_medium=homepagebox&amp;utm_campaign=pvs</t>
  </si>
  <si>
    <t>http://www.c-budejovice.cz/cz/magistrat/elektronicka-obsluha-obcana/stranky/evidence-obyvatel.aspx</t>
  </si>
  <si>
    <t>http://www.karvina.cz/magistrat/osobni-doklady-obcanske-prukazy-a-cestovni-doklady</t>
  </si>
  <si>
    <t>http://www.liberec.cz/cz/prakticke-informace/co-delat-kdyz/zivotni-situace/bydleni/evidence-obyvatel.html</t>
  </si>
  <si>
    <t>http://www.mesto-most.cz/trvaly-pobyt-obyvatel/d-3205/p1=12198</t>
  </si>
  <si>
    <t>https://www.mvcr.cz/mvcren/article/temporary-residence.aspx</t>
  </si>
  <si>
    <t>City of Olomouc (same as below)</t>
  </si>
  <si>
    <t>http://www.olomouc.eu/magistrat/odbory-magistratu/odbor-spravnich-cinnosti/zivotni-situace/6</t>
  </si>
  <si>
    <t>http://www.ostrava.cz/cs/urad/magistrat/odbory-magistratu/odbor-vnitrnich-veci/oddeleni-spravnich-cinnosti/zivotni-situace/ohlaseni-zmeny-mista-trvaleho-pobytu-1</t>
  </si>
  <si>
    <t>http://www.pardubice.eu/urad/konik/spravni-agendy/matrika-a-evidence-obyvatel/co-je-to-trvaly-pobyt-a-jake-doklady-musim-predlozit-kdyz-si-ho-chci-zmenit/</t>
  </si>
  <si>
    <t>City of Praha - the capital</t>
  </si>
  <si>
    <t>http://www.praha.eu/jnp/cz/potrebuji_resit/zivotni_situace/osobni_doklady_a_udaje/hlaseni_trvaleho_pobytu.html</t>
  </si>
  <si>
    <t>City of Üstí nad Labem</t>
  </si>
  <si>
    <t>http://www.usti-nad-labem.cz/cz/uredni-portal/sprava-mesta/magistrat/odbory-oddeleni/spravni-odbor/</t>
  </si>
  <si>
    <t>http://www.zlin.eu/odbor-obcansko-spravnich-agend-cl-1371.html</t>
  </si>
  <si>
    <t>https://portalobcana.zlin.eu/detail-zivotni-situace.aspx?cislo=242</t>
  </si>
  <si>
    <t>https://www.havirov-city.cz/vnitra-zivnostensky-urad/potrebuji-si-vyridit-2013-nove/zmena-mista-trvaleho-pobytu</t>
  </si>
  <si>
    <t>https://www.hradeckralove.org/trvaly-pobyt/d-56591</t>
  </si>
  <si>
    <t>https://www.mvcr.cz/clanek/potvrzeni-o-pobytu.aspx</t>
  </si>
  <si>
    <t>https://www.mpsv.cz/zdravotni-postizeni</t>
  </si>
  <si>
    <t>https://portal.gov.cz/sluzby-vs/registrace-noveho-nebo-dovezeneho-vozidla-S8476</t>
  </si>
  <si>
    <t>https://www.mzp.cz/cz/ekomobilita</t>
  </si>
  <si>
    <t>http://tourism.olomouc.eu/services/transport/parking/cs</t>
  </si>
  <si>
    <t>http://www.karvina.cz/magistrat/povoleni-k-parkovani-ve-vymezenych-oblastech-mesta</t>
  </si>
  <si>
    <t>http://www.liberec.cz/cz/magistrat-radnice/odbory-magistratu/odbor-spravy-verejneho-majetku/dokumenty/zadost-parkovaci-stani/</t>
  </si>
  <si>
    <t>City of Ústí nad Labem</t>
  </si>
  <si>
    <t>http://www.usti-nad-labem.cz/cz/dopravni-portal/silnicni-hospodarstvi/#sh2</t>
  </si>
  <si>
    <t>https://isphk.cz/</t>
  </si>
  <si>
    <t>https://mestokladno.cz/vismo/telefonni-seznam.asp?p1=2100050747</t>
  </si>
  <si>
    <t>https://www.brno.cz/obcan/potrebuji-si-vyridit/potrebuji-si-vyridit/?idzs=402</t>
  </si>
  <si>
    <t>https://mapy.ostrava.cz/vyhlasky-a-narizeni/parkovaci-mista/</t>
  </si>
  <si>
    <t>https://www.taborcz.eu/parkovani/gs-1486</t>
  </si>
  <si>
    <t>https://www.c-budejovice.cz/parkovani</t>
  </si>
  <si>
    <t>https://www.havirov-city.cz/odbor-komunalnich-sluzeb/potrebuji-vyridit/zvlastni-uzivani-mistni-komunikace-pro-vyhrazene</t>
  </si>
  <si>
    <t>https://www.mesto-most.cz/parkovani/ms-61175/p1=61175</t>
  </si>
  <si>
    <t>Praha capital city</t>
  </si>
  <si>
    <t>https://www.praha1.cz/potrebuji-si-vyridit/motivy-a-potreby/</t>
  </si>
  <si>
    <t>Trebic</t>
  </si>
  <si>
    <t>https://www.trebic.cz/parkovani-v-trebici/ds-1316/p1=30039</t>
  </si>
  <si>
    <t>Jihlava</t>
  </si>
  <si>
    <t>https://www.jihlava.cz/parkovani-a-doprava-v-jihlave/ms-139563/p1=139563</t>
  </si>
  <si>
    <t>Czech Trade Agency</t>
  </si>
  <si>
    <t>https://www.businessinfo.cz/rozcestnik/dane-a-ucetnictvi/dan-silnicni/</t>
  </si>
  <si>
    <t>finance.cz</t>
  </si>
  <si>
    <t>https://www.finance.cz/dane-a-mzda/majetkove-dane/silnicni-dan/sazby-dane/</t>
  </si>
  <si>
    <t>https://portal.gov.cz/sluzby-vs/mytne-S6739</t>
  </si>
  <si>
    <t>http://www.businessinfo.cz/cs/clanky/sazby-mytneho-od-ledna-2017-71443.html</t>
  </si>
  <si>
    <t>Ministry of Transport</t>
  </si>
  <si>
    <t>https://mytocz.eu/cs/</t>
  </si>
  <si>
    <t>City of Prague</t>
  </si>
  <si>
    <t>https://www.praha.eu/public/be/fc/85/1894754_574161_Casto_kladene_dotazy_2.pdf</t>
  </si>
  <si>
    <t>IDOS</t>
  </si>
  <si>
    <t>https://idos.idnes.cz/vlakyautobusymhdvse/spojeni/</t>
  </si>
  <si>
    <t>Czech Railways</t>
  </si>
  <si>
    <t>https://www.cd.cz/en/spojeni-a-jizdenka/</t>
  </si>
  <si>
    <t>Prague</t>
  </si>
  <si>
    <t>https://www.dpp.cz/</t>
  </si>
  <si>
    <t>Brno</t>
  </si>
  <si>
    <t>https://www.idsjmk.cz/en/index</t>
  </si>
  <si>
    <t>https://www.cd.cz/typy-jizdenek/odskodneni-reklamace-a-vymeny/-26400/</t>
  </si>
  <si>
    <t>ELSTER</t>
  </si>
  <si>
    <t>https://www.elster.de/eportal/formulare-leistungen/alleformulare/gewst</t>
  </si>
  <si>
    <t>Bundesfinanzministerium</t>
  </si>
  <si>
    <t>https://www.bundesfinanzministerium.de/Web/DE/Themen/Steuern/steuern.html</t>
  </si>
  <si>
    <t>https://www.bundesfinanzministerium.de/Web/DE/Service/Formulare/formulare.html</t>
  </si>
  <si>
    <t>https://www.bmas.de/DE/Soziales/Sozialversicherung/sozialversicherung.html</t>
  </si>
  <si>
    <t>Informationsportal</t>
  </si>
  <si>
    <t>https://www.informationsportal.de/</t>
  </si>
  <si>
    <t>Bundesministerium für Wirtschaft und Energie</t>
  </si>
  <si>
    <t>https://www.existenzgruender.de/DE/Unternehmen-fuehren/Personal/Personal-einstellen/Mitarbeiter-anmelden/inhalt.html</t>
  </si>
  <si>
    <t>Publikations Plattform</t>
  </si>
  <si>
    <t>https://publikations-plattform.de/sp/wexsservlet?session.sessionid=a66ac9fd435925db85f711dab25fcad9_fbf6&amp;page.navid=to_start&amp;global_data.designmode=pp</t>
  </si>
  <si>
    <t>Bundesanzeiger</t>
  </si>
  <si>
    <t>https://www.bundesanzeiger.de/pub/de/start?2</t>
  </si>
  <si>
    <t>Bundesamt für Justiz</t>
  </si>
  <si>
    <t>https://www.bundesjustizamt.de/DE/Themen/Ordnungs_Bussgeld_Vollstreckung/Jahresabschluesse/Offenlegung/Offenlegungspflichten/Offenlegungspflichten_node.html</t>
  </si>
  <si>
    <t>https://www.elster.de/eportal/formulare-leistungen/alleformulare/ust</t>
  </si>
  <si>
    <t>Bundesfinazministerium</t>
  </si>
  <si>
    <t>http://www.bundesfinanzministerium.de/Web/DE/Themen/Steuern/Steuerarten/Umsatzsteuer/umsatzsteuer.html</t>
  </si>
  <si>
    <t>https://www.elster.de/eportal/formulare-leistungen/alleformulare/ustvaeru</t>
  </si>
  <si>
    <t>https://verwaltungsportal.hessen.de/themen/information/umsatzsteuerformulare</t>
  </si>
  <si>
    <t>http://www.bmas.de/DE/Themen/Arbeitsrecht/erklaerung-arbeitsrecht.html?nn=5588</t>
  </si>
  <si>
    <t>https://www.arbeitsagentur.de/web/content/DE/Unternehmen/Rechtsgrundlagen/index.htm</t>
  </si>
  <si>
    <t>https://www.frankfurt-main.ihk.de/recht/themen/arbeitsrecht/</t>
  </si>
  <si>
    <t>Köln</t>
  </si>
  <si>
    <t>https://www.stadt-koeln.de/service/produkt/ab-und-ummeldung-eines-gewerbebetriebes-1?kontrast=schwarz</t>
  </si>
  <si>
    <t>Berlin</t>
  </si>
  <si>
    <t>https://service.berlin.de/dienstleistung/122111/</t>
  </si>
  <si>
    <t>Hamburg</t>
  </si>
  <si>
    <t>https://www.hamburg.de/behoerdenfinder/hamburg/11258111/</t>
  </si>
  <si>
    <t>Bundesgesundheitsministerium</t>
  </si>
  <si>
    <t>https://www.bundesgesundheitsministerium.de/aerztliche-behandlung.html</t>
  </si>
  <si>
    <t>https://www.tk.de/techniker/gesundheit-und-medizin/behandlungen-und-medizin-2003570</t>
  </si>
  <si>
    <t>AOK</t>
  </si>
  <si>
    <t>https://aok-erleben.de/welcher-arzt-behandelt-welche-symptome/</t>
  </si>
  <si>
    <t>Bundesärztekammer</t>
  </si>
  <si>
    <t>https://www.bundesaerztekammer.de/aerzte/internationales/medizinstudium-und-aerztliche-taetigkeit-in-deutschland/</t>
  </si>
  <si>
    <t>https://www.bundesgesundheitsministerium.de/themen/gesundheitswesen/gesundheitsberufe/aerzte.html</t>
  </si>
  <si>
    <t>https://www.tk-aerztefuehrer.de/TK/funktion.htm</t>
  </si>
  <si>
    <t>https://www.tk.de/techniker/leistungen-und-mitgliedschaft/informationen-versicherte/leistungen/ausland/auf-reisen-in-europa/europaeische-krankenversicherungskarte-2017074</t>
  </si>
  <si>
    <t>https://www.barmer.de/meine-barmer-eingeloggt/aenderungen-mitteilen/elektronische-gesundheitskarte</t>
  </si>
  <si>
    <t>Spitality GmbH</t>
  </si>
  <si>
    <t>https://www.krankenhaus.de/</t>
  </si>
  <si>
    <t>Charité</t>
  </si>
  <si>
    <t>https://cmsc.charite.de/fuer_patienten/videosprechstunde/</t>
  </si>
  <si>
    <t>Universitätskrankenhaus Heidelberg</t>
  </si>
  <si>
    <t>https://www.klinikum.uni-heidelberg.de/en/</t>
  </si>
  <si>
    <t>Klinikum der Universität München</t>
  </si>
  <si>
    <t>http://www.klinikum.uni-muenchen.de/Klinik-fuer-Allgemeine-Unfall-und-Wiederherstellungschirurgie/de/patienten/videosprechstunde/index.html</t>
  </si>
  <si>
    <t>Universitätsklinikum Augsburg</t>
  </si>
  <si>
    <t>https://www.uk-augsburg.de/</t>
  </si>
  <si>
    <t>Universitätsmedizin Mainz</t>
  </si>
  <si>
    <t>https://www.unimedizin-mainz.de/index.html</t>
  </si>
  <si>
    <t>https://www.bundesgesundheitsministerium.de/e-rezept.html</t>
  </si>
  <si>
    <t>https://www.tk.de/techniker/leistungen-und-mitgliedschaft/online-services-versicherte/elektronische-patientenakte-tk-safe-2028798</t>
  </si>
  <si>
    <t>https://www.barmer.de/unsere-leistungen/online-services/ecare-elektronische-patientenakte</t>
  </si>
  <si>
    <t>Knappschaft</t>
  </si>
  <si>
    <t>https://www.knappschaft.de/DE/ExpertenService/ePA/epa_node.html</t>
  </si>
  <si>
    <t>Hamburger Justiz</t>
  </si>
  <si>
    <t>http://justiz.hamburg.de/amtsgericht/1287518/zivilsachen.html</t>
  </si>
  <si>
    <t>Justiz Online | Amtsgericht Köln</t>
  </si>
  <si>
    <t>http://www.ag-koeln.nrw.de/aufgaben/abteilungen/110_Zivilsachen/index.php</t>
  </si>
  <si>
    <t>Justiz Bayern</t>
  </si>
  <si>
    <t>https://www.justiz.bayern.de/gerichte-und-behoerden/amtsgerichte/muenchen/verfahren_29.php</t>
  </si>
  <si>
    <t>Amtsgericht Berlin</t>
  </si>
  <si>
    <t>https://www.berlin.de/gerichte/amtsgericht-mitte/</t>
  </si>
  <si>
    <t>Ordentliche Gerichtsbarkeit Hessen</t>
  </si>
  <si>
    <t>https://ordentliche-gerichtsbarkeit.hessen.de/themen-von-z/gerichtsprozesse-verfahren</t>
  </si>
  <si>
    <t>European Justice</t>
  </si>
  <si>
    <t>https://e-justice.europa.eu/content_small_claims-42-de-de.do?init=true&amp;member=1</t>
  </si>
  <si>
    <t>https://justiz.hamburg.de/amtsgericht/1287518/zivilsachen.html</t>
  </si>
  <si>
    <t>Justiz Hessen</t>
  </si>
  <si>
    <t>https://ordentliche-gerichtsbarkeit.hessen.de/themen-von-z/zivilgericht</t>
  </si>
  <si>
    <t>Justiz Hamburg</t>
  </si>
  <si>
    <t>Amtsgericht München</t>
  </si>
  <si>
    <t>http://www.justiz.bayern.de/gerichte-und-behoerden/amtsgerichte/muenchen/verfahren_29.php</t>
  </si>
  <si>
    <t>https://www.berlin.de/gerichte/was-moechten-sie-erledigen/artikel.418045.php</t>
  </si>
  <si>
    <t>Amtsgericht Bonn</t>
  </si>
  <si>
    <t>http://www.ag-bonn.nrw.de/infos/Formulare/index.php</t>
  </si>
  <si>
    <t>http://www.berlin.de/sen/justiz/gerichte/kg/formularserver/eu_geringf_forderungen.html</t>
  </si>
  <si>
    <t>https://ordentliche-gerichtsbarkeit.hessen.de/themen-von-z/formulare-hilfe-service</t>
  </si>
  <si>
    <t>https://www.justiz.bayern.de/gerichte-und-behoerden/amtsgerichte/muenchen/verfahren_17.php</t>
  </si>
  <si>
    <t>http://www.justiz.bayern.de/gerichte-und-behoerden/amtsgerichte/muenchen/</t>
  </si>
  <si>
    <t>https://ordentliche-gerichtsbarkeit.hessen.de/themen-von-z/abschriften</t>
  </si>
  <si>
    <t>https://www.berlin.de/gerichte/service/haeufige-fragen/#verfahren</t>
  </si>
  <si>
    <t>https://www.justiz.nrw/Gerichte_Behoerden/Staatsanwaltschaften/Ermittlungsverfahren_Ablauf/Ablauf_Ermittlungsverfahren/index.php</t>
  </si>
  <si>
    <t>Amtsgericht Freiburg</t>
  </si>
  <si>
    <t>https://amtsgericht-freiburg.justiz-bw.de/pb/,Lde_DE/1155547</t>
  </si>
  <si>
    <t>https://justiz.hamburg.de/die-berufung/</t>
  </si>
  <si>
    <t>Niedersächsisches Landesjustizportal</t>
  </si>
  <si>
    <t>https://justizportal.niedersachsen.de/startseite/gerichte_und_staatsanwaltschaften/zivilgerichtsbarkeit/berufung_und_revision/</t>
  </si>
  <si>
    <t>Amtsgericht Bremen</t>
  </si>
  <si>
    <t>https://www.amtsgericht.bremen.de/abteilungen/strafsachen-1887#Rechtsmittel</t>
  </si>
  <si>
    <t>https://www.justiz.nrw.de/Gerichte_Behoerden/ordentliche_gerichte/Strafgericht/verfahren/Rechtsmittelsystem/Rechtsmittelsystem/index.php#1</t>
  </si>
  <si>
    <t>https://www.berlin.de/sen/bildung/schule/berliner-schulen/schulverzeichnis/SchulListe.aspx?BezNr=04</t>
  </si>
  <si>
    <t>Bielefeld</t>
  </si>
  <si>
    <t>https://www.bielefeld.de/node/7442</t>
  </si>
  <si>
    <t>Bremen</t>
  </si>
  <si>
    <t>http://www.bremen.de/leben-in-bremen</t>
  </si>
  <si>
    <t>Dresden</t>
  </si>
  <si>
    <t>http://www.dresden.de/de/leben-in-dresden.html.php</t>
  </si>
  <si>
    <t>Frankfurt</t>
  </si>
  <si>
    <t>https://frankfurt.de/themen/arbeit-bildung-und-wissenschaft/bildung/schulen-in-frankfurt-am-main</t>
  </si>
  <si>
    <t>http://www.hamburg.de/buergerinfo-buergerservice/</t>
  </si>
  <si>
    <t>Hannover</t>
  </si>
  <si>
    <t>http://www.hannover.de/Leben-in-der-Region-Hannover</t>
  </si>
  <si>
    <t>Leipzig</t>
  </si>
  <si>
    <t>http://www.leipzig.de/jugend-familie-und-soziales/</t>
  </si>
  <si>
    <t>Mannheim</t>
  </si>
  <si>
    <t>https://www.mannheim.de/de/bildung-staerken</t>
  </si>
  <si>
    <t>München</t>
  </si>
  <si>
    <t>http://www.muenchen.de/leben/neu-in-muenchen.html</t>
  </si>
  <si>
    <t>Stadt Köln</t>
  </si>
  <si>
    <t>http://www.stadt-koeln.de/leben-in-koeln/</t>
  </si>
  <si>
    <t>Stuttgart.De/Leben Köln</t>
  </si>
  <si>
    <t>http://www.stuttgart.de/leben-stuttgart</t>
  </si>
  <si>
    <t>Bochum</t>
  </si>
  <si>
    <t>https://www.bochum.de/Dienstleistungen-nach-Lebenslagen/Neu-in-Bochum</t>
  </si>
  <si>
    <t>Bonn</t>
  </si>
  <si>
    <t>https://www.bonn.de/themen-entdecken/soziales-gesellschaft/wohnen.php</t>
  </si>
  <si>
    <t>Dortmund</t>
  </si>
  <si>
    <t>https://www.dortmund.de/de/leben_in_dortmund/start_lid/index.html</t>
  </si>
  <si>
    <t>Düsseldorf</t>
  </si>
  <si>
    <t>https://www.duesseldorf.de/index.php?id=700010992&amp;L=1</t>
  </si>
  <si>
    <t>Duisburg</t>
  </si>
  <si>
    <t>https://www.duisburg.de/wohnenleben/index.php</t>
  </si>
  <si>
    <t>Essen</t>
  </si>
  <si>
    <t>https://www.essen.de/leben.de.jsp</t>
  </si>
  <si>
    <t>Nürnberg</t>
  </si>
  <si>
    <t>https://www.nuernberg.de/internet/stadtportal/nuernberg_fuer_familien.html</t>
  </si>
  <si>
    <t>Wuppertal</t>
  </si>
  <si>
    <t>https://www.wuppertal.de/kultur-bildung/index.php</t>
  </si>
  <si>
    <t>https://www.bielefeld.de/buergerservice/wohnsitz-ummelden</t>
  </si>
  <si>
    <t>http://www.dortmund.de/de/rathaus_und_buergerservice/buergerdienste/startseite_buergerdienste/index.html</t>
  </si>
  <si>
    <t>http://www.dresden.de/de/rathaus/dienstleistungen/wohnsitz_meldung_d115.php</t>
  </si>
  <si>
    <t>https://frankfurt.de/service-und-rathaus/service</t>
  </si>
  <si>
    <t>http://www.hamburg.de/behoerdenfinder/hamburg/11252936/</t>
  </si>
  <si>
    <t>http://www.leipzig.de/buergerservice-und-verwaltung/aemter-und-behoerdengaenge/behoerden-und-dienstleistungen/dienstleistung/wohnung-an-oder-ummelden-5333e768c725b/</t>
  </si>
  <si>
    <t>http://www.muenchen.de/rathaus/Stadtverwaltung/Kreisverwaltungsreferat/Buergerbuero/Wohnen/An--und-Ummelden.html</t>
  </si>
  <si>
    <t>http://www.service.bremen.de/sixcms/detail.php?gsid=bremen128.c.9913.de&amp;asl=bremen02.c.730.de</t>
  </si>
  <si>
    <t>http://www.stadt-koeln.de/service/produkt/anmeldung-ihres-wohnsitzes-1</t>
  </si>
  <si>
    <t>Stuttgart</t>
  </si>
  <si>
    <t>https://www.stuttgart.de/vv/leistungen/wohnsitz-ummelden-innerhalb-von-stuttgart.php?p=1118%2C1561%2C%2Fservice%2Fdienstleistungen%2Findex.php%2C104443</t>
  </si>
  <si>
    <t>https://service.berlin.de/dienstleistung/120686/</t>
  </si>
  <si>
    <t>https://service.duesseldorf.de/suche/-/egov-bis-detail/dienstleistung/227/show</t>
  </si>
  <si>
    <t>https://www.bochum.de/Buergerbuero/Dienstleistungen-und-Infos/Anmeldung-in-Bochum</t>
  </si>
  <si>
    <t>https://www.bonn.de/vv/produkte/Anmeldung-nach-dem-Meldegesetz.php</t>
  </si>
  <si>
    <t>https://service.duisburg.de/suche/-/vr-bis-detail/dienstleistung/73500/show</t>
  </si>
  <si>
    <t>https://service.essen.de/detail/-/vr-bis-detail/dienstleistung/41483/show</t>
  </si>
  <si>
    <t>https://www.hannover.de/Leben-in-der-Region-Hannover/Bürger-Service/Behördenführer/Umzug/Abmeldungen-Ummeldungen-Anmeldungen/Anmeldung-einer-Wohnung-Zuzug-nach-Hannover-Hannover</t>
  </si>
  <si>
    <t>https://www.mannheim.de/de/service-bieten/buergerdienste/buergerservice/online-buergerservice/an-um-und-abmeldung</t>
  </si>
  <si>
    <t>https://www.nuernberg.de/internet/einwohneramt/an_um_abmeldung.html</t>
  </si>
  <si>
    <t>https://www.wuppertal.de/vv/produkte/003/102370100000770429.php</t>
  </si>
  <si>
    <t>https://service.berlin.de/dienstleistung/120702/</t>
  </si>
  <si>
    <t>https://frankfurt.de/frankfurt-a-z</t>
  </si>
  <si>
    <t>https://www.hamburg.de/behoerdenfinder/hamburg/11262214/</t>
  </si>
  <si>
    <t>http://www.muenchen.de/dienstleistungsfinder/muenchen/1063576/n0/</t>
  </si>
  <si>
    <t>https://www.stadt-koeln.de/service/produkt/meldebescheinigung?kontrast=schwarz</t>
  </si>
  <si>
    <t>https://www.service.bremen.de/sixcms/detail.php?gsid=bremen128.c.9916.de</t>
  </si>
  <si>
    <t>https://rathaus.dortmund.de/wps/portal/dortmund/home/dortmund/rathaus/domap/services.domap.de/product.services.domap.de/!ut/p/z1/jdDNDoIwDADgZ-HAlXYiSLwtxhCNJHLgx10MxDlIgJEx5fUlGg8mOuytzdc2LTDIgXXFvRaFrmVXNFN-Yv55EQcLQkI8oEd9pNFqk0ZxikHiQvYE-CMoAvun3wCYeXwGzLhi65lBSIgZYIozIFrOAP89wXDHHphoZPl6Oe1KNxDAFL9yxZVzU1O50rof1jbaOI6jI6QUDXcu3MZvHZUcNOQfEPo2ybHe1cc2CwZqWQ_SqRVy/dz/d5/L2dBISEvZ0FBIS9nQSEh/?p_id=melderechtlichebesch0</t>
  </si>
  <si>
    <t>Bad Homburg</t>
  </si>
  <si>
    <t>https://www.bad-homburg.de/vv/produkte/Fachbereich_31/176010100000057112.php</t>
  </si>
  <si>
    <t>https://www.nuernberg.de/internet/einwohneramt/bescheinigung_aus_dem_meldereg.html</t>
  </si>
  <si>
    <t>Ingolstadt</t>
  </si>
  <si>
    <t>https://www.buergerserviceportal.de/bayern/ingolstadt/bsp_ewo_meldebestaetigung</t>
  </si>
  <si>
    <t>Passau</t>
  </si>
  <si>
    <t>https://www.passau.de/Rathaus-Politik/Behoerdenwegweiser.aspx?view=~/kxp/orgdata/default&amp;orgid=21ae083c-7551-4b28-a8b8-cd0fec9c9c03</t>
  </si>
  <si>
    <t>Wolfsburg</t>
  </si>
  <si>
    <t>https://www.wolfsburg.de/dienstleistungsbeschreibungen/meldebescheinigung</t>
  </si>
  <si>
    <t>Mönchengladbach</t>
  </si>
  <si>
    <t>https://service.moenchengladbach.de/suche/-/egov-bis-detail/dienstleistung/1375/show</t>
  </si>
  <si>
    <t>Wiesbaden</t>
  </si>
  <si>
    <t>https://www.wiesbaden.de/vv/produkte/31/141010100000002624.php</t>
  </si>
  <si>
    <t>Potsdam</t>
  </si>
  <si>
    <t>https://vv.potsdam.de/vv/produkte/173010100000008432.php</t>
  </si>
  <si>
    <t>https://www.stuttgart.de/vv/leistungen/einfache-meldebescheinigung-beantragen.php</t>
  </si>
  <si>
    <t>Erfurt</t>
  </si>
  <si>
    <t>https://www.erfurt.de/ef/de/rathaus/bservice/leistungen/leistung-1534.htmc</t>
  </si>
  <si>
    <t>https://www.hannover.de/Leben-in-der-Region-Hannover/B%C3%BCrger-Service/Beh%C3%B6rdenf%C3%BChrer/Wohnen-und-Verbrauchen/Neu-in-der-Stadt-Gemeinde/Meldebescheinigung-Hannover</t>
  </si>
  <si>
    <t>Kiel</t>
  </si>
  <si>
    <t>https://www.kiel.de/de/politik_verwaltung/service/_leistung.php?id=8966878</t>
  </si>
  <si>
    <t>https://www.bochum.de/Buergerbuero/Dienstleistungen-und-Infos/Ausstellung-von-Meldebescheinigungen-oder-Aufenthaltsbescheinigungen</t>
  </si>
  <si>
    <t>HyperJoint</t>
  </si>
  <si>
    <t>https://nullbarriere.de/altersgerecht-umbauen-kfw159.html</t>
  </si>
  <si>
    <t>Sozialverband Niedersachsen-Bremen</t>
  </si>
  <si>
    <t>https://www.vdk.de/niedersachsen-bremen/pages/75850/barrierefreier_umbau_welche_zuschuesse_sind_moeglich?dscc=ok</t>
  </si>
  <si>
    <t>Ministerium für Heimat, Kommunales, Bau und Gleichstellung des Landes Nordrhein-Westfalen</t>
  </si>
  <si>
    <t>https://www.mhkbg.nrw/themen/bau/wohnen/mieten-und-eigentum/wohnraum-fuer-menschen-mit-behinderung</t>
  </si>
  <si>
    <t>http://service.bremen.de/de/dienststelle/5bremen02.c.339250.de</t>
  </si>
  <si>
    <t>http://www.bielefeld.de/de/rv/ds_stadtverwaltung/kfz/</t>
  </si>
  <si>
    <t>https://www.bonn.de/vv/produkte/Kfz-Umschreibung-von-ausserhalb-Bonns-mit-Halterwechsel.php</t>
  </si>
  <si>
    <t>http://www.dresden.de/de/rathaus/dienstleistungen/kfz-zulassung.php</t>
  </si>
  <si>
    <t>https://frankfurt.de/leistungen/Fahrzeug-und-Verkehr-8957833/Fahrzeugzulassung-8958390/Kfz-Zulassung</t>
  </si>
  <si>
    <t>https://serviceportal.hamburg.de/HamburgGateway/Service/Entry/IKFZ</t>
  </si>
  <si>
    <t>https://www.hannover.de/Leben-in-der-Region-Hannover/Verwaltungen-Kommunen/Die-Verwaltung-der-Landeshauptstadt-Hannover/Dezernate-und-Fachbereiche-der-LHH/Finanzen,-Ordnung-und-Feuerwehr/Fachbereich-%C3%96ffentliche-Ordnung/Kraftfahrzeug%C2%ADzulassungs%C2%AD%C2%ADbeh%C3%B6rde/iKFZ-Dienstleistungen-der-Landeshauptstadt-Hannover</t>
  </si>
  <si>
    <t>Start: https://www.leipzig.de/buergerservice-und-verwaltung/aemter-und-behoerdengaenge/behoerden-und-dienstleistungen/dienstleistung/an-um-und-abmeldung-ihres-kfz-536b49428c1ac/
Online: https://ikfz.ikfz-sachsen.de/ikfz3/?LICENSEIDENTIFIER=leipzig_stadt</t>
  </si>
  <si>
    <t>http://www.muenchen.de/rathaus/Stadtverwaltung/Kreisverwaltungsreferat/Verkehr/KFZ-Zulassung.html</t>
  </si>
  <si>
    <t>https://www.stadt-koeln.de/service/produkt/umschreibung-eines-fahrzeugs-innerhalb-deutschlands-nach-koeln</t>
  </si>
  <si>
    <t>Start: https://www.stuttgart.de/vv/leistungen/kraftfahrzeug-zulassen-erstmalig-neuwagen-.php
Online: https://ekp.dvvbw.de/intelliform/forms/stuttgart/ikfz/pool/ikfz/ikfz/index?caller=081110</t>
  </si>
  <si>
    <t>Start: https://www.duisburg.de/vv/produkte/pro_du/dez_vii/32/102010100000035696.php
Online: https://formulare-extern.de/administrationCenter/Form-Solutions/05112000-0001/consent?redirectId=3271b7c1-94ec-4ccb-881b-3a04eca39205&amp;releaseCacheId=cf3568ca-8f77-46ce-a750-7b4613ec3731</t>
  </si>
  <si>
    <t>https://rathaus.dortmund.de/wps/portal/dortmund/home/dortmund/rathaus/domap/services.domap.de/product.services.domap.de/!ut/p/z1/04_Sj9CPykssy0xPLMnMz0vMAfIjo8zijQItjAwN3Q18DEwdzQwcfc2dw3wDwwwsQo31w8EKDHAARwP9KGL041EQhd_4cP0ovFa4muJX4G5oiF-BQZgBAQW-JgQUmMFMwOOPgtzQCINMz0xPR0VFAIMqPLQ!/dz/d5/L2dBISEvZ0FBIS9nQSEh/?p_id=zulassungvonfahrzeug0</t>
  </si>
  <si>
    <t>https://www.berlin.de/labo/mobilitaet/kfz-zulassung/dienstleistungen/service.850473.php/dienstleistung/329036/</t>
  </si>
  <si>
    <t>https://nw.buergerserviceportal.de/nrw/bochum/bsp_ikfz_antragstellung</t>
  </si>
  <si>
    <t>https://www.duesseldorf.de/kfz/zulassung/</t>
  </si>
  <si>
    <t>https://service.essen.de/detail/-/vr-bis-detail/dienstleistung/41862/show</t>
  </si>
  <si>
    <t>https://www.mannheim.de/de/service-bieten/buergerdienste/buergerservice/dienstleistungen/kfz-zulassung/gebrauchtfahrzeug-zulassen-kfz-von-ausserhalb-mit-und-ohne-halterwechsel</t>
  </si>
  <si>
    <t>https://www.nuernberg.de/internet/buergeraemter/kfz.html</t>
  </si>
  <si>
    <t>Online: https://www.wuppertal.de/vv/produkte/405.2/405.2_online_service_des_Strassenverkehrsamtes.php</t>
  </si>
  <si>
    <t>BAFA</t>
  </si>
  <si>
    <t>https://fms.bafa.de/BafaFrame/fems</t>
  </si>
  <si>
    <t>Baden-Württemberg</t>
  </si>
  <si>
    <t>https://vm.baden-wuerttemberg.de/de/politik-zukunft/elektromobilitaet/foerderung-elektromobilitaet/e-fahrzeuge/</t>
  </si>
  <si>
    <t>https://www.bafa.de/DE/Energie/Energieeffizienz/Elektromobilitaet/elektromobilitaet_node.html</t>
  </si>
  <si>
    <t>http://service.berlin.de/dienstleistung/121721/</t>
  </si>
  <si>
    <t>http://service.bremen.de/sixcms/detail.php?gsid=bremen128.c.9214.de</t>
  </si>
  <si>
    <t>http://www.bonn.de/rat_verwaltung_buergerdienste/buergerdienste_online/buergerservice_a_z/00149/index.html?lang=de</t>
  </si>
  <si>
    <t>Start: https://rathaus.dortmund.de/wps/portal/dortmund/home/dortmund/rathaus/domap/services.domap.de/product.services.domap.de/!ut/p/z1/jdDNDoIwDADgZ-HAlXYiSLwtxhCNJHLgx10MhAkkMMgY8voSjRejw97afG3TAoMUmMjudZmpuhNZM-cX5l5XobcixMcTOtRFGmx2cRDG6EU2JE-AP4IisH_6NYDpxyfAtCv2jh74hOgBxrgAgvUCcN8TNHccgZVNl79eTkVueyUwyW9ccmmNci5XSvXD1kQTp2myik6qdhSFVXATv_VU3aAg_aDQt1GK9aE-t4k3UMN4AC9BiNI!/dz/d5/L2dBISEvZ0FBIS9nQSEh/?p_id=sonderparkberechtigu0
Online: https://rathaus.dortmund.de/wps/portal/dortmund/home/dortmund/rathaus/domap/services.domap.de/product.services.domap.de/!ut/p/z1/jdDNDoIwDADgZ-HAlXYiSLwtxhCNJHLgx10MhAkkMMgY8voSjRejw97afG3TAoMUmMjudZmpuhNZM-cX5l5XobcixMcTOtRFGmx2cRDG6EU2JE-AP4IisH_6NYDpxyfAtCv2jh74hOgBxrgAgvUCcN8TNHccgZVNl79eTkVueyUwyW9ccmmNci5XSvXD1kQTp2myik6qdhSFVXATv_VU3aAg_aDQt1GK9aE-t4k3UMN4AC9BiNI!/dz/d5/L2dBISEvZ0FBIS9nQSEh/?p_id=sonderparkberechtigu0#</t>
  </si>
  <si>
    <t>http://www.dresden.de/de/rathaus/dienstleistungen/bewohnerparkausweis_d115.php</t>
  </si>
  <si>
    <t>https://frankfurt.de/leistungen/Fahrzeug-und-Verkehr-8957833/Besondere-Erlaubnisse-8957850/Bewohnerparkausweis</t>
  </si>
  <si>
    <t>http://www.leipzig.de/buergerservice-und-verwaltung/aemter-und-behoerdengaenge/behoerden-und-dienstleistungen/dienstleistung/erteilung-von-parkausweisen-fuer-das-bewohnerparken-nach-45-abs-1b-ziffer-2a-stvo-539b010239e9c/</t>
  </si>
  <si>
    <t>http://www.muenchen.de/rathaus/Stadtverwaltung/Kreisverwaltungsreferat/Verkehr/Parkraummanagement/Parkausweis-fuer-Anwohner.html</t>
  </si>
  <si>
    <t>https://www.stadt-koeln.de/service/onlinedienste/bewohnerparkausweis-online/</t>
  </si>
  <si>
    <t>Start: https://service.duesseldorf.de/suche/-/egov-bis-detail/dienstleistung/40/show
Online: https://service.duesseldorf.de/login?p_p_id=com_liferay_login_web_portlet_LoginPortlet&amp;p_p_lifecycle=0&amp;_com_liferay_login_web_portlet_LoginPortlet_redirect=%2Fbewohnerparken</t>
  </si>
  <si>
    <t>https://www.bielefeld.de/node/6013</t>
  </si>
  <si>
    <t>https://www.bochum.de/C125708500379A31/vwContentByKey/W29M89MR741BOCMDE</t>
  </si>
  <si>
    <t>https://www.duisburg.de/vv/produkte/pro_du/dez_v/61/bewohnerparkausweis-beantragen.php</t>
  </si>
  <si>
    <t>Start: https://service.essen.de/detail/-/vr-bis-detail/dienstleistung/41523/show
Online: https://www.essen.de/formular/amt_fuer_strassen_und_verkehr/bewohnerparkausweis__fristverlaengerung.de.html</t>
  </si>
  <si>
    <t>https://www.hamburg.de/behoerdenfinder/hamburg/11433451/</t>
  </si>
  <si>
    <t>https://www.hannover.de/Leben-in-der-Region-Hannover/Bürger-Service/Behördenführer/Fahrzeug-und-Verkehr/Knöllchen-Co/Bewohnerparkausweis-Hannover2</t>
  </si>
  <si>
    <t>https://www.mannheim.de/buerger-sein/bewohnerparken</t>
  </si>
  <si>
    <t>Start: https://www.nuernberg.de/internet/einwohneramt/bewohnerparken_neu.html
Online: https://online-service2.nuernberg.de/intelliform/assistants/intelliForm-Mandanten/n/Assistants-Dialoge/330_ep/330_ep_d_bewopa/dialog;jsessionid=20E8FEC5ABA8C62911D9B911D18EC756.IF0?state=4a85ce890161b4c0&amp;cc=4845D090F5E54F4560984CA2E85B781E.IF0-0</t>
  </si>
  <si>
    <t>https://www.stuttgart.de/bewohnerparkausweis</t>
  </si>
  <si>
    <t>Start: https://www.wuppertal.de/vv/produkte/104/104.11_Anwohner-Parkausweis.php
Online: https://serviceportal.wuppertal.de/suche/-/vr-bis-detail/dienstleistung/401/show</t>
  </si>
  <si>
    <t>bundesfinazministerium</t>
  </si>
  <si>
    <t>http://www.bundesfinanzministerium.de/Web/DE/Service/Apps_Rechner/KfzRechner/KfzRechner.html</t>
  </si>
  <si>
    <t>Zoll</t>
  </si>
  <si>
    <t>http://www.zoll.de/DE/Privatpersonen/Kraftfahrzeugsteuer/kraftfahrzeugsteuer_node.html</t>
  </si>
  <si>
    <t xml:space="preserve">Bundesfinanzministerium </t>
  </si>
  <si>
    <t>https://www.bundesfinanzministerium.de/Web/DE/Service/Apps_Rechner/KfzRechner/KfzSteuerrechner.htm</t>
  </si>
  <si>
    <t>TÜV Süd</t>
  </si>
  <si>
    <t>https://www.tuvsud.com/de-de/branchen/mobilitaet-und-automotive/feinstaubplaketten/bestellung-feinstaubplakette</t>
  </si>
  <si>
    <t>https://www.stuttgart.de/vv/leistungen/umweltplakette-beantragen.php</t>
  </si>
  <si>
    <t>ADAC</t>
  </si>
  <si>
    <t>https://www.adac.de/verkehr/abgas-diesel-fahrverbote/umweltzone/umweltplaketten/</t>
  </si>
  <si>
    <t>Deutsche Bahn</t>
  </si>
  <si>
    <t>https://www.bahn.de/p/view/angebot/index.shtml?dbkanal_007=L01_S01_D001_KIN0004_top-navi_ticketangebot_LZ01</t>
  </si>
  <si>
    <t>Berliner Verkehrsbetriebe</t>
  </si>
  <si>
    <t>https://www.bvg.de/de</t>
  </si>
  <si>
    <t>Hamburger Verkehrsverbund</t>
  </si>
  <si>
    <t>https://www.hvv.de/de</t>
  </si>
  <si>
    <t>https://www.bahn.de/p/view/service/buchung/stornierung/index.shtml?extProvId=5&amp;extPu=14058-gaw&amp;extLi=10461247815&amp;extCr=105971682625-489351659165&amp;extSi=&amp;extTg=&amp;keyword=&amp;extAP=&amp;extMT=b&amp;gclid=EAIaIQobChMI-_iFksLO8AIVGOJ3Ch1HkgZSEAAYASAAEgISzvD_BwE</t>
  </si>
  <si>
    <t>private Service</t>
  </si>
  <si>
    <t>https://fahrkartenerstattung.de/</t>
  </si>
  <si>
    <t>Online Service DB</t>
  </si>
  <si>
    <t>https://www.bahn.de/p/view/service/auskunft/fahrgastrechte/uebersicht.shtml</t>
  </si>
  <si>
    <t>Danish Customs and Tax Administration</t>
  </si>
  <si>
    <t>https://www.skat.dk/skat.aspx?oid=2234853</t>
  </si>
  <si>
    <t>www.skat.dk/tastselverhverv/</t>
  </si>
  <si>
    <t>Danish Customs and Tax Authority</t>
  </si>
  <si>
    <t>https://virk.dk/myndigheder/stat/ERST/selvbetjening/Regnskab_20/</t>
  </si>
  <si>
    <t>https://virk.dk/myndigheder/stat/ERST/selvbetjening/Regnskab_speciel/</t>
  </si>
  <si>
    <t>Statistics Denmark</t>
  </si>
  <si>
    <t>http://www.dst.dk/da/Indberet</t>
  </si>
  <si>
    <t>Danish Customs and Tax  Administration</t>
  </si>
  <si>
    <t>https://www.skat.dk/skat.aspx?oid=2234572</t>
  </si>
  <si>
    <t>https://virk.dk/myndigheder/stat/SKST/selvbetjening/Indberet_moms/</t>
  </si>
  <si>
    <t>https://www.skat.dk/test/skat.aspx?oid=13506</t>
  </si>
  <si>
    <t>https://virk.dk/myndigheder/stat/SKST/selvbetjening/Momsrefusion</t>
  </si>
  <si>
    <t>Tax Appeals Agency</t>
  </si>
  <si>
    <t>https://www.skatteankestyrelsen.dk/send-en-klage/du-er-ved-at-oprette-en-klage-skatteformular/</t>
  </si>
  <si>
    <t>https://virk.dk/myndigheder/stat/SANST/selvbetjening/Klag_til_Skatteankestyrelsen_over_en_afgoerelse_-_skat_moms_told_og_afgifter/</t>
  </si>
  <si>
    <t>https://virk.dk/myndigheder/stat/NemRefusion/selvbetjening/Refusion_af_sygedagpenge/</t>
  </si>
  <si>
    <t>Sundhed.dk</t>
  </si>
  <si>
    <t>https://www.sundhed.dk/borger/behandling-og-rettigheder/</t>
  </si>
  <si>
    <t>https://www.sundhed.dk/borger/guides/find-behandler/</t>
  </si>
  <si>
    <t>Agency for Digitisation</t>
  </si>
  <si>
    <t>Aarhus Universitetshospital</t>
  </si>
  <si>
    <t>https://www.auh.dk/patient/booking/</t>
  </si>
  <si>
    <t>Rigshospitalet - København</t>
  </si>
  <si>
    <t>https://www.rigshospitalet.dk/selvbetjening/Sider/min-sundhedsplatform.aspx</t>
  </si>
  <si>
    <t>Odense Universitetshospital</t>
  </si>
  <si>
    <t>https://www.ouh.dk/wm527013</t>
  </si>
  <si>
    <t>Aalborg Universitetshospital</t>
  </si>
  <si>
    <t>https://booking.rn.dk/selvbooking/</t>
  </si>
  <si>
    <t>Herlev Hospital</t>
  </si>
  <si>
    <t>https://www.herlevhospital.dk/selvbetjening/Sider/default.aspx</t>
  </si>
  <si>
    <t>https://minlaegeapp.dk/guide-videokonsultation/</t>
  </si>
  <si>
    <t>https://www.sundhed.dk/borger/behandling-og-rettigheder/videokonsultation-med-behandler/</t>
  </si>
  <si>
    <t>https://www.sundhed.dk/borger/min-side/min-sundhedsjournal/medicinkortet/</t>
  </si>
  <si>
    <t>https://www.sundhed.dk/borger/min-side/min-sundhedsjournal/journal-fra-sygehus/</t>
  </si>
  <si>
    <t>The Courts of Denmark</t>
  </si>
  <si>
    <t>http://www.domstol.dk/saadangoerdu/Smaasager/Pages/default.aspx</t>
  </si>
  <si>
    <t>Danish Competition and Consumer Authority</t>
  </si>
  <si>
    <t>http://www.forbrug.dk/klagemuligheder/klager-over-koeb-i-danmark/saadan-starter-du-en-klagesag/</t>
  </si>
  <si>
    <t>Min retssag</t>
  </si>
  <si>
    <t>https://minretssag.dk/frontpage</t>
  </si>
  <si>
    <t>https://www.forbrug.dk/klagemuligheder/klager-over-koeb-i-danmark/saadan-starter-du-en-klagesag/</t>
  </si>
  <si>
    <t>https://www.domstol.dk/alle-emner/anlaeg-civil-sag/</t>
  </si>
  <si>
    <t>http://www.domstol.dk/saadangoerdu/civilesager/digitale_civile_sager/Pages/default.aspx</t>
  </si>
  <si>
    <t>https://naevneneshus.dk/start-din-klage/center-for-klageloesning-og-forbrugerklagenaevnet/</t>
  </si>
  <si>
    <t>min rettsag</t>
  </si>
  <si>
    <t>https://www.domstol.dk/selvbetjening/blanketter-og-vejledninger/minretssagdk/videoer-og-vejledninger/</t>
  </si>
  <si>
    <t>https://www.domstol.dk/selvbetjening/blanketter-og-vejledninger/minretssagdk/spoergsmaal-og-svar/</t>
  </si>
  <si>
    <t>Gentofte Municipality</t>
  </si>
  <si>
    <t>http://www.gentofte.dk/</t>
  </si>
  <si>
    <t>Gladsaxe Municipality</t>
  </si>
  <si>
    <t>http://www.gladsaxe.dk/kommunen/borger</t>
  </si>
  <si>
    <t>Kolding Municipality</t>
  </si>
  <si>
    <t>http://www.kolding.dk/</t>
  </si>
  <si>
    <t>Odense Municipality</t>
  </si>
  <si>
    <t>http://www.odense.dk/topmenu/borger</t>
  </si>
  <si>
    <t>Aalborg Municipality</t>
  </si>
  <si>
    <t>https://www.aalborg.dk/</t>
  </si>
  <si>
    <t>Aarhus Municipality</t>
  </si>
  <si>
    <t>https://www.aarhus.dk/</t>
  </si>
  <si>
    <t>Esbjerg Municipality</t>
  </si>
  <si>
    <t>https://www.esbjerg.dk/</t>
  </si>
  <si>
    <t>Frederiksberg Municipality</t>
  </si>
  <si>
    <t>https://www.frederiksberg.dk/</t>
  </si>
  <si>
    <t>Copenhagen Municipality</t>
  </si>
  <si>
    <t>https://www.kk.dk/</t>
  </si>
  <si>
    <t>Lolland Kommune</t>
  </si>
  <si>
    <t>https://www.lolland.dk/</t>
  </si>
  <si>
    <t>https://www.borger.dk/Handlingsside?selfserviceId=40063fb6-7cb3-452e-be26-ffc37e82d4a4&amp;referringPageId=e75cae5c-37bd-4b81-acbd-9a19f22f1e7e&amp;NavigationTaxonomyId=933252cc-2e5a-43d1-81d2-153ec8206f9f</t>
  </si>
  <si>
    <t>Danish Agency for Digitisation</t>
  </si>
  <si>
    <t>https://www.borger.dk/Handlingsside?selfserviceId=61228215-fdea-4454-8276-b080539350f5</t>
  </si>
  <si>
    <t>https://www.borger.dk/Sider/handlingsside.aspx?DomainServiceId=ebb2e8ec-08d4-4a79-95ab-1ef57c50acf6</t>
  </si>
  <si>
    <t>https://www.skat.dk/skat.aspx?oid=2234507</t>
  </si>
  <si>
    <t>https://www.gentofte.dk/bolig-og-by/trafik-veje-og-parkering/parkering/</t>
  </si>
  <si>
    <t>https://parkering.kk.dk/tilladelser-privat</t>
  </si>
  <si>
    <t>https://aalborg.easypark.net/</t>
  </si>
  <si>
    <t>https://plicensaarhus.easypark.net/</t>
  </si>
  <si>
    <t>https://www.esbjerg.dk/planer-projekter-og-trafik/parkering/beboerlicenser-i-esbjerg-og-ribe</t>
  </si>
  <si>
    <t>https://www.frederiksberg.dk/parkeringslicens</t>
  </si>
  <si>
    <t>https://kolding.easypark.net/</t>
  </si>
  <si>
    <t>https://odense.easypark.net/</t>
  </si>
  <si>
    <t>Randers Municipality</t>
  </si>
  <si>
    <t>https://randers-permit.giantleap.no/#/login</t>
  </si>
  <si>
    <t>Brobizz</t>
  </si>
  <si>
    <t>https://brobizz.com/bestil/?language=dk&amp;type=private</t>
  </si>
  <si>
    <t>Rejsekort &amp; Rejseplan A/S</t>
  </si>
  <si>
    <t>Rejseplanen.dk</t>
  </si>
  <si>
    <t>DOT - Din Offentlige Transport</t>
  </si>
  <si>
    <t>https://dinoffentligetransport.dk/kundeservice/service/refusion/refusion-af-billetter/</t>
  </si>
  <si>
    <t>Arriva</t>
  </si>
  <si>
    <t>https://arriva.dk/kundeservice/rejsetidsgaranti</t>
  </si>
  <si>
    <t>Midt Trafik</t>
  </si>
  <si>
    <t>https://www.midttrafik.dk/kundeservice/rejseregler/refusion-og-erstatning/</t>
  </si>
  <si>
    <t>https://www.eesti.ee/et/ettevotlus/maksud-ja-toll/tulumaks/</t>
  </si>
  <si>
    <t>Republic of Estonia Tax and Customs Board</t>
  </si>
  <si>
    <t>https://www.emta.ee/et/ariklient/tulu-kulu-kaive-kasum/tsd-2016</t>
  </si>
  <si>
    <t>https://www.eesti.ee/et/ettevotlus/maksud-ja-toll/kohustusliku-kogumispensioni-makse/</t>
  </si>
  <si>
    <t>https://www.eesti.ee/et/ettevotlus/maksud-ja-toll/sotsiaalmaks/</t>
  </si>
  <si>
    <t>https://www.eesti.ee/et/ettevotlus/maksud-ja-toll/toeoetuskindlustusmakse/</t>
  </si>
  <si>
    <t>http://www.rik.ee/et/ettevotjaportaal/majandusaasta-aruanne</t>
  </si>
  <si>
    <t>https://www.eesti.ee/et/ettevotlus/raamatupidamine-ja-aruandlus/majandusaasta-aruanne/</t>
  </si>
  <si>
    <t>Statistics Estonia</t>
  </si>
  <si>
    <t>https://www.stat.ee/et/esita-andmeid/andmete-esitamisest</t>
  </si>
  <si>
    <t>https://www.eesti.ee/et/ettevotlus/maksud-ja-toll/kaeibemaks/</t>
  </si>
  <si>
    <t>https://www.emta.ee/et/ariklient/tulud-kulud-kaive-kasum/kaibedeklaratsiooni-esitamine</t>
  </si>
  <si>
    <t>Information Systems Authority</t>
  </si>
  <si>
    <t>https://www.emta.ee/et/vaidlustamine</t>
  </si>
  <si>
    <t>https://www.eesti.ee/et/ettevotlus/toeoetajad-ja-toeoekeskkond/toeoevoimetuslehe-andmete-edastamine-haigekassale/</t>
  </si>
  <si>
    <t>https://www.tooelu.ee/et/29/toolepingu-loppemine</t>
  </si>
  <si>
    <t>The Information System Authority </t>
  </si>
  <si>
    <t>https://www.eesti.ee/et/tervis-ja-tervisekaitse/tervishoid-ja-arstiabi/arstiabi/</t>
  </si>
  <si>
    <t>The Health and Welfare Information Systems Center </t>
  </si>
  <si>
    <t>https://www.digilugu.ee/login?locale=et</t>
  </si>
  <si>
    <t>Republic of Estonia Health Board </t>
  </si>
  <si>
    <t>https://mveeb.sm.ee/ctrl/ee/Tervishoiutootajad/index////1//Otsi/2</t>
  </si>
  <si>
    <t>Minudoc</t>
  </si>
  <si>
    <t>https://www.minudoc.ee/</t>
  </si>
  <si>
    <t>Digilugu</t>
  </si>
  <si>
    <t>https://www.digilugu.ee/login</t>
  </si>
  <si>
    <t>https://www.eesti.ee/et/oigusabi/oigusabi-jagamine/juriidiliste-vaidluste-lahendamine/</t>
  </si>
  <si>
    <t>Estonian justice office</t>
  </si>
  <si>
    <t>http://www.juristaitab.ee/et/kkk/mida-teha-kui-pean-kohtusse-poorduma</t>
  </si>
  <si>
    <t>Estonian Courts</t>
  </si>
  <si>
    <t>http://www.kohus.ee/et/kohtusse-poordumine/tsiviilasjad</t>
  </si>
  <si>
    <t>https://www.e-toimik.ee/</t>
  </si>
  <si>
    <t>Estonian Court</t>
  </si>
  <si>
    <t>http://narva.ee/ee/linnakodanikule/</t>
  </si>
  <si>
    <t>city of Tartu</t>
  </si>
  <si>
    <t>http://tartu.ee/?lang_id=1&amp;pro_id=1</t>
  </si>
  <si>
    <t>Local municipality of Kohtla-Järve</t>
  </si>
  <si>
    <t>http://www.kohtla-jarve.ee</t>
  </si>
  <si>
    <t>http://www.parnu.ee/index.php?id=292</t>
  </si>
  <si>
    <t>http://www.tallinn.ee/est/otsing?sona=1</t>
  </si>
  <si>
    <t>City of Viljandi</t>
  </si>
  <si>
    <t>http://www.viljandi.ee/</t>
  </si>
  <si>
    <t>Local municipality of Saue</t>
  </si>
  <si>
    <t>https://sauevald.ee/</t>
  </si>
  <si>
    <t>Local municipality of Kuressaare</t>
  </si>
  <si>
    <t>https://www.saaremaavald.ee/kuressaare</t>
  </si>
  <si>
    <t>Local municipality of Rae</t>
  </si>
  <si>
    <t>https://www.rae.ee/</t>
  </si>
  <si>
    <t>Local municipality of Valga</t>
  </si>
  <si>
    <t>https://www.eesti.ee/et/eluase-ja-keskkond/eluasemega-kaasnevad-teenused/elukoha-registreerimine/</t>
  </si>
  <si>
    <t>Republic of Estonia Ministry of The Interior</t>
  </si>
  <si>
    <t>https://www.rahvastikuregister.ee</t>
  </si>
  <si>
    <t>https://www.emta.ee/et/eraklient/maksukorraldus-maksususteem/residentsus</t>
  </si>
  <si>
    <t>https://www.emta.ee/et/eraklient/maksukorraldus-maksususteem/residentsus/fuusilise-isiku-residentsuse-maaramise-juhend-0</t>
  </si>
  <si>
    <t>https://www.tootukassa.ee/content/teenused/kohaliku-omavalitsuse-teenused-ja-toetused</t>
  </si>
  <si>
    <t>https://www.tallinn.ee/Teenus-Eluruumide-kohandamise-huvitamine</t>
  </si>
  <si>
    <t>https://www.tartu.ee/et/eluruumi-kohandamine</t>
  </si>
  <si>
    <t>https://parnu.ee/index.php/linnakodanikule/sotsiaaltoeoe-ja-tervishoid/toetused-soodustused/185-sotsiaaltoetused</t>
  </si>
  <si>
    <t>http://www.viljandi.ee/eluruumide-kohandamise-toetus</t>
  </si>
  <si>
    <t>Republic of Estonia Road Administration</t>
  </si>
  <si>
    <t>https://eteenindus.mnt.ee/soiduk.jsf</t>
  </si>
  <si>
    <t>https://www.eesti.ee/et/liiklus-ja-soidukid/liiklusvahendid-ja-juhiload/mootorsoidukid/</t>
  </si>
  <si>
    <t>https://www.mnt.ee/et/soiduk/registreerimine/soiduki-registreerimine</t>
  </si>
  <si>
    <t>Environmental Investment Centre</t>
  </si>
  <si>
    <t>https://kik.ee/et/toetatav-tegevus/elektriliste-soidukite-soetamine</t>
  </si>
  <si>
    <t>Parnu</t>
  </si>
  <si>
    <t>http://www.parnu.ee/index.php/linnakodanikule/liiklus/parkimiskorraldus</t>
  </si>
  <si>
    <t>Talinn</t>
  </si>
  <si>
    <t>http://www.tallinn.ee/Parkimisload-ja-soodustused</t>
  </si>
  <si>
    <t>Tartu City Government</t>
  </si>
  <si>
    <t>http://www.tartu.ee/et/parkimine-tartus#parkimisload</t>
  </si>
  <si>
    <t>Local municipality of Saaremaa</t>
  </si>
  <si>
    <t>https://www.saaremaavald.ee/linna-puhkealal-liiklemine?inheritRedirect=true</t>
  </si>
  <si>
    <t>https://www.visitnarva.ee/et/parkimine-linnas</t>
  </si>
  <si>
    <t>Reoublic of Estonia Transport Administration</t>
  </si>
  <si>
    <t>https://web.peatus.ee</t>
  </si>
  <si>
    <t>Elron</t>
  </si>
  <si>
    <t>https://elron.ee/</t>
  </si>
  <si>
    <t>Tallinna Transport</t>
  </si>
  <si>
    <t>https://tallinn.pilet.ee/buy</t>
  </si>
  <si>
    <t>Tartu Public Transport</t>
  </si>
  <si>
    <t>https://tartu.ee/en/inner-city-bus-transportation#tartu-bus-card</t>
  </si>
  <si>
    <t>https://elron.ee/piletiinfo/pileti-huvitamine</t>
  </si>
  <si>
    <t>TS Laevad OÜ</t>
  </si>
  <si>
    <t>https://www.praamid.ee/</t>
  </si>
  <si>
    <t>Cargobus OÜ</t>
  </si>
  <si>
    <t>https://www.tpilet.ee/</t>
  </si>
  <si>
    <t>Independent Authoritty for Public Revenue</t>
  </si>
  <si>
    <t>http://www.aade.gr/epicheireseis/phorologikes-yperesies/eisodema/delose-phorologias-eisodematos-php-e1-e2-e3</t>
  </si>
  <si>
    <t>https://www.aade.gr/epiheiriseis/forologikes-ypiresies/eisodima/dilosi-forologias-eisodimatos-nomikon-prosopon-ontotiton</t>
  </si>
  <si>
    <t>https://www.gov.gr/ipiresies/ergasia-kai-asphalise</t>
  </si>
  <si>
    <t>OAED</t>
  </si>
  <si>
    <t>http://www.oaed.gr/home</t>
  </si>
  <si>
    <t>EFKA</t>
  </si>
  <si>
    <t>https://www.efka.gov.gr/el/elektronikes-yperesies</t>
  </si>
  <si>
    <t>General Commercial Registry</t>
  </si>
  <si>
    <t>http://www.aade.gr/epicheireseis/phorologikes-yperesies/biblia-stoicheia/myph-katastase-pelaton-prometheyton-kai-synallagon-apo-01012014</t>
  </si>
  <si>
    <t>Business Portal</t>
  </si>
  <si>
    <t>https://services.businessportal.gr/</t>
  </si>
  <si>
    <t>Business Registry</t>
  </si>
  <si>
    <t>https://www.businessregistry.gr/publicity/index</t>
  </si>
  <si>
    <t>Hellenic Statistic Authority</t>
  </si>
  <si>
    <t>http://www.statistics.gr/el/home</t>
  </si>
  <si>
    <t>https://circa.statistics.gr/pls/htmldb/f?p=207:1</t>
  </si>
  <si>
    <t>https://eurostat.statistics.gr/login</t>
  </si>
  <si>
    <t>http://www.aade.gr/epicheireseis/phorologikes-yperesies/phpa</t>
  </si>
  <si>
    <t>https://www.gsis.gr/polites-epiheiriseis/forologia-ypiresies-aade/forologia-epiheiriseon</t>
  </si>
  <si>
    <t>https://www.aade.gr/epiheiriseis/forologikes-ypiresies/fpa/diloseis-fpa-vies</t>
  </si>
  <si>
    <t>https://www.aade.gr/epiheiriseis/forologikes-ypiresies/fpa/gettingavatrefundfromgreece/epistrofes-fpa-gia-epiheiriseis-tis-ee</t>
  </si>
  <si>
    <t>Social Insurance Institute</t>
  </si>
  <si>
    <t>https://www.efka.gov.gr/el/epidoma</t>
  </si>
  <si>
    <t>Employee and Unemployed Information Center</t>
  </si>
  <si>
    <t>http://www.kepea.gr/aarticle.php?id=143</t>
  </si>
  <si>
    <t>Ministry of Shipping and Island Policy</t>
  </si>
  <si>
    <t>http://www.hcg.gr/node/5538</t>
  </si>
  <si>
    <t>Ministry of Labour and Social Insurance</t>
  </si>
  <si>
    <t>https://www.gov.gr/upourgeia/upourgeio-ergasias-kai-koinonikon-upotheseon/organismos-apaskholeses-ergatikou-dunamikou-oaed/anaggelia-luses-sumbases-ergane-e7</t>
  </si>
  <si>
    <t>General Worker?s Confederation of Greece</t>
  </si>
  <si>
    <t>https://gsee.gr/?page_id=56</t>
  </si>
  <si>
    <t>https://www.aade.gr/sites/default/files/2017-01/M2.pdf</t>
  </si>
  <si>
    <t>https://www.gov.gr/ipiresies/periousia-kai-phorologia/phorologia-politon/allage-stoikheion-metroou-phorologoumenon</t>
  </si>
  <si>
    <t>Ministry of Economy and Development-UNION OF HELLENIC CHAMBERS</t>
  </si>
  <si>
    <t>https://www.moh.gov.gr/articles/citizen/efhmeries-nosokomeiwn</t>
  </si>
  <si>
    <t>https://www.moh.gov.gr/articles/citizen/c482-efhmeries-iatrwn</t>
  </si>
  <si>
    <t>National Health Organisation (EOPYY)</t>
  </si>
  <si>
    <t>https://www.eopyy.gov.gr/suppliers/-1/-1/ALL/ALL</t>
  </si>
  <si>
    <t>e-efka</t>
  </si>
  <si>
    <t>IDIKA</t>
  </si>
  <si>
    <t>http://www.idika.gr/pfy/%CE%B7%CE%BB%CE%B5%CE%BA%CF%84%CF%81%CE%BF%CE%BD%CE%B9%CE%BA%CE%B1-%CF%81%CE%B1%CE%BD%CF%84%CE%B5%CE%B2%CE%BF%CF%85.html</t>
  </si>
  <si>
    <t>Not yet online</t>
  </si>
  <si>
    <t>Greek Gov</t>
  </si>
  <si>
    <t>https://www.gov.gr/ipiresies/ugeia-kai-pronoia/phakelos-ugeias/atomikos-elektronikos-phakelos-ugeias-aephu-gia-polites</t>
  </si>
  <si>
    <t>http://www.ministryofjustice.gr/site/Portals/0/uploaded_files/uploaded_27/%CE%91%CF%80%CE%BF%CE%BD%CE%BF%CE%BC%CE%AE%20%CE%94%CE%B9%CE%BA%CE%B1%CE%BF%CF%83%CF%8D%CE%BD%CE%B7%CF%82.pdf</t>
  </si>
  <si>
    <t>https://www.solon.gov.gr/webcenter/portal/osddy/page1681/page18?_afrLoop=44511550468923854&amp;_adf.ctrl-state=ddlgomge6_70</t>
  </si>
  <si>
    <t>https://www.solon.gov.gr/webcenter/portal/osddy/page1681/page18?_afrLoop=44513536663808416&amp;_adf.ctrl-state=1b5nu0ryg4_113</t>
  </si>
  <si>
    <t>https://extapps.solon.gov.gr/mojwp/faces/TrackLdoPublic</t>
  </si>
  <si>
    <t>https://www.solon.gov.gr/webcenter/portal/osddy/page1681/page18?_afrLoop=44516727284348779&amp;_adf.ctrl-state=1b5nu0ryg4_367</t>
  </si>
  <si>
    <t>http://dimosvolos.gr/?cat=304</t>
  </si>
  <si>
    <t>http://larissa.gov.gr/el/gia-tous-polites/athitika-kentra</t>
  </si>
  <si>
    <t>https://piraeus.gov.gr/city-of-piraeus/</t>
  </si>
  <si>
    <t>http://www.acharnes.gr/el/category/content-618-54</t>
  </si>
  <si>
    <t>http://www.cityofathens.gr/katoikoi</t>
  </si>
  <si>
    <t xml:space="preserve">https://ehelp.e-patras.gr/ </t>
  </si>
  <si>
    <t>http://www.heraklion.gr/</t>
  </si>
  <si>
    <t>http://www.ilioupoli.gr/</t>
  </si>
  <si>
    <t>http://www.kalamaria.gr/</t>
  </si>
  <si>
    <t>http://www.kallithea.gr/</t>
  </si>
  <si>
    <t>http://www.nikaia-rentis.gov.gr/</t>
  </si>
  <si>
    <t>http://www.peristeri.gr/</t>
  </si>
  <si>
    <t>http://www.rhodes.gr/?page_id=8073</t>
  </si>
  <si>
    <t>https://thessaloniki.gr/%CE%B8%CE%AD%CE%BB%CF%89-%CE%B1%CF%80%CF%8C-%CF%84%CE%BF%CE%BD-%CE%B4%CE%AE%CE%BC%CE%BF/%CE%BF-%CE%B4%CE%AE%CE%BC%CE%BF%CF%82/%CE%B3%CE%B5%CE%BD%CE%B9%CE%BA%CE%AD%CF%82-%CE%B4%CE%B9%CE%B5%CF%85%CE%B8%CF%8D%CE%BD%CF%83%CE%B5%CE%B9%CF%82/%CE%B3%CE%B5%CE%BD%CE%B9%CE%BA%CE%AE-%CE%B4%CE%B9%CE%B5%CF%8D%CE%B8%CF%85%CE%BD%CF%83%CE%B7-%CE%B4%CE%B9%CE%BF%CE%B9%CE%BA%CE%B7%CF%84%CE%B9%CE%BA%CF%8E%CE%BD-%CE%BF%CE%B9%CE%BA%CE%BF%CE%BD%CE%BF/%CE%B4%CE%B9%CE%B5%CF%8D%CE%B8%CF%85%CE%BD%CF%83%CE%B7-%CF%80%CE%B1%CE%B9%CE%B4%CE%B9%CE%BA%CF%8E%CE%BD-%CF%83%CF%84%CE%B1%CE%B8%CE%BC%CF%8E%CE%BD/</t>
  </si>
  <si>
    <t>https://www.glyfada.gr</t>
  </si>
  <si>
    <t>http://dimosvolos.gr/?cat=239</t>
  </si>
  <si>
    <t>http://larissa.gov.gr/images/data_new/2017/selides_diafora/metadhmoteysh1.pdf</t>
  </si>
  <si>
    <t>http://www.acharnes.gr/</t>
  </si>
  <si>
    <t>http://www.cityofathens.gr/node/10379</t>
  </si>
  <si>
    <t>https://ehelp.e-patras.gr/</t>
  </si>
  <si>
    <t>http://www.nikaia-rentis.gov.gr</t>
  </si>
  <si>
    <t>http://www.rhodes.gr/</t>
  </si>
  <si>
    <t>https://thessaloniki.gr/%CE%B8%CE%AD%CE%BB%CF%89-%CE%B1%CF%80%CF%8C-%CF%84%CE%BF%CE%BD-%CE%B4%CE%AE%CE%BC%CE%BF/%CE%B8%CE%AD%CE%BB%CF%89-%CE%BD%CE%B1-%CE%B5%CE%BE%CF%85%CF%80%CE%B7%CF%81%CE%B5%CF%84%CE%B7%CE%B8%CF%8E/%CE%B6%CF%89/#</t>
  </si>
  <si>
    <t>IAPR</t>
  </si>
  <si>
    <t>http://www.aade.gr/polites/metroo/allage-stoicheion-metrooy</t>
  </si>
  <si>
    <t>Social Insurance Institute-IKA</t>
  </si>
  <si>
    <t>http://www.ika.gr/gr/infopages/press/20131126.cfm</t>
  </si>
  <si>
    <t>GOV</t>
  </si>
  <si>
    <t>https://www.gov.gr/upourgeia/oloi-foreis/esoterikon/bebaiose-monimes-katoikias</t>
  </si>
  <si>
    <t>AADE</t>
  </si>
  <si>
    <t>https://www.aade.gr/bebaiosi-katoikias-eidikis-hrisis</t>
  </si>
  <si>
    <t>Gov</t>
  </si>
  <si>
    <t>Citizen's Guide</t>
  </si>
  <si>
    <t>http://www.odigostoupoliti.eu/metadimotefsi/</t>
  </si>
  <si>
    <t>Region of Crete</t>
  </si>
  <si>
    <t>http://gdme.crete.gov.gr/services/adeies-kykloforias/ekdosi-adeias-kikloforias-neou-epivatigou/</t>
  </si>
  <si>
    <t>Directorate-General of Transport and Communication of the Southern Aegean region</t>
  </si>
  <si>
    <t>http://www.5114.syzefxis.gov.gr/index.php/2015-04-29-15-38-49</t>
  </si>
  <si>
    <t>Western Greek Region</t>
  </si>
  <si>
    <t>http://www.pde.gov.gr/transport/met/oxhmata/eix/eix_anariuma/eix_anariuma.html</t>
  </si>
  <si>
    <t>Central Macedonia Region</t>
  </si>
  <si>
    <t>http://www.pkm.gov.gr/default.aspx?lang=el-GR&amp;page=24</t>
  </si>
  <si>
    <t>Ionian Islands Region</t>
  </si>
  <si>
    <t>https://pin.gov.gr/?page_id=67</t>
  </si>
  <si>
    <t>Region of Attica</t>
  </si>
  <si>
    <t>https://www.pattikis.gr/citizen/frmCitizenPopup.zul?sid=a9e9e576-7d24-4d1b-b17b-2b478d7e72a3</t>
  </si>
  <si>
    <t>GOV.gr</t>
  </si>
  <si>
    <t>https://kinoumeilektrika.gov.gr/login</t>
  </si>
  <si>
    <t>http://dimosvolos.gr/</t>
  </si>
  <si>
    <t>http://larissa.gov.gr/el/e-upiresies/aitisi-elegxomenis-stathmeusis</t>
  </si>
  <si>
    <t>http://www.cityofathens.gr/kykloforia-stathmeysi/systima-elegxomenis-stathmeysis</t>
  </si>
  <si>
    <t>Municipality Ilioupoli</t>
  </si>
  <si>
    <t>MunicipalityKallithea</t>
  </si>
  <si>
    <t>IAPR (AADE)</t>
  </si>
  <si>
    <t>http://www.aade.gr/polites/ochemata/tele-kyklophorias-me-kodikoys-taxisnet</t>
  </si>
  <si>
    <t>https://www.gov.gr/en/sdg/vehicles/taking-motor-vehicle-temporarily-or-permanently/general/information-about-procedures-relating-to-registration-of-new-or-second-hand-vehicle</t>
  </si>
  <si>
    <t>Egnatia odos</t>
  </si>
  <si>
    <t>https://www.egnatia.eu/en/homeen/</t>
  </si>
  <si>
    <t>Attiki Odos</t>
  </si>
  <si>
    <t>https://www.aodos.gr/poio_programma_me_symferei/</t>
  </si>
  <si>
    <t>Gefyra Rio-Antirrio</t>
  </si>
  <si>
    <t>https://www.gefyraepass.gr/el/login</t>
  </si>
  <si>
    <t>Aegean motorway</t>
  </si>
  <si>
    <t>https://www.myeway.gr/pronomia-kai-prosfores/elektronikes-ypiresies/</t>
  </si>
  <si>
    <t>Ionia Odos</t>
  </si>
  <si>
    <t>https://www.neaodos.gr/fast-pass-el/</t>
  </si>
  <si>
    <t>Olympia odos</t>
  </si>
  <si>
    <t>https://www.olympiaodos.gr/operation/O-pass/</t>
  </si>
  <si>
    <t>TrainOSE</t>
  </si>
  <si>
    <t>https://tickets.trainose.gr/dromologia/</t>
  </si>
  <si>
    <t>Athens Public Transport Organization</t>
  </si>
  <si>
    <t>https://www.oasa.gr/</t>
  </si>
  <si>
    <t>Thessaloniki Urban Transport Organization</t>
  </si>
  <si>
    <t>https://oasth.gr/en/</t>
  </si>
  <si>
    <t>https://www.trainose.gr/en/ticket-purchase/</t>
  </si>
  <si>
    <t>https://tickets.trainose.gr/dromologia/#view=vp_w14</t>
  </si>
  <si>
    <t>Spanish Tax Agency</t>
  </si>
  <si>
    <t>https://www.agenciatributaria.gob.es/AEAT.sede/Inicio/Procedimientos_y_Servicios/Impuestos_y_Tasas/Impuesto_sobre_Sociedades/Impuesto_sobre_Sociedades.shtml</t>
  </si>
  <si>
    <t>Spanish Social Security Agency</t>
  </si>
  <si>
    <t>http://www.seg-social.es/wps/portal/wss/internet/InformacionUtil/44539?changeLanguage=es</t>
  </si>
  <si>
    <t>https://www.seg-social.es/wps/portal/wss/internet/Empresarios</t>
  </si>
  <si>
    <t>https://www.agenciatributaria.gob.es/AEAT.sede/procedimientoini/G412.shtml</t>
  </si>
  <si>
    <t>National Institute of Statistics</t>
  </si>
  <si>
    <t>https://iria.ine.es/iriaPortal/contents/index.jsf</t>
  </si>
  <si>
    <t>Virtual Taks Agent</t>
  </si>
  <si>
    <t>https://www.agenciatributaria.es/AEAT.internet/Inicio/La_Agencia_Tributaria/Campanas/_Campanas_/Herramientas_de_asistencia_virtual/Herramientas_de_asistencia_virtual.shtml</t>
  </si>
  <si>
    <t>https://www.agenciatributaria.gob.es/AEAT.sede/Inicio/Procedimientos_y_Servicios/Impuestos_y_Tasas/IVA/IVA.shtml</t>
  </si>
  <si>
    <t>https://www.agenciatributaria.gob.es/AEAT.sede/Inicio/Procedimientos_y_Servicios/Recursos__reclamaciones__otros_procedimientos_de_revision_y_suspensiones/Recursos__reclamaciones__otros_procedimientos_de_revision_y_suspensiones.shtml</t>
  </si>
  <si>
    <t>SOCIAL SECURITY AGENCY</t>
  </si>
  <si>
    <t>http://www.seg-social.es/wps/portal/wss/internet/Trabajadores/PrestacionesPensionesTrabajadores/10952/28362/28375#208838</t>
  </si>
  <si>
    <t>Ministry of Labour, Migrations and Social Security</t>
  </si>
  <si>
    <t>https://www.seg-social.es/wps/portal/wss/internet/InformacionUtil/44539/44113</t>
  </si>
  <si>
    <t>https://sede.seg-social.gob.es/wps/portal/sede/sede/Ciudadanos/CiudadanoDetalle/!ut/p/z1/rZJNb4JAEIb_ij14JDPLwgpHtAa1ojGWKnsxK6y6jS4oVNt_3yUxqZdKm3b3NJP5eObNCxyWwLU4q62oVK7F3sQJZytKmEN8JOMQh30M4ugp9umMhkMCi3sF6CPwn_TjNy9o7H8BDjzVVVHtICllJldpriupVZaXbawTbUzVWyYyoeuM2Ki9Eqm5riVbSpfpSRV11Ebb_JoXuElkkDgdSVxChCUpMstB27E8c5FFHYb2OvVTmrkwustns1pA-xT1oq0ZK6qdpfQmh2VwSzH8ojBy8HsTr4ANijUxzWUJidG9c1NEug4GZPrM7EGf4NSBxVnJC8Q6Px2MD-a_1GWA1w3u1EMyQnuMLPIw8GfzeDwhNETyxw2jJmcY5dXr8cgD44_aEu8VLP_DIMUhjg8edffnor957E6ssLf2Pi4Pn2kiS9Q!/dz/d5/L2dBISEvZ0FBIS9nQSEh/</t>
  </si>
  <si>
    <t>https://www.agenciatributaria.es/AEAT.internet/Inicio/La_Agencia_Tributaria/Campanas/Censos__NIF_y_domicilio_fiscal/Empresas_y_profesionales__Declaracion_censal__Modelos_036_y_037/Empresas_y_profesionales__Declaracion_censal__Modelos_036_y_037.shtml</t>
  </si>
  <si>
    <t>https://www.mscbs.gob.es/ciudadanos/portada/home.htm</t>
  </si>
  <si>
    <t>Government of Madrid</t>
  </si>
  <si>
    <t>https://www.comunidad.madrid/servicios/salud/asistencia-sanitaria</t>
  </si>
  <si>
    <t>Government of Catalunya</t>
  </si>
  <si>
    <t>https://catsalut.gencat.cat/ca/centres-sanitaris/</t>
  </si>
  <si>
    <t>Gobernment of Valencia</t>
  </si>
  <si>
    <t>http://www.san.gva.es/web_estatica/portal_del_paciente_es.html</t>
  </si>
  <si>
    <t>Government of Andalucía</t>
  </si>
  <si>
    <t>https://www.sspa.juntadeandalucia.es/servicioandaluzdesalud/el-sas/servicios-y-centros</t>
  </si>
  <si>
    <t>https://www.mscbs.gob.es/ciudadanos/prestaciones/regCess/home.htm</t>
  </si>
  <si>
    <t>https://www.mscbs.gob.es/profesionales/registroEstatal/CiudadanosREPS.htm</t>
  </si>
  <si>
    <t>https://w6.seg-social.es/solTse/jsp/Entrada.jsp</t>
  </si>
  <si>
    <t>https://administracion.gob.es/pagFront/tramites/fichaTramite.htm?idTramiteSeleccionado=3515&amp;idBoletin=16&amp;idMateria=46#.YJqj_bUzaUk</t>
  </si>
  <si>
    <t>https://www.comunidad.madrid/servicios/salud/cita-sanitaria</t>
  </si>
  <si>
    <t>https://ecap.ics.gencat.cat/VisitesIServeis/programacio_visites/Visites.aspx</t>
  </si>
  <si>
    <t>http://www.san.gva.es/cita_previa/citaprevia_general_val.html</t>
  </si>
  <si>
    <t>https://www.sspa.juntadeandalucia.es/servicioandaluzdesalud/clicsalud/pages/anonimo/agenda/pedirCita.jsf?opcionSeleccionada=MUPEDIRCITA</t>
  </si>
  <si>
    <t>https://www.mscbs.gob.es/profesionales/hcdsns/home.htm</t>
  </si>
  <si>
    <t>Comunidad de Madrid</t>
  </si>
  <si>
    <t>https://www.comunidad.madrid/servicios/salud/mi-carpeta-salud</t>
  </si>
  <si>
    <t>https://web.gencat.cat/ca/tramits/que-cal-fer-si/catsalut-la-meva-salut/index.html</t>
  </si>
  <si>
    <t>http://www.san.gva.es/web/conselleria-sanitat-universal-i-salut-publica/historia-salud-electronica</t>
  </si>
  <si>
    <t>https://www.juntadeandalucia.es/temas/salud/servicios/historia.html</t>
  </si>
  <si>
    <t>Spanish Judiciary Power</t>
  </si>
  <si>
    <t>http://www.poderjudicial.es/cgpj/es/Servicios/Atencion-Ciudadana/Quejas-y-reclamaciones</t>
  </si>
  <si>
    <t>http://www.poderjudicial.es/cgpj/es/Servicios/Atencion-Ciudadana/Modelos-normalizados/</t>
  </si>
  <si>
    <t>Ministry of Justice of Spain</t>
  </si>
  <si>
    <t>https://www.mjusticia.gob.es/es/ciudadanos/tramites</t>
  </si>
  <si>
    <t>https://e-justice.europa.eu/content_small_claims-42-es-en.do?member=1</t>
  </si>
  <si>
    <t>https://sedejudicial.justicia.es/-/consulta-estados-expediente?inheritRedirect=true&amp;redirect=https%3A%2F%2Fsedejudicial.justicia.es%2Ftramites-y-servicios%3Fp_p_id%3Dcom_mju_sgntj_comcom_portal_search_web_internal_portlet_SearchPortlet%26p_p_lifecycle%3D0%26p_p_state%3Dnormal%26p_p_mode%3Dview</t>
  </si>
  <si>
    <t>https://sedejudicial.justicia.es/-/presenta-tus-quejas-y-sugerencias-de-la-sede-judicial-electronica?inheritRedirect=true&amp;redirect=https%3A%2F%2Fsedejudicial.justicia.es%2Fresultados-busqueda%3Fp_p_id%3Dcom_mju_sgntj_comcom_portal_search_web_internal_portlet_SearchPortlet%26p_p_lifecycle%3D0%26p_p_state%3Dnormal%26p_p_mode%3Dview%26_com_mju_sgntj_comcom_portal_search_web_internal_portlet_SearchPortlet_keywords%3Dapela</t>
  </si>
  <si>
    <t>AYUNTAMIENTO MALAGA</t>
  </si>
  <si>
    <t>https://www.malaga.eu/webs-tematicas/</t>
  </si>
  <si>
    <t>AYUNTAMIENTO BILBAO</t>
  </si>
  <si>
    <t>https://www.bilbao.eus/cs/Satellite?c=Page&amp;cid=3000094112&amp;language=es&amp;pageid=3000094112&amp;pagename=Bilbaonet%2FPage%2FBIO_ListadoServicios</t>
  </si>
  <si>
    <t>AYUNTAMIENTO ELCHE</t>
  </si>
  <si>
    <t>https://www.elche.es/areas/</t>
  </si>
  <si>
    <t>AYUNTAMIENTO GRANADA</t>
  </si>
  <si>
    <t>http://www.granada.org</t>
  </si>
  <si>
    <t>AYUNTAMIENTO MURCIA</t>
  </si>
  <si>
    <t>http://www.murcia.es</t>
  </si>
  <si>
    <t>AYUNTAMIENTO ZARAGOZA</t>
  </si>
  <si>
    <t>http://www.zaragoza.es</t>
  </si>
  <si>
    <t>AYUNTAMIENTO PALMA MALLORCA</t>
  </si>
  <si>
    <t>https://www.palma.cat/portal/PALMA/distribuidor1.jsp?language=es&amp;codResi=1&amp;codMenu=1812&amp;layout=contenedor1.jsp&amp;layout=contenedor1.jsp</t>
  </si>
  <si>
    <t>AYUNTAMIENTO LAS PALMAS</t>
  </si>
  <si>
    <t>https://www.laspalmasgc.es/es/areas-tematicas/educacion/</t>
  </si>
  <si>
    <t>AYUNTAMIENTO CORDOBA</t>
  </si>
  <si>
    <t>https://www.cordoba.es/</t>
  </si>
  <si>
    <t>AYUNTAMIENTO MADRID</t>
  </si>
  <si>
    <t>https://www.madrid.es/portal/site/munimadrid</t>
  </si>
  <si>
    <t>AYUNTAMIENTO VALENCIA</t>
  </si>
  <si>
    <t>https://www.valencia.es/cas/inicio</t>
  </si>
  <si>
    <t>CONCELLO DE VIGO</t>
  </si>
  <si>
    <t>https://hoxe.vigo.org/movemonos/servicios_cidadans.php?lang=cas#/</t>
  </si>
  <si>
    <t>AYUNTAMIENTO GIJON</t>
  </si>
  <si>
    <t>https://www.gijon.es/es</t>
  </si>
  <si>
    <t>AYUNTAMIENTO VITORIA GASTEIZ</t>
  </si>
  <si>
    <t>https://www.vitoria-gasteiz.org/we001/was/we001Action.do?idioma=es&amp;accion=home&amp;accionWe001=ficha</t>
  </si>
  <si>
    <t>AYUNTAMIENTO LHOSPITALET</t>
  </si>
  <si>
    <t>https://www.l-h.cat/inici_2.aspx?id=2</t>
  </si>
  <si>
    <t>AYUNTAMIENTO BARCELONA</t>
  </si>
  <si>
    <t>https://ajuntament.barcelona.cat/es/</t>
  </si>
  <si>
    <t>AYUNTAMIENTO ALICANTE</t>
  </si>
  <si>
    <t>https://www.alicante.es</t>
  </si>
  <si>
    <t>AYUNTAMIENTO CORUNYA</t>
  </si>
  <si>
    <t>https://www.coruna.gal/web/es/temas</t>
  </si>
  <si>
    <t>AYUNTAMIENTO SEVILLA</t>
  </si>
  <si>
    <t>https://www.sevilla.org</t>
  </si>
  <si>
    <t>AYUNTAMIENTO VALLADOLID</t>
  </si>
  <si>
    <t>https://www.valladolid.es/es</t>
  </si>
  <si>
    <t>http://gestrisam.malaga.eu/portal/menu/seccion_0007/secciones/subSeccion_0002?id=112</t>
  </si>
  <si>
    <t>https://www.bilbao.eus/cs/Satellite?cid=3000094339&amp;language=es&amp;pagename=Bilbaonet%2FPage%2FBIO_ListadoServicios#aB2</t>
  </si>
  <si>
    <t>https://sede.elche.es/</t>
  </si>
  <si>
    <t>https://www.granada.org/sedeelectronica.nsf?open&amp;pag=ini</t>
  </si>
  <si>
    <t>http://www.murcia.es/web/portal/empadronamiento-requisitos-extranjeros-comunitarios</t>
  </si>
  <si>
    <t>https://www.zaragoza.es/sede/portal/tramites-servicios/servicio/tramite/?query=padron</t>
  </si>
  <si>
    <t>https://seuelectronica.palma.es/portal/PALMA/sede/se_contenedor2.jsp?seccion=s_ftra_d4_v1.jsp&amp;contenido=5257&amp;tipo=4&amp;nivel=1400&amp;layout=se_contenedor2.jsp&amp;codResi=1&amp;language=es</t>
  </si>
  <si>
    <t>https://lpgc.es/tramites-ayuntamiento/alta-baja-o-cambios-padron-hab.filtrar</t>
  </si>
  <si>
    <t>https://sede.cordoba.es/cordoba</t>
  </si>
  <si>
    <t>https://sede.madrid.es/portal/site/tramites/menuitem.62876cb64654a55e2dbd7003a8a409a0/?vgnextoid=3e3debb41f6e2410VgnVCM2000000c205a0aRCRD&amp;vgnextchannel=d6e537c190180210VgnVCM100000c90da8c0RCRD&amp;vgnextfmt=default</t>
  </si>
  <si>
    <t>https://sede.valencia.es/sede/registro/procedimiento/PA.GP.45</t>
  </si>
  <si>
    <t>https://sede.vigo.org/expedientes/tramites/tramite.jsp?id_tramite=85&amp;lang=es</t>
  </si>
  <si>
    <t>https://www.gijon.es/es/tramites/certificado-de-empadronamiento</t>
  </si>
  <si>
    <t>https://sedeelectronica.vitoria-gasteiz.org/j30-01s/contenidoAction.do?idioma=es&amp;uid=trami_34#requisitos</t>
  </si>
  <si>
    <t>https://seuelectronica.l-h.cat/tramits/detalltramit.aspx?28iqazAbBGnCxRRQWspAqazAaf9CVlqazC7ICMRhPdvAIgqazChd3Trqt2j3d0hZdzgqazBqazB</t>
  </si>
  <si>
    <t>https://seuelectronica.ajuntament.barcelona.cat/oficinavirtual/es</t>
  </si>
  <si>
    <t>https://www.alicante.es/es/tramites/altas-y-cambios-domicilio-padron-municipal-habitantes</t>
  </si>
  <si>
    <t>https://www.coruna.gal/portal/es/servicios/tramites-y-gestiones/tramites/pagina-de-detalle-de-tramite/empadronamiento-normas-y-obtencion-del-volante-o-certificado/contenido/1149055362379</t>
  </si>
  <si>
    <t>https://www.sevilla.org/servicios/empadronamiento/informacion-empadronamiento/medios-de-empadronamiento</t>
  </si>
  <si>
    <t>https://www.valladolid.gob.es/es/tramites-servicios/listado-busqueda-tramites/declaracion-traslado-domicilio-dentro-municipio-valladolid</t>
  </si>
  <si>
    <t>http://tramites.administracion.gob.es/comunidad/tramites/recurso/servicio-de-comunicacion-del-cambio-de-domicilio/2c0e3f8e-4e27-4c65-a7ba-79295f7a480b</t>
  </si>
  <si>
    <t>Cambio</t>
  </si>
  <si>
    <t>https://cambiodomicilio.redsara.es/pcd/</t>
  </si>
  <si>
    <t>https://gestrisam.malaga.eu/portal/menu/seccion_0007/secciones/subSeccion_0002?id=112</t>
  </si>
  <si>
    <t>http://bilbao.net/cs/Satellite?c=BIO_Procedimiento_FA&amp;cid=1279101110710&amp;language=es&amp;pageid=3000093952&amp;pagename=Bilbaonet%2FBIO_Procedimiento_FA%2FBIO_Procedimiento&amp;anclaServ=aB3&amp;rutaCatServ=3003390597</t>
  </si>
  <si>
    <t>https://sede.elche.es/sta/CarpetaPrivate/doEvent?APP_CODE=STA&amp;PAGE_CODE=AYTO_ELCHE_PADRON</t>
  </si>
  <si>
    <t>https://www.granada.org/inet/orientadas.nsf/byclave/2C36E70CCE568C87C12580D1003960B6</t>
  </si>
  <si>
    <t>http://www.murcia.es/web/portal/volante-o-certificado-de-empadronamiento</t>
  </si>
  <si>
    <t>http://www.zaragoza.es/ciudad/encasa/detalle_Tramite?id=19101</t>
  </si>
  <si>
    <t>https://seuelectronica.palma.es/portal/PALMA/sede/se_contenedor2.jsp?seccion=s_ftra_d4_v1.jsp&amp;contenido=61541&amp;tipo=4&amp;nivel=1400&amp;codResi=1&amp;language=es</t>
  </si>
  <si>
    <t>https://www.laspalmasgc.es/es/online/sede-electronica/tramites-de-la-sede-electronica/index.html?cod=22235</t>
  </si>
  <si>
    <t>https://sede.madrid.es/portal/site/tramites/menuitem.62876cb64654a55e2dbd7003a8a409a0/?vgnextoid=23ccdd9d6baed010VgnVCM2000000c205a0aRCRD&amp;vgnextchannel=23a99c5ffb020310VgnVCM100000171f5a0aRCRD&amp;vgnextfmt=default</t>
  </si>
  <si>
    <t>https://sede.valencia.es/sede/registro/procedimiento/PA.CE.10?lang=1</t>
  </si>
  <si>
    <t>https://sede.vigo.org/expedientes/formularios/form_padron_simple.jsp?lang=es</t>
  </si>
  <si>
    <t>https://sedeelectronica.vitoria-gasteiz.org/j30-01s/contenidoAction.do?uid=trami_6</t>
  </si>
  <si>
    <t>https://seuelectronica.l-h.cat/192616_2.aspx?cr=389410&amp;id=2</t>
  </si>
  <si>
    <t>https://seuelectronica.ajuntament.barcelona.cat/oficinavirtual/es/search-result?keyword=Empadronamiento</t>
  </si>
  <si>
    <t>https://www.alicante.es/es/tramites/certificado-empadronamiento</t>
  </si>
  <si>
    <t>https://www.coruna.gal/serviciossociales/es/servicios/tramites/detalle-tramites/empadronamiento-normas-y-obtencion-del-volante-o-certificado/contenido/1149055362379?argIdioma=es</t>
  </si>
  <si>
    <t>https://www.sevilla.org/servicios/empadronamiento/certificados-de-empadronamiento/certificado-de-empadronamiento</t>
  </si>
  <si>
    <t>https://www.valladolid.gob.es/es/tramites-servicios/listado-busqueda-tramites/volante-empadronamiento</t>
  </si>
  <si>
    <t>https://habitatge.gencat.cat/ca/ambits/mantenir-o-rehabilitar-un-habitatge/Ajuts-a-la-rehabilitacio-/index.html#googtrans(ca|es)</t>
  </si>
  <si>
    <t>government of Aragon</t>
  </si>
  <si>
    <t>https://www.aragon.es/-/ayudas-y-subvenciones-en-materia-de-vivienda</t>
  </si>
  <si>
    <t>https://www.gva.es/es/inicio/procedimientos?id_proc=369</t>
  </si>
  <si>
    <t>government of Andalucia</t>
  </si>
  <si>
    <t>https://www.juntadeandalucia.es/organismos/fomentoinfraestructurasyordenaciondelterritorio/areas/vivienda-rehabilitacion/rehabilitacion/paginas/adecua.html</t>
  </si>
  <si>
    <t>government of Madrid</t>
  </si>
  <si>
    <t>https://www.comunidad.madrid/servicios/vivienda/ayudas-rehabilitacion-edificios-2021</t>
  </si>
  <si>
    <t>government of Castile and León</t>
  </si>
  <si>
    <t>https://www.tramitacastillayleon.jcyl.es/web/jcyl/AdministracionElectronica/es/Plantilla100Detalle/1251181050732/Noticia/1284966757710/Propuesta</t>
  </si>
  <si>
    <t>government of Castilla–La Mancha</t>
  </si>
  <si>
    <t>https://vivienda.castillalamancha.es/ayudas-y-subvenciones-ayudas-la-rehabilitacion-edificatoria-linea-c-actuaciones-en-viviendas-6</t>
  </si>
  <si>
    <t>government of Canarias</t>
  </si>
  <si>
    <t>https://www.gobiernodecanarias.org/vivienda/destacados/rehabilitacion_canaria.html</t>
  </si>
  <si>
    <t>DIRECCION GENERAL DE TRAFICO</t>
  </si>
  <si>
    <t>https://sede.dgt.gob.es/es/vehiculos/transferencias-de-vehiculos/</t>
  </si>
  <si>
    <t>http://valladolidora.com/es/funcionalidad/residentes</t>
  </si>
  <si>
    <t>http://www.alicante.es/es/tramites/autorizacion-acceso-vehiculos-al-centro-historico</t>
  </si>
  <si>
    <t>https://www.bilbao.eus/cs/Satellite?c=BIO_Tramite_FA&amp;categoria=temas&amp;cid=1279101722839&amp;language=es&amp;menuAcordeonActivo=0&amp;pageid=1279126041269&amp;pagename=Bilbaonet%2FBIO_Tramite_FA%2FBIO_TramiteSrvTram&amp;perfil=ciudadano&amp;idProc=1279101724371&amp;selec=1&amp;pestana=2</t>
  </si>
  <si>
    <t>http://www.mobipalma.mobi/es/movilidad/o-r-a/</t>
  </si>
  <si>
    <t>http://www.movilidadgranada.com/par_ora.php</t>
  </si>
  <si>
    <t>http://www.murcia.es/web/portal/tarjeta-residente</t>
  </si>
  <si>
    <t>AYUNTAMIENTO DE VALENCIA</t>
  </si>
  <si>
    <t xml:space="preserve">https://sede.valencia.es/sede/registro/procedimiento/TR.AR.85 </t>
  </si>
  <si>
    <t>https://www.sagulpa.com/zona-verde</t>
  </si>
  <si>
    <t>https://sedeelectronica.vitoria-gasteiz.org/j30-01s/contenidoAction.do?idioma=es&amp;uid=trami_85&amp;_gl=1*173oz3s*_ga*MjQ1OTMwNTg2LjE2MjMzMjkxODg.*_ga_8BJFVT6N89*MTYyMzMyOTE4Ny4xLjEuMTYyMzMyOTIxNy4w</t>
  </si>
  <si>
    <t>https://www.zaragoza.es/ciudad/encasa/detalle_Tramite?id=4004</t>
  </si>
  <si>
    <t>https://www.gijon.es/es/programas/gijonxixon-en-coche-y-moto</t>
  </si>
  <si>
    <t>https://pimesa.es/es/tarjeta-residente</t>
  </si>
  <si>
    <t>https://oficinavirtual.cordoba.es/movilidad-y-trafico/solicitud-de-acceso-a-areas-de-circulacion-restringidas-a-ci-re</t>
  </si>
  <si>
    <t>https://sede.madrid.es/portal/site/tramites/menuitem.62876cb64654a55e2dbd7003a8a409a0/?vgnextoid=931becfc4a791110VgnVCM1000000b205a0aRCRD&amp;vgnextchannel=c8e9a38813180210VgnVCM100000c90da8c0RCRD&amp;vgnextfmt=default</t>
  </si>
  <si>
    <t>https://sede.madrid.es/sites/v/index.jsp?vgnextoid=3bbc52afa5ce6410VgnVCM1000000b205a0aRCRD&amp;vgnextchannel=f47ea38813180210VgnVCM100000c90da8c0RCRD</t>
  </si>
  <si>
    <t>CONCELLO VIGO</t>
  </si>
  <si>
    <t>https://sede.vigo.org/expedientes/tramites/tramite.jsp?id_tramite=131&amp;lang=cas</t>
  </si>
  <si>
    <t>https://seuelectronica.l-h.cat/tramits/detalltramit_2.aspx?2ZbkxZuCuq93wqazCOxMiozmRECZcwaPRZVLVqNqazCM31eSNOMDQcgxUamKgqazBqazB</t>
  </si>
  <si>
    <t>https://seuelectronica.ajuntament.barcelona.cat/oficinavirtual/es/tramit/20050000389</t>
  </si>
  <si>
    <t>https://www.coruna.gal/portal/es/servicios/tramites-y-gestiones/tramites/pagina-de-detalle-de-tramite/tarjeta-de-residentes-para-la-zona-ora-2019/contenido/1322783749227</t>
  </si>
  <si>
    <t>https://sede.malaga.eu/es/tramitacion/movilidad/detalle-del-tramite/index.html?id=415&amp;tipoVO=5</t>
  </si>
  <si>
    <t>https://www.granada.org/inet/economia.nsf/c6e77acbee0f834bc125796b00428e1a/fa93cad82ed4b121c1257f3a00437d8b!OpenDocument</t>
  </si>
  <si>
    <t>https://www.laspalmasgc.es/es/online/sede-electronica/tramites-de-la-sede-electronica/index.html?cod=43095</t>
  </si>
  <si>
    <t>https://www.valladolid.gob.es/es/tramites-servicios/listado-busqueda-tramites/pago-impuesto-vehiculos-traccion-mecanica-ivtm</t>
  </si>
  <si>
    <t>https://www.zaragoza.es/sede/servicio/tramite/3921</t>
  </si>
  <si>
    <t>https://www.madrid.es/ivtm</t>
  </si>
  <si>
    <t>https://gestrisam.malaga.eu/portal/menu/seccion_0004/secciones/subSeccion_0002</t>
  </si>
  <si>
    <t>https://www.coruna.gal/web/gl/detalle/impuesto-sobre-vehiculos-de-traccion-mecanica/contenido/1453619422476</t>
  </si>
  <si>
    <t>https://www.sevilla.org/ovweb/ov-web-certificado/opcionDirecta.xhtml?modo=Contribuyente&amp;opcion=16</t>
  </si>
  <si>
    <t>https://sede.valencia.es/sede/registro/procedimiento/HA.VE.30</t>
  </si>
  <si>
    <t>https://aivtm.palmademallorca.es/aivtm/index.jsp?idioma=2</t>
  </si>
  <si>
    <t>https://sede.tributasenasturias.es/sites/sede/default/es_ES/Que-quieres-hacer/IVTM</t>
  </si>
  <si>
    <t>https://oficinavirtual.cordoba.es/impuestos-municipales</t>
  </si>
  <si>
    <t>AYUNTAMIENTO SANTANDER</t>
  </si>
  <si>
    <t>https://sede.santander.es/oficina-tributaria/vehiculos-traccion-mecanica</t>
  </si>
  <si>
    <t>https://sede.vigo.org/expedientes/tramites/tramite.jsp?id_tramite=86&amp;lang=es</t>
  </si>
  <si>
    <t>https://sedeelectronica.vitoria-gasteiz.org/j30-01s/contenidoAction.do?idioma=es&amp;uid=_767d56b0_124566f42f9__7ff7</t>
  </si>
  <si>
    <t>https://seuelectronica.l-h.cat/tramits/detalltramit.aspx?2h2buzadnu6TaFzBlJ4qazAnYOBT2jgUqazAtKhBlbNMGTEtuBdyd8xZt9NtAqazBqazB</t>
  </si>
  <si>
    <t>https://seuelectronica.ajuntament.barcelona.cat/oficinavirtual/es/tramit/20070000444</t>
  </si>
  <si>
    <t>https://www.alicante.es/es/tramites/hacienda</t>
  </si>
  <si>
    <t>https://www.bilbao.eus/cs/Satellite?c=BIO_Procedimiento_FA&amp;cid=1279105128923&amp;language=es&amp;pageid=3000094307&amp;pagename=Bilbaonet%2FBIO_Procedimiento_FA%2FBIO_Procedimiento&amp;anclaServ=aB1&amp;rutaCatServ=3003438245,1279101798943</t>
  </si>
  <si>
    <t>VIAT (company)</t>
  </si>
  <si>
    <t>http://www.viat.es/</t>
  </si>
  <si>
    <t>PAGATELIA (company)</t>
  </si>
  <si>
    <t xml:space="preserve">https://www.pagatelia.com/ </t>
  </si>
  <si>
    <t>https://www.dgt.es/es/explora/por-materias/carreteras.shtml</t>
  </si>
  <si>
    <t>RENFE. Train</t>
  </si>
  <si>
    <t>https://www.renfe.com/</t>
  </si>
  <si>
    <t>ALSA. Bus (company)</t>
  </si>
  <si>
    <t>https://www.alsa.com/</t>
  </si>
  <si>
    <t>Regional Transport Consortium Madrid</t>
  </si>
  <si>
    <t>https://www.crtm.es/</t>
  </si>
  <si>
    <t>TMB</t>
  </si>
  <si>
    <t>https://www.tmb.cat/en/home</t>
  </si>
  <si>
    <t>https://venta.renfe.com/vol/searchTickets.do?c=_avCf</t>
  </si>
  <si>
    <t>https://www.renfe.com/es/es/ayuda/compromiso-puntualidad</t>
  </si>
  <si>
    <t>https://oma.yrityssuomi.fi/</t>
  </si>
  <si>
    <t>https://www.suomi.fi/yritykselle/</t>
  </si>
  <si>
    <t>http://www.prh.fi/fi/kaupparekisteri.html</t>
  </si>
  <si>
    <t>Statistics Finland</t>
  </si>
  <si>
    <t>https://www.stat.fi/keruu/index_en.html#?open&amp;target=1</t>
  </si>
  <si>
    <t>Tax Admistration</t>
  </si>
  <si>
    <t>http://www.kela.fi/tyonantajat</t>
  </si>
  <si>
    <t>TE Services</t>
  </si>
  <si>
    <t>https://www.te-palvelut.fi/tyonantajalle/henkiloston-kehittaminen</t>
  </si>
  <si>
    <t>Finnish Patent and Registration Office and Tax Administration</t>
  </si>
  <si>
    <t>https://www.ytj.fi/index/ilmoittaminen/muutosilmoitus.html</t>
  </si>
  <si>
    <t>https://www.hel.fi/helsinki/fi/sosiaali-ja-terveyspalvelut</t>
  </si>
  <si>
    <t>City of Espoo</t>
  </si>
  <si>
    <t>https://www.espoo.fi/fi-FI/Sosiaali_ja_terveyspalvelut</t>
  </si>
  <si>
    <t>City of Tampere</t>
  </si>
  <si>
    <t>https://www.tampere.fi/sosiaali-ja-terveyspalvelut/terveyspalvelut.html</t>
  </si>
  <si>
    <t>City of Vantaa</t>
  </si>
  <si>
    <t>https://www.vantaa.fi/#Terveys-+ja+sosiaalipalvelut</t>
  </si>
  <si>
    <t>City of Oulu</t>
  </si>
  <si>
    <t>https://www.ouka.fi/oulu/terveyspalvelut/</t>
  </si>
  <si>
    <t>National Supervisory Authority for Welfare and Health</t>
  </si>
  <si>
    <t>https://www.valvira.fi/valvira/rekisterit/terveydenhuollon_ammattihenkilot</t>
  </si>
  <si>
    <t>https://julkiterhikki.valvira.fi/#</t>
  </si>
  <si>
    <t>https://www.hel.fi/helsinki/fi/sosiaali-ja-terveyspalvelut/a-o/palvelut/sahkoinen-asiointi/maisa/</t>
  </si>
  <si>
    <t>https://espoo.terveytesi.fi/home/#/login</t>
  </si>
  <si>
    <t>https://www.tampere.fi/sosiaali-ja-terveyspalvelut/verkkoasiointi/ajanvaraus.html</t>
  </si>
  <si>
    <t>https://www.vantaa.fi/hallinto_ja_talous/osallistu_ja_vaikuta/asioi_verkossa/terveys-_ja_sosiaalipalvelut/omakanta_potilastiedon_arkisto</t>
  </si>
  <si>
    <t>https://oulu.terveytesi.fi/portal#/main</t>
  </si>
  <si>
    <t>https://www.hel.fi/helsinki/fi/sosiaali-ja-terveyspalvelut/terveyspalvelut/terveysasemat/</t>
  </si>
  <si>
    <t>https://www.espoo.fi/fi-FI/Sosiaali_ja_terveyspalvelut/Terveyspalvelut</t>
  </si>
  <si>
    <t>https://www.tampere.fi/sosiaali-ja-terveyspalvelut/neuvonta/10023.html</t>
  </si>
  <si>
    <t>https://www.vantaa.fi/hallinto_ja_talous/osallistu_ja_vaikuta/asioi_verkossa/terveys-_ja_sosiaalipalvelut</t>
  </si>
  <si>
    <t>https://www.ouka.fi/oulu/verkkoasiointi/sosiaali-ja-terveyspalvelut</t>
  </si>
  <si>
    <t>https://www.kanta.fi/omakanta</t>
  </si>
  <si>
    <t>kanta.fi/en/my-kanta-pages</t>
  </si>
  <si>
    <t>http://www.oikeus.fi/fi/</t>
  </si>
  <si>
    <t>https://oikeus.fi/oikeusapu/fi/index.html</t>
  </si>
  <si>
    <t>https://asiointi.oikeus.fi/</t>
  </si>
  <si>
    <t>http://www.oikeus.fi</t>
  </si>
  <si>
    <t>City of Turku</t>
  </si>
  <si>
    <t>http://www.turku.fi/</t>
  </si>
  <si>
    <t>https://www.espoo.fi/</t>
  </si>
  <si>
    <t>https://www.hel.fi/</t>
  </si>
  <si>
    <t>City of Jyväskylä</t>
  </si>
  <si>
    <t>https://www.jyvaskyla.fi/</t>
  </si>
  <si>
    <t>City of Kuopio</t>
  </si>
  <si>
    <t>https://www.kuopio.fi/fi/etusivu</t>
  </si>
  <si>
    <t>City of Lahti</t>
  </si>
  <si>
    <t>https://www.lahti.fi/</t>
  </si>
  <si>
    <t>https://www.ouka.fi/etusivu</t>
  </si>
  <si>
    <t>City of Pori</t>
  </si>
  <si>
    <t>https://www.pori.fi</t>
  </si>
  <si>
    <t>https://www.tampere.fi/</t>
  </si>
  <si>
    <t>https://www.vantaa.fi/</t>
  </si>
  <si>
    <t>Posti/Digital and Population Data Services Agency</t>
  </si>
  <si>
    <t>https://www.posti.fi/fi/henkiloille/muuttoilmoitus</t>
  </si>
  <si>
    <t>https://www.suomi.fi/palvelut/otteet-ja-todistukset-vaestotietojarjestelmasta-digi-ja-vaestotietovirasto/bdc40a53-eaaf-47e6-aa50-5a518529c4ea</t>
  </si>
  <si>
    <t>Digital and Population Data Service Agency</t>
  </si>
  <si>
    <t>https://dvv.fi/asuinpaikkatodistus</t>
  </si>
  <si>
    <t>https://www.suomi.fi/kansalaiselle/sosiaalinen-turva/vammaisten-palvelut/opas/vammaisille-tarjottava-tuki/apuvalineet-ja-asunnon-muutostyot-vammaisille</t>
  </si>
  <si>
    <t>National Institute for Health and Welfare</t>
  </si>
  <si>
    <t>https://www.thl.fi/fi/web/vammaispalvelujen-kasikirja/itsenaisen-elaman-tuki/asuminen/asunnon-muutostyot</t>
  </si>
  <si>
    <t>Finnish Transport and Communications Agency</t>
  </si>
  <si>
    <t>https://www.traficom.fi/fi/liikenne/tieliikenne/ajoneuvon-rekisterointi</t>
  </si>
  <si>
    <t>https://www.suomi.fi/palvelut/sahkoauton-hankintatuki-liikenne-ja-viestintavirasto-traficom/c4dc0943-4a8f-4c83-b71b-6a13172f0393</t>
  </si>
  <si>
    <t>https://www.traficom.fi/fi/asioi-kanssamme/sahkoauton-hankintatuki</t>
  </si>
  <si>
    <t>http://www.espoo.fi/fi-FI/Asuminen_ja_ymparisto/Kadut_ja_liikenne/Pysakointi</t>
  </si>
  <si>
    <t>http://www.vantaa.fi/asuminen_ja_ymparisto/kadut_ja_viheralueet/pysakointi</t>
  </si>
  <si>
    <t>https://www.hel.fi/helsinki/fi/kartat-ja-liikenne/pysakointi/pysakointi-helsingissa/</t>
  </si>
  <si>
    <t>City o Joensuu</t>
  </si>
  <si>
    <t>https://www.joensuu.fi/pysakointi</t>
  </si>
  <si>
    <t>https://www.kuopio.fi/pysakointi</t>
  </si>
  <si>
    <t>https://www.lahti.fi/palvelut/liikenne-ja-kadut/pysakointi</t>
  </si>
  <si>
    <t>https://www.pori.fi/asuminen-ja-ymparisto/liikenne-ja-veneily/pysakointi</t>
  </si>
  <si>
    <t>https://www.tampere.fi/liikenne-ja-kadut/pysakointi.html</t>
  </si>
  <si>
    <t>https://www.turku.fi/asuminen-ja-ymparisto/liikenne/pysakointi/asukaspysakointi</t>
  </si>
  <si>
    <t>City of Vaasa</t>
  </si>
  <si>
    <t>vaasa.fi/pysakointi-ja-pysakoinninvalvonta/</t>
  </si>
  <si>
    <t>Customs</t>
  </si>
  <si>
    <t>http://tulli.fi/sahkoiset-palvelut</t>
  </si>
  <si>
    <t>https://www.traficom.fi/fi/asioi-kanssamme/liikenteen-oma-asiointi-palvelu</t>
  </si>
  <si>
    <t>HSL Helsinki Region Transport</t>
  </si>
  <si>
    <t>https://www.hsl.fi/</t>
  </si>
  <si>
    <t>https://www.infofinland.fi/fi/tietoa-suomesta/perustietoa-suomesta/liikenne-suomessa</t>
  </si>
  <si>
    <t>https://opas.matka.fi/</t>
  </si>
  <si>
    <t>https://www.nysse.fi/liput-ja-hinnat.html</t>
  </si>
  <si>
    <t>Perille Mobility Services Oy</t>
  </si>
  <si>
    <t>https://www.perille.fi/fi/</t>
  </si>
  <si>
    <t>https://www.suomi.fi/kansalaiselle/muuttaminen-ja-matkustaminen/matkustaminen/opas/matkustajan-oikeudet/matkustajan-oikeudet-ongelmatilanteissa</t>
  </si>
  <si>
    <t>https://www.kkv.fi/Tietoa-ja-ohjeita/Matkustaminen-ja-matkan-jarjestaminen/matkustaminen-ja-liikenne/</t>
  </si>
  <si>
    <t>VR Group</t>
  </si>
  <si>
    <t>https://www.vr.fi/korvaukset</t>
  </si>
  <si>
    <t>Public Finances</t>
  </si>
  <si>
    <t>http://www.impots.gouv.fr/portal/dgi/public/professionnels.impot?espId=2&amp;pageId=prof_impot_societes&amp;impot=IS&amp;sfid=50</t>
  </si>
  <si>
    <t>https://www.service-public.fr/professionnels-entreprises/vosdroits/F23510</t>
  </si>
  <si>
    <t>URSSAF</t>
  </si>
  <si>
    <t>https://www.urssaf.fr/portail/home/employeur/declarer-et-payer/comment.html</t>
  </si>
  <si>
    <t>G.I.E. INFOGREFFE</t>
  </si>
  <si>
    <t>https://www.infogreffe.com/</t>
  </si>
  <si>
    <t>INSEE</t>
  </si>
  <si>
    <t>https://www.insee.fr/fr/information/1401986</t>
  </si>
  <si>
    <t>Public Finances Directorate General </t>
  </si>
  <si>
    <t>http://www.impots.gouv.fr/portal/dgi/public/professionnels.impot?espId=2&amp;pageId=prof_tva&amp;impot=TVA&amp;sfid=50</t>
  </si>
  <si>
    <t>https://www.service-public.fr/professionnels-entreprises/vosdroits/F23566</t>
  </si>
  <si>
    <t>http://www.impots.gouv.fr/portal/dgi/public/professionnels.impot?pageId=prof_remboursements_credits_tva&amp;espId=2&amp;sfid=2260</t>
  </si>
  <si>
    <t>https://www.service-public.fr/professionnels-entreprises/vosdroits/F31673</t>
  </si>
  <si>
    <t>http://www.impots.gouv.fr/portal/dgi/public/professionnels.impot;jsessionid=W5AX5RKDZ5KWXQFIEIQCFFA?espId=2&amp;pageId=prof_recours&amp;sfid=230</t>
  </si>
  <si>
    <t>Cnamts</t>
  </si>
  <si>
    <t>https://www.ameli.fr/entreprise/vos-salaries/arret-de-travail/formalites-employeur/formalites-employeur</t>
  </si>
  <si>
    <t>https://www.service-public.fr/professionnels-entreprises/vosdroits/F24263</t>
  </si>
  <si>
    <t>Juritravail SAS</t>
  </si>
  <si>
    <t>http://www.juritravail.com/convention-collective.html?gclid=CMC625unk7gCFQYd3god51gA5w</t>
  </si>
  <si>
    <t>https://www.guichet-entreprises.fr/fr/demarches_en_ligne/formalites.html</t>
  </si>
  <si>
    <t>Caisse nationale d'assurance maladie (Cnam)</t>
  </si>
  <si>
    <t>https://annuaire.sante.fr</t>
  </si>
  <si>
    <t>National Order of Doctors</t>
  </si>
  <si>
    <t>https://www.conseil-national.medecin.fr/annuaire</t>
  </si>
  <si>
    <t>Dossier Médcial Partagé</t>
  </si>
  <si>
    <t xml:space="preserve"> https://www.dmp.fr/</t>
  </si>
  <si>
    <t>CHU Lille</t>
  </si>
  <si>
    <t xml:space="preserve"> https://www.chu-lille.fr/prenez-rendez-vous </t>
  </si>
  <si>
    <t>CHU Tours</t>
  </si>
  <si>
    <t>ttps://www.chu-tours.fr/etre-soigne-et-rendre-visite-a-un-patient/joindre-le-chru/formulaires-de-demande-ou-annulation-de-rendez-vous/</t>
  </si>
  <si>
    <t>AP-Marseille</t>
  </si>
  <si>
    <t>http://fr.ap-hm.fr/hopital-marseille-prendre-un-rendez-vous</t>
  </si>
  <si>
    <t xml:space="preserve">AP-HP </t>
  </si>
  <si>
    <t>https://www.aphp.fr/rendez-vous</t>
  </si>
  <si>
    <t>CHU Bordeaux</t>
  </si>
  <si>
    <t>https://www.chu-bordeaux.fr/Espace-rendez-vous-en-ligne/</t>
  </si>
  <si>
    <t>https://www.chu-lille.fr/preparez-votre-teleconsultation</t>
  </si>
  <si>
    <t>None</t>
  </si>
  <si>
    <t>https://demandes.ap-hm.fr/rendez-vous</t>
  </si>
  <si>
    <t>https://www.aphp.fr/patient-public/les-teleconsultations-lap-hp</t>
  </si>
  <si>
    <t>https://www.vie-publique.fr/loi/277266-ordonnance-18-novembre-2020-prescription-electronique-medicale</t>
  </si>
  <si>
    <t> Ministry of Economic and Financial Affairs</t>
  </si>
  <si>
    <t>http://www.economie.gouv.fr/dgccrf/consommation/Resoudre-un-litige-de-consommation</t>
  </si>
  <si>
    <t>https://www.service-public.fr/particuliers/vosdroits/F1783</t>
  </si>
  <si>
    <t>https://www.service-public.fr/particuliers/vosdroits/F1785</t>
  </si>
  <si>
    <t>https://www.justice.fr/</t>
  </si>
  <si>
    <t>https://www.service-public.fr/particuliers/vosdroits/F1422</t>
  </si>
  <si>
    <t>https://www.justice.fr/themes/contester-decision-justice-faire-appel</t>
  </si>
  <si>
    <t>https://www.justice.fr/fiche/faire-appel-jugement-civil-penal#ancre-1</t>
  </si>
  <si>
    <t>https://www.service-public.fr/particuliers/vosdroits/R22210</t>
  </si>
  <si>
    <t>DIDE</t>
  </si>
  <si>
    <t>http://decouvrir-marseille.marseille.fr/les-nouveaux-arrivants</t>
  </si>
  <si>
    <t>http://lehavre.fr/</t>
  </si>
  <si>
    <t>Rennes city council and the Rennes Métropole local authority</t>
  </si>
  <si>
    <t>http://metropole.rennes.fr/pratique/infos-demarches/formalites-demarches-citoyennete/vous-demenagez-quelles-formalites/</t>
  </si>
  <si>
    <t>http://web.nice.fr/formulaires/nouveu-nissart/</t>
  </si>
  <si>
    <t>City of Angers (Communication and Information Service)</t>
  </si>
  <si>
    <t>http://www.angers.fr/index-static.html</t>
  </si>
  <si>
    <t>Bordeaux Communication department</t>
  </si>
  <si>
    <t>http://www.bordeaux.fr/d21/nouveaux-arrivants</t>
  </si>
  <si>
    <t>Brest Métropole Communication Department</t>
  </si>
  <si>
    <t>http://www.brest.fr/</t>
  </si>
  <si>
    <t>DRI</t>
  </si>
  <si>
    <t>http://www.en.strasbourg.eu/en/home-en/</t>
  </si>
  <si>
    <t>http://www.grenoble.fr/</t>
  </si>
  <si>
    <t>City of Le Mans and Le Mans Métropole</t>
  </si>
  <si>
    <t>http://www.lemans.fr/</t>
  </si>
  <si>
    <t>Lille Communication Department</t>
  </si>
  <si>
    <t>http://www.lille.fr/</t>
  </si>
  <si>
    <t>Lyon Communication Department</t>
  </si>
  <si>
    <t>http://www.lyon.fr/page/websites-in-english-about-lyon-france.html</t>
  </si>
  <si>
    <t>City of Montpellier, Department of Communication</t>
  </si>
  <si>
    <t>http://www.montpellier.fr/3774-nouveaux-arrivants.htm</t>
  </si>
  <si>
    <t>Nantes Communication Department</t>
  </si>
  <si>
    <t>http://www.nantes.fr/nouveaux-nantais</t>
  </si>
  <si>
    <t>Reims Communication Department</t>
  </si>
  <si>
    <t>http://www.reims.fr/10/accueil.htm</t>
  </si>
  <si>
    <t>Toulon Communication Dpt</t>
  </si>
  <si>
    <t>http://www.toulon.fr/</t>
  </si>
  <si>
    <t>Toulouse City Council Communication Department</t>
  </si>
  <si>
    <t>http://www.toulouse.fr/-/guide-pour-les-nouveaux-arrivants</t>
  </si>
  <si>
    <t>Dijon Communication Department</t>
  </si>
  <si>
    <t>https://www.dijon.fr/Dijon-au-quotidien/Accueil-des-nouveaux-arrivants</t>
  </si>
  <si>
    <t>DSTI</t>
  </si>
  <si>
    <t>Saint-Etienne Information Systems Department</t>
  </si>
  <si>
    <t>https://www.saint-etienne.fr/inscription-%C3%A0-matin%C3%A9e-daccueil-des-nouveaux-st%C3%A9phanois</t>
  </si>
  <si>
    <t>Service-Public</t>
  </si>
  <si>
    <t>https://www.service-public.fr/particuliers/vosdroits/R11193</t>
  </si>
  <si>
    <t>https://www.service-public.fr/particuliers/vosdroits/F14128</t>
  </si>
  <si>
    <t>https://www.service-public.fr/particuliers/vosdroits/F12903</t>
  </si>
  <si>
    <t>https://www.service-public.fr/particuliers/vosdroits/F31029</t>
  </si>
  <si>
    <t>City of Lyon</t>
  </si>
  <si>
    <t>https://www.lyon.fr/solidarite/handicaps</t>
  </si>
  <si>
    <t>ANTS (National Agency for Secure Documents)</t>
  </si>
  <si>
    <t>https://immatriculation.ants.gouv.fr/</t>
  </si>
  <si>
    <t>https://www.service-public.fr/particuliers/vosdroits/N367</t>
  </si>
  <si>
    <t>Ministère de la transition écologique</t>
  </si>
  <si>
    <t>https://www.primealaconversion.gouv.fr/dboneco/accueil/</t>
  </si>
  <si>
    <t>http://www.angers.fr/vivre-a-angers/voirie-deplacements/stationner-en-centre-ville/index.html</t>
  </si>
  <si>
    <t>http://www.bordeaux.fr/ebx/pgPresStand8.psml?_nfpb=true&amp;_pageLabel=pgPresStand8&amp;classofcontent=presentationStandard&amp;id=60138</t>
  </si>
  <si>
    <t>http://www.nice.fr/fr/transports-et-deplacements/le-stationnement-resident</t>
  </si>
  <si>
    <t>http://www.paris.fr/services-et-infos-pratiques/deplacements-et-stationnement/stationnement/stationnement-residentiel-mode-d-emploi-2078</t>
  </si>
  <si>
    <t>NANTES-METROPOLE GESTION EQUIPEMENTS (NGE)</t>
  </si>
  <si>
    <t>http://www.parkings-nantes.fr/fr/stationner-en-voirie/stationner-a-nantes</t>
  </si>
  <si>
    <t>https://metropole.rennes.fr/le-stationnement-rennes?idParent=35&amp;typeParent=node</t>
  </si>
  <si>
    <t>https://toulon.fr/toulon-pratique/article/stationnement-resident-centre-ville</t>
  </si>
  <si>
    <t>https://www.brest.fr/se-deplacer-stationner/dans-la-metropole/stationner-a-brest-2361.html</t>
  </si>
  <si>
    <t>https://www.cenoviapark.fr/voirie/</t>
  </si>
  <si>
    <t>https://www.dijon.fr/Dijon-au-quotidien/Deplacement</t>
  </si>
  <si>
    <t>https://www.grenoble.fr/thematique/68/659-stationnement.htm</t>
  </si>
  <si>
    <t>https://www.lehavre.fr/pratique/stationnement</t>
  </si>
  <si>
    <t>https://www.lille.fr/Vivre-a-Lille/Me-deplacer/En-voiture/Le-stationnement</t>
  </si>
  <si>
    <t>https://www.lyon.fr/demarche/stationnement/vignette-de-stationnement-residentiel</t>
  </si>
  <si>
    <t>https://www.montpellier.fr/196-le-stationnement-a-montpellier.htm</t>
  </si>
  <si>
    <t>https://www.reims.fr/qualite-de-vie-environnement/stationnement-et-mobilites/le-stationnement-4648.html</t>
  </si>
  <si>
    <t>SAGS Marseille</t>
  </si>
  <si>
    <t>https://www.sagsmarseille.com/espace_client/espace_abonnes.php</t>
  </si>
  <si>
    <t>https://www.saint-etienne.fr/mairie/d%C3%A9placement-stationnement/stationnement-r%C3%A9sidents/stationnement-r%C3%A9sidents</t>
  </si>
  <si>
    <t>https://www.strasbourg.eu/stationnement-residant</t>
  </si>
  <si>
    <t>https://www.toulouse.fr/web/transports-mobilite/stationnement</t>
  </si>
  <si>
    <t>DGDDI (General Directorate for Customs and Indirect Taxation)</t>
  </si>
  <si>
    <t>https://www.douane.gouv.fr/service-en-ligne/declaration-des-vehicules-soumis-la-tsvr-drive</t>
  </si>
  <si>
    <t>https://www.service-public.fr/professionnels-entreprises/vosdroits/F31220</t>
  </si>
  <si>
    <t>ASFA</t>
  </si>
  <si>
    <t>http://www.telepeagelibert.com/index.htm</t>
  </si>
  <si>
    <t>APRR</t>
  </si>
  <si>
    <t>http://www.telepeagepourtous.fr/fr/particulier</t>
  </si>
  <si>
    <t>https://www.certificat-air.gouv.fr/en/</t>
  </si>
  <si>
    <t>SNCF</t>
  </si>
  <si>
    <t>https://www.sncf.com/fr/itineraire-reservation/itineraire</t>
  </si>
  <si>
    <t>RATP</t>
  </si>
  <si>
    <t>https://www.ratp.fr/</t>
  </si>
  <si>
    <t>RTM</t>
  </si>
  <si>
    <t>https://www.rtm.fr/</t>
  </si>
  <si>
    <t>https://www.ratp.fr/titres-et-tarifs</t>
  </si>
  <si>
    <t>https://www.rtm.fr/tarifs</t>
  </si>
  <si>
    <t>https://www.sncf.com/fr/service-client/reclamations/tgv-intercites/toutoui</t>
  </si>
  <si>
    <t>https://www.ratp.fr/contacts/client</t>
  </si>
  <si>
    <t>https://www.rtm.fr/formulaire-de-contact</t>
  </si>
  <si>
    <t>https://e-porezna.porezna-uprava.hr/Pages/Ousluzi.aspx</t>
  </si>
  <si>
    <t>CROATIAN PENSION INSURANCE INSTITUTE</t>
  </si>
  <si>
    <t>https://lana.mirovinsko.hr/upute/html/</t>
  </si>
  <si>
    <t>https://www.hzzo.hr/e-zdravstveno/</t>
  </si>
  <si>
    <t>Financial Agency/ company</t>
  </si>
  <si>
    <t>https://www.fina.hr/uvid-u-registar</t>
  </si>
  <si>
    <t>Croatian bureau of statistics</t>
  </si>
  <si>
    <t>https://www.dzs.hr/Hrv/important/Roj/roj.asp</t>
  </si>
  <si>
    <t>https://www.hzzo.hr/tiskanice/</t>
  </si>
  <si>
    <t>http://narodne-novine.nn.hr/clanci/sluzbeni/312402.html</t>
  </si>
  <si>
    <t>Courts of the Republic of Croatia</t>
  </si>
  <si>
    <t>https://sudovi.hr/hr</t>
  </si>
  <si>
    <t>Croatian Institute od Public Health</t>
  </si>
  <si>
    <t>https://www.hzjz.hr/kontakt/</t>
  </si>
  <si>
    <t>Health Center</t>
  </si>
  <si>
    <t>https://dzmup.hr/popis-lijecnika/</t>
  </si>
  <si>
    <t>Croatian Institute for Healt Insurance</t>
  </si>
  <si>
    <t>http://www.cezih.hr/liste_cekanja.html</t>
  </si>
  <si>
    <t>Polyclinic Medikol</t>
  </si>
  <si>
    <t>https://medikol.hr/novosti/novo-telefonske-konzultacije-s-lijecnikom-specijalistom/</t>
  </si>
  <si>
    <t>https://portal.zdravlje.hr/portalzdravlja/login.html</t>
  </si>
  <si>
    <t>Gov.hr</t>
  </si>
  <si>
    <t>https://gov.hr/hr/katalog-usluga/10?katalog=1&amp;podrucje=45</t>
  </si>
  <si>
    <t>https://pravosudje.gov.hr/pristup-informacijama-6341/zakoni-i-ostali-propisi/zakoni-i-propisi-6354/gradjansko-trgovacko-i-upravno-pravo/gradjansko-pravo/zakon-o-parnicnom-postupku/6624</t>
  </si>
  <si>
    <t>Judicial Academy</t>
  </si>
  <si>
    <t>https://www.pak.hr/clanak/obrazovni-materijali-11751.html; https://www.zakon.hr/z/134/Zakon-o-parni%C4%8Dnom-postupku</t>
  </si>
  <si>
    <t>Narodne novine</t>
  </si>
  <si>
    <t>https://narodne-novine.nn.hr/clanci/sluzbeni/2011_12_148_2993.html</t>
  </si>
  <si>
    <t>https://narodne-novine.nn.hr/clanci/sluzbeni/2012_10_112_2421.html</t>
  </si>
  <si>
    <t>https://pravosudje.gov.hr/istaknute-teme/besplatna-pravna-pomoc-6184/6184</t>
  </si>
  <si>
    <t>http://e-predmet.pravosudje.hr/</t>
  </si>
  <si>
    <t>https://pretinac.gov.hr</t>
  </si>
  <si>
    <t>Official Gazette</t>
  </si>
  <si>
    <t>https://narodne-novine.nn.hr/clanci/sluzbeni/2019_07_70_1447.html</t>
  </si>
  <si>
    <t>Central Government Portal</t>
  </si>
  <si>
    <t>https://gov.hr/moja-uprava/obrazovanje/predskolski-odgoj-i-obrazovanje/214</t>
  </si>
  <si>
    <t>https://sdus.gov.hr/poticanje-razvoja-lokalnog-sporta/137</t>
  </si>
  <si>
    <t>https://zdravlje.gov.hr/kontakti/kontakti-zdravstvenih-ustanova/1478</t>
  </si>
  <si>
    <t>https://mup.gov.hr/prebivaliste-boraviste-329/329</t>
  </si>
  <si>
    <t>HZMO</t>
  </si>
  <si>
    <t>https://gov.hr/hr/organizirano-stanovanje/742</t>
  </si>
  <si>
    <t>https://www.mirovinsko.hr/UserDocsImages/tiskanice/Tiskanica_zahtjeva_br_1_2.pdf</t>
  </si>
  <si>
    <t>Ministry of finance</t>
  </si>
  <si>
    <t>https://carina.gov.hr/pristup-informacijama/propisi-i-sporazumi/trosarinsko-postupanje/dodatne-informacije-o-trosarinama-i-posebnim-porezima/posebni-porez-na-motorna-vozila-3650/3650</t>
  </si>
  <si>
    <t>CROATIA technical inspection</t>
  </si>
  <si>
    <t>https://www.tehnicki-pregledi.hr/</t>
  </si>
  <si>
    <t>Environmental Protection and Energy Efficiency Fund</t>
  </si>
  <si>
    <t>https://www.fzoeu.hr/hr/sufinanciranje-nabave-energetski-ucinkovitijih-vozila/7713</t>
  </si>
  <si>
    <t>Zagreb Holding Ltd. Company</t>
  </si>
  <si>
    <t>https://www.zagrebparking.hr/activities/public-parking-lots/parking-permits-types-and-prices/privileged-parking-permit/433</t>
  </si>
  <si>
    <t>Split parking</t>
  </si>
  <si>
    <t>https://www.splitparking.hr/obrasci</t>
  </si>
  <si>
    <t>Rijeka Parking</t>
  </si>
  <si>
    <t>https://www.rijeka-plus.hr/parkiranje/prodaja-karata/</t>
  </si>
  <si>
    <t>Pula parking</t>
  </si>
  <si>
    <t>https://www.pulaparking.hr/cijenik_usluga/</t>
  </si>
  <si>
    <t>Sisak municipality</t>
  </si>
  <si>
    <t>https://komunalac-sisak.hr/portfolio-posts/naplata-parkiranja/</t>
  </si>
  <si>
    <t>Osijek</t>
  </si>
  <si>
    <t>https://app.paydo.hr/odabir_karte/osijek/</t>
  </si>
  <si>
    <t>Dubrovnik</t>
  </si>
  <si>
    <t>https://www.sanitat.hr/hr/parking/ppk</t>
  </si>
  <si>
    <t>Komunalac Vukovar</t>
  </si>
  <si>
    <t>https://www.komunalac-vu.hr/nase-usluge/poslovne-jedinice/parking/</t>
  </si>
  <si>
    <t>Slavonski Brod municipality</t>
  </si>
  <si>
    <t>http://www.slavonski-brod.hr/</t>
  </si>
  <si>
    <t>http://www.zagrebparking.hr</t>
  </si>
  <si>
    <t>Highway Control, Construction and Maintenance - company</t>
  </si>
  <si>
    <t>https://prodaja.hac.hr</t>
  </si>
  <si>
    <t>Bus Station Zagreb</t>
  </si>
  <si>
    <t>https://www.akz.hr/</t>
  </si>
  <si>
    <t>https://www.akz.hr/kupnja-karata/kupite-kartu-online/22</t>
  </si>
  <si>
    <t>https://www.akz.hr/kontakti/63</t>
  </si>
  <si>
    <t>http://nav.gov.hu/nav/letoltesek/nyomtatvanykitolto_programok?complex=false&amp;textsearch=t%C3%A1rsas%C3%A1gi+ad%C3%B3&amp;x=99&amp;y=19</t>
  </si>
  <si>
    <t>https://nav.gov.hu/nav/ado/tarsasagi</t>
  </si>
  <si>
    <t>https://magyarorszag.hu/szuf_fooldal#ugyleiras,547ce42a-6b71-41ee-8c1c-5473856f898d</t>
  </si>
  <si>
    <t>http://nav.gov.hu/nav/letoltesek/nyomtatvanykitolto_programok?complex=false&amp;textsearch=j%C3%A1rul%C3%A9k&amp;x=0&amp;y=0</t>
  </si>
  <si>
    <t>https://magyarorszag.hu/szuf_fooldal#ugyleiras,e2de06f2-679f-4909-8bf7-f41011c5bea1</t>
  </si>
  <si>
    <t>https://magyarorszag.hu/szuf_fooldal#ugyleiras,3a5d4de2-0a48-409e-84ed-b184e4ee2f0d</t>
  </si>
  <si>
    <t>https://e-beszamolo.im.gov.hu/ebekuldes</t>
  </si>
  <si>
    <t>https://szuf.magyarorszag.hu/szuf_fooldal#ugyleiras,61eec987-8848-48a6-82f1-51f704a52e59</t>
  </si>
  <si>
    <t>National Statistical Office</t>
  </si>
  <si>
    <t>http://www.ksh.hu/apps/vg.hataridonaplo.hin</t>
  </si>
  <si>
    <t>https://elektra.ksh.hu/</t>
  </si>
  <si>
    <t>National Infocommunications Service Company Ltd</t>
  </si>
  <si>
    <t>https://magyarorszag.hu/szuf_fooldal#ugyleiras,4fc02331-fa28-40c4-8db8-f511b22b5782</t>
  </si>
  <si>
    <t>https://nav.gov.hu/nav/letoltesek/nyomtatvanykitolto_programok?complex=false&amp;textsearch=%C3%A1fa&amp;x=29&amp;y=10</t>
  </si>
  <si>
    <t>https://szuf.magyarorszag.hu/szuf_fooldal#ugyleiras,4fc02331-fa28-40c4-8db8-f511b22b5782</t>
  </si>
  <si>
    <t>http://www.nav.gov.hu/nav/letoltesek/nyomtatvanykitolto_programok?complex=false&amp;textsearch=%C3%A1fa&amp;x=78&amp;y=26</t>
  </si>
  <si>
    <t>https://elekafa.nav.gov.hu/elekWeb/login/index.jsp</t>
  </si>
  <si>
    <t>https://epapir.gov.hu/</t>
  </si>
  <si>
    <t>https://nav.gov.hu/nav/letoltesek/nyomtatvanykitolto_programok/nyomtatvanykitolto_programok_nav/fellebbezesek/FAJNY.html</t>
  </si>
  <si>
    <t>National Pension Insurance Fund of Hungary</t>
  </si>
  <si>
    <t>https://egbiztpenzbeli.tcs.allamkincstar.gov.hu/szakm%C3%A1nak/foglalkoztat%C3%B3knak,-%C3%B6nfoglalkoztat%C3%B3knak/elektronikus-%C3%BCgyint%C3%A9z%C3%A9s.html</t>
  </si>
  <si>
    <t>https://www.nav.gov.hu/data/cms508515/20T1041_utmutato_v2.0.pdf</t>
  </si>
  <si>
    <t>http://ceginformaciosszolgalat.kormany.hu/elektronikus-cegeljaras</t>
  </si>
  <si>
    <t>https://nav.gov.hu/data/cms20687/07t202t.pdf</t>
  </si>
  <si>
    <t>https://ugyintezes.magyarorszag.hu/szolgaltatasok/cegbejegyzes.html</t>
  </si>
  <si>
    <t>https://magyarorszag.hu/szuf_fooldal#szolgaltatas_lista,EG</t>
  </si>
  <si>
    <t>http://www.neak.gov.hu/felso_menu/lakossagnak/szerzodott_szolgaltatok/haziorvosi_szolgalatok.html</t>
  </si>
  <si>
    <t>http://www.neak.gov.hu/felso_menu/lakossagnak/szerzodott_szolgaltatok/jarobeteg_ellatast_nyujto_intezmenyek_korhaz.html</t>
  </si>
  <si>
    <t>National Directorate General for Hospitals</t>
  </si>
  <si>
    <t>https://kereso.enkk.hu/</t>
  </si>
  <si>
    <t>https://magyarorszag.hu/szuf_fooldal#ugyleiras,8a523149-1ef3-4270-8462-c12585cafbc9</t>
  </si>
  <si>
    <t>National Health Insurance Funf</t>
  </si>
  <si>
    <t>http://www.neak.gov.hu/felso_menu/lakossagnak/szerzodott_szolgaltatok</t>
  </si>
  <si>
    <t>Hospital of Fejer County</t>
  </si>
  <si>
    <t>http://www.fmkorhaz.hu/email-elojegyzes-szekesfehervar</t>
  </si>
  <si>
    <t>Pal Bugat Hospital</t>
  </si>
  <si>
    <t>https://www.bugatpal.hu/elojegyzes?view=application</t>
  </si>
  <si>
    <t>Ferenc Jahn Hospital</t>
  </si>
  <si>
    <t>https://www.delpestikorhaz.hu/telemedicina/</t>
  </si>
  <si>
    <t>Hospital of Bacs-Kiskun County</t>
  </si>
  <si>
    <t>https://www.kmk.hu/elojegyzes</t>
  </si>
  <si>
    <t>Hospitals</t>
  </si>
  <si>
    <t>https://www.eeszt.gov.hu/oldalvalaszto.jsp</t>
  </si>
  <si>
    <t>https://e-egeszsegugy.gov.hu/e-recept</t>
  </si>
  <si>
    <t>https://e-egeszsegugy.gov.hu/lakossagi-portal</t>
  </si>
  <si>
    <t>https://ugyintezes.magyarorszag.hu/ugyek/410006/420015/430001/Specialis_polgari_peres_eljarasok20091202.html</t>
  </si>
  <si>
    <t>National Office for the Judiciary</t>
  </si>
  <si>
    <t>https://birosag.hu/polgari-eljaras</t>
  </si>
  <si>
    <t>http://birosag.hu/e-birosag-nyomtatvanyok</t>
  </si>
  <si>
    <t>https://birosag.hu/eljarasok-nyomtatvanyai</t>
  </si>
  <si>
    <t>https://e-ugyintezes.birosag.hu/</t>
  </si>
  <si>
    <t>https://e-ugyintezes.birosag.hu/informacio</t>
  </si>
  <si>
    <t>Klebelsberg Institution Maintenance Centre</t>
  </si>
  <si>
    <t>http://kk.gov.hu/tankeruletek</t>
  </si>
  <si>
    <t>Budapest XI District</t>
  </si>
  <si>
    <t>https://www.ujbuda.hu/</t>
  </si>
  <si>
    <t>Budapest III Ditrict</t>
  </si>
  <si>
    <t>https://obuda.hu/oldalak/?menu=onkormanyzat&amp;tipus=szolgaltatasok</t>
  </si>
  <si>
    <t>Pecs</t>
  </si>
  <si>
    <t>http://pecs.hu/</t>
  </si>
  <si>
    <t>Debrecen</t>
  </si>
  <si>
    <t>https://www.debrecen.hu/hu</t>
  </si>
  <si>
    <t>Szeged</t>
  </si>
  <si>
    <t>https://szeged.hu/</t>
  </si>
  <si>
    <t>Miskolc</t>
  </si>
  <si>
    <t>https://www.miskolc.hu/</t>
  </si>
  <si>
    <t>Nyiregyhaza</t>
  </si>
  <si>
    <t>https://www.nyiregyhaza.hu/</t>
  </si>
  <si>
    <t>Gyor</t>
  </si>
  <si>
    <t>https://gyor.hu/</t>
  </si>
  <si>
    <t>Kecskemet</t>
  </si>
  <si>
    <t>https://kecskemet.hu/varosunk</t>
  </si>
  <si>
    <t>Szekesfehervar</t>
  </si>
  <si>
    <t>https://www.szekesfehervar.hu/</t>
  </si>
  <si>
    <t>Szombathely</t>
  </si>
  <si>
    <t>https://www.szombathely.hu/</t>
  </si>
  <si>
    <t>Budapest XVIII District</t>
  </si>
  <si>
    <t>https://www.bp18.hu/#</t>
  </si>
  <si>
    <t>Budapest XIV District</t>
  </si>
  <si>
    <t>https://www.zuglo.hu/</t>
  </si>
  <si>
    <t>Budapest II District</t>
  </si>
  <si>
    <t>https://masodikkerulet.hu/</t>
  </si>
  <si>
    <t>https://magyarorszag.hu/szuf_fooldal#ugyleiras,7e085583-2d6d-4c31-8ee4-fe1303e7ff2f</t>
  </si>
  <si>
    <t>https://magyarorszag.hu/szuf_fooldal#szolgaltatas_lista,OK.LA</t>
  </si>
  <si>
    <t>National Association of Disabled People</t>
  </si>
  <si>
    <t>http://www.meosz.hu/mozgaskorlatozott-vagyok/lakas-akadalymentesitesi-tamogatas/</t>
  </si>
  <si>
    <t>https://szuf.magyarorszag.hu/szuf_fooldal#ugyleiras,21ba60b5-a768-4360-89ed-dcc821fb256f</t>
  </si>
  <si>
    <t>https://ugyintezes.magyarorszag.hu/ugyek/410003/420006/Hatranyos_helyzetuek_tamogatasa20091202.html?ugy=akadalyramigeny.html</t>
  </si>
  <si>
    <t>https://magyarorszag.hu/szuf_fooldal#ugyleiras,46983df3-d922-4700-8a24-759cbb501871</t>
  </si>
  <si>
    <t>IFKA</t>
  </si>
  <si>
    <t>https://elektromobilitas.ifka.hu/hu/page/nyitolap-2020</t>
  </si>
  <si>
    <t>Municipality of Miskolc</t>
  </si>
  <si>
    <t>http://parkolas.varosgazda.hu/</t>
  </si>
  <si>
    <t>Szeged Transportation Company</t>
  </si>
  <si>
    <t>http://szepark.hu/dijszabas/ertekesitesi-pontok</t>
  </si>
  <si>
    <t>Local Government Office of Tatabanya</t>
  </si>
  <si>
    <t>https://tatabanya.hu/hireink/1899-</t>
  </si>
  <si>
    <t>Municipality of Gyor</t>
  </si>
  <si>
    <t>http://gyorszol.hu/index.asp?i=52&amp;t=b</t>
  </si>
  <si>
    <t>Municipality of Érd</t>
  </si>
  <si>
    <t>https://www.erd.hu/kereso?query=parkol%C3%A1s</t>
  </si>
  <si>
    <t>Budapest VIII District</t>
  </si>
  <si>
    <t>https://www.jgk.hu/162-parkolasi-igazgatosag</t>
  </si>
  <si>
    <t>Municipality of Kecskemét</t>
  </si>
  <si>
    <t>http://www.kecskemet.hu/</t>
  </si>
  <si>
    <t>http://archiv.masodikkerulet.hu/varosrendeszet</t>
  </si>
  <si>
    <t>Szekesfehervar City Local Goverment</t>
  </si>
  <si>
    <t>http://www.szekesfehervar.hu/</t>
  </si>
  <si>
    <t>Municipality of Békéscsaba</t>
  </si>
  <si>
    <t>http://www.vagyonkezelozrt.hu/site/category/parkolas/</t>
  </si>
  <si>
    <t>Municipality of Szolnok</t>
  </si>
  <si>
    <t>https://nhszszolnok.hu/</t>
  </si>
  <si>
    <t>Mayor's Office of Kaposvar</t>
  </si>
  <si>
    <t>https://otthon.kaposvar.hu/hu/lakossagi-informaciok/kozlekedes/parkolas/</t>
  </si>
  <si>
    <t>Biokom LTD</t>
  </si>
  <si>
    <t>https://www.biokom.hu/pecsi-parkolas/</t>
  </si>
  <si>
    <t>Municipality of Nyíregyháza</t>
  </si>
  <si>
    <t>https://www.nyiregyhaza.hu/parkolasi-rend</t>
  </si>
  <si>
    <t>City Government of Town Szombathely</t>
  </si>
  <si>
    <t>https://www.szombathely.hu/ugyintezes/hivatali-ugyintezes/hivatali_ugyintezes_kapcsolodo_dokumentumok/varosi-fizetoparkolas.2152/</t>
  </si>
  <si>
    <t>National Toll Payment Services PLC</t>
  </si>
  <si>
    <t>https://nemzetiutdij.hu/</t>
  </si>
  <si>
    <t xml:space="preserve">National Toll Payment Services PLC </t>
  </si>
  <si>
    <t>https://ematrica.nemzetiutdij.hu/</t>
  </si>
  <si>
    <t>Volán Association</t>
  </si>
  <si>
    <t>https://www.menetrendek.hu/</t>
  </si>
  <si>
    <t>National Rails</t>
  </si>
  <si>
    <t>https://jegy.mav.hu/</t>
  </si>
  <si>
    <t>BKK</t>
  </si>
  <si>
    <t>https://bkk.hu/</t>
  </si>
  <si>
    <t>DKV</t>
  </si>
  <si>
    <t>https://www.dkv.hu/</t>
  </si>
  <si>
    <t>https://www.mavcsoport.hu/ugyfelszolgalat/mav-start-ugyfelszolgalat</t>
  </si>
  <si>
    <t>National Coach</t>
  </si>
  <si>
    <t>https://www.volanbusz.hu/hu/kapcsolat</t>
  </si>
  <si>
    <t>National Mobile Payment Ltd</t>
  </si>
  <si>
    <t>https://play.google.com/store/apps/details?id=hu.nemzetimobilfizetes.mobiljegyapp</t>
  </si>
  <si>
    <t>http://www.revenue.ie/en/companies-and-charities/corporation-tax-for-companies/index.aspx</t>
  </si>
  <si>
    <t>https://www.ros.ie/oidc/login?client_id=rosint_rp</t>
  </si>
  <si>
    <t>http://www.revenue.ie/en/employing-people/index.aspx</t>
  </si>
  <si>
    <t>CRO</t>
  </si>
  <si>
    <t>https://core.cro.ie/</t>
  </si>
  <si>
    <t>https://www.cro.ie/en-ie/Annual-Return/Filing</t>
  </si>
  <si>
    <t>Central Statistics Office</t>
  </si>
  <si>
    <t>http://www.cso.ie/en/methods/</t>
  </si>
  <si>
    <t>Central Statistic Office</t>
  </si>
  <si>
    <t>https://www.cso.ie/en/aboutus/lgdp/legislation/statisticalinquiries/</t>
  </si>
  <si>
    <t>http://www.revenue.ie/en/vat/index.aspx</t>
  </si>
  <si>
    <t>http://www.revenue.ie/en/online-services/services/claims-and-refunds/apply-for-an-electronic-vat-refund.aspx</t>
  </si>
  <si>
    <t>http://www.revenue.ie/en/tax/vat/refunds/index.html</t>
  </si>
  <si>
    <t>https://www.revenue.ie/en/corporate/information-about-revenue/appeals/index.aspx</t>
  </si>
  <si>
    <t>Tax Appeals Commision</t>
  </si>
  <si>
    <t>https://www.taxappeals.ie/</t>
  </si>
  <si>
    <t>Citizen's Information Board</t>
  </si>
  <si>
    <t>Revenue Commision</t>
  </si>
  <si>
    <t>https://www.revenue.ie/en/employing-people/when-an-employment-ends/index.aspx</t>
  </si>
  <si>
    <t xml:space="preserve">Companies registration Office </t>
  </si>
  <si>
    <t>https://www.hse.ie/eng/services/find-a-service/eligibility.html</t>
  </si>
  <si>
    <t>Health Service Executives</t>
  </si>
  <si>
    <t>https://www.hse.ie/eng/services/list/</t>
  </si>
  <si>
    <t>St. Vincent's University Hospital</t>
  </si>
  <si>
    <t>https://www.stvincents.ie/for-patients/#:~:text=Outpatient%20clinics&amp;text=If%20you%20would%20like%20to,ie%20or%20call%2001%2D2214991.</t>
  </si>
  <si>
    <t>St. James's Hospital</t>
  </si>
  <si>
    <t>https://www.stjames.ie/patients/#:~:text=The%20Hospital's%20policy%20is%20to,)%20410%203434%20%2F%20410%203433.</t>
  </si>
  <si>
    <t>Our Lady's Hospital for Sick Children</t>
  </si>
  <si>
    <t>https://www.olchc.ie/Children-Family/Outpatients/</t>
  </si>
  <si>
    <t>Cork University Hospital</t>
  </si>
  <si>
    <t>https://www.cuh.hse.ie/our-services/our-departments-a-z-/central-appointments/central-appointments.html</t>
  </si>
  <si>
    <t>Beaumont Hospital</t>
  </si>
  <si>
    <t>http://www.beaumont.ie/index.jsp?p=101&amp;n=378</t>
  </si>
  <si>
    <t>https://www.stvincents.ie/</t>
  </si>
  <si>
    <t>https://www.stjames.ie/patients/</t>
  </si>
  <si>
    <t>https://www.olchc.ie/</t>
  </si>
  <si>
    <t>https://www.cuh.hse.ie/cuh/patients-visitors/your-outpatient-appointment/</t>
  </si>
  <si>
    <t>http://www.beaumont.ie/virtualclinic</t>
  </si>
  <si>
    <t>eHealth Ireland</t>
  </si>
  <si>
    <t>https://www.ehealthireland.ie/strategic-programmes/epharmacy/</t>
  </si>
  <si>
    <t>https://www.ehealthireland.ie/strategic-programmes/electronic-health-record-ehr-/</t>
  </si>
  <si>
    <t>http://www.citizensinformation.ie/en/justice/courts_system/small_claims_court.html</t>
  </si>
  <si>
    <t>Courts Service</t>
  </si>
  <si>
    <t>http://www.courts.ie/Courts.ie/Library3.nsf/PageCurrent/A9C6E93D70127EF38025810D0034EAD6?opendocument&amp;l=en</t>
  </si>
  <si>
    <t>Competition and Consumer Protection Commission</t>
  </si>
  <si>
    <t>https://www.ccpc.ie/consumers/how-to-complain/small-claims-procedure/</t>
  </si>
  <si>
    <t>https://www.courts.ie/small-claims</t>
  </si>
  <si>
    <t>https://www.csol.ie/ccms/welcome.html</t>
  </si>
  <si>
    <t>https://www.courts.ie/rules/appeals-district-court</t>
  </si>
  <si>
    <t>www.gov.ie</t>
  </si>
  <si>
    <t>HSE (Health Service Executive)</t>
  </si>
  <si>
    <t>www.hse.ie/eng/services/maps</t>
  </si>
  <si>
    <t>Department of education</t>
  </si>
  <si>
    <t>https://www.education.ie/en/find-a-school/</t>
  </si>
  <si>
    <t>https://www.gov.ie/en/service/35e7d-changing-your-address/</t>
  </si>
  <si>
    <t>https://www.revenue.ie/en/online-services/services/manage-your-record/changing-your-personal-details.aspx</t>
  </si>
  <si>
    <t>https://www.gov.ie/en/service/6636c-housing-adaptation-grants-for-older-people-and-people-with-a-disability/</t>
  </si>
  <si>
    <t>http://www.citizensinformation.ie/en/housing/housing_grants_and_schemes/housing_adaptation_grant_for_people_with_disability.html</t>
  </si>
  <si>
    <t>https://www.gov.ie/en/service/change-of-vehicle-ownership-service/</t>
  </si>
  <si>
    <t>Dept of Transportaion</t>
  </si>
  <si>
    <t>https://www.motortrans.ie/CVO/start.do?page=home</t>
  </si>
  <si>
    <t xml:space="preserve">Sustainable Energy Authority </t>
  </si>
  <si>
    <t>https://www.seai.ie/grants/electric-vehicle-grants/</t>
  </si>
  <si>
    <t>Cork City Council</t>
  </si>
  <si>
    <t>http://www.corkcity.ie/services/</t>
  </si>
  <si>
    <t>Dublin City Council</t>
  </si>
  <si>
    <t>https://www.dublincity.ie/residential/parking-dublin-city-centre/apply-parking-permit</t>
  </si>
  <si>
    <t>Galway City Council</t>
  </si>
  <si>
    <t>http://www.galwaycity.ie/parking-permits-links/</t>
  </si>
  <si>
    <t>Waterford City &amp; County Council</t>
  </si>
  <si>
    <t>http://www.waterfordcouncil.ie/media/forms/roads/index.htm</t>
  </si>
  <si>
    <t>Ennis city Council</t>
  </si>
  <si>
    <t>https://www.clarecoco.ie/services/roads-and-transport/parking-facilities/parking-permits/</t>
  </si>
  <si>
    <t>Din Laogire City Council</t>
  </si>
  <si>
    <t>https://www.dlrcoco.ie/en/travel-transport/parking/parking-permits</t>
  </si>
  <si>
    <t>Limerick City Council</t>
  </si>
  <si>
    <t>https://www.limerick.ie/council/services/roads-and-travel/traffic-and-parking/residential-parking-permits</t>
  </si>
  <si>
    <t>Dundalk City Council</t>
  </si>
  <si>
    <t>https://www.louthcoco.ie/en/louth_county_council/bye_laws_of_council/parking-on-public-roads-car-parks/</t>
  </si>
  <si>
    <t>navan City Council</t>
  </si>
  <si>
    <t>https://www.meath.ie/council/council-services/roads-and-travel/parking/parking-permits</t>
  </si>
  <si>
    <t>South Dublin County Council</t>
  </si>
  <si>
    <t>https://www.sdcc.ie/en/services/transport/parking/</t>
  </si>
  <si>
    <t>Department of Transport, Tourism and Sport</t>
  </si>
  <si>
    <t>https://www.motortax.ie/OMT/</t>
  </si>
  <si>
    <t>https://www.gov.ie/en/policy-information/1ba443-motor-taxvehicle-registration/#:~:text=If%20your%20vehicle%20is%20not,or%20your%20local%20authority%20website.</t>
  </si>
  <si>
    <t>Citizens Infromation Board</t>
  </si>
  <si>
    <t>http://www.citizensinformation.ie/en/travel_and_recreation/roads_and_safety/national_toll_roads_in_ireland.html</t>
  </si>
  <si>
    <t>Transport Infrastructure Ireland</t>
  </si>
  <si>
    <t>http://www.tii.ie/</t>
  </si>
  <si>
    <t>www.eflow.ie</t>
  </si>
  <si>
    <t>National Transport Authority</t>
  </si>
  <si>
    <t>https://www.transportforireland.ie/</t>
  </si>
  <si>
    <t>Transport for Ireland</t>
  </si>
  <si>
    <t>https://about.leapcard.ie/about</t>
  </si>
  <si>
    <t>Irish Rail</t>
  </si>
  <si>
    <t>https://www.irishrail.ie/en-ie/rail-fares-and-tickets/fares-info</t>
  </si>
  <si>
    <t>https://about.leapcard.ie/card-replacement-refunds</t>
  </si>
  <si>
    <t>RSK - Directorate of Internal Revenue</t>
  </si>
  <si>
    <t>https://www.skatturinn.is/atvinnurekstur/skattar-og-gjold/</t>
  </si>
  <si>
    <t>https://island.is/flokkur/fjarmal-og-skattar</t>
  </si>
  <si>
    <t>http://www.rsk.is/atvinnurekstur/skattar-og-gjold/tryggingagjald/</t>
  </si>
  <si>
    <t>http://www.rsk.is/fyrirtaekjaskra/arsreikningaskra/skil-a-arsreikningum/</t>
  </si>
  <si>
    <t>Statistics Iceland</t>
  </si>
  <si>
    <t>https://hagstofa.is/vefskil/</t>
  </si>
  <si>
    <t>http://www.rsk.is/atvinnurekstur/virdisaukaskattur/</t>
  </si>
  <si>
    <t>https://island.is/flokkur/fjarmal-og-skattar#virdisaukaskattur</t>
  </si>
  <si>
    <t>http://www.rsk.is/atvinnurekstur/virdisaukaskattur/endurgreidslur/</t>
  </si>
  <si>
    <t>http://www.rsk.is/atvinnurekstur/malsmedferd-og-rettarreglur/kaeruleidir/</t>
  </si>
  <si>
    <t>https://minn.rsk.is/Thjonustusidur/Default.aspx</t>
  </si>
  <si>
    <t>https://island.is/flokkur/fjarmal-og-skattar#breytingar-a-fyrirtaekjum</t>
  </si>
  <si>
    <t>Island.is - portal managed by Registers Iceland</t>
  </si>
  <si>
    <t>https://island.is/flokkur/heilbrigdismal</t>
  </si>
  <si>
    <t>Directorate of Health</t>
  </si>
  <si>
    <t>https://www.landlaeknir.is/</t>
  </si>
  <si>
    <t>https://island.is/flokkur/heilbrigdismal#rekstrarleyfi-laekningarleyfi-og-umsoknir</t>
  </si>
  <si>
    <t>https://www.landlaeknir.is/gaedi-og-eftirlit/heilbrigdisstarfsfolk/finna-heilbrigdisstarfsfolk/</t>
  </si>
  <si>
    <t>https://www.heilsuvera.is/</t>
  </si>
  <si>
    <t>The Consumer Agency</t>
  </si>
  <si>
    <t>http://www.neytendastofa.is/um-okkur/kaerunefnd-lausafjar--og-thjonus/</t>
  </si>
  <si>
    <t>https://island.is/flokkur/neytendamal</t>
  </si>
  <si>
    <t>http://www.neytendastofa.is/log-og-reglur/log-og-reglur/</t>
  </si>
  <si>
    <t>https://island.is/flokkur/neytendamal#radgjof-og-rettaradstod</t>
  </si>
  <si>
    <t>https://rafraen.neytendastofa.is/#/</t>
  </si>
  <si>
    <t>Island.is - Portal managed by Registers Iceland</t>
  </si>
  <si>
    <t>https://www.island.is/thjonusta/neytendamal/radgjof-rettaradstod/urskurdarnefndir/</t>
  </si>
  <si>
    <t>Reykjavik City</t>
  </si>
  <si>
    <t>http://reykjavik.is/</t>
  </si>
  <si>
    <t>Hafnafjörður Town</t>
  </si>
  <si>
    <t>http://www.hafnarfjordur.is/</t>
  </si>
  <si>
    <t>Kópavogur Town</t>
  </si>
  <si>
    <t>http://www.kopavogur.is/</t>
  </si>
  <si>
    <t>https://skra.is/folk/flutningur/flutt-innanlands/</t>
  </si>
  <si>
    <t>https://island.is/lifsvidburdir/ad-flytja</t>
  </si>
  <si>
    <t>https://skra.is/folk/vottord/eg-er-einstaklingur/heimili/stadfesting-a-heimili</t>
  </si>
  <si>
    <t>https://island.is/stadfesting-a-logheimili</t>
  </si>
  <si>
    <t>Sjálfsbjörg Knowledge Centre</t>
  </si>
  <si>
    <t>https://www.obi.is/is/starfsemi/radgjof-og-thjonusta/husnaedismal</t>
  </si>
  <si>
    <t>https://island.is/sertharfalan-yfirlysing-um-radstoefun</t>
  </si>
  <si>
    <t>https://island.is/bifreidakaup</t>
  </si>
  <si>
    <t>Icelandic Transport Authority</t>
  </si>
  <si>
    <t>https://www.samgongustofa.is/</t>
  </si>
  <si>
    <t>Bílastæðasjóður - Reykjavik Parking Authority</t>
  </si>
  <si>
    <t>http://bilastaedasjodur.is/ibuakort/reglur-um-ibuakort</t>
  </si>
  <si>
    <t>island.is</t>
  </si>
  <si>
    <t>https://www.island.is/thjonusta/ferdalog-og-samgongur/billinn/bifreidatryggingar-og--gjold/</t>
  </si>
  <si>
    <t>Veggjald.is</t>
  </si>
  <si>
    <t>https://www.veggjald.is/</t>
  </si>
  <si>
    <t>Strætó</t>
  </si>
  <si>
    <t>https://www.straeto.is/</t>
  </si>
  <si>
    <t>https://www.straeto.is/is/verslun</t>
  </si>
  <si>
    <t>Revenue Agency</t>
  </si>
  <si>
    <t>https://www.agenziaentrate.gov.it/portale/Imprese/Dichiarazioni/</t>
  </si>
  <si>
    <t>National Institute of Social Security</t>
  </si>
  <si>
    <t>https://www.agenziaentrate.gov.it/portale/Schede/Comunicazioni/Dati+relativi+ai+contributi+previdenziali+(dal+2015)/</t>
  </si>
  <si>
    <t>Chamber of commerce</t>
  </si>
  <si>
    <t>https://webtelemaco.infocamere.it/newt/public.htm</t>
  </si>
  <si>
    <t>https://imprese.istat.it/</t>
  </si>
  <si>
    <t>https://www.istat.it/it/censimenti-permanenti/imprese</t>
  </si>
  <si>
    <t>https://www.agenziaentrate.gov.it/portale/web/guest/imprese/dichiarazioni</t>
  </si>
  <si>
    <t>https://www.agenziaentrate.gov.it/portale/Agenzia/Amministrazione+trasparente/Servizi+erogati/Carta+Servizi/I+nostri+servizi/Area+rimborsi/Rimborsi+IVA/?page=amministrazionetrasparente</t>
  </si>
  <si>
    <t>Tax Agency</t>
  </si>
  <si>
    <t>https://www.agenziaentrate.gov.it/portale/web/guest/schede/rimborsi/iva-rimborsi-ue-soggetti-residenti/schedai_rimborsi_iva_ue_residenti</t>
  </si>
  <si>
    <t>Tax Justice Portal</t>
  </si>
  <si>
    <t>https://www.giustiziatributaria.gov.it/gt/web/guest/informazioni-sito</t>
  </si>
  <si>
    <t>https://www.inps.it/prestazioni-servizi/dimissioni-volontarie</t>
  </si>
  <si>
    <t>Regione Lombardia</t>
  </si>
  <si>
    <t>https://www.en.regione.lombardia.it/wps/portal/site/en-regione-lombardia/health/lombardy-healthcare-system</t>
  </si>
  <si>
    <t>https://www.salutelazio.it/</t>
  </si>
  <si>
    <t>Regione Veneto</t>
  </si>
  <si>
    <t>https://salute.regione.veneto.it/</t>
  </si>
  <si>
    <t xml:space="preserve">Regione Sicilia </t>
  </si>
  <si>
    <t>https://www.costruiresalute.it/</t>
  </si>
  <si>
    <t>Regione Emilia-Romagna</t>
  </si>
  <si>
    <t>https://salute.regione.emilia-romagna.it/</t>
  </si>
  <si>
    <t>Ministry of health</t>
  </si>
  <si>
    <t>https://www.salute.gov.it/MediciCompetentiPortaleWeb/ricercaMedici.jsp</t>
  </si>
  <si>
    <t>https://www.agenziaentrate.gov.it/portale/richiesta-del-codice-fiscale-tessera-sanitaria-e-del-duplicato</t>
  </si>
  <si>
    <t>https://www.prenotasalute.regione.lombardia.it/sito/</t>
  </si>
  <si>
    <t>https://www.salutelazio.it/prenotazione-visita-specialistica</t>
  </si>
  <si>
    <t>http://www.ulss10.veneto.it/pubblicazioni/notizie/enatoicupnuovoservizioprenotarelevisitedalcomputerdicasa</t>
  </si>
  <si>
    <t>https://intercup.regione.sicilia.it/home</t>
  </si>
  <si>
    <t>https://www.cupweb.it/cup_web_regionale/main.htm</t>
  </si>
  <si>
    <t>https://www.fascicolosanitario.regione.lombardia.it/</t>
  </si>
  <si>
    <t>https://www.salutelazio.it/fascicolo-sanitario-elettronico1</t>
  </si>
  <si>
    <t>https://salute.regione.veneto.it/web/fser/cittadino/fascicolo-sanitario-elettronico-regionale</t>
  </si>
  <si>
    <t>http://pti.regione.sicilia.it/portal/page/portal/PIR_PORTALE/PIR_LaStrutturaRegionale/PIR_AssessoratoSalute/PIR_DipPianificazioneStrategica/PIR_Areetematiche1/PIR_Altricontenuti/PIR_FSE/PIR_ComeaccederealFSE</t>
  </si>
  <si>
    <t>https://www.fascicolo-sanitario.it/fse/?1</t>
  </si>
  <si>
    <t>http://www.giudicedipace.bologna.it/it/Content/Index/26930</t>
  </si>
  <si>
    <t>http://www.giudicedipacefirenze.it/start.asp</t>
  </si>
  <si>
    <t>https://gdp.giustizia.it/index.php?menu=guida&amp;pagina=guida</t>
  </si>
  <si>
    <t>http://www.giudicedipace.bologna.it/it</t>
  </si>
  <si>
    <t>https://gdp.giustizia.it/sigp/?idlingua=IT</t>
  </si>
  <si>
    <t>http://pst.giustizia.it/PST/it/pst_1.wp</t>
  </si>
  <si>
    <t>http://pst.giustizia.it/PST/it/pst_2_4.wp</t>
  </si>
  <si>
    <t>http://www.giudicedipace.bologna.it/it/Content/Index/26932</t>
  </si>
  <si>
    <t>http://www.giudicedipace.firenze.it/it/Content/Index/42747</t>
  </si>
  <si>
    <t>Municipality Bari</t>
  </si>
  <si>
    <t>http://www.comune.bari.it/</t>
  </si>
  <si>
    <t>Municipality Bologna</t>
  </si>
  <si>
    <t>http://www.comune.bologna.it/</t>
  </si>
  <si>
    <t>Municipality Firenze</t>
  </si>
  <si>
    <t>http://www.comune.fi.it/</t>
  </si>
  <si>
    <t>Municipality Genova</t>
  </si>
  <si>
    <t>http://www.comune.genova.it/</t>
  </si>
  <si>
    <t>Municipality Milano</t>
  </si>
  <si>
    <t>http://www.comune.milano.it/</t>
  </si>
  <si>
    <t>Municipality Napoli</t>
  </si>
  <si>
    <t>http://www.comune.napoli.it/</t>
  </si>
  <si>
    <t>Municipality Padova</t>
  </si>
  <si>
    <t>http://www.comune.padova.it/</t>
  </si>
  <si>
    <t>Municipality Roma</t>
  </si>
  <si>
    <t>http://www.comune.roma.it/</t>
  </si>
  <si>
    <t>Municipality Taranto</t>
  </si>
  <si>
    <t>http://www.comune.taranto.it/</t>
  </si>
  <si>
    <t>Municipality Torino</t>
  </si>
  <si>
    <t>http://www.comune.torino.it/</t>
  </si>
  <si>
    <t>Municipality Venezia</t>
  </si>
  <si>
    <t>http://www.comune.venezia.it/</t>
  </si>
  <si>
    <t>Municipality Messina</t>
  </si>
  <si>
    <t>http://www.comunemessina.gov.it/</t>
  </si>
  <si>
    <t>Region Campania</t>
  </si>
  <si>
    <t>http://www.regione.campania.it/</t>
  </si>
  <si>
    <t>Region Friuli-Venezia-Giulia</t>
  </si>
  <si>
    <t>http://www.regione.fvg.it/</t>
  </si>
  <si>
    <t>Region Lazio</t>
  </si>
  <si>
    <t>http://www.regione.lazio.it/</t>
  </si>
  <si>
    <t>Region Lombardia</t>
  </si>
  <si>
    <t>http://www.regione.lombardia.it/</t>
  </si>
  <si>
    <t>Region Piemonte</t>
  </si>
  <si>
    <t>http://www.regione.piemonte.it/</t>
  </si>
  <si>
    <t>Municipality Catania</t>
  </si>
  <si>
    <t>https://www.comune.catania.it/</t>
  </si>
  <si>
    <t>Municipality Palermo</t>
  </si>
  <si>
    <t>https://www.comune.palermo.it/</t>
  </si>
  <si>
    <t>Municipality Verona</t>
  </si>
  <si>
    <t>https://www.comune.verona.it/</t>
  </si>
  <si>
    <t>http://portale.comune.verona.it/nqcontent.cfm?a_id=30482</t>
  </si>
  <si>
    <t>Municipality Reggio-Calabria</t>
  </si>
  <si>
    <t>https://servizidemografici.reggiocal.it/Contenuto.aspx?id_contenuto=33</t>
  </si>
  <si>
    <t>http://www.comune.bari.it/web/egov/-/cambio-di-residenza-con-provenienza-da-altro-comune-o-stato-estero-e-cambio-di-abitazione-bari-su-bari-</t>
  </si>
  <si>
    <t>https://www.comune.bologna.it/servizi-informazioni/cambiare-chiedere-residenza</t>
  </si>
  <si>
    <t>Municipality Brescia</t>
  </si>
  <si>
    <t>http://www.comune.brescia.it/servizi/certificatiedocumenti/anagrafe/Residenza/Pagine/cambioDiResidenzaDaUnComuneallAltro.aspx</t>
  </si>
  <si>
    <t>http://www.comune.genova.it/pages/residenza-0</t>
  </si>
  <si>
    <t>Municipality Modena</t>
  </si>
  <si>
    <t>https://www.comune.modena.it/servizi/anagrafe-e-stato-civile/residenza/cambio-di-residenza-o-indirizzo</t>
  </si>
  <si>
    <t>http://www.comune.napoli.it/flex/cm/pages/ServeBLOB.php/L/IT/IDPagina/18012</t>
  </si>
  <si>
    <t>http://www.comune.roma.it/wps/portal/pcr?jppagecode=seg_gen_dir_an_ser_el_cam_res.wp</t>
  </si>
  <si>
    <t>https://www.comune.taranto.it/index.php/area-riservata/2-uncategorised/1164-variazione-indirizzo</t>
  </si>
  <si>
    <t>http://www.comune.torino.it/servizionline/schede/userTorinoE.php?context=torinoE&amp;refScheda=334&amp;submitAction=dettaglio</t>
  </si>
  <si>
    <t>http://www.comune.venezia.it/it/content/trasferimento-residenza</t>
  </si>
  <si>
    <t>https://comune.messina.it/modulistica/dichiarazione-di-residenza/</t>
  </si>
  <si>
    <t>http://www.padovanet.it/famiglia-sociale-e-sport/cambio-di-residenza</t>
  </si>
  <si>
    <t>Municipality Prato</t>
  </si>
  <si>
    <t>http://www2.comune.prato.it/comefareper/identita/residenza/pagina42.html</t>
  </si>
  <si>
    <t>https://servizi.comune.fi.it/servizi/scheda-servizio/residenza-cambio-di-residenza-cittadino-italiano</t>
  </si>
  <si>
    <t>https://servizionline.comune.palermo.it/portcitt/jsp/home.jsp?modo=info&amp;info=servizi.jsp&amp;ARECOD=20&amp;S=10</t>
  </si>
  <si>
    <t>https://www.comune.catania.it/citta-semplice/#/servizi/serv-dev/camres</t>
  </si>
  <si>
    <t>https://www.comune.milano.it/aree-tematiche/anagrafe/residenza</t>
  </si>
  <si>
    <t>Municipality Trieste</t>
  </si>
  <si>
    <t>https://www.comune.trieste.it/it/servizi-online-31278/anagrafe-cambio-di-indirizzo-online-31277</t>
  </si>
  <si>
    <t>https://www.comune.verona.it/nqcontent.cfm?a_id=58458</t>
  </si>
  <si>
    <t>http://www.reggiocal.it/on-line/Home/StrutturaUffici/UfficieServizi/articolo102472.html</t>
  </si>
  <si>
    <t>https://www.comune.bari.it/web/servizi-demografici/iscrizioni-anagrafiche-e-cambi-indirizzo</t>
  </si>
  <si>
    <t>http://www.comune.bologna.it/cittadino/servizi/9:2932/46687/</t>
  </si>
  <si>
    <t>http://www.comune.brescia.it/servizi/certificatiedocumenti/anagrafe/Residenza/Pagine/cambioDiResidenzanellAmbitoDelComune.aspx</t>
  </si>
  <si>
    <t>https://smart.comune.genova.it/pages/residenza-0</t>
  </si>
  <si>
    <t>https://www.comune.napoli.it/cambi-di-residenza-in-tempo-reale</t>
  </si>
  <si>
    <t>https://www.comune.roma.it/web/it/scheda-servizi.page?contentId=INF35641&amp;pagina=2</t>
  </si>
  <si>
    <t>http://www.comune.torino.it/servizi-civici/moduli/cambio_abitazione/</t>
  </si>
  <si>
    <t>https://www.comune.venezia.it/it/content/trasferimento-residenza#:~:text=via%20mail%20all'indirizzo%3A%20anagrafe,appuntamento%20cambio%20residenza%20e%20domicilio</t>
  </si>
  <si>
    <t>https://www.padovanet.it/famiglia-sociale-e-sport/cambio-di-residenza</t>
  </si>
  <si>
    <t>https://www.comune.prato.it/it/temi/anagrafe-e-cittadinanza/servizio/cambio-di-residenza/archivio6_0_67.html#:~:text=I%20cittadini%20che%20cambiano%20abitazione,dal%20trasferimento%20nella%20nuova%20abitazione.</t>
  </si>
  <si>
    <t>https://www.comune.palermo.it/modulistica.php?area=84</t>
  </si>
  <si>
    <t>https://www.comune.verona.it/nqcontent.cfm?a_id=2482&amp;tt=verona_agid</t>
  </si>
  <si>
    <t>https://servizidemografici.reggiocal.it/Servizi.aspx</t>
  </si>
  <si>
    <t>https://www.comune.bari.it/web/egov/-/certificato-di-residenza</t>
  </si>
  <si>
    <t>http://www.comune.bologna.it/cittadino/servizi/9:2939/7103/</t>
  </si>
  <si>
    <t>https://www.comune.brescia.it/servizi/certificatiedocumenti/anagrafe/certificatidocpersonali/Pagine/certificazionicinzia.aspx</t>
  </si>
  <si>
    <t>https://www.comune.modena.it/servizi/anagrafe-e-stato-civile/certificati-ed-estratti/certificati-ed-estratti</t>
  </si>
  <si>
    <t>https://www.comune.taranto.it/index.php/area-riservata/2-uncategorised/1166-rilascio-certificazioni-varie</t>
  </si>
  <si>
    <t>http://www.comune.torino.it/anagrafe/certificati.htm#:~:text=%C3%88%20possibile%20recarsi%20in%20una,Disponibile%20l'informativa%20sulla%20privacy.</t>
  </si>
  <si>
    <t>https://www.comune.venezia.it/it/content/anagrafe-semplice</t>
  </si>
  <si>
    <t>https://comune.messina.it/affari-generali/60816-2/</t>
  </si>
  <si>
    <t>https://www.padovanet.it/informazione/certificati-anagrafici</t>
  </si>
  <si>
    <t>http://www.comune.prato.it/identita/certificati/</t>
  </si>
  <si>
    <t>https://servizi.comune.fi.it/servizi/scheda-servizio/certificati-on-line-informazioni-dettagliate</t>
  </si>
  <si>
    <t>https://www.comune.catania.it/il-comune/uffici/anagrafe/gli-uffici/pronto-anagrafe/</t>
  </si>
  <si>
    <t>https://www.comune.trieste.it/it/servizi-online-31278/certificati-anagrafici-31997</t>
  </si>
  <si>
    <t>https://www.agenziaentrate.gov.it/portale/eliminazione-delle-barriere-architettoniche</t>
  </si>
  <si>
    <t>National association automobile club</t>
  </si>
  <si>
    <t>https://www.aci.it/i-servizi/guide-utili/guida-pratiche-auto/passaggio-di-proprieta.html</t>
  </si>
  <si>
    <t>Ministry of transport</t>
  </si>
  <si>
    <t>https://www.ilportaledellautomobilista.it/web/portale-automobilista/veicoli/autoveicoli/rilascio-targhe-carta-circolazione</t>
  </si>
  <si>
    <t>https://ecobonus.mise.gov.it/faq/agevolazioni-e-risorse-disponibili</t>
  </si>
  <si>
    <t>municipality Venezia</t>
  </si>
  <si>
    <t>http://avm.avmspa.it/it/content/parcheggi-0/#P_VENEZIA</t>
  </si>
  <si>
    <t>municipality Firenze</t>
  </si>
  <si>
    <t>http://mobilita.comune.fi.it/muoversi/muoversi/parcheggi.html</t>
  </si>
  <si>
    <t>municipality Bari</t>
  </si>
  <si>
    <t>http://www.amtab.it/it/muvt-app</t>
  </si>
  <si>
    <t>municipality Reggio-Calabria</t>
  </si>
  <si>
    <t>http://www.reggiocal.it/on-line/Home/AreeTematiche/MobilitaeTrasporti/articolo108575.html</t>
  </si>
  <si>
    <t>municipality Bologna</t>
  </si>
  <si>
    <t>http://www.comune.bologna.it/trasporti/servizi/2:2983/</t>
  </si>
  <si>
    <t>municipality Brescia</t>
  </si>
  <si>
    <t>http://www.comune.brescia.it/servizi/mobilitaetraffico/settMob/parcheggi/Pagine/default.aspx</t>
  </si>
  <si>
    <t>municipality Genova</t>
  </si>
  <si>
    <t>http://www.comune.genova.it/servizi/mobilita</t>
  </si>
  <si>
    <t>municipality Milano</t>
  </si>
  <si>
    <t>http://www.comune.milano.it/wps/portal/ist/it/servizi/mobilita</t>
  </si>
  <si>
    <t>Municipality of Verona</t>
  </si>
  <si>
    <t>https://www.comune.verona.it/nqcontent.cfm?a_id=3174&amp;tt=verona_agid</t>
  </si>
  <si>
    <t>municipality Modena</t>
  </si>
  <si>
    <t>https://www.comune.modena.it/servizi/mobilita-e-trasporti/parcheggiare-in-citta-il-piano-sosta</t>
  </si>
  <si>
    <t>municipality Napoli</t>
  </si>
  <si>
    <t>http://www.comune.napoli.it/flex/cm/pages/ServeBLOB.php/L/IT/IDPagina/12965</t>
  </si>
  <si>
    <t>municipality Palermo</t>
  </si>
  <si>
    <t>http://www.comune.palermo.it/zone_blu.php</t>
  </si>
  <si>
    <t>municipality Prato</t>
  </si>
  <si>
    <t>https://www.comune.prato.it/it/muoversi/parcheggi/pagina163.html</t>
  </si>
  <si>
    <t>municipality Taranto</t>
  </si>
  <si>
    <t>https://www.amat.taranto.it/index.php/notizie/notizie-sosta/item/688-pagamento-sosta-attraverso-app-%E2%80%9Cpaybyphone%E2%80%9D</t>
  </si>
  <si>
    <t>municipality Messina</t>
  </si>
  <si>
    <t>http://www.comunemessina.gov.it/mob-urbana-viabilita/mobilita-urbana-e-viabilita/</t>
  </si>
  <si>
    <t>municipality Torino</t>
  </si>
  <si>
    <t>http://www.gtt.to.it/cms/parcheggi</t>
  </si>
  <si>
    <t>municipality Padova</t>
  </si>
  <si>
    <t>http://www.padovanet.it/ambiente-e-territorio/parcheggi</t>
  </si>
  <si>
    <t>municipality Roma</t>
  </si>
  <si>
    <t>https://romamobilita.it/it/servizi/strisce-blu/documenti-richiesta</t>
  </si>
  <si>
    <t>municipality Trieste</t>
  </si>
  <si>
    <t>https://www.comune.trieste.it/it/mobilita-13695/parcheggi-13698</t>
  </si>
  <si>
    <t>Private Company (Sostare)</t>
  </si>
  <si>
    <t>https://www.sostare.it/tariffe-e-abbonamenti/</t>
  </si>
  <si>
    <t>national association automobile club</t>
  </si>
  <si>
    <t>http://www.aci.it/i-servizi/servizi-online/bollo-auto.html</t>
  </si>
  <si>
    <t>http://mobilita.comune.fi.it/muoversi/muoversi/ztl.html</t>
  </si>
  <si>
    <t>http://muoversi.venezia.it/it/content/le-zone-traffico-limitato-del-centro-di-mestre-0</t>
  </si>
  <si>
    <t>http://poliziamunicipale.comune.taranto.it/?page_id=4429</t>
  </si>
  <si>
    <t>municipality bologna</t>
  </si>
  <si>
    <t>http://www.comune.bologna.it/trasporti/servizi/2:3023/</t>
  </si>
  <si>
    <t>http://www.comune.brescia.it/servizi/politichesicurezza/polizialocale/Pagine/Servizio-Gestione-del-Traffico.aspx</t>
  </si>
  <si>
    <t>https://genovaparcheggi.com/genova-pass-servizi-online-genova-parcheggi-s-p/</t>
  </si>
  <si>
    <t>https://www.comune.verona.it/nqcontent.cfm?a_id=5401&amp;tt=verona_agid</t>
  </si>
  <si>
    <t>https://www.comune.modena.it/servizi/mobilita-e-trasporti/ztl-zona-traffico-limitato/dove-richiedere-le-autorizzazioni/ufficio-sosta</t>
  </si>
  <si>
    <t>http://www.comune.napoli.it/flex/cm/pages/ServeBLOB.php/L/IT/IDPagina/13519</t>
  </si>
  <si>
    <t>https://ztl.comune.palermo.it/ztl/jsp/home.jsp?modo=info&amp;info=servizi.jsp&amp;ARECOD=10&amp;SERCOD=1027</t>
  </si>
  <si>
    <t>https://pagopa.comune.prato.it/pagopabinj/servlet/SceltaPermesso</t>
  </si>
  <si>
    <t>http://www.comune.torino.it/ztlpermessi/</t>
  </si>
  <si>
    <t>https://www.atmmessinaspa.it/ztl-strisceblu.php?pag=6</t>
  </si>
  <si>
    <t>https://www.padovanet.it/ambiente-e-territorio/ztl-zona-traffico-limitato</t>
  </si>
  <si>
    <t>http://www.reggiocal.it/on-line/Home/AreeTematiche/MobilitaeTrasporti.html</t>
  </si>
  <si>
    <t>municipality roma</t>
  </si>
  <si>
    <t>https://romamobilita.it/it</t>
  </si>
  <si>
    <t>municipality bari</t>
  </si>
  <si>
    <t>http://www.amtab.it/it/muvt-rinnovo-zsr-ztl</t>
  </si>
  <si>
    <t>municipality Catania</t>
  </si>
  <si>
    <t>https://www.comune.catania.it/il-comune/uffici/polizia-municipale/ztl-bellini/</t>
  </si>
  <si>
    <t>https://www.comune.trieste.it/it/mobilita-13695/viabilita-13697/ztl-e-aree-pedonali-13706</t>
  </si>
  <si>
    <t>Trenitalia</t>
  </si>
  <si>
    <t>https://www.trenitalia.com/</t>
  </si>
  <si>
    <t>https://www.atac.roma.it/</t>
  </si>
  <si>
    <t>https://www.atm.it/it/Pagine/default.aspx</t>
  </si>
  <si>
    <t>https://www.trenitalia.com/en/info_contacts/refund-for-journey-cancellation.html</t>
  </si>
  <si>
    <t>https://www.atac.roma.it/customer-experience/multe-e-rimborsi</t>
  </si>
  <si>
    <t>Information Society Development Committee by Government</t>
  </si>
  <si>
    <t>https://www.epaslaugos.lt/portal/service/134/7220?searchId=42ab16c0-cb0a-45d7-895d-e86f8d1d79e6</t>
  </si>
  <si>
    <t>https://www.epaslaugos.lt/portal/service/134/7220?searchId=42ab16c0-cb0a-45d7-895d-e86f8d1d79e4</t>
  </si>
  <si>
    <t>https://socmin.lrv.lt/lt/veiklos-sritys/socialinis-draudimas/socialinio-draudimo-imokos</t>
  </si>
  <si>
    <t>State Social Insurance Fund Board under the Ministry of Social Security and Labour</t>
  </si>
  <si>
    <t>https://www.sodra.lt/lt/situacijos/imoku-tarifai/imoku-tarifai-taikomi-uz-samdomus-darbuotojus</t>
  </si>
  <si>
    <t>https://www.epaslaugos.lt/portal/service/199/56040</t>
  </si>
  <si>
    <t>https://www.registrucentras.lt/FA/</t>
  </si>
  <si>
    <t>Statistic Lithuania Department</t>
  </si>
  <si>
    <t>http://estatistika.stat.gov.lt/informacija-respondentams/duomenu-rinkimas/kodel-imones-turi-teikti-duomenis.html</t>
  </si>
  <si>
    <t>State Tax Inspectorate Under the Ministry of Finance</t>
  </si>
  <si>
    <t>https://deklaravimas.vmi.lt</t>
  </si>
  <si>
    <t>https://imas.vmi.lt/</t>
  </si>
  <si>
    <t>State Tax Inspectorate under the Ministry of Finance</t>
  </si>
  <si>
    <t>https://www.vmi.lt/cms/mokesciu-grazinimas/iskaitymas-pagal-fr0781-forma;jsessionid=06F9560137BB5B10717E738C2519D097</t>
  </si>
  <si>
    <t>https://www.vmi.lt/mvmi/</t>
  </si>
  <si>
    <t>https://www.epaslaugos.lt/portal/service/134/7220?searchId=42ab16c0-cb0a-45d7-895d-e86f8d1d79e5</t>
  </si>
  <si>
    <t>https://www.sodra.lt/lt/dokumentai/formos-ir-sablonai-darbdaviams/pranesimas-del-ismokos-skyrimo-np-sd2</t>
  </si>
  <si>
    <t>https://www.registrucentras.lt/bylos/dokumentai/jar/e-gidas/JAR-1.pdf</t>
  </si>
  <si>
    <t>https://www.verslilietuva.lt/verslauk/verslo-formos-ir-mokesciai/verslo-steigimo-proceduros/</t>
  </si>
  <si>
    <t>https://www.epaslaugos.lt/portal/citizen/service/14420/65280</t>
  </si>
  <si>
    <t>https://www.esveikata.lt/ipr</t>
  </si>
  <si>
    <t>State Health Care Accreditation Agency under the Ministry of Health</t>
  </si>
  <si>
    <t>https://licencijavimas.vaspvt.gov.lt/License/PublicSpecialistIndex</t>
  </si>
  <si>
    <t>https://e.vlk.lt</t>
  </si>
  <si>
    <t>National Health Insurance Fund under the Ministry of Health</t>
  </si>
  <si>
    <t>https://www.epaslaugos.lt/portal/service/98820/39621</t>
  </si>
  <si>
    <t xml:space="preserve">https://www.esveikata.lt/ipr </t>
  </si>
  <si>
    <t>https://www.esveikata.lt</t>
  </si>
  <si>
    <t>https://www.esveikata.lt/</t>
  </si>
  <si>
    <t>Office of the Seimas of the Republic of Lithuania</t>
  </si>
  <si>
    <t>https://www.e-tar.lt/portal/en/index</t>
  </si>
  <si>
    <t>National Courts Administration</t>
  </si>
  <si>
    <t>https://www.teismai.lt/lt</t>
  </si>
  <si>
    <t>http://www.teismai.lt/lt</t>
  </si>
  <si>
    <t>https://e.teismas.lt/lt/public/home/</t>
  </si>
  <si>
    <t>https://e.teismas.lt/en/public/home/</t>
  </si>
  <si>
    <t>City</t>
  </si>
  <si>
    <t>http://panevezys.lt/lt/titulinis.html</t>
  </si>
  <si>
    <t>https://www.akmene.lt/</t>
  </si>
  <si>
    <t>https://alytus.lt/</t>
  </si>
  <si>
    <t>https://www.jonava.lt/naujienos</t>
  </si>
  <si>
    <t>https://www.marijampole.lt/</t>
  </si>
  <si>
    <t>http://www.mazeikiai.lt/</t>
  </si>
  <si>
    <t>https://www.siauliai.lt/</t>
  </si>
  <si>
    <t>https://www.utena.lt/index.php/lt/?q=lt</t>
  </si>
  <si>
    <t>https://www.epaslaugos.lt/portal/service/46821/420?searchId=2200fd59-2289-4891-a5cc-d50276cec9bd</t>
  </si>
  <si>
    <t>https://www.epaslaugos.lt/portal/citizen/service/43656/23780</t>
  </si>
  <si>
    <t>https://www.registrucentras.lt/p/1382</t>
  </si>
  <si>
    <t>State Enterprise Centre of Registers </t>
  </si>
  <si>
    <t>https://mgvdisisorinis.registrucentras.lt/keiciu-gyvenamaja-vieta?xid=ln8v1wADkO2uys6smcZlKRhD&amp;enc=DBHCM1cVRlo4ezzoxYI86bHyvR0GqzBFDyUHG3m4xLEXAavK1+Rj+og7XIAprTxjhPPuYlFplukOOBeaHeypEby/Pm1ShBMMQtlqgPt0b7gBrugU0QLpnS6ulrZ8MhBSZ9hMCF4YXM5pgfESHwBXrOZKruRJ58Xc9yLtKKiGS/swCzg=&amp;lang=lt</t>
  </si>
  <si>
    <t>Vilnius City Administration, Budget Office</t>
  </si>
  <si>
    <t>https://paslaugos.vilnius.lt/service-list/Busto-pritaikymas-neigaliesiems</t>
  </si>
  <si>
    <t>Kaunas City Administration</t>
  </si>
  <si>
    <t>https://epaslaugos.kaunas.lt/paslaugos/busto-pritaikymo-neigaliesiems-organizavimas/</t>
  </si>
  <si>
    <t>Klaipeda City Administration</t>
  </si>
  <si>
    <t>https://www.klaipeda.lt/lt/administracija/administracijos-sudarytos-komisijos/busto-pritaikymo-neigaliesiems-komisija/4130</t>
  </si>
  <si>
    <t>Siauliai City Administration</t>
  </si>
  <si>
    <t>http://siauliuspc.lt/busto-pritaikymas-neigaliesiems/</t>
  </si>
  <si>
    <t>Panevezys City Administration</t>
  </si>
  <si>
    <t>https://www.panevezys.lt/lt/struktura-ir-kontaktai_144/komisijos-darbo-grupes-komitetai/sudarytos-administracijos-direktoriaus-isakymu/busto-pritaikymo-neigaliesiems-komisija.html</t>
  </si>
  <si>
    <t>Alytus City Administration</t>
  </si>
  <si>
    <t>https://alytus.lt/lt/savivaldybes-administracija/veiklos-sritys/neigaliesiems</t>
  </si>
  <si>
    <t>Marijampolė City Administration</t>
  </si>
  <si>
    <t>Mažeikiai City Administration</t>
  </si>
  <si>
    <t>https://www.mazeikiai.lt/</t>
  </si>
  <si>
    <t>Jonava City Administration</t>
  </si>
  <si>
    <t>https://www.jonava.lt/</t>
  </si>
  <si>
    <t>Utena City Administration</t>
  </si>
  <si>
    <t>https://www.utena.lt/index.php/lt/</t>
  </si>
  <si>
    <t>State Enterprise REGITRA</t>
  </si>
  <si>
    <t>https://www.regitra.lt/lt/paslaugos/transporto-priemones/pardaviau-transporto-priemone</t>
  </si>
  <si>
    <t>https://www.vmi.lt/evmi/kaip-apmokestinamas-pvm-naudot%C5%B3-automobili%C5%B3-pardavimas-</t>
  </si>
  <si>
    <t>Ministry of Transport and Communications</t>
  </si>
  <si>
    <t>https://sumin.lrv.lt/lt/veiklos-sritys/kita-veikla/pletra-ir-inovacijos/elektromobiliu-naudojima-skatinancios-priemones</t>
  </si>
  <si>
    <t>Municipality Administration</t>
  </si>
  <si>
    <t>https://www.parking.lt/lt/2/116</t>
  </si>
  <si>
    <t>City Administrative Division</t>
  </si>
  <si>
    <t>http://www.alytus.lt/</t>
  </si>
  <si>
    <t>http://www.jonava.lt/lt/naujienos/</t>
  </si>
  <si>
    <t>http://www.marijampole.lt/</t>
  </si>
  <si>
    <t>http://www.siauliai.lt/Gyventojams42194281#gb</t>
  </si>
  <si>
    <t>https://trakupaslaugos.lt/automobiliu-parkavimas/gyventoju-leidimai</t>
  </si>
  <si>
    <t>www.klaipedatransport.lt</t>
  </si>
  <si>
    <t>www.parkavimaskaune.lt</t>
  </si>
  <si>
    <t>www.parking.lt</t>
  </si>
  <si>
    <t>State Tax Inspectorate</t>
  </si>
  <si>
    <t>https://regitra.lt/en/services/vehicle-registration/registration-tax-fee</t>
  </si>
  <si>
    <t xml:space="preserve">State Enterprise Lithuanian Road Administration </t>
  </si>
  <si>
    <t>https://lakd.lrv.lt/lt/keliu-mokesciai-ir-rinkliavos/naudotojo-mokestis</t>
  </si>
  <si>
    <t>https://www.keliumokestis.lt/pages/mainPage.xhtml</t>
  </si>
  <si>
    <t>Vilnius City Administration</t>
  </si>
  <si>
    <t>http://www.vilniustransport.lt/lt/news</t>
  </si>
  <si>
    <t>http://www.kaunas.lt/transportas/viesasis-transportas/</t>
  </si>
  <si>
    <t>UAB „LTG Link“</t>
  </si>
  <si>
    <t>https://www.traukiniobilietas.lt/portal</t>
  </si>
  <si>
    <t>https://www.traukiniobilietas.lt/portal/info/bendrosios</t>
  </si>
  <si>
    <t>http://www.vilniustransport.lt/lt/pages/view/?id=52</t>
  </si>
  <si>
    <t>https://guichet.public.lu/fr/entreprises/fiscalite/impots-benefices.html</t>
  </si>
  <si>
    <t>Luxembourg Business Registers (lbr.lu)</t>
  </si>
  <si>
    <t>https://guichet.public.lu/en/entreprises/gestion-juridique-comptabilite/registre-commerce/depots-publications/depot-comptes-annuels.html#bloub-8</t>
  </si>
  <si>
    <t>https://guichet.public.lu/fr/entreprises/marche-international/intra-ue/echanges-intra-ue/declarations-intrastat.html</t>
  </si>
  <si>
    <t>Statec</t>
  </si>
  <si>
    <t>https://equest.statec.lu/Portal/</t>
  </si>
  <si>
    <t>https://guichet.public.lu/fr/entreprises/fiscalite/tva.html</t>
  </si>
  <si>
    <t>https://guichet.public.lu/fr/entreprises/fiscalite/tva/deduction-remboursement-tva/operations-intracommunautaires.html</t>
  </si>
  <si>
    <t>https://guichet.public.lu/en/entreprises/fiscalite/tva/notions/tva.html#bloub-11</t>
  </si>
  <si>
    <t>Joint Social Security Centre (CCSS)</t>
  </si>
  <si>
    <t>https://ccss.public.lu/fr/employeurs/secteur-prive/declarer-incapacite-travail.html</t>
  </si>
  <si>
    <t>https://guichet.public.lu/fr/entreprises/sante-securite/accident-maladie.html</t>
  </si>
  <si>
    <t>https://ccss.public.lu/fr/employeurs/secteur-prive/engager-personnel.html</t>
  </si>
  <si>
    <t>Agence eSanté</t>
  </si>
  <si>
    <t>https://www.esante.lu/portal/fr/</t>
  </si>
  <si>
    <t>https://econsult.esante.lu/fr/professional-search</t>
  </si>
  <si>
    <t>https://www.esante.lu/portal/fr/patients/activation-compte-esante-197-215.html</t>
  </si>
  <si>
    <t>European e-justice portal</t>
  </si>
  <si>
    <t>https://justice.public.lu/fr/creances/recouvrement-creances/petits-litiges.html</t>
  </si>
  <si>
    <t>https://guichet.public.lu/fr/citoyens/citoyennete/voies-recours-reglement-litiges/procedure-europeenne/procedure-UE-petits-litiges.html</t>
  </si>
  <si>
    <t>https://guichet.public.lu/fr/entreprises/gestion-juridique-comptabilite/contentieux/recouvrement/recouvrer-creances-etranger.html</t>
  </si>
  <si>
    <t>https://guichet.public.lu/fr/citoyens/citoyennete/voies-recours-reglement-litiges/procedure-europeenne/procedure-UE-petits-litiges.html#bloub-9</t>
  </si>
  <si>
    <t>https://guichet.public.lu/fr/citoyens/citoyennete/voies-recours-reglement-litiges/recours-jugement/jugement-civil.html#bloub-2</t>
  </si>
  <si>
    <t>Information and Press Service (SIP)</t>
  </si>
  <si>
    <t>https://luxembourg.public.lu/fr/vivre.html</t>
  </si>
  <si>
    <t>Municipality of Luxembourg City</t>
  </si>
  <si>
    <t>https://guichet.public.lu/fr/citoyens/enseignement-formation.html</t>
  </si>
  <si>
    <t>Municipality of Esch-Azette</t>
  </si>
  <si>
    <t>https://sports.public.lu/fr.html</t>
  </si>
  <si>
    <t>https://guichet.public.lu/fr/citoyens/citoyennete/installation-demenagement-luxembourg/declaration-arrivee/depart-arrivee-commune.html</t>
  </si>
  <si>
    <t>https://guichet.public.lu/fr/citoyens/citoyennete/certificat-casier-judiciaire/certificat-copie/certificat-residence.html</t>
  </si>
  <si>
    <t>http://www.guichet.public.lu/citoyens/fr/logement/renovation-transformation/aides-capital/amenagement-speciaux-personnes-handicapees/index.html</t>
  </si>
  <si>
    <t>https://guichet.public.lu/en/citoyens/transports-mobilite/transports-individuels/aides-financieres-acquisition-detention-vehicule/deduction-mobilite-durable-2019.html#bloub-9</t>
  </si>
  <si>
    <t>Ministère de l'Environnement, du Climat et du Développement Durable</t>
  </si>
  <si>
    <t>https://environnement.public.lu/fr/actualites/2021/021/clever-fueren-2021.html</t>
  </si>
  <si>
    <t>https://administration.esch.lu/service/stationnement-residentiel/</t>
  </si>
  <si>
    <t>https://www.vdl.lu/fr/se-deplacer/en-voiture/stationnement/vignette-de-stationnement-residentiel</t>
  </si>
  <si>
    <t>Commune de Differdange</t>
  </si>
  <si>
    <t>https://differdange.lu/procedures/vignette-residentielle/</t>
  </si>
  <si>
    <t>Ministry of Mobility and Public Works, Public Transport Administration</t>
  </si>
  <si>
    <t>https://www.mobiliteit.lu</t>
  </si>
  <si>
    <t>CFL</t>
  </si>
  <si>
    <t>https://www.cfl.lu</t>
  </si>
  <si>
    <t>https://www.vid.gov.lv/lv/elektroniskas-deklaresanas-sistema</t>
  </si>
  <si>
    <t>https://www.vid.gov.lv/lv/uznemumu-ienakuma-nodoklis</t>
  </si>
  <si>
    <t>https://www.vid.gov.lv/lv/veidlapas-un-iesniegumi-15</t>
  </si>
  <si>
    <t>https://www.vsaa.gov.lv/lv/iemaksas</t>
  </si>
  <si>
    <t>State Regional Development Agency</t>
  </si>
  <si>
    <t>https://www.latvija.lv/lv/DzivesSituacijas/uznemejdarbiba</t>
  </si>
  <si>
    <t>https://www.vid.gov.lv/lv/veidlapas-un-iesniegumi</t>
  </si>
  <si>
    <t>Central Statistical Bureau</t>
  </si>
  <si>
    <t>https://www.csb.gov.lv/lv/Respondentiem/Uznemumiem</t>
  </si>
  <si>
    <t>https://latvija.lv/lv/PPK/dzives-situacija/apakssituacija/p646/ProcesaApraksts</t>
  </si>
  <si>
    <t>https://www.latvija.lv/lv/PPK/dzives-situacija/apakssituacija/p1839/ProcesaApraksts</t>
  </si>
  <si>
    <t>https://www.vid.gov.lv/lv/lemuma-apstridesana</t>
  </si>
  <si>
    <t>http://www.vsaa.gov.lv/lv/pakalpojumi/stradajosajiem/slimibas-pabalsts</t>
  </si>
  <si>
    <t>https://www.latvija.lv/Epakalpojumi/EP88/Apraksts</t>
  </si>
  <si>
    <t>https://www.lm.gov.lv/lv/information-employers</t>
  </si>
  <si>
    <t>https://www.lm.gov.lv/lv/darba-tirgus-1</t>
  </si>
  <si>
    <t>Rīgas 1.slimnīca</t>
  </si>
  <si>
    <t>https://www.1slimnica.lv/lv</t>
  </si>
  <si>
    <t>Riga East Clinical Hospital</t>
  </si>
  <si>
    <t>https://aslimnica.lv/</t>
  </si>
  <si>
    <t xml:space="preserve">Paula Stradina Clinical University </t>
  </si>
  <si>
    <t>https://stradini.lv/lv</t>
  </si>
  <si>
    <t>Children Clinical University Hospital</t>
  </si>
  <si>
    <t>https://www.bkus.lv/lv</t>
  </si>
  <si>
    <t>Vidzemes Hospital</t>
  </si>
  <si>
    <t>https://vidzemesslimnica.lv/</t>
  </si>
  <si>
    <t>https://www.1slimnica.lv/lv/pakalpojumi/aktuali-vakcinacija-pret-covid-19</t>
  </si>
  <si>
    <t>https://aslimnica.lv/pakalpojumi/</t>
  </si>
  <si>
    <t>https://www.stradini.lv/lv/content/ka-pieteikties</t>
  </si>
  <si>
    <t>https://www.bkus.lv/lv/content/kontakti</t>
  </si>
  <si>
    <t>https://vidzemesslimnica.lv/vidzemes-rehabilitacijas-centrs/darbalaiks/</t>
  </si>
  <si>
    <t>Healt system of the Rebulic of latvia</t>
  </si>
  <si>
    <t>https://www.eveseliba.gov.lv/</t>
  </si>
  <si>
    <t>European Judical Atlas in Civil Matters</t>
  </si>
  <si>
    <t>https://e-justice.europa.eu/content_small_claims-297-lv-maximizeMS_EJN-lv.do?member=1</t>
  </si>
  <si>
    <t>Court Administration</t>
  </si>
  <si>
    <t>https://manas.tiesas.lv/eTiesas/</t>
  </si>
  <si>
    <t>https://www.latvija.lv/lv/DzivesSituacijas/tiesibu-aizsardziba/mazas_prasibas_proceduras</t>
  </si>
  <si>
    <t>Latvia Courts</t>
  </si>
  <si>
    <t>https://manas.tiesas.lv/eTiesasMvc/lv/e-pakalpojumi/e-veidlapas</t>
  </si>
  <si>
    <t>http://www.tiesas.lv/tiesas/saraksts</t>
  </si>
  <si>
    <t>https://e-justice.europa.eu/home.do?action=home&amp;plang=lv</t>
  </si>
  <si>
    <t>http://www.tiesas.lv/e-pakalpojumi/tiesvedibas-gaita</t>
  </si>
  <si>
    <t>https://manas.tiesas.lv/eTiesasMvc/Account/Login?returnUrl=%2FeTiesasMvc%2Flietas</t>
  </si>
  <si>
    <t>Republic of Latvia Supreme Court</t>
  </si>
  <si>
    <t>http://www.at.gov.lv/</t>
  </si>
  <si>
    <t>Jurmala</t>
  </si>
  <si>
    <t>Rezekne</t>
  </si>
  <si>
    <t>https://rezekne.lv/pakalpojumi/</t>
  </si>
  <si>
    <t>Jekabpils</t>
  </si>
  <si>
    <t>https://www.jekabpils.lv/lv/pakalpojumi</t>
  </si>
  <si>
    <t>Liepaja</t>
  </si>
  <si>
    <t>https://www.liepaja.lv/pakalpojumi/</t>
  </si>
  <si>
    <t>Ogre</t>
  </si>
  <si>
    <t>https://www.ogresnovads.lv/lat/pasvaldiba/</t>
  </si>
  <si>
    <t>Riga</t>
  </si>
  <si>
    <t>https://www.riga.lv/lv</t>
  </si>
  <si>
    <t>Valmiera</t>
  </si>
  <si>
    <t>Ventspils</t>
  </si>
  <si>
    <t>https://www.ventspils.lv/lat</t>
  </si>
  <si>
    <t>Daugavpils</t>
  </si>
  <si>
    <t>https://www.daugavpils.lv/pasvaldiba/pakalpojumi/</t>
  </si>
  <si>
    <t>Jelgava</t>
  </si>
  <si>
    <t>https://www.jelgava.lv/lv/pakalpojumi/pasvaldibas-sniegtie-pakalpojumi/</t>
  </si>
  <si>
    <t>Ministry of Foreign Affairs of the Republic of Latvia</t>
  </si>
  <si>
    <t>http://www.mfa.gov.lv/</t>
  </si>
  <si>
    <t>http://www.pmlp.gov.lv/</t>
  </si>
  <si>
    <t>https://www.pmlp.gov.lv/lv/iesniegums-par-dzivesvietas-adresi-arvalstis</t>
  </si>
  <si>
    <t>https://www.pmlp.gov.lv/lv/pakalpojumi/dzivesvietas-deklaracijas-iesniegsana</t>
  </si>
  <si>
    <t>http://www.vsaa.gov.lv/lv/pakalpojumi/personam-ar-ipasam-vajadzibam/valsts-sociala-nodrosinajuma-pabalsts-invaliditates-gadijuma</t>
  </si>
  <si>
    <t>https://www.latvija.lv/lv/ppk/socialie-pakalpojumi/pakalpojumi-invalidiem</t>
  </si>
  <si>
    <t>CSDD</t>
  </si>
  <si>
    <t>https://www.csdd.lv/transportlidzeklis/transportlidzekla-registracija/izvelne/</t>
  </si>
  <si>
    <t>https://www.latvija.lv/lv/DzivesSituacijas/transports/registracija</t>
  </si>
  <si>
    <t>Rigas satiksme</t>
  </si>
  <si>
    <t>https://www.rigassatiksme.lv/lv/pakalpojumi/autostavvietu-pakalpojumi/autostavvietu-pakalpojumi/</t>
  </si>
  <si>
    <t>https://www.csdd.lv/transportlidzeklis/nodokli/izvelne/</t>
  </si>
  <si>
    <t>https://www.1188.lv/satiksme</t>
  </si>
  <si>
    <t>Rīgas satiksme</t>
  </si>
  <si>
    <t>https://www.rigassatiksme.lv</t>
  </si>
  <si>
    <t>Daugavpils Satiksme</t>
  </si>
  <si>
    <t>http://satiksme.daugavpils.lv/</t>
  </si>
  <si>
    <t>Pasažieru vilciens</t>
  </si>
  <si>
    <t>https://www.pv.lv</t>
  </si>
  <si>
    <t>https://www.rigassatiksme.lv/en</t>
  </si>
  <si>
    <t>Poreska uprava Crne Gore-Portal ePrijava</t>
  </si>
  <si>
    <t>http://www.eprijava.tax.gov.me</t>
  </si>
  <si>
    <t>https://eprijava.tax.gov.me/TaxisPortal</t>
  </si>
  <si>
    <t xml:space="preserve">eGov Portal </t>
  </si>
  <si>
    <t>Ministarstvo finansija Crne Gore</t>
  </si>
  <si>
    <t>https://www.gov.me/mif</t>
  </si>
  <si>
    <t>Poreska uprava Crne Gore</t>
  </si>
  <si>
    <t>http://www.poreskauprava.gov.me/rubrike/objedinjena-registracija-i-naplata/</t>
  </si>
  <si>
    <t>NGO Cultural Center</t>
  </si>
  <si>
    <t>Fond penzijskog i invalidskog osiguranja Crne Gore</t>
  </si>
  <si>
    <t>http://www.fondpio.me</t>
  </si>
  <si>
    <t>Privredna komora Crne Gore</t>
  </si>
  <si>
    <t>http://www.privrednakomora.me</t>
  </si>
  <si>
    <t>Tax portal</t>
  </si>
  <si>
    <t>Zavod za statistiku Crne Gore</t>
  </si>
  <si>
    <t>http://www.monstat.org</t>
  </si>
  <si>
    <t>Portal eUprave Crne Gore</t>
  </si>
  <si>
    <t>http://www.euprava.me</t>
  </si>
  <si>
    <t>https://upravaprihoda.gov.me/uprava</t>
  </si>
  <si>
    <t>http://www.poreskauprava.gov.me/uprava/pitanje</t>
  </si>
  <si>
    <t>http://www.poreskauprava.gov.me</t>
  </si>
  <si>
    <t>Fond za zdravstveno osiguranje Crne Gore</t>
  </si>
  <si>
    <t>http://www.fzocg.me</t>
  </si>
  <si>
    <t>Ministarstvo finansija i socijalnog staranja</t>
  </si>
  <si>
    <t>Central Register of Business Entities</t>
  </si>
  <si>
    <t>http://www.crps.me/</t>
  </si>
  <si>
    <t>Central register of Business Entities</t>
  </si>
  <si>
    <t>https://efirma.tax.gov.me/</t>
  </si>
  <si>
    <t>Institute of Public Health</t>
  </si>
  <si>
    <t>https://www.ijzcg.me/</t>
  </si>
  <si>
    <t>Health Insurance Fund of Montenegro</t>
  </si>
  <si>
    <t>https://fzocg.me/</t>
  </si>
  <si>
    <t>Primary Health Centre Podgorica</t>
  </si>
  <si>
    <t>https://www.dzpg.me/en/</t>
  </si>
  <si>
    <t>Primary Health Centre Herceg Novi</t>
  </si>
  <si>
    <t>http://domzdravljahn.me/eng/</t>
  </si>
  <si>
    <t>General Hospital in Niksic</t>
  </si>
  <si>
    <t>https://bolnica-nk.com/web/</t>
  </si>
  <si>
    <t>Health Insurance Fund of Montenegro-Portal eHealth</t>
  </si>
  <si>
    <t>https://www.ezdravlje.me/ZakazivanjePrva/faces/Pocetna</t>
  </si>
  <si>
    <t>Health Insurance Fund of Montenegro - Portač eHealth</t>
  </si>
  <si>
    <t>Health Insurance Fund - Portal eHealth</t>
  </si>
  <si>
    <t>Ministarstvo pravde, ljudskih i manjinskih prava</t>
  </si>
  <si>
    <t>https://www.gov.me/mpa</t>
  </si>
  <si>
    <t>Ministarstvo pravde Crne Gore</t>
  </si>
  <si>
    <t xml:space="preserve">Basic Court Niksic </t>
  </si>
  <si>
    <t>https://sudovi.me/osnk</t>
  </si>
  <si>
    <t>Basic Court Podgorica</t>
  </si>
  <si>
    <t>https://sudovi.me/ospg</t>
  </si>
  <si>
    <t>Basic Court Kotor</t>
  </si>
  <si>
    <t>https://sudovi.me/osko</t>
  </si>
  <si>
    <t>Basic Court Cetinje</t>
  </si>
  <si>
    <t>https://sudovi.me/osct</t>
  </si>
  <si>
    <t>Basic Court Bijelo Polje</t>
  </si>
  <si>
    <t>https://sudovi.me/osbp</t>
  </si>
  <si>
    <t>Basic Court Danilovgrad</t>
  </si>
  <si>
    <t>https://sudovi.me/osdg</t>
  </si>
  <si>
    <t>Capital City Podgorica</t>
  </si>
  <si>
    <t>https://podgorica.me/</t>
  </si>
  <si>
    <t>Municipality of Bar</t>
  </si>
  <si>
    <t>http://bar.me/</t>
  </si>
  <si>
    <t>Municipality of Bijelo Polje</t>
  </si>
  <si>
    <t>http://www.bijelopolje.co.me/index.php</t>
  </si>
  <si>
    <t>http://www.biraci.me/</t>
  </si>
  <si>
    <t>https://eprijava.tax.gov.me</t>
  </si>
  <si>
    <t>http://dokumenta.me/</t>
  </si>
  <si>
    <t>https://sistem48.podgorica.me/prijavi</t>
  </si>
  <si>
    <t>http://bar.me/zahtjevi-i-obrasci/#1520510932943-1a5dffe1-1874</t>
  </si>
  <si>
    <t>Municipality of Herceg Novi</t>
  </si>
  <si>
    <t>http://sistem48hercegnovi.me/sistem48hn/Pages/Prijava.aspx</t>
  </si>
  <si>
    <t>Ministry of the Interior of Montenegro of Montenegro</t>
  </si>
  <si>
    <t>https://www.gov.me/mup</t>
  </si>
  <si>
    <t>Revenue and Customs Administration</t>
  </si>
  <si>
    <t>Revenue and Customs Administration - eTax portal</t>
  </si>
  <si>
    <t>Municipality of Niksic - Parking service Nikšić</t>
  </si>
  <si>
    <t>http://www.parkingservisnk.me/</t>
  </si>
  <si>
    <t xml:space="preserve">Capital City Podgorica - "Parking service Podgorica" </t>
  </si>
  <si>
    <t>https://www.parkingservispg.me/index.php/srp/</t>
  </si>
  <si>
    <t xml:space="preserve">Municipality of Tivat - Prking service Tivat </t>
  </si>
  <si>
    <t>https://parkingservistivat.me/</t>
  </si>
  <si>
    <t>Railway transport of Montenegro</t>
  </si>
  <si>
    <t>https://www.zcg-prevoz.me/</t>
  </si>
  <si>
    <t>BusTicket4.me service</t>
  </si>
  <si>
    <t>https://busticket4.me/MNE</t>
  </si>
  <si>
    <t>BusTicket4.me</t>
  </si>
  <si>
    <t>http://etax.ujp.gov.mk/eTaxServices/</t>
  </si>
  <si>
    <t>http://www.ujp.gov.mk/mk/regulativa/opis/115</t>
  </si>
  <si>
    <t>https://www.crm.com.mk/DS/default.aspx?MainId=1&amp;CatID=53</t>
  </si>
  <si>
    <t>State Statistical Office</t>
  </si>
  <si>
    <t>http://www.stat.gov.mk/eStat.aspx</t>
  </si>
  <si>
    <t>http://www.ujp.gov.mk/mk/pravni_lica/category/574</t>
  </si>
  <si>
    <t>http://www.ujp.gov.mk/files/attachment/0000/0986/Zakon_za_DDV__Sl_vesnik_na_RM_br_124_od_18.06.2019.pdf</t>
  </si>
  <si>
    <t>State labor inspectorate</t>
  </si>
  <si>
    <t>http://dit.gov.mk/</t>
  </si>
  <si>
    <t>http://e-submit.crm.com.mk/eFiling/informativni-sodrzini/podnesete-prijava-vo-3-cekori/podnesete-prijava/popolnete-prijava-za-upis.aspx</t>
  </si>
  <si>
    <t>www.fzo.org.mk</t>
  </si>
  <si>
    <t>Acibadem Sistina Hospital</t>
  </si>
  <si>
    <t>https://acibademsistina.mk/lista-na-doktori/</t>
  </si>
  <si>
    <t>Zan Mitrev Clinic</t>
  </si>
  <si>
    <t>https://zmc.mk/doktori-mk/</t>
  </si>
  <si>
    <t>General Hospital Ohrid</t>
  </si>
  <si>
    <t>http://www.bolnicaohrid.com.mk/personal</t>
  </si>
  <si>
    <t>Institute for Respiratory Diseases in Children-Kozle</t>
  </si>
  <si>
    <t>http://jzuinstitutkozle.mk/</t>
  </si>
  <si>
    <t>University Clinic for Surgical Diseases Sveti Naum Ohridski</t>
  </si>
  <si>
    <t>http://www.gradskahirurgija.org.mk/Doctor#</t>
  </si>
  <si>
    <t>Ministry of Health - Department for e-health</t>
  </si>
  <si>
    <t>www.mojtermin.mk</t>
  </si>
  <si>
    <t>https://acibademsistina.mk/</t>
  </si>
  <si>
    <t>https://zmc.mk/</t>
  </si>
  <si>
    <t>http://www.bolnicaohrid.com.mk/</t>
  </si>
  <si>
    <t>http://www.gradskahirurgija.org.mk/</t>
  </si>
  <si>
    <t>Judicial portal of North Macedonia</t>
  </si>
  <si>
    <t>http://www.vsrm.mk/wps/portal/central/sud/!ut/p/z1/04_Sj9CPykssy0xPLMnMz0vMAfIjo8zizdxNTAwsvA183ANCzQ0cfV0MPEIsvYzczc30wwkpiAJKG-AAjgb6wal5QDOiCCnz0o9Kz8lPgrjIMS_J2CJdP6ooNS21KLVIr7QIKJxRUlJQbKVqoGpQXl6ul56fn56Tqpecn6tqgE1LRn5xiX4Eqkr9gtyIioDccItiR0VFAGLuDHs!/?uri=nm:oid:Z6_6G4408K0LGPU70AMD0HT9J2G76</t>
  </si>
  <si>
    <t>Judicial Portal North Macedonia</t>
  </si>
  <si>
    <t>Judicial portal North Macedonia</t>
  </si>
  <si>
    <t>http://www.vsrm.mk/wps/portal/central/sud/!ut/p/z1/04_Sj9CPykssy0xPLMnMz0vMAfIjo8zizdxNTAwsvA183ANCzQ0cfV0MPEIsvYzczc30wwkpiAJKG-AAjgb6wal5QDOiCCnz0o9Kz8lPgrjIMS_J2CJdP6ooNS21KLVIr7QIKJxRUlJQbKVqoGpQXl6ul56fn56Tqpecn6tqgE1LRn5xiX4Eqkr9gtyIioDccItiR0VFAGLuDHs!/dz/d5/L2dJQSEvUUt3QS80TmxFL1o2XzZHNDQwOEswTEdQVTcwQU1EMEhUOUoyRzc2/</t>
  </si>
  <si>
    <t>Ministry of Local Self-government</t>
  </si>
  <si>
    <t>http://www.mls.gov.mk/en/regions-and-municipalities-in-rm/municipalities</t>
  </si>
  <si>
    <t>https://mvr.gov.mk/upravni-rab/19</t>
  </si>
  <si>
    <t>https://mvr.gov.mk/upravni-rab/22</t>
  </si>
  <si>
    <t>Public Enterprise for State Roads</t>
  </si>
  <si>
    <t>http://www.roads.org.mk/366/patna-taksa</t>
  </si>
  <si>
    <t>http://www.roads.org.mk</t>
  </si>
  <si>
    <t xml:space="preserve">Macedonian Railways </t>
  </si>
  <si>
    <t>https://mzt.mk/?lang=mk</t>
  </si>
  <si>
    <t>Public Transport Company Skopje</t>
  </si>
  <si>
    <t>http://jsp.com.mk/</t>
  </si>
  <si>
    <t>City of Bitola</t>
  </si>
  <si>
    <t>https://www.bitola.gov.mk/</t>
  </si>
  <si>
    <t>Government of Malta -  Office of the Commissioner for Revenue</t>
  </si>
  <si>
    <t>https://businessfirst.com.mt/en/running/Pages/INCOME-TAX.aspx</t>
  </si>
  <si>
    <t>https://businessfirst.com.mt/en/running/Pages/RESOURCES-AND-FURTHER-DETAILS.aspx</t>
  </si>
  <si>
    <t>Government of Malta - Malta Business Registry</t>
  </si>
  <si>
    <t>https://businessfirst.com.mt/en/running/Pages/ADMINISTRATIVE-PROCEDURES.aspx</t>
  </si>
  <si>
    <t>https://businessfirst.com.mt/en/running/pages/financial-reporting.aspx</t>
  </si>
  <si>
    <t>Government of Malta -  National Statistics Office</t>
  </si>
  <si>
    <t>https://businessfirst.com.mt/en/running/Pages/STATISTICAL-REPORTING.aspx</t>
  </si>
  <si>
    <t>Government of Malta - Office of the Commissioner for Revenue</t>
  </si>
  <si>
    <t>https://businessfirst.com.mt/en/running/Pages/VALUE-ADDED-TAX.aspx</t>
  </si>
  <si>
    <t>Government of Malta - Courts Services Agency</t>
  </si>
  <si>
    <t>https://ecourts.gov.mt/onlineservices/JForms/StartForm/12</t>
  </si>
  <si>
    <t>Government of Malta -  Department of Social Security</t>
  </si>
  <si>
    <t>https://socialsecurity.gov.mt/en/information-and-applications-for-benefits-and-services/medical-assistance/sickness-benefit/</t>
  </si>
  <si>
    <t>Government of Malta - JobsPlus</t>
  </si>
  <si>
    <t xml:space="preserve">https://businessfirst.com.mt/en/running/Pages/TERMINATION-OF-EMPLOYMENT.aspx </t>
  </si>
  <si>
    <t>https://www.servizz.gov.mt/en/Pages/Tax-and-Finance/Taxation/Tax/WEB433/default.aspx</t>
  </si>
  <si>
    <t>Government of Malta  -  Malta Business Registry</t>
  </si>
  <si>
    <t>Government of Malta - Ministry for Health</t>
  </si>
  <si>
    <t>https://www.gov.mt/en/Life%20Events/Pages/Healthy%20Living/Healthcare-entitlement.aspx</t>
  </si>
  <si>
    <t>https://deputyprimeminister.gov.mt/en/regcounc/medicalcouncil/Pages/Registers.aspx</t>
  </si>
  <si>
    <t>https://myhealth-ng.gov.mt/</t>
  </si>
  <si>
    <t>Government of Malta - Ministry for Justice, Equality and Governance</t>
  </si>
  <si>
    <t>https://www.gov.mt/en/Life%20Events/Pages/Small%20Claims/Small-Claims.aspx</t>
  </si>
  <si>
    <t>https://localgovernment.gov.mt/en/lc/Birkirkara/Pages/default.aspx</t>
  </si>
  <si>
    <t>https://www.gov.mt/en/Life%20Events/Pages/Moving%20to%20Malta/Moving-Home.aspx</t>
  </si>
  <si>
    <t>https://localgovernment.gov.mt/en/lc/TasSliema/Pages/default.aspx</t>
  </si>
  <si>
    <t>Government of Malta -  Identity Malta</t>
  </si>
  <si>
    <t>Government of Malta - Electoral Office</t>
  </si>
  <si>
    <t>https://housingauthority.gov.mt/en/Pages/Schemes/Scheme-for-Persons-with-Disability.aspx</t>
  </si>
  <si>
    <t>https://www.gov.mt/en/Life%20Events/Pages/Owning%20a%20Vehicle/Land-Transport.aspx</t>
  </si>
  <si>
    <t>Government of Malta -  Transport Malta</t>
  </si>
  <si>
    <t>https://www.transport.gov.mt/land/vehicle-registration-and-licensing/renewal-of-road-licence-794</t>
  </si>
  <si>
    <t>https://www.gov.mt/en/Life%20Events/Pages/Moving%20to%20Malta/public-transport.aspx</t>
  </si>
  <si>
    <t>http://www.belastingdienst.nl/wps/wcm/connect/bldcontentnl/belastingdienst/zakelijk/winst/inkomstenbelasting/inkomstenbelasting_voor_ondernemers/</t>
  </si>
  <si>
    <t>https://belastingdienst.nl/wps/wcm/connect/nl/personeel-en-loon/</t>
  </si>
  <si>
    <t>https://www.kvk.nl/inschrijven-en-wijzigen/deponeren/jaarrekening-deponeren/</t>
  </si>
  <si>
    <t>CBS (Centraal bureau van de statistiek)</t>
  </si>
  <si>
    <t>https://www.cbs.nl/nl-nl/deelnemers-enquetes/deelnemers-enquetes/bedrijven/meer-over-cbs-enquetes/data-uitwisselen-met-het-cbs</t>
  </si>
  <si>
    <t>https://www.belastingdienst.nl/wps/wcm/connect/bldcontentnl/belastingdienst/zakelijk/btw/btw_aangifte_doen_en_betalen/</t>
  </si>
  <si>
    <t>https://www.belastingdienst.nl/wps/wcm/connect/nl/btw/btw</t>
  </si>
  <si>
    <t>https://www.belastingdienst.nl/wps/wcm/connect/bldcontentnl/belastingdienst/zakelijk/btw/btw_aangifte_doen_en_betalen/btw-aangifte-welke-wanneer-en-hoe/hoe_btw_aangifte_invullen_en_versturen</t>
  </si>
  <si>
    <t>https://www.belastingdienst.nl/wps/wcm/connect/bldcontentnl/themaoverstijgend/programmas_en_formulieren/bezwaar_zakelijk</t>
  </si>
  <si>
    <t>Ondernemersplein</t>
  </si>
  <si>
    <t>https://www.ondernemersplein.nl/ondernemen/personeel/een-zieke-werknemer-weer-aan-het-werk-krijgen/</t>
  </si>
  <si>
    <t>https://www.uwv.nl/werkgevers/formulieren/werknemer-in-zw-is-weer-gedeeltelijk-aan-het-werk-of-weer-volledig-ziek.aspx</t>
  </si>
  <si>
    <t>https://www.ondernemersplein.nl/ondernemen/personeel/voor-het-eerst-personeel-aannemen/</t>
  </si>
  <si>
    <t>https://www.kvk.nl/inschrijven-en-wijzigen/wijziging-doorgeven/adres-wijzigen/</t>
  </si>
  <si>
    <t>https://www.rijksoverheid.nl/onderwerpen/themas/familie-zorg-en-gezondheid</t>
  </si>
  <si>
    <t>Patientenfederatie Nederland</t>
  </si>
  <si>
    <t>https://www.zorgkaartnederland.nl/</t>
  </si>
  <si>
    <t>CIBG</t>
  </si>
  <si>
    <t>https://www.bigregister.nl/</t>
  </si>
  <si>
    <t>Erasmus MC</t>
  </si>
  <si>
    <t>https://www.erasmusmc.nl/nl-nl/patientenzorg/wizard#/9A6DBE70B7A1425BA13E84DF9B661F3A/86AC62E746DA4F9699F48EE51B4366DA/</t>
  </si>
  <si>
    <t>UMCG</t>
  </si>
  <si>
    <t>https://mijn.umcg.nl/mychart/Authentication/Login?</t>
  </si>
  <si>
    <t>St. Antonius Ziekenhuis</t>
  </si>
  <si>
    <t>https://www.antoniusziekenhuis.nl/afspraak-maken</t>
  </si>
  <si>
    <t>Ziekenhuisgroep Twente</t>
  </si>
  <si>
    <t>https://www.zgt.nl/afspraak-en-opname/inloggen-in-mijnzgt/wat-staat-er-op-mijnzgt/</t>
  </si>
  <si>
    <t>Medisch Spectrum Twente</t>
  </si>
  <si>
    <t>https://www.mst.nl/patienten/afspraak-beheren/</t>
  </si>
  <si>
    <t>https://patientenfolders.erasmusmc.nl/folders/videoconsult_instructie_via_mijnerasmusmc</t>
  </si>
  <si>
    <t>https://www.umcg.nl/-/video-afspraak?inheritRedirect=true&amp;redirect=%2Fzoekresultaten%3Fq%3Dvideo</t>
  </si>
  <si>
    <t>https://www.antoniusziekenhuis.nl/videoafspraak-videobellen</t>
  </si>
  <si>
    <t>https://www.zgt.nl/afspraak-en-opname/beeldbellen/</t>
  </si>
  <si>
    <t>https://www.mst.nl/patienten/videobellen/</t>
  </si>
  <si>
    <t>https://www.erasmusmc.nl/nl-nl/patientenzorg/opvragen-medisch-dossier</t>
  </si>
  <si>
    <t>https://mijnantonius.antoniusziekenhuis.nl/MijnAntonius/Authentication/Login?</t>
  </si>
  <si>
    <t>https://www.mst.nl/patienten/patienten-service-centrum/inzage-medisch-dossier/</t>
  </si>
  <si>
    <t>De Rechtspraak</t>
  </si>
  <si>
    <t>https://www.rechtspraak.nl/Naar-de-rechter/Rechtszaak-starten#19c69adf-85f3-4642-a6e7-0bb554f064840 </t>
  </si>
  <si>
    <t>Overheid.nl</t>
  </si>
  <si>
    <t>https://wetten.overheid.nl/BWBR0001827/2021-04-01/#BoekEerste_TiteldeelEerste_AfdelingDerde</t>
  </si>
  <si>
    <t>https://www.rechtspraak.nl/Naar-de-rechter/Rechtszaak-starten</t>
  </si>
  <si>
    <t>https://loket.rechtspraak.nl/</t>
  </si>
  <si>
    <t>https://www.rechtspraak.nl/Registers/Zaakverloopregister</t>
  </si>
  <si>
    <t>rijksoverheid</t>
  </si>
  <si>
    <t>https://www.rijksoverheid.nl/onderwerpen/slachtofferbeleid</t>
  </si>
  <si>
    <t>https://www.rechtspraak.nl/Naar-de-rechter/Hoger-beroep/civiele-zaak</t>
  </si>
  <si>
    <t>Gemeente Groningen</t>
  </si>
  <si>
    <t>http://gemeente.groningen.nl/</t>
  </si>
  <si>
    <t>Gemeente Almere</t>
  </si>
  <si>
    <t>http://www.almere.nl/</t>
  </si>
  <si>
    <t>Gemeente Amersfoort</t>
  </si>
  <si>
    <t>http://www.amersfoort.nl/</t>
  </si>
  <si>
    <t>Gemeente Apeldoorn</t>
  </si>
  <si>
    <t>http://www.apeldoorn.nl/</t>
  </si>
  <si>
    <t>Gemeente Breda</t>
  </si>
  <si>
    <t>http://www.breda.nl/</t>
  </si>
  <si>
    <t>Gemeente Enschede</t>
  </si>
  <si>
    <t>http://www.enschede.nl/</t>
  </si>
  <si>
    <t>Gemeente Haarlem</t>
  </si>
  <si>
    <t>http://www.haarlem.nl/</t>
  </si>
  <si>
    <t>Gemeente Nijmegen</t>
  </si>
  <si>
    <t>http://www.nijmegen.nl/</t>
  </si>
  <si>
    <t>Gemeente Utrecht</t>
  </si>
  <si>
    <t>http://www.utrecht.nl/</t>
  </si>
  <si>
    <t>Gemeente Amsterdam</t>
  </si>
  <si>
    <t>Gemeente Den Haag</t>
  </si>
  <si>
    <t>https://www.denhaag.nl/nl.htm</t>
  </si>
  <si>
    <t>Gemeente Eindhoven</t>
  </si>
  <si>
    <t>https://www.eindhoven.nl/</t>
  </si>
  <si>
    <t>Gemeente Rotterdam</t>
  </si>
  <si>
    <t>https://www.rotterdam.nl/wonen-leven/</t>
  </si>
  <si>
    <t>Gemeente Tilburg</t>
  </si>
  <si>
    <t>https://www.tilburg.nl/inwoners/</t>
  </si>
  <si>
    <t>Gemeente Zaanstad</t>
  </si>
  <si>
    <t>https://www.zaanstad.nl/mozard/!suite05.scherm1239</t>
  </si>
  <si>
    <t>https://gemeente.groningen.nl/verhuizing-doorgeven</t>
  </si>
  <si>
    <t>https://www.almere.nl/wonen/burgerzaken/verhuizen</t>
  </si>
  <si>
    <t>https://www.amersfoort.nl/wonen-en-verhuizen/to/verhuizen.htm</t>
  </si>
  <si>
    <t>https://www.apeldoorn.nl/verhuizen-1</t>
  </si>
  <si>
    <t>https://www.breda.nl/verhuizen</t>
  </si>
  <si>
    <t>http://www.rotterdam.nl/verhuizen</t>
  </si>
  <si>
    <t>http://www.tilburg.nl/inwoners/verhuizen-verbouwen/verhuizing-doorgeven/</t>
  </si>
  <si>
    <t>https://app1.nijmegen.nl/Loket/prodcat/products/getProductDetailsAction.do?id=678</t>
  </si>
  <si>
    <t>https://pki.utrecht.nl/Loket/prodcat/products/getProductDetailsAction.do?id=282</t>
  </si>
  <si>
    <t>https://www.amsterdam.nl/burgerzaken/verhuizing-doorgeven/</t>
  </si>
  <si>
    <t>https://www.denhaag.nl/nl/verhuizen-en-migratie/verhuizing-doorgeven.htm</t>
  </si>
  <si>
    <t>https://www.eindhoven.nl/stad-en-wonen/wonen/verhuizen-binnen-naar-eindhoven</t>
  </si>
  <si>
    <t>https://www.enschede.nl/leven-reizen-en-papieren/verhuizen/verhuizing</t>
  </si>
  <si>
    <t>https://www.haarlem.nl/verhuizing-in-en-naar-haarlem/</t>
  </si>
  <si>
    <t>https://www.zaanstad.nl/mozard/!suite86.scherm0325?mPag=311&amp;mLok=1&amp;mNch=3254080</t>
  </si>
  <si>
    <t>https://www.almere.nl/wonen/burgerzaken/uittreksel-en-afschrift/standaard-uittreksel-basisregistratie-personen-/-bewijs-van-inschrijving</t>
  </si>
  <si>
    <t>https://www.amersfoort.nl/paspoort-rijbewijs-en-uittreksel/to/uittreksel-persoonsgegevens-brp.htm</t>
  </si>
  <si>
    <t>https://www.amsterdam.nl/burgerzaken/akten-uittreksels/uittreksel-brp-aanvragen/</t>
  </si>
  <si>
    <t>https://www.apeldoorn.nl/uittreksel</t>
  </si>
  <si>
    <t>https://www.breda.nl/uittreksel-basisregistratie-personen</t>
  </si>
  <si>
    <t>https://www.denhaag.nl/nl/akten-en-verklaringen/basisregistratie-personen-brp/uittreksel-basisregistratie.htm</t>
  </si>
  <si>
    <t>https://www.eindhoven.nl/stad-en-wonen/uittreksels-en-documenten/uittreksel-basisregistratie-personen-%28brp%29</t>
  </si>
  <si>
    <t>https://www.enschede.nl/leven-reizen-papieren/uittreksels-verklaringen/uittreksel-basisregistratie-personen-brp</t>
  </si>
  <si>
    <t>https://gemeente.groningen.nl/uittreksel-basisregistratie-personen-brp-aanvragen</t>
  </si>
  <si>
    <t>https://www.haarlem.nl/uittreksel-persoonsgegevens/</t>
  </si>
  <si>
    <t>https://www.nijmegen.nl/diensten/uittreksels-en-verklaringen/uittreksel-basisregistratie-personen-brp/</t>
  </si>
  <si>
    <t>https://www.rotterdam.nl/loket/uittreksel-brp-aanvragen-burgers/</t>
  </si>
  <si>
    <t>https://pki.utrecht.nl/Loket/product/7e4b737b660aa03d2f5fa1ecf3eb6c50</t>
  </si>
  <si>
    <t>https://www.zaanstad.nl/mozard/!suite86.scherm0325?mPag=320</t>
  </si>
  <si>
    <t>https://www.almere.nl/wonen/zorg-en-welzijn</t>
  </si>
  <si>
    <t>https://www.amersfoort.nl/bericht/toegankelijke-zorg-en-ondersteuning.htm</t>
  </si>
  <si>
    <t>https://www.amsterdam.nl/zorg-ondersteuning/wmo/wmo-helpdesk/</t>
  </si>
  <si>
    <t>https://www.apeldoorn.nl/ter/digitaalloket/Zorg-en-ondersteuning.html</t>
  </si>
  <si>
    <t>https://www.breda.nl/zorg-en-ondersteuning</t>
  </si>
  <si>
    <t>https://www.denhaag.nl/nl/zorg-en-ondersteuning/wmo-melding-doen.htm</t>
  </si>
  <si>
    <t>https://wijeindhoven.nl/nl/wat/thuis</t>
  </si>
  <si>
    <t>https://www.enschede.nl/wijkwijzer/wmo</t>
  </si>
  <si>
    <t>https://wij.groningen.nl/gezondheid-en-welzijn/wmo-en-voorzieningen/</t>
  </si>
  <si>
    <t>https://www.haarlem.nl/wmo-zorg-en-welzijn/</t>
  </si>
  <si>
    <t>https://www.nijmegen.nl/diensten/zorg-hulp-en-advies/wmo/</t>
  </si>
  <si>
    <t>https://www.rotterdam.nl/wonen-leven/woningaanpassing/</t>
  </si>
  <si>
    <t>https://www.tilburg.nl/inwoners/zorg-en-wmo/wmo/</t>
  </si>
  <si>
    <t>https://www.utrecht.nl/zorg-en-onderwijs/hulp-en-ondersteuning-wmo/</t>
  </si>
  <si>
    <t>https://www.zaanstad.nl/mozard/!suite86.scherm0325?mPag=1013</t>
  </si>
  <si>
    <t>RDW</t>
  </si>
  <si>
    <t>http://www.rdw.nl/Particulier/Paginas/Kopen.aspx?path=Portal/Particulier/Auto/Kopen</t>
  </si>
  <si>
    <t>https://www.rdw.nl/Particulier/Paginas/Online-voertuig-overschrijven.aspx</t>
  </si>
  <si>
    <t>Rijksdienst voor Ondernemend Nederland (RVO)</t>
  </si>
  <si>
    <t>https://www.rvo.nl/onderwerpen/duurzaam-ondernemen/energie-en-milieu-innovaties/elektrisch-rijden/financiele-ondersteuning</t>
  </si>
  <si>
    <t>http://gemeente.groningen.nl/parkeren</t>
  </si>
  <si>
    <t>http://parkeren.almere.nl/</t>
  </si>
  <si>
    <t>http://www.amersfoort.nl/parkeren.html</t>
  </si>
  <si>
    <t>https://www.apeldoorn.nl/parkeervergunning-bewoners</t>
  </si>
  <si>
    <t>http://www.enschede.nl/verkeer/parkereninenschede/</t>
  </si>
  <si>
    <t>http://www.rotterdam.nl/product:parkeervergunning_bewoner</t>
  </si>
  <si>
    <t>https://pki.utrecht.nl/Loket/prodcat/products/getProductDetailsAction.do?id=323</t>
  </si>
  <si>
    <t>https://tilburg.parkeer.nl/nl/</t>
  </si>
  <si>
    <t>https://www.amsterdam.nl/parkeren-verkeer/</t>
  </si>
  <si>
    <t>https://www.breda.nl/parkeervergunning-bewoners</t>
  </si>
  <si>
    <t>https://www.denhaag.nl/nl/parkeren/parkeervergunningen.htm</t>
  </si>
  <si>
    <t>https://www.eindhoven.nl/stad-en-wonen/stad/parkeren/parkeervergunningen</t>
  </si>
  <si>
    <t>https://www.haarlem.nl/parkeervergunning-particulier/</t>
  </si>
  <si>
    <t>https://www.nijmegen.nl/diensten/parkeren-verkeer-en-vervoer/parkeervergunning-bewoners/</t>
  </si>
  <si>
    <t>https://www.zaanstad.nl/mozard/!suite86.scherm0325?mPag=245&amp;mLok=1&amp;mVrg=503&amp;mNch=6390123</t>
  </si>
  <si>
    <t>https://9292.nl/</t>
  </si>
  <si>
    <t>NS</t>
  </si>
  <si>
    <t>https://www.ns.nl/en/journeyplanner/#/?vertrek=Amsterdam%20Centraal&amp;vertrektype=treinstation&amp;aankomst=Rotterdam%20Centraal&amp;aankomsttype=treinstation&amp;type=vertrek&amp;tijd=2021-05-18T14:18&amp;context=arnu%7CfromStation%3D8400058%7CtoStation%3D8400530%7CplannedFromTime%3D2021-05-18T14:34:00%2B02:00%7CplannedArrivalTime%3D2021-05-18T15:48:00%2B02:00%7CyearCard%3Dfalse%7CexcludeHighSpeedTrains%3Dfalse%7CsearchForAccessibleTrip%3Dfalse%7CaddChangeTime%3D0&amp;ritnummers=2246</t>
  </si>
  <si>
    <t>GVB</t>
  </si>
  <si>
    <t>https://reisproducten.gvb.nl/en/uur-en-dagkaarten</t>
  </si>
  <si>
    <t>RET</t>
  </si>
  <si>
    <t>https://www.ret.nl/home/reisproducten/producten-tarieven.html</t>
  </si>
  <si>
    <t>https://www.ns.nl/klantenservice/geld-terug/geld-terug-reguliere-reizen.html</t>
  </si>
  <si>
    <t>https://webshop.gvb.nl/nl_nl/customer-form-specialrestitution/</t>
  </si>
  <si>
    <t>https://www.ret.nl/vraag-antwoord/rondom-de-reis-en-de-voertuigen/dienstregeling/algemeen-dienstregeling/wanneer-kom-ik-in-aanmerking-voor-compensatie-bij-vertragingen.html#:~:text=Als%20de%20eerste%20of%20laatste,organiseert%20de%20RET%20vervangend%20vervoer.</t>
  </si>
  <si>
    <t>Skatteetaten</t>
  </si>
  <si>
    <t>https://www.skatteetaten.no/bedrift-og-organisasjon/skatt/</t>
  </si>
  <si>
    <t>NAV</t>
  </si>
  <si>
    <t>https://www.altinn.no/starte-og-drive/arbeidsforhold/ansettelse/hvilke-plikter-har-du-som-arbeidsgiver/</t>
  </si>
  <si>
    <t>Brønnøysundregistrene</t>
  </si>
  <si>
    <t>https://www.brreg.no/innsending-av-arsregnskap/</t>
  </si>
  <si>
    <t>Statistisk Sentralbyrå</t>
  </si>
  <si>
    <t>https://www.ssb.no/innrapportering/naeringsliv</t>
  </si>
  <si>
    <t>https://www.skatteetaten.no/bedrift-og-organisasjon/avgifter/mva/</t>
  </si>
  <si>
    <t>https://www.skatteetaten.no/skjema/klage-pa-vedtak/</t>
  </si>
  <si>
    <t>www.nav.no/dinesykmeldte</t>
  </si>
  <si>
    <t>Skatteetaten, NAV and SSB</t>
  </si>
  <si>
    <t>https://www.altinn.no/skjemaoversikt/a-ordningen/a-melding2/</t>
  </si>
  <si>
    <t>https://www.altinn.no/skjemaoversikt/bronnoysundregistrene/samordnet-registermelding---registrering-av-nye-og-endring-av-eksisterende-foretak-og-enheter/</t>
  </si>
  <si>
    <t>Oslo kommune</t>
  </si>
  <si>
    <t>https://www.oslo.kommune.no/helse-og-omsorg/#gref</t>
  </si>
  <si>
    <t>Bergen kommune</t>
  </si>
  <si>
    <t>https://www.bergen.kommune.no/innbyggerhjelpen/helse-og-omsorg</t>
  </si>
  <si>
    <t xml:space="preserve">Trondheim kommune </t>
  </si>
  <si>
    <t>https://www.trondheim.kommune.no/tema/helse-og-omsorg/</t>
  </si>
  <si>
    <t>Drammen kommune</t>
  </si>
  <si>
    <t>https://www.drammen.kommune.no/tjenester/helse-omsorg/</t>
  </si>
  <si>
    <t>Tromsø kommune</t>
  </si>
  <si>
    <t>https://www.tromso.kommune.no/helse-og-omsorg</t>
  </si>
  <si>
    <t>Norsk Helsenett</t>
  </si>
  <si>
    <t>https://www.helsenorge.no/fastlegen/om/</t>
  </si>
  <si>
    <t>https://www.helsenorge.no/timeavtaler/</t>
  </si>
  <si>
    <t>https://www.helsenorge.no/legemidler/e-resept-og-mine-resepter/hva-er-e-resept/</t>
  </si>
  <si>
    <t>https://www.helsenorge.no/pasientjournal/</t>
  </si>
  <si>
    <t>Domstoladministrasjonen</t>
  </si>
  <si>
    <t>https://www.domstol.no/sivil-sak/sakstyper/smakravsprosess/</t>
  </si>
  <si>
    <t>Politi- og lensmannsetaten</t>
  </si>
  <si>
    <t>https://www.politiet.no/tjenester/namsmann-og-forliksrad/forliksradet/</t>
  </si>
  <si>
    <t>http://www.forliksraadet.no</t>
  </si>
  <si>
    <t>https://www.politiet.no/tjenester/namsmann-og-forliksrad/forliksradet/avgjorelse/</t>
  </si>
  <si>
    <t>https://www.bergen.kommune.no</t>
  </si>
  <si>
    <t>https://www.drammen.kommune.no</t>
  </si>
  <si>
    <t>Fredrikstad kommune</t>
  </si>
  <si>
    <t>https://www.fredrikstad.kommune.no</t>
  </si>
  <si>
    <t>Kristiansand kommune</t>
  </si>
  <si>
    <t>https://www.kristiansand.kommune.no</t>
  </si>
  <si>
    <t>https://www.oslo.kommune.no</t>
  </si>
  <si>
    <t>Sarpsborg kommune</t>
  </si>
  <si>
    <t>https://www.sarpsborg.com</t>
  </si>
  <si>
    <t>Skien kommune</t>
  </si>
  <si>
    <t>https://www.skien.kommune.no</t>
  </si>
  <si>
    <t>Stavanger kommune</t>
  </si>
  <si>
    <t>https://www.stavanger.kommune.no/</t>
  </si>
  <si>
    <t>https://www.tromso.kommune.no/</t>
  </si>
  <si>
    <t>Trondheim kommune</t>
  </si>
  <si>
    <t>https://www.trondheim.kommune.no/</t>
  </si>
  <si>
    <t>https://www.skatteetaten.no/person/folkeregister/flytte/</t>
  </si>
  <si>
    <t>https://www.skatteetaten.no/person/folkeregister/attester-og-opplysninger/bestille-attester/</t>
  </si>
  <si>
    <t>https://www.nav.no/no/Person/Hjelpemidler/Hvor+trenger+du+hjelp/Bolig/hjelpemidler-og-tilpasninger-i-boligen</t>
  </si>
  <si>
    <t>https://www.nav.no/no/Person/Hjelpemidler/Tjenester+og+produkter/Relatert+informasjon/finn-skjema</t>
  </si>
  <si>
    <t>Statens vegvesen</t>
  </si>
  <si>
    <t>https://www.vegvesen.no/kjoretoy/Kjop+og+salg</t>
  </si>
  <si>
    <t>Oslo Kommune</t>
  </si>
  <si>
    <t>https://www.oslo.kommune.no/gate-transport-og-parkering/parkering/beboerparkering/beboerparkering-for-privatpersoner/?sid=&amp;street=Sannergata+5a#gref</t>
  </si>
  <si>
    <t>Bergen Kommune</t>
  </si>
  <si>
    <t>https://www.bergen.kommune.no/innbyggerhjelpen/trafikk-reiser-vei/vei-transport-og-parkering/parkering</t>
  </si>
  <si>
    <t>https://www.trondheim.kommune.no/parkering/</t>
  </si>
  <si>
    <t>https://stavanger-parkering.no/parkering/boligsoneparkering/</t>
  </si>
  <si>
    <t>https://www.drammen.kommune.no/tjenester/vei-trafikk-parkering/parkering/</t>
  </si>
  <si>
    <t>https://www.fredrikstad.kommune.no/tjenester/Vann-vei-trafikk/parkering/avtaleparkering/</t>
  </si>
  <si>
    <t>https://www.kristiansand.kommune.no/navigasjon/bolig-kart-og-eiendom/parkering/soknader-og-tillatelser/</t>
  </si>
  <si>
    <t>https://www.skien.kommune.no/skien-kommune/servicesenteret/parkering/</t>
  </si>
  <si>
    <t>https://www.sarpsborg.com/byggesak-og-teknisk/parkering/</t>
  </si>
  <si>
    <t>https://tromso-parkering.no/parkeringskort/</t>
  </si>
  <si>
    <t>Norwegian Public Roads Administration</t>
  </si>
  <si>
    <t>https://www.autopass.no/</t>
  </si>
  <si>
    <t>https://www.vegvesen.no/trafikkinformasjon/reiseinformasjon/bompenger</t>
  </si>
  <si>
    <t>Entur</t>
  </si>
  <si>
    <t>https://entur.no/</t>
  </si>
  <si>
    <t>https://ruter.no/</t>
  </si>
  <si>
    <t>https://www.skyss.no/</t>
  </si>
  <si>
    <t>https://om.entur.no/reisende/hjelp-og-kontakt/</t>
  </si>
  <si>
    <t>https://ruter.no/fa-hjelp/billettkontroll/</t>
  </si>
  <si>
    <t>https://www.skyss.no/Verdt-a-vite/reisegaranti/</t>
  </si>
  <si>
    <t>https://www.podatki.gov.pl/cit/</t>
  </si>
  <si>
    <t>https://www.podatki.gov.pl/cit/e-deklaracje-cit/</t>
  </si>
  <si>
    <t>The Polish Social Insurance Institution</t>
  </si>
  <si>
    <t xml:space="preserve"> https://www.zus.pl/portal/logowanie.npi</t>
  </si>
  <si>
    <t>https://www.podatki.gov.pl/e-sprawozdania-finansowe/</t>
  </si>
  <si>
    <t>Statistics Poland</t>
  </si>
  <si>
    <t>http://form.stat.gov.pl/formularze/formularze.htm</t>
  </si>
  <si>
    <t>https://www.podatki.gov.pl/vat/</t>
  </si>
  <si>
    <t>https://www.podatki.gov.pl/vat/e-deklaracje-vat/</t>
  </si>
  <si>
    <t>https://www.podatki.gov.pl/vat/e-deklaracje-vat/formularze-vat/</t>
  </si>
  <si>
    <t>https://www.gov.pl/web/finanse/wnioski-i-skargi</t>
  </si>
  <si>
    <t>http://www.mz.gov.pl/</t>
  </si>
  <si>
    <t>Ministry of Family, Labor and Social Policy</t>
  </si>
  <si>
    <t>https://prod.ceidg.gov.pl/CEIDG/CEIDG.Public.UI/DecisionAdditionalParameters.aspx?type=1</t>
  </si>
  <si>
    <t>Ministry of Development, Labor and Technology</t>
  </si>
  <si>
    <t>https://www.biznes.gov.pl/pl/ceidg</t>
  </si>
  <si>
    <t>https://pacjent.gov.pl/terminy-leczenia</t>
  </si>
  <si>
    <t>Supreme Medical Chamber</t>
  </si>
  <si>
    <t>http://rejestr.nil.org.pl/xml/nil/rejlek/hurtd</t>
  </si>
  <si>
    <t>https://pacjent.gov.pl/internetowe-konto-pacjenta/erecepta</t>
  </si>
  <si>
    <t xml:space="preserve">https://pacjent.gov.pl/ </t>
  </si>
  <si>
    <t>District Court in Warsaw</t>
  </si>
  <si>
    <t>https://portal.waw.sa.gov.pl/#/login</t>
  </si>
  <si>
    <t>District Court in Kraków</t>
  </si>
  <si>
    <t>https://portal.krakow.sa.gov.pl/#/login</t>
  </si>
  <si>
    <t>District Court in Lodz</t>
  </si>
  <si>
    <t>https://portal.lodz.sa.gov.pl/#/login</t>
  </si>
  <si>
    <t>District Court in Wrocław</t>
  </si>
  <si>
    <t>https://portal.wroclaw.sa.gov.pl/#/login</t>
  </si>
  <si>
    <t>District Court in PoznaD</t>
  </si>
  <si>
    <t>https://www.poznan.so.gov.pl/</t>
  </si>
  <si>
    <t>http://bip.warszawa.so.gov.pl/artykul/242/90/pomoc-prawna</t>
  </si>
  <si>
    <t>http://www.krakow.so.gov.pl/darmowa-pomoc-prawna,m,m1,3,161</t>
  </si>
  <si>
    <t>http://www.lodz.so.gov.pl/pomoc-prawna,m,mg,3,133</t>
  </si>
  <si>
    <t>http://www.poznan.so.gov.pl/nieodplatna-pomoc-prawna,m,m2,401</t>
  </si>
  <si>
    <t>District Court in WrocBaw</t>
  </si>
  <si>
    <t>http://www.wroclaw.so.gov.pl/index.php?option=com_content&amp;view=article&amp;id=108&amp;Itemid=129</t>
  </si>
  <si>
    <t>http://www.krakow.so.gov.pl/biuro-obslugi-interesantow,m,m1,193,194</t>
  </si>
  <si>
    <t>https://lodz.so.gov.pl/index.php?p=m&amp;idg=mg,72</t>
  </si>
  <si>
    <t>Appeal Court in WrocBaw</t>
  </si>
  <si>
    <t>http://www.wroclaw.sa.gov.pl</t>
  </si>
  <si>
    <t>https://portal.poznan.sa.gov.pl/#/login</t>
  </si>
  <si>
    <t>Appeal Court in Lodz</t>
  </si>
  <si>
    <t>http://lodz.sa.gov.pl/obsluga-interesantow,m,mg,266,324</t>
  </si>
  <si>
    <t>Appeal Court in PoznaD</t>
  </si>
  <si>
    <t>http://www.poznan.sa.gov.pl/index.php?id=176</t>
  </si>
  <si>
    <t>Appeal Court in Warsaw</t>
  </si>
  <si>
    <t>http://www.waw.sa.gov.pl/poradnik-interesanta,m,mg,103,124</t>
  </si>
  <si>
    <t>Appeal Court in Wrocław</t>
  </si>
  <si>
    <t>https://www.wroclaw.sa.gov.pl/biuro-obslugi-interesantow,m,mg,361</t>
  </si>
  <si>
    <t>Bialystok Municipal Office</t>
  </si>
  <si>
    <t>http://www.bialystok.pl/</t>
  </si>
  <si>
    <t>Krakow Municipal Office</t>
  </si>
  <si>
    <t>https://www.krakow.pl/</t>
  </si>
  <si>
    <t>Bydgoszcz Municipal Office</t>
  </si>
  <si>
    <t>http://www.bydgoszcz.pl/index.aspx</t>
  </si>
  <si>
    <t>Bytom Municipal Office</t>
  </si>
  <si>
    <t>http://www.bytom.pl/</t>
  </si>
  <si>
    <t>Czestochowa Municipal Office</t>
  </si>
  <si>
    <t>http://www.czestochowa.pl/</t>
  </si>
  <si>
    <t>Gdansk Municipal Office</t>
  </si>
  <si>
    <t>http://www.gdansk.pl/</t>
  </si>
  <si>
    <t>Gdynia Municipal Office</t>
  </si>
  <si>
    <t>http://www.gdynia.pl/</t>
  </si>
  <si>
    <t>Katowice Municipal Office</t>
  </si>
  <si>
    <t>http://www.katowice.eu</t>
  </si>
  <si>
    <t>Poznan Municipal Office</t>
  </si>
  <si>
    <t>http://www.poznan.pl/</t>
  </si>
  <si>
    <t>Radom Municipal Office</t>
  </si>
  <si>
    <t>http://www.radom.pl/page/</t>
  </si>
  <si>
    <t>Sosnowiec Municipal Office</t>
  </si>
  <si>
    <t>http://www.sosnowiec.pl/</t>
  </si>
  <si>
    <t>Szczecin Municipal Office</t>
  </si>
  <si>
    <t>https://www.szczecin.eu/pl</t>
  </si>
  <si>
    <t>Torun Municipal Office</t>
  </si>
  <si>
    <t>http://www.torun.pl/pl/</t>
  </si>
  <si>
    <t>Kielce Municipal Office</t>
  </si>
  <si>
    <t>http://www.um.kielce.pl/</t>
  </si>
  <si>
    <t>Warsaw Municipal Office</t>
  </si>
  <si>
    <t>http://www.um.warszawa.pl/</t>
  </si>
  <si>
    <t>Zabrze Municipal Office</t>
  </si>
  <si>
    <t>http://www.um.zabrze.pl/</t>
  </si>
  <si>
    <t>Lodz Municipal Office</t>
  </si>
  <si>
    <t>http://www.uml.lodz.pl/</t>
  </si>
  <si>
    <t>Wroclaw Municipal Office</t>
  </si>
  <si>
    <t>https://www.wroclaw.pl/</t>
  </si>
  <si>
    <t>Gliwice Municipal Office</t>
  </si>
  <si>
    <t>https://gliwice.eu/</t>
  </si>
  <si>
    <t>Lublin Municipal Office</t>
  </si>
  <si>
    <t>https://www.lublin.eu/</t>
  </si>
  <si>
    <t>Ministry of the Interior and Administration</t>
  </si>
  <si>
    <t>https://www.gov.pl/web/gov/zamelduj-sie-na-pobyt-staly-lub-czasowy-dluzszy-niz-3-miesiace</t>
  </si>
  <si>
    <t>http://nfz.gov.pl/</t>
  </si>
  <si>
    <t>The Chancellery of the Prime Minister</t>
  </si>
  <si>
    <t>https://www.gov.pl/web/gov/pobierz-dokument-o-zameldowaniu</t>
  </si>
  <si>
    <t>National Disabled Persons' Rehabilitation Fund</t>
  </si>
  <si>
    <t>https://www.pfron.org.pl/osoby-niepelnosprawne/dostepnosc-przestrzeni/</t>
  </si>
  <si>
    <t>https://bip.gliwice.eu/formularze?wydzia_15930856602=Wydzia%C5%82+Komunikacji+-+Referat+Rejestracji+Pojazd%C3%B3w&amp;numer_formularza=&amp;nazwa_16008609351=</t>
  </si>
  <si>
    <t>http://bip.radom.pl/ra/zalatw-sprawe/rejestracja-pojazdow</t>
  </si>
  <si>
    <t>http://bip.radom.pl/ra/zalatw-sprawe/rejestracja-pojazdow/13326,Rejestracja-pojazdu-zmiana-wlasciciela-bez-zmiany-miejscowej-Urzedu.html?search=403980922</t>
  </si>
  <si>
    <t>http://bip.um.sosnowiec.pl/Article/id,6178.html?page=3</t>
  </si>
  <si>
    <t>http://bip.um.wroc.pl/cases/content/9149</t>
  </si>
  <si>
    <t>http://eurzad.szczecin.pl/chapter_51228.asp</t>
  </si>
  <si>
    <t>http://gdynia.pl/bip/referaty,127/referat-praw-jazdy-i-rejestracji-pojazdow,484148</t>
  </si>
  <si>
    <t>http://www.bip.krakow.pl/?dok_id=3276&amp;sub=procedura&amp;proc=KM-2</t>
  </si>
  <si>
    <t>http://www.bip.torun.pl/umt_wydz.php?Kod=11&amp;BaP=Wydz</t>
  </si>
  <si>
    <t>http://www.um.kielce.pl/wydzial-komunikacji/biuro-rejestracji-pojazdow/</t>
  </si>
  <si>
    <t>https://bip.lublin.eu/e-urzad/opisy-uslug/wydzial-komunikacji/rejestracja-i-oznaczanie-pojazdow/rejestracja-pojazdow/</t>
  </si>
  <si>
    <t>https://bip.uml.lodz.pl/urzad-miasta/zalatw-sprawe-urzedowa/wyszukiwarka-spraw/?tx_edgeknowledgebase_article%5BarticleDemand%5D%5BcategoryWithSubcategory%5D=pojazdy&amp;tx_edgeknowledgebase_article%5Baction%5D=list&amp;tx_edgeknowledgebase_article%5Bcontroller%5D=Article</t>
  </si>
  <si>
    <t>https://mojbytom.pl/p,s,komunikacja.html</t>
  </si>
  <si>
    <t>https://mojekatowice.pl/p,s,komunikacja.html</t>
  </si>
  <si>
    <t>Olsztyn Municipal Office</t>
  </si>
  <si>
    <t>https://bip.olsztyn.eu/bip/zaloguj/zaloguj_do_portalu/</t>
  </si>
  <si>
    <t>https://um.bydgoszcz.pl/sprawa/rejestracja-pojazdu/</t>
  </si>
  <si>
    <t>https://warszawa19115.pl/szukasz-informacji/transport-publiczny-drogownictwo/sprawy-komunikacyjne/rejestracja-pojazdow</t>
  </si>
  <si>
    <t>https://www.bip.bialystok.pl/urzad_miejski/poradnik_interesanta/rejestracja-pojazdu.html</t>
  </si>
  <si>
    <t>https://www.gdansk.pl/urzad-miejski/wydzial-komunikacji/procedury/rejestracja-pojazdu,a,2359</t>
  </si>
  <si>
    <t>Koszalin Municipal Office</t>
  </si>
  <si>
    <t>https://bip.powiat.koszalin.pl/artykuly/78/rejestracja-pojazdow</t>
  </si>
  <si>
    <t>Lublin Municipal Office / City Parking Group</t>
  </si>
  <si>
    <t>http://lublin.spp24.pl/informacje-o-abonamentach/</t>
  </si>
  <si>
    <t>Krakow Municipal Office / Municipal Infrastructure</t>
  </si>
  <si>
    <t>http://mi.krakow.pl/strefa-platnego-parkowania/stawki-oplat</t>
  </si>
  <si>
    <t>Czestochowa Municipal Office / City Roads and Transport Authority</t>
  </si>
  <si>
    <t>http://www.info.czestochowa.pl/portal/index_page.php?IdCss=2&amp;IdLang=0&amp;IdGroup=1244526703&amp;IdBaza=1263287380&amp;IdWpis=0&amp;IdStr=0</t>
  </si>
  <si>
    <t>Zabrze Municipal Office / City Roads and IT Infrastructure Authority in Zabrze</t>
  </si>
  <si>
    <t>http://mzdii.zabrze.pl/pl/strefa-platnego-parkowania/oznakowanie-spp-3</t>
  </si>
  <si>
    <t>Gliwice Municipal Office / Silesian Metropolitan Network</t>
  </si>
  <si>
    <t>http://ww.parkowaniegliwice.pl/</t>
  </si>
  <si>
    <t>Kielce Municipal Office / City Roads Authority in Kielce</t>
  </si>
  <si>
    <t>http://www.mzd.kielce.pl/index.php?option=com_content&amp;task=category&amp;sectionid=11&amp;id=30&amp;Itemid=42</t>
  </si>
  <si>
    <t>Radom Municipal Office / City Roads and Communication Authority in Radom</t>
  </si>
  <si>
    <t>http://www.mzdik.pl/index.php?id=121</t>
  </si>
  <si>
    <t>Bytom Municipal Office / City Roads and Bridges Authority in Bytom</t>
  </si>
  <si>
    <t>http://www.mzdim.bytom.pl/index.php/strefa-platnego-parkowania/abonamenty</t>
  </si>
  <si>
    <t>Katowice Municipal Office / City Roads and Bridges Authority in Katowice</t>
  </si>
  <si>
    <t>https://www.mzum.katowice.pl/content/parkowanie</t>
  </si>
  <si>
    <t>Bydgoszcz Municipal Office / Roads and Public Transport Authority in Bydgoszcz</t>
  </si>
  <si>
    <t>http://www.zdmikp.bydgoszcz.pl/index.php/pl/strefa-patnego-parkowania/cennik-biletow</t>
  </si>
  <si>
    <t>Gdansk Municipal Office / Roads and Greenery Authority in Gdansk</t>
  </si>
  <si>
    <t>https://gzdiz.gda.pl/zalatw-sprawe/strefa-platnego-parkowania,a,19</t>
  </si>
  <si>
    <t>https://spp.szczecin.pl/?page_id=9</t>
  </si>
  <si>
    <t>Gdynia Municipal Office / Roads and Greenery Authorities in Gdynia</t>
  </si>
  <si>
    <t>https://sppgdynia.pl/new2/</t>
  </si>
  <si>
    <t>Lodz Municipal Office / Road and Transport Management</t>
  </si>
  <si>
    <t>https://uml.lodz.pl/komunikacja-i-transport/kierowca/parkowanie-platne/</t>
  </si>
  <si>
    <t>Wroclaw Municipal Office / City Road Management and Maintenance</t>
  </si>
  <si>
    <t>https://wroclaw.e-abonamenty.pl/</t>
  </si>
  <si>
    <t>https://www.bialystok.pl/pl/dla_mieszkancow/komunikacja_miejska/parkowanie_w_miescie/strefa-platnego-parkowania-1.html</t>
  </si>
  <si>
    <t>Torun Municipal Office / Municipal Road Administration in Torun</t>
  </si>
  <si>
    <t>https://www.torun.pl/pl/miasto/uklad-drogowy/strefa-platnego-parkowania</t>
  </si>
  <si>
    <t>https://www.zdzit.olsztyn.eu/pl/strefa-parkowania/mieszkancy-spp</t>
  </si>
  <si>
    <t>Poznan Municipal Office / City Roads Authority in Poznan</t>
  </si>
  <si>
    <t>https://zdm.poznan.pl/pl/strefa-platnego-parkowania</t>
  </si>
  <si>
    <t>Warsaw Municipal Office / City Roads Authority in Warsaw</t>
  </si>
  <si>
    <t>https://zdm.waw.pl/sprawy/parkowanie/</t>
  </si>
  <si>
    <t>DKV Euro Service</t>
  </si>
  <si>
    <t>https://www.dkv-euroservice.com/pl/us%C5%82ugi/op%C5%82aty-drogowe/op%C5%82aty-drogowe-wg-kraju/polska/</t>
  </si>
  <si>
    <t>General Director for National Roads and Motorway</t>
  </si>
  <si>
    <t>https://www.gddkia.gov.pl/pl/14/oplaty-za-autostrady</t>
  </si>
  <si>
    <t>Ministry of Infrastructure</t>
  </si>
  <si>
    <t>https://www.gov.pl/web/infrastruktura/platnosci-za-przejazdy-drogowe</t>
  </si>
  <si>
    <t>PKP Intercity</t>
  </si>
  <si>
    <t>https://www.intercity.pl/pl/</t>
  </si>
  <si>
    <t>https://www.wtp.waw.pl</t>
  </si>
  <si>
    <t>https://www.mpk.lodz.pl</t>
  </si>
  <si>
    <t>https://www.wtp.waw.pl/gdzie-kupic-bilet/</t>
  </si>
  <si>
    <t>https://www.mpk.lodz.pl/showarticleslist.action?category=1321&amp;Gdzie+kupi%C4%87+bilety%3F</t>
  </si>
  <si>
    <t>https://www.wtp.waw.pl/przepisy-i-regulaminy/</t>
  </si>
  <si>
    <t>https://www.mpk.lodz.pl/showarticleslist.action?category=1316</t>
  </si>
  <si>
    <t>Autoridade Tributária Aduaneira</t>
  </si>
  <si>
    <t>https://irc.portaldasfinancas.gov.pt/mod22</t>
  </si>
  <si>
    <t>https://www.seg-social.pt/consultas/ssdirecta/</t>
  </si>
  <si>
    <t>Autoridade Tributaria Aduaneira</t>
  </si>
  <si>
    <t>https://www.portaldasfinancas.gov.pt/pt/main.jsp?body=/de/EntregaDAForm.jsp</t>
  </si>
  <si>
    <t>https://iva.portaldasfinancas.gov.pt/dpiva/portal</t>
  </si>
  <si>
    <t>Autoridade Tributaria e Aduaneira</t>
  </si>
  <si>
    <t>https://www.portaldasfinancas.gov.pt/pt/main.jsp?body=/external/sicatpf/pesquisaReclamacaoGraciosa.htm</t>
  </si>
  <si>
    <t>http://www4.seg-social.pt/</t>
  </si>
  <si>
    <t>AMA/IRN</t>
  </si>
  <si>
    <t>https://eportugal.gov.pt/empresas/Services/Online/Pedidos.aspx?service=CAA</t>
  </si>
  <si>
    <t>AMA</t>
  </si>
  <si>
    <t>https://eportugal.gov.pt/servicos/inscrever-se-no-centro-de-saude</t>
  </si>
  <si>
    <t>Ministério da Saúde</t>
  </si>
  <si>
    <t>http://servicos.min-saude.pt/utente/</t>
  </si>
  <si>
    <t>www.sns.gov.pt/sns/pesquisa-prestadores/</t>
  </si>
  <si>
    <t>Ordem dos Médicos</t>
  </si>
  <si>
    <t>http://ordemdosmedicos.pt/medicos-registados-na-ordem-dos-medicos/</t>
  </si>
  <si>
    <t>Centro Hospitalar Universitário Lisboa Norte</t>
  </si>
  <si>
    <t>https://www.chln.min-saude.pt/index.php/informacao-aos-utentes/consultas-e-hospital-de-dia</t>
  </si>
  <si>
    <t>Centro Hospitalar do Algarve</t>
  </si>
  <si>
    <t>http://www.chualgarve.min-saude.pt/consultas/</t>
  </si>
  <si>
    <t>Centro Hospitalar e Universitário de Coimbra</t>
  </si>
  <si>
    <t>https://www.chuc.min-saude.pt/index.php</t>
  </si>
  <si>
    <t>Centro Hospitalar Universitário de São João</t>
  </si>
  <si>
    <t>https://portal-chsj.min-saude.pt/pages/75</t>
  </si>
  <si>
    <t>Centro Hospitalar Universitário do Porto</t>
  </si>
  <si>
    <t>https://www.chporto.pt/ver.php?cod=0C0C</t>
  </si>
  <si>
    <t>https://www.sns24.gov.pt/servico/aceder-a-teleconsulta/#sec-1</t>
  </si>
  <si>
    <t>www.sns24.gov.pt/servico/aceder-a-receita/</t>
  </si>
  <si>
    <t>/www.sns24.gov.pt/guia/receita-sem-papel/</t>
  </si>
  <si>
    <t>SPMS - SHARED SERVICES FOR MINISTRY OF HEALTH, EPE</t>
  </si>
  <si>
    <t>https://servicos.min-saude.pt/utente/</t>
  </si>
  <si>
    <t>https://justica.gov.pt/</t>
  </si>
  <si>
    <t>http://www.citius.mj.pt/portal/</t>
  </si>
  <si>
    <t>https://tribunais.org.pt/</t>
  </si>
  <si>
    <t>https://eportugal.gov.pt/</t>
  </si>
  <si>
    <t>https://eportugal.gov.pt/servicos/alterar-a-morada-do-cartao-de-cidadao</t>
  </si>
  <si>
    <t>Autoridade Tributária e Aduaneira</t>
  </si>
  <si>
    <t>https://www.portaldasfinancas.gov.pt/pt/emissaoCertidaoForm.action</t>
  </si>
  <si>
    <t>Ministério do trabalho solidariedade e segurança social</t>
  </si>
  <si>
    <t>http://www.inr.pt/content/1/59/ajudas-tecnicas-produtos-de-apoio</t>
  </si>
  <si>
    <t>http://www.seg-social.pt/produtos-de-apoio-para-pessoas-com-deficiencia-ou-incapacidade</t>
  </si>
  <si>
    <t>https://justica.gov.pt/Servicos/Registar-automovel</t>
  </si>
  <si>
    <t>Ministério do Ambiente</t>
  </si>
  <si>
    <t>www.fundoambiental.pt/incentivo-veiculos-de-baixas-emissoes-2021.aspx</t>
  </si>
  <si>
    <t>Câmara Municipal da Amadora</t>
  </si>
  <si>
    <t>www.cm-amadora.pt/images/artigos/extra/servicosonline/formularios/pdf/administracao_geral/a15_cartao_residente.pdf</t>
  </si>
  <si>
    <t>Câmara Municipal do Funchal</t>
  </si>
  <si>
    <t>www.cm-funchal.pt/pt/serviços/mobilidade.html</t>
  </si>
  <si>
    <t>Câmara Municipal de Vila Nova de Gaia</t>
  </si>
  <si>
    <t>www.cm-gaia.pt/pt/informacao/mais-transparencia/estacionamento/</t>
  </si>
  <si>
    <t>Empresa Municipal de Mobilidade e Estacionamento de Lisboa</t>
  </si>
  <si>
    <t>http://www.emel.pt/</t>
  </si>
  <si>
    <t>Câmara Municipal do Porto</t>
  </si>
  <si>
    <t>http://portaldomunicipe.cm-porto.pt/-/avença-de-residente-em-zona-de-estacionamento-de-duração-limitada-atribuição/-alteração-de-matrícula/-segunda-via/-cancelamento</t>
  </si>
  <si>
    <t>Câmara Municipal de Sintra</t>
  </si>
  <si>
    <t>www.emes.pt</t>
  </si>
  <si>
    <t>Câmara Municipal de Guimarães</t>
  </si>
  <si>
    <t>https://servicosonline.cm-guimaraes.pt/servicos/public/Formularios/Consultar.aspx?area=ATE&amp;areaDescr=OUTRAS+ÁREAS&amp;procedimentoGeralId=QVRFI1JFU0lEI1JFU0lE&amp;formDesc=CARTÃO+DE+RESIDENTE</t>
  </si>
  <si>
    <t>Câmara Municipal de Aveiro</t>
  </si>
  <si>
    <t>www.cm-aveiro.pt/visitantes/estacionamento/atribuicao-de-cartoes</t>
  </si>
  <si>
    <t>Camara Municipal de Braga</t>
  </si>
  <si>
    <t>www.cm-braga.pt/pt/0101/municipio/camara-municipal/codigo-regulamentar/versao-atual/item/item-1-8501</t>
  </si>
  <si>
    <t>Câmra Municipal de Coimbra</t>
  </si>
  <si>
    <t>www.cm-coimbra.pt/areas/viver/mobilidade/estacionamento/estacionamento</t>
  </si>
  <si>
    <t>Câmara Municipal de Viseu</t>
  </si>
  <si>
    <t>https://www.cm-viseu.pt/pt/areas-servicos/mobilidade-urbana-estacionamento/estacionamento-distico-de-residente/</t>
  </si>
  <si>
    <t>Câmara Municipal de Almada</t>
  </si>
  <si>
    <t>https://www.m-almada.pt/xportal/xmain?xpid=cmav2&amp;xpgid=guia_serv_detalhe&amp;guia_serv_detalhe_qry=BOUI=5222855&amp;guia_serv_titulo_detalhe_qry=BOUI=5222855&amp;actualmenu=4153957</t>
  </si>
  <si>
    <t>Câmara Municipal de Cascais</t>
  </si>
  <si>
    <t>https://mobi.cascais.pt/geral/qualidade-de-residente-distico-e-condicoes</t>
  </si>
  <si>
    <t>Câmara Municipal de Setubal</t>
  </si>
  <si>
    <t>www.mun-setubal.pt/estacionamento-tarifado-regulado/?highlight=dístico%20de%20residente</t>
  </si>
  <si>
    <t>CTT</t>
  </si>
  <si>
    <t>https://www.ctt.pt/forms/portagens-em-divida</t>
  </si>
  <si>
    <t>Via verde</t>
  </si>
  <si>
    <t>https://www.viaverde.pt/particulares</t>
  </si>
  <si>
    <t>Câmara Municipal de Lisboa</t>
  </si>
  <si>
    <t>https://www.lojalisboa.pt</t>
  </si>
  <si>
    <t>CP</t>
  </si>
  <si>
    <t>https://www.cp.pt/passageiros/pt/consultar-horarios</t>
  </si>
  <si>
    <t>Carris</t>
  </si>
  <si>
    <t>www.carris.pt/viaje/planear-viagem/</t>
  </si>
  <si>
    <t>STCP</t>
  </si>
  <si>
    <t>www.stcp.pt/pt/itinerarium/</t>
  </si>
  <si>
    <t>www.cp.pt/passageiros/pt/comprar-bilhetes</t>
  </si>
  <si>
    <t>www.carris.pt</t>
  </si>
  <si>
    <t>www.stcp.pt</t>
  </si>
  <si>
    <t>ANAF (National Agency for Fiscal Administration)</t>
  </si>
  <si>
    <t>https://www.anaf.ro/anaf/internet/ANAF/asistenta_contribuabili/declararea_obligatiilor_fiscale/toate_formularele/</t>
  </si>
  <si>
    <t>https://decl.anaf.mfinante.gov.ro/</t>
  </si>
  <si>
    <t>https://static.anaf.ro/static/10/Anaf/Declaratii_R/declaratie_unica.html</t>
  </si>
  <si>
    <t>Ministerul de Finante</t>
  </si>
  <si>
    <t>https://mfinante.gov.ro/apps/detalii.html?method=searchAnaf&amp;pagina=taxe&amp;den=CONTRIBUTII%20DE%20ASIGURARI%20SOCIALE</t>
  </si>
  <si>
    <t>www.e-guvernare.ro</t>
  </si>
  <si>
    <t>http://www.insse.ro/cms/en</t>
  </si>
  <si>
    <t>https://static.anaf.ro/static/10/Anaf/Declaratii_R/DecProRspInregScopTVA.html</t>
  </si>
  <si>
    <t>https://www.anaf.ro/SolDecont/</t>
  </si>
  <si>
    <t>https://www.anaf.ro/anaf/internet/ANAF/acasa/!ut/p/a1/04_Sj9CPykssy0xPLMnMz0vMAfGjzOI9DD3MPIwsjLwsHF2dDBydLfxCLZyBAu7GQAWRQAUGOICjASH94fpR-JS4uxhDFeCxwks_Kj0nPwns3EjHvCRji3T9qKLUtNSi1CK90iKgcEZJSUGxlaqBqkF5ebleYl5iml5RvqoBNvUZ-cUl-hFIyvQLciMMskxzynwcFRUBQAKIqw!!/dl5/d5/L2dBISEvZ0FBIS9nQSEh/</t>
  </si>
  <si>
    <t>http://www.mmuncii.ro/j33/index.php/ro/</t>
  </si>
  <si>
    <t>Ministerul Justitiei - Oficiul Nacional al Registrului Comercului</t>
  </si>
  <si>
    <t>https://portal.onrc.ro/ONRCPortalWeb/ONRCPortal.portal</t>
  </si>
  <si>
    <t>Oficiul National al Registrului Comertului</t>
  </si>
  <si>
    <t>https://www.onrc.ro/index.php/ro/mentiuni/persoane-juridice/schimbarea-sediului-social-in-acelasi-judet</t>
  </si>
  <si>
    <t>http://www.cnas.ro/page/drepturile-si-obligatiile-asiguratilor.html</t>
  </si>
  <si>
    <t>Registrul medicilor din Romania</t>
  </si>
  <si>
    <t>https://regmed.cmr.ro/registrul-medicilor</t>
  </si>
  <si>
    <t>Spitalul Coltea Bucuresti</t>
  </si>
  <si>
    <t>https://www.coltea.ro/</t>
  </si>
  <si>
    <t>Spitalul Clinic Municipal Cluj-Napoca</t>
  </si>
  <si>
    <t>https://pacienti.spitalclujana.ro:444/ro-ro/Programari-Online</t>
  </si>
  <si>
    <t>Spitalul Clinic Judetean Brasov</t>
  </si>
  <si>
    <t>http://www.hospbv.ro/</t>
  </si>
  <si>
    <t>Spitalul Clinic Judetean de Urgenta Sf. Spiridon</t>
  </si>
  <si>
    <t>https://www.spitalspiridon.ro/</t>
  </si>
  <si>
    <t>Spitalul Clinic Judetean de Urgenta Pius Brinzeu Timisoara</t>
  </si>
  <si>
    <t>https://www.hosptm.ro/numar-de-telefon-pentru-programari/</t>
  </si>
  <si>
    <t>http://www.casan.ro/post/type/local/1400158305.html</t>
  </si>
  <si>
    <t>http://www.cnas.ro</t>
  </si>
  <si>
    <t>Centrul European al Consumatorilor din România</t>
  </si>
  <si>
    <t>https://eccromania.ro/teme-ecc/proceduri-judiciare-speciale-europene/</t>
  </si>
  <si>
    <t>http://www.just.gov.ro/</t>
  </si>
  <si>
    <t xml:space="preserve">
National Authority for Consumer Protection</t>
  </si>
  <si>
    <t>https://anpc.ro/categorie/40/consumator-european</t>
  </si>
  <si>
    <t>National Authority for Consumer Protection</t>
  </si>
  <si>
    <t>https://anpc.ro/articol/760/formulare</t>
  </si>
  <si>
    <t>https://eccromania.ro/language/en/topics/special-european-judicial-procedures/</t>
  </si>
  <si>
    <t>http://portal.just.ro/3/SitePages/dosare.aspx?id_inst=3</t>
  </si>
  <si>
    <t>Court of Appeal Bucuresti</t>
  </si>
  <si>
    <t>http://portal.just.ro/2/SitePages/acasa_default.aspx</t>
  </si>
  <si>
    <t>Court of Appeal Brasov</t>
  </si>
  <si>
    <t>http://portal.just.ro/64/SitePages/acasa_default.aspx</t>
  </si>
  <si>
    <t>Court of Appeal Cluj</t>
  </si>
  <si>
    <t>https://www.curteadeapelcluj.ro/</t>
  </si>
  <si>
    <t>Court of Appeal Iași</t>
  </si>
  <si>
    <t>http://portal.just.ro/45/SitePages/acasa_default.aspx?id_inst=45</t>
  </si>
  <si>
    <t>Court of Appeal Timișoara</t>
  </si>
  <si>
    <t>http://portal.just.ro/59/SitePages/acasa_default.aspx?id_inst=59</t>
  </si>
  <si>
    <t>SPCLEP Constanta</t>
  </si>
  <si>
    <t>http://www.primaria-constanta.ro/</t>
  </si>
  <si>
    <t>SPCLEP Craiova</t>
  </si>
  <si>
    <t>https://primariacraiova.ro/ro</t>
  </si>
  <si>
    <t>SPCLEP Dolj</t>
  </si>
  <si>
    <t>https://www.evidentadolj.ro/</t>
  </si>
  <si>
    <t>SPCLEP Brasov</t>
  </si>
  <si>
    <t>http://www.brasovcity.ro/</t>
  </si>
  <si>
    <t>SPCLEP Ploiesti</t>
  </si>
  <si>
    <t>http://www.ploiesti.ro/</t>
  </si>
  <si>
    <t>DGEPMB Bucharest</t>
  </si>
  <si>
    <t>http://www.pmb.ro</t>
  </si>
  <si>
    <t>SPCLEP Iasi</t>
  </si>
  <si>
    <t>http://www.primaria-iasi.ro</t>
  </si>
  <si>
    <t>SPCLEP Arad</t>
  </si>
  <si>
    <t>http://www.primariaarad.ro/index.php?op=modload&amp;name=fpg&amp;file=index&amp;newlang=eng&amp;theme=th1-eng</t>
  </si>
  <si>
    <t>SPCLEP Alba Iulia</t>
  </si>
  <si>
    <t>https://www.apulum.ro</t>
  </si>
  <si>
    <t>SPCLEP Cluj</t>
  </si>
  <si>
    <t>http://www.primariaclujnapoca.ro/</t>
  </si>
  <si>
    <t>SPCLEP Timis</t>
  </si>
  <si>
    <t>SPCLEP Sibiu</t>
  </si>
  <si>
    <t>http://www.sibiu.ro/</t>
  </si>
  <si>
    <t>SPCLEP Satu Mare</t>
  </si>
  <si>
    <t>http://www.satu-mare.ro/</t>
  </si>
  <si>
    <t>SPCLEP Galati</t>
  </si>
  <si>
    <t>https://www.primariagalati.ro/</t>
  </si>
  <si>
    <t>SPCLEP Pitesti</t>
  </si>
  <si>
    <t>www.primariapitesti.ro</t>
  </si>
  <si>
    <t>http://www.primaria-constanta.ro/dlep/evidenta-persoanelor/program-de-lucru-cu-publicul</t>
  </si>
  <si>
    <t>http://spcepcv.ro/</t>
  </si>
  <si>
    <t>https://www.brasovcity.ro/ro/primaria/servicii_publice/100/144/100</t>
  </si>
  <si>
    <t>http://www.dgepmb.ro/</t>
  </si>
  <si>
    <t>https://www.djepcluj.ro/portal-djep/cluj/evidenta-persoanelor/70/spclep-uri-aflate-in-coordonare</t>
  </si>
  <si>
    <t>https://www.dlep-iasi.ro/</t>
  </si>
  <si>
    <t>http://www.ploiesti.ro/SPCLEP/</t>
  </si>
  <si>
    <t>https://extranet.sibiu.ro/evidentapersoanelor/</t>
  </si>
  <si>
    <t>http://www.primariapitesti.ro</t>
  </si>
  <si>
    <t>https://buletine.primariagalati.ro/</t>
  </si>
  <si>
    <t>http://www.djeparges.ro/spcleppitesti.html</t>
  </si>
  <si>
    <t>http://www.dpcepalba.ro/</t>
  </si>
  <si>
    <t>http://www.satu-mare.ro/pagina/direc-ia-de-eviden-a-persoanelor</t>
  </si>
  <si>
    <t>Directia Regim Permise de Conducere si Inmatriculare a Vehiculelor</t>
  </si>
  <si>
    <t>https://www.drpciv.ro/documents-and-forms/inmatriculari</t>
  </si>
  <si>
    <t>Constanta City Hall</t>
  </si>
  <si>
    <t>http://www.primaria-constanta.ro/primarie/parcari/regulamentul-autorizarea-parcarilor-rezidentiale</t>
  </si>
  <si>
    <t>Public Domain Administration, District 2, Bucharest</t>
  </si>
  <si>
    <t>http://www.adp2-bucuresti.ro/</t>
  </si>
  <si>
    <t>Brasov City Hall</t>
  </si>
  <si>
    <t>https://www.brasovcity.ro/ro/parcari_de_resedinta</t>
  </si>
  <si>
    <t>Timisoara Public Domain Administration</t>
  </si>
  <si>
    <t>http://www.cjtimis.ro/consiliul-judetean/institutii-subordonate/transport/administrarea-domeniului-publi.html</t>
  </si>
  <si>
    <t>Ploiesti City Hall</t>
  </si>
  <si>
    <t>https://sguploiesti.ro/compartiment-parcari/</t>
  </si>
  <si>
    <t>Bucharest City Hall</t>
  </si>
  <si>
    <t>https://www.pmb.ro/orasul/mobilitate/4</t>
  </si>
  <si>
    <t>Arad City Hall</t>
  </si>
  <si>
    <t>http://www.primariaarad.ro/acte.php?myfaq=yes&amp;id_cat=34&amp;categories=Parc%E3ri&amp;parent_id=0</t>
  </si>
  <si>
    <t>Braila City Hall</t>
  </si>
  <si>
    <t>https://www.supagl-primariabraila.ro/index.php/parcari</t>
  </si>
  <si>
    <t>Public Domain Administration, District 1, Bucharest</t>
  </si>
  <si>
    <t>https://adp-sector1.ro/</t>
  </si>
  <si>
    <t>Public Domain Administration, District 3, Bucharest</t>
  </si>
  <si>
    <t>https://www.primarie3.ro/index.php/informatii_publice/detaliu_act/parcari-cerere-atribuire-loc-parcare</t>
  </si>
  <si>
    <t>Public Domain Administration, District 5, Bucharest</t>
  </si>
  <si>
    <t>http://www.sector5.ro/</t>
  </si>
  <si>
    <t>Cluj Napoca City Hall</t>
  </si>
  <si>
    <t>https://primariaclujnapoca.ro/parcari/abonamente-locuri-de-parcare/</t>
  </si>
  <si>
    <t>Public Domain Administration, District 4, Bucharest</t>
  </si>
  <si>
    <t>https://ps4.ro/telefoane-utile/</t>
  </si>
  <si>
    <t>Craiova City Hall</t>
  </si>
  <si>
    <t>https://www.primariacraiova.ro/ro</t>
  </si>
  <si>
    <t>Galati City Hall</t>
  </si>
  <si>
    <t>https://www.primariagalati.ro/portal/galati/portal.nsf/4D685F9474B1D502C22586B8002B3C5C/%24FILE/Pr_HCL04215.pdf</t>
  </si>
  <si>
    <t>National Company for Road Infrastructure Administration</t>
  </si>
  <si>
    <t>http://www.cnadnr.ro/</t>
  </si>
  <si>
    <t>Directia Generala Impozite si Taxe Locale</t>
  </si>
  <si>
    <t>http://www.ditl3.ro/persoane-fizice/acte-necesare.aspx</t>
  </si>
  <si>
    <t>National Company of Administration of Road Infrastructure</t>
  </si>
  <si>
    <t>https://www.erovinieta.ro/vignettes-portal-web/#/login</t>
  </si>
  <si>
    <t>Agentia Nationala de Administratie Fiscala</t>
  </si>
  <si>
    <t>https://static.anaf.ro/static/10/Anaf/AsistentaContribuabili_r/calculator_taxe/taxa_timbru_2015.html</t>
  </si>
  <si>
    <t>Societatea Nationala de Transport Feroviar de Calatori (CFR)</t>
  </si>
  <si>
    <t>https://www.cfrcalatori.ro</t>
  </si>
  <si>
    <t>Societatea de Transport Bucuresti</t>
  </si>
  <si>
    <t>http://stbsa.ro/calatorii</t>
  </si>
  <si>
    <t>Transport Cluj</t>
  </si>
  <si>
    <t>http://ctpcj.ro/index.php/ro/ticketing</t>
  </si>
  <si>
    <t>https://www.cfrcalatori.ro/wp-content/uploads/2018/02/Cerere_Restituire_Ro_20170612.pdf</t>
  </si>
  <si>
    <t>http://ctpcj.ro/index.php/ro/despre-noi/contact-ctp</t>
  </si>
  <si>
    <t>http://stbsa.ro</t>
  </si>
  <si>
    <t>https://www.purs.gov.rs/</t>
  </si>
  <si>
    <t>Serbian Business Registers Agency</t>
  </si>
  <si>
    <t>Compulsory Social Insurance Central Register</t>
  </si>
  <si>
    <t>https://www.croso.gov.rs/cir/</t>
  </si>
  <si>
    <t>Statistical Office of the Republic of Serbia</t>
  </si>
  <si>
    <t>http://www.stat.gov.rs/</t>
  </si>
  <si>
    <t>Administrative Court</t>
  </si>
  <si>
    <t>http://www.up.sud.rs/cirilica</t>
  </si>
  <si>
    <t>The National Health Insurance Fund of the Republic of Serbia</t>
  </si>
  <si>
    <t>http://www.rfzo.rs/</t>
  </si>
  <si>
    <t>Community Health Centre Novi Beograd</t>
  </si>
  <si>
    <t>http://www.dznbgd.com/</t>
  </si>
  <si>
    <t>Community Health Centre Palilula</t>
  </si>
  <si>
    <t>http://www.dzpalilula.org.rs/</t>
  </si>
  <si>
    <t>Community Health Centre Nis</t>
  </si>
  <si>
    <t>https://www.domzdravljanis.co.rs/</t>
  </si>
  <si>
    <t>Community Health Centre Novi Sad</t>
  </si>
  <si>
    <t>https://dzns.rs/</t>
  </si>
  <si>
    <t>https://dzkg.rs/</t>
  </si>
  <si>
    <t>Serbian Medical Chamber</t>
  </si>
  <si>
    <t>http://www.lks.org.rs/clanovi-lks/cid182-672/zbirka-podataka-evidencija-lekara-sa-vazecom-licencom-januar-2021</t>
  </si>
  <si>
    <t>My Doctor portal</t>
  </si>
  <si>
    <t>https://www.mojdoktor.gov.rs/</t>
  </si>
  <si>
    <t>Military Medical Academy</t>
  </si>
  <si>
    <t>http://www.vma.mod.gov.rs/sr/briga-o-pacijentima</t>
  </si>
  <si>
    <t>University Clinical Centre of Serbia</t>
  </si>
  <si>
    <t>http://www.kcs.ac.rs/</t>
  </si>
  <si>
    <t>Clinical Centre of Niš</t>
  </si>
  <si>
    <t>http://www.kcnis.rs/</t>
  </si>
  <si>
    <t>Clinical Center of Vojvodina</t>
  </si>
  <si>
    <t>https://www.kcv.rs/</t>
  </si>
  <si>
    <t>Clinical Centre of Kragujevac</t>
  </si>
  <si>
    <t>http://www.kc-kg.rs/usluge</t>
  </si>
  <si>
    <t>Basic Court in Nis</t>
  </si>
  <si>
    <t>http://www.ni.os.sud.rs/</t>
  </si>
  <si>
    <t>Basic Court in Novi Sad</t>
  </si>
  <si>
    <t>http://www.ns.os.sud.rs/</t>
  </si>
  <si>
    <t>Basic Court in Subotica</t>
  </si>
  <si>
    <t>http://www.su.os.sud.rs/</t>
  </si>
  <si>
    <t>Basic Court in Kragujevac</t>
  </si>
  <si>
    <t>https://kg.os.sud.rs/</t>
  </si>
  <si>
    <t>First Basic Court in Belgrade</t>
  </si>
  <si>
    <t>https://www.prvi.os.sud.rs/</t>
  </si>
  <si>
    <t>http://www.mpravde.gov.rs/</t>
  </si>
  <si>
    <t>Serbian Justice Portal</t>
  </si>
  <si>
    <t>https://portal.sud.rs/cr/tok-predmeta</t>
  </si>
  <si>
    <t>Court of Appeal in Belgrade</t>
  </si>
  <si>
    <t>http://www.bg.ap.sud.rs/</t>
  </si>
  <si>
    <t>Court of Appeal in Kragujevac</t>
  </si>
  <si>
    <t>http://www.kg.ap.sud.rs/</t>
  </si>
  <si>
    <t>Court of Appeal in Nis</t>
  </si>
  <si>
    <t>http://www.ni.ap.sud.rs/</t>
  </si>
  <si>
    <t>Higher Court in Nis</t>
  </si>
  <si>
    <t>http://www.ni.vi.sud.rs/</t>
  </si>
  <si>
    <t>Court of Appeal in Novi Sad</t>
  </si>
  <si>
    <t>http://www.ns.ap.sud.rs/</t>
  </si>
  <si>
    <t>City of Cacak</t>
  </si>
  <si>
    <t>http://www.cacak.org.rs/Cacak-1-1</t>
  </si>
  <si>
    <t>City of Leskovac</t>
  </si>
  <si>
    <t>http://www.gradleskovac.org/</t>
  </si>
  <si>
    <t>City of Subotica</t>
  </si>
  <si>
    <t>http://www.gradsubotica.co.rs/</t>
  </si>
  <si>
    <t>city of Kraljevo</t>
  </si>
  <si>
    <t>http://www.kraljevo.rs/</t>
  </si>
  <si>
    <t>City of Kruaevac</t>
  </si>
  <si>
    <t>https://krusevac.ls.gov.rs/</t>
  </si>
  <si>
    <t>City of Novi Pazar</t>
  </si>
  <si>
    <t>http://www.novipazar.rs/</t>
  </si>
  <si>
    <t>City of Pancevo</t>
  </si>
  <si>
    <t>http://www.pancevo.rs/</t>
  </si>
  <si>
    <t>City of Smederevo</t>
  </si>
  <si>
    <t>http://www.smederevo.org.rs/</t>
  </si>
  <si>
    <t>City of Vranje</t>
  </si>
  <si>
    <t>http://www.vranje.org.rs/</t>
  </si>
  <si>
    <t>City of zrenjanin</t>
  </si>
  <si>
    <t>http://www.zrenjanin.rs/</t>
  </si>
  <si>
    <t>City of Belgrade</t>
  </si>
  <si>
    <t>www.beograd.rs</t>
  </si>
  <si>
    <t>www.ni.rs</t>
  </si>
  <si>
    <t>City of Novi Sad</t>
  </si>
  <si>
    <t>www.novisad.rs</t>
  </si>
  <si>
    <t>City of Valjevo</t>
  </si>
  <si>
    <t>www.valjevo.rs</t>
  </si>
  <si>
    <t>http://www.mup.gov.rs/cms_cir/dokumenta.nsf/prebivaliste.h</t>
  </si>
  <si>
    <t>http://www.mup.gov.rs/wps/portal/sr/gradjani/dokumenta/prebivaliste</t>
  </si>
  <si>
    <t>http://www.nsz.gov.rs/live/nudite-posao/podrska-poslodavcima/refundacija_tro_kova_podr_ke_osobama_sa_invaliditetom_koje_se_zapo_ljavaju_pod_posebnim_uslovima.cid18677</t>
  </si>
  <si>
    <t>Ombudsman for persons with disability</t>
  </si>
  <si>
    <t>https://www.osobesainvaliditetom.rs/</t>
  </si>
  <si>
    <t>Government's e-service</t>
  </si>
  <si>
    <t>https://euprava.gov.rs/usluge/1554</t>
  </si>
  <si>
    <t>Minstry of Interior</t>
  </si>
  <si>
    <t>http://www.mup.gov.rs/wps/portal/sr/gradjani/dokumenta/registracija%20vozila/registracija%20vozila/!ut/p/z1/tVTJTsMwEP0VLj1GnthZzDEqxYgSsZTSxhfkJmnr0jjBuGX5eqaIA12gQpQoUpLJmzfz3lhDJBkSadRST5TTtVFz_M5kdH95nEa-ANrlAfiQRIngEHIKPZ8M1gEi6lBIruPjk26HM34GRP6cf0ckkfnC2tI4kjm7KD8CxjVuSrJmMZrr_D5_tXqOLy1o6rx0RrVgYlUxU0a3oKgfFhVm66PPGP615UQ_OatyPVNHy_pNz3cHV7WaXBckCwtFYQSRB0VAvSBnpaeYH3uhX8aUKR_icbEpdlvNSix8cyXwmf8DQO4zW-4rIdc5xFlnxRFE4uaE0UD4W4CtgeF9vg-ToZD4C6B9ioCIdZOLmPsgUOlSl8-kb2pb4Snq_dLnDfoNI2h8WPr17kWHHZheCJxMmkbs9iZAb8L_7B5wwgf2PjnF7iGEqx4D0Qv-SH--74zjxtGzx0eZ4BaojStfHBn--xrAotSm7XSCWpSbetqMazLcidwVbKp-xVnl9Yegr6aiPeLPt-Nq_THgT8k7pDhalQ!!/dz/d5/L2dBISEvZ0FBIS9nQSEh/?urile=wcm%3Apath%3A%2Fpublic_cyrillic%2Fpocetna%2Fgradjani%2Fdokumenti%2Bgradjana%2Fregistracija%2Bvozila%2Fregistracija%2Bvozila</t>
  </si>
  <si>
    <t>https://www.ekologija.gov.rs/</t>
  </si>
  <si>
    <t>Parking service Belgrade</t>
  </si>
  <si>
    <t>parking-servis.co.rs</t>
  </si>
  <si>
    <t>Parking service Cacak</t>
  </si>
  <si>
    <t>http://www.parkingcacak.co.rs/</t>
  </si>
  <si>
    <t>Public Utility Company Kraljevo</t>
  </si>
  <si>
    <t>http://www.jkpcistocakv.rs/delatnosti/%D0%BF%D0%B0%D1%80%D0%BA%D0%B8%D0%BD%D0%B3-%D1%81%D0%B5%D1%80%D0%B2%D0%B8%D1%81/</t>
  </si>
  <si>
    <t>http://www.krusevac.rs/</t>
  </si>
  <si>
    <t>Parking service Nis</t>
  </si>
  <si>
    <t>http://www.nisparking.rs/</t>
  </si>
  <si>
    <t>Private info website</t>
  </si>
  <si>
    <t>http://www.pancevo.co.rs/parking/</t>
  </si>
  <si>
    <t>Parking service Novi Sad</t>
  </si>
  <si>
    <t>http://www.parkingns.rs/</t>
  </si>
  <si>
    <t>Parking service Obrenovac</t>
  </si>
  <si>
    <t>http://www.parkingobrenovac.rs/</t>
  </si>
  <si>
    <t>Parking service Subotica</t>
  </si>
  <si>
    <t>http://www.suparking.rs/</t>
  </si>
  <si>
    <t>Public Utility Company Valjevo</t>
  </si>
  <si>
    <t>https://vidrakvaljevo.com/</t>
  </si>
  <si>
    <t>Parking service Vranje</t>
  </si>
  <si>
    <t>https://parkingvranje.rs/</t>
  </si>
  <si>
    <t>Parking service Zrenjanin</t>
  </si>
  <si>
    <t>https://www.pijaceiparkinzizr.rs/</t>
  </si>
  <si>
    <t>http://www.registracija-vozila.rs/kalkulator-registracije-vozila</t>
  </si>
  <si>
    <t>Public Enterprise Roads of Serbia</t>
  </si>
  <si>
    <t>http://www.putevi-srbije.rs/index.php/%D0%BF%D1%83%D1%82%D0%B0%D1%80%D0%B8%D0%BD%D0%B5</t>
  </si>
  <si>
    <t>Joint Stock Company for Passenger Railway Transport </t>
  </si>
  <si>
    <t>https://www.srbvoz.rs/</t>
  </si>
  <si>
    <t>Bus Plus</t>
  </si>
  <si>
    <t>https://www2.busplus.rs/lt/pocetna</t>
  </si>
  <si>
    <t>GSP Novi Sad</t>
  </si>
  <si>
    <t>http://www.gspns.co.rs/</t>
  </si>
  <si>
    <t>https://ekarta.srbvoz.rs/app/#!/home</t>
  </si>
  <si>
    <t>https://www2.busplus.rs/lt/dopuna-personalizovanih-kartica-putem-interneta</t>
  </si>
  <si>
    <t>https://online.nsmart.rs/sr/</t>
  </si>
  <si>
    <t>GSP Beograd</t>
  </si>
  <si>
    <t>https://gsp.rs/naslovna.aspx</t>
  </si>
  <si>
    <t>https://www.verksamt.se/starta/skatter-och-avgifter?queryterm=Till+sidans+topp.+Aktiebolag.+Bolagsskatt+%C3%A4r+skatt+p%C3%A5+den+vinst+som+f%C3%B6retaget%3Cbr%3E+haft+under+%C3%A5ret.+Bolagsskatten+f%C3%B6r+aktiebolag+%C3%A4r+22+procent.+</t>
  </si>
  <si>
    <t>Swedish Companies Registration Office</t>
  </si>
  <si>
    <t>http://www.bolagsverket.se/ff/foretagsformer/arsredovisningsguiden</t>
  </si>
  <si>
    <t>https://www.verksamt.se/driva/ekonomi-och-bokforing/arsbokslut-och-arsredovisning</t>
  </si>
  <si>
    <t>Statistics Sweden</t>
  </si>
  <si>
    <t>https://www.scb.se/lamna-uppgifter/</t>
  </si>
  <si>
    <t>National tax agency</t>
  </si>
  <si>
    <t>https://www.skatteverket.se/foretagochorganisationer/sjalvservice/allaetjanster/tjanster/lamnamomsdeklaration.4.8cd61f61691938ed1a478.html</t>
  </si>
  <si>
    <t>https://www.skatteverket.se/foretagochorganisationer/moms/deklareraochbetalamoms/betalaochfatillbakamoms.4.58d555751259e4d66168000354.html</t>
  </si>
  <si>
    <t>https://www.verksamt.se/starta/skatter-och-avgifter/moms</t>
  </si>
  <si>
    <t>https://www.skatteverket.se/privat/sjalvservice/svarpavanligafragor/deklaration/privatprivatpersonerfaq/kanjagbegaraomprovningelleroverklagaskatteverketsbeslutomminbeskattning.5.f103d011bbc96625680009273.html</t>
  </si>
  <si>
    <t>Swedish Social Insurance Agency</t>
  </si>
  <si>
    <t>https://www.forsakringskassan.se/arbetsgivare/e-tjanster-for-arbetsgivare/anmal-sjukfranvaro</t>
  </si>
  <si>
    <t>https://www.verksamt.se/driva/anstalla/uppsagning</t>
  </si>
  <si>
    <t>https://www.1177.se/Vastra-Gotaland/hitta-vard/</t>
  </si>
  <si>
    <t>https://www.1177.se/</t>
  </si>
  <si>
    <t>Kry</t>
  </si>
  <si>
    <t>https://app.kry.se/login?redirect=%2Fhome%3Fadjust_redirect_market%3Dse%26adjust_referrer%3Dadjust_reftag%253DclEtNpkW28KDf</t>
  </si>
  <si>
    <t>Region Västra Götaland</t>
  </si>
  <si>
    <t>https://www.narhalsan.se/e-tjanster/narhalsan-online/</t>
  </si>
  <si>
    <t>Region Västmanland</t>
  </si>
  <si>
    <t>https://www.1177.se/Vastmanland/videosamtal</t>
  </si>
  <si>
    <t>Region Stockholm</t>
  </si>
  <si>
    <t>https://www.slso.sll.se/vard-hos-oss/alltid-oppet/</t>
  </si>
  <si>
    <t>Region Skåne</t>
  </si>
  <si>
    <t>https://vard.skane.se/primarvarden/ditt-besok-hos-oss/sok-vard-digitalt-med-primarvarden-skane-online/</t>
  </si>
  <si>
    <t>Swedish courts</t>
  </si>
  <si>
    <t>https://www.domstol.se/amnen/tvist/sa-gar-en-tvist-till/</t>
  </si>
  <si>
    <t>https://www.domstol.se/amnen/tvist/sa-gar-en-tvist-till/ansok-om-stamning/</t>
  </si>
  <si>
    <t>http://www.domstol.se/Tvist/Stamningsansokan/</t>
  </si>
  <si>
    <t>https://www.domstol.se/amnen/tvist/sa-gar-en-tvist-till/hantera-en-tvist/</t>
  </si>
  <si>
    <t>https://www.domstol.se/amnen/overklaga-en-dom/overklaga-till-hovratten/att-overklaga-till-hovratten/</t>
  </si>
  <si>
    <t>Municipality Göteborg</t>
  </si>
  <si>
    <t>http://goteborg.se/</t>
  </si>
  <si>
    <t>Municipality Västeras</t>
  </si>
  <si>
    <t>http://vasteras.se</t>
  </si>
  <si>
    <t>Municipality Gävle</t>
  </si>
  <si>
    <t>http://www.gavle.se</t>
  </si>
  <si>
    <t>Municipality Linköping</t>
  </si>
  <si>
    <t>http://www.linkoping.se/</t>
  </si>
  <si>
    <t>Municipality Malmö</t>
  </si>
  <si>
    <t>http://www.malmo.se/</t>
  </si>
  <si>
    <t>Municipality Norköping</t>
  </si>
  <si>
    <t>http://www.norrkoping.se</t>
  </si>
  <si>
    <t>Municipality Örebro</t>
  </si>
  <si>
    <t>http://www.orebro.se</t>
  </si>
  <si>
    <t>Municipality Stockholm</t>
  </si>
  <si>
    <t>http://www.stockholm.se/</t>
  </si>
  <si>
    <t>Municipality Umea</t>
  </si>
  <si>
    <t>http://www.umea.se</t>
  </si>
  <si>
    <t>Municipality Uppsala</t>
  </si>
  <si>
    <t>http://www.uppsala.se/</t>
  </si>
  <si>
    <t>Municipality Helsingborg</t>
  </si>
  <si>
    <t>https://helsingborg.se</t>
  </si>
  <si>
    <t>Municipality Boras</t>
  </si>
  <si>
    <t>https://www.boras.se</t>
  </si>
  <si>
    <t>Municipality eskilstuna</t>
  </si>
  <si>
    <t>https://www.eskilstuna.se</t>
  </si>
  <si>
    <t>Municipality Jönköping</t>
  </si>
  <si>
    <t>https://www.jonkoping.se</t>
  </si>
  <si>
    <t>Municipality Lund</t>
  </si>
  <si>
    <t>https://www.lund.se</t>
  </si>
  <si>
    <t>http://www.skatteverket.se/privat/blanketterbroschyrer/blanketter/info/7845.4.3dfca4f410f4fc63c86800014818.html</t>
  </si>
  <si>
    <t>http://www.skatteverket.se/privat/folkbokforing/flytta/anmalaflyttning.4.76a43be412206334b89800018531.html</t>
  </si>
  <si>
    <t>https://www.skatteverket.se/privat/skatter/internationellt/hemvistintyg.4.70ac421612e2a997f85800093362.html</t>
  </si>
  <si>
    <t>https://www.forsakringskassan.se/privatpers/funktionsnedsattning/bilstod</t>
  </si>
  <si>
    <t>https://www.forsakringskassan.se/privatpers/funktionsnedsattning/handikappersattning</t>
  </si>
  <si>
    <t>https://www.forsakringskassan.se/privatpers/funktionsnedsattning/merkostnadsersattning-for-vuxna</t>
  </si>
  <si>
    <t>Swedish transport agency</t>
  </si>
  <si>
    <t>http://www.transportstyrelsen.se/agarbyte</t>
  </si>
  <si>
    <t>http://goteborg.se/wps/portal/start/parkeringstillstand-och-parkeringsplatser/parkeringstillstand/boendeparkeringstillstand/!ut/p/z1/04_Sj9CPykssy0xPLMnMz0vMAfIjo8ziTYzcDQy9TAy93f09TQ0cLU3cnSzcgowMvA30wwkpiAJKG-AAjgb6BbmhigAP86Ag/dz/d5/L2dBISEvZ0FBIS9nQSEh/</t>
  </si>
  <si>
    <t>http://malmo.se/Stadsplanering--trafik/Parkering/Boendeparkering.html</t>
  </si>
  <si>
    <t>http://www.gavle.se/Trafik--infrastruktur/Trafik-och-gator/Parkering/</t>
  </si>
  <si>
    <t>http://www.linkoping.se/stadsplanering-och-trafik/parkering/boendeparkering/</t>
  </si>
  <si>
    <t>https://www.norrkoping.se/boende-trafik-och-miljo/trafik-och-parkering/parkering/parkering-i-norrkoping</t>
  </si>
  <si>
    <t>http://www.orebro.se/bygga-bo--trafik/trafik--gator/parkering.html</t>
  </si>
  <si>
    <t>http://www.stockholm.se/boendep</t>
  </si>
  <si>
    <t>https://www.umea.se/trafikochresor/trafikochgator/parkering.4.7d7d901172bb372c5d3f5.html</t>
  </si>
  <si>
    <t>https://helsingborg.se/trafik-och-stadsplanering/parkering/</t>
  </si>
  <si>
    <t>https://www.boras.se/trafikochstadsplanering/parkering/boendeparkering.4.7c18dd931588ba82b0320231.html</t>
  </si>
  <si>
    <t>https://www.eskilstuna.se/trafik-och-infrastruktur/trafik-och-parkering/parkering-.html</t>
  </si>
  <si>
    <t>https://www.jonkoping.se/trafikinfrastruktur/parkering/boendeparkering.4.74fef9ab15548f0b800af5e.html</t>
  </si>
  <si>
    <t>https://www.lund.se/trafik--stadsplanering/parkering2/boendeparkering/</t>
  </si>
  <si>
    <t>https://www.uppsala.se/boende-och-trafik/trafik-och-gator/parkering-och-parkeringsavgifter/</t>
  </si>
  <si>
    <t>https://www.vasteras.se/trafik-och-gator/parkera-i-vasteras.html</t>
  </si>
  <si>
    <t>http://www.transportstyrelsen.se/sv/vagtrafik/Trangselskatt/</t>
  </si>
  <si>
    <t>https://transportstyrelsen.se/fordonsskatt</t>
  </si>
  <si>
    <t>Swedish State Railways</t>
  </si>
  <si>
    <t>https://www.sj.se/#/tidtabell/G%25C3%25B6teborg%2520Almedal/Slussen%2520T-bana/enkel/avgang/20210517-1126/avgang/20210517-1500/VU--///0//</t>
  </si>
  <si>
    <t>https://www.sj.se/#/betalning/pf/I97gqVz7iXEYvWKtmseYMUQdxgaH9YfDifDUa8zHWTOreNpj8ggKtDA1NvFmZgrw9vD2dQ4I8fD2Z2bCDUuKSlNh7NK8zLzMkszEnMyq1BSEEgxhLOpwaMVjCF4JNEEKuAAQ8kRQ</t>
  </si>
  <si>
    <t>https://www.sj.se/sv/kundservice/fragor-och-svar.html/5014-hur-ansoker-jag-om-ersattning-vid-forsening/</t>
  </si>
  <si>
    <t>Financial Administration of the Republic of Slovenia</t>
  </si>
  <si>
    <t>http://www.fu.gov.si/davki_in_druge_dajatve/podrocja/davek_od_dohodkov_pravnih_oseb_ddpo/#c226</t>
  </si>
  <si>
    <t>eDavki - Taxation of operating income (durs.si)</t>
  </si>
  <si>
    <t>https://edavki.durs.si/EdavkiPortal/OpenPortal/CommonPages/Opdynp/PageB.aspx?category=podjetja</t>
  </si>
  <si>
    <t>http://www.fu.gov.si/davki_in_druge_dajatve/podrocja/dohodnina/rek_obrazci/</t>
  </si>
  <si>
    <t>eDavki - Withholding tax return and social security contributions calculation (durs.si)</t>
  </si>
  <si>
    <t>https://www.fu.gov.si/davki_in_druge_dajatve/podrocja/prispevki_za_socialno_varnost/#c319</t>
  </si>
  <si>
    <t>AJPES</t>
  </si>
  <si>
    <t>http://www.ajpes.si/Letna_porocila/Splosno</t>
  </si>
  <si>
    <t>https://www.ajpes.si/Statistike</t>
  </si>
  <si>
    <t>https://spot.gov.si/sl/teme/davek-na-dodano-vrednost-ddv/</t>
  </si>
  <si>
    <t>https://www.fu.gov.si/davki_in_druge_dajatve/podrocja/davek_na_dodano_vrednost_ddv/</t>
  </si>
  <si>
    <t>http://www.fu.gov.si/en/taxes_and_other_duties/areas_of_work/value_added_tax_vat/</t>
  </si>
  <si>
    <t>https://edavki.durs.si/EdavkiPortal/OpenPortal/CommonPages/Opdynp/PageD.aspx?category=obracun_ddv_preb</t>
  </si>
  <si>
    <t>https://www.fu.gov.si/zivljenjski_dogodki_prebivalci/pritozba/</t>
  </si>
  <si>
    <t>https://spot.gov.si/sl/poslovanje/zaposlovanje-in-delovno-razmerje/bolniska-odsotnost-in-nadomestilo-place-refundacija/</t>
  </si>
  <si>
    <t xml:space="preserve">Ministry of Public Administration/Health Insurance Institute </t>
  </si>
  <si>
    <t>https://spot.gov.si/sl/poslovanje/zaposlovanje-in-delovno-razmerje/socialna-varnost-in-zavarovanja/odjava-obrazec-m-2/</t>
  </si>
  <si>
    <t>https://spot.gov.si/sl/portal-in-tocke-spot/tocke-spot-in-notarji/</t>
  </si>
  <si>
    <t>https://spot.gov.si/sl/poslovanje/</t>
  </si>
  <si>
    <t>https://spot.gov.si/sl/teme/prijava-sprememb-podatkov-podjetja/</t>
  </si>
  <si>
    <t>https://zavarovanec.zzzs.si/wps/portal/portali/azos/kako_do_zdravnika</t>
  </si>
  <si>
    <t>Medical Chamber of Slovenia</t>
  </si>
  <si>
    <t>https://www.zdravniskazbornica.si/informacije-publikacije-in-analize/javni-iskalnik-zdravnikov-in-zobozdravnikov</t>
  </si>
  <si>
    <t>https://www.zzzs.si/zzzs-api/obrazci/narocilo-evropske-kartice-zdravstvenega-zavarovanja-evropska-kartica/</t>
  </si>
  <si>
    <t>Ministry of Health, central eHealth portal</t>
  </si>
  <si>
    <t>https://ezdrav.si/storitve/enarocanje/</t>
  </si>
  <si>
    <t>Zdravstveni dom dr. Adolfa Drolca Maribor</t>
  </si>
  <si>
    <t>https://www.zd-mb.si/</t>
  </si>
  <si>
    <t>Zdravstveni dom Ljubljana</t>
  </si>
  <si>
    <t>https://www.zd-lj.si/zdlj/index.php?lang=sl</t>
  </si>
  <si>
    <t>Zdravstveni dom Celje</t>
  </si>
  <si>
    <t>https://www.zd-celje.si/si/</t>
  </si>
  <si>
    <t>Zdravstveni dom Murska Sobota</t>
  </si>
  <si>
    <t>https://www.zd-ms.si/</t>
  </si>
  <si>
    <t>Zdravstveni dom Slovenj Gradec</t>
  </si>
  <si>
    <t>https://www.zd-sg.si/</t>
  </si>
  <si>
    <t>https://ezdrav.si/storitve/crpp/</t>
  </si>
  <si>
    <t>Supreme Court in Slovenia</t>
  </si>
  <si>
    <t>https://sodisce.si/informacije/faq/</t>
  </si>
  <si>
    <t>https://www.eu-drzavljan.si/izterjava</t>
  </si>
  <si>
    <t>https://www.eu-drzavljan.si/storitve/evropski-postopek-v-sporih-majhne-vrednosti</t>
  </si>
  <si>
    <t>https://www.sodisce.si/okralj/razpored_aktualnih_obravnav/pravdne/</t>
  </si>
  <si>
    <t>Municipality of Maribor</t>
  </si>
  <si>
    <t>https://www.maribor.si/podrocje.aspx?id=215</t>
  </si>
  <si>
    <t>Municipality of Ljubljana</t>
  </si>
  <si>
    <t>https://www.ljubljana.si/sl/moja-ljubljana/</t>
  </si>
  <si>
    <t>Municipality of Celje</t>
  </si>
  <si>
    <t>https://moc.celje.si/o-celju</t>
  </si>
  <si>
    <t>Municipality of Murska Sobota</t>
  </si>
  <si>
    <t>https://www.murska-sobota.si/</t>
  </si>
  <si>
    <t>Municipality of Slovenj Gradec</t>
  </si>
  <si>
    <t>https://www.slovenjgradec.si/O-mestu</t>
  </si>
  <si>
    <t>Municipality of Kranj</t>
  </si>
  <si>
    <t>https://www.kranj.si/</t>
  </si>
  <si>
    <t>Municipality of Koper</t>
  </si>
  <si>
    <t>https://www.koper.si/</t>
  </si>
  <si>
    <t>Municipality of Velenje</t>
  </si>
  <si>
    <t>https://www.velenje.si/</t>
  </si>
  <si>
    <t>Municipality of Novo Mesto</t>
  </si>
  <si>
    <t>https://www.novomesto.si/</t>
  </si>
  <si>
    <t>Municipality of Ptuj</t>
  </si>
  <si>
    <t>https://www.ptuj.si/</t>
  </si>
  <si>
    <t>eUprava</t>
  </si>
  <si>
    <t>https://e-uprava.gov.si/podrocja/osebni-dokumenti-potrdila-selitev/vodic-selitev.html</t>
  </si>
  <si>
    <t>https://e-uprava.gov.si/podrocja/vloge/vloga.html?id=1251</t>
  </si>
  <si>
    <t>https://e-uprava.gov.si/podrocja/promet/vozniki-in-vozila/registracija-vozila.html</t>
  </si>
  <si>
    <t>Eko Sklad</t>
  </si>
  <si>
    <t>https://www.ekosklad.si/prebivalstvo/pridobite-spodbudo/seznam-spodbud/elektrina-in-hibridna-vozila</t>
  </si>
  <si>
    <t>https://www.ljubljana.si/sl/moja-ljubljana/promet-in-mobilnost/parkirne-dovolilnice/</t>
  </si>
  <si>
    <t>https://www.maribor.si/povezava.aspx?pid=7562</t>
  </si>
  <si>
    <t>Slovenian Highways</t>
  </si>
  <si>
    <t>https://www.dars.si/vinjetni_sistem</t>
  </si>
  <si>
    <t>Slovenske železnice</t>
  </si>
  <si>
    <t>https://potniski.sz.si/</t>
  </si>
  <si>
    <t>LPP</t>
  </si>
  <si>
    <t>https://www.lpp.si/</t>
  </si>
  <si>
    <t>Javno podjetje Marprom</t>
  </si>
  <si>
    <t>https://www.marprom.si/</t>
  </si>
  <si>
    <t>https://www.financnasprava.sk/sk/titulna-stranka</t>
  </si>
  <si>
    <t>https://www.financnasprava.sk/sk/podnikatelia/dane/dan-z-prijmov/pravnicke-osoby</t>
  </si>
  <si>
    <t>https://www.slovensko.sk/sk/detail-sluzby?externalCode=sluzba_egov_1903_v1.0</t>
  </si>
  <si>
    <t>https://www.socpoist.sk</t>
  </si>
  <si>
    <t>https://www.financnasprava.sk/sk/elektronicke-sluzby/verejne-sluzby/katalog-danovych-a-colnych/katalog-formularov</t>
  </si>
  <si>
    <t>Slovak Statistical Office</t>
  </si>
  <si>
    <t>https://slovak.statistics.sk/wps/portal/ext/surveys/new/!ut/p/z1/jY_LCsIwFES_pV-QKUkfLm9F0kiQJDVas5GupD6qoPj9aunWtnc3cA4zlwVWs9A17_bUvNp711y_-RDS406bvChiQo4qAUkTC2cNuErZvgdspgZg41ZQWzLSrUUMkbAwxx8Bfj7-HGHwl5JKkWkg1zKBotK7heUcxOf1jxRM-qFHxhZM_VA9L-xx897XOAuKog-d0E7i/dz/d5/L2dJQSEvUUt3QS80TmxFL1o2X1ZMUDhCQjFBMDBLS0MwQThBQzM1QTIxQ1Y1/</t>
  </si>
  <si>
    <t>https://slovak.statistics.sk/wps/portal/ext/surveys/new/!ut/p/z1/nZFNU8IwEIZ_iweOYTdN04Rj6Dig4IzK8NFcnCRUKdiUj1jEX29wPHhRR_e2X--8-yxoWID2pq2eTKgab55jXujsYTa-lf0-VYijUY5KqpxxldB8xmEGGrTzYRtWUDT2YFbksOngIUQFR1zjQ-lDBwV5s-WevCzNumk76Jv29LVyFtm6agkFJoxnznJiadYjaemQSFc6wpzhRghpM8th_psrHdv4TSiM-_pjJB-oYSrGiHI84HilhtP73h1jqNjnwA8aRfQgvvMwQQHztiqPMPXNvo4gJ388cYhwDbqydffo6i520x6VlCcsk2kiKKXnz1Tr3U6riP9M-TXA4v_8t3Ut2YlsHm8uWaqLi3dx0xOt/dz/d5/L2dBISEvZ0FBIS9nQSEh/</t>
  </si>
  <si>
    <t>https://slovak.statistics.sk/wps/portal/ext/surveys/new/reporting.units/!ut/p/z1/tVFNU8IwEP0tHjiGbEnatMfgOCDiKDJ8NBenTYKU0qS0sVh_vWHGKzoe3Nvuvt33dh8WeIuFybriLXOFNdnR56mIXtfz53g8DjjAMomAx-FiNmNP5IEDXmOBhTSudnuc2rzN9qgtB-B06wagj7p0jTWFLHv0mesGvavsYLsBdK22uZZGo0o7qzxAo9qWvelR3WjU1k3WWY9tff2glbGu7C9MtSwUThMYySAMGGKUZYgqNUK5VgSRKFRU0gAissOb36QL34Yr4dubC5-H3E74lLI5QDyfhHDPp6uXZEEIcPIN-GFH6jWwqxoWI7zpCn3GK2Obyn97-ccTp4BnWBR5NTzLagjDhIWU-qkwZIQEEb3YVxxOJ8G9R9Y4_eHw9p9NqqsqJj0qd493hIr05gu08_6Y/dz/d5/L2dBISEvZ0FBIS9nQSEh/</t>
  </si>
  <si>
    <t>https://www.financnasprava.sk/sk/podnikatelia/dane/dan-z-pridanej-hodnoty/_informovanie</t>
  </si>
  <si>
    <t>https://www.financnasprava.sk/sk/podnikatelia/dane/dan-z-pridanej-hodnoty</t>
  </si>
  <si>
    <t>Social Insurance Agency; Portal</t>
  </si>
  <si>
    <t>https://www.socpoist.sk/nemocenske/1292s</t>
  </si>
  <si>
    <t>https://www.socpoist.sk/social-insurance-system-in-slovakia/24533s</t>
  </si>
  <si>
    <t>Slovensko Portal</t>
  </si>
  <si>
    <t>https://www.slovensko.sk/sk/agendy/agenda/_nemocenske-poistenie</t>
  </si>
  <si>
    <t>https://www.employment.gov.sk/sk/praca-zamestnanost/vztah-zamestnanca-zamestnavatela/</t>
  </si>
  <si>
    <t>Ministry of Justice of the Slovak Republic</t>
  </si>
  <si>
    <t>http://www.justice.gov.sk/Stranky/Obchodny-register-SR/Formulare-na-zapis-do-obchodneho-registra-pre-podania-v-elektronickej-podobe.aspx</t>
  </si>
  <si>
    <t>NCZI</t>
  </si>
  <si>
    <t>https://eobjednanie.npz.sk/</t>
  </si>
  <si>
    <t>https://www.dovera.sk/poistenec/potrebujem-poradit/zdravotna-starostlivost-v-cudzine/europsky-preukaz-zdravotneho-poistenia-ehic</t>
  </si>
  <si>
    <t>https://www.union.sk/union-zdravotna-poistovna-union-poistovna/zdravotna-poistovna/preukaz-poistenca/</t>
  </si>
  <si>
    <t>https://www.ezdravotnictvo.sk/sk/erecept</t>
  </si>
  <si>
    <t>https://www.npz.sk/sites/npz/NzpBasePages/home.aspx</t>
  </si>
  <si>
    <t>https://iam.justice.sk/ui/iam/Iam.Web?appId=RESS_FULL_DMZ&amp;returnUrl=https://obcan.justice.sk/ezaloby/podania/-/view/create</t>
  </si>
  <si>
    <t>eGovernment portal with justice services services provider is NASES</t>
  </si>
  <si>
    <t>https://www.slovensko.sk/sk/detail-sluzby?externalCode=sluzba_egov_6181</t>
  </si>
  <si>
    <t>http://www.justice.gov.sk/Stranky/Nase-sluzby/Nase-projekty/nove-procesne-kodexy/Uvod.aspx</t>
  </si>
  <si>
    <t>Ministry of Justice (links for aplication forms after registration and autentification)</t>
  </si>
  <si>
    <t>https://obcan.justice.sk/ezaloby</t>
  </si>
  <si>
    <t>Ministry of Justice after autentifications</t>
  </si>
  <si>
    <t>https://www.slovensko.sk/sk/detail-sluzby?externalCode=sluzba_egov_6178</t>
  </si>
  <si>
    <t>https://obcan.justice.sk/infosud/-/infosud/zoznam/pojednavanie</t>
  </si>
  <si>
    <t>Ministry of Justice (page for all 64 courts next pages)</t>
  </si>
  <si>
    <t>https://obcan.justice.sk/infosud/-/infosud/zoznam/sud</t>
  </si>
  <si>
    <t>Minstry of Justice</t>
  </si>
  <si>
    <t>https://obcan.justice.sk/vstup/sudny-spis</t>
  </si>
  <si>
    <t>Ministry od Justice</t>
  </si>
  <si>
    <t>https://www.slovensko.sk/sk/agendy/agenda/_odvolanie</t>
  </si>
  <si>
    <t>https://www.slovensko.sk/sk/zivotne-situacie/zivotna-situacia/_ziskanie-informacii-o-lokalnej/</t>
  </si>
  <si>
    <t>https://portal.minv.sk/wps/wcm/connect/sk/site/main/zivotne-situacie/pobyt/pobyt-t/trvaly-pobyt-prihlasenie/</t>
  </si>
  <si>
    <t>https://portal.minv.sk/wps/wcm/connect/sk/site/main/zivotne-situacie/pobyt/pobyt-potvrdenia/potvrdenie-tp/</t>
  </si>
  <si>
    <t>https://www.slovensko.sk/sk/zivotne-situacie/zivotna-situacia/_potvrdenie-o-trvalom-pobyte</t>
  </si>
  <si>
    <t>https://portal.minv.sk/wps/wcm/connect/sk/site/main/zivotne-situacie/pobyt/pobyt-potvrdenia/potvrdenei-pp</t>
  </si>
  <si>
    <t>https://www.slovensko.sk/sk/zivotne-situacie/zivotna-situacia/_zdravotne-postihnutie-a-podpor/#kompenzaciavpripade</t>
  </si>
  <si>
    <t>https://portal.minv.sk/wps/portal/!ut/p/a1/pZHLDoJADEU_aS5QoC4HMDzEB4lGnI1hZSZRdGH8fhniysRCYndNzkl7W2VUq0zfveyle9p7311db6IzIV0W1QoVbxIfzZ7rqmH2ABqA0wDgR2l8-VwH0LQjHYbkgcOPLwCSvw0m_Dz-z0c0z09zXVBcD4mJfZRZUmTxYg2U0bz7CQMm_KMy4oruAiLgIo6AlGEEpCdPvflxO7hqYUv7BnDlSTs!/dl5/d5/L2dBISEvZ0FBIS9nQSEh/</t>
  </si>
  <si>
    <t>https://www.chcemelektromobil.sk/</t>
  </si>
  <si>
    <t>City of Martin</t>
  </si>
  <si>
    <t>https://www.parkovanie-martin.sk/</t>
  </si>
  <si>
    <t>City of Zilina</t>
  </si>
  <si>
    <t>http://www.parkovaniezilina.sk/sk/index.php?option=com_content&amp;task=blogsection&amp;id=6</t>
  </si>
  <si>
    <t>City of Trnava</t>
  </si>
  <si>
    <t>https://www.trnava.sk/sk/clanok/doprava</t>
  </si>
  <si>
    <t>https://e-sluzby.zilina.sk/sk/Odbory-uradu/Odbor-dopravy.aspx</t>
  </si>
  <si>
    <t>City of Bratislava Stare Mesto</t>
  </si>
  <si>
    <t>https://esluzby.bratislava.sk/info?LifeSituationGroupID=OS03&amp;LifeSituationID=ZS32&amp;slug=parkujem-vozidlo-v-obci</t>
  </si>
  <si>
    <t>City of Poprad</t>
  </si>
  <si>
    <t>https://pps.smkpp.sk/parkovacie-karty.html</t>
  </si>
  <si>
    <t>City of Trencin</t>
  </si>
  <si>
    <t>https://trencin.sk/pre-obcanov/mobilita/parkovanie/</t>
  </si>
  <si>
    <t>City of Banská Bystrica</t>
  </si>
  <si>
    <t>https://www.banskabystrica.sk/ako-vybavit/parkovanie/</t>
  </si>
  <si>
    <t>City of Kosice</t>
  </si>
  <si>
    <t>https://www.kosice.sk/mesto/vseobecne-informacie-o-rezidentskej-parkovacej-karte</t>
  </si>
  <si>
    <t>City of Nitra</t>
  </si>
  <si>
    <t>https://www.nitra.sk/zobraz/sekciu/vyhradzovanie-parkovacieho-miesta-za-poplatok</t>
  </si>
  <si>
    <t>https://www.financnasprava.sk/sk/podnikatelia/dane/dan-z-motorovych-vozidiel/danove-priznanie-dzmv#VyplnenieDanovehoPriznaniaDP</t>
  </si>
  <si>
    <t>https://pfseform.financnasprava.sk/Formulare/eFormVzor/DP/form.314.html</t>
  </si>
  <si>
    <t>https://emyto.sk</t>
  </si>
  <si>
    <t>https://eznamka.sk/sk/</t>
  </si>
  <si>
    <t>ZSSK</t>
  </si>
  <si>
    <t>https://www.zssk.sk</t>
  </si>
  <si>
    <t>mhd.sk</t>
  </si>
  <si>
    <t>https://imhd.sk/ba/planovac-cesty</t>
  </si>
  <si>
    <t>https://imhd.sk/ke/mhd</t>
  </si>
  <si>
    <t>https://imhd.sk</t>
  </si>
  <si>
    <t>https://predaj.zssk.sk/refund</t>
  </si>
  <si>
    <t>https://imhd.sk/ba</t>
  </si>
  <si>
    <t>T.R. Revenue Administration</t>
  </si>
  <si>
    <t>https://ebeyanname.gib.gov.tr/index.html</t>
  </si>
  <si>
    <t>T.R. Social Security Institution</t>
  </si>
  <si>
    <t>https://intvrg.gib.gov.tr/</t>
  </si>
  <si>
    <t>Turkish Statistical Institute</t>
  </si>
  <si>
    <t>http://www.tuik.gov.tr/</t>
  </si>
  <si>
    <t>https://www.resmiistatistik.gov.tr/</t>
  </si>
  <si>
    <t>https://biruni.tuik.gov.tr/EdUygulamaDis/zul/login.zul?lang=tr</t>
  </si>
  <si>
    <t>https://intvrg.gib.gov.tr/kdv_iadesi_duyuru_yeni.pdf</t>
  </si>
  <si>
    <t>https://www.gib.gov.tr/kdv_iade_rehberleri</t>
  </si>
  <si>
    <t>http://e.sgk.gov.tr/wps/portal/isveren/Ilgili+Diger+Uygulamalar/esgk4aCalismamaBildirim</t>
  </si>
  <si>
    <t>http://e.sgk.gov.tr/wps/portal/isveren/Ilgili+Diger+Uygulamalar/esgkIsKazasiMeslekHBildirim</t>
  </si>
  <si>
    <t>T.R. Ministry of Labor and Social Security</t>
  </si>
  <si>
    <t>http://www.mevzuat.gov.tr/Metin1.Aspx?MevzuatKod=1.5.4857&amp;MevzuatIliski=0&amp;sourceXmlSearch&amp;Tur=1&amp;Tertip=5&amp;No=4857</t>
  </si>
  <si>
    <t xml:space="preserve">http://www.sgk.gov.tr/wps/portal/sgk/tr/calisan/isveren/isverenlerin_yukumlulukleri </t>
  </si>
  <si>
    <t>http://e.sgk.gov.tr/wps/portal/isveren/Sigortali+Ise+Giris+ve+Isten+Cikis+Bildirgesi/esgk4aSigortaliGirisCikisBildirge</t>
  </si>
  <si>
    <t>https://www.turkiye.gov.tr/gib-ivd-adresdegisikligi</t>
  </si>
  <si>
    <t>T.R. Ministry of Trade</t>
  </si>
  <si>
    <t>T.R. Ministry of Health</t>
  </si>
  <si>
    <t>https://www.mhrs.gov.tr/</t>
  </si>
  <si>
    <t>https://enabiz.gov.tr/</t>
  </si>
  <si>
    <t>https://ekipportal.saglik.gov.tr/</t>
  </si>
  <si>
    <t>https://dr.enabiz.gov.tr/#/</t>
  </si>
  <si>
    <t>https://hayatevesigar.saglik.gov.tr/</t>
  </si>
  <si>
    <t>https://tuketici.ticaret.gov.tr/data/5e15c6fc13b8765f8c9a7d36/sss_tuketici_kasim_2021.pdf</t>
  </si>
  <si>
    <t xml:space="preserve">https://ticaret.gov.tr/tuketici/tuketici-hakem-heyetleri/tuketici-hakem-heyetlerine-iliskin-bilgilendirme-metni </t>
  </si>
  <si>
    <t>T.R. Ministry of Justice</t>
  </si>
  <si>
    <t xml:space="preserve">https://www.uyap.gov.tr/Hizmetler </t>
  </si>
  <si>
    <t>https://tuketici.ticaret.gov.tr/yayinlar/tuketici-hakem-heyetlerine-iliskin-bilgilendirme-metni</t>
  </si>
  <si>
    <t xml:space="preserve">https://vatandas.uyap.gov.tr/ </t>
  </si>
  <si>
    <t>https://www.turkiye.gov.tr/tuketici-sikayeti-uygulamasi</t>
  </si>
  <si>
    <t>https://www.turkiye.gov.tr/davalarim</t>
  </si>
  <si>
    <t>https://tuketicisikayeti.ticaret.gov.tr/</t>
  </si>
  <si>
    <t>https://www.turkiye.gov.tr/uyap-portali-vatandas-girisi</t>
  </si>
  <si>
    <t>T.R. Ministry of National Education</t>
  </si>
  <si>
    <t>http://www.meb.gov.tr/baglantilar/mem/index_ilmem.php</t>
  </si>
  <si>
    <t>https://izmirism.saglik.gov.tr/TR-134872/saglik-tesisleri.html</t>
  </si>
  <si>
    <t>https://yuzme.saglik.gov.tr/</t>
  </si>
  <si>
    <t>Directorate General of Civil Registration and Citizenship Affairs</t>
  </si>
  <si>
    <t>https://adres.nvi.gov.tr/</t>
  </si>
  <si>
    <t>https://www.turkiye.gov.tr/adres-degisikligi-bildirimi</t>
  </si>
  <si>
    <t>https://www.turkiye.gov.tr/nvi-yerlesim-yeri-ve-diger-adres-belgesi-sorgulama</t>
  </si>
  <si>
    <t>Union of Turkish Public Notaries</t>
  </si>
  <si>
    <t>https://portal.tnb.org.tr/artes/</t>
  </si>
  <si>
    <t>Directorate General of Security</t>
  </si>
  <si>
    <t>https://www.egm.gov.tr/trafik-tescil-hizmetleri-hakkinda-bilgi-almak-istiyorum</t>
  </si>
  <si>
    <t>The Revenue Administration</t>
  </si>
  <si>
    <t>Digital Transformation Office of the Presidency of the Republic of Turkey</t>
  </si>
  <si>
    <t xml:space="preserve">https://www.turkiye.gov.tr/gib-intvrg-motorlu-tasitlar-vergisi-sorgulama-ve-kredi-karti-ile-odeme </t>
  </si>
  <si>
    <t>General Directorate of Highways</t>
  </si>
  <si>
    <t>https://www.kgm.gov.tr/Sayfalar/KGM/SiteTr/Otoyollar/HGS.aspx</t>
  </si>
  <si>
    <t>General Directorate of Turkish Post</t>
  </si>
  <si>
    <t>https://hgsmusteri.ptt.gov.tr/hgs.jsf</t>
  </si>
  <si>
    <t>Vehicle Inspection Stations Construction and Operation Inc.</t>
  </si>
  <si>
    <t>https://www.tuvturk.com.tr/adim-adim-muayene/muayene-oncesi.aspx</t>
  </si>
  <si>
    <t>https://www.tuvturk.com.tr/egzoz-gazi-emisyon-olcumu-genel-bilgiler.aspx</t>
  </si>
  <si>
    <t>T.R. State Railways Transportation Inc.</t>
  </si>
  <si>
    <t>https://www.tcddtasimacilik.gov.tr/sayfa/yolcunun-el-kilavuzu/</t>
  </si>
  <si>
    <t>Istanbul Metropolitan Municipality</t>
  </si>
  <si>
    <t>https://tuhim.ibb.gov.tr/</t>
  </si>
  <si>
    <t>Ankara Metropolitan Municipality</t>
  </si>
  <si>
    <t>https://www.ego.gov.tr/tr/sayfa/2114/ankarada-ulasim-alternatifleri</t>
  </si>
  <si>
    <t>https://ebilet.tcddtasimacilik.gov.tr/view/eybis/tnmGenel/tcddWebContent.jsf</t>
  </si>
  <si>
    <t>https://www.istanbulkart.istanbul/</t>
  </si>
  <si>
    <t>https://m.ego.gov.tr/sayfa/2130/ankarakart</t>
  </si>
  <si>
    <t xml:space="preserve">https://ebilet.tcddtasimacilik.gov.tr/view/eybis/gisIade/int_blt_001.jsf?faces-redirect=true </t>
  </si>
  <si>
    <t>Registration needed to check other information</t>
  </si>
  <si>
    <t>For provided, no english version</t>
  </si>
  <si>
    <t>No English version</t>
  </si>
  <si>
    <t>Ministry for Europe and foreign affairs</t>
  </si>
  <si>
    <t>https://e-albania.al/eAlbaniaServices/Packages.aspx?lvl=3&amp;path_code=29-1085&amp;cat_id=29</t>
  </si>
  <si>
    <t>State Police</t>
  </si>
  <si>
    <t>https://e-albania.al/eAlbaniaServices/UseService.aspx?service_code=9628</t>
  </si>
  <si>
    <t>Website in local language only</t>
  </si>
  <si>
    <t>https://www.bmf.gv.at/en/topics/taxation/vat-assessment-refund.html</t>
  </si>
  <si>
    <t>Not the relevant website.</t>
  </si>
  <si>
    <t>https://www.usp.gv.at/uspLoginDAS/loginform?TYPE=33554433&amp;REALMOID=06-0007894a-f4d4-1db6-8fae-6fa7ac120042&amp;GUID=&amp;SMAUTHREASON=0&amp;METHOD=GET&amp;SMAGENTNAME=$SM$DzSWlqmjbyFOIJ%2fSxNjUiqA7XpUjMynN38HxG4%2fOAP2%2fgaBmJ6LkxW7suj%2bZ9%2fac&amp;TARGET=$SM$https%3a%2f%2fmein%2eusp%2egv%2eat%2fPortal%2eNode%2fusp%2fsecure</t>
  </si>
  <si>
    <t>https://www.sozialministerium.at/en/Topics/Social-Affairs/Social-Insurance.html</t>
  </si>
  <si>
    <t>https://www.usp.gv.at/en/steuern-finanzen/koerperschaftsteuer.html</t>
  </si>
  <si>
    <t>https://www.usp.gv.at/en/mitarbeiter.html</t>
  </si>
  <si>
    <t>https://www.usp.gv.at/en/mitarbeiter/auslaendische-beschaeftigte.html</t>
  </si>
  <si>
    <t>https://www.gesundheit.gv.at/service/patient-mobility/member-state-treatment/medical-emergencies</t>
  </si>
  <si>
    <t>https://www.help.gv.at/Portal.Node/hlpd/public/content/101/Seite.10103271.html</t>
  </si>
  <si>
    <t>https://www.ris.bka.gv.at/defaultEn.aspx</t>
  </si>
  <si>
    <t>https://www.oesterreich.gv.at/themen/dokumente_und_recht/an__abmeldung_des_wohnsitzes/Seite.1180200.html</t>
  </si>
  <si>
    <t>https://www.bregenz.gv.at/buergerservice/dienstleistungen/detail/anmeldungen/</t>
  </si>
  <si>
    <t>https://www.graz.at/cms/beitrag/10022850/7744229/An_und_Abmelden_eines_Wohnsitzes.html#</t>
  </si>
  <si>
    <t>https://www.innsbruck.gv.at/page.cfm?vpath=bauen--wohnen/wohnen/wohnsitzmeldungen</t>
  </si>
  <si>
    <t>Website in local language partly</t>
  </si>
  <si>
    <t>https://www.leoben.at/en/service/residence-registration/</t>
  </si>
  <si>
    <t>https://www.linz.at/english/life/7401.php</t>
  </si>
  <si>
    <t>https://www.st-poelten.at/gv-buergerservice/bauen-und-wohnen/umzug/84-buergerservice/bauen-und-wohnen/8963-anmeldung</t>
  </si>
  <si>
    <t>https://www.stadt-salzburg.at/behoerdengaenge/meldeangelegenheit/meldezettel-anmelden-und-abmelden/</t>
  </si>
  <si>
    <t>https://www.steyr.at/Meldeamt</t>
  </si>
  <si>
    <t>https://www.wels.gv.at/lebensbereiche/verwaltung-und-service/buergerservice/melde-pass-und-waehlerservice/meldeservice/anmeldung/</t>
  </si>
  <si>
    <t>https://www.wien.gv.at/english/living-working/registration/</t>
  </si>
  <si>
    <t>https://www.wiener-neustadt.at/de/service/meldewesen</t>
  </si>
  <si>
    <t>https://www.dornbirn.at/leben-in-dornbirn/raum/meldeamt</t>
  </si>
  <si>
    <t>https://www.feldkirch.at/leben/buergerservice/meldewesen/</t>
  </si>
  <si>
    <t>https://www.klagenfurt.at/service/e-service/formulare-merkblaetter/meldeamt.html</t>
  </si>
  <si>
    <t>https://www.oesterreich.gv.at/en/themen/dokumente_und_recht/an__abmeldung_des_wohnsitzes/Seite.1180300.html</t>
  </si>
  <si>
    <t>https://www.oesterreich.gv.at/en/themen/leben_in_oesterreich/aufenthalt/4/2/Seite.120810.html</t>
  </si>
  <si>
    <t>https://www.oesterreich.gv.at/en/themen/leben_in_oesterreich/leben_in_der_eu/Seite.2394001.html</t>
  </si>
  <si>
    <t>https://www.oesterreich.gv.at/en/themen/freizeit_und_strassenverkehr/kfz/2/Seite.060118.html</t>
  </si>
  <si>
    <t>https://www.asfinag.at/en/toll/vignette/</t>
  </si>
  <si>
    <t>https://www.wko.at/service/verkehr-betriebsstandort/Where-can-I-get-the-emissions-sticker-.html</t>
  </si>
  <si>
    <t>https://www.usp.gv.at/en/umwelt-verkehr/verkehr/lkw-abgasplakette.html</t>
  </si>
  <si>
    <t>https://fahrplan.oebb.at/bin/query.exe/en?</t>
  </si>
  <si>
    <t>https://www.wienerlinien.at/web/wl-en</t>
  </si>
  <si>
    <t>https://www.holding-graz.at/en/mobilitaet/ticketshop/</t>
  </si>
  <si>
    <t>https://tickets.oebb.at/en/ticket</t>
  </si>
  <si>
    <t>Different tab at website to buy tickets</t>
  </si>
  <si>
    <t>https://www.oebb.at/en/reiseplanung-services/nach-ihrer-reise/fahrgastrechte/zugausfall-oder-verspaetung</t>
  </si>
  <si>
    <t>https://finances.belgium.be/fr/douanes_accises/entreprises</t>
  </si>
  <si>
    <t>https://finance.belgium.be/en/enterprises</t>
  </si>
  <si>
    <t>service is not provided</t>
  </si>
  <si>
    <t>https://www.rsvz.be/en/faq/what-about-company-contribution-foreign-companies</t>
  </si>
  <si>
    <t xml:space="preserve">Declare at insurance, see comment. </t>
  </si>
  <si>
    <t>Social Securite</t>
  </si>
  <si>
    <t>https://economie.fgov.be/en/themes/enterprises/crossroads-bank-enterprises/cbe-my-enterprise</t>
  </si>
  <si>
    <t>https://www.belgium.be/en/health/european_health_insurance_card</t>
  </si>
  <si>
    <t>https://www.uzleuven.be/en</t>
  </si>
  <si>
    <t>https://www.uzbrussel.be/web/international/appointment1</t>
  </si>
  <si>
    <t>UZ Antwerpen</t>
  </si>
  <si>
    <t>https://www.uza.be/consultations</t>
  </si>
  <si>
    <t xml:space="preserve">No CB barriers, not available online. </t>
  </si>
  <si>
    <t>National register number required to make an account</t>
  </si>
  <si>
    <t>https://www.uzbrussel.be/fr/web/nefrologie-transplantatie/covid-t%C3%A9l%C3%A9consultation</t>
  </si>
  <si>
    <t>https://www.uza.be/myuza</t>
  </si>
  <si>
    <t>https://www.eccbelgium.be/your-rights/courts/european-small-claims-procedure</t>
  </si>
  <si>
    <t>very slow site; no english at all</t>
  </si>
  <si>
    <t>Only agenda</t>
  </si>
  <si>
    <t>You are not authorized to access this page.</t>
  </si>
  <si>
    <t>Something went wrong The requested channel was not found.</t>
  </si>
  <si>
    <t>https://www.liege.be/fr/vie-communale/services-communaux/logement/logement</t>
  </si>
  <si>
    <t>wrong url</t>
  </si>
  <si>
    <t>https://www.bruxelles.be/extrait-dacte-detat-civil?_ga=2.132416654.166063784.1622186082-1664961282.1619788661</t>
  </si>
  <si>
    <t>https://www.leuven.be/uittreksel-uit-bevolkingsregister</t>
  </si>
  <si>
    <t>https://www.mechelen.be/prod-geboorteakte-uittreksel</t>
  </si>
  <si>
    <t>https://www.namur.be/fr/ma-ville/administration/services-communaux/population-etat-civil/casier-judiciaire/demarches/extrait-de-casier-judiciaire</t>
  </si>
  <si>
    <t>SPF Affaires étrangères, Commerce extérieur et Coopération au développement</t>
  </si>
  <si>
    <t>https://www.belgium.be/fr/logement/demenagement/vers_la_belgique</t>
  </si>
  <si>
    <t>La-Roche-En-Ardenne city website</t>
  </si>
  <si>
    <t>http://www.la-roche-en-ardenne.be/pages/vie_communale/etranger.php</t>
  </si>
  <si>
    <t>Molenbeek city website</t>
  </si>
  <si>
    <t>http://www.molenbeek.irisnet.be/fr/je-vis/population-etat-civil/etrangers</t>
  </si>
  <si>
    <t>Mons city website</t>
  </si>
  <si>
    <t>https://www.mons.be/vivre-a-mons/sante/covid-19/mesures-actuelles/les-mesures-pour-le-service-des-etrangers</t>
  </si>
  <si>
    <t>https://diplomatie.belgium.be/fr/Services/services_a_letranger/etat_civil/actes_detat_civil</t>
  </si>
  <si>
    <t>Schaerbeek city website</t>
  </si>
  <si>
    <t>https://www.1030.be/fr/content/population-etrangers</t>
  </si>
  <si>
    <t>Aalst city website</t>
  </si>
  <si>
    <t>https://www.aalst.be/vreemdelingenzaken-en-inburgering</t>
  </si>
  <si>
    <t>Anderlecht city website</t>
  </si>
  <si>
    <t>https://www.anderlecht.be/fr/organisme/bureau-des-etrangers</t>
  </si>
  <si>
    <t>Antwerpen city website</t>
  </si>
  <si>
    <t>https://www.antwerpen.be/nl/info/5436997acaa8a70c108b4599/wanneer-moet-u-naar-het-loket-vreemdelingenzaken</t>
  </si>
  <si>
    <t>Bastogne city website</t>
  </si>
  <si>
    <t>https://www.bastogne.be/ma-commune/administration/etrangers/etrangers-elections</t>
  </si>
  <si>
    <t>Bruxelles city website</t>
  </si>
  <si>
    <t>https://www.bruxelles.be/inscription-dun-etranger-primo-arrivant</t>
  </si>
  <si>
    <t>Charleroi city website</t>
  </si>
  <si>
    <t>https://www.charleroi.be/mes-demarches/citoyennete/demander-un-titre-ou-un-certificat-didentite-etranger</t>
  </si>
  <si>
    <t>Leuven city website</t>
  </si>
  <si>
    <t>https://leuven.be/verblijf-van-meer-dan-3-maanden-inschrijving-eueer</t>
  </si>
  <si>
    <t>Liege city website</t>
  </si>
  <si>
    <t>https://www.liege.be/fr/vie-communale/services-communaux/etat-civil-et-population/service-des-etrangers</t>
  </si>
  <si>
    <t>Marche-En-Famene city website</t>
  </si>
  <si>
    <t>https://www.marche.be/administration/les-services-communaux/etrangers-87/</t>
  </si>
  <si>
    <t>Mechelen city website</t>
  </si>
  <si>
    <t>https://www.mechelen.be/prod-visum-en-verblijfsdocumenten-om-in-belgie-te-verblijven</t>
  </si>
  <si>
    <t xml:space="preserve">Service not available via this website. Only information. </t>
  </si>
  <si>
    <t>nothing for this service with this url</t>
  </si>
  <si>
    <t>https://portal.registryagency.bg/CR/en/services/259</t>
  </si>
  <si>
    <t>https://portal.registryagency.bg/CR/en/services</t>
  </si>
  <si>
    <t>https://egov.bg/wps/portal/egov/en/your%20europe/healthcare</t>
  </si>
  <si>
    <t>Healee</t>
  </si>
  <si>
    <t>https://www.healee.com/en/patients/send-case</t>
  </si>
  <si>
    <t>http://www.investbg.government.bg/en/pages/1-entry-stay-and-work-of-foreigners-in-bulgaria-174.html</t>
  </si>
  <si>
    <t>Migration Directorate at the Ministry of Internal Affairs</t>
  </si>
  <si>
    <t>https://www.mvr.bg/migration/en</t>
  </si>
  <si>
    <t>https://egov.bg/wps/portal/egov/en/your%20europe/home</t>
  </si>
  <si>
    <t>http://www.investbg.government.bg/en/pages/entry-and-stay-105.html</t>
  </si>
  <si>
    <t>https://www.mvr.bg/migration/en/administrative-services/administrative-servces/issue-of-documents-to-eu-citizens-and-their-family-members</t>
  </si>
  <si>
    <t>https://www.bgtoll.bg/en/</t>
  </si>
  <si>
    <t>Ministry of Transport, Information Technology and Communications</t>
  </si>
  <si>
    <t>https://www.mtitc.government.bg/en</t>
  </si>
  <si>
    <t>https://www.bdz.bg/en</t>
  </si>
  <si>
    <t>https://sofia.mpass.bg/bg/purchase</t>
  </si>
  <si>
    <t>https://www.bdz.bg/en/contact-form</t>
  </si>
  <si>
    <t>The service seems an offline tax form for national businesses too</t>
  </si>
  <si>
    <t>https://steuerverwaltung.tg.ch/hilfsmittel/steuerkalkulatoren.html/2947</t>
  </si>
  <si>
    <t>The service seems an offline form for national businesses too</t>
  </si>
  <si>
    <t>The actual service is in German only</t>
  </si>
  <si>
    <t>https://www.eda.admin.ch/aboutswitzerland/en/home/wirtschaft/soziale-aspekte/gesundheitssystem.html</t>
  </si>
  <si>
    <t>The service involves the submission of a PDF form (also for national users)</t>
  </si>
  <si>
    <t>This service does not seem to be online (neither for national users)</t>
  </si>
  <si>
    <t>http://www.bern.ch/themen/umzug</t>
  </si>
  <si>
    <t>http://www.geneva.info/public-transport/</t>
  </si>
  <si>
    <t>https://www.mof.gov.cy/mof/tax/taxdep.nsf/index/index?opendocument</t>
  </si>
  <si>
    <t>http://www.supremecourt.gov.cy/Judicial/sc.nsf/All/423CD0CCB09510C5C225843F00418844/$file/epo.pdf</t>
  </si>
  <si>
    <t>Department of Lands and Surveys</t>
  </si>
  <si>
    <t>http://portal.dls.moi.gov.cy/en-us/homepage/pages/default.aspx</t>
  </si>
  <si>
    <t>Cyprus Web Portal</t>
  </si>
  <si>
    <t>http://www.moi.gov.cy/moi/crmd/crmd.nsf/index_gr/index_gr?OpenDocument</t>
  </si>
  <si>
    <t>http://www.moi.gov.cy/moi/moi.nsf/All/E090725C30E961B1C2257AA700212652?OpenDocument</t>
  </si>
  <si>
    <t>http://www.moi.gov.cy/moi/moi.nsf/all/089364EB094CE6B4C2257CFD002E7929/$file/DS3113553ELC_002%20(1).pdf?openelement</t>
  </si>
  <si>
    <t>https://www.businessinfo.cz/rozcestnik/dane-a-ucetnictvi/</t>
  </si>
  <si>
    <t>https://portal.gov.cz/podnikani/zivotni-situace/finance/dane-danova-priznani</t>
  </si>
  <si>
    <t>https://portal.gov.cz/podnikani/zivotni-situace/finance/dane-danova-priznani/podani-priznani-k-dph.html</t>
  </si>
  <si>
    <t>http://www.financnisprava.cz/en/</t>
  </si>
  <si>
    <t>http://www.financnisprava.cz/en/taxes/VAT-Control-Statement</t>
  </si>
  <si>
    <t>https://www.mpsv.cz/web/en/labour-law</t>
  </si>
  <si>
    <t>http://www.rzp.cz/elpod.html</t>
  </si>
  <si>
    <t>https://www.mpo.cz/cz/podnikani/</t>
  </si>
  <si>
    <t>https://ec.europa.eu/solvit/index_cs.htm</t>
  </si>
  <si>
    <t>http://business.center.cz/business/pravo/zakony/osr/cast3h2.aspx</t>
  </si>
  <si>
    <t>http://business.center.cz/business/pravo/zakony/osr/cast4h1.aspx</t>
  </si>
  <si>
    <t>https://www.mvcr.cz/clanek/prechodny-pobyt.aspx?q=Y2hudW09Mg%3d%3d</t>
  </si>
  <si>
    <t>Ministr of the Interior</t>
  </si>
  <si>
    <t>http://www.mvcr.cz/mvcren/article/eu-citizens-and-their-family-members.aspx</t>
  </si>
  <si>
    <t>http://www.mvcr.cz/mvcren/article/temporary-residence.aspx</t>
  </si>
  <si>
    <t>Ministry of the Transport</t>
  </si>
  <si>
    <t>https://mytocz.eu/cs/emytne/system-elektronickeho-vyberu-mytneho</t>
  </si>
  <si>
    <t>https://www.bundesfinanzministerium.de/Content/EN/Standardartikel/Topics/Taxation/Articles/2019-05-17-tax-assessment-for-non-resident-pensioners.html</t>
  </si>
  <si>
    <t>Could not find all the informationes needed</t>
  </si>
  <si>
    <t>https://www.bundesfinanzministerium.de/Web/EN/Issues/Taxation/Double-taxation/double-taxation.html</t>
  </si>
  <si>
    <t>There is no e-service available for this matter</t>
  </si>
  <si>
    <t>https://www.bmas.de/EN/Our-Topics/Social-Security/social-security.html</t>
  </si>
  <si>
    <t>Could not find information about service on English</t>
  </si>
  <si>
    <t>https://www.arbeitsagentur.de/en/social-insurance</t>
  </si>
  <si>
    <t>E-services available only in German</t>
  </si>
  <si>
    <t>Zoll.de</t>
  </si>
  <si>
    <t>https://www.zoll.de/DE/Unternehmen/Arbeit/Arbeitgeber-mit-Sitz-ausserhalb-Deutschlands/arbeitgeber-mit-sitz-ausserhalb-deutschlands_node.html</t>
  </si>
  <si>
    <t>https://publikations-plattform.de/sp/wexsservlet?global_data.language=en&amp;session.sessionid=a66ac9fd435925db85f711dab25fcad9_526f&amp;page.navid=gotolastpage</t>
  </si>
  <si>
    <t>Bundeanzeiger</t>
  </si>
  <si>
    <t>https://www.bundesanzeiger.de/pub/en/start?5</t>
  </si>
  <si>
    <t>https://www.bundesjustizamt.de/EN/Home/homepage_node.html</t>
  </si>
  <si>
    <t>BOP</t>
  </si>
  <si>
    <t>https://www.elster.de/bportal/start?locale=en_US</t>
  </si>
  <si>
    <t>http://www.frankfurt-main.ihk.de/recht/themen/arbeitsrecht/einstellung_personal/index.html</t>
  </si>
  <si>
    <t>https://www.arbeitsagentur.de/unternehmen/arbeitskraefte/fachkraefte-ausland</t>
  </si>
  <si>
    <t>https://service.berlin.de/dienstleistung/122111/en/</t>
  </si>
  <si>
    <t>https://www.bundesgesundheitsministerium.de/en/topics/health-guide-for-asylum-seekers/who-does-what-in-the-german-health-system.html</t>
  </si>
  <si>
    <t>https://www.bundesaerztekammer.de/weitere-sprachen/english/healthcare-system/</t>
  </si>
  <si>
    <t>https://www.tk-aerztefuehrer.de/TK/englische-suche.htm</t>
  </si>
  <si>
    <t>Federal Ministry for Economic Affairs and Energy</t>
  </si>
  <si>
    <t>https://www.make-it-in-germany.com/en/living-in-germany/healthcare/insurance</t>
  </si>
  <si>
    <t>https://www.tk.de/en/service-faqs/insurance-benefits-tk/e-health-card/where-use-insurance-card-2038042</t>
  </si>
  <si>
    <t>https://www.barmer.de/en</t>
  </si>
  <si>
    <t>https://www.make-it-in-germany.com/en/jobs/social-security/german</t>
  </si>
  <si>
    <t>EU-Patienten.de</t>
  </si>
  <si>
    <t>https://www.eu-patienten.de/de/faq/aus_sicht_des_patienten.jsp</t>
  </si>
  <si>
    <t>http://www.klinikum.uni-muenchen.de/International-Patient-Office/de/index.html</t>
  </si>
  <si>
    <t>G3_3 documents have to be translated on German or English</t>
  </si>
  <si>
    <t>https://www.charite.de/en/</t>
  </si>
  <si>
    <t>https://www.klinikum.uni-heidelberg.de/en/#</t>
  </si>
  <si>
    <t>https://www.heidelberg-university-hospital.com/</t>
  </si>
  <si>
    <t>Form to be filled on Englih, German or Russian. Documents and medical records on English or German</t>
  </si>
  <si>
    <t>Comunication via the email</t>
  </si>
  <si>
    <t>Comunication by the phone or email</t>
  </si>
  <si>
    <t>E- contact form is available</t>
  </si>
  <si>
    <t>https://e-justice.europa.eu/content_small_claims-42-de-en.do?member=1</t>
  </si>
  <si>
    <t xml:space="preserve">E-service is not avaleible everywhere across the states </t>
  </si>
  <si>
    <t>https://www.justiz.nrw/Gerichte_Behoerden/ordentliche_gerichte/Zivilgericht/Berufung_und_Revision/index.php</t>
  </si>
  <si>
    <t>Only main pages are available on English</t>
  </si>
  <si>
    <t>https://www.dortmund.de/en/about_dortmund/home_ad/index.html</t>
  </si>
  <si>
    <t>https://www.dresden.de/en/city/administration.php</t>
  </si>
  <si>
    <t>Service 1.2 answer G2- online service available only on German</t>
  </si>
  <si>
    <t>https://frankfurt.de/english/service-and-city-hall/service-and-administration/municipal-offices/citizens-office-statistics-and-elections/our-service</t>
  </si>
  <si>
    <t>https://www.hamburg.com/welcome/entry-residence/general-regulations/11725242/registration/</t>
  </si>
  <si>
    <t>https://english.leipzig.de/services-and-administration/bureaus-offices-and-other-facilities/resident-services-offices/</t>
  </si>
  <si>
    <t>https://www.muenchen.de/rathaus/home_en/Department-of-Public-Order/Foreigners-Office/Citizens-of-the-European-Union-and-family-members.html</t>
  </si>
  <si>
    <t>https://en.stuttgart.de/welcome/_/welcome-center-stuttgart.php</t>
  </si>
  <si>
    <t>https://www.berlin.de/willkommenszentrum/en/arrival/registration-requirements/</t>
  </si>
  <si>
    <t>https://www.duesseldorf.de/international.html</t>
  </si>
  <si>
    <t>https://www.bonn.de/microsite/en/services/formalities/index.php</t>
  </si>
  <si>
    <t>https://www.essen.de/leben/einstieg_fuer/neubuerger_innen/neu_in_essen.en.html</t>
  </si>
  <si>
    <t>https://www.hannover.de/en/Government-Service/State-Capital-Hannover</t>
  </si>
  <si>
    <t>https://www.mannheim.de/en/shaping-the-city/town-hall</t>
  </si>
  <si>
    <t>https://www.nuernberg.de/internet/stadtportal_e/</t>
  </si>
  <si>
    <t>https://www.berlin.de/en/politics-administration/</t>
  </si>
  <si>
    <t>https://www.hamburg.com/welcome/entry-residence/immigration-registration-offices/11745744/service-centers/</t>
  </si>
  <si>
    <t>https://www.muenchen.de/rathaus/home_en/Department-of-Public-Order/Registration-Deregistration.html</t>
  </si>
  <si>
    <t>https://www.bad-homburg.de/rathaus/aktuelles/pressemeldungen.php?showpm=true&amp;pmurl=http://www.bad-homburg.de/guiapplications/newsdesk/publications/Bad_Homburg_v._d._Hoehe/176010100000056905.php#:~:text=Einwohner*innen%20der%20Stadt%20Bad,ganz%20bequem%20nach%20Hause%20gesendet.</t>
  </si>
  <si>
    <t>https://www.ingolstadt-tourismus.de/en/we-introduce-ourselves/about-us</t>
  </si>
  <si>
    <t>https://tourism.passau.de/</t>
  </si>
  <si>
    <t>https://living-in-wolfsburg.de/en/living-family/</t>
  </si>
  <si>
    <t>https://www.wiesbaden.de/en/city-hall/municipal-offices/index.php</t>
  </si>
  <si>
    <t>https://en.potsdam.de/content/services-state-capital-potsdam</t>
  </si>
  <si>
    <t>https://www.hannover.de/en/Government-Service/State-Capital-Hannover/Administrative-Offices-for-Citizens</t>
  </si>
  <si>
    <t>http://www.make-it-in-germany.com/en/for-qualified-professionals/living/housing</t>
  </si>
  <si>
    <t>Bundesamt für Migration und Flüchtline</t>
  </si>
  <si>
    <t>https://www.bamf.de/EN/Themen/MigrationAufenthalt/migrationaufenthalt-node.html</t>
  </si>
  <si>
    <t>Auswärtiges Amt</t>
  </si>
  <si>
    <t>https://www.auswaertiges-amt.de/en/visa-service/02-lernen-und-arbeiten</t>
  </si>
  <si>
    <t>https://www.berlin.de/labo/willkommen-in-berlin/</t>
  </si>
  <si>
    <t>https://www.bielefeld.de/de/rv/ds_stadtverwaltung/auan/</t>
  </si>
  <si>
    <t>https://www.bonn.de/vv/produkte/Freizuegigkeit.php</t>
  </si>
  <si>
    <t>https://rathaus.dortmund.de/wps/portal/dortmund/home/dortmund/rathaus/domap/startseite/!ut/p/z1/04_Sj9CPykssy0xPLMnMz0vMAfIjo8zijQItjAwN3Q18DEwdzQwcfc2dw3wDwwzcAwz1w8EKDHAARwP9KGL041EQhd_4cP0ovFYYGuJXYBBmQECBrwkBBWYwE_A4syA3NMIg0zMTAIYZs7I!/dz/d5/L2dBISEvZ0FBIS9nQSEh/#/circumstance/99-07</t>
  </si>
  <si>
    <t>https://www.dresden.de/de/rathaus/dienstleistungen/c_Freizuegigkeit_fuer_Unionsbuerger_und_Schweizer.php</t>
  </si>
  <si>
    <t>https://www.duesseldorf.de/auslaenderamt/eu-service/?L=0</t>
  </si>
  <si>
    <t>https://service.duisburg.de/suche/-/vr-bis-detail/dienstleistung/73265/show</t>
  </si>
  <si>
    <t>https://service.essen.de/kategorie/-/details/31</t>
  </si>
  <si>
    <t>https://frankfurt.de/service-und-rathaus/service/online-services</t>
  </si>
  <si>
    <t>https://www.hamburg.de/innenbehoerde/eu-freizuegigkeit/</t>
  </si>
  <si>
    <t>https://www.hannover.de/Leben-in-der-Region-Hannover/B%C3%BCrger-Service/Ausl%C3%A4nder%C2%ADangelegen%C2%ADheiten/Ausl%C3%A4nderbeh%C3%B6rden/Team-Zuwanderung/Spezielle-Themen/EU-B%C3%BCrger-und-sonstige-privilegierte-Staaten</t>
  </si>
  <si>
    <t>https://www.leipzig.de/buergerservice-und-verwaltung/aemter-und-behoerdengaenge/behoerden-und-dienstleistungen/dienststelle/auslaenderbehoerde-327/</t>
  </si>
  <si>
    <t>https://www.muenchen.de/rathaus/Stadtverwaltung/Kreisverwaltungsreferat/Auslaenderwesen/Unionsbuerger-und-privilegierte-Staaten.html</t>
  </si>
  <si>
    <t>https://www.nuernberg.de/internet/einwohneramt/eu_schweiz.html</t>
  </si>
  <si>
    <t>https://www.service.bremen.de/sixcms/detail.php?gsid=bremen128.c.765844.de&amp;asl=bremen2014_sp.c.13092.de</t>
  </si>
  <si>
    <t>https://www.stadt-koeln.de/service/produkte/00970/index.html</t>
  </si>
  <si>
    <t>Münster</t>
  </si>
  <si>
    <t>https://www.stadt-muenster.de/auslaenderamt/startseite</t>
  </si>
  <si>
    <t>https://www.stuttgart.de/item/show/318828/1</t>
  </si>
  <si>
    <t>https://www.wuppertal.de/microsite/integrationsportal/aufenthalt/aufenthalt.php</t>
  </si>
  <si>
    <t>http://www.bonn.de/rat_verwaltung_buergerdienste/buergerdienste_online/buergerservice_a_z/00931/index.html?lang=de</t>
  </si>
  <si>
    <t>http://www.frankfurt.de/sixcms/detail.php?id=2947</t>
  </si>
  <si>
    <t>http://www.hamburg.de/lbv-fahrzeug/6113456/kfz-zulassung/;jsessionid=3F7CE39FAE6CA83BFD6A5825F896929F.liveWorker2</t>
  </si>
  <si>
    <t>http://www.hannover.de/Leben-in-der-Region-Hannover/Verwaltungen-Kommunen/Die-Verwaltung-der-Landeshauptstadt-Hannover/Dezernate-und-Fachbereiche-der-LHH/Finanz-und-Ordnungsdezernat/Fachbereich-%C3%96ffentliche-Ordnung/Kraftfahrzeugzulassungsbeh%C3%B6rde</t>
  </si>
  <si>
    <t>http://www.leipzig.de/buergerservice-und-verwaltung/aemter-und-behoerdengaenge/behoerden-und-dienstleistungen/dienstleistung/an-um-und-abmeldung-ihres-kfz-536b49428c1ac/</t>
  </si>
  <si>
    <t>http://www.stadt-koeln.de/service/produkt/zulassung-online-4</t>
  </si>
  <si>
    <t>https://rathaus.dortmund.de/wps/portal/dortmund/home/dortmund/rathaus/domap/services.domap.de/product.services.domap.de/!ut/p/z1/04_Sj9CPykssy0xPLMnMz0vMAfIjo8zijQItjAwN3Q18DEwdzQwcfc2dw3wDwwwsQo31w8EKDHAARwP9KGL041EQhd_4cP0ovFa4muJX4G5oiF-BQZgBAQW-JgQUmMFMwOOPgtzQCINMz0xPR0VFAIMqPLQ!/dz/d5/L2dBISEvZ0FBIS9nQSEh/?p_id=zulassungvonfahrzeug1</t>
  </si>
  <si>
    <t>https://www.berlin.de/labo/mobilitaet/kfz-zulassung/</t>
  </si>
  <si>
    <t>https://www.bochum.de/Buero-fuer-Kfz-Angelegenheiten/Dienstleistungen-und-Infos/Ummeldung-eines-Fahrzeuges-von-ausserhalb-nach-Bochum</t>
  </si>
  <si>
    <t>https://www.essen.de/rathaus/aemter/ordner_33/zulassungs_und_fahrerlaubnisbehoerde/AKTUELL_Die_Zulassungsbehoerde_informiert.de.html</t>
  </si>
  <si>
    <t>https://www.mannheim.de/buerger-sein/kfz-zulassung</t>
  </si>
  <si>
    <t>https://www.wuppertal.de/vv/produkte/405.2/405.2_online_service_des_Strassenverkehrsamtes.php</t>
  </si>
  <si>
    <t>Tüv Süd</t>
  </si>
  <si>
    <t>https://www.tuvsud.com/de-de/branchen/mobilitaet-und-automotive/feinstaubplaketten/bestellung-feinstaubplakette-england</t>
  </si>
  <si>
    <t>Private Agency</t>
  </si>
  <si>
    <t>https://www.germanemissionssticker.com/</t>
  </si>
  <si>
    <t>https://www.service-bw.de/en/web/guest/leistung?p_p_id=languagechooser_WAR_navigationgui&amp;p_p_lifecycle=0&amp;p_p_state=normal&amp;p_p_mode=view</t>
  </si>
  <si>
    <t>https://www.bahn.com/en/view/index.shtml</t>
  </si>
  <si>
    <t>VRR</t>
  </si>
  <si>
    <t>http://efa.vrr.de/vrr/XSLT_TRIP_REQUEST2?language=de&amp;itdLPxx_transpCompany=vrr</t>
  </si>
  <si>
    <t>BVG</t>
  </si>
  <si>
    <t>https://beta.bvg.de/de</t>
  </si>
  <si>
    <t>https://beta.bvg.de/en?language=en</t>
  </si>
  <si>
    <t>https://www.hvv.de/en</t>
  </si>
  <si>
    <t>https://businessindenmark.virk.dk/authorities/stat/SKST/self-service/Declare_VAT/</t>
  </si>
  <si>
    <t>https://danishbusinessauthority.dk/company-law-and-accounting</t>
  </si>
  <si>
    <t>https://www.skat.dk/skat.aspx?oid=2244622</t>
  </si>
  <si>
    <t>https://www.skat.dk/skat.aspx?oid=2290479</t>
  </si>
  <si>
    <t>https://businessindenmark.virk.dk/guidance/VAT/register-and-pay-vat/</t>
  </si>
  <si>
    <t>https://www.skat.dk/skat.aspx?oid=2244391</t>
  </si>
  <si>
    <t>Danish Tax Appeals Agency</t>
  </si>
  <si>
    <t>https://www.skatteankestyrelsen.dk/servicemenunavigation/english/appeal-process/</t>
  </si>
  <si>
    <t>https://businessindenmark.virk.dk/guidance/sick-leave/sickness-benefits/#Wages-during-sick-leave</t>
  </si>
  <si>
    <t>https://businessindenmark.virk.dk/authorities/stat/ERST/self-service/Edit_company/</t>
  </si>
  <si>
    <t xml:space="preserve">https://lifeindenmark.borger.dk/healthcare </t>
  </si>
  <si>
    <t>https://lifeindenmark.borger.dk/healthcare/health-insurance/blue-european-health-insurance-card</t>
  </si>
  <si>
    <t>https://booking.rm.dk/selvbooking/</t>
  </si>
  <si>
    <t>https://www.rigshospitalet.dk/english/Pages/default.aspx</t>
  </si>
  <si>
    <t>https://en.ouh.dk/</t>
  </si>
  <si>
    <t>https://aalborguh.rn.dk/service/english</t>
  </si>
  <si>
    <t>https://www.herlevhospital.dk/english/Sider/default.aspx</t>
  </si>
  <si>
    <t>https://www.forbrug.dk/english/</t>
  </si>
  <si>
    <t>The Appeals Board of the Crafts</t>
  </si>
  <si>
    <t>http://www.hvanke.dk/?pid=32&amp;sub=1</t>
  </si>
  <si>
    <t>https://www.forbrug.dk/english/complaining/</t>
  </si>
  <si>
    <t>http://www.hvanke.dk/</t>
  </si>
  <si>
    <t>http://www.domstol.dk/saadangoerdu/ankeogkaere/anke/Pages/Anke.aspx</t>
  </si>
  <si>
    <t>https://lifeindenmark.borger.dk/ActionPage?selfserviceId=ab3a677f-b00b-47a5-83ae-df60841de47b&amp;referringPageId=b80bf1e1-657c-4449-8b9a-6b613402c80f&amp;type=DK</t>
  </si>
  <si>
    <t>The Danish Immigration Service</t>
  </si>
  <si>
    <t>https://nyidanmark.dk/en-GB/You-want-to-apply/Residence-as-a-Nordic-citizen-or-EU-or-EEA-citizen</t>
  </si>
  <si>
    <t>Agency for digitisation</t>
  </si>
  <si>
    <t>https://lifeindenmark.borger.dk/housing-and-moving/moving/residence-in-denmark-for-eu-eea-citizens</t>
  </si>
  <si>
    <t>https://www.borger.dk/bolig-og-flytning/flytning_oversigt/guide--naar-du-flytter-til-udlandet</t>
  </si>
  <si>
    <t>nyidanmark.dk</t>
  </si>
  <si>
    <t>https://www.nyidanmark.dk/en-GB/You-want-to-apply/Residence-as-a-Nordic-citizen-or-EU-or-EEA-citizen</t>
  </si>
  <si>
    <t>https://skat.dk/skat.aspx?oid=2244364</t>
  </si>
  <si>
    <t>https://lifeindenmark.borger.dk/travel-and-transport/motor-vehicles/purchase-and-sale-of-a-motor-vehicle</t>
  </si>
  <si>
    <t>https://brobizz.com/en/</t>
  </si>
  <si>
    <t>https://rejseplanen.dk/webapp/?language=en_EN#!P|TP!histId|0!histKey|H668455</t>
  </si>
  <si>
    <t>https://www.eesti.ee/en/doing-business/taxes/valueadded-tax/</t>
  </si>
  <si>
    <t>https://www.emta.ee/eng/business-client/taxation-payment-taxes/filing-challenge-against-administrative-act-or-measure</t>
  </si>
  <si>
    <t>Information system Authority</t>
  </si>
  <si>
    <t>https://www.eesti.ee/en/work-and-labor-relations/working-bases/employment-contract/</t>
  </si>
  <si>
    <t>https://www.eesti.ee/en/work-and-labor-relations/working-bases/working-in-estonia/</t>
  </si>
  <si>
    <t>Labour Inspectorate</t>
  </si>
  <si>
    <t>https://www.tooelu.ee/en/Employee/Working-relations/Contract-of-Employment/Contract-of-Employment-and-Its-Characteristics</t>
  </si>
  <si>
    <t>"Sorry, page not found" (that's the reason why the answers can't found)</t>
  </si>
  <si>
    <t>Estonian Health Board</t>
  </si>
  <si>
    <t>https://www.terviseamet.ee/et/tervishoid/inimesele</t>
  </si>
  <si>
    <t>only a list of locations of ambulance services can be found and general information. Further website(s) are in Estonia language.</t>
  </si>
  <si>
    <t>https://www.digilugu.ee/login?locale=en</t>
  </si>
  <si>
    <t>login with ID-card, Mobile-ID, Smart-ID (you need a ID-Card reader; Estonia personal code)</t>
  </si>
  <si>
    <t>https://www.eesti.ee/en/legal-advice/legal-assistance/who-provides-legal-assistance</t>
  </si>
  <si>
    <t>page not found</t>
  </si>
  <si>
    <t>http://www.rik.ee/en/e-file</t>
  </si>
  <si>
    <t>https://www.emta.ee/eng/private-client/taxation-tax-system/residency/instruction-determining-residency-tax-purposes-natural</t>
  </si>
  <si>
    <t>https://www.emta.ee/eng/private-client/taxation-tax-system/residency</t>
  </si>
  <si>
    <t>https://www.eesti.ee/en/citizenship-and-documents/residence-permit-for-foreign-nationals/</t>
  </si>
  <si>
    <t>https://www.eesti.ee/en/housing-and-environment/finding-a-place-to-live/buying/</t>
  </si>
  <si>
    <t>https://www.workinestonia.com/coming-to-estonia/</t>
  </si>
  <si>
    <t>Republic of Estonia Transport Administration</t>
  </si>
  <si>
    <t>https://web.peatus.ee/</t>
  </si>
  <si>
    <t>possibility to create an account (login with email / username + password)</t>
  </si>
  <si>
    <t>buy a card from sales points &amp; register your card; load money on your card</t>
  </si>
  <si>
    <t>https://www.aade.gr/sites/default/files/2019-03/%CE%A6%CE%95%CE%A6%CE%A0%202019_v3.pdf</t>
  </si>
  <si>
    <t>NOMIKI BIBLIOTHIKI SA</t>
  </si>
  <si>
    <t>http://www.greeklawdigest.gr/topics/employment/item/114-individual-labour-law</t>
  </si>
  <si>
    <t>http://www.ypakp.gr/</t>
  </si>
  <si>
    <t>Ministry of labor, social security and social solidarity</t>
  </si>
  <si>
    <t>https://aplo.yeka.gr/Pages/Ergasia/AtomikesRythmiseis/IdiwtikesYphresiesApaxolhshs.aspx</t>
  </si>
  <si>
    <t>UNION OF HELLENIC CHAMBERS</t>
  </si>
  <si>
    <t>https://www.geminet.gr/</t>
  </si>
  <si>
    <t>https://e-justice.europa.eu/354/EN/small_claims?GREECE&amp;member=1</t>
  </si>
  <si>
    <t>Munistry of Justice</t>
  </si>
  <si>
    <t>https://extapps.solon.gov.gr/mojwp/faces/TrackDocket</t>
  </si>
  <si>
    <t>http://piraeus.gov.gr/</t>
  </si>
  <si>
    <t>Ministry for Immigration Policy</t>
  </si>
  <si>
    <t>http://pf.emigrants.ypes.gr/pf</t>
  </si>
  <si>
    <t>Hellenic Police</t>
  </si>
  <si>
    <t>http://www.astynomia.gr/index.php?option=ozo_content&amp;perform=view&amp;id=1086&amp;Itemid=133...ENENEN</t>
  </si>
  <si>
    <t>Ministry of Citizen Protection</t>
  </si>
  <si>
    <t>https://migration.gov.gr/migration-policy/metanasteusi-stin-ellada/katigories-adeion-diamonis-politon-triton-choron-dikaiologitika%E2%80%8B/</t>
  </si>
  <si>
    <t>EU</t>
  </si>
  <si>
    <t>https://europa.eu/youreurope/citizens/residence/documents-formalities/registering-residence/greece/index_en.htm</t>
  </si>
  <si>
    <t>https://www.agenciatributaria.gob.es/AEAT.sede/en_gb/Inicio/Procedimientos_y_Servicios/Impuestos_y_Tasas/Impuesto_sobre_Sociedades/Impuesto_sobre_Sociedades.shtml</t>
  </si>
  <si>
    <t>https://www.seg-social.es/wps/portal/wss/internet/InformacionUtil/44539?changeLanguage=en</t>
  </si>
  <si>
    <t>https://www.seg-social.es/wps/portal/wss/internet/Empresarios?changeLanguage=en</t>
  </si>
  <si>
    <t>https://www.agenciatributaria.gob.es/AEAT.sede/en_gb/tramitacion/G412.shtml</t>
  </si>
  <si>
    <t>https://www.agenciatributaria.es/AEAT.internet/en_gb/Inicio/La_Agencia_Tributaria/Campanas/_Campanas_/Herramientas_de_asistencia_virtual/Herramientas_de_asistencia_virtual.shtml</t>
  </si>
  <si>
    <t>https://www.agenciatributaria.gob.es/AEAT.sede/en_gb/Inicio/Procedimientos_y_Servicios/Impuestos_y_Tasas/IVA/IVA.shtml</t>
  </si>
  <si>
    <t>https://www.agenciatributaria.gob.es/AEAT.sede/en_gb/Inicio/Procedimientos_y_Servicios/Recursos__reclamaciones__otros_procedimientos_de_revision_y_suspensiones/Recursos__reclamaciones__otros_procedimientos_de_revision_y_suspensiones.shtml</t>
  </si>
  <si>
    <t>https://www.seg-social.es/wps/portal/wss/internet/Trabajadores/PrestacionesPensionesTrabajadores/10952/28362/28375?changeLanguage=en</t>
  </si>
  <si>
    <t>http://www.mitramiss.gob.es/es/informacion/contratos/index.htm</t>
  </si>
  <si>
    <t>https://www.seg-social.es/wps/portal/wss/internet/InformacionUtil/44539/44113?changeLanguage=en</t>
  </si>
  <si>
    <t>Registro mercantil</t>
  </si>
  <si>
    <t>https://sede.registradores.org/site/mercantil</t>
  </si>
  <si>
    <t>https://www.agenciatributaria.es/AEAT.internet/en_gb/Inicio/La_Agencia_Tributaria/Campanas/Censos__NIF_y_domicilio_fiscal/Empresas_y_profesionales__Declaracion_censal__Modelos_036_y_037/Empresas_y_profesionales__Declaracion_censal__Modelos_036_y_037.shtml</t>
  </si>
  <si>
    <t>https://www.mscbs.gob.es/en/pnc/portada/home.htm</t>
  </si>
  <si>
    <t>https://catsalut.gencat.cat/ca/centres-sanitaris/index.html#googtrans(ca|en)</t>
  </si>
  <si>
    <t>https://sede.seg-social.gob.es/wps/portal/sede/sede/Ciudadanos/asistencia%2520sanitaria/!ut/p/z1/04_Sj9CPykssy0xPLMnMz0vMAfIjo8zijQ3NTAwtDQx93A08XQ0cQ329Qy2NA43djcz0w_EpMLA00I8iRr8BDuBIUL8XIQVAHxgV-Tr7putHFSSWZOhm5qXl60ckFmcWl6TmJWcmqhoaGRQn5mWWJBZlJgKdE4XPQLCHwArwuDg4tVi_IDc0osonLTggXVERAO6ktJ0!/dz/d5/L0lHSkovd0RNQU5rQUVnQSEhLzROVkUvZW4!/</t>
  </si>
  <si>
    <t>https://administracion-electronica.comunidad.madrid/node/216786</t>
  </si>
  <si>
    <t>https://e-justice.europa.eu/354/EN/small_claims?SPAIN&amp;member=1</t>
  </si>
  <si>
    <t>Minsitry of Justice</t>
  </si>
  <si>
    <t>Secretary of State for Migration</t>
  </si>
  <si>
    <t>http://tramites.administracion.gob.es/comunidad/tramites/recurso/cita-previa-de-extranjeria/d87d6eaf-1edf-4825-85b4-b011243ae445</t>
  </si>
  <si>
    <t>https://administracion.gob.es/pag_Home/en/Tu-espacio-europeo/derechos-obligaciones/ciudadanos/residencia.html</t>
  </si>
  <si>
    <t>https://sede.policia.gob.es/portalCiudadano/extranjeria/pr_cer_reg_ue.html</t>
  </si>
  <si>
    <t>https://www.pagatelia.com/</t>
  </si>
  <si>
    <t>https://www.renfe.com/es/en</t>
  </si>
  <si>
    <t>https://www.alsa.com/en/web/bus/home</t>
  </si>
  <si>
    <t>https://www.crtm.es/tu-transporte-publico.aspx?lang=en</t>
  </si>
  <si>
    <t>https://www.renfe.com/es/en/help/cancel-ticket</t>
  </si>
  <si>
    <t>https://www.renfe.com/es/en/help/punctuality-commitment</t>
  </si>
  <si>
    <t>https://oma.yrityssuomi.fi/#</t>
  </si>
  <si>
    <t>https://www.suomi.fi/company</t>
  </si>
  <si>
    <t>Finnish immigration service</t>
  </si>
  <si>
    <t>https://migri.fi/en/working-in-finland</t>
  </si>
  <si>
    <t>https://www.te-palvelut.fi/employers/persone-development-and-changes</t>
  </si>
  <si>
    <t>https://www.ytj.fi/en/index/notifications/notificationsofchanges.html</t>
  </si>
  <si>
    <t>https://www.hel.fi/helsinki/en</t>
  </si>
  <si>
    <t>https://www.espoo.fi/en-US/Social_and_health_services</t>
  </si>
  <si>
    <t>https://www.tampere.fi/en/social-and-health-services/health-services.html</t>
  </si>
  <si>
    <t>https://www.vantaa.fi/#Health+Care+and+Social+Services</t>
  </si>
  <si>
    <t>https://www.ouka.fi/oulu/english/health-services</t>
  </si>
  <si>
    <t>https://www.valvira.fi/en/web/en/healthcare/professional_practice_rights</t>
  </si>
  <si>
    <t>https://www.hel.fi/helsinki/en/socia-health/a-z/electronic-services</t>
  </si>
  <si>
    <t>No information about online registration.</t>
  </si>
  <si>
    <t>https://www.vantaa.fi/administration_and_economy/participate_and_make_an_impact/e-services/health_care_and_social_services/maisa_and_my_kanta</t>
  </si>
  <si>
    <t>https://www.hel.fi/helsinki/en/socia-health/health/stations</t>
  </si>
  <si>
    <t xml:space="preserve">only information </t>
  </si>
  <si>
    <t>https://www.tampere.fi/en/social-and-health-services/health-care-counselling.html</t>
  </si>
  <si>
    <t>only information</t>
  </si>
  <si>
    <t>https://oikeus.fi/en/index.html</t>
  </si>
  <si>
    <t>https://oikeus.fi/oikeusapu/en/index.html</t>
  </si>
  <si>
    <t>https://www.posti.fi/en/private/change-address</t>
  </si>
  <si>
    <t>https://dvv.fi/en/residence-certificate</t>
  </si>
  <si>
    <t>https://www.kela.fi/web/en/from-other-countries-to-finland</t>
  </si>
  <si>
    <t>Population Register Centre</t>
  </si>
  <si>
    <t>Finnish Immigration Service</t>
  </si>
  <si>
    <t>https://migri.fi/en/residence-permit</t>
  </si>
  <si>
    <t>https://www.suomi.fi/citizen/moving-and-traveling/moving-to-finland/guide/as-an-immigrant-in-finland</t>
  </si>
  <si>
    <t>https://www.traficom.fi/en/transport/road/vehicle-registration</t>
  </si>
  <si>
    <t>https://www.hsl.fi/en</t>
  </si>
  <si>
    <t xml:space="preserve">https://www.infofinland.fi/en/information-about-finland/basic-information-about-finland/traffic-in-finland </t>
  </si>
  <si>
    <t>https://www.nysse.fi/en/tickets-and-fares.html</t>
  </si>
  <si>
    <t>https://www.perille.fi/en/</t>
  </si>
  <si>
    <t>https://www.suomi.fi/citizen/moving-and-traveling/travel/guide/passenger-rights/passenger-rights-in-problem-situations</t>
  </si>
  <si>
    <t>only information, no online form</t>
  </si>
  <si>
    <t>https://www.kkv.fi/en/facts-and-advice/travelling-and-travel-agencies/travelling-and-transport/</t>
  </si>
  <si>
    <t>https://www.vr.fi/en/compensation</t>
  </si>
  <si>
    <t>I suppose creation of an account to obtain service is possible but that info is only in French (however I found a video guide with English voice over). Not all info in diff. Language</t>
  </si>
  <si>
    <t>Account creation is necessary, info in French. Unaware of what is required. Not all info in diff. Language</t>
  </si>
  <si>
    <t>Account creation is necessary, info in French. Unaware of what is required. Not all info in diff language.</t>
  </si>
  <si>
    <t xml:space="preserve">Unable to understand requirements, unable to change to different language. </t>
  </si>
  <si>
    <t>Navigation (outline) on website available in English, but actual info is in French.</t>
  </si>
  <si>
    <t>creation of an account to obtain service is possible but that info is only in French (however I found a video guide with English voice over). Not all info in diff. Language</t>
  </si>
  <si>
    <t>http://www.impots.gouv.fr/portal/dgi/public/professionnels.impot?pageId=prof_remboursements_credits_tva&amp;espId=2&amp;sfid=2261</t>
  </si>
  <si>
    <t>DILA (Legal and administrative information department)</t>
  </si>
  <si>
    <t>https://www.service-public.fr/professionnels-entreprises/vosdroits/F31674</t>
  </si>
  <si>
    <t>https://www.service-public.fr/professionnels-entreprises</t>
  </si>
  <si>
    <t>unable to understand, unable to change language.</t>
  </si>
  <si>
    <t>https://www.service-public.fr/professionnels-entreprises/vosdroits/F24262</t>
  </si>
  <si>
    <t>https://www.service-public.fr/particuliers/vosdroits/F12136</t>
  </si>
  <si>
    <t>unable to change language in order to understand.</t>
  </si>
  <si>
    <t>unable to change language w/o content of page changing.</t>
  </si>
  <si>
    <t>unable to change language in order to understand</t>
  </si>
  <si>
    <t>DILA (Legal andadministrative information department)</t>
  </si>
  <si>
    <t>https://e-justice.europa.eu/42/EN/small_claims?FRANCE&amp;member=1</t>
  </si>
  <si>
    <t>Ministry of Economic and Financial Affairs</t>
  </si>
  <si>
    <t>Ministry of the Interior</t>
  </si>
  <si>
    <t>https://www.service-public.fr/particuliers/vosdroits/N259</t>
  </si>
  <si>
    <t>https://www.service-public.fr/particuliers/vosdroits/R11194</t>
  </si>
  <si>
    <t>https://www.service-public.fr/particuliers/vosdroits/N120</t>
  </si>
  <si>
    <t>https://www.service-public.fr/particuliers/vosdroits/F16162</t>
  </si>
  <si>
    <t>unable to change language, unable to understand</t>
  </si>
  <si>
    <t>seems like an online account can be created, some info not available in different language.</t>
  </si>
  <si>
    <t>https://www.sncf.com/en/booking-itinerary/book-tickets</t>
  </si>
  <si>
    <t>https://www.ratp.fr/en/titres-et-tarifs</t>
  </si>
  <si>
    <t>https://www.sncf.com/en/customer-service/delays/tgv-intercites</t>
  </si>
  <si>
    <t>http://www.porezna-uprava.hr/HR_porezni_sustav/Stranice/porez_na_dodanu_vrijednost.aspx</t>
  </si>
  <si>
    <t>MUP</t>
  </si>
  <si>
    <t>https://mup.gov.hr/aliens-281621/stay-and-work/281622</t>
  </si>
  <si>
    <t>https://pravosudje.gov.hr/stjecanje-prava-vlasnistva/6183</t>
  </si>
  <si>
    <t>https://magyarorszag.hu/szuf_fooldal#ugyleiras,f7fbe8ec-92b7-4e28-8be6-f27b4e1ba34d</t>
  </si>
  <si>
    <t>https://magyarorszag.hu/szuf_fooldal#ugyleiras,575398b2-4ac9-4341-81a0-f6b121c76f5e</t>
  </si>
  <si>
    <t>https://magyarorszag.hu/szuf_fooldal#ugyleiras,c2a7da87-a186-4132-8e95-664236dd00d5</t>
  </si>
  <si>
    <t>https://magyarorszag.hu/szuf_fooldal#ugyleiras,cd0a23d0-031f-4962-8a2a-ce21a13ca898</t>
  </si>
  <si>
    <t>https://en.nav.gov.hu/taxation/for_foreign_enterprises</t>
  </si>
  <si>
    <t>https://magyarorszag.hu/szuf_fooldal#ugyleiras,180d0657-9b5f-4a6b-8d15-281186ecb5bb</t>
  </si>
  <si>
    <t>https://magyarorszag.hu/szuf_fooldal#ugyleiras,e21a4d97-60d1-40e9-8cdf-465d265c380e</t>
  </si>
  <si>
    <t>https://magyarorszag.hu/szuf_fooldal#ugyleiras,f146c762-bbeb-4b90-84b5-e653df636ae4</t>
  </si>
  <si>
    <t>https://www.magyarorszag.hu/szuf_fooldal#ugyleiras,37ad4e2c-15b8-495a-8bb2-6bc13fe1d46a</t>
  </si>
  <si>
    <t>Petz Aladar Hospital</t>
  </si>
  <si>
    <t>https://www.petz.gyor.hu/jarobeteg_ujra/urlap</t>
  </si>
  <si>
    <t>https://birosag.hu/en</t>
  </si>
  <si>
    <t>National Directorate-General for Aliens Policing</t>
  </si>
  <si>
    <t>http://www.bmbah.hu/</t>
  </si>
  <si>
    <t>Immigration and Asylum Office</t>
  </si>
  <si>
    <t>http://www.bmbah.hu/index.php?option=com_k2&amp;view=item&amp;id=395:appointment-booking&amp;lang=en</t>
  </si>
  <si>
    <t>http://www.bmbah.hu/index.php?option=com_k2&amp;view=item&amp;layout=item&amp;id=55&amp;Itemid=809&amp;lang=en#</t>
  </si>
  <si>
    <t>-</t>
  </si>
  <si>
    <t>https://www.magyarorszag.hu/szuf_fooldal#ugyleiras,e4453a76-3f97-4a35-8ccb-d1120bedc87a</t>
  </si>
  <si>
    <t>https://toll-charge.hu/</t>
  </si>
  <si>
    <t>https://magyarorszag.hu/szuf_fooldal#ugyleiras,2f130ff5-3353-44cc-8a2a-06b059091c18</t>
  </si>
  <si>
    <t>https://www.menetrendek.hu/mobile/?lng=en</t>
  </si>
  <si>
    <t>https://bkk.hu/en/</t>
  </si>
  <si>
    <t>https://www.mavcsoport.hu/en</t>
  </si>
  <si>
    <t>https://www.volanbusz.hu/en</t>
  </si>
  <si>
    <t>https://www.revenue.ie/en/employing-people/becoming-an-employer-and-ongoing-obligations/employer-obligations-from-1-january-2019/commencing-and-ceasing-employees.aspx</t>
  </si>
  <si>
    <t>https://www.hse.ie/eng/health/az/</t>
  </si>
  <si>
    <t>Visitors to Ireland should bring their EHIC card issueed in their country of origin, they can't apply for it in Ireland</t>
  </si>
  <si>
    <t>"All appointments are made by your GP or another referring Hospital."</t>
  </si>
  <si>
    <t>No online interaction channel present</t>
  </si>
  <si>
    <t>http://www.consumerhelp.ie/small-claims</t>
  </si>
  <si>
    <t>https://www.courts.ie/european-small-claims-procedure</t>
  </si>
  <si>
    <t>Courts Services</t>
  </si>
  <si>
    <t>http://www.citizensinformation.ie/en/moving_country/moving_to_ireland/</t>
  </si>
  <si>
    <t>Irish Naturalisation and Immigration Service</t>
  </si>
  <si>
    <t>http://www.citizensinformation.ie/en/moving_country/moving_to_ireland/rights_of_residence_in_ireland/residence_rights_of_non_eea_nationals_in_ireland.html</t>
  </si>
  <si>
    <t>http://www.inis.gov.ie/en/INIS/Pages/registration</t>
  </si>
  <si>
    <t>https://www.skatturinn.is/english/companies/capital-gains/</t>
  </si>
  <si>
    <t>https://island.is/en/category/finances-and-taxes</t>
  </si>
  <si>
    <t xml:space="preserve">https://island.is/flokkur/fjarmal-og-skattar </t>
  </si>
  <si>
    <t>https://www.skatturinn.is/english/companies/value-added-tax/</t>
  </si>
  <si>
    <t>https://www.skatturinn.is/english/companies/vat/</t>
  </si>
  <si>
    <t>https://www.rsk.is/english/companies/vat/</t>
  </si>
  <si>
    <t>Technical error</t>
  </si>
  <si>
    <t>https://island.is/en/category/health#healthcare-and-healthcare-centres</t>
  </si>
  <si>
    <t>https://island.is/en/healthcare</t>
  </si>
  <si>
    <t>There is literally nothingabout this on this website</t>
  </si>
  <si>
    <t>https://island.is/en/european-health-insurance-card</t>
  </si>
  <si>
    <t>https://www.sjukra.is/english/health-insurance-abroad/european-health-insurance-card/</t>
  </si>
  <si>
    <t>https://www.heilsuvera.is/en/map/</t>
  </si>
  <si>
    <t>https://island.is/en/category/consumer-protections</t>
  </si>
  <si>
    <t>https://www.neytendastofa.is/english/consumer-rights-divison/</t>
  </si>
  <si>
    <t>https://island.is/en/complaints-committees</t>
  </si>
  <si>
    <t>https://skra.is/english/people/change-of-address/</t>
  </si>
  <si>
    <t>https://island.is/en/life-events/moving</t>
  </si>
  <si>
    <t>https://skra.is/english/people/certificates/I-am-a-person/domicile</t>
  </si>
  <si>
    <t>https://island.is/en/category/housing</t>
  </si>
  <si>
    <t>https://island.is/en/category/immigrating-to-iceland#residence-permits</t>
  </si>
  <si>
    <t>https://island.is/en/category/vehicles-and-driving#buying-and-selling-cars</t>
  </si>
  <si>
    <t>https://www.straeto.is/en</t>
  </si>
  <si>
    <t>https://www.straeto.is/en/verslun</t>
  </si>
  <si>
    <t>https://straeto.is/</t>
  </si>
  <si>
    <t xml:space="preserve"> </t>
  </si>
  <si>
    <t>https://www.agenziaentrate.gov.it/portale/web/english/nse/Business/Vat+in+Italy/Claim+a+Vat+refund/?page=business</t>
  </si>
  <si>
    <t>https://www.agenziaentrate.gov.it/portale/web/english/nse/business/vat-in-italy/claim-a-vat-refund</t>
  </si>
  <si>
    <t>https://www.lavoro.gov.it/strumenti-e-servizi/Dimissioni-volontarie/Pagine/default.aspx</t>
  </si>
  <si>
    <t>https://www.agenziaentrate.gov.it/portale/web/english/nse/individuals/tax-identification-number-for-foreign-citizens</t>
  </si>
  <si>
    <t>Information translated, online service itself only in Italian</t>
  </si>
  <si>
    <t>https://gdp.giustizia.it/index.php?pagina=cambiaufficio#</t>
  </si>
  <si>
    <t>Ministry of interior</t>
  </si>
  <si>
    <t>https://serviziconsolarionline.esteri.it/ScoFE/index.sco</t>
  </si>
  <si>
    <t>https://www.comune.verona.it/nqcontent.cfm?a_id=33563&amp;tt=verona_agid</t>
  </si>
  <si>
    <t>http://www.comune.bologna.it/cittadino/servizi/9:4902/3166/</t>
  </si>
  <si>
    <t>https://www.comune.brescia.it/servizi/certificatiedocumenti/anagrafe/Residenza/Pagine/cambioDiResidenzaDaUnComuneallAltro.aspx</t>
  </si>
  <si>
    <t>https://smart.comune.genova.it/content/richiesta-attestato-di-iscrizione-anagrafica</t>
  </si>
  <si>
    <t>https://www.comune.modena.it/servizi/anagrafe-e-stato-civile/variazioni/registrazione-del-certificato-di-nascita-con-aggiornamento-dei-rapporti-di-parentela-per-cittadini-non-italiani</t>
  </si>
  <si>
    <t>https://demografici.comune.napoli.it/anagrafe/certificati</t>
  </si>
  <si>
    <t>https://www.comune.roma.it/web/it/scheda-servizi.page?contentId=INF33606&amp;pagina=3#:~:text=Per%20presentare%20la%20domanda%20%C3%A8,rt%2D%205%20del%20D.L.%20n.</t>
  </si>
  <si>
    <t>https://www.comune.taranto.it/index.php/2-uncategorised/1166-rilascio-certificazioni-varie</t>
  </si>
  <si>
    <t>http://www.comune.torino.it/servizionline/schede/userTorinoE.php?context=torinoE&amp;submitAction=homeIndice&amp;id=977&amp;idRoot=134&amp;refLanguage=it#:~:text=E'%20un%20attestato%20che%20certifica,14%20e%2016%20D.</t>
  </si>
  <si>
    <t>https://www.comune.venezia.it/it/content/ufficio-soggiorno-cittadini-comunitari</t>
  </si>
  <si>
    <t>https://www.padovanet.it/informazione/certificati-anagrafici-e-di-stato-civile-online#:~:text=Entra%20su%20portaledemografico.comune.padova,cui%20vuoi%20richiedere%20il%20certificato</t>
  </si>
  <si>
    <t>http://www.comune.prato.it/identita/certificati/htm/help.htm</t>
  </si>
  <si>
    <t>https://servizi.comune.fi.it/servizi/scheda-servizio/residenza-attestazione-di-soggiorno-a-tempo-indeterminato-e-permanente-e#:~:text=%2D%20non%20%C3%A8%20previsto%20un%20modulo,identit%C3%A0%20in%20corso%20di%20validit%C3%A0.</t>
  </si>
  <si>
    <t>https://www.comune.palermo.it/noticext.php?cat=4&amp;id=27402</t>
  </si>
  <si>
    <t>https://www.comune.catania.it/il-comune/uffici/anagrafe/carta-dei-servizi/allegati/Carta%20dei%20Servizi%20-%20Direzione%20Anagrafe%20Decentramento%20e%20Statistica.pdf</t>
  </si>
  <si>
    <t>https://www.comune.milano.it/servizi/attestazioni-di-soggiorno-per-stranieri-ue</t>
  </si>
  <si>
    <t>http://www.aci.it/i-servizi/guide-utili/guida-pratiche-auto/acquisto-veicolo-nuovo.html</t>
  </si>
  <si>
    <t>municipality milano</t>
  </si>
  <si>
    <t>http://www.comune.milano.it/wps/portal/ist/it/servizi/mobilita/ZTL_AUTORIZZAZIONI</t>
  </si>
  <si>
    <t>https://www.trenitalia.com/en.html</t>
  </si>
  <si>
    <t>https://www.atm.it/en/Pages/default.aspx</t>
  </si>
  <si>
    <t>https://deklaravimas.vmi.lt/lt/Pradinis_Prisijungimo_puslapis/Prisijungimasperisorinessistemas.aspx</t>
  </si>
  <si>
    <t xml:space="preserve">https://www.epaslaugos.lt/portal/service/134/7220?searchId=a540e8d7-f1cc-49ac-85da-2e2531218b1f </t>
  </si>
  <si>
    <t>https://www.sodra.lt/en/benefits/contribution-rates/contribution-rates-for-employees</t>
  </si>
  <si>
    <t>Customer have to pre-registered</t>
  </si>
  <si>
    <t>https://www.sodra.lt/en/benefits/information-for-insurers/how-to-employ-a-person</t>
  </si>
  <si>
    <t>https://www.epaslaugos.lt/portal/content/43220</t>
  </si>
  <si>
    <t>Ministry of Finance of the Republic of Lithuania</t>
  </si>
  <si>
    <t>Ministry of Health of The Republic of Lithuania</t>
  </si>
  <si>
    <t xml:space="preserve"> https://ligoniukasa.lrv.lt/lt/paslaugos/paslaugu-aprasymai/europos-sveikatos-draudimo-korteles-isdavimas-keitimas-paslauga-teikia-teritorines-ligoniu-kasos</t>
  </si>
  <si>
    <t>european commision</t>
  </si>
  <si>
    <t>https://europa.eu/youreurope/citizens/residence/documents-formalities/registering-residence/index_lt.htm</t>
  </si>
  <si>
    <t>https://www.migracija.lt/app/visit-reserve</t>
  </si>
  <si>
    <t>https://www.migracija.lt/noriu-gauti-teis%C4%97s-laikinai-gyventi-pa%C5%BEym%C4%97jim%C4%85</t>
  </si>
  <si>
    <t>https://www.vmi.lt/cms/about-vmi/-/asset_publisher/hU6yeb4bVUJN/content/pajamu-deklaravimas-ka-pravartu-zinoti-pardavus-nekilnojama-turta-bei-automobili;jsessionid=3523B8B98FC4C87D11C75D766C730329?accessibility=true</t>
  </si>
  <si>
    <t>https://pirkti.keliumokestis.lt/purchase/cart.xhtml</t>
  </si>
  <si>
    <t>https://www.traukiniobilietas.lt/portal/en</t>
  </si>
  <si>
    <t>http://www.vilniustransport.lt</t>
  </si>
  <si>
    <t>http://www.kaunas.lt</t>
  </si>
  <si>
    <t>https://guichet.public.lu/en/entreprises/fiscalite/impots-benefices.html</t>
  </si>
  <si>
    <t xml:space="preserve">No </t>
  </si>
  <si>
    <t>https://guichet.public.lu/en/entreprises/fiscalite/tva.html</t>
  </si>
  <si>
    <t>https://guichet.public.lu/en/entreprises/fiscalite/tva/deduction-remboursement-tva/operations-intracommunautaires.html</t>
  </si>
  <si>
    <t>https://guichet.public.lu/en/entreprises/sante-securite/accident-maladie.html</t>
  </si>
  <si>
    <t>Form needs to be submitted by post</t>
  </si>
  <si>
    <t xml:space="preserve">https://guichet.public.lu/fr/citoyens/citoyennete/installation-demenagement-luxembourg/declaration-arrivee/depart-arrivee-commune.html </t>
  </si>
  <si>
    <t>https://luxembourg.public.lu/fr/vivre/s-installer.html</t>
  </si>
  <si>
    <t>https://guichet.public.lu/fr/citoyens/immigration.html</t>
  </si>
  <si>
    <t>https://guichet.public.lu/fr/entreprises/ressources-humaines/mobilite/mobilite-vers-luxembourg/ressortissant-ue.html</t>
  </si>
  <si>
    <t>https://guichet.public.lu/fr/citoyens/immigration/plus-3-mois/citoyen-UE/sejour-5-ans/attestation.html</t>
  </si>
  <si>
    <t>https://www.vid.gov.lv/lv/node/57208</t>
  </si>
  <si>
    <t>does not provide needed forms; does not properly translate in english</t>
  </si>
  <si>
    <t>not able to download needed application form</t>
  </si>
  <si>
    <t>provided documents are only in foreign language</t>
  </si>
  <si>
    <t>no document provided</t>
  </si>
  <si>
    <t>provides all needed information, but only available online if one has local log in function</t>
  </si>
  <si>
    <t>https://www.1slimnica.lv/en</t>
  </si>
  <si>
    <t>https://stradini.lv/en</t>
  </si>
  <si>
    <t>Application form is only in local language</t>
  </si>
  <si>
    <t>https://www.bkus.lv/old/eng</t>
  </si>
  <si>
    <t>https://vidzemesslimnica.en/</t>
  </si>
  <si>
    <t>no option to change language</t>
  </si>
  <si>
    <t>provides general information about doctors, only in local language</t>
  </si>
  <si>
    <t xml:space="preserve">not available in english </t>
  </si>
  <si>
    <t>does not provide relevant information</t>
  </si>
  <si>
    <t>not able to authenicate</t>
  </si>
  <si>
    <t>https://www.1slimnica.lv/en/e-subscription</t>
  </si>
  <si>
    <t>No option to register for appointment at the hospital</t>
  </si>
  <si>
    <t>https://eveselibaspunkts.lv/ru/Booking/SpecialistsAndServices?InstitutionCode=010000234</t>
  </si>
  <si>
    <t>https://www.stradini.lv/en/pieteikuma-forma</t>
  </si>
  <si>
    <t>Application form is in only in local language</t>
  </si>
  <si>
    <t>https://www.bkus.lv/old/eng/content/our-clinics-services#down</t>
  </si>
  <si>
    <t>no e-application provided</t>
  </si>
  <si>
    <t>not able to log in</t>
  </si>
  <si>
    <t>https://e-justice.europa.eu/home.do?action=home&amp;plang=en&amp;init=true</t>
  </si>
  <si>
    <t>https://www.pmlp.gov.lv/en/declaration-residence-place</t>
  </si>
  <si>
    <t>https://www.pmlp.gov.lv/lv/izcelosana-uz-pastavigu-dzivi-arvalstis</t>
  </si>
  <si>
    <t>http://www.pmlp.gov.lv/lv/sakums/pakalpojumi/iecelosana-lv/uzturesanas-atlaujas/es/eez-pilsoniem/kadus-uzturesanas-dokumentus-izsniedz.html</t>
  </si>
  <si>
    <t>https://www.1188.lv/en/transport</t>
  </si>
  <si>
    <t>does not involve trains</t>
  </si>
  <si>
    <t>https://www.pv.lv/en/</t>
  </si>
  <si>
    <t>There is no ENG version of the website and this is the main barrier. Maybe there are other barriers as well, but for somebody who cannot understand Montenegrin this would be the first and major obstacle. Note that I am native in Serbian/Montenegrin, but I'll act as if I were somebody who doesn't understand the language.</t>
  </si>
  <si>
    <t>There is no ENG version of the website and this is the main barrier. Maybe there are other barriers as well, but for somebody who cannot understand Montenegrin this would be the first and major obstacle. Note that I am native in Serbian/Montenegrin, but</t>
  </si>
  <si>
    <t>Website has an ENG version, there is a Law on Contributions for Compulsory Social Insurance with some relevant information. I guess that a F2F meeting would be necessary to complete this service.</t>
  </si>
  <si>
    <t xml:space="preserve">Website has an ENG version, there is a Law on Contributions for Compulsory Social Insurance with some relevant information. </t>
  </si>
  <si>
    <t>Website has an ENG version, but I couldn't find any relevant information about the service.</t>
  </si>
  <si>
    <t>http://www.poreskauprava.gov.me/en/administration</t>
  </si>
  <si>
    <t>http://www.poreskauprava.gov.me/en/administration?alphabet=lat</t>
  </si>
  <si>
    <t>Uprava prihoda i carina</t>
  </si>
  <si>
    <t>http://www.poreskauprava.gov.me/uprava</t>
  </si>
  <si>
    <t>General Hospital in Bar</t>
  </si>
  <si>
    <t>https://www.bolnicabar.me/</t>
  </si>
  <si>
    <t>http://www.pravda.gov.me/en/library/zakoni?alphabet=lat</t>
  </si>
  <si>
    <t>Basic Court Pljevlja</t>
  </si>
  <si>
    <t>https://sudovi.me/ospv</t>
  </si>
  <si>
    <t>Well, there is an ENG version of the website, but it's fairly limited to a few sections only. You'd still need some knowledge of MNE language to be able to complete the service (kind of, since you can search for decisions only).</t>
  </si>
  <si>
    <t>Basic Court Herceg Novi</t>
  </si>
  <si>
    <t>https://sudovi.me/oshn</t>
  </si>
  <si>
    <t>Basic Court Bar</t>
  </si>
  <si>
    <t>https://sudovi.me/osbr</t>
  </si>
  <si>
    <t>https://sudovi.me/osbr/</t>
  </si>
  <si>
    <t xml:space="preserve">Basci Court Kolasin </t>
  </si>
  <si>
    <t>https://sudovi.me/oskl</t>
  </si>
  <si>
    <t>Basic Court Plav</t>
  </si>
  <si>
    <t>https://sudovi.me/ospl</t>
  </si>
  <si>
    <t>Ministarstvo vanjskih poslova Crne Gore</t>
  </si>
  <si>
    <t>https://www.gov.me/mvp</t>
  </si>
  <si>
    <t>Ministarstvo unutraanjih poslova Crne Gore</t>
  </si>
  <si>
    <t>https://upravaprihoda.gov.me/biblioteka/obrasci?query=ppr%20mv&amp;sortDirection=desc</t>
  </si>
  <si>
    <t>Revenue and Customs Administration of Montenegro</t>
  </si>
  <si>
    <t>Revenue and Customs Administration - Taxis portal</t>
  </si>
  <si>
    <t>There is an ENG icon, for what I suppose should be an ENG version of the webpage, but nothing changes once I click on it.</t>
  </si>
  <si>
    <t>https://busticket4.me/EN</t>
  </si>
  <si>
    <t>ENG version is there, but not an option/information for the planning of a trip including train and bus combined.</t>
  </si>
  <si>
    <t>The website is only in macedonin. A foreigner cannot navigate their website.</t>
  </si>
  <si>
    <t>http://www.ujp.gov.mk/mk/obrasci/opis/36</t>
  </si>
  <si>
    <t>No specific CB Barrier, not available</t>
  </si>
  <si>
    <t>http://www.mtsp.gov.mk/content/pdf/zakoni/70%2007.pdf</t>
  </si>
  <si>
    <t>https://acibademsistina.mk/en/doctor-list/</t>
  </si>
  <si>
    <t>https://zmc.mk/en/doctors/</t>
  </si>
  <si>
    <t>https://acibademsistina.mk/en/</t>
  </si>
  <si>
    <t>https://zmc.mk/en/</t>
  </si>
  <si>
    <t>Local Language</t>
  </si>
  <si>
    <t>Ministry of foreign Affairs</t>
  </si>
  <si>
    <t>http://www.mfa.gov.mk/index.php?option=com_content&amp;view=article&amp;id=207&amp;Itemid=354&amp;lang=en</t>
  </si>
  <si>
    <t>http://www.mfa.gov.mk/index.php?option=com_content&amp;view=article&amp;id=214:patuvanje-vo-sengen-zona&amp;catid=48:informacii-za-viza&amp;Itemid=431&amp;lang=en</t>
  </si>
  <si>
    <t>Local language</t>
  </si>
  <si>
    <t>https://mzt.mk/?lang=sq</t>
  </si>
  <si>
    <t>http://jsp.com.mk/en/</t>
  </si>
  <si>
    <t>https://www.gov.mt/en/Life%20Events/Pages/Residence%20Formalities/default.aspx</t>
  </si>
  <si>
    <t>https://www.gov.mt/en/Life%20Events/Pages/Renting%20and%20Purchasing%20Property/Moving-to-Malta-A-Guide-for-Foreigners.aspx</t>
  </si>
  <si>
    <t>https://www.publictransport.com.mt/en/bus-card-and-ticketing</t>
  </si>
  <si>
    <t>https://www.belastingdienst.nl/wps/wcm/connect/bldcontenten/belastingdienst/business/tax_return/filing_digital_tax_returns/for_which_taxes_do_you_file_digital_tax_returns/income_tax_and_corporate_income_tax_return/income_tax_and_corporate_income_tax_return</t>
  </si>
  <si>
    <t>no other barriers</t>
  </si>
  <si>
    <t>https://www.belastingdienst.nl/wps/wcm/connect/bldcontenten/belastingdienst/business/payroll_taxes/you_are_not_established_in_the_netherlands_are_you_required_to_withhold_payroll_taxes/when_you_are_going_to_withhold_payroll_taxes/filing_payroll_tax_returns_and_paying_payroll_tax/filing_payroll_tax_returns_and_paying_payroll_tax</t>
  </si>
  <si>
    <t>https://www.kvk.nl/english/filing/how-can-you-file-your-financial-statements/</t>
  </si>
  <si>
    <t>G3_1 it is possible to make a special log-in account, but there is some information missing how to do everything.</t>
  </si>
  <si>
    <t>https://www.belastingdienst.nl/wps/wcm/connect/bldcontenten/belastingdienst/business/vat/vat</t>
  </si>
  <si>
    <t>actual documents to file online are in dutch</t>
  </si>
  <si>
    <t>https://www.belastingdienst.nl/wps/wcm/connect/bldcontenten/belastingdienst/business/vat/vat_in_the_netherlands/claiming_refund_of_vat/claiming_refund_of_dutch_vat_for_entrepreneurs_from_eu_countries_1/claiming_refund_of_dutch_vat_for_entrepreneurs_from_eu_countries</t>
  </si>
  <si>
    <t>no barriers</t>
  </si>
  <si>
    <t>https://www.belastingdienst.nl/wps/wcm/connect/bldcontenten/standaard_functies/individuals/contact/you_do_not_agree/complaints_and_disputes1/</t>
  </si>
  <si>
    <t>Business.gov.nl</t>
  </si>
  <si>
    <t>https://business.gov.nl/regulation/reporting-employee-illness-recovery/</t>
  </si>
  <si>
    <t>on line registration form for this life event is only in Dutch</t>
  </si>
  <si>
    <t>https://www.uwv.nl/en/employers/sickness-benefit</t>
  </si>
  <si>
    <t>no information in ENG</t>
  </si>
  <si>
    <t>https://business.gov.nl/running-your-business/staff/dismissing-staff/</t>
  </si>
  <si>
    <t>on line form only in Duch</t>
  </si>
  <si>
    <t>lack of information</t>
  </si>
  <si>
    <t>https://english.bigregister.nl/</t>
  </si>
  <si>
    <t>https://www.erasmusmc.nl/en/patient-care/making-or-changing-an-appointment</t>
  </si>
  <si>
    <t>need face to face contact</t>
  </si>
  <si>
    <t xml:space="preserve">lack of information, bad information organisation,hard to find actual information, </t>
  </si>
  <si>
    <t>lack of information how to realy do it</t>
  </si>
  <si>
    <t>login needed</t>
  </si>
  <si>
    <t>http://www.rechtspraak.nl/NAAR-DE-RECHTER/UW-SITUATIE/IKBENSLACHTOFFER/Pages/default.aspx</t>
  </si>
  <si>
    <t>lack of information in ENG</t>
  </si>
  <si>
    <t>Europees Consumenten Centrum Nederland</t>
  </si>
  <si>
    <t>https://www.eccnederland.nl/nl/hulp-bij/naar-de-rechter/procedure-voor-geringe-vorderingen</t>
  </si>
  <si>
    <t>Government of the Netherlands</t>
  </si>
  <si>
    <t>https://e-justice.europa.eu/content_small_claims-42-NL-en.do?clang=en</t>
  </si>
  <si>
    <t>https://www.eccnederland.nl/en/help/court/small-claims-procedure</t>
  </si>
  <si>
    <t>https://e-justice.europa.eu/dynform_intro_member_state_action.do?StartForm=&amp;msCodeSelection=20&amp;idTaxonomy=177</t>
  </si>
  <si>
    <t>Rijksoverheid.nl</t>
  </si>
  <si>
    <t>https://www.rijksoverheid.nl/contact/contactgids/slachtofferloketten</t>
  </si>
  <si>
    <t>not available on this site</t>
  </si>
  <si>
    <t>no way to check on this site</t>
  </si>
  <si>
    <t>need to have eIDI -DigiD</t>
  </si>
  <si>
    <t>need to have eIDI -DigiD, no information in ENG</t>
  </si>
  <si>
    <t>lack of information in ENG, need DiGID</t>
  </si>
  <si>
    <t>https://www.amsterdam.nl/en/civil-affairs/moving-amsterdam/</t>
  </si>
  <si>
    <t>https://www.amsterdam.nl/en/civil-affairs/extract-brp/</t>
  </si>
  <si>
    <t>https://www.breda.nl/en/extract-personal-records-database</t>
  </si>
  <si>
    <t>https://www.denhaag.nl/en/certificates-and-official-documents/personal-records-database-brp/brp-extract-from-the-dutch-population-register-.htm</t>
  </si>
  <si>
    <t>need to have eIDI -DigiD, also language issues</t>
  </si>
  <si>
    <t>https://www.government.nl/topics/new-in-the-netherlands</t>
  </si>
  <si>
    <t>https://www.rijksoverheid.nl/onderwerpen/immigratie-naar-nederland/vraag-en-antwoord/wat-moet-ik-regelen-als-ik-in-nederland-kom-wonen</t>
  </si>
  <si>
    <t>some speciffic information is missing, there is no aplication form (But there shoukd be, if I can beleve to all other information)</t>
  </si>
  <si>
    <t>https://english.almere.nl/moving-to-almere/first-registration</t>
  </si>
  <si>
    <t>https://www.amersfoort.nl/wonen-en-verhuizen/to/vanuit-het-buitenland-naar-amersfoort-verhuizen-immigreren-.htm</t>
  </si>
  <si>
    <t>https://www.amsterdam.nl/en/civil-affairs/first-registration/</t>
  </si>
  <si>
    <t>Appointments by phone only</t>
  </si>
  <si>
    <t>https://www.apeldoorn.nl/immigratie#:~:text=U%20moet%20zelf%20langskomen%2C%20iemand,Het%20inschrijven%20is%20verplicht.</t>
  </si>
  <si>
    <t>https://www.breda.nl/en/moving-breda-abroad-initial-settlement</t>
  </si>
  <si>
    <t>https://www.denhaag.nl/en/moving-and-immigration.htm</t>
  </si>
  <si>
    <t>https://www.eindhoven.nl/stad-en-wonen/verhuizen/verhuizen-vanuit-het-buitenland#:~:text=Verhuis%20je%20voor%20de%20eerste,met%20%2B31%2040%202386000).</t>
  </si>
  <si>
    <t>https://www.enschede.nl/en/report-your-move/moving-to-the-netherlands</t>
  </si>
  <si>
    <t>https://www.haarlem.nl/verhuizing-naar-haarlem-vanuit-het-buitenland/</t>
  </si>
  <si>
    <t>https://www.nijmegen.nl/diensten/verhuizen/moving-from-abroad/</t>
  </si>
  <si>
    <t>https://www.rotterdam.nl/loket/registration/</t>
  </si>
  <si>
    <t>Part of the form is in Dutch only</t>
  </si>
  <si>
    <t>https://gemeente.groningen.nl/english/moving-to-the-netherlands</t>
  </si>
  <si>
    <t>https://www.tilburg.nl/inwoners/verhuizen-verbouwen/verhuizen-vanuit-het-buitenland/</t>
  </si>
  <si>
    <t>https://www.utrecht.nl/city-of-utrecht/registering-from-abroad</t>
  </si>
  <si>
    <t>Gemeente Zaanstad.Nl/Mozard/!Suite86</t>
  </si>
  <si>
    <t>https://www.zaanstad.nl/mozard/!suite86.scherm0325?mVrg=7385&amp;mAlle=J</t>
  </si>
  <si>
    <t>https://www.rdw.nl/over-rdw/information-in-english/private/buying-a-car/transferring-the-ownership-of-a-vehicle</t>
  </si>
  <si>
    <t>https://9292.nl/en</t>
  </si>
  <si>
    <t>no online service</t>
  </si>
  <si>
    <t>lack of information in eng</t>
  </si>
  <si>
    <t>https://www.ns.nl/en/customer-service/refunds/refunds-for-delays-on-a-domestic-route.html</t>
  </si>
  <si>
    <t>https://webshop.gvb.nl/en_gb/customer-form-specialrestitution/</t>
  </si>
  <si>
    <t>https://www.ret.nl/en/vraag-antwoord/rondom-de-reis-en-de-voertuigen/dienstregeling/algemeen-dienstregeling/compensation-arrangement.html</t>
  </si>
  <si>
    <t>https://www.skatteetaten.no/en/business-and-organisation/vat-and-duties/vat/report-vat/</t>
  </si>
  <si>
    <t>https://www.skatteetaten.no/en/forms/rf-1032-vat-refund-for-foreign-businesses/</t>
  </si>
  <si>
    <t>You will have to print out a document and send it in to the authority</t>
  </si>
  <si>
    <t>https://www.skatteetaten.no/en/forms/rf-1364-appealing-against-decisions/</t>
  </si>
  <si>
    <t xml:space="preserve">https://www.altinn.no/en/forms-overview/the-a-ordning/a-melding---alle-skjema/ </t>
  </si>
  <si>
    <t>https://www.altinn.no/en/forms-overview/bronnoysund-register-centre/coordinated-register-notification--registering-a-new-entity-or-changing-information-regarding-an-existing-entity-/</t>
  </si>
  <si>
    <t>https://www.oslo.kommune.no/english/health-care-and-welfare/healthcare-services/</t>
  </si>
  <si>
    <t>https://www.helsenorge.no/en/information-in-english/</t>
  </si>
  <si>
    <t>https://www.trondheim.kommune.no/english/category/health-and-care-services/</t>
  </si>
  <si>
    <t>https://www.drammen.kommune.no/tjenester/helse-omsorg/helsetjenester/</t>
  </si>
  <si>
    <t>https://www.helsenorge.no/en/change-doctor-gp/about/</t>
  </si>
  <si>
    <t>https://www.helsenorge.no/en/appointments/</t>
  </si>
  <si>
    <t>https://www.domstol.no/en/civil-case/types-of-cases/small-claims-process/</t>
  </si>
  <si>
    <t>http://www.domstol.no</t>
  </si>
  <si>
    <t>https://www.skatteetaten.no/en/person/national-registry/moving/</t>
  </si>
  <si>
    <t>https://www.skatteetaten.no/en/person/national-registry/certificates-and-information/order-certificates/</t>
  </si>
  <si>
    <t>Integrerings- og mangfoldsdirektoratet</t>
  </si>
  <si>
    <t>http://www.nyinorge.no/en/</t>
  </si>
  <si>
    <t>Utlendingsdirektoratet</t>
  </si>
  <si>
    <t>https://www.udi.no/skal-soke/registreringsordningen-for-eueos-borgere/</t>
  </si>
  <si>
    <t>https://www.udiregelverk.no/</t>
  </si>
  <si>
    <t>https://ruter.no/en/</t>
  </si>
  <si>
    <t>https://www.skyss.no/en/</t>
  </si>
  <si>
    <t>Could not find anything on english about refund</t>
  </si>
  <si>
    <t>https://ruter.no/en/getting-help/ticket-inspections/</t>
  </si>
  <si>
    <t>https://www.skyss.no/en/nice-to-know/travel-guarantee/</t>
  </si>
  <si>
    <t>https://lang.zus.pl/en/</t>
  </si>
  <si>
    <t>https://www.gov.pl/web/gov/zamelduj-sie-na-pobyt-staly-dla-cudzoziemcow</t>
  </si>
  <si>
    <t>https://www.gov.pl/web/gov/zamelduj-sie-na-pobyt-czasowy-dla-cudzoziemcow</t>
  </si>
  <si>
    <t>Office for Foreigners</t>
  </si>
  <si>
    <t>https://udsc.gov.pl/en/cudzoziemcy/obywatele-ue-oraz-eogszwajcarii-i-czlonkowie-ich-rodzin/wymagane-formalnosci/obywatele-ue/zarejestrowanie-pobytu/</t>
  </si>
  <si>
    <t>https://obywatel.gov.pl/wyjazd-za-granice</t>
  </si>
  <si>
    <t>https://odyseusz.msz.gov.pl/</t>
  </si>
  <si>
    <t>Service not yet live</t>
  </si>
  <si>
    <t>https://www.intercity.pl/en/</t>
  </si>
  <si>
    <t>https://en.seg-social.pt/payment-of-social-contributions-rights-duties-and-penalties</t>
  </si>
  <si>
    <t>https://en.seg-social.pt/admission-of-workers</t>
  </si>
  <si>
    <t>https://www.sns24.gov.pt/guia/a-minha-saude-na-europa/</t>
  </si>
  <si>
    <t>https://eportugal.gov.pt/en/cidadaos-europeus-viajar-viver-e-fazer-negocios-em-portugal/cuidados-de-saude-em-portugal/cuidados-medicos-em-hospitais-e-centros-de-saude-para-cidadaos-europeus-em-portugal</t>
  </si>
  <si>
    <t>http://www.sns.gov.pt/cuidados-de-saude-no-estrangeiro/</t>
  </si>
  <si>
    <t>https://dgaj.justica.gov.pt/Tribunais/Cooperacao-Judiciaria-Internacional/Acoes-civeis-transfronteiricas-na-UE</t>
  </si>
  <si>
    <t>https://www.redecivil.csm.org.pt/legislacao_ue/#processoseuropeus</t>
  </si>
  <si>
    <t>https://e-justice.europa.eu/177/EN/small_claims_forms?init=true</t>
  </si>
  <si>
    <t>https://eportugal.gov.pt/pt/servicos/consultar-o-portal-de-informacao-ao-imigrante</t>
  </si>
  <si>
    <t>Serviços de Estrangeiros e Fronteiras</t>
  </si>
  <si>
    <t>https://imigrante.sef.pt/en/#sabermais</t>
  </si>
  <si>
    <t>Serviço de Estrangeiros e Fronteiras</t>
  </si>
  <si>
    <t>https://imigrante.sef.pt/en/impressos/</t>
  </si>
  <si>
    <t>https://www.automovelonline.mj.pt/AutoOnlineProd/conteudos/faq.jsp</t>
  </si>
  <si>
    <t>https://visitors.viaverde.pt/en/?_ga=2.194775021.1789496241.1624382370-906754208.1624290748</t>
  </si>
  <si>
    <t>www.carris.pt/en/travel/planear-viagem/</t>
  </si>
  <si>
    <t>www.cp.pt/passageiros/en</t>
  </si>
  <si>
    <t>www..cp.pt/passageiros/en/buy-tickets</t>
  </si>
  <si>
    <t>https://www.carris.pt/en/</t>
  </si>
  <si>
    <t>https://www.stcp.pt/en/travel/</t>
  </si>
  <si>
    <t>www..cp.pt/passageiros/en</t>
  </si>
  <si>
    <t>https://www.anaf.ro/anaf/internet/ANAF/asistenta_contribuabili/declararea_obligatiilor_fiscale/toate_formularele/!ut/p/a1/pZDBCoJAEIafpYPHnElTrJsRtHrKQNK9hMa2CurKurX09qm3oDRobjN8H8z_A4UEaJM9Sp6pUjRZNezUvZAVcYnlWSGSCDFydsHJORwR904PpBPAxv7PR_c3H7-Mj3P-Geg0sp4BhoiTwJBhBCaeDIHySuRj4anf5LbHgUp2Y5JJ8y77c6FU220NNFBrbXIheMXMq6gN_KQUolOQvJPQ1nGcYBksaf7U_mLxAlpFGdU!/dl5/d5/L0lDUmlTUSEhL3dHa0FKRnNBLzRKVXBDQSEhL2Vu/</t>
  </si>
  <si>
    <t>No english content availble for some sections</t>
  </si>
  <si>
    <t>only contacts for responsible istitution</t>
  </si>
  <si>
    <t>National Agency for Fiscal Administration</t>
  </si>
  <si>
    <t>no english version of this website</t>
  </si>
  <si>
    <t>https://www.e-guvernare.ro/en</t>
  </si>
  <si>
    <t>European Union</t>
  </si>
  <si>
    <t>https://europa.eu/youreurope/business/taxation/vat/vat-refunds/index_ro.htm</t>
  </si>
  <si>
    <t>https://www.anaf.ro/anaf/internet/ANAF/info_publice/decont_tva_rambursare</t>
  </si>
  <si>
    <t>http://www.mmuncii.ro/j33/index.php/ro/2014-domenii/munca/52-mobilitatea-fortei-de-munca/3829-2015-mobfm-accesul-1?highlight=WyJjb250cmFjdCJd</t>
  </si>
  <si>
    <t>National Health Insurance House</t>
  </si>
  <si>
    <t>http://www.cnas.ro/category/servicii-medicale-pe-tipuri-de-asistenta-medicala.html</t>
  </si>
  <si>
    <t>Register of Psysicians of Romania</t>
  </si>
  <si>
    <t>Coltea Hospital Bucharest</t>
  </si>
  <si>
    <t>Cluj Napoca Municipal Clinical Hospital</t>
  </si>
  <si>
    <t>Brasov County Clinical Hospital</t>
  </si>
  <si>
    <t>St. Spiridon County Emergency Clinical Hospital</t>
  </si>
  <si>
    <t>Pius Brinzeu County Emergency Clinical Hospital Timisoara</t>
  </si>
  <si>
    <t>or SPCLEP Constanta</t>
  </si>
  <si>
    <t>or http://www.primaria-constanta.ro/dlep/evidenta-persoanelor/program-de-lucru-cu-publicul</t>
  </si>
  <si>
    <t>or SPCLEP Craiova</t>
  </si>
  <si>
    <t>or http://spcepcv.ro/</t>
  </si>
  <si>
    <t>or SPCLEP Brasov</t>
  </si>
  <si>
    <t>orhttps://www.brasovcity.ro/ro/primaria/servicii_publice/100/144/100</t>
  </si>
  <si>
    <t>or SPCLEP Timis</t>
  </si>
  <si>
    <t>or http://www.deptimis.ro/</t>
  </si>
  <si>
    <t>or DGEPMB Bucharest</t>
  </si>
  <si>
    <t>or http://www.dgepmb.ro/</t>
  </si>
  <si>
    <t>or SPCLEP Cluj</t>
  </si>
  <si>
    <t>or https://www.djepcluj.ro/portal-djep/cluj/evidenta-persoanelor/70/spclep-uri-aflate-in-coordonare</t>
  </si>
  <si>
    <t>or SPCLEP Iasi</t>
  </si>
  <si>
    <t>or https://www.dlep-iasi.ro/</t>
  </si>
  <si>
    <t>or SPCLEP Dolj</t>
  </si>
  <si>
    <t>or https://www.evidentadolj.ro/</t>
  </si>
  <si>
    <t>or SPCLEP Ploiesti</t>
  </si>
  <si>
    <t>or http://www.ploiesti.ro/SPCLEP/</t>
  </si>
  <si>
    <t>or SPCLEP Arad</t>
  </si>
  <si>
    <t>or https://evp-arad.ro/</t>
  </si>
  <si>
    <t>using google translator</t>
  </si>
  <si>
    <t>or SPCLEP Sibiu</t>
  </si>
  <si>
    <t>or https://extranet.sibiu.ro/evidentapersoanelor/</t>
  </si>
  <si>
    <t>Primaria Galati or SPCLEP Galati</t>
  </si>
  <si>
    <t>https://www.primariagalati.ro/ or https://buletine.primariagalati.ro/</t>
  </si>
  <si>
    <t>Primaria Pitesti or SPCLEP Pitesti</t>
  </si>
  <si>
    <t>http://www.primariapitesti.ro/ or http://www.djeparges.ro/spcleppitesti.html</t>
  </si>
  <si>
    <t>Primaria Municipiului Alba Iulia or SPCLEP Alba Iulia</t>
  </si>
  <si>
    <t>https://www.apulum.ro/ or http://www.dpcepalba.ro/</t>
  </si>
  <si>
    <t>Primaria Municipiului Satu Mare or SPCLEP Satu Mare</t>
  </si>
  <si>
    <t>http://www.satu-mare.ro/ or http://www.satu-mare.ro/pagina/direc-ia-de-eviden-a-persoanelor</t>
  </si>
  <si>
    <t xml:space="preserve"> SPCLEP Constanta</t>
  </si>
  <si>
    <t>Ministry of Exterior Affairs</t>
  </si>
  <si>
    <t>http://www.mae.ro/taxonomy/term/451/1</t>
  </si>
  <si>
    <t>General Inspectorate for Immigration (Ministry of Internal Affairs)</t>
  </si>
  <si>
    <t>http://igi.mai.gov.ro/en/content/registered-residence</t>
  </si>
  <si>
    <t>National Railway Passenger Transport Company (CFR)</t>
  </si>
  <si>
    <t>https://www.cfrcalatori.ro/en</t>
  </si>
  <si>
    <t>https://www.cfrcalatori.ro/en/renounce-to-travel/</t>
  </si>
  <si>
    <t>The Pension and Disability Insurance Fund of the Republic of Serbia</t>
  </si>
  <si>
    <t>https://www.pio.rs/</t>
  </si>
  <si>
    <t>Form in pdf is avaialable, but no information what to do with it.</t>
  </si>
  <si>
    <t>information is available, but form is in national language</t>
  </si>
  <si>
    <t>https://www.mpravde.gov.rs/</t>
  </si>
  <si>
    <t>http://www.mup.gov.rs/wps/portal/en/information</t>
  </si>
  <si>
    <t>https://www.srbvoz.rs/en/</t>
  </si>
  <si>
    <t>Need to go to the ticket machine</t>
  </si>
  <si>
    <t>https://online.nsmart.rs/en/</t>
  </si>
  <si>
    <t>Not very easy to navigate on the website for a foreginer. Had to use the search function to find information about VAT in english.</t>
  </si>
  <si>
    <t>https://www.skatteverket.se/servicelankar/otherlanguages/inenglish/businessesandemployers/declaringtaxesbusinesses/vat/vatrefundstoforeignentrepreneurs.4.34a801ea1041d54f9e28000273.html</t>
  </si>
  <si>
    <t>Some information is only available in Swedish.</t>
  </si>
  <si>
    <t>https://www.skatteverket.se/servicelankar/otherlanguages/inenglish/businessesandemployers/declaringtaxesbusinesses/vat/vatitemsboxbybox.4.3dfca4f410f4fc63c8680004502.html</t>
  </si>
  <si>
    <t>https://www.verksamt.se/driva/anstalla/sjukskrivning</t>
  </si>
  <si>
    <t>All links to information and forms in Swedish only</t>
  </si>
  <si>
    <t>The user is taken to a different page once they select the English option.</t>
  </si>
  <si>
    <t>First barrier: transferred to a swedish website at which you would need to fill out your Swedish identity number. No information about how to proceed for a foreigner.</t>
  </si>
  <si>
    <t>All information is in Swedish, unless you log in with one of 11 countries that are part of eIDAS (not norway).</t>
  </si>
  <si>
    <t xml:space="preserve">My Norwegian identity number is not accepted and I cannot proceed through the Swedish website as I only get an error message. There is a norwegian version of the website, but I am not sure whether it is possible to book an appointment in Sweden thorugh the norwegian website. </t>
  </si>
  <si>
    <t>Information, including demo videos, on how to use the online booking system is only available in Swedish.</t>
  </si>
  <si>
    <t>Very poor English version of web page, only possible to login with certaign foreign eIDs (not Norwegian).</t>
  </si>
  <si>
    <t>No option for English translation.</t>
  </si>
  <si>
    <t>When switching to the English language the user is taken to another page - https://www.domstol.se/other-languages/english/</t>
  </si>
  <si>
    <t>More information regarding submission of evidence is required in roder for an ordinary individual to understand what to do, including the process.</t>
  </si>
  <si>
    <t xml:space="preserve">Not possible to log in using my Norwegian eID </t>
  </si>
  <si>
    <t>Need Swedish identity number to complete online, and call if not</t>
  </si>
  <si>
    <t>http://www.skatteverket.se/privat/folkbokforing/flytta/flyttautomlands.4.18e1b10334ebe8bc80001591.html</t>
  </si>
  <si>
    <t xml:space="preserve">Need to send the form by post rather than submitting it online. </t>
  </si>
  <si>
    <t>https://www.skatteverket.se/privat/folkbokforing/flyttatillsverige.4.76a43be412206334b89800018617.html</t>
  </si>
  <si>
    <t>Need to visit one of the service offices and bring physical documents</t>
  </si>
  <si>
    <t>Migration board</t>
  </si>
  <si>
    <t>https://www.migrationsverket.se/Privatpersoner.html</t>
  </si>
  <si>
    <t>https://www.skatteverket.se/servicelankar/otherlanguages/inenglish/individualsandemployees/livinginsweden/populationregistrationcertificate.4.361dc8c15312eff6fd117b6.html#!/valjare/steg1</t>
  </si>
  <si>
    <t>https://www.sj.se/en/home.html#/tidtabell/G%25C3%25B6teborg%2520Almedal/Slussen%2520T-bana/enkel/avgang/20210517-1129/avgang/20210517-1500/VU--///0//</t>
  </si>
  <si>
    <t>https://www.sj.se/en/home.html#/betalning/pf/I9GkGR-JL1pXqgfOXa3oXz4p22xRBenu-zhwqSBbFML6eNpj8ggKtDC1sIxgZvLz8jP29I_0MzEJYWbCDUuKSlNh7NK8zLzMkszEnMyq1BSEEgxhLOpwaMVjCF4JNEEKuAD4ykQ3</t>
  </si>
  <si>
    <t>https://www.fu.gov.si/en/business_events_businesses/corporate_income_tax_return/</t>
  </si>
  <si>
    <t>only certain parts of website are avialble in English, others are not being translated. Some sort of national eID is required to obtain the service.</t>
  </si>
  <si>
    <t>https://www.fu.gov.si/en/business_events_businesses/income_tax_prepayment_calculation_and_the_calculation_of_personal_income_tax_prepayment_on_income_from_self_employment/</t>
  </si>
  <si>
    <t>service or information about service not available online.</t>
  </si>
  <si>
    <t>https://www.fu.gov.si/en/business_events_businesses/how_do_i_pay/</t>
  </si>
  <si>
    <t>lack of information,  national eID is required to log in</t>
  </si>
  <si>
    <t>https://spot.gov.si/en/info/taxes/value-added-tax-vat</t>
  </si>
  <si>
    <t>lack of information, national eID is required to log in</t>
  </si>
  <si>
    <t>National eID required to obtain the service</t>
  </si>
  <si>
    <t>link not working</t>
  </si>
  <si>
    <t>service needs to be done in person or by mail</t>
  </si>
  <si>
    <t>https://spot.gov.si/en/info/employees/electronic-certificate-of-excused-absence-from-work/</t>
  </si>
  <si>
    <t>page doesn't work all in Slovenian language</t>
  </si>
  <si>
    <t>information is only in slovenian</t>
  </si>
  <si>
    <t>https://spot.gov.si/en/info/company-registration/</t>
  </si>
  <si>
    <t>lack of information, unable to find service how to register new address</t>
  </si>
  <si>
    <t>https://www.zzzs.si/en/accessing-healthcare-in-slovenia/</t>
  </si>
  <si>
    <t>information about different healthcare providers is avaibale online but it's not very detail</t>
  </si>
  <si>
    <t>information is only in Slovenian</t>
  </si>
  <si>
    <t xml:space="preserve">language issues, lack of information. English version of website takes you to ec.europa.eu website </t>
  </si>
  <si>
    <t>language issues only on part of website is in English</t>
  </si>
  <si>
    <t>website is in Slovenian language only</t>
  </si>
  <si>
    <t>https://www.zd-lj.si/zdlj/index.php?lang=en</t>
  </si>
  <si>
    <t>no information about the service, language issues only certain parts of website are in English</t>
  </si>
  <si>
    <t>website is in Slovenian language only, can't find the actual service or information about service in English. I think G1 and G2 should be #NO</t>
  </si>
  <si>
    <t>website is in Slovenian language only, can't find the actual service or information about service in English. I think G1 should be #NO</t>
  </si>
  <si>
    <t>Lack of information and language issues.</t>
  </si>
  <si>
    <t>https://www.gov.si/en/topics/entry-and-residence/</t>
  </si>
  <si>
    <t>need to do it in person</t>
  </si>
  <si>
    <t>can't find actuala service onlie for a EU national to do this. I think G2 should be #NO</t>
  </si>
  <si>
    <t>https://e-uprava.gov.si/en/podrocja/transport-transport-infrastructure/drivers-and-vehicles/vehicle-registration.html</t>
  </si>
  <si>
    <t xml:space="preserve">lack of information on how to obtain the service </t>
  </si>
  <si>
    <t>need to buy on in person</t>
  </si>
  <si>
    <t>https://potniski.sz.si/en/</t>
  </si>
  <si>
    <t>https://www.lpp.si/en</t>
  </si>
  <si>
    <t>lack of information, there is an option to plan it using google maps.</t>
  </si>
  <si>
    <t>http://www.marprom.si/en/</t>
  </si>
  <si>
    <t>can plan the routes here - https://info.marprom.si/</t>
  </si>
  <si>
    <t>lack of information, face to face needed to obtain the service.</t>
  </si>
  <si>
    <t>need to buy tickets in person</t>
  </si>
  <si>
    <t xml:space="preserve">need to meet face to face, also can email them. </t>
  </si>
  <si>
    <t>https://pfseform.financnasprava.sk/Formulare/eFormVzor/DP/form.348.html</t>
  </si>
  <si>
    <t>broken links to non-Slovak versions</t>
  </si>
  <si>
    <t>http://www.justice.gov.sk/Stranky/Obchodny-register-SR/Uvod.aspx</t>
  </si>
  <si>
    <t>https://www.financnasprava.sk/en/businesses/taxes-businesses/value-added-tax</t>
  </si>
  <si>
    <t>http://www.socpoist.sk/social-insurance-system-in-slovakia/24533s</t>
  </si>
  <si>
    <t>https://www.employment.gov.sk/en/labour-employment/labour-code/</t>
  </si>
  <si>
    <t>https://www.slovensko.sk/en/life-situation/life-situation/_how-to-register-your-company-t/</t>
  </si>
  <si>
    <t>page not working</t>
  </si>
  <si>
    <t>https://e-justice.europa.eu/content_small_claims-42-sk-sk.do?init=true&amp;member=1</t>
  </si>
  <si>
    <t>https://www.slovensko.sk/en/life-situation/life-situation/_starting-the-small-claim-proce/</t>
  </si>
  <si>
    <t>https://obcan.justice.sk/infosud/-/infosud/reg-detail/sud/sud_139</t>
  </si>
  <si>
    <t>https://obcan.justice.sk/infosud/-/infosud/zoznam/rozhodnutie</t>
  </si>
  <si>
    <t>https://obcan.justice.sk/infosud/-/infosud/reg-detail/sud/sud_101</t>
  </si>
  <si>
    <t>https://obcan.justice.sk/infosud/-/infosud/reg-detail/sud/sud_109</t>
  </si>
  <si>
    <t>https://portal.minv.sk/wps/wcm/connect/sk/site/main/zivotne-situacie/pobyt/pobyt-t/tp-ukoncenie/</t>
  </si>
  <si>
    <t>https://www.slovensko.sk/sk/zivotne-situacie/zivotna-situacia/_informacie-o-pravach-a-povinno/</t>
  </si>
  <si>
    <t>https://www.slovensko.sk/sk/zivotne-situacie/zivotna-situacia/_podanie-elektronickeho-odhlasenia/</t>
  </si>
  <si>
    <t>https://www.slovensko.sk/en/life-situation/life-situation/_how-to-obtain-a-residence-card/</t>
  </si>
  <si>
    <t>https://www.minv.sk/?vizova-info-typy-viz-1</t>
  </si>
  <si>
    <t>https://portal.minv.sk/wps/wcm/connect/sk/site/main/zivotne-situacie/vozidla/</t>
  </si>
  <si>
    <t>https://www.minv.sk/?prihlasenie-noveho-vozidla</t>
  </si>
  <si>
    <t>https://www.minv.sk/?spravne-poplatky-1</t>
  </si>
  <si>
    <t>https://www.emyto.sk/en</t>
  </si>
  <si>
    <t>https://eznamka.sk/en</t>
  </si>
  <si>
    <t>https://www.zssk.sk/en/</t>
  </si>
  <si>
    <t>https://imhd.sk/ba/public-transport</t>
  </si>
  <si>
    <t>https://imhd.sk/ke/public-transport</t>
  </si>
  <si>
    <t>General Directorate of International Labor</t>
  </si>
  <si>
    <t>http://www.calismaizni.gov.tr</t>
  </si>
  <si>
    <t>https://www.csgb.gov.tr/uigm/genel-bilgiler/mevzuat/</t>
  </si>
  <si>
    <t>Directorate General of Migration Management</t>
  </si>
  <si>
    <t>https://e-ikamet.goc.gov.tr/</t>
  </si>
  <si>
    <t>T.R. Ministry of Forreign Affairs</t>
  </si>
  <si>
    <t>http://www.mfa.gov.tr/yabancilar-icin-rehber.tr.mfa</t>
  </si>
  <si>
    <t xml:space="preserve">https://www.goc.gov.tr/ikamet </t>
  </si>
  <si>
    <t>https://www.goc.gov.tr/turkiyede-yasam-rehberi-</t>
  </si>
  <si>
    <t>Investment Office of The Presidency of The Republic Of Turkey</t>
  </si>
  <si>
    <t>https://www.invest.gov.tr/en/investmentguide/pages/obtaining-a-residence-permit.aspx</t>
  </si>
  <si>
    <t>T.R Ministry of Labor and Social Security</t>
  </si>
  <si>
    <t xml:space="preserve">https://ecalismaizni.csgb.gov.tr/eizin </t>
  </si>
  <si>
    <t>https://www.kgm.gov.tr/Sayfalar/KGM/SiteEng/Root/HGSeng.aspx</t>
  </si>
  <si>
    <t>https://tuhim.ibb.gov.tr/en</t>
  </si>
  <si>
    <t>https://ebilet.tcddtasimacilik.gov.tr/view/eybis/gisIade/int_blt_001.jsf?faces-redirect=true</t>
  </si>
  <si>
    <t>https://www.istanbulkart.istanbul/homepage</t>
  </si>
  <si>
    <t>https://www.tatime.gov.al/</t>
  </si>
  <si>
    <t>Official Publishing Center</t>
  </si>
  <si>
    <t>https://qbz.gov.al/</t>
  </si>
  <si>
    <t>https://e-albania.al/eAlbaniaServices/Packages.aspx?lvl=2&amp;path_code=8&amp;cat_id=8</t>
  </si>
  <si>
    <t>Minsitry of Health</t>
  </si>
  <si>
    <t>https://www.shendetesia.gov.al/</t>
  </si>
  <si>
    <t>Courts of Albania</t>
  </si>
  <si>
    <t>http://www.gjykata.gov.al/home/</t>
  </si>
  <si>
    <t>http://www.gjykatatirana.gov.al/</t>
  </si>
  <si>
    <t>https://e-albania.al/eAlbaniaServices/Packages.aspx?lvl=2&amp;path_code=1117&amp;cat_id=1117</t>
  </si>
  <si>
    <t>National Information Society Agency</t>
  </si>
  <si>
    <t>https://www.dpshtrr.al/</t>
  </si>
  <si>
    <t>https://www.bmf.gv.at/</t>
  </si>
  <si>
    <t>https://www.usp.gv.at/</t>
  </si>
  <si>
    <t>https://www.gesundheit.gv.at/</t>
  </si>
  <si>
    <t>Austrian Socical Security</t>
  </si>
  <si>
    <t>https://www.sozialversicherung.at/cdscontent/?contentid=10007.821628</t>
  </si>
  <si>
    <t>https://www.justiz.gv.at/</t>
  </si>
  <si>
    <t>Citi of Vienna</t>
  </si>
  <si>
    <t>https://www.oesterreich.gv.at/public.html</t>
  </si>
  <si>
    <t>www.asfinag.at</t>
  </si>
  <si>
    <t>www.bmf.gv.at</t>
  </si>
  <si>
    <t>Service public federal Emploi, Travail et Concertation sociale</t>
  </si>
  <si>
    <t>https://finances.belgium.be/fr/entreprises</t>
  </si>
  <si>
    <t xml:space="preserve">FPS Chancellery of the Prime Minister </t>
  </si>
  <si>
    <t>https://my.belgium.be/fr</t>
  </si>
  <si>
    <t>https://justice.belgium.be/fr/</t>
  </si>
  <si>
    <t>https://www.belgium.be/fr/justice/</t>
  </si>
  <si>
    <t>https://diplomatie.belgium.be/fr/Services/services_a_letranger/inscription/avant_votre_depart</t>
  </si>
  <si>
    <t>https://www.brussel.be/nieuw-de-stad?_ga=2.63724143.1970005434.1624610643-1425982266.1624610643</t>
  </si>
  <si>
    <t>https://mobilit.belgium.be/fr/circulationroutiere</t>
  </si>
  <si>
    <t>https://www.besafe.be/fr/themes-de-securite/vol</t>
  </si>
  <si>
    <t>Registry Agency - Commercial register</t>
  </si>
  <si>
    <t>https://portal.registryagency.bg/</t>
  </si>
  <si>
    <t>National Revenue Agency (NRA)</t>
  </si>
  <si>
    <t>https://nra.bg/wps/portal/nra/nachalo</t>
  </si>
  <si>
    <t>https://egov.bg/wps/portal/egov/nachalo</t>
  </si>
  <si>
    <t>https://egov.bg/wps/portal/egov/nachalo/!ut/p/z1/hVDbDsFAEP0imdle1-Oq1YbqRVN0X2TDZhGqSen324pERDBvc25zMiBgDaKW3UHL6-FSy5PZK-FtsixkUUgRiZPYmMfTdImEWLMIYfUuGMZ8aASlN0ZmY-g4IAyNX4Z9-D8P_PWLhyTKKSMptWaUTAwxjws-KsYWcu8p-JFRmQ7-q0O24AHmNvG56wfTkLpQ9Bly2_8Equ1e1lplUqse7eTppqA6q7Y1SAt5fNFa7dLbFZpzucaj23TJgN0BmPBDYw!!/dz/d5/L2dBISEvZ0FBIS9nQSEh/</t>
  </si>
  <si>
    <t>https://his.bg/</t>
  </si>
  <si>
    <t>https://www.nhif.bg/</t>
  </si>
  <si>
    <t>https://e-uslugi.mvr.bg/services</t>
  </si>
  <si>
    <t>Federal social insurances office</t>
  </si>
  <si>
    <t>https://www.kmu.admin.ch/kmu/de/home.html</t>
  </si>
  <si>
    <t>http://www.gerichte.bs.ch/</t>
  </si>
  <si>
    <t>lexfind.ch</t>
  </si>
  <si>
    <t>http://www.lexfind.ch</t>
  </si>
  <si>
    <t>http://www.vd.ch</t>
  </si>
  <si>
    <t>Basel city</t>
  </si>
  <si>
    <t>http://www.bs.ch/</t>
  </si>
  <si>
    <t>http://www.ge.ch</t>
  </si>
  <si>
    <t>e-Umzug</t>
  </si>
  <si>
    <t>https://www.eumzug.swiss/eumzug/#/global</t>
  </si>
  <si>
    <t>https://www.ge.ch</t>
  </si>
  <si>
    <t>Police of Basel</t>
  </si>
  <si>
    <t>https://www.polizei.bs.ch/verkehr/motorfahrzeugkontrolle.html</t>
  </si>
  <si>
    <t>Road trafic office of canton Zurich</t>
  </si>
  <si>
    <t>https://www.zh.ch/de/sicherheitsdirektion/strassenverkehrsamt.html</t>
  </si>
  <si>
    <t>Minitry of Finance - Tax Department</t>
  </si>
  <si>
    <t>http://mof.gov.cy/en/departments/tax-department</t>
  </si>
  <si>
    <t>Point of Single Contact</t>
  </si>
  <si>
    <t>http://www.businessincyprus.gov.cy</t>
  </si>
  <si>
    <t>Department of Registrar of Companies and Official Receiver of the Ministry of Energy, Commerce and Industry</t>
  </si>
  <si>
    <t>https://www.companies.gov.cy/en/</t>
  </si>
  <si>
    <t>Minitsry of Interior</t>
  </si>
  <si>
    <t>http://www.moi.gov.cy</t>
  </si>
  <si>
    <t>Postal Services</t>
  </si>
  <si>
    <t>https://www.cypruspost.post/</t>
  </si>
  <si>
    <t>Transport Department eServices</t>
  </si>
  <si>
    <t>http://rtd.mcw.gov.cy/</t>
  </si>
  <si>
    <t>Road Transport Department</t>
  </si>
  <si>
    <t>http://www.mcw.gov.cy/mcw/RTD/rtd.nsf</t>
  </si>
  <si>
    <t>Cyprus Police</t>
  </si>
  <si>
    <t>http://www.police.gov.cy</t>
  </si>
  <si>
    <t xml:space="preserve">https://www.businessinfo.cz/navody/ </t>
  </si>
  <si>
    <t>http://www.cssz.cz/cz</t>
  </si>
  <si>
    <t>http://www.mfcr.cz/</t>
  </si>
  <si>
    <t>https://www.vfn.cz/</t>
  </si>
  <si>
    <t xml:space="preserve">https://www.epreskripce.cz/ OR </t>
  </si>
  <si>
    <t>http://portal.justice.cz/Justice2/Uvod/uvod.aspx</t>
  </si>
  <si>
    <t>Businessinfo portal of the Czech Trade agency</t>
  </si>
  <si>
    <t>http://www.businessinfo.cz/</t>
  </si>
  <si>
    <t>http://www.nsoud.cz/</t>
  </si>
  <si>
    <t>State Administration of Land Surveying and Cadastre</t>
  </si>
  <si>
    <t>http://www.cuzk.cz</t>
  </si>
  <si>
    <t>http://www.mvcr.cz/</t>
  </si>
  <si>
    <t>Public Administration Portal - guide and info for moving</t>
  </si>
  <si>
    <t>http://www.mdcr.cz/cs/</t>
  </si>
  <si>
    <t>https://portal.gov.cz/sluzby-verejne-spravy/KAT-401</t>
  </si>
  <si>
    <t>Bundesministerium des Innern, für Bau und Heimat</t>
  </si>
  <si>
    <t>https://verwaltung.bund.de/portal/</t>
  </si>
  <si>
    <t>https://www.elster.de/eportal/start</t>
  </si>
  <si>
    <t>https://www.bundesgesundheitsministerium.de/</t>
  </si>
  <si>
    <t>Die Techniker</t>
  </si>
  <si>
    <t>Charité – Universitätsmedizin Berlin</t>
  </si>
  <si>
    <t>https://cccc.charite.de/</t>
  </si>
  <si>
    <t>https://justiz.hamburg.de/</t>
  </si>
  <si>
    <t>Ministerium der Justiz Nordrhein-Westfalen</t>
  </si>
  <si>
    <t>https://justiz.de/index.php</t>
  </si>
  <si>
    <t>http://www.berlin.de</t>
  </si>
  <si>
    <t>http://www.hamburg.de</t>
  </si>
  <si>
    <t>http://www.muenchen.de</t>
  </si>
  <si>
    <t>http://www.münchen.de</t>
  </si>
  <si>
    <t>https://virk.dk/</t>
  </si>
  <si>
    <t>https://www.borger.dk/sundhed-og-sygdom</t>
  </si>
  <si>
    <t>https://www.sundhed.dk/</t>
  </si>
  <si>
    <t>http://www.domstol.dk</t>
  </si>
  <si>
    <t>www.forbrug.dk</t>
  </si>
  <si>
    <t>CPR Administration</t>
  </si>
  <si>
    <t>https://cpr.dk/borgere/flytning</t>
  </si>
  <si>
    <t>https://www.borger.dk/bolig-og-flytning/flytning_oversigt</t>
  </si>
  <si>
    <t>https://www.skat.dk/skat.aspx?oid=2234505</t>
  </si>
  <si>
    <t>https://www.borger.dk/transport-trafik-rejser</t>
  </si>
  <si>
    <t>http://www.emta.ee/index.php</t>
  </si>
  <si>
    <t>https://www.eesti.ee/est/algus</t>
  </si>
  <si>
    <t>Center of Registers and Information Systems</t>
  </si>
  <si>
    <t>https://www.eesti.ee/et/tervis-ja-tervisekaitse/tervishoid-ja-arstiabi/retseptid/</t>
  </si>
  <si>
    <t>Ministry of Economic Affairs and Communications</t>
  </si>
  <si>
    <t>https://www.riigiteenused.ee/et/teenuste-otsing</t>
  </si>
  <si>
    <t>State helpline 1247</t>
  </si>
  <si>
    <t>https://www.112.ee/en/instruction/state-helpline-1247</t>
  </si>
  <si>
    <t>http://www.kohus.ee/</t>
  </si>
  <si>
    <t>http://politsei.ee/</t>
  </si>
  <si>
    <t>https://www.mnt.ee/et?id=10572</t>
  </si>
  <si>
    <t>http://www.aade.gr/</t>
  </si>
  <si>
    <t>https://www.moh.gov.gr/articles/citizen/</t>
  </si>
  <si>
    <t>THE COUNCIL OF STATE</t>
  </si>
  <si>
    <t>http://www.adjustice.gr/webcenter/portal/SteEn?_afrLoop=2739160181983429#!%40%40%3F_afrLoop%3D2739160181983429%26_adf.ctrl-state%3Dpzu7upocn_25</t>
  </si>
  <si>
    <t>http://www.ministryofjustice.gr</t>
  </si>
  <si>
    <t>http://piraeus.gov.gr/home/</t>
  </si>
  <si>
    <t>http://www.cityofathens.gr</t>
  </si>
  <si>
    <t>Independent Authority of Public Revenues</t>
  </si>
  <si>
    <t>http://administracion.gob.es</t>
  </si>
  <si>
    <t>http://www.seg-social.es/wps/portal/wss/internet/Inicio</t>
  </si>
  <si>
    <t>https://www.mscbs.gob.es/home.htm</t>
  </si>
  <si>
    <t>https://sedejudicial.justicia.es</t>
  </si>
  <si>
    <t>https://administracion.gob.es/pagFront/tramites/miVidaEnTramites/miVidaEnTramites.htm</t>
  </si>
  <si>
    <t>https://www.comunidad.madrid/servicios</t>
  </si>
  <si>
    <t>Government of Catalonia</t>
  </si>
  <si>
    <t>https://web.gencat.cat/es/inici/index.html</t>
  </si>
  <si>
    <t>https://www.dgt.es/</t>
  </si>
  <si>
    <t>Ministry of Transport, Mobility and Urban Agenda</t>
  </si>
  <si>
    <t>https://www.mitma.gob.es/carreteras</t>
  </si>
  <si>
    <t>Ministry of Econimic Affairs and Employment</t>
  </si>
  <si>
    <t>Contact Point for Cross-Border Healthcare</t>
  </si>
  <si>
    <t>https://www.eu-terveydenhoito.fi/</t>
  </si>
  <si>
    <t>InfoFinland</t>
  </si>
  <si>
    <t>https://www.infofinland.fi/fi/elama-suomessa/terveys</t>
  </si>
  <si>
    <t>https://www.suomi.fi/kansalaiselle/oikeudet-ja-velvollisuudet/lainsaadanto-ja-oikeusturva</t>
  </si>
  <si>
    <t>https://www.kkv.fi/</t>
  </si>
  <si>
    <t>http://www.migri.fi</t>
  </si>
  <si>
    <t>Posti</t>
  </si>
  <si>
    <t>http://www.posti.fi</t>
  </si>
  <si>
    <t>https://www.suomi.fi</t>
  </si>
  <si>
    <t>Finnish Transport Safety Agency</t>
  </si>
  <si>
    <t>https://www.traficom.fi/fi</t>
  </si>
  <si>
    <t>CNAMTS (National Health Insurance Fund for Employees)</t>
  </si>
  <si>
    <t>http://www.ameli.fr/#</t>
  </si>
  <si>
    <t>http://www.impots.gouv.fr/</t>
  </si>
  <si>
    <t>INSEE (national statistics office)</t>
  </si>
  <si>
    <t>https://entreprises.insee.fr</t>
  </si>
  <si>
    <t>https://www.ameli.fr/</t>
  </si>
  <si>
    <t>http://www.service-public.fr/</t>
  </si>
  <si>
    <t>http://www.paris.fr/</t>
  </si>
  <si>
    <t>https://eservices.marseille.fr/</t>
  </si>
  <si>
    <t>https://ants.gouv.fr/</t>
  </si>
  <si>
    <t>ANTAI</t>
  </si>
  <si>
    <t>https://www.antai.gouv.fr/?lang=fr</t>
  </si>
  <si>
    <t>http://www.hzzo.hr</t>
  </si>
  <si>
    <t>http://www.mirovinsko.hr/</t>
  </si>
  <si>
    <t>http://www.porezna-uprava.hr</t>
  </si>
  <si>
    <t>https://www.hzjz.hr/en/</t>
  </si>
  <si>
    <t>https://pravosudje.gov.hr</t>
  </si>
  <si>
    <t>http://www.mup.hr/</t>
  </si>
  <si>
    <t>https://mzo.hr/</t>
  </si>
  <si>
    <t>Croatian Auto Club</t>
  </si>
  <si>
    <t>http://hac.hr/hr</t>
  </si>
  <si>
    <t>Vehicle Center of Croatia dd company</t>
  </si>
  <si>
    <t>http://www.cvh.hr/naslovnica/</t>
  </si>
  <si>
    <t>https://magyarorszag.hu/</t>
  </si>
  <si>
    <t>http://www.allamkincstar.gov.hu/</t>
  </si>
  <si>
    <t>https://www.nav.gov.hu/</t>
  </si>
  <si>
    <t>https://www.eeszt.gov.hu/hu/nyito-oldal</t>
  </si>
  <si>
    <t>https://magyarorszag.hu/szuf_fooldal#fooldal</t>
  </si>
  <si>
    <t>Hungarian National Police Headquarters</t>
  </si>
  <si>
    <t>http://www.police.hu/</t>
  </si>
  <si>
    <t>https://www.gov.ie/en/</t>
  </si>
  <si>
    <t>http://www.revenue.ie/en/index.html</t>
  </si>
  <si>
    <t>https://www.ros.ie/CustomerServlet/customer</t>
  </si>
  <si>
    <t>http://www.courts.ie/home.nsf/lookuppagelink/home</t>
  </si>
  <si>
    <t>https://www.gov.ie/en/service/small-claims-process/</t>
  </si>
  <si>
    <t>https://www.gov.ie/en/organisation/department-of-housing-local-government-and-heritage/</t>
  </si>
  <si>
    <t>http://www.citizensinformation.ie/en/</t>
  </si>
  <si>
    <t>https://www.gov.ie/en/publication/ac159f-travelling-and-visiting/</t>
  </si>
  <si>
    <t>http://hagstofa.is/</t>
  </si>
  <si>
    <t>Service provider: Island.is - Portal managed by Digital Iceland</t>
  </si>
  <si>
    <t>https://www.skatturinn.is/</t>
  </si>
  <si>
    <t>http://www.neytendastofa.is/</t>
  </si>
  <si>
    <t>http://minarsidur.island.is/</t>
  </si>
  <si>
    <t>Reykjavík City</t>
  </si>
  <si>
    <t>http://skra.is/</t>
  </si>
  <si>
    <t>The Icelandic Police</t>
  </si>
  <si>
    <t>http://www.logreglan.is/</t>
  </si>
  <si>
    <t>The Icelandic Transport Authority</t>
  </si>
  <si>
    <t>http://www.camcom.gov.it/</t>
  </si>
  <si>
    <t>https://www.agenziaentrate.gov.it/portale/web/guest/area-riservata</t>
  </si>
  <si>
    <t>https://www.inps.it/nuovoportaleinps/default.aspx</t>
  </si>
  <si>
    <t>https://www.salute.gov.it/portale/home.html</t>
  </si>
  <si>
    <t>https://www.regione.lazio.it/rl_sanita/</t>
  </si>
  <si>
    <t>http://gdp.giustizia.it/</t>
  </si>
  <si>
    <t>http://pst.giustizia.it/PST/</t>
  </si>
  <si>
    <t>http://www.giustizia.it/</t>
  </si>
  <si>
    <t>http://www.comune.milano.it</t>
  </si>
  <si>
    <t>http://www.comune.roma.it</t>
  </si>
  <si>
    <t>ministry of transport</t>
  </si>
  <si>
    <t>http://mit.gov.it/</t>
  </si>
  <si>
    <t>http://www.aci.it/</t>
  </si>
  <si>
    <t>https://www.ilportaledellautomobilista.it/</t>
  </si>
  <si>
    <t>https://www.vmi.lt/evmi/</t>
  </si>
  <si>
    <t>https://www.sodra.lt/</t>
  </si>
  <si>
    <t>https://sam.lrv.lt/</t>
  </si>
  <si>
    <t>https://www.sodra.lt/lt/situacijos/informacija-gyventojams/privalomasis-sveikatos-draudimas</t>
  </si>
  <si>
    <t>https://www.migracija.lt/</t>
  </si>
  <si>
    <t>https://www.regitra.lt/</t>
  </si>
  <si>
    <t>Registration Duties, Estates and VAT Authority</t>
  </si>
  <si>
    <t>https://aed.gouvernement.lu/en.html</t>
  </si>
  <si>
    <t>https://guichet.public.lu/fr/entreprises.html</t>
  </si>
  <si>
    <t>https://sante.public.lu/fr/index.php</t>
  </si>
  <si>
    <t>https://guichet.public.lu/fr/citoyens/sante-social.html</t>
  </si>
  <si>
    <t>https://guichet.public.lu/fr/citoyens/citoyennete.html</t>
  </si>
  <si>
    <t>https://mj.gouvernement.lu/fr/service-citoyens.html</t>
  </si>
  <si>
    <t>Parquet général</t>
  </si>
  <si>
    <t>https://justice.public.lu/fr.html</t>
  </si>
  <si>
    <t>http://www.vdl.lu/</t>
  </si>
  <si>
    <t>https://guichet.public.lu/fr/citoyens/transports-mobilite.html</t>
  </si>
  <si>
    <t>Police</t>
  </si>
  <si>
    <t>https://police.public.lu/fr.html</t>
  </si>
  <si>
    <t>Département des transports</t>
  </si>
  <si>
    <t>https://transports.public.lu/fr.html</t>
  </si>
  <si>
    <t>http://www.csb.gov.lv/</t>
  </si>
  <si>
    <t>http://www.vid.gov.lv/</t>
  </si>
  <si>
    <t>https://www.vm.gov.lv/lv</t>
  </si>
  <si>
    <t>https://www.tiesas.lv/tiesas/saraksts</t>
  </si>
  <si>
    <t>Ministry of Environmental Protection and Regional Development of the Republic of Latvia</t>
  </si>
  <si>
    <t>https://www.varam.gov.lv/lv/regionala-politika</t>
  </si>
  <si>
    <t>http://www.csdd.lv/</t>
  </si>
  <si>
    <t>Ministarstvo rada i socijalnog staranja Crne Gore</t>
  </si>
  <si>
    <t>http://www.mrs.gov.me</t>
  </si>
  <si>
    <t>Poreska uprava Crne Gore-Portal eUprave</t>
  </si>
  <si>
    <t>eGovernment Service of Montenegro</t>
  </si>
  <si>
    <t>https://www.euprava.me/</t>
  </si>
  <si>
    <t>https://www.ezdravlje.me/</t>
  </si>
  <si>
    <t>http://www.mpa.gov.me/biblioteka/obrasci</t>
  </si>
  <si>
    <t>http://www.mpa.gov.me/ministarstvo</t>
  </si>
  <si>
    <t>Sudovi portal</t>
  </si>
  <si>
    <t>http://www.sudovi.me</t>
  </si>
  <si>
    <t>http://www.dokumenta.me</t>
  </si>
  <si>
    <t>http://www.mvp.gov.me/ministarstvo</t>
  </si>
  <si>
    <t>Zajednica opatina Crne Gore</t>
  </si>
  <si>
    <t>http://www.uom.co.me</t>
  </si>
  <si>
    <t>Portal eUprave Crne GoreE</t>
  </si>
  <si>
    <t>http://www.mif.gov.me</t>
  </si>
  <si>
    <t>Ministarstvo saobra?aja i pomorstva Crne Gore</t>
  </si>
  <si>
    <t>http://www.minsaob.gov.me</t>
  </si>
  <si>
    <t>www.crm.com.mk</t>
  </si>
  <si>
    <t>www.mtsp.gov.mk</t>
  </si>
  <si>
    <t>http://www.mls.gov.mk</t>
  </si>
  <si>
    <t>www.mfa.gov.mk</t>
  </si>
  <si>
    <t>www.mvr.gov.mk</t>
  </si>
  <si>
    <t>Government of Malta - Social Security</t>
  </si>
  <si>
    <t>https://socialsecurity.gov.mt/en/</t>
  </si>
  <si>
    <t>https://deputyprimeminister.gov.mt/en/Pages/health.aspx</t>
  </si>
  <si>
    <t>https://justice.gov.mt/en/Pages/justice.aspx</t>
  </si>
  <si>
    <t>https://ecourts.gov.mt/onlineservices</t>
  </si>
  <si>
    <t>Local Governement</t>
  </si>
  <si>
    <t>https://localgovernment.gov.mt/en/DLG/Pages/DLG.aspx</t>
  </si>
  <si>
    <t>Government of Malta - Ministry for Home Affairs, National Security and Law Enforcement</t>
  </si>
  <si>
    <t>https://homeaffairs.gov.mt/en/Pages/Home.aspx</t>
  </si>
  <si>
    <t>Government of Malta - Transport Malta</t>
  </si>
  <si>
    <t>https://www.transport.gov.mt/</t>
  </si>
  <si>
    <t>https://www.belastingdienst.nl/wps/wcm/connect/nl/ondernemers/ondernemers</t>
  </si>
  <si>
    <t>http://www.uwv.nl</t>
  </si>
  <si>
    <t>https://www.erasmusmc.nl</t>
  </si>
  <si>
    <t>https://www.umcg.nl/</t>
  </si>
  <si>
    <t>MijnOverheid</t>
  </si>
  <si>
    <t>http://www.rijksoverheid.nl/ministeries/venj</t>
  </si>
  <si>
    <t>https://www.rechtspraak.nl/</t>
  </si>
  <si>
    <t>gemeente rotterdam</t>
  </si>
  <si>
    <t>http://www.rotterdam.nl/</t>
  </si>
  <si>
    <t>gemeente amsterdam</t>
  </si>
  <si>
    <t>https://www.rijksoverheid.nl/onderwerpen/themas/verkeer-en-vervoer</t>
  </si>
  <si>
    <t>https://www.rdw.nl/particulier/Paginas/default.aspx</t>
  </si>
  <si>
    <t>http://www.brreg.no</t>
  </si>
  <si>
    <t>http://www.nav.no</t>
  </si>
  <si>
    <t>http://www.skatteetaten.no/</t>
  </si>
  <si>
    <t>Digitaliseringsdirektoratet</t>
  </si>
  <si>
    <t>https://www.helsenorge.no</t>
  </si>
  <si>
    <t>http://www.udi.no</t>
  </si>
  <si>
    <t>http://www.vegvesen.no</t>
  </si>
  <si>
    <t>www.entur.no</t>
  </si>
  <si>
    <t>http://stat.gov.pl/</t>
  </si>
  <si>
    <t>http://www.zus.pl</t>
  </si>
  <si>
    <t>https://pacjent.gov.pl/</t>
  </si>
  <si>
    <t>https://www.gov.pl/web/gov/uslugi-dla-obywatela/#zdrowie-i-ubezpieczenia-spoleczne</t>
  </si>
  <si>
    <t>http://www.krakow.so.gov.pl</t>
  </si>
  <si>
    <t>http://www.lodz.so.gov.pl</t>
  </si>
  <si>
    <t>http://www.warszawa.so.gov.pl</t>
  </si>
  <si>
    <t>http://www.bip.krakow.pl/?id=3</t>
  </si>
  <si>
    <t>http://bip.uml.lodz.pl</t>
  </si>
  <si>
    <t>http://www.bip.krakow.pl</t>
  </si>
  <si>
    <t>www.portaldasfinancas.gov.pt</t>
  </si>
  <si>
    <t>https://www.sns.gov.pt/sns/</t>
  </si>
  <si>
    <t>https://www.sns24.gov.pt/</t>
  </si>
  <si>
    <t>http://www.automovelonline.mj.pt/AutoOnline/</t>
  </si>
  <si>
    <t>www.cp.pt</t>
  </si>
  <si>
    <t>https://www.anaf.ro/anaf/internet/ANAF/acasa/!ut/p/a1/hc6xDoIwEAbgZ2Ho2jtRCHHDhUocxEXoYkpSCgZbUiq8vtU4OCjedn--y3_AoQSuxdQp4TqjRf_ceXxhKxazMAlzZAViEe32pyg7ImYbDyoP8Mek-O_-DHyRYPwGCxU5cNWb-vVulep6nSjgVjbSSkvv1setc8O4JUhwnmcqtGioNQS_-daMDsoPBsOtxGvUT4c0CB5h5prT/dl5/d5/L2dBISEvZ0FBIS9nQSEh/</t>
  </si>
  <si>
    <t>Ministerul Sanatatii</t>
  </si>
  <si>
    <t>http://www.ms.ro/organizare/agentia-nationala-pentru-programe-de-sanatate/</t>
  </si>
  <si>
    <t>https://www.gov.ro/</t>
  </si>
  <si>
    <t>Chamber of Deputies</t>
  </si>
  <si>
    <t>http://www.cdep.ro/pls/legis/legis_pck.frame</t>
  </si>
  <si>
    <t>https://anpc.ro</t>
  </si>
  <si>
    <t>Ministry of Internal Affairs</t>
  </si>
  <si>
    <t>http://depabd.mai.gov.ro/</t>
  </si>
  <si>
    <t>Bucharest Prefecture</t>
  </si>
  <si>
    <t>https://b.prefectura.mai.gov.ro/</t>
  </si>
  <si>
    <t>Directia Regim permise de conducere si inmatriculare a vehiculelor</t>
  </si>
  <si>
    <t>https://www.drpciv.ro/info-request</t>
  </si>
  <si>
    <t>Government e-services</t>
  </si>
  <si>
    <t>https://euprava.gov.rs/</t>
  </si>
  <si>
    <t xml:space="preserve">https://www.apr.gov.rs/%D0%BF%D0%BE%D1%87%D0%B5%D1%82%D0%BD%D0%B0.3.html </t>
  </si>
  <si>
    <t>Ministry of Helath</t>
  </si>
  <si>
    <t>https://www.zdravlje.gov.rs/</t>
  </si>
  <si>
    <t>https://portal.sud.rs/cr</t>
  </si>
  <si>
    <t>http://www.beograd.rs/</t>
  </si>
  <si>
    <t>http://www.mup.gov.rs/wps/portal/sr/</t>
  </si>
  <si>
    <t>http://www.mup.gov.rs/wps/portal/sr</t>
  </si>
  <si>
    <t>http://www.putevi-srbije.rs/index.php/</t>
  </si>
  <si>
    <t>http://www.domstol.se</t>
  </si>
  <si>
    <t>Address change (Company)</t>
  </si>
  <si>
    <t>http://www.adressandring.se/privatperson</t>
  </si>
  <si>
    <t>http://www.migrationsverket.se</t>
  </si>
  <si>
    <t>National tac agency</t>
  </si>
  <si>
    <t>http://www.transportstyrelsen.se</t>
  </si>
  <si>
    <t>Swedish police</t>
  </si>
  <si>
    <t>https://polisen.se/</t>
  </si>
  <si>
    <t>Swedish consumer agency</t>
  </si>
  <si>
    <t>https://www.hallakonsument.se/</t>
  </si>
  <si>
    <t>http://www.fu.gov.si/</t>
  </si>
  <si>
    <t>https://spot.gov.si/sl/</t>
  </si>
  <si>
    <t>https://www.zzzs.si/</t>
  </si>
  <si>
    <t>https://ezdrav.si/</t>
  </si>
  <si>
    <t>https://www.eu-drzavljan.si</t>
  </si>
  <si>
    <t>https://sodisce.si</t>
  </si>
  <si>
    <t>Gov.si</t>
  </si>
  <si>
    <t>https://www.gov.si/</t>
  </si>
  <si>
    <t>City of Ljubljana</t>
  </si>
  <si>
    <t>https://www.ljubljana.si/</t>
  </si>
  <si>
    <t>Slovenian Traffic Safety Agency</t>
  </si>
  <si>
    <t>https://www.avp-rs.si/vozila</t>
  </si>
  <si>
    <t>https://e-uprava.gov.si/podrocja/promet/vozniki-in-vozila.html</t>
  </si>
  <si>
    <t>National Car Association (AMZS)</t>
  </si>
  <si>
    <t>https://www.amzs.si/storitve/pregledi-in-registracije</t>
  </si>
  <si>
    <t>http://www.employment.gov.sk/sk/</t>
  </si>
  <si>
    <t>https://www.ezdravotnictvo.sk/</t>
  </si>
  <si>
    <t>Portal Slovensko</t>
  </si>
  <si>
    <t>https://www.slovensko.sk/sk/zivotne-situacie/zivotna-situacia/_zdravie</t>
  </si>
  <si>
    <t>https://www.health.gov.sk/Titulka</t>
  </si>
  <si>
    <t>https://www.justice.gov.sk/Stranky/default.aspx</t>
  </si>
  <si>
    <t>https://www.mzv.sk/</t>
  </si>
  <si>
    <t>https://portal.minv.sk</t>
  </si>
  <si>
    <t>https://portal.minv.sk/wps/wcm/connect/sk/site/top/uvod</t>
  </si>
  <si>
    <t>https://www.jiscd.sk/</t>
  </si>
  <si>
    <t>http://www.gib.gov.tr/</t>
  </si>
  <si>
    <t>The Union of Chambers and Commodity Exchanges of Turkey</t>
  </si>
  <si>
    <t>https://www.akillikobi.org.tr/Home/Welcome</t>
  </si>
  <si>
    <t>http://www.sgk.gov.tr/</t>
  </si>
  <si>
    <t>https://www.turkiye.gov.tr/saglik-hizmetleri</t>
  </si>
  <si>
    <t xml:space="preserve">https://ticaret.gov.tr/tuketici/tuketici-haklari-bilgi-bankasi </t>
  </si>
  <si>
    <t>Metropolitan Municipality of 0stanbul</t>
  </si>
  <si>
    <t>https://www.ibb.istanbul/</t>
  </si>
  <si>
    <t>https://www.nvi.gov.tr/#</t>
  </si>
  <si>
    <t>https://www.egm.gov.tr/</t>
  </si>
  <si>
    <t>http://www.gib.gov.tr/index.php?id=771</t>
  </si>
  <si>
    <t>http://www.tuvturk.com.tr/default.aspx</t>
  </si>
  <si>
    <t>https://www.bmf.gv.at/en.html</t>
  </si>
  <si>
    <t>https://www.usp.gv.at/en/index.html</t>
  </si>
  <si>
    <t>https://www.gesundheit.gv.at/service/patientenmobilitaet/versicherungsmitgliedstaat/legal-framework-cross-border-healthcare-in-austria-en</t>
  </si>
  <si>
    <t>https://www.asfinag.at/en/</t>
  </si>
  <si>
    <t>https://www.belgium.be/en</t>
  </si>
  <si>
    <t>Service Public Fédéral Justice</t>
  </si>
  <si>
    <t>https://diplomatie.belgium.be/en/services/services_abroad/registration/moving_abroad</t>
  </si>
  <si>
    <t>https://www.belgium.be/en/housing</t>
  </si>
  <si>
    <t>https://www.brussels.be/newcomer</t>
  </si>
  <si>
    <t>https://portal.registryagency.bg/en/</t>
  </si>
  <si>
    <t>https://old.nra.bg/en</t>
  </si>
  <si>
    <t>https://www.en.nhif.bg/</t>
  </si>
  <si>
    <t>https://plovdiv-rs.justice.bg/en</t>
  </si>
  <si>
    <t>https://www.plovdiv.bg/en/</t>
  </si>
  <si>
    <t>https://www.varna.bg/en/2</t>
  </si>
  <si>
    <t>Varna Regional Directorate of the Ministry of Interior</t>
  </si>
  <si>
    <t>https://www.mvr.bg/varna</t>
  </si>
  <si>
    <t>http://ge.ch/justice/</t>
  </si>
  <si>
    <t>http://www.justice.be.ch/</t>
  </si>
  <si>
    <t>Police of canton Bern</t>
  </si>
  <si>
    <t>http://www.police.be.ch/police/de/index.html</t>
  </si>
  <si>
    <t>Swiss Authorities online</t>
  </si>
  <si>
    <t>http://www.cylaw.org/</t>
  </si>
  <si>
    <t>Cyprus Government</t>
  </si>
  <si>
    <t>Public Administration Portal - guide and info for Moving</t>
  </si>
  <si>
    <t>https://verwaltung.bund.de/portal/EN/</t>
  </si>
  <si>
    <t>https://www.service-bw.de/en/web/guest/lebenslage?p_p_id=languagechooser_WAR_navigationgui&amp;p_p_lifecycle=0&amp;p_p_state=normal&amp;p_p_mode=view</t>
  </si>
  <si>
    <t>https://businessindenmark.virk.dk/</t>
  </si>
  <si>
    <t>http://www.skat.dk/skat.aspx?oid=3100</t>
  </si>
  <si>
    <t>https://www.sundhed.dk/borger/service/om-sundheddk/om-organisationen/ehealth-in-denmark/</t>
  </si>
  <si>
    <t>https://www.domstol.dk/om-os/english/</t>
  </si>
  <si>
    <t>https://cpr.dk/english/moving-to-denmark</t>
  </si>
  <si>
    <t>https://lifeindenmark.borger.dk/housing-and-moving</t>
  </si>
  <si>
    <t>https://www.rejseplanen.dk/webapp/?language=en_EN#!P|TP!histId|0!histKey|H852511</t>
  </si>
  <si>
    <t>https://www.skat.dk/skat.aspx?oid=2244352</t>
  </si>
  <si>
    <t>https://lifeindenmark.borger.dk/travel-and-transport</t>
  </si>
  <si>
    <t>https://www.rik.ee/en/company-registration-portal</t>
  </si>
  <si>
    <t>https://www.eesti.ee/en/health-and-care/health-and-medical-care/prescriptions/</t>
  </si>
  <si>
    <t>https://www.kohus.ee/en</t>
  </si>
  <si>
    <t>https://www.rik.ee/en/e-file</t>
  </si>
  <si>
    <t>https://www.politsei.ee/en</t>
  </si>
  <si>
    <t>https://www.eesti.ee/en/traffic/vehicles-and-right-to-drive/motor-vehicles/</t>
  </si>
  <si>
    <t>https://www.mnt.ee/eng</t>
  </si>
  <si>
    <t>https://www.politsei.ee/en/</t>
  </si>
  <si>
    <t>http://www.adjustice.gr/webcenter/portal/ste?_afrLoop=3108166686710385#!%40%40%3F_afrLoop%3D3108166686710385%26_adf.ctrl-state%3D17qltpny48_4</t>
  </si>
  <si>
    <t>http://www.thessaloniki.gr</t>
  </si>
  <si>
    <t>http://www.yme.gov.gr/</t>
  </si>
  <si>
    <t>https://www.mscbs.gob.es/en/home.htm</t>
  </si>
  <si>
    <t>https://administracion.gob.es/pag_Home/en/index.html#.XX9wWevgqi4</t>
  </si>
  <si>
    <t>https://sedejudicial.justicia.es/en/inicio</t>
  </si>
  <si>
    <t>Ministry of Inclusion, Social Security and Migration</t>
  </si>
  <si>
    <t>https://www.inclusion.gob.es/es/sec_emi/areas/inmigracion/index.htm</t>
  </si>
  <si>
    <t>https://www.eu-healthcare.fi/</t>
  </si>
  <si>
    <t>https://www.infofinland.fi/en/about-the-service</t>
  </si>
  <si>
    <t>https://www.suomi.fi/citizen/rights-and-obligations/legislation-and-legal-protection</t>
  </si>
  <si>
    <t>https://www.kkv.fi/en/</t>
  </si>
  <si>
    <t>https://www.infofinland.fi/en/information-about-finland/basic-information-about-finland/traffic-in-finland</t>
  </si>
  <si>
    <t>https://www.traficom.fi/en/</t>
  </si>
  <si>
    <t>http://europa.eu/youreurope/</t>
  </si>
  <si>
    <t>https://www.hzjz.hr/</t>
  </si>
  <si>
    <t>https://gov.hr/en/catalogue-of-services/10</t>
  </si>
  <si>
    <t>www.mup.hr</t>
  </si>
  <si>
    <t>http://www.allamkincstar.gov.hu/en/</t>
  </si>
  <si>
    <t>https://en.nav.gov.hu/</t>
  </si>
  <si>
    <t>National Directorate General for Aliens Policing</t>
  </si>
  <si>
    <t>http://www.bmbah.hu/index.php?lang=en</t>
  </si>
  <si>
    <t>Citizens' Information Board</t>
  </si>
  <si>
    <t>http://www.citizensinformation.ie/en/housing</t>
  </si>
  <si>
    <t>https://www.skatturinn.is/english/</t>
  </si>
  <si>
    <t>https://statice.is</t>
  </si>
  <si>
    <t>https://www.neytendastofa.is/english/</t>
  </si>
  <si>
    <t>https://skra.is/english/</t>
  </si>
  <si>
    <t>https://www.logreglan.is/english/</t>
  </si>
  <si>
    <t>https://www.icetra.is/</t>
  </si>
  <si>
    <t>national association</t>
  </si>
  <si>
    <t>https://www.sodra.lt/en/</t>
  </si>
  <si>
    <t>https://www.sodra.lt/en/benefits/information-for-residents/compulsory-health-insurance</t>
  </si>
  <si>
    <t>www.regitra.lt</t>
  </si>
  <si>
    <t>https://guichet.public.lu/en/citoyens/sante-social.html</t>
  </si>
  <si>
    <t>Municipality of Esch/Alzette</t>
  </si>
  <si>
    <t>https://luxembourg.public.lu/en/living.html</t>
  </si>
  <si>
    <t>Ministry for Transports</t>
  </si>
  <si>
    <t>Ministarstvo rada i socijalnog staranjaCrne Gore</t>
  </si>
  <si>
    <t>http://www.mrs.gov.me/en/ministry</t>
  </si>
  <si>
    <t>Health Insurance Fund of Montenegro. Portal E-health.</t>
  </si>
  <si>
    <t>http://www.mpa.gov.me/en/library/zakoni</t>
  </si>
  <si>
    <t>http://www.mpa.gov.me/en/ministry</t>
  </si>
  <si>
    <t>Vrhovni sud Crne Gore</t>
  </si>
  <si>
    <t>www.ujp.gov.mk</t>
  </si>
  <si>
    <t>https://www.uwv.nl/overuwv/english/index.aspx</t>
  </si>
  <si>
    <t>https://www.eccnederland.nl/en</t>
  </si>
  <si>
    <t>https://www.government.nl/topics/immigration-to-the-netherlands/question-and-answer/checklist-coming-to-the-nederlands-for-work</t>
  </si>
  <si>
    <t>https://www.government.nl/topics/themes/transport</t>
  </si>
  <si>
    <t>The Norwegian Directorate of Integration and Diversity (IMDi)</t>
  </si>
  <si>
    <t>https://www.domstol.no/en/</t>
  </si>
  <si>
    <t>https://www.udi.no</t>
  </si>
  <si>
    <t>Ministério da administração Interna</t>
  </si>
  <si>
    <t>http://www.sef.pt/portal/v10/PT/aspx/page.aspx</t>
  </si>
  <si>
    <t>www.cp.pt/en</t>
  </si>
  <si>
    <t>https://gov.ro/en/government/organization/ministries</t>
  </si>
  <si>
    <t>http://www.cnas.ro/default/index/index/lang/EN</t>
  </si>
  <si>
    <t>https://gov.ro/en</t>
  </si>
  <si>
    <t>First Basic Court Belgrade</t>
  </si>
  <si>
    <t>http://www.beograd.rs/en/#</t>
  </si>
  <si>
    <t>http://www.mup.gov.rs/wps/portal/en/!ut/p/z1/04_Sj9CPykssy0xPLMnMz0vMAfIjo8zi_S19zQzdDYy83c1cjQwcA80tXbxdLYwtPAz0w_Wj9KOASgxwAEcD_eDiovig4Hhln8SSPP2C7LxyAITcRCg!/dz/d5/L0lJayEvUUd3QndFQSEvNE5sRmlBISEvWjZfTzlNNjFHMDJLOEdJRTBBNjdHSkdHTjJPTTMvZW4!/</t>
  </si>
  <si>
    <t>http://www.euprava.gov.rs/</t>
  </si>
  <si>
    <t>http://www.putevi-srbije.rs/index.php?lang=en</t>
  </si>
  <si>
    <t>https://www.verksamt.se/web/international/home</t>
  </si>
  <si>
    <t>https://www.fu.gov.si/en/</t>
  </si>
  <si>
    <t>https://spot.gov.si/en/</t>
  </si>
  <si>
    <t>https://www.gov.si/en/state-authorities/ministries/ministry-of-labour-family-social-affairs-and-equal-opportunities/</t>
  </si>
  <si>
    <t>https://www.zzzs.si/en/</t>
  </si>
  <si>
    <t>https://ezdrav.si/jezik-anglesko/</t>
  </si>
  <si>
    <t>https://www.avp-rs.si/en/vehicles/</t>
  </si>
  <si>
    <t>https://www.amzs.si/en</t>
  </si>
  <si>
    <t>http://www.avp-rs.si/vozila</t>
  </si>
  <si>
    <t>https://www.employment.gov.sk/en/</t>
  </si>
  <si>
    <t>https://www.socpoist.sk/?lang=en</t>
  </si>
  <si>
    <t>https://www.financnasprava.sk/en/homepage</t>
  </si>
  <si>
    <t>https://www.foreign.gov.sk/web/sk</t>
  </si>
  <si>
    <t>https://portal.minv.sk/wps/wcm/connect/en/site/top/home</t>
  </si>
  <si>
    <t>https://www.gib.gov.tr/en</t>
  </si>
  <si>
    <t>http://www.sgk.gov.tr/wps/portal/sgk/en/home-page/mainpage</t>
  </si>
  <si>
    <t xml:space="preserve">https://ticaret.gov.tr/tuketici/tuketici-haklari-bilgi-bankasi  </t>
  </si>
  <si>
    <t>http://www.goc.gov.tr</t>
  </si>
  <si>
    <t>https://e-ikamet.goc.gov.tr</t>
  </si>
  <si>
    <t>https://www.egm.gov.tr/yabanciyim-ikametgah-ve-seyahat-haklarimla-ilgili-bilgi-almak-istiyorum</t>
  </si>
  <si>
    <t>https://www.tuvturk.com.tr/en/homepage.aspx</t>
  </si>
  <si>
    <t>DESI related graphs and data</t>
  </si>
  <si>
    <t>Selection of DESI indicator to graph and data to display, overview of all data included be</t>
  </si>
  <si>
    <t>DESI</t>
  </si>
  <si>
    <t>Indicator - as used for eGov benchmark</t>
  </si>
  <si>
    <t>Indicator - as used for DESI</t>
  </si>
  <si>
    <t>DESI score</t>
  </si>
  <si>
    <r>
      <t xml:space="preserve">The </t>
    </r>
    <r>
      <rPr>
        <b/>
        <sz val="8"/>
        <color theme="0"/>
        <rFont val="Verdana Pro"/>
        <family val="2"/>
      </rPr>
      <t>DESI Pre-filled forms indicator</t>
    </r>
    <r>
      <rPr>
        <sz val="8"/>
        <color theme="0"/>
        <rFont val="Verdana Pro"/>
        <family val="2"/>
      </rPr>
      <t xml:space="preserve"> measures the extent to which data that is already known to the public administration is prefilled in forms presented to the user. The input for this indicator is the Authentic sources indicator of the eGovernment benchmark.</t>
    </r>
  </si>
  <si>
    <t>5a2 Pre-filled forms</t>
  </si>
  <si>
    <r>
      <t xml:space="preserve">The </t>
    </r>
    <r>
      <rPr>
        <b/>
        <sz val="8"/>
        <color theme="0"/>
        <rFont val="Verdana Pro"/>
        <family val="2"/>
      </rPr>
      <t>DESI Digital public services for citizens indicator</t>
    </r>
    <r>
      <rPr>
        <sz val="8"/>
        <color theme="0"/>
        <rFont val="Verdana Pro"/>
        <family val="2"/>
      </rPr>
      <t xml:space="preserve"> is the share of administrative steps related to major life events (eg. birth of a child, new residence, etc) that can be done online. The input for this indicator is the Online Availability indicator and the Cross-Border Online Availability indicator of the citizen-related life events from the eGovernment Benchmark.</t>
    </r>
  </si>
  <si>
    <t>(Crosss-border) Online availability</t>
  </si>
  <si>
    <t>5a3 Digital public services for citizens</t>
  </si>
  <si>
    <r>
      <t xml:space="preserve">The DESI </t>
    </r>
    <r>
      <rPr>
        <b/>
        <sz val="8"/>
        <color theme="0"/>
        <rFont val="Verdana Pro"/>
        <family val="2"/>
      </rPr>
      <t>Digital public services for business indicator</t>
    </r>
    <r>
      <rPr>
        <sz val="8"/>
        <color theme="0"/>
        <rFont val="Verdana Pro"/>
        <family val="2"/>
      </rPr>
      <t xml:space="preserve"> reflects the share of public services needed for starting a business and for conducting regular business operations that are available online for domestics as well as for foreign users. Services provided through a portal receive an higher score, services which provide only information (but have to be completed offline) receive a more limited score. The input for this indicator is the Online Availability indicator and the Cross-Border Online Availability indicator of the business-related life events from the eGovernment Benchmark.</t>
    </r>
  </si>
  <si>
    <t>5a4 Digital public services for businesses</t>
  </si>
  <si>
    <t>Biennial average 2020/2021</t>
  </si>
  <si>
    <t>Introduction</t>
  </si>
  <si>
    <t>Table of Contents</t>
  </si>
  <si>
    <t>1. Scores: providing scores for the key dimensions and the indicators</t>
  </si>
  <si>
    <t>2. Overview of European averages per question</t>
  </si>
  <si>
    <t>2a. Services: EU27+ averages per question</t>
  </si>
  <si>
    <t>2b. Services: EU27 averages per question</t>
  </si>
  <si>
    <t>2c. Portals: EU27+ and EU27 averages per queston</t>
  </si>
  <si>
    <t>3-6. Underlying Data</t>
  </si>
  <si>
    <t>3a. Results per National Services</t>
  </si>
  <si>
    <t>3b. Raw data for National Services</t>
  </si>
  <si>
    <t>4a. Results per Cross-Border Service</t>
  </si>
  <si>
    <t>4b. Raw Data Cross-border Services</t>
  </si>
  <si>
    <t>5. National Portals</t>
  </si>
  <si>
    <t>6. Cross-Border Portals</t>
  </si>
  <si>
    <t>7. DESI: three DESI indicators derive from the eGovernment Benchmark data</t>
  </si>
  <si>
    <t>I. Pre-filled Forms</t>
  </si>
  <si>
    <t>II. Digital Public Services for Citizens</t>
  </si>
  <si>
    <t>III. Digital Public Services for Businesses</t>
  </si>
  <si>
    <t>8. Indicator Graphs: summarising graphs for the key dimensions and underlying indicators</t>
  </si>
  <si>
    <t>2c. Portals - Averages per Question EU27+ EU27</t>
  </si>
  <si>
    <t>Averages EU27+ and EU27</t>
  </si>
  <si>
    <t>User Support</t>
  </si>
  <si>
    <t>Transparency of Personal Data</t>
  </si>
  <si>
    <t>Digital Post</t>
  </si>
  <si>
    <t>Transparency of Service Design</t>
  </si>
  <si>
    <t>Cross-border User Support</t>
  </si>
  <si>
    <t>Website type</t>
  </si>
  <si>
    <t>B1</t>
  </si>
  <si>
    <t>B2</t>
  </si>
  <si>
    <t>B3</t>
  </si>
  <si>
    <t>B4</t>
  </si>
  <si>
    <t>B5</t>
  </si>
  <si>
    <t>B6</t>
  </si>
  <si>
    <t>B7</t>
  </si>
  <si>
    <t>D1</t>
  </si>
  <si>
    <t>D2</t>
  </si>
  <si>
    <t>D3</t>
  </si>
  <si>
    <t>D4</t>
  </si>
  <si>
    <t>D5</t>
  </si>
  <si>
    <t>F9</t>
  </si>
  <si>
    <t>E1</t>
  </si>
  <si>
    <t>E2</t>
  </si>
  <si>
    <t>E3</t>
  </si>
  <si>
    <t>E4</t>
  </si>
  <si>
    <t>H1</t>
  </si>
  <si>
    <t>H2</t>
  </si>
  <si>
    <t>H3</t>
  </si>
  <si>
    <t>A portal can focus on one specific life event or target group (e.g. students, businesses, unemployed) or multiple. In some cases, users can complete services on the portal website itself. In other cases the portal website operates as a navigation website that directs users to the websites of those government entities responsible for providing the service. From the life event concept a portal website is often the starting point for a user.</t>
  </si>
  <si>
    <t>Average Citizens</t>
  </si>
  <si>
    <t>Average score of all portals</t>
  </si>
  <si>
    <t>Average EU27</t>
  </si>
  <si>
    <t>I1: identification to access?</t>
  </si>
  <si>
    <t>I2: authenticate using national eID?</t>
  </si>
  <si>
    <t>F10: receive com from central gov digitally only?</t>
  </si>
  <si>
    <t>F11: receive com from local gov digitally only?</t>
  </si>
  <si>
    <t>2b. Services - Average EU27 per Question</t>
  </si>
  <si>
    <t>Average of all services per question for EU27 countries</t>
  </si>
  <si>
    <t>Mandatory online</t>
  </si>
  <si>
    <t>NR*</t>
  </si>
  <si>
    <t>Yyes</t>
  </si>
  <si>
    <t>Business life events 2020/2021</t>
  </si>
  <si>
    <t>Citizen life events 2020/2021</t>
  </si>
  <si>
    <t>7. DESI INDICATORS</t>
  </si>
  <si>
    <t>https://digital-agenda-data.eu/</t>
  </si>
  <si>
    <t>eGovernment Benchmark results for the 2022 Reports</t>
  </si>
  <si>
    <r>
      <t xml:space="preserve">This results file contains all data that form the basis of the 2022 </t>
    </r>
    <r>
      <rPr>
        <b/>
        <sz val="10"/>
        <color theme="1"/>
        <rFont val="Verdana Pro"/>
        <family val="2"/>
      </rPr>
      <t>eGovernment Benchmark</t>
    </r>
    <r>
      <rPr>
        <sz val="10"/>
        <color theme="1"/>
        <rFont val="Verdana Pro"/>
        <family val="2"/>
      </rPr>
      <t xml:space="preserve"> Insight Report and Background Report. It is the accumulation of several data sources, collected using different methods in an effort to provide a holistic overview of the state of play of eGovernment of the EU Member States, as well as Albania, Iceland, Montenegro, North Macedonia, Norway, the Republic of Serbia, Switzerland and Turkey. The data was collected during the summer of 2021. 
The goal of the different data collection methods is to assess how the situation in the EU27+ countries relate to key EU eGovernment areas; </t>
    </r>
    <r>
      <rPr>
        <b/>
        <sz val="10"/>
        <color theme="1"/>
        <rFont val="Verdana Pro"/>
        <family val="2"/>
      </rPr>
      <t>User Centricity</t>
    </r>
    <r>
      <rPr>
        <sz val="10"/>
        <color theme="1"/>
        <rFont val="Verdana Pro"/>
        <family val="2"/>
      </rPr>
      <t xml:space="preserve">, </t>
    </r>
    <r>
      <rPr>
        <b/>
        <sz val="10"/>
        <color theme="1"/>
        <rFont val="Verdana Pro"/>
        <family val="2"/>
      </rPr>
      <t>Transparency</t>
    </r>
    <r>
      <rPr>
        <sz val="10"/>
        <color theme="1"/>
        <rFont val="Verdana Pro"/>
        <family val="2"/>
      </rPr>
      <t xml:space="preserve">, </t>
    </r>
    <r>
      <rPr>
        <b/>
        <sz val="10"/>
        <color theme="1"/>
        <rFont val="Verdana Pro"/>
        <family val="2"/>
      </rPr>
      <t>Key Enablers</t>
    </r>
    <r>
      <rPr>
        <sz val="10"/>
        <color theme="1"/>
        <rFont val="Verdana Pro"/>
        <family val="2"/>
      </rPr>
      <t xml:space="preserve"> and </t>
    </r>
    <r>
      <rPr>
        <b/>
        <sz val="10"/>
        <color theme="1"/>
        <rFont val="Verdana Pro"/>
        <family val="2"/>
      </rPr>
      <t>Cross-Border Services</t>
    </r>
    <r>
      <rPr>
        <sz val="10"/>
        <color theme="1"/>
        <rFont val="Verdana Pro"/>
        <family val="2"/>
      </rPr>
      <t xml:space="preserve">, and to assess how the countries perform within their context.
The current eGovernment Benchmark uses so called </t>
    </r>
    <r>
      <rPr>
        <b/>
        <sz val="10"/>
        <color theme="1"/>
        <rFont val="Verdana Pro"/>
        <family val="2"/>
      </rPr>
      <t>Mystery Shoppers</t>
    </r>
    <r>
      <rPr>
        <sz val="10"/>
        <color theme="1"/>
        <rFont val="Verdana Pro"/>
        <family val="2"/>
      </rPr>
      <t xml:space="preserve">, citizens of, and within each of the EU27+ countries, who are trained to evaluate services using a questionnaire that are pre-defined in conjuncture with the countries' representatives and the Commission. Each year, Mystery Shoppers evaluate services that are related to one of four life events, which cycle every two years. One year, the life events Business Start-Up, Career, Family and Studying are evaluated, and the other year Regular Business Operations, Moving, Owning and Driving a Car, and Starting a Small Claims Procedure are the subject. The data for this year's report consists of the first four life events. Additionally, to the Mystery Shopping, an internet tool is used to assess the </t>
    </r>
    <r>
      <rPr>
        <b/>
        <sz val="10"/>
        <color theme="1"/>
        <rFont val="Verdana Pro"/>
        <family val="2"/>
      </rPr>
      <t>Mobile Friendliness</t>
    </r>
    <r>
      <rPr>
        <sz val="10"/>
        <color theme="1"/>
        <rFont val="Verdana Pro"/>
        <family val="2"/>
      </rPr>
      <t xml:space="preserve"> of the websites through which organisations provide the services that are part of this benchmark.
In 2020 the Commission, the consortium and the member states agreed on an </t>
    </r>
    <r>
      <rPr>
        <b/>
        <sz val="10"/>
        <color theme="1"/>
        <rFont val="Verdana Pro"/>
        <family val="2"/>
      </rPr>
      <t>update on the methodology</t>
    </r>
    <r>
      <rPr>
        <sz val="10"/>
        <color theme="1"/>
        <rFont val="Verdana Pro"/>
        <family val="2"/>
      </rPr>
      <t xml:space="preserve">. The sample of services evaluated for the Benchmark within the different life events was updated to stay relevant. As a consequence, comparison with earlier biennial averages is not feasible, since the samples are different. Also was decided to replace the </t>
    </r>
    <r>
      <rPr>
        <b/>
        <sz val="10"/>
        <color theme="1"/>
        <rFont val="Verdana Pro"/>
        <family val="2"/>
      </rPr>
      <t>Transparency of Public Organisations</t>
    </r>
    <r>
      <rPr>
        <sz val="10"/>
        <color theme="1"/>
        <rFont val="Verdana Pro"/>
        <family val="2"/>
      </rPr>
      <t xml:space="preserve"> indicator with a </t>
    </r>
    <r>
      <rPr>
        <b/>
        <sz val="10"/>
        <color theme="1"/>
        <rFont val="Verdana Pro"/>
        <family val="2"/>
      </rPr>
      <t>Transparency of Service Design</t>
    </r>
    <r>
      <rPr>
        <sz val="10"/>
        <color theme="1"/>
        <rFont val="Verdana Pro"/>
        <family val="2"/>
      </rPr>
      <t xml:space="preserve"> indicator. The biennial average for the Transparency key dimension is thus computed with the Transparency of Public Organisations for the 2019 data and uses the Transparency of Service Design indicator for the 2020 data. More information on the method can be found via the eGovernment Benchmark Method Paper 2020-2023.
Scores are clustered per type of website under evaluation. </t>
    </r>
    <r>
      <rPr>
        <b/>
        <sz val="10"/>
        <color theme="1"/>
        <rFont val="Verdana Pro"/>
        <family val="2"/>
      </rPr>
      <t>National services</t>
    </r>
    <r>
      <rPr>
        <sz val="10"/>
        <color theme="1"/>
        <rFont val="Verdana Pro"/>
        <family val="2"/>
      </rPr>
      <t xml:space="preserve"> (informational and transactional services for national users), </t>
    </r>
    <r>
      <rPr>
        <b/>
        <sz val="10"/>
        <color theme="1"/>
        <rFont val="Verdana Pro"/>
        <family val="2"/>
      </rPr>
      <t>Cross-Border services</t>
    </r>
    <r>
      <rPr>
        <sz val="10"/>
        <color theme="1"/>
        <rFont val="Verdana Pro"/>
        <family val="2"/>
      </rPr>
      <t xml:space="preserve"> (informational and transactional services for international users), </t>
    </r>
    <r>
      <rPr>
        <b/>
        <sz val="10"/>
        <color theme="1"/>
        <rFont val="Verdana Pro"/>
        <family val="2"/>
      </rPr>
      <t>National portals</t>
    </r>
    <r>
      <rPr>
        <sz val="10"/>
        <color theme="1"/>
        <rFont val="Verdana Pro"/>
        <family val="2"/>
      </rPr>
      <t xml:space="preserve"> (portal websites for national users) and </t>
    </r>
    <r>
      <rPr>
        <b/>
        <sz val="10"/>
        <color theme="1"/>
        <rFont val="Verdana Pro"/>
        <family val="2"/>
      </rPr>
      <t>Cross-Border portals</t>
    </r>
    <r>
      <rPr>
        <sz val="10"/>
        <color theme="1"/>
        <rFont val="Verdana Pro"/>
        <family val="2"/>
      </rPr>
      <t xml:space="preserve"> (portal websites targeting international users).
The </t>
    </r>
    <r>
      <rPr>
        <b/>
        <sz val="10"/>
        <color theme="1"/>
        <rFont val="Verdana Pro"/>
        <family val="2"/>
      </rPr>
      <t>overall scores</t>
    </r>
    <r>
      <rPr>
        <sz val="10"/>
        <color theme="1"/>
        <rFont val="Verdana Pro"/>
        <family val="2"/>
      </rPr>
      <t xml:space="preserve">, the scores per key dimension and the scores per indicator are presented in the </t>
    </r>
    <r>
      <rPr>
        <i/>
        <sz val="10"/>
        <color theme="1"/>
        <rFont val="Verdana Pro"/>
        <family val="2"/>
      </rPr>
      <t>1. Scores</t>
    </r>
    <r>
      <rPr>
        <sz val="10"/>
        <color theme="1"/>
        <rFont val="Verdana Pro"/>
        <family val="2"/>
      </rPr>
      <t xml:space="preserve"> sheet. Note that the key dimensions are calculated on the non-rounded numbers. Whenever an indicator was not applicable in a country no score (.) is attributed. The sheets in Section 2 show the European averages per question. The sheets 3a and 4a. show how each country performed on each of the services under evaluation. The sheets 3b and 4b show the underlying </t>
    </r>
    <r>
      <rPr>
        <b/>
        <sz val="10"/>
        <color theme="1"/>
        <rFont val="Verdana Pro"/>
        <family val="2"/>
      </rPr>
      <t>raw data</t>
    </r>
    <r>
      <rPr>
        <sz val="10"/>
        <color theme="1"/>
        <rFont val="Verdana Pro"/>
        <family val="2"/>
      </rPr>
      <t xml:space="preserve"> of the Mystery Shopping contain. To see the full text of the questions, please click on the first row of the respective column (e.g. click on cell N6 in sheet '3b. National services'). Scores are given per country, as well as for all 36 countries (EU27+) and EU countries (EU27).
The data collected through this Mystery Shopping is also used in the European Commission </t>
    </r>
    <r>
      <rPr>
        <b/>
        <sz val="10"/>
        <color theme="1"/>
        <rFont val="Verdana Pro"/>
        <family val="2"/>
      </rPr>
      <t>Digital Economy and Society Index (DESI)</t>
    </r>
    <r>
      <rPr>
        <sz val="10"/>
        <color theme="1"/>
        <rFont val="Verdana Pro"/>
        <family val="2"/>
      </rPr>
      <t xml:space="preserve">, which is also further emphasised in one of the included sheets. To visualise scores and gain insight into how countries relate on measured indicators, an </t>
    </r>
    <r>
      <rPr>
        <b/>
        <sz val="10"/>
        <color theme="1"/>
        <rFont val="Verdana Pro"/>
        <family val="2"/>
      </rPr>
      <t>Indicator Graphs</t>
    </r>
    <r>
      <rPr>
        <sz val="10"/>
        <color theme="1"/>
        <rFont val="Verdana Pro"/>
        <family val="2"/>
      </rPr>
      <t xml:space="preserve"> sheet is included. Lastly, the results of the </t>
    </r>
    <r>
      <rPr>
        <b/>
        <sz val="10"/>
        <color theme="1"/>
        <rFont val="Verdana Pro"/>
        <family val="2"/>
      </rPr>
      <t>Benchlearning</t>
    </r>
    <r>
      <rPr>
        <sz val="10"/>
        <color theme="1"/>
        <rFont val="Verdana Pro"/>
        <family val="2"/>
      </rPr>
      <t xml:space="preserve"> analysis are presented. The Benchlearning analysis assesses the relation between country characteristics (such as digital skills) with eGovernment performance. </t>
    </r>
  </si>
  <si>
    <t>F8</t>
  </si>
  <si>
    <t>Average - SD</t>
  </si>
  <si>
    <t>Average + SD</t>
  </si>
  <si>
    <t>Standard deviation</t>
  </si>
  <si>
    <t>On-Track</t>
  </si>
  <si>
    <t>Underperforming</t>
  </si>
  <si>
    <t>Slovakia</t>
  </si>
  <si>
    <t>Overperforming</t>
  </si>
  <si>
    <t>Slovenia</t>
  </si>
  <si>
    <t>Sweden</t>
  </si>
  <si>
    <t>Romania</t>
  </si>
  <si>
    <t>Portugal</t>
  </si>
  <si>
    <t>Poland</t>
  </si>
  <si>
    <t>Netherlands</t>
  </si>
  <si>
    <t>Malta</t>
  </si>
  <si>
    <t>Latvia</t>
  </si>
  <si>
    <t>Luxembourg</t>
  </si>
  <si>
    <t>Lithuania</t>
  </si>
  <si>
    <t>Italy</t>
  </si>
  <si>
    <t>Ireland</t>
  </si>
  <si>
    <t>Hungary</t>
  </si>
  <si>
    <t>Croatia</t>
  </si>
  <si>
    <t>France</t>
  </si>
  <si>
    <t>Finland</t>
  </si>
  <si>
    <t>Spain</t>
  </si>
  <si>
    <t>Greece</t>
  </si>
  <si>
    <t>Estonia</t>
  </si>
  <si>
    <t>Denmark</t>
  </si>
  <si>
    <t>Germany</t>
  </si>
  <si>
    <t>Czech Republic</t>
  </si>
  <si>
    <t>Cyprus</t>
  </si>
  <si>
    <t>Bulgaria</t>
  </si>
  <si>
    <t>Belgium</t>
  </si>
  <si>
    <t>Austria</t>
  </si>
  <si>
    <t>Voice and Accountability</t>
  </si>
  <si>
    <t>Open data maturity (4a5 in DESI)</t>
  </si>
  <si>
    <t>Corruption perceived index</t>
  </si>
  <si>
    <t>Rule of law</t>
  </si>
  <si>
    <t>Regulatory Quality</t>
  </si>
  <si>
    <t>Government effectiveness</t>
  </si>
  <si>
    <t>Digital in private sector - DESI 3 Integration of digital technology</t>
  </si>
  <si>
    <t>Connectivity - DESI 2 Connectivity</t>
  </si>
  <si>
    <t>Openess</t>
  </si>
  <si>
    <t>Quality</t>
  </si>
  <si>
    <t>Digital skills - DESI 1 Human Capital</t>
  </si>
  <si>
    <t>Percentage of individuals who submitted online forms (last 12 months) - 4a1 in DESI</t>
  </si>
  <si>
    <t>OVERALL</t>
  </si>
  <si>
    <t>Digital in private sector</t>
  </si>
  <si>
    <t>Connectivity</t>
  </si>
  <si>
    <t>Openness</t>
  </si>
  <si>
    <t>Digital Skills</t>
  </si>
  <si>
    <t>Digital skills</t>
  </si>
  <si>
    <t>eGov scenario 2022</t>
  </si>
  <si>
    <t>Digitalisation 2022</t>
  </si>
  <si>
    <t>Penetration 2022</t>
  </si>
  <si>
    <t>World Bank</t>
  </si>
  <si>
    <t>Transparency International</t>
  </si>
  <si>
    <t>Composed</t>
  </si>
  <si>
    <t>eGovernment Benchmark Overall score</t>
  </si>
  <si>
    <t>Source</t>
  </si>
  <si>
    <t>Openess input</t>
  </si>
  <si>
    <t>Quality input</t>
  </si>
  <si>
    <t>Context</t>
  </si>
  <si>
    <t>User characteristics</t>
  </si>
  <si>
    <t>Digitisation</t>
  </si>
  <si>
    <t>Penetration</t>
  </si>
  <si>
    <t>Indicator type</t>
  </si>
  <si>
    <t>Composed indicator inputs</t>
  </si>
  <si>
    <t>Indicator scores</t>
  </si>
  <si>
    <t>Benchlearning data</t>
  </si>
  <si>
    <t>Data for the Benchlearning analyses</t>
  </si>
  <si>
    <t>9. Benchlearning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</si>
</sst>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_([$$-409]* #,##0_);_([$$-409]* \(#,##0\);_([$$-409]* &quot;-&quot;_);_(@_)"/>
    <numFmt numFmtId="166" formatCode="#,##0.0"/>
  </numFmts>
  <fonts count="58" x14ac:knownFonts="1">
    <font>
      <sz val="10"/>
      <color theme="1"/>
      <name val="Verdana Pro"/>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b/>
      <sz val="11"/>
      <color rgb="FF3F3F3F"/>
      <name val="Calibri"/>
      <family val="2"/>
      <scheme val="minor"/>
    </font>
    <font>
      <b/>
      <sz val="11"/>
      <color theme="1"/>
      <name val="Calibri"/>
      <family val="2"/>
      <scheme val="minor"/>
    </font>
    <font>
      <sz val="11"/>
      <color rgb="FFFF0000"/>
      <name val="Calibri"/>
      <family val="2"/>
      <scheme val="minor"/>
    </font>
    <font>
      <b/>
      <sz val="11"/>
      <color theme="0"/>
      <name val="Verdana Pro"/>
      <family val="2"/>
    </font>
    <font>
      <sz val="10"/>
      <color theme="0"/>
      <name val="Verdana Pro"/>
      <family val="2"/>
    </font>
    <font>
      <sz val="9"/>
      <color theme="1"/>
      <name val="Verdana Pro"/>
      <family val="2"/>
    </font>
    <font>
      <sz val="11"/>
      <color rgb="FF9C5700"/>
      <name val="Calibri"/>
      <family val="2"/>
      <scheme val="minor"/>
    </font>
    <font>
      <sz val="18"/>
      <color theme="1"/>
      <name val="Verdana Pro SemiBold"/>
      <family val="2"/>
    </font>
    <font>
      <sz val="8"/>
      <color theme="1"/>
      <name val="Verdana"/>
      <family val="2"/>
    </font>
    <font>
      <i/>
      <sz val="10"/>
      <color theme="1"/>
      <name val="Verdana Pro"/>
      <family val="2"/>
    </font>
    <font>
      <u/>
      <sz val="10"/>
      <color theme="10"/>
      <name val="Verdana Pro"/>
      <family val="2"/>
    </font>
    <font>
      <sz val="8"/>
      <color theme="1"/>
      <name val="Verdana Pro"/>
      <family val="2"/>
    </font>
    <font>
      <sz val="8"/>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sz val="11"/>
      <color rgb="FF9C6500"/>
      <name val="Calibri"/>
      <family val="2"/>
      <scheme val="minor"/>
    </font>
    <font>
      <sz val="10"/>
      <name val="Verdana Pro"/>
      <family val="2"/>
    </font>
    <font>
      <b/>
      <sz val="11"/>
      <color theme="4"/>
      <name val="Verdana Pro"/>
      <family val="2"/>
    </font>
    <font>
      <sz val="18"/>
      <color rgb="FF000000"/>
      <name val="Verdana Pro SemiBold"/>
      <family val="2"/>
    </font>
    <font>
      <sz val="8"/>
      <color rgb="FF000000"/>
      <name val="Verdana Pro"/>
      <family val="2"/>
    </font>
    <font>
      <sz val="11"/>
      <color rgb="FF000000"/>
      <name val="Calibri"/>
      <family val="2"/>
    </font>
    <font>
      <b/>
      <sz val="11"/>
      <color rgb="FFFFFFFF"/>
      <name val="Verdana Pro"/>
      <family val="2"/>
    </font>
    <font>
      <sz val="10"/>
      <color rgb="FFFFFFFF"/>
      <name val="Verdana Pro"/>
      <family val="2"/>
    </font>
    <font>
      <b/>
      <sz val="10"/>
      <color theme="1"/>
      <name val="Verdana Pro"/>
      <family val="2"/>
    </font>
    <font>
      <sz val="8"/>
      <name val="Verdana Pro"/>
      <family val="2"/>
    </font>
    <font>
      <b/>
      <sz val="11"/>
      <color rgb="FFFF0000"/>
      <name val="Verdana Pro"/>
      <family val="2"/>
    </font>
    <font>
      <b/>
      <sz val="8"/>
      <color theme="1"/>
      <name val="Verdana"/>
      <family val="2"/>
    </font>
    <font>
      <b/>
      <sz val="9"/>
      <color theme="1"/>
      <name val="Verdana"/>
      <family val="2"/>
    </font>
    <font>
      <b/>
      <sz val="9"/>
      <color theme="1"/>
      <name val="Verdana Pro"/>
      <family val="2"/>
    </font>
    <font>
      <i/>
      <sz val="8"/>
      <color theme="1"/>
      <name val="Verdana"/>
      <family val="2"/>
    </font>
    <font>
      <b/>
      <sz val="12"/>
      <name val="Verdana Pro"/>
      <family val="2"/>
    </font>
    <font>
      <b/>
      <sz val="10"/>
      <color theme="0"/>
      <name val="Verdana Pro"/>
      <family val="2"/>
    </font>
    <font>
      <sz val="8"/>
      <color theme="0"/>
      <name val="Verdana Pro"/>
      <family val="2"/>
    </font>
    <font>
      <b/>
      <sz val="8"/>
      <color theme="0"/>
      <name val="Verdana Pro"/>
      <family val="2"/>
    </font>
    <font>
      <sz val="14"/>
      <color theme="0"/>
      <name val="Verdana Pro"/>
      <family val="2"/>
    </font>
    <font>
      <b/>
      <sz val="9"/>
      <color theme="0"/>
      <name val="Verdana Pro"/>
      <family val="2"/>
    </font>
    <font>
      <sz val="8"/>
      <color rgb="FF595959"/>
      <name val="Calibri"/>
      <family val="2"/>
    </font>
    <font>
      <sz val="10"/>
      <color rgb="FFFF0000"/>
      <name val="Verdana Pro"/>
      <family val="2"/>
    </font>
    <font>
      <sz val="11"/>
      <name val="Calibri"/>
      <family val="2"/>
      <scheme val="minor"/>
    </font>
  </fonts>
  <fills count="59">
    <fill>
      <patternFill patternType="none"/>
    </fill>
    <fill>
      <patternFill patternType="gray125"/>
    </fill>
    <fill>
      <patternFill patternType="solid">
        <fgColor indexed="6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rgb="FFE8EDD5"/>
        <bgColor indexed="64"/>
      </patternFill>
    </fill>
    <fill>
      <patternFill patternType="solid">
        <fgColor rgb="FF0070AD"/>
        <bgColor indexed="64"/>
      </patternFill>
    </fill>
    <fill>
      <patternFill patternType="solid">
        <fgColor rgb="FF12ABDB"/>
        <bgColor indexed="64"/>
      </patternFill>
    </fill>
    <fill>
      <patternFill patternType="solid">
        <fgColor rgb="FF95E616"/>
        <bgColor indexed="64"/>
      </patternFill>
    </fill>
    <fill>
      <patternFill patternType="solid">
        <fgColor theme="0"/>
        <bgColor indexed="64"/>
      </patternFill>
    </fill>
    <fill>
      <patternFill patternType="solid">
        <fgColor theme="0" tint="-0.14996795556505021"/>
        <bgColor indexed="64"/>
      </patternFill>
    </fill>
    <fill>
      <patternFill patternType="solid">
        <fgColor theme="0"/>
        <bgColor rgb="FF12ABDB"/>
      </patternFill>
    </fill>
    <fill>
      <patternFill patternType="solid">
        <fgColor theme="7" tint="0.79998168889431442"/>
        <bgColor indexed="64"/>
      </patternFill>
    </fill>
    <fill>
      <patternFill patternType="solid">
        <fgColor rgb="FFFFFFFF"/>
        <bgColor rgb="FF000000"/>
      </patternFill>
    </fill>
    <fill>
      <patternFill patternType="solid">
        <fgColor rgb="FF0070AD"/>
        <bgColor rgb="FF000000"/>
      </patternFill>
    </fill>
    <fill>
      <patternFill patternType="solid">
        <fgColor rgb="FF12ABDB"/>
        <bgColor rgb="FF000000"/>
      </patternFill>
    </fill>
    <fill>
      <patternFill patternType="solid">
        <fgColor rgb="FF003399"/>
        <bgColor indexed="64"/>
      </patternFill>
    </fill>
    <fill>
      <patternFill patternType="solid">
        <fgColor rgb="FF3366CC"/>
        <bgColor indexed="64"/>
      </patternFill>
    </fill>
    <fill>
      <patternFill patternType="solid">
        <fgColor theme="2"/>
        <bgColor indexed="64"/>
      </patternFill>
    </fill>
    <fill>
      <patternFill patternType="solid">
        <fgColor theme="6" tint="0.39997558519241921"/>
        <bgColor indexed="64"/>
      </patternFill>
    </fill>
    <fill>
      <patternFill patternType="solid">
        <fgColor theme="0" tint="-0.14999847407452621"/>
        <bgColor theme="0" tint="-0.249977111117893"/>
      </patternFill>
    </fill>
    <fill>
      <patternFill patternType="solid">
        <fgColor theme="3"/>
        <bgColor indexed="64"/>
      </patternFill>
    </fill>
    <fill>
      <patternFill patternType="solid">
        <fgColor theme="5" tint="-0.249977111117893"/>
        <bgColor indexed="64"/>
      </patternFill>
    </fill>
    <fill>
      <patternFill patternType="solid">
        <fgColor theme="4"/>
        <bgColor indexed="64"/>
      </patternFill>
    </fill>
    <fill>
      <patternFill patternType="solid">
        <fgColor theme="7"/>
        <bgColor indexed="64"/>
      </patternFill>
    </fill>
    <fill>
      <patternFill patternType="solid">
        <fgColor rgb="FF00B050"/>
        <bgColor indexed="64"/>
      </patternFill>
    </fill>
    <fill>
      <patternFill patternType="solid">
        <fgColor theme="0" tint="-0.249977111117893"/>
        <bgColor indexed="64"/>
      </patternFill>
    </fill>
    <fill>
      <patternFill patternType="solid">
        <fgColor rgb="FF002060"/>
        <bgColor indexed="64"/>
      </patternFill>
    </fill>
    <fill>
      <patternFill patternType="solid">
        <fgColor theme="2" tint="-0.249977111117893"/>
        <bgColor indexed="64"/>
      </patternFill>
    </fill>
    <fill>
      <patternFill patternType="solid">
        <fgColor rgb="FFCC0099"/>
        <bgColor indexed="64"/>
      </patternFill>
    </fill>
  </fills>
  <borders count="8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F0F0F0"/>
      </left>
      <right style="thin">
        <color rgb="FFF0F0F0"/>
      </right>
      <top style="thin">
        <color rgb="FFF0F0F0"/>
      </top>
      <bottom style="thin">
        <color rgb="FFF0F0F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style="thin">
        <color theme="0"/>
      </right>
      <top style="thin">
        <color indexed="64"/>
      </top>
      <bottom style="thin">
        <color theme="0"/>
      </bottom>
      <diagonal/>
    </border>
    <border>
      <left style="thin">
        <color theme="0"/>
      </left>
      <right style="thin">
        <color indexed="64"/>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F0F0F0"/>
      </left>
      <right style="thin">
        <color indexed="64"/>
      </right>
      <top style="thin">
        <color rgb="FFF0F0F0"/>
      </top>
      <bottom style="thin">
        <color rgb="FFF0F0F0"/>
      </bottom>
      <diagonal/>
    </border>
    <border>
      <left style="thin">
        <color theme="0"/>
      </left>
      <right style="thin">
        <color theme="0"/>
      </right>
      <top style="thin">
        <color theme="0"/>
      </top>
      <bottom style="thin">
        <color indexed="64"/>
      </bottom>
      <diagonal/>
    </border>
    <border>
      <left style="thin">
        <color indexed="64"/>
      </left>
      <right/>
      <top/>
      <bottom style="thin">
        <color indexed="64"/>
      </bottom>
      <diagonal/>
    </border>
    <border>
      <left style="thin">
        <color indexed="64"/>
      </left>
      <right style="thin">
        <color rgb="FFF0F0F0"/>
      </right>
      <top style="thin">
        <color rgb="FFF0F0F0"/>
      </top>
      <bottom style="thin">
        <color rgb="FFF0F0F0"/>
      </bottom>
      <diagonal/>
    </border>
    <border>
      <left style="thin">
        <color theme="0"/>
      </left>
      <right style="thin">
        <color theme="0"/>
      </right>
      <top style="thin">
        <color indexed="64"/>
      </top>
      <bottom style="thin">
        <color theme="0"/>
      </bottom>
      <diagonal/>
    </border>
    <border>
      <left/>
      <right style="thin">
        <color theme="0"/>
      </right>
      <top style="thin">
        <color indexed="64"/>
      </top>
      <bottom style="thin">
        <color theme="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F0F0F0"/>
      </left>
      <right style="thin">
        <color indexed="64"/>
      </right>
      <top style="thin">
        <color indexed="64"/>
      </top>
      <bottom style="thin">
        <color rgb="FFF0F0F0"/>
      </bottom>
      <diagonal/>
    </border>
    <border>
      <left style="thin">
        <color indexed="64"/>
      </left>
      <right style="thin">
        <color indexed="64"/>
      </right>
      <top style="thin">
        <color indexed="64"/>
      </top>
      <bottom style="thin">
        <color indexed="64"/>
      </bottom>
      <diagonal/>
    </border>
    <border>
      <left style="thin">
        <color rgb="FFF0F0F0"/>
      </left>
      <right style="thin">
        <color rgb="FFF0F0F0"/>
      </right>
      <top style="thin">
        <color indexed="64"/>
      </top>
      <bottom style="thin">
        <color rgb="FFF0F0F0"/>
      </bottom>
      <diagonal/>
    </border>
    <border>
      <left style="thin">
        <color theme="0"/>
      </left>
      <right/>
      <top style="thin">
        <color indexed="64"/>
      </top>
      <bottom style="thin">
        <color theme="0"/>
      </bottom>
      <diagonal/>
    </border>
    <border>
      <left style="thin">
        <color theme="0"/>
      </left>
      <right/>
      <top style="thin">
        <color theme="0"/>
      </top>
      <bottom style="thin">
        <color theme="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right/>
      <top style="thin">
        <color theme="0" tint="-0.14996795556505021"/>
      </top>
      <bottom style="thin">
        <color theme="0" tint="-0.14996795556505021"/>
      </bottom>
      <diagonal/>
    </border>
    <border>
      <left style="thin">
        <color indexed="64"/>
      </left>
      <right/>
      <top style="thin">
        <color theme="0" tint="-0.14996795556505021"/>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right style="thin">
        <color indexed="64"/>
      </right>
      <top style="thin">
        <color indexed="64"/>
      </top>
      <bottom style="thin">
        <color theme="0" tint="-0.14996795556505021"/>
      </bottom>
      <diagonal/>
    </border>
    <border>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right>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right style="thin">
        <color rgb="FFF0F0F0"/>
      </right>
      <top style="thin">
        <color rgb="FFF0F0F0"/>
      </top>
      <bottom style="thin">
        <color rgb="FFF0F0F0"/>
      </bottom>
      <diagonal/>
    </border>
    <border>
      <left style="thin">
        <color rgb="FFF0F0F0"/>
      </left>
      <right/>
      <top style="thin">
        <color rgb="FFF0F0F0"/>
      </top>
      <bottom style="thin">
        <color rgb="FFF0F0F0"/>
      </bottom>
      <diagonal/>
    </border>
    <border>
      <left style="thin">
        <color indexed="64"/>
      </left>
      <right style="thin">
        <color indexed="64"/>
      </right>
      <top/>
      <bottom style="thin">
        <color rgb="FFF0F0F0"/>
      </bottom>
      <diagonal/>
    </border>
    <border>
      <left style="thin">
        <color indexed="64"/>
      </left>
      <right style="thin">
        <color indexed="64"/>
      </right>
      <top style="thin">
        <color rgb="FFF0F0F0"/>
      </top>
      <bottom style="thin">
        <color rgb="FFF0F0F0"/>
      </bottom>
      <diagonal/>
    </border>
    <border>
      <left style="thin">
        <color indexed="64"/>
      </left>
      <right style="thin">
        <color rgb="FFF0F0F0"/>
      </right>
      <top style="thin">
        <color indexed="64"/>
      </top>
      <bottom style="thin">
        <color rgb="FFF0F0F0"/>
      </bottom>
      <diagonal/>
    </border>
    <border>
      <left/>
      <right style="thin">
        <color rgb="FFF0F0F0"/>
      </right>
      <top/>
      <bottom style="thin">
        <color rgb="FFF0F0F0"/>
      </bottom>
      <diagonal/>
    </border>
    <border>
      <left style="thin">
        <color rgb="FFF0F0F0"/>
      </left>
      <right style="thin">
        <color rgb="FFF0F0F0"/>
      </right>
      <top/>
      <bottom style="thin">
        <color rgb="FFF0F0F0"/>
      </bottom>
      <diagonal/>
    </border>
    <border>
      <left style="thin">
        <color rgb="FFF0F0F0"/>
      </left>
      <right style="thin">
        <color indexed="64"/>
      </right>
      <top/>
      <bottom style="thin">
        <color rgb="FFF0F0F0"/>
      </bottom>
      <diagonal/>
    </border>
    <border>
      <left/>
      <right/>
      <top/>
      <bottom style="thin">
        <color rgb="FFF0F0F0"/>
      </bottom>
      <diagonal/>
    </border>
    <border>
      <left/>
      <right/>
      <top style="thin">
        <color rgb="FFF0F0F0"/>
      </top>
      <bottom style="thin">
        <color rgb="FFF0F0F0"/>
      </bottom>
      <diagonal/>
    </border>
    <border>
      <left style="thin">
        <color theme="0"/>
      </left>
      <right style="thin">
        <color indexed="64"/>
      </right>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theme="0" tint="-0.14996795556505021"/>
      </left>
      <right style="thin">
        <color theme="0" tint="-0.14996795556505021"/>
      </right>
      <top/>
      <bottom style="thin">
        <color theme="0" tint="-0.14996795556505021"/>
      </bottom>
      <diagonal/>
    </border>
    <border>
      <left/>
      <right style="thin">
        <color theme="0"/>
      </right>
      <top/>
      <bottom style="thin">
        <color theme="0"/>
      </bottom>
      <diagonal/>
    </border>
    <border>
      <left style="thin">
        <color theme="0"/>
      </left>
      <right/>
      <top/>
      <bottom style="thin">
        <color indexed="64"/>
      </bottom>
      <diagonal/>
    </border>
    <border>
      <left style="thin">
        <color indexed="64"/>
      </left>
      <right style="thin">
        <color theme="0"/>
      </right>
      <top/>
      <bottom style="thin">
        <color indexed="64"/>
      </bottom>
      <diagonal/>
    </border>
    <border>
      <left style="thick">
        <color rgb="FFFF0000"/>
      </left>
      <right style="thin">
        <color indexed="64"/>
      </right>
      <top style="thin">
        <color indexed="64"/>
      </top>
      <bottom/>
      <diagonal/>
    </border>
    <border>
      <left style="thick">
        <color rgb="FFFF0000"/>
      </left>
      <right style="thin">
        <color indexed="64"/>
      </right>
      <top/>
      <bottom/>
      <diagonal/>
    </border>
    <border>
      <left style="thick">
        <color rgb="FFFF0000"/>
      </left>
      <right style="thin">
        <color indexed="64"/>
      </right>
      <top/>
      <bottom style="thin">
        <color indexed="64"/>
      </bottom>
      <diagonal/>
    </border>
    <border>
      <left style="thick">
        <color rgb="FFFF000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style="thin">
        <color indexed="64"/>
      </right>
      <top/>
      <bottom style="thin">
        <color indexed="64"/>
      </bottom>
      <diagonal/>
    </border>
    <border>
      <left style="thin">
        <color indexed="64"/>
      </left>
      <right style="thin">
        <color theme="0"/>
      </right>
      <top style="thin">
        <color theme="0"/>
      </top>
      <bottom/>
      <diagonal/>
    </border>
    <border>
      <left style="thin">
        <color indexed="64"/>
      </left>
      <right style="thin">
        <color theme="0"/>
      </right>
      <top style="thin">
        <color theme="0"/>
      </top>
      <bottom style="thin">
        <color indexed="64"/>
      </bottom>
      <diagonal/>
    </border>
    <border>
      <left style="thin">
        <color theme="0"/>
      </left>
      <right/>
      <top style="thin">
        <color theme="0"/>
      </top>
      <bottom style="thin">
        <color indexed="64"/>
      </bottom>
      <diagonal/>
    </border>
    <border>
      <left style="thin">
        <color indexed="64"/>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
      <left style="thin">
        <color theme="0"/>
      </left>
      <right/>
      <top style="thin">
        <color indexed="64"/>
      </top>
      <bottom style="thin">
        <color indexed="64"/>
      </bottom>
      <diagonal/>
    </border>
    <border>
      <left style="thin">
        <color theme="0" tint="-0.14996795556505021"/>
      </left>
      <right style="thin">
        <color indexed="64"/>
      </right>
      <top/>
      <bottom style="thin">
        <color theme="0" tint="-0.14996795556505021"/>
      </bottom>
      <diagonal/>
    </border>
  </borders>
  <cellStyleXfs count="84">
    <xf numFmtId="0" fontId="0" fillId="38" borderId="0" applyBorder="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6"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10" fillId="27" borderId="0" applyNumberFormat="0" applyBorder="0" applyAlignment="0" applyProtection="0"/>
    <xf numFmtId="0" fontId="11" fillId="28" borderId="1" applyNumberFormat="0" applyAlignment="0" applyProtection="0"/>
    <xf numFmtId="0" fontId="12" fillId="29" borderId="2" applyNumberFormat="0" applyAlignment="0" applyProtection="0"/>
    <xf numFmtId="0" fontId="13" fillId="0" borderId="0" applyNumberFormat="0" applyFill="0" applyBorder="0" applyAlignment="0" applyProtection="0"/>
    <xf numFmtId="0" fontId="14" fillId="30" borderId="0" applyNumberFormat="0" applyBorder="0" applyAlignment="0" applyProtection="0"/>
    <xf numFmtId="0" fontId="21" fillId="35" borderId="0"/>
    <xf numFmtId="0" fontId="22" fillId="36" borderId="0">
      <alignment vertical="top" wrapText="1"/>
    </xf>
    <xf numFmtId="0" fontId="23" fillId="37" borderId="0"/>
    <xf numFmtId="0" fontId="15" fillId="0" borderId="0" applyNumberFormat="0" applyFill="0" applyBorder="0" applyAlignment="0" applyProtection="0"/>
    <xf numFmtId="0" fontId="16" fillId="31" borderId="1" applyNumberFormat="0" applyAlignment="0" applyProtection="0"/>
    <xf numFmtId="0" fontId="17" fillId="0" borderId="3" applyNumberFormat="0" applyFill="0" applyAlignment="0" applyProtection="0"/>
    <xf numFmtId="0" fontId="24" fillId="32" borderId="0" applyNumberFormat="0" applyBorder="0" applyAlignment="0" applyProtection="0"/>
    <xf numFmtId="0" fontId="8" fillId="33" borderId="4" applyNumberFormat="0" applyFont="0" applyAlignment="0" applyProtection="0"/>
    <xf numFmtId="0" fontId="18" fillId="28" borderId="5" applyNumberFormat="0" applyAlignment="0" applyProtection="0"/>
    <xf numFmtId="0" fontId="25" fillId="38" borderId="0" applyNumberFormat="0" applyBorder="0" applyAlignment="0" applyProtection="0"/>
    <xf numFmtId="0" fontId="19" fillId="0" borderId="6" applyNumberFormat="0" applyFill="0" applyAlignment="0" applyProtection="0"/>
    <xf numFmtId="0" fontId="20" fillId="0" borderId="0" applyNumberFormat="0" applyFill="0" applyBorder="0" applyAlignment="0" applyProtection="0"/>
    <xf numFmtId="0" fontId="28" fillId="38" borderId="0" applyNumberFormat="0" applyFill="0" applyBorder="0" applyAlignment="0" applyProtection="0"/>
    <xf numFmtId="0" fontId="26" fillId="17" borderId="9" applyNumberFormat="0" applyAlignment="0" applyProtection="0"/>
    <xf numFmtId="0" fontId="22" fillId="36" borderId="0">
      <alignment vertical="top"/>
    </xf>
    <xf numFmtId="0" fontId="30" fillId="39" borderId="9" applyNumberFormat="0" applyAlignment="0" applyProtection="0"/>
    <xf numFmtId="0" fontId="6" fillId="0" borderId="0"/>
    <xf numFmtId="0" fontId="5" fillId="0" borderId="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32" fillId="0" borderId="39" applyNumberFormat="0" applyFill="0" applyAlignment="0" applyProtection="0"/>
    <xf numFmtId="0" fontId="33" fillId="0" borderId="40" applyNumberFormat="0" applyFill="0" applyAlignment="0" applyProtection="0"/>
    <xf numFmtId="0" fontId="15" fillId="0" borderId="41" applyNumberFormat="0" applyFill="0" applyAlignment="0" applyProtection="0"/>
    <xf numFmtId="0" fontId="34" fillId="32" borderId="0" applyNumberFormat="0" applyBorder="0" applyAlignment="0" applyProtection="0"/>
    <xf numFmtId="0" fontId="5" fillId="33" borderId="4" applyNumberFormat="0" applyFont="0" applyAlignment="0" applyProtection="0"/>
    <xf numFmtId="0" fontId="31" fillId="0" borderId="0" applyNumberFormat="0" applyFill="0" applyBorder="0" applyAlignment="0" applyProtection="0"/>
    <xf numFmtId="0" fontId="36" fillId="38" borderId="39">
      <alignment horizontal="center"/>
    </xf>
    <xf numFmtId="0" fontId="21" fillId="35" borderId="0"/>
    <xf numFmtId="0" fontId="4" fillId="18" borderId="0" applyNumberFormat="0" applyBorder="0" applyAlignment="0" applyProtection="0"/>
    <xf numFmtId="0" fontId="26" fillId="17" borderId="0" applyNumberFormat="0" applyBorder="0" applyAlignment="0" applyProtection="0"/>
    <xf numFmtId="0" fontId="4" fillId="18" borderId="0" applyNumberFormat="0" applyBorder="0" applyAlignment="0" applyProtection="0"/>
    <xf numFmtId="0" fontId="4" fillId="0" borderId="0"/>
    <xf numFmtId="0" fontId="21" fillId="35" borderId="0"/>
    <xf numFmtId="0" fontId="4" fillId="0" borderId="0"/>
    <xf numFmtId="0" fontId="22" fillId="36" borderId="0">
      <alignment vertical="top" wrapText="1"/>
    </xf>
    <xf numFmtId="9" fontId="3" fillId="0" borderId="0" applyFont="0" applyFill="0" applyBorder="0" applyAlignment="0" applyProtection="0"/>
    <xf numFmtId="0" fontId="2" fillId="0" borderId="0"/>
    <xf numFmtId="9" fontId="1" fillId="0" borderId="0" applyFont="0" applyFill="0" applyBorder="0" applyAlignment="0" applyProtection="0"/>
  </cellStyleXfs>
  <cellXfs count="463">
    <xf numFmtId="0" fontId="0" fillId="38" borderId="0" xfId="0"/>
    <xf numFmtId="0" fontId="0" fillId="2" borderId="0" xfId="0" applyFill="1"/>
    <xf numFmtId="0" fontId="7" fillId="34" borderId="7" xfId="0" applyFont="1" applyFill="1" applyBorder="1" applyAlignment="1">
      <alignment horizontal="center"/>
    </xf>
    <xf numFmtId="0" fontId="25" fillId="38" borderId="0" xfId="39"/>
    <xf numFmtId="164" fontId="0" fillId="2" borderId="0" xfId="0" applyNumberFormat="1" applyFill="1"/>
    <xf numFmtId="0" fontId="21" fillId="35" borderId="10" xfId="30" applyBorder="1"/>
    <xf numFmtId="0" fontId="21" fillId="35" borderId="11" xfId="30" applyBorder="1"/>
    <xf numFmtId="0" fontId="23" fillId="37" borderId="11" xfId="32" applyBorder="1"/>
    <xf numFmtId="164" fontId="0" fillId="38" borderId="11" xfId="0" applyNumberFormat="1" applyBorder="1"/>
    <xf numFmtId="0" fontId="21" fillId="35" borderId="12" xfId="30" applyBorder="1"/>
    <xf numFmtId="0" fontId="0" fillId="38" borderId="21" xfId="0" applyBorder="1"/>
    <xf numFmtId="0" fontId="0" fillId="38" borderId="20" xfId="0" applyBorder="1"/>
    <xf numFmtId="0" fontId="0" fillId="38" borderId="27" xfId="0" applyBorder="1"/>
    <xf numFmtId="0" fontId="7" fillId="34" borderId="28" xfId="0" applyFont="1" applyFill="1" applyBorder="1" applyAlignment="1">
      <alignment horizontal="center"/>
    </xf>
    <xf numFmtId="0" fontId="7" fillId="34" borderId="25" xfId="0" applyFont="1" applyFill="1" applyBorder="1" applyAlignment="1">
      <alignment horizontal="center"/>
    </xf>
    <xf numFmtId="164" fontId="0" fillId="38" borderId="21" xfId="0" applyNumberFormat="1" applyBorder="1"/>
    <xf numFmtId="0" fontId="0" fillId="38" borderId="11" xfId="0" applyBorder="1"/>
    <xf numFmtId="0" fontId="0" fillId="38" borderId="12" xfId="0" applyBorder="1"/>
    <xf numFmtId="0" fontId="0" fillId="38" borderId="10" xfId="0" applyBorder="1"/>
    <xf numFmtId="0" fontId="7" fillId="34" borderId="34" xfId="0" applyFont="1" applyFill="1" applyBorder="1" applyAlignment="1">
      <alignment horizontal="center"/>
    </xf>
    <xf numFmtId="164" fontId="0" fillId="38" borderId="31" xfId="0" applyNumberFormat="1" applyBorder="1"/>
    <xf numFmtId="164" fontId="0" fillId="38" borderId="32" xfId="0" applyNumberFormat="1" applyBorder="1"/>
    <xf numFmtId="164" fontId="0" fillId="38" borderId="33" xfId="0" applyNumberFormat="1" applyBorder="1"/>
    <xf numFmtId="0" fontId="23" fillId="37" borderId="24" xfId="32" applyBorder="1"/>
    <xf numFmtId="3" fontId="0" fillId="38" borderId="0" xfId="0" applyNumberFormat="1"/>
    <xf numFmtId="165" fontId="0" fillId="38" borderId="0" xfId="0" applyNumberFormat="1"/>
    <xf numFmtId="0" fontId="0" fillId="38" borderId="0" xfId="0"/>
    <xf numFmtId="0" fontId="0" fillId="38" borderId="14" xfId="0" applyBorder="1"/>
    <xf numFmtId="0" fontId="0" fillId="38" borderId="13" xfId="0" applyBorder="1"/>
    <xf numFmtId="164" fontId="0" fillId="38" borderId="14" xfId="0" applyNumberFormat="1" applyBorder="1"/>
    <xf numFmtId="164" fontId="0" fillId="38" borderId="13" xfId="0" applyNumberFormat="1" applyBorder="1"/>
    <xf numFmtId="164" fontId="0" fillId="38" borderId="27" xfId="0" applyNumberFormat="1" applyBorder="1"/>
    <xf numFmtId="164" fontId="0" fillId="38" borderId="20" xfId="0" applyNumberFormat="1" applyBorder="1"/>
    <xf numFmtId="1" fontId="0" fillId="38" borderId="0" xfId="0" applyNumberFormat="1"/>
    <xf numFmtId="164" fontId="0" fillId="38" borderId="10" xfId="0" applyNumberFormat="1" applyBorder="1"/>
    <xf numFmtId="164" fontId="0" fillId="38" borderId="12" xfId="0" applyNumberFormat="1" applyBorder="1"/>
    <xf numFmtId="0" fontId="23" fillId="37" borderId="14" xfId="32" applyBorder="1"/>
    <xf numFmtId="0" fontId="0" fillId="38" borderId="0" xfId="0" applyBorder="1"/>
    <xf numFmtId="164" fontId="0" fillId="38" borderId="0" xfId="0" applyNumberFormat="1" applyBorder="1"/>
    <xf numFmtId="0" fontId="23" fillId="37" borderId="22" xfId="32" applyBorder="1"/>
    <xf numFmtId="0" fontId="7" fillId="34" borderId="36" xfId="0" applyFont="1" applyFill="1" applyBorder="1" applyAlignment="1">
      <alignment horizontal="center"/>
    </xf>
    <xf numFmtId="0" fontId="22" fillId="36" borderId="22" xfId="44" applyBorder="1" applyAlignment="1">
      <alignment vertical="top" wrapText="1"/>
    </xf>
    <xf numFmtId="0" fontId="22" fillId="36" borderId="23" xfId="44" applyBorder="1" applyAlignment="1">
      <alignment vertical="top" wrapText="1"/>
    </xf>
    <xf numFmtId="0" fontId="22" fillId="36" borderId="24" xfId="44" applyBorder="1" applyAlignment="1">
      <alignment vertical="top" wrapText="1"/>
    </xf>
    <xf numFmtId="0" fontId="22" fillId="36" borderId="10" xfId="44" applyBorder="1" applyAlignment="1">
      <alignment vertical="top" wrapText="1"/>
    </xf>
    <xf numFmtId="0" fontId="22" fillId="36" borderId="11" xfId="44" applyBorder="1" applyAlignment="1">
      <alignment vertical="top" wrapText="1"/>
    </xf>
    <xf numFmtId="0" fontId="0" fillId="2" borderId="21" xfId="0" applyFill="1" applyBorder="1"/>
    <xf numFmtId="0" fontId="23" fillId="37" borderId="23" xfId="32" applyBorder="1"/>
    <xf numFmtId="0" fontId="23" fillId="38" borderId="0" xfId="32" applyFill="1" applyBorder="1"/>
    <xf numFmtId="0" fontId="0" fillId="38" borderId="0" xfId="0" applyFill="1" applyBorder="1"/>
    <xf numFmtId="0" fontId="0" fillId="2" borderId="0" xfId="0" applyFill="1" applyBorder="1"/>
    <xf numFmtId="0" fontId="22" fillId="38" borderId="0" xfId="0" applyFont="1" applyFill="1" applyBorder="1" applyAlignment="1">
      <alignment vertical="top" wrapText="1"/>
    </xf>
    <xf numFmtId="0" fontId="21" fillId="35" borderId="35" xfId="30" applyBorder="1"/>
    <xf numFmtId="0" fontId="35" fillId="40" borderId="21" xfId="0" applyFont="1" applyFill="1" applyBorder="1" applyAlignment="1">
      <alignment vertical="top" wrapText="1"/>
    </xf>
    <xf numFmtId="0" fontId="35" fillId="40" borderId="20" xfId="0" applyFont="1" applyFill="1" applyBorder="1" applyAlignment="1">
      <alignment vertical="top" wrapText="1"/>
    </xf>
    <xf numFmtId="0" fontId="0" fillId="41" borderId="0" xfId="0" applyFill="1"/>
    <xf numFmtId="0" fontId="25" fillId="38" borderId="0" xfId="39" applyAlignment="1"/>
    <xf numFmtId="0" fontId="36" fillId="38" borderId="0" xfId="72" applyBorder="1" applyAlignment="1">
      <alignment horizontal="left"/>
    </xf>
    <xf numFmtId="0" fontId="36" fillId="38" borderId="0" xfId="72" applyBorder="1">
      <alignment horizontal="center"/>
    </xf>
    <xf numFmtId="0" fontId="21" fillId="35" borderId="22" xfId="73" applyBorder="1"/>
    <xf numFmtId="0" fontId="21" fillId="35" borderId="23" xfId="73" applyBorder="1"/>
    <xf numFmtId="0" fontId="21" fillId="35" borderId="23" xfId="73" applyBorder="1" applyAlignment="1">
      <alignment wrapText="1"/>
    </xf>
    <xf numFmtId="0" fontId="21" fillId="35" borderId="24" xfId="73" applyBorder="1" applyAlignment="1">
      <alignment wrapText="1"/>
    </xf>
    <xf numFmtId="0" fontId="0" fillId="38" borderId="0" xfId="0" applyAlignment="1">
      <alignment horizontal="left" wrapText="1"/>
    </xf>
    <xf numFmtId="0" fontId="22" fillId="36" borderId="21" xfId="44" applyBorder="1" applyAlignment="1">
      <alignment horizontal="left" wrapText="1"/>
    </xf>
    <xf numFmtId="0" fontId="22" fillId="36" borderId="27" xfId="44" applyBorder="1" applyAlignment="1">
      <alignment horizontal="left" wrapText="1"/>
    </xf>
    <xf numFmtId="0" fontId="22" fillId="36" borderId="33" xfId="44" applyBorder="1" applyAlignment="1">
      <alignment horizontal="left" wrapText="1"/>
    </xf>
    <xf numFmtId="0" fontId="22" fillId="36" borderId="21" xfId="44" applyBorder="1" applyAlignment="1">
      <alignment horizontal="left" vertical="top" wrapText="1"/>
    </xf>
    <xf numFmtId="0" fontId="26" fillId="17" borderId="29" xfId="43" applyBorder="1" applyAlignment="1">
      <alignment vertical="center"/>
    </xf>
    <xf numFmtId="0" fontId="26" fillId="17" borderId="16" xfId="43" applyBorder="1" applyAlignment="1">
      <alignment vertical="center"/>
    </xf>
    <xf numFmtId="0" fontId="0" fillId="38" borderId="42" xfId="0" applyBorder="1" applyAlignment="1">
      <alignment vertical="center"/>
    </xf>
    <xf numFmtId="0" fontId="0" fillId="38" borderId="43" xfId="0" applyBorder="1" applyAlignment="1">
      <alignment vertical="center"/>
    </xf>
    <xf numFmtId="164" fontId="0" fillId="38" borderId="44" xfId="0" applyNumberFormat="1" applyBorder="1" applyAlignment="1">
      <alignment horizontal="center"/>
    </xf>
    <xf numFmtId="164" fontId="0" fillId="38" borderId="45" xfId="0" applyNumberFormat="1" applyBorder="1" applyAlignment="1">
      <alignment horizontal="center"/>
    </xf>
    <xf numFmtId="164" fontId="0" fillId="38" borderId="46" xfId="0" applyNumberFormat="1" applyBorder="1" applyAlignment="1">
      <alignment horizontal="center"/>
    </xf>
    <xf numFmtId="164" fontId="0" fillId="38" borderId="47" xfId="0" applyNumberFormat="1" applyBorder="1" applyAlignment="1">
      <alignment horizontal="center"/>
    </xf>
    <xf numFmtId="164" fontId="0" fillId="38" borderId="48" xfId="0" applyNumberFormat="1" applyBorder="1" applyAlignment="1">
      <alignment horizontal="center"/>
    </xf>
    <xf numFmtId="0" fontId="26" fillId="17" borderId="9" xfId="43" applyAlignment="1">
      <alignment vertical="center"/>
    </xf>
    <xf numFmtId="0" fontId="26" fillId="17" borderId="18" xfId="43" applyBorder="1" applyAlignment="1">
      <alignment vertical="center"/>
    </xf>
    <xf numFmtId="0" fontId="0" fillId="38" borderId="49" xfId="0" applyBorder="1" applyAlignment="1">
      <alignment vertical="center"/>
    </xf>
    <xf numFmtId="0" fontId="0" fillId="38" borderId="50" xfId="0" applyBorder="1" applyAlignment="1">
      <alignment vertical="center"/>
    </xf>
    <xf numFmtId="0" fontId="29" fillId="38" borderId="0" xfId="0" applyFont="1" applyAlignment="1">
      <alignment horizontal="left" vertical="top" wrapText="1"/>
    </xf>
    <xf numFmtId="0" fontId="23" fillId="37" borderId="0" xfId="32"/>
    <xf numFmtId="0" fontId="23" fillId="37" borderId="35" xfId="32" applyBorder="1"/>
    <xf numFmtId="0" fontId="22" fillId="36" borderId="24" xfId="44" applyBorder="1" applyAlignment="1">
      <alignment horizontal="left" vertical="top" wrapText="1"/>
    </xf>
    <xf numFmtId="0" fontId="22" fillId="36" borderId="0" xfId="44" applyAlignment="1">
      <alignment vertical="top" wrapText="1"/>
    </xf>
    <xf numFmtId="0" fontId="22" fillId="36" borderId="14" xfId="44" applyBorder="1" applyAlignment="1">
      <alignment vertical="top" wrapText="1"/>
    </xf>
    <xf numFmtId="0" fontId="22" fillId="36" borderId="13" xfId="44" applyBorder="1" applyAlignment="1">
      <alignment vertical="top" wrapText="1"/>
    </xf>
    <xf numFmtId="0" fontId="22" fillId="36" borderId="12" xfId="44" applyBorder="1" applyAlignment="1">
      <alignment vertical="top" wrapText="1"/>
    </xf>
    <xf numFmtId="0" fontId="22" fillId="36" borderId="35" xfId="44" applyBorder="1" applyAlignment="1">
      <alignment vertical="top" wrapText="1"/>
    </xf>
    <xf numFmtId="0" fontId="26" fillId="17" borderId="52" xfId="75" applyBorder="1"/>
    <xf numFmtId="0" fontId="26" fillId="17" borderId="53" xfId="75" applyBorder="1"/>
    <xf numFmtId="0" fontId="26" fillId="17" borderId="54" xfId="75" applyBorder="1"/>
    <xf numFmtId="0" fontId="7" fillId="34" borderId="55" xfId="0" applyFont="1" applyFill="1" applyBorder="1" applyAlignment="1">
      <alignment horizontal="center"/>
    </xf>
    <xf numFmtId="0" fontId="7" fillId="34" borderId="56" xfId="0" applyFont="1" applyFill="1" applyBorder="1" applyAlignment="1">
      <alignment horizontal="center"/>
    </xf>
    <xf numFmtId="0" fontId="7" fillId="34" borderId="57" xfId="0" applyFont="1" applyFill="1" applyBorder="1" applyAlignment="1">
      <alignment horizontal="center"/>
    </xf>
    <xf numFmtId="0" fontId="26" fillId="17" borderId="17" xfId="75" applyBorder="1"/>
    <xf numFmtId="0" fontId="26" fillId="17" borderId="9" xfId="75" applyBorder="1"/>
    <xf numFmtId="0" fontId="26" fillId="17" borderId="38" xfId="75" applyBorder="1"/>
    <xf numFmtId="0" fontId="7" fillId="34" borderId="58" xfId="0" applyFont="1" applyFill="1" applyBorder="1" applyAlignment="1">
      <alignment horizontal="center"/>
    </xf>
    <xf numFmtId="0" fontId="21" fillId="35" borderId="10" xfId="73" applyBorder="1"/>
    <xf numFmtId="0" fontId="21" fillId="35" borderId="11" xfId="73" applyBorder="1"/>
    <xf numFmtId="0" fontId="21" fillId="35" borderId="11" xfId="73" applyBorder="1" applyAlignment="1">
      <alignment wrapText="1"/>
    </xf>
    <xf numFmtId="0" fontId="22" fillId="36" borderId="27" xfId="44" applyBorder="1" applyAlignment="1">
      <alignment horizontal="left" vertical="top" wrapText="1"/>
    </xf>
    <xf numFmtId="0" fontId="26" fillId="17" borderId="26" xfId="43" applyBorder="1" applyAlignment="1">
      <alignment vertical="center"/>
    </xf>
    <xf numFmtId="0" fontId="26" fillId="17" borderId="19" xfId="43" applyBorder="1" applyAlignment="1">
      <alignment vertical="center"/>
    </xf>
    <xf numFmtId="0" fontId="23" fillId="38" borderId="13" xfId="32" applyFill="1" applyBorder="1"/>
    <xf numFmtId="0" fontId="26" fillId="17" borderId="29" xfId="75" applyBorder="1"/>
    <xf numFmtId="0" fontId="26" fillId="17" borderId="16" xfId="75" applyBorder="1"/>
    <xf numFmtId="0" fontId="7" fillId="34" borderId="59" xfId="0" applyFont="1" applyFill="1" applyBorder="1" applyAlignment="1">
      <alignment horizontal="center"/>
    </xf>
    <xf numFmtId="0" fontId="7" fillId="34" borderId="60" xfId="0" applyFont="1" applyFill="1" applyBorder="1" applyAlignment="1">
      <alignment horizontal="center"/>
    </xf>
    <xf numFmtId="0" fontId="7" fillId="34" borderId="61" xfId="0" applyFont="1" applyFill="1" applyBorder="1" applyAlignment="1">
      <alignment horizontal="center"/>
    </xf>
    <xf numFmtId="0" fontId="7" fillId="34" borderId="62" xfId="0" applyFont="1" applyFill="1" applyBorder="1" applyAlignment="1">
      <alignment horizontal="center"/>
    </xf>
    <xf numFmtId="0" fontId="7" fillId="34" borderId="63" xfId="0" applyFont="1" applyFill="1" applyBorder="1"/>
    <xf numFmtId="0" fontId="26" fillId="17" borderId="18" xfId="75" applyBorder="1"/>
    <xf numFmtId="0" fontId="7" fillId="34" borderId="64" xfId="0" applyFont="1" applyFill="1" applyBorder="1"/>
    <xf numFmtId="0" fontId="26" fillId="17" borderId="65" xfId="75" applyBorder="1"/>
    <xf numFmtId="0" fontId="29" fillId="38" borderId="0" xfId="0" applyFont="1" applyAlignment="1">
      <alignment horizontal="left" vertical="top"/>
    </xf>
    <xf numFmtId="0" fontId="0" fillId="38" borderId="11" xfId="0" applyBorder="1" applyAlignment="1">
      <alignment horizontal="center"/>
    </xf>
    <xf numFmtId="0" fontId="4" fillId="2" borderId="0" xfId="77" applyFill="1"/>
    <xf numFmtId="0" fontId="37" fillId="42" borderId="0" xfId="39" applyFont="1" applyFill="1" applyBorder="1"/>
    <xf numFmtId="0" fontId="0" fillId="42" borderId="0" xfId="0" applyFill="1" applyBorder="1"/>
    <xf numFmtId="0" fontId="38" fillId="42" borderId="0" xfId="0" applyFont="1" applyFill="1" applyBorder="1" applyAlignment="1">
      <alignment horizontal="left" vertical="top" wrapText="1"/>
    </xf>
    <xf numFmtId="0" fontId="0" fillId="42" borderId="0" xfId="0" applyFill="1" applyBorder="1" applyAlignment="1">
      <alignment horizontal="left"/>
    </xf>
    <xf numFmtId="0" fontId="39" fillId="42" borderId="0" xfId="77" applyFont="1" applyFill="1"/>
    <xf numFmtId="0" fontId="4" fillId="2" borderId="0" xfId="77" applyFill="1" applyAlignment="1">
      <alignment vertical="center"/>
    </xf>
    <xf numFmtId="0" fontId="40" fillId="43" borderId="11" xfId="78" applyFont="1" applyFill="1" applyBorder="1" applyAlignment="1">
      <alignment vertical="center"/>
    </xf>
    <xf numFmtId="0" fontId="40" fillId="43" borderId="23" xfId="78" applyFont="1" applyFill="1" applyBorder="1" applyAlignment="1">
      <alignment vertical="center"/>
    </xf>
    <xf numFmtId="0" fontId="40" fillId="43" borderId="23" xfId="78" applyFont="1" applyFill="1" applyBorder="1" applyAlignment="1">
      <alignment horizontal="left" vertical="center"/>
    </xf>
    <xf numFmtId="0" fontId="4" fillId="2" borderId="0" xfId="79" applyFill="1"/>
    <xf numFmtId="0" fontId="41" fillId="44" borderId="22" xfId="80" applyFont="1" applyFill="1" applyBorder="1" applyAlignment="1">
      <alignment vertical="top"/>
    </xf>
    <xf numFmtId="0" fontId="41" fillId="44" borderId="23" xfId="80" applyFont="1" applyFill="1" applyBorder="1" applyAlignment="1">
      <alignment vertical="top"/>
    </xf>
    <xf numFmtId="0" fontId="41" fillId="44" borderId="24" xfId="80" applyFont="1" applyFill="1" applyBorder="1" applyAlignment="1">
      <alignment vertical="top"/>
    </xf>
    <xf numFmtId="0" fontId="41" fillId="44" borderId="11" xfId="80" applyFont="1" applyFill="1" applyBorder="1" applyAlignment="1">
      <alignment horizontal="left" vertical="top" wrapText="1"/>
    </xf>
    <xf numFmtId="0" fontId="41" fillId="44" borderId="11" xfId="80" applyFont="1" applyFill="1" applyBorder="1">
      <alignment vertical="top" wrapText="1"/>
    </xf>
    <xf numFmtId="0" fontId="41" fillId="44" borderId="12" xfId="80" applyFont="1" applyFill="1" applyBorder="1">
      <alignment vertical="top" wrapText="1"/>
    </xf>
    <xf numFmtId="0" fontId="41" fillId="44" borderId="10" xfId="80" applyFont="1" applyFill="1" applyBorder="1">
      <alignment vertical="top" wrapText="1"/>
    </xf>
    <xf numFmtId="0" fontId="41" fillId="44" borderId="0" xfId="80" applyFont="1" applyFill="1">
      <alignment vertical="top" wrapText="1"/>
    </xf>
    <xf numFmtId="0" fontId="40" fillId="43" borderId="10" xfId="78" applyFont="1" applyFill="1" applyBorder="1"/>
    <xf numFmtId="0" fontId="40" fillId="43" borderId="11" xfId="78" applyFont="1" applyFill="1" applyBorder="1"/>
    <xf numFmtId="0" fontId="41" fillId="44" borderId="23" xfId="80" applyFont="1" applyFill="1" applyBorder="1" applyAlignment="1">
      <alignment horizontal="left" vertical="top" wrapText="1"/>
    </xf>
    <xf numFmtId="0" fontId="41" fillId="44" borderId="23" xfId="80" applyFont="1" applyFill="1" applyBorder="1">
      <alignment vertical="top" wrapText="1"/>
    </xf>
    <xf numFmtId="0" fontId="41" fillId="44" borderId="24" xfId="80" applyFont="1" applyFill="1" applyBorder="1">
      <alignment vertical="top" wrapText="1"/>
    </xf>
    <xf numFmtId="0" fontId="0" fillId="38" borderId="68" xfId="0" applyBorder="1" applyAlignment="1">
      <alignment vertical="center"/>
    </xf>
    <xf numFmtId="0" fontId="22" fillId="36" borderId="0" xfId="44" applyBorder="1" applyAlignment="1">
      <alignment horizontal="left" wrapText="1"/>
    </xf>
    <xf numFmtId="0" fontId="22" fillId="36" borderId="0" xfId="44" applyBorder="1" applyAlignment="1">
      <alignment horizontal="left" vertical="top" wrapText="1"/>
    </xf>
    <xf numFmtId="0" fontId="42" fillId="2" borderId="0" xfId="0" applyFont="1" applyFill="1"/>
    <xf numFmtId="0" fontId="22" fillId="36" borderId="22" xfId="80" applyBorder="1" applyAlignment="1">
      <alignment horizontal="left" vertical="top"/>
    </xf>
    <xf numFmtId="0" fontId="22" fillId="36" borderId="24" xfId="80" applyBorder="1" applyAlignment="1">
      <alignment horizontal="left" vertical="top"/>
    </xf>
    <xf numFmtId="0" fontId="22" fillId="36" borderId="11" xfId="80" applyBorder="1" applyAlignment="1">
      <alignment horizontal="left" vertical="top" wrapText="1"/>
    </xf>
    <xf numFmtId="0" fontId="22" fillId="36" borderId="12" xfId="80" applyBorder="1" applyAlignment="1">
      <alignment horizontal="left" vertical="top" wrapText="1"/>
    </xf>
    <xf numFmtId="0" fontId="26" fillId="17" borderId="30" xfId="75" applyBorder="1"/>
    <xf numFmtId="0" fontId="26" fillId="17" borderId="37" xfId="75" applyBorder="1"/>
    <xf numFmtId="0" fontId="26" fillId="17" borderId="69" xfId="75" applyBorder="1"/>
    <xf numFmtId="0" fontId="26" fillId="17" borderId="8" xfId="75" applyBorder="1"/>
    <xf numFmtId="0" fontId="0" fillId="38" borderId="13" xfId="0" applyBorder="1" applyAlignment="1">
      <alignment wrapText="1"/>
    </xf>
    <xf numFmtId="0" fontId="0" fillId="38" borderId="0" xfId="0" applyAlignment="1">
      <alignment wrapText="1"/>
    </xf>
    <xf numFmtId="0" fontId="21" fillId="35" borderId="24" xfId="73" applyBorder="1"/>
    <xf numFmtId="0" fontId="21" fillId="38" borderId="0" xfId="30" applyFill="1" applyBorder="1"/>
    <xf numFmtId="0" fontId="28" fillId="38" borderId="0" xfId="42"/>
    <xf numFmtId="164" fontId="0" fillId="2" borderId="27" xfId="0" applyNumberFormat="1" applyFill="1" applyBorder="1"/>
    <xf numFmtId="164" fontId="0" fillId="2" borderId="21" xfId="0" applyNumberFormat="1" applyFill="1" applyBorder="1"/>
    <xf numFmtId="0" fontId="22" fillId="45" borderId="35" xfId="80" applyFill="1" applyBorder="1" applyAlignment="1">
      <alignment horizontal="left" vertical="top" wrapText="1"/>
    </xf>
    <xf numFmtId="0" fontId="22" fillId="45" borderId="11" xfId="80" applyFill="1" applyBorder="1" applyAlignment="1">
      <alignment horizontal="left" vertical="top" wrapText="1"/>
    </xf>
    <xf numFmtId="0" fontId="22" fillId="36" borderId="0" xfId="80">
      <alignment vertical="top" wrapText="1"/>
    </xf>
    <xf numFmtId="0" fontId="22" fillId="46" borderId="22" xfId="80" applyFill="1" applyBorder="1" applyAlignment="1">
      <alignment horizontal="left" vertical="top" wrapText="1"/>
    </xf>
    <xf numFmtId="0" fontId="22" fillId="46" borderId="11" xfId="80" applyFill="1" applyBorder="1" applyAlignment="1">
      <alignment horizontal="left" vertical="top" wrapText="1"/>
    </xf>
    <xf numFmtId="164" fontId="0" fillId="2" borderId="0" xfId="0" applyNumberFormat="1" applyFill="1" applyBorder="1"/>
    <xf numFmtId="164" fontId="0" fillId="2" borderId="10" xfId="0" applyNumberFormat="1" applyFill="1" applyBorder="1"/>
    <xf numFmtId="164" fontId="0" fillId="2" borderId="11" xfId="0" applyNumberFormat="1" applyFill="1" applyBorder="1"/>
    <xf numFmtId="164" fontId="0" fillId="2" borderId="12" xfId="0" applyNumberFormat="1" applyFill="1" applyBorder="1"/>
    <xf numFmtId="164" fontId="0" fillId="2" borderId="14" xfId="0" applyNumberFormat="1" applyFill="1" applyBorder="1"/>
    <xf numFmtId="164" fontId="0" fillId="2" borderId="13" xfId="0" applyNumberFormat="1" applyFill="1" applyBorder="1"/>
    <xf numFmtId="164" fontId="0" fillId="2" borderId="20" xfId="0" applyNumberFormat="1" applyFill="1" applyBorder="1"/>
    <xf numFmtId="0" fontId="0" fillId="2" borderId="0" xfId="0" quotePrefix="1" applyFill="1"/>
    <xf numFmtId="0" fontId="26" fillId="17" borderId="15" xfId="75" applyBorder="1"/>
    <xf numFmtId="0" fontId="26" fillId="17" borderId="71" xfId="75" applyBorder="1"/>
    <xf numFmtId="0" fontId="26" fillId="17" borderId="70" xfId="75" applyBorder="1"/>
    <xf numFmtId="164" fontId="0" fillId="47" borderId="31" xfId="0" applyNumberFormat="1" applyFill="1" applyBorder="1"/>
    <xf numFmtId="164" fontId="0" fillId="47" borderId="0" xfId="0" applyNumberFormat="1" applyFill="1" applyBorder="1"/>
    <xf numFmtId="164" fontId="0" fillId="47" borderId="10" xfId="0" applyNumberFormat="1" applyFill="1" applyBorder="1"/>
    <xf numFmtId="164" fontId="0" fillId="47" borderId="11" xfId="0" applyNumberFormat="1" applyFill="1" applyBorder="1"/>
    <xf numFmtId="164" fontId="0" fillId="47" borderId="12" xfId="0" applyNumberFormat="1" applyFill="1" applyBorder="1"/>
    <xf numFmtId="164" fontId="0" fillId="47" borderId="32" xfId="0" applyNumberFormat="1" applyFill="1" applyBorder="1"/>
    <xf numFmtId="164" fontId="0" fillId="47" borderId="14" xfId="0" applyNumberFormat="1" applyFill="1" applyBorder="1"/>
    <xf numFmtId="164" fontId="0" fillId="47" borderId="13" xfId="0" applyNumberFormat="1" applyFill="1" applyBorder="1"/>
    <xf numFmtId="164" fontId="0" fillId="47" borderId="33" xfId="0" applyNumberFormat="1" applyFill="1" applyBorder="1"/>
    <xf numFmtId="164" fontId="0" fillId="47" borderId="21" xfId="0" applyNumberFormat="1" applyFill="1" applyBorder="1"/>
    <xf numFmtId="164" fontId="0" fillId="47" borderId="27" xfId="0" applyNumberFormat="1" applyFill="1" applyBorder="1"/>
    <xf numFmtId="164" fontId="0" fillId="47" borderId="20" xfId="0" applyNumberFormat="1" applyFill="1" applyBorder="1"/>
    <xf numFmtId="164" fontId="0" fillId="47" borderId="72" xfId="0" applyNumberFormat="1" applyFill="1" applyBorder="1"/>
    <xf numFmtId="164" fontId="0" fillId="47" borderId="73" xfId="0" applyNumberFormat="1" applyFill="1" applyBorder="1"/>
    <xf numFmtId="164" fontId="0" fillId="47" borderId="74" xfId="0" applyNumberFormat="1" applyFill="1" applyBorder="1"/>
    <xf numFmtId="0" fontId="22" fillId="45" borderId="75" xfId="80" applyFill="1" applyBorder="1" applyAlignment="1">
      <alignment horizontal="left" vertical="top" wrapText="1"/>
    </xf>
    <xf numFmtId="0" fontId="21" fillId="35" borderId="75" xfId="73" applyBorder="1"/>
    <xf numFmtId="0" fontId="44" fillId="2" borderId="0" xfId="0" applyFont="1" applyFill="1"/>
    <xf numFmtId="0" fontId="22" fillId="36" borderId="0" xfId="44" applyAlignment="1">
      <alignment horizontal="left" wrapText="1"/>
    </xf>
    <xf numFmtId="0" fontId="22" fillId="36" borderId="14" xfId="44" applyBorder="1" applyAlignment="1">
      <alignment horizontal="left" wrapText="1"/>
    </xf>
    <xf numFmtId="0" fontId="26" fillId="17" borderId="66" xfId="43" applyBorder="1" applyAlignment="1">
      <alignment vertical="center"/>
    </xf>
    <xf numFmtId="1" fontId="0" fillId="38" borderId="10" xfId="0" applyNumberFormat="1" applyBorder="1" applyAlignment="1">
      <alignment horizontal="right"/>
    </xf>
    <xf numFmtId="1" fontId="0" fillId="38" borderId="11" xfId="0" applyNumberFormat="1" applyBorder="1" applyAlignment="1">
      <alignment horizontal="right"/>
    </xf>
    <xf numFmtId="1" fontId="0" fillId="38" borderId="12" xfId="0" applyNumberFormat="1" applyBorder="1" applyAlignment="1">
      <alignment horizontal="right"/>
    </xf>
    <xf numFmtId="1" fontId="0" fillId="38" borderId="31" xfId="0" applyNumberFormat="1" applyBorder="1" applyAlignment="1">
      <alignment horizontal="right"/>
    </xf>
    <xf numFmtId="1" fontId="0" fillId="38" borderId="14" xfId="0" applyNumberFormat="1" applyBorder="1" applyAlignment="1">
      <alignment horizontal="right"/>
    </xf>
    <xf numFmtId="1" fontId="0" fillId="38" borderId="0" xfId="0" applyNumberFormat="1" applyBorder="1" applyAlignment="1">
      <alignment horizontal="right"/>
    </xf>
    <xf numFmtId="1" fontId="0" fillId="38" borderId="13" xfId="0" applyNumberFormat="1" applyBorder="1" applyAlignment="1">
      <alignment horizontal="right"/>
    </xf>
    <xf numFmtId="1" fontId="0" fillId="38" borderId="32" xfId="0" applyNumberFormat="1" applyBorder="1" applyAlignment="1">
      <alignment horizontal="right"/>
    </xf>
    <xf numFmtId="0" fontId="22" fillId="36" borderId="35" xfId="44" applyBorder="1" applyAlignment="1">
      <alignment horizontal="left" wrapText="1"/>
    </xf>
    <xf numFmtId="0" fontId="22" fillId="36" borderId="22" xfId="44" applyBorder="1" applyAlignment="1">
      <alignment horizontal="left" wrapText="1"/>
    </xf>
    <xf numFmtId="0" fontId="22" fillId="36" borderId="23" xfId="44" applyBorder="1" applyAlignment="1">
      <alignment horizontal="left" wrapText="1"/>
    </xf>
    <xf numFmtId="0" fontId="22" fillId="36" borderId="24" xfId="44" applyBorder="1" applyAlignment="1">
      <alignment horizontal="left" wrapText="1"/>
    </xf>
    <xf numFmtId="0" fontId="22" fillId="36" borderId="11" xfId="44" applyBorder="1" applyAlignment="1">
      <alignment horizontal="left" wrapText="1"/>
    </xf>
    <xf numFmtId="164" fontId="0" fillId="38" borderId="0" xfId="0" applyNumberFormat="1"/>
    <xf numFmtId="0" fontId="48" fillId="17" borderId="9" xfId="43" applyFont="1" applyAlignment="1">
      <alignment vertical="center"/>
    </xf>
    <xf numFmtId="1" fontId="27" fillId="38" borderId="31" xfId="0" applyNumberFormat="1" applyFont="1" applyBorder="1" applyAlignment="1">
      <alignment horizontal="right"/>
    </xf>
    <xf numFmtId="1" fontId="27" fillId="38" borderId="10" xfId="0" applyNumberFormat="1" applyFont="1" applyBorder="1" applyAlignment="1">
      <alignment horizontal="right"/>
    </xf>
    <xf numFmtId="1" fontId="27" fillId="38" borderId="11" xfId="0" applyNumberFormat="1" applyFont="1" applyBorder="1" applyAlignment="1">
      <alignment horizontal="right"/>
    </xf>
    <xf numFmtId="1" fontId="27" fillId="38" borderId="12" xfId="0" applyNumberFormat="1" applyFont="1" applyBorder="1" applyAlignment="1">
      <alignment horizontal="right"/>
    </xf>
    <xf numFmtId="1" fontId="27" fillId="38" borderId="10" xfId="0" applyNumberFormat="1" applyFont="1" applyFill="1" applyBorder="1" applyAlignment="1">
      <alignment horizontal="right"/>
    </xf>
    <xf numFmtId="1" fontId="27" fillId="38" borderId="11" xfId="0" applyNumberFormat="1" applyFont="1" applyFill="1" applyBorder="1" applyAlignment="1">
      <alignment horizontal="right"/>
    </xf>
    <xf numFmtId="1" fontId="27" fillId="38" borderId="12" xfId="0" applyNumberFormat="1" applyFont="1" applyFill="1" applyBorder="1" applyAlignment="1">
      <alignment horizontal="right"/>
    </xf>
    <xf numFmtId="1" fontId="27" fillId="38" borderId="32" xfId="0" applyNumberFormat="1" applyFont="1" applyBorder="1" applyAlignment="1">
      <alignment horizontal="right"/>
    </xf>
    <xf numFmtId="1" fontId="27" fillId="38" borderId="14" xfId="0" applyNumberFormat="1" applyFont="1" applyBorder="1" applyAlignment="1">
      <alignment horizontal="right"/>
    </xf>
    <xf numFmtId="1" fontId="27" fillId="38" borderId="0" xfId="0" applyNumberFormat="1" applyFont="1" applyBorder="1" applyAlignment="1">
      <alignment horizontal="right"/>
    </xf>
    <xf numFmtId="1" fontId="27" fillId="38" borderId="13" xfId="0" applyNumberFormat="1" applyFont="1" applyBorder="1" applyAlignment="1">
      <alignment horizontal="right"/>
    </xf>
    <xf numFmtId="1" fontId="27" fillId="38" borderId="14" xfId="0" applyNumberFormat="1" applyFont="1" applyFill="1" applyBorder="1" applyAlignment="1">
      <alignment horizontal="right"/>
    </xf>
    <xf numFmtId="1" fontId="27" fillId="38" borderId="0" xfId="0" applyNumberFormat="1" applyFont="1" applyFill="1" applyBorder="1" applyAlignment="1">
      <alignment horizontal="right"/>
    </xf>
    <xf numFmtId="1" fontId="27" fillId="38" borderId="13" xfId="0" applyNumberFormat="1" applyFont="1" applyFill="1" applyBorder="1" applyAlignment="1">
      <alignment horizontal="right"/>
    </xf>
    <xf numFmtId="1" fontId="27" fillId="38" borderId="27" xfId="0" applyNumberFormat="1" applyFont="1" applyBorder="1" applyAlignment="1">
      <alignment horizontal="right"/>
    </xf>
    <xf numFmtId="0" fontId="48" fillId="17" borderId="53" xfId="43" applyFont="1" applyBorder="1" applyAlignment="1">
      <alignment vertical="center"/>
    </xf>
    <xf numFmtId="0" fontId="26" fillId="17" borderId="53" xfId="43" applyBorder="1" applyAlignment="1">
      <alignment vertical="center"/>
    </xf>
    <xf numFmtId="0" fontId="48" fillId="17" borderId="29" xfId="43" applyFont="1" applyBorder="1" applyAlignment="1">
      <alignment vertical="center"/>
    </xf>
    <xf numFmtId="0" fontId="48" fillId="17" borderId="26" xfId="43" applyFont="1" applyBorder="1" applyAlignment="1">
      <alignment vertical="center"/>
    </xf>
    <xf numFmtId="0" fontId="26" fillId="17" borderId="9" xfId="15" applyBorder="1" applyAlignment="1">
      <alignment vertical="center"/>
    </xf>
    <xf numFmtId="0" fontId="26" fillId="17" borderId="53" xfId="15" applyBorder="1" applyAlignment="1">
      <alignment vertical="center"/>
    </xf>
    <xf numFmtId="0" fontId="26" fillId="17" borderId="54" xfId="15" applyBorder="1" applyAlignment="1">
      <alignment vertical="center"/>
    </xf>
    <xf numFmtId="0" fontId="45" fillId="17" borderId="76" xfId="15" applyFont="1" applyBorder="1" applyAlignment="1">
      <alignment vertical="center"/>
    </xf>
    <xf numFmtId="0" fontId="26" fillId="17" borderId="76" xfId="15" applyBorder="1" applyAlignment="1">
      <alignment vertical="center"/>
    </xf>
    <xf numFmtId="0" fontId="48" fillId="17" borderId="66" xfId="43" applyFont="1" applyBorder="1" applyAlignment="1">
      <alignment vertical="center"/>
    </xf>
    <xf numFmtId="1" fontId="27" fillId="38" borderId="22" xfId="0" applyNumberFormat="1" applyFont="1" applyBorder="1" applyAlignment="1">
      <alignment horizontal="right"/>
    </xf>
    <xf numFmtId="1" fontId="27" fillId="38" borderId="23" xfId="0" applyNumberFormat="1" applyFont="1" applyBorder="1" applyAlignment="1">
      <alignment horizontal="right"/>
    </xf>
    <xf numFmtId="1" fontId="27" fillId="38" borderId="24" xfId="0" applyNumberFormat="1" applyFont="1" applyBorder="1" applyAlignment="1">
      <alignment horizontal="right"/>
    </xf>
    <xf numFmtId="1" fontId="27" fillId="38" borderId="35" xfId="0" applyNumberFormat="1" applyFont="1" applyBorder="1" applyAlignment="1">
      <alignment horizontal="right"/>
    </xf>
    <xf numFmtId="1" fontId="27" fillId="38" borderId="22" xfId="0" applyNumberFormat="1" applyFont="1" applyFill="1" applyBorder="1" applyAlignment="1">
      <alignment horizontal="right"/>
    </xf>
    <xf numFmtId="1" fontId="27" fillId="38" borderId="23" xfId="0" applyNumberFormat="1" applyFont="1" applyFill="1" applyBorder="1" applyAlignment="1">
      <alignment horizontal="right"/>
    </xf>
    <xf numFmtId="1" fontId="27" fillId="38" borderId="24" xfId="0" applyNumberFormat="1" applyFont="1" applyFill="1" applyBorder="1" applyAlignment="1">
      <alignment horizontal="right"/>
    </xf>
    <xf numFmtId="0" fontId="48" fillId="17" borderId="9" xfId="15" applyFont="1" applyBorder="1" applyAlignment="1">
      <alignment vertical="center"/>
    </xf>
    <xf numFmtId="0" fontId="26" fillId="17" borderId="38" xfId="15" applyBorder="1" applyAlignment="1">
      <alignment vertical="center"/>
    </xf>
    <xf numFmtId="0" fontId="48" fillId="17" borderId="66" xfId="15" applyFont="1" applyBorder="1" applyAlignment="1">
      <alignment vertical="center"/>
    </xf>
    <xf numFmtId="0" fontId="26" fillId="17" borderId="66" xfId="15" applyBorder="1" applyAlignment="1">
      <alignment vertical="center"/>
    </xf>
    <xf numFmtId="0" fontId="26" fillId="17" borderId="67" xfId="15" applyBorder="1" applyAlignment="1">
      <alignment vertical="center"/>
    </xf>
    <xf numFmtId="0" fontId="46" fillId="48" borderId="76" xfId="0" applyFont="1" applyFill="1" applyBorder="1" applyAlignment="1">
      <alignment vertical="center"/>
    </xf>
    <xf numFmtId="1" fontId="47" fillId="38" borderId="22" xfId="0" applyNumberFormat="1" applyFont="1" applyBorder="1" applyAlignment="1">
      <alignment horizontal="right"/>
    </xf>
    <xf numFmtId="1" fontId="47" fillId="38" borderId="23" xfId="0" applyNumberFormat="1" applyFont="1" applyBorder="1" applyAlignment="1">
      <alignment horizontal="right"/>
    </xf>
    <xf numFmtId="1" fontId="47" fillId="38" borderId="24" xfId="0" applyNumberFormat="1" applyFont="1" applyBorder="1" applyAlignment="1">
      <alignment horizontal="right"/>
    </xf>
    <xf numFmtId="1" fontId="47" fillId="38" borderId="35" xfId="0" applyNumberFormat="1" applyFont="1" applyBorder="1" applyAlignment="1">
      <alignment horizontal="right"/>
    </xf>
    <xf numFmtId="0" fontId="48" fillId="17" borderId="53" xfId="15" applyFont="1" applyBorder="1" applyAlignment="1">
      <alignment vertical="center"/>
    </xf>
    <xf numFmtId="1" fontId="0" fillId="38" borderId="27" xfId="0" applyNumberFormat="1" applyBorder="1" applyAlignment="1">
      <alignment horizontal="right"/>
    </xf>
    <xf numFmtId="1" fontId="0" fillId="38" borderId="21" xfId="0" applyNumberFormat="1" applyBorder="1" applyAlignment="1">
      <alignment horizontal="right"/>
    </xf>
    <xf numFmtId="1" fontId="0" fillId="38" borderId="20" xfId="0" applyNumberFormat="1" applyBorder="1" applyAlignment="1">
      <alignment horizontal="right"/>
    </xf>
    <xf numFmtId="1" fontId="0" fillId="38" borderId="33" xfId="0" applyNumberFormat="1" applyBorder="1" applyAlignment="1">
      <alignment horizontal="right"/>
    </xf>
    <xf numFmtId="0" fontId="0" fillId="38" borderId="49" xfId="0" applyNumberFormat="1" applyBorder="1" applyAlignment="1" applyProtection="1">
      <alignment vertical="center"/>
    </xf>
    <xf numFmtId="0" fontId="0" fillId="38" borderId="50" xfId="0" applyNumberFormat="1" applyBorder="1" applyAlignment="1" applyProtection="1">
      <alignment vertical="center"/>
    </xf>
    <xf numFmtId="0" fontId="0" fillId="38" borderId="51" xfId="0" applyNumberFormat="1" applyBorder="1" applyAlignment="1" applyProtection="1">
      <alignment vertical="center"/>
    </xf>
    <xf numFmtId="0" fontId="23" fillId="37" borderId="27" xfId="32" applyBorder="1"/>
    <xf numFmtId="0" fontId="23" fillId="37" borderId="21" xfId="32" applyBorder="1"/>
    <xf numFmtId="0" fontId="23" fillId="37" borderId="20" xfId="32" applyBorder="1"/>
    <xf numFmtId="0" fontId="0" fillId="2" borderId="13" xfId="0" applyFill="1" applyBorder="1"/>
    <xf numFmtId="0" fontId="0" fillId="2" borderId="20" xfId="0" applyFill="1" applyBorder="1"/>
    <xf numFmtId="0" fontId="0" fillId="38" borderId="22" xfId="0" applyBorder="1"/>
    <xf numFmtId="0" fontId="0" fillId="38" borderId="24" xfId="0" applyBorder="1"/>
    <xf numFmtId="0" fontId="23" fillId="38" borderId="0" xfId="32" applyFill="1"/>
    <xf numFmtId="0" fontId="50" fillId="36" borderId="22" xfId="31" applyFont="1" applyBorder="1" applyAlignment="1">
      <alignment horizontal="left" vertical="top"/>
    </xf>
    <xf numFmtId="0" fontId="50" fillId="36" borderId="23" xfId="31" applyFont="1" applyBorder="1" applyAlignment="1">
      <alignment horizontal="left" vertical="top" wrapText="1"/>
    </xf>
    <xf numFmtId="0" fontId="50" fillId="36" borderId="24" xfId="31" applyFont="1" applyBorder="1" applyAlignment="1">
      <alignment horizontal="left" vertical="top" wrapText="1"/>
    </xf>
    <xf numFmtId="0" fontId="50" fillId="36" borderId="20" xfId="31" applyFont="1" applyBorder="1" applyAlignment="1">
      <alignment horizontal="left" vertical="top" wrapText="1"/>
    </xf>
    <xf numFmtId="0" fontId="22" fillId="38" borderId="0" xfId="31" applyFill="1" applyAlignment="1">
      <alignment horizontal="left" vertical="top" wrapText="1"/>
    </xf>
    <xf numFmtId="0" fontId="22" fillId="36" borderId="77" xfId="31" applyBorder="1" applyAlignment="1">
      <alignment horizontal="left" wrapText="1"/>
    </xf>
    <xf numFmtId="0" fontId="22" fillId="38" borderId="0" xfId="31" applyFill="1" applyAlignment="1">
      <alignment horizontal="left" wrapText="1"/>
    </xf>
    <xf numFmtId="0" fontId="26" fillId="17" borderId="15" xfId="15" applyBorder="1"/>
    <xf numFmtId="0" fontId="26" fillId="17" borderId="29" xfId="15" applyBorder="1"/>
    <xf numFmtId="0" fontId="26" fillId="17" borderId="37" xfId="15" applyBorder="1"/>
    <xf numFmtId="0" fontId="26" fillId="17" borderId="17" xfId="15" applyBorder="1"/>
    <xf numFmtId="0" fontId="26" fillId="17" borderId="9" xfId="15" applyBorder="1"/>
    <xf numFmtId="0" fontId="26" fillId="17" borderId="38" xfId="15" applyBorder="1"/>
    <xf numFmtId="0" fontId="26" fillId="17" borderId="78" xfId="15" applyBorder="1"/>
    <xf numFmtId="0" fontId="26" fillId="17" borderId="66" xfId="15" applyBorder="1"/>
    <xf numFmtId="0" fontId="26" fillId="17" borderId="67" xfId="15" applyBorder="1"/>
    <xf numFmtId="0" fontId="22" fillId="36" borderId="35" xfId="31" applyBorder="1" applyAlignment="1">
      <alignment horizontal="left" wrapText="1"/>
    </xf>
    <xf numFmtId="0" fontId="22" fillId="36" borderId="23" xfId="31" applyBorder="1" applyAlignment="1">
      <alignment horizontal="left" wrapText="1"/>
    </xf>
    <xf numFmtId="0" fontId="22" fillId="36" borderId="24" xfId="31" applyBorder="1" applyAlignment="1">
      <alignment horizontal="left" wrapText="1"/>
    </xf>
    <xf numFmtId="0" fontId="23" fillId="37" borderId="33" xfId="32" applyBorder="1"/>
    <xf numFmtId="0" fontId="23" fillId="37" borderId="12" xfId="32" applyBorder="1"/>
    <xf numFmtId="0" fontId="26" fillId="17" borderId="79" xfId="15" applyBorder="1"/>
    <xf numFmtId="0" fontId="26" fillId="17" borderId="80" xfId="15" applyBorder="1"/>
    <xf numFmtId="0" fontId="22" fillId="36" borderId="24" xfId="31" applyBorder="1" applyAlignment="1">
      <alignment wrapText="1"/>
    </xf>
    <xf numFmtId="0" fontId="22" fillId="38" borderId="0" xfId="31" applyFill="1" applyAlignment="1">
      <alignment wrapText="1"/>
    </xf>
    <xf numFmtId="0" fontId="26" fillId="17" borderId="16" xfId="15" applyBorder="1"/>
    <xf numFmtId="164" fontId="35" fillId="38" borderId="0" xfId="82" applyNumberFormat="1" applyFont="1" applyFill="1" applyAlignment="1">
      <alignment horizontal="right"/>
    </xf>
    <xf numFmtId="0" fontId="26" fillId="17" borderId="18" xfId="15" applyBorder="1"/>
    <xf numFmtId="0" fontId="26" fillId="17" borderId="26" xfId="15" applyBorder="1"/>
    <xf numFmtId="0" fontId="26" fillId="17" borderId="19" xfId="15" applyBorder="1"/>
    <xf numFmtId="0" fontId="22" fillId="36" borderId="0" xfId="0" applyNumberFormat="1" applyFont="1" applyFill="1" applyBorder="1" applyAlignment="1" applyProtection="1">
      <alignment vertical="top"/>
    </xf>
    <xf numFmtId="0" fontId="22" fillId="36" borderId="13" xfId="0" applyNumberFormat="1" applyFont="1" applyFill="1" applyBorder="1" applyAlignment="1" applyProtection="1">
      <alignment vertical="top"/>
    </xf>
    <xf numFmtId="0" fontId="49" fillId="38" borderId="0" xfId="0" applyFont="1" applyFill="1" applyAlignment="1">
      <alignment vertical="center"/>
    </xf>
    <xf numFmtId="0" fontId="0" fillId="38" borderId="0" xfId="0" applyFill="1"/>
    <xf numFmtId="0" fontId="21" fillId="35" borderId="22" xfId="30" applyBorder="1"/>
    <xf numFmtId="0" fontId="21" fillId="35" borderId="23" xfId="30" applyBorder="1"/>
    <xf numFmtId="0" fontId="21" fillId="35" borderId="24" xfId="30" applyBorder="1"/>
    <xf numFmtId="0" fontId="53" fillId="36" borderId="10" xfId="31" applyFont="1" applyBorder="1" applyAlignment="1">
      <alignment vertical="top"/>
    </xf>
    <xf numFmtId="0" fontId="53" fillId="36" borderId="11" xfId="31" applyFont="1" applyBorder="1" applyAlignment="1">
      <alignment vertical="top"/>
    </xf>
    <xf numFmtId="0" fontId="53" fillId="36" borderId="12" xfId="31" applyFont="1" applyBorder="1" applyAlignment="1">
      <alignment vertical="top"/>
    </xf>
    <xf numFmtId="0" fontId="50" fillId="50" borderId="14" xfId="0" applyFont="1" applyFill="1" applyBorder="1" applyAlignment="1">
      <alignment vertical="center"/>
    </xf>
    <xf numFmtId="0" fontId="54" fillId="50" borderId="0" xfId="0" applyFont="1" applyFill="1"/>
    <xf numFmtId="0" fontId="54" fillId="50" borderId="13" xfId="0" applyFont="1" applyFill="1" applyBorder="1"/>
    <xf numFmtId="0" fontId="50" fillId="51" borderId="14" xfId="0" applyFont="1" applyFill="1" applyBorder="1" applyAlignment="1">
      <alignment vertical="center"/>
    </xf>
    <xf numFmtId="0" fontId="54" fillId="51" borderId="0" xfId="0" applyFont="1" applyFill="1"/>
    <xf numFmtId="0" fontId="54" fillId="51" borderId="13" xfId="0" applyFont="1" applyFill="1" applyBorder="1"/>
    <xf numFmtId="0" fontId="54" fillId="38" borderId="0" xfId="0" applyFont="1"/>
    <xf numFmtId="0" fontId="35" fillId="38" borderId="0" xfId="0" applyFont="1"/>
    <xf numFmtId="0" fontId="54" fillId="38" borderId="13" xfId="0" applyFont="1" applyBorder="1"/>
    <xf numFmtId="0" fontId="50" fillId="52" borderId="14" xfId="0" applyFont="1" applyFill="1" applyBorder="1" applyAlignment="1">
      <alignment vertical="center"/>
    </xf>
    <xf numFmtId="0" fontId="50" fillId="52" borderId="0" xfId="0" applyFont="1" applyFill="1"/>
    <xf numFmtId="0" fontId="50" fillId="52" borderId="13" xfId="0" applyFont="1" applyFill="1" applyBorder="1"/>
    <xf numFmtId="0" fontId="0" fillId="52" borderId="14" xfId="0" applyFill="1" applyBorder="1" applyAlignment="1">
      <alignment horizontal="left" vertical="center" indent="10"/>
    </xf>
    <xf numFmtId="0" fontId="50" fillId="53" borderId="14" xfId="0" applyFont="1" applyFill="1" applyBorder="1" applyAlignment="1">
      <alignment vertical="center"/>
    </xf>
    <xf numFmtId="0" fontId="50" fillId="53" borderId="0" xfId="0" applyFont="1" applyFill="1"/>
    <xf numFmtId="0" fontId="50" fillId="53" borderId="13" xfId="0" applyFont="1" applyFill="1" applyBorder="1"/>
    <xf numFmtId="0" fontId="0" fillId="53" borderId="14" xfId="0" applyFill="1" applyBorder="1" applyAlignment="1">
      <alignment horizontal="left" vertical="center" indent="10"/>
    </xf>
    <xf numFmtId="0" fontId="0" fillId="38" borderId="0" xfId="0" applyAlignment="1">
      <alignment vertical="top" wrapText="1"/>
    </xf>
    <xf numFmtId="0" fontId="50" fillId="54" borderId="14" xfId="0" applyFont="1" applyFill="1" applyBorder="1" applyAlignment="1">
      <alignment vertical="center"/>
    </xf>
    <xf numFmtId="0" fontId="50" fillId="54" borderId="0" xfId="0" applyFont="1" applyFill="1" applyBorder="1"/>
    <xf numFmtId="0" fontId="50" fillId="54" borderId="13" xfId="0" applyFont="1" applyFill="1" applyBorder="1"/>
    <xf numFmtId="0" fontId="55" fillId="38" borderId="0" xfId="0" applyFont="1" applyAlignment="1">
      <alignment vertical="center" wrapText="1"/>
    </xf>
    <xf numFmtId="0" fontId="41" fillId="44" borderId="22" xfId="80" applyFont="1" applyFill="1" applyBorder="1" applyAlignment="1">
      <alignment wrapText="1"/>
    </xf>
    <xf numFmtId="0" fontId="41" fillId="44" borderId="0" xfId="80" applyFont="1" applyFill="1" applyAlignment="1">
      <alignment wrapText="1"/>
    </xf>
    <xf numFmtId="0" fontId="41" fillId="44" borderId="11" xfId="80" applyFont="1" applyFill="1" applyBorder="1" applyAlignment="1">
      <alignment horizontal="left" wrapText="1"/>
    </xf>
    <xf numFmtId="0" fontId="41" fillId="44" borderId="11" xfId="80" applyFont="1" applyFill="1" applyBorder="1" applyAlignment="1">
      <alignment wrapText="1"/>
    </xf>
    <xf numFmtId="0" fontId="41" fillId="44" borderId="12" xfId="80" applyFont="1" applyFill="1" applyBorder="1" applyAlignment="1">
      <alignment wrapText="1"/>
    </xf>
    <xf numFmtId="0" fontId="45" fillId="17" borderId="81" xfId="75" applyFont="1" applyBorder="1"/>
    <xf numFmtId="0" fontId="26" fillId="17" borderId="76" xfId="75" applyBorder="1"/>
    <xf numFmtId="0" fontId="26" fillId="17" borderId="82" xfId="75" applyBorder="1"/>
    <xf numFmtId="1" fontId="0" fillId="38" borderId="10" xfId="0" applyNumberFormat="1" applyBorder="1" applyAlignment="1">
      <alignment horizontal="center"/>
    </xf>
    <xf numFmtId="1" fontId="0" fillId="38" borderId="11" xfId="0" applyNumberFormat="1" applyBorder="1" applyAlignment="1">
      <alignment horizontal="center"/>
    </xf>
    <xf numFmtId="1" fontId="0" fillId="38" borderId="12" xfId="0" applyNumberFormat="1" applyBorder="1" applyAlignment="1">
      <alignment horizontal="center"/>
    </xf>
    <xf numFmtId="1" fontId="0" fillId="38" borderId="22" xfId="0" applyNumberFormat="1" applyBorder="1" applyAlignment="1">
      <alignment horizontal="center"/>
    </xf>
    <xf numFmtId="1" fontId="0" fillId="38" borderId="23" xfId="0" applyNumberFormat="1" applyBorder="1" applyAlignment="1">
      <alignment horizontal="center"/>
    </xf>
    <xf numFmtId="1" fontId="0" fillId="38" borderId="24" xfId="0" applyNumberFormat="1" applyBorder="1" applyAlignment="1">
      <alignment horizontal="center"/>
    </xf>
    <xf numFmtId="1" fontId="0" fillId="38" borderId="14" xfId="0" applyNumberFormat="1" applyBorder="1" applyAlignment="1">
      <alignment horizontal="center"/>
    </xf>
    <xf numFmtId="1" fontId="0" fillId="38" borderId="0" xfId="0" applyNumberFormat="1" applyBorder="1" applyAlignment="1">
      <alignment horizontal="center"/>
    </xf>
    <xf numFmtId="1" fontId="0" fillId="38" borderId="13" xfId="0" applyNumberFormat="1" applyBorder="1" applyAlignment="1">
      <alignment horizontal="center"/>
    </xf>
    <xf numFmtId="0" fontId="26" fillId="17" borderId="78" xfId="75" applyBorder="1"/>
    <xf numFmtId="0" fontId="26" fillId="17" borderId="66" xfId="75" applyBorder="1"/>
    <xf numFmtId="0" fontId="26" fillId="17" borderId="67" xfId="75" applyBorder="1"/>
    <xf numFmtId="1" fontId="0" fillId="38" borderId="27" xfId="0" applyNumberFormat="1" applyBorder="1" applyAlignment="1">
      <alignment horizontal="center"/>
    </xf>
    <xf numFmtId="1" fontId="0" fillId="38" borderId="21" xfId="0" applyNumberFormat="1" applyBorder="1" applyAlignment="1">
      <alignment horizontal="center"/>
    </xf>
    <xf numFmtId="1" fontId="0" fillId="38" borderId="20" xfId="0" applyNumberFormat="1" applyBorder="1" applyAlignment="1">
      <alignment horizontal="center"/>
    </xf>
    <xf numFmtId="0" fontId="45" fillId="17" borderId="76" xfId="43" applyFont="1" applyBorder="1" applyAlignment="1">
      <alignment vertical="center"/>
    </xf>
    <xf numFmtId="0" fontId="26" fillId="17" borderId="82" xfId="15" applyBorder="1" applyAlignment="1">
      <alignment vertical="center"/>
    </xf>
    <xf numFmtId="0" fontId="45" fillId="17" borderId="76" xfId="75" applyFont="1" applyBorder="1"/>
    <xf numFmtId="0" fontId="45" fillId="17" borderId="83" xfId="75" applyFont="1" applyBorder="1"/>
    <xf numFmtId="1" fontId="42" fillId="38" borderId="22" xfId="0" applyNumberFormat="1" applyFont="1" applyBorder="1" applyAlignment="1">
      <alignment horizontal="center"/>
    </xf>
    <xf numFmtId="1" fontId="42" fillId="38" borderId="23" xfId="0" applyNumberFormat="1" applyFont="1" applyBorder="1" applyAlignment="1">
      <alignment horizontal="center"/>
    </xf>
    <xf numFmtId="1" fontId="42" fillId="38" borderId="24" xfId="0" applyNumberFormat="1" applyFont="1" applyBorder="1" applyAlignment="1">
      <alignment horizontal="center"/>
    </xf>
    <xf numFmtId="0" fontId="26" fillId="55" borderId="9" xfId="43" applyFill="1" applyAlignment="1">
      <alignment vertical="center"/>
    </xf>
    <xf numFmtId="0" fontId="26" fillId="55" borderId="9" xfId="15" applyFill="1" applyBorder="1" applyAlignment="1">
      <alignment vertical="center"/>
    </xf>
    <xf numFmtId="1" fontId="42" fillId="55" borderId="14" xfId="0" applyNumberFormat="1" applyFont="1" applyFill="1" applyBorder="1" applyAlignment="1">
      <alignment horizontal="center"/>
    </xf>
    <xf numFmtId="1" fontId="42" fillId="55" borderId="23" xfId="0" applyNumberFormat="1" applyFont="1" applyFill="1" applyBorder="1" applyAlignment="1">
      <alignment horizontal="center"/>
    </xf>
    <xf numFmtId="1" fontId="42" fillId="55" borderId="13" xfId="0" applyNumberFormat="1" applyFont="1" applyFill="1" applyBorder="1" applyAlignment="1">
      <alignment horizontal="center"/>
    </xf>
    <xf numFmtId="164" fontId="42" fillId="55" borderId="23" xfId="0" applyNumberFormat="1" applyFont="1" applyFill="1" applyBorder="1" applyAlignment="1">
      <alignment horizontal="center"/>
    </xf>
    <xf numFmtId="1" fontId="42" fillId="55" borderId="22" xfId="0" applyNumberFormat="1" applyFont="1" applyFill="1" applyBorder="1" applyAlignment="1">
      <alignment horizontal="center"/>
    </xf>
    <xf numFmtId="1" fontId="27" fillId="38" borderId="22" xfId="0" applyNumberFormat="1" applyFont="1" applyBorder="1" applyAlignment="1">
      <alignment horizontal="center"/>
    </xf>
    <xf numFmtId="1" fontId="27" fillId="38" borderId="23" xfId="0" applyNumberFormat="1" applyFont="1" applyBorder="1" applyAlignment="1">
      <alignment horizontal="center"/>
    </xf>
    <xf numFmtId="1" fontId="27" fillId="38" borderId="24" xfId="0" applyNumberFormat="1" applyFont="1" applyBorder="1" applyAlignment="1">
      <alignment horizontal="center"/>
    </xf>
    <xf numFmtId="0" fontId="45" fillId="17" borderId="82" xfId="75" applyFont="1" applyBorder="1"/>
    <xf numFmtId="0" fontId="26" fillId="17" borderId="9" xfId="43" applyBorder="1" applyAlignment="1">
      <alignment vertical="center"/>
    </xf>
    <xf numFmtId="0" fontId="26" fillId="17" borderId="9" xfId="75" applyBorder="1" applyAlignment="1">
      <alignment vertical="center"/>
    </xf>
    <xf numFmtId="1" fontId="0" fillId="38" borderId="14" xfId="0" applyNumberFormat="1" applyFill="1" applyBorder="1" applyAlignment="1">
      <alignment horizontal="center"/>
    </xf>
    <xf numFmtId="1" fontId="0" fillId="38" borderId="0" xfId="0" applyNumberFormat="1" applyFill="1" applyBorder="1" applyAlignment="1">
      <alignment horizontal="center"/>
    </xf>
    <xf numFmtId="1" fontId="42" fillId="38" borderId="21" xfId="0" applyNumberFormat="1" applyFont="1" applyBorder="1" applyAlignment="1">
      <alignment horizontal="center"/>
    </xf>
    <xf numFmtId="0" fontId="22" fillId="56" borderId="11" xfId="80" applyFill="1" applyBorder="1" applyAlignment="1">
      <alignment horizontal="left" vertical="top" wrapText="1"/>
    </xf>
    <xf numFmtId="0" fontId="0" fillId="38" borderId="84" xfId="0" applyBorder="1" applyAlignment="1">
      <alignment vertical="center"/>
    </xf>
    <xf numFmtId="0" fontId="0" fillId="38" borderId="51" xfId="0" applyBorder="1" applyAlignment="1">
      <alignment vertical="center"/>
    </xf>
    <xf numFmtId="0" fontId="22" fillId="45" borderId="22" xfId="80" applyFill="1" applyBorder="1" applyAlignment="1">
      <alignment horizontal="left" vertical="top" wrapText="1"/>
    </xf>
    <xf numFmtId="0" fontId="21" fillId="35" borderId="24" xfId="73" applyBorder="1" applyAlignment="1"/>
    <xf numFmtId="0" fontId="56" fillId="38" borderId="0" xfId="0" applyFont="1" applyBorder="1"/>
    <xf numFmtId="0" fontId="1" fillId="38" borderId="0" xfId="0" applyFont="1" applyBorder="1"/>
    <xf numFmtId="166" fontId="0" fillId="38" borderId="20" xfId="0" applyNumberFormat="1" applyBorder="1"/>
    <xf numFmtId="166" fontId="0" fillId="38" borderId="21" xfId="0" applyNumberFormat="1" applyBorder="1"/>
    <xf numFmtId="166" fontId="0" fillId="38" borderId="27" xfId="0" applyNumberFormat="1" applyBorder="1"/>
    <xf numFmtId="0" fontId="0" fillId="57" borderId="33" xfId="0" applyFill="1" applyBorder="1"/>
    <xf numFmtId="166" fontId="0" fillId="38" borderId="13" xfId="0" applyNumberFormat="1" applyBorder="1"/>
    <xf numFmtId="166" fontId="0" fillId="38" borderId="0" xfId="0" applyNumberFormat="1" applyBorder="1"/>
    <xf numFmtId="166" fontId="0" fillId="38" borderId="14" xfId="0" applyNumberFormat="1" applyBorder="1"/>
    <xf numFmtId="0" fontId="0" fillId="57" borderId="32" xfId="0" applyFill="1" applyBorder="1"/>
    <xf numFmtId="0" fontId="26" fillId="17" borderId="81" xfId="15" applyBorder="1"/>
    <xf numFmtId="166" fontId="0" fillId="38" borderId="24" xfId="0" applyNumberFormat="1" applyBorder="1"/>
    <xf numFmtId="0" fontId="26" fillId="17" borderId="82" xfId="15" applyBorder="1"/>
    <xf numFmtId="0" fontId="0" fillId="57" borderId="27" xfId="0" applyFill="1" applyBorder="1"/>
    <xf numFmtId="0" fontId="29" fillId="38" borderId="32" xfId="0" applyFont="1" applyBorder="1"/>
    <xf numFmtId="0" fontId="29" fillId="38" borderId="0" xfId="0" applyFont="1" applyBorder="1"/>
    <xf numFmtId="0" fontId="29" fillId="57" borderId="0" xfId="0" applyFont="1" applyFill="1" applyBorder="1" applyAlignment="1">
      <alignment horizontal="center"/>
    </xf>
    <xf numFmtId="0" fontId="29" fillId="38" borderId="13" xfId="0" applyFont="1" applyBorder="1"/>
    <xf numFmtId="0" fontId="29" fillId="38" borderId="14" xfId="0" applyFont="1" applyBorder="1"/>
    <xf numFmtId="0" fontId="0" fillId="57" borderId="20" xfId="0" applyFill="1" applyBorder="1"/>
    <xf numFmtId="0" fontId="0" fillId="57" borderId="21" xfId="0" applyFill="1" applyBorder="1"/>
    <xf numFmtId="0" fontId="0" fillId="38" borderId="33" xfId="0" applyBorder="1"/>
    <xf numFmtId="3" fontId="0" fillId="38" borderId="0" xfId="0" applyNumberFormat="1" applyBorder="1"/>
    <xf numFmtId="3" fontId="0" fillId="38" borderId="27" xfId="0" applyNumberFormat="1" applyBorder="1"/>
    <xf numFmtId="0" fontId="26" fillId="38" borderId="0" xfId="15" applyFill="1" applyBorder="1"/>
    <xf numFmtId="0" fontId="0" fillId="57" borderId="14" xfId="0" applyFill="1" applyBorder="1"/>
    <xf numFmtId="0" fontId="0" fillId="57" borderId="13" xfId="0" applyFill="1" applyBorder="1"/>
    <xf numFmtId="0" fontId="0" fillId="57" borderId="0" xfId="0" applyFill="1" applyBorder="1"/>
    <xf numFmtId="0" fontId="0" fillId="38" borderId="32" xfId="0" applyBorder="1"/>
    <xf numFmtId="0" fontId="0" fillId="57" borderId="10" xfId="0" applyFill="1" applyBorder="1"/>
    <xf numFmtId="0" fontId="0" fillId="57" borderId="12" xfId="0" applyFill="1" applyBorder="1"/>
    <xf numFmtId="0" fontId="0" fillId="57" borderId="11" xfId="0" applyFill="1" applyBorder="1"/>
    <xf numFmtId="0" fontId="22" fillId="36" borderId="24" xfId="31" applyBorder="1" applyAlignment="1">
      <alignment vertical="top"/>
    </xf>
    <xf numFmtId="0" fontId="22" fillId="36" borderId="27" xfId="31" applyBorder="1" applyAlignment="1">
      <alignment vertical="top"/>
    </xf>
    <xf numFmtId="0" fontId="22" fillId="36" borderId="20" xfId="31" applyBorder="1" applyAlignment="1">
      <alignment vertical="top"/>
    </xf>
    <xf numFmtId="0" fontId="22" fillId="36" borderId="21" xfId="31" applyBorder="1" applyAlignment="1">
      <alignment vertical="top"/>
    </xf>
    <xf numFmtId="0" fontId="22" fillId="36" borderId="35" xfId="31" applyBorder="1" applyAlignment="1">
      <alignment vertical="top"/>
    </xf>
    <xf numFmtId="0" fontId="22" fillId="36" borderId="33" xfId="31" applyBorder="1" applyAlignment="1">
      <alignment vertical="top"/>
    </xf>
    <xf numFmtId="0" fontId="22" fillId="36" borderId="21" xfId="31" applyBorder="1" applyAlignment="1">
      <alignment horizontal="right" vertical="top"/>
    </xf>
    <xf numFmtId="0" fontId="22" fillId="36" borderId="23" xfId="31" applyBorder="1" applyAlignment="1">
      <alignment vertical="top"/>
    </xf>
    <xf numFmtId="0" fontId="22" fillId="36" borderId="22" xfId="31" applyBorder="1" applyAlignment="1">
      <alignment vertical="top"/>
    </xf>
    <xf numFmtId="0" fontId="28" fillId="37" borderId="20" xfId="42" applyFill="1" applyBorder="1"/>
    <xf numFmtId="0" fontId="28" fillId="37" borderId="27" xfId="42" applyFill="1" applyBorder="1"/>
    <xf numFmtId="0" fontId="28" fillId="37" borderId="21" xfId="42" applyFill="1" applyBorder="1"/>
    <xf numFmtId="0" fontId="23" fillId="37" borderId="13" xfId="32" applyBorder="1"/>
    <xf numFmtId="9" fontId="28" fillId="37" borderId="32" xfId="42" applyNumberFormat="1" applyFill="1" applyBorder="1"/>
    <xf numFmtId="0" fontId="28" fillId="37" borderId="32" xfId="42" applyFill="1" applyBorder="1"/>
    <xf numFmtId="0" fontId="28" fillId="37" borderId="33" xfId="42" applyFill="1" applyBorder="1"/>
    <xf numFmtId="0" fontId="23" fillId="37" borderId="21" xfId="32" applyBorder="1" applyAlignment="1">
      <alignment horizontal="right"/>
    </xf>
    <xf numFmtId="164" fontId="23" fillId="37" borderId="21" xfId="32" applyNumberFormat="1" applyBorder="1"/>
    <xf numFmtId="9" fontId="57" fillId="37" borderId="31" xfId="83" applyFont="1" applyFill="1" applyBorder="1"/>
    <xf numFmtId="0" fontId="23" fillId="37" borderId="31" xfId="32" applyBorder="1"/>
    <xf numFmtId="0" fontId="23" fillId="37" borderId="0" xfId="32" applyAlignment="1">
      <alignment horizontal="right"/>
    </xf>
    <xf numFmtId="0" fontId="50" fillId="58" borderId="27" xfId="0" applyFont="1" applyFill="1" applyBorder="1" applyAlignment="1">
      <alignment vertical="center"/>
    </xf>
    <xf numFmtId="0" fontId="50" fillId="58" borderId="21" xfId="0" applyFont="1" applyFill="1" applyBorder="1"/>
    <xf numFmtId="0" fontId="50" fillId="58" borderId="20" xfId="0" applyFont="1" applyFill="1" applyBorder="1"/>
    <xf numFmtId="0" fontId="26" fillId="49" borderId="11" xfId="0" applyFont="1" applyFill="1" applyBorder="1" applyAlignment="1">
      <alignment horizontal="left"/>
    </xf>
    <xf numFmtId="0" fontId="26" fillId="49" borderId="0" xfId="0" applyFont="1" applyFill="1" applyBorder="1" applyAlignment="1">
      <alignment horizontal="left"/>
    </xf>
    <xf numFmtId="0" fontId="26" fillId="49" borderId="21" xfId="0" applyFont="1" applyFill="1" applyBorder="1" applyAlignment="1">
      <alignment horizontal="left"/>
    </xf>
    <xf numFmtId="0" fontId="0" fillId="38" borderId="10" xfId="0" applyBorder="1" applyAlignment="1">
      <alignment horizontal="left" vertical="top" wrapText="1"/>
    </xf>
    <xf numFmtId="0" fontId="0" fillId="38" borderId="11" xfId="0" applyBorder="1" applyAlignment="1">
      <alignment horizontal="left" vertical="top" wrapText="1"/>
    </xf>
    <xf numFmtId="0" fontId="0" fillId="38" borderId="12" xfId="0" applyBorder="1" applyAlignment="1">
      <alignment horizontal="left" vertical="top" wrapText="1"/>
    </xf>
    <xf numFmtId="0" fontId="0" fillId="38" borderId="14" xfId="0" applyBorder="1" applyAlignment="1">
      <alignment horizontal="left" vertical="top" wrapText="1"/>
    </xf>
    <xf numFmtId="0" fontId="0" fillId="38" borderId="0" xfId="0" applyAlignment="1">
      <alignment horizontal="left" vertical="top" wrapText="1"/>
    </xf>
    <xf numFmtId="0" fontId="0" fillId="38" borderId="13" xfId="0" applyBorder="1" applyAlignment="1">
      <alignment horizontal="left" vertical="top" wrapText="1"/>
    </xf>
    <xf numFmtId="0" fontId="23" fillId="38" borderId="0" xfId="32" applyFill="1"/>
    <xf numFmtId="0" fontId="51" fillId="36" borderId="22" xfId="31" applyFont="1" applyBorder="1" applyAlignment="1">
      <alignment horizontal="left" vertical="top" wrapText="1"/>
    </xf>
    <xf numFmtId="0" fontId="51" fillId="36" borderId="23" xfId="31" applyFont="1" applyBorder="1" applyAlignment="1">
      <alignment horizontal="left" vertical="top" wrapText="1"/>
    </xf>
    <xf numFmtId="0" fontId="51" fillId="36" borderId="24" xfId="31" applyFont="1" applyBorder="1" applyAlignment="1">
      <alignment horizontal="left" vertical="top" wrapText="1"/>
    </xf>
    <xf numFmtId="0" fontId="23" fillId="37" borderId="22" xfId="32" applyBorder="1" applyAlignment="1">
      <alignment horizontal="center"/>
    </xf>
    <xf numFmtId="0" fontId="23" fillId="37" borderId="23" xfId="32" applyBorder="1" applyAlignment="1">
      <alignment horizontal="center"/>
    </xf>
    <xf numFmtId="0" fontId="23" fillId="38" borderId="0" xfId="32" applyFill="1" applyAlignment="1">
      <alignment horizontal="center"/>
    </xf>
    <xf numFmtId="0" fontId="23" fillId="37" borderId="10" xfId="32" applyBorder="1" applyAlignment="1">
      <alignment horizontal="center"/>
    </xf>
    <xf numFmtId="0" fontId="23" fillId="37" borderId="11" xfId="32" applyBorder="1" applyAlignment="1">
      <alignment horizontal="center"/>
    </xf>
    <xf numFmtId="0" fontId="23" fillId="37" borderId="12" xfId="32" applyBorder="1" applyAlignment="1">
      <alignment horizontal="center"/>
    </xf>
    <xf numFmtId="0" fontId="21" fillId="35" borderId="22" xfId="30" applyBorder="1" applyAlignment="1">
      <alignment horizontal="center"/>
    </xf>
    <xf numFmtId="0" fontId="21" fillId="35" borderId="23" xfId="30" applyBorder="1" applyAlignment="1">
      <alignment horizontal="center"/>
    </xf>
    <xf numFmtId="0" fontId="21" fillId="35" borderId="24" xfId="30" applyBorder="1" applyAlignment="1">
      <alignment horizontal="center"/>
    </xf>
  </cellXfs>
  <cellStyles count="84">
    <cellStyle name="20% - Accent1" xfId="1" builtinId="30" customBuiltin="1"/>
    <cellStyle name="20% - Accent1 2" xfId="48" xr:uid="{9DBA63D1-227E-4C90-AB7C-C741675053A9}"/>
    <cellStyle name="20% - Accent2" xfId="2" builtinId="34" customBuiltin="1"/>
    <cellStyle name="20% - Accent2 2" xfId="49" xr:uid="{B0338C4B-EE5A-4739-99B2-C3B8E5834B28}"/>
    <cellStyle name="20% - Accent3" xfId="3" builtinId="38" customBuiltin="1"/>
    <cellStyle name="20% - Accent3 2" xfId="50" xr:uid="{C0C068FA-BD6F-4CA2-A830-38F54E78B195}"/>
    <cellStyle name="20% - Accent4" xfId="4" builtinId="42" customBuiltin="1"/>
    <cellStyle name="20% - Accent4 2" xfId="51" xr:uid="{05EC18B5-7689-4F87-A938-09ED41A1618D}"/>
    <cellStyle name="20% - Accent5" xfId="5" builtinId="46" customBuiltin="1"/>
    <cellStyle name="20% - Accent5 2" xfId="52" xr:uid="{065141EA-38F0-427B-A51B-881C6022E29D}"/>
    <cellStyle name="20% - Accent6" xfId="6" builtinId="50" customBuiltin="1"/>
    <cellStyle name="20% - Accent6 2" xfId="53" xr:uid="{95F18F5A-3F29-44C0-8666-C43C8D78D72E}"/>
    <cellStyle name="40% - Accent1" xfId="7" builtinId="31" customBuiltin="1"/>
    <cellStyle name="40% - Accent1 2" xfId="54" xr:uid="{DEE2D441-15E1-4177-BCE6-75B826C456EA}"/>
    <cellStyle name="40% - Accent2" xfId="8" builtinId="35" customBuiltin="1"/>
    <cellStyle name="40% - Accent2 2" xfId="55" xr:uid="{8FB21AC3-D8E4-4F52-8CFD-E95433A79E1A}"/>
    <cellStyle name="40% - Accent3" xfId="9" builtinId="39" customBuiltin="1"/>
    <cellStyle name="40% - Accent3 2" xfId="56" xr:uid="{6CBD3A8B-32BC-439B-A76F-AB15CA7482E2}"/>
    <cellStyle name="40% - Accent4" xfId="10" builtinId="43" customBuiltin="1"/>
    <cellStyle name="40% - Accent4 2" xfId="57" xr:uid="{27D5662F-CAC3-43DE-96B0-9F83A05BCE5E}"/>
    <cellStyle name="40% - Accent5" xfId="11" builtinId="47" customBuiltin="1"/>
    <cellStyle name="40% - Accent5 2" xfId="58" xr:uid="{5B8D4A95-E806-4FE6-BFDE-4D5A3D1BFAA4}"/>
    <cellStyle name="40% - Accent6" xfId="12" builtinId="51" customBuiltin="1"/>
    <cellStyle name="40% - Accent6 2" xfId="59" xr:uid="{DCD99F99-3336-4A0E-BAE7-3744FEB6B976}"/>
    <cellStyle name="60% - Accent1" xfId="13" builtinId="32" customBuiltin="1"/>
    <cellStyle name="60% - Accent1 2" xfId="45" xr:uid="{1670D7AA-88E9-48A3-A81C-E7E9997462C4}"/>
    <cellStyle name="60% - Accent1 3" xfId="60" xr:uid="{BAB13B70-5D0F-4D61-84A9-D2E44A99FE30}"/>
    <cellStyle name="60% - Accent2" xfId="14" builtinId="36" customBuiltin="1"/>
    <cellStyle name="60% - Accent2 2" xfId="61" xr:uid="{E0EA124E-74F1-4926-B129-B70901D7D764}"/>
    <cellStyle name="60% - Accent3" xfId="15" builtinId="40" customBuiltin="1"/>
    <cellStyle name="60% - Accent3 2" xfId="43" xr:uid="{6BD95DB8-477C-4674-9F3B-03149F170453}"/>
    <cellStyle name="60% - Accent3 2 2" xfId="75" xr:uid="{9477EE10-3A30-4388-85DA-3C0F04C1F5A2}"/>
    <cellStyle name="60% - Accent3 3" xfId="62" xr:uid="{417B335A-3504-4E5F-8A43-C6B2DBA7A442}"/>
    <cellStyle name="60% - Accent4" xfId="16" builtinId="44" customBuiltin="1"/>
    <cellStyle name="60% - Accent4 2" xfId="63" xr:uid="{AEB1C2D1-BD09-46EF-8E95-E808B8848950}"/>
    <cellStyle name="60% - Accent4 2 2" xfId="76" xr:uid="{0AD23C47-7DE3-40E5-89C4-1F3BE26B8E09}"/>
    <cellStyle name="60% - Accent4 3" xfId="74" xr:uid="{8224561E-7276-401C-B39A-724FAB00D626}"/>
    <cellStyle name="60% - Accent5" xfId="17" builtinId="48" customBuiltin="1"/>
    <cellStyle name="60% - Accent5 2" xfId="64" xr:uid="{0C745728-AD77-4CBF-A8AC-5080693C3C10}"/>
    <cellStyle name="60% - Accent6" xfId="18" builtinId="52" customBuiltin="1"/>
    <cellStyle name="60% - Accent6 2" xfId="65" xr:uid="{296BB6B1-4452-4CB3-8D27-05DC789D901A}"/>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1 2" xfId="66" xr:uid="{1446E69A-1AA7-47D7-9FF5-044B996590D3}"/>
    <cellStyle name="Heading 1 2 2" xfId="73" xr:uid="{E9897FF8-8DB5-453D-8C2D-FE53CC2063D8}"/>
    <cellStyle name="Heading 1 2 3" xfId="78" xr:uid="{BE1B5ACF-55D3-43A1-A48A-59538302A6FF}"/>
    <cellStyle name="Heading 1 3" xfId="72" xr:uid="{C1F9B49D-5044-4A63-8368-96142DEB538C}"/>
    <cellStyle name="Heading 2" xfId="31" builtinId="17" customBuiltin="1"/>
    <cellStyle name="Heading 2 2" xfId="44" xr:uid="{204A8E13-ACF6-450C-B261-BB11AD620D9C}"/>
    <cellStyle name="Heading 2 2 2" xfId="80" xr:uid="{75BAE3C3-F8F8-4073-A62C-B7494367B47D}"/>
    <cellStyle name="Heading 2 3" xfId="67" xr:uid="{E7F9ECA3-92CD-4B78-A242-31C31A83FF39}"/>
    <cellStyle name="Heading 3" xfId="32" builtinId="18" customBuiltin="1"/>
    <cellStyle name="Heading 3 2" xfId="68" xr:uid="{586F7B15-60F1-4F1D-8A55-D6B826756D68}"/>
    <cellStyle name="Heading 4" xfId="33" builtinId="19" customBuiltin="1"/>
    <cellStyle name="Hyperlink" xfId="42" builtinId="8"/>
    <cellStyle name="Input" xfId="34" builtinId="20" customBuiltin="1"/>
    <cellStyle name="Linked Cell" xfId="35" builtinId="24" customBuiltin="1"/>
    <cellStyle name="Neutral" xfId="36" builtinId="28" customBuiltin="1"/>
    <cellStyle name="Neutral 2" xfId="69" xr:uid="{21339101-CBB7-4706-9DCB-95A26BD8C4B2}"/>
    <cellStyle name="Normal" xfId="0" builtinId="0" customBuiltin="1"/>
    <cellStyle name="Normal 2" xfId="46" xr:uid="{8374E2C6-9FFA-41A1-ADC5-8FD1738F8FE0}"/>
    <cellStyle name="Normal 3" xfId="47" xr:uid="{82E3AEA1-6C20-45C5-B63F-E29D66BBC784}"/>
    <cellStyle name="Normal 3 2" xfId="82" xr:uid="{ED62795E-F99B-43CF-9A3E-14CFDBA9347C}"/>
    <cellStyle name="Normal 4" xfId="77" xr:uid="{F937E906-5FD6-416E-B6B3-487F9296FA45}"/>
    <cellStyle name="Normal 4 2" xfId="79" xr:uid="{61755DF6-66AE-4BE8-8CE1-AAD1972E8CCD}"/>
    <cellStyle name="Note" xfId="37" builtinId="10" customBuiltin="1"/>
    <cellStyle name="Note 2" xfId="70" xr:uid="{CF53E29B-D458-477F-988A-1D791F6AD8A4}"/>
    <cellStyle name="Output" xfId="38" builtinId="21" customBuiltin="1"/>
    <cellStyle name="Percentuale 2" xfId="81" xr:uid="{CFFFC65C-F828-414D-984E-ABD05653DAFF}"/>
    <cellStyle name="Percentuale 2 2" xfId="83" xr:uid="{06DDFEBE-8161-4A99-B75B-92520B7DFDDC}"/>
    <cellStyle name="Title" xfId="39" builtinId="15" customBuiltin="1"/>
    <cellStyle name="Title 2" xfId="71" xr:uid="{58969229-1422-453E-B1F1-F64BBE84809F}"/>
    <cellStyle name="Total" xfId="40" builtinId="25" customBuiltin="1"/>
    <cellStyle name="Warning Text" xfId="41" builtinId="11" customBuiltin="1"/>
  </cellStyles>
  <dxfs count="345">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2060"/>
      </font>
      <fill>
        <patternFill>
          <bgColor theme="4" tint="0.59996337778862885"/>
        </patternFill>
      </fill>
    </dxf>
    <dxf>
      <font>
        <color rgb="FF9C0006"/>
      </font>
      <fill>
        <patternFill>
          <bgColor rgb="FFFFC7CE"/>
        </patternFill>
      </fill>
    </dxf>
    <dxf>
      <font>
        <color rgb="FF002060"/>
      </font>
      <fill>
        <patternFill>
          <bgColor theme="4"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alignment wrapText="1"/>
    </dxf>
    <dxf>
      <numFmt numFmtId="164" formatCode="0.0"/>
    </dxf>
    <dxf>
      <border>
        <bottom style="thin">
          <color indexed="64"/>
        </bottom>
      </border>
    </dxf>
    <dxf>
      <border>
        <bottom style="thin">
          <color indexed="64"/>
        </bottom>
      </border>
    </dxf>
    <dxf>
      <font>
        <color auto="1"/>
      </font>
    </dxf>
    <dxf>
      <font>
        <color auto="1"/>
      </font>
    </dxf>
    <dxf>
      <border>
        <right style="thin">
          <color indexed="64"/>
        </right>
      </border>
    </dxf>
    <dxf>
      <border>
        <right style="thin">
          <color indexed="64"/>
        </right>
      </border>
    </dxf>
    <dxf>
      <font>
        <color theme="0"/>
      </font>
      <fill>
        <patternFill>
          <fgColor rgb="FF12ABDB"/>
        </patternFill>
      </fill>
      <alignment vertical="top" wrapText="1"/>
    </dxf>
    <dxf>
      <font>
        <color theme="0"/>
      </font>
      <fill>
        <patternFill>
          <fgColor rgb="FF12ABDB"/>
        </patternFill>
      </fill>
      <alignment vertical="top" wrapText="1"/>
    </dxf>
    <dxf>
      <border>
        <right style="thin">
          <color indexed="64"/>
        </right>
      </border>
    </dxf>
    <dxf>
      <border>
        <right style="thin">
          <color indexed="64"/>
        </right>
      </border>
    </dxf>
    <dxf>
      <font>
        <b val="0"/>
        <i val="0"/>
        <strike val="0"/>
        <condense val="0"/>
        <extend val="0"/>
        <outline val="0"/>
        <shadow val="0"/>
        <u val="none"/>
        <vertAlign val="baseline"/>
        <sz val="10"/>
        <color theme="0"/>
        <name val="Verdana Pro"/>
        <family val="2"/>
        <scheme val="none"/>
      </font>
      <numFmt numFmtId="0" formatCode="General"/>
      <fill>
        <patternFill patternType="solid">
          <fgColor indexed="64"/>
          <bgColor rgb="FF12ABDB"/>
        </patternFill>
      </fill>
      <alignment horizontal="general" vertical="top"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theme="0"/>
        <name val="Verdana Pro"/>
        <family val="2"/>
        <scheme val="none"/>
      </font>
      <numFmt numFmtId="0" formatCode="General"/>
      <fill>
        <patternFill patternType="solid">
          <fgColor indexed="64"/>
          <bgColor rgb="FF12ABDB"/>
        </patternFill>
      </fill>
      <alignment horizontal="general" vertical="top" textRotation="0" wrapText="0" indent="0" justifyLastLine="0" shrinkToFit="0" readingOrder="0"/>
      <border diagonalUp="0" diagonalDown="0" outline="0">
        <left/>
        <right/>
        <top/>
        <bottom/>
      </border>
      <protection locked="1" hidden="0"/>
    </dxf>
    <dxf>
      <fill>
        <patternFill>
          <bgColor theme="0" tint="-0.14999847407452621"/>
        </patternFill>
      </fill>
    </dxf>
    <dxf>
      <font>
        <sz val="8"/>
        <name val="Verdana"/>
      </font>
      <fill>
        <patternFill>
          <fgColor theme="0" tint="-0.249977111117893"/>
        </patternFill>
      </fill>
    </dxf>
    <dxf>
      <border>
        <top style="thin">
          <color indexed="64"/>
        </top>
        <bottom style="thin">
          <color indexed="64"/>
        </bottom>
      </border>
    </dxf>
    <dxf>
      <border>
        <top style="thin">
          <color indexed="64"/>
        </top>
        <bottom style="thin">
          <color indexed="64"/>
        </bottom>
      </border>
    </dxf>
    <dxf>
      <font>
        <sz val="8"/>
        <name val="Verdana"/>
      </font>
      <fill>
        <patternFill>
          <fgColor theme="0" tint="-0.249977111117893"/>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right/>
        <top style="thin">
          <color theme="0" tint="-0.14996795556505021"/>
        </top>
        <bottom style="thin">
          <color theme="0" tint="-0.14996795556505021"/>
        </bottom>
        <vertical/>
        <horizontal/>
      </border>
    </dxf>
    <dxf>
      <numFmt numFmtId="0" formatCode="General"/>
      <alignment horizontal="general" vertical="center" textRotation="0" wrapText="0" indent="0" justifyLastLine="0" shrinkToFit="0" readingOrder="0"/>
      <border diagonalUp="0" diagonalDown="0">
        <left style="thin">
          <color theme="0" tint="-0.14996795556505021"/>
        </left>
        <right style="thin">
          <color indexed="64"/>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indexed="64"/>
        </left>
        <right style="thin">
          <color theme="0" tint="-0.14996795556505021"/>
        </right>
        <top style="thin">
          <color theme="0" tint="-0.14996795556505021"/>
        </top>
        <bottom style="thin">
          <color theme="0" tint="-0.14996795556505021"/>
        </bottom>
        <vertical/>
        <horizontal/>
      </border>
      <protection locked="1" hidden="0"/>
    </dxf>
    <dxf>
      <alignment horizontal="general" vertical="center" textRotation="0" wrapText="0" indent="0" justifyLastLine="0" shrinkToFit="0" readingOrder="0"/>
      <border diagonalUp="0" diagonalDown="0">
        <left style="thin">
          <color theme="0"/>
        </left>
        <right style="thin">
          <color indexed="64"/>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outline="0">
        <left/>
        <right style="thin">
          <color theme="0"/>
        </right>
        <top style="thin">
          <color theme="0"/>
        </top>
        <bottom style="thin">
          <color theme="0"/>
        </bottom>
      </border>
    </dxf>
    <dxf>
      <alignment horizontal="general" vertical="center" textRotation="0" wrapText="0" indent="0" justifyLastLine="0" shrinkToFit="0" readingOrder="0"/>
    </dxf>
    <dxf>
      <border outline="0">
        <left style="thin">
          <color indexed="64"/>
        </left>
        <top style="thin">
          <color indexed="64"/>
        </top>
      </border>
    </dxf>
    <dxf>
      <border outline="0">
        <bottom style="thin">
          <color indexed="64"/>
        </bottom>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14996795556505021"/>
        </patternFill>
      </fill>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14996795556505021"/>
        </patternFill>
      </fill>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E2EFDA"/>
        </patternFill>
      </fill>
      <border>
        <left style="thin">
          <color rgb="FFD0CECE"/>
        </left>
        <right style="thin">
          <color rgb="FFD0CECE"/>
        </right>
        <top style="thin">
          <color rgb="FFD0CECE"/>
        </top>
        <bottom style="thin">
          <color rgb="FFD0CECE"/>
        </bottom>
        <vertical/>
        <horizontal/>
      </border>
    </dxf>
    <dxf>
      <fill>
        <patternFill>
          <bgColor rgb="FFFF0000"/>
        </patternFill>
      </fill>
    </dxf>
    <dxf>
      <font>
        <color theme="0"/>
      </font>
      <fill>
        <patternFill>
          <bgColor theme="0" tint="-0.499984740745262"/>
        </patternFill>
      </fill>
      <border>
        <left/>
        <right/>
        <top/>
        <bottom/>
      </border>
    </dxf>
    <dxf>
      <numFmt numFmtId="164" formatCode="0.0"/>
      <alignment horizontal="center" vertical="bottom" textRotation="0" wrapText="0" indent="0" justifyLastLine="0" shrinkToFit="0" readingOrder="0"/>
      <border diagonalUp="0" diagonalDown="0">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style="thin">
          <color indexed="64"/>
        </left>
        <right style="thin">
          <color indexed="64"/>
        </right>
        <top style="thin">
          <color theme="0" tint="-0.14996795556505021"/>
        </top>
        <bottom style="thin">
          <color theme="0" tint="-0.14996795556505021"/>
        </bottom>
        <vertical/>
        <horizontal/>
      </border>
    </dxf>
    <dxf>
      <numFmt numFmtId="164" formatCode="0.0"/>
      <alignment horizontal="center" vertical="bottom" textRotation="0" wrapText="0" indent="0" justifyLastLine="0" shrinkToFit="0" readingOrder="0"/>
      <border diagonalUp="0" diagonalDown="0">
        <left/>
        <right/>
        <top style="thin">
          <color theme="0" tint="-0.14996795556505021"/>
        </top>
        <bottom style="thin">
          <color theme="0" tint="-0.14996795556505021"/>
        </bottom>
        <vertical/>
        <horizontal/>
      </border>
    </dxf>
    <dxf>
      <alignment horizontal="general" vertical="center" textRotation="0" wrapText="0" indent="0" justifyLastLine="0" shrinkToFit="0" readingOrder="0"/>
      <border diagonalUp="0" diagonalDown="0">
        <left/>
        <right/>
        <top style="thin">
          <color theme="0" tint="-0.14996795556505021"/>
        </top>
        <bottom style="thin">
          <color theme="0" tint="-0.14996795556505021"/>
        </bottom>
        <vertical/>
        <horizontal/>
      </border>
    </dxf>
    <dxf>
      <numFmt numFmtId="0" formatCode="General"/>
      <alignment horizontal="general" vertical="center" textRotation="0" wrapText="0" indent="0" justifyLastLine="0" shrinkToFit="0" readingOrder="0"/>
      <border diagonalUp="0" diagonalDown="0">
        <left style="thin">
          <color theme="0" tint="-0.14996795556505021"/>
        </left>
        <right style="thin">
          <color indexed="64"/>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protection locked="1" hidden="0"/>
    </dxf>
    <dxf>
      <numFmt numFmtId="0" formatCode="General"/>
      <alignment horizontal="general" vertical="center" textRotation="0" wrapText="0" indent="0" justifyLastLine="0" shrinkToFit="0" readingOrder="0"/>
      <border diagonalUp="0" diagonalDown="0">
        <left style="thin">
          <color indexed="64"/>
        </left>
        <right style="thin">
          <color theme="0" tint="-0.14996795556505021"/>
        </right>
        <top style="thin">
          <color theme="0" tint="-0.14996795556505021"/>
        </top>
        <bottom style="thin">
          <color theme="0" tint="-0.14996795556505021"/>
        </bottom>
        <vertical/>
        <horizontal/>
      </border>
      <protection locked="1" hidden="0"/>
    </dxf>
    <dxf>
      <alignment horizontal="general" vertical="center" textRotation="0" wrapText="0" indent="0" justifyLastLine="0" shrinkToFit="0" readingOrder="0"/>
      <border diagonalUp="0" diagonalDown="0">
        <left style="thin">
          <color theme="0"/>
        </left>
        <right style="thin">
          <color indexed="64"/>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outline="0">
        <left style="thin">
          <color indexed="64"/>
        </left>
        <top style="thin">
          <color indexed="64"/>
        </top>
      </border>
    </dxf>
    <dxf>
      <border outline="0">
        <bottom style="thin">
          <color indexed="64"/>
        </bottom>
      </border>
    </dxf>
    <dxf>
      <alignment horizontal="left" textRotation="0" wrapText="1" indent="0" justifyLastLine="0" shrinkToFit="0" readingOrder="0"/>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7" tint="0.79998168889431442"/>
        </patternFill>
      </fill>
      <border>
        <left/>
        <right/>
        <top/>
        <bottom/>
      </border>
    </dxf>
    <dxf>
      <font>
        <color theme="1"/>
      </font>
      <fill>
        <patternFill>
          <bgColor theme="0"/>
        </patternFill>
      </fill>
      <border>
        <left/>
        <right/>
        <top/>
        <bottom/>
      </border>
    </dxf>
    <dxf>
      <font>
        <color auto="1"/>
      </font>
      <fill>
        <patternFill>
          <bgColor theme="0"/>
        </patternFill>
      </fill>
      <border>
        <top style="thin">
          <color auto="1"/>
        </top>
      </border>
    </dxf>
    <dxf>
      <fill>
        <patternFill>
          <bgColor theme="0" tint="-0.14996795556505021"/>
        </patternFill>
      </fill>
    </dxf>
    <dxf>
      <numFmt numFmtId="164" formatCode="0.0"/>
      <alignment horizontal="center" vertical="bottom" textRotation="0" wrapText="0" indent="0" justifyLastLine="0" shrinkToFit="0" readingOrder="0"/>
      <border diagonalUp="0" diagonalDown="0" outline="0">
        <left/>
        <right style="thin">
          <color indexed="64"/>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fill>
        <patternFill patternType="solid">
          <fgColor indexed="64"/>
          <bgColor theme="0"/>
        </patternFill>
      </fill>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left style="thin">
          <color indexed="64"/>
        </left>
        <vertical/>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64" formatCode="0.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64" formatCode="0.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right style="thin">
          <color indexed="64"/>
        </right>
        <top/>
        <bottom/>
      </border>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dxf>
    <dxf>
      <numFmt numFmtId="164" formatCode="0.0"/>
      <alignment horizontal="center" vertical="bottom" textRotation="0" wrapText="0" indent="0" justifyLastLine="0" shrinkToFit="0" readingOrder="0"/>
      <border diagonalUp="0" diagonalDown="0" outline="0">
        <left/>
        <right/>
        <top/>
        <bottom style="thin">
          <color indexed="64"/>
        </bottom>
      </border>
    </dxf>
    <dxf>
      <numFmt numFmtId="1" formatCode="0"/>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8"/>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8"/>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theme="0"/>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color theme="1"/>
      </font>
      <fill>
        <patternFill>
          <bgColor theme="0"/>
        </patternFill>
      </fill>
      <border>
        <left/>
        <right/>
        <top/>
        <bottom/>
      </border>
    </dxf>
    <dxf>
      <font>
        <color auto="1"/>
      </font>
      <fill>
        <patternFill>
          <bgColor theme="0"/>
        </patternFill>
      </fill>
      <border>
        <top style="thin">
          <color auto="1"/>
        </top>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top style="thin">
          <color rgb="FF000000"/>
        </top>
      </border>
    </dxf>
    <dxf>
      <font>
        <b/>
        <strike val="0"/>
        <outline val="0"/>
        <shadow val="0"/>
        <u val="none"/>
        <vertAlign val="baseline"/>
        <sz val="9"/>
        <color rgb="FF000000"/>
      </font>
      <numFmt numFmtId="164" formatCode="0.0"/>
      <alignment horizontal="center" vertical="bottom" textRotation="0" wrapText="0" indent="0" justifyLastLine="0" shrinkToFit="0" readingOrder="0"/>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fill>
        <patternFill patternType="solid">
          <fgColor indexed="64"/>
          <bgColor theme="0"/>
        </patternFill>
      </fill>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style="thin">
          <color indexed="64"/>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right style="thin">
          <color indexed="64"/>
        </right>
        <top/>
        <bottom/>
      </border>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right/>
        <top style="thin">
          <color indexed="64"/>
        </top>
        <bottom style="thin">
          <color indexed="64"/>
        </bottom>
      </border>
    </dxf>
    <dxf>
      <numFmt numFmtId="1" formatCode="0"/>
      <alignment horizontal="right" vertical="bottom" textRotation="0" wrapText="0" indent="0" justifyLastLine="0" shrinkToFit="0" readingOrder="0"/>
    </dxf>
    <dxf>
      <font>
        <b/>
        <i val="0"/>
        <strike val="0"/>
        <condense val="0"/>
        <extend val="0"/>
        <outline val="0"/>
        <shadow val="0"/>
        <u val="none"/>
        <vertAlign val="baseline"/>
        <sz val="9"/>
        <color theme="1"/>
        <name val="Verdana Pro"/>
        <family val="2"/>
        <scheme val="none"/>
      </font>
      <numFmt numFmtId="1" formatCode="0"/>
      <alignment horizontal="right" vertical="bottom" textRotation="0" wrapText="0" indent="0" justifyLastLine="0" shrinkToFit="0" readingOrder="0"/>
      <border diagonalUp="0" diagonalDown="0" outline="0">
        <left style="thin">
          <color indexed="64"/>
        </left>
        <right/>
        <top style="thin">
          <color indexed="64"/>
        </top>
        <bottom style="thin">
          <color indexed="64"/>
        </bottom>
      </border>
    </dxf>
    <dxf>
      <numFmt numFmtId="1" formatCode="0"/>
      <alignment horizontal="right" vertical="bottom" textRotation="0" wrapText="0" indent="0" justifyLastLine="0" shrinkToFit="0" readingOrder="0"/>
      <border diagonalUp="0" diagonalDown="0" outline="0">
        <left style="thin">
          <color indexed="64"/>
        </left>
        <right/>
        <top/>
        <bottom/>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i val="0"/>
        <strike val="0"/>
        <condense val="0"/>
        <extend val="0"/>
        <outline val="0"/>
        <shadow val="0"/>
        <u val="none"/>
        <vertAlign val="baseline"/>
        <sz val="9"/>
        <color theme="1"/>
        <name val="Verdana"/>
        <family val="2"/>
        <scheme val="none"/>
      </font>
      <fill>
        <patternFill patternType="solid">
          <fgColor indexed="64"/>
          <bgColor theme="6" tint="0.39997558519241921"/>
        </patternFill>
      </fill>
      <alignment horizontal="general" vertical="center" textRotation="0" wrapText="0" indent="0" justifyLastLine="0" shrinkToFit="0" readingOrder="0"/>
      <border diagonalUp="0" diagonalDown="0" outline="0">
        <left style="thin">
          <color theme="0"/>
        </left>
        <right style="thin">
          <color theme="0"/>
        </right>
        <top style="thin">
          <color indexed="64"/>
        </top>
        <bottom style="thin">
          <color indexed="64"/>
        </bottom>
      </border>
    </dxf>
    <dxf>
      <alignment horizontal="general"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border>
        <top style="thin">
          <color rgb="FF000000"/>
        </top>
      </border>
    </dxf>
    <dxf>
      <font>
        <b/>
        <strike val="0"/>
        <outline val="0"/>
        <shadow val="0"/>
        <u val="none"/>
        <vertAlign val="baseline"/>
        <sz val="9"/>
        <color rgb="FF000000"/>
      </font>
      <numFmt numFmtId="164" formatCode="0.0"/>
      <alignment horizontal="center" vertical="bottom" textRotation="0" wrapText="0" indent="0" justifyLastLine="0" shrinkToFit="0" readingOrder="0"/>
    </dxf>
    <dxf>
      <border outline="0">
        <left style="thin">
          <color rgb="FF000000"/>
        </left>
        <top style="thin">
          <color rgb="FF000000"/>
        </top>
      </border>
    </dxf>
    <dxf>
      <border outline="0">
        <bottom style="thin">
          <color rgb="FF000000"/>
        </bottom>
      </border>
    </dxf>
    <dxf>
      <alignment horizontal="left" textRotation="0" wrapText="1" indent="0" justifyLastLine="0" shrinkToFit="0" readingOrder="0"/>
    </dxf>
    <dxf>
      <numFmt numFmtId="164" formatCode="0.0"/>
      <fill>
        <patternFill patternType="solid">
          <fgColor indexed="64"/>
          <bgColor theme="2"/>
        </patternFill>
      </fill>
      <border diagonalUp="0" diagonalDown="0">
        <left/>
        <right style="thin">
          <color indexed="64"/>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right style="thin">
          <color indexed="64"/>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style="thin">
          <color indexed="64"/>
        </right>
        <top/>
        <bottom/>
        <vertical/>
        <horizontal/>
      </border>
    </dxf>
    <dxf>
      <numFmt numFmtId="164" formatCode="0.0"/>
      <fill>
        <patternFill patternType="solid">
          <fgColor indexed="64"/>
          <bgColor theme="2"/>
        </patternFill>
      </fill>
      <border diagonalUp="0" diagonalDown="0">
        <left/>
        <right style="thin">
          <color indexed="64"/>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style="thin">
          <color indexed="64"/>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n">
          <color indexed="64"/>
        </left>
        <right/>
        <top/>
        <bottom/>
        <vertical/>
        <horizontal/>
      </border>
    </dxf>
    <dxf>
      <numFmt numFmtId="164" formatCode="0.0"/>
      <fill>
        <patternFill patternType="solid">
          <fgColor indexed="64"/>
          <bgColor theme="2"/>
        </patternFill>
      </fill>
    </dxf>
    <dxf>
      <numFmt numFmtId="164" formatCode="0.0"/>
      <fill>
        <patternFill patternType="solid">
          <fgColor indexed="64"/>
          <bgColor theme="2"/>
        </patternFill>
      </fill>
      <border diagonalUp="0" diagonalDown="0">
        <left style="thick">
          <color rgb="FFFF0000"/>
        </left>
        <right style="thin">
          <color indexed="64"/>
        </right>
        <top/>
        <bottom/>
        <vertical/>
        <horizontal/>
      </border>
    </dxf>
    <dxf>
      <numFmt numFmtId="164" formatCode="0.0"/>
      <fill>
        <patternFill patternType="solid">
          <fgColor indexed="64"/>
          <bgColor theme="0"/>
        </patternFill>
      </fill>
      <border diagonalUp="0" diagonalDown="0">
        <left/>
        <right style="thin">
          <color indexed="64"/>
        </right>
        <top/>
        <bottom/>
        <vertical/>
        <horizontal/>
      </border>
    </dxf>
    <dxf>
      <numFmt numFmtId="164" formatCode="0.0"/>
      <fill>
        <patternFill patternType="solid">
          <fgColor indexed="64"/>
          <bgColor theme="0"/>
        </patternFill>
      </fill>
    </dxf>
    <dxf>
      <numFmt numFmtId="164" formatCode="0.0"/>
      <fill>
        <patternFill patternType="solid">
          <fgColor indexed="64"/>
          <bgColor theme="0"/>
        </patternFill>
      </fill>
    </dxf>
    <dxf>
      <numFmt numFmtId="164" formatCode="0.0"/>
      <fill>
        <patternFill patternType="solid">
          <fgColor indexed="64"/>
          <bgColor theme="0"/>
        </patternFill>
      </fill>
      <border diagonalUp="0" diagonalDown="0">
        <left style="thin">
          <color indexed="64"/>
        </left>
        <right/>
        <top/>
        <bottom/>
        <vertical/>
        <horizontal/>
      </border>
    </dxf>
    <dxf>
      <numFmt numFmtId="164" formatCode="0.0"/>
      <border diagonalUp="0" diagonalDown="0">
        <left style="thin">
          <color indexed="64"/>
        </left>
        <right style="thin">
          <color indexed="64"/>
        </right>
        <top/>
        <bottom/>
        <vertical/>
        <horizontal/>
      </border>
    </dxf>
    <dxf>
      <numFmt numFmtId="164" formatCode="0.0"/>
      <fill>
        <patternFill patternType="solid">
          <fgColor indexed="64"/>
          <bgColor indexed="65"/>
        </patternFill>
      </fill>
    </dxf>
    <dxf>
      <numFmt numFmtId="164" formatCode="0.0"/>
      <fill>
        <patternFill patternType="solid">
          <fgColor indexed="64"/>
          <bgColor indexed="65"/>
        </patternFill>
      </fill>
      <border diagonalUp="0" diagonalDown="0">
        <left/>
        <right style="thin">
          <color indexed="64"/>
        </right>
        <vertical/>
      </border>
    </dxf>
    <dxf>
      <numFmt numFmtId="164" formatCode="0.0"/>
      <fill>
        <patternFill patternType="solid">
          <fgColor indexed="64"/>
          <bgColor indexed="65"/>
        </patternFill>
      </fill>
    </dxf>
    <dxf>
      <numFmt numFmtId="164" formatCode="0.0"/>
      <fill>
        <patternFill patternType="solid">
          <fgColor indexed="64"/>
          <bgColor indexed="65"/>
        </patternFill>
      </fill>
      <border diagonalUp="0" diagonalDown="0">
        <left style="thin">
          <color indexed="64"/>
        </left>
        <right/>
        <vertical/>
      </border>
    </dxf>
    <dxf>
      <numFmt numFmtId="164" formatCode="0.0"/>
      <fill>
        <patternFill patternType="solid">
          <fgColor indexed="64"/>
          <bgColor indexed="65"/>
        </patternFill>
      </fill>
      <border diagonalUp="0" diagonalDown="0">
        <left/>
        <right style="thin">
          <color indexed="64"/>
        </right>
        <top/>
        <bottom/>
        <vertical/>
        <horizontal/>
      </border>
    </dxf>
    <dxf>
      <numFmt numFmtId="164" formatCode="0.0"/>
      <fill>
        <patternFill patternType="solid">
          <fgColor indexed="64"/>
          <bgColor indexed="65"/>
        </patternFill>
      </fill>
    </dxf>
    <dxf>
      <numFmt numFmtId="164" formatCode="0.0"/>
      <fill>
        <patternFill patternType="solid">
          <fgColor indexed="64"/>
          <bgColor indexed="65"/>
        </patternFill>
      </fill>
    </dxf>
    <dxf>
      <numFmt numFmtId="164" formatCode="0.0"/>
      <fill>
        <patternFill patternType="solid">
          <fgColor indexed="64"/>
          <bgColor indexed="65"/>
        </patternFill>
      </fill>
    </dxf>
    <dxf>
      <numFmt numFmtId="164" formatCode="0.0"/>
      <fill>
        <patternFill patternType="solid">
          <fgColor indexed="64"/>
          <bgColor indexed="65"/>
        </patternFill>
      </fill>
      <border diagonalUp="0" diagonalDown="0">
        <left style="thin">
          <color indexed="64"/>
        </left>
        <right/>
        <top/>
        <bottom/>
        <vertical/>
        <horizontal/>
      </border>
    </dxf>
    <dxf>
      <numFmt numFmtId="164" formatCode="0.0"/>
      <border diagonalUp="0" diagonalDown="0">
        <left style="thin">
          <color indexed="64"/>
        </left>
        <right/>
        <vertical/>
      </border>
    </dxf>
    <dxf>
      <numFmt numFmtId="164" formatCode="0.0"/>
      <fill>
        <patternFill patternType="solid">
          <fgColor indexed="64"/>
          <bgColor theme="0"/>
        </patternFill>
      </fill>
      <border diagonalUp="0" diagonalDown="0">
        <left/>
        <right style="thin">
          <color indexed="64"/>
        </right>
        <top/>
        <bottom/>
        <vertical/>
        <horizontal/>
      </border>
    </dxf>
    <dxf>
      <numFmt numFmtId="164" formatCode="0.0"/>
      <fill>
        <patternFill patternType="solid">
          <fgColor indexed="64"/>
          <bgColor theme="0"/>
        </patternFill>
      </fill>
      <border diagonalUp="0" diagonalDown="0">
        <left style="thin">
          <color indexed="64"/>
        </left>
        <right/>
        <top/>
        <bottom/>
        <vertical/>
        <horizontal/>
      </border>
    </dxf>
    <dxf>
      <numFmt numFmtId="164" formatCode="0.0"/>
      <fill>
        <patternFill patternType="solid">
          <fgColor indexed="64"/>
          <bgColor theme="0"/>
        </patternFill>
      </fill>
      <border diagonalUp="0" diagonalDown="0">
        <left style="thin">
          <color indexed="64"/>
        </left>
        <right style="thin">
          <color indexed="64"/>
        </right>
        <top/>
        <bottom/>
        <vertical/>
        <horizontal/>
      </border>
    </dxf>
    <dxf>
      <border diagonalUp="0" diagonalDown="0" outline="0">
        <left style="thin">
          <color theme="0"/>
        </left>
        <right/>
        <top style="thin">
          <color theme="0"/>
        </top>
        <bottom style="thin">
          <color theme="0"/>
        </bottom>
      </border>
    </dxf>
    <dxf>
      <border diagonalUp="0" diagonalDown="0">
        <left/>
        <right style="thin">
          <color theme="0"/>
        </right>
        <top style="thin">
          <color theme="0"/>
        </top>
        <bottom style="thin">
          <color theme="0"/>
        </bottom>
        <vertical/>
        <horizontal/>
      </border>
    </dxf>
    <dxf>
      <border outline="0">
        <left style="thin">
          <color indexed="64"/>
        </left>
        <right style="thin">
          <color indexed="64"/>
        </right>
        <bottom style="thin">
          <color indexed="64"/>
        </bottom>
      </border>
    </dxf>
    <dxf>
      <border outline="0">
        <bottom style="thin">
          <color indexed="64"/>
        </bottom>
      </border>
    </dxf>
    <dxf>
      <font>
        <b val="0"/>
        <i val="0"/>
        <strike val="0"/>
        <condense val="0"/>
        <extend val="0"/>
        <outline val="0"/>
        <shadow val="0"/>
        <u val="none"/>
        <vertAlign val="baseline"/>
        <sz val="10"/>
        <color theme="0"/>
        <name val="Verdana Pro"/>
        <family val="2"/>
        <scheme val="none"/>
      </font>
      <alignment horizontal="left" vertical="top" textRotation="0" wrapText="1" indent="0" justifyLastLine="0" shrinkToFit="0" readingOrder="0"/>
      <border diagonalUp="0" diagonalDown="0" outline="0">
        <left/>
        <right/>
        <top/>
        <bottom/>
      </border>
    </dxf>
    <dxf>
      <fill>
        <patternFill>
          <bgColor theme="6" tint="0.39994506668294322"/>
        </patternFill>
      </fill>
      <border>
        <left style="thin">
          <color theme="1"/>
        </left>
        <right style="thin">
          <color theme="1"/>
        </right>
        <top style="thin">
          <color theme="1"/>
        </top>
        <bottom style="thin">
          <color theme="1"/>
        </bottom>
        <vertical style="thin">
          <color theme="0"/>
        </vertical>
        <horizontal style="thin">
          <color theme="0"/>
        </horizontal>
      </border>
    </dxf>
    <dxf>
      <font>
        <b/>
        <i val="0"/>
        <strike val="0"/>
        <color theme="0"/>
      </font>
      <fill>
        <patternFill>
          <bgColor theme="4"/>
        </patternFill>
      </fill>
    </dxf>
  </dxfs>
  <tableStyles count="1" defaultTableStyle="TableStyleMedium2" defaultPivotStyle="PivotStyleLight16">
    <tableStyle name="PivotTable Style 1" table="0" count="2" xr9:uid="{A121E842-A9B3-4677-BB04-287513115C8D}">
      <tableStyleElement type="headerRow" dxfId="344"/>
      <tableStyleElement type="firstColumn" dxfId="343"/>
    </tableStyle>
  </tableStyles>
  <colors>
    <mruColors>
      <color rgb="FFCC0099"/>
      <color rgb="FF336699"/>
      <color rgb="FF006699"/>
      <color rgb="FF0099CC"/>
      <color rgb="FF0000CC"/>
      <color rgb="FF003399"/>
      <color rgb="FF0066FF"/>
      <color rgb="FF3366CC"/>
      <color rgb="FF00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[eGovernment Benchmark (2022) - Source Data.xlsx]7. DESI Indicators!PivotTable2</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Biennial</a:t>
            </a:r>
            <a:r>
              <a:rPr lang="en-US" baseline="0"/>
              <a:t> average for selected DESI indicator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pivotFmt>
      <c:pivotFmt>
        <c:idx val="2"/>
        <c:spPr>
          <a:solidFill>
            <a:schemeClr val="tx2"/>
          </a:solidFill>
          <a:ln>
            <a:noFill/>
          </a:ln>
          <a:effectLst/>
        </c:spPr>
      </c:pivotFmt>
      <c:pivotFmt>
        <c:idx val="3"/>
        <c:spPr>
          <a:solidFill>
            <a:schemeClr val="tx2"/>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pivotFmt>
      <c:pivotFmt>
        <c:idx val="6"/>
        <c:spPr>
          <a:solidFill>
            <a:schemeClr val="tx2"/>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pivotFmt>
      <c:pivotFmt>
        <c:idx val="9"/>
        <c:spPr>
          <a:solidFill>
            <a:schemeClr val="tx2"/>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002060"/>
          </a:solidFill>
          <a:ln>
            <a:noFill/>
          </a:ln>
          <a:effectLst/>
        </c:spPr>
      </c:pivotFmt>
      <c:pivotFmt>
        <c:idx val="46"/>
        <c:spPr>
          <a:solidFill>
            <a:srgbClr val="002060"/>
          </a:solidFill>
          <a:ln>
            <a:noFill/>
          </a:ln>
          <a:effectLst/>
        </c:spPr>
      </c:pivotFmt>
      <c:pivotFmt>
        <c:idx val="47"/>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002060"/>
          </a:solidFill>
          <a:ln>
            <a:noFill/>
          </a:ln>
          <a:effectLst/>
        </c:spPr>
      </c:pivotFmt>
      <c:pivotFmt>
        <c:idx val="49"/>
        <c:spPr>
          <a:solidFill>
            <a:srgbClr val="002060"/>
          </a:solidFill>
          <a:ln>
            <a:noFill/>
          </a:ln>
          <a:effectLst/>
        </c:spPr>
      </c:pivotFmt>
    </c:pivotFmts>
    <c:plotArea>
      <c:layout/>
      <c:barChart>
        <c:barDir val="col"/>
        <c:grouping val="clustered"/>
        <c:varyColors val="0"/>
        <c:ser>
          <c:idx val="0"/>
          <c:order val="0"/>
          <c:tx>
            <c:strRef>
              <c:f>'7. DESI Indicators'!$C$16</c:f>
              <c:strCache>
                <c:ptCount val="1"/>
                <c:pt idx="0">
                  <c:v>Total</c:v>
                </c:pt>
              </c:strCache>
            </c:strRef>
          </c:tx>
          <c:spPr>
            <a:solidFill>
              <a:schemeClr val="accent1"/>
            </a:solidFill>
            <a:ln>
              <a:noFill/>
            </a:ln>
            <a:effectLst/>
          </c:spPr>
          <c:invertIfNegative val="0"/>
          <c:dPt>
            <c:idx val="16"/>
            <c:invertIfNegative val="0"/>
            <c:bubble3D val="0"/>
            <c:extLst>
              <c:ext xmlns:c16="http://schemas.microsoft.com/office/drawing/2014/chart" uri="{C3380CC4-5D6E-409C-BE32-E72D297353CC}">
                <c16:uniqueId val="{00000001-0F57-4F3D-8146-93453F5B2CE8}"/>
              </c:ext>
            </c:extLst>
          </c:dPt>
          <c:dPt>
            <c:idx val="20"/>
            <c:invertIfNegative val="0"/>
            <c:bubble3D val="0"/>
            <c:extLst>
              <c:ext xmlns:c16="http://schemas.microsoft.com/office/drawing/2014/chart" uri="{C3380CC4-5D6E-409C-BE32-E72D297353CC}">
                <c16:uniqueId val="{00000001-957A-49ED-A715-658DDA414289}"/>
              </c:ext>
            </c:extLst>
          </c:dPt>
          <c:dPt>
            <c:idx val="21"/>
            <c:invertIfNegative val="0"/>
            <c:bubble3D val="0"/>
            <c:spPr>
              <a:solidFill>
                <a:srgbClr val="002060"/>
              </a:solidFill>
              <a:ln>
                <a:noFill/>
              </a:ln>
              <a:effectLst/>
            </c:spPr>
            <c:extLst>
              <c:ext xmlns:c16="http://schemas.microsoft.com/office/drawing/2014/chart" uri="{C3380CC4-5D6E-409C-BE32-E72D297353CC}">
                <c16:uniqueId val="{00000002-957A-49ED-A715-658DDA414289}"/>
              </c:ext>
            </c:extLst>
          </c:dPt>
          <c:dPt>
            <c:idx val="22"/>
            <c:invertIfNegative val="0"/>
            <c:bubble3D val="0"/>
            <c:spPr>
              <a:solidFill>
                <a:srgbClr val="002060"/>
              </a:solidFill>
              <a:ln>
                <a:noFill/>
              </a:ln>
              <a:effectLst/>
            </c:spPr>
            <c:extLst>
              <c:ext xmlns:c16="http://schemas.microsoft.com/office/drawing/2014/chart" uri="{C3380CC4-5D6E-409C-BE32-E72D297353CC}">
                <c16:uniqueId val="{00000004-957A-49ED-A715-658DDA414289}"/>
              </c:ext>
            </c:extLst>
          </c:dPt>
          <c:dPt>
            <c:idx val="24"/>
            <c:invertIfNegative val="0"/>
            <c:bubble3D val="0"/>
            <c:extLst>
              <c:ext xmlns:c16="http://schemas.microsoft.com/office/drawing/2014/chart" uri="{C3380CC4-5D6E-409C-BE32-E72D297353CC}">
                <c16:uniqueId val="{00000005-957A-49ED-A715-658DDA414289}"/>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 DESI Indicators'!$B$17:$B$53</c:f>
              <c:strCache>
                <c:ptCount val="37"/>
                <c:pt idx="0">
                  <c:v>NL</c:v>
                </c:pt>
                <c:pt idx="1">
                  <c:v>LT</c:v>
                </c:pt>
                <c:pt idx="2">
                  <c:v>FI</c:v>
                </c:pt>
                <c:pt idx="3">
                  <c:v>IS</c:v>
                </c:pt>
                <c:pt idx="4">
                  <c:v>EE</c:v>
                </c:pt>
                <c:pt idx="5">
                  <c:v>MT</c:v>
                </c:pt>
                <c:pt idx="6">
                  <c:v>DK</c:v>
                </c:pt>
                <c:pt idx="7">
                  <c:v>SE</c:v>
                </c:pt>
                <c:pt idx="8">
                  <c:v>RS</c:v>
                </c:pt>
                <c:pt idx="9">
                  <c:v>ES</c:v>
                </c:pt>
                <c:pt idx="10">
                  <c:v>LV</c:v>
                </c:pt>
                <c:pt idx="11">
                  <c:v>PT</c:v>
                </c:pt>
                <c:pt idx="12">
                  <c:v>NO</c:v>
                </c:pt>
                <c:pt idx="13">
                  <c:v>PL</c:v>
                </c:pt>
                <c:pt idx="14">
                  <c:v>MK</c:v>
                </c:pt>
                <c:pt idx="15">
                  <c:v>BE</c:v>
                </c:pt>
                <c:pt idx="16">
                  <c:v>TR</c:v>
                </c:pt>
                <c:pt idx="17">
                  <c:v>AL</c:v>
                </c:pt>
                <c:pt idx="18">
                  <c:v>AT</c:v>
                </c:pt>
                <c:pt idx="19">
                  <c:v>LU</c:v>
                </c:pt>
                <c:pt idx="20">
                  <c:v>SI</c:v>
                </c:pt>
                <c:pt idx="21">
                  <c:v>AVERAGE_EU27</c:v>
                </c:pt>
                <c:pt idx="22">
                  <c:v>EU27+</c:v>
                </c:pt>
                <c:pt idx="23">
                  <c:v>HU</c:v>
                </c:pt>
                <c:pt idx="24">
                  <c:v>IE</c:v>
                </c:pt>
                <c:pt idx="25">
                  <c:v>BG</c:v>
                </c:pt>
                <c:pt idx="26">
                  <c:v>IT</c:v>
                </c:pt>
                <c:pt idx="27">
                  <c:v>FR</c:v>
                </c:pt>
                <c:pt idx="28">
                  <c:v>EL</c:v>
                </c:pt>
                <c:pt idx="29">
                  <c:v>SK</c:v>
                </c:pt>
                <c:pt idx="30">
                  <c:v>DE</c:v>
                </c:pt>
                <c:pt idx="31">
                  <c:v>CZ</c:v>
                </c:pt>
                <c:pt idx="32">
                  <c:v>HR</c:v>
                </c:pt>
                <c:pt idx="33">
                  <c:v>CY</c:v>
                </c:pt>
                <c:pt idx="34">
                  <c:v>CH</c:v>
                </c:pt>
                <c:pt idx="35">
                  <c:v>ME</c:v>
                </c:pt>
                <c:pt idx="36">
                  <c:v>RO</c:v>
                </c:pt>
              </c:strCache>
            </c:strRef>
          </c:cat>
          <c:val>
            <c:numRef>
              <c:f>'7. DESI Indicators'!$C$17:$C$53</c:f>
              <c:numCache>
                <c:formatCode>0.0</c:formatCode>
                <c:ptCount val="37"/>
                <c:pt idx="0">
                  <c:v>94.321428571428569</c:v>
                </c:pt>
                <c:pt idx="1">
                  <c:v>91.931216931216937</c:v>
                </c:pt>
                <c:pt idx="2">
                  <c:v>89.81481481481481</c:v>
                </c:pt>
                <c:pt idx="3">
                  <c:v>87.407407407407419</c:v>
                </c:pt>
                <c:pt idx="4">
                  <c:v>87.301587301587304</c:v>
                </c:pt>
                <c:pt idx="5">
                  <c:v>87.222222222222229</c:v>
                </c:pt>
                <c:pt idx="6">
                  <c:v>86.111111111111114</c:v>
                </c:pt>
                <c:pt idx="7">
                  <c:v>85.18518518518519</c:v>
                </c:pt>
                <c:pt idx="8">
                  <c:v>79.166666666666671</c:v>
                </c:pt>
                <c:pt idx="9">
                  <c:v>78.24065371762741</c:v>
                </c:pt>
                <c:pt idx="10">
                  <c:v>77.195767195767203</c:v>
                </c:pt>
                <c:pt idx="11">
                  <c:v>75.793650793650784</c:v>
                </c:pt>
                <c:pt idx="12">
                  <c:v>74.537037037037024</c:v>
                </c:pt>
                <c:pt idx="13">
                  <c:v>73.834325396825392</c:v>
                </c:pt>
                <c:pt idx="14">
                  <c:v>73.333333333333343</c:v>
                </c:pt>
                <c:pt idx="15">
                  <c:v>73.256613756613746</c:v>
                </c:pt>
                <c:pt idx="16">
                  <c:v>72.75132275132276</c:v>
                </c:pt>
                <c:pt idx="17">
                  <c:v>70.714285714285722</c:v>
                </c:pt>
                <c:pt idx="18">
                  <c:v>70.634920634920647</c:v>
                </c:pt>
                <c:pt idx="19">
                  <c:v>69.444444444444443</c:v>
                </c:pt>
                <c:pt idx="20">
                  <c:v>68.425925925925924</c:v>
                </c:pt>
                <c:pt idx="21">
                  <c:v>64.494061926987243</c:v>
                </c:pt>
                <c:pt idx="22">
                  <c:v>64.185353693134175</c:v>
                </c:pt>
                <c:pt idx="23">
                  <c:v>59.722222222222221</c:v>
                </c:pt>
                <c:pt idx="24">
                  <c:v>58.597883597883602</c:v>
                </c:pt>
                <c:pt idx="25">
                  <c:v>58.020833333333329</c:v>
                </c:pt>
                <c:pt idx="26">
                  <c:v>48.187830687830683</c:v>
                </c:pt>
                <c:pt idx="27">
                  <c:v>47.160493827160494</c:v>
                </c:pt>
                <c:pt idx="28">
                  <c:v>45.314814814814817</c:v>
                </c:pt>
                <c:pt idx="29">
                  <c:v>44.753086419753089</c:v>
                </c:pt>
                <c:pt idx="30">
                  <c:v>42.138480392156865</c:v>
                </c:pt>
                <c:pt idx="31">
                  <c:v>40.992063492063494</c:v>
                </c:pt>
                <c:pt idx="32">
                  <c:v>38.134920634920633</c:v>
                </c:pt>
                <c:pt idx="33">
                  <c:v>30.555555555555554</c:v>
                </c:pt>
                <c:pt idx="34">
                  <c:v>25.709876543209877</c:v>
                </c:pt>
                <c:pt idx="35">
                  <c:v>21.527777777777779</c:v>
                </c:pt>
                <c:pt idx="36">
                  <c:v>19.047619047619047</c:v>
                </c:pt>
              </c:numCache>
            </c:numRef>
          </c:val>
          <c:extLst>
            <c:ext xmlns:c16="http://schemas.microsoft.com/office/drawing/2014/chart" uri="{C3380CC4-5D6E-409C-BE32-E72D297353CC}">
              <c16:uniqueId val="{00000006-957A-49ED-A715-658DDA414289}"/>
            </c:ext>
          </c:extLst>
        </c:ser>
        <c:dLbls>
          <c:dLblPos val="outEnd"/>
          <c:showLegendKey val="0"/>
          <c:showVal val="1"/>
          <c:showCatName val="0"/>
          <c:showSerName val="0"/>
          <c:showPercent val="0"/>
          <c:showBubbleSize val="0"/>
        </c:dLbls>
        <c:gapWidth val="105"/>
        <c:overlap val="-27"/>
        <c:axId val="327866840"/>
        <c:axId val="327857984"/>
      </c:barChart>
      <c:catAx>
        <c:axId val="32786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crossAx val="327857984"/>
        <c:crosses val="autoZero"/>
        <c:auto val="1"/>
        <c:lblAlgn val="ctr"/>
        <c:lblOffset val="100"/>
        <c:noMultiLvlLbl val="0"/>
      </c:catAx>
      <c:valAx>
        <c:axId val="32785798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327866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[eGovernment Benchmark (2022) - Source Data.xlsx]8. Indicator Graphs!PivotTable3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Biennial</a:t>
            </a:r>
            <a:r>
              <a:rPr lang="en-US" baseline="0"/>
              <a:t> average for selected indicator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solidFill>
          <a:ln>
            <a:noFill/>
          </a:ln>
          <a:effectLst/>
        </c:spPr>
        <c:marker>
          <c:symbol val="none"/>
        </c:marker>
      </c:pivotFmt>
      <c:pivotFmt>
        <c:idx val="5"/>
        <c:spPr>
          <a:solidFill>
            <a:schemeClr val="accent1">
              <a:lumMod val="50000"/>
            </a:schemeClr>
          </a:solidFill>
          <a:ln>
            <a:noFill/>
          </a:ln>
          <a:effectLst/>
        </c:spPr>
      </c:pivotFmt>
      <c:pivotFmt>
        <c:idx val="6"/>
        <c:spPr>
          <a:solidFill>
            <a:schemeClr val="accent1">
              <a:lumMod val="50000"/>
            </a:schemeClr>
          </a:solidFill>
          <a:ln>
            <a:noFill/>
          </a:ln>
          <a:effectLst/>
        </c:spPr>
      </c:pivotFmt>
      <c:pivotFmt>
        <c:idx val="7"/>
        <c:spPr>
          <a:solidFill>
            <a:schemeClr val="accent1"/>
          </a:solidFill>
          <a:ln>
            <a:noFill/>
          </a:ln>
          <a:effectLst/>
        </c:spPr>
        <c:marker>
          <c:symbol val="none"/>
        </c:marker>
      </c:pivotFmt>
      <c:pivotFmt>
        <c:idx val="8"/>
        <c:spPr>
          <a:solidFill>
            <a:schemeClr val="accent1">
              <a:lumMod val="50000"/>
            </a:schemeClr>
          </a:solidFill>
          <a:ln>
            <a:noFill/>
          </a:ln>
          <a:effectLst/>
        </c:spPr>
      </c:pivotFmt>
      <c:pivotFmt>
        <c:idx val="9"/>
        <c:spPr>
          <a:solidFill>
            <a:schemeClr val="accent1">
              <a:lumMod val="50000"/>
            </a:schemeClr>
          </a:solidFill>
          <a:ln>
            <a:noFill/>
          </a:ln>
          <a:effectLst/>
        </c:spPr>
      </c:pivotFmt>
      <c:pivotFmt>
        <c:idx val="10"/>
        <c:spPr>
          <a:solidFill>
            <a:schemeClr val="accent1"/>
          </a:solidFill>
          <a:ln>
            <a:noFill/>
          </a:ln>
          <a:effectLst/>
        </c:spPr>
        <c:marker>
          <c:symbol val="none"/>
        </c:marker>
      </c:pivotFmt>
      <c:pivotFmt>
        <c:idx val="11"/>
        <c:spPr>
          <a:solidFill>
            <a:schemeClr val="tx2"/>
          </a:solidFill>
          <a:ln>
            <a:noFill/>
          </a:ln>
          <a:effectLst/>
        </c:spPr>
      </c:pivotFmt>
      <c:pivotFmt>
        <c:idx val="12"/>
        <c:spPr>
          <a:solidFill>
            <a:schemeClr val="tx2"/>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lumMod val="50000"/>
            </a:schemeClr>
          </a:solidFill>
          <a:ln>
            <a:noFill/>
          </a:ln>
          <a:effectLst/>
        </c:spPr>
      </c:pivotFmt>
      <c:pivotFmt>
        <c:idx val="15"/>
        <c:spPr>
          <a:solidFill>
            <a:schemeClr val="tx2"/>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2">
              <a:lumMod val="10000"/>
            </a:schemeClr>
          </a:solidFill>
          <a:ln>
            <a:noFill/>
          </a:ln>
          <a:effectLst/>
        </c:spPr>
      </c:pivotFmt>
      <c:pivotFmt>
        <c:idx val="18"/>
        <c:spPr>
          <a:solidFill>
            <a:schemeClr val="accent2"/>
          </a:solidFill>
          <a:ln>
            <a:noFill/>
          </a:ln>
          <a:effectLst/>
        </c:spPr>
      </c:pivotFmt>
      <c:pivotFmt>
        <c:idx val="19"/>
        <c:spPr>
          <a:solidFill>
            <a:schemeClr val="accent2">
              <a:lumMod val="50000"/>
            </a:schemeClr>
          </a:solidFill>
          <a:ln>
            <a:noFill/>
          </a:ln>
          <a:effectLst/>
        </c:spPr>
      </c:pivotFmt>
      <c:pivotFmt>
        <c:idx val="20"/>
        <c:spPr>
          <a:solidFill>
            <a:schemeClr val="accent2">
              <a:lumMod val="50000"/>
            </a:schemeClr>
          </a:solidFill>
          <a:ln>
            <a:noFill/>
          </a:ln>
          <a:effectLst/>
        </c:spPr>
      </c:pivotFmt>
      <c:pivotFmt>
        <c:idx val="21"/>
        <c:spPr>
          <a:solidFill>
            <a:schemeClr val="bg2">
              <a:lumMod val="1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lumMod val="50000"/>
            </a:schemeClr>
          </a:solidFill>
          <a:ln>
            <a:noFill/>
          </a:ln>
          <a:effectLst/>
        </c:spPr>
      </c:pivotFmt>
      <c:pivotFmt>
        <c:idx val="24"/>
        <c:spPr>
          <a:solidFill>
            <a:schemeClr val="accent1">
              <a:lumMod val="50000"/>
            </a:schemeClr>
          </a:solidFill>
          <a:ln>
            <a:noFill/>
          </a:ln>
          <a:effectLst/>
        </c:spPr>
      </c:pivotFmt>
      <c:pivotFmt>
        <c:idx val="25"/>
        <c:spPr>
          <a:solidFill>
            <a:schemeClr val="accent2">
              <a:lumMod val="75000"/>
            </a:schemeClr>
          </a:solidFill>
          <a:ln>
            <a:noFill/>
          </a:ln>
          <a:effectLst/>
        </c:spPr>
      </c:pivotFmt>
      <c:pivotFmt>
        <c:idx val="26"/>
        <c:spPr>
          <a:solidFill>
            <a:srgbClr val="002060"/>
          </a:solidFill>
          <a:ln>
            <a:solidFill>
              <a:srgbClr val="002060"/>
            </a:solidFill>
          </a:ln>
          <a:effectLst/>
        </c:spPr>
      </c:pivotFmt>
      <c:pivotFmt>
        <c:idx val="27"/>
        <c:spPr>
          <a:solidFill>
            <a:schemeClr val="bg2">
              <a:lumMod val="50000"/>
            </a:schemeClr>
          </a:solidFill>
          <a:ln>
            <a:noFill/>
          </a:ln>
          <a:effectLst/>
        </c:spPr>
      </c:pivotFmt>
      <c:pivotFmt>
        <c:idx val="28"/>
        <c:spPr>
          <a:solidFill>
            <a:srgbClr val="002060"/>
          </a:solidFill>
          <a:ln>
            <a:noFill/>
          </a:ln>
          <a:effectLst/>
        </c:spPr>
      </c:pivotFmt>
      <c:pivotFmt>
        <c:idx val="29"/>
        <c:spPr>
          <a:solidFill>
            <a:schemeClr val="accent2">
              <a:lumMod val="75000"/>
            </a:schemeClr>
          </a:solidFill>
          <a:ln>
            <a:noFill/>
          </a:ln>
          <a:effectLst/>
        </c:spPr>
      </c:pivotFmt>
      <c:pivotFmt>
        <c:idx val="30"/>
        <c:spPr>
          <a:solidFill>
            <a:schemeClr val="bg2">
              <a:lumMod val="50000"/>
            </a:schemeClr>
          </a:solidFill>
          <a:ln>
            <a:solidFill>
              <a:schemeClr val="bg2">
                <a:lumMod val="50000"/>
              </a:schemeClr>
            </a:solidFill>
          </a:ln>
          <a:effectLst/>
        </c:spPr>
      </c:pivotFmt>
      <c:pivotFmt>
        <c:idx val="3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002060"/>
          </a:solidFill>
          <a:ln>
            <a:noFill/>
          </a:ln>
          <a:effectLst/>
        </c:spPr>
      </c:pivotFmt>
      <c:pivotFmt>
        <c:idx val="33"/>
        <c:spPr>
          <a:solidFill>
            <a:srgbClr val="002060"/>
          </a:solidFill>
          <a:ln>
            <a:noFill/>
          </a:ln>
          <a:effectLst/>
        </c:spPr>
      </c:pivotFmt>
      <c:pivotFmt>
        <c:idx val="3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lumMod val="50000"/>
            </a:schemeClr>
          </a:solidFill>
          <a:ln>
            <a:noFill/>
          </a:ln>
          <a:effectLst/>
        </c:spPr>
      </c:pivotFmt>
      <c:pivotFmt>
        <c:idx val="36"/>
        <c:spPr>
          <a:solidFill>
            <a:srgbClr val="002060"/>
          </a:solidFill>
          <a:ln>
            <a:noFill/>
          </a:ln>
          <a:effectLst/>
        </c:spPr>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2"/>
          </a:solidFill>
          <a:ln>
            <a:noFill/>
          </a:ln>
          <a:effectLst/>
        </c:spPr>
      </c:pivotFmt>
      <c:pivotFmt>
        <c:idx val="42"/>
        <c:spPr>
          <a:solidFill>
            <a:schemeClr val="tx2"/>
          </a:solidFill>
          <a:ln>
            <a:noFill/>
          </a:ln>
          <a:effectLst/>
        </c:spPr>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nl-NL"/>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11231425128482E-2"/>
          <c:y val="0.17757854038736962"/>
          <c:w val="0.93613501656770448"/>
          <c:h val="0.62017963816477872"/>
        </c:manualLayout>
      </c:layout>
      <c:barChart>
        <c:barDir val="col"/>
        <c:grouping val="clustered"/>
        <c:varyColors val="0"/>
        <c:ser>
          <c:idx val="0"/>
          <c:order val="0"/>
          <c:tx>
            <c:strRef>
              <c:f>'8. Indicator Graphs'!$C$36</c:f>
              <c:strCache>
                <c:ptCount val="1"/>
                <c:pt idx="0">
                  <c:v>Total</c:v>
                </c:pt>
              </c:strCache>
            </c:strRef>
          </c:tx>
          <c:spPr>
            <a:solidFill>
              <a:schemeClr val="accent1"/>
            </a:solidFill>
            <a:ln>
              <a:noFill/>
            </a:ln>
            <a:effectLst/>
          </c:spPr>
          <c:invertIfNegative val="0"/>
          <c:cat>
            <c:strRef>
              <c:f>'8. Indicator Graphs'!$B$37:$B$73</c:f>
              <c:strCache>
                <c:ptCount val="37"/>
                <c:pt idx="0">
                  <c:v>MT</c:v>
                </c:pt>
                <c:pt idx="1">
                  <c:v>EE</c:v>
                </c:pt>
                <c:pt idx="2">
                  <c:v>LU</c:v>
                </c:pt>
                <c:pt idx="3">
                  <c:v>IS</c:v>
                </c:pt>
                <c:pt idx="4">
                  <c:v>NL</c:v>
                </c:pt>
                <c:pt idx="5">
                  <c:v>FI</c:v>
                </c:pt>
                <c:pt idx="6">
                  <c:v>DK</c:v>
                </c:pt>
                <c:pt idx="7">
                  <c:v>LT</c:v>
                </c:pt>
                <c:pt idx="8">
                  <c:v>LV</c:v>
                </c:pt>
                <c:pt idx="9">
                  <c:v>NO</c:v>
                </c:pt>
                <c:pt idx="10">
                  <c:v>ES</c:v>
                </c:pt>
                <c:pt idx="11">
                  <c:v>PT</c:v>
                </c:pt>
                <c:pt idx="12">
                  <c:v>AT</c:v>
                </c:pt>
                <c:pt idx="13">
                  <c:v>BE</c:v>
                </c:pt>
                <c:pt idx="14">
                  <c:v>SE</c:v>
                </c:pt>
                <c:pt idx="15">
                  <c:v>TR</c:v>
                </c:pt>
                <c:pt idx="16">
                  <c:v>EU27</c:v>
                </c:pt>
                <c:pt idx="17">
                  <c:v>IE</c:v>
                </c:pt>
                <c:pt idx="18">
                  <c:v>FR</c:v>
                </c:pt>
                <c:pt idx="19">
                  <c:v>EU27+</c:v>
                </c:pt>
                <c:pt idx="20">
                  <c:v>SI</c:v>
                </c:pt>
                <c:pt idx="21">
                  <c:v>HU</c:v>
                </c:pt>
                <c:pt idx="22">
                  <c:v>DE</c:v>
                </c:pt>
                <c:pt idx="23">
                  <c:v>CZ</c:v>
                </c:pt>
                <c:pt idx="24">
                  <c:v>BG</c:v>
                </c:pt>
                <c:pt idx="25">
                  <c:v>IT</c:v>
                </c:pt>
                <c:pt idx="26">
                  <c:v>HR</c:v>
                </c:pt>
                <c:pt idx="27">
                  <c:v>SK</c:v>
                </c:pt>
                <c:pt idx="28">
                  <c:v>PL</c:v>
                </c:pt>
                <c:pt idx="29">
                  <c:v>CH</c:v>
                </c:pt>
                <c:pt idx="30">
                  <c:v>EL</c:v>
                </c:pt>
                <c:pt idx="31">
                  <c:v>CY</c:v>
                </c:pt>
                <c:pt idx="32">
                  <c:v>RS</c:v>
                </c:pt>
                <c:pt idx="33">
                  <c:v>AL</c:v>
                </c:pt>
                <c:pt idx="34">
                  <c:v>RO</c:v>
                </c:pt>
                <c:pt idx="35">
                  <c:v>ME</c:v>
                </c:pt>
                <c:pt idx="36">
                  <c:v>MK</c:v>
                </c:pt>
              </c:strCache>
            </c:strRef>
          </c:cat>
          <c:val>
            <c:numRef>
              <c:f>'8. Indicator Graphs'!$C$37:$C$73</c:f>
              <c:numCache>
                <c:formatCode>0.0</c:formatCode>
                <c:ptCount val="37"/>
                <c:pt idx="0">
                  <c:v>95.468310920047031</c:v>
                </c:pt>
                <c:pt idx="1">
                  <c:v>89.980597153985045</c:v>
                </c:pt>
                <c:pt idx="2">
                  <c:v>87.113880665434891</c:v>
                </c:pt>
                <c:pt idx="3">
                  <c:v>86.403080120937261</c:v>
                </c:pt>
                <c:pt idx="4">
                  <c:v>85.058813967974018</c:v>
                </c:pt>
                <c:pt idx="5">
                  <c:v>84.534827858612573</c:v>
                </c:pt>
                <c:pt idx="6">
                  <c:v>84.301088207916919</c:v>
                </c:pt>
                <c:pt idx="7">
                  <c:v>83.42565861992945</c:v>
                </c:pt>
                <c:pt idx="8">
                  <c:v>80.170228603272577</c:v>
                </c:pt>
                <c:pt idx="9">
                  <c:v>79.163751627194074</c:v>
                </c:pt>
                <c:pt idx="10">
                  <c:v>78.848663355744861</c:v>
                </c:pt>
                <c:pt idx="11">
                  <c:v>78.379339271716901</c:v>
                </c:pt>
                <c:pt idx="12">
                  <c:v>76.296159256675139</c:v>
                </c:pt>
                <c:pt idx="13">
                  <c:v>74.10109402557319</c:v>
                </c:pt>
                <c:pt idx="14">
                  <c:v>73.613923794826576</c:v>
                </c:pt>
                <c:pt idx="15">
                  <c:v>71.759774394650634</c:v>
                </c:pt>
                <c:pt idx="16">
                  <c:v>70.823146903094596</c:v>
                </c:pt>
                <c:pt idx="17">
                  <c:v>70.67575708266844</c:v>
                </c:pt>
                <c:pt idx="18">
                  <c:v>69.687193807564171</c:v>
                </c:pt>
                <c:pt idx="19">
                  <c:v>67.742033646267828</c:v>
                </c:pt>
                <c:pt idx="20">
                  <c:v>66.578453413258316</c:v>
                </c:pt>
                <c:pt idx="21">
                  <c:v>66.175510008530168</c:v>
                </c:pt>
                <c:pt idx="22">
                  <c:v>63.230196493937619</c:v>
                </c:pt>
                <c:pt idx="23">
                  <c:v>62.622494223169369</c:v>
                </c:pt>
                <c:pt idx="24">
                  <c:v>61.356922458236944</c:v>
                </c:pt>
                <c:pt idx="25">
                  <c:v>60.854363253576565</c:v>
                </c:pt>
                <c:pt idx="26">
                  <c:v>60.637632143906949</c:v>
                </c:pt>
                <c:pt idx="27">
                  <c:v>59.84079460487898</c:v>
                </c:pt>
                <c:pt idx="28">
                  <c:v>54.929250650877634</c:v>
                </c:pt>
                <c:pt idx="29">
                  <c:v>54.63941708353498</c:v>
                </c:pt>
                <c:pt idx="30">
                  <c:v>52.323190665154954</c:v>
                </c:pt>
                <c:pt idx="31">
                  <c:v>50.215378418105132</c:v>
                </c:pt>
                <c:pt idx="32">
                  <c:v>48.567778248787711</c:v>
                </c:pt>
                <c:pt idx="33">
                  <c:v>45.468665797080149</c:v>
                </c:pt>
                <c:pt idx="34">
                  <c:v>41.805243457979891</c:v>
                </c:pt>
                <c:pt idx="35">
                  <c:v>37.93425436018029</c:v>
                </c:pt>
                <c:pt idx="36">
                  <c:v>34.809489603454544</c:v>
                </c:pt>
              </c:numCache>
            </c:numRef>
          </c:val>
          <c:extLst>
            <c:ext xmlns:c16="http://schemas.microsoft.com/office/drawing/2014/chart" uri="{C3380CC4-5D6E-409C-BE32-E72D297353CC}">
              <c16:uniqueId val="{00000007-3B50-4EF1-9B22-3B49FD7A2F3D}"/>
            </c:ext>
          </c:extLst>
        </c:ser>
        <c:dLbls>
          <c:showLegendKey val="0"/>
          <c:showVal val="0"/>
          <c:showCatName val="0"/>
          <c:showSerName val="0"/>
          <c:showPercent val="0"/>
          <c:showBubbleSize val="0"/>
        </c:dLbls>
        <c:gapWidth val="97"/>
        <c:overlap val="-27"/>
        <c:axId val="492570408"/>
        <c:axId val="492556304"/>
      </c:barChart>
      <c:catAx>
        <c:axId val="492570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l-NL"/>
          </a:p>
        </c:txPr>
        <c:crossAx val="492556304"/>
        <c:crosses val="autoZero"/>
        <c:auto val="1"/>
        <c:lblAlgn val="ctr"/>
        <c:lblOffset val="100"/>
        <c:noMultiLvlLbl val="1"/>
      </c:catAx>
      <c:valAx>
        <c:axId val="492556304"/>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nl-NL"/>
          </a:p>
        </c:txPr>
        <c:crossAx val="492570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paperSize="9" orientation="landscape" verticalDpi="0"/>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emf"/><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3</xdr:col>
      <xdr:colOff>1235075</xdr:colOff>
      <xdr:row>59</xdr:row>
      <xdr:rowOff>58570</xdr:rowOff>
    </xdr:from>
    <xdr:to>
      <xdr:col>3</xdr:col>
      <xdr:colOff>2315075</xdr:colOff>
      <xdr:row>62</xdr:row>
      <xdr:rowOff>132749</xdr:rowOff>
    </xdr:to>
    <xdr:pic>
      <xdr:nvPicPr>
        <xdr:cNvPr id="2" name="Picture 1">
          <a:extLst>
            <a:ext uri="{FF2B5EF4-FFF2-40B4-BE49-F238E27FC236}">
              <a16:creationId xmlns:a16="http://schemas.microsoft.com/office/drawing/2014/main" id="{BE3C54CD-1126-4BB2-8D1D-E04C92C922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275" y="12441070"/>
          <a:ext cx="1080000" cy="559954"/>
        </a:xfrm>
        <a:prstGeom prst="rect">
          <a:avLst/>
        </a:prstGeom>
      </xdr:spPr>
    </xdr:pic>
    <xdr:clientData/>
  </xdr:twoCellAnchor>
  <xdr:twoCellAnchor>
    <xdr:from>
      <xdr:col>3</xdr:col>
      <xdr:colOff>2413000</xdr:colOff>
      <xdr:row>59</xdr:row>
      <xdr:rowOff>132597</xdr:rowOff>
    </xdr:from>
    <xdr:to>
      <xdr:col>3</xdr:col>
      <xdr:colOff>3493000</xdr:colOff>
      <xdr:row>62</xdr:row>
      <xdr:rowOff>96822</xdr:rowOff>
    </xdr:to>
    <xdr:pic>
      <xdr:nvPicPr>
        <xdr:cNvPr id="3" name="Picture 15">
          <a:extLst>
            <a:ext uri="{FF2B5EF4-FFF2-40B4-BE49-F238E27FC236}">
              <a16:creationId xmlns:a16="http://schemas.microsoft.com/office/drawing/2014/main" id="{4DC56821-F336-48E4-90BB-5293595E22F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70200" y="12515097"/>
          <a:ext cx="1080000" cy="45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3533774</xdr:colOff>
      <xdr:row>59</xdr:row>
      <xdr:rowOff>114301</xdr:rowOff>
    </xdr:from>
    <xdr:to>
      <xdr:col>3</xdr:col>
      <xdr:colOff>4613774</xdr:colOff>
      <xdr:row>62</xdr:row>
      <xdr:rowOff>115119</xdr:rowOff>
    </xdr:to>
    <xdr:pic>
      <xdr:nvPicPr>
        <xdr:cNvPr id="4" name="Picture 21">
          <a:extLst>
            <a:ext uri="{FF2B5EF4-FFF2-40B4-BE49-F238E27FC236}">
              <a16:creationId xmlns:a16="http://schemas.microsoft.com/office/drawing/2014/main" id="{0EC77BE9-8D8E-4A35-8EAF-48B2E93975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90974" y="12496801"/>
          <a:ext cx="1080000" cy="486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38100</xdr:colOff>
      <xdr:row>60</xdr:row>
      <xdr:rowOff>91453</xdr:rowOff>
    </xdr:from>
    <xdr:to>
      <xdr:col>3</xdr:col>
      <xdr:colOff>1118100</xdr:colOff>
      <xdr:row>61</xdr:row>
      <xdr:rowOff>137967</xdr:rowOff>
    </xdr:to>
    <xdr:grpSp>
      <xdr:nvGrpSpPr>
        <xdr:cNvPr id="5" name="Group 4">
          <a:extLst>
            <a:ext uri="{FF2B5EF4-FFF2-40B4-BE49-F238E27FC236}">
              <a16:creationId xmlns:a16="http://schemas.microsoft.com/office/drawing/2014/main" id="{E61400F6-D8DF-4448-BFCA-442677B56EE0}"/>
            </a:ext>
          </a:extLst>
        </xdr:cNvPr>
        <xdr:cNvGrpSpPr>
          <a:grpSpLocks noChangeAspect="1"/>
        </xdr:cNvGrpSpPr>
      </xdr:nvGrpSpPr>
      <xdr:grpSpPr>
        <a:xfrm>
          <a:off x="523875" y="12975603"/>
          <a:ext cx="1076825" cy="224314"/>
          <a:chOff x="0" y="0"/>
          <a:chExt cx="5354637" cy="1193801"/>
        </a:xfrm>
      </xdr:grpSpPr>
      <xdr:sp macro="" textlink="">
        <xdr:nvSpPr>
          <xdr:cNvPr id="6" name="Freeform 11">
            <a:extLst>
              <a:ext uri="{FF2B5EF4-FFF2-40B4-BE49-F238E27FC236}">
                <a16:creationId xmlns:a16="http://schemas.microsoft.com/office/drawing/2014/main" id="{FB7F357C-1A04-437D-93DC-677EF729C3E1}"/>
              </a:ext>
            </a:extLst>
          </xdr:cNvPr>
          <xdr:cNvSpPr>
            <a:spLocks/>
          </xdr:cNvSpPr>
        </xdr:nvSpPr>
        <xdr:spPr bwMode="auto">
          <a:xfrm>
            <a:off x="4735512" y="365125"/>
            <a:ext cx="619125" cy="503238"/>
          </a:xfrm>
          <a:custGeom>
            <a:avLst/>
            <a:gdLst/>
            <a:ahLst/>
            <a:cxnLst>
              <a:cxn ang="0">
                <a:pos x="125" y="107"/>
              </a:cxn>
              <a:cxn ang="0">
                <a:pos x="189" y="43"/>
              </a:cxn>
              <a:cxn ang="0">
                <a:pos x="142" y="0"/>
              </a:cxn>
              <a:cxn ang="0">
                <a:pos x="50" y="99"/>
              </a:cxn>
              <a:cxn ang="0">
                <a:pos x="0" y="144"/>
              </a:cxn>
              <a:cxn ang="0">
                <a:pos x="37" y="154"/>
              </a:cxn>
              <a:cxn ang="0">
                <a:pos x="125" y="125"/>
              </a:cxn>
              <a:cxn ang="0">
                <a:pos x="81" y="85"/>
              </a:cxn>
              <a:cxn ang="0">
                <a:pos x="125" y="107"/>
              </a:cxn>
            </a:cxnLst>
            <a:rect l="0" t="0" r="r" b="b"/>
            <a:pathLst>
              <a:path w="189" h="154">
                <a:moveTo>
                  <a:pt x="125" y="107"/>
                </a:moveTo>
                <a:cubicBezTo>
                  <a:pt x="161" y="107"/>
                  <a:pt x="188" y="78"/>
                  <a:pt x="189" y="43"/>
                </a:cubicBezTo>
                <a:cubicBezTo>
                  <a:pt x="186" y="28"/>
                  <a:pt x="181" y="0"/>
                  <a:pt x="142" y="0"/>
                </a:cubicBezTo>
                <a:cubicBezTo>
                  <a:pt x="99" y="0"/>
                  <a:pt x="84" y="60"/>
                  <a:pt x="50" y="99"/>
                </a:cubicBezTo>
                <a:cubicBezTo>
                  <a:pt x="47" y="121"/>
                  <a:pt x="26" y="140"/>
                  <a:pt x="0" y="144"/>
                </a:cubicBezTo>
                <a:cubicBezTo>
                  <a:pt x="6" y="150"/>
                  <a:pt x="20" y="154"/>
                  <a:pt x="37" y="154"/>
                </a:cubicBezTo>
                <a:cubicBezTo>
                  <a:pt x="68" y="154"/>
                  <a:pt x="106" y="145"/>
                  <a:pt x="125" y="125"/>
                </a:cubicBezTo>
                <a:cubicBezTo>
                  <a:pt x="99" y="126"/>
                  <a:pt x="82" y="109"/>
                  <a:pt x="81" y="85"/>
                </a:cubicBezTo>
                <a:cubicBezTo>
                  <a:pt x="93" y="101"/>
                  <a:pt x="108" y="107"/>
                  <a:pt x="125" y="107"/>
                </a:cubicBezTo>
              </a:path>
            </a:pathLst>
          </a:custGeom>
          <a:solidFill>
            <a:srgbClr val="12ABDB"/>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7" name="Freeform 12">
            <a:extLst>
              <a:ext uri="{FF2B5EF4-FFF2-40B4-BE49-F238E27FC236}">
                <a16:creationId xmlns:a16="http://schemas.microsoft.com/office/drawing/2014/main" id="{66EA53FE-40A5-4EF9-869E-24B4D405181B}"/>
              </a:ext>
            </a:extLst>
          </xdr:cNvPr>
          <xdr:cNvSpPr>
            <a:spLocks noEditPoints="1"/>
          </xdr:cNvSpPr>
        </xdr:nvSpPr>
        <xdr:spPr bwMode="auto">
          <a:xfrm>
            <a:off x="0" y="17463"/>
            <a:ext cx="4352925" cy="1176338"/>
          </a:xfrm>
          <a:custGeom>
            <a:avLst/>
            <a:gdLst/>
            <a:ahLst/>
            <a:cxnLst>
              <a:cxn ang="0">
                <a:pos x="1281" y="86"/>
              </a:cxn>
              <a:cxn ang="0">
                <a:pos x="1240" y="210"/>
              </a:cxn>
              <a:cxn ang="0">
                <a:pos x="1122" y="182"/>
              </a:cxn>
              <a:cxn ang="0">
                <a:pos x="1121" y="104"/>
              </a:cxn>
              <a:cxn ang="0">
                <a:pos x="1061" y="211"/>
              </a:cxn>
              <a:cxn ang="0">
                <a:pos x="1007" y="84"/>
              </a:cxn>
              <a:cxn ang="0">
                <a:pos x="924" y="86"/>
              </a:cxn>
              <a:cxn ang="0">
                <a:pos x="830" y="72"/>
              </a:cxn>
              <a:cxn ang="0">
                <a:pos x="781" y="160"/>
              </a:cxn>
              <a:cxn ang="0">
                <a:pos x="756" y="81"/>
              </a:cxn>
              <a:cxn ang="0">
                <a:pos x="666" y="200"/>
              </a:cxn>
              <a:cxn ang="0">
                <a:pos x="677" y="82"/>
              </a:cxn>
              <a:cxn ang="0">
                <a:pos x="628" y="196"/>
              </a:cxn>
              <a:cxn ang="0">
                <a:pos x="585" y="113"/>
              </a:cxn>
              <a:cxn ang="0">
                <a:pos x="527" y="198"/>
              </a:cxn>
              <a:cxn ang="0">
                <a:pos x="586" y="102"/>
              </a:cxn>
              <a:cxn ang="0">
                <a:pos x="493" y="118"/>
              </a:cxn>
              <a:cxn ang="0">
                <a:pos x="454" y="147"/>
              </a:cxn>
              <a:cxn ang="0">
                <a:pos x="368" y="111"/>
              </a:cxn>
              <a:cxn ang="0">
                <a:pos x="335" y="90"/>
              </a:cxn>
              <a:cxn ang="0">
                <a:pos x="309" y="215"/>
              </a:cxn>
              <a:cxn ang="0">
                <a:pos x="280" y="124"/>
              </a:cxn>
              <a:cxn ang="0">
                <a:pos x="224" y="211"/>
              </a:cxn>
              <a:cxn ang="0">
                <a:pos x="286" y="113"/>
              </a:cxn>
              <a:cxn ang="0">
                <a:pos x="182" y="145"/>
              </a:cxn>
              <a:cxn ang="0">
                <a:pos x="39" y="128"/>
              </a:cxn>
              <a:cxn ang="0">
                <a:pos x="136" y="72"/>
              </a:cxn>
              <a:cxn ang="0">
                <a:pos x="109" y="0"/>
              </a:cxn>
              <a:cxn ang="0">
                <a:pos x="90" y="249"/>
              </a:cxn>
              <a:cxn ang="0">
                <a:pos x="218" y="238"/>
              </a:cxn>
              <a:cxn ang="0">
                <a:pos x="306" y="238"/>
              </a:cxn>
              <a:cxn ang="0">
                <a:pos x="377" y="337"/>
              </a:cxn>
              <a:cxn ang="0">
                <a:pos x="404" y="109"/>
              </a:cxn>
              <a:cxn ang="0">
                <a:pos x="420" y="182"/>
              </a:cxn>
              <a:cxn ang="0">
                <a:pos x="392" y="239"/>
              </a:cxn>
              <a:cxn ang="0">
                <a:pos x="480" y="160"/>
              </a:cxn>
              <a:cxn ang="0">
                <a:pos x="519" y="227"/>
              </a:cxn>
              <a:cxn ang="0">
                <a:pos x="564" y="226"/>
              </a:cxn>
              <a:cxn ang="0">
                <a:pos x="526" y="359"/>
              </a:cxn>
              <a:cxn ang="0">
                <a:pos x="639" y="214"/>
              </a:cxn>
              <a:cxn ang="0">
                <a:pos x="758" y="189"/>
              </a:cxn>
              <a:cxn ang="0">
                <a:pos x="829" y="111"/>
              </a:cxn>
              <a:cxn ang="0">
                <a:pos x="920" y="128"/>
              </a:cxn>
              <a:cxn ang="0">
                <a:pos x="1010" y="176"/>
              </a:cxn>
              <a:cxn ang="0">
                <a:pos x="1097" y="200"/>
              </a:cxn>
              <a:cxn ang="0">
                <a:pos x="1174" y="112"/>
              </a:cxn>
              <a:cxn ang="0">
                <a:pos x="1274" y="196"/>
              </a:cxn>
              <a:cxn ang="0">
                <a:pos x="1328" y="227"/>
              </a:cxn>
              <a:cxn ang="0">
                <a:pos x="528" y="335"/>
              </a:cxn>
              <a:cxn ang="0">
                <a:pos x="564" y="248"/>
              </a:cxn>
              <a:cxn ang="0">
                <a:pos x="674" y="105"/>
              </a:cxn>
              <a:cxn ang="0">
                <a:pos x="655" y="181"/>
              </a:cxn>
            </a:cxnLst>
            <a:rect l="0" t="0" r="r" b="b"/>
            <a:pathLst>
              <a:path w="1328" h="359">
                <a:moveTo>
                  <a:pt x="1295" y="118"/>
                </a:moveTo>
                <a:cubicBezTo>
                  <a:pt x="1295" y="99"/>
                  <a:pt x="1294" y="86"/>
                  <a:pt x="1281" y="86"/>
                </a:cubicBezTo>
                <a:cubicBezTo>
                  <a:pt x="1275" y="86"/>
                  <a:pt x="1273" y="87"/>
                  <a:pt x="1268" y="89"/>
                </a:cubicBezTo>
                <a:cubicBezTo>
                  <a:pt x="1272" y="153"/>
                  <a:pt x="1258" y="210"/>
                  <a:pt x="1240" y="210"/>
                </a:cubicBezTo>
                <a:cubicBezTo>
                  <a:pt x="1217" y="210"/>
                  <a:pt x="1228" y="72"/>
                  <a:pt x="1179" y="72"/>
                </a:cubicBezTo>
                <a:cubicBezTo>
                  <a:pt x="1133" y="72"/>
                  <a:pt x="1127" y="182"/>
                  <a:pt x="1122" y="182"/>
                </a:cubicBezTo>
                <a:cubicBezTo>
                  <a:pt x="1118" y="182"/>
                  <a:pt x="1118" y="153"/>
                  <a:pt x="1118" y="131"/>
                </a:cubicBezTo>
                <a:cubicBezTo>
                  <a:pt x="1120" y="120"/>
                  <a:pt x="1121" y="111"/>
                  <a:pt x="1121" y="104"/>
                </a:cubicBezTo>
                <a:cubicBezTo>
                  <a:pt x="1121" y="93"/>
                  <a:pt x="1117" y="76"/>
                  <a:pt x="1093" y="84"/>
                </a:cubicBezTo>
                <a:cubicBezTo>
                  <a:pt x="1094" y="163"/>
                  <a:pt x="1078" y="211"/>
                  <a:pt x="1061" y="211"/>
                </a:cubicBezTo>
                <a:cubicBezTo>
                  <a:pt x="1035" y="211"/>
                  <a:pt x="1034" y="139"/>
                  <a:pt x="1034" y="120"/>
                </a:cubicBezTo>
                <a:cubicBezTo>
                  <a:pt x="1034" y="101"/>
                  <a:pt x="1036" y="75"/>
                  <a:pt x="1007" y="84"/>
                </a:cubicBezTo>
                <a:cubicBezTo>
                  <a:pt x="1003" y="153"/>
                  <a:pt x="985" y="204"/>
                  <a:pt x="974" y="204"/>
                </a:cubicBezTo>
                <a:cubicBezTo>
                  <a:pt x="957" y="204"/>
                  <a:pt x="960" y="86"/>
                  <a:pt x="924" y="86"/>
                </a:cubicBezTo>
                <a:cubicBezTo>
                  <a:pt x="891" y="86"/>
                  <a:pt x="881" y="198"/>
                  <a:pt x="874" y="198"/>
                </a:cubicBezTo>
                <a:cubicBezTo>
                  <a:pt x="861" y="198"/>
                  <a:pt x="877" y="72"/>
                  <a:pt x="830" y="72"/>
                </a:cubicBezTo>
                <a:cubicBezTo>
                  <a:pt x="805" y="72"/>
                  <a:pt x="795" y="114"/>
                  <a:pt x="785" y="161"/>
                </a:cubicBezTo>
                <a:cubicBezTo>
                  <a:pt x="784" y="170"/>
                  <a:pt x="782" y="171"/>
                  <a:pt x="781" y="160"/>
                </a:cubicBezTo>
                <a:cubicBezTo>
                  <a:pt x="781" y="152"/>
                  <a:pt x="781" y="142"/>
                  <a:pt x="781" y="134"/>
                </a:cubicBezTo>
                <a:cubicBezTo>
                  <a:pt x="793" y="86"/>
                  <a:pt x="778" y="69"/>
                  <a:pt x="756" y="81"/>
                </a:cubicBezTo>
                <a:cubicBezTo>
                  <a:pt x="763" y="169"/>
                  <a:pt x="723" y="212"/>
                  <a:pt x="692" y="212"/>
                </a:cubicBezTo>
                <a:cubicBezTo>
                  <a:pt x="681" y="212"/>
                  <a:pt x="672" y="207"/>
                  <a:pt x="666" y="200"/>
                </a:cubicBezTo>
                <a:cubicBezTo>
                  <a:pt x="703" y="177"/>
                  <a:pt x="719" y="151"/>
                  <a:pt x="719" y="126"/>
                </a:cubicBezTo>
                <a:cubicBezTo>
                  <a:pt x="719" y="98"/>
                  <a:pt x="704" y="82"/>
                  <a:pt x="677" y="82"/>
                </a:cubicBezTo>
                <a:cubicBezTo>
                  <a:pt x="640" y="82"/>
                  <a:pt x="620" y="120"/>
                  <a:pt x="620" y="152"/>
                </a:cubicBezTo>
                <a:cubicBezTo>
                  <a:pt x="620" y="169"/>
                  <a:pt x="623" y="184"/>
                  <a:pt x="628" y="196"/>
                </a:cubicBezTo>
                <a:cubicBezTo>
                  <a:pt x="616" y="202"/>
                  <a:pt x="604" y="207"/>
                  <a:pt x="593" y="212"/>
                </a:cubicBezTo>
                <a:cubicBezTo>
                  <a:pt x="592" y="179"/>
                  <a:pt x="588" y="145"/>
                  <a:pt x="585" y="113"/>
                </a:cubicBezTo>
                <a:cubicBezTo>
                  <a:pt x="566" y="107"/>
                  <a:pt x="560" y="117"/>
                  <a:pt x="559" y="134"/>
                </a:cubicBezTo>
                <a:cubicBezTo>
                  <a:pt x="555" y="174"/>
                  <a:pt x="540" y="198"/>
                  <a:pt x="527" y="198"/>
                </a:cubicBezTo>
                <a:cubicBezTo>
                  <a:pt x="518" y="198"/>
                  <a:pt x="512" y="186"/>
                  <a:pt x="511" y="174"/>
                </a:cubicBezTo>
                <a:cubicBezTo>
                  <a:pt x="507" y="110"/>
                  <a:pt x="559" y="92"/>
                  <a:pt x="586" y="102"/>
                </a:cubicBezTo>
                <a:cubicBezTo>
                  <a:pt x="592" y="88"/>
                  <a:pt x="585" y="77"/>
                  <a:pt x="561" y="77"/>
                </a:cubicBezTo>
                <a:cubicBezTo>
                  <a:pt x="531" y="77"/>
                  <a:pt x="509" y="95"/>
                  <a:pt x="493" y="118"/>
                </a:cubicBezTo>
                <a:cubicBezTo>
                  <a:pt x="482" y="134"/>
                  <a:pt x="470" y="145"/>
                  <a:pt x="453" y="158"/>
                </a:cubicBezTo>
                <a:cubicBezTo>
                  <a:pt x="454" y="154"/>
                  <a:pt x="454" y="150"/>
                  <a:pt x="454" y="147"/>
                </a:cubicBezTo>
                <a:cubicBezTo>
                  <a:pt x="454" y="102"/>
                  <a:pt x="430" y="82"/>
                  <a:pt x="406" y="82"/>
                </a:cubicBezTo>
                <a:cubicBezTo>
                  <a:pt x="387" y="82"/>
                  <a:pt x="375" y="94"/>
                  <a:pt x="368" y="111"/>
                </a:cubicBezTo>
                <a:cubicBezTo>
                  <a:pt x="366" y="94"/>
                  <a:pt x="363" y="86"/>
                  <a:pt x="353" y="86"/>
                </a:cubicBezTo>
                <a:cubicBezTo>
                  <a:pt x="348" y="86"/>
                  <a:pt x="342" y="87"/>
                  <a:pt x="335" y="90"/>
                </a:cubicBezTo>
                <a:cubicBezTo>
                  <a:pt x="338" y="100"/>
                  <a:pt x="340" y="122"/>
                  <a:pt x="340" y="137"/>
                </a:cubicBezTo>
                <a:cubicBezTo>
                  <a:pt x="340" y="191"/>
                  <a:pt x="324" y="215"/>
                  <a:pt x="309" y="215"/>
                </a:cubicBezTo>
                <a:cubicBezTo>
                  <a:pt x="292" y="215"/>
                  <a:pt x="290" y="151"/>
                  <a:pt x="288" y="126"/>
                </a:cubicBezTo>
                <a:cubicBezTo>
                  <a:pt x="286" y="125"/>
                  <a:pt x="284" y="124"/>
                  <a:pt x="280" y="124"/>
                </a:cubicBezTo>
                <a:cubicBezTo>
                  <a:pt x="264" y="124"/>
                  <a:pt x="262" y="145"/>
                  <a:pt x="259" y="164"/>
                </a:cubicBezTo>
                <a:cubicBezTo>
                  <a:pt x="254" y="185"/>
                  <a:pt x="242" y="211"/>
                  <a:pt x="224" y="211"/>
                </a:cubicBezTo>
                <a:cubicBezTo>
                  <a:pt x="214" y="211"/>
                  <a:pt x="207" y="201"/>
                  <a:pt x="206" y="182"/>
                </a:cubicBezTo>
                <a:cubicBezTo>
                  <a:pt x="204" y="144"/>
                  <a:pt x="236" y="99"/>
                  <a:pt x="286" y="113"/>
                </a:cubicBezTo>
                <a:cubicBezTo>
                  <a:pt x="292" y="98"/>
                  <a:pt x="282" y="86"/>
                  <a:pt x="261" y="86"/>
                </a:cubicBezTo>
                <a:cubicBezTo>
                  <a:pt x="225" y="86"/>
                  <a:pt x="195" y="113"/>
                  <a:pt x="182" y="145"/>
                </a:cubicBezTo>
                <a:cubicBezTo>
                  <a:pt x="169" y="175"/>
                  <a:pt x="145" y="218"/>
                  <a:pt x="98" y="218"/>
                </a:cubicBezTo>
                <a:cubicBezTo>
                  <a:pt x="65" y="218"/>
                  <a:pt x="39" y="189"/>
                  <a:pt x="39" y="128"/>
                </a:cubicBezTo>
                <a:cubicBezTo>
                  <a:pt x="39" y="75"/>
                  <a:pt x="72" y="25"/>
                  <a:pt x="108" y="25"/>
                </a:cubicBezTo>
                <a:cubicBezTo>
                  <a:pt x="132" y="25"/>
                  <a:pt x="138" y="50"/>
                  <a:pt x="136" y="72"/>
                </a:cubicBezTo>
                <a:cubicBezTo>
                  <a:pt x="149" y="83"/>
                  <a:pt x="170" y="73"/>
                  <a:pt x="170" y="47"/>
                </a:cubicBezTo>
                <a:cubicBezTo>
                  <a:pt x="170" y="30"/>
                  <a:pt x="156" y="0"/>
                  <a:pt x="109" y="0"/>
                </a:cubicBezTo>
                <a:cubicBezTo>
                  <a:pt x="51" y="0"/>
                  <a:pt x="0" y="57"/>
                  <a:pt x="0" y="132"/>
                </a:cubicBezTo>
                <a:cubicBezTo>
                  <a:pt x="0" y="206"/>
                  <a:pt x="38" y="249"/>
                  <a:pt x="90" y="249"/>
                </a:cubicBezTo>
                <a:cubicBezTo>
                  <a:pt x="123" y="249"/>
                  <a:pt x="154" y="230"/>
                  <a:pt x="176" y="195"/>
                </a:cubicBezTo>
                <a:cubicBezTo>
                  <a:pt x="181" y="226"/>
                  <a:pt x="202" y="238"/>
                  <a:pt x="218" y="238"/>
                </a:cubicBezTo>
                <a:cubicBezTo>
                  <a:pt x="243" y="238"/>
                  <a:pt x="260" y="222"/>
                  <a:pt x="269" y="200"/>
                </a:cubicBezTo>
                <a:cubicBezTo>
                  <a:pt x="274" y="222"/>
                  <a:pt x="286" y="238"/>
                  <a:pt x="306" y="238"/>
                </a:cubicBezTo>
                <a:cubicBezTo>
                  <a:pt x="320" y="238"/>
                  <a:pt x="330" y="231"/>
                  <a:pt x="339" y="220"/>
                </a:cubicBezTo>
                <a:cubicBezTo>
                  <a:pt x="335" y="297"/>
                  <a:pt x="331" y="346"/>
                  <a:pt x="377" y="337"/>
                </a:cubicBezTo>
                <a:cubicBezTo>
                  <a:pt x="370" y="315"/>
                  <a:pt x="368" y="275"/>
                  <a:pt x="368" y="239"/>
                </a:cubicBezTo>
                <a:cubicBezTo>
                  <a:pt x="368" y="141"/>
                  <a:pt x="384" y="109"/>
                  <a:pt x="404" y="109"/>
                </a:cubicBezTo>
                <a:cubicBezTo>
                  <a:pt x="419" y="109"/>
                  <a:pt x="423" y="128"/>
                  <a:pt x="423" y="148"/>
                </a:cubicBezTo>
                <a:cubicBezTo>
                  <a:pt x="423" y="158"/>
                  <a:pt x="422" y="170"/>
                  <a:pt x="420" y="182"/>
                </a:cubicBezTo>
                <a:cubicBezTo>
                  <a:pt x="395" y="197"/>
                  <a:pt x="375" y="210"/>
                  <a:pt x="375" y="225"/>
                </a:cubicBezTo>
                <a:cubicBezTo>
                  <a:pt x="375" y="238"/>
                  <a:pt x="384" y="239"/>
                  <a:pt x="392" y="239"/>
                </a:cubicBezTo>
                <a:cubicBezTo>
                  <a:pt x="411" y="239"/>
                  <a:pt x="434" y="220"/>
                  <a:pt x="447" y="185"/>
                </a:cubicBezTo>
                <a:cubicBezTo>
                  <a:pt x="458" y="178"/>
                  <a:pt x="469" y="170"/>
                  <a:pt x="480" y="160"/>
                </a:cubicBezTo>
                <a:cubicBezTo>
                  <a:pt x="480" y="164"/>
                  <a:pt x="479" y="167"/>
                  <a:pt x="479" y="171"/>
                </a:cubicBezTo>
                <a:cubicBezTo>
                  <a:pt x="479" y="206"/>
                  <a:pt x="495" y="227"/>
                  <a:pt x="519" y="227"/>
                </a:cubicBezTo>
                <a:cubicBezTo>
                  <a:pt x="538" y="227"/>
                  <a:pt x="553" y="214"/>
                  <a:pt x="563" y="193"/>
                </a:cubicBezTo>
                <a:cubicBezTo>
                  <a:pt x="564" y="205"/>
                  <a:pt x="564" y="216"/>
                  <a:pt x="564" y="226"/>
                </a:cubicBezTo>
                <a:cubicBezTo>
                  <a:pt x="525" y="244"/>
                  <a:pt x="482" y="262"/>
                  <a:pt x="482" y="313"/>
                </a:cubicBezTo>
                <a:cubicBezTo>
                  <a:pt x="482" y="339"/>
                  <a:pt x="501" y="359"/>
                  <a:pt x="526" y="359"/>
                </a:cubicBezTo>
                <a:cubicBezTo>
                  <a:pt x="580" y="359"/>
                  <a:pt x="593" y="302"/>
                  <a:pt x="593" y="235"/>
                </a:cubicBezTo>
                <a:cubicBezTo>
                  <a:pt x="611" y="227"/>
                  <a:pt x="624" y="222"/>
                  <a:pt x="639" y="214"/>
                </a:cubicBezTo>
                <a:cubicBezTo>
                  <a:pt x="652" y="230"/>
                  <a:pt x="670" y="238"/>
                  <a:pt x="686" y="238"/>
                </a:cubicBezTo>
                <a:cubicBezTo>
                  <a:pt x="717" y="238"/>
                  <a:pt x="740" y="222"/>
                  <a:pt x="758" y="189"/>
                </a:cubicBezTo>
                <a:cubicBezTo>
                  <a:pt x="762" y="214"/>
                  <a:pt x="768" y="238"/>
                  <a:pt x="781" y="238"/>
                </a:cubicBezTo>
                <a:cubicBezTo>
                  <a:pt x="806" y="238"/>
                  <a:pt x="811" y="111"/>
                  <a:pt x="829" y="111"/>
                </a:cubicBezTo>
                <a:cubicBezTo>
                  <a:pt x="843" y="111"/>
                  <a:pt x="831" y="249"/>
                  <a:pt x="868" y="249"/>
                </a:cubicBezTo>
                <a:cubicBezTo>
                  <a:pt x="899" y="249"/>
                  <a:pt x="905" y="128"/>
                  <a:pt x="920" y="128"/>
                </a:cubicBezTo>
                <a:cubicBezTo>
                  <a:pt x="931" y="128"/>
                  <a:pt x="932" y="238"/>
                  <a:pt x="966" y="238"/>
                </a:cubicBezTo>
                <a:cubicBezTo>
                  <a:pt x="983" y="238"/>
                  <a:pt x="1001" y="218"/>
                  <a:pt x="1010" y="176"/>
                </a:cubicBezTo>
                <a:cubicBezTo>
                  <a:pt x="1014" y="204"/>
                  <a:pt x="1028" y="238"/>
                  <a:pt x="1056" y="238"/>
                </a:cubicBezTo>
                <a:cubicBezTo>
                  <a:pt x="1072" y="238"/>
                  <a:pt x="1086" y="222"/>
                  <a:pt x="1097" y="200"/>
                </a:cubicBezTo>
                <a:cubicBezTo>
                  <a:pt x="1100" y="223"/>
                  <a:pt x="1106" y="238"/>
                  <a:pt x="1118" y="238"/>
                </a:cubicBezTo>
                <a:cubicBezTo>
                  <a:pt x="1150" y="238"/>
                  <a:pt x="1149" y="112"/>
                  <a:pt x="1174" y="112"/>
                </a:cubicBezTo>
                <a:cubicBezTo>
                  <a:pt x="1194" y="112"/>
                  <a:pt x="1188" y="238"/>
                  <a:pt x="1235" y="238"/>
                </a:cubicBezTo>
                <a:cubicBezTo>
                  <a:pt x="1257" y="238"/>
                  <a:pt x="1268" y="220"/>
                  <a:pt x="1274" y="196"/>
                </a:cubicBezTo>
                <a:cubicBezTo>
                  <a:pt x="1283" y="231"/>
                  <a:pt x="1297" y="238"/>
                  <a:pt x="1308" y="238"/>
                </a:cubicBezTo>
                <a:cubicBezTo>
                  <a:pt x="1315" y="238"/>
                  <a:pt x="1321" y="236"/>
                  <a:pt x="1328" y="227"/>
                </a:cubicBezTo>
                <a:cubicBezTo>
                  <a:pt x="1292" y="212"/>
                  <a:pt x="1295" y="155"/>
                  <a:pt x="1295" y="118"/>
                </a:cubicBezTo>
                <a:moveTo>
                  <a:pt x="528" y="335"/>
                </a:moveTo>
                <a:cubicBezTo>
                  <a:pt x="517" y="335"/>
                  <a:pt x="511" y="325"/>
                  <a:pt x="511" y="313"/>
                </a:cubicBezTo>
                <a:cubicBezTo>
                  <a:pt x="511" y="280"/>
                  <a:pt x="535" y="263"/>
                  <a:pt x="564" y="248"/>
                </a:cubicBezTo>
                <a:cubicBezTo>
                  <a:pt x="563" y="319"/>
                  <a:pt x="546" y="335"/>
                  <a:pt x="528" y="335"/>
                </a:cubicBezTo>
                <a:moveTo>
                  <a:pt x="674" y="105"/>
                </a:moveTo>
                <a:cubicBezTo>
                  <a:pt x="685" y="105"/>
                  <a:pt x="692" y="115"/>
                  <a:pt x="691" y="129"/>
                </a:cubicBezTo>
                <a:cubicBezTo>
                  <a:pt x="689" y="146"/>
                  <a:pt x="677" y="166"/>
                  <a:pt x="655" y="181"/>
                </a:cubicBezTo>
                <a:cubicBezTo>
                  <a:pt x="644" y="149"/>
                  <a:pt x="653" y="105"/>
                  <a:pt x="674" y="105"/>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8" name="Freeform 13">
            <a:extLst>
              <a:ext uri="{FF2B5EF4-FFF2-40B4-BE49-F238E27FC236}">
                <a16:creationId xmlns:a16="http://schemas.microsoft.com/office/drawing/2014/main" id="{01742230-8FD4-4632-8E45-7D7D258D2D8B}"/>
              </a:ext>
            </a:extLst>
          </xdr:cNvPr>
          <xdr:cNvSpPr>
            <a:spLocks/>
          </xdr:cNvSpPr>
        </xdr:nvSpPr>
        <xdr:spPr bwMode="auto">
          <a:xfrm>
            <a:off x="3284537" y="76200"/>
            <a:ext cx="120650" cy="127000"/>
          </a:xfrm>
          <a:custGeom>
            <a:avLst/>
            <a:gdLst/>
            <a:ahLst/>
            <a:cxnLst>
              <a:cxn ang="0">
                <a:pos x="19" y="39"/>
              </a:cxn>
              <a:cxn ang="0">
                <a:pos x="37" y="19"/>
              </a:cxn>
              <a:cxn ang="0">
                <a:pos x="19" y="0"/>
              </a:cxn>
              <a:cxn ang="0">
                <a:pos x="0" y="20"/>
              </a:cxn>
              <a:cxn ang="0">
                <a:pos x="19" y="39"/>
              </a:cxn>
            </a:cxnLst>
            <a:rect l="0" t="0" r="r" b="b"/>
            <a:pathLst>
              <a:path w="37" h="39">
                <a:moveTo>
                  <a:pt x="19" y="39"/>
                </a:moveTo>
                <a:cubicBezTo>
                  <a:pt x="30" y="38"/>
                  <a:pt x="37" y="29"/>
                  <a:pt x="37" y="19"/>
                </a:cubicBezTo>
                <a:cubicBezTo>
                  <a:pt x="37" y="8"/>
                  <a:pt x="30" y="0"/>
                  <a:pt x="19" y="0"/>
                </a:cubicBezTo>
                <a:cubicBezTo>
                  <a:pt x="9" y="1"/>
                  <a:pt x="0" y="9"/>
                  <a:pt x="0" y="20"/>
                </a:cubicBezTo>
                <a:cubicBezTo>
                  <a:pt x="0" y="31"/>
                  <a:pt x="9" y="39"/>
                  <a:pt x="19" y="39"/>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9" name="Freeform 14">
            <a:extLst>
              <a:ext uri="{FF2B5EF4-FFF2-40B4-BE49-F238E27FC236}">
                <a16:creationId xmlns:a16="http://schemas.microsoft.com/office/drawing/2014/main" id="{035C678D-4663-4451-80D5-D0F1EE04C5AA}"/>
              </a:ext>
            </a:extLst>
          </xdr:cNvPr>
          <xdr:cNvSpPr>
            <a:spLocks/>
          </xdr:cNvSpPr>
        </xdr:nvSpPr>
        <xdr:spPr bwMode="auto">
          <a:xfrm>
            <a:off x="4141787" y="98425"/>
            <a:ext cx="112713" cy="125413"/>
          </a:xfrm>
          <a:custGeom>
            <a:avLst/>
            <a:gdLst/>
            <a:ahLst/>
            <a:cxnLst>
              <a:cxn ang="0">
                <a:pos x="17" y="37"/>
              </a:cxn>
              <a:cxn ang="0">
                <a:pos x="34" y="18"/>
              </a:cxn>
              <a:cxn ang="0">
                <a:pos x="17" y="0"/>
              </a:cxn>
              <a:cxn ang="0">
                <a:pos x="0" y="19"/>
              </a:cxn>
              <a:cxn ang="0">
                <a:pos x="17" y="37"/>
              </a:cxn>
            </a:cxnLst>
            <a:rect l="0" t="0" r="r" b="b"/>
            <a:pathLst>
              <a:path w="34" h="38">
                <a:moveTo>
                  <a:pt x="17" y="37"/>
                </a:moveTo>
                <a:cubicBezTo>
                  <a:pt x="26" y="37"/>
                  <a:pt x="34" y="28"/>
                  <a:pt x="34" y="18"/>
                </a:cubicBezTo>
                <a:cubicBezTo>
                  <a:pt x="34" y="8"/>
                  <a:pt x="26" y="0"/>
                  <a:pt x="17" y="0"/>
                </a:cubicBezTo>
                <a:cubicBezTo>
                  <a:pt x="7" y="1"/>
                  <a:pt x="0" y="9"/>
                  <a:pt x="0" y="19"/>
                </a:cubicBezTo>
                <a:cubicBezTo>
                  <a:pt x="0" y="30"/>
                  <a:pt x="7" y="38"/>
                  <a:pt x="17" y="37"/>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sp macro="" textlink="">
        <xdr:nvSpPr>
          <xdr:cNvPr id="10" name="Freeform 15">
            <a:extLst>
              <a:ext uri="{FF2B5EF4-FFF2-40B4-BE49-F238E27FC236}">
                <a16:creationId xmlns:a16="http://schemas.microsoft.com/office/drawing/2014/main" id="{09B9B293-3818-4636-A513-51F70690DB76}"/>
              </a:ext>
            </a:extLst>
          </xdr:cNvPr>
          <xdr:cNvSpPr>
            <a:spLocks/>
          </xdr:cNvSpPr>
        </xdr:nvSpPr>
        <xdr:spPr bwMode="auto">
          <a:xfrm>
            <a:off x="4414837" y="0"/>
            <a:ext cx="939800" cy="796925"/>
          </a:xfrm>
          <a:custGeom>
            <a:avLst/>
            <a:gdLst/>
            <a:ahLst/>
            <a:cxnLst>
              <a:cxn ang="0">
                <a:pos x="286" y="152"/>
              </a:cxn>
              <a:cxn ang="0">
                <a:pos x="237" y="50"/>
              </a:cxn>
              <a:cxn ang="0">
                <a:pos x="160" y="3"/>
              </a:cxn>
              <a:cxn ang="0">
                <a:pos x="153" y="0"/>
              </a:cxn>
              <a:cxn ang="0">
                <a:pos x="153" y="0"/>
              </a:cxn>
              <a:cxn ang="0">
                <a:pos x="0" y="158"/>
              </a:cxn>
              <a:cxn ang="0">
                <a:pos x="53" y="236"/>
              </a:cxn>
              <a:cxn ang="0">
                <a:pos x="107" y="237"/>
              </a:cxn>
              <a:cxn ang="0">
                <a:pos x="148" y="210"/>
              </a:cxn>
              <a:cxn ang="0">
                <a:pos x="240" y="111"/>
              </a:cxn>
              <a:cxn ang="0">
                <a:pos x="287" y="154"/>
              </a:cxn>
              <a:cxn ang="0">
                <a:pos x="286" y="152"/>
              </a:cxn>
            </a:cxnLst>
            <a:rect l="0" t="0" r="r" b="b"/>
            <a:pathLst>
              <a:path w="287" h="243">
                <a:moveTo>
                  <a:pt x="286" y="152"/>
                </a:moveTo>
                <a:cubicBezTo>
                  <a:pt x="286" y="111"/>
                  <a:pt x="267" y="77"/>
                  <a:pt x="237" y="50"/>
                </a:cubicBezTo>
                <a:cubicBezTo>
                  <a:pt x="215" y="30"/>
                  <a:pt x="188" y="14"/>
                  <a:pt x="160" y="3"/>
                </a:cubicBezTo>
                <a:cubicBezTo>
                  <a:pt x="158" y="2"/>
                  <a:pt x="156" y="1"/>
                  <a:pt x="153" y="0"/>
                </a:cubicBezTo>
                <a:cubicBezTo>
                  <a:pt x="153" y="0"/>
                  <a:pt x="153" y="0"/>
                  <a:pt x="153" y="0"/>
                </a:cubicBezTo>
                <a:cubicBezTo>
                  <a:pt x="119" y="41"/>
                  <a:pt x="0" y="72"/>
                  <a:pt x="0" y="158"/>
                </a:cubicBezTo>
                <a:cubicBezTo>
                  <a:pt x="0" y="192"/>
                  <a:pt x="21" y="223"/>
                  <a:pt x="53" y="236"/>
                </a:cubicBezTo>
                <a:cubicBezTo>
                  <a:pt x="71" y="243"/>
                  <a:pt x="89" y="243"/>
                  <a:pt x="107" y="237"/>
                </a:cubicBezTo>
                <a:cubicBezTo>
                  <a:pt x="123" y="232"/>
                  <a:pt x="137" y="222"/>
                  <a:pt x="148" y="210"/>
                </a:cubicBezTo>
                <a:cubicBezTo>
                  <a:pt x="182" y="171"/>
                  <a:pt x="197" y="111"/>
                  <a:pt x="240" y="111"/>
                </a:cubicBezTo>
                <a:cubicBezTo>
                  <a:pt x="279" y="111"/>
                  <a:pt x="284" y="139"/>
                  <a:pt x="287" y="154"/>
                </a:cubicBezTo>
                <a:cubicBezTo>
                  <a:pt x="287" y="154"/>
                  <a:pt x="287" y="153"/>
                  <a:pt x="286" y="152"/>
                </a:cubicBezTo>
              </a:path>
            </a:pathLst>
          </a:custGeom>
          <a:solidFill>
            <a:srgbClr val="0070AD"/>
          </a:solidFill>
          <a:ln w="9525">
            <a:noFill/>
            <a:round/>
            <a:headEnd/>
            <a:tailEnd/>
          </a:ln>
        </xdr:spPr>
        <xdr:txBody>
          <a:bodyPr vert="horz" wrap="square" lIns="91440" tIns="45720" rIns="91440" bIns="45720" numCol="1" anchor="t" anchorCtr="0" compatLnSpc="1">
            <a:prstTxWarp prst="textNoShape">
              <a:avLst/>
            </a:prstTxWarp>
          </a:bodyPr>
          <a:lstStyle/>
          <a:p>
            <a:endParaRPr lang="en-GB"/>
          </a:p>
        </xdr:txBody>
      </xdr:sp>
    </xdr:grpSp>
    <xdr:clientData/>
  </xdr:twoCellAnchor>
  <xdr:twoCellAnchor editAs="oneCell">
    <xdr:from>
      <xdr:col>9</xdr:col>
      <xdr:colOff>114300</xdr:colOff>
      <xdr:row>1</xdr:row>
      <xdr:rowOff>91440</xdr:rowOff>
    </xdr:from>
    <xdr:to>
      <xdr:col>10</xdr:col>
      <xdr:colOff>447675</xdr:colOff>
      <xdr:row>4</xdr:row>
      <xdr:rowOff>167641</xdr:rowOff>
    </xdr:to>
    <xdr:pic>
      <xdr:nvPicPr>
        <xdr:cNvPr id="11" name="Picture 10">
          <a:extLst>
            <a:ext uri="{FF2B5EF4-FFF2-40B4-BE49-F238E27FC236}">
              <a16:creationId xmlns:a16="http://schemas.microsoft.com/office/drawing/2014/main" id="{C9240D95-B989-4D38-A277-85E38D584212}"/>
            </a:ext>
          </a:extLst>
        </xdr:cNvPr>
        <xdr:cNvPicPr/>
      </xdr:nvPicPr>
      <xdr:blipFill>
        <a:blip xmlns:r="http://schemas.openxmlformats.org/officeDocument/2006/relationships" r:embed="rId4"/>
        <a:stretch>
          <a:fillRect/>
        </a:stretch>
      </xdr:blipFill>
      <xdr:spPr>
        <a:xfrm>
          <a:off x="8677275" y="253365"/>
          <a:ext cx="1019175" cy="6858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19049</xdr:colOff>
      <xdr:row>6</xdr:row>
      <xdr:rowOff>38100</xdr:rowOff>
    </xdr:from>
    <xdr:to>
      <xdr:col>3</xdr:col>
      <xdr:colOff>1940718</xdr:colOff>
      <xdr:row>13</xdr:row>
      <xdr:rowOff>11906</xdr:rowOff>
    </xdr:to>
    <mc:AlternateContent xmlns:mc="http://schemas.openxmlformats.org/markup-compatibility/2006" xmlns:a14="http://schemas.microsoft.com/office/drawing/2010/main">
      <mc:Choice Requires="a14">
        <xdr:graphicFrame macro="">
          <xdr:nvGraphicFramePr>
            <xdr:cNvPr id="2" name="Indicator - as used for DESI">
              <a:extLst>
                <a:ext uri="{FF2B5EF4-FFF2-40B4-BE49-F238E27FC236}">
                  <a16:creationId xmlns:a16="http://schemas.microsoft.com/office/drawing/2014/main" id="{130AA567-B93A-41F2-8D37-C23F4FEE8BCC}"/>
                </a:ext>
              </a:extLst>
            </xdr:cNvPr>
            <xdr:cNvGraphicFramePr/>
          </xdr:nvGraphicFramePr>
          <xdr:xfrm>
            <a:off x="0" y="0"/>
            <a:ext cx="0" cy="0"/>
          </xdr:xfrm>
          <a:graphic>
            <a:graphicData uri="http://schemas.microsoft.com/office/drawing/2010/slicer">
              <sle:slicer xmlns:sle="http://schemas.microsoft.com/office/drawing/2010/slicer" name="Indicator - as used for DESI"/>
            </a:graphicData>
          </a:graphic>
        </xdr:graphicFrame>
      </mc:Choice>
      <mc:Fallback xmlns="">
        <xdr:sp macro="" textlink="">
          <xdr:nvSpPr>
            <xdr:cNvPr id="0" name=""/>
            <xdr:cNvSpPr>
              <a:spLocks noTextEdit="1"/>
            </xdr:cNvSpPr>
          </xdr:nvSpPr>
          <xdr:spPr>
            <a:xfrm>
              <a:off x="173830" y="1347788"/>
              <a:ext cx="4945857" cy="11406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391204</xdr:colOff>
      <xdr:row>16</xdr:row>
      <xdr:rowOff>87028</xdr:rowOff>
    </xdr:from>
    <xdr:to>
      <xdr:col>11</xdr:col>
      <xdr:colOff>904875</xdr:colOff>
      <xdr:row>52</xdr:row>
      <xdr:rowOff>142875</xdr:rowOff>
    </xdr:to>
    <xdr:graphicFrame macro="">
      <xdr:nvGraphicFramePr>
        <xdr:cNvPr id="3" name="Chart 2">
          <a:extLst>
            <a:ext uri="{FF2B5EF4-FFF2-40B4-BE49-F238E27FC236}">
              <a16:creationId xmlns:a16="http://schemas.microsoft.com/office/drawing/2014/main" id="{7312C8B7-DF38-40AD-8FBA-CECFDF809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647700</xdr:colOff>
      <xdr:row>7</xdr:row>
      <xdr:rowOff>95250</xdr:rowOff>
    </xdr:from>
    <xdr:to>
      <xdr:col>10</xdr:col>
      <xdr:colOff>1333500</xdr:colOff>
      <xdr:row>32</xdr:row>
      <xdr:rowOff>80121</xdr:rowOff>
    </xdr:to>
    <xdr:graphicFrame macro="">
      <xdr:nvGraphicFramePr>
        <xdr:cNvPr id="2" name="Chart 1">
          <a:extLst>
            <a:ext uri="{FF2B5EF4-FFF2-40B4-BE49-F238E27FC236}">
              <a16:creationId xmlns:a16="http://schemas.microsoft.com/office/drawing/2014/main" id="{F1754863-E555-45AF-9435-712399C4E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12648</xdr:colOff>
      <xdr:row>7</xdr:row>
      <xdr:rowOff>71478</xdr:rowOff>
    </xdr:from>
    <xdr:to>
      <xdr:col>4</xdr:col>
      <xdr:colOff>571499</xdr:colOff>
      <xdr:row>26</xdr:row>
      <xdr:rowOff>28575</xdr:rowOff>
    </xdr:to>
    <mc:AlternateContent xmlns:mc="http://schemas.openxmlformats.org/markup-compatibility/2006" xmlns:a14="http://schemas.microsoft.com/office/drawing/2010/main">
      <mc:Choice Requires="a14">
        <xdr:graphicFrame macro="">
          <xdr:nvGraphicFramePr>
            <xdr:cNvPr id="3" name="Scoring 1">
              <a:extLst>
                <a:ext uri="{FF2B5EF4-FFF2-40B4-BE49-F238E27FC236}">
                  <a16:creationId xmlns:a16="http://schemas.microsoft.com/office/drawing/2014/main" id="{35CFD09A-8EBF-4E95-8092-F95B4D922A2E}"/>
                </a:ext>
              </a:extLst>
            </xdr:cNvPr>
            <xdr:cNvGraphicFramePr/>
          </xdr:nvGraphicFramePr>
          <xdr:xfrm>
            <a:off x="0" y="0"/>
            <a:ext cx="0" cy="0"/>
          </xdr:xfrm>
          <a:graphic>
            <a:graphicData uri="http://schemas.microsoft.com/office/drawing/2010/slicer">
              <sle:slicer xmlns:sle="http://schemas.microsoft.com/office/drawing/2010/slicer" name="Scoring 1"/>
            </a:graphicData>
          </a:graphic>
        </xdr:graphicFrame>
      </mc:Choice>
      <mc:Fallback xmlns="">
        <xdr:sp macro="" textlink="">
          <xdr:nvSpPr>
            <xdr:cNvPr id="0" name=""/>
            <xdr:cNvSpPr>
              <a:spLocks noTextEdit="1"/>
            </xdr:cNvSpPr>
          </xdr:nvSpPr>
          <xdr:spPr>
            <a:xfrm>
              <a:off x="165049" y="966828"/>
              <a:ext cx="4801559" cy="367184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ites/eGovBenchmark/Shared%20Documents/General/eGov%20Benchmark%202020/03.%20Raw%20data%20(QA)/Phase%20II/Quality%20Assurance%20-%20Cross-border%20services%20-%20new%20label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DOGGER/Capgemini/eGov%20Benchmark%20-%20General/eGov%20Benchmark%202020/03.%20Raw%20data%20(QA)/Phase%20II/Quality%20Assurance%20-%20Cross-border%20services%20-%20new%20lab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overview"/>
      <sheetName val="Results per service"/>
      <sheetName val="Sheet4"/>
      <sheetName val="Sheet5"/>
      <sheetName val="Sheet6"/>
      <sheetName val="Sheet7"/>
      <sheetName val="Sheet8"/>
      <sheetName val="Scoring helper - CB"/>
      <sheetName val="Cross-border services"/>
      <sheetName val="Koppeltabel"/>
      <sheetName val="CB OA"/>
      <sheetName val="CB eDocuments"/>
      <sheetName val="CB e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s overview"/>
      <sheetName val="Results per service"/>
      <sheetName val="Sheet4"/>
      <sheetName val="Sheet5"/>
      <sheetName val="Sheet6"/>
      <sheetName val="Sheet7"/>
      <sheetName val="Sheet8"/>
      <sheetName val="Scoring helper - CB"/>
      <sheetName val="Cross-border services"/>
      <sheetName val="Koppeltabel"/>
      <sheetName val="CB OA"/>
      <sheetName val="CB eDocuments"/>
      <sheetName val="CB eID"/>
    </sheetNames>
    <sheetDataSet>
      <sheetData sheetId="0"/>
      <sheetData sheetId="1"/>
      <sheetData sheetId="2"/>
      <sheetData sheetId="3"/>
      <sheetData sheetId="4"/>
      <sheetData sheetId="5"/>
      <sheetData sheetId="6"/>
      <sheetData sheetId="7">
        <row r="10">
          <cell r="A10" t="str">
            <v>ALbu_02.1</v>
          </cell>
        </row>
      </sheetData>
      <sheetData sheetId="8">
        <row r="10">
          <cell r="A10" t="str">
            <v>ALbu_02.1</v>
          </cell>
        </row>
      </sheetData>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gger, Jochem" refreshedDate="44601.680511458333" createdVersion="6" refreshedVersion="7" minRefreshableVersion="3" recordCount="116" xr:uid="{72C01489-599E-4D35-9CA0-A3B7CD6E4934}">
  <cacheSource type="worksheet">
    <worksheetSource ref="B60:E176" sheet="7. DESI Indicators"/>
  </cacheSource>
  <cacheFields count="4">
    <cacheField name="Country" numFmtId="0">
      <sharedItems containsBlank="1" count="42" longText="1">
        <s v="The DESI Pre-filled forms indicator measures the extent to which data that is already known to the public administration is prefilled in forms presented to the user. The input for this indicator is the Authentic sources indicator of the eGovernment benchmark."/>
        <s v="AL"/>
        <s v="AT"/>
        <s v="BE"/>
        <s v="BG"/>
        <s v="CH"/>
        <s v="CY"/>
        <s v="CZ"/>
        <s v="DE"/>
        <s v="DK"/>
        <s v="EE"/>
        <s v="EL"/>
        <s v="ES"/>
        <s v="FI"/>
        <s v="FR"/>
        <s v="HR"/>
        <s v="HU"/>
        <s v="IE"/>
        <s v="IS"/>
        <s v="IT"/>
        <s v="LT"/>
        <s v="LU"/>
        <s v="LV"/>
        <s v="ME"/>
        <s v="MK"/>
        <s v="MT"/>
        <s v="NL"/>
        <s v="NO"/>
        <s v="PL"/>
        <s v="PT"/>
        <s v="RO"/>
        <s v="RS"/>
        <s v="SE"/>
        <s v="SI"/>
        <s v="SK"/>
        <s v="TR"/>
        <s v="EU27+"/>
        <s v="AVERAGE_EU27"/>
        <s v="The DESI Digital public services for citizens indicator is the share of administrative steps related to major life events (eg. birth of a child, new residence, etc) that can be done online. The input for this indicator is the Online Availability indicator and the Cross-Border Online Availability indicator of the citizen-related life events from the eGovernment Benchmark."/>
        <m/>
        <s v="The DESI Digital public services for business indicator reflects the share of public services needed for starting a business and for conducting regular business operations that are available online for domestics as well as for foreign users. Services provided through a portal receive an higher score, services which provide only information (but have to be completed offline) receive a more limited score. The input for this indicator is the Online Availability indicator and the Cross-Border Online Availability indicator of the business-related life events from the eGovernment Benchmark."/>
        <s v="UK" u="1"/>
      </sharedItems>
    </cacheField>
    <cacheField name="Indicator - as used for eGov benchmark" numFmtId="0">
      <sharedItems containsBlank="1"/>
    </cacheField>
    <cacheField name="Indicator - as used for DESI" numFmtId="0">
      <sharedItems containsBlank="1" count="4">
        <m/>
        <s v="5a2 Pre-filled forms"/>
        <s v="5a3 Digital public services for citizens"/>
        <s v="5a4 Digital public services for businesses"/>
      </sharedItems>
    </cacheField>
    <cacheField name="DESI score" numFmtId="0">
      <sharedItems containsBlank="1" containsMixedTypes="1" containsNumber="1" minValue="19.047619047619047" maxValue="100"/>
    </cacheField>
  </cacheFields>
  <extLst>
    <ext xmlns:x14="http://schemas.microsoft.com/office/spreadsheetml/2009/9/main" uri="{725AE2AE-9491-48be-B2B4-4EB974FC3084}">
      <x14:pivotCacheDefinition pivotCacheId="121286615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gger, Jochem" refreshedDate="44684.703518634262" createdVersion="6" refreshedVersion="7" minRefreshableVersion="3" recordCount="703" xr:uid="{E295EFDC-BE3A-4B83-B15F-82D7EAE3FE51}">
  <cacheSource type="worksheet">
    <worksheetSource name="Mystery_Shopping_Scores6"/>
  </cacheSource>
  <cacheFields count="43">
    <cacheField name="Country" numFmtId="0">
      <sharedItems count="38">
        <s v="AL"/>
        <s v="AT"/>
        <s v="BE"/>
        <s v="BG"/>
        <s v="CH"/>
        <s v="CY"/>
        <s v="CZ"/>
        <s v="DE"/>
        <s v="DK"/>
        <s v="EE"/>
        <s v="EL"/>
        <s v="ES"/>
        <s v="FI"/>
        <s v="FR"/>
        <s v="HR"/>
        <s v="HU"/>
        <s v="IE"/>
        <s v="IS"/>
        <s v="IT"/>
        <s v="LT"/>
        <s v="LU"/>
        <s v="LV"/>
        <s v="ME"/>
        <s v="MK"/>
        <s v="MT"/>
        <s v="NL"/>
        <s v="NO"/>
        <s v="PL"/>
        <s v="PT"/>
        <s v="RO"/>
        <s v="RS"/>
        <s v="SE"/>
        <s v="SI"/>
        <s v="SK"/>
        <s v="TR"/>
        <s v="AVERAGE_EU27"/>
        <s v="EU27+"/>
        <s v="UK" u="1"/>
      </sharedItems>
    </cacheField>
    <cacheField name="Scoring" numFmtId="0">
      <sharedItems count="20">
        <s v="0. OVERALL SCORE"/>
        <s v="1. User centricity"/>
        <s v="1.1 Online availability"/>
        <s v="1.2 Mobile friendliness"/>
        <s v="1.3 User support"/>
        <s v="2. Transparency"/>
        <s v="2.1 Transparency of service delivery"/>
        <s v="2.2 Transparency of personal data"/>
        <s v="2.3 Transparency of service design"/>
        <s v="3. Key Enablers"/>
        <s v="3.1 eID"/>
        <s v="3.2 eDocuments"/>
        <s v="3.3 Authentic sources"/>
        <s v="3.4 Digital Post"/>
        <s v="4. Cross-border services"/>
        <s v="4.1 Cross-border online availability"/>
        <s v="4.2 Cross-border user support"/>
        <s v="4.3 Cross-border eID"/>
        <s v="4.4 Cross-border eDocuments"/>
        <s v="2.x Transparency of public organisations (old indicator)" u="1"/>
      </sharedItems>
    </cacheField>
    <cacheField name="Biennial average 2020 + 2021" numFmtId="164">
      <sharedItems containsSemiMixedTypes="0" containsString="0" containsNumber="1" minValue="0" maxValue="100"/>
    </cacheField>
    <cacheField name="Business life events 2020 + 2021" numFmtId="164">
      <sharedItems containsSemiMixedTypes="0" containsString="0" containsNumber="1" minValue="0" maxValue="100"/>
    </cacheField>
    <cacheField name="Citizen life events 2020 + 2021" numFmtId="164">
      <sharedItems containsSemiMixedTypes="0" containsString="0" containsNumber="1" minValue="0" maxValue="100"/>
    </cacheField>
    <cacheField name="Average (2021)" numFmtId="164">
      <sharedItems containsSemiMixedTypes="0" containsString="0" containsNumber="1" minValue="0" maxValue="100"/>
    </cacheField>
    <cacheField name="Regular business operations (2021)" numFmtId="164">
      <sharedItems containsSemiMixedTypes="0" containsString="0" containsNumber="1" minValue="0" maxValue="100"/>
    </cacheField>
    <cacheField name="Transport (2021)" numFmtId="164">
      <sharedItems containsMixedTypes="1" containsNumber="1" minValue="0" maxValue="100"/>
    </cacheField>
    <cacheField name="Justice (2021)" numFmtId="164">
      <sharedItems containsMixedTypes="1" containsNumber="1" minValue="0" maxValue="100"/>
    </cacheField>
    <cacheField name="Moving (2021)" numFmtId="164">
      <sharedItems containsMixedTypes="1" containsNumber="1" minValue="0" maxValue="100"/>
    </cacheField>
    <cacheField name="Health (2021)" numFmtId="164">
      <sharedItems containsMixedTypes="1" containsNumber="1" minValue="0" maxValue="100"/>
    </cacheField>
    <cacheField name="Central" numFmtId="164">
      <sharedItems containsMixedTypes="1" containsNumber="1" minValue="0" maxValue="100"/>
    </cacheField>
    <cacheField name="Regional" numFmtId="164">
      <sharedItems containsMixedTypes="1" containsNumber="1" minValue="0" maxValue="100"/>
    </cacheField>
    <cacheField name="Local" numFmtId="164">
      <sharedItems containsMixedTypes="1" containsNumber="1" minValue="0" maxValue="100"/>
    </cacheField>
    <cacheField name="Biennial average 2019 + 20202" numFmtId="164">
      <sharedItems containsSemiMixedTypes="0" containsString="0" containsNumber="1" minValue="0" maxValue="100"/>
    </cacheField>
    <cacheField name="Average (2020)" numFmtId="164">
      <sharedItems containsMixedTypes="1" containsNumber="1" minValue="0" maxValue="100"/>
    </cacheField>
    <cacheField name="Business Start-up (2020)" numFmtId="164">
      <sharedItems containsMixedTypes="1" containsNumber="1" minValue="0" maxValue="100"/>
    </cacheField>
    <cacheField name="Family (2020)" numFmtId="164">
      <sharedItems containsMixedTypes="1" containsNumber="1" minValue="0" maxValue="100"/>
    </cacheField>
    <cacheField name="Career (2020)" numFmtId="164">
      <sharedItems containsMixedTypes="1" containsNumber="1" minValue="0" maxValue="100"/>
    </cacheField>
    <cacheField name="Studying (2020)" numFmtId="164">
      <sharedItems containsMixedTypes="1" containsNumber="1" minValue="0" maxValue="100"/>
    </cacheField>
    <cacheField name="Biennial Average 2019 + 2018" numFmtId="164">
      <sharedItems containsMixedTypes="1" containsNumber="1" minValue="0" maxValue="100"/>
    </cacheField>
    <cacheField name="Average (2019)" numFmtId="164">
      <sharedItems containsMixedTypes="1" containsNumber="1" minValue="0" maxValue="100"/>
    </cacheField>
    <cacheField name="Regular business operations (2019)" numFmtId="164">
      <sharedItems containsMixedTypes="1" containsNumber="1" minValue="0" maxValue="100"/>
    </cacheField>
    <cacheField name="Moving (2019)" numFmtId="164">
      <sharedItems containsMixedTypes="1" containsNumber="1" minValue="0" maxValue="100"/>
    </cacheField>
    <cacheField name="Owning and driving a car (2019)" numFmtId="164">
      <sharedItems containsMixedTypes="1" containsNumber="1" minValue="0" maxValue="100"/>
    </cacheField>
    <cacheField name="Starting a small claims procedure (2019)" numFmtId="164">
      <sharedItems containsMixedTypes="1" containsNumber="1" minValue="0" maxValue="100"/>
    </cacheField>
    <cacheField name="Biennial Average 2018 + 2017" numFmtId="164">
      <sharedItems containsMixedTypes="1" containsNumber="1" minValue="0" maxValue="100"/>
    </cacheField>
    <cacheField name="Average (2018)" numFmtId="164">
      <sharedItems containsMixedTypes="1" containsNumber="1" minValue="0" maxValue="100"/>
    </cacheField>
    <cacheField name="Business Start-up (2018)" numFmtId="164">
      <sharedItems containsMixedTypes="1" containsNumber="1" minValue="0" maxValue="100"/>
    </cacheField>
    <cacheField name="Family (2018)" numFmtId="164">
      <sharedItems containsMixedTypes="1" containsNumber="1" minValue="0" maxValue="100"/>
    </cacheField>
    <cacheField name="Losing and Finding a Job (2018)" numFmtId="164">
      <sharedItems containsMixedTypes="1" containsNumber="1" minValue="0" maxValue="100"/>
    </cacheField>
    <cacheField name="Studying (2018)" numFmtId="164">
      <sharedItems containsMixedTypes="1" containsNumber="1" minValue="0" maxValue="100"/>
    </cacheField>
    <cacheField name="Biennial Average 2017 + 2016" numFmtId="164">
      <sharedItems containsMixedTypes="1" containsNumber="1" minValue="0" maxValue="100"/>
    </cacheField>
    <cacheField name="Average (2017)" numFmtId="164">
      <sharedItems containsMixedTypes="1" containsNumber="1" minValue="0" maxValue="100"/>
    </cacheField>
    <cacheField name="Regular business operations (2017)" numFmtId="164">
      <sharedItems containsMixedTypes="1" containsNumber="1" minValue="0" maxValue="100"/>
    </cacheField>
    <cacheField name="Moving (2017)" numFmtId="164">
      <sharedItems containsMixedTypes="1" containsNumber="1" minValue="0" maxValue="100"/>
    </cacheField>
    <cacheField name="Owning and driving a car (2017)" numFmtId="164">
      <sharedItems containsMixedTypes="1" containsNumber="1" minValue="0" maxValue="100"/>
    </cacheField>
    <cacheField name="Starting a small claims procedure (2017)" numFmtId="164">
      <sharedItems containsMixedTypes="1" containsNumber="1" minValue="0" maxValue="100"/>
    </cacheField>
    <cacheField name="Average (2016)" numFmtId="164">
      <sharedItems containsMixedTypes="1" containsNumber="1" minValue="0" maxValue="100"/>
    </cacheField>
    <cacheField name="Business Start-up (2016)" numFmtId="164">
      <sharedItems containsMixedTypes="1" containsNumber="1" minValue="0" maxValue="100"/>
    </cacheField>
    <cacheField name="Family_x000a_(2016)" numFmtId="164">
      <sharedItems containsMixedTypes="1" containsNumber="1" minValue="0" maxValue="100"/>
    </cacheField>
    <cacheField name="Losing and Finding a Job_x000a_(2016)" numFmtId="164">
      <sharedItems containsMixedTypes="1" containsNumber="1" minValue="0" maxValue="100"/>
    </cacheField>
    <cacheField name="Studying_x000a_(2016)" numFmtId="164">
      <sharedItems containsMixedTypes="1" containsNumber="1" minValue="0" maxValue="100"/>
    </cacheField>
  </cacheFields>
  <extLst>
    <ext xmlns:x14="http://schemas.microsoft.com/office/spreadsheetml/2009/9/main" uri="{725AE2AE-9491-48be-B2B4-4EB974FC3084}">
      <x14:pivotCacheDefinition pivotCacheId="376587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
  <r>
    <x v="0"/>
    <m/>
    <x v="0"/>
    <s v="Biennial average 2020/2021"/>
  </r>
  <r>
    <x v="1"/>
    <s v="3.3 Authentic sources"/>
    <x v="1"/>
    <n v="70.714285714285722"/>
  </r>
  <r>
    <x v="2"/>
    <s v="3.3 Authentic sources"/>
    <x v="1"/>
    <n v="70.634920634920647"/>
  </r>
  <r>
    <x v="3"/>
    <s v="3.3 Authentic sources"/>
    <x v="1"/>
    <n v="73.256613756613746"/>
  </r>
  <r>
    <x v="4"/>
    <s v="3.3 Authentic sources"/>
    <x v="1"/>
    <n v="58.020833333333329"/>
  </r>
  <r>
    <x v="5"/>
    <s v="3.3 Authentic sources"/>
    <x v="1"/>
    <n v="25.709876543209877"/>
  </r>
  <r>
    <x v="6"/>
    <s v="3.3 Authentic sources"/>
    <x v="1"/>
    <n v="30.555555555555554"/>
  </r>
  <r>
    <x v="7"/>
    <s v="3.3 Authentic sources"/>
    <x v="1"/>
    <n v="40.992063492063494"/>
  </r>
  <r>
    <x v="8"/>
    <s v="3.3 Authentic sources"/>
    <x v="1"/>
    <n v="42.138480392156865"/>
  </r>
  <r>
    <x v="9"/>
    <s v="3.3 Authentic sources"/>
    <x v="1"/>
    <n v="86.111111111111114"/>
  </r>
  <r>
    <x v="10"/>
    <s v="3.3 Authentic sources"/>
    <x v="1"/>
    <n v="87.301587301587304"/>
  </r>
  <r>
    <x v="11"/>
    <s v="3.3 Authentic sources"/>
    <x v="1"/>
    <n v="45.314814814814817"/>
  </r>
  <r>
    <x v="12"/>
    <s v="3.3 Authentic sources"/>
    <x v="1"/>
    <n v="78.24065371762741"/>
  </r>
  <r>
    <x v="13"/>
    <s v="3.3 Authentic sources"/>
    <x v="1"/>
    <n v="89.81481481481481"/>
  </r>
  <r>
    <x v="14"/>
    <s v="3.3 Authentic sources"/>
    <x v="1"/>
    <n v="47.160493827160494"/>
  </r>
  <r>
    <x v="15"/>
    <s v="3.3 Authentic sources"/>
    <x v="1"/>
    <n v="38.134920634920633"/>
  </r>
  <r>
    <x v="16"/>
    <s v="3.3 Authentic sources"/>
    <x v="1"/>
    <n v="59.722222222222221"/>
  </r>
  <r>
    <x v="17"/>
    <s v="3.3 Authentic sources"/>
    <x v="1"/>
    <n v="58.597883597883602"/>
  </r>
  <r>
    <x v="18"/>
    <s v="3.3 Authentic sources"/>
    <x v="1"/>
    <n v="87.407407407407419"/>
  </r>
  <r>
    <x v="19"/>
    <s v="3.3 Authentic sources"/>
    <x v="1"/>
    <n v="48.187830687830683"/>
  </r>
  <r>
    <x v="20"/>
    <s v="3.3 Authentic sources"/>
    <x v="1"/>
    <n v="91.931216931216937"/>
  </r>
  <r>
    <x v="21"/>
    <s v="3.3 Authentic sources"/>
    <x v="1"/>
    <n v="69.444444444444443"/>
  </r>
  <r>
    <x v="22"/>
    <s v="3.3 Authentic sources"/>
    <x v="1"/>
    <n v="77.195767195767203"/>
  </r>
  <r>
    <x v="23"/>
    <s v="3.3 Authentic sources"/>
    <x v="1"/>
    <n v="21.527777777777779"/>
  </r>
  <r>
    <x v="24"/>
    <s v="3.3 Authentic sources"/>
    <x v="1"/>
    <n v="73.333333333333343"/>
  </r>
  <r>
    <x v="25"/>
    <s v="3.3 Authentic sources"/>
    <x v="1"/>
    <n v="87.222222222222229"/>
  </r>
  <r>
    <x v="26"/>
    <s v="3.3 Authentic sources"/>
    <x v="1"/>
    <n v="94.321428571428569"/>
  </r>
  <r>
    <x v="27"/>
    <s v="3.3 Authentic sources"/>
    <x v="1"/>
    <n v="74.537037037037024"/>
  </r>
  <r>
    <x v="28"/>
    <s v="3.3 Authentic sources"/>
    <x v="1"/>
    <n v="73.834325396825392"/>
  </r>
  <r>
    <x v="29"/>
    <s v="3.3 Authentic sources"/>
    <x v="1"/>
    <n v="75.793650793650784"/>
  </r>
  <r>
    <x v="30"/>
    <s v="3.3 Authentic sources"/>
    <x v="1"/>
    <n v="19.047619047619047"/>
  </r>
  <r>
    <x v="31"/>
    <s v="3.3 Authentic sources"/>
    <x v="1"/>
    <n v="79.166666666666671"/>
  </r>
  <r>
    <x v="32"/>
    <s v="3.3 Authentic sources"/>
    <x v="1"/>
    <n v="85.18518518518519"/>
  </r>
  <r>
    <x v="33"/>
    <s v="3.3 Authentic sources"/>
    <x v="1"/>
    <n v="68.425925925925924"/>
  </r>
  <r>
    <x v="34"/>
    <s v="3.3 Authentic sources"/>
    <x v="1"/>
    <n v="44.753086419753089"/>
  </r>
  <r>
    <x v="35"/>
    <s v="3.3 Authentic sources"/>
    <x v="1"/>
    <n v="72.75132275132276"/>
  </r>
  <r>
    <x v="36"/>
    <s v="3.3 Authentic sources"/>
    <x v="1"/>
    <n v="64.185353693134175"/>
  </r>
  <r>
    <x v="37"/>
    <s v="3.3 Authentic sources"/>
    <x v="1"/>
    <n v="64.494061926987243"/>
  </r>
  <r>
    <x v="38"/>
    <m/>
    <x v="0"/>
    <s v="Biennial average 2020/2021"/>
  </r>
  <r>
    <x v="39"/>
    <m/>
    <x v="0"/>
    <m/>
  </r>
  <r>
    <x v="1"/>
    <s v="(Crosss-border) Online availability"/>
    <x v="2"/>
    <n v="34.821428571428569"/>
  </r>
  <r>
    <x v="2"/>
    <s v="(Crosss-border) Online availability"/>
    <x v="2"/>
    <n v="75.782748997034716"/>
  </r>
  <r>
    <x v="3"/>
    <s v="(Crosss-border) Online availability"/>
    <x v="2"/>
    <n v="72.194444444444457"/>
  </r>
  <r>
    <x v="4"/>
    <s v="(Crosss-border) Online availability"/>
    <x v="2"/>
    <n v="58.554421768707478"/>
  </r>
  <r>
    <x v="5"/>
    <s v="(Crosss-border) Online availability"/>
    <x v="2"/>
    <n v="64.790903540903543"/>
  </r>
  <r>
    <x v="6"/>
    <s v="(Crosss-border) Online availability"/>
    <x v="2"/>
    <n v="56.142857142857153"/>
  </r>
  <r>
    <x v="7"/>
    <s v="(Crosss-border) Online availability"/>
    <x v="2"/>
    <n v="75.373015873015873"/>
  </r>
  <r>
    <x v="8"/>
    <s v="(Crosss-border) Online availability"/>
    <x v="2"/>
    <n v="75.73803854875284"/>
  </r>
  <r>
    <x v="9"/>
    <s v="(Crosss-border) Online availability"/>
    <x v="2"/>
    <n v="83.281746031746025"/>
  </r>
  <r>
    <x v="10"/>
    <s v="(Crosss-border) Online availability"/>
    <x v="2"/>
    <n v="92.097278911564629"/>
  </r>
  <r>
    <x v="11"/>
    <s v="(Crosss-border) Online availability"/>
    <x v="2"/>
    <n v="52.350340136054427"/>
  </r>
  <r>
    <x v="12"/>
    <s v="(Crosss-border) Online availability"/>
    <x v="2"/>
    <n v="87.069047619047609"/>
  </r>
  <r>
    <x v="13"/>
    <s v="(Crosss-border) Online availability"/>
    <x v="2"/>
    <n v="89.833333333333343"/>
  </r>
  <r>
    <x v="14"/>
    <s v="(Crosss-border) Online availability"/>
    <x v="2"/>
    <n v="69.422817460317475"/>
  </r>
  <r>
    <x v="15"/>
    <s v="(Crosss-border) Online availability"/>
    <x v="2"/>
    <n v="69.023242630385496"/>
  </r>
  <r>
    <x v="16"/>
    <s v="(Crosss-border) Online availability"/>
    <x v="2"/>
    <n v="64.402154195011335"/>
  </r>
  <r>
    <x v="17"/>
    <s v="(Crosss-border) Online availability"/>
    <x v="2"/>
    <n v="79.982993197278915"/>
  </r>
  <r>
    <x v="18"/>
    <s v="(Crosss-border) Online availability"/>
    <x v="2"/>
    <n v="86.909297052154187"/>
  </r>
  <r>
    <x v="19"/>
    <s v="(Crosss-border) Online availability"/>
    <x v="2"/>
    <n v="67.364937641723358"/>
  </r>
  <r>
    <x v="20"/>
    <s v="(Crosss-border) Online availability"/>
    <x v="2"/>
    <n v="82.1357142857143"/>
  </r>
  <r>
    <x v="21"/>
    <s v="(Crosss-border) Online availability"/>
    <x v="2"/>
    <n v="93.433248299319729"/>
  </r>
  <r>
    <x v="22"/>
    <s v="(Crosss-border) Online availability"/>
    <x v="2"/>
    <n v="87.32380952380953"/>
  </r>
  <r>
    <x v="23"/>
    <s v="(Crosss-border) Online availability"/>
    <x v="2"/>
    <n v="48.357709750566897"/>
  </r>
  <r>
    <x v="24"/>
    <s v="(Crosss-border) Online availability"/>
    <x v="2"/>
    <n v="35.470408163265311"/>
  </r>
  <r>
    <x v="25"/>
    <s v="(Crosss-border) Online availability"/>
    <x v="2"/>
    <n v="99.642857142857139"/>
  </r>
  <r>
    <x v="26"/>
    <s v="(Crosss-border) Online availability"/>
    <x v="2"/>
    <n v="84.558276643990936"/>
  </r>
  <r>
    <x v="27"/>
    <s v="(Crosss-border) Online availability"/>
    <x v="2"/>
    <n v="84.507482993197272"/>
  </r>
  <r>
    <x v="28"/>
    <s v="(Crosss-border) Online availability"/>
    <x v="2"/>
    <n v="57.297845804988668"/>
  </r>
  <r>
    <x v="29"/>
    <s v="(Crosss-border) Online availability"/>
    <x v="2"/>
    <n v="78.901473922902497"/>
  </r>
  <r>
    <x v="30"/>
    <s v="(Crosss-border) Online availability"/>
    <x v="2"/>
    <n v="44.241836734693884"/>
  </r>
  <r>
    <x v="31"/>
    <s v="(Crosss-border) Online availability"/>
    <x v="2"/>
    <n v="42.833055408310514"/>
  </r>
  <r>
    <x v="32"/>
    <s v="(Crosss-border) Online availability"/>
    <x v="2"/>
    <n v="85.412698412698418"/>
  </r>
  <r>
    <x v="33"/>
    <s v="(Crosss-border) Online availability"/>
    <x v="2"/>
    <n v="68.507045675413025"/>
  </r>
  <r>
    <x v="34"/>
    <s v="(Crosss-border) Online availability"/>
    <x v="2"/>
    <n v="64.889455782312922"/>
  </r>
  <r>
    <x v="35"/>
    <s v="(Crosss-border) Online availability"/>
    <x v="2"/>
    <n v="79.428571428571431"/>
  </r>
  <r>
    <x v="36"/>
    <s v="(Crosss-border) Online availability"/>
    <x v="2"/>
    <n v="71.20218677338211"/>
  </r>
  <r>
    <x v="37"/>
    <s v="(Crosss-border) Online availability"/>
    <x v="2"/>
    <n v="74.628062228147272"/>
  </r>
  <r>
    <x v="40"/>
    <m/>
    <x v="0"/>
    <s v="Biennial average 2020/2021"/>
  </r>
  <r>
    <x v="39"/>
    <m/>
    <x v="0"/>
    <m/>
  </r>
  <r>
    <x v="1"/>
    <s v="(Crosss-border) Online availability"/>
    <x v="3"/>
    <n v="68.541666666666671"/>
  </r>
  <r>
    <x v="2"/>
    <s v="(Crosss-border) Online availability"/>
    <x v="3"/>
    <n v="81.428571428571431"/>
  </r>
  <r>
    <x v="3"/>
    <s v="(Crosss-border) Online availability"/>
    <x v="3"/>
    <n v="81.011904761904759"/>
  </r>
  <r>
    <x v="4"/>
    <s v="(Crosss-border) Online availability"/>
    <x v="3"/>
    <n v="76.232638888888886"/>
  </r>
  <r>
    <x v="5"/>
    <s v="(Crosss-border) Online availability"/>
    <x v="3"/>
    <n v="74.59134615384616"/>
  </r>
  <r>
    <x v="6"/>
    <s v="(Crosss-border) Online availability"/>
    <x v="3"/>
    <n v="85.798611111111114"/>
  </r>
  <r>
    <x v="7"/>
    <s v="(Crosss-border) Online availability"/>
    <x v="3"/>
    <n v="80.75"/>
  </r>
  <r>
    <x v="8"/>
    <s v="(Crosss-border) Online availability"/>
    <x v="3"/>
    <n v="79.855654761904759"/>
  </r>
  <r>
    <x v="9"/>
    <s v="(Crosss-border) Online availability"/>
    <x v="3"/>
    <n v="88.69047619047619"/>
  </r>
  <r>
    <x v="10"/>
    <s v="(Crosss-border) Online availability"/>
    <x v="3"/>
    <n v="97.5"/>
  </r>
  <r>
    <x v="11"/>
    <s v="(Crosss-border) Online availability"/>
    <x v="3"/>
    <n v="47.604166666666664"/>
  </r>
  <r>
    <x v="12"/>
    <s v="(Crosss-border) Online availability"/>
    <x v="3"/>
    <n v="93.625"/>
  </r>
  <r>
    <x v="13"/>
    <s v="(Crosss-border) Online availability"/>
    <x v="3"/>
    <n v="92.5"/>
  </r>
  <r>
    <x v="14"/>
    <s v="(Crosss-border) Online availability"/>
    <x v="3"/>
    <n v="80.138888888888886"/>
  </r>
  <r>
    <x v="15"/>
    <s v="(Crosss-border) Online availability"/>
    <x v="3"/>
    <n v="68.055555555555557"/>
  </r>
  <r>
    <x v="16"/>
    <s v="(Crosss-border) Online availability"/>
    <x v="3"/>
    <n v="73.75"/>
  </r>
  <r>
    <x v="17"/>
    <s v="(Crosss-border) Online availability"/>
    <x v="3"/>
    <n v="100"/>
  </r>
  <r>
    <x v="18"/>
    <s v="(Crosss-border) Online availability"/>
    <x v="3"/>
    <n v="87.946428571428569"/>
  </r>
  <r>
    <x v="19"/>
    <s v="(Crosss-border) Online availability"/>
    <x v="3"/>
    <n v="78.743055555555557"/>
  </r>
  <r>
    <x v="20"/>
    <s v="(Crosss-border) Online availability"/>
    <x v="3"/>
    <n v="92.8125"/>
  </r>
  <r>
    <x v="21"/>
    <s v="(Crosss-border) Online availability"/>
    <x v="3"/>
    <n v="96.666666666666671"/>
  </r>
  <r>
    <x v="22"/>
    <s v="(Crosss-border) Online availability"/>
    <x v="3"/>
    <n v="85.833333333333329"/>
  </r>
  <r>
    <x v="23"/>
    <s v="(Crosss-border) Online availability"/>
    <x v="3"/>
    <n v="42.777777777777779"/>
  </r>
  <r>
    <x v="24"/>
    <s v="(Crosss-border) Online availability"/>
    <x v="3"/>
    <n v="61.152777777777779"/>
  </r>
  <r>
    <x v="25"/>
    <s v="(Crosss-border) Online availability"/>
    <x v="3"/>
    <n v="97.222222222222229"/>
  </r>
  <r>
    <x v="26"/>
    <s v="(Crosss-border) Online availability"/>
    <x v="3"/>
    <n v="87.777777777777771"/>
  </r>
  <r>
    <x v="27"/>
    <s v="(Crosss-border) Online availability"/>
    <x v="3"/>
    <n v="91.111111111111114"/>
  </r>
  <r>
    <x v="28"/>
    <s v="(Crosss-border) Online availability"/>
    <x v="3"/>
    <n v="69.618055555555557"/>
  </r>
  <r>
    <x v="29"/>
    <s v="(Crosss-border) Online availability"/>
    <x v="3"/>
    <n v="81.944444444444443"/>
  </r>
  <r>
    <x v="30"/>
    <s v="(Crosss-border) Online availability"/>
    <x v="3"/>
    <n v="42.268849206349195"/>
  </r>
  <r>
    <x v="31"/>
    <s v="(Crosss-border) Online availability"/>
    <x v="3"/>
    <n v="68.433159722222229"/>
  </r>
  <r>
    <x v="32"/>
    <s v="(Crosss-border) Online availability"/>
    <x v="3"/>
    <n v="87.847222222222229"/>
  </r>
  <r>
    <x v="33"/>
    <s v="(Crosss-border) Online availability"/>
    <x v="3"/>
    <n v="83.958333333333329"/>
  </r>
  <r>
    <x v="34"/>
    <s v="(Crosss-border) Online availability"/>
    <x v="3"/>
    <n v="74.541170634920633"/>
  </r>
  <r>
    <x v="35"/>
    <s v="(Crosss-border) Online availability"/>
    <x v="3"/>
    <n v="55.555555555555557"/>
  </r>
  <r>
    <x v="36"/>
    <s v="(Crosss-border) Online availability"/>
    <x v="3"/>
    <n v="78.750997786935315"/>
  </r>
  <r>
    <x v="37"/>
    <s v="(Crosss-border) Online availability"/>
    <x v="3"/>
    <n v="81.71018885949440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
  <r>
    <x v="0"/>
    <x v="0"/>
    <n v="45.468665797080149"/>
    <n v="65.384734623015873"/>
    <n v="39.778360418241377"/>
    <n v="37.922412367724867"/>
    <n v="55.5859375"/>
    <n v="24.607473544973544"/>
    <n v="18.234126984126981"/>
    <n v="47.902777777777771"/>
    <n v="43.281746031746025"/>
    <s v="."/>
    <s v="."/>
    <s v="."/>
    <n v="46.670532958553792"/>
    <n v="54.901482583774253"/>
    <n v="75.183531746031747"/>
    <n v="59.518849206349202"/>
    <n v="48.125"/>
    <n v="36.778549382716051"/>
    <n v="41.25"/>
    <n v="38.439583333333331"/>
    <n v="50.5"/>
    <n v="34.158333333333339"/>
    <n v="39.949999999999996"/>
    <n v="29.150000000000002"/>
    <n v="44"/>
    <n v="44.117820319909953"/>
    <n v="50.922113773069441"/>
    <n v="38.31955992276481"/>
    <n v="46.353615520249996"/>
    <n v="40.875992063555557"/>
    <s v="."/>
    <s v="."/>
    <s v="."/>
    <s v="."/>
    <s v="."/>
    <s v="."/>
    <s v="."/>
    <s v="."/>
    <s v="."/>
    <s v="."/>
    <s v="."/>
  </r>
  <r>
    <x v="0"/>
    <x v="1"/>
    <n v="73.936116010190077"/>
    <n v="89.246031746031747"/>
    <n v="69.561854371378175"/>
    <n v="67.801058201058197"/>
    <n v="80.158730158730151"/>
    <n v="55.529100529100525"/>
    <n v="55.714285714285708"/>
    <n v="74.269841269841265"/>
    <n v="73.333333333333329"/>
    <s v="."/>
    <s v="."/>
    <s v="."/>
    <n v="75.964969135802477"/>
    <n v="81.604938271604937"/>
    <n v="98.333333333333329"/>
    <n v="80"/>
    <n v="79.444444444444443"/>
    <n v="68.641975308641975"/>
    <n v="72"/>
    <n v="70.325000000000003"/>
    <n v="85"/>
    <n v="58"/>
    <n v="84.6"/>
    <n v="53.7"/>
    <n v="73.5"/>
    <n v="73.347346829111103"/>
    <n v="83.509316770111099"/>
    <n v="72.266313932777763"/>
    <n v="72.592592592333318"/>
    <n v="65.021164021222219"/>
    <s v="."/>
    <s v="."/>
    <s v="."/>
    <s v="."/>
    <s v="."/>
    <s v="."/>
    <s v="."/>
    <s v="."/>
    <s v="."/>
    <s v="."/>
    <s v="."/>
  </r>
  <r>
    <x v="0"/>
    <x v="2"/>
    <n v="64.722222222222229"/>
    <n v="86.25"/>
    <n v="58.571428571428569"/>
    <n v="56.5"/>
    <n v="75"/>
    <n v="40"/>
    <n v="40"/>
    <n v="67.5"/>
    <n v="60"/>
    <n v="77.642857142857139"/>
    <n v="51.428571428571431"/>
    <n v="40.700000000000003"/>
    <n v="68.3"/>
    <n v="75"/>
    <n v="97.5"/>
    <n v="73.333333333333343"/>
    <n v="69.166666666666671"/>
    <n v="60"/>
    <n v="64.25"/>
    <n v="61.6"/>
    <n v="82.2"/>
    <n v="42.5"/>
    <n v="81.7"/>
    <n v="40"/>
    <n v="66.75"/>
    <n v="66.694444444249996"/>
    <n v="77.619047619"/>
    <n v="60.714285713999999"/>
    <n v="64.444444443999998"/>
    <n v="64"/>
    <s v="."/>
    <s v="."/>
    <s v="."/>
    <s v="."/>
    <s v="."/>
    <s v="."/>
    <s v="."/>
    <s v="."/>
    <s v="."/>
    <s v="."/>
    <s v="."/>
  </r>
  <r>
    <x v="0"/>
    <x v="3"/>
    <n v="89.790123456790127"/>
    <n v="100"/>
    <n v="86.873015873015873"/>
    <n v="94.066666666666663"/>
    <n v="100"/>
    <n v="88.333333333333329"/>
    <n v="90"/>
    <n v="92"/>
    <n v="100"/>
    <n v="98.360655737704917"/>
    <n v="66.15384615384616"/>
    <n v="71.666666666666671"/>
    <n v="88.147222222222226"/>
    <n v="84.444444444444443"/>
    <n v="100"/>
    <n v="80"/>
    <n v="100"/>
    <n v="57.777777777777779"/>
    <n v="83"/>
    <n v="91.85"/>
    <n v="100"/>
    <n v="96"/>
    <n v="100"/>
    <n v="71.400000000000006"/>
    <n v="74.25"/>
    <n v="74.245169082000004"/>
    <n v="85.869565217000002"/>
    <n v="86.111111111"/>
    <n v="66.666666667000001"/>
    <n v="58.333333332999999"/>
    <s v="."/>
    <s v="."/>
    <s v="."/>
    <s v="."/>
    <s v="."/>
    <s v="."/>
    <s v="."/>
    <s v="."/>
    <s v="."/>
    <s v="."/>
    <s v="."/>
  </r>
  <r>
    <x v="0"/>
    <x v="4"/>
    <n v="93.650793650793645"/>
    <n v="92.857142857142861"/>
    <n v="93.877551020408163"/>
    <n v="88.571428571428569"/>
    <n v="85.714285714285708"/>
    <n v="85.714285714285708"/>
    <n v="85.714285714285708"/>
    <n v="85.714285714285708"/>
    <n v="100"/>
    <s v="."/>
    <s v="."/>
    <s v="."/>
    <n v="92.850000000000009"/>
    <n v="100"/>
    <n v="100"/>
    <n v="100"/>
    <n v="100"/>
    <n v="100"/>
    <n v="89.375"/>
    <n v="85.7"/>
    <n v="85.7"/>
    <n v="85.7"/>
    <n v="85.7"/>
    <n v="85.7"/>
    <n v="92.75"/>
    <n v="92.857142857249997"/>
    <n v="100"/>
    <n v="100"/>
    <n v="100"/>
    <n v="71.428571429000002"/>
    <s v="."/>
    <s v="."/>
    <s v="."/>
    <s v="."/>
    <s v="."/>
    <s v="."/>
    <s v="."/>
    <s v="."/>
    <s v="."/>
    <s v="."/>
    <s v="."/>
  </r>
  <r>
    <x v="0"/>
    <x v="5"/>
    <n v="30.784832451499117"/>
    <n v="39.781746031746025"/>
    <n v="28.214285714285715"/>
    <n v="23.650793650793652"/>
    <n v="30.079365079365079"/>
    <n v="13.650793650793652"/>
    <n v="17.222222222222221"/>
    <n v="29.841269841269838"/>
    <n v="27.460317460317455"/>
    <s v="."/>
    <s v="."/>
    <s v="."/>
    <n v="41.638690476190476"/>
    <n v="39.702380952380949"/>
    <n v="49.484126984126974"/>
    <n v="32.38095238095238"/>
    <n v="43.055555555555557"/>
    <n v="33.888888888888886"/>
    <n v="44.25"/>
    <n v="43.575000000000003"/>
    <n v="43.7"/>
    <n v="40.799999999999997"/>
    <n v="53.6"/>
    <n v="36.200000000000003"/>
    <n v="44.75"/>
    <n v="44.746315192916668"/>
    <n v="47.984693877666665"/>
    <n v="40.299508692666663"/>
    <n v="49.801587301666665"/>
    <n v="40.899470899666667"/>
    <s v="."/>
    <s v="."/>
    <s v="."/>
    <s v="."/>
    <s v="."/>
    <s v="."/>
    <s v="."/>
    <s v="."/>
    <s v="."/>
    <s v="."/>
    <s v="."/>
  </r>
  <r>
    <x v="0"/>
    <x v="6"/>
    <n v="37.354497354497347"/>
    <n v="57.678571428571423"/>
    <n v="31.547619047619047"/>
    <n v="25.285714285714285"/>
    <n v="38.571428571428569"/>
    <n v="14.285714285714286"/>
    <n v="0"/>
    <n v="62.857142857142854"/>
    <n v="10.714285714285714"/>
    <n v="47.857142857142854"/>
    <n v="28.571428571428573"/>
    <n v="4.8571428571428568"/>
    <n v="41.457738095238099"/>
    <n v="52.44047619047619"/>
    <n v="76.785714285714278"/>
    <n v="45.476190476190474"/>
    <n v="37.5"/>
    <n v="50"/>
    <n v="39.5"/>
    <n v="30.475000000000001"/>
    <n v="26.7"/>
    <n v="38.1"/>
    <n v="57.1"/>
    <n v="0"/>
    <n v="48.5"/>
    <n v="48.613945578249997"/>
    <n v="56.870748298999999"/>
    <n v="35.204081633000001"/>
    <n v="45.238095238"/>
    <n v="57.142857143000001"/>
    <s v="."/>
    <s v="."/>
    <s v="."/>
    <s v="."/>
    <s v="."/>
    <s v="."/>
    <s v="."/>
    <s v="."/>
    <s v="."/>
    <s v="."/>
    <s v="."/>
  </r>
  <r>
    <x v="0"/>
    <x v="7"/>
    <n v="35.555555555555557"/>
    <n v="36.666666666666664"/>
    <n v="35.238095238095234"/>
    <n v="30.666666666666668"/>
    <n v="26.666666666666668"/>
    <n v="26.666666666666668"/>
    <n v="26.666666666666668"/>
    <n v="26.666666666666668"/>
    <n v="46.666666666666664"/>
    <s v="."/>
    <s v="."/>
    <s v="."/>
    <n v="34.18333333333333"/>
    <n v="41.666666666666664"/>
    <n v="46.666666666666664"/>
    <n v="26.666666666666668"/>
    <n v="66.666666666666671"/>
    <n v="26.666666666666668"/>
    <n v="32"/>
    <n v="26.7"/>
    <n v="26.7"/>
    <n v="26.7"/>
    <n v="26.7"/>
    <n v="26.7"/>
    <n v="37"/>
    <n v="36.666666667000001"/>
    <n v="26.666666667000001"/>
    <n v="26.666666667000001"/>
    <n v="66.666666667000001"/>
    <n v="26.666666667000001"/>
    <s v="."/>
    <s v="."/>
    <s v="."/>
    <s v="."/>
    <s v="."/>
    <s v="."/>
    <s v="."/>
    <s v="."/>
    <s v="."/>
    <s v="."/>
    <s v="."/>
  </r>
  <r>
    <x v="0"/>
    <x v="8"/>
    <n v="19.444444444444443"/>
    <n v="25"/>
    <n v="17.857142857142858"/>
    <n v="15"/>
    <n v="25"/>
    <n v="0"/>
    <n v="25"/>
    <n v="0"/>
    <n v="25"/>
    <s v="."/>
    <s v="."/>
    <s v="."/>
    <n v="25"/>
    <n v="25"/>
    <n v="25"/>
    <n v="25"/>
    <n v="25"/>
    <n v="25"/>
    <s v="."/>
    <s v="."/>
    <s v="."/>
    <s v="."/>
    <s v="."/>
    <s v="."/>
    <s v="."/>
    <s v="."/>
    <s v="."/>
    <s v="."/>
    <s v="."/>
    <s v="."/>
    <s v="."/>
    <s v="."/>
    <s v="."/>
    <s v="."/>
    <s v="."/>
    <s v="."/>
    <s v="."/>
    <s v="."/>
    <s v="."/>
    <s v="."/>
    <s v="."/>
  </r>
  <r>
    <x v="0"/>
    <x v="9"/>
    <n v="54.622850529100532"/>
    <n v="76.886160714285722"/>
    <n v="48.261904761904759"/>
    <n v="43.571130952380955"/>
    <n v="53.772321428571431"/>
    <n v="29.25"/>
    <n v="0"/>
    <n v="62.5"/>
    <n v="72.333333333333329"/>
    <s v="."/>
    <s v="."/>
    <s v="."/>
    <n v="45.768750000000004"/>
    <n v="68.4375"/>
    <n v="100"/>
    <n v="81.25"/>
    <n v="67.5"/>
    <n v="25"/>
    <n v="25.375"/>
    <n v="23.1"/>
    <n v="33.299999999999997"/>
    <n v="37.5"/>
    <n v="21.6"/>
    <n v="0"/>
    <n v="27.5"/>
    <n v="27.500992063525"/>
    <n v="34.6944444445"/>
    <n v="2.3928571428500001"/>
    <n v="16.66666666675"/>
    <n v="56.25"/>
    <s v="."/>
    <s v="."/>
    <s v="."/>
    <s v="."/>
    <s v="."/>
    <s v="."/>
    <s v="."/>
    <s v="."/>
    <s v="."/>
    <s v="."/>
    <s v="."/>
  </r>
  <r>
    <x v="0"/>
    <x v="10"/>
    <n v="60.375"/>
    <n v="77.1875"/>
    <n v="55.571428571428569"/>
    <n v="57.674999999999997"/>
    <n v="54.375"/>
    <n v="67"/>
    <n v="0"/>
    <n v="100"/>
    <n v="67"/>
    <n v="80.551724137931032"/>
    <n v="0"/>
    <n v="0"/>
    <n v="53"/>
    <n v="63.75"/>
    <n v="100"/>
    <n v="75"/>
    <n v="80"/>
    <n v="0"/>
    <n v="30.857142857142858"/>
    <n v="38.666666666666664"/>
    <n v="33"/>
    <n v="50"/>
    <n v="33"/>
    <s v="."/>
    <n v="25"/>
    <n v="24.726190476349998"/>
    <n v="47.666666667000001"/>
    <n v="9.5714285714000003"/>
    <n v="16.666666667000001"/>
    <n v="25"/>
    <s v="."/>
    <s v="."/>
    <s v="."/>
    <s v="."/>
    <s v="."/>
    <s v="."/>
    <s v="."/>
    <s v="."/>
    <s v="."/>
    <s v="."/>
    <s v="."/>
  </r>
  <r>
    <x v="0"/>
    <x v="11"/>
    <n v="62.142857142857146"/>
    <n v="87.5"/>
    <n v="52"/>
    <n v="43.75"/>
    <n v="75"/>
    <n v="50"/>
    <n v="0"/>
    <n v="50"/>
    <s v="."/>
    <n v="80"/>
    <n v="0"/>
    <n v="0"/>
    <n v="55"/>
    <n v="86.666666666666671"/>
    <n v="100"/>
    <n v="100"/>
    <n v="60"/>
    <s v="."/>
    <n v="30.571428571428573"/>
    <n v="23.333333333333332"/>
    <n v="0"/>
    <n v="50"/>
    <n v="20"/>
    <s v="."/>
    <n v="36"/>
    <n v="36.111111111"/>
    <n v="44.444444443999998"/>
    <n v="0"/>
    <n v="0"/>
    <n v="100"/>
    <s v="."/>
    <s v="."/>
    <s v="."/>
    <s v="."/>
    <s v="."/>
    <s v="."/>
    <s v="."/>
    <s v="."/>
    <s v="."/>
    <s v="."/>
    <s v="."/>
  </r>
  <r>
    <x v="0"/>
    <x v="12"/>
    <n v="70.714285714285722"/>
    <n v="92.857142857142861"/>
    <n v="63.333333333333336"/>
    <n v="57.142857142857146"/>
    <n v="85.714285714285708"/>
    <n v="0"/>
    <n v="0"/>
    <n v="100"/>
    <n v="100"/>
    <n v="88.461538461538467"/>
    <n v="0"/>
    <s v="."/>
    <n v="77.216666666666669"/>
    <n v="93.333333333333329"/>
    <n v="100"/>
    <n v="100"/>
    <n v="80"/>
    <s v="."/>
    <n v="47.142857142857146"/>
    <n v="61.1"/>
    <n v="100"/>
    <n v="50"/>
    <n v="33.299999999999997"/>
    <s v="."/>
    <n v="36.75"/>
    <n v="36.666666666750004"/>
    <n v="46.666666667000001"/>
    <n v="0"/>
    <n v="0"/>
    <n v="100"/>
    <s v="."/>
    <s v="."/>
    <s v="."/>
    <s v="."/>
    <s v="."/>
    <s v="."/>
    <s v="."/>
    <s v="."/>
    <s v="."/>
    <s v="."/>
    <s v="."/>
  </r>
  <r>
    <x v="0"/>
    <x v="13"/>
    <n v="33.333333333333336"/>
    <n v="50"/>
    <n v="28.571428571428573"/>
    <n v="10"/>
    <n v="0"/>
    <n v="0"/>
    <n v="0"/>
    <n v="0"/>
    <n v="50"/>
    <s v="."/>
    <s v="."/>
    <s v="."/>
    <n v="31.25"/>
    <n v="62.5"/>
    <n v="100"/>
    <n v="50"/>
    <n v="50"/>
    <n v="50"/>
    <n v="6.25"/>
    <n v="0"/>
    <n v="0"/>
    <n v="0"/>
    <n v="0"/>
    <n v="0"/>
    <n v="12.5"/>
    <n v="12.5"/>
    <n v="0"/>
    <n v="0"/>
    <n v="50"/>
    <n v="0"/>
    <s v="."/>
    <s v="."/>
    <s v="."/>
    <s v="."/>
    <s v="."/>
    <s v="."/>
    <s v="."/>
    <s v="."/>
    <s v="."/>
    <s v="."/>
    <s v="."/>
  </r>
  <r>
    <x v="0"/>
    <x v="14"/>
    <n v="22.530864197530864"/>
    <n v="55.625"/>
    <n v="13.075396825396824"/>
    <n v="16.666666666666668"/>
    <n v="58.333333333333336"/>
    <n v="0"/>
    <n v="0"/>
    <n v="25"/>
    <n v="0"/>
    <s v="."/>
    <s v="."/>
    <s v="."/>
    <n v="23.30972222222222"/>
    <n v="29.861111111111107"/>
    <n v="52.916666666666664"/>
    <n v="44.444444444444436"/>
    <n v="2.5"/>
    <n v="19.583333333333332"/>
    <n v="17.666666666666668"/>
    <n v="16.758333333333333"/>
    <n v="40"/>
    <n v="0.33333333333333331"/>
    <n v="0"/>
    <n v="26.700000000000003"/>
    <n v="19.5"/>
    <n v="19.416666666666668"/>
    <n v="37.5"/>
    <s v="."/>
    <s v="."/>
    <n v="1.3333333333333333"/>
    <s v="."/>
    <s v="."/>
    <s v="."/>
    <s v="."/>
    <s v="."/>
    <s v="."/>
    <s v="."/>
    <s v="."/>
    <s v="."/>
    <s v="."/>
    <s v="."/>
  </r>
  <r>
    <x v="0"/>
    <x v="15"/>
    <n v="19.907407407407408"/>
    <n v="50.833333333333336"/>
    <n v="11.071428571428571"/>
    <n v="13.333333333333334"/>
    <n v="66.666666666666671"/>
    <n v="0"/>
    <n v="0"/>
    <n v="0"/>
    <n v="0"/>
    <n v="25.882352941176471"/>
    <n v="5.3333333333333339"/>
    <n v="0"/>
    <n v="22.462499999999999"/>
    <n v="28.125"/>
    <n v="35"/>
    <n v="50"/>
    <n v="5"/>
    <n v="22.5"/>
    <n v="15.833333333333334"/>
    <n v="16.8"/>
    <n v="60"/>
    <n v="0.5"/>
    <n v="0"/>
    <n v="6.7"/>
    <n v="13.5"/>
    <n v="13.5"/>
    <n v="25"/>
    <s v="."/>
    <s v="."/>
    <n v="2"/>
    <s v="."/>
    <s v="."/>
    <s v="."/>
    <s v="."/>
    <s v="."/>
    <s v="."/>
    <s v="."/>
    <s v="."/>
    <s v="."/>
    <s v="."/>
    <s v="."/>
  </r>
  <r>
    <x v="0"/>
    <x v="16"/>
    <n v="25.925925925925924"/>
    <n v="83.333333333333329"/>
    <n v="9.5238095238095219"/>
    <n v="20"/>
    <n v="100"/>
    <n v="0"/>
    <n v="0"/>
    <n v="0"/>
    <n v="0"/>
    <s v="."/>
    <s v="."/>
    <s v="."/>
    <n v="25.004166666666663"/>
    <n v="33.333333333333329"/>
    <n v="66.666666666666657"/>
    <n v="33.333333333333329"/>
    <n v="0"/>
    <n v="33.333333333333329"/>
    <n v="11.166666666666666"/>
    <n v="16.675000000000001"/>
    <n v="0"/>
    <n v="0"/>
    <n v="0"/>
    <n v="66.7"/>
    <n v="0"/>
    <n v="0"/>
    <n v="0"/>
    <s v="."/>
    <s v="."/>
    <n v="0"/>
    <s v="."/>
    <s v="."/>
    <s v="."/>
    <s v="."/>
    <s v="."/>
    <s v="."/>
    <s v="."/>
    <s v="."/>
    <s v="."/>
    <s v="."/>
    <s v="."/>
  </r>
  <r>
    <x v="0"/>
    <x v="17"/>
    <n v="12.5"/>
    <n v="25"/>
    <n v="0"/>
    <n v="0"/>
    <n v="0"/>
    <s v="."/>
    <s v="."/>
    <s v="."/>
    <s v="."/>
    <n v="16.666666666666668"/>
    <n v="0"/>
    <s v="."/>
    <n v="16.666666666666668"/>
    <n v="16.666666666666668"/>
    <n v="50"/>
    <s v="."/>
    <n v="0"/>
    <n v="0"/>
    <n v="100"/>
    <s v="."/>
    <s v="."/>
    <s v="."/>
    <s v="."/>
    <s v="."/>
    <n v="100"/>
    <n v="100"/>
    <n v="100"/>
    <s v="."/>
    <s v="."/>
    <s v="."/>
    <s v="."/>
    <s v="."/>
    <s v="."/>
    <s v="."/>
    <s v="."/>
    <s v="."/>
    <s v="."/>
    <s v="."/>
    <s v="."/>
    <s v="."/>
    <s v="."/>
  </r>
  <r>
    <x v="0"/>
    <x v="18"/>
    <n v="40"/>
    <n v="50"/>
    <n v="33.333333333333336"/>
    <n v="25"/>
    <n v="0"/>
    <n v="0"/>
    <n v="0"/>
    <n v="100"/>
    <s v="."/>
    <n v="50"/>
    <n v="0"/>
    <s v="."/>
    <n v="100"/>
    <n v="100"/>
    <n v="100"/>
    <s v="."/>
    <s v="."/>
    <s v="."/>
    <n v="100"/>
    <s v="."/>
    <s v="."/>
    <s v="."/>
    <s v="."/>
    <s v="."/>
    <n v="100"/>
    <n v="100"/>
    <n v="100"/>
    <s v="."/>
    <s v="."/>
    <s v="."/>
    <s v="."/>
    <s v="."/>
    <s v="."/>
    <s v="."/>
    <s v="."/>
    <s v="."/>
    <s v="."/>
    <s v="."/>
    <s v="."/>
    <s v="."/>
    <s v="."/>
  </r>
  <r>
    <x v="1"/>
    <x v="0"/>
    <n v="76.296159256675139"/>
    <n v="84.138428287981853"/>
    <n v="74.055510962016072"/>
    <n v="74.140453127119798"/>
    <n v="85.037698412698404"/>
    <n v="68.533416429249769"/>
    <n v="69.712301587301582"/>
    <n v="82.763888888888886"/>
    <n v="64.654960317460308"/>
    <s v="."/>
    <s v="."/>
    <s v="."/>
    <n v="84.108286584309639"/>
    <n v="78.990791918619294"/>
    <n v="83.239158163265301"/>
    <n v="69.236630763416485"/>
    <n v="80.90922619047619"/>
    <n v="82.578152557319214"/>
    <n v="87.25"/>
    <n v="89.225781249999997"/>
    <n v="86.28125"/>
    <n v="91.95"/>
    <n v="93.05"/>
    <n v="85.621874999999989"/>
    <n v="83.875"/>
    <n v="85.346355517522284"/>
    <n v="91.290523848392354"/>
    <n v="76.936434450287038"/>
    <n v="93.300742210555541"/>
    <n v="79.857721560854174"/>
    <n v="81.75"/>
    <n v="82.482552822922742"/>
    <n v="78.812830687784711"/>
    <n v="82.733920083055551"/>
    <n v="84.926691595381939"/>
    <n v="83.456768925468751"/>
    <n v="80.885756365740733"/>
    <n v="84.786194444444448"/>
    <n v="70.789296296296286"/>
    <n v="89.697416666666655"/>
    <n v="78.270118055555542"/>
  </r>
  <r>
    <x v="1"/>
    <x v="1"/>
    <n v="92.042418486862914"/>
    <n v="98.095238095238088"/>
    <n v="90.313041455898585"/>
    <n v="89.837905304571947"/>
    <n v="99.999999999999986"/>
    <n v="91.602224935558269"/>
    <n v="84.761904761904759"/>
    <n v="94.666666666666657"/>
    <n v="78.158730158730151"/>
    <s v="."/>
    <s v="."/>
    <s v="."/>
    <n v="96.174029982363322"/>
    <n v="94.798059964726619"/>
    <n v="96.19047619047619"/>
    <n v="83.248677248677254"/>
    <n v="99.999999999999986"/>
    <n v="99.75308641975306"/>
    <n v="96.25"/>
    <n v="97.55"/>
    <n v="100"/>
    <n v="99.8"/>
    <n v="96.7"/>
    <n v="93.7"/>
    <n v="94.75"/>
    <n v="94.813051146472219"/>
    <n v="97.592592592777763"/>
    <n v="90.419753086444445"/>
    <n v="95.20282186966665"/>
    <n v="96.03703703699999"/>
    <n v="93"/>
    <n v="94.827518614305546"/>
    <n v="99.259259259222205"/>
    <n v="98.039215686222207"/>
    <n v="95.198412698444429"/>
    <n v="86.813186813333317"/>
    <n v="91.114138888888888"/>
    <n v="97.777777777777771"/>
    <n v="84.957222222222214"/>
    <n v="90.072999999999993"/>
    <n v="91.648555555555546"/>
  </r>
  <r>
    <x v="1"/>
    <x v="2"/>
    <n v="90.323429656762983"/>
    <n v="97.142857142857139"/>
    <n v="88.375021803593228"/>
    <n v="88.639316239316244"/>
    <n v="100"/>
    <n v="92.307692307692307"/>
    <n v="86.666666666666671"/>
    <n v="92.222222222222214"/>
    <n v="72"/>
    <n v="93.333333333333343"/>
    <n v="84.444444444444443"/>
    <n v="74.410256410256409"/>
    <n v="96.214285714285722"/>
    <n v="92.428571428571431"/>
    <n v="94.285714285714292"/>
    <n v="75.428571428571445"/>
    <n v="100"/>
    <n v="100"/>
    <n v="97.375"/>
    <n v="100"/>
    <n v="100"/>
    <n v="100"/>
    <n v="100"/>
    <n v="100"/>
    <n v="97.375"/>
    <n v="94.765873016"/>
    <n v="97.777777778000001"/>
    <n v="86"/>
    <n v="99.285714286000001"/>
    <n v="96"/>
    <n v="96.625"/>
    <n v="99.910714285750004"/>
    <n v="100"/>
    <n v="100"/>
    <n v="99.642857143000001"/>
    <n v="100"/>
    <n v="93.017750000000007"/>
    <n v="97.5"/>
    <n v="80"/>
    <n v="98.570999999999998"/>
    <n v="96"/>
  </r>
  <r>
    <x v="1"/>
    <x v="3"/>
    <n v="99.13960113960114"/>
    <n v="100"/>
    <n v="98.893772893772891"/>
    <n v="99.562393162393164"/>
    <n v="100"/>
    <n v="99.145299145299148"/>
    <n v="100"/>
    <n v="98.666666666666657"/>
    <n v="100"/>
    <n v="100"/>
    <n v="96"/>
    <n v="94.139194139194146"/>
    <n v="98.930555555555557"/>
    <n v="98.611111111111114"/>
    <n v="100"/>
    <n v="96.666666666666671"/>
    <n v="100"/>
    <n v="97.777777777777771"/>
    <n v="92"/>
    <n v="99.25"/>
    <n v="100"/>
    <n v="98.4"/>
    <n v="98.6"/>
    <n v="100"/>
    <n v="80"/>
    <n v="84.722222222249997"/>
    <n v="91.666666667000001"/>
    <n v="97.777777778000001"/>
    <n v="61.111111111"/>
    <n v="88.333333332999999"/>
    <n v="68.625"/>
    <n v="75.411953242750002"/>
    <n v="93.333333332999999"/>
    <n v="82.352941176000002"/>
    <n v="87.5"/>
    <n v="38.461538462"/>
    <n v="61.920749999999998"/>
    <n v="95"/>
    <n v="84.614999999999995"/>
    <n v="19.231000000000002"/>
    <n v="48.837000000000003"/>
  </r>
  <r>
    <x v="1"/>
    <x v="4"/>
    <n v="93.650793650793645"/>
    <n v="100"/>
    <n v="91.836734693877546"/>
    <n v="88.571428571428584"/>
    <n v="100"/>
    <n v="85.714285714285708"/>
    <n v="71.428571428571431"/>
    <n v="100"/>
    <n v="85.714285714285708"/>
    <s v="."/>
    <s v="."/>
    <s v="."/>
    <n v="94.637500000000003"/>
    <n v="100"/>
    <n v="100"/>
    <n v="100"/>
    <n v="100"/>
    <n v="100"/>
    <n v="94.625"/>
    <n v="89.275000000000006"/>
    <n v="100"/>
    <n v="100"/>
    <n v="85.7"/>
    <n v="71.400000000000006"/>
    <n v="94.625"/>
    <n v="100"/>
    <n v="100"/>
    <n v="100"/>
    <n v="100"/>
    <n v="100"/>
    <n v="94.625"/>
    <n v="89.285714285749989"/>
    <n v="100"/>
    <n v="100"/>
    <n v="85.714285713999999"/>
    <n v="71.428571429000002"/>
    <n v="100"/>
    <n v="100"/>
    <n v="100"/>
    <n v="100"/>
    <n v="100"/>
  </r>
  <r>
    <x v="1"/>
    <x v="5"/>
    <n v="68.35906157334729"/>
    <n v="76.747165532879819"/>
    <n v="65.962460442052276"/>
    <n v="65.230891330891325"/>
    <n v="78.841269841269835"/>
    <n v="52.281440781440779"/>
    <n v="62.253968253968253"/>
    <n v="83.999999999999986"/>
    <n v="48.777777777777771"/>
    <s v="."/>
    <s v="."/>
    <s v="."/>
    <n v="77.78463718820862"/>
    <n v="72.269274376417229"/>
    <n v="74.65306122448979"/>
    <n v="66.614512471655331"/>
    <n v="73.666666666666657"/>
    <n v="74.142857142857139"/>
    <n v="82.375"/>
    <n v="83.3"/>
    <n v="84.3"/>
    <n v="93"/>
    <n v="81.7"/>
    <n v="74.2"/>
    <n v="79.75"/>
    <n v="81.510582010500002"/>
    <n v="78.011904761666656"/>
    <n v="72.978835978666666"/>
    <n v="93.011904762"/>
    <n v="82.039682539666671"/>
    <n v="78.375"/>
    <n v="77.786375661166659"/>
    <n v="77.658730158666657"/>
    <n v="88.972222221999999"/>
    <n v="75.000661375333323"/>
    <n v="69.513888888666656"/>
    <n v="78.896833333333319"/>
    <n v="76.73599999999999"/>
    <n v="68.035666666666657"/>
    <n v="91.488"/>
    <n v="79.327666666666659"/>
  </r>
  <r>
    <x v="1"/>
    <x v="6"/>
    <n v="58.780888423745559"/>
    <n v="74.574829931972786"/>
    <n v="54.268333707109214"/>
    <n v="60.159340659340657"/>
    <n v="76.19047619047619"/>
    <n v="46.510989010989007"/>
    <n v="71.428571428571431"/>
    <n v="66.666666666666657"/>
    <n v="40"/>
    <n v="61.8888888888889"/>
    <n v="31.904761904761905"/>
    <n v="42.808302808302813"/>
    <n v="76.166411564625847"/>
    <n v="57.057823129251695"/>
    <n v="72.959183673469383"/>
    <n v="28.84353741496599"/>
    <n v="74.999999999999986"/>
    <n v="51.428571428571423"/>
    <n v="82"/>
    <n v="95.275000000000006"/>
    <n v="96.4"/>
    <n v="100"/>
    <n v="84.7"/>
    <n v="100"/>
    <n v="80.5"/>
    <n v="68.809523809500007"/>
    <n v="80.952380951999999"/>
    <n v="50.714285713999999"/>
    <n v="89.285714286000001"/>
    <n v="54.285714286000001"/>
    <n v="78.375"/>
    <n v="92.261904761750003"/>
    <n v="90.476190475999999"/>
    <n v="100"/>
    <n v="78.571428570999998"/>
    <n v="100"/>
    <n v="64.352499999999992"/>
    <n v="78.125"/>
    <n v="42.856999999999999"/>
    <n v="85.713999999999999"/>
    <n v="50.713999999999999"/>
  </r>
  <r>
    <x v="1"/>
    <x v="7"/>
    <n v="85.18518518518519"/>
    <n v="80.666666666666657"/>
    <n v="86.476190476190482"/>
    <n v="80.533333333333331"/>
    <n v="85.333333333333329"/>
    <n v="85.333333333333329"/>
    <n v="65.333333333333343"/>
    <n v="85.333333333333329"/>
    <n v="81.333333333333329"/>
    <s v="."/>
    <s v="."/>
    <s v="."/>
    <n v="86.487499999999983"/>
    <n v="91"/>
    <n v="76"/>
    <n v="96"/>
    <n v="96"/>
    <n v="96"/>
    <n v="86.375"/>
    <n v="81.975000000000009"/>
    <n v="92"/>
    <n v="85.3"/>
    <n v="85.3"/>
    <n v="65.3"/>
    <n v="81.375"/>
    <n v="91"/>
    <n v="76"/>
    <n v="96"/>
    <n v="96"/>
    <n v="96"/>
    <n v="79.875"/>
    <n v="71.999999999749988"/>
    <n v="80"/>
    <n v="77.333333332999999"/>
    <n v="77.333333332999999"/>
    <n v="53.333333332999999"/>
    <n v="88.020749999999992"/>
    <n v="75"/>
    <n v="88.332999999999998"/>
    <n v="95"/>
    <n v="93.75"/>
  </r>
  <r>
    <x v="1"/>
    <x v="8"/>
    <n v="61.111111111111114"/>
    <n v="75"/>
    <n v="57.142857142857146"/>
    <n v="55"/>
    <n v="75"/>
    <n v="25"/>
    <n v="50"/>
    <n v="100"/>
    <n v="25"/>
    <s v="."/>
    <s v="."/>
    <s v="."/>
    <n v="68.75"/>
    <n v="68.75"/>
    <n v="75"/>
    <n v="75"/>
    <n v="50"/>
    <n v="75"/>
    <s v="."/>
    <s v="."/>
    <s v="."/>
    <s v="."/>
    <s v="."/>
    <s v="."/>
    <s v="."/>
    <s v="."/>
    <s v="."/>
    <s v="."/>
    <s v="."/>
    <s v="."/>
    <s v="."/>
    <s v="."/>
    <s v="."/>
    <s v="."/>
    <s v="."/>
    <s v="."/>
    <s v="."/>
    <s v="."/>
    <s v="."/>
    <s v="."/>
    <s v="."/>
  </r>
  <r>
    <x v="1"/>
    <x v="9"/>
    <n v="80.476940035273373"/>
    <n v="93.333333333333343"/>
    <n v="76.803684807256232"/>
    <n v="85.497777777777785"/>
    <n v="100"/>
    <n v="61.333333333333336"/>
    <n v="88.916666666666657"/>
    <n v="88.888888888888886"/>
    <n v="88.35"/>
    <s v="."/>
    <s v="."/>
    <s v="."/>
    <n v="86.325446428571425"/>
    <n v="74.200892857142861"/>
    <n v="86.666666666666671"/>
    <n v="47.916666666666671"/>
    <n v="93.303571428571431"/>
    <n v="68.916666666666671"/>
    <n v="88.5"/>
    <n v="98.45"/>
    <n v="100"/>
    <n v="100"/>
    <n v="93.8"/>
    <n v="100"/>
    <n v="88.625"/>
    <n v="78.471244747875005"/>
    <n v="90.599264705750002"/>
    <n v="67.410714285750004"/>
    <n v="91.6875"/>
    <n v="64.1875"/>
    <n v="85.125"/>
    <n v="98.626923076937501"/>
    <n v="100"/>
    <n v="100"/>
    <n v="94.507692307750006"/>
    <n v="100"/>
    <n v="71.431187499999993"/>
    <n v="74.631"/>
    <n v="59.375"/>
    <n v="87.53125"/>
    <n v="64.1875"/>
  </r>
  <r>
    <x v="1"/>
    <x v="10"/>
    <n v="65.470370370370375"/>
    <n v="100"/>
    <n v="55.604761904761901"/>
    <n v="64.213333333333324"/>
    <n v="100"/>
    <n v="37"/>
    <n v="55.666666666666664"/>
    <n v="75"/>
    <n v="53.4"/>
    <n v="77.794871794871796"/>
    <n v="16.5"/>
    <n v="43.8"/>
    <n v="80.408333333333331"/>
    <n v="67.041666666666671"/>
    <n v="100"/>
    <n v="25"/>
    <n v="87.5"/>
    <n v="55.666666666666664"/>
    <n v="84.375"/>
    <n v="93.775000000000006"/>
    <n v="100"/>
    <n v="100"/>
    <n v="75.099999999999994"/>
    <n v="100"/>
    <n v="84.75"/>
    <n v="74.764705882249999"/>
    <n v="98.058823528999994"/>
    <n v="62.5"/>
    <n v="91.75"/>
    <n v="46.75"/>
    <n v="81.5"/>
    <n v="94.507692307750006"/>
    <n v="100"/>
    <n v="100"/>
    <n v="78.030769230999994"/>
    <n v="100"/>
    <n v="68.34375"/>
    <n v="89"/>
    <n v="50"/>
    <n v="87.625"/>
    <n v="46.75"/>
  </r>
  <r>
    <x v="1"/>
    <x v="11"/>
    <n v="85.802469135802482"/>
    <n v="90"/>
    <n v="84.603174603174594"/>
    <n v="91.111111111111114"/>
    <n v="100"/>
    <n v="75"/>
    <n v="100"/>
    <n v="80.555555555555557"/>
    <n v="100"/>
    <n v="88.888888888888886"/>
    <n v="41.111111111111114"/>
    <n v="87.5"/>
    <n v="89.583333333333343"/>
    <n v="79.166666666666671"/>
    <n v="80"/>
    <n v="50"/>
    <n v="100"/>
    <n v="86.666666666666671"/>
    <n v="88.25"/>
    <n v="100"/>
    <n v="100"/>
    <n v="100"/>
    <n v="100"/>
    <n v="100"/>
    <n v="88.25"/>
    <n v="76.473214285750004"/>
    <n v="93.75"/>
    <n v="57.142857143000001"/>
    <n v="100"/>
    <n v="55"/>
    <n v="85.75"/>
    <n v="100"/>
    <n v="100"/>
    <n v="100"/>
    <n v="100"/>
    <n v="100"/>
    <n v="71.339249999999993"/>
    <n v="92.856999999999999"/>
    <n v="37.5"/>
    <n v="100"/>
    <n v="55"/>
  </r>
  <r>
    <x v="1"/>
    <x v="12"/>
    <n v="70.634920634920647"/>
    <n v="83.333333333333343"/>
    <n v="67.006802721088434"/>
    <n v="86.666666666666671"/>
    <n v="100"/>
    <n v="33.333333333333336"/>
    <n v="100"/>
    <n v="100"/>
    <n v="100"/>
    <n v="70.270270270270274"/>
    <n v="0"/>
    <n v="60"/>
    <n v="75.297619047619051"/>
    <n v="50.595238095238095"/>
    <n v="66.666666666666671"/>
    <n v="16.666666666666668"/>
    <n v="85.714285714285708"/>
    <n v="33.333333333333336"/>
    <n v="81.375"/>
    <n v="100"/>
    <n v="100"/>
    <n v="100"/>
    <n v="100"/>
    <n v="100"/>
    <n v="81.375"/>
    <n v="62.647058823500004"/>
    <n v="70.588235294"/>
    <n v="50"/>
    <n v="75"/>
    <n v="55"/>
    <n v="79.375"/>
    <n v="100"/>
    <n v="100"/>
    <n v="100"/>
    <n v="100"/>
    <n v="100"/>
    <n v="58.54175"/>
    <n v="66.667000000000002"/>
    <n v="50"/>
    <n v="62.5"/>
    <n v="55"/>
  </r>
  <r>
    <x v="1"/>
    <x v="13"/>
    <n v="100"/>
    <n v="100"/>
    <n v="100"/>
    <n v="100"/>
    <n v="100"/>
    <n v="100"/>
    <n v="100"/>
    <n v="100"/>
    <n v="100"/>
    <s v="."/>
    <s v="."/>
    <s v="."/>
    <n v="100"/>
    <n v="100"/>
    <n v="100"/>
    <n v="100"/>
    <n v="100"/>
    <n v="100"/>
    <n v="100"/>
    <n v="100"/>
    <n v="100"/>
    <n v="100"/>
    <n v="100"/>
    <n v="100"/>
    <n v="100"/>
    <n v="100"/>
    <n v="100"/>
    <n v="100"/>
    <n v="100"/>
    <n v="100"/>
    <n v="93.75"/>
    <n v="100"/>
    <n v="100"/>
    <n v="100"/>
    <n v="100"/>
    <n v="100"/>
    <n v="87.5"/>
    <n v="50"/>
    <n v="100"/>
    <n v="100"/>
    <n v="100"/>
  </r>
  <r>
    <x v="1"/>
    <x v="14"/>
    <n v="64.306216931216937"/>
    <n v="68.37797619047619"/>
    <n v="63.142857142857146"/>
    <n v="55.995238095238093"/>
    <n v="61.30952380952381"/>
    <n v="68.916666666666657"/>
    <n v="42.916666666666671"/>
    <n v="63.5"/>
    <n v="43.333333333333336"/>
    <s v="."/>
    <s v="."/>
    <s v="."/>
    <n v="76.149032738095244"/>
    <n v="74.694940476190482"/>
    <n v="75.446428571428569"/>
    <n v="79.166666666666657"/>
    <n v="56.666666666666664"/>
    <n v="87.5"/>
    <n v="81.166666666666671"/>
    <n v="77.603125000000006"/>
    <n v="60.825000000000003"/>
    <n v="75"/>
    <n v="100"/>
    <n v="74.587500000000006"/>
    <n v="68.333333333333329"/>
    <n v="88.062500000062499"/>
    <n v="98.958333333375009"/>
    <s v="."/>
    <s v="."/>
    <n v="77.166666666750004"/>
    <n v="67"/>
    <n v="58.689393939281246"/>
    <n v="38.333333333249996"/>
    <n v="43.924242423999999"/>
    <n v="75"/>
    <n v="77.499999999875001"/>
    <n v="83.958375000000004"/>
    <n v="90"/>
    <s v="."/>
    <s v="."/>
    <n v="77.916750000000008"/>
  </r>
  <r>
    <x v="1"/>
    <x v="15"/>
    <n v="63.751322751322746"/>
    <n v="65.714285714285722"/>
    <n v="63.190476190476197"/>
    <n v="60.32380952380953"/>
    <n v="64.285714285714292"/>
    <n v="92"/>
    <n v="56.666666666666671"/>
    <n v="52"/>
    <n v="36.666666666666671"/>
    <n v="63.473684210526322"/>
    <n v="100"/>
    <n v="23.333333333333332"/>
    <n v="77.767857142857139"/>
    <n v="68.035714285714278"/>
    <n v="67.142857142857139"/>
    <n v="75"/>
    <n v="30"/>
    <n v="100"/>
    <n v="91"/>
    <n v="87.5"/>
    <n v="80"/>
    <n v="100"/>
    <n v="100"/>
    <n v="70"/>
    <n v="76.166666666666671"/>
    <n v="98"/>
    <n v="100"/>
    <s v="."/>
    <s v="."/>
    <n v="96"/>
    <n v="74.833333333333329"/>
    <n v="65.295454545249996"/>
    <n v="60"/>
    <n v="37.848484847999998"/>
    <n v="100"/>
    <n v="63.333333332999999"/>
    <n v="93.75"/>
    <n v="90"/>
    <s v="."/>
    <s v="."/>
    <n v="97.5"/>
  </r>
  <r>
    <x v="1"/>
    <x v="16"/>
    <n v="66.666666666666671"/>
    <n v="83.333333333333329"/>
    <n v="61.904761904761905"/>
    <n v="53.333333333333329"/>
    <n v="66.666666666666657"/>
    <n v="66.666666666666657"/>
    <n v="33.333333333333329"/>
    <n v="100"/>
    <n v="0"/>
    <s v="."/>
    <s v="."/>
    <s v="."/>
    <n v="83.329166666666666"/>
    <n v="83.333333333333329"/>
    <n v="100"/>
    <n v="66.666666666666657"/>
    <n v="66.666666666666657"/>
    <n v="100"/>
    <n v="83.333333333333329"/>
    <n v="83.325000000000003"/>
    <n v="33.299999999999997"/>
    <n v="100"/>
    <n v="100"/>
    <n v="100"/>
    <n v="83.333333333333329"/>
    <n v="83.333333333500008"/>
    <n v="100"/>
    <s v="."/>
    <s v="."/>
    <n v="66.666666667000001"/>
    <n v="83.333333333333329"/>
    <n v="83.333333333249996"/>
    <n v="33.333333332999999"/>
    <n v="100"/>
    <n v="100"/>
    <n v="100"/>
    <n v="83.333500000000001"/>
    <n v="100"/>
    <s v="."/>
    <s v="."/>
    <n v="66.667000000000002"/>
  </r>
  <r>
    <x v="1"/>
    <x v="17"/>
    <n v="56.666666666666664"/>
    <n v="80"/>
    <n v="50"/>
    <n v="50"/>
    <n v="100"/>
    <n v="0"/>
    <n v="50"/>
    <n v="0"/>
    <n v="100"/>
    <n v="55"/>
    <n v="0"/>
    <n v="0"/>
    <n v="65.837500000000006"/>
    <n v="65"/>
    <n v="60"/>
    <n v="100"/>
    <n v="100"/>
    <n v="0"/>
    <n v="59.833333333333336"/>
    <n v="66.674999999999997"/>
    <n v="100"/>
    <n v="0"/>
    <n v="100"/>
    <n v="66.7"/>
    <n v="26.5"/>
    <n v="45.833333333500001"/>
    <n v="91.666666667000001"/>
    <s v="."/>
    <s v="."/>
    <n v="0"/>
    <n v="21.166666666666668"/>
    <n v="16.66666666675"/>
    <n v="0"/>
    <n v="0"/>
    <n v="0"/>
    <n v="66.666666667000001"/>
    <n v="30"/>
    <n v="60"/>
    <s v="."/>
    <s v="."/>
    <n v="0"/>
  </r>
  <r>
    <x v="1"/>
    <x v="18"/>
    <n v="69.444444444444443"/>
    <n v="37.5"/>
    <n v="78.571428571428569"/>
    <n v="50"/>
    <n v="0"/>
    <n v="50"/>
    <n v="0"/>
    <n v="100"/>
    <n v="100"/>
    <n v="62.5"/>
    <n v="100"/>
    <n v="100"/>
    <n v="60.714285714285715"/>
    <n v="93.75"/>
    <n v="75"/>
    <n v="100"/>
    <n v="100"/>
    <n v="100"/>
    <n v="50"/>
    <n v="16.666666666666668"/>
    <n v="0"/>
    <n v="0"/>
    <s v="."/>
    <n v="50"/>
    <n v="60"/>
    <n v="100"/>
    <n v="100"/>
    <s v="."/>
    <s v="."/>
    <n v="100"/>
    <n v="60"/>
    <n v="33.333333333333336"/>
    <n v="0"/>
    <n v="0"/>
    <s v="."/>
    <n v="100"/>
    <n v="100"/>
    <n v="100"/>
    <s v="."/>
    <s v="."/>
    <n v="100"/>
  </r>
  <r>
    <x v="2"/>
    <x v="0"/>
    <n v="74.10109402557319"/>
    <n v="83.943824404761898"/>
    <n v="71.288885345804985"/>
    <n v="73.070439814814819"/>
    <n v="84.301339285714278"/>
    <n v="69.510085978835974"/>
    <n v="56.801587301587304"/>
    <n v="79.668849206349194"/>
    <n v="75.070337301587301"/>
    <s v="."/>
    <s v="."/>
    <s v="."/>
    <n v="71.665799644510571"/>
    <n v="75.389411789021153"/>
    <n v="83.586309523809518"/>
    <n v="61.326124338624339"/>
    <n v="77.479166666666657"/>
    <n v="79.166046626984127"/>
    <n v="72.75"/>
    <n v="67.942187499999989"/>
    <n v="81.706249999999997"/>
    <n v="73.337499999999991"/>
    <n v="59.981250000000003"/>
    <n v="56.743750000000006"/>
    <n v="70.375"/>
    <n v="77.557677061932736"/>
    <n v="84.979849545208324"/>
    <n v="63.356660854552764"/>
    <n v="88.320638594907408"/>
    <n v="73.573559253062484"/>
    <n v="67"/>
    <n v="63.201441384444443"/>
    <n v="66.387802806277776"/>
    <n v="70.010403100041657"/>
    <n v="59.657311615666657"/>
    <n v="56.750248015791662"/>
    <n v="70.587970196759258"/>
    <n v="72.412180555555551"/>
    <n v="56.739138888888881"/>
    <n v="80.588759259259263"/>
    <n v="72.61180208333333"/>
  </r>
  <r>
    <x v="2"/>
    <x v="1"/>
    <n v="92.448853615520264"/>
    <n v="98.333333333333314"/>
    <n v="90.767573696145135"/>
    <n v="91.685714285714283"/>
    <n v="96.666666666666657"/>
    <n v="92.38095238095238"/>
    <n v="82.222222222222229"/>
    <n v="96.292063492063477"/>
    <n v="90.86666666666666"/>
    <s v="."/>
    <s v="."/>
    <s v="."/>
    <n v="91.151388888888889"/>
    <n v="93.402777777777771"/>
    <n v="99.999999999999986"/>
    <n v="78.888888888888886"/>
    <n v="98.499999999999986"/>
    <n v="96.222222222222214"/>
    <n v="88.75"/>
    <n v="88.899999999999991"/>
    <n v="97"/>
    <n v="93.1"/>
    <n v="83.3"/>
    <n v="82.2"/>
    <n v="87.75"/>
    <n v="88.799272486805549"/>
    <n v="98.98765432099998"/>
    <n v="80.346801346999996"/>
    <n v="90.626102292888888"/>
    <n v="85.236531986333318"/>
    <n v="85.75"/>
    <n v="86.762642254944438"/>
    <n v="96.383442266111103"/>
    <n v="85.925925925999991"/>
    <n v="82.518978605666661"/>
    <n v="82.222222221999999"/>
    <n v="84.848833333333317"/>
    <n v="93.406555555555542"/>
    <n v="76.046333333333337"/>
    <n v="83.973777777777769"/>
    <n v="85.96866666666665"/>
  </r>
  <r>
    <x v="2"/>
    <x v="2"/>
    <n v="89.842592592592609"/>
    <n v="97.5"/>
    <n v="87.654761904761912"/>
    <n v="89.433333333333337"/>
    <n v="95"/>
    <n v="93.333333333333343"/>
    <n v="73.333333333333343"/>
    <n v="99.2"/>
    <n v="86.3"/>
    <n v="95.138888888888886"/>
    <n v="94.024475524475534"/>
    <n v="75"/>
    <n v="89.052083333333343"/>
    <n v="90.354166666666686"/>
    <n v="100"/>
    <n v="68.333333333333343"/>
    <n v="97.75"/>
    <n v="95.333333333333343"/>
    <n v="87.75"/>
    <n v="87.75"/>
    <n v="95.6"/>
    <n v="100"/>
    <n v="82.1"/>
    <n v="73.3"/>
    <n v="86.375"/>
    <n v="87.629464285750004"/>
    <n v="100"/>
    <n v="75.166666667000001"/>
    <n v="89.642857143000001"/>
    <n v="85.708333332999999"/>
    <n v="85.25"/>
    <n v="84.900793650750003"/>
    <n v="95.555555556000002"/>
    <n v="90"/>
    <n v="80.714285713999999"/>
    <n v="73.333333332999999"/>
    <n v="85.532749999999993"/>
    <n v="100"/>
    <n v="70.167000000000002"/>
    <n v="84.463999999999999"/>
    <n v="87.5"/>
  </r>
  <r>
    <x v="2"/>
    <x v="3"/>
    <n v="99.333333333333329"/>
    <n v="100"/>
    <n v="99.142857142857139"/>
    <n v="100"/>
    <n v="100"/>
    <n v="100"/>
    <n v="100"/>
    <n v="100"/>
    <n v="100"/>
    <n v="100"/>
    <n v="97.5"/>
    <n v="100"/>
    <n v="96.837500000000006"/>
    <n v="98.5"/>
    <n v="100"/>
    <n v="100"/>
    <n v="100"/>
    <n v="94"/>
    <n v="84.375"/>
    <n v="95.174999999999997"/>
    <n v="100"/>
    <n v="94.7"/>
    <n v="86"/>
    <n v="100"/>
    <n v="83.125"/>
    <n v="73.416666666750004"/>
    <n v="90.888888889"/>
    <n v="72.121212120999999"/>
    <n v="77.777777778000001"/>
    <n v="52.878787879000001"/>
    <n v="75.125"/>
    <n v="92.887589818500004"/>
    <n v="94.117647059000006"/>
    <n v="90.476190475999999"/>
    <n v="86.956521738999996"/>
    <n v="100"/>
    <n v="57.585999999999999"/>
    <n v="69.230999999999995"/>
    <n v="63.414999999999999"/>
    <n v="48.98"/>
    <n v="48.718000000000004"/>
  </r>
  <r>
    <x v="2"/>
    <x v="4"/>
    <n v="96.825396825396808"/>
    <n v="100"/>
    <n v="95.91836734693878"/>
    <n v="94.285714285714292"/>
    <n v="100"/>
    <n v="85.714285714285708"/>
    <n v="100"/>
    <n v="85.714285714285708"/>
    <n v="100"/>
    <s v="."/>
    <s v="."/>
    <s v="."/>
    <n v="94.637500000000003"/>
    <n v="100"/>
    <n v="100"/>
    <n v="100"/>
    <n v="100"/>
    <n v="100"/>
    <n v="94.625"/>
    <n v="89.275000000000006"/>
    <n v="100"/>
    <n v="71.400000000000006"/>
    <n v="85.7"/>
    <n v="100"/>
    <n v="94.625"/>
    <n v="100"/>
    <n v="100"/>
    <n v="100"/>
    <n v="100"/>
    <n v="100"/>
    <n v="92.875"/>
    <n v="89.285714285750004"/>
    <n v="100"/>
    <n v="71.428571429000002"/>
    <n v="85.714285713999999"/>
    <n v="100"/>
    <n v="96.4285"/>
    <n v="85.713999999999999"/>
    <n v="100"/>
    <n v="100"/>
    <n v="100"/>
  </r>
  <r>
    <x v="2"/>
    <x v="5"/>
    <n v="63.35890652557319"/>
    <n v="68.928571428571431"/>
    <n v="61.767573696145128"/>
    <n v="60.287830687830684"/>
    <n v="64.476190476190482"/>
    <n v="59.296296296296291"/>
    <n v="49.984126984126974"/>
    <n v="70.142857142857139"/>
    <n v="57.539682539682531"/>
    <s v="."/>
    <s v="."/>
    <s v="."/>
    <n v="65.211375661375655"/>
    <n v="67.197751322751316"/>
    <n v="73.38095238095238"/>
    <n v="54.74338624338624"/>
    <n v="65.047619047619037"/>
    <n v="75.61904761904762"/>
    <n v="71.25"/>
    <n v="63.224999999999994"/>
    <n v="71.7"/>
    <n v="69.3"/>
    <n v="60.2"/>
    <n v="51.7"/>
    <n v="70.125"/>
    <n v="79.282184552416666"/>
    <n v="87.071859903333333"/>
    <n v="68.883597883333323"/>
    <n v="81.813492063333328"/>
    <n v="79.359788359666666"/>
    <n v="66.875"/>
    <n v="61.048859126833321"/>
    <n v="71.681657847999986"/>
    <n v="66.447310405666656"/>
    <n v="54.371031746"/>
    <n v="51.695436507666656"/>
    <n v="72.774166666666673"/>
    <n v="75.968666666666664"/>
    <n v="60.11933333333333"/>
    <n v="77.918999999999997"/>
    <n v="77.089666666666659"/>
  </r>
  <r>
    <x v="2"/>
    <x v="6"/>
    <n v="50.817460317460309"/>
    <n v="66.785714285714278"/>
    <n v="46.255102040816325"/>
    <n v="45.596825396825395"/>
    <n v="51.428571428571431"/>
    <n v="25.555555555555557"/>
    <n v="47.619047619047613"/>
    <n v="58.095238095238095"/>
    <n v="45.285714285714285"/>
    <n v="59.486607142857139"/>
    <n v="50.709956709956707"/>
    <n v="24.37229437229437"/>
    <n v="54.609126984126981"/>
    <n v="57.343253968253968"/>
    <n v="82.142857142857139"/>
    <n v="26.230158730158724"/>
    <n v="57.142857142857139"/>
    <n v="63.857142857142861"/>
    <n v="59.5"/>
    <n v="51.875000000000007"/>
    <n v="66.900000000000006"/>
    <n v="87.9"/>
    <n v="34.799999999999997"/>
    <n v="17.899999999999999"/>
    <n v="58.75"/>
    <n v="66.906738842750002"/>
    <n v="88.84057971"/>
    <n v="53.095238094999999"/>
    <n v="70.982142856999999"/>
    <n v="54.708994709000002"/>
    <n v="57.125"/>
    <n v="50.495535714249996"/>
    <n v="66.878306878000004"/>
    <n v="87.883597883999997"/>
    <n v="29.363095238"/>
    <n v="17.857142856999999"/>
    <n v="63.828750000000007"/>
    <n v="85.093000000000004"/>
    <n v="47.024000000000001"/>
    <n v="67.299000000000007"/>
    <n v="55.899000000000001"/>
  </r>
  <r>
    <x v="2"/>
    <x v="7"/>
    <n v="83.703703703703724"/>
    <n v="90"/>
    <n v="81.904761904761898"/>
    <n v="80.266666666666652"/>
    <n v="92"/>
    <n v="77.333333333333329"/>
    <n v="77.333333333333329"/>
    <n v="77.333333333333329"/>
    <n v="77.333333333333329"/>
    <s v="."/>
    <s v="."/>
    <s v="."/>
    <n v="78.649999999999991"/>
    <n v="88"/>
    <n v="88"/>
    <n v="88"/>
    <n v="88"/>
    <n v="88"/>
    <n v="77.625"/>
    <n v="69.3"/>
    <n v="77.3"/>
    <n v="37.299999999999997"/>
    <n v="85.3"/>
    <n v="77.3"/>
    <n v="75.625"/>
    <n v="86.333333333249996"/>
    <n v="88"/>
    <n v="81.333333332999999"/>
    <n v="88"/>
    <n v="88"/>
    <n v="68.375"/>
    <n v="65.333333332999999"/>
    <n v="77.333333332999999"/>
    <n v="33.333333332999999"/>
    <n v="73.333333332999999"/>
    <n v="77.333333332999999"/>
    <n v="71.666750000000008"/>
    <n v="60"/>
    <n v="66.667000000000002"/>
    <n v="80"/>
    <n v="80"/>
  </r>
  <r>
    <x v="2"/>
    <x v="8"/>
    <n v="55.555555555555557"/>
    <n v="50"/>
    <n v="57.142857142857146"/>
    <n v="55"/>
    <n v="50"/>
    <n v="75"/>
    <n v="25"/>
    <n v="75"/>
    <n v="50"/>
    <s v="."/>
    <s v="."/>
    <s v="."/>
    <n v="56.25"/>
    <n v="56.25"/>
    <n v="50"/>
    <n v="50"/>
    <n v="50"/>
    <n v="75"/>
    <s v="."/>
    <s v="."/>
    <s v="."/>
    <s v="."/>
    <s v="."/>
    <s v="."/>
    <s v="."/>
    <s v="."/>
    <s v="."/>
    <s v="."/>
    <s v="."/>
    <s v="."/>
    <s v="."/>
    <s v="."/>
    <s v="."/>
    <s v="."/>
    <s v="."/>
    <s v="."/>
    <s v="."/>
    <s v="."/>
    <s v="."/>
    <s v="."/>
    <s v="."/>
  </r>
  <r>
    <x v="2"/>
    <x v="9"/>
    <n v="78.687389770723101"/>
    <n v="95.03125"/>
    <n v="74.01771541950113"/>
    <n v="78.191547619047611"/>
    <n v="94.8125"/>
    <n v="66.779761904761898"/>
    <n v="50"/>
    <n v="94.990476190476187"/>
    <n v="84.375"/>
    <s v="."/>
    <s v="."/>
    <s v="."/>
    <n v="71.478596230158729"/>
    <n v="79.307192460317452"/>
    <n v="95.25"/>
    <n v="46.047222222222224"/>
    <n v="95.535714285714292"/>
    <n v="80.395833333333343"/>
    <n v="65.5"/>
    <n v="63.65"/>
    <n v="74.8"/>
    <n v="77.8"/>
    <n v="38.1"/>
    <n v="63.9"/>
    <n v="64.125"/>
    <n v="67.160281581268748"/>
    <n v="78.306999341249991"/>
    <n v="40.839583333324995"/>
    <n v="92.522321428499993"/>
    <n v="56.972222221999999"/>
    <n v="59.75"/>
    <n v="61.07759748931251"/>
    <n v="59.152777777750003"/>
    <n v="77.835042735000002"/>
    <n v="43.405902777750001"/>
    <n v="63.916666666750004"/>
    <n v="58.339625000000005"/>
    <n v="64.544250000000005"/>
    <n v="34.051749999999998"/>
    <n v="79.873500000000007"/>
    <n v="54.889000000000003"/>
  </r>
  <r>
    <x v="2"/>
    <x v="10"/>
    <n v="73.746031746031747"/>
    <n v="87.267857142857139"/>
    <n v="69.882653061224488"/>
    <n v="75.789999999999992"/>
    <n v="79.25"/>
    <n v="54.5"/>
    <n v="50"/>
    <n v="95.2"/>
    <n v="100"/>
    <n v="88.04"/>
    <n v="68.555555555555557"/>
    <n v="60.555555555555557"/>
    <n v="67.98303571428572"/>
    <n v="71.191071428571433"/>
    <n v="95.285714285714292"/>
    <n v="29.8"/>
    <n v="96.428571428571431"/>
    <n v="63.25"/>
    <n v="63.875"/>
    <n v="64.774999999999991"/>
    <n v="74.099999999999994"/>
    <n v="92.6"/>
    <n v="36.700000000000003"/>
    <n v="55.7"/>
    <n v="62.875"/>
    <n v="62.780736714999996"/>
    <n v="83.000724637999994"/>
    <n v="32.524999999999999"/>
    <n v="84.375"/>
    <n v="51.222222221999999"/>
    <n v="58.375"/>
    <n v="62.790625000000006"/>
    <n v="74.111111111"/>
    <n v="92.622222222000005"/>
    <n v="28.762499999999999"/>
    <n v="55.666666667000001"/>
    <n v="53.636250000000004"/>
    <n v="78.653000000000006"/>
    <n v="18.350000000000001"/>
    <n v="71.875"/>
    <n v="45.667000000000002"/>
  </r>
  <r>
    <x v="2"/>
    <x v="11"/>
    <n v="84.413580246913583"/>
    <n v="100"/>
    <n v="79.960317460317455"/>
    <n v="88.333333333333329"/>
    <n v="100"/>
    <n v="98.333333333333329"/>
    <n v="50"/>
    <n v="93.333333333333343"/>
    <n v="100"/>
    <n v="100"/>
    <n v="81.666666666666671"/>
    <n v="52.037037037037038"/>
    <n v="79.131944444444443"/>
    <n v="79.513888888888886"/>
    <n v="100"/>
    <n v="26.388888888888889"/>
    <n v="100"/>
    <n v="91.666666666666671"/>
    <n v="65.25"/>
    <n v="78.75"/>
    <n v="75"/>
    <n v="86.7"/>
    <n v="53.3"/>
    <n v="100"/>
    <n v="65"/>
    <n v="51.902056276824993"/>
    <n v="85.227272726999999"/>
    <n v="3.3333333333000001"/>
    <n v="85.714285713999999"/>
    <n v="33.333333332999999"/>
    <n v="62.75"/>
    <n v="78.194444444500007"/>
    <n v="75"/>
    <n v="86.666666667000001"/>
    <n v="51.111111111"/>
    <n v="100"/>
    <n v="47.043750000000003"/>
    <n v="84.524000000000001"/>
    <n v="2.8570000000000002"/>
    <n v="61.905000000000001"/>
    <n v="38.889000000000003"/>
  </r>
  <r>
    <x v="2"/>
    <x v="12"/>
    <n v="73.256613756613746"/>
    <n v="92.857142857142861"/>
    <n v="67.656462585034006"/>
    <n v="78.642857142857139"/>
    <n v="100"/>
    <n v="64.285714285714292"/>
    <n v="50"/>
    <n v="91.428571428571416"/>
    <n v="87.5"/>
    <n v="90.909090909090907"/>
    <n v="66.666666666666671"/>
    <n v="53.121693121693127"/>
    <n v="70.086904761904762"/>
    <n v="66.523809523809518"/>
    <n v="85.714285714285708"/>
    <n v="28"/>
    <n v="85.714285714285708"/>
    <n v="66.666666666666671"/>
    <n v="70.125"/>
    <n v="73.650000000000006"/>
    <n v="100"/>
    <n v="82.1"/>
    <n v="62.5"/>
    <n v="50"/>
    <n v="72.5"/>
    <n v="66.458333333249996"/>
    <n v="95"/>
    <n v="27.5"/>
    <n v="100"/>
    <n v="43.333333332999999"/>
    <n v="68.125"/>
    <n v="78.325320512749997"/>
    <n v="87.5"/>
    <n v="82.051282051000001"/>
    <n v="93.75"/>
    <n v="50"/>
    <n v="57.6785"/>
    <n v="95"/>
    <n v="15"/>
    <n v="85.713999999999999"/>
    <n v="35"/>
  </r>
  <r>
    <x v="2"/>
    <x v="13"/>
    <n v="83.333333333333329"/>
    <n v="100"/>
    <n v="78.571428571428569"/>
    <n v="70"/>
    <n v="100"/>
    <n v="50"/>
    <n v="50"/>
    <n v="100"/>
    <n v="50"/>
    <s v="."/>
    <s v="."/>
    <s v="."/>
    <n v="68.75"/>
    <n v="100"/>
    <n v="100"/>
    <n v="100"/>
    <n v="100"/>
    <n v="100"/>
    <n v="62.5"/>
    <n v="37.5"/>
    <n v="50"/>
    <n v="50"/>
    <n v="0"/>
    <n v="50"/>
    <n v="56.25"/>
    <n v="87.5"/>
    <n v="50"/>
    <n v="100"/>
    <n v="100"/>
    <n v="100"/>
    <n v="50"/>
    <n v="25"/>
    <n v="0"/>
    <n v="50"/>
    <n v="0"/>
    <n v="50"/>
    <n v="75"/>
    <n v="0"/>
    <n v="100"/>
    <n v="100"/>
    <n v="100"/>
  </r>
  <r>
    <x v="2"/>
    <x v="14"/>
    <n v="61.909226190476183"/>
    <n v="73.482142857142861"/>
    <n v="58.602678571428569"/>
    <n v="62.11666666666666"/>
    <n v="81.249999999999986"/>
    <n v="59.583333333333329"/>
    <n v="45"/>
    <n v="57.25"/>
    <n v="67.5"/>
    <s v="."/>
    <s v="."/>
    <s v="."/>
    <n v="58.821837797619047"/>
    <n v="61.649925595238095"/>
    <n v="65.714285714285722"/>
    <n v="65.625"/>
    <n v="50.833333333333329"/>
    <n v="64.427083333333343"/>
    <n v="62"/>
    <n v="55.993750000000006"/>
    <n v="83.325000000000003"/>
    <n v="53.15"/>
    <n v="58.325000000000003"/>
    <n v="29.175000000000001"/>
    <n v="54"/>
    <n v="74.139289529749988"/>
    <n v="75.552884615249994"/>
    <s v="."/>
    <s v="."/>
    <n v="72.725694444249996"/>
    <n v="50.5"/>
    <n v="43.916666666687497"/>
    <n v="38.333333333249996"/>
    <n v="49.833333333500001"/>
    <n v="58.333333333249996"/>
    <n v="29.16666666675"/>
    <n v="64.114562500000005"/>
    <n v="55.72925"/>
    <s v="."/>
    <s v="."/>
    <n v="72.499875000000003"/>
  </r>
  <r>
    <x v="2"/>
    <x v="15"/>
    <n v="58.465167548500887"/>
    <n v="64.523809523809518"/>
    <n v="56.734126984126988"/>
    <n v="68.400000000000006"/>
    <n v="83.333333333333329"/>
    <n v="90"/>
    <n v="56.666666666666671"/>
    <n v="52"/>
    <n v="60"/>
    <n v="62.142857142857146"/>
    <n v="51.851851851851855"/>
    <n v="53.333333333333336"/>
    <n v="60.273313492063494"/>
    <n v="46.046626984126988"/>
    <n v="45.714285714285722"/>
    <n v="50"/>
    <n v="23.888888888888889"/>
    <n v="64.583333333333343"/>
    <n v="75"/>
    <n v="74.5"/>
    <n v="100"/>
    <n v="56.3"/>
    <n v="100"/>
    <n v="41.7"/>
    <n v="67.333333333333329"/>
    <n v="75.677083332999999"/>
    <n v="77.708333332999999"/>
    <s v="."/>
    <s v="."/>
    <n v="73.645833332999999"/>
    <n v="68"/>
    <n v="62.833333333500008"/>
    <n v="60"/>
    <n v="49.666666667000001"/>
    <n v="100"/>
    <n v="41.666666667000001"/>
    <n v="78.228999999999999"/>
    <n v="78.125"/>
    <s v="."/>
    <s v="."/>
    <n v="78.332999999999998"/>
  </r>
  <r>
    <x v="2"/>
    <x v="16"/>
    <n v="88.888888888888886"/>
    <n v="100"/>
    <n v="85.714285714285708"/>
    <n v="80"/>
    <n v="100"/>
    <n v="33.333333333333329"/>
    <n v="66.666666666666657"/>
    <n v="100"/>
    <n v="100"/>
    <s v="."/>
    <s v="."/>
    <s v="."/>
    <n v="74.987499999999983"/>
    <n v="100"/>
    <n v="100"/>
    <n v="100"/>
    <n v="100"/>
    <n v="100"/>
    <n v="61"/>
    <n v="49.975000000000009"/>
    <n v="33.299999999999997"/>
    <n v="100"/>
    <n v="33.299999999999997"/>
    <n v="33.299999999999997"/>
    <n v="61"/>
    <n v="83.333333333500008"/>
    <n v="66.666666667000001"/>
    <s v="."/>
    <s v="."/>
    <n v="100"/>
    <n v="61"/>
    <n v="49.999999999749988"/>
    <n v="33.333333332999999"/>
    <n v="100"/>
    <n v="33.333333332999999"/>
    <n v="33.333333332999999"/>
    <n v="83.333500000000001"/>
    <n v="66.667000000000002"/>
    <s v="."/>
    <s v="."/>
    <n v="100"/>
  </r>
  <r>
    <x v="2"/>
    <x v="17"/>
    <n v="13.26499118165785"/>
    <n v="29.761904761904759"/>
    <n v="8.5515873015873023"/>
    <n v="3.3333333333333335"/>
    <n v="16.666666666666668"/>
    <n v="0"/>
    <n v="0"/>
    <n v="0"/>
    <n v="0"/>
    <n v="21.739130434782609"/>
    <n v="15"/>
    <n v="0"/>
    <n v="25.339781746031747"/>
    <n v="25.679563492063494"/>
    <n v="42.857142857142854"/>
    <n v="25"/>
    <n v="11.111111111111111"/>
    <n v="23.75"/>
    <n v="40.666666666666664"/>
    <n v="25"/>
    <n v="100"/>
    <n v="0"/>
    <n v="0"/>
    <n v="0"/>
    <n v="24"/>
    <n v="72.072649572499998"/>
    <n v="76.923076922999996"/>
    <s v="."/>
    <s v="."/>
    <n v="67.222222221999999"/>
    <n v="11.166666666666666"/>
    <n v="0"/>
    <n v="0"/>
    <n v="0"/>
    <n v="0"/>
    <n v="0"/>
    <n v="33.333500000000001"/>
    <n v="0"/>
    <s v="."/>
    <s v="."/>
    <n v="66.667000000000002"/>
  </r>
  <r>
    <x v="2"/>
    <x v="18"/>
    <n v="70.370370370370367"/>
    <n v="100"/>
    <n v="61.904761904761912"/>
    <n v="60"/>
    <n v="100"/>
    <n v="50"/>
    <n v="0"/>
    <n v="50"/>
    <n v="100"/>
    <n v="71.428571428571431"/>
    <n v="38.888888888888893"/>
    <n v="62.5"/>
    <n v="55.55555555555555"/>
    <n v="83.333333333333329"/>
    <n v="100"/>
    <n v="100"/>
    <n v="100"/>
    <n v="33.333333333333336"/>
    <n v="25.75"/>
    <n v="0"/>
    <s v="."/>
    <n v="0"/>
    <n v="0"/>
    <s v="."/>
    <n v="34.333333333333336"/>
    <n v="51.666666666499999"/>
    <n v="83.333333332999999"/>
    <s v="."/>
    <s v="."/>
    <n v="20"/>
    <n v="0"/>
    <n v="0"/>
    <s v="."/>
    <n v="0"/>
    <s v="."/>
    <s v="."/>
    <n v="0"/>
    <n v="0"/>
    <s v="."/>
    <s v="."/>
    <n v="0"/>
  </r>
  <r>
    <x v="3"/>
    <x v="0"/>
    <n v="61.356922458236944"/>
    <n v="82.563950892857136"/>
    <n v="55.297771476916886"/>
    <n v="61.115802626606197"/>
    <n v="85.08561507936507"/>
    <n v="66.753897392290241"/>
    <n v="27.162698412698411"/>
    <n v="77.824074074074076"/>
    <n v="48.75272817460317"/>
    <s v="."/>
    <s v="."/>
    <s v="."/>
    <n v="59.815879873887688"/>
    <n v="61.658322247775374"/>
    <n v="80.042286706349202"/>
    <n v="55.732804232804234"/>
    <n v="62.90135281385281"/>
    <n v="47.956845238095241"/>
    <n v="54.125"/>
    <n v="57.973437499999996"/>
    <n v="82.856250000000003"/>
    <n v="67.231249999999989"/>
    <n v="47.693749999999994"/>
    <n v="34.112500000000004"/>
    <n v="47.75"/>
    <n v="49.920855786617707"/>
    <n v="63.586537457545141"/>
    <n v="49.500119414972225"/>
    <n v="46.046296296416671"/>
    <n v="40.550469977536807"/>
    <n v="44.75"/>
    <n v="45.21481464386909"/>
    <n v="71.613315696555546"/>
    <n v="51.492724867673601"/>
    <n v="33.683112191048608"/>
    <n v="24.070105820198606"/>
    <n v="44.22817650462963"/>
    <n v="54.723666666666659"/>
    <n v="37.055768518518512"/>
    <n v="49.681138888888881"/>
    <n v="35.452131944444446"/>
  </r>
  <r>
    <x v="3"/>
    <x v="1"/>
    <n v="82.524557746779976"/>
    <n v="97.777777777777771"/>
    <n v="78.166494880780604"/>
    <n v="79.525925925925918"/>
    <n v="99.999999999999986"/>
    <n v="93.333333333333343"/>
    <n v="56.539682539682545"/>
    <n v="93.280423280423264"/>
    <n v="54.476190476190467"/>
    <s v="."/>
    <s v="."/>
    <s v="."/>
    <n v="83.573923761423771"/>
    <n v="86.272847522847528"/>
    <n v="95.555555555555543"/>
    <n v="81.455026455026456"/>
    <n v="90.858585858585855"/>
    <n v="77.222222222222229"/>
    <n v="78"/>
    <n v="80.875"/>
    <n v="94.9"/>
    <n v="85.1"/>
    <n v="77.3"/>
    <n v="66.2"/>
    <n v="73.875"/>
    <n v="75.007303612527764"/>
    <n v="84.566972988222204"/>
    <n v="80.185185184999995"/>
    <n v="75.682539682666658"/>
    <n v="59.594516594222213"/>
    <n v="71.375"/>
    <n v="72.390245127638877"/>
    <n v="88.888888888888886"/>
    <n v="74.444444444444443"/>
    <n v="62.576853526111101"/>
    <n v="63.650793651111101"/>
    <n v="70.339583333333323"/>
    <n v="75.267333333333326"/>
    <n v="66.840888888888884"/>
    <n v="78.22399999999999"/>
    <n v="61.026111111111106"/>
  </r>
  <r>
    <x v="3"/>
    <x v="2"/>
    <n v="79.607804232804241"/>
    <n v="97.1875"/>
    <n v="74.585034013605437"/>
    <n v="77.019047619047612"/>
    <n v="100"/>
    <n v="94.761904761904773"/>
    <n v="44.333333333333336"/>
    <n v="100"/>
    <n v="46"/>
    <n v="88.30952380952381"/>
    <s v="."/>
    <n v="62.380952380952387"/>
    <n v="82.284375000000011"/>
    <n v="82.84375"/>
    <n v="94.375"/>
    <n v="78.333333333333343"/>
    <n v="90.833333333333329"/>
    <n v="67.833333333333343"/>
    <n v="79.375"/>
    <n v="81.724999999999994"/>
    <n v="100"/>
    <n v="80.099999999999994"/>
    <n v="84.1"/>
    <n v="62.7"/>
    <n v="74.75"/>
    <n v="76.956349206249996"/>
    <n v="97.777777778000001"/>
    <n v="75.833333332999999"/>
    <n v="79"/>
    <n v="55.214285713999999"/>
    <n v="73.375"/>
    <n v="72.410714285750004"/>
    <n v="90"/>
    <n v="70"/>
    <n v="67.976190475999999"/>
    <n v="61.666666667000001"/>
    <n v="74.121250000000003"/>
    <n v="85.555999999999997"/>
    <n v="70"/>
    <n v="83"/>
    <n v="57.929000000000002"/>
  </r>
  <r>
    <x v="3"/>
    <x v="3"/>
    <n v="93.645622895622907"/>
    <n v="96.875"/>
    <n v="92.722943722943711"/>
    <n v="99.333333333333343"/>
    <n v="100"/>
    <n v="100"/>
    <n v="100"/>
    <n v="96.666666666666671"/>
    <n v="100"/>
    <n v="93.442622950819668"/>
    <s v="."/>
    <n v="89.666666666666657"/>
    <n v="76.442992424242433"/>
    <n v="86.535984848484858"/>
    <n v="93.75"/>
    <n v="91.666666666666671"/>
    <n v="72.727272727272734"/>
    <n v="88"/>
    <n v="57.875"/>
    <n v="66.350000000000009"/>
    <n v="54.5"/>
    <n v="85.3"/>
    <n v="77"/>
    <n v="48.6"/>
    <n v="54.625"/>
    <n v="49.041922989249997"/>
    <n v="31.578947368000001"/>
    <n v="66.666666667000001"/>
    <n v="64.285714286000001"/>
    <n v="33.636363635999999"/>
    <n v="49.125"/>
    <n v="59.905063291250002"/>
    <n v="60"/>
    <n v="50"/>
    <n v="69.620253164999994"/>
    <n v="60"/>
    <n v="38.328249999999997"/>
    <n v="21.212"/>
    <n v="38.71"/>
    <n v="63.158000000000001"/>
    <n v="30.233000000000001"/>
  </r>
  <r>
    <x v="3"/>
    <x v="4"/>
    <n v="85.714285714285722"/>
    <n v="100"/>
    <n v="81.632653061224488"/>
    <n v="77.142857142857153"/>
    <n v="100"/>
    <n v="85.714285714285708"/>
    <n v="71.428571428571431"/>
    <n v="71.428571428571431"/>
    <n v="57.142857142857139"/>
    <s v="."/>
    <s v="."/>
    <s v="."/>
    <n v="91.064285714285731"/>
    <n v="96.428571428571431"/>
    <n v="100"/>
    <n v="85.714285714285708"/>
    <n v="100"/>
    <n v="100"/>
    <n v="83.875"/>
    <n v="85.7"/>
    <n v="100"/>
    <n v="100"/>
    <n v="57.1"/>
    <n v="85.7"/>
    <n v="80.25"/>
    <n v="82.142857142999986"/>
    <n v="71.428571429000002"/>
    <n v="100"/>
    <n v="71.428571429000002"/>
    <n v="85.714285713999999"/>
    <n v="76.625"/>
    <n v="78.571428571499993"/>
    <n v="100"/>
    <n v="100"/>
    <n v="42.857142856999999"/>
    <n v="71.428571429000002"/>
    <n v="75.000249999999994"/>
    <n v="71.429000000000002"/>
    <n v="71.429000000000002"/>
    <n v="71.429000000000002"/>
    <n v="85.713999999999999"/>
  </r>
  <r>
    <x v="3"/>
    <x v="5"/>
    <n v="50.807949105568156"/>
    <n v="70.654761904761898"/>
    <n v="45.137431162941361"/>
    <n v="51.196371882086162"/>
    <n v="72.539682539682531"/>
    <n v="47.426303854875279"/>
    <n v="34.111111111111107"/>
    <n v="63.015873015873012"/>
    <n v="38.888888888888886"/>
    <s v="."/>
    <s v="."/>
    <s v="."/>
    <n v="53.061210317460322"/>
    <n v="50.322420634920633"/>
    <n v="68.769841269841265"/>
    <n v="46.30952380952381"/>
    <n v="55.396825396825392"/>
    <n v="30.813492063492063"/>
    <n v="52.75"/>
    <n v="55.800000000000004"/>
    <n v="86.5"/>
    <n v="65.3"/>
    <n v="35.799999999999997"/>
    <n v="35.6"/>
    <n v="47.75"/>
    <n v="49.340525793833329"/>
    <n v="48.597552910333334"/>
    <n v="49.559964726666664"/>
    <n v="56.87301587333333"/>
    <n v="42.331569664999996"/>
    <n v="42.625"/>
    <n v="46.1875551145"/>
    <n v="73.064373897333326"/>
    <n v="54.193121692999995"/>
    <n v="26.196428571333335"/>
    <n v="31.296296296333331"/>
    <n v="39.229833333333332"/>
    <n v="38.854333333333329"/>
    <n v="34.305666666666667"/>
    <n v="47.048666666666662"/>
    <n v="36.710666666666668"/>
  </r>
  <r>
    <x v="3"/>
    <x v="6"/>
    <n v="42.534958427815567"/>
    <n v="76.13095238095238"/>
    <n v="32.93610301263363"/>
    <n v="38.455782312925173"/>
    <n v="74.285714285714292"/>
    <n v="38.945578231292515"/>
    <n v="0"/>
    <n v="65.714285714285708"/>
    <n v="13.333333333333332"/>
    <n v="59.238095238095219"/>
    <s v="."/>
    <n v="17.528344671201811"/>
    <n v="49.391964285714288"/>
    <n v="47.633928571428569"/>
    <n v="77.976190476190467"/>
    <n v="35.595238095238095"/>
    <n v="62.857142857142854"/>
    <n v="14.107142857142858"/>
    <n v="50.5"/>
    <n v="51.15"/>
    <n v="89.8"/>
    <n v="81"/>
    <n v="33.1"/>
    <n v="0.7"/>
    <n v="45.25"/>
    <n v="49.9503968255"/>
    <n v="75.396825397000001"/>
    <n v="44.642857143000001"/>
    <n v="64.285714286000001"/>
    <n v="15.476190475999999"/>
    <n v="44"/>
    <n v="40.732804232749999"/>
    <n v="75.026455025999994"/>
    <n v="69.523809524000001"/>
    <n v="18.380952381"/>
    <n v="0"/>
    <n v="47.267000000000003"/>
    <n v="66.667000000000002"/>
    <n v="35.417000000000002"/>
    <n v="60"/>
    <n v="26.984000000000002"/>
  </r>
  <r>
    <x v="3"/>
    <x v="7"/>
    <n v="62.666666666666664"/>
    <n v="73.333333333333329"/>
    <n v="59.619047619047613"/>
    <n v="70.13333333333334"/>
    <n v="93.333333333333329"/>
    <n v="53.333333333333336"/>
    <n v="77.333333333333329"/>
    <n v="73.333333333333343"/>
    <n v="53.333333333333336"/>
    <s v="."/>
    <s v="."/>
    <s v="."/>
    <n v="47.31666666666667"/>
    <n v="53.333333333333336"/>
    <n v="53.333333333333336"/>
    <n v="53.333333333333336"/>
    <n v="53.333333333333336"/>
    <n v="53.333333333333336"/>
    <n v="31.75"/>
    <n v="41.300000000000004"/>
    <n v="81.3"/>
    <n v="41.3"/>
    <n v="21.3"/>
    <n v="21.3"/>
    <n v="27.75"/>
    <n v="22.333333333500001"/>
    <n v="14.666666666999999"/>
    <n v="25.333333332999999"/>
    <n v="14.666666666999999"/>
    <n v="34.666666667000001"/>
    <n v="23.25"/>
    <n v="33.333333332999999"/>
    <n v="73.333333332999999"/>
    <n v="33.333333332999999"/>
    <n v="13.333333333000001"/>
    <n v="13.333333333000001"/>
    <n v="13.333500000000001"/>
    <n v="6.6669999999999998"/>
    <n v="13.333"/>
    <n v="6.6669999999999998"/>
    <n v="26.667000000000002"/>
  </r>
  <r>
    <x v="3"/>
    <x v="8"/>
    <n v="47.222222222222221"/>
    <n v="62.5"/>
    <n v="42.857142857142854"/>
    <n v="45"/>
    <n v="50"/>
    <n v="50"/>
    <n v="25"/>
    <n v="50"/>
    <n v="50"/>
    <s v="."/>
    <s v="."/>
    <s v="."/>
    <n v="50"/>
    <n v="50"/>
    <n v="75"/>
    <n v="50"/>
    <n v="50"/>
    <n v="25"/>
    <s v="."/>
    <s v="."/>
    <s v="."/>
    <s v="."/>
    <s v="."/>
    <s v="."/>
    <s v="."/>
    <s v="."/>
    <s v="."/>
    <s v="."/>
    <s v="."/>
    <s v="."/>
    <s v="."/>
    <s v="."/>
    <s v="."/>
    <s v="."/>
    <s v="."/>
    <s v="."/>
    <s v="."/>
    <s v="."/>
    <s v="."/>
    <s v="."/>
    <s v="."/>
  </r>
  <r>
    <x v="3"/>
    <x v="9"/>
    <n v="65.573578042328052"/>
    <n v="93.559375000000003"/>
    <n v="57.577636054421767"/>
    <n v="60.693690476190476"/>
    <n v="97.525000000000006"/>
    <n v="64.297619047619051"/>
    <n v="0"/>
    <n v="100"/>
    <n v="41.645833333333336"/>
    <s v="."/>
    <s v="."/>
    <s v="."/>
    <n v="65.424218749999994"/>
    <n v="71.673437500000006"/>
    <n v="89.59375"/>
    <n v="74.333333333333343"/>
    <n v="83.35"/>
    <n v="39.416666666666671"/>
    <n v="41.625"/>
    <n v="59.174999999999997"/>
    <n v="91.7"/>
    <n v="75.7"/>
    <n v="36"/>
    <n v="33.299999999999997"/>
    <n v="25.5"/>
    <n v="23.855468749981249"/>
    <n v="50.027777777750003"/>
    <n v="18.75520833325"/>
    <n v="5.5833333332499997"/>
    <n v="21.055555555674999"/>
    <n v="25.125"/>
    <n v="26.989791666687502"/>
    <n v="66.166666666750004"/>
    <n v="37.5"/>
    <n v="4.2925000000000004"/>
    <n v="0"/>
    <n v="23.195625"/>
    <n v="45.157499999999999"/>
    <n v="10.02075"/>
    <n v="23.77075"/>
    <n v="13.833500000000001"/>
  </r>
  <r>
    <x v="3"/>
    <x v="10"/>
    <n v="58.087962962962962"/>
    <n v="92.987499999999997"/>
    <n v="48.116666666666667"/>
    <n v="53.370000000000005"/>
    <n v="90.1"/>
    <n v="43.5"/>
    <n v="0"/>
    <n v="100"/>
    <n v="33.25"/>
    <n v="80.638888888888886"/>
    <s v="."/>
    <n v="30.5"/>
    <n v="50.730208333333337"/>
    <n v="63.985416666666666"/>
    <n v="95.875"/>
    <n v="55.666666666666664"/>
    <n v="73.400000000000006"/>
    <n v="31"/>
    <n v="35.375"/>
    <n v="37.475000000000001"/>
    <n v="66.900000000000006"/>
    <n v="67.400000000000006"/>
    <n v="15.6"/>
    <n v="0"/>
    <n v="29.5"/>
    <n v="33.442708333174998"/>
    <n v="72.333333332999999"/>
    <n v="35.4375"/>
    <n v="22.333333332999999"/>
    <n v="3.6666666666999999"/>
    <n v="33.25"/>
    <n v="25.7925"/>
    <n v="48"/>
    <n v="50"/>
    <n v="5.17"/>
    <n v="0"/>
    <n v="40.527749999999997"/>
    <n v="64.944000000000003"/>
    <n v="16.75"/>
    <n v="41.75"/>
    <n v="38.667000000000002"/>
  </r>
  <r>
    <x v="3"/>
    <x v="11"/>
    <n v="63.743386243386254"/>
    <n v="100"/>
    <n v="53.384353741496604"/>
    <n v="56.071428571428577"/>
    <n v="100"/>
    <n v="80.357142857142861"/>
    <n v="0"/>
    <n v="100"/>
    <n v="0"/>
    <n v="94.285714285714292"/>
    <s v="."/>
    <n v="30.142857142857146"/>
    <n v="60.366666666666667"/>
    <n v="73.333333333333343"/>
    <n v="100"/>
    <n v="66.666666666666671"/>
    <n v="100"/>
    <n v="26.666666666666668"/>
    <n v="46.875"/>
    <n v="47.4"/>
    <n v="100"/>
    <n v="68.900000000000006"/>
    <n v="20.7"/>
    <n v="0"/>
    <n v="42.875"/>
    <n v="46.0069444445"/>
    <n v="88.888888889"/>
    <n v="39.583333332999999"/>
    <n v="0"/>
    <n v="55.555555556000002"/>
    <n v="39.125"/>
    <n v="39.5"/>
    <n v="100"/>
    <n v="50"/>
    <n v="8"/>
    <n v="0"/>
    <n v="38.921500000000002"/>
    <n v="82.352999999999994"/>
    <n v="23.332999999999998"/>
    <n v="33.332999999999998"/>
    <n v="16.667000000000002"/>
  </r>
  <r>
    <x v="3"/>
    <x v="12"/>
    <n v="58.020833333333329"/>
    <n v="81.25"/>
    <n v="50.277777777777779"/>
    <n v="66.666666666666671"/>
    <n v="100"/>
    <n v="33.333333333333336"/>
    <s v="."/>
    <n v="100"/>
    <n v="33.333333333333336"/>
    <n v="77.777777777777771"/>
    <s v="."/>
    <n v="14.285714285714286"/>
    <n v="53.142857142857146"/>
    <n v="49.375"/>
    <n v="62.5"/>
    <n v="75"/>
    <n v="60"/>
    <n v="0"/>
    <n v="34.142857142857146"/>
    <n v="58.166666666666664"/>
    <n v="100"/>
    <n v="66.7"/>
    <n v="7.8"/>
    <s v="."/>
    <n v="26.428571428571427"/>
    <n v="15.97222222225"/>
    <n v="38.888888889"/>
    <n v="0"/>
    <n v="0"/>
    <n v="25"/>
    <n v="24.857142857142858"/>
    <n v="40.222222222333336"/>
    <n v="66.666666667000001"/>
    <n v="50"/>
    <n v="4"/>
    <s v="."/>
    <n v="13.33325"/>
    <n v="33.332999999999998"/>
    <n v="0"/>
    <n v="20"/>
    <n v="0"/>
  </r>
  <r>
    <x v="3"/>
    <x v="13"/>
    <n v="88.888888888888886"/>
    <n v="100"/>
    <n v="85.714285714285708"/>
    <n v="80"/>
    <n v="100"/>
    <n v="100"/>
    <n v="0"/>
    <n v="100"/>
    <n v="100"/>
    <s v="."/>
    <s v="."/>
    <s v="."/>
    <n v="100"/>
    <n v="100"/>
    <n v="100"/>
    <n v="100"/>
    <n v="100"/>
    <n v="100"/>
    <n v="50"/>
    <n v="100"/>
    <n v="100"/>
    <n v="100"/>
    <n v="100"/>
    <n v="100"/>
    <n v="6.25"/>
    <n v="0"/>
    <n v="0"/>
    <n v="0"/>
    <n v="0"/>
    <n v="0"/>
    <n v="6.25"/>
    <n v="12.5"/>
    <n v="50"/>
    <n v="0"/>
    <n v="0"/>
    <n v="0"/>
    <n v="0"/>
    <n v="0"/>
    <n v="0"/>
    <n v="0"/>
    <n v="0"/>
  </r>
  <r>
    <x v="3"/>
    <x v="14"/>
    <n v="46.521604938271601"/>
    <n v="68.263888888888886"/>
    <n v="40.309523809523803"/>
    <n v="53.047222222222217"/>
    <n v="70.277777777777771"/>
    <n v="61.958333333333329"/>
    <n v="17.999999999999996"/>
    <n v="55"/>
    <n v="60"/>
    <s v="."/>
    <s v="."/>
    <s v="."/>
    <n v="37.204166666666666"/>
    <n v="38.364583333333329"/>
    <n v="66.25"/>
    <n v="20.833333333333332"/>
    <n v="22"/>
    <n v="44.375"/>
    <n v="42.333333333333336"/>
    <n v="36.043749999999996"/>
    <n v="58.325000000000003"/>
    <n v="42.825000000000003"/>
    <n v="41.674999999999997"/>
    <n v="1.35"/>
    <n v="41.833333333333336"/>
    <n v="55.187042124562502"/>
    <n v="71.153846153875008"/>
    <s v="."/>
    <s v="."/>
    <n v="39.220238095249996"/>
    <n v="38.5"/>
    <n v="35.291666666649995"/>
    <n v="58.333333333249996"/>
    <n v="39.833333333249996"/>
    <n v="41.666666666750004"/>
    <n v="1.3333333333499999"/>
    <n v="44.926874999999995"/>
    <n v="59.615499999999997"/>
    <s v="."/>
    <s v="."/>
    <n v="30.238250000000001"/>
  </r>
  <r>
    <x v="3"/>
    <x v="15"/>
    <n v="45.358024691358025"/>
    <n v="55.277777777777779"/>
    <n v="42.523809523809518"/>
    <n v="47.844444444444441"/>
    <n v="55.555555555555557"/>
    <n v="76"/>
    <n v="2.666666666666667"/>
    <n v="60"/>
    <n v="45"/>
    <n v="53.781512605042018"/>
    <s v="."/>
    <n v="22"/>
    <n v="46.75"/>
    <n v="42.25"/>
    <n v="55"/>
    <n v="25"/>
    <n v="44"/>
    <n v="45"/>
    <n v="52.833333333333336"/>
    <n v="51.25"/>
    <n v="100"/>
    <n v="52.3"/>
    <n v="50"/>
    <n v="2.7"/>
    <n v="51.833333333333336"/>
    <n v="55.967032967000002"/>
    <n v="73.076923077000004"/>
    <s v="."/>
    <s v="."/>
    <n v="38.857142856999999"/>
    <n v="49.166666666666664"/>
    <n v="49.749999999924995"/>
    <n v="100"/>
    <n v="46.333333332999999"/>
    <n v="50"/>
    <n v="2.6666666666999999"/>
    <n v="48.186999999999998"/>
    <n v="69.230999999999995"/>
    <s v="."/>
    <s v="."/>
    <n v="27.143000000000001"/>
  </r>
  <r>
    <x v="3"/>
    <x v="16"/>
    <n v="70.370370370370367"/>
    <n v="100"/>
    <n v="61.904761904761891"/>
    <n v="86.666666666666657"/>
    <n v="100"/>
    <n v="66.666666666666657"/>
    <n v="66.666666666666657"/>
    <n v="100"/>
    <n v="100"/>
    <s v="."/>
    <s v="."/>
    <s v="."/>
    <n v="45.837499999999991"/>
    <n v="49.999999999999993"/>
    <n v="100"/>
    <n v="33.333333333333329"/>
    <n v="0"/>
    <n v="66.666666666666657"/>
    <n v="55.666666666666664"/>
    <n v="41.674999999999997"/>
    <n v="33.299999999999997"/>
    <n v="66.7"/>
    <n v="66.7"/>
    <n v="0"/>
    <n v="55.666666666666664"/>
    <n v="83.333333333500008"/>
    <n v="100"/>
    <s v="."/>
    <s v="."/>
    <n v="66.666666667000001"/>
    <n v="55.666666666666664"/>
    <n v="41.666666666750004"/>
    <n v="33.333333332999999"/>
    <n v="66.666666667000001"/>
    <n v="66.666666667000001"/>
    <n v="0"/>
    <n v="83.333500000000001"/>
    <n v="100"/>
    <s v="."/>
    <s v="."/>
    <n v="66.667000000000002"/>
  </r>
  <r>
    <x v="3"/>
    <x v="17"/>
    <n v="18.333333333333332"/>
    <n v="45"/>
    <n v="10.714285714285714"/>
    <n v="23"/>
    <n v="40"/>
    <n v="25"/>
    <n v="0"/>
    <n v="0"/>
    <n v="50"/>
    <n v="25"/>
    <s v="."/>
    <n v="14.285714285714286"/>
    <n v="6.25"/>
    <n v="12.5"/>
    <n v="50"/>
    <n v="0"/>
    <n v="0"/>
    <n v="0"/>
    <n v="5.166666666666667"/>
    <n v="0"/>
    <n v="0"/>
    <n v="0"/>
    <n v="0"/>
    <n v="0"/>
    <n v="5.166666666666667"/>
    <n v="15.3846153845"/>
    <n v="30.769230769"/>
    <s v="."/>
    <s v="."/>
    <n v="0"/>
    <n v="0"/>
    <n v="0"/>
    <n v="0"/>
    <n v="0"/>
    <n v="0"/>
    <n v="0"/>
    <n v="0"/>
    <n v="0"/>
    <s v="."/>
    <s v="."/>
    <n v="0"/>
  </r>
  <r>
    <x v="3"/>
    <x v="18"/>
    <n v="33.571428571428569"/>
    <n v="80"/>
    <n v="15"/>
    <n v="33.333333333333336"/>
    <n v="100"/>
    <n v="33.333333333333336"/>
    <n v="0"/>
    <n v="0"/>
    <s v="."/>
    <n v="42.857142857142854"/>
    <s v="."/>
    <n v="5"/>
    <n v="16.944444444444443"/>
    <n v="33.888888888888886"/>
    <n v="60"/>
    <s v="."/>
    <n v="0"/>
    <n v="41.666666666666664"/>
    <n v="14.2"/>
    <n v="0"/>
    <s v="."/>
    <n v="0"/>
    <n v="0"/>
    <n v="0"/>
    <n v="14.2"/>
    <n v="35.576923077000004"/>
    <n v="46.153846154"/>
    <s v="."/>
    <s v="."/>
    <n v="25"/>
    <n v="0"/>
    <n v="0"/>
    <s v="."/>
    <n v="0"/>
    <n v="0"/>
    <n v="0"/>
    <n v="0"/>
    <n v="0"/>
    <s v="."/>
    <s v="."/>
    <n v="0"/>
  </r>
  <r>
    <x v="4"/>
    <x v="0"/>
    <n v="54.63941708353498"/>
    <n v="68.496092796092796"/>
    <n v="50.680366879947023"/>
    <n v="57.242596571748358"/>
    <n v="62.226037851037844"/>
    <n v="61.328700069771486"/>
    <n v="40.717490842490832"/>
    <n v="54.858412825600325"/>
    <n v="67.082341269841265"/>
    <s v="."/>
    <s v="."/>
    <s v="."/>
    <n v="52.347408861634122"/>
    <n v="51.385442723268248"/>
    <n v="74.766147741147734"/>
    <n v="46.491987179487175"/>
    <n v="35.333661901370235"/>
    <n v="48.949974071067821"/>
    <n v="53.625"/>
    <n v="53.309374999999996"/>
    <n v="67.068749999999994"/>
    <n v="50.831249999999997"/>
    <n v="49.21875"/>
    <n v="46.118750000000006"/>
    <n v="49.875"/>
    <n v="54.178246531388481"/>
    <n v="77.492279711095136"/>
    <n v="48.136818678027772"/>
    <n v="34.184523809507404"/>
    <n v="56.899363926923613"/>
    <n v="46.625"/>
    <n v="45.797497374162148"/>
    <n v="63.291163826666661"/>
    <n v="34.297082945095831"/>
    <n v="39.871484788370829"/>
    <n v="45.730257936515272"/>
    <n v="47.550522569444439"/>
    <n v="60.922868055555554"/>
    <n v="42.427583333333331"/>
    <n v="35.186666666666667"/>
    <n v="51.664972222222218"/>
  </r>
  <r>
    <x v="4"/>
    <x v="1"/>
    <n v="83.019113945039862"/>
    <n v="94.540598290598297"/>
    <n v="79.72726127488032"/>
    <n v="82.556267806267797"/>
    <n v="89.59401709401709"/>
    <n v="97.788461538461533"/>
    <n v="70.512820512820497"/>
    <n v="83.584452584452578"/>
    <n v="71.30158730158729"/>
    <s v="."/>
    <s v="."/>
    <s v="."/>
    <n v="83.073835809252472"/>
    <n v="83.597671618504947"/>
    <n v="99.487179487179489"/>
    <n v="82.489316239316224"/>
    <n v="71.858635191968531"/>
    <n v="80.555555555555557"/>
    <n v="83.25"/>
    <n v="82.550000000000011"/>
    <n v="89.3"/>
    <n v="78.2"/>
    <n v="92.3"/>
    <n v="70.400000000000006"/>
    <n v="83.125"/>
    <n v="84.047762422805548"/>
    <n v="95.566951567222205"/>
    <n v="87.904761904666657"/>
    <n v="67.936507936555557"/>
    <n v="84.782828282777771"/>
    <n v="80"/>
    <n v="82.150326063444439"/>
    <n v="85.914721444333324"/>
    <n v="79.144254766999993"/>
    <n v="90.272486772333323"/>
    <n v="73.269841270111101"/>
    <n v="77.999027777777783"/>
    <n v="87.220555555555549"/>
    <n v="79.001666666666665"/>
    <n v="63.54633333333333"/>
    <n v="82.227555555555554"/>
  </r>
  <r>
    <x v="4"/>
    <x v="2"/>
    <n v="79.426638176638193"/>
    <n v="91.875"/>
    <n v="75.869963369963372"/>
    <n v="81.365384615384613"/>
    <n v="84.519230769230759"/>
    <n v="96.923076923076934"/>
    <n v="57.692307692307693"/>
    <n v="91.692307692307693"/>
    <n v="76"/>
    <n v="89.912280701754383"/>
    <n v="68.704773487382184"/>
    <n v="80.683760683760696"/>
    <n v="79.351602564102578"/>
    <n v="77.003205128205138"/>
    <n v="99.230769230769241"/>
    <n v="74.615384615384613"/>
    <n v="63.333333333333343"/>
    <n v="70.833333333333343"/>
    <n v="80.75"/>
    <n v="81.7"/>
    <n v="89.3"/>
    <n v="83.3"/>
    <n v="89.5"/>
    <n v="64.7"/>
    <n v="80.625"/>
    <n v="79.739392551999998"/>
    <n v="94.461538461999993"/>
    <n v="82.857142856999999"/>
    <n v="56.888888889"/>
    <n v="84.75"/>
    <n v="78.625"/>
    <n v="81.393849206500008"/>
    <n v="87.555555556000002"/>
    <n v="84.888888889"/>
    <n v="88.464285713999999"/>
    <n v="64.666666667000001"/>
    <n v="75.787000000000006"/>
    <n v="88.444000000000003"/>
    <n v="73.19"/>
    <n v="56.889000000000003"/>
    <n v="84.625"/>
  </r>
  <r>
    <x v="4"/>
    <x v="3"/>
    <n v="96.009021842355168"/>
    <n v="99.615384615384613"/>
    <n v="94.978632478632477"/>
    <n v="94.814102564102569"/>
    <n v="99.230769230769241"/>
    <n v="98.557692307692307"/>
    <n v="88.461538461538467"/>
    <n v="87.820512820512818"/>
    <n v="100"/>
    <n v="100"/>
    <n v="95.248868778280553"/>
    <n v="87.307692307692307"/>
    <n v="89.438835470085479"/>
    <n v="97.502670940170944"/>
    <n v="100"/>
    <n v="94.711538461538467"/>
    <n v="95.299145299145309"/>
    <n v="100"/>
    <n v="83.25"/>
    <n v="81.375"/>
    <n v="96.4"/>
    <n v="89.4"/>
    <n v="94.2"/>
    <n v="45.5"/>
    <n v="82.375"/>
    <n v="85.136363636249996"/>
    <n v="93.333333332999999"/>
    <n v="94"/>
    <n v="98.666666667000001"/>
    <n v="54.545454544999998"/>
    <n v="70.5"/>
    <n v="79.561267903499996"/>
    <n v="76.470588234999994"/>
    <n v="88.679245283"/>
    <n v="81.666666667000001"/>
    <n v="71.428571429000002"/>
    <n v="61.555250000000001"/>
    <n v="54.320999999999998"/>
    <n v="71.875"/>
    <n v="59.155000000000001"/>
    <n v="60.87"/>
  </r>
  <r>
    <x v="4"/>
    <x v="4"/>
    <n v="87.301587301587304"/>
    <n v="100"/>
    <n v="83.673469387755105"/>
    <n v="79.999999999999986"/>
    <n v="100"/>
    <n v="100"/>
    <n v="100"/>
    <n v="57.142857142857139"/>
    <n v="42.857142857142854"/>
    <s v="."/>
    <s v="."/>
    <s v="."/>
    <n v="91.064285714285717"/>
    <n v="96.428571428571431"/>
    <n v="100"/>
    <n v="100"/>
    <n v="85.714285714285708"/>
    <n v="100"/>
    <n v="91.125"/>
    <n v="85.7"/>
    <n v="85.7"/>
    <n v="57.1"/>
    <n v="100"/>
    <n v="100"/>
    <n v="91.125"/>
    <n v="96.428571428499993"/>
    <n v="100"/>
    <n v="100"/>
    <n v="85.714285713999999"/>
    <n v="100"/>
    <n v="89.375"/>
    <n v="85.714285714249996"/>
    <n v="85.714285713999999"/>
    <n v="57.142857143000001"/>
    <n v="100"/>
    <n v="100"/>
    <n v="92.856999999999999"/>
    <n v="100"/>
    <n v="100"/>
    <n v="85.713999999999999"/>
    <n v="85.713999999999999"/>
  </r>
  <r>
    <x v="4"/>
    <x v="5"/>
    <n v="39.055927024180988"/>
    <n v="61.753968253968253"/>
    <n v="32.570772387098913"/>
    <n v="36.435304378161518"/>
    <n v="48.891330891330888"/>
    <n v="18.248560962846671"/>
    <n v="33.344322344322343"/>
    <n v="40.914529914529908"/>
    <n v="40.777777777777771"/>
    <s v="."/>
    <s v="."/>
    <s v="."/>
    <n v="43.81585266585266"/>
    <n v="42.331705331705322"/>
    <n v="74.616605616605611"/>
    <n v="33.811965811965813"/>
    <n v="30.199837199837198"/>
    <n v="30.698412698412696"/>
    <n v="44.625"/>
    <n v="45.3"/>
    <n v="66.3"/>
    <n v="44.9"/>
    <n v="24.6"/>
    <n v="45.4"/>
    <n v="40.375"/>
    <n v="43.827224390408333"/>
    <n v="69.923000610333332"/>
    <n v="32.843789367666666"/>
    <n v="34.617063491966668"/>
    <n v="37.92504409166667"/>
    <n v="39.25"/>
    <n v="36.537441211058336"/>
    <n v="64.799933862333319"/>
    <n v="18.610743680300001"/>
    <n v="21.776785714399999"/>
    <n v="40.962301587200002"/>
    <n v="41.829000000000001"/>
    <n v="60.993666666666662"/>
    <n v="26.976333333333333"/>
    <n v="42.013666666666666"/>
    <n v="37.332333333333331"/>
  </r>
  <r>
    <x v="4"/>
    <x v="6"/>
    <n v="24.908521813283716"/>
    <n v="53.928571428571431"/>
    <n v="16.617079066058658"/>
    <n v="22.705913134484565"/>
    <n v="44.340659340659343"/>
    <n v="25.745682888540028"/>
    <n v="0.36630036630036633"/>
    <n v="23.076923076923077"/>
    <n v="20"/>
    <n v="39.097744360902254"/>
    <n v="11.976429367733715"/>
    <n v="14.529914529914528"/>
    <n v="22.280891330891329"/>
    <n v="27.661782661782659"/>
    <n v="63.516483516483518"/>
    <n v="22.435897435897434"/>
    <n v="11.599511599511599"/>
    <n v="13.095238095238095"/>
    <n v="25"/>
    <n v="16.900000000000002"/>
    <n v="48.9"/>
    <n v="6.2"/>
    <n v="11.1"/>
    <n v="1.4"/>
    <n v="24"/>
    <n v="33.204474097225003"/>
    <n v="55.164835165"/>
    <n v="26.938775509999999"/>
    <n v="7.1428571428999996"/>
    <n v="43.571428570999998"/>
    <n v="24.625"/>
    <n v="15.133156966500001"/>
    <n v="48.253968254"/>
    <n v="4.3738977072000003"/>
    <n v="6.4761904762000002"/>
    <n v="1.4285714286"/>
    <n v="34.534999999999997"/>
    <n v="37.46"/>
    <n v="18.776"/>
    <n v="33.332999999999998"/>
    <n v="48.570999999999998"/>
  </r>
  <r>
    <x v="4"/>
    <x v="7"/>
    <n v="45.037037037037038"/>
    <n v="81.333333333333329"/>
    <n v="34.666666666666671"/>
    <n v="61.6"/>
    <n v="77.333333333333329"/>
    <n v="4"/>
    <n v="74.666666666666671"/>
    <n v="74.666666666666671"/>
    <n v="77.333333333333329"/>
    <s v="."/>
    <s v="."/>
    <s v="."/>
    <n v="41.829166666666666"/>
    <n v="24.333333333333332"/>
    <n v="85.333333333333329"/>
    <n v="4"/>
    <n v="4"/>
    <n v="4"/>
    <n v="41.75"/>
    <n v="59.325000000000003"/>
    <n v="84"/>
    <n v="81.3"/>
    <n v="4"/>
    <n v="68"/>
    <n v="30.5"/>
    <n v="24.33333333325"/>
    <n v="85.333333332999999"/>
    <n v="4"/>
    <n v="4"/>
    <n v="4"/>
    <n v="28.125"/>
    <n v="36.666666666674999"/>
    <n v="80"/>
    <n v="6.6666666667000003"/>
    <n v="0"/>
    <n v="60"/>
    <n v="19.58325"/>
    <n v="78.332999999999998"/>
    <n v="0"/>
    <n v="0"/>
    <n v="0"/>
  </r>
  <r>
    <x v="4"/>
    <x v="8"/>
    <n v="47.222222222222221"/>
    <n v="50"/>
    <n v="46.428571428571431"/>
    <n v="25"/>
    <n v="25"/>
    <n v="25"/>
    <n v="25"/>
    <n v="25"/>
    <n v="25"/>
    <s v="."/>
    <s v="."/>
    <s v="."/>
    <n v="75"/>
    <n v="75"/>
    <n v="75"/>
    <n v="75"/>
    <n v="75"/>
    <n v="75"/>
    <s v="."/>
    <s v="."/>
    <s v="."/>
    <s v="."/>
    <s v="."/>
    <s v="."/>
    <s v="."/>
    <s v="."/>
    <s v="."/>
    <s v="."/>
    <s v="."/>
    <s v="."/>
    <s v="."/>
    <s v="."/>
    <s v="."/>
    <s v="."/>
    <s v="."/>
    <s v="."/>
    <s v="."/>
    <s v="."/>
    <s v="."/>
    <s v="."/>
    <s v="."/>
  </r>
  <r>
    <x v="4"/>
    <x v="9"/>
    <n v="41.64798958757293"/>
    <n v="59.468650793650795"/>
    <n v="36.556372100122097"/>
    <n v="53.632660256410261"/>
    <n v="61.861111111111114"/>
    <n v="45.944444444444443"/>
    <n v="25.166666666666668"/>
    <n v="47.691079059829065"/>
    <n v="87.5"/>
    <s v="."/>
    <s v="."/>
    <s v="."/>
    <n v="34.021075625763125"/>
    <n v="26.667151251526253"/>
    <n v="57.076190476190476"/>
    <n v="19.666666666666668"/>
    <n v="1.9257478632478633"/>
    <n v="28"/>
    <n v="36.125"/>
    <n v="41.375"/>
    <n v="46"/>
    <n v="46.4"/>
    <n v="38.299999999999997"/>
    <n v="34.799999999999997"/>
    <n v="27.75"/>
    <n v="31.120163690456252"/>
    <n v="60.479166666825002"/>
    <n v="23.661904761750002"/>
    <n v="0"/>
    <n v="40.339583333249998"/>
    <n v="21.25"/>
    <n v="24.446666666645832"/>
    <n v="35.783333333249999"/>
    <n v="8.9333333333333336"/>
    <n v="18.27"/>
    <n v="34.800000000000004"/>
    <n v="18.054312500000002"/>
    <n v="22.812500000000004"/>
    <n v="21.304749999999999"/>
    <n v="0"/>
    <n v="28.1"/>
  </r>
  <r>
    <x v="4"/>
    <x v="10"/>
    <n v="34.391358024691357"/>
    <n v="53.033333333333331"/>
    <n v="29.065079365079363"/>
    <n v="38.046666666666667"/>
    <n v="39.666666666666664"/>
    <n v="28.5"/>
    <n v="0.66666666666666663"/>
    <n v="21.4"/>
    <n v="100"/>
    <n v="52.428571428571431"/>
    <n v="12"/>
    <n v="10.111111111111111"/>
    <n v="26.998611111111114"/>
    <n v="29.822222222222226"/>
    <n v="66.400000000000006"/>
    <n v="17"/>
    <n v="7.2222222222222223"/>
    <n v="28.666666666666668"/>
    <n v="27.5"/>
    <n v="24.175000000000004"/>
    <n v="48.9"/>
    <n v="32"/>
    <n v="11.4"/>
    <n v="4.4000000000000004"/>
    <n v="25.75"/>
    <n v="31.1473214285"/>
    <n v="66.916666667000001"/>
    <n v="11.314285714"/>
    <n v="0"/>
    <n v="46.358333332999997"/>
    <n v="20.75"/>
    <n v="20.603333333250003"/>
    <n v="48.133333333000003"/>
    <n v="26.8"/>
    <n v="3.08"/>
    <n v="4.4000000000000004"/>
    <n v="20.979750000000003"/>
    <n v="37.133000000000003"/>
    <n v="1.8859999999999999"/>
    <n v="0"/>
    <n v="44.9"/>
  </r>
  <r>
    <x v="4"/>
    <x v="11"/>
    <n v="50.93516822683489"/>
    <n v="69.841269841269849"/>
    <n v="45.533424908424912"/>
    <n v="64.095085470085479"/>
    <n v="77.777777777777786"/>
    <n v="73.333333333333329"/>
    <n v="0"/>
    <n v="69.364316239316253"/>
    <n v="100"/>
    <n v="88.888888888888886"/>
    <n v="10.971840659340661"/>
    <n v="52.326388888888893"/>
    <n v="48.620155241583817"/>
    <n v="34.485271672771674"/>
    <n v="61.904761904761905"/>
    <n v="45"/>
    <n v="0.48076923076923078"/>
    <n v="30.555555555555557"/>
    <n v="56.142857142857146"/>
    <n v="67.466666666666654"/>
    <n v="75"/>
    <n v="53.6"/>
    <n v="73.8"/>
    <s v="."/>
    <n v="53.666666666666664"/>
    <n v="47.5"/>
    <n v="66.666666667000001"/>
    <n v="83.333333332999999"/>
    <n v="0"/>
    <n v="40"/>
    <n v="51.833333333333336"/>
    <n v="65.833333333500008"/>
    <n v="75"/>
    <s v="."/>
    <n v="56.666666667000001"/>
    <s v="."/>
    <n v="44.6935"/>
    <n v="52.941000000000003"/>
    <n v="83.332999999999998"/>
    <n v="0"/>
    <n v="42.5"/>
  </r>
  <r>
    <x v="4"/>
    <x v="12"/>
    <n v="25.709876543209877"/>
    <n v="40"/>
    <n v="21.626984126984127"/>
    <n v="42.388888888888893"/>
    <n v="80"/>
    <n v="31.944444444444443"/>
    <n v="0"/>
    <n v="0"/>
    <n v="100"/>
    <n v="38.46153846153846"/>
    <n v="0.59523809523809523"/>
    <n v="3.0864197530864197"/>
    <n v="12.168055555555554"/>
    <n v="4.8611111111111116"/>
    <n v="0"/>
    <n v="16.666666666666668"/>
    <n v="0"/>
    <n v="2.7777777777777781"/>
    <n v="13.875"/>
    <n v="19.475000000000001"/>
    <n v="60"/>
    <n v="0"/>
    <n v="17.899999999999999"/>
    <n v="0"/>
    <n v="8.25"/>
    <n v="8.333333333325001"/>
    <n v="8.3333333333000006"/>
    <n v="0"/>
    <n v="0"/>
    <n v="25"/>
    <n v="7.375"/>
    <n v="8.3333333332499997"/>
    <n v="20"/>
    <n v="0"/>
    <n v="13.333333333000001"/>
    <n v="0"/>
    <n v="6.5439999999999996"/>
    <n v="1.1759999999999999"/>
    <n v="0"/>
    <n v="0"/>
    <n v="25"/>
  </r>
  <r>
    <x v="4"/>
    <x v="13"/>
    <n v="55.555555555555557"/>
    <n v="75"/>
    <n v="50"/>
    <n v="70"/>
    <n v="50"/>
    <n v="50"/>
    <n v="100"/>
    <n v="100"/>
    <n v="50"/>
    <s v="."/>
    <s v="."/>
    <s v="."/>
    <n v="50"/>
    <n v="37.5"/>
    <n v="100"/>
    <n v="0"/>
    <n v="0"/>
    <n v="50"/>
    <n v="50"/>
    <n v="62.5"/>
    <n v="0"/>
    <n v="100"/>
    <n v="50"/>
    <n v="100"/>
    <n v="31.25"/>
    <n v="37.5"/>
    <n v="100"/>
    <n v="0"/>
    <n v="0"/>
    <n v="50"/>
    <n v="12.5"/>
    <n v="25"/>
    <n v="0"/>
    <n v="0"/>
    <n v="0"/>
    <n v="100"/>
    <n v="0"/>
    <n v="0"/>
    <n v="0"/>
    <n v="0"/>
    <n v="0"/>
  </r>
  <r>
    <x v="4"/>
    <x v="14"/>
    <n v="54.834637777346103"/>
    <n v="58.221153846153847"/>
    <n v="53.867061757686756"/>
    <n v="56.346153846153847"/>
    <n v="48.557692307692307"/>
    <n v="83.333333333333329"/>
    <n v="33.846153846153847"/>
    <n v="47.243589743589745"/>
    <n v="68.75"/>
    <s v="."/>
    <s v="."/>
    <s v="."/>
    <n v="48.478871345668217"/>
    <n v="52.945242691336439"/>
    <n v="67.884615384615387"/>
    <n v="50"/>
    <n v="37.350427350427346"/>
    <n v="56.545928030303031"/>
    <n v="54.333333333333336"/>
    <n v="44.012500000000003"/>
    <n v="66.674999999999997"/>
    <n v="33.825000000000003"/>
    <n v="41.674999999999997"/>
    <n v="33.875"/>
    <n v="51.5"/>
    <n v="74.275000000000006"/>
    <n v="84"/>
    <s v="."/>
    <s v="."/>
    <n v="64.55"/>
    <n v="48.666666666666664"/>
    <n v="40.055555555500007"/>
    <n v="66.666666666750004"/>
    <n v="30.499999999749999"/>
    <n v="29.16666666675"/>
    <n v="33.888888888750003"/>
    <n v="65.832374999999999"/>
    <n v="72.664749999999998"/>
    <s v="."/>
    <s v="."/>
    <n v="59"/>
  </r>
  <r>
    <x v="4"/>
    <x v="15"/>
    <n v="54.510921177587846"/>
    <n v="57.307692307692307"/>
    <n v="53.711843711843713"/>
    <n v="61.025641025641029"/>
    <n v="53.846153846153847"/>
    <n v="100"/>
    <n v="15.128205128205128"/>
    <n v="36.153846153846153"/>
    <n v="100"/>
    <n v="83.15789473684211"/>
    <n v="14.985754985754985"/>
    <n v="36.153846153846153"/>
    <n v="53.658760683760683"/>
    <n v="46.36752136752137"/>
    <n v="60.769230769230759"/>
    <n v="50"/>
    <n v="16.36752136752137"/>
    <n v="58.333333333333343"/>
    <n v="68.5"/>
    <n v="60.949999999999996"/>
    <n v="100"/>
    <n v="51"/>
    <n v="41.7"/>
    <n v="51.1"/>
    <n v="67.333333333333329"/>
    <n v="83.55"/>
    <n v="93"/>
    <s v="."/>
    <s v="."/>
    <n v="74.099999999999994"/>
    <n v="64.333333333333329"/>
    <n v="59.277777777750003"/>
    <n v="100"/>
    <n v="44.333333332999999"/>
    <n v="41.666666667000001"/>
    <n v="51.111111111"/>
    <n v="74.356999999999999"/>
    <n v="85.713999999999999"/>
    <s v="."/>
    <s v="."/>
    <n v="63"/>
  </r>
  <r>
    <x v="4"/>
    <x v="16"/>
    <n v="81.481481481481481"/>
    <n v="83.333333333333329"/>
    <n v="80.952380952380949"/>
    <n v="66.666666666666657"/>
    <n v="66.666666666666657"/>
    <n v="33.333333333333329"/>
    <n v="100"/>
    <n v="100"/>
    <n v="33.333333333333329"/>
    <s v="."/>
    <s v="."/>
    <s v="."/>
    <n v="70.824999999999989"/>
    <n v="100"/>
    <n v="100"/>
    <n v="100"/>
    <n v="100"/>
    <n v="100"/>
    <n v="61"/>
    <n v="41.650000000000006"/>
    <n v="66.7"/>
    <n v="33.299999999999997"/>
    <n v="33.299999999999997"/>
    <n v="33.299999999999997"/>
    <n v="61"/>
    <n v="100"/>
    <n v="100"/>
    <s v="."/>
    <s v="."/>
    <n v="100"/>
    <n v="61"/>
    <n v="41.666666666499992"/>
    <n v="66.666666667000001"/>
    <n v="33.333333332999999"/>
    <n v="33.333333332999999"/>
    <n v="33.333333332999999"/>
    <n v="100"/>
    <n v="100"/>
    <s v="."/>
    <s v="."/>
    <n v="100"/>
  </r>
  <r>
    <x v="4"/>
    <x v="17"/>
    <n v="14.814814814814817"/>
    <n v="0"/>
    <n v="19.047619047619047"/>
    <n v="26.666666666666668"/>
    <n v="0"/>
    <n v="100"/>
    <n v="0"/>
    <n v="0"/>
    <n v="33.333333333333336"/>
    <n v="0"/>
    <n v="0"/>
    <n v="0"/>
    <n v="0"/>
    <n v="0"/>
    <n v="0"/>
    <n v="0"/>
    <n v="0"/>
    <n v="0"/>
    <n v="5"/>
    <n v="0"/>
    <n v="0"/>
    <n v="0"/>
    <n v="0"/>
    <n v="0"/>
    <n v="5"/>
    <n v="15"/>
    <n v="10"/>
    <s v="."/>
    <s v="."/>
    <n v="20"/>
    <n v="3.3333333333333335"/>
    <n v="0"/>
    <n v="0"/>
    <n v="0"/>
    <n v="0"/>
    <n v="0"/>
    <n v="10"/>
    <n v="0"/>
    <s v="."/>
    <s v="."/>
    <n v="20"/>
  </r>
  <r>
    <x v="4"/>
    <x v="18"/>
    <n v="48.212594696969695"/>
    <n v="69.871794871794876"/>
    <n v="40.992861305361309"/>
    <n v="46.666666666666671"/>
    <n v="39.743589743589745"/>
    <n v="100"/>
    <n v="10.256410256410257"/>
    <n v="33.333333333333336"/>
    <n v="50"/>
    <n v="66.666666666666671"/>
    <n v="20.557851239669422"/>
    <n v="33.333333333333336"/>
    <n v="42.061237373737377"/>
    <n v="50.789141414141419"/>
    <n v="100"/>
    <s v="."/>
    <n v="33.333333333333336"/>
    <n v="19.034090909090907"/>
    <n v="38"/>
    <n v="33.333333333333336"/>
    <s v="."/>
    <n v="0"/>
    <n v="100"/>
    <n v="0"/>
    <n v="18"/>
    <n v="45"/>
    <n v="90"/>
    <s v="."/>
    <s v="."/>
    <n v="0"/>
    <n v="7.6"/>
    <n v="0"/>
    <s v="."/>
    <n v="0"/>
    <n v="0"/>
    <n v="0"/>
    <n v="19.231000000000002"/>
    <n v="38.462000000000003"/>
    <s v="."/>
    <s v="."/>
    <n v="0"/>
  </r>
  <r>
    <x v="5"/>
    <x v="0"/>
    <n v="50.215378418105132"/>
    <n v="64.560330073090483"/>
    <n v="46.116820802395033"/>
    <n v="48.637872023809521"/>
    <n v="65.329130842151685"/>
    <n v="43.333333333333336"/>
    <n v="26.325396825396822"/>
    <n v="65.614197530864203"/>
    <n v="42.587301587301582"/>
    <s v="."/>
    <s v="."/>
    <s v="."/>
    <n v="54.440505705487325"/>
    <n v="52.187261410974642"/>
    <n v="63.791529304029297"/>
    <n v="42.718253968253975"/>
    <n v="53.032913165266109"/>
    <n v="49.206349206349202"/>
    <n v="61.375"/>
    <n v="56.693750000000009"/>
    <n v="67.087500000000006"/>
    <n v="80.012500000000003"/>
    <n v="58.368750000000006"/>
    <n v="21.306249999999999"/>
    <n v="57.375"/>
    <n v="66.413942559565285"/>
    <n v="80.691806457472211"/>
    <n v="47.494233720520377"/>
    <n v="67.228894121629637"/>
    <n v="70.240835938638895"/>
    <n v="53.375"/>
    <n v="48.467786871654511"/>
    <n v="59.88731812160416"/>
    <n v="66.137152777763887"/>
    <n v="50.540128968243053"/>
    <n v="17.306547619006942"/>
    <n v="58.359022569444448"/>
    <n v="76.45549305555555"/>
    <n v="39.093592592592593"/>
    <n v="57.997296296296291"/>
    <n v="59.889708333333331"/>
  </r>
  <r>
    <x v="5"/>
    <x v="1"/>
    <n v="71.049517052785006"/>
    <n v="91.150827567494233"/>
    <n v="65.306285477153821"/>
    <n v="71.646560846560845"/>
    <n v="91.887125220458557"/>
    <n v="60.476190476190467"/>
    <n v="63.968253968253961"/>
    <n v="79.171075837742492"/>
    <n v="62.73015873015872"/>
    <s v="."/>
    <s v="."/>
    <s v="."/>
    <n v="75.00160615528263"/>
    <n v="70.303212310565243"/>
    <n v="90.414529914529908"/>
    <n v="55.873015873015873"/>
    <n v="69.766573295985054"/>
    <n v="65.158730158730151"/>
    <n v="75"/>
    <n v="79.7"/>
    <n v="91.8"/>
    <n v="94"/>
    <n v="86.8"/>
    <n v="46.2"/>
    <n v="74.125"/>
    <n v="70.385891885802764"/>
    <n v="79.079365079555544"/>
    <n v="60.057720057877773"/>
    <n v="67.399267398888881"/>
    <n v="75.007215006888885"/>
    <n v="72.75"/>
    <n v="78.333333333222214"/>
    <n v="92.380952380666656"/>
    <n v="92.222222222222214"/>
    <n v="90.4761904762222"/>
    <n v="38.253968253777771"/>
    <n v="67.341472222222222"/>
    <n v="78.666888888888877"/>
    <n v="51.93344444444444"/>
    <n v="68.051555555555552"/>
    <n v="70.713999999999999"/>
  </r>
  <r>
    <x v="5"/>
    <x v="2"/>
    <n v="67.16975308641976"/>
    <n v="92.597222222222229"/>
    <n v="59.904761904761912"/>
    <n v="70.088888888888889"/>
    <n v="94.444444444444443"/>
    <n v="55"/>
    <n v="65"/>
    <n v="80"/>
    <n v="56"/>
    <n v="66.878136200716852"/>
    <s v="."/>
    <s v="."/>
    <n v="73.33541666666666"/>
    <n v="63.520833333333336"/>
    <n v="90.75"/>
    <n v="47.5"/>
    <n v="63.333333333333336"/>
    <n v="52.5"/>
    <n v="78.875"/>
    <n v="83.15"/>
    <n v="94.3"/>
    <n v="100"/>
    <n v="100"/>
    <n v="38.299999999999997"/>
    <n v="78.125"/>
    <n v="74.57234432224999"/>
    <n v="87.666666667000001"/>
    <n v="64.761904762"/>
    <n v="72.527472527"/>
    <n v="73.333333332999999"/>
    <n v="76.875"/>
    <n v="81.666666666499992"/>
    <n v="93.333333332999999"/>
    <n v="95"/>
    <n v="100"/>
    <n v="38.333333332999999"/>
    <n v="72.40025"/>
    <n v="89.429000000000002"/>
    <n v="53.332999999999998"/>
    <n v="73.506"/>
    <n v="73.332999999999998"/>
  </r>
  <r>
    <x v="5"/>
    <x v="3"/>
    <n v="84.046182575594329"/>
    <n v="79.059829059829056"/>
    <n v="85.470855008670128"/>
    <n v="87.142857142857139"/>
    <n v="88.888888888888886"/>
    <n v="100"/>
    <n v="100"/>
    <n v="61.111111111111114"/>
    <n v="85.714285714285708"/>
    <n v="81.578947368421055"/>
    <s v="."/>
    <n v="66.666666666666671"/>
    <n v="81.412669683257917"/>
    <n v="80.175339366515828"/>
    <n v="69.230769230769226"/>
    <n v="75"/>
    <n v="76.470588235294116"/>
    <n v="100"/>
    <n v="52.25"/>
    <n v="82.65"/>
    <n v="88.9"/>
    <n v="75"/>
    <n v="66.7"/>
    <n v="100"/>
    <n v="43.375"/>
    <n v="21.753246753225"/>
    <n v="14.285714285999999"/>
    <n v="9.0909090909000003"/>
    <n v="0"/>
    <n v="63.636363635999999"/>
    <n v="36.25"/>
    <n v="65"/>
    <n v="100"/>
    <n v="60"/>
    <n v="100"/>
    <n v="0"/>
    <n v="7.3862500000000004"/>
    <n v="0"/>
    <n v="4.5449999999999999"/>
    <n v="0"/>
    <n v="25"/>
  </r>
  <r>
    <x v="5"/>
    <x v="4"/>
    <n v="76.190476190476204"/>
    <n v="92.857142857142861"/>
    <n v="71.428571428571431"/>
    <n v="68.571428571428569"/>
    <n v="85.714285714285708"/>
    <n v="57.142857142857139"/>
    <n v="42.857142857142854"/>
    <n v="85.714285714285708"/>
    <n v="71.428571428571431"/>
    <s v="."/>
    <s v="."/>
    <s v="."/>
    <n v="76.782142857142858"/>
    <n v="85.714285714285722"/>
    <n v="100"/>
    <n v="71.428571428571431"/>
    <n v="85.714285714285708"/>
    <n v="85.714285714285708"/>
    <n v="75.125"/>
    <n v="67.849999999999994"/>
    <n v="85.7"/>
    <n v="85.7"/>
    <n v="57.1"/>
    <n v="42.9"/>
    <n v="78.625"/>
    <n v="82.142857142750003"/>
    <n v="85.714285713999999"/>
    <n v="71.428571429000002"/>
    <n v="85.714285713999999"/>
    <n v="85.714285713999999"/>
    <n v="78.625"/>
    <n v="75"/>
    <n v="85.714285713999999"/>
    <n v="100"/>
    <n v="57.142857143000001"/>
    <n v="57.142857143000001"/>
    <n v="82.142750000000007"/>
    <n v="85.713999999999999"/>
    <n v="71.429000000000002"/>
    <n v="85.713999999999999"/>
    <n v="85.713999999999999"/>
  </r>
  <r>
    <x v="5"/>
    <x v="5"/>
    <n v="30.568709582598469"/>
    <n v="40.058201058201057"/>
    <n v="27.857426303854876"/>
    <n v="31.048677248677244"/>
    <n v="44.481481481481481"/>
    <n v="20.19047619047619"/>
    <n v="1.3333333333333333"/>
    <n v="46.61904761904762"/>
    <n v="42.619047619047613"/>
    <s v="."/>
    <s v="."/>
    <s v="."/>
    <n v="39.921875"/>
    <n v="29.96875"/>
    <n v="35.634920634920633"/>
    <n v="14.999999999999998"/>
    <n v="37.573412698412696"/>
    <n v="31.666666666666664"/>
    <n v="50.375"/>
    <n v="49.875"/>
    <n v="56.9"/>
    <n v="76.900000000000006"/>
    <n v="56.7"/>
    <n v="9"/>
    <n v="45.125"/>
    <n v="50.763609378958328"/>
    <n v="65.778769841333329"/>
    <n v="30.032123960833331"/>
    <n v="55.162414966"/>
    <n v="52.081128747666661"/>
    <n v="44.875"/>
    <n v="39.318369708916663"/>
    <n v="50.001653438999995"/>
    <n v="52.881944444333328"/>
    <n v="46.750992063333328"/>
    <n v="7.6388888890000004"/>
    <n v="50.183999999999997"/>
    <n v="65.597333333333324"/>
    <n v="32.013999999999996"/>
    <n v="51.815333333333328"/>
    <n v="51.309333333333328"/>
  </r>
  <r>
    <x v="5"/>
    <x v="6"/>
    <n v="16.780202821869487"/>
    <n v="26.507936507936506"/>
    <n v="14.000850340136054"/>
    <n v="22.746031746031747"/>
    <n v="44.444444444444443"/>
    <n v="3.5714285714285712"/>
    <n v="0"/>
    <n v="42.857142857142854"/>
    <n v="22.857142857142854"/>
    <n v="14.047619047619047"/>
    <s v="."/>
    <s v="."/>
    <n v="31.548958333333335"/>
    <n v="9.3229166666666679"/>
    <n v="8.5714285714285712"/>
    <n v="0"/>
    <n v="12.053571428571427"/>
    <n v="16.666666666666668"/>
    <n v="42"/>
    <n v="53.774999999999999"/>
    <n v="43.7"/>
    <n v="100"/>
    <n v="71.400000000000006"/>
    <n v="0"/>
    <n v="39.5"/>
    <n v="30.068027210874998"/>
    <n v="49.523809524000001"/>
    <n v="2.0408163264999999"/>
    <n v="30.612244898"/>
    <n v="38.095238094999999"/>
    <n v="38.875"/>
    <n v="48.710317460249996"/>
    <n v="26.984126984"/>
    <n v="100"/>
    <n v="67.857142856999999"/>
    <n v="0"/>
    <n v="28.9115"/>
    <n v="48.98"/>
    <n v="0"/>
    <n v="28.571000000000002"/>
    <n v="38.094999999999999"/>
  </r>
  <r>
    <x v="5"/>
    <x v="7"/>
    <n v="49.925925925925931"/>
    <n v="68.666666666666657"/>
    <n v="44.571428571428569"/>
    <n v="50.4"/>
    <n v="64"/>
    <n v="32"/>
    <n v="4"/>
    <n v="72"/>
    <n v="80"/>
    <s v="."/>
    <s v="."/>
    <s v="."/>
    <n v="49.491666666666674"/>
    <n v="49.333333333333336"/>
    <n v="73.333333333333329"/>
    <n v="20"/>
    <n v="50.666666666666664"/>
    <n v="53.333333333333336"/>
    <n v="49.875"/>
    <n v="49.650000000000006"/>
    <n v="64"/>
    <n v="85.3"/>
    <n v="45.3"/>
    <n v="4"/>
    <n v="38.375"/>
    <n v="50.333333333249996"/>
    <n v="73.333333332999999"/>
    <n v="20"/>
    <n v="54.666666667000001"/>
    <n v="53.333333332999999"/>
    <n v="37.375"/>
    <n v="26.666666666499999"/>
    <n v="60"/>
    <n v="13.333333333000001"/>
    <n v="33.333333332999999"/>
    <n v="0"/>
    <n v="48.33325"/>
    <n v="73.332999999999998"/>
    <n v="20"/>
    <n v="46.667000000000002"/>
    <n v="53.332999999999998"/>
  </r>
  <r>
    <x v="5"/>
    <x v="8"/>
    <n v="25"/>
    <n v="25"/>
    <n v="25"/>
    <n v="20"/>
    <n v="25"/>
    <n v="25"/>
    <n v="0"/>
    <n v="25"/>
    <n v="25"/>
    <s v="."/>
    <s v="."/>
    <s v="."/>
    <n v="31.25"/>
    <n v="31.25"/>
    <n v="25"/>
    <n v="25"/>
    <n v="50"/>
    <n v="25"/>
    <s v="."/>
    <s v="."/>
    <s v="."/>
    <s v="."/>
    <s v="."/>
    <s v="."/>
    <s v="."/>
    <s v="."/>
    <s v="."/>
    <s v="."/>
    <s v="."/>
    <s v="."/>
    <s v="."/>
    <s v="."/>
    <s v="."/>
    <s v="."/>
    <s v="."/>
    <s v="."/>
    <s v="."/>
    <s v="."/>
    <s v="."/>
    <s v="."/>
    <s v="."/>
  </r>
  <r>
    <x v="5"/>
    <x v="9"/>
    <n v="42.548842592592592"/>
    <n v="53.157291666666666"/>
    <n v="39.517857142857146"/>
    <n v="38.022916666666667"/>
    <n v="37.447916666666671"/>
    <n v="44.333333333333336"/>
    <n v="0"/>
    <n v="75"/>
    <n v="33.333333333333336"/>
    <s v="."/>
    <s v="."/>
    <s v="."/>
    <n v="39.628125000000004"/>
    <n v="48.206249999999997"/>
    <n v="68.86666666666666"/>
    <n v="33.333333333333336"/>
    <n v="40.625"/>
    <n v="50"/>
    <n v="53.75"/>
    <n v="31.05"/>
    <n v="25.9"/>
    <n v="75"/>
    <n v="23.3"/>
    <n v="0"/>
    <n v="53.25"/>
    <n v="76.606737012962498"/>
    <n v="91.659090909"/>
    <n v="52.392857142850005"/>
    <n v="79.125"/>
    <n v="83.25"/>
    <n v="43.75"/>
    <n v="30.108333333354167"/>
    <n v="22.16666666675"/>
    <n v="75"/>
    <n v="23.266666666666666"/>
    <n v="0"/>
    <n v="57.597770833333335"/>
    <n v="84.682749999999999"/>
    <n v="33.333333333333336"/>
    <n v="54.125"/>
    <n v="58.25"/>
  </r>
  <r>
    <x v="5"/>
    <x v="10"/>
    <n v="20.580555555555556"/>
    <n v="19.862500000000001"/>
    <n v="20.785714285714285"/>
    <n v="33.225000000000001"/>
    <n v="33.125"/>
    <n v="33"/>
    <n v="0"/>
    <n v="100"/>
    <n v="0"/>
    <n v="11.648648648648649"/>
    <s v="."/>
    <s v="."/>
    <n v="20.3125"/>
    <n v="4.7750000000000004"/>
    <n v="6.6"/>
    <n v="0"/>
    <n v="12.5"/>
    <n v="0"/>
    <n v="40.125"/>
    <n v="35.85"/>
    <n v="23.6"/>
    <n v="100"/>
    <n v="19.8"/>
    <n v="0"/>
    <n v="39.875"/>
    <n v="43.926948051850005"/>
    <n v="66.636363635999999"/>
    <n v="9.5714285714000003"/>
    <n v="66.5"/>
    <n v="33"/>
    <n v="36.625"/>
    <n v="35.450000000000003"/>
    <n v="22"/>
    <n v="100"/>
    <n v="19.8"/>
    <n v="0"/>
    <n v="37.682749999999999"/>
    <n v="51.231000000000002"/>
    <n v="0"/>
    <n v="66.5"/>
    <n v="33"/>
  </r>
  <r>
    <x v="5"/>
    <x v="11"/>
    <n v="63.888888888888893"/>
    <n v="66.666666666666671"/>
    <n v="62.5"/>
    <n v="58.333333333333336"/>
    <n v="33.333333333333336"/>
    <n v="100"/>
    <n v="0"/>
    <n v="100"/>
    <s v="."/>
    <n v="44.444444444444443"/>
    <s v="."/>
    <s v="."/>
    <n v="50"/>
    <n v="75"/>
    <n v="100"/>
    <s v="."/>
    <n v="50"/>
    <s v="."/>
    <n v="71.428571428571431"/>
    <n v="33.333333333333336"/>
    <n v="0"/>
    <n v="100"/>
    <s v="."/>
    <n v="0"/>
    <n v="71.428571428571431"/>
    <n v="100"/>
    <n v="100"/>
    <n v="100"/>
    <n v="100"/>
    <n v="100"/>
    <n v="64.666666666666671"/>
    <n v="33.333333333333336"/>
    <n v="0"/>
    <n v="100"/>
    <s v="."/>
    <n v="0"/>
    <n v="95.833333333333329"/>
    <n v="87.5"/>
    <s v="."/>
    <n v="100"/>
    <n v="100"/>
  </r>
  <r>
    <x v="5"/>
    <x v="12"/>
    <n v="30.555555555555554"/>
    <n v="83.333333333333329"/>
    <n v="20"/>
    <n v="45.833333333333329"/>
    <n v="83.333333333333329"/>
    <s v="."/>
    <n v="0"/>
    <n v="100"/>
    <n v="0"/>
    <n v="30.76923076923077"/>
    <s v="."/>
    <s v="."/>
    <n v="38.333333333333336"/>
    <n v="0"/>
    <s v="."/>
    <n v="0"/>
    <n v="0"/>
    <s v="."/>
    <n v="60"/>
    <n v="57.5"/>
    <n v="80"/>
    <n v="100"/>
    <n v="50"/>
    <n v="0"/>
    <n v="58.375"/>
    <n v="62.5"/>
    <n v="100"/>
    <n v="0"/>
    <n v="50"/>
    <n v="100"/>
    <n v="58.375"/>
    <n v="54.166666666750004"/>
    <n v="66.666666667000001"/>
    <n v="100"/>
    <n v="50"/>
    <n v="0"/>
    <n v="62.5"/>
    <n v="100"/>
    <n v="0"/>
    <n v="50"/>
    <n v="100"/>
  </r>
  <r>
    <x v="5"/>
    <x v="13"/>
    <n v="55.555555555555557"/>
    <n v="50"/>
    <n v="57.142857142857146"/>
    <n v="20"/>
    <n v="0"/>
    <n v="0"/>
    <n v="0"/>
    <n v="0"/>
    <n v="100"/>
    <s v="."/>
    <s v="."/>
    <s v="."/>
    <n v="50"/>
    <n v="100"/>
    <n v="100"/>
    <n v="100"/>
    <n v="100"/>
    <n v="100"/>
    <n v="50"/>
    <n v="0"/>
    <n v="0"/>
    <n v="0"/>
    <n v="0"/>
    <n v="0"/>
    <n v="50"/>
    <n v="100"/>
    <n v="100"/>
    <n v="100"/>
    <n v="100"/>
    <n v="100"/>
    <n v="25"/>
    <n v="0"/>
    <n v="0"/>
    <n v="0"/>
    <n v="0"/>
    <n v="0"/>
    <n v="50"/>
    <n v="100"/>
    <n v="100"/>
    <n v="0"/>
    <n v="0"/>
  </r>
  <r>
    <x v="5"/>
    <x v="14"/>
    <n v="56.69444444444445"/>
    <n v="73.875"/>
    <n v="51.785714285714292"/>
    <n v="53.833333333333336"/>
    <n v="87.5"/>
    <n v="48.333333333333336"/>
    <n v="40"/>
    <n v="61.666666666666671"/>
    <n v="31.666666666666668"/>
    <s v="."/>
    <s v="."/>
    <s v="."/>
    <n v="63.210416666666667"/>
    <n v="60.270833333333336"/>
    <n v="60.25"/>
    <n v="66.666666666666671"/>
    <n v="64.166666666666671"/>
    <n v="50"/>
    <n v="70.333333333333329"/>
    <n v="66.149999999999991"/>
    <n v="93.75"/>
    <n v="74.150000000000006"/>
    <n v="66.674999999999997"/>
    <n v="30.024999999999999"/>
    <n v="56.833333333333336"/>
    <n v="78.4375"/>
    <n v="86.25"/>
    <s v="."/>
    <s v="."/>
    <n v="70.625"/>
    <n v="53.333333333333336"/>
    <n v="46.111111111125005"/>
    <n v="75"/>
    <n v="44.4444444445"/>
    <n v="41.666666666750004"/>
    <n v="23.33333333325"/>
    <n v="68.080250000000007"/>
    <n v="76.875"/>
    <s v="."/>
    <s v="."/>
    <n v="59.285499999999999"/>
  </r>
  <r>
    <x v="5"/>
    <x v="15"/>
    <n v="58.296296296296305"/>
    <n v="79"/>
    <n v="52.380952380952387"/>
    <n v="59.333333333333336"/>
    <n v="100"/>
    <n v="63.333333333333343"/>
    <n v="46.666666666666671"/>
    <n v="73.333333333333343"/>
    <n v="13.333333333333336"/>
    <n v="62.060810810810814"/>
    <s v="."/>
    <n v="100"/>
    <n v="69.125"/>
    <n v="57"/>
    <n v="58"/>
    <n v="50"/>
    <n v="70"/>
    <n v="50"/>
    <n v="79.333333333333329"/>
    <n v="81.25"/>
    <n v="100"/>
    <n v="98.3"/>
    <n v="100"/>
    <n v="26.7"/>
    <n v="58.833333333333336"/>
    <n v="75.625"/>
    <n v="85"/>
    <s v="."/>
    <s v="."/>
    <n v="66.25"/>
    <n v="59.333333333333336"/>
    <n v="50.5555555555"/>
    <n v="100"/>
    <n v="38.888888889"/>
    <n v="50"/>
    <n v="13.333333333000001"/>
    <n v="76.785499999999999"/>
    <n v="85"/>
    <s v="."/>
    <s v="."/>
    <n v="68.570999999999998"/>
  </r>
  <r>
    <x v="5"/>
    <x v="16"/>
    <n v="92.592592592592581"/>
    <n v="100"/>
    <n v="90.476190476190467"/>
    <n v="86.666666666666657"/>
    <n v="100"/>
    <n v="66.666666666666657"/>
    <n v="66.666666666666657"/>
    <n v="100"/>
    <n v="100"/>
    <s v="."/>
    <s v="."/>
    <s v="."/>
    <n v="91.675000000000011"/>
    <n v="100"/>
    <n v="100"/>
    <n v="100"/>
    <n v="100"/>
    <n v="100"/>
    <n v="89"/>
    <n v="83.35"/>
    <n v="100"/>
    <n v="100"/>
    <n v="66.7"/>
    <n v="66.7"/>
    <n v="89"/>
    <n v="100"/>
    <n v="100"/>
    <s v="."/>
    <s v="."/>
    <n v="100"/>
    <n v="89"/>
    <n v="83.333333333500008"/>
    <n v="100"/>
    <n v="100"/>
    <n v="66.666666667000001"/>
    <n v="66.666666667000001"/>
    <n v="100"/>
    <n v="100"/>
    <s v="."/>
    <s v="."/>
    <n v="100"/>
  </r>
  <r>
    <x v="5"/>
    <x v="17"/>
    <n v="4.6875"/>
    <n v="18.75"/>
    <n v="0"/>
    <n v="7.5"/>
    <n v="37.5"/>
    <n v="0"/>
    <n v="0"/>
    <n v="0"/>
    <n v="0"/>
    <n v="7.4074074074074074"/>
    <s v="."/>
    <n v="0"/>
    <n v="7.1428571428571432"/>
    <n v="0"/>
    <n v="0"/>
    <s v="."/>
    <n v="0"/>
    <n v="0"/>
    <n v="16.666666666666668"/>
    <n v="12.5"/>
    <n v="50"/>
    <n v="0"/>
    <n v="0"/>
    <n v="0"/>
    <n v="8.3333333333333339"/>
    <n v="25"/>
    <n v="50"/>
    <s v="."/>
    <s v="."/>
    <n v="0"/>
    <n v="0"/>
    <n v="0"/>
    <n v="0"/>
    <n v="0"/>
    <n v="0"/>
    <n v="0"/>
    <n v="0"/>
    <n v="0"/>
    <s v="."/>
    <s v="."/>
    <n v="0"/>
  </r>
  <r>
    <x v="5"/>
    <x v="18"/>
    <n v="24.305555555555557"/>
    <n v="56.25"/>
    <n v="8.3333333333333339"/>
    <n v="15.625"/>
    <n v="62.5"/>
    <s v="."/>
    <n v="0"/>
    <n v="0"/>
    <n v="0"/>
    <n v="42.857142857142854"/>
    <s v="."/>
    <n v="0"/>
    <n v="45.833333333333336"/>
    <n v="41.666666666666671"/>
    <n v="50"/>
    <s v="."/>
    <n v="33.333333333333336"/>
    <s v="."/>
    <n v="75"/>
    <n v="50"/>
    <n v="100"/>
    <n v="0"/>
    <s v="."/>
    <s v="."/>
    <n v="66.666666666666671"/>
    <n v="100"/>
    <n v="100"/>
    <s v="."/>
    <s v="."/>
    <n v="100"/>
    <n v="37.5"/>
    <n v="0"/>
    <s v="."/>
    <n v="0"/>
    <s v="."/>
    <s v="."/>
    <n v="75"/>
    <n v="75"/>
    <s v="."/>
    <s v="."/>
    <s v="."/>
  </r>
  <r>
    <x v="6"/>
    <x v="0"/>
    <n v="62.622494223169369"/>
    <n v="77.16036706349206"/>
    <n v="58.468816268791457"/>
    <n v="64.98667181069959"/>
    <n v="82.539980158730145"/>
    <n v="57.931187536743089"/>
    <n v="58.555555555555557"/>
    <n v="63.767746913580247"/>
    <n v="62.138888888888886"/>
    <s v="."/>
    <s v="."/>
    <s v="."/>
    <n v="62.734417369378306"/>
    <n v="59.667272238756603"/>
    <n v="71.780753968253961"/>
    <n v="52.288773148148138"/>
    <n v="52.448123346560848"/>
    <n v="62.151438492063484"/>
    <n v="63.625"/>
    <n v="65.801562499999989"/>
    <n v="82.8"/>
    <n v="73.306250000000006"/>
    <n v="55.418750000000003"/>
    <n v="51.681250000000006"/>
    <n v="62.625"/>
    <n v="61.538058706136852"/>
    <n v="68.686669628545133"/>
    <n v="52.919885027416662"/>
    <n v="63.185371727009247"/>
    <n v="61.360308441576379"/>
    <n v="59.125"/>
    <n v="63.717891787749473"/>
    <n v="79.349335220138883"/>
    <n v="71.97355875230555"/>
    <n v="54.674499898296531"/>
    <n v="48.87417328025694"/>
    <n v="54.436797453703704"/>
    <n v="61.577704861111116"/>
    <n v="44.645777777777774"/>
    <n v="57.088703703703693"/>
    <n v="54.43500347222222"/>
  </r>
  <r>
    <x v="6"/>
    <x v="1"/>
    <n v="85.262900907962631"/>
    <n v="95.922619047619037"/>
    <n v="82.217267153775083"/>
    <n v="85.812322163433279"/>
    <n v="98.888888888888872"/>
    <n v="79.559670781893004"/>
    <n v="90"/>
    <n v="81.654320987654316"/>
    <n v="78.958730158730162"/>
    <s v="."/>
    <s v="."/>
    <s v="."/>
    <n v="84.688062169312175"/>
    <n v="84.576124338624339"/>
    <n v="92.956349206349188"/>
    <n v="82.984126984126988"/>
    <n v="82.910052910052912"/>
    <n v="79.453968253968242"/>
    <n v="80"/>
    <n v="84.799999999999983"/>
    <n v="100"/>
    <n v="86.7"/>
    <n v="76.599999999999994"/>
    <n v="75.900000000000006"/>
    <n v="79.125"/>
    <n v="74.863491983055553"/>
    <n v="81.013112491555546"/>
    <n v="60.779220778999999"/>
    <n v="75.816035816111111"/>
    <n v="81.845598845555543"/>
    <n v="76.75"/>
    <n v="83.083503540333311"/>
    <n v="98.692810457555538"/>
    <n v="83.596230158888886"/>
    <n v="77.082010582111096"/>
    <n v="72.962962962777766"/>
    <n v="70.436027777777781"/>
    <n v="77.343111111111114"/>
    <n v="54.472999999999999"/>
    <n v="74.642444444444436"/>
    <n v="75.285555555555547"/>
  </r>
  <r>
    <x v="6"/>
    <x v="2"/>
    <n v="86.858024691358025"/>
    <n v="100"/>
    <n v="83.103174603174608"/>
    <n v="85.14"/>
    <n v="100"/>
    <n v="73.166666666666686"/>
    <n v="93.333333333333343"/>
    <n v="76"/>
    <n v="83.2"/>
    <n v="91.875000000000014"/>
    <n v="86.8"/>
    <n v="74.15384615384616"/>
    <n v="85.477777777777774"/>
    <n v="89.00555555555556"/>
    <n v="100"/>
    <n v="85.333333333333343"/>
    <n v="83.888888888888886"/>
    <n v="86.8"/>
    <n v="82.125"/>
    <n v="81.95"/>
    <n v="100"/>
    <n v="86.4"/>
    <n v="68.099999999999994"/>
    <n v="73.3"/>
    <n v="82.375"/>
    <n v="82.648232202499997"/>
    <n v="93.043478261000004"/>
    <n v="63.333333332999999"/>
    <n v="84.358974359000001"/>
    <n v="89.857142856999999"/>
    <n v="81.75"/>
    <n v="82.385655143500003"/>
    <n v="100"/>
    <n v="85.885416667000001"/>
    <n v="70.323870573999997"/>
    <n v="73.333333332999999"/>
    <n v="81.360749999999996"/>
    <n v="89.242000000000004"/>
    <n v="58.332999999999998"/>
    <n v="88.153999999999996"/>
    <n v="89.713999999999999"/>
  </r>
  <r>
    <x v="6"/>
    <x v="3"/>
    <n v="81.138594944150498"/>
    <n v="91.875"/>
    <n v="78.071050642479207"/>
    <n v="72.899470899470884"/>
    <n v="90"/>
    <n v="77.037037037037024"/>
    <n v="50"/>
    <n v="78.888888888888886"/>
    <n v="68.571428571428569"/>
    <n v="87.878787878787875"/>
    <n v="80"/>
    <n v="77.777777777777786"/>
    <n v="85.043750000000003"/>
    <n v="91.4375"/>
    <n v="93.75"/>
    <n v="91.999999999999986"/>
    <n v="100"/>
    <n v="80"/>
    <n v="64"/>
    <n v="78.649999999999991"/>
    <n v="100"/>
    <n v="90.7"/>
    <n v="81"/>
    <n v="42.9"/>
    <n v="55"/>
    <n v="49.3106060605"/>
    <n v="28"/>
    <n v="52.727272726999999"/>
    <n v="33.333333332999999"/>
    <n v="83.181818182000001"/>
    <n v="42.625"/>
    <n v="60.580458145000009"/>
    <n v="88.235294117999999"/>
    <n v="65.625"/>
    <n v="71.794871795000006"/>
    <n v="16.666666667000001"/>
    <n v="24.330750000000002"/>
    <n v="17.777999999999999"/>
    <n v="54.545000000000002"/>
    <n v="0"/>
    <n v="25"/>
  </r>
  <r>
    <x v="6"/>
    <x v="4"/>
    <n v="82.539682539682545"/>
    <n v="85.714285714285722"/>
    <n v="81.632653061224488"/>
    <n v="94.285714285714292"/>
    <n v="100"/>
    <n v="100"/>
    <n v="100"/>
    <n v="100"/>
    <n v="71.428571428571431"/>
    <s v="."/>
    <s v="."/>
    <s v="."/>
    <n v="82.141071428571422"/>
    <n v="67.857142857142861"/>
    <n v="71.428571428571431"/>
    <n v="71.428571428571431"/>
    <n v="71.428571428571431"/>
    <n v="57.142857142857139"/>
    <n v="80.25"/>
    <n v="96.424999999999997"/>
    <n v="100"/>
    <n v="85.7"/>
    <n v="100"/>
    <n v="100"/>
    <n v="80.25"/>
    <n v="64.285714286000001"/>
    <n v="71.428571429000002"/>
    <n v="57.142857143000001"/>
    <n v="71.428571429000002"/>
    <n v="57.142857143000001"/>
    <n v="78.5"/>
    <n v="96.428571428499993"/>
    <n v="100"/>
    <n v="85.714285713999999"/>
    <n v="100"/>
    <n v="100"/>
    <n v="60.714500000000001"/>
    <n v="71.429000000000002"/>
    <n v="42.856999999999999"/>
    <n v="71.429000000000002"/>
    <n v="57.143000000000001"/>
  </r>
  <r>
    <x v="6"/>
    <x v="5"/>
    <n v="54.398824221046439"/>
    <n v="67.644841269841265"/>
    <n v="50.614247921390771"/>
    <n v="54.327142857142846"/>
    <n v="74.301587301587304"/>
    <n v="55.11507936507936"/>
    <n v="42.555555555555557"/>
    <n v="56.333333333333329"/>
    <n v="43.330158730158729"/>
    <s v="."/>
    <s v="."/>
    <s v="."/>
    <n v="60.606712962962959"/>
    <n v="54.488425925925917"/>
    <n v="60.988095238095227"/>
    <n v="59.275132275132265"/>
    <n v="49.142857142857139"/>
    <n v="48.547619047619044"/>
    <n v="64.125"/>
    <n v="66.725000000000009"/>
    <n v="75.5"/>
    <n v="76.900000000000006"/>
    <n v="60.9"/>
    <n v="53.6"/>
    <n v="63.875"/>
    <n v="61.41316089641667"/>
    <n v="56.956435472999999"/>
    <n v="56.303350969999997"/>
    <n v="69.281746031666657"/>
    <n v="63.111111111"/>
    <n v="60.875"/>
    <n v="66.287855277333335"/>
    <n v="75.548280422999994"/>
    <n v="75.600088183333327"/>
    <n v="60.385989010999999"/>
    <n v="53.617063492"/>
    <n v="55.279416666666663"/>
    <n v="50.477333333333334"/>
    <n v="51.339333333333329"/>
    <n v="60.773666666666664"/>
    <n v="58.527333333333324"/>
  </r>
  <r>
    <x v="6"/>
    <x v="6"/>
    <n v="44.455731922398591"/>
    <n v="57.767857142857146"/>
    <n v="40.652267573696143"/>
    <n v="40.048095238095243"/>
    <n v="58.571428571428577"/>
    <n v="26.011904761904766"/>
    <n v="33.333333333333336"/>
    <n v="54.666666666666671"/>
    <n v="27.657142857142855"/>
    <n v="50.816326530612244"/>
    <n v="44.642857142857139"/>
    <n v="31.760683760683758"/>
    <n v="51.270138888888894"/>
    <n v="49.965277777777779"/>
    <n v="56.964285714285715"/>
    <n v="51.825396825396822"/>
    <n v="46.428571428571431"/>
    <n v="44.642857142857139"/>
    <n v="46.25"/>
    <n v="52.575000000000003"/>
    <n v="68.2"/>
    <n v="76.7"/>
    <n v="41.6"/>
    <n v="23.8"/>
    <n v="45.875"/>
    <n v="39.692028985749999"/>
    <n v="37.577639752000003"/>
    <n v="36.428571429000002"/>
    <n v="54.761904762"/>
    <n v="30"/>
    <n v="44.125"/>
    <n v="51.908704721249997"/>
    <n v="68.214285713999999"/>
    <n v="75.661375660999994"/>
    <n v="39.9496337"/>
    <n v="23.809523810000002"/>
    <n v="36.139000000000003"/>
    <n v="35.39"/>
    <n v="29.643000000000001"/>
    <n v="48.570999999999998"/>
    <n v="30.952000000000002"/>
  </r>
  <r>
    <x v="6"/>
    <x v="7"/>
    <n v="79.851851851851862"/>
    <n v="82.666666666666657"/>
    <n v="79.047619047619037"/>
    <n v="82.933333333333323"/>
    <n v="89.333333333333329"/>
    <n v="89.333333333333329"/>
    <n v="69.333333333333343"/>
    <n v="89.333333333333329"/>
    <n v="77.333333333333329"/>
    <s v="."/>
    <s v="."/>
    <s v="."/>
    <n v="77.649999999999991"/>
    <n v="76"/>
    <n v="76"/>
    <n v="76"/>
    <n v="76"/>
    <n v="76"/>
    <n v="77.5"/>
    <n v="79.3"/>
    <n v="89.3"/>
    <n v="89.3"/>
    <n v="69.3"/>
    <n v="69.3"/>
    <n v="77.5"/>
    <n v="76"/>
    <n v="76"/>
    <n v="76"/>
    <n v="76"/>
    <n v="76"/>
    <n v="72"/>
    <n v="79.333333332999999"/>
    <n v="89.333333332999999"/>
    <n v="89.333333332999999"/>
    <n v="69.333333332999999"/>
    <n v="69.333333332999999"/>
    <n v="65"/>
    <n v="65"/>
    <n v="65"/>
    <n v="65"/>
    <n v="65"/>
  </r>
  <r>
    <x v="6"/>
    <x v="8"/>
    <n v="38.888888888888886"/>
    <n v="62.5"/>
    <n v="32.142857142857146"/>
    <n v="40"/>
    <n v="75"/>
    <n v="50"/>
    <n v="25"/>
    <n v="25"/>
    <n v="25"/>
    <s v="."/>
    <s v="."/>
    <s v="."/>
    <n v="37.5"/>
    <n v="37.5"/>
    <n v="50"/>
    <n v="50"/>
    <n v="25"/>
    <n v="25"/>
    <s v="."/>
    <s v="."/>
    <s v="."/>
    <s v="."/>
    <s v="."/>
    <s v="."/>
    <s v="."/>
    <s v="."/>
    <s v="."/>
    <s v="."/>
    <s v="."/>
    <s v="."/>
    <s v="."/>
    <s v="."/>
    <s v="."/>
    <s v="."/>
    <s v="."/>
    <s v="."/>
    <s v="."/>
    <s v="."/>
    <s v="."/>
    <s v="."/>
    <s v="."/>
  </r>
  <r>
    <x v="6"/>
    <x v="9"/>
    <n v="59.055103615520274"/>
    <n v="86.19900793650794"/>
    <n v="51.299702380952375"/>
    <n v="59.998888888888885"/>
    <n v="78.844444444444434"/>
    <n v="42.383333333333333"/>
    <n v="50"/>
    <n v="64.166666666666671"/>
    <n v="64.599999999999994"/>
    <s v="."/>
    <s v="."/>
    <s v="."/>
    <n v="58.262686011904762"/>
    <n v="57.875372023809526"/>
    <n v="93.553571428571431"/>
    <n v="33.5625"/>
    <n v="46.90625"/>
    <n v="57.479166666666664"/>
    <n v="55.875"/>
    <n v="58.65"/>
    <n v="78.2"/>
    <n v="75"/>
    <n v="42.5"/>
    <n v="38.9"/>
    <n v="55.5"/>
    <n v="52.8164596330625"/>
    <n v="82.505421865750009"/>
    <n v="41.677083333249996"/>
    <n v="44.458333333249996"/>
    <n v="42.625"/>
    <n v="48.375"/>
    <n v="57.909062500018749"/>
    <n v="78.15625"/>
    <n v="75.000000000249997"/>
    <n v="39.563333333325005"/>
    <n v="38.916666666499999"/>
    <n v="38.685937500000001"/>
    <n v="61.674999999999997"/>
    <n v="28.125"/>
    <n v="35.85"/>
    <n v="29.09375"/>
  </r>
  <r>
    <x v="6"/>
    <x v="10"/>
    <n v="38.93822751322751"/>
    <n v="72.69285714285715"/>
    <n v="29.294047619047621"/>
    <n v="37.006666666666668"/>
    <n v="50.1"/>
    <n v="28.2"/>
    <n v="33.333333333333336"/>
    <n v="40"/>
    <n v="33.4"/>
    <n v="47.07692307692308"/>
    <n v="31.75"/>
    <n v="23.416666666666668"/>
    <n v="41.63883928571429"/>
    <n v="41.352678571428569"/>
    <n v="95.285714285714292"/>
    <n v="21.75"/>
    <n v="25.125"/>
    <n v="23.25"/>
    <n v="41.375"/>
    <n v="41.925000000000004"/>
    <n v="50.1"/>
    <n v="66.7"/>
    <n v="28.6"/>
    <n v="22.3"/>
    <n v="41.375"/>
    <n v="40.5142045455"/>
    <n v="63.681818182000001"/>
    <n v="20.875"/>
    <n v="44.5"/>
    <n v="33"/>
    <n v="41.875"/>
    <n v="41.927916666749994"/>
    <n v="50.125"/>
    <n v="66.666666667000001"/>
    <n v="28.586666666999999"/>
    <n v="22.333333332999999"/>
    <n v="41.618749999999999"/>
    <n v="71.7"/>
    <n v="12.5"/>
    <n v="53.4"/>
    <n v="28.875"/>
  </r>
  <r>
    <x v="6"/>
    <x v="11"/>
    <n v="56.290123456790127"/>
    <n v="82.638888888888886"/>
    <n v="48.761904761904766"/>
    <n v="67.155555555555551"/>
    <n v="77.777777777777771"/>
    <n v="41.333333333333336"/>
    <n v="66.666666666666671"/>
    <n v="50"/>
    <n v="100"/>
    <n v="62.857142857142854"/>
    <n v="50"/>
    <n v="20.666666666666664"/>
    <n v="45.891666666666673"/>
    <n v="42.708333333333336"/>
    <n v="87.5"/>
    <n v="12.5"/>
    <n v="37.5"/>
    <n v="33.333333333333336"/>
    <n v="41.75"/>
    <n v="49.075000000000003"/>
    <n v="75"/>
    <n v="66.7"/>
    <n v="21.3"/>
    <n v="33.299999999999997"/>
    <n v="41.75"/>
    <n v="34.722222221999999"/>
    <n v="72.222222221999999"/>
    <n v="33.333333332999999"/>
    <n v="33.333333332999999"/>
    <n v="0"/>
    <n v="39.625"/>
    <n v="49.083333333249996"/>
    <n v="75"/>
    <n v="66.666666667000001"/>
    <n v="21.333333332999999"/>
    <n v="33.333333332999999"/>
    <n v="30.3125"/>
    <n v="81.25"/>
    <n v="0"/>
    <n v="40"/>
    <n v="0"/>
  </r>
  <r>
    <x v="6"/>
    <x v="12"/>
    <n v="40.992063492063494"/>
    <n v="89.464285714285722"/>
    <n v="27.142857142857142"/>
    <n v="35.833333333333336"/>
    <n v="87.5"/>
    <n v="0"/>
    <n v="0"/>
    <n v="66.666666666666671"/>
    <n v="25"/>
    <n v="62.962962962962962"/>
    <n v="40"/>
    <n v="20"/>
    <n v="45.495238095238093"/>
    <n v="47.44047619047619"/>
    <n v="91.428571428571431"/>
    <n v="0"/>
    <n v="25"/>
    <n v="73.333333333333329"/>
    <n v="52.5"/>
    <n v="43.55"/>
    <n v="87.5"/>
    <n v="66.7"/>
    <n v="20"/>
    <n v="0"/>
    <n v="51"/>
    <n v="61.029411764750002"/>
    <n v="94.117647059000006"/>
    <n v="12.5"/>
    <n v="50"/>
    <n v="87.5"/>
    <n v="49.375"/>
    <n v="40.625000000075005"/>
    <n v="87.5"/>
    <n v="66.666666667000001"/>
    <n v="8.3333333333000006"/>
    <n v="0"/>
    <n v="57.8125"/>
    <n v="93.75"/>
    <n v="0"/>
    <n v="50"/>
    <n v="87.5"/>
  </r>
  <r>
    <x v="6"/>
    <x v="13"/>
    <n v="100"/>
    <n v="100"/>
    <n v="100"/>
    <n v="100"/>
    <n v="100"/>
    <n v="100"/>
    <n v="100"/>
    <n v="100"/>
    <n v="100"/>
    <s v="."/>
    <s v="."/>
    <s v="."/>
    <n v="100"/>
    <n v="100"/>
    <n v="100"/>
    <n v="100"/>
    <n v="100"/>
    <n v="100"/>
    <n v="87.5"/>
    <n v="100"/>
    <n v="100"/>
    <n v="100"/>
    <n v="100"/>
    <n v="100"/>
    <n v="87.5"/>
    <n v="75"/>
    <n v="100"/>
    <n v="100"/>
    <n v="50"/>
    <n v="50"/>
    <n v="62.5"/>
    <n v="100"/>
    <n v="100"/>
    <n v="100"/>
    <n v="100"/>
    <n v="100"/>
    <n v="25"/>
    <n v="0"/>
    <n v="100"/>
    <n v="0"/>
    <n v="0"/>
  </r>
  <r>
    <x v="6"/>
    <x v="14"/>
    <n v="51.773148148148152"/>
    <n v="58.875"/>
    <n v="49.744047619047628"/>
    <n v="59.808333333333323"/>
    <n v="78.125"/>
    <n v="54.666666666666664"/>
    <n v="51.666666666666671"/>
    <n v="52.916666666666664"/>
    <n v="61.666666666666671"/>
    <s v="."/>
    <s v="."/>
    <s v="."/>
    <n v="47.380208333333329"/>
    <n v="41.729166666666664"/>
    <n v="39.625"/>
    <n v="33.333333333333329"/>
    <n v="30.833333333333332"/>
    <n v="63.125"/>
    <n v="54.166666666666664"/>
    <n v="53.03125"/>
    <n v="77.5"/>
    <n v="54.625"/>
    <n v="41.674999999999997"/>
    <n v="38.325000000000003"/>
    <n v="50.5"/>
    <n v="56.065616246812496"/>
    <n v="54.271708683874998"/>
    <s v="."/>
    <s v="."/>
    <n v="57.859523809750002"/>
    <n v="50.5"/>
    <n v="47.591145833312503"/>
    <n v="65"/>
    <n v="53.697916666750004"/>
    <n v="41.666666666750004"/>
    <n v="29.999999999749999"/>
    <n v="55.824375000000003"/>
    <n v="56.815375000000003"/>
    <s v="."/>
    <s v="."/>
    <n v="54.833375000000004"/>
  </r>
  <r>
    <x v="6"/>
    <x v="15"/>
    <n v="66.277777777777786"/>
    <n v="61.5"/>
    <n v="67.642857142857139"/>
    <n v="79.2"/>
    <n v="100"/>
    <n v="76"/>
    <n v="86.666666666666671"/>
    <n v="60"/>
    <n v="73.333333333333343"/>
    <n v="67.891891891891902"/>
    <n v="93.333333333333329"/>
    <n v="36"/>
    <n v="58.3"/>
    <n v="50.125"/>
    <n v="23"/>
    <n v="50"/>
    <n v="45"/>
    <n v="82.5"/>
    <n v="66.666666666666671"/>
    <n v="66.474999999999994"/>
    <n v="80"/>
    <n v="75.900000000000006"/>
    <n v="50"/>
    <n v="60"/>
    <n v="63.5"/>
    <n v="67.163445378500001"/>
    <n v="52.941176470999999"/>
    <s v="."/>
    <s v="."/>
    <n v="81.385714285999995"/>
    <n v="62.666666666666664"/>
    <n v="61.848958333249996"/>
    <n v="80"/>
    <n v="74.0625"/>
    <n v="50"/>
    <n v="43.333333332999999"/>
    <n v="64.356999999999999"/>
    <n v="60.713999999999999"/>
    <s v="."/>
    <s v="."/>
    <n v="68"/>
  </r>
  <r>
    <x v="6"/>
    <x v="16"/>
    <n v="51.851851851851848"/>
    <n v="83.333333333333329"/>
    <n v="42.857142857142854"/>
    <n v="53.333333333333329"/>
    <n v="100"/>
    <n v="66.666666666666657"/>
    <n v="33.333333333333329"/>
    <n v="66.666666666666657"/>
    <n v="0"/>
    <s v="."/>
    <s v="."/>
    <s v="."/>
    <n v="58.337499999999999"/>
    <n v="49.999999999999993"/>
    <n v="66.666666666666657"/>
    <n v="33.333333333333329"/>
    <n v="33.333333333333329"/>
    <n v="66.666666666666657"/>
    <n v="66.833333333333329"/>
    <n v="66.674999999999997"/>
    <n v="100"/>
    <n v="66.7"/>
    <n v="66.7"/>
    <n v="33.299999999999997"/>
    <n v="66.833333333333329"/>
    <n v="66.666666667000001"/>
    <n v="66.666666667000001"/>
    <s v="."/>
    <s v="."/>
    <n v="66.666666667000001"/>
    <n v="66.833333333333329"/>
    <n v="66.666666666750004"/>
    <n v="100"/>
    <n v="66.666666667000001"/>
    <n v="66.666666667000001"/>
    <n v="33.333333332999999"/>
    <n v="66.667000000000002"/>
    <n v="66.667000000000002"/>
    <s v="."/>
    <s v="."/>
    <n v="66.667000000000002"/>
  </r>
  <r>
    <x v="6"/>
    <x v="17"/>
    <n v="16.666666666666668"/>
    <n v="25"/>
    <n v="14.285714285714286"/>
    <n v="25"/>
    <n v="25"/>
    <n v="0"/>
    <n v="0"/>
    <n v="0"/>
    <n v="100"/>
    <n v="15.625"/>
    <n v="0"/>
    <n v="0"/>
    <n v="9.375"/>
    <n v="6.25"/>
    <n v="25"/>
    <n v="0"/>
    <n v="0"/>
    <n v="0"/>
    <n v="12"/>
    <n v="12.5"/>
    <n v="50"/>
    <n v="0"/>
    <n v="0"/>
    <n v="0"/>
    <n v="3.6666666666666665"/>
    <n v="10.823529411999999"/>
    <n v="17.647058823999998"/>
    <s v="."/>
    <s v="."/>
    <n v="4"/>
    <n v="6.833333333333333"/>
    <n v="0"/>
    <n v="0"/>
    <n v="0"/>
    <n v="0"/>
    <n v="0"/>
    <n v="20.832999999999998"/>
    <n v="8.3330000000000002"/>
    <s v="."/>
    <s v="."/>
    <n v="33.332999999999998"/>
  </r>
  <r>
    <x v="6"/>
    <x v="18"/>
    <n v="32.291666666666671"/>
    <n v="33.333333333333336"/>
    <n v="31.944444444444446"/>
    <n v="30"/>
    <n v="0"/>
    <n v="0"/>
    <n v="0"/>
    <n v="50"/>
    <n v="100"/>
    <n v="35.714285714285715"/>
    <n v="22.222222222222225"/>
    <n v="0"/>
    <n v="27.083333333333336"/>
    <n v="36.111111111111114"/>
    <n v="66.666666666666671"/>
    <s v="."/>
    <n v="0"/>
    <n v="41.666666666666671"/>
    <n v="23.666666666666668"/>
    <n v="0"/>
    <s v="."/>
    <n v="0"/>
    <s v="."/>
    <s v="."/>
    <n v="23.666666666666668"/>
    <n v="35.714285714500001"/>
    <n v="71.428571429000002"/>
    <s v="."/>
    <s v="."/>
    <n v="0"/>
    <n v="23.333333333333332"/>
    <n v="0"/>
    <s v="."/>
    <n v="0"/>
    <s v="."/>
    <s v="."/>
    <n v="35"/>
    <n v="70"/>
    <s v="."/>
    <s v="."/>
    <n v="0"/>
  </r>
  <r>
    <x v="7"/>
    <x v="0"/>
    <n v="63.230196493937619"/>
    <n v="73.342261904761898"/>
    <n v="60.341034947987815"/>
    <n v="59.881146778155696"/>
    <n v="75.909722222222229"/>
    <n v="59.766315901360542"/>
    <n v="44.137235449735449"/>
    <n v="51.945436507936506"/>
    <n v="67.647023809523802"/>
    <s v="."/>
    <s v="."/>
    <s v="."/>
    <n v="62.111379319332499"/>
    <n v="67.416508638665007"/>
    <n v="70.774801587301582"/>
    <n v="59.740812065566956"/>
    <n v="67.435887171632785"/>
    <n v="71.71453373015872"/>
    <n v="67.625"/>
    <n v="56.806249999999991"/>
    <n v="84.95"/>
    <n v="58.65625"/>
    <n v="37.84375"/>
    <n v="45.774999999999991"/>
    <n v="64.875"/>
    <n v="78.363549443928804"/>
    <n v="81.506919937597218"/>
    <n v="66.125413861018515"/>
    <n v="82.481150793703705"/>
    <n v="83.34071318339582"/>
    <n v="63.125"/>
    <n v="51.565387640102081"/>
    <n v="75.515597442645827"/>
    <n v="56.212985950895828"/>
    <n v="31.324369283236109"/>
    <n v="43.208597883630553"/>
    <n v="74.89424971064814"/>
    <n v="82.38889930555554"/>
    <n v="54.290870370370357"/>
    <n v="82.973083333333335"/>
    <n v="79.924145833333327"/>
  </r>
  <r>
    <x v="7"/>
    <x v="1"/>
    <n v="90.489891653000811"/>
    <n v="96.791666666666657"/>
    <n v="88.689384506239122"/>
    <n v="90.869603174603157"/>
    <n v="99.999999999999986"/>
    <n v="98.787698412698404"/>
    <n v="84.634920634920633"/>
    <n v="91.166666666666657"/>
    <n v="79.75873015873016"/>
    <s v="."/>
    <s v="."/>
    <s v="."/>
    <n v="89.670126125498939"/>
    <n v="90.015252250997861"/>
    <n v="93.583333333333329"/>
    <n v="90.462081128747798"/>
    <n v="84.015594541910332"/>
    <n v="92"/>
    <n v="90.125"/>
    <n v="89.325000000000003"/>
    <n v="99.8"/>
    <n v="89.3"/>
    <n v="80.5"/>
    <n v="87.7"/>
    <n v="88.25"/>
    <n v="90.782486321555552"/>
    <n v="92.229993386222219"/>
    <n v="86.471380471555548"/>
    <n v="89.539682539777772"/>
    <n v="94.888888888666656"/>
    <n v="87.75"/>
    <n v="85.784728654749983"/>
    <n v="99.691358024666641"/>
    <n v="82.137931034666664"/>
    <n v="73.817562067444442"/>
    <n v="87.492063492222215"/>
    <n v="89.796333333333322"/>
    <n v="91.061222222222213"/>
    <n v="83.207444444444434"/>
    <n v="90.398333333333326"/>
    <n v="94.518333333333317"/>
  </r>
  <r>
    <x v="7"/>
    <x v="2"/>
    <n v="89.226763668430337"/>
    <n v="95.1875"/>
    <n v="87.523696145124717"/>
    <n v="91.087142857142865"/>
    <n v="100"/>
    <n v="98.285714285714292"/>
    <n v="96"/>
    <n v="86.75"/>
    <n v="74.400000000000006"/>
    <n v="93.666666666666671"/>
    <s v="."/>
    <n v="82.652777777777786"/>
    <n v="87.475644841269855"/>
    <n v="86.901289682539684"/>
    <n v="90.375"/>
    <n v="85.785714285714292"/>
    <n v="77.777777777777786"/>
    <n v="93.666666666666671"/>
    <n v="89.75"/>
    <n v="88.050000000000011"/>
    <n v="100"/>
    <n v="86"/>
    <n v="74.099999999999994"/>
    <n v="92.1"/>
    <n v="88.375"/>
    <n v="91.595238095249996"/>
    <n v="91.238095238"/>
    <n v="85.666666667000001"/>
    <n v="90.142857143000001"/>
    <n v="99.333333332999999"/>
    <n v="87.875"/>
    <n v="85.048649267499997"/>
    <n v="100"/>
    <n v="78.666666667000001"/>
    <n v="70.766025640999999"/>
    <n v="90.761904762"/>
    <n v="90.615999999999985"/>
    <n v="92.320999999999998"/>
    <n v="80.667000000000002"/>
    <n v="90.143000000000001"/>
    <n v="99.332999999999998"/>
  </r>
  <r>
    <x v="7"/>
    <x v="3"/>
    <n v="94.921458739441206"/>
    <n v="100"/>
    <n v="93.470446950710112"/>
    <n v="99.875"/>
    <n v="100"/>
    <n v="99.375"/>
    <n v="100"/>
    <n v="100"/>
    <n v="100"/>
    <n v="95.555555555555557"/>
    <s v="."/>
    <n v="91.666666666666671"/>
    <n v="89.427266081871338"/>
    <n v="88.729532163742689"/>
    <n v="100"/>
    <n v="99.444444444444443"/>
    <n v="89.473684210526315"/>
    <n v="66"/>
    <n v="78.75"/>
    <n v="90.125"/>
    <n v="98.2"/>
    <n v="88"/>
    <n v="80"/>
    <n v="94.3"/>
    <n v="75.25"/>
    <n v="67.470948322499993"/>
    <n v="82.641369048000001"/>
    <n v="64.242424241999998"/>
    <n v="65"/>
    <n v="58"/>
    <n v="73.875"/>
    <n v="83.199233716249992"/>
    <n v="97.222222221999999"/>
    <n v="67.241379309999999"/>
    <n v="68.333333332999999"/>
    <n v="100"/>
    <n v="64.471000000000004"/>
    <n v="65.625"/>
    <n v="64.864999999999995"/>
    <n v="72.727000000000004"/>
    <n v="54.667000000000002"/>
  </r>
  <r>
    <x v="7"/>
    <x v="4"/>
    <n v="92.063492063492063"/>
    <n v="100"/>
    <n v="89.795918367346943"/>
    <n v="85.714285714285722"/>
    <n v="100"/>
    <n v="100"/>
    <n v="42.857142857142854"/>
    <n v="100"/>
    <n v="85.714285714285708"/>
    <s v="."/>
    <s v="."/>
    <s v="."/>
    <n v="96.424999999999997"/>
    <n v="100"/>
    <n v="100"/>
    <n v="100"/>
    <n v="100"/>
    <n v="100"/>
    <n v="96.375"/>
    <n v="92.85"/>
    <n v="100"/>
    <n v="100"/>
    <n v="100"/>
    <n v="71.400000000000006"/>
    <n v="94.625"/>
    <n v="100"/>
    <n v="100"/>
    <n v="100"/>
    <n v="100"/>
    <n v="100"/>
    <n v="94.625"/>
    <n v="89.285714285749989"/>
    <n v="100"/>
    <n v="100"/>
    <n v="85.714285713999999"/>
    <n v="71.428571429000002"/>
    <n v="100"/>
    <n v="100"/>
    <n v="100"/>
    <n v="100"/>
    <n v="100"/>
  </r>
  <r>
    <x v="7"/>
    <x v="5"/>
    <n v="49.068055205621334"/>
    <n v="58.357142857142847"/>
    <n v="46.414030162329475"/>
    <n v="46.805479969765678"/>
    <n v="55.103174603174601"/>
    <n v="47.065759637188208"/>
    <n v="38.830687830687822"/>
    <n v="58.281746031746025"/>
    <n v="34.74603174603174"/>
    <s v="."/>
    <s v="."/>
    <s v="."/>
    <n v="52.223137125220454"/>
    <n v="51.896274250440911"/>
    <n v="61.6111111111111"/>
    <n v="49.908730158730151"/>
    <n v="46.47795414462081"/>
    <n v="49.587301587301582"/>
    <n v="66.75"/>
    <n v="52.55"/>
    <n v="63.5"/>
    <n v="66.599999999999994"/>
    <n v="28.7"/>
    <n v="51.4"/>
    <n v="63.875"/>
    <n v="80.629243827166661"/>
    <n v="82.073963844666665"/>
    <n v="69.908730159000001"/>
    <n v="83.022817460333329"/>
    <n v="87.511463844666665"/>
    <n v="60.75"/>
    <n v="47.122685185208333"/>
    <n v="58.412698412666664"/>
    <n v="58.000661375666667"/>
    <n v="24.725529100599999"/>
    <n v="47.351851851900001"/>
    <n v="74.689833333333326"/>
    <n v="80.371999999999986"/>
    <n v="61.021666666666661"/>
    <n v="75.187666666666672"/>
    <n v="82.177999999999997"/>
  </r>
  <r>
    <x v="7"/>
    <x v="6"/>
    <n v="48.685647098345513"/>
    <n v="63.571428571428569"/>
    <n v="44.432566677464635"/>
    <n v="52.349773242630384"/>
    <n v="69.642857142857139"/>
    <n v="36.530612244897959"/>
    <n v="76.825396825396822"/>
    <n v="50.178571428571431"/>
    <n v="28.571428571428573"/>
    <n v="49.682539682539669"/>
    <s v="."/>
    <n v="41.991567460317462"/>
    <n v="54.665244708994706"/>
    <n v="44.105489417989418"/>
    <n v="57.500000000000007"/>
    <n v="43.392857142857146"/>
    <n v="29.100529100529101"/>
    <n v="46.428571428571423"/>
    <n v="66.625"/>
    <n v="65.225000000000009"/>
    <n v="95.2"/>
    <n v="78.7"/>
    <n v="7.3"/>
    <n v="79.7"/>
    <n v="65.375"/>
    <n v="68.136574074000009"/>
    <n v="73.201058200999995"/>
    <n v="43.392857143000001"/>
    <n v="60.714285713999999"/>
    <n v="95.238095238"/>
    <n v="65.875"/>
    <n v="62.756944444525004"/>
    <n v="95.238095238"/>
    <n v="74.765873016"/>
    <n v="5.3571428571000004"/>
    <n v="75.666666667000001"/>
    <n v="69.110250000000008"/>
    <n v="80.387"/>
    <n v="42.856999999999999"/>
    <n v="57.959000000000003"/>
    <n v="95.238"/>
  </r>
  <r>
    <x v="7"/>
    <x v="7"/>
    <n v="65.185185185185176"/>
    <n v="74"/>
    <n v="62.666666666666679"/>
    <n v="53.066666666666677"/>
    <n v="70.666666666666671"/>
    <n v="54.666666666666664"/>
    <n v="14.666666666666668"/>
    <n v="74.666666666666671"/>
    <n v="50.666666666666664"/>
    <s v="."/>
    <s v="."/>
    <s v="."/>
    <n v="51.341666666666661"/>
    <n v="80.333333333333329"/>
    <n v="77.333333333333329"/>
    <n v="81.333333333333329"/>
    <n v="85.333333333333329"/>
    <n v="77.333333333333329"/>
    <n v="55.75"/>
    <n v="22.35"/>
    <n v="25.3"/>
    <n v="34.700000000000003"/>
    <n v="14.7"/>
    <n v="14.7"/>
    <n v="51.25"/>
    <n v="89"/>
    <n v="93.333333332999999"/>
    <n v="74.666666667000001"/>
    <n v="92"/>
    <n v="96"/>
    <n v="43.375"/>
    <n v="13.333333333350001"/>
    <n v="13.333333333000001"/>
    <n v="26.666666667000001"/>
    <n v="6.6666666667000003"/>
    <n v="6.6666666667000003"/>
    <n v="73.333249999999992"/>
    <n v="80"/>
    <n v="60"/>
    <n v="73.332999999999998"/>
    <n v="80"/>
  </r>
  <r>
    <x v="7"/>
    <x v="8"/>
    <n v="33.333333333333336"/>
    <n v="37.5"/>
    <n v="32.142857142857146"/>
    <n v="35"/>
    <n v="25"/>
    <n v="50"/>
    <n v="25"/>
    <n v="50"/>
    <n v="25"/>
    <s v="."/>
    <s v="."/>
    <s v="."/>
    <n v="31.25"/>
    <n v="31.25"/>
    <n v="50"/>
    <n v="25"/>
    <n v="25"/>
    <n v="25"/>
    <s v="."/>
    <s v="."/>
    <s v="."/>
    <s v="."/>
    <s v="."/>
    <s v="."/>
    <s v="."/>
    <s v="."/>
    <s v="."/>
    <s v="."/>
    <s v="."/>
    <s v="."/>
    <s v="."/>
    <s v="."/>
    <s v="."/>
    <s v="."/>
    <s v="."/>
    <s v="."/>
    <s v="."/>
    <s v="."/>
    <s v="."/>
    <s v="."/>
    <s v="."/>
  </r>
  <r>
    <x v="7"/>
    <x v="9"/>
    <n v="60.17153620707542"/>
    <n v="74.1875"/>
    <n v="56.166975123382677"/>
    <n v="53.030158730158732"/>
    <n v="86.928571428571431"/>
    <n v="31.555555555555557"/>
    <n v="37.75"/>
    <n v="28.333333333333336"/>
    <n v="80.583333333333329"/>
    <s v="."/>
    <s v="."/>
    <s v="."/>
    <n v="54.836629026610645"/>
    <n v="69.098258053221286"/>
    <n v="61.446428571428569"/>
    <n v="52.759103641456576"/>
    <n v="95.25"/>
    <n v="66.9375"/>
    <n v="54.125"/>
    <n v="40.575000000000003"/>
    <n v="89"/>
    <n v="27.9"/>
    <n v="7.6"/>
    <n v="37.799999999999997"/>
    <n v="53.125"/>
    <n v="67.624254493562489"/>
    <n v="75.303267973999994"/>
    <n v="41.996130952499996"/>
    <n v="74.880952381"/>
    <n v="78.316666666749995"/>
    <n v="51.5"/>
    <n v="38.681517672849999"/>
    <n v="88.958333333249996"/>
    <n v="27.880018059999998"/>
    <n v="1.7543859649"/>
    <n v="36.13333333325"/>
    <n v="64.253999999999991"/>
    <n v="77.289000000000001"/>
    <n v="18.6435"/>
    <n v="83.333249999999992"/>
    <n v="77.750249999999994"/>
  </r>
  <r>
    <x v="7"/>
    <x v="10"/>
    <n v="52.488095238095241"/>
    <n v="64.785714285714292"/>
    <n v="48.974489795918366"/>
    <n v="49.357142857142854"/>
    <n v="76.285714285714292"/>
    <n v="37.75"/>
    <n v="51"/>
    <n v="40"/>
    <n v="41.75"/>
    <n v="71.043478260869563"/>
    <s v="."/>
    <n v="36.909090909090907"/>
    <n v="48.425892857142863"/>
    <n v="56.401785714285715"/>
    <n v="53.285714285714285"/>
    <n v="38.571428571428569"/>
    <n v="81"/>
    <n v="52.75"/>
    <n v="53.375"/>
    <n v="40.450000000000003"/>
    <n v="72.5"/>
    <n v="37.799999999999997"/>
    <n v="0.3"/>
    <n v="51.2"/>
    <n v="53.25"/>
    <n v="66.354861111000005"/>
    <n v="66.311111111000002"/>
    <n v="39.174999999999997"/>
    <n v="80"/>
    <n v="79.933333332999993"/>
    <n v="54.25"/>
    <n v="40.229166666750004"/>
    <n v="72.5"/>
    <n v="37.216666666999998"/>
    <n v="0"/>
    <n v="51.2"/>
    <n v="67.947499999999991"/>
    <n v="71.572999999999993"/>
    <n v="22.55"/>
    <n v="100"/>
    <n v="77.667000000000002"/>
  </r>
  <r>
    <x v="7"/>
    <x v="11"/>
    <n v="75.121252204585559"/>
    <n v="69.464285714285722"/>
    <n v="76.73752834467119"/>
    <n v="79.646825396825392"/>
    <n v="71.428571428571431"/>
    <n v="88.472222222222229"/>
    <n v="100"/>
    <n v="38.333333333333336"/>
    <n v="100"/>
    <n v="83.333333333333329"/>
    <s v="."/>
    <n v="59.343033509700177"/>
    <n v="66.257142857142867"/>
    <n v="69.464285714285722"/>
    <n v="67.5"/>
    <n v="52.857142857142854"/>
    <n v="100"/>
    <n v="57.5"/>
    <n v="65.75"/>
    <n v="63.05"/>
    <n v="83.3"/>
    <n v="38.9"/>
    <n v="30"/>
    <n v="100"/>
    <n v="62"/>
    <n v="68.305322129250001"/>
    <n v="76.078431373000001"/>
    <n v="53.809523810000002"/>
    <n v="76.666666667000001"/>
    <n v="66.666666667000001"/>
    <n v="63.75"/>
    <n v="55.724974200150001"/>
    <n v="83.333333332999999"/>
    <n v="39.215686275000003"/>
    <n v="7.0175438595999999"/>
    <n v="93.333333332999999"/>
    <n v="71.881"/>
    <n v="81.332999999999998"/>
    <n v="39.524000000000001"/>
    <n v="100"/>
    <n v="66.667000000000002"/>
  </r>
  <r>
    <x v="7"/>
    <x v="12"/>
    <n v="42.138480392156865"/>
    <n v="62.5"/>
    <n v="35.351307189542489"/>
    <n v="33.75"/>
    <n v="100"/>
    <n v="0"/>
    <n v="0"/>
    <n v="35"/>
    <s v="."/>
    <n v="66.666666666666671"/>
    <s v="."/>
    <n v="23.823529411764707"/>
    <n v="42.150980392156868"/>
    <n v="50.526960784313729"/>
    <n v="25"/>
    <n v="19.607843137254903"/>
    <n v="100"/>
    <n v="57.5"/>
    <n v="41.125"/>
    <n v="33.774999999999999"/>
    <n v="100"/>
    <n v="35.1"/>
    <n v="0"/>
    <n v="0"/>
    <n v="41.125"/>
    <n v="48.336834734"/>
    <n v="58.823529411999999"/>
    <n v="25"/>
    <n v="42.857142856999999"/>
    <n v="66.666666667000001"/>
    <n v="38"/>
    <n v="33.771929824499999"/>
    <n v="100"/>
    <n v="35.087719298000003"/>
    <n v="0"/>
    <n v="0"/>
    <n v="42.1875"/>
    <n v="56.25"/>
    <n v="12.5"/>
    <n v="33.332999999999998"/>
    <n v="66.667000000000002"/>
  </r>
  <r>
    <x v="7"/>
    <x v="13"/>
    <n v="66.666666666666671"/>
    <n v="100"/>
    <n v="57.142857142857146"/>
    <n v="40"/>
    <n v="100"/>
    <n v="0"/>
    <n v="0"/>
    <n v="0"/>
    <n v="100"/>
    <s v="."/>
    <s v="."/>
    <s v="."/>
    <n v="62.5"/>
    <n v="100"/>
    <n v="100"/>
    <n v="100"/>
    <n v="100"/>
    <n v="100"/>
    <n v="56.25"/>
    <n v="25"/>
    <n v="100"/>
    <n v="0"/>
    <n v="0"/>
    <n v="0"/>
    <n v="56.25"/>
    <n v="87.5"/>
    <n v="100"/>
    <n v="50"/>
    <n v="100"/>
    <n v="100"/>
    <n v="50"/>
    <n v="25"/>
    <n v="100"/>
    <n v="0"/>
    <n v="0"/>
    <n v="0"/>
    <n v="75"/>
    <n v="100"/>
    <n v="0"/>
    <n v="100"/>
    <n v="100"/>
  </r>
  <r>
    <x v="7"/>
    <x v="14"/>
    <n v="53.191302910052912"/>
    <n v="64.032738095238102"/>
    <n v="50.09375"/>
    <n v="48.819345238095238"/>
    <n v="61.607142857142861"/>
    <n v="61.65625"/>
    <n v="15.333333333333336"/>
    <n v="30"/>
    <n v="75.5"/>
    <s v="."/>
    <s v="."/>
    <s v="."/>
    <n v="51.715624999999996"/>
    <n v="58.65625"/>
    <n v="66.458333333333329"/>
    <n v="45.833333333333329"/>
    <n v="44"/>
    <n v="78.333333333333329"/>
    <n v="54.833333333333336"/>
    <n v="44.774999999999991"/>
    <n v="87.5"/>
    <n v="50.825000000000003"/>
    <n v="34.575000000000003"/>
    <n v="6.2"/>
    <n v="48"/>
    <n v="74.533143939500007"/>
    <n v="76.420454545500007"/>
    <s v="."/>
    <s v="."/>
    <n v="72.645833333500008"/>
    <n v="47.5"/>
    <n v="34.672619047599994"/>
    <n v="55"/>
    <n v="56.833333333249996"/>
    <n v="25"/>
    <n v="1.8571428571499999"/>
    <n v="73.041687499999995"/>
    <n v="80.833375000000004"/>
    <s v="."/>
    <s v="."/>
    <n v="65.25"/>
  </r>
  <r>
    <x v="7"/>
    <x v="15"/>
    <n v="64.07936507936509"/>
    <n v="64.523809523809518"/>
    <n v="63.952380952380956"/>
    <n v="61.909523809523805"/>
    <n v="69.047619047619051"/>
    <n v="90.5"/>
    <n v="30.666666666666671"/>
    <n v="43.333333333333336"/>
    <n v="76"/>
    <n v="76"/>
    <s v="."/>
    <n v="47.748148148148154"/>
    <n v="64.63333333333334"/>
    <n v="66.791666666666671"/>
    <n v="60"/>
    <n v="75"/>
    <n v="54.666666666666671"/>
    <n v="77.5"/>
    <n v="67.5"/>
    <n v="62.475000000000001"/>
    <n v="100"/>
    <n v="85"/>
    <n v="52.5"/>
    <n v="12.4"/>
    <n v="61"/>
    <n v="77.020833333500008"/>
    <n v="77.5"/>
    <s v="."/>
    <s v="."/>
    <n v="76.541666667000001"/>
    <n v="64.5"/>
    <n v="52.678571428574998"/>
    <n v="60"/>
    <n v="97"/>
    <n v="50"/>
    <n v="3.7142857142999999"/>
    <n v="87.75"/>
    <n v="95"/>
    <s v="."/>
    <s v="."/>
    <n v="80.5"/>
  </r>
  <r>
    <x v="7"/>
    <x v="16"/>
    <n v="62.962962962962962"/>
    <n v="100"/>
    <n v="52.380952380952372"/>
    <n v="53.333333333333329"/>
    <n v="100"/>
    <n v="33.333333333333329"/>
    <n v="0"/>
    <n v="33.333333333333329"/>
    <n v="100"/>
    <s v="."/>
    <s v="."/>
    <s v="."/>
    <n v="58.325000000000003"/>
    <n v="75"/>
    <n v="100"/>
    <n v="33.333333333333329"/>
    <n v="66.666666666666657"/>
    <n v="100"/>
    <n v="61"/>
    <n v="41.650000000000006"/>
    <n v="100"/>
    <n v="33.299999999999997"/>
    <n v="33.299999999999997"/>
    <n v="0"/>
    <n v="55.5"/>
    <n v="100"/>
    <n v="100"/>
    <s v="."/>
    <s v="."/>
    <n v="100"/>
    <n v="55.5"/>
    <n v="33.333333333249996"/>
    <n v="100"/>
    <n v="33.333333332999999"/>
    <n v="0"/>
    <n v="0"/>
    <n v="100"/>
    <n v="100"/>
    <s v="."/>
    <s v="."/>
    <n v="100"/>
  </r>
  <r>
    <x v="7"/>
    <x v="17"/>
    <n v="9.9537037037037042"/>
    <n v="20.833333333333336"/>
    <n v="6.8452380952380958"/>
    <n v="9.5833333333333339"/>
    <n v="16.666666666666668"/>
    <n v="31.25"/>
    <n v="0"/>
    <n v="0"/>
    <n v="0"/>
    <n v="14.285714285714286"/>
    <s v="."/>
    <n v="7.3863636363636367"/>
    <n v="5.2083333333333339"/>
    <n v="10.416666666666668"/>
    <n v="25"/>
    <n v="0"/>
    <n v="0"/>
    <n v="16.666666666666668"/>
    <n v="10.166666666666666"/>
    <n v="0"/>
    <n v="0"/>
    <n v="0"/>
    <n v="0"/>
    <n v="0"/>
    <n v="10.166666666666666"/>
    <n v="30.681818182000001"/>
    <n v="36.363636364000001"/>
    <s v="."/>
    <s v="."/>
    <n v="25"/>
    <n v="0"/>
    <n v="0"/>
    <n v="0"/>
    <n v="0"/>
    <n v="0"/>
    <n v="0"/>
    <n v="0"/>
    <n v="0"/>
    <s v="."/>
    <s v="."/>
    <n v="0"/>
  </r>
  <r>
    <x v="7"/>
    <x v="18"/>
    <n v="50"/>
    <n v="33.333333333333336"/>
    <n v="58.333333333333336"/>
    <n v="33.333333333333336"/>
    <n v="0"/>
    <n v="33.333333333333336"/>
    <n v="0"/>
    <s v="."/>
    <n v="100"/>
    <n v="57.142857142857146"/>
    <s v="."/>
    <n v="50"/>
    <n v="88.8888888888889"/>
    <n v="83.333333333333343"/>
    <n v="66.666666666666671"/>
    <s v="."/>
    <s v="."/>
    <n v="100"/>
    <n v="71.666666666666671"/>
    <n v="100"/>
    <n v="100"/>
    <s v="."/>
    <s v="."/>
    <s v="."/>
    <n v="57.5"/>
    <n v="57.5"/>
    <n v="65"/>
    <s v="."/>
    <s v="."/>
    <n v="50"/>
    <n v="33.5"/>
    <s v="."/>
    <s v="."/>
    <s v="."/>
    <s v="."/>
    <s v="."/>
    <n v="33.333500000000001"/>
    <n v="66.667000000000002"/>
    <s v="."/>
    <s v="."/>
    <n v="0"/>
  </r>
  <r>
    <x v="8"/>
    <x v="0"/>
    <n v="84.301088207916919"/>
    <n v="87.24404761904762"/>
    <n v="83.460242661879562"/>
    <n v="81.891793430335099"/>
    <n v="82.13095238095238"/>
    <n v="91.187141754850089"/>
    <n v="65.19047619047619"/>
    <n v="92.101190476190453"/>
    <n v="78.849206349206341"/>
    <s v="."/>
    <s v="."/>
    <s v="."/>
    <n v="85.403228339947091"/>
    <n v="87.312706679894177"/>
    <n v="92.357142857142861"/>
    <n v="91.481646825396822"/>
    <n v="80.495370370370352"/>
    <n v="84.916666666666657"/>
    <n v="84.375"/>
    <n v="83.493749999999991"/>
    <n v="88.743750000000006"/>
    <n v="89.375"/>
    <n v="85.625"/>
    <n v="70.231250000000003"/>
    <n v="79.875"/>
    <n v="85.242699911957175"/>
    <n v="88.699404761909719"/>
    <n v="84.847828483296283"/>
    <n v="81.396520146407411"/>
    <n v="86.027046256215286"/>
    <n v="80.5"/>
    <n v="74.789938375993046"/>
    <n v="87.176793981520831"/>
    <n v="85.294890872972218"/>
    <n v="73.213140799555561"/>
    <n v="53.474927849923603"/>
    <n v="86.180349537037046"/>
    <n v="89.617999999999995"/>
    <n v="84.728777777777779"/>
    <n v="82.607851851851862"/>
    <n v="87.766768518518518"/>
  </r>
  <r>
    <x v="8"/>
    <x v="1"/>
    <n v="97.50656476582401"/>
    <n v="99.999999999999986"/>
    <n v="96.794154698916586"/>
    <n v="98.186948853615519"/>
    <n v="99.999999999999986"/>
    <n v="97.601410934744266"/>
    <n v="99.999999999999986"/>
    <n v="96.825396825396808"/>
    <n v="96.507936507936492"/>
    <s v="."/>
    <s v="."/>
    <s v="."/>
    <n v="97.790542328042321"/>
    <n v="96.656084656084644"/>
    <n v="99.999999999999986"/>
    <n v="96.825396825396808"/>
    <n v="93.195767195767189"/>
    <n v="96.60317460317458"/>
    <n v="97.25"/>
    <n v="98.925000000000011"/>
    <n v="100"/>
    <n v="96.8"/>
    <n v="98.9"/>
    <n v="100"/>
    <n v="93.875"/>
    <n v="95.419233544111108"/>
    <n v="98.888888888888872"/>
    <n v="95.7142857142222"/>
    <n v="91.391941391555548"/>
    <n v="95.681818181777771"/>
    <n v="93.625"/>
    <n v="92.326706215722226"/>
    <n v="99.999999999999986"/>
    <n v="95.555555555555543"/>
    <n v="95.367430923222216"/>
    <n v="78.383838384111101"/>
    <n v="94.990694444444443"/>
    <n v="98.888666666666651"/>
    <n v="96.825333333333319"/>
    <n v="88.865222222222229"/>
    <n v="95.383555555555546"/>
  </r>
  <r>
    <x v="8"/>
    <x v="2"/>
    <n v="99.024691358024683"/>
    <n v="100"/>
    <n v="98.746031746031733"/>
    <n v="99.333333333333343"/>
    <n v="100"/>
    <n v="96.666666666666671"/>
    <n v="100"/>
    <n v="100"/>
    <n v="100"/>
    <n v="98.63636363636364"/>
    <n v="100"/>
    <n v="96.666666666666671"/>
    <n v="99.156944444444449"/>
    <n v="98.638888888888886"/>
    <n v="100"/>
    <n v="100"/>
    <n v="94.555555555555557"/>
    <n v="100"/>
    <n v="98.625"/>
    <n v="99.674999999999997"/>
    <n v="100"/>
    <n v="100"/>
    <n v="98.7"/>
    <n v="100"/>
    <n v="95.125"/>
    <n v="97.441620878999998"/>
    <n v="100"/>
    <n v="100"/>
    <n v="93.516483515999994"/>
    <n v="96.25"/>
    <n v="94.875"/>
    <n v="92.738095238250011"/>
    <n v="100"/>
    <n v="100"/>
    <n v="94.285714286000001"/>
    <n v="76.666666667000001"/>
    <n v="97.024749999999997"/>
    <n v="98.332999999999998"/>
    <n v="100"/>
    <n v="93.516000000000005"/>
    <n v="96.25"/>
  </r>
  <r>
    <x v="8"/>
    <x v="3"/>
    <n v="99.283950617283949"/>
    <n v="100"/>
    <n v="99.079365079365076"/>
    <n v="99.111111111111114"/>
    <n v="100"/>
    <n v="98.412698412698418"/>
    <n v="100"/>
    <n v="100"/>
    <n v="97.142857142857139"/>
    <n v="100"/>
    <n v="93.333333333333329"/>
    <n v="95.555555555555557"/>
    <n v="99.525000000000006"/>
    <n v="99.5"/>
    <n v="100"/>
    <n v="100"/>
    <n v="100"/>
    <n v="98"/>
    <n v="94"/>
    <n v="99.55"/>
    <n v="100"/>
    <n v="100"/>
    <n v="98.2"/>
    <n v="100"/>
    <n v="86.5"/>
    <n v="88.409090909"/>
    <n v="90"/>
    <n v="90"/>
    <n v="90"/>
    <n v="83.636363635999999"/>
    <n v="89.375"/>
    <n v="84.511784512000006"/>
    <n v="100"/>
    <n v="100"/>
    <n v="92.592592593000006"/>
    <n v="45.454545455000002"/>
    <n v="94.196249999999992"/>
    <n v="100"/>
    <n v="100"/>
    <n v="95.832999999999998"/>
    <n v="80.951999999999998"/>
  </r>
  <r>
    <x v="8"/>
    <x v="4"/>
    <n v="92.063492063492049"/>
    <n v="100"/>
    <n v="89.795918367346914"/>
    <n v="94.285714285714292"/>
    <n v="100"/>
    <n v="100"/>
    <n v="100"/>
    <n v="85.714285714285708"/>
    <n v="85.714285714285708"/>
    <s v="."/>
    <s v="."/>
    <s v="."/>
    <n v="92.855357142857144"/>
    <n v="89.285714285714292"/>
    <n v="100"/>
    <n v="85.714285714285708"/>
    <n v="85.714285714285708"/>
    <n v="85.714285714285708"/>
    <n v="94.75"/>
    <n v="96.424999999999997"/>
    <n v="100"/>
    <n v="85.7"/>
    <n v="100"/>
    <n v="100"/>
    <n v="94"/>
    <n v="92.857142856999999"/>
    <n v="100"/>
    <n v="85.714285713999999"/>
    <n v="85.714285713999999"/>
    <n v="100"/>
    <n v="92.125"/>
    <n v="95"/>
    <n v="100"/>
    <n v="80"/>
    <n v="100"/>
    <n v="100"/>
    <n v="89.285750000000007"/>
    <n v="100"/>
    <n v="85.713999999999999"/>
    <n v="71.429000000000002"/>
    <n v="100"/>
  </r>
  <r>
    <x v="8"/>
    <x v="5"/>
    <n v="75.887713109935319"/>
    <n v="69.86904761904762"/>
    <n v="77.607331821617535"/>
    <n v="72.824867724867715"/>
    <n v="61.976190476190467"/>
    <n v="80.084656084656075"/>
    <n v="62.428571428571423"/>
    <n v="92.412698412698404"/>
    <n v="67.222222222222214"/>
    <s v="."/>
    <s v="."/>
    <s v="."/>
    <n v="79.370634920634913"/>
    <n v="79.716269841269835"/>
    <n v="77.761904761904759"/>
    <n v="82.642857142857139"/>
    <n v="80.063492063492049"/>
    <n v="78.396825396825392"/>
    <n v="75.25"/>
    <n v="79.025000000000006"/>
    <n v="88.6"/>
    <n v="85.7"/>
    <n v="74.2"/>
    <n v="67.599999999999994"/>
    <n v="68.125"/>
    <n v="71.414958112916665"/>
    <n v="64.242063492"/>
    <n v="69.235449735666663"/>
    <n v="74.172619047666672"/>
    <n v="78.009700176333325"/>
    <n v="67.571428571428569"/>
    <n v="65.147734788250006"/>
    <n v="82.384259259333334"/>
    <n v="70.624007936333328"/>
    <n v="60.40013227499999"/>
    <n v="47.182539682333335"/>
    <n v="71.134222222222206"/>
    <n v="72.083333333333329"/>
    <n v="69.86099999999999"/>
    <n v="71.458333333333329"/>
    <s v="."/>
  </r>
  <r>
    <x v="8"/>
    <x v="6"/>
    <n v="62.366843033509696"/>
    <n v="74.94047619047619"/>
    <n v="58.774376417233562"/>
    <n v="61.807936507936503"/>
    <n v="68.928571428571431"/>
    <n v="48.253968253968253"/>
    <n v="80.952380952380949"/>
    <n v="85.238095238095227"/>
    <n v="25.666666666666668"/>
    <n v="58.295454545454533"/>
    <n v="20"/>
    <n v="65.238095238095227"/>
    <n v="72.545238095238091"/>
    <n v="63.06547619047619"/>
    <n v="80.952380952380949"/>
    <n v="63.928571428571423"/>
    <n v="56.190476190476183"/>
    <n v="51.19047619047619"/>
    <n v="73.375"/>
    <n v="82.025000000000006"/>
    <n v="85.7"/>
    <n v="95.2"/>
    <n v="79.3"/>
    <n v="67.900000000000006"/>
    <n v="62.125"/>
    <n v="64.732142857250011"/>
    <n v="57.142857143000001"/>
    <n v="58.928571429000002"/>
    <n v="57.142857143000001"/>
    <n v="85.714285713999999"/>
    <n v="63.285714285714285"/>
    <n v="59.503968253749996"/>
    <n v="80"/>
    <n v="90.476190475999999"/>
    <n v="56.825396824999999"/>
    <n v="10.714285714000001"/>
    <n v="68.055666666666667"/>
    <n v="91.667000000000002"/>
    <n v="62.5"/>
    <n v="50"/>
    <s v="."/>
  </r>
  <r>
    <x v="8"/>
    <x v="7"/>
    <n v="84.740740740740733"/>
    <n v="84.666666666666657"/>
    <n v="84.761904761904745"/>
    <n v="86.666666666666657"/>
    <n v="92"/>
    <n v="92"/>
    <n v="81.333333333333329"/>
    <n v="92"/>
    <n v="76"/>
    <s v="."/>
    <s v="."/>
    <s v="."/>
    <n v="81.99166666666666"/>
    <n v="82.333333333333329"/>
    <n v="77.333333333333329"/>
    <n v="84"/>
    <n v="84"/>
    <n v="84"/>
    <n v="87.875"/>
    <n v="81.650000000000006"/>
    <n v="92"/>
    <n v="85.3"/>
    <n v="85.3"/>
    <n v="64"/>
    <n v="80.875"/>
    <n v="94.333333333249996"/>
    <n v="96"/>
    <n v="96"/>
    <n v="89.333333332999999"/>
    <n v="96"/>
    <n v="77.875"/>
    <n v="67.666666666499992"/>
    <n v="80"/>
    <n v="57.333333332999999"/>
    <n v="73.333333332999999"/>
    <n v="60"/>
    <n v="88.333249999999992"/>
    <n v="85"/>
    <n v="95"/>
    <n v="88.332999999999998"/>
    <n v="85"/>
  </r>
  <r>
    <x v="8"/>
    <x v="8"/>
    <n v="80.555555555555557"/>
    <n v="50"/>
    <n v="89.285714285714292"/>
    <n v="70"/>
    <n v="25"/>
    <n v="100"/>
    <n v="25"/>
    <n v="100"/>
    <n v="100"/>
    <s v="."/>
    <s v="."/>
    <s v="."/>
    <n v="93.75"/>
    <n v="93.75"/>
    <n v="75"/>
    <n v="100"/>
    <n v="100"/>
    <n v="100"/>
    <s v="."/>
    <s v="."/>
    <s v="."/>
    <s v="."/>
    <s v="."/>
    <s v="."/>
    <s v="."/>
    <s v="."/>
    <s v="."/>
    <s v="."/>
    <s v="."/>
    <s v="."/>
    <s v="."/>
    <s v="."/>
    <s v="."/>
    <s v="."/>
    <s v="."/>
    <s v="."/>
    <s v="."/>
    <s v="."/>
    <s v="."/>
    <s v="."/>
    <s v="."/>
  </r>
  <r>
    <x v="8"/>
    <x v="9"/>
    <n v="93.931327160493822"/>
    <n v="100"/>
    <n v="92.197420634920633"/>
    <n v="94.912499999999994"/>
    <n v="100"/>
    <n v="99.5625"/>
    <n v="75"/>
    <n v="100"/>
    <n v="100"/>
    <s v="."/>
    <s v="."/>
    <s v="."/>
    <n v="92.489930555555546"/>
    <n v="92.704861111111114"/>
    <n v="100"/>
    <n v="86.458333333333329"/>
    <n v="92.611111111111114"/>
    <n v="91.75"/>
    <n v="91.25"/>
    <n v="92.275000000000006"/>
    <n v="99.7"/>
    <n v="100"/>
    <n v="94.4"/>
    <n v="75"/>
    <n v="87.25"/>
    <n v="89.971354166687505"/>
    <n v="91.666666666750004"/>
    <n v="89.59375"/>
    <n v="78.625"/>
    <n v="100"/>
    <n v="87.625"/>
    <n v="84.185312500000009"/>
    <n v="99.65625"/>
    <n v="100"/>
    <n v="87.085000000000008"/>
    <n v="50"/>
    <n v="90.625"/>
    <n v="87.5"/>
    <n v="87.5"/>
    <n v="87.5"/>
    <n v="100"/>
  </r>
  <r>
    <x v="8"/>
    <x v="10"/>
    <n v="92.700617283950621"/>
    <n v="100"/>
    <n v="90.615079365079367"/>
    <n v="99.65"/>
    <n v="100"/>
    <n v="98.25"/>
    <n v="100"/>
    <n v="100"/>
    <n v="100"/>
    <n v="92.904761904761898"/>
    <n v="100"/>
    <n v="73.25"/>
    <n v="89.05694444444444"/>
    <n v="84.013888888888886"/>
    <n v="100"/>
    <n v="87.5"/>
    <n v="81.555555555555557"/>
    <n v="67"/>
    <n v="96"/>
    <n v="94.1"/>
    <n v="98.6"/>
    <n v="100"/>
    <n v="77.8"/>
    <n v="100"/>
    <n v="82.875"/>
    <n v="97.59375"/>
    <n v="100"/>
    <n v="95.875"/>
    <n v="94.5"/>
    <n v="100"/>
    <n v="84"/>
    <n v="67.991250000000008"/>
    <n v="98.625"/>
    <n v="100"/>
    <n v="73.34"/>
    <n v="0"/>
    <n v="100"/>
    <n v="100"/>
    <n v="100"/>
    <n v="100"/>
    <n v="100"/>
  </r>
  <r>
    <x v="8"/>
    <x v="11"/>
    <n v="96.913580246913568"/>
    <n v="100"/>
    <n v="96.031746031746025"/>
    <n v="100"/>
    <n v="100"/>
    <n v="100"/>
    <n v="100"/>
    <n v="100"/>
    <n v="100"/>
    <n v="97.058823529411768"/>
    <s v="."/>
    <n v="66.666666666666671"/>
    <n v="96.527777777777771"/>
    <n v="93.055555555555543"/>
    <n v="100"/>
    <n v="83.333333333333329"/>
    <n v="88.888888888888886"/>
    <n v="100"/>
    <n v="96"/>
    <n v="100"/>
    <n v="100"/>
    <n v="100"/>
    <n v="100"/>
    <n v="100"/>
    <n v="92.875"/>
    <n v="91.875"/>
    <n v="100"/>
    <n v="87.5"/>
    <n v="80"/>
    <n v="100"/>
    <n v="90.625"/>
    <n v="93.75"/>
    <n v="100"/>
    <n v="100"/>
    <n v="75"/>
    <n v="100"/>
    <n v="87.5"/>
    <n v="100"/>
    <n v="100"/>
    <n v="50"/>
    <n v="100"/>
  </r>
  <r>
    <x v="8"/>
    <x v="12"/>
    <n v="86.111111111111114"/>
    <n v="100"/>
    <n v="82.142857142857139"/>
    <n v="80"/>
    <n v="100"/>
    <n v="100"/>
    <n v="0"/>
    <n v="100"/>
    <n v="100"/>
    <n v="90.243902439024396"/>
    <n v="100"/>
    <n v="75"/>
    <n v="84.375"/>
    <n v="93.75"/>
    <n v="100"/>
    <n v="75"/>
    <n v="100"/>
    <n v="100"/>
    <n v="68.857142857142861"/>
    <n v="75"/>
    <n v="100"/>
    <n v="100"/>
    <n v="100"/>
    <n v="0"/>
    <n v="68.857142857142861"/>
    <n v="60.555555555666672"/>
    <n v="66.666666667000001"/>
    <n v="75"/>
    <n v="40"/>
    <s v="."/>
    <n v="71.428571428571431"/>
    <n v="75"/>
    <n v="100"/>
    <n v="100"/>
    <n v="100"/>
    <n v="0"/>
    <n v="66.666666666666671"/>
    <n v="50"/>
    <n v="50"/>
    <n v="100"/>
    <s v="."/>
  </r>
  <r>
    <x v="8"/>
    <x v="13"/>
    <n v="100"/>
    <n v="100"/>
    <n v="100"/>
    <n v="100"/>
    <n v="100"/>
    <n v="100"/>
    <n v="100"/>
    <n v="100"/>
    <n v="100"/>
    <s v="."/>
    <s v="."/>
    <s v="."/>
    <n v="100"/>
    <n v="100"/>
    <n v="100"/>
    <n v="100"/>
    <n v="100"/>
    <n v="100"/>
    <n v="100"/>
    <n v="100"/>
    <n v="100"/>
    <n v="100"/>
    <n v="100"/>
    <n v="100"/>
    <n v="100"/>
    <n v="100"/>
    <n v="100"/>
    <n v="100"/>
    <n v="100"/>
    <n v="100"/>
    <n v="100"/>
    <n v="100"/>
    <n v="100"/>
    <n v="100"/>
    <n v="100"/>
    <n v="100"/>
    <n v="100"/>
    <n v="100"/>
    <n v="100"/>
    <n v="100"/>
    <n v="100"/>
  </r>
  <r>
    <x v="8"/>
    <x v="14"/>
    <n v="69.878747795414455"/>
    <n v="79.107142857142861"/>
    <n v="67.24206349206348"/>
    <n v="61.642857142857146"/>
    <n v="66.547619047619051"/>
    <n v="87.5"/>
    <n v="23.333333333333332"/>
    <n v="79.166666666666657"/>
    <n v="51.666666666666671"/>
    <s v="."/>
    <s v="."/>
    <s v="."/>
    <n v="71.961805555555571"/>
    <n v="80.173611111111114"/>
    <n v="91.666666666666671"/>
    <n v="100"/>
    <n v="56.111111111111114"/>
    <n v="72.916666666666657"/>
    <n v="70.833333333333329"/>
    <n v="63.75"/>
    <n v="66.674999999999997"/>
    <n v="75"/>
    <n v="75"/>
    <n v="38.325000000000003"/>
    <n v="66.666666666666671"/>
    <n v="85.208333333375009"/>
    <n v="100"/>
    <s v="."/>
    <s v="."/>
    <n v="70.416666666750004"/>
    <n v="66.333333333333329"/>
    <n v="57.5"/>
    <n v="66.666666666750004"/>
    <n v="75"/>
    <n v="50"/>
    <n v="38.333333333249996"/>
    <n v="83.958375000000004"/>
    <n v="100"/>
    <s v="."/>
    <s v="."/>
    <n v="67.916750000000008"/>
  </r>
  <r>
    <x v="8"/>
    <x v="15"/>
    <n v="69.9426807760141"/>
    <n v="77.38095238095238"/>
    <n v="67.817460317460316"/>
    <n v="64.285714285714306"/>
    <n v="71.428571428571431"/>
    <n v="100"/>
    <n v="13.333333333333336"/>
    <n v="100"/>
    <n v="36.666666666666671"/>
    <n v="64.285714285714278"/>
    <n v="0"/>
    <n v="75"/>
    <n v="75.169444444444437"/>
    <n v="77.013888888888886"/>
    <n v="83.333333333333343"/>
    <n v="100"/>
    <n v="37.222222222222229"/>
    <n v="87.5"/>
    <n v="81.833333333333329"/>
    <n v="73.325000000000003"/>
    <n v="100"/>
    <n v="100"/>
    <n v="50"/>
    <n v="43.3"/>
    <n v="81.833333333333329"/>
    <n v="98.75"/>
    <n v="100"/>
    <s v="."/>
    <s v="."/>
    <n v="97.5"/>
    <n v="81.833333333333329"/>
    <n v="73.333333333249996"/>
    <n v="100"/>
    <n v="100"/>
    <n v="50"/>
    <n v="43.333333332999999"/>
    <n v="98.75"/>
    <n v="100"/>
    <s v="."/>
    <s v="."/>
    <n v="97.5"/>
  </r>
  <r>
    <x v="8"/>
    <x v="16"/>
    <n v="77.777777777777771"/>
    <n v="83.333333333333329"/>
    <n v="76.190476190476176"/>
    <n v="66.666666666666657"/>
    <n v="66.666666666666657"/>
    <n v="100"/>
    <n v="66.666666666666657"/>
    <n v="66.666666666666657"/>
    <n v="33.333333333333329"/>
    <s v="."/>
    <s v="."/>
    <s v="."/>
    <n v="87.508333333333326"/>
    <n v="91.666666666666657"/>
    <n v="100"/>
    <n v="100"/>
    <n v="100"/>
    <n v="66.666666666666657"/>
    <n v="83.5"/>
    <n v="83.35"/>
    <n v="66.7"/>
    <n v="100"/>
    <n v="100"/>
    <n v="66.7"/>
    <n v="83.5"/>
    <n v="83.333333333500008"/>
    <n v="100"/>
    <s v="."/>
    <s v="."/>
    <n v="66.666666667000001"/>
    <n v="83.5"/>
    <n v="83.333333333500008"/>
    <n v="66.666666667000001"/>
    <n v="100"/>
    <n v="100"/>
    <n v="66.666666667000001"/>
    <n v="83.333500000000001"/>
    <n v="100"/>
    <s v="."/>
    <s v="."/>
    <n v="66.667000000000002"/>
  </r>
  <r>
    <x v="8"/>
    <x v="17"/>
    <n v="42.592592592592588"/>
    <n v="66.666666666666671"/>
    <n v="35.714285714285715"/>
    <n v="26.666666666666668"/>
    <n v="33.333333333333336"/>
    <n v="0"/>
    <n v="0"/>
    <n v="0"/>
    <n v="100"/>
    <n v="36.842105263157897"/>
    <s v="."/>
    <n v="0"/>
    <n v="43.75"/>
    <n v="62.5"/>
    <n v="100"/>
    <n v="100"/>
    <n v="50"/>
    <n v="0"/>
    <n v="33.333333333333336"/>
    <n v="25"/>
    <n v="0"/>
    <n v="0"/>
    <n v="100"/>
    <n v="0"/>
    <n v="16.666666666666668"/>
    <n v="50"/>
    <n v="100"/>
    <s v="."/>
    <s v="."/>
    <n v="0"/>
    <n v="16.666666666666668"/>
    <n v="0"/>
    <n v="0"/>
    <n v="0"/>
    <n v="0"/>
    <n v="0"/>
    <n v="50"/>
    <n v="100"/>
    <s v="."/>
    <s v="."/>
    <n v="0"/>
  </r>
  <r>
    <x v="8"/>
    <x v="18"/>
    <n v="81.111111111111114"/>
    <n v="90"/>
    <n v="78.571428571428569"/>
    <n v="76"/>
    <n v="80"/>
    <n v="100"/>
    <n v="0"/>
    <n v="100"/>
    <n v="100"/>
    <n v="85"/>
    <s v="."/>
    <n v="100"/>
    <n v="50"/>
    <n v="87.5"/>
    <n v="100"/>
    <n v="100"/>
    <n v="50"/>
    <n v="100"/>
    <n v="28"/>
    <n v="0"/>
    <n v="0"/>
    <n v="0"/>
    <s v="."/>
    <n v="0"/>
    <n v="35"/>
    <n v="70"/>
    <n v="100"/>
    <s v="."/>
    <s v="."/>
    <n v="40"/>
    <n v="30"/>
    <n v="0"/>
    <n v="0"/>
    <n v="0"/>
    <s v="."/>
    <s v="."/>
    <n v="60"/>
    <n v="100"/>
    <s v="."/>
    <s v="."/>
    <n v="20"/>
  </r>
  <r>
    <x v="9"/>
    <x v="0"/>
    <n v="89.980597153985045"/>
    <n v="94.88652033730159"/>
    <n v="88.578904815894617"/>
    <n v="89.631858465608474"/>
    <n v="96.861210317460319"/>
    <n v="81.110780423280431"/>
    <n v="90.936507936507937"/>
    <n v="86.086111111111109"/>
    <n v="93.164682539682531"/>
    <s v="."/>
    <s v="."/>
    <s v="."/>
    <n v="91.631697757227897"/>
    <n v="90.416520514455783"/>
    <n v="92.911830357142861"/>
    <n v="89.449404761904759"/>
    <n v="89.84849773242631"/>
    <n v="89.456349206349202"/>
    <n v="91.5"/>
    <n v="92.846875000000011"/>
    <n v="98.35"/>
    <n v="87.4375"/>
    <n v="95.7"/>
    <n v="89.9"/>
    <n v="87.875"/>
    <n v="90.084735156321756"/>
    <n v="95.07860597002778"/>
    <n v="78.658399470925929"/>
    <n v="95.099186968083316"/>
    <n v="91.502748216249998"/>
    <n v="84.875"/>
    <n v="85.284302578812486"/>
    <n v="87.640831679909724"/>
    <n v="83.653048340527775"/>
    <n v="84.341098151951371"/>
    <n v="85.502232142861104"/>
    <n v="84.211499131944436"/>
    <n v="88.922204861111098"/>
    <n v="71.288370370370373"/>
    <n v="90.68207407407408"/>
    <n v="85.95334722222222"/>
  </r>
  <r>
    <x v="9"/>
    <x v="1"/>
    <n v="95.509024103468548"/>
    <n v="98.065476190476176"/>
    <n v="94.778609221466368"/>
    <n v="98.326560846560838"/>
    <n v="99.999999999999986"/>
    <n v="98.562962962962956"/>
    <n v="99.999999999999986"/>
    <n v="96.24444444444444"/>
    <n v="96.825396825396808"/>
    <s v="."/>
    <s v="."/>
    <s v="."/>
    <n v="95.643551587301587"/>
    <n v="91.987103174603163"/>
    <n v="96.130952380952365"/>
    <n v="89.047619047619037"/>
    <n v="99.277777777777771"/>
    <n v="83.492063492063494"/>
    <n v="95.875"/>
    <n v="99.3"/>
    <n v="100"/>
    <n v="99.7"/>
    <n v="97.5"/>
    <n v="100"/>
    <n v="94.125"/>
    <n v="92.025987292305558"/>
    <n v="93.901420217111095"/>
    <n v="84.603174603111114"/>
    <n v="97.988603988333324"/>
    <n v="91.610750360666657"/>
    <n v="92.125"/>
    <n v="96.03339155966664"/>
    <n v="99.259259259222205"/>
    <n v="94.949494949444428"/>
    <n v="95.32163742688887"/>
    <n v="94.6031746031111"/>
    <n v="88.119249999999994"/>
    <n v="86.913777777777767"/>
    <n v="76.623111111111115"/>
    <n v="96.571888888888878"/>
    <n v="92.368222222222215"/>
  </r>
  <r>
    <x v="9"/>
    <x v="2"/>
    <n v="95.881481481481487"/>
    <n v="100"/>
    <n v="94.704761904761909"/>
    <n v="98.72"/>
    <n v="100"/>
    <n v="98.4"/>
    <n v="100"/>
    <n v="95.2"/>
    <n v="100"/>
    <n v="96.734693877551024"/>
    <n v="88"/>
    <n v="93"/>
    <n v="96.166666666666671"/>
    <n v="92.333333333333343"/>
    <n v="100"/>
    <n v="90"/>
    <n v="99.333333333333343"/>
    <n v="80"/>
    <n v="97.875"/>
    <n v="100"/>
    <n v="100"/>
    <n v="100"/>
    <n v="100"/>
    <n v="100"/>
    <n v="97.875"/>
    <n v="95.728365384499995"/>
    <n v="100"/>
    <n v="85"/>
    <n v="98.538461538000007"/>
    <n v="99.375"/>
    <n v="96.875"/>
    <n v="100"/>
    <n v="100"/>
    <n v="100"/>
    <n v="100"/>
    <n v="100"/>
    <n v="94.158999999999992"/>
    <n v="96.465999999999994"/>
    <n v="83.332999999999998"/>
    <n v="97.462000000000003"/>
    <n v="99.375"/>
  </r>
  <r>
    <x v="9"/>
    <x v="3"/>
    <n v="96.990740740740733"/>
    <n v="96.875"/>
    <n v="97.023809523809533"/>
    <n v="98.333333333333343"/>
    <n v="100"/>
    <n v="96.666666666666671"/>
    <n v="100"/>
    <n v="95"/>
    <n v="100"/>
    <n v="97.297297297297291"/>
    <n v="97.142857142857139"/>
    <n v="82.5"/>
    <n v="94.59375"/>
    <n v="95.3125"/>
    <n v="93.75"/>
    <n v="90"/>
    <n v="97.5"/>
    <n v="100"/>
    <n v="84.75"/>
    <n v="93.875"/>
    <n v="100"/>
    <n v="97.7"/>
    <n v="77.8"/>
    <n v="100"/>
    <n v="73.5"/>
    <n v="75.292264752750015"/>
    <n v="73.684210526000001"/>
    <n v="80"/>
    <n v="90.666666667000001"/>
    <n v="56.818181817999999"/>
    <n v="60.5"/>
    <n v="71.443381180000003"/>
    <n v="93.333333332999999"/>
    <n v="54.545454544999998"/>
    <n v="57.894736842"/>
    <n v="80"/>
    <n v="49.548250000000003"/>
    <n v="32"/>
    <n v="18.181999999999999"/>
    <n v="84.375"/>
    <n v="63.636000000000003"/>
  </r>
  <r>
    <x v="9"/>
    <x v="4"/>
    <n v="93.650793650793645"/>
    <n v="92.857142857142861"/>
    <n v="93.877551020408163"/>
    <n v="97.142857142857139"/>
    <n v="100"/>
    <n v="100"/>
    <n v="100"/>
    <n v="100"/>
    <n v="85.714285714285708"/>
    <s v="."/>
    <s v="."/>
    <s v="."/>
    <n v="94.642857142857139"/>
    <n v="89.285714285714292"/>
    <n v="85.714285714285708"/>
    <n v="85.714285714285708"/>
    <n v="100"/>
    <n v="85.714285714285708"/>
    <n v="94.75"/>
    <n v="100"/>
    <n v="100"/>
    <n v="100"/>
    <n v="100"/>
    <n v="100"/>
    <n v="93"/>
    <n v="89.285714285500006"/>
    <n v="85.714285713999999"/>
    <n v="85.714285713999999"/>
    <n v="100"/>
    <n v="85.714285713999999"/>
    <n v="93"/>
    <n v="96.428571428499993"/>
    <n v="100"/>
    <n v="100"/>
    <n v="100"/>
    <n v="85.714285713999999"/>
    <n v="89.285499999999999"/>
    <n v="85.713999999999999"/>
    <n v="85.713999999999999"/>
    <n v="100"/>
    <n v="85.713999999999999"/>
  </r>
  <r>
    <x v="9"/>
    <x v="5"/>
    <n v="86.494482237339369"/>
    <n v="89.373015873015873"/>
    <n v="85.672044055717521"/>
    <n v="83.535873015873022"/>
    <n v="88.269841269841265"/>
    <n v="70.396825396825392"/>
    <n v="88.746031746031747"/>
    <n v="85.266666666666666"/>
    <n v="85"/>
    <s v="."/>
    <s v="."/>
    <s v="."/>
    <n v="90.808871882086152"/>
    <n v="90.19274376417232"/>
    <n v="90.476190476190467"/>
    <n v="90.476190476190467"/>
    <n v="96.485260770975046"/>
    <n v="83.333333333333329"/>
    <n v="91.375"/>
    <n v="91.425000000000011"/>
    <n v="94.4"/>
    <n v="97.3"/>
    <n v="89.4"/>
    <n v="84.6"/>
    <n v="88"/>
    <n v="91.553278865166661"/>
    <n v="95.328320801999979"/>
    <n v="87.809523809666658"/>
    <n v="93.237528344666657"/>
    <n v="89.837742504333335"/>
    <n v="84"/>
    <n v="84.434330908333322"/>
    <n v="89.418650793666671"/>
    <n v="89.662698412666657"/>
    <n v="80.750220458666661"/>
    <n v="77.905753968333329"/>
    <n v="83.488416666666666"/>
    <n v="88.60466666666666"/>
    <n v="80.99199999999999"/>
    <n v="84.974333333333334"/>
    <n v="79.382666666666665"/>
  </r>
  <r>
    <x v="9"/>
    <x v="6"/>
    <n v="83.927891156462593"/>
    <n v="95.11904761904762"/>
    <n v="80.730417881438299"/>
    <n v="79.607619047619053"/>
    <n v="93.809523809523824"/>
    <n v="40.19047619047619"/>
    <n v="95.238095238095241"/>
    <n v="84.8"/>
    <n v="84"/>
    <n v="87.978620019436377"/>
    <n v="54.857142857142854"/>
    <n v="58.571428571428569"/>
    <n v="92.651615646258506"/>
    <n v="89.328231292517017"/>
    <n v="96.428571428571431"/>
    <n v="96.428571428571431"/>
    <n v="89.45578231292518"/>
    <n v="75"/>
    <n v="90.125"/>
    <n v="95.974999999999994"/>
    <n v="97.5"/>
    <n v="100"/>
    <n v="90"/>
    <n v="96.4"/>
    <n v="86.25"/>
    <n v="84.338077336250009"/>
    <n v="93.984962405999994"/>
    <n v="71.428571429000002"/>
    <n v="89.795918366999999"/>
    <n v="82.142857143000001"/>
    <n v="84.25"/>
    <n v="88.15641534400001"/>
    <n v="93.630952381"/>
    <n v="95.238095238"/>
    <n v="68.518518518999997"/>
    <n v="95.238095238"/>
    <n v="80.199250000000006"/>
    <n v="92.480999999999995"/>
    <n v="69.643000000000001"/>
    <n v="83.673000000000002"/>
    <n v="75"/>
  </r>
  <r>
    <x v="9"/>
    <x v="7"/>
    <n v="97.777777777777771"/>
    <n v="98"/>
    <n v="97.714285714285708"/>
    <n v="96"/>
    <n v="96"/>
    <n v="96"/>
    <n v="96"/>
    <n v="96"/>
    <n v="96"/>
    <s v="."/>
    <s v="."/>
    <s v="."/>
    <n v="92.662499999999994"/>
    <n v="100"/>
    <n v="100"/>
    <n v="100"/>
    <n v="100"/>
    <n v="100"/>
    <n v="88.625"/>
    <n v="85.325000000000003"/>
    <n v="92"/>
    <n v="92"/>
    <n v="85.3"/>
    <n v="72"/>
    <n v="85"/>
    <n v="92"/>
    <n v="92"/>
    <n v="92"/>
    <n v="92"/>
    <n v="92"/>
    <n v="75.5"/>
    <n v="78"/>
    <n v="84"/>
    <n v="80"/>
    <n v="84"/>
    <n v="64"/>
    <n v="73.332999999999998"/>
    <n v="73.332999999999998"/>
    <n v="73.332999999999998"/>
    <n v="73.332999999999998"/>
    <n v="73.332999999999998"/>
  </r>
  <r>
    <x v="9"/>
    <x v="8"/>
    <n v="77.777777777777771"/>
    <n v="75"/>
    <n v="78.571428571428569"/>
    <n v="75"/>
    <n v="75"/>
    <n v="75"/>
    <n v="75"/>
    <n v="75"/>
    <n v="75"/>
    <s v="."/>
    <s v="."/>
    <s v="."/>
    <n v="81.25"/>
    <n v="81.25"/>
    <n v="75"/>
    <n v="75"/>
    <n v="100"/>
    <n v="75"/>
    <s v="."/>
    <s v="."/>
    <s v="."/>
    <s v="."/>
    <s v="."/>
    <s v="."/>
    <s v="."/>
    <s v="."/>
    <s v="."/>
    <s v="."/>
    <s v="."/>
    <s v="."/>
    <s v="."/>
    <s v="."/>
    <s v="."/>
    <s v="."/>
    <s v="."/>
    <s v="."/>
    <s v="."/>
    <s v="."/>
    <s v="."/>
    <s v="."/>
    <s v="."/>
  </r>
  <r>
    <x v="9"/>
    <x v="9"/>
    <n v="93.481051587301579"/>
    <n v="97.286160714285714"/>
    <n v="92.39387755102041"/>
    <n v="92.414999999999992"/>
    <n v="99.174999999999997"/>
    <n v="74.650000000000006"/>
    <n v="100"/>
    <n v="88.25"/>
    <n v="100"/>
    <s v="."/>
    <s v="."/>
    <s v="."/>
    <n v="96.769308035714275"/>
    <n v="94.813616071428569"/>
    <n v="95.397321428571431"/>
    <n v="86.607142857142861"/>
    <n v="100"/>
    <n v="97.25"/>
    <n v="93.375"/>
    <n v="98.724999999999994"/>
    <n v="99"/>
    <n v="100"/>
    <n v="95.9"/>
    <n v="100"/>
    <n v="91.5"/>
    <n v="87.906015037562497"/>
    <n v="96.052631579000007"/>
    <n v="63.5625"/>
    <n v="94.07142857125001"/>
    <n v="97.9375"/>
    <n v="90.25"/>
    <n v="94.940321180562506"/>
    <n v="98.96875"/>
    <n v="100"/>
    <n v="86.292534722249997"/>
    <n v="94.5"/>
    <n v="85.381124999999997"/>
    <n v="96.837000000000003"/>
    <n v="56.25"/>
    <n v="90.5"/>
    <n v="97.9375"/>
  </r>
  <r>
    <x v="9"/>
    <x v="10"/>
    <n v="91.130555555555546"/>
    <n v="96.287499999999994"/>
    <n v="89.657142857142858"/>
    <n v="92.06"/>
    <n v="96.7"/>
    <n v="73.599999999999994"/>
    <n v="100"/>
    <n v="90"/>
    <n v="100"/>
    <n v="91.708333333333329"/>
    <n v="75"/>
    <n v="83.5"/>
    <n v="93.446874999999991"/>
    <n v="89.96875"/>
    <n v="95.875"/>
    <n v="75"/>
    <n v="100"/>
    <n v="89"/>
    <n v="90.625"/>
    <n v="96.924999999999997"/>
    <n v="95.9"/>
    <n v="100"/>
    <n v="91.8"/>
    <n v="100"/>
    <n v="83.375"/>
    <n v="84.142857142750003"/>
    <n v="100"/>
    <n v="54.25"/>
    <n v="90.571428570999998"/>
    <n v="91.75"/>
    <n v="79.25"/>
    <n v="82.5390625"/>
    <n v="95.875"/>
    <n v="100"/>
    <n v="56.28125"/>
    <n v="78"/>
    <n v="75.925749999999994"/>
    <n v="98.167000000000002"/>
    <n v="37.5"/>
    <n v="76.286000000000001"/>
    <n v="91.75"/>
  </r>
  <r>
    <x v="9"/>
    <x v="11"/>
    <n v="95.492063492063494"/>
    <n v="100"/>
    <n v="94.204081632653057"/>
    <n v="97.6"/>
    <n v="100"/>
    <n v="100"/>
    <n v="100"/>
    <n v="88"/>
    <n v="100"/>
    <n v="94.871794871794876"/>
    <n v="70"/>
    <n v="100"/>
    <n v="96.428571428571431"/>
    <n v="92.857142857142861"/>
    <n v="100"/>
    <n v="71.428571428571431"/>
    <n v="100"/>
    <n v="100"/>
    <n v="93.125"/>
    <n v="100"/>
    <n v="100"/>
    <n v="100"/>
    <n v="100"/>
    <n v="100"/>
    <n v="93.125"/>
    <n v="86.184210526249998"/>
    <n v="94.736842104999994"/>
    <n v="50"/>
    <n v="100"/>
    <n v="100"/>
    <n v="93.125"/>
    <n v="100"/>
    <n v="100"/>
    <n v="100"/>
    <n v="100"/>
    <n v="100"/>
    <n v="86.184249999999992"/>
    <n v="94.736999999999995"/>
    <n v="50"/>
    <n v="100"/>
    <n v="100"/>
  </r>
  <r>
    <x v="9"/>
    <x v="12"/>
    <n v="87.301587301587304"/>
    <n v="92.857142857142861"/>
    <n v="85.714285714285708"/>
    <n v="80"/>
    <n v="100"/>
    <n v="25"/>
    <n v="100"/>
    <n v="75"/>
    <n v="100"/>
    <n v="92.10526315789474"/>
    <n v="100"/>
    <n v="75"/>
    <n v="97.176785714285728"/>
    <n v="96.428571428571431"/>
    <n v="85.714285714285708"/>
    <n v="100"/>
    <n v="100"/>
    <n v="100"/>
    <n v="89.625"/>
    <n v="97.924999999999997"/>
    <n v="100"/>
    <n v="100"/>
    <n v="91.7"/>
    <n v="100"/>
    <n v="89.25"/>
    <n v="81.296992481250001"/>
    <n v="89.473684211000005"/>
    <n v="50"/>
    <n v="85.714285713999999"/>
    <n v="100"/>
    <n v="88.375"/>
    <n v="97.222222222249997"/>
    <n v="100"/>
    <n v="100"/>
    <n v="88.888888889"/>
    <n v="100"/>
    <n v="79.414500000000004"/>
    <n v="94.444000000000003"/>
    <n v="37.5"/>
    <n v="85.713999999999999"/>
    <n v="100"/>
  </r>
  <r>
    <x v="9"/>
    <x v="13"/>
    <n v="100"/>
    <n v="100"/>
    <n v="100"/>
    <n v="100"/>
    <n v="100"/>
    <n v="100"/>
    <n v="100"/>
    <n v="100"/>
    <n v="100"/>
    <s v="."/>
    <s v="."/>
    <s v="."/>
    <n v="100"/>
    <n v="100"/>
    <n v="100"/>
    <n v="100"/>
    <n v="100"/>
    <n v="100"/>
    <n v="100"/>
    <n v="100"/>
    <n v="100"/>
    <n v="100"/>
    <n v="100"/>
    <n v="100"/>
    <n v="100"/>
    <n v="100"/>
    <n v="100"/>
    <n v="100"/>
    <n v="100"/>
    <n v="100"/>
    <n v="100"/>
    <n v="100"/>
    <n v="100"/>
    <n v="100"/>
    <n v="100"/>
    <n v="100"/>
    <n v="100"/>
    <n v="100"/>
    <n v="100"/>
    <n v="100"/>
    <n v="100"/>
  </r>
  <r>
    <x v="9"/>
    <x v="14"/>
    <n v="84.437830687830697"/>
    <n v="94.821428571428569"/>
    <n v="81.47108843537417"/>
    <n v="84.25"/>
    <n v="100"/>
    <n v="80.833333333333343"/>
    <n v="75"/>
    <n v="74.583333333333343"/>
    <n v="90.833333333333343"/>
    <s v="."/>
    <s v="."/>
    <s v="."/>
    <n v="83.305059523809518"/>
    <n v="84.672619047619037"/>
    <n v="89.642857142857139"/>
    <n v="91.666666666666657"/>
    <n v="63.630952380952387"/>
    <n v="93.75"/>
    <n v="85"/>
    <n v="81.9375"/>
    <n v="100"/>
    <n v="52.75"/>
    <n v="100"/>
    <n v="75"/>
    <n v="74.166666666666671"/>
    <n v="90.828525640999999"/>
    <n v="95.032051281999998"/>
    <s v="."/>
    <s v="."/>
    <n v="86.625"/>
    <n v="70"/>
    <n v="65.729166666687505"/>
    <n v="62.916666666750004"/>
    <n v="50"/>
    <n v="75"/>
    <n v="75"/>
    <n v="78.729187499999995"/>
    <n v="83.333375000000004"/>
    <s v="."/>
    <s v="."/>
    <n v="74.125"/>
  </r>
  <r>
    <x v="9"/>
    <x v="15"/>
    <n v="90.714285714285708"/>
    <n v="95"/>
    <n v="89.489795918367349"/>
    <n v="91.000000000000014"/>
    <n v="100"/>
    <n v="86.666666666666671"/>
    <n v="100"/>
    <n v="86.666666666666671"/>
    <n v="81.666666666666671"/>
    <n v="89.476190476190482"/>
    <s v="."/>
    <s v="."/>
    <n v="89.616071428571431"/>
    <n v="90.357142857142861"/>
    <n v="90"/>
    <n v="100"/>
    <n v="71.428571428571445"/>
    <n v="100"/>
    <n v="91.333333333333329"/>
    <n v="88.875"/>
    <n v="100"/>
    <n v="55.5"/>
    <n v="100"/>
    <n v="100"/>
    <n v="87"/>
    <n v="96"/>
    <n v="100"/>
    <s v="."/>
    <s v="."/>
    <n v="92"/>
    <n v="86"/>
    <n v="82.5"/>
    <n v="80"/>
    <n v="50"/>
    <n v="100"/>
    <n v="100"/>
    <n v="92.875"/>
    <n v="100"/>
    <s v="."/>
    <s v="."/>
    <n v="85.75"/>
  </r>
  <r>
    <x v="9"/>
    <x v="16"/>
    <n v="92.592592592592581"/>
    <n v="100"/>
    <n v="90.476190476190467"/>
    <n v="100"/>
    <n v="100"/>
    <n v="100"/>
    <n v="100"/>
    <n v="100"/>
    <n v="100"/>
    <s v="."/>
    <s v="."/>
    <s v="."/>
    <n v="91.666666666666657"/>
    <n v="83.333333333333329"/>
    <n v="100"/>
    <n v="66.666666666666657"/>
    <n v="66.666666666666657"/>
    <n v="100"/>
    <n v="100"/>
    <n v="100"/>
    <n v="100"/>
    <n v="100"/>
    <n v="100"/>
    <n v="100"/>
    <n v="94.5"/>
    <n v="100"/>
    <n v="100"/>
    <s v="."/>
    <s v="."/>
    <n v="100"/>
    <n v="94.5"/>
    <n v="91.666666666750004"/>
    <n v="66.666666667000001"/>
    <n v="100"/>
    <n v="100"/>
    <n v="100"/>
    <n v="100"/>
    <n v="100"/>
    <s v="."/>
    <s v="."/>
    <n v="100"/>
  </r>
  <r>
    <x v="9"/>
    <x v="17"/>
    <n v="49.682539682539677"/>
    <n v="78.571428571428569"/>
    <n v="41.428571428571431"/>
    <n v="40"/>
    <n v="100"/>
    <n v="0"/>
    <n v="0"/>
    <n v="0"/>
    <n v="100"/>
    <n v="58.333333333333336"/>
    <s v="."/>
    <s v="."/>
    <n v="55.892857142857139"/>
    <n v="61.785714285714285"/>
    <n v="57.142857142857146"/>
    <n v="100"/>
    <n v="40"/>
    <n v="50"/>
    <n v="55.5"/>
    <n v="50"/>
    <n v="100"/>
    <n v="0"/>
    <n v="100"/>
    <n v="0"/>
    <n v="30.5"/>
    <n v="66.666666666499992"/>
    <n v="83.333333332999999"/>
    <s v="."/>
    <s v="."/>
    <n v="50"/>
    <n v="27.833333333333332"/>
    <n v="12.5"/>
    <n v="50"/>
    <n v="0"/>
    <n v="0"/>
    <n v="0"/>
    <n v="58.333500000000001"/>
    <n v="66.667000000000002"/>
    <s v="."/>
    <s v="."/>
    <n v="50"/>
  </r>
  <r>
    <x v="9"/>
    <x v="18"/>
    <n v="75"/>
    <n v="100"/>
    <n v="66.666666666666671"/>
    <n v="62.5"/>
    <n v="100"/>
    <n v="100"/>
    <n v="0"/>
    <n v="50"/>
    <s v="."/>
    <n v="85"/>
    <s v="."/>
    <s v="."/>
    <n v="64.285714285714292"/>
    <n v="87.5"/>
    <n v="100"/>
    <n v="100"/>
    <n v="50"/>
    <n v="100"/>
    <n v="50.4"/>
    <n v="33.333333333333336"/>
    <n v="100"/>
    <n v="0"/>
    <s v="."/>
    <n v="0"/>
    <n v="30.4"/>
    <n v="75.961538461499998"/>
    <n v="76.923076922999996"/>
    <s v="."/>
    <s v="."/>
    <n v="75"/>
    <n v="0"/>
    <n v="0"/>
    <n v="0"/>
    <n v="0"/>
    <s v="."/>
    <n v="0"/>
    <n v="0"/>
    <n v="0"/>
    <s v="."/>
    <s v="."/>
    <n v="0"/>
  </r>
  <r>
    <x v="10"/>
    <x v="0"/>
    <n v="52.323190665154954"/>
    <n v="57.324702380952381"/>
    <n v="50.894187317784251"/>
    <n v="50.941945389266813"/>
    <n v="57.90188492063492"/>
    <n v="50.04190287226001"/>
    <n v="42.938492063492056"/>
    <n v="51.031415343915334"/>
    <n v="52.796031746031744"/>
    <s v="."/>
    <s v="."/>
    <s v="."/>
    <n v="52.185029880007562"/>
    <n v="54.04974726001511"/>
    <n v="56.747519841269842"/>
    <n v="48.161698475686563"/>
    <n v="69.579563492063485"/>
    <n v="41.710207231040563"/>
    <n v="52.5"/>
    <n v="50.3203125"/>
    <n v="62.400000000000006"/>
    <n v="58.09375"/>
    <n v="42.725000000000001"/>
    <n v="38.0625"/>
    <n v="50.875"/>
    <n v="54.459804990044091"/>
    <n v="56.664171573722221"/>
    <n v="52.556159311361114"/>
    <n v="61.571145124694432"/>
    <n v="47.047743950398612"/>
    <n v="40.875"/>
    <n v="47.015668453352426"/>
    <n v="58.05872339455555"/>
    <n v="49.804111629131938"/>
    <n v="41.33823164688333"/>
    <n v="38.861607142838885"/>
    <n v="34.751316550925928"/>
    <n v="45.552701388888885"/>
    <n v="27.338990740740744"/>
    <n v="38.013018518518514"/>
    <n v="28.100555555555555"/>
  </r>
  <r>
    <x v="10"/>
    <x v="1"/>
    <n v="85.544091710758366"/>
    <n v="89.315476190476176"/>
    <n v="84.466553287981839"/>
    <n v="90.916137566137564"/>
    <n v="96.666666666666657"/>
    <n v="91.871693121693113"/>
    <n v="88.888888888888872"/>
    <n v="92.740740740740733"/>
    <n v="84.412698412698404"/>
    <s v="."/>
    <s v="."/>
    <s v="."/>
    <n v="82.539517195767189"/>
    <n v="78.829034391534378"/>
    <n v="81.964285714285708"/>
    <n v="74.308641975308632"/>
    <n v="84.944444444444443"/>
    <n v="74.098765432098759"/>
    <n v="84.75"/>
    <n v="86.25"/>
    <n v="90.6"/>
    <n v="95.9"/>
    <n v="68"/>
    <n v="90.5"/>
    <n v="82.625"/>
    <n v="83.018834272083325"/>
    <n v="84.324014336888894"/>
    <n v="76.690716690666662"/>
    <n v="86.904761904666657"/>
    <n v="84.155844156111101"/>
    <n v="75.625"/>
    <n v="82.377668627805548"/>
    <n v="80.959595959555543"/>
    <n v="90.455840456111105"/>
    <n v="64.444444444666658"/>
    <n v="93.650793650888872"/>
    <n v="69.22399999999999"/>
    <n v="71.339888888888879"/>
    <n v="66.215222222222224"/>
    <n v="76.873555555555555"/>
    <n v="62.467333333333329"/>
  </r>
  <r>
    <x v="10"/>
    <x v="2"/>
    <n v="81.850529100529116"/>
    <n v="86.875"/>
    <n v="80.414965986394563"/>
    <n v="90.714285714285708"/>
    <n v="95"/>
    <n v="90.238095238095241"/>
    <n v="100"/>
    <n v="89.333333333333329"/>
    <n v="79"/>
    <n v="80.585106382978722"/>
    <n v="67.583333333333343"/>
    <n v="81.333333333333343"/>
    <n v="79.085416666666674"/>
    <n v="70.770833333333343"/>
    <n v="78.75"/>
    <n v="61.833333333333343"/>
    <n v="79.5"/>
    <n v="63"/>
    <n v="84.25"/>
    <n v="87.4"/>
    <n v="87.5"/>
    <n v="99.3"/>
    <n v="62.8"/>
    <n v="100"/>
    <n v="81.625"/>
    <n v="81.046428571500002"/>
    <n v="82.4"/>
    <n v="77.5"/>
    <n v="82.857142856999999"/>
    <n v="81.428571429000002"/>
    <n v="76.125"/>
    <n v="82.023809524000001"/>
    <n v="77.5"/>
    <n v="91.666666667000001"/>
    <n v="58.928571429000002"/>
    <n v="100"/>
    <n v="69.839749999999995"/>
    <n v="70"/>
    <n v="71.667000000000002"/>
    <n v="75.165000000000006"/>
    <n v="62.527000000000001"/>
  </r>
  <r>
    <x v="10"/>
    <x v="3"/>
    <n v="81.968253968253947"/>
    <n v="96.875"/>
    <n v="77.709183673469369"/>
    <n v="73.959523809523802"/>
    <n v="100"/>
    <n v="85.416666666666657"/>
    <n v="0"/>
    <n v="98.666666666666657"/>
    <n v="85.714285714285708"/>
    <n v="85.333333333333329"/>
    <n v="83.888888888888886"/>
    <n v="90.666666666666657"/>
    <n v="82.539583333333326"/>
    <n v="91.979166666666657"/>
    <n v="93.75"/>
    <n v="97.777777777777771"/>
    <n v="87.5"/>
    <n v="88.888888888888886"/>
    <n v="70.625"/>
    <n v="73.099999999999994"/>
    <n v="90"/>
    <n v="66.7"/>
    <n v="64.3"/>
    <n v="71.400000000000006"/>
    <n v="69.5"/>
    <n v="68.033794162749999"/>
    <n v="64.516129031999995"/>
    <n v="53.787878788"/>
    <n v="85"/>
    <n v="68.831168830999999"/>
    <n v="55.125"/>
    <n v="70.684731934750005"/>
    <n v="63.636363635999999"/>
    <n v="64.102564103000006"/>
    <n v="55"/>
    <n v="100"/>
    <n v="39.691500000000005"/>
    <n v="22.059000000000001"/>
    <n v="23.077000000000002"/>
    <n v="69.444000000000003"/>
    <n v="44.186"/>
  </r>
  <r>
    <x v="10"/>
    <x v="4"/>
    <n v="98.412698412698418"/>
    <n v="92.857142857142861"/>
    <n v="100"/>
    <n v="100"/>
    <n v="100"/>
    <n v="100"/>
    <n v="100"/>
    <n v="100"/>
    <n v="100"/>
    <s v="."/>
    <s v="."/>
    <s v="."/>
    <n v="92.851785714285725"/>
    <n v="96.428571428571431"/>
    <n v="85.714285714285708"/>
    <n v="100"/>
    <n v="100"/>
    <n v="100"/>
    <n v="92.875"/>
    <n v="89.275000000000006"/>
    <n v="100"/>
    <n v="100"/>
    <n v="85.7"/>
    <n v="71.400000000000006"/>
    <n v="92.875"/>
    <n v="96.428571428499993"/>
    <n v="100"/>
    <n v="85.714285713999999"/>
    <n v="100"/>
    <n v="100"/>
    <n v="85.625"/>
    <n v="89.285714285749989"/>
    <n v="100"/>
    <n v="100"/>
    <n v="85.714285713999999"/>
    <n v="71.428571429000002"/>
    <n v="82.143000000000001"/>
    <n v="100"/>
    <n v="71.429000000000002"/>
    <n v="85.713999999999999"/>
    <n v="71.429000000000002"/>
  </r>
  <r>
    <x v="10"/>
    <x v="5"/>
    <n v="48.754535147392282"/>
    <n v="54.125"/>
    <n v="47.220116618075799"/>
    <n v="44.143310657596359"/>
    <n v="48.682539682539677"/>
    <n v="46.129251700680271"/>
    <n v="37.031746031746025"/>
    <n v="41.301587301587297"/>
    <n v="47.571428571428569"/>
    <s v="."/>
    <s v="."/>
    <s v="."/>
    <n v="51.896782879818602"/>
    <n v="54.518565759637191"/>
    <n v="59.567460317460316"/>
    <n v="53.657596371882086"/>
    <n v="69.19047619047619"/>
    <n v="35.658730158730151"/>
    <n v="47.875"/>
    <n v="49.274999999999999"/>
    <n v="63.2"/>
    <n v="62.1"/>
    <n v="41.7"/>
    <n v="30.1"/>
    <n v="46.75"/>
    <n v="46.717813051166665"/>
    <n v="55.054894179999998"/>
    <n v="42.338624338666662"/>
    <n v="51.380102040666664"/>
    <n v="38.097631645333337"/>
    <n v="37.25"/>
    <n v="46.956619769041659"/>
    <n v="58.556547618666656"/>
    <n v="57.935606060666657"/>
    <n v="41.20535714286666"/>
    <n v="30.128968253966669"/>
    <n v="27.367249999999999"/>
    <n v="38.759666666666661"/>
    <n v="15.280999999999999"/>
    <n v="33.594000000000001"/>
    <n v="21.834333333333333"/>
  </r>
  <r>
    <x v="10"/>
    <x v="6"/>
    <n v="28.078420256991681"/>
    <n v="34.375"/>
    <n v="26.279397473275022"/>
    <n v="25.896598639455782"/>
    <n v="35.714285714285708"/>
    <n v="11.054421768707483"/>
    <n v="4.7619047619047619"/>
    <n v="13.571428571428571"/>
    <n v="64.38095238095238"/>
    <n v="33.495440729483285"/>
    <n v="7.9166666666666661"/>
    <n v="4.6031746031746037"/>
    <n v="28.127848639455781"/>
    <n v="30.805697278911559"/>
    <n v="33.035714285714285"/>
    <n v="15.30612244897959"/>
    <n v="61.904761904761898"/>
    <n v="12.976190476190474"/>
    <n v="31.625"/>
    <n v="25.45"/>
    <n v="44.2"/>
    <n v="43.7"/>
    <n v="9.1"/>
    <n v="4.8"/>
    <n v="31.25"/>
    <n v="37.982142856999999"/>
    <n v="39.428571429000002"/>
    <n v="16.071428570999998"/>
    <n v="63.265306121999998"/>
    <n v="33.163265306"/>
    <n v="19.25"/>
    <n v="24.828192640624998"/>
    <n v="42.440476189999998"/>
    <n v="43.181818182000001"/>
    <n v="8.9285714285999997"/>
    <n v="4.7619047619000003"/>
    <n v="13.895750000000001"/>
    <n v="16.071000000000002"/>
    <n v="1.19"/>
    <n v="22.449000000000002"/>
    <n v="15.872999999999999"/>
  </r>
  <r>
    <x v="10"/>
    <x v="7"/>
    <n v="70.962962962962962"/>
    <n v="78"/>
    <n v="68.952380952380949"/>
    <n v="76.533333333333331"/>
    <n v="85.333333333333329"/>
    <n v="77.333333333333329"/>
    <n v="81.333333333333329"/>
    <n v="85.333333333333329"/>
    <n v="53.333333333333336"/>
    <s v="."/>
    <s v="."/>
    <s v="."/>
    <n v="63.487500000000004"/>
    <n v="64"/>
    <n v="70.666666666666671"/>
    <n v="70.666666666666671"/>
    <n v="70.666666666666671"/>
    <n v="44"/>
    <n v="56.75"/>
    <n v="62.974999999999994"/>
    <n v="85.3"/>
    <n v="85.3"/>
    <n v="61.3"/>
    <n v="20"/>
    <n v="53.625"/>
    <n v="50.666666666750004"/>
    <n v="57.333333332999999"/>
    <n v="70.666666667000001"/>
    <n v="44"/>
    <n v="30.666666667000001"/>
    <n v="43.5"/>
    <n v="56.666666666499999"/>
    <n v="73.333333332999999"/>
    <n v="73.333333332999999"/>
    <n v="60"/>
    <n v="20"/>
    <n v="30.41675"/>
    <n v="45"/>
    <n v="20"/>
    <n v="45"/>
    <n v="11.667"/>
  </r>
  <r>
    <x v="10"/>
    <x v="8"/>
    <n v="47.222222222222221"/>
    <n v="50"/>
    <n v="46.428571428571431"/>
    <n v="30"/>
    <n v="25"/>
    <n v="50"/>
    <n v="25"/>
    <n v="25"/>
    <n v="25"/>
    <s v="."/>
    <s v="."/>
    <s v="."/>
    <n v="68.75"/>
    <n v="68.75"/>
    <n v="75"/>
    <n v="75"/>
    <n v="75"/>
    <n v="50"/>
    <s v="."/>
    <s v="."/>
    <s v="."/>
    <s v="."/>
    <s v="."/>
    <s v="."/>
    <s v="."/>
    <s v="."/>
    <s v="."/>
    <s v="."/>
    <s v="."/>
    <s v="."/>
    <s v="."/>
    <s v="."/>
    <s v="."/>
    <s v="."/>
    <s v="."/>
    <s v="."/>
    <s v="."/>
    <s v="."/>
    <s v="."/>
    <s v="."/>
    <s v="."/>
  </r>
  <r>
    <x v="10"/>
    <x v="9"/>
    <n v="46.367592592592594"/>
    <n v="60.65"/>
    <n v="42.286904761904758"/>
    <n v="48.208333333333336"/>
    <n v="69.174999999999997"/>
    <n v="16.75"/>
    <n v="37.5"/>
    <n v="38.416666666666664"/>
    <n v="79.2"/>
    <s v="."/>
    <s v="."/>
    <s v="."/>
    <n v="37.333333333333329"/>
    <n v="44.06666666666667"/>
    <n v="52.125"/>
    <n v="42.458333333333329"/>
    <n v="60.85"/>
    <n v="20.833333333333336"/>
    <n v="33.375"/>
    <n v="30.599999999999998"/>
    <n v="45.8"/>
    <n v="40.4"/>
    <n v="11.2"/>
    <n v="25"/>
    <n v="30"/>
    <n v="36.215587797662501"/>
    <n v="47"/>
    <n v="38.639136904750004"/>
    <n v="46.428571428750004"/>
    <n v="12.79464285715"/>
    <n v="16.125"/>
    <n v="23.561718750000001"/>
    <n v="42.71875"/>
    <n v="16.824999999999999"/>
    <n v="9.703125"/>
    <n v="25"/>
    <n v="8.3891249999999999"/>
    <n v="29.46425"/>
    <n v="0.52075000000000005"/>
    <n v="3.5714999999999999"/>
    <n v="0"/>
  </r>
  <r>
    <x v="10"/>
    <x v="10"/>
    <n v="40.525925925925925"/>
    <n v="51.35"/>
    <n v="37.433333333333337"/>
    <n v="47.5"/>
    <n v="56.7"/>
    <n v="67"/>
    <n v="0"/>
    <n v="47"/>
    <n v="66.8"/>
    <n v="45.333333333333336"/>
    <n v="0"/>
    <n v="7"/>
    <n v="32.904166666666669"/>
    <n v="31.80833333333333"/>
    <n v="46"/>
    <n v="27.833333333333332"/>
    <n v="53.4"/>
    <n v="0"/>
    <n v="25"/>
    <n v="34"/>
    <n v="70.900000000000006"/>
    <n v="45.1"/>
    <n v="20"/>
    <n v="0"/>
    <n v="20.75"/>
    <n v="16.162946428649999"/>
    <n v="36"/>
    <n v="13.1875"/>
    <n v="14.285714285999999"/>
    <n v="1.1785714286"/>
    <n v="14"/>
    <n v="25.496874999999999"/>
    <n v="70.875"/>
    <n v="17.3"/>
    <n v="13.8125"/>
    <n v="0"/>
    <n v="2.3809999999999998"/>
    <n v="9.5239999999999991"/>
    <n v="0"/>
    <n v="0"/>
    <n v="0"/>
  </r>
  <r>
    <x v="10"/>
    <x v="11"/>
    <n v="44.074074074074076"/>
    <n v="50"/>
    <n v="42.380952380952372"/>
    <n v="71.333333333333343"/>
    <n v="100"/>
    <n v="0"/>
    <n v="100"/>
    <n v="56.666666666666664"/>
    <n v="100"/>
    <n v="60"/>
    <n v="0"/>
    <n v="6.666666666666667"/>
    <n v="36.774999999999999"/>
    <n v="10"/>
    <n v="0"/>
    <n v="0"/>
    <n v="40"/>
    <n v="0"/>
    <n v="40.375"/>
    <n v="63.55"/>
    <n v="87.5"/>
    <n v="66.7"/>
    <n v="0"/>
    <n v="100"/>
    <n v="32"/>
    <n v="17.142857143000001"/>
    <n v="40"/>
    <n v="14.285714285999999"/>
    <n v="14.285714285999999"/>
    <n v="0"/>
    <n v="23.5"/>
    <n v="46.875"/>
    <n v="87.5"/>
    <n v="0"/>
    <n v="0"/>
    <n v="100"/>
    <n v="0"/>
    <n v="0"/>
    <n v="0"/>
    <n v="0"/>
    <n v="0"/>
  </r>
  <r>
    <x v="10"/>
    <x v="12"/>
    <n v="45.314814814814817"/>
    <n v="66.25"/>
    <n v="39.333333333333336"/>
    <n v="44"/>
    <n v="70"/>
    <n v="0"/>
    <n v="0"/>
    <n v="50"/>
    <n v="100"/>
    <n v="60"/>
    <n v="5"/>
    <n v="0"/>
    <n v="35.979166666666671"/>
    <n v="46.958333333333336"/>
    <n v="62.5"/>
    <n v="42"/>
    <n v="50"/>
    <n v="33.333333333333336"/>
    <n v="24.5"/>
    <n v="25"/>
    <n v="25"/>
    <n v="50"/>
    <n v="25"/>
    <n v="0"/>
    <n v="23"/>
    <n v="24.056547619"/>
    <n v="12"/>
    <n v="27.083333332999999"/>
    <n v="57.142857143000001"/>
    <n v="0"/>
    <n v="14"/>
    <n v="21.875"/>
    <n v="12.5"/>
    <n v="50"/>
    <n v="25"/>
    <n v="0"/>
    <n v="6.1754999999999995"/>
    <n v="8.3330000000000002"/>
    <n v="2.0830000000000002"/>
    <n v="14.286"/>
    <n v="0"/>
  </r>
  <r>
    <x v="10"/>
    <x v="13"/>
    <n v="55.555555555555557"/>
    <n v="75"/>
    <n v="50"/>
    <n v="30"/>
    <n v="50"/>
    <n v="0"/>
    <n v="50"/>
    <n v="0"/>
    <n v="50"/>
    <s v="."/>
    <s v="."/>
    <s v="."/>
    <n v="43.75"/>
    <n v="87.5"/>
    <n v="100"/>
    <n v="100"/>
    <n v="100"/>
    <n v="50"/>
    <n v="43.75"/>
    <n v="0"/>
    <n v="0"/>
    <n v="0"/>
    <n v="0"/>
    <n v="0"/>
    <n v="43.75"/>
    <n v="87.5"/>
    <n v="100"/>
    <n v="100"/>
    <n v="100"/>
    <n v="50"/>
    <n v="12.5"/>
    <n v="0"/>
    <n v="0"/>
    <n v="0"/>
    <n v="0"/>
    <n v="0"/>
    <n v="25"/>
    <n v="100"/>
    <n v="0"/>
    <n v="0"/>
    <n v="0"/>
  </r>
  <r>
    <x v="10"/>
    <x v="14"/>
    <n v="28.626543209876544"/>
    <n v="25.208333333333336"/>
    <n v="29.603174603174605"/>
    <n v="20.500000000000004"/>
    <n v="17.083333333333336"/>
    <n v="45.416666666666671"/>
    <n v="8.3333333333333357"/>
    <n v="31.666666666666668"/>
    <n v="0"/>
    <s v="."/>
    <s v="."/>
    <s v="."/>
    <n v="36.970486111111107"/>
    <n v="38.784722222222221"/>
    <n v="33.333333333333336"/>
    <n v="22.222222222222218"/>
    <n v="63.333333333333329"/>
    <n v="36.25"/>
    <n v="39"/>
    <n v="35.15625"/>
    <n v="50"/>
    <n v="33.974999999999994"/>
    <n v="50"/>
    <n v="6.65"/>
    <n v="39"/>
    <n v="46.710317460500001"/>
    <n v="40.277777778000001"/>
    <s v="."/>
    <s v="."/>
    <n v="53.142857143000001"/>
    <n v="36.799999999999997"/>
    <n v="35.166666666562499"/>
    <n v="50"/>
    <n v="33.999999999750003"/>
    <n v="50"/>
    <n v="6.6666666665000003"/>
    <n v="42.646999999999998"/>
    <n v="42.646999999999998"/>
    <s v="."/>
    <s v="."/>
    <s v="."/>
  </r>
  <r>
    <x v="10"/>
    <x v="15"/>
    <n v="20.740740740740744"/>
    <n v="8.3333333333333339"/>
    <n v="24.285714285714288"/>
    <n v="24.166666666666671"/>
    <n v="16.666666666666668"/>
    <n v="40.833333333333343"/>
    <n v="16.666666666666671"/>
    <n v="46.666666666666671"/>
    <n v="0"/>
    <n v="20.736842105263158"/>
    <n v="31.388888888888889"/>
    <n v="0"/>
    <n v="28.804166666666667"/>
    <n v="16.458333333333336"/>
    <n v="0"/>
    <n v="0"/>
    <n v="43.333333333333336"/>
    <n v="22.5"/>
    <n v="41.833333333333336"/>
    <n v="41.150000000000006"/>
    <n v="50"/>
    <n v="51.3"/>
    <n v="50"/>
    <n v="13.3"/>
    <n v="41.833333333333336"/>
    <n v="43.420634921000001"/>
    <n v="30.555555556000002"/>
    <s v="."/>
    <s v="."/>
    <n v="56.285714286000001"/>
    <n v="44.666666666666664"/>
    <n v="41.166666666499999"/>
    <n v="50"/>
    <n v="51.333333332999999"/>
    <n v="50"/>
    <n v="13.333333333000001"/>
    <n v="52.313499999999998"/>
    <n v="35.293999999999997"/>
    <s v="."/>
    <s v="."/>
    <n v="69.332999999999998"/>
  </r>
  <r>
    <x v="10"/>
    <x v="16"/>
    <n v="51.851851851851848"/>
    <n v="50"/>
    <n v="52.380952380952372"/>
    <n v="26.666666666666664"/>
    <n v="0"/>
    <n v="100"/>
    <n v="0"/>
    <n v="33.333333333333329"/>
    <n v="0"/>
    <s v="."/>
    <s v="."/>
    <s v="."/>
    <n v="70.829166666666666"/>
    <n v="83.333333333333329"/>
    <n v="100"/>
    <n v="66.666666666666657"/>
    <n v="66.666666666666657"/>
    <n v="100"/>
    <n v="72.166666666666671"/>
    <n v="58.325000000000003"/>
    <n v="100"/>
    <n v="33.299999999999997"/>
    <n v="100"/>
    <n v="0"/>
    <n v="72.166666666666671"/>
    <n v="100"/>
    <n v="100"/>
    <s v="."/>
    <s v="."/>
    <n v="100"/>
    <n v="72.166666666666671"/>
    <n v="58.333333333249996"/>
    <n v="100"/>
    <n v="33.333333332999999"/>
    <n v="100"/>
    <n v="0"/>
    <n v="100"/>
    <n v="100"/>
    <s v="."/>
    <s v="."/>
    <n v="100"/>
  </r>
  <r>
    <x v="10"/>
    <x v="17"/>
    <n v="30"/>
    <n v="50"/>
    <n v="25"/>
    <n v="16.666666666666668"/>
    <n v="50"/>
    <s v="."/>
    <n v="0"/>
    <n v="0"/>
    <s v="."/>
    <n v="25"/>
    <n v="0"/>
    <s v="."/>
    <n v="16.666666666666668"/>
    <n v="50"/>
    <s v="."/>
    <s v="."/>
    <n v="100"/>
    <n v="0"/>
    <n v="0"/>
    <n v="0"/>
    <n v="0"/>
    <n v="0"/>
    <n v="0"/>
    <n v="0"/>
    <n v="0"/>
    <n v="0"/>
    <n v="0"/>
    <s v="."/>
    <s v="."/>
    <n v="0"/>
    <n v="0"/>
    <n v="0"/>
    <n v="0"/>
    <n v="0"/>
    <n v="0"/>
    <n v="0"/>
    <n v="0"/>
    <n v="0"/>
    <s v="."/>
    <s v="."/>
    <n v="0"/>
  </r>
  <r>
    <x v="10"/>
    <x v="18"/>
    <n v="20"/>
    <n v="20"/>
    <n v="20"/>
    <n v="5"/>
    <n v="20"/>
    <n v="0"/>
    <n v="0"/>
    <n v="0"/>
    <s v="."/>
    <n v="18.181818181818183"/>
    <n v="0"/>
    <s v="."/>
    <n v="33.333333333333336"/>
    <n v="50"/>
    <s v="."/>
    <s v="."/>
    <n v="100"/>
    <n v="0"/>
    <n v="0"/>
    <n v="0"/>
    <s v="."/>
    <n v="0"/>
    <s v="."/>
    <s v="."/>
    <n v="0"/>
    <n v="0"/>
    <n v="0"/>
    <s v="."/>
    <s v="."/>
    <n v="0"/>
    <n v="0"/>
    <n v="0"/>
    <s v="."/>
    <n v="0"/>
    <s v="."/>
    <s v="."/>
    <n v="0"/>
    <n v="0"/>
    <s v="."/>
    <s v="."/>
    <s v="."/>
  </r>
  <r>
    <x v="11"/>
    <x v="0"/>
    <n v="78.848663355744861"/>
    <n v="84.31374007936509"/>
    <n v="77.287212863281937"/>
    <n v="78.987403894838096"/>
    <n v="91.506944444444443"/>
    <n v="81.094327675248721"/>
    <n v="66.277777777777771"/>
    <n v="77.165608465608472"/>
    <n v="78.8923611111111"/>
    <s v="."/>
    <s v="."/>
    <s v="."/>
    <n v="77.800118840939149"/>
    <n v="78.675237681878301"/>
    <n v="77.120535714285722"/>
    <n v="71.485945767195759"/>
    <n v="81.572643849206344"/>
    <n v="84.521825396825392"/>
    <n v="77.875"/>
    <n v="76.925000000000011"/>
    <n v="93.325000000000003"/>
    <n v="81.712500000000006"/>
    <n v="68.21875"/>
    <n v="64.443750000000009"/>
    <n v="74.125"/>
    <n v="78.8867919424071"/>
    <n v="83.624332987621528"/>
    <n v="66.107369614564803"/>
    <n v="84.82357804229629"/>
    <n v="80.991887125145823"/>
    <n v="73.125"/>
    <n v="69.141743855048603"/>
    <n v="84.937499999993051"/>
    <n v="74.574661375041671"/>
    <n v="55.914685076888887"/>
    <n v="61.140128968270822"/>
    <n v="77.237003761574073"/>
    <n v="84.468097222222212"/>
    <n v="54.051009259259253"/>
    <n v="89.318703703703704"/>
    <n v="81.1102048611111"/>
  </r>
  <r>
    <x v="11"/>
    <x v="1"/>
    <n v="95.483943655434871"/>
    <n v="97.256944444444429"/>
    <n v="94.977372001432144"/>
    <n v="97.96144249512669"/>
    <n v="99.999999999999986"/>
    <n v="98.292397660818693"/>
    <n v="99.999999999999986"/>
    <n v="92.625925925925912"/>
    <n v="98.888888888888872"/>
    <s v="."/>
    <s v="."/>
    <s v="."/>
    <n v="95.181035052910048"/>
    <n v="92.387070105820101"/>
    <n v="94.513888888888886"/>
    <n v="88.732804232804227"/>
    <n v="91.190476190476176"/>
    <n v="95.111111111111114"/>
    <n v="93.625"/>
    <n v="97.974999999999994"/>
    <n v="98.9"/>
    <n v="96.1"/>
    <n v="96.9"/>
    <n v="100"/>
    <n v="91.5"/>
    <n v="89.315035273361104"/>
    <n v="93.822751322777776"/>
    <n v="87.111111111111114"/>
    <n v="84.968253968222214"/>
    <n v="91.358024691333327"/>
    <n v="90.75"/>
    <n v="93.656505080777762"/>
    <n v="88.888888888888872"/>
    <n v="95.785440612999992"/>
    <n v="89.951690821222215"/>
    <n v="99.999999999999986"/>
    <n v="87.834138888888873"/>
    <n v="92.120555555555541"/>
    <n v="75.018777777777771"/>
    <n v="92.982444444444425"/>
    <n v="91.214777777777755"/>
  </r>
  <r>
    <x v="11"/>
    <x v="2"/>
    <n v="95.348148148148141"/>
    <n v="96.25"/>
    <n v="95.090476190476195"/>
    <n v="98.493333333333339"/>
    <n v="100"/>
    <n v="98.666666666666671"/>
    <n v="100"/>
    <n v="93.8"/>
    <n v="100"/>
    <n v="96.315789473684205"/>
    <n v="90.500000000000014"/>
    <n v="90.666666666666671"/>
    <n v="95.620833333333337"/>
    <n v="91.416666666666671"/>
    <n v="92.5"/>
    <n v="88"/>
    <n v="89.166666666666671"/>
    <n v="96"/>
    <n v="95.75"/>
    <n v="99.825000000000003"/>
    <n v="100"/>
    <n v="100"/>
    <n v="99.3"/>
    <n v="100"/>
    <n v="94.625"/>
    <n v="91.6875"/>
    <n v="98.75"/>
    <n v="84"/>
    <n v="84"/>
    <n v="100"/>
    <n v="95.125"/>
    <n v="97.5"/>
    <n v="100"/>
    <n v="100"/>
    <n v="90"/>
    <n v="100"/>
    <n v="92.492250000000013"/>
    <n v="98.75"/>
    <n v="71.619"/>
    <n v="100"/>
    <n v="99.6"/>
  </r>
  <r>
    <x v="11"/>
    <x v="3"/>
    <n v="90.44120718462824"/>
    <n v="97.8125"/>
    <n v="88.335123523093444"/>
    <n v="90.692982456140356"/>
    <n v="100"/>
    <n v="92.631578947368425"/>
    <n v="100"/>
    <n v="70.833333333333329"/>
    <n v="90"/>
    <n v="93.333333333333329"/>
    <n v="82.5"/>
    <n v="83.344298245614027"/>
    <n v="86.413244047619031"/>
    <n v="90.126488095238088"/>
    <n v="95.625"/>
    <n v="99.166666666666657"/>
    <n v="85.714285714285708"/>
    <n v="80"/>
    <n v="68.25"/>
    <n v="82.7"/>
    <n v="90"/>
    <n v="65"/>
    <n v="75.8"/>
    <n v="100"/>
    <n v="55.875"/>
    <n v="53.710317460249996"/>
    <n v="51.904761905000001"/>
    <n v="80"/>
    <n v="60.714285713999999"/>
    <n v="22.222222221999999"/>
    <n v="46.75"/>
    <n v="57.908545727000003"/>
    <n v="0"/>
    <n v="62.068965517000002"/>
    <n v="69.565217391000004"/>
    <n v="100"/>
    <n v="35.553749999999994"/>
    <n v="36.585000000000001"/>
    <n v="45.454999999999998"/>
    <n v="36.841999999999999"/>
    <n v="23.332999999999998"/>
  </r>
  <r>
    <x v="11"/>
    <x v="4"/>
    <n v="98.412698412698418"/>
    <n v="100"/>
    <n v="97.959183673469397"/>
    <n v="100"/>
    <n v="100"/>
    <n v="100"/>
    <n v="100"/>
    <n v="100"/>
    <n v="100"/>
    <s v="."/>
    <s v="."/>
    <s v="."/>
    <n v="98.214285714285722"/>
    <n v="96.428571428571431"/>
    <n v="100"/>
    <n v="85.714285714285708"/>
    <n v="100"/>
    <n v="100"/>
    <n v="100"/>
    <n v="100"/>
    <n v="100"/>
    <n v="100"/>
    <n v="100"/>
    <n v="100"/>
    <n v="100"/>
    <n v="100"/>
    <n v="100"/>
    <n v="100"/>
    <n v="100"/>
    <n v="100"/>
    <n v="100"/>
    <n v="100"/>
    <n v="100"/>
    <n v="100"/>
    <n v="100"/>
    <n v="100"/>
    <n v="100"/>
    <n v="100"/>
    <n v="100"/>
    <n v="100"/>
    <n v="100"/>
  </r>
  <r>
    <x v="11"/>
    <x v="5"/>
    <n v="72.394589869736066"/>
    <n v="72.069444444444443"/>
    <n v="72.487488562676518"/>
    <n v="72.978780284043438"/>
    <n v="86.777777777777771"/>
    <n v="79.179615705931496"/>
    <n v="51.444444444444443"/>
    <n v="82.38095238095238"/>
    <n v="65.1111111111111"/>
    <s v="."/>
    <s v="."/>
    <s v="."/>
    <n v="73.944675925925935"/>
    <n v="71.664351851851848"/>
    <n v="57.361111111111107"/>
    <n v="65.947089947089935"/>
    <n v="73.539682539682531"/>
    <n v="89.809523809523796"/>
    <n v="77.25"/>
    <n v="76.224999999999994"/>
    <n v="95.1"/>
    <n v="84.6"/>
    <n v="69.7"/>
    <n v="55.5"/>
    <n v="72.75"/>
    <n v="77.870854591833321"/>
    <n v="74.226190476333329"/>
    <n v="58.684807256333329"/>
    <n v="84.596230158666657"/>
    <n v="93.976190475999985"/>
    <n v="73.125"/>
    <n v="67.550026260416658"/>
    <n v="92.444444444333328"/>
    <n v="76.779761904666657"/>
    <n v="50.332049486333325"/>
    <n v="50.643849206333329"/>
    <n v="78.380916666666664"/>
    <n v="72.688333333333333"/>
    <n v="56.643999999999991"/>
    <n v="89.548666666666662"/>
    <n v="94.642666666666656"/>
  </r>
  <r>
    <x v="11"/>
    <x v="6"/>
    <n v="63.887473312911915"/>
    <n v="84.375"/>
    <n v="58.033894259458172"/>
    <n v="60.136340852130317"/>
    <n v="100"/>
    <n v="52.205513784461154"/>
    <n v="33.333333333333336"/>
    <n v="55.142857142857146"/>
    <n v="59.999999999999993"/>
    <n v="73.496240601503771"/>
    <n v="41.904761904761898"/>
    <n v="50.856307435254799"/>
    <n v="65.363194444444446"/>
    <n v="68.5763888888889"/>
    <n v="68.75"/>
    <n v="59.841269841269842"/>
    <n v="64.285714285714292"/>
    <n v="81.428571428571431"/>
    <n v="70.375"/>
    <n v="62.15"/>
    <n v="100"/>
    <n v="73.599999999999994"/>
    <n v="58"/>
    <n v="17"/>
    <n v="66.25"/>
    <n v="78.701105442250011"/>
    <n v="90.178571429000002"/>
    <n v="49.387755102"/>
    <n v="77.142857143000001"/>
    <n v="98.095238094999999"/>
    <n v="66.75"/>
    <n v="53.957370448249996"/>
    <n v="100"/>
    <n v="69.505952381"/>
    <n v="32.037815125999998"/>
    <n v="14.285714285999999"/>
    <n v="79.491749999999996"/>
    <n v="86.606999999999999"/>
    <n v="43.265000000000001"/>
    <n v="90"/>
    <n v="98.094999999999999"/>
  </r>
  <r>
    <x v="11"/>
    <x v="7"/>
    <n v="83.851851851851848"/>
    <n v="69.333333333333329"/>
    <n v="88"/>
    <n v="88.799999999999983"/>
    <n v="85.333333333333329"/>
    <n v="85.333333333333329"/>
    <n v="96"/>
    <n v="92"/>
    <n v="85.333333333333329"/>
    <s v="."/>
    <s v="."/>
    <s v="."/>
    <n v="80.32083333333334"/>
    <n v="77.666666666666671"/>
    <n v="53.333333333333336"/>
    <n v="88"/>
    <n v="81.333333333333329"/>
    <n v="88"/>
    <n v="72.5"/>
    <n v="82.974999999999994"/>
    <n v="85.3"/>
    <n v="85.3"/>
    <n v="65.3"/>
    <n v="96"/>
    <n v="67"/>
    <n v="62.333333333249996"/>
    <n v="53.333333332999999"/>
    <n v="26.666666667000001"/>
    <n v="81.333333332999999"/>
    <n v="88"/>
    <n v="67.5"/>
    <n v="71.999999999750003"/>
    <n v="77.333333332999999"/>
    <n v="73.333333332999999"/>
    <n v="53.333333332999999"/>
    <n v="84"/>
    <n v="63.33325"/>
    <n v="53.332999999999998"/>
    <n v="26.667000000000002"/>
    <n v="83.332999999999998"/>
    <n v="90"/>
  </r>
  <r>
    <x v="11"/>
    <x v="8"/>
    <n v="69.444444444444443"/>
    <n v="62.5"/>
    <n v="71.428571428571431"/>
    <n v="70"/>
    <n v="75"/>
    <n v="100"/>
    <n v="25"/>
    <n v="100"/>
    <n v="50"/>
    <s v="."/>
    <s v="."/>
    <s v="."/>
    <n v="68.75"/>
    <n v="68.75"/>
    <n v="50"/>
    <n v="50"/>
    <n v="75"/>
    <n v="100"/>
    <s v="."/>
    <s v="."/>
    <s v="."/>
    <s v="."/>
    <s v="."/>
    <s v="."/>
    <s v="."/>
    <s v="."/>
    <s v="."/>
    <s v="."/>
    <s v="."/>
    <s v="."/>
    <s v="."/>
    <s v="."/>
    <s v="."/>
    <s v="."/>
    <s v="."/>
    <s v="."/>
    <s v="."/>
    <s v="."/>
    <s v="."/>
    <s v="."/>
    <s v="."/>
  </r>
  <r>
    <x v="11"/>
    <x v="9"/>
    <n v="79.065888416327027"/>
    <n v="86.491071428571431"/>
    <n v="76.944407555685743"/>
    <n v="77.884392800182269"/>
    <n v="91.75"/>
    <n v="61.2802973342447"/>
    <n v="70.333333333333329"/>
    <n v="79.488888888888894"/>
    <n v="86.569444444444443"/>
    <s v="."/>
    <s v="."/>
    <s v="."/>
    <n v="79.533878968253973"/>
    <n v="80.54275793650794"/>
    <n v="81.232142857142861"/>
    <n v="72.930555555555557"/>
    <n v="91.3"/>
    <n v="76.708333333333343"/>
    <n v="79.75"/>
    <n v="78.524999999999991"/>
    <n v="91.8"/>
    <n v="85.4"/>
    <n v="64.599999999999994"/>
    <n v="72.3"/>
    <n v="74.875"/>
    <n v="80.869828869062502"/>
    <n v="88.796875"/>
    <n v="52.526190476249994"/>
    <n v="84.90625"/>
    <n v="97.25"/>
    <n v="72.75"/>
    <n v="68.81877741225"/>
    <n v="79.25"/>
    <n v="82.066776315750005"/>
    <n v="41.708333333249996"/>
    <n v="72.25"/>
    <n v="77.112750000000005"/>
    <n v="95.285750000000007"/>
    <n v="30.49025"/>
    <n v="85.424999999999997"/>
    <n v="97.25"/>
  </r>
  <r>
    <x v="11"/>
    <x v="10"/>
    <n v="59.717989417989415"/>
    <n v="62.214285714285715"/>
    <n v="59.004761904761899"/>
    <n v="53.7"/>
    <n v="67"/>
    <n v="44.6"/>
    <n v="11"/>
    <n v="77.400000000000006"/>
    <n v="68.5"/>
    <n v="61.305555555555557"/>
    <n v="61.8"/>
    <n v="53.333333333333336"/>
    <n v="63.507738095238089"/>
    <n v="67.240476190476187"/>
    <n v="57.428571428571431"/>
    <n v="62.833333333333336"/>
    <n v="75.2"/>
    <n v="73.5"/>
    <n v="69.125"/>
    <n v="59.774999999999999"/>
    <n v="67"/>
    <n v="76.7"/>
    <n v="78.599999999999994"/>
    <n v="16.8"/>
    <n v="61.375"/>
    <n v="78.204017857249994"/>
    <n v="78.3125"/>
    <n v="49.628571428999997"/>
    <n v="95.875"/>
    <n v="89"/>
    <n v="60.625"/>
    <n v="44.356250000000003"/>
    <n v="67"/>
    <n v="60.174999999999997"/>
    <n v="33.5"/>
    <n v="16.75"/>
    <n v="76.724999999999994"/>
    <n v="81.143000000000001"/>
    <n v="40.057000000000002"/>
    <n v="96.7"/>
    <n v="89"/>
  </r>
  <r>
    <x v="11"/>
    <x v="11"/>
    <n v="84.739057239057246"/>
    <n v="93.75"/>
    <n v="82.164502164502181"/>
    <n v="87.919191919191917"/>
    <n v="100"/>
    <n v="81.818181818181813"/>
    <n v="100"/>
    <n v="80"/>
    <n v="77.777777777777786"/>
    <n v="88.888888888888886"/>
    <n v="60"/>
    <n v="84.040404040404042"/>
    <n v="89.756944444444457"/>
    <n v="80.7638888888889"/>
    <n v="87.5"/>
    <n v="68.8888888888889"/>
    <n v="100"/>
    <n v="66.666666666666671"/>
    <n v="89.25"/>
    <n v="98.75"/>
    <n v="100"/>
    <n v="95"/>
    <n v="100"/>
    <n v="100"/>
    <n v="89.625"/>
    <n v="79.739583333249996"/>
    <n v="96.875"/>
    <n v="53.333333332999999"/>
    <n v="68.75"/>
    <n v="100"/>
    <n v="90.75"/>
    <n v="99.479166666750004"/>
    <n v="100"/>
    <n v="97.916666667000001"/>
    <n v="100"/>
    <n v="100"/>
    <n v="82.083249999999992"/>
    <n v="100"/>
    <n v="53.332999999999998"/>
    <n v="75"/>
    <n v="100"/>
  </r>
  <r>
    <x v="11"/>
    <x v="12"/>
    <n v="78.24065371762741"/>
    <n v="90"/>
    <n v="74.320871623503209"/>
    <n v="82.314640768588134"/>
    <n v="100"/>
    <n v="68.703007518796994"/>
    <s v="."/>
    <n v="60.555555555555557"/>
    <n v="100"/>
    <n v="92.592592592592595"/>
    <n v="50"/>
    <n v="36.172375382901699"/>
    <n v="78.080952380952382"/>
    <n v="74.166666666666671"/>
    <n v="80"/>
    <n v="60"/>
    <n v="90"/>
    <n v="66.666666666666671"/>
    <n v="80.285714285714292"/>
    <n v="83.3"/>
    <n v="100"/>
    <n v="70"/>
    <n v="79.900000000000006"/>
    <s v="."/>
    <n v="73.571428571428569"/>
    <n v="78.035714285750004"/>
    <n v="80"/>
    <n v="57.142857143000001"/>
    <n v="75"/>
    <n v="100"/>
    <n v="71.714285714285708"/>
    <n v="67.836257309666664"/>
    <n v="100"/>
    <n v="70.175438596000006"/>
    <n v="33.333333332999999"/>
    <s v="."/>
    <n v="74.642750000000007"/>
    <n v="100"/>
    <n v="28.571000000000002"/>
    <n v="70"/>
    <n v="100"/>
  </r>
  <r>
    <x v="11"/>
    <x v="13"/>
    <n v="94.444444444444443"/>
    <n v="100"/>
    <n v="92.857142857142861"/>
    <n v="90"/>
    <n v="100"/>
    <n v="50"/>
    <n v="100"/>
    <n v="100"/>
    <n v="100"/>
    <s v="."/>
    <s v="."/>
    <s v="."/>
    <n v="87.5"/>
    <n v="100"/>
    <n v="100"/>
    <n v="100"/>
    <n v="100"/>
    <n v="100"/>
    <n v="81.25"/>
    <n v="75"/>
    <n v="100"/>
    <n v="100"/>
    <n v="0"/>
    <n v="100"/>
    <n v="75"/>
    <n v="87.5"/>
    <n v="100"/>
    <n v="50"/>
    <n v="100"/>
    <n v="100"/>
    <n v="68.75"/>
    <n v="62.5"/>
    <n v="50"/>
    <n v="100"/>
    <n v="0"/>
    <n v="100"/>
    <n v="75"/>
    <n v="100"/>
    <n v="0"/>
    <n v="100"/>
    <n v="100"/>
  </r>
  <r>
    <x v="11"/>
    <x v="14"/>
    <n v="68.450231481481467"/>
    <n v="81.4375"/>
    <n v="64.739583333333329"/>
    <n v="67.125"/>
    <n v="87.5"/>
    <n v="85.625"/>
    <n v="43.333333333333343"/>
    <n v="54.166666666666671"/>
    <n v="65"/>
    <s v="."/>
    <s v="."/>
    <s v="."/>
    <n v="62.540885416666669"/>
    <n v="70.106770833333329"/>
    <n v="75.375"/>
    <n v="58.333333333333329"/>
    <n v="70.260416666666657"/>
    <n v="76.458333333333329"/>
    <n v="56.666666666666664"/>
    <n v="54.975000000000001"/>
    <n v="87.5"/>
    <n v="60.75"/>
    <n v="41.674999999999997"/>
    <n v="29.974999999999998"/>
    <n v="51"/>
    <n v="59.517424242312501"/>
    <n v="77.651515151374994"/>
    <s v="."/>
    <s v="."/>
    <n v="41.38333333325"/>
    <n v="51"/>
    <n v="46.541666666749997"/>
    <n v="79.166666666750004"/>
    <n v="43.666666666750004"/>
    <n v="41.666666666750004"/>
    <n v="21.66666666675"/>
    <n v="59.555562500000001"/>
    <n v="77.777749999999997"/>
    <s v="."/>
    <s v="."/>
    <n v="41.333375000000004"/>
  </r>
  <r>
    <x v="11"/>
    <x v="15"/>
    <n v="81.703703703703709"/>
    <n v="91"/>
    <n v="79.047619047619037"/>
    <n v="78.666666666666657"/>
    <n v="100"/>
    <n v="90"/>
    <n v="70.000000000000014"/>
    <n v="53.333333333333336"/>
    <n v="80"/>
    <n v="88.464285714285708"/>
    <n v="87"/>
    <n v="37.5"/>
    <n v="74.912499999999994"/>
    <n v="85.5"/>
    <n v="82"/>
    <n v="75"/>
    <n v="90"/>
    <n v="95"/>
    <n v="61.333333333333336"/>
    <n v="64.325000000000003"/>
    <n v="100"/>
    <n v="64"/>
    <n v="50"/>
    <n v="43.3"/>
    <n v="57"/>
    <n v="55.587878787500003"/>
    <n v="74.242424241999998"/>
    <s v="."/>
    <s v="."/>
    <n v="36.933333333"/>
    <n v="62.833333333333336"/>
    <n v="57.666666666750004"/>
    <n v="100"/>
    <n v="54"/>
    <n v="50"/>
    <n v="26.666666667000001"/>
    <n v="73"/>
    <n v="80"/>
    <s v="."/>
    <s v="."/>
    <n v="66"/>
  </r>
  <r>
    <x v="11"/>
    <x v="16"/>
    <n v="74.074074074074076"/>
    <n v="100"/>
    <n v="66.666666666666657"/>
    <n v="86.666666666666657"/>
    <n v="100"/>
    <n v="100"/>
    <n v="33.333333333333329"/>
    <n v="100"/>
    <n v="100"/>
    <s v="."/>
    <s v="."/>
    <s v="."/>
    <n v="66.666666666666657"/>
    <n v="58.333333333333329"/>
    <n v="100"/>
    <n v="33.333333333333329"/>
    <n v="66.666666666666657"/>
    <n v="33.333333333333329"/>
    <n v="77.833333333333329"/>
    <n v="75"/>
    <n v="100"/>
    <n v="100"/>
    <n v="66.7"/>
    <n v="33.299999999999997"/>
    <n v="66.833333333333329"/>
    <n v="83.333333333500008"/>
    <n v="100"/>
    <s v="."/>
    <s v="."/>
    <n v="66.666666667000001"/>
    <n v="55.666666666666664"/>
    <n v="58.333333333499994"/>
    <n v="66.666666667000001"/>
    <n v="66.666666667000001"/>
    <n v="66.666666667000001"/>
    <n v="33.333333332999999"/>
    <n v="50"/>
    <n v="100"/>
    <s v="."/>
    <s v="."/>
    <n v="0"/>
  </r>
  <r>
    <x v="11"/>
    <x v="17"/>
    <n v="13.734567901234568"/>
    <n v="11.805555555555555"/>
    <n v="14.285714285714286"/>
    <n v="8.2222222222222232"/>
    <n v="11.111111111111111"/>
    <n v="25"/>
    <n v="0"/>
    <n v="5"/>
    <n v="0"/>
    <n v="14.705882352941176"/>
    <n v="20"/>
    <n v="7.5"/>
    <n v="11.5625"/>
    <n v="20.625"/>
    <n v="12.5"/>
    <n v="0"/>
    <n v="0"/>
    <n v="70"/>
    <n v="6.166666666666667"/>
    <n v="2.5"/>
    <n v="0"/>
    <n v="10"/>
    <n v="0"/>
    <n v="0"/>
    <n v="4.5"/>
    <n v="13.6363636365"/>
    <n v="27.272727273000001"/>
    <s v="."/>
    <s v="."/>
    <n v="0"/>
    <n v="3.6666666666666665"/>
    <n v="0"/>
    <n v="0"/>
    <n v="0"/>
    <n v="0"/>
    <n v="0"/>
    <n v="11.111000000000001"/>
    <n v="22.222000000000001"/>
    <s v="."/>
    <s v="."/>
    <n v="0"/>
  </r>
  <r>
    <x v="11"/>
    <x v="18"/>
    <n v="58.904320987654323"/>
    <n v="75.694444444444443"/>
    <n v="54.107142857142854"/>
    <n v="40.777777777777779"/>
    <n v="88.888888888888886"/>
    <n v="100"/>
    <n v="0"/>
    <n v="15"/>
    <n v="0"/>
    <n v="75.862068965517238"/>
    <n v="63.75"/>
    <n v="22.5"/>
    <n v="63.75"/>
    <n v="81.5625"/>
    <n v="62.5"/>
    <n v="100"/>
    <n v="68.75"/>
    <n v="95"/>
    <n v="53.4"/>
    <n v="40"/>
    <n v="100"/>
    <n v="20"/>
    <s v="."/>
    <n v="0"/>
    <n v="49.4"/>
    <n v="73.484848485000001"/>
    <n v="96.969696970000001"/>
    <s v="."/>
    <s v="."/>
    <n v="50"/>
    <n v="49.4"/>
    <n v="33.333333333333336"/>
    <n v="100"/>
    <n v="0"/>
    <s v="."/>
    <n v="0"/>
    <n v="73.333500000000001"/>
    <n v="80"/>
    <s v="."/>
    <s v="."/>
    <n v="66.667000000000002"/>
  </r>
  <r>
    <x v="12"/>
    <x v="0"/>
    <n v="84.534827858612573"/>
    <n v="90.625496031746025"/>
    <n v="82.794636952003017"/>
    <n v="83.691435185185185"/>
    <n v="92.89533730158729"/>
    <n v="79.529761904761898"/>
    <n v="78.035052910052912"/>
    <n v="87.407738095238102"/>
    <n v="80.589285714285708"/>
    <s v="."/>
    <s v="."/>
    <s v="."/>
    <n v="84.650784350198421"/>
    <n v="85.589068700396822"/>
    <n v="88.355654761904759"/>
    <n v="77.003968253968253"/>
    <n v="81.811631944444443"/>
    <n v="95.185019841269835"/>
    <n v="82.5"/>
    <n v="83.712500000000006"/>
    <n v="88.275000000000006"/>
    <n v="94.75"/>
    <n v="76.724999999999994"/>
    <n v="75.099999999999994"/>
    <n v="80.25"/>
    <n v="81.353295600570021"/>
    <n v="76.463217338201389"/>
    <n v="70.280403238740732"/>
    <n v="95.048091458629628"/>
    <n v="83.621470366708337"/>
    <n v="74.5"/>
    <n v="79.08024959417881"/>
    <n v="79.603640572388883"/>
    <n v="92.812996031749989"/>
    <n v="69.608065476222208"/>
    <n v="74.296296296354171"/>
    <n v="69.534348379629634"/>
    <n v="60.759548611111114"/>
    <n v="61.172657407407407"/>
    <n v="77.574333333333342"/>
    <n v="78.630854166666666"/>
  </r>
  <r>
    <x v="12"/>
    <x v="1"/>
    <n v="98.716049382716037"/>
    <n v="99.999999999999986"/>
    <n v="98.349206349206341"/>
    <n v="98.4"/>
    <n v="99.999999999999986"/>
    <n v="97.333333333333329"/>
    <n v="99.999999999999986"/>
    <n v="94.666666666666657"/>
    <n v="99.999999999999986"/>
    <s v="."/>
    <s v="."/>
    <s v="."/>
    <n v="98.380555555555532"/>
    <n v="99.1111111111111"/>
    <n v="99.999999999999986"/>
    <n v="96.666666666666657"/>
    <n v="99.999999999999986"/>
    <n v="99.777777777777757"/>
    <n v="95.625"/>
    <n v="97.65"/>
    <n v="100"/>
    <n v="100"/>
    <n v="97.3"/>
    <n v="93.3"/>
    <n v="95.375"/>
    <n v="93.620189995083322"/>
    <n v="93.714285714222214"/>
    <n v="89.292929292888886"/>
    <n v="97.936507936222213"/>
    <n v="93.53703703699999"/>
    <n v="93.5"/>
    <n v="97.164983165027763"/>
    <n v="99.326599326555538"/>
    <n v="99.999999999999986"/>
    <n v="96.000000000222215"/>
    <n v="93.333333333333329"/>
    <n v="89.890916666666655"/>
    <n v="84.819444444444443"/>
    <n v="89.292888888888882"/>
    <n v="94.620666666666665"/>
    <n v="90.830666666666659"/>
  </r>
  <r>
    <x v="12"/>
    <x v="2"/>
    <n v="98.111111111111114"/>
    <n v="100"/>
    <n v="97.571428571428569"/>
    <n v="97.6"/>
    <n v="100"/>
    <n v="96"/>
    <n v="100"/>
    <n v="92"/>
    <n v="100"/>
    <n v="98.4"/>
    <s v="."/>
    <n v="92"/>
    <n v="97.625"/>
    <n v="98.75"/>
    <n v="100"/>
    <n v="95"/>
    <n v="100"/>
    <n v="100"/>
    <n v="95.75"/>
    <n v="96.5"/>
    <n v="100"/>
    <n v="100"/>
    <n v="96"/>
    <n v="90"/>
    <n v="95.625"/>
    <n v="94.830357142750003"/>
    <n v="96"/>
    <n v="90"/>
    <n v="98.571428570999998"/>
    <n v="94.75"/>
    <n v="93.75"/>
    <n v="96.166666666750004"/>
    <n v="100"/>
    <n v="100"/>
    <n v="94.666666667000001"/>
    <n v="90"/>
    <n v="91.151749999999993"/>
    <n v="84"/>
    <n v="90"/>
    <n v="97.856999999999999"/>
    <n v="92.75"/>
  </r>
  <r>
    <x v="12"/>
    <x v="3"/>
    <n v="99.777777777777771"/>
    <n v="100"/>
    <n v="99.714285714285708"/>
    <n v="100"/>
    <n v="100"/>
    <n v="100"/>
    <n v="100"/>
    <n v="100"/>
    <n v="100"/>
    <n v="100"/>
    <n v="93.333333333333329"/>
    <n v="100"/>
    <n v="99.75"/>
    <n v="99.5"/>
    <n v="100"/>
    <n v="100"/>
    <n v="100"/>
    <n v="98"/>
    <n v="90.375"/>
    <n v="100"/>
    <n v="100"/>
    <n v="100"/>
    <n v="100"/>
    <n v="100"/>
    <n v="89.125"/>
    <n v="80.742424242249996"/>
    <n v="96"/>
    <n v="63.636363635999999"/>
    <n v="90"/>
    <n v="73.333333332999999"/>
    <n v="79.75"/>
    <n v="97.484848484750003"/>
    <n v="93.939393938999999"/>
    <n v="100"/>
    <n v="96"/>
    <n v="100"/>
    <n v="62.107749999999996"/>
    <n v="59.375"/>
    <n v="63.636000000000003"/>
    <n v="64.444000000000003"/>
    <n v="60.975999999999999"/>
  </r>
  <r>
    <x v="12"/>
    <x v="4"/>
    <n v="100"/>
    <n v="100"/>
    <n v="100"/>
    <n v="100"/>
    <n v="100"/>
    <n v="100"/>
    <n v="100"/>
    <n v="100"/>
    <n v="100"/>
    <s v="."/>
    <s v="."/>
    <s v="."/>
    <n v="100"/>
    <n v="100"/>
    <n v="100"/>
    <n v="100"/>
    <n v="100"/>
    <n v="100"/>
    <n v="98.25"/>
    <n v="100"/>
    <n v="100"/>
    <n v="100"/>
    <n v="100"/>
    <n v="100"/>
    <n v="98.25"/>
    <n v="96.428571428499993"/>
    <n v="85.714285713999999"/>
    <n v="100"/>
    <n v="100"/>
    <n v="100"/>
    <n v="100"/>
    <n v="100"/>
    <n v="100"/>
    <n v="100"/>
    <n v="100"/>
    <n v="100"/>
    <n v="100"/>
    <n v="100"/>
    <n v="100"/>
    <n v="100"/>
    <n v="100"/>
  </r>
  <r>
    <x v="12"/>
    <x v="5"/>
    <n v="70.533215755437965"/>
    <n v="74.376984126984112"/>
    <n v="69.434996220710502"/>
    <n v="64.074074074074062"/>
    <n v="77.206349206349188"/>
    <n v="62.285714285714278"/>
    <n v="64.640211640211632"/>
    <n v="72.047619047619051"/>
    <n v="44.19047619047619"/>
    <s v="."/>
    <s v="."/>
    <s v="."/>
    <n v="76.141071428571422"/>
    <n v="78.607142857142847"/>
    <n v="71.547619047619037"/>
    <n v="69.682539682539669"/>
    <n v="76.6111111111111"/>
    <n v="96.587301587301567"/>
    <n v="73.875"/>
    <n v="73.674999999999997"/>
    <n v="74.8"/>
    <n v="91.5"/>
    <n v="65"/>
    <n v="63.4"/>
    <n v="71.125"/>
    <n v="73.863412803333333"/>
    <n v="62.837301587333329"/>
    <n v="64.589947089999995"/>
    <n v="87.207766439666671"/>
    <n v="80.818636096333321"/>
    <n v="65.5"/>
    <n v="68.310598544999991"/>
    <n v="65.462962962999995"/>
    <n v="87.876984126999986"/>
    <n v="59.717261904666657"/>
    <n v="60.185185185333324"/>
    <n v="62.782166666666669"/>
    <n v="55.869"/>
    <n v="46.25633333333333"/>
    <n v="73.477333333333334"/>
    <n v="75.525999999999996"/>
  </r>
  <r>
    <x v="12"/>
    <x v="6"/>
    <n v="55.784832451499113"/>
    <n v="66.964285714285708"/>
    <n v="52.590702947845806"/>
    <n v="41.222222222222221"/>
    <n v="47.619047619047606"/>
    <n v="29.523809523809518"/>
    <n v="43.253968253968253"/>
    <n v="57.142857142857146"/>
    <n v="28.571428571428573"/>
    <n v="55.84761904761902"/>
    <s v="."/>
    <n v="9.5238095238095237"/>
    <n v="67.519047619047626"/>
    <n v="73.988095238095241"/>
    <n v="86.30952380952381"/>
    <n v="35.714285714285708"/>
    <n v="77.5"/>
    <n v="96.428571428571431"/>
    <n v="64.625"/>
    <n v="61.05"/>
    <n v="52.9"/>
    <n v="90.5"/>
    <n v="54.8"/>
    <n v="46"/>
    <n v="58.875"/>
    <n v="68.103741496750004"/>
    <n v="53.928571429000002"/>
    <n v="44.047619048000001"/>
    <n v="87.414965985999999"/>
    <n v="87.023809524000001"/>
    <n v="47.5"/>
    <n v="49.593253968249996"/>
    <n v="28.888888889"/>
    <n v="85.714285713999999"/>
    <n v="44.880952381"/>
    <n v="38.888888889"/>
    <n v="45.361750000000001"/>
    <n v="34.066000000000003"/>
    <n v="23.213999999999999"/>
    <n v="51.786000000000001"/>
    <n v="72.381"/>
  </r>
  <r>
    <x v="12"/>
    <x v="7"/>
    <n v="64.148148148148138"/>
    <n v="68.666666666666671"/>
    <n v="62.857142857142854"/>
    <n v="56"/>
    <n v="84"/>
    <n v="57.333333333333336"/>
    <n v="50.666666666666664"/>
    <n v="84"/>
    <n v="4"/>
    <s v="."/>
    <s v="."/>
    <s v="."/>
    <n v="76.166666666666671"/>
    <n v="74.333333333333329"/>
    <n v="53.333333333333336"/>
    <n v="73.333333333333329"/>
    <n v="77.333333333333329"/>
    <n v="93.333333333333329"/>
    <n v="73.5"/>
    <n v="78"/>
    <n v="84"/>
    <n v="84"/>
    <n v="77.3"/>
    <n v="66.7"/>
    <n v="72"/>
    <n v="69.333333332999999"/>
    <n v="53.333333332999999"/>
    <n v="73.333333332999999"/>
    <n v="77.333333332999999"/>
    <n v="73.333333332999999"/>
    <n v="69"/>
    <n v="75"/>
    <n v="80"/>
    <n v="80"/>
    <n v="73.333333332999999"/>
    <n v="66.666666667000001"/>
    <n v="63.332999999999998"/>
    <n v="53.332999999999998"/>
    <n v="53.332999999999998"/>
    <n v="73.332999999999998"/>
    <n v="73.332999999999998"/>
  </r>
  <r>
    <x v="12"/>
    <x v="8"/>
    <n v="91.666666666666671"/>
    <n v="87.5"/>
    <n v="92.857142857142861"/>
    <n v="95"/>
    <n v="100"/>
    <n v="100"/>
    <n v="100"/>
    <n v="75"/>
    <n v="100"/>
    <s v="."/>
    <s v="."/>
    <s v="."/>
    <n v="87.5"/>
    <n v="87.5"/>
    <n v="75"/>
    <n v="100"/>
    <n v="75"/>
    <n v="100"/>
    <s v="."/>
    <s v="."/>
    <s v="."/>
    <s v="."/>
    <s v="."/>
    <s v="."/>
    <s v="."/>
    <s v="."/>
    <s v="."/>
    <s v="."/>
    <s v="."/>
    <s v="."/>
    <s v="."/>
    <s v="."/>
    <s v="."/>
    <s v="."/>
    <s v="."/>
    <s v="."/>
    <s v="."/>
    <s v="."/>
    <s v="."/>
    <s v="."/>
    <s v="."/>
  </r>
  <r>
    <x v="12"/>
    <x v="9"/>
    <n v="92.612268518518519"/>
    <n v="98.4375"/>
    <n v="90.947916666666671"/>
    <n v="88.158333333333331"/>
    <n v="96.875"/>
    <n v="71"/>
    <n v="79.166666666666671"/>
    <n v="93.75"/>
    <n v="100"/>
    <s v="."/>
    <s v="."/>
    <s v="."/>
    <n v="93.977343750000003"/>
    <n v="98.1796875"/>
    <n v="100"/>
    <n v="100"/>
    <n v="98.96875"/>
    <n v="93.75"/>
    <n v="83.375"/>
    <n v="89.774999999999991"/>
    <n v="90.8"/>
    <n v="100"/>
    <n v="94.6"/>
    <n v="73.7"/>
    <n v="78.25"/>
    <n v="76.769731570583332"/>
    <n v="81.865384615500005"/>
    <n v="56.958333333333336"/>
    <n v="100"/>
    <n v="68.255208333500008"/>
    <n v="65.875"/>
    <n v="79.595416666687498"/>
    <n v="76.125"/>
    <n v="95.875"/>
    <n v="72.715000000000003"/>
    <n v="73.666666666750004"/>
    <n v="52.023500000000006"/>
    <n v="39.208500000000001"/>
    <n v="47.96875"/>
    <n v="64.625"/>
    <n v="56.29175"/>
  </r>
  <r>
    <x v="12"/>
    <x v="10"/>
    <n v="91.837962962962962"/>
    <n v="100"/>
    <n v="89.505952380952394"/>
    <n v="86.13333333333334"/>
    <n v="100"/>
    <n v="64"/>
    <n v="66.666666666666671"/>
    <n v="100"/>
    <n v="100"/>
    <n v="95.238095238095241"/>
    <s v="."/>
    <n v="61.5"/>
    <n v="88.859375"/>
    <n v="98.96875"/>
    <n v="100"/>
    <n v="100"/>
    <n v="95.875"/>
    <n v="100"/>
    <n v="80"/>
    <n v="78.75"/>
    <n v="85.3"/>
    <n v="100"/>
    <n v="85"/>
    <n v="44.7"/>
    <n v="70.25"/>
    <n v="81.140625"/>
    <n v="89"/>
    <n v="70.875"/>
    <n v="100"/>
    <n v="64.6875"/>
    <n v="55.875"/>
    <n v="59.006666666750007"/>
    <n v="67"/>
    <n v="83.5"/>
    <n v="40.86"/>
    <n v="44.666666667000001"/>
    <n v="52.2605"/>
    <n v="50.167000000000002"/>
    <n v="41.875"/>
    <n v="58.5"/>
    <n v="58.5"/>
  </r>
  <r>
    <x v="12"/>
    <x v="11"/>
    <n v="88.796296296296291"/>
    <n v="93.75"/>
    <n v="87.380952380952394"/>
    <n v="79.833333333333343"/>
    <n v="87.5"/>
    <n v="86.666666666666671"/>
    <n v="50"/>
    <n v="75"/>
    <n v="100"/>
    <n v="89.65517241379311"/>
    <s v="."/>
    <n v="60"/>
    <n v="90.137499999999989"/>
    <n v="100"/>
    <n v="100"/>
    <n v="100"/>
    <n v="100"/>
    <n v="100"/>
    <n v="87.571428571428569"/>
    <n v="80.275000000000006"/>
    <n v="77.8"/>
    <n v="100"/>
    <n v="93.3"/>
    <n v="50"/>
    <n v="75.714285714285708"/>
    <n v="97.222222222333343"/>
    <n v="100"/>
    <s v="."/>
    <n v="100"/>
    <n v="91.666666667000001"/>
    <n v="72.25"/>
    <n v="59.375"/>
    <n v="37.5"/>
    <n v="100"/>
    <n v="50"/>
    <n v="50"/>
    <n v="85"/>
    <n v="40"/>
    <n v="100"/>
    <n v="100"/>
    <n v="100"/>
  </r>
  <r>
    <x v="12"/>
    <x v="12"/>
    <n v="89.81481481481481"/>
    <n v="100"/>
    <n v="86.904761904761898"/>
    <n v="86.666666666666671"/>
    <n v="100"/>
    <n v="33.333333333333336"/>
    <n v="100"/>
    <n v="100"/>
    <n v="100"/>
    <n v="92.307692307692307"/>
    <s v="."/>
    <n v="100"/>
    <n v="96.875"/>
    <n v="93.75"/>
    <n v="100"/>
    <n v="100"/>
    <n v="100"/>
    <n v="75"/>
    <n v="81.875"/>
    <n v="100"/>
    <n v="100"/>
    <n v="100"/>
    <n v="100"/>
    <n v="100"/>
    <n v="81.875"/>
    <n v="63.782051282249995"/>
    <n v="38.461538462"/>
    <n v="50"/>
    <n v="100"/>
    <n v="66.666666667000001"/>
    <n v="85.5"/>
    <n v="100"/>
    <n v="100"/>
    <n v="100"/>
    <n v="100"/>
    <n v="100"/>
    <n v="70.833500000000001"/>
    <n v="66.667000000000002"/>
    <n v="50"/>
    <n v="100"/>
    <n v="66.667000000000002"/>
  </r>
  <r>
    <x v="12"/>
    <x v="13"/>
    <n v="100"/>
    <n v="100"/>
    <n v="100"/>
    <n v="100"/>
    <n v="100"/>
    <n v="100"/>
    <n v="100"/>
    <n v="100"/>
    <n v="100"/>
    <s v="."/>
    <s v="."/>
    <s v="."/>
    <n v="100"/>
    <n v="100"/>
    <n v="100"/>
    <n v="100"/>
    <n v="100"/>
    <n v="100"/>
    <n v="87.5"/>
    <n v="100"/>
    <n v="100"/>
    <n v="100"/>
    <n v="100"/>
    <n v="100"/>
    <n v="87.5"/>
    <n v="75"/>
    <n v="100"/>
    <n v="50"/>
    <n v="100"/>
    <n v="50"/>
    <n v="50"/>
    <n v="100"/>
    <n v="100"/>
    <n v="100"/>
    <n v="100"/>
    <n v="100"/>
    <n v="0"/>
    <n v="0"/>
    <n v="0"/>
    <n v="0"/>
    <n v="0"/>
  </r>
  <r>
    <x v="12"/>
    <x v="14"/>
    <n v="76.277777777777771"/>
    <n v="89.6875"/>
    <n v="72.446428571428569"/>
    <n v="84.13333333333334"/>
    <n v="97.5"/>
    <n v="87.5"/>
    <n v="68.333333333333343"/>
    <n v="89.166666666666686"/>
    <n v="78.166666666666671"/>
    <s v="."/>
    <s v="."/>
    <s v="."/>
    <n v="70.104166666666657"/>
    <n v="66.458333333333329"/>
    <n v="81.875"/>
    <n v="41.666666666666664"/>
    <n v="51.666666666666664"/>
    <n v="90.625"/>
    <n v="75.833333333333329"/>
    <n v="73.75"/>
    <n v="87.5"/>
    <n v="87.5"/>
    <n v="50"/>
    <n v="70"/>
    <n v="74.166666666666671"/>
    <n v="79.655448717875004"/>
    <n v="67.435897435749993"/>
    <s v="."/>
    <s v="."/>
    <n v="91.875"/>
    <n v="73.5"/>
    <n v="71.25"/>
    <n v="77.5"/>
    <n v="87.5"/>
    <n v="50"/>
    <n v="70"/>
    <n v="77.508125000000007"/>
    <n v="63.141249999999999"/>
    <s v="."/>
    <s v="."/>
    <n v="91.875"/>
  </r>
  <r>
    <x v="12"/>
    <x v="15"/>
    <n v="82.740740740740733"/>
    <n v="85"/>
    <n v="82.095238095238102"/>
    <n v="90.933333333333351"/>
    <n v="100"/>
    <n v="100"/>
    <n v="86.666666666666671"/>
    <n v="86.666666666666671"/>
    <n v="81.333333333333343"/>
    <n v="85.555555555555557"/>
    <s v="."/>
    <n v="72"/>
    <n v="78.75"/>
    <n v="72.5"/>
    <n v="70"/>
    <n v="50"/>
    <n v="70"/>
    <n v="100"/>
    <n v="85.5"/>
    <n v="85"/>
    <n v="100"/>
    <n v="100"/>
    <n v="50"/>
    <n v="90"/>
    <n v="82.166666666666671"/>
    <n v="86.666666666499992"/>
    <n v="73.333333332999999"/>
    <s v="."/>
    <s v="."/>
    <n v="100"/>
    <n v="81.166666666666671"/>
    <n v="80"/>
    <n v="80"/>
    <n v="100"/>
    <n v="50"/>
    <n v="90"/>
    <n v="83.333500000000001"/>
    <n v="66.667000000000002"/>
    <s v="."/>
    <s v="."/>
    <n v="100"/>
  </r>
  <r>
    <x v="12"/>
    <x v="16"/>
    <n v="92.592592592592581"/>
    <n v="100"/>
    <n v="90.476190476190467"/>
    <n v="100"/>
    <n v="100"/>
    <n v="100"/>
    <n v="100"/>
    <n v="100"/>
    <n v="100"/>
    <s v="."/>
    <s v="."/>
    <s v="."/>
    <n v="91.666666666666657"/>
    <n v="83.333333333333329"/>
    <n v="100"/>
    <n v="66.666666666666657"/>
    <n v="66.666666666666657"/>
    <n v="100"/>
    <n v="100"/>
    <n v="100"/>
    <n v="100"/>
    <n v="100"/>
    <n v="100"/>
    <n v="100"/>
    <n v="100"/>
    <n v="100"/>
    <n v="100"/>
    <s v="."/>
    <s v="."/>
    <n v="100"/>
    <n v="100"/>
    <n v="100"/>
    <n v="100"/>
    <n v="100"/>
    <n v="100"/>
    <n v="100"/>
    <n v="100"/>
    <n v="100"/>
    <s v="."/>
    <s v="."/>
    <n v="100"/>
  </r>
  <r>
    <x v="12"/>
    <x v="17"/>
    <n v="49.074074074074076"/>
    <n v="87.5"/>
    <n v="38.095238095238095"/>
    <n v="63.333333333333336"/>
    <n v="100"/>
    <n v="100"/>
    <n v="0"/>
    <n v="66.666666666666671"/>
    <n v="50"/>
    <n v="56.666666666666664"/>
    <s v="."/>
    <n v="25"/>
    <n v="15.625"/>
    <n v="31.25"/>
    <n v="75"/>
    <n v="0"/>
    <n v="0"/>
    <n v="50"/>
    <n v="12.5"/>
    <n v="0"/>
    <n v="0"/>
    <n v="0"/>
    <n v="0"/>
    <n v="0"/>
    <n v="12.5"/>
    <n v="37.5"/>
    <n v="0"/>
    <s v="."/>
    <s v="."/>
    <n v="75"/>
    <n v="12.5"/>
    <n v="0"/>
    <n v="0"/>
    <n v="0"/>
    <n v="0"/>
    <n v="0"/>
    <n v="37.5"/>
    <n v="0"/>
    <s v="."/>
    <s v="."/>
    <n v="75"/>
  </r>
  <r>
    <x v="12"/>
    <x v="18"/>
    <n v="59.166666666666664"/>
    <n v="90"/>
    <n v="43.75"/>
    <n v="45"/>
    <n v="80"/>
    <n v="0"/>
    <n v="0"/>
    <n v="100"/>
    <s v="."/>
    <n v="64.285714285714292"/>
    <s v="."/>
    <s v="."/>
    <n v="93.75"/>
    <n v="87.5"/>
    <n v="100"/>
    <s v="."/>
    <s v="."/>
    <n v="75"/>
    <n v="76.5"/>
    <n v="100"/>
    <n v="100"/>
    <n v="100"/>
    <s v="."/>
    <s v="."/>
    <n v="76.5"/>
    <n v="53.076923077000004"/>
    <n v="46.153846154"/>
    <s v="."/>
    <s v="."/>
    <n v="60"/>
    <n v="74.5"/>
    <n v="100"/>
    <n v="100"/>
    <n v="100"/>
    <s v="."/>
    <s v="."/>
    <n v="49.231000000000002"/>
    <n v="38.462000000000003"/>
    <s v="."/>
    <s v="."/>
    <n v="60"/>
  </r>
  <r>
    <x v="13"/>
    <x v="0"/>
    <n v="69.687193807564171"/>
    <n v="80.572023809523813"/>
    <n v="66.577242378432842"/>
    <n v="70.749409171075825"/>
    <n v="73.825396825396822"/>
    <n v="69.169863315696645"/>
    <n v="75.288690476190482"/>
    <n v="76.619047619047606"/>
    <n v="58.844047619047615"/>
    <s v="."/>
    <s v="."/>
    <s v="."/>
    <n v="71.612915426587293"/>
    <n v="68.359424603174602"/>
    <n v="87.318650793650789"/>
    <n v="53.907490079365068"/>
    <n v="56.842261904761898"/>
    <n v="75.369295634920633"/>
    <n v="73"/>
    <n v="74.866406249999997"/>
    <n v="80.75"/>
    <n v="82.387499999999989"/>
    <n v="75.356250000000003"/>
    <n v="60.971875000000004"/>
    <n v="68.125"/>
    <n v="71.307227132884833"/>
    <n v="74.968725684701383"/>
    <n v="60.858482309824069"/>
    <n v="82.946398508888876"/>
    <n v="66.45530202812499"/>
    <n v="64.125"/>
    <n v="64.949174660966136"/>
    <n v="68.653196000680552"/>
    <n v="70.215146880486103"/>
    <n v="68.575677191270827"/>
    <n v="52.352678571427077"/>
    <n v="63.133549768518513"/>
    <n v="67.901329861111108"/>
    <n v="49.167111111111119"/>
    <n v="73.711379629629619"/>
    <n v="61.754378472222221"/>
  </r>
  <r>
    <x v="13"/>
    <x v="1"/>
    <n v="93.623760533019777"/>
    <n v="96.746031746031733"/>
    <n v="92.731683043587779"/>
    <n v="95.220388007054652"/>
    <n v="96.666666666666657"/>
    <n v="99.87654320987653"/>
    <n v="99.999999999999986"/>
    <n v="96.714285714285694"/>
    <n v="82.844444444444434"/>
    <s v="."/>
    <s v="."/>
    <s v="."/>
    <n v="92.426488095238099"/>
    <n v="91.627976190476176"/>
    <n v="96.825396825396808"/>
    <n v="74.194444444444429"/>
    <n v="99.999999999999986"/>
    <n v="95.492063492063494"/>
    <n v="92"/>
    <n v="93.224999999999994"/>
    <n v="96.8"/>
    <n v="96.3"/>
    <n v="94.1"/>
    <n v="85.7"/>
    <n v="90.125"/>
    <n v="90.717692801027766"/>
    <n v="88.677248677555554"/>
    <n v="83.848484848222213"/>
    <n v="99.494949494999986"/>
    <n v="90.850088183333327"/>
    <n v="87.75"/>
    <n v="89.344834391166657"/>
    <n v="94.777466542222214"/>
    <n v="93.924162257444436"/>
    <n v="84.074534161666662"/>
    <n v="84.603174603333329"/>
    <n v="86.066805555555547"/>
    <n v="84.197111111111099"/>
    <n v="77.096999999999994"/>
    <n v="93.047555555555547"/>
    <n v="89.925555555555547"/>
  </r>
  <r>
    <x v="13"/>
    <x v="2"/>
    <n v="92.478703703703715"/>
    <n v="97.5"/>
    <n v="91.044047619047632"/>
    <n v="94.52000000000001"/>
    <n v="95"/>
    <n v="100"/>
    <n v="100"/>
    <n v="100"/>
    <n v="77.599999999999994"/>
    <n v="96.911094224924028"/>
    <s v="."/>
    <n v="68.777777777777771"/>
    <n v="91.238541666666663"/>
    <n v="89.927083333333343"/>
    <n v="100"/>
    <n v="61.375"/>
    <n v="100"/>
    <n v="98.333333333333343"/>
    <n v="92.625"/>
    <n v="92.55"/>
    <n v="95.6"/>
    <n v="100"/>
    <n v="91.3"/>
    <n v="83.3"/>
    <n v="90.375"/>
    <n v="92.688492063500007"/>
    <n v="94.920634921000001"/>
    <n v="76.833333332999999"/>
    <n v="100"/>
    <n v="99"/>
    <n v="88.5"/>
    <n v="87.894841270000015"/>
    <n v="94.126984127"/>
    <n v="97.5"/>
    <n v="78.285714286000001"/>
    <n v="81.666666667000001"/>
    <n v="89.053249999999991"/>
    <n v="91.88"/>
    <n v="70.332999999999998"/>
    <n v="95"/>
    <n v="99"/>
  </r>
  <r>
    <x v="13"/>
    <x v="3"/>
    <n v="97.26543209876543"/>
    <n v="100"/>
    <n v="96.484126984126988"/>
    <n v="95.577777777777783"/>
    <n v="100"/>
    <n v="98.888888888888886"/>
    <n v="100"/>
    <n v="99"/>
    <n v="80"/>
    <n v="98.666666666666671"/>
    <n v="93.333333333333329"/>
    <n v="94"/>
    <n v="98.725000000000009"/>
    <n v="99.375"/>
    <n v="100"/>
    <n v="99.5"/>
    <n v="100"/>
    <n v="98"/>
    <n v="89.875"/>
    <n v="98.074999999999989"/>
    <n v="98.2"/>
    <n v="95"/>
    <n v="99.1"/>
    <n v="100"/>
    <n v="86.375"/>
    <n v="81.756854256749989"/>
    <n v="85.714285713999999"/>
    <n v="93.636363635999999"/>
    <n v="95.454545455000002"/>
    <n v="52.222222221999999"/>
    <n v="80"/>
    <n v="91.020176186499995"/>
    <n v="88.235294117999999"/>
    <n v="88.888888889"/>
    <n v="86.956521738999996"/>
    <n v="100"/>
    <n v="68.853250000000003"/>
    <n v="63.636000000000003"/>
    <n v="71.875"/>
    <n v="96"/>
    <n v="43.902000000000001"/>
  </r>
  <r>
    <x v="13"/>
    <x v="4"/>
    <n v="95.238095238095241"/>
    <n v="92.857142857142861"/>
    <n v="95.91836734693878"/>
    <n v="97.142857142857139"/>
    <n v="100"/>
    <n v="100"/>
    <n v="100"/>
    <n v="85.714285714285708"/>
    <n v="100"/>
    <s v="."/>
    <s v="."/>
    <s v="."/>
    <n v="92.853571428571442"/>
    <n v="92.857142857142861"/>
    <n v="85.714285714285708"/>
    <n v="100"/>
    <n v="100"/>
    <n v="85.714285714285708"/>
    <n v="91.125"/>
    <n v="92.85"/>
    <n v="100"/>
    <n v="85.7"/>
    <n v="100"/>
    <n v="85.7"/>
    <n v="91.125"/>
    <n v="89.285714285750004"/>
    <n v="71.428571429000002"/>
    <n v="100"/>
    <n v="100"/>
    <n v="85.714285713999999"/>
    <n v="89.375"/>
    <n v="92.857142856999985"/>
    <n v="100"/>
    <n v="85.714285713999999"/>
    <n v="100"/>
    <n v="85.714285713999999"/>
    <n v="85.714250000000007"/>
    <n v="71.429000000000002"/>
    <n v="100"/>
    <n v="85.713999999999999"/>
    <n v="85.713999999999999"/>
  </r>
  <r>
    <x v="13"/>
    <x v="5"/>
    <n v="64.947420634920633"/>
    <n v="68.103174603174608"/>
    <n v="64.045776643990934"/>
    <n v="63.111904761904746"/>
    <n v="60.857142857142854"/>
    <n v="52.003968253968246"/>
    <n v="68.238095238095227"/>
    <n v="81.428571428571416"/>
    <n v="53.031746031746025"/>
    <s v="."/>
    <s v="."/>
    <s v="."/>
    <n v="70.295907738095252"/>
    <n v="67.241815476190482"/>
    <n v="75.349206349206355"/>
    <n v="67.840277777777771"/>
    <n v="59.396825396825392"/>
    <n v="66.38095238095238"/>
    <n v="69.5"/>
    <n v="73.349999999999994"/>
    <n v="74.3"/>
    <n v="82.4"/>
    <n v="72"/>
    <n v="64.7"/>
    <n v="66.125"/>
    <n v="65.96742724858332"/>
    <n v="64.014880951999999"/>
    <n v="58.081128747999998"/>
    <n v="75.344246031666657"/>
    <n v="66.429453262666655"/>
    <n v="64.25"/>
    <n v="66.335978835999981"/>
    <n v="67.529761904999987"/>
    <n v="75.195105819999995"/>
    <n v="63.561507936666665"/>
    <n v="59.057539682333328"/>
    <n v="61.953749999999992"/>
    <n v="67.138333333333335"/>
    <n v="50.945999999999998"/>
    <n v="65.555333333333323"/>
    <n v="64.175333333333327"/>
  </r>
  <r>
    <x v="13"/>
    <x v="6"/>
    <n v="55.064484126984127"/>
    <n v="81.642857142857139"/>
    <n v="47.470663265306122"/>
    <n v="62.535714285714292"/>
    <n v="77.571428571428569"/>
    <n v="32.678571428571423"/>
    <n v="52.38095238095238"/>
    <n v="89.285714285714292"/>
    <n v="60.761904761904759"/>
    <n v="57.7406281661601"/>
    <s v="."/>
    <n v="29.087301587301585"/>
    <n v="52.287723214285712"/>
    <n v="45.725446428571423"/>
    <n v="85.714285714285722"/>
    <n v="22.187499999999996"/>
    <n v="42.857142857142847"/>
    <n v="32.142857142857139"/>
    <n v="55"/>
    <n v="58.849999999999994"/>
    <n v="61.6"/>
    <n v="89.1"/>
    <n v="45.4"/>
    <n v="39.299999999999997"/>
    <n v="52.25"/>
    <n v="51.398809524000001"/>
    <n v="76.190476189999998"/>
    <n v="26.428571429000002"/>
    <n v="58.928571429000002"/>
    <n v="44.047619048000001"/>
    <n v="48.625"/>
    <n v="53.035714285749997"/>
    <n v="59.047619048000001"/>
    <n v="82.738095238"/>
    <n v="34.642857143000001"/>
    <n v="35.714285713999999"/>
    <n v="44.033000000000001"/>
    <n v="73.81"/>
    <n v="18.393000000000001"/>
    <n v="44.643000000000001"/>
    <n v="39.286000000000001"/>
  </r>
  <r>
    <x v="13"/>
    <x v="7"/>
    <n v="78.666666666666671"/>
    <n v="72.666666666666671"/>
    <n v="80.38095238095238"/>
    <n v="76.799999999999983"/>
    <n v="80"/>
    <n v="73.333333333333329"/>
    <n v="77.333333333333329"/>
    <n v="80"/>
    <n v="73.333333333333329"/>
    <s v="."/>
    <s v="."/>
    <s v="."/>
    <n v="81"/>
    <n v="81"/>
    <n v="65.333333333333343"/>
    <n v="81.333333333333329"/>
    <n v="85.333333333333329"/>
    <n v="92"/>
    <n v="79.25"/>
    <n v="81"/>
    <n v="80"/>
    <n v="80"/>
    <n v="80"/>
    <n v="84"/>
    <n v="78.75"/>
    <n v="77.666666666499992"/>
    <n v="65.333333332999999"/>
    <n v="74.666666667000001"/>
    <n v="85.333333332999999"/>
    <n v="85.333333332999999"/>
    <n v="75.25"/>
    <n v="80"/>
    <n v="80"/>
    <n v="80"/>
    <n v="80"/>
    <n v="80"/>
    <n v="70.625"/>
    <n v="79.167000000000002"/>
    <n v="56.667000000000002"/>
    <n v="63.332999999999998"/>
    <n v="83.332999999999998"/>
  </r>
  <r>
    <x v="13"/>
    <x v="8"/>
    <n v="61.111111111111114"/>
    <n v="50"/>
    <n v="64.285714285714292"/>
    <n v="50"/>
    <n v="25"/>
    <n v="50"/>
    <n v="75"/>
    <n v="75"/>
    <n v="25"/>
    <s v="."/>
    <s v="."/>
    <s v="."/>
    <n v="75"/>
    <n v="75"/>
    <n v="75"/>
    <n v="100"/>
    <n v="50"/>
    <n v="75"/>
    <s v="."/>
    <s v="."/>
    <s v="."/>
    <s v="."/>
    <s v="."/>
    <s v="."/>
    <s v="."/>
    <s v="."/>
    <s v="."/>
    <s v="."/>
    <s v="."/>
    <s v="."/>
    <s v="."/>
    <s v="."/>
    <s v="."/>
    <s v="."/>
    <s v="."/>
    <s v="."/>
    <s v="."/>
    <s v="."/>
    <s v="."/>
    <s v="."/>
    <s v="."/>
  </r>
  <r>
    <x v="13"/>
    <x v="9"/>
    <n v="74.705371840094074"/>
    <n v="91.674999999999997"/>
    <n v="69.856906651549508"/>
    <n v="79.426455026455031"/>
    <n v="85"/>
    <n v="66.298941798941797"/>
    <n v="70.833333333333343"/>
    <n v="87.5"/>
    <n v="87.5"/>
    <s v="."/>
    <s v="."/>
    <s v="."/>
    <n v="66.452008928571431"/>
    <n v="68.804017857142853"/>
    <n v="98.35"/>
    <n v="44.428571428571431"/>
    <n v="65.75"/>
    <n v="66.6875"/>
    <n v="60.75"/>
    <n v="64.099999999999994"/>
    <n v="76.900000000000006"/>
    <n v="71.099999999999994"/>
    <n v="77"/>
    <n v="31.4"/>
    <n v="51.5"/>
    <n v="57.531556372562491"/>
    <n v="70.397058823750001"/>
    <n v="40.645833333249996"/>
    <n v="74"/>
    <n v="45.083333333249996"/>
    <n v="44.75"/>
    <n v="45.574218750041666"/>
    <n v="52.3055555555"/>
    <n v="57.9913194445"/>
    <n v="68.333333333500008"/>
    <n v="3.6666666666666665"/>
    <n v="43.939833333333333"/>
    <n v="54.852999999999994"/>
    <n v="19.458333333333332"/>
    <n v="62.53125"/>
    <n v="38.91675"/>
  </r>
  <r>
    <x v="13"/>
    <x v="10"/>
    <n v="72.210670194003512"/>
    <n v="81.7"/>
    <n v="69.499433106575964"/>
    <n v="80.742857142857147"/>
    <n v="70"/>
    <n v="33.714285714285715"/>
    <n v="100"/>
    <n v="100"/>
    <n v="100"/>
    <n v="70.37777777777778"/>
    <s v="."/>
    <n v="18.166666666666668"/>
    <n v="59.422718253968249"/>
    <n v="61.545436507936508"/>
    <n v="93.4"/>
    <n v="34.142857142857146"/>
    <n v="51.888888888888886"/>
    <n v="66.75"/>
    <n v="57.875"/>
    <n v="57.3"/>
    <n v="63"/>
    <n v="54.9"/>
    <n v="67"/>
    <n v="44.3"/>
    <n v="48.375"/>
    <n v="58.349264706"/>
    <n v="78.647058823999998"/>
    <n v="16.75"/>
    <n v="71"/>
    <n v="67"/>
    <n v="43.5"/>
    <n v="38.324652777750003"/>
    <n v="48.111111111"/>
    <n v="54.1875"/>
    <n v="40"/>
    <n v="11"/>
    <n v="48.688749999999999"/>
    <n v="80.587999999999994"/>
    <n v="8.375"/>
    <n v="50.125"/>
    <n v="55.667000000000002"/>
  </r>
  <r>
    <x v="13"/>
    <x v="11"/>
    <n v="90.561434450323347"/>
    <n v="95"/>
    <n v="89.293272864701422"/>
    <n v="94.296296296296291"/>
    <n v="90"/>
    <n v="81.481481481481481"/>
    <n v="100"/>
    <n v="100"/>
    <n v="100"/>
    <n v="97.5"/>
    <s v="."/>
    <n v="43.680555555555557"/>
    <n v="83.210204081632668"/>
    <n v="85.892857142857139"/>
    <n v="100"/>
    <n v="43.571428571428569"/>
    <n v="100"/>
    <n v="100"/>
    <n v="69.285714285714292"/>
    <n v="79.63333333333334"/>
    <n v="77.8"/>
    <n v="100"/>
    <n v="61.1"/>
    <s v="."/>
    <n v="60.571428571428569"/>
    <n v="61.666666666499999"/>
    <n v="100"/>
    <n v="33.333333332999999"/>
    <n v="100"/>
    <n v="13.333333333000001"/>
    <n v="59.666666666666664"/>
    <n v="59.259259259333334"/>
    <n v="11.111111111"/>
    <n v="100"/>
    <n v="66.666666667000001"/>
    <s v="."/>
    <n v="60"/>
    <n v="80"/>
    <s v="."/>
    <n v="100"/>
    <n v="0"/>
  </r>
  <r>
    <x v="13"/>
    <x v="12"/>
    <n v="47.160493827160494"/>
    <n v="90"/>
    <n v="34.920634920634924"/>
    <n v="62.666666666666671"/>
    <n v="80"/>
    <n v="50"/>
    <n v="33.333333333333336"/>
    <n v="100"/>
    <n v="50"/>
    <n v="54.347826086956523"/>
    <s v="."/>
    <n v="0"/>
    <n v="42.163888888888891"/>
    <n v="27.777777777777779"/>
    <n v="100"/>
    <n v="0"/>
    <n v="11.111111111111111"/>
    <n v="0"/>
    <n v="39.75"/>
    <n v="56.55"/>
    <n v="66.7"/>
    <n v="79.5"/>
    <n v="80"/>
    <n v="0"/>
    <n v="35.75"/>
    <n v="22.610294117750001"/>
    <n v="52.941176470999999"/>
    <n v="12.5"/>
    <n v="25"/>
    <n v="0"/>
    <n v="31.75"/>
    <n v="48.611111111249997"/>
    <n v="50"/>
    <n v="77.777777778000001"/>
    <n v="66.666666667000001"/>
    <n v="0"/>
    <n v="14.706"/>
    <n v="58.823999999999998"/>
    <n v="0"/>
    <n v="0"/>
    <n v="0"/>
  </r>
  <r>
    <x v="13"/>
    <x v="13"/>
    <n v="88.888888888888886"/>
    <n v="100"/>
    <n v="85.714285714285708"/>
    <n v="80"/>
    <n v="100"/>
    <n v="100"/>
    <n v="50"/>
    <n v="50"/>
    <n v="100"/>
    <s v="."/>
    <s v="."/>
    <s v="."/>
    <n v="87.5"/>
    <n v="100"/>
    <n v="100"/>
    <n v="100"/>
    <n v="100"/>
    <n v="100"/>
    <n v="81.25"/>
    <n v="75"/>
    <n v="100"/>
    <n v="50"/>
    <n v="100"/>
    <n v="50"/>
    <n v="68.75"/>
    <n v="87.5"/>
    <n v="50"/>
    <n v="100"/>
    <n v="100"/>
    <n v="100"/>
    <n v="56.25"/>
    <n v="50"/>
    <n v="100"/>
    <n v="0"/>
    <n v="100"/>
    <n v="0"/>
    <n v="62.5"/>
    <n v="0"/>
    <n v="50"/>
    <n v="100"/>
    <n v="100"/>
  </r>
  <r>
    <x v="13"/>
    <x v="14"/>
    <n v="45.472222222222214"/>
    <n v="65.763888888888886"/>
    <n v="39.674603174603178"/>
    <n v="45.238888888888894"/>
    <n v="52.777777777777779"/>
    <n v="58.5"/>
    <n v="62.083333333333343"/>
    <n v="40.833333333333329"/>
    <n v="12"/>
    <s v="."/>
    <s v="."/>
    <s v="."/>
    <n v="57.277256944444439"/>
    <n v="45.763888888888886"/>
    <n v="78.75"/>
    <n v="29.166666666666664"/>
    <n v="2.2222222222222223"/>
    <n v="72.916666666666657"/>
    <n v="69.166666666666671"/>
    <n v="68.790624999999991"/>
    <n v="75"/>
    <n v="79.75"/>
    <n v="58.325000000000003"/>
    <n v="62.087499999999999"/>
    <n v="62.333333333333336"/>
    <n v="70.122023809375008"/>
    <n v="76.785714285500006"/>
    <s v="."/>
    <s v="."/>
    <n v="63.458333333249996"/>
    <n v="58.833333333333336"/>
    <n v="58.541666666656248"/>
    <n v="60"/>
    <n v="53.75"/>
    <n v="58.333333333249996"/>
    <n v="62.083333333375002"/>
    <n v="59.708375000000004"/>
    <n v="65.416875000000005"/>
    <s v="."/>
    <s v="."/>
    <n v="53.999875000000003"/>
  </r>
  <r>
    <x v="13"/>
    <x v="15"/>
    <n v="51.129629629629633"/>
    <n v="62.777777777777779"/>
    <n v="47.801587301587304"/>
    <n v="59.644444444444446"/>
    <n v="55.555555555555557"/>
    <n v="92"/>
    <n v="86.666666666666671"/>
    <n v="40"/>
    <n v="24"/>
    <n v="51.111111111111114"/>
    <s v="."/>
    <n v="20"/>
    <n v="64.555555555555557"/>
    <n v="40.486111111111114"/>
    <n v="70"/>
    <n v="25"/>
    <n v="4.4444444444444446"/>
    <n v="62.5"/>
    <n v="86.833333333333329"/>
    <n v="88.625"/>
    <n v="100"/>
    <n v="84.5"/>
    <n v="100"/>
    <n v="70"/>
    <n v="77.333333333333329"/>
    <n v="82.952380951999999"/>
    <n v="78.571428570999998"/>
    <s v="."/>
    <s v="."/>
    <n v="87.333333332999999"/>
    <n v="73.5"/>
    <n v="74.375"/>
    <n v="70"/>
    <n v="57.5"/>
    <n v="100"/>
    <n v="70"/>
    <n v="71.5"/>
    <n v="76.667000000000002"/>
    <s v="."/>
    <s v="."/>
    <n v="66.332999999999998"/>
  </r>
  <r>
    <x v="13"/>
    <x v="16"/>
    <n v="44.444444444444436"/>
    <n v="100"/>
    <n v="28.571428571428562"/>
    <n v="33.333333333333329"/>
    <n v="100"/>
    <n v="0"/>
    <n v="33.333333333333329"/>
    <n v="33.333333333333329"/>
    <n v="0"/>
    <s v="."/>
    <s v="."/>
    <s v="."/>
    <n v="66.666666666666671"/>
    <n v="58.333333333333329"/>
    <n v="100"/>
    <n v="66.666666666666657"/>
    <n v="0"/>
    <n v="66.666666666666657"/>
    <n v="77.833333333333329"/>
    <n v="75"/>
    <n v="100"/>
    <n v="100"/>
    <n v="33.299999999999997"/>
    <n v="66.7"/>
    <n v="77.833333333333329"/>
    <n v="83.333333333500008"/>
    <n v="100"/>
    <s v="."/>
    <s v="."/>
    <n v="66.666666667000001"/>
    <n v="77.833333333333329"/>
    <n v="75"/>
    <n v="100"/>
    <n v="100"/>
    <n v="33.333333332999999"/>
    <n v="66.666666667000001"/>
    <n v="83.333500000000001"/>
    <n v="100"/>
    <s v="."/>
    <s v="."/>
    <n v="66.667000000000002"/>
  </r>
  <r>
    <x v="13"/>
    <x v="17"/>
    <n v="13.541666666666668"/>
    <n v="37.5"/>
    <n v="5.5555555555555562"/>
    <n v="6.666666666666667"/>
    <n v="0"/>
    <n v="0"/>
    <n v="33.333333333333336"/>
    <n v="0"/>
    <n v="0"/>
    <n v="25"/>
    <s v="."/>
    <s v="."/>
    <n v="15.471428571428572"/>
    <n v="25"/>
    <n v="75"/>
    <n v="0"/>
    <n v="0"/>
    <s v="."/>
    <n v="13.166666666666666"/>
    <n v="8.3249999999999993"/>
    <n v="0"/>
    <n v="0"/>
    <n v="0"/>
    <n v="33.299999999999997"/>
    <n v="13.166666666666666"/>
    <n v="23.076923077"/>
    <n v="46.153846154"/>
    <s v="."/>
    <s v="."/>
    <n v="0"/>
    <n v="5.5"/>
    <n v="8.3333333332499997"/>
    <n v="0"/>
    <n v="0"/>
    <n v="0"/>
    <n v="33.333333332999999"/>
    <n v="0"/>
    <n v="0"/>
    <s v="."/>
    <s v="."/>
    <n v="0"/>
  </r>
  <r>
    <x v="13"/>
    <x v="18"/>
    <n v="53.125"/>
    <n v="37.5"/>
    <n v="58.333333333333336"/>
    <n v="50"/>
    <n v="0"/>
    <n v="100"/>
    <n v="50"/>
    <n v="100"/>
    <n v="0"/>
    <n v="43.75"/>
    <s v="."/>
    <s v="."/>
    <n v="65"/>
    <n v="58.333333333333336"/>
    <n v="75"/>
    <n v="0"/>
    <s v="."/>
    <n v="100"/>
    <n v="57.25"/>
    <n v="75"/>
    <s v="."/>
    <n v="100"/>
    <s v="."/>
    <n v="50"/>
    <n v="32.25"/>
    <n v="39.423076922999996"/>
    <n v="53.846153846"/>
    <s v="."/>
    <s v="."/>
    <n v="25"/>
    <n v="25"/>
    <n v="25"/>
    <s v="."/>
    <n v="0"/>
    <s v="."/>
    <n v="50"/>
    <n v="25"/>
    <n v="16.667000000000002"/>
    <s v="."/>
    <s v="."/>
    <n v="33.332999999999998"/>
  </r>
  <r>
    <x v="14"/>
    <x v="0"/>
    <n v="60.637632143906949"/>
    <n v="74.367931547619037"/>
    <n v="56.71468945713206"/>
    <n v="57.138304988662128"/>
    <n v="71.07514880952381"/>
    <n v="53.819501133786844"/>
    <n v="49.076719576719583"/>
    <n v="60.346147486772487"/>
    <n v="51.374007936507937"/>
    <s v="."/>
    <s v="."/>
    <s v="."/>
    <n v="60.598864293981485"/>
    <n v="65.011791087962962"/>
    <n v="77.660714285714278"/>
    <n v="55.231026785714285"/>
    <n v="62.196097883597872"/>
    <n v="64.959325396825392"/>
    <n v="52.5"/>
    <n v="56.185937500000009"/>
    <n v="65.862500000000011"/>
    <n v="66.143749999999997"/>
    <n v="49.424999999999997"/>
    <n v="43.3125"/>
    <n v="46.125"/>
    <n v="49.225057342132288"/>
    <n v="45.328015606001387"/>
    <n v="54.258818342324069"/>
    <n v="42.187432166592593"/>
    <n v="55.125963253611104"/>
    <n v="41.625"/>
    <n v="43.35058447623959"/>
    <n v="52.788249559229172"/>
    <n v="58.211805555541673"/>
    <n v="33.49603279034028"/>
    <n v="28.906249999847219"/>
    <n v="39.913652199074065"/>
    <n v="37.295812499999997"/>
    <n v="41.796925925925926"/>
    <n v="34.046231481481477"/>
    <n v="46.515638888888887"/>
  </r>
  <r>
    <x v="14"/>
    <x v="1"/>
    <n v="87.791299235743679"/>
    <n v="94.603174603174594"/>
    <n v="85.845049130763414"/>
    <n v="89.930158730158723"/>
    <n v="95.555555555555543"/>
    <n v="84.634920634920633"/>
    <n v="93.862433862433861"/>
    <n v="87.788359788359784"/>
    <n v="87.80952380952381"/>
    <s v="."/>
    <s v="."/>
    <s v="."/>
    <n v="83.546362433862427"/>
    <n v="85.11772486772486"/>
    <n v="93.650793650793645"/>
    <n v="89.047619047619037"/>
    <n v="79.788359788359784"/>
    <n v="77.984126984126988"/>
    <n v="74.25"/>
    <n v="81.974999999999994"/>
    <n v="89.7"/>
    <n v="96.8"/>
    <n v="73.8"/>
    <n v="67.599999999999994"/>
    <n v="66.75"/>
    <n v="66.145785798833316"/>
    <n v="67.745443856888883"/>
    <n v="69.761904762222215"/>
    <n v="60.124135124444436"/>
    <n v="66.951659451777772"/>
    <n v="64.375"/>
    <n v="67.122110832833329"/>
    <n v="75.502645502999997"/>
    <n v="77.936507936666658"/>
    <n v="59.176274018777775"/>
    <n v="55.873015872888885"/>
    <n v="61.548111111111105"/>
    <n v="61.351666666666659"/>
    <n v="57.143111111111111"/>
    <n v="58.9281111111111"/>
    <n v="68.769555555555542"/>
  </r>
  <r>
    <x v="14"/>
    <x v="2"/>
    <n v="89.406525573192255"/>
    <n v="97.5"/>
    <n v="87.09410430839003"/>
    <n v="92.609523809523807"/>
    <n v="95"/>
    <n v="81.714285714285722"/>
    <n v="98.333333333333343"/>
    <n v="92"/>
    <n v="96"/>
    <n v="87.805642633228857"/>
    <s v="."/>
    <s v="."/>
    <n v="83.851388888888877"/>
    <n v="85.402777777777786"/>
    <n v="100"/>
    <n v="90"/>
    <n v="74.444444444444443"/>
    <n v="77.166666666666671"/>
    <n v="72.875"/>
    <n v="82.3"/>
    <n v="95.6"/>
    <n v="100"/>
    <n v="70.3"/>
    <n v="63.3"/>
    <n v="63.75"/>
    <n v="63.533653846500002"/>
    <n v="69.166666667000001"/>
    <n v="69.166666667000001"/>
    <n v="52.884615384999996"/>
    <n v="62.916666667000001"/>
    <n v="61.625"/>
    <n v="64.023809524000001"/>
    <n v="86.666666667000001"/>
    <n v="71.666666667000001"/>
    <n v="54.428571429000002"/>
    <n v="43.333333332999999"/>
    <n v="59.357500000000002"/>
    <n v="62.045000000000002"/>
    <n v="54.167000000000002"/>
    <n v="52.884999999999998"/>
    <n v="68.332999999999998"/>
  </r>
  <r>
    <x v="14"/>
    <x v="3"/>
    <n v="88.603174603174608"/>
    <n v="95"/>
    <n v="86.775510204081641"/>
    <n v="82.285714285714292"/>
    <n v="90"/>
    <n v="100"/>
    <n v="83.333333333333329"/>
    <n v="66.666666666666671"/>
    <n v="71.428571428571431"/>
    <n v="91.666666666666671"/>
    <n v="86.666666666666671"/>
    <n v="100"/>
    <n v="95.212500000000006"/>
    <n v="96.5"/>
    <n v="100"/>
    <n v="90"/>
    <n v="100"/>
    <n v="96"/>
    <n v="72"/>
    <n v="93.924999999999997"/>
    <n v="90.9"/>
    <n v="100"/>
    <n v="99.1"/>
    <n v="85.7"/>
    <n v="60"/>
    <n v="49.824434824500003"/>
    <n v="51.851851852000003"/>
    <n v="70"/>
    <n v="23.809523810000002"/>
    <n v="53.636363635999999"/>
    <n v="55.375"/>
    <n v="69.956140351000002"/>
    <n v="16.666666667000001"/>
    <n v="100"/>
    <n v="63.157894736999999"/>
    <n v="100"/>
    <n v="40.645000000000003"/>
    <n v="37.036999999999999"/>
    <n v="75"/>
    <n v="13.042999999999999"/>
    <n v="37.5"/>
  </r>
  <r>
    <x v="14"/>
    <x v="4"/>
    <n v="82.539682539682531"/>
    <n v="85.714285714285722"/>
    <n v="81.632653061224488"/>
    <n v="85.714285714285722"/>
    <n v="100"/>
    <n v="85.714285714285708"/>
    <n v="85.714285714285708"/>
    <n v="85.714285714285708"/>
    <n v="71.428571428571431"/>
    <s v="."/>
    <s v="."/>
    <s v="."/>
    <n v="76.773214285714289"/>
    <n v="78.571428571428569"/>
    <n v="71.428571428571431"/>
    <n v="85.714285714285708"/>
    <n v="85.714285714285708"/>
    <n v="71.428571428571431"/>
    <n v="78.375"/>
    <n v="74.975000000000009"/>
    <n v="71.400000000000006"/>
    <n v="85.7"/>
    <n v="71.400000000000006"/>
    <n v="71.400000000000006"/>
    <n v="78.375"/>
    <n v="82.142857143000001"/>
    <n v="71.428571429000002"/>
    <n v="71.428571429000002"/>
    <n v="100"/>
    <n v="85.714285713999999"/>
    <n v="76.625"/>
    <n v="75.000000000249997"/>
    <n v="71.428571429000002"/>
    <n v="85.714285713999999"/>
    <n v="71.428571429000002"/>
    <n v="71.428571429000002"/>
    <n v="78.5715"/>
    <n v="71.429000000000002"/>
    <n v="57.143000000000001"/>
    <n v="100"/>
    <n v="85.713999999999999"/>
  </r>
  <r>
    <x v="14"/>
    <x v="5"/>
    <n v="51.368984630889393"/>
    <n v="66.956349206349202"/>
    <n v="46.915451895043724"/>
    <n v="43.262585034013604"/>
    <n v="74.777777777777771"/>
    <n v="38.328798185941039"/>
    <n v="35.777777777777771"/>
    <n v="46.492063492063494"/>
    <n v="20.936507936507937"/>
    <s v="."/>
    <s v="."/>
    <s v="."/>
    <n v="63.250992063492063"/>
    <n v="61.501984126984127"/>
    <n v="59.134920634920633"/>
    <n v="64.69047619047619"/>
    <n v="67.412698412698404"/>
    <n v="54.769841269841265"/>
    <n v="58.125"/>
    <n v="65"/>
    <n v="72.400000000000006"/>
    <n v="70.3"/>
    <n v="70.400000000000006"/>
    <n v="46.9"/>
    <n v="50.375"/>
    <n v="51.490475188416667"/>
    <n v="51.967412217666663"/>
    <n v="43.347883597999996"/>
    <n v="49.75066137533333"/>
    <n v="60.895943562666659"/>
    <n v="46.375"/>
    <n v="49.186397706999998"/>
    <n v="55.773368606666665"/>
    <n v="59.077380951999999"/>
    <n v="48.809523809333328"/>
    <n v="33.085317459999999"/>
    <n v="43.39608333333333"/>
    <n v="38.562333333333328"/>
    <n v="36.29966666666666"/>
    <n v="42.179333333333325"/>
    <n v="56.542999999999999"/>
  </r>
  <r>
    <x v="14"/>
    <x v="6"/>
    <n v="46.181027966742256"/>
    <n v="63.035714285714285"/>
    <n v="41.365403304178813"/>
    <n v="35.387755102040813"/>
    <n v="60"/>
    <n v="32.653061224489797"/>
    <n v="0"/>
    <n v="57.142857142857146"/>
    <n v="27.142857142857146"/>
    <n v="48.484848484848463"/>
    <s v="."/>
    <n v="42.857142857142854"/>
    <n v="60.548809523809517"/>
    <n v="59.672619047619044"/>
    <n v="66.071428571428569"/>
    <n v="57.738095238095234"/>
    <n v="61.904761904761891"/>
    <n v="52.976190476190474"/>
    <n v="50.375"/>
    <n v="61.424999999999997"/>
    <n v="68.3"/>
    <n v="85.7"/>
    <n v="66.7"/>
    <n v="25"/>
    <n v="39.625"/>
    <n v="39.0489718615"/>
    <n v="42.207792208000001"/>
    <n v="55.654761905000001"/>
    <n v="28.571428570999998"/>
    <n v="29.761904762"/>
    <n v="35"/>
    <n v="39.927248677000001"/>
    <n v="38.042328042000001"/>
    <n v="76.190476189999998"/>
    <n v="34.761904762"/>
    <n v="10.714285714000001"/>
    <n v="30.228499999999997"/>
    <n v="33.116999999999997"/>
    <n v="32.44"/>
    <n v="22.024000000000001"/>
    <n v="33.332999999999998"/>
  </r>
  <r>
    <x v="14"/>
    <x v="7"/>
    <n v="57.925925925925917"/>
    <n v="75.333333333333329"/>
    <n v="52.952380952380956"/>
    <n v="54.4"/>
    <n v="89.333333333333329"/>
    <n v="57.333333333333336"/>
    <n v="57.333333333333336"/>
    <n v="57.333333333333336"/>
    <n v="10.666666666666668"/>
    <s v="."/>
    <s v="."/>
    <s v="."/>
    <n v="62.991666666666667"/>
    <n v="62.333333333333336"/>
    <n v="61.333333333333336"/>
    <n v="61.333333333333336"/>
    <n v="65.333333333333343"/>
    <n v="61.333333333333336"/>
    <n v="56.75"/>
    <n v="63.650000000000006"/>
    <n v="69.3"/>
    <n v="57.3"/>
    <n v="70.7"/>
    <n v="57.3"/>
    <n v="47.875"/>
    <n v="50"/>
    <n v="54.666666667000001"/>
    <n v="14.666666666999999"/>
    <n v="45.333333332999999"/>
    <n v="85.333333332999999"/>
    <n v="40.375"/>
    <n v="45.999999999750003"/>
    <n v="64"/>
    <n v="33.333333332999999"/>
    <n v="53.333333332999999"/>
    <n v="33.333333332999999"/>
    <n v="35"/>
    <n v="26.667000000000002"/>
    <n v="6.6669999999999998"/>
    <n v="33.332999999999998"/>
    <n v="73.332999999999998"/>
  </r>
  <r>
    <x v="14"/>
    <x v="8"/>
    <n v="50"/>
    <n v="62.5"/>
    <n v="46.428571428571431"/>
    <n v="40"/>
    <n v="75"/>
    <n v="25"/>
    <n v="50"/>
    <n v="25"/>
    <n v="25"/>
    <s v="."/>
    <s v="."/>
    <s v="."/>
    <n v="62.5"/>
    <n v="62.5"/>
    <n v="50"/>
    <n v="75"/>
    <n v="75"/>
    <n v="50"/>
    <s v="."/>
    <s v="."/>
    <s v="."/>
    <s v="."/>
    <s v="."/>
    <s v="."/>
    <s v="."/>
    <s v="."/>
    <s v="."/>
    <s v="."/>
    <s v="."/>
    <s v="."/>
    <s v="."/>
    <s v="."/>
    <s v="."/>
    <s v="."/>
    <s v="."/>
    <s v="."/>
    <s v="."/>
    <s v="."/>
    <s v="."/>
    <s v="."/>
    <s v="."/>
  </r>
  <r>
    <x v="14"/>
    <x v="9"/>
    <n v="57.0482032627866"/>
    <n v="82.789682539682545"/>
    <n v="49.693494897959184"/>
    <n v="52.111468253968255"/>
    <n v="72.722222222222229"/>
    <n v="27.314285714285713"/>
    <n v="33.333333333333336"/>
    <n v="60.4375"/>
    <n v="66.75"/>
    <s v="."/>
    <s v="."/>
    <s v="."/>
    <n v="52.109561011904766"/>
    <n v="63.219122023809526"/>
    <n v="92.857142857142861"/>
    <n v="46.352678571428569"/>
    <n v="61.583333333333329"/>
    <n v="52.083333333333336"/>
    <n v="34.25"/>
    <n v="41"/>
    <n v="50.1"/>
    <n v="58.3"/>
    <n v="28.5"/>
    <n v="27.1"/>
    <n v="26.375"/>
    <n v="27.247023809562499"/>
    <n v="13.5089285715"/>
    <n v="49.666666666750004"/>
    <n v="16.6875"/>
    <n v="29.125"/>
    <n v="18.625"/>
    <n v="25.114662698499998"/>
    <n v="28.626984127250001"/>
    <n v="54.166666666750004"/>
    <n v="17.664999999999999"/>
    <n v="0"/>
    <n v="11.8745625"/>
    <n v="11.769"/>
    <n v="31.948"/>
    <n v="1.03125"/>
    <n v="2.75"/>
  </r>
  <r>
    <x v="14"/>
    <x v="10"/>
    <n v="59.450049603174605"/>
    <n v="79.968253968253975"/>
    <n v="52.610648148148151"/>
    <n v="63.593055555555559"/>
    <n v="74.222222222222229"/>
    <n v="46.4"/>
    <s v="."/>
    <n v="66.75"/>
    <n v="67"/>
    <n v="59.521739130434781"/>
    <s v="."/>
    <n v="33"/>
    <n v="48.241021825396821"/>
    <n v="55.307043650793652"/>
    <n v="85.714285714285708"/>
    <n v="58.625"/>
    <n v="51.888888888888886"/>
    <n v="25"/>
    <n v="32"/>
    <n v="41.175000000000004"/>
    <n v="55.8"/>
    <n v="66.7"/>
    <n v="33.9"/>
    <n v="8.3000000000000007"/>
    <n v="25.875"/>
    <n v="22.60416666675"/>
    <n v="21"/>
    <n v="36.166666667000001"/>
    <n v="16.75"/>
    <n v="16.5"/>
    <n v="21"/>
    <n v="28.831666666749999"/>
    <n v="44.666666667000001"/>
    <n v="50"/>
    <n v="20.66"/>
    <n v="0"/>
    <n v="13.146000000000001"/>
    <n v="22.167000000000002"/>
    <n v="15.292"/>
    <n v="4.125"/>
    <n v="11"/>
  </r>
  <r>
    <x v="14"/>
    <x v="11"/>
    <n v="61.28747795414462"/>
    <n v="100"/>
    <n v="50.226757369614511"/>
    <n v="68.571428571428584"/>
    <n v="100"/>
    <n v="42.857142857142854"/>
    <n v="0"/>
    <n v="100"/>
    <n v="100"/>
    <n v="60.416666666666664"/>
    <s v="."/>
    <n v="0"/>
    <n v="54.703769841269846"/>
    <n v="52.182539682539684"/>
    <n v="100"/>
    <n v="14.285714285714286"/>
    <n v="44.444444444444443"/>
    <n v="50"/>
    <n v="34.125"/>
    <n v="57.225000000000001"/>
    <n v="88.9"/>
    <n v="100"/>
    <n v="40"/>
    <n v="0"/>
    <n v="24"/>
    <n v="10.9375"/>
    <n v="18.75"/>
    <n v="25"/>
    <n v="0"/>
    <n v="0"/>
    <n v="20.375"/>
    <n v="36.805555555750004"/>
    <n v="55.555555556000002"/>
    <n v="66.666666667000001"/>
    <n v="25"/>
    <n v="0"/>
    <n v="3.8462499999999999"/>
    <n v="15.385"/>
    <n v="0"/>
    <n v="0"/>
    <n v="0"/>
  </r>
  <r>
    <x v="14"/>
    <x v="12"/>
    <n v="38.134920634920633"/>
    <n v="76.19047619047619"/>
    <n v="27.261904761904763"/>
    <n v="32.333333333333336"/>
    <n v="66.666666666666671"/>
    <n v="20"/>
    <n v="0"/>
    <n v="75"/>
    <n v="0"/>
    <n v="44.186046511627907"/>
    <s v="."/>
    <n v="0"/>
    <n v="42.980952380952381"/>
    <n v="45.386904761904766"/>
    <n v="85.714285714285708"/>
    <n v="12.5"/>
    <n v="50"/>
    <n v="33.333333333333336"/>
    <n v="33.125"/>
    <n v="40.575000000000003"/>
    <n v="55.6"/>
    <n v="66.7"/>
    <n v="40"/>
    <n v="0"/>
    <n v="30.125"/>
    <n v="25.4464285715"/>
    <n v="14.285714285999999"/>
    <n v="37.5"/>
    <n v="0"/>
    <n v="50"/>
    <n v="20.25"/>
    <n v="34.8214285715"/>
    <n v="14.285714285999999"/>
    <n v="100"/>
    <n v="25"/>
    <n v="0"/>
    <n v="5.5060000000000002"/>
    <n v="9.5239999999999991"/>
    <n v="12.5"/>
    <n v="0"/>
    <n v="0"/>
  </r>
  <r>
    <x v="14"/>
    <x v="13"/>
    <n v="72.222222222222229"/>
    <n v="75"/>
    <n v="71.428571428571431"/>
    <n v="50"/>
    <n v="50"/>
    <n v="0"/>
    <n v="100"/>
    <n v="0"/>
    <n v="100"/>
    <s v="."/>
    <s v="."/>
    <s v="."/>
    <n v="62.5"/>
    <n v="100"/>
    <n v="100"/>
    <n v="100"/>
    <n v="100"/>
    <n v="100"/>
    <n v="37.5"/>
    <n v="25"/>
    <n v="0"/>
    <n v="0"/>
    <n v="0"/>
    <n v="100"/>
    <n v="25"/>
    <n v="50"/>
    <n v="0"/>
    <n v="100"/>
    <n v="50"/>
    <n v="50"/>
    <n v="12.5"/>
    <n v="0"/>
    <n v="0"/>
    <n v="0"/>
    <n v="0"/>
    <n v="0"/>
    <n v="25"/>
    <n v="0"/>
    <n v="100"/>
    <n v="0"/>
    <n v="0"/>
  </r>
  <r>
    <x v="14"/>
    <x v="14"/>
    <n v="46.342041446208121"/>
    <n v="53.122519841269842"/>
    <n v="44.404761904761905"/>
    <n v="43.249007936507937"/>
    <n v="41.245039682539684"/>
    <n v="65"/>
    <n v="33.333333333333343"/>
    <n v="46.666666666666664"/>
    <n v="30"/>
    <s v="."/>
    <s v="."/>
    <s v="."/>
    <n v="43.488541666666663"/>
    <n v="50.208333333333329"/>
    <n v="65"/>
    <n v="20.833333333333332"/>
    <n v="40"/>
    <n v="75"/>
    <n v="43.166666666666664"/>
    <n v="36.768749999999997"/>
    <n v="51.25"/>
    <n v="39.174999999999997"/>
    <n v="25"/>
    <n v="31.65"/>
    <n v="40"/>
    <n v="55.810763888975004"/>
    <n v="48.09027777795"/>
    <s v="."/>
    <s v="."/>
    <n v="63.53125"/>
    <n v="37.333333333333336"/>
    <n v="31.979166666624998"/>
    <n v="51.25"/>
    <n v="41.666666666750004"/>
    <n v="8.3333333332499997"/>
    <n v="26.666666666499999"/>
    <n v="47.750124999999997"/>
    <n v="37.500250000000001"/>
    <s v="."/>
    <s v="."/>
    <n v="58"/>
  </r>
  <r>
    <x v="14"/>
    <x v="15"/>
    <n v="48.20987654320988"/>
    <n v="38.611111111111114"/>
    <n v="50.952380952380956"/>
    <n v="47.777777777777786"/>
    <n v="22.222222222222221"/>
    <n v="80"/>
    <n v="66.666666666666686"/>
    <n v="60"/>
    <n v="10"/>
    <n v="49.111111111111114"/>
    <s v="."/>
    <s v="."/>
    <n v="42.912500000000001"/>
    <n v="48.75"/>
    <n v="55"/>
    <n v="25"/>
    <n v="40"/>
    <n v="75"/>
    <n v="44.5"/>
    <n v="37.075000000000003"/>
    <n v="40"/>
    <n v="45"/>
    <n v="0"/>
    <n v="63.3"/>
    <n v="43.666666666666664"/>
    <n v="59.364583333500001"/>
    <n v="41.666666667000001"/>
    <s v="."/>
    <s v="."/>
    <n v="77.0625"/>
    <n v="41.833333333333336"/>
    <n v="35.833333333249996"/>
    <n v="40"/>
    <n v="50"/>
    <n v="0"/>
    <n v="53.333333332999999"/>
    <n v="53.833500000000001"/>
    <n v="41.667000000000002"/>
    <s v="."/>
    <s v="."/>
    <n v="66"/>
  </r>
  <r>
    <x v="14"/>
    <x v="16"/>
    <n v="66.666666666666671"/>
    <n v="100"/>
    <n v="57.142857142857146"/>
    <n v="73.333333333333329"/>
    <n v="100"/>
    <n v="100"/>
    <n v="0"/>
    <n v="66.666666666666657"/>
    <n v="100"/>
    <s v="."/>
    <s v="."/>
    <s v="."/>
    <n v="62.504166666666663"/>
    <n v="58.333333333333329"/>
    <n v="100"/>
    <n v="33.333333333333329"/>
    <n v="0"/>
    <n v="100"/>
    <n v="77.833333333333329"/>
    <n v="66.674999999999997"/>
    <n v="100"/>
    <n v="66.7"/>
    <n v="100"/>
    <n v="0"/>
    <n v="66.666666666666671"/>
    <n v="100"/>
    <n v="100"/>
    <s v="."/>
    <s v="."/>
    <n v="100"/>
    <n v="61.166666666666664"/>
    <n v="50"/>
    <n v="100"/>
    <n v="66.666666667000001"/>
    <n v="33.333333332999999"/>
    <n v="0"/>
    <n v="83.333500000000001"/>
    <n v="66.667000000000002"/>
    <s v="."/>
    <s v="."/>
    <n v="100"/>
  </r>
  <r>
    <x v="14"/>
    <x v="17"/>
    <n v="25.026455026455029"/>
    <n v="39.285714285714285"/>
    <n v="20.952380952380956"/>
    <n v="5.7142857142857144"/>
    <n v="28.571428571428573"/>
    <n v="0"/>
    <n v="0"/>
    <n v="0"/>
    <n v="0"/>
    <n v="34.375"/>
    <s v="."/>
    <s v="."/>
    <n v="30.833333333333336"/>
    <n v="49.166666666666671"/>
    <n v="50"/>
    <n v="0"/>
    <n v="80"/>
    <n v="66.666666666666671"/>
    <n v="10.5"/>
    <n v="12.5"/>
    <n v="50"/>
    <n v="0"/>
    <n v="0"/>
    <n v="0"/>
    <n v="10.5"/>
    <n v="6.25"/>
    <n v="12.5"/>
    <s v="."/>
    <s v="."/>
    <n v="0"/>
    <n v="8.3333333333333339"/>
    <n v="12.5"/>
    <n v="50"/>
    <n v="0"/>
    <n v="0"/>
    <n v="0"/>
    <n v="0"/>
    <n v="0"/>
    <s v="."/>
    <s v="."/>
    <n v="0"/>
  </r>
  <r>
    <x v="14"/>
    <x v="18"/>
    <n v="19.537037037037038"/>
    <n v="31.25"/>
    <n v="16.190476190476193"/>
    <n v="2.5"/>
    <n v="12.5"/>
    <n v="0"/>
    <n v="0"/>
    <n v="0"/>
    <n v="0"/>
    <n v="32.142857142857146"/>
    <s v="."/>
    <s v="."/>
    <n v="23.333333333333336"/>
    <n v="40.833333333333336"/>
    <n v="50"/>
    <n v="0"/>
    <n v="80"/>
    <n v="33.333333333333336"/>
    <n v="1.2"/>
    <n v="0"/>
    <n v="0"/>
    <n v="0"/>
    <s v="."/>
    <n v="0"/>
    <n v="1.5"/>
    <n v="2.7777777777999999"/>
    <n v="5.5555555555999998"/>
    <s v="."/>
    <s v="."/>
    <n v="0"/>
    <n v="0"/>
    <n v="0"/>
    <n v="0"/>
    <n v="0"/>
    <s v="."/>
    <s v="."/>
    <n v="0"/>
    <n v="0"/>
    <s v="."/>
    <s v="."/>
    <n v="0"/>
  </r>
  <r>
    <x v="15"/>
    <x v="0"/>
    <n v="66.175510008530168"/>
    <n v="75.646329365079367"/>
    <n v="63.469561620944674"/>
    <n v="65.48188838498362"/>
    <n v="74.832341269841265"/>
    <n v="70.644142101284956"/>
    <n v="54.596560846560841"/>
    <n v="72.219135802469125"/>
    <n v="55.117261904761904"/>
    <s v="."/>
    <s v="."/>
    <s v="."/>
    <n v="63.32751851898167"/>
    <n v="67.042537037963342"/>
    <n v="76.460317460317455"/>
    <n v="54.071885235575714"/>
    <n v="65.644145852785542"/>
    <n v="71.993799603174608"/>
    <n v="62.5"/>
    <n v="59.612499999999997"/>
    <n v="78.5"/>
    <n v="63.524999999999991"/>
    <n v="47.924999999999997"/>
    <n v="48.5"/>
    <n v="55.5"/>
    <n v="65.004473927328704"/>
    <n v="68.461010720593748"/>
    <n v="68.907848324518511"/>
    <n v="62.148314161435188"/>
    <n v="60.50072250276736"/>
    <n v="43.625"/>
    <n v="45.923630667939236"/>
    <n v="63.811177248694442"/>
    <n v="51.89566798945139"/>
    <n v="34.785296481166668"/>
    <n v="33.202380952444443"/>
    <n v="41.286510127314813"/>
    <n v="48.181215277777781"/>
    <n v="33.571648148148149"/>
    <n v="48.171861111111106"/>
    <n v="35.221315972222222"/>
  </r>
  <r>
    <x v="15"/>
    <x v="1"/>
    <n v="91.52139629514356"/>
    <n v="94.672619047619037"/>
    <n v="90.621046937293428"/>
    <n v="90.496895943562592"/>
    <n v="94.603174603174594"/>
    <n v="93.050264550264529"/>
    <n v="98.148148148148124"/>
    <n v="87.527336860670189"/>
    <n v="79.155555555555551"/>
    <s v="."/>
    <s v="."/>
    <s v="."/>
    <n v="88.688510867309873"/>
    <n v="92.802021734619757"/>
    <n v="94.74206349206348"/>
    <n v="84.797178130511469"/>
    <n v="96.557734204793007"/>
    <n v="95.1111111111111"/>
    <n v="83.25"/>
    <n v="84.574999999999989"/>
    <n v="94.6"/>
    <n v="69.3"/>
    <n v="90.8"/>
    <n v="83.6"/>
    <n v="75.75"/>
    <n v="81.789071171222218"/>
    <n v="79.472164711000005"/>
    <n v="81.825396825555544"/>
    <n v="77.806053595555554"/>
    <n v="88.052669552777772"/>
    <n v="68.75"/>
    <n v="69.730457415944443"/>
    <n v="82.539682539777772"/>
    <n v="64.735449735222218"/>
    <n v="81.170506912333323"/>
    <n v="50.476190476444444"/>
    <n v="67.816277777777771"/>
    <n v="67.819111111111113"/>
    <n v="61.032111111111107"/>
    <n v="65.313333333333333"/>
    <n v="77.100555555555559"/>
  </r>
  <r>
    <x v="15"/>
    <x v="2"/>
    <n v="94.718165784832451"/>
    <n v="100"/>
    <n v="93.209070294784581"/>
    <n v="93.222857142857151"/>
    <n v="100"/>
    <n v="89.714285714285708"/>
    <n v="100"/>
    <n v="91"/>
    <n v="85.4"/>
    <n v="95.261813537675607"/>
    <s v="."/>
    <n v="83.666666666666671"/>
    <n v="91.193650793650789"/>
    <n v="96.587301587301582"/>
    <n v="100"/>
    <n v="88.571428571428569"/>
    <n v="97.777777777777771"/>
    <n v="100"/>
    <n v="86.75"/>
    <n v="85.8"/>
    <n v="100"/>
    <n v="67.2"/>
    <n v="92.7"/>
    <n v="83.3"/>
    <n v="81.625"/>
    <n v="87.760242474999998"/>
    <n v="92.52173913"/>
    <n v="81.666666667000001"/>
    <n v="82.435897436000005"/>
    <n v="94.416666667000001"/>
    <n v="75.25"/>
    <n v="75.521825396750003"/>
    <n v="100"/>
    <n v="66.944444443999998"/>
    <n v="78.476190475999999"/>
    <n v="56.666666667000001"/>
    <n v="75.112250000000003"/>
    <n v="78.295000000000002"/>
    <n v="65.555999999999997"/>
    <n v="77.472999999999999"/>
    <n v="79.125"/>
  </r>
  <r>
    <x v="15"/>
    <x v="3"/>
    <n v="83.95500051872601"/>
    <n v="80.625"/>
    <n v="84.906429238361994"/>
    <n v="89.42063492063491"/>
    <n v="80"/>
    <n v="99.166666666666657"/>
    <n v="83.333333333333329"/>
    <n v="98.888888888888872"/>
    <n v="85.714285714285708"/>
    <n v="81.92771084337349"/>
    <n v="100"/>
    <n v="89.333333333333329"/>
    <n v="72.486478758169937"/>
    <n v="77.122957516339866"/>
    <n v="81.25"/>
    <n v="88.888888888888886"/>
    <n v="82.352941176470594"/>
    <n v="56"/>
    <n v="60.125"/>
    <n v="67.849999999999994"/>
    <n v="80"/>
    <n v="77.8"/>
    <n v="61.2"/>
    <n v="52.4"/>
    <n v="42.125"/>
    <n v="52.397328548499999"/>
    <n v="45.833333332999999"/>
    <n v="75"/>
    <n v="34.210526315999999"/>
    <n v="54.545454544999998"/>
    <n v="31.5"/>
    <n v="31.5860215055"/>
    <n v="0"/>
    <n v="66.666666667000001"/>
    <n v="59.677419354999998"/>
    <n v="0"/>
    <n v="31.101500000000001"/>
    <n v="26.315999999999999"/>
    <n v="41.667000000000002"/>
    <n v="8.6959999999999997"/>
    <n v="47.726999999999997"/>
  </r>
  <r>
    <x v="15"/>
    <x v="4"/>
    <n v="85.714285714285722"/>
    <n v="85.714285714285708"/>
    <n v="85.714285714285708"/>
    <n v="82.857142857142861"/>
    <n v="85.714285714285708"/>
    <n v="100"/>
    <n v="100"/>
    <n v="71.428571428571431"/>
    <n v="57.142857142857139"/>
    <s v="."/>
    <s v="."/>
    <s v="."/>
    <n v="89.280357142857142"/>
    <n v="89.285714285714278"/>
    <n v="85.714285714285708"/>
    <n v="71.428571428571431"/>
    <n v="100"/>
    <n v="100"/>
    <n v="84"/>
    <n v="89.275000000000006"/>
    <n v="85.7"/>
    <n v="71.400000000000006"/>
    <n v="100"/>
    <n v="100"/>
    <n v="75"/>
    <n v="78.571428571249996"/>
    <n v="57.142857143000001"/>
    <n v="85.714285713999999"/>
    <n v="85.714285713999999"/>
    <n v="85.714285713999999"/>
    <n v="67.75"/>
    <n v="71.428571428750004"/>
    <n v="71.428571429000002"/>
    <n v="57.142857143000001"/>
    <n v="100"/>
    <n v="57.142857143000001"/>
    <n v="64.285750000000007"/>
    <n v="57.143000000000001"/>
    <n v="57.143000000000001"/>
    <n v="57.143000000000001"/>
    <n v="85.713999999999999"/>
  </r>
  <r>
    <x v="15"/>
    <x v="5"/>
    <n v="49.767195767195766"/>
    <n v="60.301587301587297"/>
    <n v="46.75736961451247"/>
    <n v="41.599546485260774"/>
    <n v="56.587301587301582"/>
    <n v="20.759637188208615"/>
    <n v="36.904761904761898"/>
    <n v="48.015873015873012"/>
    <n v="45.73015873015872"/>
    <s v="."/>
    <s v="."/>
    <s v="."/>
    <n v="57.625878684807262"/>
    <n v="59.976757369614511"/>
    <n v="64.015873015873012"/>
    <n v="57.383219954648524"/>
    <n v="56.873015873015859"/>
    <n v="61.634920634920633"/>
    <n v="55.25"/>
    <n v="55.274999999999991"/>
    <n v="74.8"/>
    <n v="68.099999999999994"/>
    <n v="34.6"/>
    <n v="43.6"/>
    <n v="47.25"/>
    <n v="55.018189028666661"/>
    <n v="63.132720841999998"/>
    <n v="49.898148147999997"/>
    <n v="51.972222221999992"/>
    <n v="55.069664902666666"/>
    <n v="32.75"/>
    <n v="39.457120811249993"/>
    <n v="72.427248676999994"/>
    <n v="37.847222222333329"/>
    <n v="17.970679012333335"/>
    <n v="29.583333333333329"/>
    <n v="26.323666666666668"/>
    <n v="42.103999999999999"/>
    <n v="6.3493333333333322"/>
    <n v="37.494"/>
    <n v="19.347333333333331"/>
  </r>
  <r>
    <x v="15"/>
    <x v="6"/>
    <n v="60.005291005291006"/>
    <n v="78.571428571428555"/>
    <n v="54.700680272108841"/>
    <n v="49.131972789115643"/>
    <n v="71.428571428571416"/>
    <n v="37.278911564625851"/>
    <n v="52.38095238095238"/>
    <n v="65.714285714285708"/>
    <n v="18.857142857142854"/>
    <n v="63.822751322751337"/>
    <n v="8.5714285714285712"/>
    <n v="37.61904761904762"/>
    <n v="71.2734693877551"/>
    <n v="73.59693877551021"/>
    <n v="85.714285714285708"/>
    <n v="65.816326530612244"/>
    <n v="64.285714285714278"/>
    <n v="78.571428571428584"/>
    <n v="59.75"/>
    <n v="68.95"/>
    <n v="85.7"/>
    <n v="76.2"/>
    <n v="60.3"/>
    <n v="53.6"/>
    <n v="48.375"/>
    <n v="50.516951345750002"/>
    <n v="59.627329193000001"/>
    <n v="56.25"/>
    <n v="50"/>
    <n v="36.190476189999998"/>
    <n v="37.625"/>
    <n v="46.253306878250001"/>
    <n v="79.365079365"/>
    <n v="66.666666667000001"/>
    <n v="13.981481480999999"/>
    <n v="25"/>
    <n v="28.873000000000001"/>
    <n v="46.103999999999999"/>
    <n v="19.047999999999998"/>
    <n v="40.816000000000003"/>
    <n v="9.5239999999999991"/>
  </r>
  <r>
    <x v="15"/>
    <x v="7"/>
    <n v="64.296296296296291"/>
    <n v="77.333333333333329"/>
    <n v="60.571428571428562"/>
    <n v="50.666666666666664"/>
    <n v="73.333333333333329"/>
    <n v="0"/>
    <n v="33.333333333333336"/>
    <n v="53.333333333333336"/>
    <n v="93.333333333333329"/>
    <s v="."/>
    <s v="."/>
    <s v="."/>
    <n v="63.154166666666669"/>
    <n v="81.333333333333329"/>
    <n v="81.333333333333329"/>
    <n v="81.333333333333329"/>
    <n v="81.333333333333329"/>
    <n v="81.333333333333329"/>
    <n v="50.75"/>
    <n v="44.974999999999994"/>
    <n v="73.3"/>
    <n v="73.3"/>
    <n v="0"/>
    <n v="33.299999999999997"/>
    <n v="40"/>
    <n v="56.999999999750003"/>
    <n v="81.333333332999999"/>
    <n v="24"/>
    <n v="41.333333332999999"/>
    <n v="81.333333332999999"/>
    <n v="19"/>
    <n v="23.33333333325"/>
    <n v="73.333333332999999"/>
    <n v="0"/>
    <n v="0"/>
    <n v="20"/>
    <n v="14.999749999999999"/>
    <n v="33.332999999999998"/>
    <n v="0"/>
    <n v="13.333"/>
    <n v="13.333"/>
  </r>
  <r>
    <x v="15"/>
    <x v="8"/>
    <n v="25"/>
    <n v="25"/>
    <n v="25"/>
    <n v="25"/>
    <n v="25"/>
    <n v="25"/>
    <n v="25"/>
    <n v="25"/>
    <n v="25"/>
    <s v="."/>
    <s v="."/>
    <s v="."/>
    <n v="25"/>
    <n v="25"/>
    <n v="25"/>
    <n v="25"/>
    <n v="25"/>
    <n v="25"/>
    <s v="."/>
    <s v="."/>
    <s v="."/>
    <s v="."/>
    <s v="."/>
    <s v="."/>
    <s v="."/>
    <s v="."/>
    <s v="."/>
    <s v="."/>
    <s v="."/>
    <s v="."/>
    <s v="."/>
    <s v="."/>
    <s v="."/>
    <s v="."/>
    <s v="."/>
    <s v="."/>
    <s v="."/>
    <s v="."/>
    <s v="."/>
    <s v="."/>
    <s v="."/>
  </r>
  <r>
    <x v="15"/>
    <x v="9"/>
    <n v="83.969003527336866"/>
    <n v="95.944444444444443"/>
    <n v="80.547448979591834"/>
    <n v="86.74777777777777"/>
    <n v="98.138888888888886"/>
    <n v="88.35"/>
    <n v="75"/>
    <n v="100"/>
    <n v="72.25"/>
    <s v="."/>
    <s v="."/>
    <s v="."/>
    <n v="79.547767857142858"/>
    <n v="80.495535714285722"/>
    <n v="93.75"/>
    <n v="74.107142857142861"/>
    <n v="70.8125"/>
    <n v="83.3125"/>
    <n v="72"/>
    <n v="78.600000000000009"/>
    <n v="89.6"/>
    <n v="91.7"/>
    <n v="66.3"/>
    <n v="66.8"/>
    <n v="62.625"/>
    <n v="65.172569444500013"/>
    <n v="78.484722222249999"/>
    <n v="75"/>
    <n v="56.666666666750004"/>
    <n v="50.538888888999999"/>
    <n v="46.5"/>
    <n v="59.923611111187498"/>
    <n v="55.277777778000001"/>
    <n v="91.666666666750004"/>
    <n v="40"/>
    <n v="52.75"/>
    <n v="33.085875000000001"/>
    <n v="53.114249999999998"/>
    <n v="33.333500000000001"/>
    <n v="41.70825"/>
    <n v="4.1875"/>
  </r>
  <r>
    <x v="15"/>
    <x v="10"/>
    <n v="83.098236331569666"/>
    <n v="96.277777777777771"/>
    <n v="79.332653061224491"/>
    <n v="86.99111111111111"/>
    <n v="92.555555555555557"/>
    <n v="53.4"/>
    <n v="100"/>
    <n v="100"/>
    <n v="89"/>
    <n v="86.040816326530617"/>
    <s v="."/>
    <n v="25"/>
    <n v="73.553571428571431"/>
    <n v="78.232142857142861"/>
    <n v="100"/>
    <n v="71.428571428571431"/>
    <n v="83.25"/>
    <n v="58.25"/>
    <n v="60.25"/>
    <n v="68.875"/>
    <n v="91.8"/>
    <n v="66.7"/>
    <n v="50"/>
    <n v="67"/>
    <n v="43.125"/>
    <n v="51.543452381000002"/>
    <n v="90.05"/>
    <n v="42.857142856999999"/>
    <n v="60"/>
    <n v="13.266666667000001"/>
    <n v="39"/>
    <n v="34.555555555750004"/>
    <n v="40.555555556000002"/>
    <n v="66.666666667000001"/>
    <n v="20"/>
    <n v="11"/>
    <n v="43.132000000000005"/>
    <n v="72.278000000000006"/>
    <n v="16.667000000000002"/>
    <n v="66.832999999999998"/>
    <n v="16.75"/>
  </r>
  <r>
    <x v="15"/>
    <x v="11"/>
    <n v="93.055555555555557"/>
    <n v="100"/>
    <n v="91.071428571428569"/>
    <n v="100"/>
    <n v="100"/>
    <n v="100"/>
    <n v="100"/>
    <n v="100"/>
    <n v="100"/>
    <n v="91.111111111111114"/>
    <s v="."/>
    <n v="100"/>
    <n v="84.6875"/>
    <n v="84.375"/>
    <n v="100"/>
    <n v="75"/>
    <n v="62.5"/>
    <n v="100"/>
    <n v="85.625"/>
    <n v="85"/>
    <n v="100"/>
    <n v="100"/>
    <n v="40"/>
    <n v="100"/>
    <n v="75.125"/>
    <n v="86.111111111249997"/>
    <n v="88.888888889"/>
    <n v="100"/>
    <n v="66.666666667000001"/>
    <n v="88.888888889"/>
    <n v="61.75"/>
    <n v="63.888888889"/>
    <n v="55.555555556000002"/>
    <n v="100"/>
    <n v="0"/>
    <n v="100"/>
    <n v="59.524000000000001"/>
    <n v="71.429000000000002"/>
    <n v="100"/>
    <n v="66.667000000000002"/>
    <n v="0"/>
  </r>
  <r>
    <x v="15"/>
    <x v="12"/>
    <n v="59.722222222222221"/>
    <n v="87.5"/>
    <n v="51.785714285714285"/>
    <n v="60"/>
    <n v="100"/>
    <n v="100"/>
    <n v="0"/>
    <n v="100"/>
    <n v="0"/>
    <n v="55.882352941176471"/>
    <s v="."/>
    <n v="100"/>
    <n v="59.9"/>
    <n v="59.375"/>
    <n v="75"/>
    <n v="50"/>
    <n v="37.5"/>
    <n v="75"/>
    <n v="41.75"/>
    <n v="60.424999999999997"/>
    <n v="66.7"/>
    <n v="100"/>
    <n v="75"/>
    <n v="0"/>
    <n v="31"/>
    <n v="23.03571428575"/>
    <n v="35"/>
    <n v="57.142857143000001"/>
    <n v="0"/>
    <n v="0"/>
    <n v="27.714285714285715"/>
    <n v="41.666666666666664"/>
    <n v="25"/>
    <n v="100"/>
    <s v="."/>
    <n v="0"/>
    <n v="17.1875"/>
    <n v="18.75"/>
    <n v="16.667000000000002"/>
    <n v="33.332999999999998"/>
    <n v="0"/>
  </r>
  <r>
    <x v="15"/>
    <x v="13"/>
    <n v="100"/>
    <n v="100"/>
    <n v="100"/>
    <n v="100"/>
    <n v="100"/>
    <n v="100"/>
    <n v="100"/>
    <n v="100"/>
    <n v="100"/>
    <s v="."/>
    <s v="."/>
    <s v="."/>
    <n v="100"/>
    <n v="100"/>
    <n v="100"/>
    <n v="100"/>
    <n v="100"/>
    <n v="100"/>
    <n v="100"/>
    <n v="100"/>
    <n v="100"/>
    <n v="100"/>
    <n v="100"/>
    <n v="100"/>
    <n v="100"/>
    <n v="100"/>
    <n v="100"/>
    <n v="100"/>
    <n v="100"/>
    <n v="100"/>
    <n v="56.25"/>
    <n v="100"/>
    <n v="100"/>
    <n v="100"/>
    <n v="100"/>
    <n v="100"/>
    <n v="12.5"/>
    <n v="50"/>
    <n v="0"/>
    <n v="0"/>
    <n v="0"/>
  </r>
  <r>
    <x v="15"/>
    <x v="14"/>
    <n v="39.444444444444436"/>
    <n v="51.666666666666664"/>
    <n v="35.952380952380956"/>
    <n v="43.083333333333336"/>
    <n v="50"/>
    <n v="80.416666666666657"/>
    <n v="8.3333333333333321"/>
    <n v="53.333333333333336"/>
    <n v="23.333333333333332"/>
    <s v="."/>
    <s v="."/>
    <s v="."/>
    <n v="27.447916666666664"/>
    <n v="34.895833333333329"/>
    <n v="53.333333333333329"/>
    <n v="0"/>
    <n v="38.333333333333329"/>
    <n v="47.916666666666664"/>
    <n v="30.166666666666668"/>
    <n v="20"/>
    <n v="55"/>
    <n v="25"/>
    <n v="0"/>
    <n v="0"/>
    <n v="26.5"/>
    <n v="50.548050886875004"/>
    <n v="52.754435107125005"/>
    <s v="."/>
    <s v="."/>
    <n v="48.341666666625002"/>
    <n v="21.333333333333332"/>
    <n v="14.583333333375"/>
    <n v="45"/>
    <n v="13.333333333500001"/>
    <n v="0"/>
    <n v="0"/>
    <n v="34.968687500000001"/>
    <n v="29.6875"/>
    <s v="."/>
    <s v="."/>
    <n v="40.249875000000003"/>
  </r>
  <r>
    <x v="15"/>
    <x v="15"/>
    <n v="38.24074074074074"/>
    <n v="47.5"/>
    <n v="35.595238095238095"/>
    <n v="45.333333333333336"/>
    <n v="50"/>
    <n v="90"/>
    <n v="0"/>
    <n v="73.333333333333343"/>
    <n v="13.333333333333336"/>
    <n v="37.333333333333336"/>
    <n v="0"/>
    <n v="100"/>
    <n v="28.4375"/>
    <n v="29.375"/>
    <n v="45"/>
    <n v="0"/>
    <n v="10"/>
    <n v="62.5"/>
    <n v="40.666666666666664"/>
    <n v="27.5"/>
    <n v="60"/>
    <n v="50"/>
    <n v="0"/>
    <n v="0"/>
    <n v="33.5"/>
    <n v="66.969117647000004"/>
    <n v="70.588235294"/>
    <s v="."/>
    <s v="."/>
    <n v="63.35"/>
    <n v="30.333333333333332"/>
    <n v="16.66666666675"/>
    <n v="40"/>
    <n v="26.666666667000001"/>
    <n v="0"/>
    <n v="0"/>
    <n v="57.4375"/>
    <n v="59.375"/>
    <s v="."/>
    <s v="."/>
    <n v="55.5"/>
  </r>
  <r>
    <x v="15"/>
    <x v="16"/>
    <n v="48.148148148148138"/>
    <n v="66.666666666666657"/>
    <n v="42.857142857142847"/>
    <n v="66.666666666666657"/>
    <n v="100"/>
    <n v="66.666666666666657"/>
    <n v="33.333333333333329"/>
    <n v="66.666666666666657"/>
    <n v="66.666666666666657"/>
    <s v="."/>
    <s v="."/>
    <s v="."/>
    <n v="25"/>
    <n v="24.999999999999996"/>
    <n v="33.333333333333329"/>
    <n v="0"/>
    <n v="33.333333333333329"/>
    <n v="33.333333333333329"/>
    <n v="27.666666666666668"/>
    <n v="25"/>
    <n v="100"/>
    <n v="0"/>
    <n v="0"/>
    <n v="0"/>
    <n v="27.666666666666668"/>
    <n v="33.333333332999999"/>
    <n v="33.333333332999999"/>
    <s v="."/>
    <s v="."/>
    <n v="33.333333332999999"/>
    <n v="22.166666666666668"/>
    <n v="25"/>
    <n v="100"/>
    <n v="0"/>
    <n v="0"/>
    <n v="0"/>
    <n v="16.666499999999999"/>
    <n v="0"/>
    <s v="."/>
    <s v="."/>
    <n v="33.332999999999998"/>
  </r>
  <r>
    <x v="15"/>
    <x v="17"/>
    <n v="28.75"/>
    <n v="40"/>
    <n v="25"/>
    <n v="10"/>
    <n v="0"/>
    <n v="50"/>
    <n v="0"/>
    <n v="0"/>
    <n v="0"/>
    <n v="27.272727272727273"/>
    <s v="."/>
    <n v="0"/>
    <n v="25.714285714285715"/>
    <n v="60"/>
    <n v="80"/>
    <s v="."/>
    <n v="100"/>
    <n v="0"/>
    <n v="4.833333333333333"/>
    <n v="0"/>
    <n v="0"/>
    <n v="0"/>
    <n v="0"/>
    <n v="0"/>
    <n v="4.833333333333333"/>
    <n v="14.285714285499999"/>
    <n v="28.571428570999998"/>
    <s v="."/>
    <s v="."/>
    <n v="0"/>
    <n v="0"/>
    <n v="0"/>
    <n v="0"/>
    <n v="0"/>
    <n v="0"/>
    <n v="0"/>
    <n v="0"/>
    <n v="0"/>
    <s v="."/>
    <s v="."/>
    <n v="0"/>
  </r>
  <r>
    <x v="15"/>
    <x v="18"/>
    <n v="52.380952380952387"/>
    <n v="50"/>
    <n v="53.333333333333336"/>
    <n v="25"/>
    <n v="0"/>
    <n v="100"/>
    <n v="0"/>
    <n v="0"/>
    <s v="."/>
    <n v="53.846153846153847"/>
    <s v="."/>
    <n v="100"/>
    <n v="66.666666666666671"/>
    <n v="88.8888888888889"/>
    <n v="100"/>
    <s v="."/>
    <n v="100"/>
    <n v="66.666666666666671"/>
    <n v="37"/>
    <n v="0"/>
    <s v="."/>
    <n v="0"/>
    <s v="."/>
    <s v="."/>
    <n v="55.5"/>
    <n v="55.5555555555"/>
    <n v="44.444444443999998"/>
    <s v="."/>
    <s v="."/>
    <n v="66.666666667000001"/>
    <n v="16.5"/>
    <s v="."/>
    <s v="."/>
    <s v="."/>
    <s v="."/>
    <s v="."/>
    <n v="16.666499999999999"/>
    <n v="0"/>
    <s v="."/>
    <s v="."/>
    <n v="33.332999999999998"/>
  </r>
  <r>
    <x v="16"/>
    <x v="0"/>
    <n v="70.67575708266844"/>
    <n v="84.807374338624328"/>
    <n v="66.63815215239535"/>
    <n v="61.658734882842019"/>
    <n v="84.490740740740733"/>
    <n v="67.607001133786852"/>
    <n v="54.008928571428577"/>
    <n v="64.003472222222214"/>
    <n v="38.18353174603174"/>
    <s v="."/>
    <s v="."/>
    <s v="."/>
    <n v="69.463361166225752"/>
    <n v="81.947034832451493"/>
    <n v="85.124007936507923"/>
    <n v="77.991691468253961"/>
    <n v="75.762221671075835"/>
    <n v="88.910218253968253"/>
    <n v="64.5"/>
    <n v="56.979687500000011"/>
    <n v="83.575000000000003"/>
    <n v="27.5"/>
    <n v="64.650000000000006"/>
    <n v="52.193750000000009"/>
    <n v="60.375"/>
    <n v="71.878713431283856"/>
    <n v="78.458736524961807"/>
    <n v="54.036239187027768"/>
    <n v="75.934964726805561"/>
    <n v="79.084913286340267"/>
    <n v="52.125"/>
    <n v="48.788123813840272"/>
    <n v="75.699322089930547"/>
    <n v="13.75"/>
    <n v="57.114383482909716"/>
    <n v="48.588789682520826"/>
    <n v="55.308425636574071"/>
    <n v="63.755274305555552"/>
    <n v="36.256759259259255"/>
    <n v="54.076370370370363"/>
    <n v="67.145298611111116"/>
  </r>
  <r>
    <x v="16"/>
    <x v="1"/>
    <n v="90.927885557515168"/>
    <n v="99.999999999999986"/>
    <n v="88.335852859662381"/>
    <n v="87.126984126984127"/>
    <n v="99.999999999999986"/>
    <n v="93.777777777777771"/>
    <n v="82.222222222222229"/>
    <n v="93.650793650793645"/>
    <n v="65.984126984126988"/>
    <s v="."/>
    <s v="."/>
    <s v="."/>
    <n v="93.788007054673727"/>
    <n v="95.679012345679013"/>
    <n v="99.999999999999986"/>
    <n v="93.333333333333329"/>
    <n v="89.382716049382708"/>
    <n v="99.999999999999986"/>
    <n v="90.428571428571431"/>
    <n v="91.266666666666652"/>
    <n v="100"/>
    <s v="."/>
    <n v="88.7"/>
    <n v="85.1"/>
    <n v="88.714285714285708"/>
    <n v="89.698775806833311"/>
    <n v="96.470588235555539"/>
    <n v="84.920634920666657"/>
    <n v="87.539682539999987"/>
    <n v="89.864197531111103"/>
    <n v="86"/>
    <n v="87.450924008925924"/>
    <n v="99.259259259222205"/>
    <s v="."/>
    <n v="79.760179434222209"/>
    <n v="83.333333333333314"/>
    <n v="84.894222222222211"/>
    <n v="86.924222222222227"/>
    <n v="75.873111111111101"/>
    <n v="88.147111111111087"/>
    <n v="88.632444444444445"/>
  </r>
  <r>
    <x v="16"/>
    <x v="2"/>
    <n v="90.25132275132276"/>
    <n v="100"/>
    <n v="87.465986394557831"/>
    <n v="87.452380952380963"/>
    <n v="100"/>
    <n v="95.428571428571431"/>
    <n v="73.333333333333343"/>
    <n v="100"/>
    <n v="68.5"/>
    <n v="94.33806146572104"/>
    <n v="60"/>
    <n v="72"/>
    <n v="91.857142857142861"/>
    <n v="93.75"/>
    <n v="100"/>
    <n v="90"/>
    <n v="85"/>
    <n v="100"/>
    <n v="88"/>
    <n v="89.333333333333329"/>
    <n v="100"/>
    <s v="."/>
    <n v="88"/>
    <n v="80"/>
    <n v="88"/>
    <n v="87.005952381249998"/>
    <n v="96.666666667000001"/>
    <n v="82.380952381"/>
    <n v="83.809523810000002"/>
    <n v="85.166666667000001"/>
    <n v="88.714285714285708"/>
    <n v="89.424603174666672"/>
    <n v="100"/>
    <s v="."/>
    <n v="88.273809524000001"/>
    <n v="80"/>
    <n v="88.089749999999995"/>
    <n v="92.667000000000002"/>
    <n v="80"/>
    <n v="89.691999999999993"/>
    <n v="90"/>
  </r>
  <r>
    <x v="16"/>
    <x v="3"/>
    <n v="99.065255731922392"/>
    <n v="100"/>
    <n v="98.798185941043087"/>
    <n v="99.428571428571416"/>
    <n v="100"/>
    <n v="100"/>
    <n v="100"/>
    <n v="100"/>
    <n v="97.142857142857139"/>
    <n v="98.648648648648646"/>
    <n v="95"/>
    <n v="100"/>
    <n v="97.405555555555566"/>
    <n v="98.611111111111114"/>
    <n v="100"/>
    <n v="100"/>
    <n v="94.444444444444443"/>
    <n v="100"/>
    <n v="90.75"/>
    <n v="96.2"/>
    <n v="100"/>
    <n v="100"/>
    <n v="99.1"/>
    <n v="85.7"/>
    <n v="72.25"/>
    <n v="85.253267974000011"/>
    <n v="88.235294117999999"/>
    <n v="70"/>
    <n v="85"/>
    <n v="97.777777778000001"/>
    <n v="54.5"/>
    <n v="59.311594202750001"/>
    <n v="93.333333332999999"/>
    <n v="0"/>
    <n v="73.913043478000006"/>
    <n v="70"/>
    <n v="49.795000000000002"/>
    <n v="26.315999999999999"/>
    <n v="60"/>
    <n v="55.171999999999997"/>
    <n v="57.692"/>
  </r>
  <r>
    <x v="16"/>
    <x v="4"/>
    <n v="88.888888888888886"/>
    <n v="100"/>
    <n v="85.714285714285708"/>
    <n v="80"/>
    <n v="100"/>
    <n v="85.714285714285708"/>
    <n v="100"/>
    <n v="71.428571428571431"/>
    <n v="42.857142857142854"/>
    <s v="."/>
    <s v="."/>
    <s v="."/>
    <n v="94.637500000000003"/>
    <n v="100"/>
    <n v="100"/>
    <n v="100"/>
    <n v="100"/>
    <n v="100"/>
    <n v="94.625"/>
    <n v="89.275000000000006"/>
    <n v="100"/>
    <n v="71.400000000000006"/>
    <n v="85.7"/>
    <n v="100"/>
    <n v="91"/>
    <n v="100"/>
    <n v="100"/>
    <n v="100"/>
    <n v="100"/>
    <n v="100"/>
    <n v="87.375"/>
    <n v="82.142857143000001"/>
    <n v="100"/>
    <n v="71.428571429000002"/>
    <n v="57.142857143000001"/>
    <n v="100"/>
    <n v="92.857249999999993"/>
    <n v="100"/>
    <n v="71.429000000000002"/>
    <n v="100"/>
    <n v="100"/>
  </r>
  <r>
    <x v="16"/>
    <x v="5"/>
    <n v="71.243396741412596"/>
    <n v="85.576719576719569"/>
    <n v="67.148161645610614"/>
    <n v="62.775812547241117"/>
    <n v="91.407407407407391"/>
    <n v="66.94784580498866"/>
    <n v="62.73015873015872"/>
    <n v="53.238095238095227"/>
    <n v="39.55555555555555"/>
    <s v="."/>
    <s v="."/>
    <s v="."/>
    <n v="77.83021541950113"/>
    <n v="81.827876984126974"/>
    <n v="79.746031746031733"/>
    <n v="80.539682539682531"/>
    <n v="78.009920634920618"/>
    <n v="89.015873015873012"/>
    <n v="69.285714285714292"/>
    <n v="72.5"/>
    <n v="92"/>
    <s v="."/>
    <n v="66.3"/>
    <n v="59.2"/>
    <n v="62.571428571428569"/>
    <n v="66.960362076999999"/>
    <n v="75.281746031666671"/>
    <n v="54.569035021666664"/>
    <n v="63.598544973666662"/>
    <n v="74.392122280999999"/>
    <n v="54.571428571428569"/>
    <n v="57.001212521888895"/>
    <n v="74.442791005000004"/>
    <s v="."/>
    <n v="47.205687830666662"/>
    <n v="49.355158729999999"/>
    <n v="53.104166666666657"/>
    <n v="62.433999999999997"/>
    <n v="31.718666666666664"/>
    <n v="60.356999999999992"/>
    <n v="57.906999999999996"/>
  </r>
  <r>
    <x v="16"/>
    <x v="6"/>
    <n v="55.952412446460059"/>
    <n v="75.396825396825392"/>
    <n v="50.396865889212826"/>
    <n v="46.994104308390014"/>
    <n v="88.888888888888872"/>
    <n v="55.510204081632651"/>
    <n v="42.857142857142854"/>
    <n v="35.714285714285708"/>
    <n v="11.999999999999998"/>
    <n v="64.463019250253282"/>
    <n v="8.5714285714285712"/>
    <n v="36.428571428571423"/>
    <n v="67.157312925170075"/>
    <n v="67.15029761904762"/>
    <n v="61.904761904761905"/>
    <n v="64.285714285714292"/>
    <n v="56.696428571428569"/>
    <n v="85.714285714285722"/>
    <n v="60.857142857142854"/>
    <n v="67.166666666666671"/>
    <n v="93.9"/>
    <s v="."/>
    <n v="54"/>
    <n v="53.6"/>
    <n v="56.857142857142854"/>
    <n v="55.994897959249997"/>
    <n v="63.095238094999999"/>
    <n v="41.836734694"/>
    <n v="57.142857143000001"/>
    <n v="61.904761905000001"/>
    <n v="56.285714285714285"/>
    <n v="58.029100529000004"/>
    <n v="88.571428570999998"/>
    <s v="."/>
    <n v="38.492063492"/>
    <n v="47.023809524000001"/>
    <n v="54.617249999999999"/>
    <n v="59.524000000000001"/>
    <n v="22.516999999999999"/>
    <n v="68.570999999999998"/>
    <n v="67.856999999999999"/>
  </r>
  <r>
    <x v="16"/>
    <x v="7"/>
    <n v="57.777777777777764"/>
    <n v="81.333333333333329"/>
    <n v="51.047619047619044"/>
    <n v="41.333333333333329"/>
    <n v="85.333333333333329"/>
    <n v="45.333333333333336"/>
    <n v="45.333333333333336"/>
    <n v="24"/>
    <n v="6.666666666666667"/>
    <s v="."/>
    <s v="."/>
    <s v="."/>
    <n v="66.404166666666669"/>
    <n v="78.333333333333329"/>
    <n v="77.333333333333329"/>
    <n v="77.333333333333329"/>
    <n v="77.333333333333329"/>
    <n v="81.333333333333329"/>
    <n v="57.125"/>
    <n v="54.474999999999994"/>
    <n v="85.3"/>
    <n v="24"/>
    <n v="63.3"/>
    <n v="45.3"/>
    <n v="47"/>
    <n v="60"/>
    <n v="77.333333332999999"/>
    <n v="30.666666667000001"/>
    <n v="50.666666667000001"/>
    <n v="81.333333332999999"/>
    <n v="33.125"/>
    <n v="34.166666666499999"/>
    <n v="53.333333332999999"/>
    <n v="16.666666667000001"/>
    <n v="33.333333332999999"/>
    <n v="33.333333332999999"/>
    <n v="32.222250000000003"/>
    <n v="55.555999999999997"/>
    <n v="6.6669999999999998"/>
    <n v="33.332999999999998"/>
    <n v="33.332999999999998"/>
  </r>
  <r>
    <x v="16"/>
    <x v="8"/>
    <n v="100"/>
    <n v="100"/>
    <n v="100"/>
    <n v="100"/>
    <n v="100"/>
    <n v="100"/>
    <n v="100"/>
    <n v="100"/>
    <n v="100"/>
    <s v="."/>
    <s v="."/>
    <s v="."/>
    <n v="100"/>
    <n v="100"/>
    <n v="100"/>
    <n v="100"/>
    <n v="100"/>
    <n v="100"/>
    <s v="."/>
    <s v="."/>
    <s v="."/>
    <s v="."/>
    <s v="."/>
    <s v="."/>
    <s v="."/>
    <s v="."/>
    <s v="."/>
    <s v="."/>
    <s v="."/>
    <s v="."/>
    <s v="."/>
    <s v="."/>
    <s v="."/>
    <s v="."/>
    <s v="."/>
    <s v="."/>
    <s v="."/>
    <s v="."/>
    <s v="."/>
    <s v="."/>
    <s v="."/>
  </r>
  <r>
    <x v="16"/>
    <x v="9"/>
    <n v="50.014770723104057"/>
    <n v="69.277777777777771"/>
    <n v="44.511054421768712"/>
    <n v="33.926587301587304"/>
    <n v="65.305555555555557"/>
    <n v="44.702380952380949"/>
    <n v="2.75"/>
    <n v="54.125"/>
    <n v="2.75"/>
    <s v="."/>
    <s v="."/>
    <s v="."/>
    <n v="47.400000000000006"/>
    <n v="70.125"/>
    <n v="73.25"/>
    <n v="44.34375"/>
    <n v="77.53125"/>
    <n v="85.375"/>
    <n v="42.375"/>
    <n v="24.675000000000001"/>
    <n v="67.3"/>
    <n v="0"/>
    <n v="28.6"/>
    <n v="2.8"/>
    <n v="40"/>
    <n v="59.839105339"/>
    <n v="66.487373737249996"/>
    <n v="22.619047618749999"/>
    <n v="76.666666666750004"/>
    <n v="73.583333333249996"/>
    <n v="22.625"/>
    <n v="20.1467261905625"/>
    <n v="54.095238095500001"/>
    <n v="0"/>
    <n v="26.49166666675"/>
    <n v="0"/>
    <n v="25.146062499999999"/>
    <n v="33.638999999999996"/>
    <n v="1.1785000000000001"/>
    <n v="13.725"/>
    <n v="52.04175"/>
  </r>
  <r>
    <x v="16"/>
    <x v="10"/>
    <n v="36.778659611992943"/>
    <n v="50.920634920634924"/>
    <n v="32.738095238095234"/>
    <n v="23.944444444444446"/>
    <n v="44.555555555555557"/>
    <n v="36.666666666666664"/>
    <n v="11"/>
    <n v="16.5"/>
    <n v="11"/>
    <n v="47.975609756097562"/>
    <n v="0"/>
    <n v="2.5"/>
    <n v="41.312244897959182"/>
    <n v="52.821428571428569"/>
    <n v="57.285714285714285"/>
    <n v="37.375"/>
    <n v="50.125"/>
    <n v="66.5"/>
    <n v="42"/>
    <n v="25.966666666666665"/>
    <n v="47.7"/>
    <s v="."/>
    <n v="21.9"/>
    <n v="8.3000000000000007"/>
    <n v="36.857142857142854"/>
    <n v="54.031746031499992"/>
    <n v="63.222222221999999"/>
    <n v="28.571428570999998"/>
    <n v="80"/>
    <n v="44.333333332999999"/>
    <n v="21.285714285714285"/>
    <n v="14.195238095333332"/>
    <n v="28.285714286000001"/>
    <s v="."/>
    <n v="14.3"/>
    <n v="0"/>
    <n v="26.4175"/>
    <n v="29.556000000000001"/>
    <n v="4.7140000000000004"/>
    <n v="29.9"/>
    <n v="41.5"/>
  </r>
  <r>
    <x v="16"/>
    <x v="11"/>
    <n v="65.793650793650784"/>
    <n v="100"/>
    <n v="56.020408163265301"/>
    <n v="56.428571428571423"/>
    <n v="100"/>
    <n v="82.142857142857139"/>
    <n v="0"/>
    <n v="100"/>
    <n v="0"/>
    <n v="86.206896551724142"/>
    <n v="0"/>
    <n v="32.142857142857146"/>
    <n v="72.61666666666666"/>
    <n v="77.5"/>
    <n v="100"/>
    <n v="50"/>
    <n v="60"/>
    <n v="100"/>
    <n v="67.666666666666671"/>
    <n v="62.85"/>
    <n v="100"/>
    <s v="."/>
    <n v="25.7"/>
    <s v="."/>
    <n v="62"/>
    <n v="70"/>
    <n v="80"/>
    <n v="33.333333332999999"/>
    <n v="66.666666667000001"/>
    <n v="100"/>
    <n v="48.666666666666664"/>
    <n v="45.833333333500001"/>
    <n v="66.666666667000001"/>
    <s v="."/>
    <n v="25"/>
    <s v="."/>
    <n v="50"/>
    <n v="75"/>
    <n v="0"/>
    <n v="25"/>
    <n v="100"/>
  </r>
  <r>
    <x v="16"/>
    <x v="12"/>
    <n v="58.597883597883602"/>
    <n v="76.19047619047619"/>
    <n v="53.571428571428569"/>
    <n v="45.333333333333336"/>
    <n v="66.666666666666671"/>
    <n v="60"/>
    <n v="0"/>
    <n v="100"/>
    <n v="0"/>
    <n v="70.270270270270274"/>
    <s v="."/>
    <n v="50"/>
    <n v="62.687755102040818"/>
    <n v="75.178571428571431"/>
    <n v="85.714285714285708"/>
    <n v="40"/>
    <n v="100"/>
    <n v="75"/>
    <n v="57.142857142857146"/>
    <n v="46.033333333333339"/>
    <n v="71.400000000000006"/>
    <s v="."/>
    <n v="66.7"/>
    <n v="0"/>
    <n v="66.666666666666671"/>
    <n v="65.324675324499992"/>
    <n v="72.727272726999999"/>
    <n v="28.571428570999998"/>
    <n v="60"/>
    <n v="100"/>
    <n v="39.166666666666664"/>
    <n v="69.047619048000001"/>
    <n v="71.428571429000002"/>
    <s v="."/>
    <n v="66.666666667000001"/>
    <s v="."/>
    <n v="24.16675"/>
    <n v="30"/>
    <n v="0"/>
    <n v="0"/>
    <n v="66.667000000000002"/>
  </r>
  <r>
    <x v="16"/>
    <x v="13"/>
    <n v="38.888888888888886"/>
    <n v="50"/>
    <n v="35.714285714285715"/>
    <n v="10"/>
    <n v="50"/>
    <n v="0"/>
    <n v="0"/>
    <n v="0"/>
    <n v="0"/>
    <s v="."/>
    <s v="."/>
    <s v="."/>
    <n v="43.75"/>
    <n v="75"/>
    <n v="50"/>
    <n v="50"/>
    <n v="100"/>
    <n v="100"/>
    <n v="31.25"/>
    <n v="12.5"/>
    <n v="50"/>
    <n v="0"/>
    <n v="0"/>
    <n v="0"/>
    <n v="31.25"/>
    <n v="50"/>
    <n v="50"/>
    <n v="0"/>
    <n v="100"/>
    <n v="50"/>
    <n v="6.25"/>
    <n v="12.5"/>
    <n v="50"/>
    <n v="0"/>
    <n v="0"/>
    <n v="0"/>
    <n v="0"/>
    <n v="0"/>
    <n v="0"/>
    <n v="0"/>
    <n v="0"/>
  </r>
  <r>
    <x v="16"/>
    <x v="14"/>
    <n v="70.516975308641975"/>
    <n v="84.375"/>
    <n v="66.557539682539684"/>
    <n v="62.805555555555564"/>
    <n v="81.25"/>
    <n v="65"/>
    <n v="68.333333333333343"/>
    <n v="55"/>
    <n v="44.444444444444436"/>
    <s v="."/>
    <s v="."/>
    <s v="."/>
    <n v="73.412499999999994"/>
    <n v="80.15625"/>
    <n v="87.5"/>
    <n v="93.75"/>
    <n v="58.125"/>
    <n v="81.25"/>
    <n v="70.333333333333329"/>
    <n v="66.668750000000003"/>
    <n v="75"/>
    <n v="55"/>
    <n v="75"/>
    <n v="61.674999999999997"/>
    <n v="70.333333333333329"/>
    <n v="77.047619047687505"/>
    <n v="75.595238095375009"/>
    <s v="."/>
    <s v="."/>
    <n v="78.5"/>
    <n v="68.166666666666671"/>
    <n v="66.666666666687505"/>
    <n v="75"/>
    <n v="55"/>
    <n v="75"/>
    <n v="61.666666666750004"/>
    <n v="71.011937500000002"/>
    <n v="72.023875000000004"/>
    <s v="."/>
    <s v="."/>
    <n v="70"/>
  </r>
  <r>
    <x v="16"/>
    <x v="15"/>
    <n v="78.611111111111114"/>
    <n v="100"/>
    <n v="72.5"/>
    <n v="72"/>
    <n v="100"/>
    <n v="80"/>
    <n v="86.666666666666671"/>
    <n v="60"/>
    <n v="33.333333333333336"/>
    <n v="85.315789473684205"/>
    <n v="0"/>
    <s v="."/>
    <n v="87.1875"/>
    <n v="86.875"/>
    <n v="100"/>
    <n v="100"/>
    <n v="60"/>
    <n v="87.5"/>
    <n v="90.333333333333329"/>
    <n v="87.5"/>
    <n v="100"/>
    <n v="60"/>
    <n v="100"/>
    <n v="90"/>
    <n v="90.333333333333329"/>
    <n v="96"/>
    <n v="100"/>
    <s v="."/>
    <s v="."/>
    <n v="92"/>
    <n v="90"/>
    <n v="87.5"/>
    <n v="100"/>
    <n v="60"/>
    <n v="100"/>
    <n v="90"/>
    <n v="95"/>
    <n v="100"/>
    <s v="."/>
    <s v="."/>
    <n v="90"/>
  </r>
  <r>
    <x v="16"/>
    <x v="16"/>
    <n v="96.296296296296291"/>
    <n v="100"/>
    <n v="95.238095238095227"/>
    <n v="93.333333333333329"/>
    <n v="100"/>
    <n v="100"/>
    <n v="100"/>
    <n v="100"/>
    <n v="66.666666666666657"/>
    <s v="."/>
    <s v="."/>
    <s v="."/>
    <n v="95.837500000000006"/>
    <n v="100"/>
    <n v="100"/>
    <n v="100"/>
    <n v="100"/>
    <n v="100"/>
    <n v="89"/>
    <n v="91.674999999999997"/>
    <n v="100"/>
    <n v="100"/>
    <n v="100"/>
    <n v="66.7"/>
    <n v="89"/>
    <n v="83.333333333500008"/>
    <n v="66.666666667000001"/>
    <s v="."/>
    <s v="."/>
    <n v="100"/>
    <n v="89"/>
    <n v="91.666666666750004"/>
    <n v="100"/>
    <n v="100"/>
    <n v="100"/>
    <n v="66.666666667000001"/>
    <n v="83.333500000000001"/>
    <n v="66.667000000000002"/>
    <s v="."/>
    <s v="."/>
    <n v="100"/>
  </r>
  <r>
    <x v="16"/>
    <x v="17"/>
    <n v="6.25"/>
    <n v="0"/>
    <n v="8.3333333333333339"/>
    <n v="0"/>
    <n v="0"/>
    <n v="0"/>
    <n v="0"/>
    <n v="0"/>
    <s v="."/>
    <n v="3.7037037037037037"/>
    <s v="."/>
    <s v="."/>
    <n v="6.25"/>
    <n v="12.5"/>
    <n v="0"/>
    <n v="50"/>
    <n v="0"/>
    <n v="0"/>
    <n v="0"/>
    <n v="0"/>
    <n v="0"/>
    <n v="0"/>
    <n v="0"/>
    <n v="0"/>
    <n v="0"/>
    <n v="0"/>
    <n v="0"/>
    <s v="."/>
    <s v="."/>
    <n v="0"/>
    <n v="0"/>
    <n v="0"/>
    <n v="0"/>
    <n v="0"/>
    <n v="0"/>
    <n v="0"/>
    <n v="0"/>
    <n v="0"/>
    <s v="."/>
    <s v="."/>
    <n v="0"/>
  </r>
  <r>
    <x v="16"/>
    <x v="18"/>
    <n v="53.571428571428569"/>
    <n v="75"/>
    <n v="45"/>
    <n v="16.666666666666668"/>
    <n v="50"/>
    <n v="0"/>
    <n v="0"/>
    <s v="."/>
    <s v="."/>
    <n v="65.384615384615387"/>
    <s v="."/>
    <s v="."/>
    <n v="54.166666666666664"/>
    <n v="81.25"/>
    <n v="100"/>
    <n v="100"/>
    <n v="25"/>
    <n v="100"/>
    <n v="32.75"/>
    <n v="0"/>
    <n v="0"/>
    <s v="."/>
    <s v="."/>
    <n v="0"/>
    <n v="43.666666666666664"/>
    <n v="65.714285714499994"/>
    <n v="71.428571429000002"/>
    <s v="."/>
    <s v="."/>
    <n v="60"/>
    <n v="14.333333333333334"/>
    <n v="0"/>
    <n v="0"/>
    <s v="."/>
    <s v="."/>
    <s v="."/>
    <n v="21.4285"/>
    <n v="42.856999999999999"/>
    <s v="."/>
    <s v="."/>
    <n v="0"/>
  </r>
  <r>
    <x v="17"/>
    <x v="0"/>
    <n v="86.403080120937261"/>
    <n v="86.588647959183675"/>
    <n v="86.350060738581149"/>
    <n v="83.245621693121691"/>
    <n v="78.292658730158735"/>
    <n v="83.783730158730165"/>
    <n v="86.016203703703695"/>
    <n v="90.712499999999991"/>
    <n v="77.423015873015871"/>
    <s v="."/>
    <s v="."/>
    <s v="."/>
    <n v="83.821045327853355"/>
    <n v="90.349903155706727"/>
    <n v="94.884637188208615"/>
    <n v="86.148242630385482"/>
    <n v="92.07680224867724"/>
    <n v="88.289930555555557"/>
    <n v="79.25"/>
    <n v="77.292187499999997"/>
    <n v="77.981250000000003"/>
    <n v="92.293750000000003"/>
    <n v="67.643749999999997"/>
    <n v="71.25"/>
    <n v="75.375"/>
    <n v="81.501354546058153"/>
    <n v="78.418917071496523"/>
    <n v="86.117302322148149"/>
    <n v="85.128149407935169"/>
    <n v="76.341049382652784"/>
    <n v="72.5"/>
    <n v="69.309333664003475"/>
    <n v="64.574900793638889"/>
    <n v="88.547619047604172"/>
    <n v="60.850925925916656"/>
    <n v="63.263888888854169"/>
    <n v="75.528300057870382"/>
    <n v="67.363163194444439"/>
    <n v="73.059027777777771"/>
    <n v="87.014759259259264"/>
    <n v="74.67625000000001"/>
  </r>
  <r>
    <x v="17"/>
    <x v="1"/>
    <n v="95.439741328630205"/>
    <n v="94.246031746031747"/>
    <n v="95.780801209372626"/>
    <n v="94.16825396825395"/>
    <n v="88.492063492063494"/>
    <n v="96.190476190476176"/>
    <n v="99.999999999999986"/>
    <n v="99.999999999999986"/>
    <n v="86.158730158730151"/>
    <s v="."/>
    <s v="."/>
    <s v="."/>
    <n v="96.452050264550252"/>
    <n v="97.029100529100532"/>
    <n v="99.999999999999986"/>
    <n v="92.857142857142861"/>
    <n v="96.370370370370367"/>
    <n v="98.888888888888886"/>
    <n v="94.5"/>
    <n v="95.875"/>
    <n v="92.4"/>
    <n v="97.8"/>
    <n v="100"/>
    <n v="93.3"/>
    <n v="94.75"/>
    <n v="93.227463123305554"/>
    <n v="93.939393939444429"/>
    <n v="92.098765432111108"/>
    <n v="88.677248677222224"/>
    <n v="98.194444444444443"/>
    <n v="91.875"/>
    <n v="96.428571428555543"/>
    <n v="92.380952380888886"/>
    <n v="99.999999999999986"/>
    <n v="99.999999999999986"/>
    <n v="93.333333333333329"/>
    <n v="87.49755555555555"/>
    <n v="80.72444444444443"/>
    <n v="84.285666666666657"/>
    <n v="87.777777777777771"/>
    <n v="97.202333333333328"/>
  </r>
  <r>
    <x v="17"/>
    <x v="2"/>
    <n v="94.57495590828924"/>
    <n v="93.75"/>
    <n v="94.810657596371883"/>
    <n v="93.63333333333334"/>
    <n v="87.5"/>
    <n v="96.666666666666671"/>
    <n v="100"/>
    <n v="100"/>
    <n v="84"/>
    <n v="94.731670445956169"/>
    <n v="96.25"/>
    <n v="90"/>
    <n v="96.000992063492063"/>
    <n v="95.751984126984127"/>
    <n v="100"/>
    <n v="89.285714285714292"/>
    <n v="94.555555555555557"/>
    <n v="99.166666666666671"/>
    <n v="94.875"/>
    <n v="96.25"/>
    <n v="95"/>
    <n v="100"/>
    <n v="100"/>
    <n v="90"/>
    <n v="94.875"/>
    <n v="93.59375"/>
    <n v="100"/>
    <n v="90"/>
    <n v="85"/>
    <n v="99.375"/>
    <n v="90.875"/>
    <n v="96.25"/>
    <n v="95"/>
    <n v="100"/>
    <n v="100"/>
    <n v="90"/>
    <n v="85.676999999999992"/>
    <n v="78.332999999999998"/>
    <n v="80"/>
    <n v="85"/>
    <n v="99.375"/>
  </r>
  <r>
    <x v="17"/>
    <x v="3"/>
    <n v="97.857142857142847"/>
    <n v="100"/>
    <n v="97.244897959183689"/>
    <n v="97.142857142857139"/>
    <n v="100"/>
    <n v="85.714285714285708"/>
    <n v="100"/>
    <n v="100"/>
    <n v="100"/>
    <n v="100"/>
    <n v="90"/>
    <n v="66.666666666666671"/>
    <n v="95.625"/>
    <n v="98.75"/>
    <n v="100"/>
    <n v="100"/>
    <n v="100"/>
    <n v="95"/>
    <n v="85"/>
    <n v="92.5"/>
    <n v="90"/>
    <n v="80"/>
    <n v="100"/>
    <n v="100"/>
    <n v="87.5"/>
    <n v="77.484668109750004"/>
    <n v="45.454545455000002"/>
    <n v="88.888888889"/>
    <n v="88.095238094999999"/>
    <n v="87.5"/>
    <n v="85.625"/>
    <n v="97.5"/>
    <n v="90"/>
    <n v="100"/>
    <n v="100"/>
    <n v="100"/>
    <n v="73.415999999999997"/>
    <n v="56.521999999999998"/>
    <n v="78.570999999999998"/>
    <n v="80"/>
    <n v="78.570999999999998"/>
  </r>
  <r>
    <x v="17"/>
    <x v="4"/>
    <n v="96.825396825396822"/>
    <n v="92.857142857142861"/>
    <n v="97.959183673469383"/>
    <n v="94.285714285714292"/>
    <n v="85.714285714285708"/>
    <n v="100"/>
    <n v="100"/>
    <n v="100"/>
    <n v="85.714285714285708"/>
    <s v="."/>
    <s v="."/>
    <s v="."/>
    <n v="98.212500000000006"/>
    <n v="100"/>
    <n v="100"/>
    <n v="100"/>
    <n v="100"/>
    <n v="100"/>
    <n v="98.25"/>
    <n v="96.424999999999997"/>
    <n v="85.7"/>
    <n v="100"/>
    <n v="100"/>
    <n v="100"/>
    <n v="98.25"/>
    <n v="100"/>
    <n v="100"/>
    <n v="100"/>
    <n v="100"/>
    <n v="100"/>
    <n v="98.25"/>
    <n v="96.428571428499993"/>
    <n v="85.714285713999999"/>
    <n v="100"/>
    <n v="100"/>
    <n v="100"/>
    <n v="100"/>
    <n v="100"/>
    <n v="100"/>
    <n v="100"/>
    <n v="100"/>
  </r>
  <r>
    <x v="17"/>
    <x v="5"/>
    <n v="91.961556227429227"/>
    <n v="91.406179138321988"/>
    <n v="92.120235395745581"/>
    <n v="90.573280423280423"/>
    <n v="87.773809523809518"/>
    <n v="85.611111111111114"/>
    <n v="96.81481481481481"/>
    <n v="98.666666666666657"/>
    <n v="84"/>
    <s v="."/>
    <s v="."/>
    <s v="."/>
    <n v="85.460950491307628"/>
    <n v="93.696900982615261"/>
    <n v="95.038548752834458"/>
    <n v="88.235827664399082"/>
    <n v="92.846560846560834"/>
    <n v="98.666666666666657"/>
    <n v="80.75"/>
    <n v="77.224999999999994"/>
    <n v="72.5"/>
    <n v="92.2"/>
    <n v="64.3"/>
    <n v="79.900000000000006"/>
    <n v="76.375"/>
    <n v="84.20443501474999"/>
    <n v="83.555205415666663"/>
    <n v="86.034391534333338"/>
    <n v="90.475056689333329"/>
    <n v="76.753086419666658"/>
    <n v="71.875"/>
    <n v="68.206679894083337"/>
    <n v="55.043650793666664"/>
    <n v="87.523809523666671"/>
    <n v="56.703703703666662"/>
    <n v="73.555555555333328"/>
    <n v="75.307916666666671"/>
    <n v="64.831333333333333"/>
    <n v="70.297666666666657"/>
    <n v="88.474999999999994"/>
    <n v="77.62766666666667"/>
  </r>
  <r>
    <x v="17"/>
    <x v="6"/>
    <n v="79.884668682287725"/>
    <n v="78.218537414965994"/>
    <n v="80.360706187236801"/>
    <n v="75.719841269841282"/>
    <n v="67.321428571428569"/>
    <n v="60.833333333333336"/>
    <n v="94.444444444444457"/>
    <n v="100"/>
    <n v="56"/>
    <n v="77.847424684159378"/>
    <n v="100"/>
    <n v="50"/>
    <n v="72.257851473922898"/>
    <n v="85.090702947845799"/>
    <n v="89.115646258503403"/>
    <n v="68.707482993197274"/>
    <n v="82.539682539682545"/>
    <n v="100"/>
    <n v="68.75"/>
    <n v="59.425000000000004"/>
    <n v="57.1"/>
    <n v="95.2"/>
    <n v="25"/>
    <n v="60.4"/>
    <n v="67.875"/>
    <n v="78.170018007250007"/>
    <n v="84.873949580000001"/>
    <n v="73.214285713999999"/>
    <n v="79.591836735000001"/>
    <n v="75"/>
    <n v="61.625"/>
    <n v="57.529761904750004"/>
    <n v="56.547619048000001"/>
    <n v="95.238095238"/>
    <n v="25"/>
    <n v="53.333333332999999"/>
    <n v="65.790750000000003"/>
    <n v="40.951999999999998"/>
    <n v="57.143000000000001"/>
    <n v="79.591999999999999"/>
    <n v="85.475999999999999"/>
  </r>
  <r>
    <x v="17"/>
    <x v="7"/>
    <n v="96"/>
    <n v="96"/>
    <n v="96"/>
    <n v="96"/>
    <n v="96"/>
    <n v="96"/>
    <n v="96"/>
    <n v="96"/>
    <n v="96"/>
    <s v="."/>
    <s v="."/>
    <s v="."/>
    <n v="96"/>
    <n v="96"/>
    <n v="96"/>
    <n v="96"/>
    <n v="96"/>
    <n v="96"/>
    <n v="96"/>
    <n v="96"/>
    <n v="96"/>
    <n v="96"/>
    <n v="96"/>
    <n v="96"/>
    <n v="85"/>
    <n v="96"/>
    <n v="96"/>
    <n v="96"/>
    <n v="96"/>
    <n v="96"/>
    <n v="80.375"/>
    <n v="74"/>
    <n v="44"/>
    <n v="84"/>
    <n v="84"/>
    <n v="84"/>
    <n v="86.666750000000008"/>
    <n v="90"/>
    <n v="76.667000000000002"/>
    <n v="90"/>
    <n v="90"/>
  </r>
  <r>
    <x v="17"/>
    <x v="8"/>
    <n v="100"/>
    <n v="100"/>
    <n v="100"/>
    <n v="100"/>
    <n v="100"/>
    <n v="100"/>
    <n v="100"/>
    <n v="100"/>
    <n v="100"/>
    <s v="."/>
    <s v="."/>
    <s v="."/>
    <n v="100"/>
    <n v="100"/>
    <n v="100"/>
    <n v="100"/>
    <n v="100"/>
    <n v="100"/>
    <s v="."/>
    <s v="."/>
    <s v="."/>
    <s v="."/>
    <s v="."/>
    <s v="."/>
    <s v="."/>
    <s v="."/>
    <s v="."/>
    <s v="."/>
    <s v="."/>
    <s v="."/>
    <s v="."/>
    <s v="."/>
    <s v="."/>
    <s v="."/>
    <s v="."/>
    <s v="."/>
    <s v="."/>
    <s v="."/>
    <s v="."/>
    <s v="."/>
    <s v="."/>
  </r>
  <r>
    <x v="17"/>
    <x v="9"/>
    <n v="92.849470899470901"/>
    <n v="95.464285714285722"/>
    <n v="92.102380952380955"/>
    <n v="93.97904761904762"/>
    <n v="96.428571428571431"/>
    <n v="91.666666666666671"/>
    <n v="97.25"/>
    <n v="93.35"/>
    <n v="91.2"/>
    <s v="."/>
    <s v="."/>
    <s v="."/>
    <n v="88.856250000000003"/>
    <n v="91.4375"/>
    <n v="94.5"/>
    <n v="82.25"/>
    <n v="93.8125"/>
    <n v="95.1875"/>
    <n v="84.75"/>
    <n v="86.274999999999991"/>
    <n v="88.7"/>
    <n v="100"/>
    <n v="64.599999999999994"/>
    <n v="91.8"/>
    <n v="78.25"/>
    <n v="83.176711309562506"/>
    <n v="87.339285714249996"/>
    <n v="80.21875"/>
    <n v="76.232142857249997"/>
    <n v="88.916666666750004"/>
    <n v="75.5"/>
    <n v="73.435416666687502"/>
    <n v="62.541666666750004"/>
    <n v="100"/>
    <n v="45.033333333249999"/>
    <n v="86.166666666750004"/>
    <n v="77.358249999999998"/>
    <n v="73.256"/>
    <n v="64.59375"/>
    <n v="84.791499999999999"/>
    <n v="86.791750000000008"/>
  </r>
  <r>
    <x v="17"/>
    <x v="10"/>
    <n v="84.968253968253975"/>
    <n v="81.857142857142861"/>
    <n v="85.857142857142861"/>
    <n v="88.342857142857156"/>
    <n v="85.714285714285708"/>
    <n v="100"/>
    <n v="89"/>
    <n v="93.4"/>
    <n v="73.599999999999994"/>
    <n v="83.477272727272734"/>
    <n v="56"/>
    <s v="."/>
    <n v="79.612499999999997"/>
    <n v="80.75"/>
    <n v="78"/>
    <n v="89"/>
    <n v="75.25"/>
    <n v="80.75"/>
    <n v="73.125"/>
    <n v="78.474999999999994"/>
    <n v="71.599999999999994"/>
    <n v="100"/>
    <n v="75.3"/>
    <n v="67"/>
    <n v="62.125"/>
    <n v="67.766369047750004"/>
    <n v="69.357142856999999"/>
    <n v="70.875"/>
    <n v="50.166666667000001"/>
    <n v="80.666666667000001"/>
    <n v="56.25"/>
    <n v="56.241666666750007"/>
    <n v="33.5"/>
    <n v="100"/>
    <n v="46.8"/>
    <n v="44.666666667000001"/>
    <n v="56.0105"/>
    <n v="50.167000000000002"/>
    <n v="45.875"/>
    <n v="55.832999999999998"/>
    <n v="72.167000000000002"/>
  </r>
  <r>
    <x v="17"/>
    <x v="11"/>
    <n v="100"/>
    <n v="100"/>
    <n v="100"/>
    <n v="100"/>
    <n v="100"/>
    <n v="100"/>
    <n v="100"/>
    <n v="100"/>
    <s v="."/>
    <n v="100"/>
    <n v="100"/>
    <n v="100"/>
    <n v="89.574999999999989"/>
    <n v="100"/>
    <n v="100"/>
    <n v="100"/>
    <n v="100"/>
    <n v="100"/>
    <n v="82.75"/>
    <n v="79.150000000000006"/>
    <n v="83.3"/>
    <n v="100"/>
    <n v="33.299999999999997"/>
    <n v="100"/>
    <n v="80.75"/>
    <n v="86.607142857249997"/>
    <n v="100"/>
    <n v="100"/>
    <n v="71.428571429000002"/>
    <n v="75"/>
    <n v="79.125"/>
    <n v="75"/>
    <n v="66.666666667000001"/>
    <n v="100"/>
    <n v="33.333333332999999"/>
    <n v="100"/>
    <n v="83.333249999999992"/>
    <n v="100"/>
    <n v="75"/>
    <n v="83.332999999999998"/>
    <n v="75"/>
  </r>
  <r>
    <x v="17"/>
    <x v="12"/>
    <n v="87.407407407407419"/>
    <n v="100"/>
    <n v="83.809523809523824"/>
    <n v="89.333333333333343"/>
    <n v="100"/>
    <n v="66.666666666666671"/>
    <n v="100"/>
    <n v="80"/>
    <n v="100"/>
    <n v="88.235294117647058"/>
    <n v="100"/>
    <n v="0"/>
    <n v="86.25"/>
    <n v="85"/>
    <n v="100"/>
    <n v="40"/>
    <n v="100"/>
    <n v="100"/>
    <n v="82.875"/>
    <n v="87.5"/>
    <n v="100"/>
    <n v="100"/>
    <n v="50"/>
    <n v="100"/>
    <n v="82.875"/>
    <n v="78.333333333249996"/>
    <n v="80"/>
    <n v="50"/>
    <n v="83.333333332999999"/>
    <n v="100"/>
    <n v="78.875"/>
    <n v="87.5"/>
    <n v="100"/>
    <n v="100"/>
    <n v="50"/>
    <n v="100"/>
    <n v="70.089249999999993"/>
    <n v="42.856999999999999"/>
    <n v="37.5"/>
    <n v="100"/>
    <n v="100"/>
  </r>
  <r>
    <x v="17"/>
    <x v="13"/>
    <n v="100"/>
    <n v="100"/>
    <n v="100"/>
    <n v="100"/>
    <n v="100"/>
    <n v="100"/>
    <n v="100"/>
    <n v="100"/>
    <n v="100"/>
    <s v="."/>
    <s v="."/>
    <s v="."/>
    <n v="100"/>
    <n v="100"/>
    <n v="100"/>
    <n v="100"/>
    <n v="100"/>
    <n v="100"/>
    <n v="100"/>
    <n v="100"/>
    <n v="100"/>
    <n v="100"/>
    <n v="100"/>
    <n v="100"/>
    <n v="87.5"/>
    <n v="100"/>
    <n v="100"/>
    <n v="100"/>
    <n v="100"/>
    <n v="100"/>
    <n v="87.5"/>
    <n v="75"/>
    <n v="50"/>
    <n v="100"/>
    <n v="50"/>
    <n v="100"/>
    <n v="100"/>
    <n v="100"/>
    <n v="100"/>
    <n v="100"/>
    <n v="100"/>
  </r>
  <r>
    <x v="17"/>
    <x v="14"/>
    <n v="65.361552028218696"/>
    <n v="65.238095238095241"/>
    <n v="65.396825396825392"/>
    <n v="54.261904761904759"/>
    <n v="40.476190476190482"/>
    <n v="61.666666666666664"/>
    <n v="50"/>
    <n v="70.833333333333329"/>
    <n v="48.333333333333336"/>
    <s v="."/>
    <s v="."/>
    <s v="."/>
    <n v="64.514930555555566"/>
    <n v="79.236111111111114"/>
    <n v="90"/>
    <n v="81.25"/>
    <n v="85.277777777777771"/>
    <n v="60.416666666666664"/>
    <n v="48.166666666666664"/>
    <n v="49.793750000000003"/>
    <n v="58.325000000000003"/>
    <n v="79.174999999999997"/>
    <n v="41.674999999999997"/>
    <n v="20"/>
    <n v="41.166666666666664"/>
    <n v="45.170891608187503"/>
    <n v="48.841783216625004"/>
    <s v="."/>
    <s v="."/>
    <n v="41.499999999750003"/>
    <n v="40.833333333333336"/>
    <n v="39.166666666687505"/>
    <n v="48.333333333249996"/>
    <n v="66.666666666750004"/>
    <n v="41.666666666750004"/>
    <n v="0"/>
    <n v="43.862062500000008"/>
    <n v="50.640875000000008"/>
    <s v="."/>
    <s v="."/>
    <n v="37.08325"/>
  </r>
  <r>
    <x v="17"/>
    <x v="15"/>
    <n v="79.704585537918859"/>
    <n v="82.142857142857139"/>
    <n v="79.007936507936506"/>
    <n v="76.857142857142861"/>
    <n v="64.285714285714292"/>
    <n v="90"/>
    <n v="83.333333333333329"/>
    <n v="100"/>
    <n v="46.666666666666671"/>
    <n v="80"/>
    <n v="100"/>
    <n v="100"/>
    <n v="77.881944444444443"/>
    <n v="83.263888888888886"/>
    <n v="100"/>
    <n v="75"/>
    <n v="95.555555555555557"/>
    <n v="62.5"/>
    <n v="65.166666666666671"/>
    <n v="72.5"/>
    <n v="100"/>
    <n v="100"/>
    <n v="50"/>
    <n v="40"/>
    <n v="55.166666666666664"/>
    <n v="50.474358973999998"/>
    <n v="34.615384615000004"/>
    <s v="."/>
    <s v="."/>
    <n v="66.333333332999999"/>
    <n v="53.833333333333336"/>
    <n v="57.5"/>
    <n v="80"/>
    <n v="100"/>
    <n v="50"/>
    <n v="0"/>
    <n v="46.057500000000005"/>
    <n v="34.615000000000002"/>
    <s v="."/>
    <s v="."/>
    <n v="57.5"/>
  </r>
  <r>
    <x v="17"/>
    <x v="16"/>
    <n v="62.962962962962962"/>
    <n v="66.666666666666657"/>
    <n v="61.904761904761891"/>
    <n v="39.999999999999993"/>
    <n v="33.333333333333329"/>
    <n v="66.666666666666657"/>
    <n v="33.333333333333329"/>
    <n v="66.666666666666657"/>
    <n v="0"/>
    <s v="."/>
    <s v="."/>
    <s v="."/>
    <n v="66.670833333333334"/>
    <n v="91.666666666666657"/>
    <n v="100"/>
    <n v="100"/>
    <n v="100"/>
    <n v="66.666666666666657"/>
    <n v="50"/>
    <n v="41.674999999999997"/>
    <n v="33.299999999999997"/>
    <n v="66.7"/>
    <n v="66.7"/>
    <n v="0"/>
    <n v="50"/>
    <n v="66.666666666499992"/>
    <n v="100"/>
    <s v="."/>
    <s v="."/>
    <n v="33.333333332999999"/>
    <n v="50"/>
    <n v="41.666666666750004"/>
    <n v="33.333333332999999"/>
    <n v="66.666666667000001"/>
    <n v="66.666666667000001"/>
    <n v="0"/>
    <n v="66.666499999999999"/>
    <n v="100"/>
    <s v="."/>
    <s v="."/>
    <n v="33.332999999999998"/>
  </r>
  <r>
    <x v="17"/>
    <x v="17"/>
    <n v="18.888888888888889"/>
    <n v="10"/>
    <n v="21.428571428571427"/>
    <n v="20"/>
    <n v="0"/>
    <n v="0"/>
    <n v="0"/>
    <n v="0"/>
    <n v="100"/>
    <n v="12"/>
    <n v="0"/>
    <s v="."/>
    <n v="8.75"/>
    <n v="17.5"/>
    <n v="20"/>
    <n v="50"/>
    <n v="0"/>
    <n v="0"/>
    <n v="4.5"/>
    <n v="0"/>
    <n v="0"/>
    <n v="0"/>
    <n v="0"/>
    <n v="0"/>
    <n v="4.5"/>
    <n v="13.6363636365"/>
    <n v="27.272727273000001"/>
    <s v="."/>
    <s v="."/>
    <n v="0"/>
    <n v="11.166666666666666"/>
    <n v="0"/>
    <n v="0"/>
    <n v="0"/>
    <n v="0"/>
    <n v="0"/>
    <n v="33.333500000000001"/>
    <n v="66.667000000000002"/>
    <s v="."/>
    <s v="."/>
    <n v="0"/>
  </r>
  <r>
    <x v="17"/>
    <x v="18"/>
    <n v="54.166666666666664"/>
    <n v="50"/>
    <n v="55.55555555555555"/>
    <n v="8.3333333333333339"/>
    <n v="0"/>
    <n v="0"/>
    <n v="0"/>
    <n v="33.333333333333336"/>
    <s v="."/>
    <n v="55.555555555555557"/>
    <n v="100"/>
    <s v="."/>
    <n v="83.333333333333329"/>
    <n v="100"/>
    <n v="100"/>
    <n v="100"/>
    <n v="100"/>
    <n v="100"/>
    <n v="31.25"/>
    <n v="50"/>
    <s v="."/>
    <n v="100"/>
    <s v="."/>
    <n v="0"/>
    <n v="8.3333333333333339"/>
    <n v="12.5"/>
    <n v="25"/>
    <s v="."/>
    <s v="."/>
    <n v="0"/>
    <n v="0"/>
    <n v="0"/>
    <s v="."/>
    <s v="."/>
    <s v="."/>
    <n v="0"/>
    <n v="0"/>
    <n v="0"/>
    <s v="."/>
    <s v="."/>
    <n v="0"/>
  </r>
  <r>
    <x v="18"/>
    <x v="0"/>
    <n v="60.854363253576565"/>
    <n v="74.534357087742492"/>
    <n v="56.945793586672004"/>
    <n v="59.025738846691226"/>
    <n v="71.202766754850074"/>
    <n v="52.130739795918366"/>
    <n v="53.428571428571423"/>
    <n v="62.16324323824324"/>
    <n v="56.203373015873019"/>
    <s v="."/>
    <s v="."/>
    <s v="."/>
    <n v="64.443509381091616"/>
    <n v="63.140143762183236"/>
    <n v="77.86594742063491"/>
    <n v="56.376488095238088"/>
    <n v="62.759979810637702"/>
    <n v="55.558159722222221"/>
    <n v="70.875"/>
    <n v="65.746874999999989"/>
    <n v="79.224999999999994"/>
    <n v="74.556250000000006"/>
    <n v="54.70624999999999"/>
    <n v="54.5"/>
    <n v="66.5"/>
    <n v="75.761900698033259"/>
    <n v="86.723493533121513"/>
    <n v="70.154011343500002"/>
    <n v="80.929928989185171"/>
    <n v="65.24016892632639"/>
    <n v="60.5"/>
    <n v="57.334322648437507"/>
    <n v="69.810710742541659"/>
    <n v="71.908035714291671"/>
    <n v="46.47866318455555"/>
    <n v="41.139880952361111"/>
    <n v="64.065199074074073"/>
    <n v="81.147777777777776"/>
    <n v="55.364148148148139"/>
    <n v="68.420064814814808"/>
    <n v="51.328805555555554"/>
  </r>
  <r>
    <x v="18"/>
    <x v="1"/>
    <n v="90.589689243685342"/>
    <n v="95.540123456790113"/>
    <n v="89.175279468512528"/>
    <n v="96.237054673721332"/>
    <n v="96.913580246913568"/>
    <n v="93.757936507936506"/>
    <n v="99.999999999999986"/>
    <n v="97.751851851851839"/>
    <n v="92.761904761904759"/>
    <s v="."/>
    <s v="."/>
    <s v="."/>
    <n v="90.065241228070178"/>
    <n v="83.530482456140348"/>
    <n v="94.166666666666657"/>
    <n v="70.583333333333314"/>
    <n v="88.927485380116963"/>
    <n v="80.444444444444443"/>
    <n v="92.25"/>
    <n v="96.6"/>
    <n v="100"/>
    <n v="94.3"/>
    <n v="93.1"/>
    <n v="99"/>
    <n v="90.75"/>
    <n v="87.961627905388866"/>
    <n v="90.101116990111109"/>
    <n v="83.797979798"/>
    <n v="88.033834586555543"/>
    <n v="89.91358024688887"/>
    <n v="87.625"/>
    <n v="93.422571044499989"/>
    <n v="98.333333333333329"/>
    <n v="94.5"/>
    <n v="90.087109574888871"/>
    <n v="90.769841269777771"/>
    <n v="81.553888888888878"/>
    <n v="87.674444444444433"/>
    <n v="71.654444444444437"/>
    <n v="84.516111111111101"/>
    <n v="82.370555555555555"/>
  </r>
  <r>
    <x v="18"/>
    <x v="2"/>
    <n v="87.354717813051153"/>
    <n v="94.236111111111114"/>
    <n v="85.388605442176868"/>
    <n v="96.450158730158734"/>
    <n v="97.222222222222229"/>
    <n v="95.428571428571431"/>
    <n v="100"/>
    <n v="97.600000000000009"/>
    <n v="92"/>
    <n v="94.453316953316971"/>
    <n v="73.2"/>
    <n v="70.965277777777771"/>
    <n v="86.192708333333343"/>
    <n v="75.985416666666666"/>
    <n v="91.25"/>
    <n v="57.125"/>
    <n v="83.566666666666677"/>
    <n v="72"/>
    <n v="92.25"/>
    <n v="96.4"/>
    <n v="100"/>
    <n v="92.9"/>
    <n v="92.7"/>
    <n v="100"/>
    <n v="90.75"/>
    <n v="87.949404762"/>
    <n v="94.904761905000001"/>
    <n v="76"/>
    <n v="88.892857143000001"/>
    <n v="92"/>
    <n v="89"/>
    <n v="93.323660714249996"/>
    <n v="97.5"/>
    <n v="91.75"/>
    <n v="91.044642856999999"/>
    <n v="93"/>
    <n v="84.235250000000008"/>
    <n v="93.594999999999999"/>
    <n v="72.5"/>
    <n v="88.679000000000002"/>
    <n v="82.167000000000002"/>
  </r>
  <r>
    <x v="18"/>
    <x v="3"/>
    <n v="91.17889631486122"/>
    <n v="94.444444444444443"/>
    <n v="90.245882563551731"/>
    <n v="87.432539682539684"/>
    <n v="88.888888888888886"/>
    <n v="71.25"/>
    <n v="100"/>
    <n v="94.166666666666671"/>
    <n v="82.857142857142861"/>
    <n v="93.220338983050851"/>
    <n v="97.142857142857139"/>
    <n v="90.4"/>
    <n v="93.293421052631572"/>
    <n v="95.86184210526315"/>
    <n v="100"/>
    <n v="92.5"/>
    <n v="98.94736842105263"/>
    <n v="92"/>
    <n v="77.25"/>
    <n v="90.725000000000009"/>
    <n v="100"/>
    <n v="90.7"/>
    <n v="81.400000000000006"/>
    <n v="90.8"/>
    <n v="76"/>
    <n v="63.958222576499999"/>
    <n v="41.481481481000003"/>
    <n v="98.181818182000001"/>
    <n v="58.947368421"/>
    <n v="57.222222221999999"/>
    <n v="62"/>
    <n v="88.004032257999995"/>
    <n v="100"/>
    <n v="100"/>
    <n v="64.516129031999995"/>
    <n v="87.5"/>
    <n v="35.716499999999996"/>
    <n v="27.5"/>
    <n v="38.462000000000003"/>
    <n v="28.571000000000002"/>
    <n v="48.332999999999998"/>
  </r>
  <r>
    <x v="18"/>
    <x v="4"/>
    <n v="100"/>
    <n v="100"/>
    <n v="100"/>
    <n v="100"/>
    <n v="100"/>
    <n v="100"/>
    <n v="100"/>
    <n v="100"/>
    <n v="100"/>
    <s v="."/>
    <s v="."/>
    <s v="."/>
    <n v="100"/>
    <n v="100"/>
    <n v="100"/>
    <n v="100"/>
    <n v="100"/>
    <n v="100"/>
    <n v="100"/>
    <n v="100"/>
    <n v="100"/>
    <n v="100"/>
    <n v="100"/>
    <n v="100"/>
    <n v="98.25"/>
    <n v="100"/>
    <n v="100"/>
    <n v="100"/>
    <n v="100"/>
    <n v="100"/>
    <n v="96.5"/>
    <n v="96.428571428499993"/>
    <n v="100"/>
    <n v="100"/>
    <n v="100"/>
    <n v="85.714285713999999"/>
    <n v="96.4285"/>
    <n v="100"/>
    <n v="85.713999999999999"/>
    <n v="100"/>
    <n v="100"/>
  </r>
  <r>
    <x v="18"/>
    <x v="5"/>
    <n v="49.295319979843789"/>
    <n v="63.514219576719576"/>
    <n v="45.232777237879269"/>
    <n v="46.854724111866958"/>
    <n v="64.137566137566139"/>
    <n v="42.151927437641717"/>
    <n v="35.38095238095238"/>
    <n v="47.634920634920633"/>
    <n v="44.968253968253961"/>
    <s v="."/>
    <s v="."/>
    <s v="."/>
    <n v="59.398032407407406"/>
    <n v="52.34606481481481"/>
    <n v="62.890873015873012"/>
    <n v="48.297619047619037"/>
    <n v="54.084656084656075"/>
    <n v="44.1111111111111"/>
    <n v="69.125"/>
    <n v="66.45"/>
    <n v="72.900000000000006"/>
    <n v="73.5"/>
    <n v="60.3"/>
    <n v="59.1"/>
    <n v="63.25"/>
    <n v="71.875220458416649"/>
    <n v="82.107142856999985"/>
    <n v="69.179232803999994"/>
    <n v="69.755952380999986"/>
    <n v="66.45855379166666"/>
    <n v="54.25"/>
    <n v="54.555602485749993"/>
    <n v="69.361890589333328"/>
    <n v="68.779761904666657"/>
    <n v="39.545043163333332"/>
    <n v="40.535714285666664"/>
    <n v="53.783166666666659"/>
    <n v="76.866666666666674"/>
    <n v="32.962999999999994"/>
    <n v="54.077333333333328"/>
    <n v="51.225666666666669"/>
  </r>
  <r>
    <x v="18"/>
    <x v="6"/>
    <n v="35.774848828420254"/>
    <n v="63.209325396825399"/>
    <n v="27.936426951733072"/>
    <n v="35.630839002267578"/>
    <n v="65.07936507936509"/>
    <n v="16.122448979591834"/>
    <n v="23.809523809523807"/>
    <n v="40.571428571428569"/>
    <n v="32.571428571428569"/>
    <n v="44.015444015444018"/>
    <n v="27.857142857142854"/>
    <n v="27.083333333333332"/>
    <n v="43.35243055555555"/>
    <n v="35.954861111111107"/>
    <n v="61.339285714285708"/>
    <n v="17.55952380952381"/>
    <n v="34.92063492063491"/>
    <n v="29.999999999999996"/>
    <n v="47.625"/>
    <n v="50.75"/>
    <n v="69.400000000000006"/>
    <n v="59.8"/>
    <n v="30.9"/>
    <n v="42.9"/>
    <n v="42.5"/>
    <n v="44.555059523750003"/>
    <n v="75.238095238"/>
    <n v="32.982142856999999"/>
    <n v="37.142857143000001"/>
    <n v="32.857142856999999"/>
    <n v="35.625"/>
    <n v="40.420899719749997"/>
    <n v="69.387755102"/>
    <n v="52.053571429000002"/>
    <n v="20.718462824"/>
    <n v="19.523809524000001"/>
    <n v="30.556750000000001"/>
    <n v="71.156000000000006"/>
    <n v="12.5"/>
    <n v="22.856999999999999"/>
    <n v="15.714"/>
  </r>
  <r>
    <x v="18"/>
    <x v="7"/>
    <n v="76"/>
    <n v="77.333333333333329"/>
    <n v="75.619047619047606"/>
    <n v="74.933333333333323"/>
    <n v="77.333333333333329"/>
    <n v="85.333333333333329"/>
    <n v="57.333333333333336"/>
    <n v="77.333333333333329"/>
    <n v="77.333333333333329"/>
    <s v="."/>
    <s v="."/>
    <s v="."/>
    <n v="75.816666666666663"/>
    <n v="77.333333333333329"/>
    <n v="77.333333333333329"/>
    <n v="77.333333333333329"/>
    <n v="77.333333333333329"/>
    <n v="77.333333333333329"/>
    <n v="76"/>
    <n v="74.3"/>
    <n v="77.3"/>
    <n v="77.3"/>
    <n v="85.3"/>
    <n v="57.3"/>
    <n v="65.5"/>
    <n v="78.333333332999999"/>
    <n v="77.333333332999999"/>
    <n v="77.333333332999999"/>
    <n v="77.333333332999999"/>
    <n v="81.333333332999999"/>
    <n v="53.25"/>
    <n v="53.333333332999999"/>
    <n v="73.333333332999999"/>
    <n v="73.333333332999999"/>
    <n v="33.333333332999999"/>
    <n v="33.333333332999999"/>
    <n v="53.333500000000001"/>
    <n v="73.332999999999998"/>
    <n v="26.667000000000002"/>
    <n v="46.667000000000002"/>
    <n v="66.667000000000002"/>
  </r>
  <r>
    <x v="18"/>
    <x v="8"/>
    <n v="36.111111111111114"/>
    <n v="50"/>
    <n v="32.142857142857146"/>
    <n v="30"/>
    <n v="50"/>
    <n v="25"/>
    <n v="25"/>
    <n v="25"/>
    <n v="25"/>
    <s v="."/>
    <s v="."/>
    <s v="."/>
    <n v="43.75"/>
    <n v="43.75"/>
    <n v="50"/>
    <n v="50"/>
    <n v="50"/>
    <n v="25"/>
    <s v="."/>
    <s v="."/>
    <s v="."/>
    <s v="."/>
    <s v="."/>
    <s v="."/>
    <s v="."/>
    <s v="."/>
    <s v="."/>
    <s v="."/>
    <s v="."/>
    <s v="."/>
    <s v="."/>
    <s v="."/>
    <s v="."/>
    <s v="."/>
    <s v="."/>
    <s v="."/>
    <s v="."/>
    <s v="."/>
    <s v="."/>
    <s v="."/>
    <s v="."/>
  </r>
  <r>
    <x v="18"/>
    <x v="9"/>
    <n v="61.776847149763817"/>
    <n v="78.626240079365076"/>
    <n v="56.96273488416346"/>
    <n v="55.129574869574867"/>
    <n v="64.533730158730151"/>
    <n v="42.363095238095241"/>
    <n v="25"/>
    <n v="73.751048951048958"/>
    <n v="70"/>
    <s v="."/>
    <s v="."/>
    <s v="."/>
    <n v="60.630468750000006"/>
    <n v="70.0859375"/>
    <n v="92.71875"/>
    <n v="52.458333333333336"/>
    <n v="82.75"/>
    <n v="52.416666666666671"/>
    <n v="62.25"/>
    <n v="51.174999999999997"/>
    <n v="56.5"/>
    <n v="73.599999999999994"/>
    <n v="49.6"/>
    <n v="25"/>
    <n v="61.5"/>
    <n v="73.177269345187497"/>
    <n v="91.352380952250002"/>
    <n v="57.484821428499998"/>
    <n v="85"/>
    <n v="58.871875000000003"/>
    <n v="55.5"/>
    <n v="49.8491964285625"/>
    <n v="56.547619047499992"/>
    <n v="71.150000000000006"/>
    <n v="46.699166666750003"/>
    <n v="25"/>
    <n v="61.018250000000002"/>
    <n v="82.55"/>
    <n v="61.475000000000001"/>
    <n v="66.666750000000008"/>
    <n v="33.381250000000001"/>
  </r>
  <r>
    <x v="18"/>
    <x v="10"/>
    <n v="57.71909171075837"/>
    <n v="80.576388888888886"/>
    <n v="51.188435374149662"/>
    <n v="57.762222222222228"/>
    <n v="77.777777777777771"/>
    <n v="51.833333333333336"/>
    <n v="0"/>
    <n v="79.2"/>
    <n v="80"/>
    <n v="70.67647058823529"/>
    <n v="63.25"/>
    <n v="44.533333333333331"/>
    <n v="47.79508928571429"/>
    <n v="57.665178571428569"/>
    <n v="83.375"/>
    <n v="33.285714285714285"/>
    <n v="71"/>
    <n v="43"/>
    <n v="50"/>
    <n v="37.925000000000004"/>
    <n v="57.1"/>
    <n v="62.8"/>
    <n v="31.8"/>
    <n v="0"/>
    <n v="48.75"/>
    <n v="62.232886904750004"/>
    <n v="89.219047618999994"/>
    <n v="39.225000000000001"/>
    <n v="80"/>
    <n v="40.487499999999997"/>
    <n v="48.125"/>
    <n v="35.468214285750001"/>
    <n v="57.142857143000001"/>
    <n v="54.6"/>
    <n v="30.13"/>
    <n v="0"/>
    <n v="60.805250000000001"/>
    <n v="90.462999999999994"/>
    <n v="25.9"/>
    <n v="80"/>
    <n v="46.857999999999997"/>
  </r>
  <r>
    <x v="18"/>
    <x v="11"/>
    <n v="63.422688422688424"/>
    <n v="87.5"/>
    <n v="56.54345654345655"/>
    <n v="67.327505827505831"/>
    <n v="87.5"/>
    <n v="53.333333333333336"/>
    <n v="0"/>
    <n v="95.804195804195814"/>
    <n v="100"/>
    <n v="76"/>
    <n v="66.666666666666671"/>
    <n v="47.372627372627377"/>
    <n v="56.433333333333337"/>
    <n v="58.541666666666671"/>
    <n v="87.5"/>
    <n v="20"/>
    <n v="60"/>
    <n v="66.666666666666671"/>
    <n v="63"/>
    <n v="54.325000000000003"/>
    <n v="85.7"/>
    <n v="81.599999999999994"/>
    <n v="50"/>
    <n v="0"/>
    <n v="67.75"/>
    <n v="71.547619047500007"/>
    <n v="90.476190475999999"/>
    <n v="45.714285713999999"/>
    <n v="80"/>
    <n v="70"/>
    <n v="72.5"/>
    <n v="63.9285714285"/>
    <n v="85.714285713999999"/>
    <n v="80"/>
    <n v="90"/>
    <n v="0"/>
    <n v="80.767750000000007"/>
    <n v="94.736999999999995"/>
    <n v="100"/>
    <n v="66.667000000000002"/>
    <n v="61.667000000000002"/>
  </r>
  <r>
    <x v="18"/>
    <x v="12"/>
    <n v="48.187830687830683"/>
    <n v="71.428571428571431"/>
    <n v="41.547619047619044"/>
    <n v="35.428571428571431"/>
    <n v="42.857142857142854"/>
    <n v="14.285714285714286"/>
    <n v="0"/>
    <n v="20"/>
    <n v="100"/>
    <n v="61.29032258064516"/>
    <n v="100"/>
    <n v="26.388888888888893"/>
    <n v="50.81845238095238"/>
    <n v="64.136904761904759"/>
    <n v="100"/>
    <n v="56.547619047619051"/>
    <n v="100"/>
    <n v="0"/>
    <n v="48.25"/>
    <n v="37.5"/>
    <n v="33.299999999999997"/>
    <n v="50"/>
    <n v="66.7"/>
    <n v="0"/>
    <n v="48.25"/>
    <n v="58.9285714285"/>
    <n v="85.714285713999999"/>
    <n v="45"/>
    <n v="80"/>
    <n v="25"/>
    <n v="32.5"/>
    <n v="37.5"/>
    <n v="33.333333332999999"/>
    <n v="50"/>
    <n v="66.666666667000001"/>
    <n v="0"/>
    <n v="27.5"/>
    <n v="45"/>
    <n v="20"/>
    <n v="20"/>
    <n v="25"/>
  </r>
  <r>
    <x v="18"/>
    <x v="13"/>
    <n v="77.777777777777771"/>
    <n v="75"/>
    <n v="78.571428571428569"/>
    <n v="60"/>
    <n v="50"/>
    <n v="50"/>
    <n v="100"/>
    <n v="100"/>
    <n v="0"/>
    <s v="."/>
    <s v="."/>
    <s v="."/>
    <n v="87.5"/>
    <n v="100"/>
    <n v="100"/>
    <n v="100"/>
    <n v="100"/>
    <n v="100"/>
    <n v="87.5"/>
    <n v="75"/>
    <n v="50"/>
    <n v="100"/>
    <n v="50"/>
    <n v="100"/>
    <n v="81.25"/>
    <n v="100"/>
    <n v="100"/>
    <n v="100"/>
    <n v="100"/>
    <n v="100"/>
    <n v="68.75"/>
    <n v="62.5"/>
    <n v="50"/>
    <n v="100"/>
    <n v="0"/>
    <n v="100"/>
    <n v="75"/>
    <n v="100"/>
    <n v="100"/>
    <n v="100"/>
    <n v="0"/>
  </r>
  <r>
    <x v="18"/>
    <x v="14"/>
    <n v="41.755596641013298"/>
    <n v="60.456845238095241"/>
    <n v="36.412382756132757"/>
    <n v="37.881601731601741"/>
    <n v="59.226190476190474"/>
    <n v="30.25"/>
    <n v="53.333333333333336"/>
    <n v="29.515151515151516"/>
    <n v="17.083333333333332"/>
    <s v="."/>
    <s v="."/>
    <s v="."/>
    <n v="47.68029513888888"/>
    <n v="46.598090277777771"/>
    <n v="61.6875"/>
    <n v="54.166666666666664"/>
    <n v="25.277777777777779"/>
    <n v="45.260416666666664"/>
    <n v="54.166666666666664"/>
    <n v="48.762499999999996"/>
    <n v="87.5"/>
    <n v="56.825000000000003"/>
    <n v="15.824999999999999"/>
    <n v="34.9"/>
    <n v="42.5"/>
    <n v="64.524999999937492"/>
    <n v="83.333333333124983"/>
    <s v="."/>
    <s v="."/>
    <n v="45.716666666750001"/>
    <n v="40.333333333333336"/>
    <n v="31.509920634937501"/>
    <n v="55"/>
    <n v="53.202380952500008"/>
    <n v="9.5833333332499997"/>
    <n v="8.2539682540000001"/>
    <n v="57.918875"/>
    <n v="77.5"/>
    <s v="."/>
    <s v="."/>
    <n v="38.33775"/>
  </r>
  <r>
    <x v="18"/>
    <x v="15"/>
    <n v="52.432098765432102"/>
    <n v="63.25"/>
    <n v="49.341269841269842"/>
    <n v="46.466666666666669"/>
    <n v="62.5"/>
    <n v="60.5"/>
    <n v="73.333333333333343"/>
    <n v="22.666666666666668"/>
    <n v="13.333333333333336"/>
    <n v="62.614379084967325"/>
    <n v="10.666666666666668"/>
    <n v="30.357142857142858"/>
    <n v="62.194444444444443"/>
    <n v="59.888888888888886"/>
    <n v="64"/>
    <n v="75"/>
    <n v="50.555555555555557"/>
    <n v="50"/>
    <n v="65.833333333333329"/>
    <n v="64.5"/>
    <n v="100"/>
    <n v="73.2"/>
    <n v="15"/>
    <n v="69.8"/>
    <n v="47.5"/>
    <n v="68.841666666500004"/>
    <n v="83.333333332999999"/>
    <s v="."/>
    <s v="."/>
    <n v="54.35"/>
    <n v="45.166666666666664"/>
    <n v="36.814484127"/>
    <n v="60"/>
    <n v="68.25"/>
    <n v="2.5"/>
    <n v="16.507936508"/>
    <n v="61.670999999999999"/>
    <n v="80"/>
    <s v="."/>
    <s v="."/>
    <n v="43.341999999999999"/>
  </r>
  <r>
    <x v="18"/>
    <x v="16"/>
    <n v="51.851851851851841"/>
    <n v="83.333333333333329"/>
    <n v="42.857142857142847"/>
    <n v="46.666666666666664"/>
    <n v="66.666666666666657"/>
    <n v="0"/>
    <n v="66.666666666666657"/>
    <n v="66.666666666666657"/>
    <n v="33.333333333333329"/>
    <s v="."/>
    <s v="."/>
    <s v="."/>
    <n v="54.166666666666664"/>
    <n v="58.333333333333329"/>
    <n v="100"/>
    <n v="66.666666666666657"/>
    <n v="0"/>
    <n v="66.666666666666657"/>
    <n v="61.166666666666664"/>
    <n v="50"/>
    <n v="100"/>
    <n v="66.7"/>
    <n v="33.299999999999997"/>
    <n v="0"/>
    <n v="61.166666666666664"/>
    <n v="83.333333333500008"/>
    <n v="100"/>
    <s v="."/>
    <s v="."/>
    <n v="66.666666667000001"/>
    <n v="61.166666666666664"/>
    <n v="50"/>
    <n v="100"/>
    <n v="66.666666667000001"/>
    <n v="33.333333332999999"/>
    <n v="0"/>
    <n v="83.333500000000001"/>
    <n v="100"/>
    <s v="."/>
    <s v="."/>
    <n v="66.667000000000002"/>
  </r>
  <r>
    <x v="18"/>
    <x v="17"/>
    <n v="6.3492063492063497"/>
    <n v="28.571428571428573"/>
    <n v="0"/>
    <n v="11.428571428571429"/>
    <n v="57.142857142857146"/>
    <n v="0"/>
    <n v="0"/>
    <n v="0"/>
    <n v="0"/>
    <n v="16"/>
    <n v="0"/>
    <n v="0"/>
    <n v="13.8125"/>
    <n v="0"/>
    <n v="0"/>
    <n v="0"/>
    <n v="0"/>
    <n v="0"/>
    <n v="24"/>
    <n v="27.625"/>
    <n v="100"/>
    <n v="10.5"/>
    <n v="0"/>
    <n v="0"/>
    <n v="6.333333333333333"/>
    <n v="16.666666666499999"/>
    <n v="33.333333332999999"/>
    <s v="."/>
    <s v="."/>
    <n v="0"/>
    <n v="0.83333333333333337"/>
    <n v="1.25"/>
    <n v="0"/>
    <n v="5"/>
    <n v="0"/>
    <n v="0"/>
    <n v="0"/>
    <n v="0"/>
    <s v="."/>
    <s v="."/>
    <n v="0"/>
  </r>
  <r>
    <x v="18"/>
    <x v="18"/>
    <n v="18.338744588744589"/>
    <n v="35.416666666666671"/>
    <n v="11.50757575757576"/>
    <n v="15.530303030303031"/>
    <n v="33.333333333333336"/>
    <s v="."/>
    <n v="0"/>
    <n v="12.121212121212123"/>
    <n v="16.666666666666668"/>
    <n v="27.777777777777779"/>
    <n v="11.111111111111112"/>
    <n v="25.22727272727273"/>
    <n v="16.830000000000002"/>
    <n v="22.083333333333332"/>
    <n v="37.5"/>
    <s v="."/>
    <n v="0"/>
    <n v="28.75"/>
    <n v="33.25"/>
    <n v="8.9499999999999993"/>
    <n v="0"/>
    <n v="17.899999999999999"/>
    <s v="."/>
    <s v="."/>
    <n v="32.25"/>
    <n v="57.5"/>
    <n v="100"/>
    <s v="."/>
    <s v="."/>
    <n v="15"/>
    <n v="28.5"/>
    <n v="7.1428571429999996"/>
    <n v="0"/>
    <n v="14.285714285999999"/>
    <s v="."/>
    <s v="."/>
    <n v="50"/>
    <n v="100"/>
    <s v="."/>
    <s v="."/>
    <n v="0"/>
  </r>
  <r>
    <x v="19"/>
    <x v="0"/>
    <n v="83.42565861992945"/>
    <n v="89.267547123015859"/>
    <n v="81.756547619047623"/>
    <n v="84.352900132275138"/>
    <n v="89.170882936507923"/>
    <n v="90.367559523809533"/>
    <n v="79.025793650793645"/>
    <n v="83.521693121693133"/>
    <n v="79.678571428571431"/>
    <s v="."/>
    <s v="."/>
    <s v="."/>
    <n v="80.674709614748664"/>
    <n v="82.26660672949734"/>
    <n v="89.364211309523796"/>
    <n v="84.913194444444429"/>
    <n v="74.900132275132279"/>
    <n v="79.888888888888886"/>
    <n v="83"/>
    <n v="79.082812500000003"/>
    <n v="87.231250000000003"/>
    <n v="81.71875"/>
    <n v="70.693750000000009"/>
    <n v="76.6875"/>
    <n v="81.5"/>
    <n v="86.790321805200804"/>
    <n v="91.766208791124996"/>
    <n v="91.704492010157409"/>
    <n v="79.45877425033332"/>
    <n v="84.231812169187492"/>
    <n v="78.5"/>
    <n v="76.006299603164919"/>
    <n v="86.552083333312495"/>
    <n v="80.24189814815972"/>
    <n v="68.71931216928472"/>
    <n v="68.51190476190277"/>
    <n v="80.398995659722232"/>
    <n v="84.721614583333334"/>
    <n v="77.801574074074082"/>
    <n v="77.56803703703703"/>
    <n v="81.504756944444438"/>
  </r>
  <r>
    <x v="19"/>
    <x v="1"/>
    <n v="93.241710758377423"/>
    <n v="97.499999999999986"/>
    <n v="92.025056689342392"/>
    <n v="95.49433862433861"/>
    <n v="99.999999999999986"/>
    <n v="92.75"/>
    <n v="96.825396825396808"/>
    <n v="93.229629629629628"/>
    <n v="94.666666666666657"/>
    <s v="."/>
    <s v="."/>
    <s v="."/>
    <n v="91.787962962962951"/>
    <n v="90.42592592592591"/>
    <n v="94.999999999999986"/>
    <n v="94.999999999999986"/>
    <n v="83.481481481481467"/>
    <n v="88.222222222222214"/>
    <n v="92"/>
    <n v="93.15"/>
    <n v="97.8"/>
    <n v="93.8"/>
    <n v="92.1"/>
    <n v="88.9"/>
    <n v="91.875"/>
    <n v="90.820261220138875"/>
    <n v="94.421978021666661"/>
    <n v="93.737373737555544"/>
    <n v="78.751322750999989"/>
    <n v="96.370370370333319"/>
    <n v="89.25"/>
    <n v="92.858796296305542"/>
    <n v="99.999999999999986"/>
    <n v="92.592592592555548"/>
    <n v="90.90608465622222"/>
    <n v="87.936507936444428"/>
    <n v="85.338111111111104"/>
    <n v="93.696666666666658"/>
    <n v="80.024888888888881"/>
    <n v="74.995777777777761"/>
    <n v="92.635111111111101"/>
  </r>
  <r>
    <x v="19"/>
    <x v="2"/>
    <n v="91.831481481481489"/>
    <n v="99.375"/>
    <n v="89.676190476190484"/>
    <n v="94.346666666666664"/>
    <n v="100"/>
    <n v="89.333333333333343"/>
    <n v="100"/>
    <n v="90.4"/>
    <n v="92"/>
    <n v="97.460869565217394"/>
    <n v="90"/>
    <n v="64.304761904761918"/>
    <n v="93.34375"/>
    <n v="88.6875"/>
    <n v="98.75"/>
    <n v="95"/>
    <n v="78"/>
    <n v="83"/>
    <n v="96.125"/>
    <n v="98"/>
    <n v="100"/>
    <n v="100"/>
    <n v="92"/>
    <n v="100"/>
    <n v="96.375"/>
    <n v="94.102380952250002"/>
    <n v="98.171428571000007"/>
    <n v="96.666666667000001"/>
    <n v="82.571428570999998"/>
    <n v="99"/>
    <n v="95.25"/>
    <n v="98.412698412750004"/>
    <n v="100"/>
    <n v="100"/>
    <n v="93.650793651000001"/>
    <n v="100"/>
    <n v="92"/>
    <n v="97.429000000000002"/>
    <n v="88.332999999999998"/>
    <n v="82.570999999999998"/>
    <n v="99.667000000000002"/>
  </r>
  <r>
    <x v="19"/>
    <x v="3"/>
    <n v="91.3611111111111"/>
    <n v="81.25"/>
    <n v="94.25"/>
    <n v="99.083333333333343"/>
    <n v="100"/>
    <n v="98.75"/>
    <n v="100"/>
    <n v="96.666666666666671"/>
    <n v="100"/>
    <n v="87.323943661971825"/>
    <n v="75"/>
    <n v="90"/>
    <n v="69.529166666666669"/>
    <n v="81.708333333333329"/>
    <n v="62.5"/>
    <n v="85"/>
    <n v="83.333333333333329"/>
    <n v="96"/>
    <n v="55.125"/>
    <n v="57.35"/>
    <n v="80"/>
    <n v="43.8"/>
    <n v="77"/>
    <n v="28.6"/>
    <n v="52.5"/>
    <n v="52.768065267750003"/>
    <n v="60.769230769000004"/>
    <n v="63.636363635999999"/>
    <n v="13.333333333000001"/>
    <n v="73.333333332999999"/>
    <n v="44.875"/>
    <n v="52.395833333249996"/>
    <n v="100"/>
    <n v="33.333333332999999"/>
    <n v="56.25"/>
    <n v="20"/>
    <n v="37.471499999999999"/>
    <n v="58.695999999999998"/>
    <n v="47.368000000000002"/>
    <n v="8.1080000000000005"/>
    <n v="35.713999999999999"/>
  </r>
  <r>
    <x v="19"/>
    <x v="4"/>
    <n v="98.412698412698404"/>
    <n v="100"/>
    <n v="97.959183673469397"/>
    <n v="97.142857142857139"/>
    <n v="100"/>
    <n v="100"/>
    <n v="85.714285714285708"/>
    <n v="100"/>
    <n v="100"/>
    <s v="."/>
    <s v="."/>
    <s v="."/>
    <n v="98.212500000000006"/>
    <n v="100"/>
    <n v="100"/>
    <n v="100"/>
    <n v="100"/>
    <n v="100"/>
    <n v="98.25"/>
    <n v="96.424999999999997"/>
    <n v="100"/>
    <n v="100"/>
    <n v="100"/>
    <n v="85.7"/>
    <n v="98.25"/>
    <n v="100"/>
    <n v="100"/>
    <n v="100"/>
    <n v="100"/>
    <n v="100"/>
    <n v="92.875"/>
    <n v="96.428571428499993"/>
    <n v="100"/>
    <n v="100"/>
    <n v="100"/>
    <n v="85.714285713999999"/>
    <n v="89.285750000000007"/>
    <n v="100"/>
    <n v="71.429000000000002"/>
    <n v="85.713999999999999"/>
    <n v="100"/>
  </r>
  <r>
    <x v="19"/>
    <x v="5"/>
    <n v="75.33752204585538"/>
    <n v="82.027777777777771"/>
    <n v="73.426020408163268"/>
    <n v="77.893650793650792"/>
    <n v="87.412698412698404"/>
    <n v="81.206349206349202"/>
    <n v="86.777777777777771"/>
    <n v="71.69047619047619"/>
    <n v="62.38095238095238"/>
    <s v="."/>
    <s v="."/>
    <s v="."/>
    <n v="83.546180555555551"/>
    <n v="72.142361111111114"/>
    <n v="76.642857142857139"/>
    <n v="68.611111111111114"/>
    <n v="69.648809523809518"/>
    <n v="73.666666666666657"/>
    <n v="93.25"/>
    <n v="94.95"/>
    <n v="95.9"/>
    <n v="98.7"/>
    <n v="90.7"/>
    <n v="94.5"/>
    <n v="90"/>
    <n v="91.258542768916655"/>
    <n v="95.476190476333329"/>
    <n v="87.626102292666673"/>
    <n v="89.625"/>
    <n v="92.306878306666661"/>
    <n v="85.875"/>
    <n v="88.727513227416651"/>
    <n v="91"/>
    <n v="92.333333333333329"/>
    <n v="83.798941798666661"/>
    <n v="87.777777777666657"/>
    <n v="83.002499999999984"/>
    <n v="90.454666666666668"/>
    <n v="70.046333333333322"/>
    <n v="87.708333333333329"/>
    <n v="83.800666666666658"/>
  </r>
  <r>
    <x v="19"/>
    <x v="6"/>
    <n v="73.605158730158735"/>
    <n v="89.583333333333329"/>
    <n v="69.039965986394549"/>
    <n v="70.614285714285728"/>
    <n v="95.238095238095241"/>
    <n v="47.619047619047613"/>
    <n v="100"/>
    <n v="69.071428571428569"/>
    <n v="41.142857142857146"/>
    <n v="83.66459627329192"/>
    <n v="100"/>
    <n v="26.797619047619047"/>
    <n v="86.209374999999994"/>
    <n v="77.34375"/>
    <n v="83.928571428571416"/>
    <n v="87.5"/>
    <n v="62.946428571428569"/>
    <n v="75"/>
    <n v="91.625"/>
    <n v="95.075000000000003"/>
    <n v="100"/>
    <n v="100"/>
    <n v="80.3"/>
    <n v="100"/>
    <n v="91.125"/>
    <n v="88.547619047750004"/>
    <n v="94.428571429000002"/>
    <n v="89.285714286000001"/>
    <n v="80"/>
    <n v="90.476190475999999"/>
    <n v="90"/>
    <n v="94.015873015750003"/>
    <n v="100"/>
    <n v="100"/>
    <n v="76.063492062999998"/>
    <n v="100"/>
    <n v="86.241250000000008"/>
    <n v="91.156000000000006"/>
    <n v="83.332999999999998"/>
    <n v="80"/>
    <n v="90.475999999999999"/>
  </r>
  <r>
    <x v="19"/>
    <x v="7"/>
    <n v="94.074074074074076"/>
    <n v="94"/>
    <n v="94.095238095238088"/>
    <n v="93.066666666666663"/>
    <n v="92"/>
    <n v="96"/>
    <n v="85.333333333333329"/>
    <n v="96"/>
    <n v="96"/>
    <s v="."/>
    <s v="."/>
    <s v="."/>
    <n v="95.166666666666657"/>
    <n v="95.333333333333329"/>
    <n v="96"/>
    <n v="93.333333333333329"/>
    <n v="96"/>
    <n v="96"/>
    <n v="93.125"/>
    <n v="95"/>
    <n v="92"/>
    <n v="96"/>
    <n v="96"/>
    <n v="96"/>
    <n v="87.875"/>
    <n v="91.333333333249996"/>
    <n v="92"/>
    <n v="89.333333332999999"/>
    <n v="92"/>
    <n v="92"/>
    <n v="79.25"/>
    <n v="84.666666666499992"/>
    <n v="81.333333332999999"/>
    <n v="85.333333332999999"/>
    <n v="92"/>
    <n v="80"/>
    <n v="74.166499999999999"/>
    <n v="83.332999999999998"/>
    <n v="56.667000000000002"/>
    <n v="88.332999999999998"/>
    <n v="68.332999999999998"/>
  </r>
  <r>
    <x v="19"/>
    <x v="8"/>
    <n v="58.333333333333336"/>
    <n v="62.5"/>
    <n v="57.142857142857146"/>
    <n v="70"/>
    <n v="75"/>
    <n v="100"/>
    <n v="75"/>
    <n v="50"/>
    <n v="50"/>
    <s v="."/>
    <s v="."/>
    <s v="."/>
    <n v="43.75"/>
    <n v="43.75"/>
    <n v="50"/>
    <n v="25"/>
    <n v="50"/>
    <n v="50"/>
    <s v="."/>
    <s v="."/>
    <s v="."/>
    <s v="."/>
    <s v="."/>
    <s v="."/>
    <s v="."/>
    <s v="."/>
    <s v="."/>
    <s v="."/>
    <s v="."/>
    <s v="."/>
    <s v="."/>
    <s v="."/>
    <s v="."/>
    <s v="."/>
    <s v="."/>
    <s v="."/>
    <s v="."/>
    <s v="."/>
    <s v="."/>
    <s v="."/>
    <s v="."/>
  </r>
  <r>
    <x v="19"/>
    <x v="9"/>
    <n v="93.718309082892418"/>
    <n v="97.698660714285722"/>
    <n v="92.581065759637184"/>
    <n v="97.169444444444451"/>
    <n v="100"/>
    <n v="90.847222222222229"/>
    <n v="100"/>
    <n v="95"/>
    <n v="100"/>
    <s v="."/>
    <s v="."/>
    <s v="."/>
    <n v="92.227194940476181"/>
    <n v="89.40438988095238"/>
    <n v="95.397321428571431"/>
    <n v="96.875"/>
    <n v="68.095238095238102"/>
    <n v="97.25"/>
    <n v="92.125"/>
    <n v="95.05"/>
    <n v="96.9"/>
    <n v="100"/>
    <n v="83.3"/>
    <n v="100"/>
    <n v="89.125"/>
    <n v="89.125000000062499"/>
    <n v="95.5"/>
    <n v="93.750000000249997"/>
    <n v="70"/>
    <n v="97.25"/>
    <n v="86.375"/>
    <n v="88.845138888874999"/>
    <n v="96.875"/>
    <n v="100"/>
    <n v="83.505555555499996"/>
    <n v="75"/>
    <n v="83.9375"/>
    <n v="85.166499999999999"/>
    <n v="83.333500000000001"/>
    <n v="70"/>
    <n v="97.25"/>
  </r>
  <r>
    <x v="19"/>
    <x v="10"/>
    <n v="89.282407407407405"/>
    <n v="97.9375"/>
    <n v="86.809523809523824"/>
    <n v="94.233333333333334"/>
    <n v="100"/>
    <n v="91.166666666666671"/>
    <n v="100"/>
    <n v="80"/>
    <n v="100"/>
    <n v="94.217391304347828"/>
    <n v="100"/>
    <n v="44.5"/>
    <n v="86.896874999999994"/>
    <n v="83.09375"/>
    <n v="95.875"/>
    <n v="87.5"/>
    <n v="60"/>
    <n v="89"/>
    <n v="87.375"/>
    <n v="90.7"/>
    <n v="100"/>
    <n v="100"/>
    <n v="62.8"/>
    <n v="100"/>
    <n v="87.625"/>
    <n v="83.916666666750004"/>
    <n v="95"/>
    <n v="91.666666667000001"/>
    <n v="60"/>
    <n v="89"/>
    <n v="85.625"/>
    <n v="91.144444444499996"/>
    <n v="100"/>
    <n v="100"/>
    <n v="64.577777777999998"/>
    <n v="100"/>
    <n v="80.0655"/>
    <n v="92.094999999999999"/>
    <n v="79.167000000000002"/>
    <n v="60"/>
    <n v="89"/>
  </r>
  <r>
    <x v="19"/>
    <x v="11"/>
    <n v="93.659611992945329"/>
    <n v="100"/>
    <n v="91.848072562358283"/>
    <n v="99.444444444444443"/>
    <n v="100"/>
    <n v="97.222222222222229"/>
    <n v="100"/>
    <n v="100"/>
    <n v="100"/>
    <n v="94.117647058823536"/>
    <n v="100"/>
    <n v="52.222222222222221"/>
    <n v="92.51428571428572"/>
    <n v="86.428571428571431"/>
    <n v="100"/>
    <n v="100"/>
    <n v="45.714285714285715"/>
    <n v="100"/>
    <n v="92.875"/>
    <n v="98.6"/>
    <n v="100"/>
    <n v="100"/>
    <n v="94.4"/>
    <n v="100"/>
    <n v="92.875"/>
    <n v="87.166666666750004"/>
    <n v="97"/>
    <n v="91.666666667000001"/>
    <n v="60"/>
    <n v="100"/>
    <n v="87.625"/>
    <n v="98.611111111"/>
    <n v="100"/>
    <n v="100"/>
    <n v="94.444444443999998"/>
    <n v="100"/>
    <n v="76.845249999999993"/>
    <n v="72.381"/>
    <n v="75"/>
    <n v="60"/>
    <n v="100"/>
  </r>
  <r>
    <x v="19"/>
    <x v="12"/>
    <n v="91.931216931216937"/>
    <n v="92.857142857142861"/>
    <n v="91.666666666666671"/>
    <n v="95"/>
    <n v="100"/>
    <n v="75"/>
    <n v="100"/>
    <n v="100"/>
    <n v="100"/>
    <n v="92.857142857142861"/>
    <n v="100"/>
    <n v="68.75"/>
    <n v="89.485119047619051"/>
    <n v="88.095238095238102"/>
    <n v="85.714285714285708"/>
    <n v="100"/>
    <n v="66.666666666666671"/>
    <n v="100"/>
    <n v="88.25"/>
    <n v="90.875"/>
    <n v="87.5"/>
    <n v="100"/>
    <n v="76"/>
    <n v="100"/>
    <n v="88.125"/>
    <n v="85.416666666750004"/>
    <n v="90"/>
    <n v="91.666666667000001"/>
    <n v="60"/>
    <n v="100"/>
    <n v="84.75"/>
    <n v="90.625"/>
    <n v="87.5"/>
    <n v="100"/>
    <n v="75"/>
    <n v="100"/>
    <n v="78.839249999999993"/>
    <n v="76.19"/>
    <n v="79.167000000000002"/>
    <n v="60"/>
    <n v="100"/>
  </r>
  <r>
    <x v="19"/>
    <x v="13"/>
    <n v="100"/>
    <n v="100"/>
    <n v="100"/>
    <n v="100"/>
    <n v="100"/>
    <n v="100"/>
    <n v="100"/>
    <n v="100"/>
    <n v="100"/>
    <s v="."/>
    <s v="."/>
    <s v="."/>
    <n v="100"/>
    <n v="100"/>
    <n v="100"/>
    <n v="100"/>
    <n v="100"/>
    <n v="100"/>
    <n v="100"/>
    <n v="100"/>
    <n v="100"/>
    <n v="100"/>
    <n v="100"/>
    <n v="100"/>
    <n v="87.5"/>
    <n v="100"/>
    <n v="100"/>
    <n v="100"/>
    <n v="100"/>
    <n v="100"/>
    <n v="87.5"/>
    <n v="75"/>
    <n v="100"/>
    <n v="100"/>
    <n v="100"/>
    <n v="0"/>
    <n v="100"/>
    <n v="100"/>
    <n v="100"/>
    <n v="100"/>
    <n v="100"/>
  </r>
  <r>
    <x v="19"/>
    <x v="14"/>
    <n v="71.405092592592581"/>
    <n v="79.84375"/>
    <n v="68.99404761904762"/>
    <n v="66.854166666666671"/>
    <n v="69.270833333333329"/>
    <n v="96.666666666666671"/>
    <n v="32.5"/>
    <n v="74.166666666666671"/>
    <n v="61.666666666666671"/>
    <s v="."/>
    <s v="."/>
    <s v="."/>
    <n v="55.137500000000003"/>
    <n v="77.09375"/>
    <n v="90.416666666666657"/>
    <n v="79.166666666666657"/>
    <n v="78.375"/>
    <n v="60.416666666666664"/>
    <n v="44.166666666666664"/>
    <n v="33.181249999999999"/>
    <n v="58.325000000000003"/>
    <n v="34.375"/>
    <n v="16.675000000000001"/>
    <n v="23.35"/>
    <n v="44.5"/>
    <n v="66.333333333124997"/>
    <n v="81.666666666499992"/>
    <s v="."/>
    <s v="."/>
    <n v="50.999999999750003"/>
    <n v="42.666666666666664"/>
    <n v="33.593750000062499"/>
    <n v="58.333333333249996"/>
    <n v="36.041666666750004"/>
    <n v="16.66666666675"/>
    <n v="23.333333333500001"/>
    <n v="60.950937499999995"/>
    <n v="69.568624999999997"/>
    <s v="."/>
    <s v="."/>
    <n v="52.33325"/>
  </r>
  <r>
    <x v="19"/>
    <x v="15"/>
    <n v="77.18518518518519"/>
    <n v="86.25"/>
    <n v="74.595238095238102"/>
    <n v="76.833333333333343"/>
    <n v="87.5"/>
    <n v="93.333333333333343"/>
    <n v="56.666666666666671"/>
    <n v="73.333333333333343"/>
    <n v="73.333333333333343"/>
    <n v="80.222222222222229"/>
    <s v="."/>
    <n v="63.80952380952381"/>
    <n v="63.662500000000001"/>
    <n v="77.625"/>
    <n v="85"/>
    <n v="75"/>
    <n v="63"/>
    <n v="87.5"/>
    <n v="59.5"/>
    <n v="49.7"/>
    <n v="100"/>
    <n v="52.1"/>
    <n v="0"/>
    <n v="46.7"/>
    <n v="60"/>
    <n v="79.333333332999999"/>
    <n v="73.333333332999999"/>
    <s v="."/>
    <s v="."/>
    <n v="85.333333332999999"/>
    <n v="60.333333333333336"/>
    <n v="50.520833333500008"/>
    <n v="100"/>
    <n v="55.416666667000001"/>
    <n v="0"/>
    <n v="46.666666667000001"/>
    <n v="79.9375"/>
    <n v="71.875"/>
    <s v="."/>
    <s v="."/>
    <n v="88"/>
  </r>
  <r>
    <x v="19"/>
    <x v="16"/>
    <n v="62.962962962962962"/>
    <n v="66.666666666666657"/>
    <n v="61.904761904761905"/>
    <n v="46.666666666666664"/>
    <n v="33.333333333333329"/>
    <n v="100"/>
    <n v="0"/>
    <n v="66.666666666666657"/>
    <n v="33.333333333333329"/>
    <s v="."/>
    <s v="."/>
    <s v="."/>
    <n v="58.329166666666659"/>
    <n v="83.333333333333314"/>
    <n v="100"/>
    <n v="66.666666666666657"/>
    <n v="100"/>
    <n v="66.666666666666657"/>
    <n v="44.333333333333336"/>
    <n v="33.325000000000003"/>
    <n v="33.299999999999997"/>
    <n v="33.299999999999997"/>
    <n v="66.7"/>
    <n v="0"/>
    <n v="44.333333333333336"/>
    <n v="66.666666666499992"/>
    <n v="100"/>
    <s v="."/>
    <s v="."/>
    <n v="33.333333332999999"/>
    <n v="38.833333333333336"/>
    <n v="33.333333333249996"/>
    <n v="33.333333332999999"/>
    <n v="33.333333332999999"/>
    <n v="66.666666667000001"/>
    <n v="0"/>
    <n v="50"/>
    <n v="66.667000000000002"/>
    <s v="."/>
    <s v="."/>
    <n v="33.332999999999998"/>
  </r>
  <r>
    <x v="19"/>
    <x v="17"/>
    <n v="68.055555555555543"/>
    <n v="72.916666666666657"/>
    <n v="66.666666666666671"/>
    <n v="65.833333333333343"/>
    <n v="62.5"/>
    <n v="100"/>
    <n v="0"/>
    <n v="100"/>
    <n v="66.666666666666671"/>
    <n v="61.29032258064516"/>
    <s v="."/>
    <n v="100"/>
    <n v="35.416666666666664"/>
    <n v="70.833333333333329"/>
    <n v="83.333333333333329"/>
    <n v="100"/>
    <n v="100"/>
    <n v="0"/>
    <n v="14.5"/>
    <n v="0"/>
    <n v="0"/>
    <n v="0"/>
    <n v="0"/>
    <n v="0"/>
    <n v="14.5"/>
    <n v="43.333333333500001"/>
    <n v="86.666666667000001"/>
    <s v="."/>
    <s v="."/>
    <n v="0"/>
    <n v="11.833333333333334"/>
    <n v="0"/>
    <n v="0"/>
    <n v="0"/>
    <n v="0"/>
    <n v="0"/>
    <n v="35.714500000000001"/>
    <n v="71.429000000000002"/>
    <s v="."/>
    <s v="."/>
    <n v="0"/>
  </r>
  <r>
    <x v="19"/>
    <x v="18"/>
    <n v="68.518518518518519"/>
    <n v="87.5"/>
    <n v="63.095238095238095"/>
    <n v="68.333333333333343"/>
    <n v="75"/>
    <n v="100"/>
    <n v="33.333333333333336"/>
    <n v="66.666666666666671"/>
    <n v="66.666666666666671"/>
    <n v="64.516129032258064"/>
    <s v="."/>
    <n v="100"/>
    <n v="39.285714285714285"/>
    <n v="68.75"/>
    <n v="100"/>
    <n v="100"/>
    <n v="75"/>
    <n v="0"/>
    <n v="14.6"/>
    <n v="0"/>
    <n v="0"/>
    <n v="0"/>
    <s v="."/>
    <n v="0"/>
    <n v="14.6"/>
    <n v="36.666666666499999"/>
    <n v="73.333333332999999"/>
    <s v="."/>
    <s v="."/>
    <n v="0"/>
    <n v="12.8"/>
    <n v="0"/>
    <n v="0"/>
    <n v="0"/>
    <s v="."/>
    <n v="0"/>
    <n v="32.143000000000001"/>
    <n v="64.286000000000001"/>
    <s v="."/>
    <s v="."/>
    <n v="0"/>
  </r>
  <r>
    <x v="20"/>
    <x v="0"/>
    <n v="87.113880665434891"/>
    <n v="92.472635582010582"/>
    <n v="85.582807832127557"/>
    <n v="88.105383597883588"/>
    <n v="94.151124338624328"/>
    <n v="90.390873015873012"/>
    <n v="66.359126984126988"/>
    <n v="92.792460317460311"/>
    <n v="96.833333333333329"/>
    <s v="."/>
    <s v="."/>
    <s v="."/>
    <n v="84.347407249937007"/>
    <n v="85.874501999874013"/>
    <n v="90.794146825396837"/>
    <n v="85.434240362811792"/>
    <n v="83.879629629629619"/>
    <n v="83.389991181657848"/>
    <n v="79"/>
    <n v="82.8203125"/>
    <n v="91.175000000000011"/>
    <n v="76.025000000000006"/>
    <n v="85.899999999999991"/>
    <n v="78.181250000000006"/>
    <n v="68"/>
    <n v="75.323566053089408"/>
    <n v="90.059208152871534"/>
    <n v="63.727450239305561"/>
    <n v="76.064814814749994"/>
    <n v="71.44279100543055"/>
    <n v="58.875"/>
    <n v="60.943510304027768"/>
    <n v="61.433917548451376"/>
    <n v="63.410819504479157"/>
    <n v="64.10489940129861"/>
    <n v="54.824404761881937"/>
    <n v="57.065196469907406"/>
    <n v="67.173607638888882"/>
    <n v="51.616555555555557"/>
    <n v="53.148018518518512"/>
    <n v="56.322604166666672"/>
  </r>
  <r>
    <x v="20"/>
    <x v="1"/>
    <n v="94.464775622183026"/>
    <n v="98.412698412698404"/>
    <n v="93.336797682035765"/>
    <n v="94.539682539682531"/>
    <n v="96.825396825396808"/>
    <n v="99.999999999999986"/>
    <n v="79.047619047619051"/>
    <n v="96.825396825396808"/>
    <n v="99.999999999999986"/>
    <s v="."/>
    <s v="."/>
    <s v="."/>
    <n v="93.535570987654324"/>
    <n v="94.371141975308632"/>
    <n v="99.999999999999986"/>
    <n v="87.460317460317469"/>
    <n v="94.345238095238088"/>
    <n v="95.679012345678998"/>
    <n v="91.5"/>
    <n v="92.7"/>
    <n v="96.8"/>
    <n v="88.2"/>
    <n v="95.6"/>
    <n v="90.2"/>
    <n v="86.125"/>
    <n v="90.414462081166647"/>
    <n v="99.444444444444429"/>
    <n v="78.095238095333329"/>
    <n v="88.809523809333328"/>
    <n v="95.308641975555545"/>
    <n v="80.875"/>
    <n v="81.672001974694439"/>
    <n v="84.825396825555544"/>
    <n v="78.600288600333329"/>
    <n v="83.659147869777769"/>
    <n v="79.6031746031111"/>
    <n v="79.694944444444445"/>
    <n v="90.740555555555545"/>
    <n v="72.478666666666669"/>
    <n v="69.747222222222206"/>
    <n v="85.813333333333333"/>
  </r>
  <r>
    <x v="20"/>
    <x v="2"/>
    <n v="94.136904761904759"/>
    <n v="100"/>
    <n v="92.46173469387756"/>
    <n v="94.666666666666671"/>
    <n v="100"/>
    <n v="100"/>
    <n v="73.333333333333343"/>
    <n v="100"/>
    <n v="100"/>
    <n v="95.712250712250722"/>
    <s v="."/>
    <n v="76.666666666666671"/>
    <n v="93.024851190476184"/>
    <n v="93.47470238095238"/>
    <n v="100"/>
    <n v="81.190476190476204"/>
    <n v="92.708333333333343"/>
    <n v="100"/>
    <n v="89.625"/>
    <n v="92.575000000000003"/>
    <n v="100"/>
    <n v="87"/>
    <n v="93.3"/>
    <n v="90"/>
    <n v="86.625"/>
    <n v="86.755952381"/>
    <n v="100"/>
    <n v="67.142857143000001"/>
    <n v="83.214285713999999"/>
    <n v="96.666666667000001"/>
    <n v="81.125"/>
    <n v="86.488095238249997"/>
    <n v="86.666666667000001"/>
    <n v="85"/>
    <n v="94.285714286000001"/>
    <n v="80"/>
    <n v="75.733999999999995"/>
    <n v="93.942999999999998"/>
    <n v="60"/>
    <n v="56.136000000000003"/>
    <n v="92.856999999999999"/>
  </r>
  <r>
    <x v="20"/>
    <x v="3"/>
    <n v="94.885361552028215"/>
    <n v="100"/>
    <n v="93.424036281179141"/>
    <n v="100"/>
    <n v="100"/>
    <n v="100"/>
    <n v="100"/>
    <n v="100"/>
    <n v="100"/>
    <n v="93.939393939393938"/>
    <n v="75"/>
    <n v="100"/>
    <n v="94.246031746031747"/>
    <n v="88.492063492063494"/>
    <n v="100"/>
    <n v="100"/>
    <n v="92.857142857142861"/>
    <n v="61.111111111111114"/>
    <n v="96.625"/>
    <n v="100"/>
    <n v="100"/>
    <n v="100"/>
    <n v="100"/>
    <n v="100"/>
    <n v="72.625"/>
    <n v="93.194444444499993"/>
    <n v="95"/>
    <n v="100"/>
    <n v="100"/>
    <n v="77.777777778000001"/>
    <n v="64.625"/>
    <n v="51.833732057250003"/>
    <n v="72"/>
    <n v="54.545454544999998"/>
    <n v="15.789473684000001"/>
    <n v="65"/>
    <n v="77.136499999999998"/>
    <n v="81.578999999999994"/>
    <n v="92.308000000000007"/>
    <n v="90.909000000000006"/>
    <n v="43.75"/>
  </r>
  <r>
    <x v="20"/>
    <x v="4"/>
    <n v="95.238095238095241"/>
    <n v="92.857142857142861"/>
    <n v="95.91836734693878"/>
    <n v="91.428571428571431"/>
    <n v="85.714285714285708"/>
    <n v="100"/>
    <n v="85.714285714285708"/>
    <n v="85.714285714285708"/>
    <n v="100"/>
    <s v="."/>
    <s v="."/>
    <s v="."/>
    <n v="94.637500000000003"/>
    <n v="100"/>
    <n v="100"/>
    <n v="100"/>
    <n v="100"/>
    <n v="100"/>
    <n v="94.75"/>
    <n v="89.274999999999991"/>
    <n v="85.7"/>
    <n v="85.7"/>
    <n v="100"/>
    <n v="85.7"/>
    <n v="91.125"/>
    <n v="100"/>
    <n v="100"/>
    <n v="100"/>
    <n v="100"/>
    <n v="100"/>
    <n v="87.625"/>
    <n v="82.142857142750003"/>
    <n v="85.714285713999999"/>
    <n v="71.428571429000002"/>
    <n v="85.714285713999999"/>
    <n v="85.714285713999999"/>
    <n v="92.856999999999999"/>
    <n v="85.713999999999999"/>
    <n v="100"/>
    <n v="100"/>
    <n v="85.713999999999999"/>
  </r>
  <r>
    <x v="20"/>
    <x v="5"/>
    <n v="88.291761148904001"/>
    <n v="87.026455026455011"/>
    <n v="88.653277183889415"/>
    <n v="90.029629629629625"/>
    <n v="88.084656084656075"/>
    <n v="90.730158730158735"/>
    <n v="87.555555555555543"/>
    <n v="96.444444444444429"/>
    <n v="87.333333333333329"/>
    <s v="."/>
    <s v="."/>
    <s v="."/>
    <n v="79.384712773998487"/>
    <n v="86.119425547996968"/>
    <n v="85.968253968253961"/>
    <n v="86.70521541950113"/>
    <n v="87.423280423280417"/>
    <n v="84.38095238095238"/>
    <n v="73"/>
    <n v="72.650000000000006"/>
    <n v="73.5"/>
    <n v="71.3"/>
    <n v="69.3"/>
    <n v="76.5"/>
    <n v="62"/>
    <n v="73.064243984583328"/>
    <n v="81.578373015666671"/>
    <n v="64.265684051333324"/>
    <n v="77.783730158666657"/>
    <n v="68.629188712666661"/>
    <n v="50.25"/>
    <n v="50.843805114416661"/>
    <n v="47.694003526999992"/>
    <n v="55.459656084333325"/>
    <n v="44.943783068666662"/>
    <n v="55.277777777666664"/>
    <n v="49.613916666666668"/>
    <n v="44.514999999999993"/>
    <n v="51.120999999999995"/>
    <n v="45.509333333333331"/>
    <n v="57.310333333333332"/>
  </r>
  <r>
    <x v="20"/>
    <x v="6"/>
    <n v="68.875283446712018"/>
    <n v="65.079365079365061"/>
    <n v="69.959831551668287"/>
    <n v="74.088888888888889"/>
    <n v="68.253968253968239"/>
    <n v="76.190476190476204"/>
    <n v="66.666666666666671"/>
    <n v="93.333333333333329"/>
    <n v="66"/>
    <n v="67.557997557997567"/>
    <s v="."/>
    <n v="42.559523809523817"/>
    <n v="67.841638321995461"/>
    <n v="62.358276643990926"/>
    <n v="61.904761904761898"/>
    <n v="64.115646258503403"/>
    <n v="66.269841269841265"/>
    <n v="57.142857142857146"/>
    <n v="59.875"/>
    <n v="73.324999999999989"/>
    <n v="77.099999999999994"/>
    <n v="69.8"/>
    <n v="71.400000000000006"/>
    <n v="75"/>
    <n v="47.75"/>
    <n v="46.471088435249996"/>
    <n v="60.714285713999999"/>
    <n v="20.408163264999999"/>
    <n v="57.142857143000001"/>
    <n v="47.619047619"/>
    <n v="38.375"/>
    <n v="49.024470899250005"/>
    <n v="43.915343915000001"/>
    <n v="64.087301586999999"/>
    <n v="38.095238094999999"/>
    <n v="50"/>
    <n v="27.571249999999999"/>
    <n v="38.856999999999999"/>
    <n v="16.071000000000002"/>
    <n v="12.5"/>
    <n v="42.856999999999999"/>
  </r>
  <r>
    <x v="20"/>
    <x v="7"/>
    <n v="96"/>
    <n v="96"/>
    <n v="96"/>
    <n v="96"/>
    <n v="96"/>
    <n v="96"/>
    <n v="96"/>
    <n v="96"/>
    <n v="96"/>
    <s v="."/>
    <s v="."/>
    <s v="."/>
    <n v="94"/>
    <n v="96"/>
    <n v="96"/>
    <n v="96"/>
    <n v="96"/>
    <n v="96"/>
    <n v="94"/>
    <n v="92"/>
    <n v="92"/>
    <n v="92"/>
    <n v="92"/>
    <n v="92"/>
    <n v="74.5"/>
    <n v="96"/>
    <n v="96"/>
    <n v="96"/>
    <n v="96"/>
    <n v="96"/>
    <n v="49.375"/>
    <n v="53.333333332999999"/>
    <n v="53.333333332999999"/>
    <n v="53.333333332999999"/>
    <n v="53.333333332999999"/>
    <n v="53.333333332999999"/>
    <n v="45.417000000000002"/>
    <n v="6.6669999999999998"/>
    <n v="71.667000000000002"/>
    <n v="56.667000000000002"/>
    <n v="46.667000000000002"/>
  </r>
  <r>
    <x v="20"/>
    <x v="8"/>
    <n v="100"/>
    <n v="100"/>
    <n v="100"/>
    <n v="100"/>
    <n v="100"/>
    <n v="100"/>
    <n v="100"/>
    <n v="100"/>
    <n v="100"/>
    <s v="."/>
    <s v="."/>
    <s v="."/>
    <n v="100"/>
    <n v="100"/>
    <n v="100"/>
    <n v="100"/>
    <n v="100"/>
    <n v="100"/>
    <s v="."/>
    <s v="."/>
    <s v="."/>
    <s v="."/>
    <s v="."/>
    <s v="."/>
    <s v="."/>
    <s v="."/>
    <s v="."/>
    <s v="."/>
    <s v="."/>
    <s v="."/>
    <s v="."/>
    <s v="."/>
    <s v="."/>
    <s v="."/>
    <s v="."/>
    <s v="."/>
    <s v="."/>
    <s v="."/>
    <s v="."/>
    <s v="."/>
    <s v="."/>
  </r>
  <r>
    <x v="20"/>
    <x v="9"/>
    <n v="75.560097001763666"/>
    <n v="87.784722222222229"/>
    <n v="72.067346938775501"/>
    <n v="77.935555555555567"/>
    <n v="91.694444444444443"/>
    <n v="70.833333333333343"/>
    <n v="30.5"/>
    <n v="96.65"/>
    <n v="100"/>
    <s v="."/>
    <s v="."/>
    <s v="."/>
    <n v="75.745386904761915"/>
    <n v="72.59077380952381"/>
    <n v="83.875"/>
    <n v="67.571428571428569"/>
    <n v="66.666666666666671"/>
    <n v="72.25"/>
    <n v="74.5"/>
    <n v="78.899999999999991"/>
    <n v="94.4"/>
    <n v="82.1"/>
    <n v="78.7"/>
    <n v="60.4"/>
    <n v="59.75"/>
    <n v="70.277529761937501"/>
    <n v="98.4375"/>
    <n v="48.821428571249996"/>
    <n v="61.601190476249997"/>
    <n v="72.250000000249997"/>
    <n v="50.5"/>
    <n v="49.383234127000001"/>
    <n v="48.216269841249996"/>
    <n v="60.416666666750004"/>
    <n v="61.15"/>
    <n v="27.75"/>
    <n v="51.865375"/>
    <n v="70.857249999999993"/>
    <n v="31.25"/>
    <n v="44.1875"/>
    <n v="61.16675"/>
  </r>
  <r>
    <x v="20"/>
    <x v="10"/>
    <n v="66.676014109347449"/>
    <n v="83.361111111111114"/>
    <n v="61.90884353741496"/>
    <n v="70.63111111111111"/>
    <n v="77.888888888888886"/>
    <n v="66.666666666666671"/>
    <n v="22"/>
    <n v="86.6"/>
    <n v="100"/>
    <n v="71.05263157894737"/>
    <s v="."/>
    <n v="16.75"/>
    <n v="63.653571428571425"/>
    <n v="61.732142857142854"/>
    <n v="88.833333333333329"/>
    <n v="52.428571428571431"/>
    <n v="50"/>
    <n v="55.666666666666664"/>
    <n v="61"/>
    <n v="65.575000000000003"/>
    <n v="88.9"/>
    <n v="53.4"/>
    <n v="70"/>
    <n v="50"/>
    <n v="49.75"/>
    <n v="56.407738095250011"/>
    <n v="93.75"/>
    <n v="38.142857143000001"/>
    <n v="38.071428570999998"/>
    <n v="55.666666667000001"/>
    <n v="42.625"/>
    <n v="43.143055555499998"/>
    <n v="48.222222221999999"/>
    <n v="50"/>
    <n v="63.35"/>
    <n v="11"/>
    <n v="41.968000000000004"/>
    <n v="93.954999999999998"/>
    <n v="12.5"/>
    <n v="16.75"/>
    <n v="44.667000000000002"/>
  </r>
  <r>
    <x v="20"/>
    <x v="11"/>
    <n v="66.119929453262785"/>
    <n v="84.444444444444443"/>
    <n v="60.884353741496604"/>
    <n v="71.111111111111114"/>
    <n v="88.888888888888886"/>
    <n v="66.666666666666671"/>
    <n v="0"/>
    <n v="100"/>
    <n v="100"/>
    <n v="68.75"/>
    <s v="."/>
    <n v="16.666666666666668"/>
    <n v="71.402976190476195"/>
    <n v="59.88095238095238"/>
    <n v="80"/>
    <n v="42.857142857142854"/>
    <n v="50"/>
    <n v="66.666666666666671"/>
    <n v="71.25"/>
    <n v="82.924999999999997"/>
    <n v="100"/>
    <n v="100"/>
    <n v="65"/>
    <n v="66.7"/>
    <n v="53.25"/>
    <n v="59.226190476250011"/>
    <n v="100"/>
    <n v="28.571428570999998"/>
    <n v="41.666666667000001"/>
    <n v="66.666666667000001"/>
    <n v="41.375"/>
    <n v="47.098214285750004"/>
    <n v="57.142857143000001"/>
    <n v="75"/>
    <n v="56.25"/>
    <n v="0"/>
    <n v="35.83325"/>
    <n v="100"/>
    <n v="0"/>
    <n v="10"/>
    <n v="33.332999999999998"/>
  </r>
  <r>
    <x v="20"/>
    <x v="12"/>
    <n v="69.444444444444443"/>
    <n v="83.333333333333343"/>
    <n v="65.476190476190482"/>
    <n v="70"/>
    <n v="100"/>
    <n v="50"/>
    <n v="0"/>
    <n v="100"/>
    <n v="100"/>
    <n v="75"/>
    <s v="."/>
    <n v="0"/>
    <n v="67.987500000000011"/>
    <n v="68.750000000000014"/>
    <n v="66.666666666666671"/>
    <n v="75"/>
    <n v="66.666666666666671"/>
    <n v="66.666666666666671"/>
    <n v="66.5"/>
    <n v="67.224999999999994"/>
    <n v="88.9"/>
    <n v="75"/>
    <n v="80"/>
    <n v="25"/>
    <n v="55.375"/>
    <n v="65.476190476250011"/>
    <n v="100"/>
    <n v="28.571428570999998"/>
    <n v="66.666666667000001"/>
    <n v="66.666666667000001"/>
    <n v="49.875"/>
    <n v="44.791666666750004"/>
    <n v="37.5"/>
    <n v="66.666666667000001"/>
    <n v="75"/>
    <n v="0"/>
    <n v="54.660249999999998"/>
    <n v="89.474000000000004"/>
    <n v="12.5"/>
    <n v="50"/>
    <n v="66.667000000000002"/>
  </r>
  <r>
    <x v="20"/>
    <x v="13"/>
    <n v="100"/>
    <n v="100"/>
    <n v="100"/>
    <n v="100"/>
    <n v="100"/>
    <n v="100"/>
    <n v="100"/>
    <n v="100"/>
    <n v="100"/>
    <s v="."/>
    <s v="."/>
    <s v="."/>
    <n v="100"/>
    <n v="100"/>
    <n v="100"/>
    <n v="100"/>
    <n v="100"/>
    <n v="100"/>
    <n v="100"/>
    <n v="100"/>
    <n v="100"/>
    <n v="100"/>
    <n v="100"/>
    <n v="100"/>
    <n v="81.25"/>
    <n v="100"/>
    <n v="100"/>
    <n v="100"/>
    <n v="100"/>
    <n v="100"/>
    <n v="68.75"/>
    <n v="62.5"/>
    <n v="50"/>
    <n v="50"/>
    <n v="50"/>
    <n v="100"/>
    <n v="75"/>
    <n v="0"/>
    <n v="100"/>
    <n v="100"/>
    <n v="100"/>
  </r>
  <r>
    <x v="20"/>
    <x v="14"/>
    <n v="90.1388888888889"/>
    <n v="96.666666666666671"/>
    <n v="88.273809523809533"/>
    <n v="89.916666666666671"/>
    <n v="100"/>
    <n v="100"/>
    <n v="68.333333333333343"/>
    <n v="81.25"/>
    <n v="100"/>
    <s v="."/>
    <s v="."/>
    <s v="."/>
    <n v="88.723958333333343"/>
    <n v="90.416666666666671"/>
    <n v="93.333333333333343"/>
    <n v="100"/>
    <n v="87.083333333333343"/>
    <n v="81.25"/>
    <n v="80"/>
    <n v="87.03125"/>
    <n v="100"/>
    <n v="62.5"/>
    <n v="100"/>
    <n v="85.625"/>
    <n v="63.166666666666664"/>
    <n v="65.179924242312495"/>
    <n v="80.776515151374994"/>
    <s v="."/>
    <s v="."/>
    <n v="49.583333333249996"/>
    <n v="55.333333333333336"/>
    <n v="61.875"/>
    <n v="65"/>
    <n v="59.166666666499999"/>
    <n v="66.666666666750004"/>
    <n v="56.666666666750004"/>
    <n v="41.790812500000001"/>
    <n v="62.581624999999995"/>
    <s v="."/>
    <s v="."/>
    <n v="21"/>
  </r>
  <r>
    <x v="20"/>
    <x v="15"/>
    <n v="94.166666666666671"/>
    <n v="93.333333333333343"/>
    <n v="94.404761904761912"/>
    <n v="97.333333333333343"/>
    <n v="100"/>
    <n v="100"/>
    <n v="86.666666666666671"/>
    <n v="100"/>
    <n v="100"/>
    <n v="92.727272727272734"/>
    <s v="."/>
    <n v="100"/>
    <n v="90.729166666666671"/>
    <n v="90.208333333333343"/>
    <n v="86.666666666666671"/>
    <n v="100"/>
    <n v="86.666666666666671"/>
    <n v="87.5"/>
    <n v="88.5"/>
    <n v="91.25"/>
    <n v="100"/>
    <n v="75"/>
    <n v="100"/>
    <n v="90"/>
    <n v="82.333333333333329"/>
    <n v="82.916666666499992"/>
    <n v="95.833333332999999"/>
    <s v="."/>
    <s v="."/>
    <n v="70"/>
    <n v="73.666666666666671"/>
    <n v="82.083333333249996"/>
    <n v="80"/>
    <n v="68.333333332999999"/>
    <n v="100"/>
    <n v="80"/>
    <n v="57.110999999999997"/>
    <n v="72.221999999999994"/>
    <s v="."/>
    <s v="."/>
    <n v="42"/>
  </r>
  <r>
    <x v="20"/>
    <x v="16"/>
    <n v="100"/>
    <n v="100"/>
    <n v="100"/>
    <n v="100"/>
    <n v="100"/>
    <n v="100"/>
    <n v="100"/>
    <n v="100"/>
    <n v="100"/>
    <s v="."/>
    <s v="."/>
    <s v="."/>
    <n v="100"/>
    <n v="100"/>
    <n v="100"/>
    <n v="100"/>
    <n v="100"/>
    <n v="100"/>
    <n v="83.333333333333329"/>
    <n v="100"/>
    <n v="100"/>
    <n v="100"/>
    <n v="100"/>
    <n v="100"/>
    <n v="72.333333333333329"/>
    <n v="50"/>
    <n v="66.666666667000001"/>
    <s v="."/>
    <s v="."/>
    <n v="33.333333332999999"/>
    <n v="72.333333333333329"/>
    <n v="83.333333333500008"/>
    <n v="100"/>
    <n v="100"/>
    <n v="66.666666667000001"/>
    <n v="66.666666667000001"/>
    <n v="50"/>
    <n v="100"/>
    <s v="."/>
    <s v="."/>
    <n v="0"/>
  </r>
  <r>
    <x v="20"/>
    <x v="17"/>
    <n v="72.222222222222229"/>
    <n v="100"/>
    <n v="64.285714285714292"/>
    <n v="70"/>
    <n v="100"/>
    <n v="100"/>
    <n v="0"/>
    <n v="50"/>
    <n v="100"/>
    <n v="79.166666666666671"/>
    <s v="."/>
    <n v="0"/>
    <n v="65.625"/>
    <n v="75"/>
    <n v="100"/>
    <n v="100"/>
    <n v="75"/>
    <n v="25"/>
    <n v="50.833333333333336"/>
    <n v="56.25"/>
    <n v="100"/>
    <n v="0"/>
    <n v="100"/>
    <n v="25"/>
    <n v="13.333333333333334"/>
    <n v="39.772727272499999"/>
    <n v="54.545454544999998"/>
    <s v="."/>
    <s v="."/>
    <n v="25"/>
    <n v="2"/>
    <n v="0"/>
    <n v="0"/>
    <n v="0"/>
    <n v="0"/>
    <n v="0"/>
    <n v="5.8825000000000003"/>
    <n v="11.765000000000001"/>
    <s v="."/>
    <s v="."/>
    <n v="0"/>
  </r>
  <r>
    <x v="20"/>
    <x v="18"/>
    <n v="72.222222222222229"/>
    <n v="100"/>
    <n v="64.285714285714292"/>
    <n v="60"/>
    <n v="100"/>
    <n v="100"/>
    <n v="0"/>
    <n v="0"/>
    <n v="100"/>
    <n v="81.25"/>
    <s v="."/>
    <n v="0"/>
    <n v="78.571428571428569"/>
    <n v="87.5"/>
    <n v="100"/>
    <n v="100"/>
    <n v="75"/>
    <n v="75"/>
    <n v="60"/>
    <n v="66.666666666666671"/>
    <s v="."/>
    <n v="0"/>
    <n v="100"/>
    <n v="100"/>
    <n v="50"/>
    <n v="50"/>
    <n v="75"/>
    <s v="."/>
    <s v="."/>
    <n v="25"/>
    <n v="0"/>
    <s v="."/>
    <s v="."/>
    <s v="."/>
    <s v="."/>
    <s v="."/>
    <n v="0"/>
    <n v="0"/>
    <s v="."/>
    <s v="."/>
    <n v="0"/>
  </r>
  <r>
    <x v="21"/>
    <x v="0"/>
    <n v="80.170228603272577"/>
    <n v="86.803922784391531"/>
    <n v="78.274887408667169"/>
    <n v="83.821058201058207"/>
    <n v="92.414682539682531"/>
    <n v="74.575595238095232"/>
    <n v="90.444444444444443"/>
    <n v="93.523148148148138"/>
    <n v="68.147420634920636"/>
    <s v="."/>
    <s v="."/>
    <s v="."/>
    <n v="81.732252053020275"/>
    <n v="75.606691606040556"/>
    <n v="81.193163029100532"/>
    <n v="71.602651014109341"/>
    <n v="73.9930004409171"/>
    <n v="75.637951940035265"/>
    <n v="86.875"/>
    <n v="87.857812499999994"/>
    <n v="95.575000000000003"/>
    <n v="82.337499999999991"/>
    <n v="82.418750000000003"/>
    <n v="91.1"/>
    <n v="83.625"/>
    <n v="85.885533582467303"/>
    <n v="88.637483465579848"/>
    <n v="81.594020562759255"/>
    <n v="92.409748467287031"/>
    <n v="80.900881834243052"/>
    <n v="80.125"/>
    <n v="81.258284204793398"/>
    <n v="90.444444444416661"/>
    <n v="71.255133572458334"/>
    <n v="79.831349206354162"/>
    <n v="83.502209595944436"/>
    <n v="78.845213541666652"/>
    <n v="78.542423611111104"/>
    <n v="70.815796296296298"/>
    <n v="90.102592592592586"/>
    <n v="75.920041666666663"/>
  </r>
  <r>
    <x v="21"/>
    <x v="1"/>
    <n v="92.933490103860464"/>
    <n v="99.629629629629619"/>
    <n v="91.020307382212124"/>
    <n v="93.799153439153429"/>
    <n v="99.999999999999986"/>
    <n v="90.476190476190453"/>
    <n v="99.999999999999986"/>
    <n v="99.814814814814795"/>
    <n v="78.704761904761909"/>
    <s v="."/>
    <s v="."/>
    <s v="."/>
    <n v="93.650705467372134"/>
    <n v="91.851410934744266"/>
    <n v="99.259259259259238"/>
    <n v="88.765432098765416"/>
    <n v="94.382716049382708"/>
    <n v="84.998236331569657"/>
    <n v="95"/>
    <n v="95.45"/>
    <n v="100"/>
    <n v="91.3"/>
    <n v="90.5"/>
    <n v="100"/>
    <n v="91.25"/>
    <n v="94.502324835722206"/>
    <n v="98.14814814811109"/>
    <n v="91.545454545444443"/>
    <n v="95.061728395111089"/>
    <n v="93.253968254222215"/>
    <n v="88.125"/>
    <n v="87.959994683694433"/>
    <n v="95.999999999999986"/>
    <n v="75.789473684000001"/>
    <n v="86.111111111333329"/>
    <n v="93.939393939444429"/>
    <n v="88.241611111111098"/>
    <n v="94.501777777777775"/>
    <n v="82.139888888888876"/>
    <n v="92.222444444444434"/>
    <n v="84.10233333333332"/>
  </r>
  <r>
    <x v="21"/>
    <x v="2"/>
    <n v="92.855555555555554"/>
    <n v="100"/>
    <n v="90.814285714285717"/>
    <n v="95.039999999999992"/>
    <n v="100"/>
    <n v="100"/>
    <n v="100"/>
    <n v="100"/>
    <n v="75.2"/>
    <n v="96.818181818181813"/>
    <n v="68"/>
    <n v="80"/>
    <n v="93.8125"/>
    <n v="90.125"/>
    <n v="100"/>
    <n v="85"/>
    <n v="92.5"/>
    <n v="83"/>
    <n v="96.375"/>
    <n v="97.5"/>
    <n v="100"/>
    <n v="90"/>
    <n v="100"/>
    <n v="100"/>
    <n v="93.5"/>
    <n v="95.261904762"/>
    <n v="100"/>
    <n v="88"/>
    <n v="100"/>
    <n v="93.047619048000001"/>
    <n v="90.5"/>
    <n v="91.904761904749989"/>
    <n v="100"/>
    <n v="73.333333332999999"/>
    <n v="94.285714286000001"/>
    <n v="100"/>
    <n v="89.331250000000011"/>
    <n v="96.944000000000003"/>
    <n v="80"/>
    <n v="94.286000000000001"/>
    <n v="86.094999999999999"/>
  </r>
  <r>
    <x v="21"/>
    <x v="3"/>
    <n v="95.141093474426796"/>
    <n v="96.666666666666657"/>
    <n v="94.705215419501116"/>
    <n v="96.80952380952381"/>
    <n v="100"/>
    <n v="100"/>
    <n v="100"/>
    <n v="98.333333333333329"/>
    <n v="85.714285714285708"/>
    <n v="94.117647058823536"/>
    <n v="95.353535353535349"/>
    <n v="97.5"/>
    <n v="94.240277777777777"/>
    <n v="93.055555555555557"/>
    <n v="93.333333333333329"/>
    <n v="88.888888888888886"/>
    <n v="94.444444444444443"/>
    <n v="95.555555555555557"/>
    <n v="87.25"/>
    <n v="95.424999999999997"/>
    <n v="100"/>
    <n v="81.7"/>
    <n v="100"/>
    <n v="100"/>
    <n v="70.25"/>
    <n v="78.949494949500007"/>
    <n v="83.333333332999999"/>
    <n v="95.909090909"/>
    <n v="55.555555556000002"/>
    <n v="81"/>
    <n v="59.75"/>
    <n v="61.639952153250007"/>
    <n v="64"/>
    <n v="42.105263158"/>
    <n v="95"/>
    <n v="45.454545455000002"/>
    <n v="58.186999999999998"/>
    <n v="68.852000000000004"/>
    <n v="59.259"/>
    <n v="64.286000000000001"/>
    <n v="40.350999999999999"/>
  </r>
  <r>
    <x v="21"/>
    <x v="4"/>
    <n v="92.063492063492063"/>
    <n v="100"/>
    <n v="89.795918367346943"/>
    <n v="88.571428571428569"/>
    <n v="100"/>
    <n v="57.142857142857139"/>
    <n v="100"/>
    <n v="100"/>
    <n v="85.714285714285708"/>
    <s v="."/>
    <s v="."/>
    <s v="."/>
    <n v="92.851785714285725"/>
    <n v="96.428571428571431"/>
    <n v="100"/>
    <n v="100"/>
    <n v="100"/>
    <n v="85.714285714285708"/>
    <n v="94.625"/>
    <n v="89.275000000000006"/>
    <n v="100"/>
    <n v="100"/>
    <n v="57.1"/>
    <n v="100"/>
    <n v="94.625"/>
    <n v="100"/>
    <n v="100"/>
    <n v="100"/>
    <n v="100"/>
    <n v="100"/>
    <n v="94.625"/>
    <n v="89.285714285750004"/>
    <n v="100"/>
    <n v="100"/>
    <n v="57.142857143000001"/>
    <n v="100"/>
    <n v="100"/>
    <n v="100"/>
    <n v="100"/>
    <n v="100"/>
    <n v="100"/>
  </r>
  <r>
    <x v="21"/>
    <x v="5"/>
    <n v="72.331716637272194"/>
    <n v="75.388888888888886"/>
    <n v="71.458238851095999"/>
    <n v="75.62222222222222"/>
    <n v="79.777777777777771"/>
    <n v="59.476190476190474"/>
    <n v="86.777777777777771"/>
    <n v="86.777777777777771"/>
    <n v="65.30158730158729"/>
    <s v="."/>
    <s v="."/>
    <s v="."/>
    <n v="77.434292328042318"/>
    <n v="68.218584656084644"/>
    <n v="70.999999999999986"/>
    <n v="71.731481481481481"/>
    <n v="66.38095238095238"/>
    <n v="63.761904761904752"/>
    <n v="84.375"/>
    <n v="86.65"/>
    <n v="92.3"/>
    <n v="87.4"/>
    <n v="77.5"/>
    <n v="89.4"/>
    <n v="81.125"/>
    <n v="82.08021148266667"/>
    <n v="83.038690476333329"/>
    <n v="82.690476190333328"/>
    <n v="90.50085034"/>
    <n v="72.090828923999993"/>
    <n v="76.25"/>
    <n v="79.838293650666657"/>
    <n v="88.277777777666657"/>
    <n v="75.708333333333329"/>
    <n v="71.547619047333328"/>
    <n v="83.819444444333328"/>
    <n v="72.406083333333328"/>
    <n v="66.046666666666667"/>
    <n v="76.73599999999999"/>
    <n v="83.085333333333324"/>
    <n v="63.75633333333333"/>
  </r>
  <r>
    <x v="21"/>
    <x v="6"/>
    <n v="83.995149911816569"/>
    <n v="100"/>
    <n v="79.422335600907019"/>
    <n v="88.933333333333323"/>
    <n v="100"/>
    <n v="88.095238095238102"/>
    <n v="100"/>
    <n v="100"/>
    <n v="56.571428571428577"/>
    <n v="90.37878787878789"/>
    <n v="50.158730158730151"/>
    <n v="69.444444444444457"/>
    <n v="88.461210317460313"/>
    <n v="77.822420634920633"/>
    <n v="100"/>
    <n v="79.861111111111114"/>
    <n v="82.142857142857139"/>
    <n v="49.285714285714285"/>
    <n v="88.875"/>
    <n v="99.1"/>
    <n v="100"/>
    <n v="100"/>
    <n v="96.4"/>
    <n v="100"/>
    <n v="85"/>
    <n v="78.900935373999999"/>
    <n v="95.178571429000002"/>
    <n v="71.071428570999998"/>
    <n v="93.877551019999999"/>
    <n v="55.476190475999999"/>
    <n v="82.125"/>
    <n v="91.369047619"/>
    <n v="100"/>
    <n v="75"/>
    <n v="90.476190475999999"/>
    <n v="100"/>
    <n v="72.886750000000006"/>
    <n v="89.286000000000001"/>
    <n v="70.832999999999998"/>
    <n v="85.713999999999999"/>
    <n v="45.713999999999999"/>
  </r>
  <r>
    <x v="21"/>
    <x v="7"/>
    <n v="85.777777777777786"/>
    <n v="88.666666666666657"/>
    <n v="84.952380952380949"/>
    <n v="82.933333333333323"/>
    <n v="89.333333333333329"/>
    <n v="65.333333333333343"/>
    <n v="85.333333333333329"/>
    <n v="85.333333333333329"/>
    <n v="89.333333333333329"/>
    <s v="."/>
    <s v="."/>
    <s v="."/>
    <n v="82.816666666666663"/>
    <n v="89.333333333333329"/>
    <n v="88"/>
    <n v="85.333333333333329"/>
    <n v="92"/>
    <n v="92"/>
    <n v="77.625"/>
    <n v="76.3"/>
    <n v="89.3"/>
    <n v="65.3"/>
    <n v="65.3"/>
    <n v="85.3"/>
    <n v="72.125"/>
    <n v="79.333333333249996"/>
    <n v="68"/>
    <n v="85.333333332999999"/>
    <n v="78.666666667000001"/>
    <n v="85.333333332999999"/>
    <n v="64.5"/>
    <n v="65.333333332999999"/>
    <n v="77.333333332999999"/>
    <n v="57.333333332999999"/>
    <n v="53.333333332999999"/>
    <n v="73.333333332999999"/>
    <n v="64.166499999999999"/>
    <n v="33.332999999999998"/>
    <n v="83.332999999999998"/>
    <n v="66.667000000000002"/>
    <n v="73.332999999999998"/>
  </r>
  <r>
    <x v="21"/>
    <x v="8"/>
    <n v="47.222222222222221"/>
    <n v="37.5"/>
    <n v="50"/>
    <n v="55"/>
    <n v="50"/>
    <n v="25"/>
    <n v="75"/>
    <n v="75"/>
    <n v="50"/>
    <s v="."/>
    <s v="."/>
    <s v="."/>
    <n v="37.5"/>
    <n v="37.5"/>
    <n v="25"/>
    <n v="50"/>
    <n v="25"/>
    <n v="50"/>
    <s v="."/>
    <s v="."/>
    <s v="."/>
    <s v="."/>
    <s v="."/>
    <s v="."/>
    <s v="."/>
    <s v="."/>
    <s v="."/>
    <s v="."/>
    <s v="."/>
    <s v="."/>
    <s v="."/>
    <s v="."/>
    <s v="."/>
    <s v="."/>
    <s v="."/>
    <s v="."/>
    <s v="."/>
    <s v="."/>
    <s v="."/>
    <s v="."/>
    <s v="."/>
  </r>
  <r>
    <x v="21"/>
    <x v="9"/>
    <n v="87.225231481481487"/>
    <n v="92.256696428571431"/>
    <n v="85.787670068027211"/>
    <n v="95.12"/>
    <n v="100"/>
    <n v="88.35"/>
    <n v="100"/>
    <n v="100"/>
    <n v="87.25"/>
    <s v="."/>
    <s v="."/>
    <s v="."/>
    <n v="88.053385416666671"/>
    <n v="77.356770833333343"/>
    <n v="84.513392857142861"/>
    <n v="50.913690476190474"/>
    <n v="95.833333333333329"/>
    <n v="78.166666666666671"/>
    <n v="91.125"/>
    <n v="98.75"/>
    <n v="100"/>
    <n v="100"/>
    <n v="95"/>
    <n v="100"/>
    <n v="88"/>
    <n v="83.435143849187497"/>
    <n v="83.333333333249996"/>
    <n v="70.546130952499993"/>
    <n v="91.666666666750004"/>
    <n v="88.194444444249996"/>
    <n v="82.375"/>
    <n v="92.5"/>
    <n v="100"/>
    <n v="93.75"/>
    <n v="95"/>
    <n v="81.25"/>
    <n v="72.110687499999997"/>
    <n v="54.871250000000003"/>
    <n v="53.5715"/>
    <n v="95"/>
    <n v="85"/>
  </r>
  <r>
    <x v="21"/>
    <x v="10"/>
    <n v="85.93796296296297"/>
    <n v="95.8125"/>
    <n v="83.116666666666674"/>
    <n v="92.47999999999999"/>
    <n v="100"/>
    <n v="73.400000000000006"/>
    <n v="100"/>
    <n v="100"/>
    <n v="89"/>
    <n v="90.5"/>
    <n v="50"/>
    <n v="16.5"/>
    <n v="86.380208333333343"/>
    <n v="77.760416666666671"/>
    <n v="91.625"/>
    <n v="41.75"/>
    <n v="100"/>
    <n v="77.666666666666671"/>
    <n v="88.75"/>
    <n v="95"/>
    <n v="100"/>
    <n v="100"/>
    <n v="80"/>
    <n v="100"/>
    <n v="85.625"/>
    <n v="82.649305555499993"/>
    <n v="88.888888889"/>
    <n v="58.375"/>
    <n v="100"/>
    <n v="83.333333332999999"/>
    <n v="86.625"/>
    <n v="88.75"/>
    <n v="100"/>
    <n v="75"/>
    <n v="80"/>
    <n v="100"/>
    <n v="84.558750000000003"/>
    <n v="88.234999999999999"/>
    <n v="50"/>
    <n v="100"/>
    <n v="100"/>
  </r>
  <r>
    <x v="21"/>
    <x v="11"/>
    <n v="85.767195767195773"/>
    <n v="87.5"/>
    <n v="85.272108843537424"/>
    <n v="100"/>
    <n v="100"/>
    <n v="100"/>
    <n v="100"/>
    <n v="100"/>
    <n v="100"/>
    <n v="85"/>
    <n v="52.5"/>
    <n v="50"/>
    <n v="83.988095238095241"/>
    <n v="67.976190476190467"/>
    <n v="75"/>
    <n v="28.571428571428573"/>
    <n v="100"/>
    <n v="68.333333333333329"/>
    <n v="89.875"/>
    <n v="100"/>
    <n v="100"/>
    <n v="100"/>
    <n v="100"/>
    <n v="100"/>
    <n v="89.875"/>
    <n v="79.861111111"/>
    <n v="83.333333332999999"/>
    <n v="66.666666667000001"/>
    <n v="100"/>
    <n v="69.444444443999998"/>
    <n v="90.125"/>
    <n v="100"/>
    <n v="100"/>
    <n v="100"/>
    <n v="100"/>
    <n v="100"/>
    <n v="80.3125"/>
    <n v="81.25"/>
    <n v="50"/>
    <n v="100"/>
    <n v="90"/>
  </r>
  <r>
    <x v="21"/>
    <x v="12"/>
    <n v="77.195767195767203"/>
    <n v="85.714285714285722"/>
    <n v="74.761904761904745"/>
    <n v="88"/>
    <n v="100"/>
    <n v="80"/>
    <n v="100"/>
    <n v="100"/>
    <n v="60"/>
    <n v="84.21052631578948"/>
    <n v="48"/>
    <n v="0"/>
    <n v="81.845238095238102"/>
    <n v="63.69047619047619"/>
    <n v="71.428571428571431"/>
    <n v="33.333333333333336"/>
    <n v="83.333333333333329"/>
    <n v="66.666666666666671"/>
    <n v="85.625"/>
    <n v="100"/>
    <n v="100"/>
    <n v="100"/>
    <n v="100"/>
    <n v="100"/>
    <n v="82.5"/>
    <n v="71.230158730249997"/>
    <n v="61.111111111"/>
    <n v="57.142857143000001"/>
    <n v="66.666666667000001"/>
    <n v="100"/>
    <n v="71.125"/>
    <n v="93.75"/>
    <n v="100"/>
    <n v="100"/>
    <n v="100"/>
    <n v="75"/>
    <n v="48.5715"/>
    <n v="50"/>
    <n v="14.286"/>
    <n v="80"/>
    <n v="50"/>
  </r>
  <r>
    <x v="21"/>
    <x v="13"/>
    <n v="100"/>
    <n v="100"/>
    <n v="100"/>
    <n v="100"/>
    <n v="100"/>
    <n v="100"/>
    <n v="100"/>
    <n v="100"/>
    <n v="100"/>
    <s v="."/>
    <s v="."/>
    <s v="."/>
    <n v="100"/>
    <n v="100"/>
    <n v="100"/>
    <n v="100"/>
    <n v="100"/>
    <n v="100"/>
    <n v="100"/>
    <n v="100"/>
    <n v="100"/>
    <n v="100"/>
    <n v="100"/>
    <n v="100"/>
    <n v="93.75"/>
    <n v="100"/>
    <n v="100"/>
    <n v="100"/>
    <n v="100"/>
    <n v="100"/>
    <n v="81.25"/>
    <n v="87.5"/>
    <n v="100"/>
    <n v="100"/>
    <n v="100"/>
    <n v="50"/>
    <n v="75"/>
    <n v="0"/>
    <n v="100"/>
    <n v="100"/>
    <n v="100"/>
  </r>
  <r>
    <x v="21"/>
    <x v="14"/>
    <n v="68.190476190476204"/>
    <n v="79.94047619047619"/>
    <n v="64.833333333333329"/>
    <n v="70.742857142857147"/>
    <n v="89.88095238095238"/>
    <n v="60"/>
    <n v="75"/>
    <n v="87.5"/>
    <n v="41.333333333333336"/>
    <s v="."/>
    <s v="."/>
    <s v="."/>
    <n v="67.790625000000006"/>
    <n v="65"/>
    <n v="70"/>
    <n v="75"/>
    <n v="39.375"/>
    <n v="75.625"/>
    <n v="73.833333333333329"/>
    <n v="70.581249999999997"/>
    <n v="90"/>
    <n v="50.65"/>
    <n v="66.674999999999997"/>
    <n v="75"/>
    <n v="70"/>
    <n v="80.047023809562489"/>
    <n v="90.029761904624991"/>
    <s v="."/>
    <s v="."/>
    <n v="70.064285714500002"/>
    <n v="71.666666666666671"/>
    <n v="64.734848484812503"/>
    <n v="77.5"/>
    <n v="39.772727272499999"/>
    <n v="66.666666666750004"/>
    <n v="75"/>
    <n v="84.785750000000007"/>
    <n v="98.75"/>
    <s v="."/>
    <s v="."/>
    <n v="70.8215"/>
  </r>
  <r>
    <x v="21"/>
    <x v="15"/>
    <n v="81.129629629629619"/>
    <n v="71.666666666666657"/>
    <n v="83.833333333333343"/>
    <n v="85.533333333333331"/>
    <n v="83.333333333333329"/>
    <n v="86.666666666666671"/>
    <n v="100"/>
    <n v="100"/>
    <n v="57.666666666666671"/>
    <n v="80.972222222222229"/>
    <n v="42.2"/>
    <s v="."/>
    <n v="79.224999999999994"/>
    <n v="75.625"/>
    <n v="60"/>
    <n v="100"/>
    <n v="60"/>
    <n v="82.5"/>
    <n v="83.333333333333329"/>
    <n v="82.825000000000003"/>
    <n v="80"/>
    <n v="51.3"/>
    <n v="100"/>
    <n v="100"/>
    <n v="79.833333333333329"/>
    <n v="84.171428571500002"/>
    <n v="85.714285713999999"/>
    <s v="."/>
    <s v="."/>
    <n v="82.628571429000004"/>
    <n v="83.166666666666671"/>
    <n v="77.386363636249996"/>
    <n v="80"/>
    <n v="29.545454544999998"/>
    <n v="100"/>
    <n v="100"/>
    <n v="94.5715"/>
    <n v="100"/>
    <s v="."/>
    <s v="."/>
    <n v="89.143000000000001"/>
  </r>
  <r>
    <x v="21"/>
    <x v="16"/>
    <n v="62.962962962962962"/>
    <n v="100"/>
    <n v="52.380952380952372"/>
    <n v="73.333333333333329"/>
    <n v="100"/>
    <n v="66.666666666666657"/>
    <n v="100"/>
    <n v="100"/>
    <n v="0"/>
    <s v="."/>
    <s v="."/>
    <s v="."/>
    <n v="70.837500000000006"/>
    <n v="50"/>
    <n v="100"/>
    <n v="0"/>
    <n v="0"/>
    <n v="100"/>
    <n v="94.5"/>
    <n v="91.674999999999997"/>
    <n v="100"/>
    <n v="100"/>
    <n v="66.7"/>
    <n v="100"/>
    <n v="94.5"/>
    <n v="100"/>
    <n v="100"/>
    <s v="."/>
    <s v="."/>
    <n v="100"/>
    <n v="94.5"/>
    <n v="91.666666666750004"/>
    <n v="100"/>
    <n v="100"/>
    <n v="66.666666667000001"/>
    <n v="100"/>
    <n v="100"/>
    <n v="100"/>
    <s v="."/>
    <s v="."/>
    <n v="100"/>
  </r>
  <r>
    <x v="21"/>
    <x v="17"/>
    <n v="40"/>
    <n v="80"/>
    <n v="28.571428571428573"/>
    <n v="40"/>
    <n v="100"/>
    <n v="0"/>
    <n v="0"/>
    <n v="0"/>
    <n v="100"/>
    <n v="42.307692307692307"/>
    <n v="50"/>
    <s v="."/>
    <n v="32.5"/>
    <n v="40"/>
    <n v="60"/>
    <n v="100"/>
    <n v="0"/>
    <n v="0"/>
    <n v="31"/>
    <n v="25"/>
    <n v="100"/>
    <n v="0"/>
    <n v="0"/>
    <n v="0"/>
    <n v="14.333333333333334"/>
    <n v="42.857142856999999"/>
    <n v="85.714285713999999"/>
    <s v="."/>
    <s v="."/>
    <n v="0"/>
    <n v="15"/>
    <n v="0"/>
    <n v="0"/>
    <n v="0"/>
    <n v="0"/>
    <n v="0"/>
    <n v="45"/>
    <n v="90"/>
    <s v="."/>
    <s v="."/>
    <n v="0"/>
  </r>
  <r>
    <x v="21"/>
    <x v="18"/>
    <n v="55.079365079365083"/>
    <n v="72.857142857142861"/>
    <n v="50"/>
    <n v="37.142857142857146"/>
    <n v="85.714285714285708"/>
    <n v="0"/>
    <n v="0"/>
    <n v="100"/>
    <n v="0"/>
    <n v="60.869565217391305"/>
    <n v="100"/>
    <s v="."/>
    <n v="58.571428571428569"/>
    <n v="77.5"/>
    <n v="60"/>
    <n v="100"/>
    <n v="75"/>
    <n v="75"/>
    <n v="44.4"/>
    <n v="33.333333333333336"/>
    <n v="100"/>
    <n v="0"/>
    <n v="0"/>
    <s v="."/>
    <n v="44.4"/>
    <n v="60.833333333500001"/>
    <n v="91.666666667000001"/>
    <s v="."/>
    <s v="."/>
    <n v="30"/>
    <n v="42"/>
    <n v="33.333333333333336"/>
    <n v="100"/>
    <n v="0"/>
    <n v="0"/>
    <s v="."/>
    <n v="55"/>
    <n v="100"/>
    <s v="."/>
    <s v="."/>
    <n v="10"/>
  </r>
  <r>
    <x v="22"/>
    <x v="0"/>
    <n v="37.93425436018029"/>
    <n v="40.302083333333329"/>
    <n v="37.25773179642227"/>
    <n v="42.883906525573181"/>
    <n v="40.974206349206341"/>
    <n v="48.800485008818342"/>
    <n v="43.456349206349202"/>
    <n v="30.162698412698411"/>
    <n v="51.025793650793645"/>
    <s v="."/>
    <s v="."/>
    <s v="."/>
    <n v="37.047813326719577"/>
    <n v="31.747189153439152"/>
    <n v="39.629960317460316"/>
    <n v="23.965277777777775"/>
    <n v="21.260582010582009"/>
    <n v="42.132936507936506"/>
    <n v="41.375"/>
    <n v="42.348437500000003"/>
    <n v="45.725000000000001"/>
    <n v="38.375"/>
    <n v="37.056250000000006"/>
    <n v="48.237500000000004"/>
    <n v="39.875"/>
    <n v="40.572478961381655"/>
    <n v="39.825466200456255"/>
    <n v="23.289609053496296"/>
    <n v="52.274267399296292"/>
    <n v="46.900573192277776"/>
    <n v="43"/>
    <n v="39.00117807540208"/>
    <n v="41.62859623019861"/>
    <n v="37.689484126944436"/>
    <n v="31.94126157414583"/>
    <n v="44.745370370319442"/>
    <n v="46.783892361111107"/>
    <n v="40.474652777777777"/>
    <n v="24.81262962962963"/>
    <n v="58.775592592592595"/>
    <n v="63.072694444444444"/>
  </r>
  <r>
    <x v="22"/>
    <x v="1"/>
    <n v="68.780668234371944"/>
    <n v="75.436507936507923"/>
    <n v="66.878999748047349"/>
    <n v="70.873721340388002"/>
    <n v="75.158730158730151"/>
    <n v="73.368606701940024"/>
    <n v="60.317460317460316"/>
    <n v="63.698412698412696"/>
    <n v="81.825396825396822"/>
    <s v="."/>
    <s v="."/>
    <s v="."/>
    <n v="64.082175925925924"/>
    <n v="66.164351851851848"/>
    <n v="75.714285714285708"/>
    <n v="55.853174603174594"/>
    <n v="61.264550264550266"/>
    <n v="71.825396825396822"/>
    <n v="60.625"/>
    <n v="62"/>
    <n v="71.400000000000006"/>
    <n v="72.5"/>
    <n v="42.6"/>
    <n v="61.5"/>
    <n v="58.75"/>
    <n v="58.901422651472217"/>
    <n v="62.185666185666662"/>
    <n v="31.825396825555554"/>
    <n v="65.594627594555547"/>
    <n v="76.0000000001111"/>
    <n v="59.5"/>
    <n v="58.584656084774991"/>
    <n v="67.248677248544439"/>
    <n v="63.809523809777772"/>
    <n v="47.407407407666668"/>
    <n v="55.873015873111108"/>
    <n v="60.362972222222218"/>
    <n v="65.603111111111104"/>
    <n v="31.904888888888888"/>
    <n v="60.007444444444445"/>
    <n v="83.936444444444447"/>
  </r>
  <r>
    <x v="22"/>
    <x v="2"/>
    <n v="62.568783068783077"/>
    <n v="72.5"/>
    <n v="59.731292517006807"/>
    <n v="66.13333333333334"/>
    <n v="72.5"/>
    <n v="66.666666666666671"/>
    <n v="50"/>
    <n v="64"/>
    <n v="77.5"/>
    <n v="68.809523809523824"/>
    <s v="."/>
    <n v="38.761904761904766"/>
    <n v="60.981547619047625"/>
    <n v="58.113095238095241"/>
    <n v="72.5"/>
    <n v="50"/>
    <n v="43.285714285714292"/>
    <n v="66.666666666666671"/>
    <n v="58.875"/>
    <n v="63.849999999999994"/>
    <n v="75.599999999999994"/>
    <n v="81.3"/>
    <n v="32.5"/>
    <n v="66"/>
    <n v="56.75"/>
    <n v="53.680555555750004"/>
    <n v="57.888888889"/>
    <n v="19.166666667000001"/>
    <n v="57"/>
    <n v="80.666666667000001"/>
    <n v="58.875"/>
    <n v="59.801587301750004"/>
    <n v="71.111111111"/>
    <n v="76.666666667000001"/>
    <n v="31.428571429000002"/>
    <n v="60"/>
    <n v="58.014749999999999"/>
    <n v="61.5"/>
    <n v="19.286000000000001"/>
    <n v="57.273000000000003"/>
    <n v="94"/>
  </r>
  <r>
    <x v="22"/>
    <x v="3"/>
    <n v="78.533950617283963"/>
    <n v="72.5"/>
    <n v="80.25793650793652"/>
    <n v="86.777777777777786"/>
    <n v="70"/>
    <n v="88.8888888888889"/>
    <n v="100"/>
    <n v="75"/>
    <n v="100"/>
    <n v="77.272727272727266"/>
    <s v="."/>
    <n v="77.777777777777786"/>
    <n v="46.514583333333334"/>
    <n v="68.229166666666671"/>
    <n v="75"/>
    <n v="31.25"/>
    <n v="91.666666666666671"/>
    <n v="75"/>
    <n v="30.75"/>
    <n v="24.8"/>
    <n v="18.2"/>
    <n v="50"/>
    <n v="16.7"/>
    <n v="14.3"/>
    <n v="27.625"/>
    <n v="36.600899100749999"/>
    <n v="40.909090909"/>
    <n v="0"/>
    <n v="76.923076922999996"/>
    <n v="28.571428570999998"/>
    <n v="24.75"/>
    <n v="18.452380952475"/>
    <n v="7.1428571428999996"/>
    <n v="0"/>
    <n v="66.666666667000001"/>
    <n v="0"/>
    <n v="30.892749999999999"/>
    <n v="50"/>
    <n v="0"/>
    <n v="53.570999999999998"/>
    <n v="20"/>
  </r>
  <r>
    <x v="22"/>
    <x v="4"/>
    <n v="82.539682539682531"/>
    <n v="85.714285714285708"/>
    <n v="81.632653061224488"/>
    <n v="77.142857142857139"/>
    <n v="85.714285714285708"/>
    <n v="85.714285714285708"/>
    <n v="71.428571428571431"/>
    <n v="57.142857142857139"/>
    <n v="85.714285714285708"/>
    <s v="."/>
    <s v="."/>
    <s v="."/>
    <n v="82.13035714285715"/>
    <n v="89.285714285714292"/>
    <n v="85.714285714285708"/>
    <n v="85.714285714285708"/>
    <n v="100"/>
    <n v="85.714285714285708"/>
    <n v="80.5"/>
    <n v="74.974999999999994"/>
    <n v="85.7"/>
    <n v="57.1"/>
    <n v="85.7"/>
    <n v="71.400000000000006"/>
    <n v="80.5"/>
    <n v="85.714285713999999"/>
    <n v="85.714285713999999"/>
    <n v="85.714285713999999"/>
    <n v="85.714285713999999"/>
    <n v="85.714285713999999"/>
    <n v="78.625"/>
    <n v="75"/>
    <n v="85.714285713999999"/>
    <n v="57.142857143000001"/>
    <n v="85.714285713999999"/>
    <n v="71.428571429000002"/>
    <n v="82.142750000000007"/>
    <n v="85.713999999999999"/>
    <n v="85.713999999999999"/>
    <n v="71.429000000000002"/>
    <n v="85.713999999999999"/>
  </r>
  <r>
    <x v="22"/>
    <x v="5"/>
    <n v="31.082451499118164"/>
    <n v="37.478174603174601"/>
    <n v="29.255102040816325"/>
    <n v="34.217460317460315"/>
    <n v="40.126984126984127"/>
    <n v="43.777777777777771"/>
    <n v="42.952380952380949"/>
    <n v="15.952380952380951"/>
    <n v="28.277777777777775"/>
    <s v="."/>
    <s v="."/>
    <s v="."/>
    <n v="37.169345238095232"/>
    <n v="27.163690476190471"/>
    <n v="34.829365079365076"/>
    <n v="26.17460317460317"/>
    <n v="15.444444444444443"/>
    <n v="32.206349206349202"/>
    <n v="44.875"/>
    <n v="47.174999999999997"/>
    <n v="49"/>
    <n v="35.9"/>
    <n v="47.3"/>
    <n v="56.5"/>
    <n v="43.875"/>
    <n v="42.353560405650001"/>
    <n v="54.915343915333338"/>
    <n v="36.668430334933333"/>
    <n v="41.228174603333329"/>
    <n v="36.602292768999995"/>
    <n v="46.375"/>
    <n v="45.32977843916666"/>
    <n v="45.293485449999999"/>
    <n v="40.892857142666664"/>
    <n v="47.024305555666665"/>
    <n v="48.108465608333333"/>
    <n v="47.364666666666665"/>
    <n v="52.876999999999995"/>
    <n v="42.533000000000001"/>
    <n v="41.319333333333333"/>
    <n v="52.729333333333329"/>
  </r>
  <r>
    <x v="22"/>
    <x v="6"/>
    <n v="11.21031746031746"/>
    <n v="26.934523809523803"/>
    <n v="6.7176870748299313"/>
    <n v="11.785714285714283"/>
    <n v="35.714285714285708"/>
    <n v="6.6666666666666661"/>
    <n v="9.5238095238095237"/>
    <n v="2.8571428571428568"/>
    <n v="4.1666666666666661"/>
    <n v="16.439909297052157"/>
    <s v="."/>
    <n v="0.6802721088435375"/>
    <n v="14.095535714285713"/>
    <n v="10.491071428571427"/>
    <n v="18.154761904761902"/>
    <n v="9.5238095238095237"/>
    <n v="0"/>
    <n v="14.285714285714285"/>
    <n v="17.375"/>
    <n v="17.7"/>
    <n v="41.3"/>
    <n v="19"/>
    <n v="0"/>
    <n v="10.5"/>
    <n v="19.625"/>
    <n v="16.865079365200003"/>
    <n v="15.079365079"/>
    <n v="9.5238095238000007"/>
    <n v="23.809523810000002"/>
    <n v="19.047619048000001"/>
    <n v="29.875"/>
    <n v="22.123015873"/>
    <n v="39.682539683000002"/>
    <n v="38.095238094999999"/>
    <n v="0"/>
    <n v="10.714285714000001"/>
    <n v="37.574249999999999"/>
    <n v="16.963999999999999"/>
    <n v="28.571000000000002"/>
    <n v="33.332999999999998"/>
    <n v="71.429000000000002"/>
  </r>
  <r>
    <x v="22"/>
    <x v="7"/>
    <n v="45.925925925925938"/>
    <n v="48"/>
    <n v="45.33333333333335"/>
    <n v="45.866666666666667"/>
    <n v="34.666666666666671"/>
    <n v="74.666666666666671"/>
    <n v="69.333333333333343"/>
    <n v="20"/>
    <n v="30.666666666666668"/>
    <s v="."/>
    <s v="."/>
    <s v="."/>
    <n v="47.837500000000006"/>
    <n v="46.000000000000007"/>
    <n v="61.333333333333336"/>
    <n v="44"/>
    <n v="21.333333333333336"/>
    <n v="57.333333333333336"/>
    <n v="49.625"/>
    <n v="49.674999999999997"/>
    <n v="34.700000000000003"/>
    <n v="20"/>
    <n v="74.7"/>
    <n v="69.3"/>
    <n v="47.5"/>
    <n v="49.333333333500001"/>
    <n v="74.666666667000001"/>
    <n v="44"/>
    <n v="34.666666667000001"/>
    <n v="44"/>
    <n v="45.125"/>
    <n v="45.333333333500001"/>
    <n v="26.666666667000001"/>
    <n v="20"/>
    <n v="74.666666667000001"/>
    <n v="60"/>
    <n v="44.583500000000001"/>
    <n v="66.667000000000002"/>
    <n v="40"/>
    <n v="31.667000000000002"/>
    <n v="40"/>
  </r>
  <r>
    <x v="22"/>
    <x v="8"/>
    <n v="36.111111111111114"/>
    <n v="37.5"/>
    <n v="35.714285714285715"/>
    <n v="45"/>
    <n v="50"/>
    <n v="50"/>
    <n v="50"/>
    <n v="25"/>
    <n v="50"/>
    <s v="."/>
    <s v="."/>
    <s v="."/>
    <n v="25"/>
    <n v="25"/>
    <n v="25"/>
    <n v="25"/>
    <n v="25"/>
    <n v="25"/>
    <s v="."/>
    <s v="."/>
    <s v="."/>
    <s v="."/>
    <s v="."/>
    <s v="."/>
    <s v="."/>
    <s v="."/>
    <s v="."/>
    <s v="."/>
    <s v="."/>
    <s v="."/>
    <s v="."/>
    <s v="."/>
    <s v="."/>
    <s v="."/>
    <s v="."/>
    <s v="."/>
    <s v="."/>
    <s v="."/>
    <s v="."/>
    <s v="."/>
    <s v="."/>
  </r>
  <r>
    <x v="22"/>
    <x v="9"/>
    <n v="26.086860670194003"/>
    <n v="37.599206349206348"/>
    <n v="22.797619047619044"/>
    <n v="37.777777777777779"/>
    <n v="43.055555555555557"/>
    <n v="37.5"/>
    <n v="25"/>
    <n v="11"/>
    <n v="72.333333333333329"/>
    <s v="."/>
    <s v="."/>
    <s v="."/>
    <n v="20.661607142857143"/>
    <n v="11.473214285714285"/>
    <n v="32.142857142857139"/>
    <n v="5.5"/>
    <n v="0"/>
    <n v="8.25"/>
    <n v="26.25"/>
    <n v="29.849999999999998"/>
    <n v="42.5"/>
    <n v="18.600000000000001"/>
    <n v="25"/>
    <n v="33.299999999999997"/>
    <n v="25.125"/>
    <n v="22.651976495749999"/>
    <n v="18.482905983000002"/>
    <n v="1.375"/>
    <n v="50"/>
    <n v="20.75"/>
    <n v="31.125"/>
    <n v="27.715277777729163"/>
    <n v="33.972222222249997"/>
    <n v="18.555555555333331"/>
    <n v="25"/>
    <n v="33.333333333333336"/>
    <n v="34.518437500000005"/>
    <n v="21.44875"/>
    <n v="0"/>
    <n v="75"/>
    <n v="41.625"/>
  </r>
  <r>
    <x v="22"/>
    <x v="10"/>
    <n v="23.489417989417987"/>
    <n v="30.952380952380956"/>
    <n v="21.357142857142858"/>
    <n v="26.666666666666668"/>
    <n v="33.333333333333336"/>
    <n v="0"/>
    <n v="0"/>
    <n v="33"/>
    <n v="67"/>
    <n v="26.666666666666668"/>
    <s v="."/>
    <n v="0"/>
    <n v="15.78392857142857"/>
    <n v="19.517857142857142"/>
    <n v="28.571428571428573"/>
    <n v="16.5"/>
    <n v="0"/>
    <n v="33"/>
    <n v="19"/>
    <n v="12.05"/>
    <n v="25.9"/>
    <n v="22.3"/>
    <n v="0"/>
    <n v="0"/>
    <n v="19"/>
    <n v="28.217948718000002"/>
    <n v="46.153846154"/>
    <n v="5.5"/>
    <s v="."/>
    <n v="33"/>
    <n v="33.75"/>
    <n v="12.0555555555"/>
    <n v="25.888888889"/>
    <n v="22.333333332999999"/>
    <n v="0"/>
    <n v="0"/>
    <n v="55.261250000000004"/>
    <n v="54.545000000000002"/>
    <n v="0"/>
    <n v="100"/>
    <n v="66.5"/>
  </r>
  <r>
    <x v="22"/>
    <x v="11"/>
    <n v="43.333333333333336"/>
    <n v="58.333333333333336"/>
    <n v="33.333333333333336"/>
    <n v="55.555555555555564"/>
    <n v="66.666666666666671"/>
    <n v="100"/>
    <n v="0"/>
    <s v="."/>
    <s v="."/>
    <n v="53.846153846153847"/>
    <s v="."/>
    <n v="100"/>
    <n v="43.333333333333336"/>
    <n v="25"/>
    <n v="50"/>
    <s v="."/>
    <s v="."/>
    <n v="0"/>
    <n v="22.75"/>
    <n v="80"/>
    <n v="80"/>
    <s v="."/>
    <s v="."/>
    <s v="."/>
    <n v="17.75"/>
    <n v="3.7037037036666667"/>
    <n v="11.111111111"/>
    <n v="0"/>
    <s v="."/>
    <n v="0"/>
    <n v="55.75"/>
    <n v="60"/>
    <n v="60"/>
    <s v="."/>
    <s v="."/>
    <s v="."/>
    <n v="54.166666666666664"/>
    <n v="12.5"/>
    <s v="."/>
    <n v="100"/>
    <n v="50"/>
  </r>
  <r>
    <x v="22"/>
    <x v="12"/>
    <n v="21.527777777777779"/>
    <n v="36.111111111111114"/>
    <n v="16.666666666666668"/>
    <n v="24.444444444444446"/>
    <n v="22.222222222222221"/>
    <n v="0"/>
    <n v="0"/>
    <n v="0"/>
    <n v="100"/>
    <n v="33.333333333333336"/>
    <s v="."/>
    <s v="."/>
    <n v="16.266666666666666"/>
    <n v="16.666666666666668"/>
    <n v="50"/>
    <n v="0"/>
    <s v="."/>
    <n v="0"/>
    <n v="10.666666666666666"/>
    <n v="15.866666666666665"/>
    <n v="14.3"/>
    <n v="33.299999999999997"/>
    <s v="."/>
    <n v="0"/>
    <n v="8.3333333333333339"/>
    <n v="5.5555555556666674"/>
    <n v="16.666666667000001"/>
    <n v="0"/>
    <s v="."/>
    <n v="0"/>
    <n v="28.857142857142858"/>
    <n v="11.111111111"/>
    <n v="0"/>
    <n v="33.333333332999999"/>
    <s v="."/>
    <n v="0"/>
    <n v="42.1875"/>
    <n v="18.75"/>
    <n v="0"/>
    <n v="100"/>
    <n v="50"/>
  </r>
  <r>
    <x v="22"/>
    <x v="13"/>
    <n v="27.777777777777779"/>
    <n v="25"/>
    <n v="28.571428571428573"/>
    <n v="50"/>
    <n v="50"/>
    <n v="50"/>
    <n v="100"/>
    <n v="0"/>
    <n v="50"/>
    <s v="."/>
    <s v="."/>
    <s v="."/>
    <n v="25"/>
    <n v="0"/>
    <n v="0"/>
    <n v="0"/>
    <n v="0"/>
    <n v="0"/>
    <n v="37.5"/>
    <n v="50"/>
    <n v="50"/>
    <n v="0"/>
    <n v="50"/>
    <n v="100"/>
    <n v="37.5"/>
    <n v="25"/>
    <n v="0"/>
    <n v="0"/>
    <n v="50"/>
    <n v="50"/>
    <n v="25"/>
    <n v="50"/>
    <n v="50"/>
    <n v="0"/>
    <n v="50"/>
    <n v="100"/>
    <n v="0"/>
    <n v="0"/>
    <n v="0"/>
    <n v="0"/>
    <n v="0"/>
  </r>
  <r>
    <x v="22"/>
    <x v="14"/>
    <n v="25.787037037037038"/>
    <n v="10.694444444444443"/>
    <n v="30.099206349206348"/>
    <n v="28.666666666666668"/>
    <n v="5.5555555555555554"/>
    <n v="40.555555555555557"/>
    <n v="45.555555555555557"/>
    <n v="30"/>
    <n v="21.666666666666668"/>
    <s v="."/>
    <s v="."/>
    <s v="."/>
    <n v="26.278124999999999"/>
    <n v="22.1875"/>
    <n v="15.833333333333332"/>
    <n v="8.3333333333333321"/>
    <n v="8.3333333333333321"/>
    <n v="56.25"/>
    <n v="33.333333333333336"/>
    <n v="30.368749999999999"/>
    <n v="20"/>
    <n v="26.5"/>
    <n v="33.325000000000003"/>
    <n v="41.65"/>
    <n v="29.333333333333332"/>
    <n v="38.983974358912505"/>
    <n v="23.717948717825003"/>
    <s v="."/>
    <s v="."/>
    <n v="54.25"/>
    <n v="32.333333333333336"/>
    <n v="24.374999999937501"/>
    <n v="20"/>
    <n v="27.5"/>
    <n v="8.3333333332499997"/>
    <n v="41.666666666499999"/>
    <n v="47.984875000000002"/>
    <n v="21.969749999999998"/>
    <s v="."/>
    <s v="."/>
    <n v="74"/>
  </r>
  <r>
    <x v="22"/>
    <x v="15"/>
    <n v="31.666666666666668"/>
    <n v="13.055555555555555"/>
    <n v="36.984126984126988"/>
    <n v="44.000000000000007"/>
    <n v="11.111111111111111"/>
    <n v="64.444444444444457"/>
    <n v="41.111111111111114"/>
    <n v="60"/>
    <n v="43.333333333333336"/>
    <n v="30.571428571428573"/>
    <s v="."/>
    <n v="30.555555555555564"/>
    <n v="30.162500000000001"/>
    <n v="16.25"/>
    <n v="15"/>
    <n v="0"/>
    <n v="0"/>
    <n v="50"/>
    <n v="41.5"/>
    <n v="44.075000000000003"/>
    <n v="40"/>
    <n v="53"/>
    <n v="50"/>
    <n v="33.299999999999997"/>
    <n v="33.5"/>
    <n v="36.461538461499998"/>
    <n v="26.923076923"/>
    <s v="."/>
    <s v="."/>
    <n v="46"/>
    <n v="42.166666666666664"/>
    <n v="32.083333333249996"/>
    <n v="40"/>
    <n v="55"/>
    <n v="0"/>
    <n v="33.333333332999999"/>
    <n v="62.636499999999998"/>
    <n v="27.273"/>
    <s v="."/>
    <s v="."/>
    <n v="98"/>
  </r>
  <r>
    <x v="22"/>
    <x v="16"/>
    <n v="37.037037037037038"/>
    <n v="16.666666666666664"/>
    <n v="42.857142857142854"/>
    <n v="26.666666666666664"/>
    <n v="0"/>
    <n v="33.333333333333329"/>
    <n v="100"/>
    <n v="0"/>
    <n v="0"/>
    <s v="."/>
    <s v="."/>
    <s v="."/>
    <n v="41.662500000000001"/>
    <n v="50"/>
    <n v="33.333333333333329"/>
    <n v="33.333333333333329"/>
    <n v="33.333333333333329"/>
    <n v="100"/>
    <n v="44.333333333333336"/>
    <n v="33.325000000000003"/>
    <n v="0"/>
    <n v="0"/>
    <n v="33.299999999999997"/>
    <n v="100"/>
    <n v="44.333333333333336"/>
    <n v="66.666666666499992"/>
    <n v="33.333333332999999"/>
    <s v="."/>
    <s v="."/>
    <n v="100"/>
    <n v="44.333333333333336"/>
    <n v="33.333333333249996"/>
    <n v="0"/>
    <n v="0"/>
    <n v="33.333333332999999"/>
    <n v="100"/>
    <n v="66.666499999999999"/>
    <n v="33.332999999999998"/>
    <s v="."/>
    <s v="."/>
    <n v="100"/>
  </r>
  <r>
    <x v="22"/>
    <x v="17"/>
    <n v="0"/>
    <n v="0"/>
    <n v="0"/>
    <n v="0"/>
    <n v="0"/>
    <n v="0"/>
    <n v="0"/>
    <n v="0"/>
    <s v="."/>
    <n v="0"/>
    <s v="."/>
    <n v="0"/>
    <n v="0"/>
    <n v="0"/>
    <n v="0"/>
    <n v="0"/>
    <n v="0"/>
    <n v="0"/>
    <n v="1.3333333333333333"/>
    <n v="0"/>
    <n v="0"/>
    <n v="0"/>
    <n v="0"/>
    <n v="0"/>
    <n v="1.3333333333333333"/>
    <n v="3.84615384615"/>
    <n v="7.6923076923"/>
    <s v="."/>
    <s v="."/>
    <n v="0"/>
    <n v="0"/>
    <n v="0"/>
    <n v="0"/>
    <n v="0"/>
    <n v="0"/>
    <n v="0"/>
    <n v="0"/>
    <n v="0"/>
    <s v="."/>
    <s v="."/>
    <n v="0"/>
  </r>
  <r>
    <x v="22"/>
    <x v="18"/>
    <n v="6.25"/>
    <n v="0"/>
    <n v="8.3333333333333339"/>
    <n v="0"/>
    <n v="0"/>
    <n v="0"/>
    <n v="0"/>
    <n v="0"/>
    <n v="0"/>
    <n v="4.7619047619047619"/>
    <s v="."/>
    <n v="0"/>
    <n v="7.1428571428571432"/>
    <n v="16.666666666666668"/>
    <n v="0"/>
    <s v="."/>
    <n v="0"/>
    <n v="50"/>
    <n v="9.6666666666666661"/>
    <n v="0"/>
    <n v="0"/>
    <n v="0"/>
    <n v="0"/>
    <n v="0"/>
    <n v="14.5"/>
    <n v="28.846153846149999"/>
    <n v="7.6923076923"/>
    <s v="."/>
    <s v="."/>
    <n v="50"/>
    <n v="0"/>
    <n v="0"/>
    <n v="0"/>
    <n v="0"/>
    <s v="."/>
    <s v="."/>
    <n v="0"/>
    <n v="0"/>
    <s v="."/>
    <s v="."/>
    <n v="0"/>
  </r>
  <r>
    <x v="23"/>
    <x v="0"/>
    <n v="34.809489603454544"/>
    <n v="54.189200680272094"/>
    <n v="29.272429295792392"/>
    <n v="26.256712962962961"/>
    <n v="43.544146825396815"/>
    <n v="19.619047619047617"/>
    <n v="25.845238095238098"/>
    <n v="23.591269841269842"/>
    <n v="18.68386243386243"/>
    <s v="."/>
    <s v="."/>
    <s v="."/>
    <n v="37.509605202034521"/>
    <n v="45.500460404069031"/>
    <n v="64.83425453514738"/>
    <n v="43.027699042579989"/>
    <n v="42.116673752834473"/>
    <n v="32.023214285714282"/>
    <n v="33.375"/>
    <n v="29.518750000000001"/>
    <n v="48.058333333333337"/>
    <n v="22.075000000000003"/>
    <n v="15.35"/>
    <n v="32.591666666666669"/>
    <n v="37.25"/>
    <n v="36.88013379237384"/>
    <n v="51.849240795951388"/>
    <n v="36.6217351137037"/>
    <n v="33.541462418333332"/>
    <n v="25.508096841506941"/>
    <s v="."/>
    <s v="."/>
    <s v="."/>
    <s v="."/>
    <s v="."/>
    <s v="."/>
    <s v="."/>
    <s v="."/>
    <s v="."/>
    <s v="."/>
    <s v="."/>
  </r>
  <r>
    <x v="23"/>
    <x v="1"/>
    <n v="66.202606310013707"/>
    <n v="82.849206349206341"/>
    <n v="61.446434870244396"/>
    <n v="63.74074074074074"/>
    <n v="81.825396825396808"/>
    <n v="58.476190476190467"/>
    <n v="57.460317460317455"/>
    <n v="66.984126984126988"/>
    <n v="53.957671957671948"/>
    <s v="."/>
    <s v="."/>
    <s v="."/>
    <n v="64.189969135802471"/>
    <n v="69.279938271604934"/>
    <n v="83.873015873015873"/>
    <n v="64.832451499118164"/>
    <n v="65.460317460317469"/>
    <n v="62.953968253968249"/>
    <n v="60.125"/>
    <n v="59.100000000000009"/>
    <n v="76.400000000000006"/>
    <n v="42.7"/>
    <n v="46.5"/>
    <n v="70.8"/>
    <n v="61"/>
    <n v="61.053096322694444"/>
    <n v="73.342151675555556"/>
    <n v="65.537918871111103"/>
    <n v="55.874883286666659"/>
    <n v="49.457431457444436"/>
    <s v="."/>
    <s v="."/>
    <s v="."/>
    <s v="."/>
    <s v="."/>
    <s v="."/>
    <s v="."/>
    <s v="."/>
    <s v="."/>
    <s v="."/>
    <s v="."/>
  </r>
  <r>
    <x v="23"/>
    <x v="2"/>
    <n v="63.488359788359794"/>
    <n v="87.75"/>
    <n v="56.556462585034019"/>
    <n v="61.5"/>
    <n v="87.5"/>
    <n v="52"/>
    <n v="60"/>
    <n v="60"/>
    <n v="48"/>
    <n v="69.488372093023258"/>
    <n v="53"/>
    <n v="45"/>
    <n v="60.986904761904768"/>
    <n v="65.973809523809535"/>
    <n v="88"/>
    <n v="55.714285714285722"/>
    <n v="57.714285714285722"/>
    <n v="62.466666666666669"/>
    <n v="58.5"/>
    <n v="56"/>
    <n v="80"/>
    <n v="30"/>
    <n v="34"/>
    <n v="80"/>
    <n v="61"/>
    <n v="60.992063492"/>
    <n v="81.111111111"/>
    <n v="55.714285713999999"/>
    <n v="53"/>
    <n v="54.142857143000001"/>
    <s v="."/>
    <s v="."/>
    <s v="."/>
    <s v="."/>
    <s v="."/>
    <s v="."/>
    <s v="."/>
    <s v="."/>
    <s v="."/>
    <s v="."/>
    <s v="."/>
  </r>
  <r>
    <x v="23"/>
    <x v="3"/>
    <n v="84.734567901234584"/>
    <n v="62"/>
    <n v="91.230158730158749"/>
    <n v="84.666666666666657"/>
    <n v="40"/>
    <n v="100"/>
    <n v="100"/>
    <n v="100"/>
    <n v="83.333333333333329"/>
    <n v="82.539682539682545"/>
    <n v="74.285714285714292"/>
    <n v="93.333333333333329"/>
    <n v="83.209722222222211"/>
    <n v="84.819444444444443"/>
    <n v="84"/>
    <n v="77.777777777777771"/>
    <n v="100"/>
    <n v="77.5"/>
    <n v="64.875"/>
    <n v="81.599999999999994"/>
    <n v="36.4"/>
    <n v="90"/>
    <n v="100"/>
    <n v="100"/>
    <n v="48.25"/>
    <n v="47.81120023775"/>
    <n v="30.555555556000002"/>
    <n v="55.555555556000002"/>
    <n v="70.588235294"/>
    <n v="34.545454544999998"/>
    <s v="."/>
    <s v="."/>
    <s v="."/>
    <s v="."/>
    <s v="."/>
    <s v="."/>
    <s v="."/>
    <s v="."/>
    <s v="."/>
    <s v="."/>
    <s v="."/>
  </r>
  <r>
    <x v="23"/>
    <x v="4"/>
    <n v="65.079365079365076"/>
    <n v="78.571428571428569"/>
    <n v="61.224489795918366"/>
    <n v="60"/>
    <n v="85.714285714285708"/>
    <n v="57.142857142857139"/>
    <n v="28.571428571428569"/>
    <n v="71.428571428571431"/>
    <n v="57.142857142857139"/>
    <s v="."/>
    <s v="."/>
    <s v="."/>
    <n v="64.276785714285708"/>
    <n v="71.428571428571416"/>
    <n v="71.428571428571431"/>
    <n v="85.714285714285708"/>
    <n v="71.428571428571431"/>
    <n v="57.142857142857139"/>
    <n v="62.5"/>
    <n v="57.125"/>
    <n v="85.7"/>
    <n v="57.1"/>
    <n v="57.1"/>
    <n v="28.6"/>
    <n v="67.75"/>
    <n v="67.857142857249997"/>
    <n v="71.428571429000002"/>
    <n v="100"/>
    <n v="57.142857143000001"/>
    <n v="42.857142856999999"/>
    <s v="."/>
    <s v="."/>
    <s v="."/>
    <s v="."/>
    <s v="."/>
    <s v="."/>
    <s v="."/>
    <s v="."/>
    <s v="."/>
    <s v="."/>
    <s v="."/>
  </r>
  <r>
    <x v="23"/>
    <x v="5"/>
    <n v="25.789871504157219"/>
    <n v="47.998866213151928"/>
    <n v="19.444444444444439"/>
    <n v="18.603174603174601"/>
    <n v="41.825396825396822"/>
    <n v="0"/>
    <n v="11.031746031746032"/>
    <n v="27.380952380952376"/>
    <n v="12.777777777777777"/>
    <s v="."/>
    <s v="."/>
    <s v="."/>
    <n v="32.149121315192744"/>
    <n v="34.773242630385489"/>
    <n v="54.172335600907026"/>
    <n v="39.43310657596372"/>
    <n v="36.598639455782312"/>
    <n v="8.8888888888888893"/>
    <n v="36.125"/>
    <n v="29.525000000000002"/>
    <n v="53.4"/>
    <n v="24.6"/>
    <n v="14.9"/>
    <n v="25.2"/>
    <n v="42.75"/>
    <n v="42.888134999416657"/>
    <n v="55.376984126999993"/>
    <n v="44.32728646999999"/>
    <n v="44.749503968333329"/>
    <n v="27.09876543233333"/>
    <s v="."/>
    <s v="."/>
    <s v="."/>
    <s v="."/>
    <s v="."/>
    <s v="."/>
    <s v="."/>
    <s v="."/>
    <s v="."/>
    <s v="."/>
    <s v="."/>
  </r>
  <r>
    <x v="23"/>
    <x v="6"/>
    <n v="21.999244142101283"/>
    <n v="53.163265306122447"/>
    <n v="13.095238095238093"/>
    <n v="23.476190476190474"/>
    <n v="47.142857142857139"/>
    <n v="0"/>
    <n v="13.095238095238095"/>
    <n v="57.142857142857139"/>
    <n v="0"/>
    <n v="28.599114064230335"/>
    <n v="0"/>
    <n v="4.1666666666666661"/>
    <n v="20.876530612244895"/>
    <n v="20.153061224489793"/>
    <n v="59.183673469387756"/>
    <n v="14.965986394557822"/>
    <n v="6.4625850340136051"/>
    <n v="0"/>
    <n v="20"/>
    <n v="21.6"/>
    <n v="44.4"/>
    <n v="28.6"/>
    <n v="0"/>
    <n v="13.4"/>
    <n v="18.5"/>
    <n v="18.622448979750001"/>
    <n v="52.380952381"/>
    <n v="10.204081632999999"/>
    <n v="11.904761905000001"/>
    <n v="0"/>
    <s v="."/>
    <s v="."/>
    <s v="."/>
    <s v="."/>
    <s v="."/>
    <s v="."/>
    <s v="."/>
    <s v="."/>
    <s v="."/>
    <s v="."/>
    <s v="."/>
  </r>
  <r>
    <x v="23"/>
    <x v="7"/>
    <n v="30.370370370370367"/>
    <n v="53.333333333333336"/>
    <n v="23.809523809523814"/>
    <n v="17.333333333333336"/>
    <n v="53.333333333333336"/>
    <n v="0"/>
    <n v="20"/>
    <n v="0"/>
    <n v="13.333333333333334"/>
    <s v="."/>
    <s v="."/>
    <s v="."/>
    <n v="33.333333333333329"/>
    <n v="46.666666666666664"/>
    <n v="53.333333333333336"/>
    <n v="53.333333333333336"/>
    <n v="53.333333333333336"/>
    <n v="26.666666666666668"/>
    <n v="33.25"/>
    <n v="20"/>
    <n v="53.3"/>
    <n v="0"/>
    <n v="0"/>
    <n v="26.7"/>
    <n v="46.5"/>
    <n v="46.666666666500006"/>
    <n v="53.333333332999999"/>
    <n v="53.333333332999999"/>
    <n v="53.333333332999999"/>
    <n v="26.666666667000001"/>
    <s v="."/>
    <s v="."/>
    <s v="."/>
    <s v="."/>
    <s v="."/>
    <s v="."/>
    <s v="."/>
    <s v="."/>
    <s v="."/>
    <s v="."/>
    <s v="."/>
  </r>
  <r>
    <x v="23"/>
    <x v="8"/>
    <n v="25"/>
    <n v="37.5"/>
    <n v="21.428571428571427"/>
    <n v="15"/>
    <n v="25"/>
    <n v="0"/>
    <n v="0"/>
    <n v="25"/>
    <n v="25"/>
    <s v="."/>
    <s v="."/>
    <s v="."/>
    <n v="37.5"/>
    <n v="37.5"/>
    <n v="50"/>
    <n v="50"/>
    <n v="50"/>
    <n v="0"/>
    <s v="."/>
    <s v="."/>
    <s v="."/>
    <s v="."/>
    <s v="."/>
    <s v="."/>
    <s v="."/>
    <s v="."/>
    <s v="."/>
    <s v="."/>
    <s v="."/>
    <s v="."/>
    <s v="."/>
    <s v="."/>
    <s v="."/>
    <s v="."/>
    <s v="."/>
    <s v="."/>
    <s v="."/>
    <s v="."/>
    <s v="."/>
    <s v="."/>
    <s v="."/>
  </r>
  <r>
    <x v="23"/>
    <x v="9"/>
    <n v="28.562059082892418"/>
    <n v="53.00595238095238"/>
    <n v="21.578089569160998"/>
    <n v="15.638492063492063"/>
    <n v="44.970238095238095"/>
    <n v="0"/>
    <n v="33.222222222222221"/>
    <n v="0"/>
    <n v="0"/>
    <s v="."/>
    <s v="."/>
    <s v="."/>
    <n v="31.958258928571428"/>
    <n v="44.716517857142861"/>
    <n v="61.041666666666664"/>
    <n v="51.178571428571431"/>
    <n v="33.3125"/>
    <n v="33.333333333333336"/>
    <n v="12.5"/>
    <n v="19.2"/>
    <n v="49.1"/>
    <n v="0"/>
    <n v="0"/>
    <n v="27.7"/>
    <n v="5.75"/>
    <n v="5.79296875"/>
    <n v="23.171875"/>
    <n v="0"/>
    <n v="0"/>
    <n v="0"/>
    <s v="."/>
    <s v="."/>
    <s v="."/>
    <s v="."/>
    <s v="."/>
    <s v="."/>
    <s v="."/>
    <s v="."/>
    <s v="."/>
    <s v="."/>
    <s v="."/>
  </r>
  <r>
    <x v="23"/>
    <x v="10"/>
    <n v="16.804421768707481"/>
    <n v="35.833333333333329"/>
    <n v="9.1928571428571431"/>
    <n v="15.125"/>
    <n v="27.5"/>
    <n v="0"/>
    <n v="33"/>
    <n v="0"/>
    <s v="."/>
    <n v="20.814814814814813"/>
    <s v="."/>
    <n v="0"/>
    <n v="17.59013605442177"/>
    <n v="19.043650793650794"/>
    <n v="44.166666666666664"/>
    <n v="4.7142857142857144"/>
    <n v="8.25"/>
    <s v="."/>
    <n v="14.833333333333334"/>
    <n v="16.5"/>
    <n v="33"/>
    <n v="0"/>
    <n v="0"/>
    <n v="33"/>
    <n v="11.5"/>
    <n v="11.34375"/>
    <n v="22.6875"/>
    <n v="0"/>
    <s v="."/>
    <s v="."/>
    <s v="."/>
    <s v="."/>
    <s v="."/>
    <s v="."/>
    <s v="."/>
    <s v="."/>
    <s v="."/>
    <s v="."/>
    <s v="."/>
    <s v="."/>
    <s v="."/>
  </r>
  <r>
    <x v="23"/>
    <x v="11"/>
    <n v="59.672619047619051"/>
    <n v="92.857142857142861"/>
    <n v="48.611111111111114"/>
    <n v="38.095238095238095"/>
    <n v="85.714285714285708"/>
    <n v="0"/>
    <n v="66.666666666666671"/>
    <n v="0"/>
    <s v="."/>
    <n v="61.53846153846154"/>
    <n v="100"/>
    <s v="."/>
    <n v="57.287500000000001"/>
    <n v="81.25"/>
    <n v="100"/>
    <n v="100"/>
    <n v="25"/>
    <n v="100"/>
    <n v="30.5"/>
    <n v="33.325000000000003"/>
    <n v="83.3"/>
    <n v="0"/>
    <n v="0"/>
    <n v="50"/>
    <n v="25"/>
    <n v="25"/>
    <n v="50"/>
    <n v="0"/>
    <s v="."/>
    <s v="."/>
    <s v="."/>
    <s v="."/>
    <s v="."/>
    <s v="."/>
    <s v="."/>
    <s v="."/>
    <s v="."/>
    <s v="."/>
    <s v="."/>
    <s v="."/>
    <s v="."/>
  </r>
  <r>
    <x v="23"/>
    <x v="12"/>
    <n v="73.333333333333343"/>
    <n v="83.333333333333343"/>
    <n v="66.666666666666671"/>
    <n v="66.666666666666671"/>
    <n v="66.666666666666671"/>
    <s v="."/>
    <s v="."/>
    <s v="."/>
    <s v="."/>
    <n v="85.714285714285708"/>
    <n v="0"/>
    <s v="."/>
    <n v="76"/>
    <n v="75"/>
    <n v="100"/>
    <n v="100"/>
    <n v="100"/>
    <n v="0"/>
    <n v="25"/>
    <n v="80"/>
    <n v="80"/>
    <s v="."/>
    <s v="."/>
    <s v="."/>
    <n v="6.666666666666667"/>
    <n v="6.666666666666667"/>
    <n v="20"/>
    <n v="0"/>
    <s v="."/>
    <n v="0"/>
    <s v="."/>
    <s v="."/>
    <s v="."/>
    <s v="."/>
    <s v="."/>
    <s v="."/>
    <s v="."/>
    <s v="."/>
    <s v="."/>
    <s v="."/>
    <s v="."/>
  </r>
  <r>
    <x v="23"/>
    <x v="13"/>
    <n v="0"/>
    <n v="0"/>
    <n v="0"/>
    <n v="0"/>
    <n v="0"/>
    <n v="0"/>
    <n v="0"/>
    <n v="0"/>
    <n v="0"/>
    <s v="."/>
    <s v="."/>
    <s v="."/>
    <n v="0"/>
    <n v="0"/>
    <n v="0"/>
    <n v="0"/>
    <n v="0"/>
    <n v="0"/>
    <n v="0"/>
    <n v="0"/>
    <n v="0"/>
    <n v="0"/>
    <n v="0"/>
    <n v="0"/>
    <n v="0"/>
    <n v="0"/>
    <n v="0"/>
    <n v="0"/>
    <n v="0"/>
    <n v="0"/>
    <s v="."/>
    <s v="."/>
    <s v="."/>
    <s v="."/>
    <s v="."/>
    <s v="."/>
    <s v="."/>
    <s v="."/>
    <s v="."/>
    <s v="."/>
    <s v="."/>
  </r>
  <r>
    <x v="23"/>
    <x v="14"/>
    <n v="18.683421516754848"/>
    <n v="32.902777777777779"/>
    <n v="14.620748299319727"/>
    <n v="7.0444444444444461"/>
    <n v="5.5555555555555554"/>
    <n v="20"/>
    <n v="1.666666666666667"/>
    <n v="0"/>
    <n v="8"/>
    <s v="."/>
    <s v="."/>
    <s v="."/>
    <n v="21.741071428571427"/>
    <n v="33.232142857142854"/>
    <n v="60.25"/>
    <n v="16.666666666666664"/>
    <n v="33.095238095238095"/>
    <n v="22.916666666666664"/>
    <n v="20.333333333333332"/>
    <n v="10.25"/>
    <n v="13.333333333333334"/>
    <n v="21"/>
    <n v="0"/>
    <n v="6.666666666666667"/>
    <n v="40.5"/>
    <n v="40.491071428749997"/>
    <n v="55.505952381249998"/>
    <s v="."/>
    <s v="."/>
    <n v="25.47619047625"/>
    <s v="."/>
    <s v="."/>
    <s v="."/>
    <s v="."/>
    <s v="."/>
    <s v="."/>
    <s v="."/>
    <s v="."/>
    <s v="."/>
    <s v="."/>
    <s v="."/>
  </r>
  <r>
    <x v="23"/>
    <x v="15"/>
    <n v="18.866843033509703"/>
    <n v="34.555555555555557"/>
    <n v="14.384353741496598"/>
    <n v="13.288888888888891"/>
    <n v="11.111111111111111"/>
    <n v="40"/>
    <n v="3.3333333333333339"/>
    <n v="0"/>
    <n v="12"/>
    <n v="19.333333333333336"/>
    <n v="36"/>
    <n v="54"/>
    <n v="21.919642857142858"/>
    <n v="25.839285714285715"/>
    <n v="58"/>
    <n v="0"/>
    <n v="32.857142857142861"/>
    <n v="12.5"/>
    <n v="29.5"/>
    <n v="18"/>
    <n v="20"/>
    <n v="42"/>
    <n v="0"/>
    <n v="10"/>
    <n v="52.5"/>
    <n v="52.857142857500001"/>
    <n v="71.428571429000002"/>
    <s v="."/>
    <s v="."/>
    <n v="34.285714286000001"/>
    <s v="."/>
    <s v="."/>
    <s v="."/>
    <s v="."/>
    <s v="."/>
    <s v="."/>
    <s v="."/>
    <s v="."/>
    <s v="."/>
    <s v="."/>
    <s v="."/>
  </r>
  <r>
    <x v="23"/>
    <x v="16"/>
    <n v="29.629629629629626"/>
    <n v="33.333333333333329"/>
    <n v="28.571428571428566"/>
    <n v="0"/>
    <n v="0"/>
    <n v="0"/>
    <n v="0"/>
    <n v="0"/>
    <n v="0"/>
    <s v="."/>
    <s v="."/>
    <s v="."/>
    <n v="33.333333333333329"/>
    <n v="66.666666666666657"/>
    <n v="66.666666666666657"/>
    <n v="66.666666666666657"/>
    <n v="66.666666666666657"/>
    <n v="66.666666666666657"/>
    <n v="16.666666666666668"/>
    <n v="0"/>
    <n v="0"/>
    <n v="0"/>
    <n v="0"/>
    <n v="0"/>
    <n v="50"/>
    <n v="50"/>
    <n v="66.666666667000001"/>
    <s v="."/>
    <s v="."/>
    <n v="33.333333332999999"/>
    <s v="."/>
    <s v="."/>
    <s v="."/>
    <s v="."/>
    <s v="."/>
    <s v="."/>
    <s v="."/>
    <s v="."/>
    <s v="."/>
    <s v="."/>
    <s v="."/>
  </r>
  <r>
    <x v="23"/>
    <x v="17"/>
    <n v="2.3809523809523809"/>
    <n v="8.3333333333333339"/>
    <n v="0"/>
    <n v="0"/>
    <n v="0"/>
    <s v="."/>
    <n v="0"/>
    <n v="0"/>
    <s v="."/>
    <n v="6.666666666666667"/>
    <n v="0"/>
    <n v="0"/>
    <n v="3.3333333333333335"/>
    <n v="4.166666666666667"/>
    <n v="16.666666666666668"/>
    <n v="0"/>
    <n v="0"/>
    <n v="0"/>
    <n v="0"/>
    <n v="0"/>
    <s v="."/>
    <n v="0"/>
    <s v="."/>
    <s v="."/>
    <n v="0"/>
    <n v="0"/>
    <n v="0"/>
    <s v="."/>
    <s v="."/>
    <n v="0"/>
    <s v="."/>
    <s v="."/>
    <s v="."/>
    <s v="."/>
    <s v="."/>
    <s v="."/>
    <s v="."/>
    <s v="."/>
    <s v="."/>
    <s v="."/>
    <s v="."/>
  </r>
  <r>
    <x v="23"/>
    <x v="18"/>
    <n v="16.666666666666668"/>
    <n v="50"/>
    <n v="0"/>
    <n v="0"/>
    <n v="0"/>
    <n v="0"/>
    <n v="0"/>
    <n v="0"/>
    <s v="."/>
    <n v="9.0909090909090917"/>
    <n v="0"/>
    <s v="."/>
    <n v="33.333333333333336"/>
    <n v="50"/>
    <n v="100"/>
    <s v="."/>
    <s v="."/>
    <n v="0"/>
    <n v="8.3333333333333339"/>
    <n v="0"/>
    <s v="."/>
    <n v="0"/>
    <s v="."/>
    <s v="."/>
    <n v="12.5"/>
    <n v="12.5"/>
    <n v="25"/>
    <s v="."/>
    <s v="."/>
    <n v="0"/>
    <s v="."/>
    <s v="."/>
    <s v="."/>
    <s v="."/>
    <s v="."/>
    <s v="."/>
    <s v="."/>
    <s v="."/>
    <s v="."/>
    <s v="."/>
    <s v="."/>
  </r>
  <r>
    <x v="24"/>
    <x v="0"/>
    <n v="95.468310920047031"/>
    <n v="97.021329365079367"/>
    <n v="95.024591364323484"/>
    <n v="93.473829365079354"/>
    <n v="95.29265873015872"/>
    <n v="93.416666666666657"/>
    <n v="96.875"/>
    <n v="90.644345238095227"/>
    <n v="91.140476190476193"/>
    <s v="."/>
    <s v="."/>
    <s v="."/>
    <n v="96.261956431878303"/>
    <n v="97.961412863756621"/>
    <n v="98.75"/>
    <n v="93.896329365079367"/>
    <n v="99.47709986772486"/>
    <n v="99.722222222222214"/>
    <n v="96.75"/>
    <n v="94.5625"/>
    <n v="93.4"/>
    <n v="95.924999999999997"/>
    <n v="92.9"/>
    <n v="96.025000000000006"/>
    <n v="96.125"/>
    <n v="99.098875661388888"/>
    <n v="100"/>
    <n v="98.478835978888881"/>
    <n v="99.652777777777771"/>
    <n v="98.263888888888886"/>
    <n v="95.25"/>
    <n v="93.338565226659711"/>
    <n v="92.88054295791666"/>
    <n v="97.923611111111114"/>
    <n v="90.320940170944425"/>
    <n v="92.229166666666657"/>
    <n v="97.316295138888876"/>
    <n v="99.166666666666657"/>
    <n v="97.202333333333328"/>
    <n v="98.035777777777767"/>
    <n v="94.860402777777779"/>
  </r>
  <r>
    <x v="24"/>
    <x v="1"/>
    <n v="99.382716049382708"/>
    <n v="99.999999999999986"/>
    <n v="99.206349206349188"/>
    <n v="99.999999999999986"/>
    <n v="99.999999999999986"/>
    <n v="99.999999999999986"/>
    <n v="99.999999999999986"/>
    <n v="99.999999999999986"/>
    <n v="99.999999999999986"/>
    <s v="."/>
    <s v="."/>
    <s v="."/>
    <n v="99.105555555555554"/>
    <n v="98.6111111111111"/>
    <n v="99.999999999999986"/>
    <n v="95.555555555555543"/>
    <n v="99.999999999999986"/>
    <n v="98.888888888888872"/>
    <n v="99.375"/>
    <n v="99.6"/>
    <n v="98.8"/>
    <n v="99.6"/>
    <n v="100"/>
    <n v="100"/>
    <n v="98.375"/>
    <n v="98.888888888888872"/>
    <n v="99.999999999999986"/>
    <n v="99.999999999999986"/>
    <n v="99.999999999999986"/>
    <n v="95.555555555555543"/>
    <n v="98.125"/>
    <n v="97.79439696105554"/>
    <n v="99.382716049333311"/>
    <n v="97.777777777777771"/>
    <n v="94.017094017111091"/>
    <n v="99.999999999999986"/>
    <n v="98.365861111111087"/>
    <n v="99.999999999999986"/>
    <n v="99.999999999999986"/>
    <n v="99.523999999999987"/>
    <n v="93.939444444444433"/>
  </r>
  <r>
    <x v="24"/>
    <x v="2"/>
    <n v="99.444444444444443"/>
    <n v="100"/>
    <n v="99.285714285714292"/>
    <n v="100"/>
    <n v="100"/>
    <n v="100"/>
    <n v="100"/>
    <n v="100"/>
    <n v="100"/>
    <n v="99.27272727272728"/>
    <s v="."/>
    <s v="."/>
    <n v="99.375"/>
    <n v="98.75"/>
    <n v="100"/>
    <n v="95"/>
    <n v="100"/>
    <n v="100"/>
    <n v="100"/>
    <n v="100"/>
    <n v="100"/>
    <n v="100"/>
    <n v="100"/>
    <n v="100"/>
    <n v="100"/>
    <n v="100"/>
    <n v="100"/>
    <n v="100"/>
    <n v="100"/>
    <n v="100"/>
    <n v="99.875"/>
    <n v="100"/>
    <n v="100"/>
    <n v="100"/>
    <n v="100"/>
    <n v="100"/>
    <n v="99.8215"/>
    <n v="100"/>
    <n v="100"/>
    <n v="99.286000000000001"/>
    <n v="100"/>
  </r>
  <r>
    <x v="24"/>
    <x v="3"/>
    <n v="97.777777777777771"/>
    <n v="100"/>
    <n v="97.142857142857139"/>
    <n v="100"/>
    <n v="100"/>
    <n v="100"/>
    <n v="100"/>
    <n v="100"/>
    <n v="100"/>
    <n v="97.647058823529406"/>
    <s v="."/>
    <n v="100"/>
    <n v="95.612499999999997"/>
    <n v="95"/>
    <n v="100"/>
    <n v="90"/>
    <n v="100"/>
    <n v="90"/>
    <n v="93.125"/>
    <n v="96.224999999999994"/>
    <n v="88.9"/>
    <n v="96"/>
    <n v="100"/>
    <n v="100"/>
    <n v="85"/>
    <n v="90"/>
    <n v="100"/>
    <n v="100"/>
    <n v="100"/>
    <n v="60"/>
    <n v="83.125"/>
    <n v="80.149572649500001"/>
    <n v="94.444444443999998"/>
    <n v="80"/>
    <n v="46.153846154"/>
    <n v="100"/>
    <n v="86.363749999999996"/>
    <n v="100"/>
    <n v="100"/>
    <n v="100"/>
    <n v="45.454999999999998"/>
  </r>
  <r>
    <x v="24"/>
    <x v="4"/>
    <n v="100"/>
    <n v="100"/>
    <n v="100"/>
    <n v="100"/>
    <n v="100"/>
    <n v="100"/>
    <n v="100"/>
    <n v="100"/>
    <n v="100"/>
    <s v="."/>
    <s v="."/>
    <s v="."/>
    <n v="100"/>
    <n v="100"/>
    <n v="100"/>
    <n v="100"/>
    <n v="100"/>
    <n v="100"/>
    <n v="100"/>
    <n v="100"/>
    <n v="100"/>
    <n v="100"/>
    <n v="100"/>
    <n v="100"/>
    <n v="100"/>
    <n v="100"/>
    <n v="100"/>
    <n v="100"/>
    <n v="100"/>
    <n v="100"/>
    <n v="100"/>
    <n v="100"/>
    <n v="100"/>
    <n v="100"/>
    <n v="100"/>
    <n v="100"/>
    <n v="100"/>
    <n v="100"/>
    <n v="100"/>
    <n v="100"/>
    <n v="100"/>
  </r>
  <r>
    <x v="24"/>
    <x v="5"/>
    <n v="97.949147560258652"/>
    <n v="98.571428571428555"/>
    <n v="97.771352985638686"/>
    <n v="97.104761904761887"/>
    <n v="97.142857142857125"/>
    <n v="98.666666666666657"/>
    <n v="99.999999999999986"/>
    <n v="95.952380952380935"/>
    <n v="93.761904761904759"/>
    <s v="."/>
    <s v="."/>
    <s v="."/>
    <n v="97.889814814814812"/>
    <n v="99.004629629629619"/>
    <n v="99.999999999999986"/>
    <n v="96.547619047619037"/>
    <n v="99.470899470899454"/>
    <n v="99.999999999999986"/>
    <n v="97.75"/>
    <n v="96.775000000000006"/>
    <n v="97.3"/>
    <n v="96.6"/>
    <n v="96.6"/>
    <n v="96.6"/>
    <n v="96.375"/>
    <n v="98.598710317499993"/>
    <n v="99.999999999999986"/>
    <n v="95.436507936666658"/>
    <n v="98.958333333333329"/>
    <n v="99.999999999999986"/>
    <n v="94.5"/>
    <n v="94.097363945583311"/>
    <n v="94.639455782333314"/>
    <n v="93.916666666666657"/>
    <n v="93.916666666666657"/>
    <n v="93.916666666666657"/>
    <n v="94.417916666666656"/>
    <n v="96.666666666666657"/>
    <n v="91.606999999999999"/>
    <n v="94.583333333333329"/>
    <n v="94.814666666666653"/>
  </r>
  <r>
    <x v="24"/>
    <x v="6"/>
    <n v="93.847442680776027"/>
    <n v="95.714285714285708"/>
    <n v="93.314058956916114"/>
    <n v="91.314285714285717"/>
    <n v="91.428571428571416"/>
    <n v="96"/>
    <n v="100"/>
    <n v="87.857142857142861"/>
    <n v="81.285714285714292"/>
    <n v="93.727272727272734"/>
    <s v="."/>
    <s v="."/>
    <n v="97.99444444444444"/>
    <n v="97.013888888888886"/>
    <n v="100"/>
    <n v="89.642857142857139"/>
    <n v="98.412698412698404"/>
    <n v="100"/>
    <n v="98.875"/>
    <n v="98.974999999999994"/>
    <n v="95.9"/>
    <n v="100"/>
    <n v="100"/>
    <n v="100"/>
    <n v="98.875"/>
    <n v="98.660714285750004"/>
    <n v="100"/>
    <n v="94.642857143000001"/>
    <n v="100"/>
    <n v="100"/>
    <n v="98.375"/>
    <n v="98.979591836750004"/>
    <n v="95.918367347"/>
    <n v="100"/>
    <n v="100"/>
    <n v="100"/>
    <n v="97.767750000000007"/>
    <n v="100"/>
    <n v="91.070999999999998"/>
    <n v="100"/>
    <n v="100"/>
  </r>
  <r>
    <x v="24"/>
    <x v="7"/>
    <n v="100"/>
    <n v="100"/>
    <n v="100"/>
    <n v="100"/>
    <n v="100"/>
    <n v="100"/>
    <n v="100"/>
    <n v="100"/>
    <n v="100"/>
    <s v="."/>
    <s v="."/>
    <s v="."/>
    <n v="98"/>
    <n v="100"/>
    <n v="100"/>
    <n v="100"/>
    <n v="100"/>
    <n v="100"/>
    <n v="98"/>
    <n v="96"/>
    <n v="96"/>
    <n v="96"/>
    <n v="96"/>
    <n v="96"/>
    <n v="94"/>
    <n v="100"/>
    <n v="100"/>
    <n v="100"/>
    <n v="100"/>
    <n v="100"/>
    <n v="89"/>
    <n v="88"/>
    <n v="88"/>
    <n v="88"/>
    <n v="88"/>
    <n v="88"/>
    <n v="90"/>
    <n v="90"/>
    <n v="90"/>
    <n v="90"/>
    <n v="90"/>
  </r>
  <r>
    <x v="24"/>
    <x v="8"/>
    <n v="100"/>
    <n v="100"/>
    <n v="100"/>
    <n v="100"/>
    <n v="100"/>
    <n v="100"/>
    <n v="100"/>
    <n v="100"/>
    <n v="100"/>
    <s v="."/>
    <s v="."/>
    <s v="."/>
    <n v="100"/>
    <n v="100"/>
    <n v="100"/>
    <n v="100"/>
    <n v="100"/>
    <n v="100"/>
    <s v="."/>
    <s v="."/>
    <s v="."/>
    <s v="."/>
    <s v="."/>
    <s v="."/>
    <s v="."/>
    <s v="."/>
    <s v="."/>
    <s v="."/>
    <s v="."/>
    <s v="."/>
    <s v="."/>
    <s v="."/>
    <s v="."/>
    <s v="."/>
    <s v="."/>
    <s v="."/>
    <s v="."/>
    <s v="."/>
    <s v="."/>
    <s v="."/>
    <s v="."/>
  </r>
  <r>
    <x v="24"/>
    <x v="9"/>
    <n v="93.989682539682534"/>
    <n v="100"/>
    <n v="92.272448979591829"/>
    <n v="92.484999999999999"/>
    <n v="100"/>
    <n v="100"/>
    <n v="100"/>
    <n v="79.125"/>
    <n v="83.3"/>
    <s v="."/>
    <s v="."/>
    <s v="."/>
    <n v="97.935267857142861"/>
    <n v="95.870535714285722"/>
    <n v="100"/>
    <n v="83.482142857142861"/>
    <n v="100"/>
    <n v="100"/>
    <n v="100"/>
    <n v="100"/>
    <n v="100"/>
    <n v="100"/>
    <n v="100"/>
    <n v="100"/>
    <n v="99.75"/>
    <n v="100"/>
    <n v="100"/>
    <n v="100"/>
    <n v="100"/>
    <n v="100"/>
    <n v="99"/>
    <n v="99.587500000000006"/>
    <n v="100"/>
    <n v="100"/>
    <n v="98.35"/>
    <n v="100"/>
    <n v="98.453125"/>
    <n v="100"/>
    <n v="100"/>
    <n v="100"/>
    <n v="93.8125"/>
  </r>
  <r>
    <x v="24"/>
    <x v="10"/>
    <n v="91.911111111111111"/>
    <n v="100"/>
    <n v="89.600000000000009"/>
    <n v="87.94"/>
    <n v="100"/>
    <n v="100"/>
    <n v="100"/>
    <n v="66.5"/>
    <n v="73.2"/>
    <n v="93.056603773584911"/>
    <s v="."/>
    <s v="."/>
    <n v="98.4375"/>
    <n v="96.875"/>
    <n v="100"/>
    <n v="87.5"/>
    <n v="100"/>
    <n v="100"/>
    <n v="100"/>
    <n v="100"/>
    <n v="100"/>
    <n v="100"/>
    <n v="100"/>
    <n v="100"/>
    <n v="99.125"/>
    <n v="100"/>
    <n v="100"/>
    <n v="100"/>
    <n v="100"/>
    <n v="100"/>
    <n v="96"/>
    <n v="98.35"/>
    <n v="100"/>
    <n v="100"/>
    <n v="93.4"/>
    <n v="100"/>
    <n v="93.8125"/>
    <n v="100"/>
    <n v="100"/>
    <n v="100"/>
    <n v="75.25"/>
  </r>
  <r>
    <x v="24"/>
    <x v="11"/>
    <n v="96.825396825396822"/>
    <n v="100"/>
    <n v="95.91836734693878"/>
    <n v="100"/>
    <n v="100"/>
    <n v="100"/>
    <n v="100"/>
    <n v="100"/>
    <n v="100"/>
    <n v="96.226415094339629"/>
    <s v="."/>
    <s v="."/>
    <n v="96.428571428571431"/>
    <n v="92.857142857142861"/>
    <n v="100"/>
    <n v="71.428571428571431"/>
    <n v="100"/>
    <n v="100"/>
    <n v="100"/>
    <n v="100"/>
    <n v="100"/>
    <n v="100"/>
    <n v="100"/>
    <n v="100"/>
    <n v="100"/>
    <n v="100"/>
    <n v="100"/>
    <n v="100"/>
    <n v="100"/>
    <n v="100"/>
    <n v="100"/>
    <n v="100"/>
    <n v="100"/>
    <n v="100"/>
    <n v="100"/>
    <n v="100"/>
    <n v="100"/>
    <n v="100"/>
    <n v="100"/>
    <n v="100"/>
    <n v="100"/>
  </r>
  <r>
    <x v="24"/>
    <x v="12"/>
    <n v="87.222222222222229"/>
    <n v="100"/>
    <n v="83.571428571428569"/>
    <n v="82"/>
    <n v="100"/>
    <n v="100"/>
    <n v="100"/>
    <n v="50"/>
    <n v="60"/>
    <n v="88.888888888888886"/>
    <s v="."/>
    <s v="."/>
    <n v="96.875"/>
    <n v="93.75"/>
    <n v="100"/>
    <n v="75"/>
    <n v="100"/>
    <n v="100"/>
    <n v="100"/>
    <n v="100"/>
    <n v="100"/>
    <n v="100"/>
    <n v="100"/>
    <n v="100"/>
    <n v="100"/>
    <n v="100"/>
    <n v="100"/>
    <n v="100"/>
    <n v="100"/>
    <n v="100"/>
    <n v="100"/>
    <n v="100"/>
    <n v="100"/>
    <n v="100"/>
    <n v="100"/>
    <n v="100"/>
    <n v="100"/>
    <n v="100"/>
    <n v="100"/>
    <n v="100"/>
    <n v="100"/>
  </r>
  <r>
    <x v="24"/>
    <x v="13"/>
    <n v="100"/>
    <n v="100"/>
    <n v="100"/>
    <n v="100"/>
    <n v="100"/>
    <n v="100"/>
    <n v="100"/>
    <n v="100"/>
    <n v="100"/>
    <s v="."/>
    <s v="."/>
    <s v="."/>
    <n v="100"/>
    <n v="100"/>
    <n v="100"/>
    <n v="100"/>
    <n v="100"/>
    <n v="100"/>
    <n v="100"/>
    <n v="100"/>
    <n v="100"/>
    <n v="100"/>
    <n v="100"/>
    <n v="100"/>
    <n v="100"/>
    <n v="100"/>
    <n v="100"/>
    <n v="100"/>
    <n v="100"/>
    <n v="100"/>
    <n v="100"/>
    <n v="100"/>
    <n v="100"/>
    <n v="100"/>
    <n v="100"/>
    <n v="100"/>
    <n v="100"/>
    <n v="100"/>
    <n v="100"/>
    <n v="100"/>
    <n v="100"/>
  </r>
  <r>
    <x v="24"/>
    <x v="14"/>
    <n v="90.551697530864203"/>
    <n v="89.513888888888886"/>
    <n v="90.848214285714292"/>
    <n v="84.305555555555557"/>
    <n v="84.027777777777771"/>
    <n v="75"/>
    <n v="87.5"/>
    <n v="87.5"/>
    <n v="87.5"/>
    <s v="."/>
    <s v="."/>
    <s v="."/>
    <n v="90.1171875"/>
    <n v="98.359375"/>
    <n v="95"/>
    <n v="100"/>
    <n v="98.4375"/>
    <n v="100"/>
    <n v="87.833333333333329"/>
    <n v="81.875"/>
    <n v="77.5"/>
    <n v="87.5"/>
    <n v="75"/>
    <n v="87.5"/>
    <n v="87.666666666666671"/>
    <n v="98.75"/>
    <n v="100"/>
    <s v="."/>
    <s v="."/>
    <n v="97.5"/>
    <n v="87.5"/>
    <n v="81.875"/>
    <n v="77.5"/>
    <n v="100"/>
    <n v="75"/>
    <n v="75"/>
    <n v="98.4375"/>
    <n v="100"/>
    <s v="."/>
    <s v="."/>
    <n v="96.875"/>
  </r>
  <r>
    <x v="24"/>
    <x v="15"/>
    <n v="98.76543209876543"/>
    <n v="94.444444444444443"/>
    <n v="100"/>
    <n v="97.777777777777786"/>
    <n v="88.888888888888886"/>
    <n v="100"/>
    <n v="100"/>
    <n v="100"/>
    <n v="100"/>
    <n v="98.095238095238102"/>
    <s v="."/>
    <s v="."/>
    <n v="97.5"/>
    <n v="100"/>
    <n v="100"/>
    <n v="100"/>
    <n v="100"/>
    <n v="100"/>
    <n v="96.666666666666671"/>
    <n v="95"/>
    <n v="80"/>
    <n v="100"/>
    <n v="100"/>
    <n v="100"/>
    <n v="96.666666666666671"/>
    <n v="100"/>
    <n v="100"/>
    <s v="."/>
    <s v="."/>
    <n v="100"/>
    <n v="96.666666666666671"/>
    <n v="95"/>
    <n v="80"/>
    <n v="100"/>
    <n v="100"/>
    <n v="100"/>
    <n v="100"/>
    <n v="100"/>
    <s v="."/>
    <s v="."/>
    <n v="100"/>
  </r>
  <r>
    <x v="24"/>
    <x v="16"/>
    <n v="100"/>
    <n v="100"/>
    <n v="100"/>
    <n v="100"/>
    <n v="100"/>
    <n v="100"/>
    <n v="100"/>
    <n v="100"/>
    <n v="100"/>
    <s v="."/>
    <s v="."/>
    <s v="."/>
    <n v="100"/>
    <n v="100"/>
    <n v="100"/>
    <n v="100"/>
    <n v="100"/>
    <n v="100"/>
    <n v="100"/>
    <n v="100"/>
    <n v="100"/>
    <n v="100"/>
    <n v="100"/>
    <n v="100"/>
    <n v="100"/>
    <n v="100"/>
    <n v="100"/>
    <s v="."/>
    <s v="."/>
    <n v="100"/>
    <n v="100"/>
    <n v="100"/>
    <n v="100"/>
    <n v="100"/>
    <n v="100"/>
    <n v="100"/>
    <n v="100"/>
    <n v="100"/>
    <s v="."/>
    <s v="."/>
    <n v="100"/>
  </r>
  <r>
    <x v="24"/>
    <x v="17"/>
    <n v="40.462962962962962"/>
    <n v="38.333333333333336"/>
    <n v="41.071428571428569"/>
    <n v="3.3333333333333335"/>
    <n v="16.666666666666668"/>
    <n v="0"/>
    <n v="0"/>
    <n v="0"/>
    <n v="0"/>
    <n v="50"/>
    <s v="."/>
    <s v="."/>
    <n v="62.1875"/>
    <n v="86.875"/>
    <n v="60"/>
    <n v="100"/>
    <n v="87.5"/>
    <n v="100"/>
    <n v="55"/>
    <n v="37.5"/>
    <n v="50"/>
    <n v="100"/>
    <n v="0"/>
    <n v="0"/>
    <n v="55"/>
    <n v="90"/>
    <n v="100"/>
    <s v="."/>
    <s v="."/>
    <n v="80"/>
    <n v="54.166666666666664"/>
    <n v="37.5"/>
    <n v="50"/>
    <n v="100"/>
    <n v="0"/>
    <n v="0"/>
    <n v="87.5"/>
    <n v="100"/>
    <s v="."/>
    <s v="."/>
    <n v="75"/>
  </r>
  <r>
    <x v="24"/>
    <x v="18"/>
    <n v="88.888888888888886"/>
    <n v="100"/>
    <n v="85.714285714285708"/>
    <n v="80"/>
    <n v="100"/>
    <n v="0"/>
    <n v="100"/>
    <n v="100"/>
    <n v="100"/>
    <n v="96.969696969696969"/>
    <s v="."/>
    <s v="."/>
    <n v="71.428571428571431"/>
    <n v="100"/>
    <n v="100"/>
    <n v="100"/>
    <n v="100"/>
    <n v="100"/>
    <n v="60"/>
    <n v="33.333333333333336"/>
    <s v="."/>
    <n v="0"/>
    <n v="0"/>
    <n v="100"/>
    <n v="100"/>
    <n v="100"/>
    <n v="100"/>
    <s v="."/>
    <s v="."/>
    <n v="100"/>
    <n v="100"/>
    <s v="."/>
    <s v="."/>
    <s v="."/>
    <s v="."/>
    <s v="."/>
    <n v="100"/>
    <n v="100"/>
    <s v="."/>
    <s v="."/>
    <n v="100"/>
  </r>
  <r>
    <x v="25"/>
    <x v="0"/>
    <n v="85.058813967974018"/>
    <n v="89.206365740740736"/>
    <n v="83.873799175754939"/>
    <n v="80.73171406525573"/>
    <n v="88.412499999999994"/>
    <n v="88.078621031746025"/>
    <n v="60.356481481481481"/>
    <n v="82.673666225749557"/>
    <n v="84.137301587301579"/>
    <s v="."/>
    <s v="."/>
    <s v="."/>
    <n v="81.974469423185923"/>
    <n v="90.467688846371871"/>
    <n v="90.000231481481478"/>
    <n v="91.403344671201808"/>
    <n v="85.977843915343911"/>
    <n v="94.489335317460316"/>
    <n v="78.25"/>
    <n v="73.481250000000003"/>
    <n v="76.056249999999991"/>
    <n v="83.446875000000006"/>
    <n v="84.324999999999989"/>
    <n v="50.096874999999997"/>
    <n v="78.875"/>
    <n v="83.182415992620378"/>
    <n v="83.463095238138891"/>
    <n v="71.839847883583332"/>
    <n v="87.771876271981469"/>
    <n v="89.654844576777776"/>
    <n v="77.375"/>
    <n v="74.58323723346885"/>
    <n v="74.908234126979167"/>
    <n v="78.80282988625035"/>
    <n v="75.1261838624375"/>
    <n v="69.49570105820834"/>
    <n v="80.047162615740731"/>
    <n v="72.53628472222222"/>
    <n v="67.557148148148144"/>
    <n v="86.466537037037043"/>
    <n v="93.628680555555547"/>
  </r>
  <r>
    <x v="25"/>
    <x v="1"/>
    <n v="95.167234959827553"/>
    <n v="97.777777777777771"/>
    <n v="94.421365583270344"/>
    <n v="93.415308641975301"/>
    <n v="99.999999999999986"/>
    <n v="99.999999999999986"/>
    <n v="71.481481481481467"/>
    <n v="95.595061728395052"/>
    <n v="99.999999999999986"/>
    <s v="."/>
    <s v="."/>
    <s v="."/>
    <n v="95.241071428571416"/>
    <n v="97.357142857142847"/>
    <n v="95.555555555555557"/>
    <n v="99.49206349206348"/>
    <n v="96.825396825396808"/>
    <n v="97.555555555555543"/>
    <n v="92"/>
    <n v="93.125"/>
    <n v="100"/>
    <n v="99.5"/>
    <n v="99.7"/>
    <n v="73.3"/>
    <n v="93.625"/>
    <n v="90.838695563777762"/>
    <n v="92.48888888888888"/>
    <n v="83"/>
    <n v="89.2918192921111"/>
    <n v="98.574074074111095"/>
    <n v="92.25"/>
    <n v="96.608796296305542"/>
    <n v="99.999999999999986"/>
    <n v="98.878306878222219"/>
    <n v="94.223544973666662"/>
    <n v="93.333333333333329"/>
    <n v="88.096749999999986"/>
    <n v="87.641222222222211"/>
    <n v="77.319444444444429"/>
    <n v="90.290444444444447"/>
    <n v="97.135888888888871"/>
  </r>
  <r>
    <x v="25"/>
    <x v="2"/>
    <n v="94.078306878306876"/>
    <n v="96.666666666666671"/>
    <n v="93.338775510204087"/>
    <n v="90.826666666666668"/>
    <n v="100"/>
    <n v="100"/>
    <n v="60"/>
    <n v="94.133333333333326"/>
    <n v="100"/>
    <n v="96"/>
    <n v="100"/>
    <n v="95.666666666666671"/>
    <n v="94.021428571428572"/>
    <n v="98.142857142857139"/>
    <n v="93.333333333333343"/>
    <n v="99.238095238095241"/>
    <n v="100"/>
    <n v="100"/>
    <n v="89.625"/>
    <n v="89.9"/>
    <n v="100"/>
    <n v="100"/>
    <n v="99.6"/>
    <n v="60"/>
    <n v="92.25"/>
    <n v="89.4028846155"/>
    <n v="90.4"/>
    <n v="74.5"/>
    <n v="93.461538461999993"/>
    <n v="99.25"/>
    <n v="90.75"/>
    <n v="95.285218254"/>
    <n v="100"/>
    <n v="99.111111111"/>
    <n v="92.029761905000001"/>
    <n v="90"/>
    <n v="86.046500000000009"/>
    <n v="84.667000000000002"/>
    <n v="66.5"/>
    <n v="93.769000000000005"/>
    <n v="99.25"/>
  </r>
  <r>
    <x v="25"/>
    <x v="3"/>
    <n v="95.209876543209873"/>
    <n v="100"/>
    <n v="93.841269841269849"/>
    <n v="95.777777777777771"/>
    <n v="100"/>
    <n v="100"/>
    <n v="83.333333333333329"/>
    <n v="95.555555555555543"/>
    <n v="100"/>
    <n v="95.454545454545453"/>
    <n v="97.142857142857139"/>
    <n v="97.575757575757592"/>
    <n v="96.7"/>
    <n v="94.5"/>
    <n v="100"/>
    <n v="100"/>
    <n v="100"/>
    <n v="78"/>
    <n v="90.125"/>
    <n v="98.9"/>
    <n v="100"/>
    <n v="95.6"/>
    <n v="100"/>
    <n v="100"/>
    <n v="89.5"/>
    <n v="81.130952381"/>
    <n v="90"/>
    <n v="100"/>
    <n v="42.857142856999999"/>
    <n v="91.666666667000001"/>
    <n v="87.25"/>
    <n v="97.767857142750003"/>
    <n v="100"/>
    <n v="95.238095238"/>
    <n v="95.833333332999999"/>
    <n v="100"/>
    <n v="76.591750000000005"/>
    <n v="80.769000000000005"/>
    <n v="96.875"/>
    <n v="50"/>
    <n v="78.722999999999999"/>
  </r>
  <r>
    <x v="25"/>
    <x v="4"/>
    <n v="98.412698412698418"/>
    <n v="100"/>
    <n v="97.959183673469397"/>
    <n v="100"/>
    <n v="100"/>
    <n v="100"/>
    <n v="100"/>
    <n v="100"/>
    <n v="100"/>
    <s v="."/>
    <s v="."/>
    <s v="."/>
    <n v="98.214285714285722"/>
    <n v="96.428571428571431"/>
    <n v="100"/>
    <n v="100"/>
    <n v="85.714285714285708"/>
    <n v="100"/>
    <n v="100"/>
    <n v="100"/>
    <n v="100"/>
    <n v="100"/>
    <n v="100"/>
    <n v="100"/>
    <n v="100"/>
    <n v="100"/>
    <n v="100"/>
    <n v="100"/>
    <n v="100"/>
    <n v="100"/>
    <n v="100"/>
    <n v="100"/>
    <n v="100"/>
    <n v="100"/>
    <n v="100"/>
    <n v="100"/>
    <n v="100"/>
    <n v="100"/>
    <n v="100"/>
    <n v="100"/>
    <n v="100"/>
  </r>
  <r>
    <x v="25"/>
    <x v="5"/>
    <n v="81.441169060216666"/>
    <n v="89.240740740740733"/>
    <n v="79.212720008638371"/>
    <n v="77.663492063492043"/>
    <n v="88.444444444444429"/>
    <n v="81.460317460317455"/>
    <n v="65.777777777777771"/>
    <n v="83.619047619047606"/>
    <n v="69.015873015873012"/>
    <s v="."/>
    <s v="."/>
    <s v="."/>
    <n v="78.206632653061206"/>
    <n v="86.16326530612244"/>
    <n v="90.037037037037024"/>
    <n v="81.287981859410422"/>
    <n v="84.613756613756607"/>
    <n v="88.714285714285708"/>
    <n v="71.5"/>
    <n v="70.25"/>
    <n v="69.2"/>
    <n v="83.5"/>
    <n v="76"/>
    <n v="52.3"/>
    <n v="70.875"/>
    <n v="72.901951058250006"/>
    <n v="66.688492063666658"/>
    <n v="67.484126984"/>
    <n v="75.202380952333328"/>
    <n v="82.232804232999996"/>
    <n v="69.25"/>
    <n v="68.98037918866666"/>
    <n v="66.521825396666657"/>
    <n v="73.998236331666661"/>
    <n v="66.085317460333329"/>
    <n v="69.316137565999995"/>
    <n v="69.51766666666667"/>
    <n v="63.212666666666664"/>
    <n v="62.003999999999998"/>
    <n v="70.287666666666667"/>
    <n v="82.566333333333333"/>
  </r>
  <r>
    <x v="25"/>
    <x v="6"/>
    <n v="65.953136810279659"/>
    <n v="87.055555555555543"/>
    <n v="59.923874311629412"/>
    <n v="59.12380952380952"/>
    <n v="87.999999999999986"/>
    <n v="59.047619047619044"/>
    <n v="33.333333333333336"/>
    <n v="65.523809523809518"/>
    <n v="49.714285714285708"/>
    <n v="75.63095238095238"/>
    <n v="37.142857142857139"/>
    <n v="41.19047619047619"/>
    <n v="67.657397959183683"/>
    <n v="74.489795918367349"/>
    <n v="86.1111111111111"/>
    <n v="59.863945578231302"/>
    <n v="69.841269841269835"/>
    <n v="82.142857142857139"/>
    <n v="64.5"/>
    <n v="60.825000000000003"/>
    <n v="76.2"/>
    <n v="81.2"/>
    <n v="75.2"/>
    <n v="10.7"/>
    <n v="67.25"/>
    <n v="68.160714285750004"/>
    <n v="80.857142856999999"/>
    <n v="41.785714286000001"/>
    <n v="67.857142856999999"/>
    <n v="82.142857143000001"/>
    <n v="64.875"/>
    <n v="66.296296296250006"/>
    <n v="76.190476189999998"/>
    <n v="68.518518518999997"/>
    <n v="55"/>
    <n v="65.476190475999999"/>
    <n v="63.414000000000001"/>
    <n v="72.554000000000002"/>
    <n v="40.179000000000002"/>
    <n v="58.78"/>
    <n v="82.143000000000001"/>
  </r>
  <r>
    <x v="25"/>
    <x v="7"/>
    <n v="78.370370370370381"/>
    <n v="80.666666666666657"/>
    <n v="77.714285714285708"/>
    <n v="73.86666666666666"/>
    <n v="77.333333333333329"/>
    <n v="85.333333333333329"/>
    <n v="64"/>
    <n v="85.333333333333329"/>
    <n v="57.333333333333336"/>
    <s v="."/>
    <s v="."/>
    <s v="."/>
    <n v="81.987499999999997"/>
    <n v="84"/>
    <n v="84"/>
    <n v="84"/>
    <n v="84"/>
    <n v="84"/>
    <n v="71.875"/>
    <n v="79.974999999999994"/>
    <n v="85.3"/>
    <n v="85.3"/>
    <n v="85.3"/>
    <n v="64"/>
    <n v="69.375"/>
    <n v="64"/>
    <n v="30.666666667000001"/>
    <n v="77.333333332999999"/>
    <n v="64"/>
    <n v="84"/>
    <n v="66.5"/>
    <n v="74.999999999750003"/>
    <n v="77.333333332999999"/>
    <n v="81.333333332999999"/>
    <n v="77.333333332999999"/>
    <n v="64"/>
    <n v="58.33325"/>
    <n v="31.667000000000002"/>
    <n v="58.332999999999998"/>
    <n v="58.332999999999998"/>
    <n v="85"/>
  </r>
  <r>
    <x v="25"/>
    <x v="8"/>
    <n v="100"/>
    <n v="100"/>
    <n v="100"/>
    <n v="100"/>
    <n v="100"/>
    <n v="100"/>
    <n v="100"/>
    <n v="100"/>
    <n v="100"/>
    <s v="."/>
    <s v="."/>
    <s v="."/>
    <n v="100"/>
    <n v="100"/>
    <n v="100"/>
    <n v="100"/>
    <n v="100"/>
    <n v="100"/>
    <s v="."/>
    <s v="."/>
    <s v="."/>
    <s v="."/>
    <s v="."/>
    <s v="."/>
    <s v="."/>
    <s v="."/>
    <s v="."/>
    <s v="."/>
    <s v="."/>
    <s v="."/>
    <s v="."/>
    <s v="."/>
    <s v="."/>
    <s v="."/>
    <s v="."/>
    <s v="."/>
    <s v="."/>
    <s v="."/>
    <s v="."/>
    <s v="."/>
    <s v="."/>
  </r>
  <r>
    <x v="25"/>
    <x v="9"/>
    <n v="85.052777777777777"/>
    <n v="91.716666666666669"/>
    <n v="83.148809523809518"/>
    <n v="79.317499999999995"/>
    <n v="90.9"/>
    <n v="90.020833333333329"/>
    <n v="33.333333333333336"/>
    <n v="91.8"/>
    <n v="90.533333333333331"/>
    <s v="."/>
    <s v="."/>
    <s v="."/>
    <n v="80.3359375"/>
    <n v="92.221874999999997"/>
    <n v="92.533333333333331"/>
    <n v="84.833333333333343"/>
    <n v="93.583333333333329"/>
    <n v="97.9375"/>
    <n v="77.125"/>
    <n v="68.449999999999989"/>
    <n v="82.1"/>
    <n v="92.6"/>
    <n v="86.6"/>
    <n v="12.5"/>
    <n v="79.875"/>
    <n v="85.367336309562504"/>
    <n v="79.674999999999997"/>
    <n v="65.035416666749995"/>
    <n v="98.821428571500007"/>
    <n v="97.9375"/>
    <n v="78.125"/>
    <n v="74.37472582981249"/>
    <n v="80.194444444499993"/>
    <n v="86.775252525500008"/>
    <n v="65.195873015749996"/>
    <n v="65.333333333500008"/>
    <n v="81.992437500000008"/>
    <n v="67.862750000000005"/>
    <n v="63.347999999999999"/>
    <n v="98.8215"/>
    <n v="97.9375"/>
  </r>
  <r>
    <x v="25"/>
    <x v="10"/>
    <n v="67.851322751322755"/>
    <n v="75.2"/>
    <n v="65.751700680272108"/>
    <n v="56.070000000000007"/>
    <n v="63.6"/>
    <n v="76.75"/>
    <n v="0"/>
    <n v="71.2"/>
    <n v="68.8"/>
    <n v="70.459459459459453"/>
    <n v="61"/>
    <n v="63"/>
    <n v="67.813988095238102"/>
    <n v="82.577976190476193"/>
    <n v="86.8"/>
    <n v="77.428571428571431"/>
    <n v="74.333333333333329"/>
    <n v="91.75"/>
    <n v="65"/>
    <n v="53.05"/>
    <n v="59.6"/>
    <n v="78.8"/>
    <n v="73.8"/>
    <n v="0"/>
    <n v="63"/>
    <n v="76.677678571499996"/>
    <n v="68.7"/>
    <n v="50.975000000000001"/>
    <n v="95.285714286000001"/>
    <n v="91.75"/>
    <n v="58.75"/>
    <n v="49.041111111250004"/>
    <n v="51.888888889"/>
    <n v="67.555555556000002"/>
    <n v="32.053333332999998"/>
    <n v="44.666666667000001"/>
    <n v="68.108499999999992"/>
    <n v="43.673000000000002"/>
    <n v="41.725000000000001"/>
    <n v="95.286000000000001"/>
    <n v="91.75"/>
  </r>
  <r>
    <x v="25"/>
    <x v="11"/>
    <n v="84.814814814814824"/>
    <n v="100"/>
    <n v="80.476190476190467"/>
    <n v="76.666666666666657"/>
    <n v="100"/>
    <n v="83.333333333333329"/>
    <n v="0"/>
    <n v="100"/>
    <n v="100"/>
    <n v="85.714285714285708"/>
    <n v="100"/>
    <n v="80"/>
    <n v="78.75"/>
    <n v="95"/>
    <n v="100"/>
    <n v="80"/>
    <n v="100"/>
    <n v="100"/>
    <n v="71.625"/>
    <n v="62.5"/>
    <n v="80"/>
    <n v="95"/>
    <n v="75"/>
    <n v="0"/>
    <n v="81.875"/>
    <n v="80.666666666750004"/>
    <n v="76"/>
    <n v="46.666666667000001"/>
    <n v="100"/>
    <n v="100"/>
    <n v="83.25"/>
    <n v="83.080808080750003"/>
    <n v="80"/>
    <n v="87.878787879000001"/>
    <n v="64.444444443999998"/>
    <n v="100"/>
    <n v="83.333500000000001"/>
    <n v="66.667000000000002"/>
    <n v="66.667000000000002"/>
    <n v="100"/>
    <n v="100"/>
  </r>
  <r>
    <x v="25"/>
    <x v="12"/>
    <n v="94.321428571428569"/>
    <n v="91.666666666666657"/>
    <n v="95.206349206349216"/>
    <n v="97.333333333333329"/>
    <n v="100"/>
    <n v="100"/>
    <s v="."/>
    <n v="96"/>
    <n v="93.333333333333329"/>
    <n v="96.969696969696969"/>
    <n v="90"/>
    <n v="81.666666666666657"/>
    <n v="81.017261904761909"/>
    <n v="91.30952380952381"/>
    <n v="83.333333333333329"/>
    <n v="81.904761904761898"/>
    <n v="100"/>
    <n v="100"/>
    <n v="77.5"/>
    <n v="70.724999999999994"/>
    <n v="88.9"/>
    <n v="96.4"/>
    <n v="97.6"/>
    <n v="0"/>
    <n v="81.125"/>
    <n v="84.125"/>
    <n v="74"/>
    <n v="62.5"/>
    <n v="100"/>
    <n v="100"/>
    <n v="77.25"/>
    <n v="77.876984127249997"/>
    <n v="88.888888889"/>
    <n v="91.666666667000001"/>
    <n v="64.285714286000001"/>
    <n v="66.666666667000001"/>
    <n v="76.527749999999997"/>
    <n v="61.110999999999997"/>
    <n v="45"/>
    <n v="100"/>
    <n v="100"/>
  </r>
  <r>
    <x v="25"/>
    <x v="13"/>
    <n v="100"/>
    <n v="100"/>
    <n v="100"/>
    <n v="100"/>
    <n v="100"/>
    <n v="100"/>
    <n v="100"/>
    <n v="100"/>
    <n v="100"/>
    <s v="."/>
    <s v="."/>
    <s v="."/>
    <n v="93.75"/>
    <n v="100"/>
    <n v="100"/>
    <n v="100"/>
    <n v="100"/>
    <n v="100"/>
    <n v="93.75"/>
    <n v="87.5"/>
    <n v="100"/>
    <n v="100"/>
    <n v="100"/>
    <n v="50"/>
    <n v="93.75"/>
    <n v="100"/>
    <n v="100"/>
    <n v="100"/>
    <n v="100"/>
    <n v="100"/>
    <n v="93.75"/>
    <n v="87.5"/>
    <n v="100"/>
    <n v="100"/>
    <n v="100"/>
    <n v="50"/>
    <n v="100"/>
    <n v="100"/>
    <n v="100"/>
    <n v="100"/>
    <n v="100"/>
  </r>
  <r>
    <x v="25"/>
    <x v="14"/>
    <n v="78.574074074074076"/>
    <n v="78.090277777777771"/>
    <n v="78.712301587301596"/>
    <n v="72.530555555555566"/>
    <n v="74.305555555555557"/>
    <n v="80.833333333333343"/>
    <n v="70.833333333333343"/>
    <n v="59.680555555555557"/>
    <n v="77"/>
    <s v="."/>
    <s v="."/>
    <s v="."/>
    <n v="74.114236111111111"/>
    <n v="86.128472222222229"/>
    <n v="81.875"/>
    <n v="100"/>
    <n v="68.8888888888889"/>
    <n v="93.75"/>
    <n v="70.5"/>
    <n v="62.1"/>
    <n v="52.924999999999997"/>
    <n v="58.1875"/>
    <n v="75"/>
    <n v="62.287500000000001"/>
    <n v="68.166666666666671"/>
    <n v="87.4375"/>
    <n v="95"/>
    <s v="."/>
    <s v="."/>
    <n v="79.875"/>
    <n v="67"/>
    <n v="58.36904761909063"/>
    <n v="52.916666666750004"/>
    <n v="55.559523809612507"/>
    <n v="75"/>
    <n v="50"/>
    <n v="84.151749999999993"/>
    <n v="71.4285"/>
    <s v="."/>
    <s v="."/>
    <n v="96.875"/>
  </r>
  <r>
    <x v="25"/>
    <x v="15"/>
    <n v="76.46913580246914"/>
    <n v="78.888888888888886"/>
    <n v="75.777777777777786"/>
    <n v="70.75555555555556"/>
    <n v="77.777777777777771"/>
    <n v="86.666666666666671"/>
    <n v="66.666666666666686"/>
    <n v="52"/>
    <n v="70.666666666666671"/>
    <n v="76"/>
    <n v="45"/>
    <n v="40"/>
    <n v="77.080555555555549"/>
    <n v="83.611111111111114"/>
    <n v="80"/>
    <n v="100"/>
    <n v="54.44444444444445"/>
    <n v="100"/>
    <n v="76.333333333333329"/>
    <n v="70.55"/>
    <n v="60"/>
    <n v="62.2"/>
    <n v="100"/>
    <n v="60"/>
    <n v="77"/>
    <n v="88"/>
    <n v="100"/>
    <s v="."/>
    <s v="."/>
    <n v="76"/>
    <n v="79.833333333333329"/>
    <n v="71.5"/>
    <n v="60"/>
    <n v="76"/>
    <n v="100"/>
    <n v="50"/>
    <n v="96.4285"/>
    <n v="92.856999999999999"/>
    <s v="."/>
    <s v="."/>
    <n v="100"/>
  </r>
  <r>
    <x v="25"/>
    <x v="16"/>
    <n v="100"/>
    <n v="100"/>
    <n v="100"/>
    <n v="100"/>
    <n v="100"/>
    <n v="100"/>
    <n v="100"/>
    <n v="100"/>
    <n v="100"/>
    <s v="."/>
    <s v="."/>
    <s v="."/>
    <n v="95.837500000000006"/>
    <n v="100"/>
    <n v="100"/>
    <n v="100"/>
    <n v="100"/>
    <n v="100"/>
    <n v="94.5"/>
    <n v="91.674999999999997"/>
    <n v="66.7"/>
    <n v="100"/>
    <n v="100"/>
    <n v="100"/>
    <n v="89"/>
    <n v="100"/>
    <n v="100"/>
    <s v="."/>
    <s v="."/>
    <n v="100"/>
    <n v="89"/>
    <n v="83.333333333500008"/>
    <n v="66.666666667000001"/>
    <n v="66.666666667000001"/>
    <n v="100"/>
    <n v="100"/>
    <n v="100"/>
    <n v="100"/>
    <s v="."/>
    <s v="."/>
    <n v="100"/>
  </r>
  <r>
    <x v="25"/>
    <x v="17"/>
    <n v="51.388888888888886"/>
    <n v="54.166666666666671"/>
    <n v="50.462962962962962"/>
    <n v="21.527777777777779"/>
    <n v="33.333333333333336"/>
    <s v="."/>
    <n v="0"/>
    <n v="19.444444444444446"/>
    <n v="33.333333333333336"/>
    <n v="72.727272727272734"/>
    <n v="0"/>
    <n v="19.444444444444446"/>
    <n v="43.75"/>
    <n v="81.25"/>
    <n v="75"/>
    <n v="100"/>
    <n v="100"/>
    <n v="50"/>
    <n v="27.5"/>
    <n v="6.25"/>
    <n v="0"/>
    <n v="0"/>
    <n v="0"/>
    <n v="25"/>
    <n v="23.333333333333332"/>
    <n v="70"/>
    <n v="80"/>
    <s v="."/>
    <s v="."/>
    <n v="60"/>
    <n v="12.5"/>
    <n v="0"/>
    <n v="0"/>
    <n v="0"/>
    <n v="0"/>
    <n v="0"/>
    <n v="37.5"/>
    <n v="0"/>
    <s v="."/>
    <s v="."/>
    <n v="75"/>
  </r>
  <r>
    <x v="25"/>
    <x v="18"/>
    <n v="71.481481481481481"/>
    <n v="55"/>
    <n v="76.19047619047619"/>
    <n v="70"/>
    <n v="50"/>
    <n v="50"/>
    <n v="100"/>
    <n v="50"/>
    <n v="100"/>
    <n v="70"/>
    <s v="."/>
    <n v="50"/>
    <n v="49.166666666666671"/>
    <n v="73.333333333333343"/>
    <n v="60"/>
    <n v="100"/>
    <n v="33.333333333333336"/>
    <n v="100"/>
    <n v="42.5"/>
    <n v="25"/>
    <n v="50"/>
    <n v="16.7"/>
    <n v="0"/>
    <n v="33.299999999999997"/>
    <n v="42.4"/>
    <n v="77.5"/>
    <n v="80"/>
    <s v="."/>
    <s v="."/>
    <n v="75"/>
    <n v="31.4"/>
    <n v="19.047619047633333"/>
    <n v="50"/>
    <n v="7.1428571428999996"/>
    <n v="0"/>
    <s v="."/>
    <n v="50"/>
    <n v="0"/>
    <s v="."/>
    <s v="."/>
    <n v="100"/>
  </r>
  <r>
    <x v="26"/>
    <x v="0"/>
    <n v="79.163751627194074"/>
    <n v="86.515178571428578"/>
    <n v="77.063343928841377"/>
    <n v="74.216018518518524"/>
    <n v="87.710912698412699"/>
    <n v="74.047420634920627"/>
    <n v="60.79265873015872"/>
    <n v="79.06481481481481"/>
    <n v="69.464285714285708"/>
    <s v="."/>
    <s v="."/>
    <s v="."/>
    <n v="80.899990256519274"/>
    <n v="85.34841801303854"/>
    <n v="85.319444444444443"/>
    <n v="85.591836734693871"/>
    <n v="79.814732142857139"/>
    <n v="90.66765873015872"/>
    <n v="81.5"/>
    <n v="76.451562500000009"/>
    <n v="86.375"/>
    <n v="84.05"/>
    <n v="83.5"/>
    <n v="51.881250000000001"/>
    <n v="79.25"/>
    <n v="86.502686403133396"/>
    <n v="92.865019682128462"/>
    <n v="87.483722810055554"/>
    <n v="88.553096594703689"/>
    <n v="77.108906525645835"/>
    <n v="76.375"/>
    <n v="72.039558531724651"/>
    <n v="83.615079365124998"/>
    <n v="79.417906746"/>
    <n v="79.855158730104165"/>
    <n v="45.270089285669442"/>
    <n v="80.853674768518516"/>
    <n v="89.143388888888879"/>
    <n v="78.11362037037037"/>
    <n v="81.305787037037035"/>
    <n v="74.851902777777781"/>
  </r>
  <r>
    <x v="26"/>
    <x v="1"/>
    <n v="95.188242210464423"/>
    <n v="99.444444444444429"/>
    <n v="93.972184429327271"/>
    <n v="92.862645502645506"/>
    <n v="98.888888888888872"/>
    <n v="90.8"/>
    <n v="96.825396825396808"/>
    <n v="91.148148148148138"/>
    <n v="86.650793650793645"/>
    <s v="."/>
    <s v="."/>
    <s v="."/>
    <n v="96.18511904761904"/>
    <n v="98.095238095238088"/>
    <n v="99.999999999999986"/>
    <n v="92.38095238095238"/>
    <n v="99.999999999999986"/>
    <n v="99.999999999999986"/>
    <n v="94.25"/>
    <n v="94.275000000000006"/>
    <n v="100"/>
    <n v="96.8"/>
    <n v="100"/>
    <n v="80.3"/>
    <n v="93.5"/>
    <n v="94.025437525416649"/>
    <n v="99.555555555555543"/>
    <n v="93.333333333333329"/>
    <n v="96.609686609444424"/>
    <n v="86.603174603333329"/>
    <n v="91.5"/>
    <n v="92.751322751361101"/>
    <n v="97.037037037333334"/>
    <n v="96.825396825333314"/>
    <n v="99.999999999999986"/>
    <n v="77.142857142777771"/>
    <n v="90.087555555555539"/>
    <n v="93.580222222222204"/>
    <n v="88.692777777777764"/>
    <n v="91.919444444444437"/>
    <n v="86.157777777777767"/>
  </r>
  <r>
    <x v="26"/>
    <x v="2"/>
    <n v="94.585714285714289"/>
    <n v="100"/>
    <n v="93.038775510204076"/>
    <n v="92.539999999999992"/>
    <n v="100"/>
    <n v="86.2"/>
    <n v="100"/>
    <n v="87"/>
    <n v="89.5"/>
    <n v="95.886123680241326"/>
    <n v="100"/>
    <n v="91"/>
    <n v="96.071428571428569"/>
    <n v="97.142857142857139"/>
    <n v="100"/>
    <n v="88.571428571428569"/>
    <n v="100"/>
    <n v="100"/>
    <n v="94.375"/>
    <n v="95"/>
    <n v="100"/>
    <n v="100"/>
    <n v="100"/>
    <n v="80"/>
    <n v="93.875"/>
    <n v="93.58974358975"/>
    <n v="100"/>
    <n v="90"/>
    <n v="97.692307692"/>
    <n v="86.666666667000001"/>
    <n v="92.5"/>
    <n v="93.888888889"/>
    <n v="95.555555556000002"/>
    <n v="100"/>
    <n v="100"/>
    <n v="80"/>
    <n v="90.797750000000008"/>
    <n v="100"/>
    <n v="85"/>
    <n v="91.667000000000002"/>
    <n v="86.524000000000001"/>
  </r>
  <r>
    <x v="26"/>
    <x v="3"/>
    <n v="98.703703703703709"/>
    <n v="95"/>
    <n v="99.761904761904773"/>
    <n v="97.666666666666657"/>
    <n v="90"/>
    <n v="100"/>
    <n v="100"/>
    <n v="98.333333333333329"/>
    <n v="100"/>
    <n v="98.701298701298697"/>
    <n v="100"/>
    <n v="96.666666666666671"/>
    <n v="96.424999999999997"/>
    <n v="100"/>
    <n v="100"/>
    <n v="100"/>
    <n v="100"/>
    <n v="100"/>
    <n v="92.25"/>
    <n v="92.85"/>
    <n v="100"/>
    <n v="100"/>
    <n v="100"/>
    <n v="71.400000000000006"/>
    <n v="88.75"/>
    <n v="91.833333333249996"/>
    <n v="96"/>
    <n v="100"/>
    <n v="83.333333332999999"/>
    <n v="88"/>
    <n v="79.375"/>
    <n v="85.714285714249996"/>
    <n v="100"/>
    <n v="100"/>
    <n v="100"/>
    <n v="42.857142856999999"/>
    <n v="73.144499999999994"/>
    <n v="42.222000000000001"/>
    <n v="88.234999999999999"/>
    <n v="77.272999999999996"/>
    <n v="84.847999999999999"/>
  </r>
  <r>
    <x v="26"/>
    <x v="4"/>
    <n v="95.238095238095241"/>
    <n v="100"/>
    <n v="93.877551020408177"/>
    <n v="91.428571428571431"/>
    <n v="100"/>
    <n v="100"/>
    <n v="85.714285714285708"/>
    <n v="100"/>
    <n v="71.428571428571431"/>
    <s v="."/>
    <s v="."/>
    <s v="."/>
    <n v="96.425000000000011"/>
    <n v="100"/>
    <n v="100"/>
    <n v="100"/>
    <n v="100"/>
    <n v="100"/>
    <n v="94.75"/>
    <n v="92.85"/>
    <n v="100"/>
    <n v="85.7"/>
    <n v="100"/>
    <n v="85.7"/>
    <n v="94.75"/>
    <n v="96.428571428499993"/>
    <n v="100"/>
    <n v="100"/>
    <n v="100"/>
    <n v="85.714285713999999"/>
    <n v="94.75"/>
    <n v="92.857142856999985"/>
    <n v="100"/>
    <n v="85.714285713999999"/>
    <n v="100"/>
    <n v="85.714285713999999"/>
    <n v="96.4285"/>
    <n v="100"/>
    <n v="100"/>
    <n v="100"/>
    <n v="85.713999999999999"/>
  </r>
  <r>
    <x v="26"/>
    <x v="5"/>
    <n v="63.175736961451243"/>
    <n v="74.74206349206348"/>
    <n v="59.871072238419167"/>
    <n v="62.526984126984111"/>
    <n v="83.682539682539669"/>
    <n v="71.539682539682531"/>
    <n v="37.428571428571416"/>
    <n v="70.111111111111114"/>
    <n v="49.873015873015866"/>
    <s v="."/>
    <s v="."/>
    <s v="."/>
    <n v="66.755839002267564"/>
    <n v="63.986678004535136"/>
    <n v="65.80158730158729"/>
    <n v="63.319727891156454"/>
    <n v="57.904761904761898"/>
    <n v="68.92063492063491"/>
    <n v="73.375"/>
    <n v="69.525000000000006"/>
    <n v="79.7"/>
    <n v="87.6"/>
    <n v="69.400000000000006"/>
    <n v="41.4"/>
    <n v="70.125"/>
    <n v="77.282237053083321"/>
    <n v="81.727272727333329"/>
    <n v="81.001763668333325"/>
    <n v="70.424603174666657"/>
    <n v="75.975308642000002"/>
    <n v="68.125"/>
    <n v="62.90691137555833"/>
    <n v="71.617724867666652"/>
    <n v="83.596230158666657"/>
    <n v="58.253968253666663"/>
    <n v="38.159722222233334"/>
    <n v="73.373166666666663"/>
    <n v="76.299333333333323"/>
    <n v="81.362333333333339"/>
    <n v="63.789666666666669"/>
    <n v="72.041333333333341"/>
  </r>
  <r>
    <x v="26"/>
    <x v="6"/>
    <n v="53.119803476946323"/>
    <n v="78.392857142857139"/>
    <n v="45.898931000971814"/>
    <n v="46.38095238095238"/>
    <n v="65.714285714285708"/>
    <n v="29.285714285714285"/>
    <n v="47.619047619047613"/>
    <n v="75"/>
    <n v="14.285714285714283"/>
    <n v="54.081632653061213"/>
    <n v="42.857142857142854"/>
    <n v="31.428571428571427"/>
    <n v="62.659183673469386"/>
    <n v="61.543367346938773"/>
    <n v="91.071428571428569"/>
    <n v="47.95918367346939"/>
    <n v="35.714285714285708"/>
    <n v="71.428571428571416"/>
    <n v="62.75"/>
    <n v="63.774999999999999"/>
    <n v="79.7"/>
    <n v="90.5"/>
    <n v="50"/>
    <n v="34.9"/>
    <n v="58.5"/>
    <n v="61.390692640750004"/>
    <n v="68.181818182000001"/>
    <n v="67.857142856999999"/>
    <n v="42.857142856999999"/>
    <n v="66.666666667000001"/>
    <n v="56.75"/>
    <n v="55.634920634750003"/>
    <n v="70.158730159000001"/>
    <n v="90.476190475999999"/>
    <n v="28.571428570999998"/>
    <n v="33.333333332999999"/>
    <n v="58.186750000000004"/>
    <n v="70.147999999999996"/>
    <n v="63.393000000000001"/>
    <n v="30.952000000000002"/>
    <n v="68.254000000000005"/>
  </r>
  <r>
    <x v="26"/>
    <x v="7"/>
    <n v="78.074074074074076"/>
    <n v="83.333333333333329"/>
    <n v="76.571428571428569"/>
    <n v="71.199999999999989"/>
    <n v="85.333333333333329"/>
    <n v="85.333333333333329"/>
    <n v="14.666666666666668"/>
    <n v="85.333333333333329"/>
    <n v="85.333333333333329"/>
    <s v="."/>
    <s v="."/>
    <s v="."/>
    <n v="74.658333333333331"/>
    <n v="86.666666666666657"/>
    <n v="81.333333333333329"/>
    <n v="92"/>
    <n v="88"/>
    <n v="85.333333333333329"/>
    <n v="72.5"/>
    <n v="62.649999999999991"/>
    <n v="85.3"/>
    <n v="85.3"/>
    <n v="65.3"/>
    <n v="14.7"/>
    <n v="67.5"/>
    <n v="82.666666666499992"/>
    <n v="85.333333332999999"/>
    <n v="85.333333332999999"/>
    <n v="74.666666667000001"/>
    <n v="85.333333332999999"/>
    <n v="63.875"/>
    <n v="52.666666666425002"/>
    <n v="77.333333332999999"/>
    <n v="73.333333332999999"/>
    <n v="53.333333332999999"/>
    <n v="6.6666666667000003"/>
    <n v="75.416499999999999"/>
    <n v="73.332999999999998"/>
    <n v="88.332999999999998"/>
    <n v="66.667000000000002"/>
    <n v="73.332999999999998"/>
  </r>
  <r>
    <x v="26"/>
    <x v="8"/>
    <n v="58.333333333333336"/>
    <n v="62.5"/>
    <n v="57.142857142857146"/>
    <n v="70"/>
    <n v="100"/>
    <n v="100"/>
    <n v="50"/>
    <n v="50"/>
    <n v="50"/>
    <s v="."/>
    <s v="."/>
    <s v="."/>
    <n v="43.75"/>
    <n v="43.75"/>
    <n v="25"/>
    <n v="50"/>
    <n v="50"/>
    <n v="50"/>
    <s v="."/>
    <s v="."/>
    <s v="."/>
    <s v="."/>
    <s v="."/>
    <s v="."/>
    <s v="."/>
    <s v="."/>
    <s v="."/>
    <s v="."/>
    <s v="."/>
    <s v="."/>
    <s v="."/>
    <s v="."/>
    <s v="."/>
    <s v="."/>
    <s v="."/>
    <s v="."/>
    <s v="."/>
    <s v="."/>
    <s v="."/>
    <s v="."/>
    <s v="."/>
  </r>
  <r>
    <x v="26"/>
    <x v="9"/>
    <n v="90.979629629629628"/>
    <n v="98.025000000000006"/>
    <n v="88.966666666666669"/>
    <n v="86.429999999999993"/>
    <n v="96.05"/>
    <n v="63.85"/>
    <n v="72.25"/>
    <n v="100"/>
    <n v="100"/>
    <s v="."/>
    <s v="."/>
    <s v="."/>
    <n v="88.145833333333329"/>
    <n v="96.666666666666657"/>
    <n v="100"/>
    <n v="86.666666666666657"/>
    <n v="100"/>
    <n v="100"/>
    <n v="83.125"/>
    <n v="79.625"/>
    <n v="90.8"/>
    <n v="97.3"/>
    <n v="89.6"/>
    <n v="40.799999999999997"/>
    <n v="81.125"/>
    <n v="86.217938311687504"/>
    <n v="95.630681817999999"/>
    <n v="88.116071428499993"/>
    <n v="98.625"/>
    <n v="62.500000000249997"/>
    <n v="76.125"/>
    <n v="75.624999999979167"/>
    <n v="90.805555555499993"/>
    <n v="84.75"/>
    <n v="86.166666666750004"/>
    <n v="40.777777777666664"/>
    <n v="76.637500000000003"/>
    <n v="95.722499999999997"/>
    <n v="64.285750000000007"/>
    <n v="88.208249999999992"/>
    <n v="58.333500000000001"/>
  </r>
  <r>
    <x v="26"/>
    <x v="10"/>
    <n v="91.603703703703701"/>
    <n v="98.35"/>
    <n v="89.676190476190484"/>
    <n v="88.22"/>
    <n v="96.7"/>
    <n v="55.4"/>
    <n v="89"/>
    <n v="100"/>
    <n v="100"/>
    <n v="93.204081632653057"/>
    <n v="100"/>
    <n v="44"/>
    <n v="78.42916666666666"/>
    <n v="95.833333333333329"/>
    <n v="100"/>
    <n v="83.333333333333329"/>
    <n v="100"/>
    <n v="100"/>
    <n v="72.5"/>
    <n v="61.025000000000006"/>
    <n v="74.3"/>
    <n v="89"/>
    <n v="58.5"/>
    <n v="22.3"/>
    <n v="70.75"/>
    <n v="83.964015151500007"/>
    <n v="95.439393938999999"/>
    <n v="79.25"/>
    <n v="94.5"/>
    <n v="66.666666667000001"/>
    <n v="65"/>
    <n v="57.583333333249996"/>
    <n v="74.333333332999999"/>
    <n v="89"/>
    <n v="44.666666667000001"/>
    <n v="22.333333332999999"/>
    <n v="72.484749999999991"/>
    <n v="95.438999999999993"/>
    <n v="50"/>
    <n v="77.832999999999998"/>
    <n v="66.667000000000002"/>
  </r>
  <r>
    <x v="26"/>
    <x v="11"/>
    <n v="97.5"/>
    <n v="100"/>
    <n v="96.666666666666671"/>
    <n v="100"/>
    <n v="100"/>
    <n v="100"/>
    <n v="100"/>
    <n v="100"/>
    <s v="."/>
    <n v="96.774193548387103"/>
    <n v="100"/>
    <n v="100"/>
    <n v="97.142857142857139"/>
    <n v="95"/>
    <n v="100"/>
    <n v="80"/>
    <n v="100"/>
    <n v="100"/>
    <n v="92.428571428571431"/>
    <n v="100"/>
    <n v="100"/>
    <n v="100"/>
    <n v="100"/>
    <s v="."/>
    <n v="92.428571428571431"/>
    <n v="86.532738095249996"/>
    <n v="93.75"/>
    <n v="85.714285713999999"/>
    <n v="100"/>
    <n v="66.666666667000001"/>
    <n v="89.428571428571431"/>
    <n v="100"/>
    <n v="100"/>
    <n v="100"/>
    <n v="100"/>
    <s v="."/>
    <n v="81.565249999999992"/>
    <n v="94.117999999999995"/>
    <n v="57.143000000000001"/>
    <n v="75"/>
    <n v="100"/>
  </r>
  <r>
    <x v="26"/>
    <x v="12"/>
    <n v="74.537037037037024"/>
    <n v="93.75"/>
    <n v="69.047619047619051"/>
    <n v="57.5"/>
    <n v="87.5"/>
    <n v="0"/>
    <n v="0"/>
    <n v="100"/>
    <n v="100"/>
    <n v="84.21052631578948"/>
    <n v="100"/>
    <s v="."/>
    <n v="84.029166666666669"/>
    <n v="95.833333333333329"/>
    <n v="100"/>
    <n v="83.333333333333329"/>
    <n v="100"/>
    <n v="100"/>
    <n v="79.625"/>
    <n v="72.224999999999994"/>
    <n v="88.9"/>
    <n v="100"/>
    <n v="100"/>
    <n v="0"/>
    <n v="79.625"/>
    <n v="86.875"/>
    <n v="93.333333332999999"/>
    <n v="87.5"/>
    <n v="100"/>
    <n v="66.666666667000001"/>
    <n v="74.875"/>
    <n v="72.222222222249997"/>
    <n v="88.888888889"/>
    <n v="100"/>
    <n v="100"/>
    <n v="0"/>
    <n v="77.5"/>
    <n v="93.332999999999998"/>
    <n v="50"/>
    <n v="100"/>
    <n v="66.667000000000002"/>
  </r>
  <r>
    <x v="26"/>
    <x v="13"/>
    <n v="100"/>
    <n v="100"/>
    <n v="100"/>
    <n v="100"/>
    <n v="100"/>
    <n v="100"/>
    <n v="100"/>
    <n v="100"/>
    <n v="100"/>
    <s v="."/>
    <s v="."/>
    <s v="."/>
    <n v="100"/>
    <n v="100"/>
    <n v="100"/>
    <n v="100"/>
    <n v="100"/>
    <n v="100"/>
    <n v="93.75"/>
    <n v="100"/>
    <n v="100"/>
    <n v="100"/>
    <n v="100"/>
    <n v="100"/>
    <n v="87.5"/>
    <n v="87.5"/>
    <n v="100"/>
    <n v="100"/>
    <n v="100"/>
    <n v="50"/>
    <n v="81.25"/>
    <n v="87.5"/>
    <n v="100"/>
    <n v="50"/>
    <n v="100"/>
    <n v="100"/>
    <n v="75"/>
    <n v="100"/>
    <n v="100"/>
    <n v="100"/>
    <n v="0"/>
  </r>
  <r>
    <x v="26"/>
    <x v="14"/>
    <n v="67.311397707231038"/>
    <n v="73.849206349206355"/>
    <n v="65.44345238095238"/>
    <n v="55.044444444444444"/>
    <n v="72.222222222222229"/>
    <n v="70"/>
    <n v="36.666666666666671"/>
    <n v="55"/>
    <n v="41.333333333333336"/>
    <s v="."/>
    <s v="."/>
    <s v="."/>
    <n v="72.513169642857136"/>
    <n v="82.645089285714292"/>
    <n v="75.476190476190482"/>
    <n v="100"/>
    <n v="61.354166666666671"/>
    <n v="93.75"/>
    <n v="71.333333333333329"/>
    <n v="62.381250000000001"/>
    <n v="75"/>
    <n v="54.5"/>
    <n v="75"/>
    <n v="45.025000000000006"/>
    <n v="67.666666666666671"/>
    <n v="88.951855742312503"/>
    <n v="94.546568627625007"/>
    <s v="."/>
    <s v="."/>
    <n v="83.357142856999999"/>
    <n v="67"/>
    <n v="56.875"/>
    <n v="75"/>
    <n v="52.5"/>
    <n v="75"/>
    <n v="25"/>
    <n v="86.923249999999996"/>
    <n v="90.971499999999992"/>
    <s v="."/>
    <s v="."/>
    <n v="82.875"/>
  </r>
  <r>
    <x v="26"/>
    <x v="15"/>
    <n v="77.364197530864189"/>
    <n v="82.222222222222229"/>
    <n v="75.976190476190482"/>
    <n v="76.75555555555556"/>
    <n v="94.444444444444443"/>
    <n v="90"/>
    <n v="56.666666666666671"/>
    <n v="60"/>
    <n v="82.666666666666671"/>
    <n v="75.757575757575765"/>
    <s v="."/>
    <s v="."/>
    <n v="78.525000000000006"/>
    <n v="78.125"/>
    <n v="70"/>
    <n v="100"/>
    <n v="55"/>
    <n v="87.5"/>
    <n v="83.666666666666671"/>
    <n v="78.924999999999997"/>
    <n v="100"/>
    <n v="59"/>
    <n v="100"/>
    <n v="56.7"/>
    <n v="81.833333333333329"/>
    <n v="92.915966386500003"/>
    <n v="94.117647059000006"/>
    <s v="."/>
    <s v="."/>
    <n v="91.714285713999999"/>
    <n v="81.333333333333329"/>
    <n v="76.25"/>
    <n v="100"/>
    <n v="55"/>
    <n v="100"/>
    <n v="50"/>
    <n v="91.587999999999994"/>
    <n v="91.176000000000002"/>
    <s v="."/>
    <s v="."/>
    <n v="92"/>
  </r>
  <r>
    <x v="26"/>
    <x v="16"/>
    <n v="81.481481481481481"/>
    <n v="100"/>
    <n v="76.190476190476176"/>
    <n v="66.666666666666657"/>
    <n v="100"/>
    <n v="100"/>
    <n v="33.333333333333329"/>
    <n v="100"/>
    <n v="0"/>
    <s v="."/>
    <s v="."/>
    <s v="."/>
    <n v="95.837500000000006"/>
    <n v="100"/>
    <n v="100"/>
    <n v="100"/>
    <n v="100"/>
    <n v="100"/>
    <n v="94.5"/>
    <n v="91.674999999999997"/>
    <n v="100"/>
    <n v="100"/>
    <n v="100"/>
    <n v="66.7"/>
    <n v="83.333333333333329"/>
    <n v="100"/>
    <n v="100"/>
    <s v="."/>
    <s v="."/>
    <n v="100"/>
    <n v="83.333333333333329"/>
    <n v="75"/>
    <n v="100"/>
    <n v="100"/>
    <n v="100"/>
    <n v="0"/>
    <n v="100"/>
    <n v="100"/>
    <s v="."/>
    <s v="."/>
    <n v="100"/>
  </r>
  <r>
    <x v="26"/>
    <x v="17"/>
    <n v="32.738095238095234"/>
    <n v="28.571428571428573"/>
    <n v="33.928571428571431"/>
    <n v="0"/>
    <n v="0"/>
    <n v="0"/>
    <n v="0"/>
    <n v="0"/>
    <n v="0"/>
    <n v="28.571428571428573"/>
    <s v="."/>
    <s v="."/>
    <n v="36.830357142857139"/>
    <n v="73.660714285714278"/>
    <n v="57.142857142857146"/>
    <n v="100"/>
    <n v="37.5"/>
    <n v="100"/>
    <n v="18"/>
    <n v="0"/>
    <n v="0"/>
    <n v="0"/>
    <n v="0"/>
    <n v="0"/>
    <n v="18"/>
    <n v="54.117647058999999"/>
    <n v="88.235294117999999"/>
    <s v="."/>
    <s v="."/>
    <n v="20"/>
    <n v="16.833333333333332"/>
    <n v="0"/>
    <n v="0"/>
    <n v="0"/>
    <n v="0"/>
    <n v="0"/>
    <n v="50.625"/>
    <n v="81.25"/>
    <s v="."/>
    <s v="."/>
    <n v="20"/>
  </r>
  <r>
    <x v="26"/>
    <x v="18"/>
    <n v="33.333333333333336"/>
    <n v="33.333333333333336"/>
    <n v="33.333333333333336"/>
    <n v="0"/>
    <n v="0"/>
    <n v="0"/>
    <n v="0"/>
    <n v="0"/>
    <n v="0"/>
    <n v="33.333333333333336"/>
    <s v="."/>
    <s v="."/>
    <n v="42.857142857142854"/>
    <n v="75"/>
    <n v="66.666666666666671"/>
    <n v="100"/>
    <n v="33.333333333333336"/>
    <n v="100"/>
    <n v="34.4"/>
    <n v="0"/>
    <n v="0"/>
    <n v="0"/>
    <n v="0"/>
    <s v="."/>
    <n v="43"/>
    <n v="85.833333333500008"/>
    <n v="91.666666667000001"/>
    <s v="."/>
    <s v="."/>
    <n v="80"/>
    <n v="39.25"/>
    <n v="0"/>
    <n v="0"/>
    <s v="."/>
    <n v="0"/>
    <s v="."/>
    <n v="78.408999999999992"/>
    <n v="81.817999999999998"/>
    <s v="."/>
    <s v="."/>
    <n v="75"/>
  </r>
  <r>
    <x v="27"/>
    <x v="0"/>
    <n v="54.929250650877634"/>
    <n v="68.07688492063491"/>
    <n v="51.172783716661264"/>
    <n v="50.938531746031742"/>
    <n v="74.445932539682531"/>
    <n v="46.115277777777777"/>
    <n v="22.928571428571427"/>
    <n v="63.365575396825392"/>
    <n v="47.837301587301589"/>
    <s v="."/>
    <s v="."/>
    <s v="."/>
    <n v="58.048668390967492"/>
    <n v="59.917649281934999"/>
    <n v="61.707837301587297"/>
    <n v="55.605357142857144"/>
    <n v="61.022085222978077"/>
    <n v="61.335317460317462"/>
    <n v="59"/>
    <n v="56.1796875"/>
    <n v="75.881249999999994"/>
    <n v="64.03125"/>
    <n v="36.856249999999996"/>
    <n v="47.95"/>
    <n v="56.5"/>
    <n v="61.888590873178529"/>
    <n v="70.345435853180561"/>
    <n v="52.190195606731471"/>
    <n v="70.336651304777774"/>
    <n v="54.682080728024303"/>
    <n v="52.5"/>
    <n v="51.244237209768052"/>
    <n v="72.619006283034722"/>
    <n v="51.166409632083329"/>
    <n v="34.134985305034725"/>
    <n v="47.056547618919446"/>
    <n v="53.593929108796296"/>
    <n v="60.836892361111111"/>
    <n v="34.784518518518517"/>
    <n v="68.187222222222218"/>
    <n v="50.567083333333329"/>
  </r>
  <r>
    <x v="27"/>
    <x v="1"/>
    <n v="84.691593180482059"/>
    <n v="93.75"/>
    <n v="82.103476946334098"/>
    <n v="84.02"/>
    <n v="96.666666666666657"/>
    <n v="95.433333333333337"/>
    <n v="70.158730158730151"/>
    <n v="88.777777777777771"/>
    <n v="69.063492063492063"/>
    <s v="."/>
    <s v="."/>
    <s v="."/>
    <n v="88.140542328042329"/>
    <n v="85.531084656084644"/>
    <n v="90.833333333333329"/>
    <n v="78.888888888888886"/>
    <n v="96.084656084656075"/>
    <n v="76.317460317460316"/>
    <n v="85.625"/>
    <n v="90.749999999999986"/>
    <n v="96.7"/>
    <n v="97"/>
    <n v="84.1"/>
    <n v="85.2"/>
    <n v="81.875"/>
    <n v="80.576282446222208"/>
    <n v="90.11918123022221"/>
    <n v="74.624819624777771"/>
    <n v="92.31437568299998"/>
    <n v="65.246753246888886"/>
    <n v="79.125"/>
    <n v="83.352379128638887"/>
    <n v="89.259259259222205"/>
    <n v="79.575757576000001"/>
    <n v="80.288785393888872"/>
    <n v="84.285714285444442"/>
    <n v="75.085583333333332"/>
    <n v="85.255777777777766"/>
    <n v="62.671888888888887"/>
    <n v="87.24"/>
    <n v="65.174666666666667"/>
  </r>
  <r>
    <x v="27"/>
    <x v="2"/>
    <n v="82.321781305114641"/>
    <n v="90.625"/>
    <n v="79.949433106575967"/>
    <n v="79.78"/>
    <n v="95"/>
    <n v="94.4"/>
    <n v="60"/>
    <n v="84"/>
    <n v="65.5"/>
    <n v="85.534420289855063"/>
    <n v="75.142857142857139"/>
    <n v="86"/>
    <n v="87.599503968253956"/>
    <n v="85.499007936507937"/>
    <n v="86.25"/>
    <n v="77.857142857142861"/>
    <n v="98.888888888888886"/>
    <n v="79"/>
    <n v="86.75"/>
    <n v="89.7"/>
    <n v="95"/>
    <n v="96.7"/>
    <n v="78.8"/>
    <n v="88.3"/>
    <n v="83.625"/>
    <n v="83.707917082999998"/>
    <n v="89.87012987"/>
    <n v="82.5"/>
    <n v="94.461538461999993"/>
    <n v="68"/>
    <n v="81"/>
    <n v="83.413515406249999"/>
    <n v="95"/>
    <n v="74.666666667000001"/>
    <n v="75.654061624999997"/>
    <n v="88.333333332999999"/>
    <n v="78.472499999999997"/>
    <n v="87.143000000000001"/>
    <n v="70"/>
    <n v="88.747"/>
    <n v="68"/>
  </r>
  <r>
    <x v="27"/>
    <x v="3"/>
    <n v="93.69047619047619"/>
    <n v="100"/>
    <n v="91.887755102040813"/>
    <n v="94.642857142857139"/>
    <n v="100"/>
    <n v="92.5"/>
    <n v="100"/>
    <n v="95"/>
    <n v="85.714285714285708"/>
    <n v="97.142857142857139"/>
    <n v="83.333333333333329"/>
    <n v="75"/>
    <n v="89.024999999999991"/>
    <n v="92.5"/>
    <n v="100"/>
    <n v="100"/>
    <n v="100"/>
    <n v="70"/>
    <n v="79.25"/>
    <n v="85.550000000000011"/>
    <n v="100"/>
    <n v="93.3"/>
    <n v="83.9"/>
    <n v="65"/>
    <n v="64.875"/>
    <n v="72.939039518000001"/>
    <n v="71.851851851999996"/>
    <n v="90.909090909"/>
    <n v="92.631578946999994"/>
    <n v="36.363636364000001"/>
    <n v="55.75"/>
    <n v="56.833176863250003"/>
    <n v="33.333333332999999"/>
    <n v="68.181818182000001"/>
    <n v="68.674698794999998"/>
    <n v="57.142857143000001"/>
    <n v="54.935249999999996"/>
    <n v="44.444000000000003"/>
    <n v="58.332999999999998"/>
    <n v="81.25"/>
    <n v="35.713999999999999"/>
  </r>
  <r>
    <x v="27"/>
    <x v="4"/>
    <n v="87.301587301587304"/>
    <n v="100"/>
    <n v="83.673469387755091"/>
    <n v="91.428571428571431"/>
    <n v="100"/>
    <n v="100"/>
    <n v="85.714285714285708"/>
    <n v="100"/>
    <n v="71.428571428571431"/>
    <s v="."/>
    <s v="."/>
    <s v="."/>
    <n v="89.283928571428589"/>
    <n v="82.142857142857153"/>
    <n v="100"/>
    <n v="71.428571428571431"/>
    <n v="85.714285714285708"/>
    <n v="71.428571428571431"/>
    <n v="85.75"/>
    <n v="96.424999999999997"/>
    <n v="100"/>
    <n v="100"/>
    <n v="100"/>
    <n v="85.7"/>
    <n v="85.75"/>
    <n v="75"/>
    <n v="100"/>
    <n v="42.857142856999999"/>
    <n v="85.714285713999999"/>
    <n v="71.428571429000002"/>
    <n v="85.75"/>
    <n v="96.428571428499993"/>
    <n v="100"/>
    <n v="100"/>
    <n v="100"/>
    <n v="85.714285713999999"/>
    <n v="75"/>
    <n v="100"/>
    <n v="42.856999999999999"/>
    <n v="85.713999999999999"/>
    <n v="71.429000000000002"/>
  </r>
  <r>
    <x v="27"/>
    <x v="5"/>
    <n v="42.214033761652807"/>
    <n v="59.281746031746025"/>
    <n v="37.337544541626173"/>
    <n v="40.250793650793653"/>
    <n v="67.047619047619037"/>
    <n v="28.222222222222221"/>
    <n v="21.555555555555554"/>
    <n v="37.142857142857139"/>
    <n v="47.285714285714285"/>
    <s v="."/>
    <s v="."/>
    <s v="."/>
    <n v="49.134041950113378"/>
    <n v="44.668083900226755"/>
    <n v="51.515873015873012"/>
    <n v="32.682539682539684"/>
    <n v="52.950113378684804"/>
    <n v="41.523809523809518"/>
    <n v="55.625"/>
    <n v="53.599999999999994"/>
    <n v="83"/>
    <n v="51.1"/>
    <n v="34.6"/>
    <n v="45.7"/>
    <n v="53.375"/>
    <n v="57.483533607083331"/>
    <n v="74.532647908000001"/>
    <n v="37.302910052666661"/>
    <n v="71.671768707333328"/>
    <n v="46.426807760333332"/>
    <n v="51"/>
    <n v="49.249604556725004"/>
    <n v="82.414682539666671"/>
    <n v="41.577380952333328"/>
    <n v="30.010322988999999"/>
    <n v="42.996031745899998"/>
    <n v="52.789666666666662"/>
    <n v="70.585666666666668"/>
    <n v="29.181666666666665"/>
    <n v="70.297666666666657"/>
    <n v="41.093666666666664"/>
  </r>
  <r>
    <x v="27"/>
    <x v="6"/>
    <n v="40.605064247921391"/>
    <n v="57.678571428571431"/>
    <n v="35.72691933916424"/>
    <n v="35.752380952380953"/>
    <n v="67.142857142857139"/>
    <n v="24"/>
    <n v="0"/>
    <n v="54.761904761904759"/>
    <n v="32.857142857142854"/>
    <n v="48.188405797101446"/>
    <n v="23.428571428571427"/>
    <n v="10"/>
    <n v="49.860459183673477"/>
    <n v="46.670918367346943"/>
    <n v="48.214285714285715"/>
    <n v="35.714285714285715"/>
    <n v="59.183673469387756"/>
    <n v="43.571428571428569"/>
    <n v="48.125"/>
    <n v="53.050000000000004"/>
    <n v="86.8"/>
    <n v="65.5"/>
    <n v="31.3"/>
    <n v="28.6"/>
    <n v="46"/>
    <n v="43.324443413750004"/>
    <n v="60.389610390000001"/>
    <n v="23.214285713999999"/>
    <n v="63.265306121999998"/>
    <n v="26.428571429000002"/>
    <n v="44.25"/>
    <n v="48.910272003499998"/>
    <n v="85.119047619"/>
    <n v="52.857142856999999"/>
    <n v="29.093468967"/>
    <n v="28.571428570999998"/>
    <n v="39.494250000000001"/>
    <n v="56.548000000000002"/>
    <n v="17.856999999999999"/>
    <n v="57.143000000000001"/>
    <n v="26.428999999999998"/>
  </r>
  <r>
    <x v="27"/>
    <x v="7"/>
    <n v="49.925925925925931"/>
    <n v="82.666666666666657"/>
    <n v="40.571428571428569"/>
    <n v="40"/>
    <n v="84"/>
    <n v="10.666666666666668"/>
    <n v="14.666666666666668"/>
    <n v="6.666666666666667"/>
    <n v="84"/>
    <s v="."/>
    <s v="."/>
    <s v="."/>
    <n v="45.67916666666666"/>
    <n v="62.333333333333329"/>
    <n v="81.333333333333329"/>
    <n v="37.333333333333336"/>
    <n v="74.666666666666671"/>
    <n v="56"/>
    <n v="40.5"/>
    <n v="29.025000000000002"/>
    <n v="84"/>
    <n v="6.7"/>
    <n v="10.7"/>
    <n v="14.7"/>
    <n v="37.25"/>
    <n v="51.666666666750004"/>
    <n v="74.666666667000001"/>
    <n v="21.333333332999999"/>
    <n v="74.666666667000001"/>
    <n v="36"/>
    <n v="32.75"/>
    <n v="22.666666666674999"/>
    <n v="84"/>
    <n v="0"/>
    <n v="0"/>
    <n v="6.6666666667000003"/>
    <n v="42.500250000000001"/>
    <n v="66.667000000000002"/>
    <n v="6.6669999999999998"/>
    <n v="76.667000000000002"/>
    <n v="20"/>
  </r>
  <r>
    <x v="27"/>
    <x v="8"/>
    <n v="36.111111111111114"/>
    <n v="37.5"/>
    <n v="35.714285714285715"/>
    <n v="45"/>
    <n v="50"/>
    <n v="50"/>
    <n v="50"/>
    <n v="50"/>
    <n v="25"/>
    <s v="."/>
    <s v="."/>
    <s v="."/>
    <n v="25"/>
    <n v="25"/>
    <n v="25"/>
    <n v="25"/>
    <n v="25"/>
    <n v="25"/>
    <s v="."/>
    <s v="."/>
    <s v="."/>
    <s v="."/>
    <s v="."/>
    <s v="."/>
    <s v="."/>
    <s v="."/>
    <s v="."/>
    <s v="."/>
    <s v="."/>
    <s v="."/>
    <s v="."/>
    <s v="."/>
    <s v="."/>
    <s v="."/>
    <s v="."/>
    <s v="."/>
    <s v="."/>
    <s v="."/>
    <s v="."/>
    <s v="."/>
    <s v="."/>
  </r>
  <r>
    <x v="27"/>
    <x v="9"/>
    <n v="61.228262786596133"/>
    <n v="74.241071428571431"/>
    <n v="57.510317460317459"/>
    <n v="50.544444444444444"/>
    <n v="84.625"/>
    <n v="22.222222222222221"/>
    <n v="0"/>
    <n v="70.875"/>
    <n v="75"/>
    <s v="."/>
    <s v="."/>
    <s v="."/>
    <n v="62.80401785714286"/>
    <n v="74.583035714285728"/>
    <n v="63.857142857142854"/>
    <n v="98.35"/>
    <n v="65.291666666666671"/>
    <n v="70.833333333333343"/>
    <n v="50.5"/>
    <n v="51.025000000000006"/>
    <n v="85.5"/>
    <n v="72.3"/>
    <n v="20.399999999999999"/>
    <n v="25.9"/>
    <n v="47.5"/>
    <n v="49.924666068625001"/>
    <n v="58.03199760775"/>
    <n v="44.642857142750003"/>
    <n v="47.023809524000001"/>
    <n v="50"/>
    <n v="40"/>
    <n v="44.96871515377083"/>
    <n v="85.46875"/>
    <n v="50.554166666750007"/>
    <n v="17.907499504"/>
    <n v="25.944444444333332"/>
    <n v="34.673187499999997"/>
    <n v="41.668750000000003"/>
    <n v="12.5"/>
    <n v="47.024000000000001"/>
    <n v="37.5"/>
  </r>
  <r>
    <x v="27"/>
    <x v="10"/>
    <n v="72.838690476190479"/>
    <n v="72.321428571428569"/>
    <n v="73.011111111111106"/>
    <n v="61.75"/>
    <n v="63.5"/>
    <n v="0"/>
    <s v="."/>
    <n v="83.5"/>
    <n v="100"/>
    <n v="80.114285714285714"/>
    <n v="83.5"/>
    <n v="0"/>
    <n v="66.913690476190467"/>
    <n v="83.927380952380958"/>
    <n v="81.142857142857139"/>
    <n v="93.4"/>
    <n v="94.5"/>
    <n v="66.666666666666671"/>
    <n v="53"/>
    <n v="49.900000000000006"/>
    <n v="66.900000000000006"/>
    <n v="89"/>
    <n v="15.9"/>
    <n v="27.8"/>
    <n v="49.875"/>
    <n v="56.211038961249997"/>
    <n v="71.272727273000001"/>
    <n v="57.142857143000001"/>
    <n v="71.428571429000002"/>
    <n v="25"/>
    <n v="45.875"/>
    <n v="43.651250000000005"/>
    <n v="66.875"/>
    <n v="67.216666666999998"/>
    <n v="12.68"/>
    <n v="27.833333332999999"/>
    <n v="48.129000000000005"/>
    <n v="71.087000000000003"/>
    <n v="25"/>
    <n v="71.429000000000002"/>
    <n v="25"/>
  </r>
  <r>
    <x v="27"/>
    <x v="11"/>
    <n v="75.648148148148138"/>
    <n v="73.75"/>
    <n v="76.190476190476176"/>
    <n v="64.166666666666671"/>
    <n v="87.5"/>
    <n v="33.333333333333336"/>
    <n v="0"/>
    <n v="100"/>
    <n v="100"/>
    <n v="88.888888888888886"/>
    <n v="66.666666666666671"/>
    <n v="33.333333333333336"/>
    <n v="82.2"/>
    <n v="90"/>
    <n v="60"/>
    <n v="100"/>
    <n v="100"/>
    <n v="100"/>
    <n v="64.714285714285708"/>
    <n v="71.8"/>
    <n v="87.5"/>
    <n v="100"/>
    <n v="27.9"/>
    <s v="."/>
    <n v="59.142857142857146"/>
    <n v="59.151785714249996"/>
    <n v="68.75"/>
    <n v="42.857142856999999"/>
    <n v="100"/>
    <n v="25"/>
    <n v="56.857142857142854"/>
    <n v="58.907163742666661"/>
    <n v="87.5"/>
    <n v="68.333333332999999"/>
    <n v="20.888157894999999"/>
    <s v="."/>
    <n v="55.146999999999998"/>
    <n v="70.587999999999994"/>
    <n v="25"/>
    <n v="100"/>
    <n v="25"/>
  </r>
  <r>
    <x v="27"/>
    <x v="12"/>
    <n v="73.834325396825392"/>
    <n v="50.892857142857146"/>
    <n v="81.481481481481481"/>
    <n v="85.763888888888886"/>
    <n v="87.5"/>
    <n v="55.555555555555557"/>
    <s v="."/>
    <n v="100"/>
    <n v="100"/>
    <n v="66.666666666666671"/>
    <n v="100"/>
    <n v="11.111111111111111"/>
    <n v="65.402380952380952"/>
    <n v="61.904761904761912"/>
    <n v="14.285714285714286"/>
    <n v="100"/>
    <n v="66.666666666666671"/>
    <n v="66.666666666666671"/>
    <n v="58"/>
    <n v="68.900000000000006"/>
    <n v="87.5"/>
    <n v="100"/>
    <n v="38.1"/>
    <n v="50"/>
    <n v="53.875"/>
    <n v="46.835839598999996"/>
    <n v="42.105263158"/>
    <n v="28.571428570999998"/>
    <n v="16.666666667000001"/>
    <n v="100"/>
    <n v="48.125"/>
    <n v="60.557126697000001"/>
    <n v="87.5"/>
    <n v="66.666666667000001"/>
    <n v="38.061840121000003"/>
    <n v="50"/>
    <n v="35.41675"/>
    <n v="25"/>
    <n v="0"/>
    <n v="16.667000000000002"/>
    <n v="100"/>
  </r>
  <r>
    <x v="27"/>
    <x v="13"/>
    <n v="38.888888888888886"/>
    <n v="100"/>
    <n v="21.428571428571427"/>
    <n v="20"/>
    <n v="100"/>
    <n v="0"/>
    <n v="0"/>
    <n v="0"/>
    <n v="0"/>
    <s v="."/>
    <s v="."/>
    <s v="."/>
    <n v="43.75"/>
    <n v="62.5"/>
    <n v="100"/>
    <n v="100"/>
    <n v="0"/>
    <n v="50"/>
    <n v="31.25"/>
    <n v="25"/>
    <n v="100"/>
    <n v="0"/>
    <n v="0"/>
    <n v="0"/>
    <n v="31.25"/>
    <n v="37.5"/>
    <n v="50"/>
    <n v="50"/>
    <n v="0"/>
    <n v="50"/>
    <n v="12.5"/>
    <n v="25"/>
    <n v="100"/>
    <n v="0"/>
    <n v="0"/>
    <n v="0"/>
    <n v="0"/>
    <n v="0"/>
    <n v="0"/>
    <n v="0"/>
    <n v="0"/>
  </r>
  <r>
    <x v="27"/>
    <x v="14"/>
    <n v="31.583112874779538"/>
    <n v="45.034722222222221"/>
    <n v="27.739795918367349"/>
    <n v="28.93888888888889"/>
    <n v="49.444444444444443"/>
    <n v="38.583333333333329"/>
    <n v="0"/>
    <n v="56.666666666666671"/>
    <n v="0"/>
    <s v="."/>
    <s v="."/>
    <s v="."/>
    <n v="32.116071428571431"/>
    <n v="34.888392857142854"/>
    <n v="40.625"/>
    <n v="12.5"/>
    <n v="29.761904761904763"/>
    <n v="56.666666666666664"/>
    <n v="38.833333333333336"/>
    <n v="29.34375"/>
    <n v="38.325000000000003"/>
    <n v="35.724999999999994"/>
    <n v="8.3249999999999993"/>
    <n v="35"/>
    <n v="37.5"/>
    <n v="57.876339285812506"/>
    <n v="58.697916666750004"/>
    <s v="."/>
    <s v="."/>
    <n v="57.054761904875001"/>
    <n v="35.666666666666664"/>
    <n v="27.406249999937497"/>
    <n v="33.333333333249996"/>
    <n v="32.958333333249996"/>
    <n v="8.3333333332499997"/>
    <n v="35"/>
    <n v="52.168687500000004"/>
    <n v="45.837375000000002"/>
    <s v="."/>
    <s v="."/>
    <n v="58.5"/>
  </r>
  <r>
    <x v="27"/>
    <x v="15"/>
    <n v="37.749559082892418"/>
    <n v="48.611111111111114"/>
    <n v="34.646258503401363"/>
    <n v="35.87777777777778"/>
    <n v="72.222222222222229"/>
    <n v="60.5"/>
    <n v="0"/>
    <n v="46.666666666666671"/>
    <n v="0"/>
    <n v="44.594594594594597"/>
    <n v="19.200000000000003"/>
    <n v="2.5"/>
    <n v="43.144642857142856"/>
    <n v="40.089285714285715"/>
    <n v="25"/>
    <n v="25"/>
    <n v="42.857142857142861"/>
    <n v="67.5"/>
    <n v="52"/>
    <n v="46.2"/>
    <n v="60"/>
    <n v="54.8"/>
    <n v="0"/>
    <n v="70"/>
    <n v="49.333333333333336"/>
    <n v="63.408928571499999"/>
    <n v="66.875"/>
    <s v="."/>
    <s v="."/>
    <n v="59.942857142999998"/>
    <n v="47.166666666666664"/>
    <n v="42.3125"/>
    <n v="50"/>
    <n v="49.25"/>
    <n v="0"/>
    <n v="70"/>
    <n v="57.029499999999999"/>
    <n v="47.058999999999997"/>
    <s v="."/>
    <s v="."/>
    <n v="67"/>
  </r>
  <r>
    <x v="27"/>
    <x v="16"/>
    <n v="33.333333333333329"/>
    <n v="66.666666666666657"/>
    <n v="23.809523809523803"/>
    <n v="19.999999999999996"/>
    <n v="33.333333333333329"/>
    <n v="33.333333333333329"/>
    <n v="0"/>
    <n v="33.333333333333329"/>
    <n v="0"/>
    <s v="."/>
    <s v="."/>
    <s v="."/>
    <n v="37.487499999999997"/>
    <n v="49.999999999999993"/>
    <n v="100"/>
    <n v="0"/>
    <n v="33.333333333333329"/>
    <n v="66.666666666666657"/>
    <n v="44.333333333333336"/>
    <n v="24.974999999999998"/>
    <n v="33.299999999999997"/>
    <n v="33.299999999999997"/>
    <n v="33.299999999999997"/>
    <n v="0"/>
    <n v="44.333333333333336"/>
    <n v="83.333333333500008"/>
    <n v="66.666666667000001"/>
    <s v="."/>
    <s v="."/>
    <n v="100"/>
    <n v="44.333333333333336"/>
    <n v="24.999999999749999"/>
    <n v="33.333333332999999"/>
    <n v="33.333333332999999"/>
    <n v="33.333333332999999"/>
    <n v="0"/>
    <n v="83.333500000000001"/>
    <n v="66.667000000000002"/>
    <s v="."/>
    <s v="."/>
    <n v="100"/>
  </r>
  <r>
    <x v="27"/>
    <x v="17"/>
    <n v="21.785714285714285"/>
    <n v="26.25"/>
    <n v="20"/>
    <n v="46.666666666666664"/>
    <n v="40"/>
    <n v="0"/>
    <s v="."/>
    <n v="100"/>
    <s v="."/>
    <n v="16"/>
    <n v="0"/>
    <s v="."/>
    <n v="1.7857142857142858"/>
    <n v="3.125"/>
    <n v="12.5"/>
    <n v="0"/>
    <n v="0"/>
    <n v="0"/>
    <n v="3.8"/>
    <n v="0"/>
    <n v="0"/>
    <s v="."/>
    <n v="0"/>
    <n v="0"/>
    <n v="3.1666666666666665"/>
    <n v="9.375"/>
    <n v="18.75"/>
    <s v="."/>
    <s v="."/>
    <n v="0"/>
    <n v="1.1666666666666667"/>
    <n v="0"/>
    <n v="0"/>
    <n v="0"/>
    <n v="0"/>
    <n v="0"/>
    <n v="3.3334999999999999"/>
    <n v="6.6669999999999998"/>
    <s v="."/>
    <s v="."/>
    <n v="0"/>
  </r>
  <r>
    <x v="27"/>
    <x v="18"/>
    <n v="23.214285714285715"/>
    <n v="6.25"/>
    <n v="30"/>
    <n v="33.333333333333336"/>
    <n v="0"/>
    <s v="."/>
    <n v="0"/>
    <n v="100"/>
    <s v="."/>
    <n v="13.043478260869565"/>
    <n v="25"/>
    <s v="."/>
    <n v="10.416666666666666"/>
    <n v="15.625"/>
    <n v="12.5"/>
    <n v="0"/>
    <n v="0"/>
    <n v="50"/>
    <n v="16.75"/>
    <n v="0"/>
    <n v="0"/>
    <n v="0"/>
    <s v="."/>
    <s v="."/>
    <n v="22.333333333333332"/>
    <n v="33.333333333500001"/>
    <n v="50"/>
    <s v="."/>
    <s v="."/>
    <n v="16.666666667000001"/>
    <n v="12.666666666666666"/>
    <n v="0"/>
    <n v="0"/>
    <s v="."/>
    <s v="."/>
    <s v="."/>
    <n v="19.231000000000002"/>
    <n v="38.462000000000003"/>
    <s v="."/>
    <s v="."/>
    <n v="0"/>
  </r>
  <r>
    <x v="28"/>
    <x v="0"/>
    <n v="78.379339271716901"/>
    <n v="88.015955687830683"/>
    <n v="75.626020295684398"/>
    <n v="71.233565287226"/>
    <n v="81.599206349206341"/>
    <n v="65.728540721844297"/>
    <n v="54.067460317460316"/>
    <n v="84.496031746031747"/>
    <n v="70.276587301587298"/>
    <s v="."/>
    <s v="."/>
    <s v="."/>
    <n v="82.273356501165267"/>
    <n v="87.311556752330546"/>
    <n v="94.432705026455025"/>
    <n v="85.032029478458043"/>
    <n v="87.773059964726627"/>
    <n v="82.008432539682531"/>
    <n v="81.625"/>
    <n v="75.848437500000003"/>
    <n v="84.55"/>
    <n v="82.287500000000009"/>
    <n v="76.818749999999994"/>
    <n v="59.737500000000004"/>
    <n v="79.625"/>
    <n v="86.991747417927655"/>
    <n v="93.874007936527775"/>
    <n v="82.817460317324063"/>
    <n v="86.653292181074065"/>
    <n v="84.622229236784719"/>
    <n v="74.25"/>
    <n v="71.906549685829845"/>
    <n v="83.446180555583325"/>
    <n v="76.634837962979162"/>
    <n v="72.53087797621528"/>
    <n v="55.014302248541661"/>
    <n v="76.523491319444446"/>
    <n v="86.547847222222217"/>
    <n v="60.966564814814809"/>
    <n v="84.415574074074073"/>
    <n v="74.16397916666665"/>
  </r>
  <r>
    <x v="28"/>
    <x v="1"/>
    <n v="95.378130511463837"/>
    <n v="98.981481481481467"/>
    <n v="94.348601662887376"/>
    <n v="92.176931216931209"/>
    <n v="98.888888888888872"/>
    <n v="92.830687830687822"/>
    <n v="84.92063492063491"/>
    <n v="99.999999999999986"/>
    <n v="84.24444444444444"/>
    <s v="."/>
    <s v="."/>
    <s v="."/>
    <n v="97.764814814814812"/>
    <n v="99.379629629629619"/>
    <n v="99.074074074074062"/>
    <n v="99.999999999999986"/>
    <n v="99.999999999999986"/>
    <n v="98.444444444444429"/>
    <n v="95.375"/>
    <n v="96.15"/>
    <n v="100"/>
    <n v="98.5"/>
    <n v="95.6"/>
    <n v="90.5"/>
    <n v="94.625"/>
    <n v="94.210357543611096"/>
    <n v="92.8571428571111"/>
    <n v="91.111111110888885"/>
    <n v="96.91358024688887"/>
    <n v="95.959595959555543"/>
    <n v="93.75"/>
    <n v="95.132275132277755"/>
    <n v="99.999999999999986"/>
    <n v="96.29629629633331"/>
    <n v="91.1111111111111"/>
    <n v="93.121693121666652"/>
    <n v="92.540388888888884"/>
    <n v="92.156888888888872"/>
    <n v="86.078444444444443"/>
    <n v="96.507888888888871"/>
    <n v="95.418333333333322"/>
  </r>
  <r>
    <x v="28"/>
    <x v="2"/>
    <n v="96.593650793650795"/>
    <n v="100"/>
    <n v="95.62040816326531"/>
    <n v="93.868571428571428"/>
    <n v="100"/>
    <n v="89.642857142857153"/>
    <n v="100"/>
    <n v="100"/>
    <n v="79.7"/>
    <n v="97.382260596546317"/>
    <n v="68"/>
    <s v="."/>
    <n v="99.45"/>
    <n v="100"/>
    <n v="100"/>
    <n v="100"/>
    <n v="100"/>
    <n v="100"/>
    <n v="98.625"/>
    <n v="98.9"/>
    <n v="100"/>
    <n v="100"/>
    <n v="95.6"/>
    <n v="100"/>
    <n v="98.5"/>
    <n v="98.333333333249996"/>
    <n v="100"/>
    <n v="93.333333332999999"/>
    <n v="100"/>
    <n v="100"/>
    <n v="97.5"/>
    <n v="98.75"/>
    <n v="100"/>
    <n v="100"/>
    <n v="95"/>
    <n v="100"/>
    <n v="96.125"/>
    <n v="100"/>
    <n v="85"/>
    <n v="100"/>
    <n v="99.5"/>
  </r>
  <r>
    <x v="28"/>
    <x v="3"/>
    <n v="88.365079365079367"/>
    <n v="90.833333333333343"/>
    <n v="87.659863945578223"/>
    <n v="83.523809523809518"/>
    <n v="90"/>
    <n v="97.61904761904762"/>
    <n v="50"/>
    <n v="100"/>
    <n v="80"/>
    <n v="90.666666666666671"/>
    <n v="84"/>
    <n v="89.285714285714278"/>
    <n v="86.683333333333337"/>
    <n v="94.416666666666671"/>
    <n v="91.666666666666671"/>
    <n v="100"/>
    <n v="100"/>
    <n v="86"/>
    <n v="68.5"/>
    <n v="78.949999999999989"/>
    <n v="100"/>
    <n v="86.2"/>
    <n v="86.7"/>
    <n v="42.9"/>
    <n v="64.5"/>
    <n v="57.893217892999999"/>
    <n v="35.714285713999999"/>
    <n v="60"/>
    <n v="72.222222221999999"/>
    <n v="63.636363635999999"/>
    <n v="63.625"/>
    <n v="70.833333333500008"/>
    <n v="100"/>
    <n v="66.666666667000001"/>
    <n v="50"/>
    <n v="66.666666667000001"/>
    <n v="56.113500000000002"/>
    <n v="29.411999999999999"/>
    <n v="64.706000000000003"/>
    <n v="68.570999999999998"/>
    <n v="61.765000000000001"/>
  </r>
  <r>
    <x v="28"/>
    <x v="4"/>
    <n v="95.238095238095241"/>
    <n v="100"/>
    <n v="93.877551020408163"/>
    <n v="91.428571428571416"/>
    <n v="100"/>
    <n v="100"/>
    <n v="57.142857142857139"/>
    <n v="100"/>
    <n v="100"/>
    <s v="."/>
    <s v="."/>
    <s v="."/>
    <n v="98.212500000000006"/>
    <n v="100"/>
    <n v="100"/>
    <n v="100"/>
    <n v="100"/>
    <n v="100"/>
    <n v="98.25"/>
    <n v="96.424999999999997"/>
    <n v="100"/>
    <n v="100"/>
    <n v="100"/>
    <n v="85.7"/>
    <n v="98.25"/>
    <n v="100"/>
    <n v="100"/>
    <n v="100"/>
    <n v="100"/>
    <n v="100"/>
    <n v="98.25"/>
    <n v="96.428571428499993"/>
    <n v="100"/>
    <n v="100"/>
    <n v="100"/>
    <n v="85.714285713999999"/>
    <n v="100"/>
    <n v="100"/>
    <n v="100"/>
    <n v="100"/>
    <n v="100"/>
  </r>
  <r>
    <x v="28"/>
    <x v="5"/>
    <n v="70.323640155650736"/>
    <n v="86.825396825396808"/>
    <n v="65.608852535723287"/>
    <n v="63.466099773242625"/>
    <n v="80.285714285714278"/>
    <n v="48.782879818594097"/>
    <n v="44.682539682539684"/>
    <n v="76.317460317460302"/>
    <n v="67.261904761904759"/>
    <s v="."/>
    <s v="."/>
    <s v="."/>
    <n v="78.997782816830423"/>
    <n v="78.895565633660866"/>
    <n v="93.365079365079353"/>
    <n v="78.199546485260754"/>
    <n v="80.303350970017632"/>
    <n v="63.714285714285708"/>
    <n v="80.125"/>
    <n v="79.100000000000009"/>
    <n v="83.2"/>
    <n v="82.9"/>
    <n v="81"/>
    <n v="69.3"/>
    <n v="76.375"/>
    <n v="81.36811067024999"/>
    <n v="85.388888889"/>
    <n v="72.591269841333329"/>
    <n v="77.171296296333324"/>
    <n v="90.320987654333322"/>
    <n v="70.375"/>
    <n v="71.484374999916668"/>
    <n v="78.784722222333329"/>
    <n v="79.131944444333328"/>
    <n v="72.251984126999986"/>
    <n v="55.768849205999999"/>
    <n v="69.149916666666655"/>
    <n v="81.573000000000008"/>
    <n v="35.341999999999999"/>
    <n v="72.030333333333331"/>
    <n v="87.654333333333312"/>
  </r>
  <r>
    <x v="28"/>
    <x v="6"/>
    <n v="54.044994541026284"/>
    <n v="70.476190476190467"/>
    <n v="49.350367130979365"/>
    <n v="43.33163265306122"/>
    <n v="52.857142857142847"/>
    <n v="32.015306122448976"/>
    <n v="55.714285714285715"/>
    <n v="47.619047619047613"/>
    <n v="28.452380952380949"/>
    <n v="51.001984126984127"/>
    <n v="20"/>
    <n v="13.775510204081632"/>
    <n v="69.955848450491317"/>
    <n v="67.436696900982611"/>
    <n v="88.095238095238088"/>
    <n v="46.598639455782298"/>
    <n v="52.910052910052904"/>
    <n v="82.142857142857139"/>
    <n v="74.875"/>
    <n v="72.474999999999994"/>
    <n v="74.599999999999994"/>
    <n v="86.6"/>
    <n v="80.7"/>
    <n v="48"/>
    <n v="69.375"/>
    <n v="76.686507936750004"/>
    <n v="91.666666667000001"/>
    <n v="59.523809524000001"/>
    <n v="55.555555556000002"/>
    <n v="100"/>
    <n v="64.375"/>
    <n v="61.874999999749996"/>
    <n v="69.375"/>
    <n v="83.333333332999999"/>
    <n v="63.839285713999999"/>
    <n v="30.952380951999999"/>
    <n v="67.003250000000008"/>
    <n v="94.799000000000007"/>
    <n v="23.213999999999999"/>
    <n v="50"/>
    <n v="100"/>
  </r>
  <r>
    <x v="28"/>
    <x v="7"/>
    <n v="81.925925925925938"/>
    <n v="90"/>
    <n v="79.619047619047606"/>
    <n v="77.066666666666663"/>
    <n v="88"/>
    <n v="89.333333333333329"/>
    <n v="53.333333333333336"/>
    <n v="81.333333333333329"/>
    <n v="73.333333333333329"/>
    <s v="."/>
    <s v="."/>
    <s v="."/>
    <n v="86.487499999999983"/>
    <n v="88"/>
    <n v="92"/>
    <n v="88"/>
    <n v="88"/>
    <n v="84"/>
    <n v="83.625"/>
    <n v="84.975000000000009"/>
    <n v="88"/>
    <n v="81.3"/>
    <n v="89.3"/>
    <n v="81.3"/>
    <n v="79.5"/>
    <n v="82.666666666500006"/>
    <n v="85.333333332999999"/>
    <n v="85.333333332999999"/>
    <n v="85.333333332999999"/>
    <n v="74.666666667000001"/>
    <n v="69"/>
    <n v="76.666666666499992"/>
    <n v="80"/>
    <n v="73.333333332999999"/>
    <n v="80"/>
    <n v="73.333333332999999"/>
    <n v="61.666499999999999"/>
    <n v="73.332999999999998"/>
    <n v="33.332999999999998"/>
    <n v="73.332999999999998"/>
    <n v="66.667000000000002"/>
  </r>
  <r>
    <x v="28"/>
    <x v="8"/>
    <n v="75"/>
    <n v="100"/>
    <n v="67.857142857142861"/>
    <n v="70"/>
    <n v="100"/>
    <n v="25"/>
    <n v="25"/>
    <n v="100"/>
    <n v="100"/>
    <s v="."/>
    <s v="."/>
    <s v="."/>
    <n v="81.25"/>
    <n v="81.25"/>
    <n v="100"/>
    <n v="100"/>
    <n v="100"/>
    <n v="25"/>
    <s v="."/>
    <s v="."/>
    <s v="."/>
    <s v="."/>
    <s v="."/>
    <s v="."/>
    <s v="."/>
    <s v="."/>
    <s v="."/>
    <s v="."/>
    <s v="."/>
    <s v="."/>
    <s v="."/>
    <s v="."/>
    <s v="."/>
    <s v="."/>
    <s v="."/>
    <s v="."/>
    <s v="."/>
    <s v="."/>
    <s v="."/>
    <s v="."/>
    <s v="."/>
  </r>
  <r>
    <x v="28"/>
    <x v="9"/>
    <n v="86.858796296296291"/>
    <n v="96.8125"/>
    <n v="84.014880952380949"/>
    <n v="83.430119047619044"/>
    <n v="100"/>
    <n v="70.633928571428569"/>
    <n v="66.666666666666671"/>
    <n v="100"/>
    <n v="79.849999999999994"/>
    <s v="."/>
    <s v="."/>
    <s v="."/>
    <n v="85.284821428571433"/>
    <n v="91.144642857142856"/>
    <n v="93.625"/>
    <n v="86.928571428571416"/>
    <n v="96.9"/>
    <n v="87.125"/>
    <n v="84"/>
    <n v="79.424999999999997"/>
    <n v="100"/>
    <n v="91.2"/>
    <n v="64"/>
    <n v="62.5"/>
    <n v="80.625"/>
    <n v="88.489583333249996"/>
    <n v="97.25"/>
    <n v="84.749999999750003"/>
    <n v="85.875"/>
    <n v="86.083333333249996"/>
    <n v="71.25"/>
    <n v="72.676215277812503"/>
    <n v="100"/>
    <n v="86.111111111249997"/>
    <n v="60.09375"/>
    <n v="44.5"/>
    <n v="69.933125000000004"/>
    <n v="72.461500000000001"/>
    <n v="61.47925"/>
    <n v="84.708500000000001"/>
    <n v="61.08325"/>
  </r>
  <r>
    <x v="28"/>
    <x v="10"/>
    <n v="85.67724867724867"/>
    <n v="97.25"/>
    <n v="82.370748299319729"/>
    <n v="82.984761904761896"/>
    <n v="100"/>
    <n v="54.857142857142854"/>
    <n v="66.666666666666671"/>
    <n v="100"/>
    <n v="93.4"/>
    <n v="86.282608695652172"/>
    <n v="83.5"/>
    <n v="25"/>
    <n v="83.646428571428572"/>
    <n v="89.042857142857144"/>
    <n v="94.5"/>
    <n v="90.571428571428569"/>
    <n v="87.6"/>
    <n v="83.5"/>
    <n v="75.25"/>
    <n v="78.25"/>
    <n v="100"/>
    <n v="92.6"/>
    <n v="70.400000000000006"/>
    <n v="50"/>
    <n v="75.25"/>
    <n v="72.291666666499992"/>
    <n v="89"/>
    <n v="72.333333332999999"/>
    <n v="83.5"/>
    <n v="44.333333332999999"/>
    <n v="71.625"/>
    <n v="78.204861111249997"/>
    <n v="100"/>
    <n v="77.777777778000001"/>
    <n v="57.041666667000001"/>
    <n v="78"/>
    <n v="65.149000000000001"/>
    <n v="89.846000000000004"/>
    <n v="54.25"/>
    <n v="72.167000000000002"/>
    <n v="44.332999999999998"/>
  </r>
  <r>
    <x v="28"/>
    <x v="11"/>
    <n v="97.075396825396822"/>
    <n v="100"/>
    <n v="96.239795918367349"/>
    <n v="94.735714285714295"/>
    <n v="100"/>
    <n v="77.678571428571431"/>
    <n v="100"/>
    <n v="100"/>
    <n v="96"/>
    <n v="95.833333333333329"/>
    <n v="90"/>
    <n v="60.714285714285715"/>
    <n v="98.212500000000006"/>
    <n v="100"/>
    <n v="100"/>
    <n v="100"/>
    <n v="100"/>
    <n v="100"/>
    <n v="91.125"/>
    <n v="96.424999999999997"/>
    <n v="100"/>
    <n v="100"/>
    <n v="85.7"/>
    <n v="100"/>
    <n v="90.75"/>
    <n v="85.833333333249996"/>
    <n v="100"/>
    <n v="83.333333332999999"/>
    <n v="60"/>
    <n v="100"/>
    <n v="89.625"/>
    <n v="95.833333333249996"/>
    <n v="100"/>
    <n v="100"/>
    <n v="83.333333332999999"/>
    <n v="100"/>
    <n v="83.333500000000001"/>
    <n v="100"/>
    <n v="66.667000000000002"/>
    <n v="66.667000000000002"/>
    <n v="100"/>
  </r>
  <r>
    <x v="28"/>
    <x v="12"/>
    <n v="75.793650793650784"/>
    <n v="90"/>
    <n v="71.73469387755101"/>
    <n v="76"/>
    <n v="100"/>
    <n v="100"/>
    <n v="0"/>
    <n v="100"/>
    <n v="80"/>
    <n v="81.395348837209298"/>
    <n v="30"/>
    <n v="100"/>
    <n v="71.792857142857144"/>
    <n v="75.535714285714278"/>
    <n v="80"/>
    <n v="57.142857142857146"/>
    <n v="100"/>
    <n v="65"/>
    <n v="81.875"/>
    <n v="68.05"/>
    <n v="100"/>
    <n v="72.2"/>
    <n v="100"/>
    <n v="0"/>
    <n v="81.25"/>
    <n v="95.833333333249996"/>
    <n v="100"/>
    <n v="83.333333332999999"/>
    <n v="100"/>
    <n v="100"/>
    <n v="74"/>
    <n v="66.666666666750004"/>
    <n v="100"/>
    <n v="66.666666667000001"/>
    <n v="100"/>
    <n v="0"/>
    <n v="81.25"/>
    <n v="100"/>
    <n v="25"/>
    <n v="100"/>
    <n v="100"/>
  </r>
  <r>
    <x v="28"/>
    <x v="13"/>
    <n v="88.888888888888886"/>
    <n v="100"/>
    <n v="85.714285714285708"/>
    <n v="80"/>
    <n v="100"/>
    <n v="50"/>
    <n v="100"/>
    <n v="100"/>
    <n v="50"/>
    <s v="."/>
    <s v="."/>
    <s v="."/>
    <n v="87.5"/>
    <n v="100"/>
    <n v="100"/>
    <n v="100"/>
    <n v="100"/>
    <n v="100"/>
    <n v="87.5"/>
    <n v="75"/>
    <n v="100"/>
    <n v="100"/>
    <n v="0"/>
    <n v="100"/>
    <n v="75"/>
    <n v="100"/>
    <n v="100"/>
    <n v="100"/>
    <n v="100"/>
    <n v="100"/>
    <n v="50"/>
    <n v="50"/>
    <n v="100"/>
    <n v="100"/>
    <n v="0"/>
    <n v="0"/>
    <n v="50"/>
    <n v="0"/>
    <n v="100"/>
    <n v="100"/>
    <n v="0"/>
  </r>
  <r>
    <x v="28"/>
    <x v="14"/>
    <n v="60.956790123456784"/>
    <n v="69.444444444444443"/>
    <n v="58.531746031746032"/>
    <n v="45.861111111111107"/>
    <n v="47.222222222222221"/>
    <n v="50.666666666666664"/>
    <n v="20.000000000000004"/>
    <n v="61.666666666666671"/>
    <n v="49.75"/>
    <s v="."/>
    <s v="."/>
    <s v="."/>
    <n v="67.046006944444443"/>
    <n v="79.826388888888886"/>
    <n v="91.666666666666671"/>
    <n v="75"/>
    <n v="73.888888888888886"/>
    <n v="78.75"/>
    <n v="60.333333333333336"/>
    <n v="48.71875"/>
    <n v="55"/>
    <n v="56.55"/>
    <n v="66.674999999999997"/>
    <n v="16.649999999999999"/>
    <n v="60"/>
    <n v="83.0625"/>
    <n v="100"/>
    <s v="."/>
    <s v="."/>
    <n v="66.125"/>
    <n v="57.833333333333336"/>
    <n v="48.333333333312503"/>
    <n v="55"/>
    <n v="45"/>
    <n v="66.666666666750004"/>
    <n v="26.666666666499999"/>
    <n v="76.25"/>
    <n v="100"/>
    <s v="."/>
    <s v="."/>
    <n v="52.5"/>
  </r>
  <r>
    <x v="28"/>
    <x v="15"/>
    <n v="62.561728395061728"/>
    <n v="63.888888888888893"/>
    <n v="62.182539682539684"/>
    <n v="50.888888888888893"/>
    <n v="44.444444444444443"/>
    <n v="68"/>
    <n v="40.000000000000007"/>
    <n v="73.333333333333343"/>
    <n v="28.666666666666668"/>
    <n v="64"/>
    <n v="33.333333333333336"/>
    <n v="0"/>
    <n v="70.626388888888897"/>
    <n v="77.152777777777786"/>
    <n v="83.333333333333343"/>
    <n v="75"/>
    <n v="67.777777777777786"/>
    <n v="82.5"/>
    <n v="71.166666666666671"/>
    <n v="64.099999999999994"/>
    <n v="60"/>
    <n v="63.1"/>
    <n v="100"/>
    <n v="33.299999999999997"/>
    <n v="70.666666666666671"/>
    <n v="85.5"/>
    <n v="100"/>
    <s v="."/>
    <s v="."/>
    <n v="71"/>
    <n v="68"/>
    <n v="63.333333333249996"/>
    <n v="60"/>
    <n v="40"/>
    <n v="100"/>
    <n v="53.333333332999999"/>
    <n v="77.5"/>
    <n v="100"/>
    <s v="."/>
    <s v="."/>
    <n v="55"/>
  </r>
  <r>
    <x v="28"/>
    <x v="16"/>
    <n v="81.481481481481467"/>
    <n v="100"/>
    <n v="76.190476190476176"/>
    <n v="66.666666666666657"/>
    <n v="100"/>
    <n v="66.666666666666657"/>
    <n v="0"/>
    <n v="100"/>
    <n v="66.666666666666657"/>
    <s v="."/>
    <s v="."/>
    <s v="."/>
    <n v="83.337500000000006"/>
    <n v="100"/>
    <n v="100"/>
    <n v="100"/>
    <n v="100"/>
    <n v="100"/>
    <n v="77.833333333333329"/>
    <n v="66.674999999999997"/>
    <n v="100"/>
    <n v="100"/>
    <n v="66.7"/>
    <n v="0"/>
    <n v="77.833333333333329"/>
    <n v="100"/>
    <n v="100"/>
    <s v="."/>
    <s v="."/>
    <n v="100"/>
    <n v="77.833333333333329"/>
    <n v="66.666666666750004"/>
    <n v="100"/>
    <n v="100"/>
    <n v="66.666666667000001"/>
    <n v="0"/>
    <n v="100"/>
    <n v="100"/>
    <s v="."/>
    <s v="."/>
    <n v="100"/>
  </r>
  <r>
    <x v="28"/>
    <x v="17"/>
    <n v="21.111111111111111"/>
    <n v="50"/>
    <n v="12.857142857142858"/>
    <n v="10"/>
    <n v="0"/>
    <n v="0"/>
    <n v="0"/>
    <n v="0"/>
    <n v="50"/>
    <n v="35.714285714285715"/>
    <n v="87.5"/>
    <n v="0"/>
    <n v="39.6875"/>
    <n v="35"/>
    <n v="100"/>
    <n v="0"/>
    <n v="40"/>
    <n v="0"/>
    <n v="20"/>
    <n v="0"/>
    <n v="0"/>
    <n v="0"/>
    <n v="0"/>
    <n v="0"/>
    <n v="20"/>
    <n v="60"/>
    <n v="100"/>
    <s v="."/>
    <s v="."/>
    <n v="20"/>
    <n v="16.666666666666668"/>
    <n v="0"/>
    <n v="0"/>
    <n v="0"/>
    <n v="0"/>
    <n v="0"/>
    <n v="50"/>
    <n v="100"/>
    <s v="."/>
    <s v="."/>
    <n v="0"/>
  </r>
  <r>
    <x v="28"/>
    <x v="18"/>
    <n v="53.333333333333336"/>
    <n v="50"/>
    <n v="54.285714285714285"/>
    <n v="20"/>
    <n v="0"/>
    <n v="0"/>
    <n v="0"/>
    <n v="0"/>
    <n v="100"/>
    <n v="50"/>
    <n v="100"/>
    <n v="0"/>
    <n v="63.333333333333336"/>
    <n v="95"/>
    <n v="100"/>
    <n v="100"/>
    <n v="80"/>
    <n v="100"/>
    <n v="31.25"/>
    <n v="0"/>
    <s v="."/>
    <n v="0"/>
    <s v="."/>
    <n v="0"/>
    <n v="62.5"/>
    <n v="62.5"/>
    <n v="100"/>
    <s v="."/>
    <s v="."/>
    <n v="25"/>
    <n v="50"/>
    <s v="."/>
    <s v="."/>
    <s v="."/>
    <s v="."/>
    <s v="."/>
    <n v="50"/>
    <n v="100"/>
    <s v="."/>
    <s v="."/>
    <n v="0"/>
  </r>
  <r>
    <x v="29"/>
    <x v="0"/>
    <n v="41.805243457979891"/>
    <n v="44.702980324074062"/>
    <n v="40.977318639095849"/>
    <n v="44.856358418367336"/>
    <n v="48.311383928571416"/>
    <n v="39.178013983371116"/>
    <n v="51.658068783068785"/>
    <n v="51.934027777777771"/>
    <n v="33.200297619047618"/>
    <s v="."/>
    <s v="."/>
    <s v="."/>
    <n v="40.081612378747792"/>
    <n v="37.991349757495584"/>
    <n v="41.094576719576715"/>
    <n v="38.653439153439152"/>
    <n v="30.098633156966493"/>
    <n v="42.118749999999991"/>
    <n v="43.25"/>
    <n v="42.171875"/>
    <n v="47.75"/>
    <n v="45.443749999999994"/>
    <n v="31.056250000000002"/>
    <n v="44.4375"/>
    <n v="40.25"/>
    <n v="44.576247510114406"/>
    <n v="49.686736799091662"/>
    <n v="39.991433610376845"/>
    <n v="44.205942205875921"/>
    <n v="44.42087742511319"/>
    <n v="36.25"/>
    <n v="36.013374455618049"/>
    <n v="47.600529100645829"/>
    <n v="39.937626318687492"/>
    <n v="24.045104307958333"/>
    <n v="32.470238095180555"/>
    <n v="36.42950289351851"/>
    <n v="37.749909722222213"/>
    <n v="33.233666666666664"/>
    <n v="39.228990740740734"/>
    <n v="35.505444444444443"/>
  </r>
  <r>
    <x v="29"/>
    <x v="1"/>
    <n v="72.931569664902995"/>
    <n v="76.80820105820105"/>
    <n v="71.823960695389275"/>
    <n v="74.02624338624338"/>
    <n v="79.444444444444443"/>
    <n v="80.682539682539669"/>
    <n v="80.021164021164026"/>
    <n v="74.751322751322746"/>
    <n v="55.231746031746027"/>
    <s v="."/>
    <s v="."/>
    <s v="."/>
    <n v="72.694113756613746"/>
    <n v="71.563227513227503"/>
    <n v="74.171957671957657"/>
    <n v="69.037037037037038"/>
    <n v="68.499470899470907"/>
    <n v="74.544444444444437"/>
    <n v="70"/>
    <n v="73.825000000000003"/>
    <n v="84"/>
    <n v="60.9"/>
    <n v="75.2"/>
    <n v="75.2"/>
    <n v="66.875"/>
    <n v="66.170628356111109"/>
    <n v="72.948284690333324"/>
    <n v="63.068783068555547"/>
    <n v="60.617826617777773"/>
    <n v="68.047619047777772"/>
    <n v="63.75"/>
    <n v="67.689954384138872"/>
    <n v="91.111111111333329"/>
    <n v="52.277432711999992"/>
    <n v="65.466511808333323"/>
    <n v="61.904761904888886"/>
    <n v="60.026611111111102"/>
    <n v="70.237555555555545"/>
    <n v="44.643333333333324"/>
    <n v="60.481888888888882"/>
    <n v="64.743666666666655"/>
  </r>
  <r>
    <x v="29"/>
    <x v="2"/>
    <n v="66.244356261022915"/>
    <n v="73.267857142857139"/>
    <n v="64.23764172335602"/>
    <n v="68.983809523809526"/>
    <n v="77.5"/>
    <n v="78.285714285714292"/>
    <n v="84"/>
    <n v="71.333333333333343"/>
    <n v="33.799999999999997"/>
    <n v="69.222222222222229"/>
    <n v="64.333333333333343"/>
    <n v="60.878787878787882"/>
    <n v="70.422519841269846"/>
    <n v="62.820039682539687"/>
    <n v="69.035714285714278"/>
    <n v="56.666666666666671"/>
    <n v="60.844444444444449"/>
    <n v="64.733333333333334"/>
    <n v="70.25"/>
    <n v="78.024999999999991"/>
    <n v="86.7"/>
    <n v="62.4"/>
    <n v="76.3"/>
    <n v="86.7"/>
    <n v="66.625"/>
    <n v="62.511446886499996"/>
    <n v="71.142857143000001"/>
    <n v="55.714285713999999"/>
    <n v="61.021978021999999"/>
    <n v="62.166666667000001"/>
    <n v="62.375"/>
    <n v="70.773809524000001"/>
    <n v="86.666666667000001"/>
    <n v="58.333333332999999"/>
    <n v="71.428571429000002"/>
    <n v="66.666666667000001"/>
    <n v="54.045500000000004"/>
    <n v="68"/>
    <n v="30.928999999999998"/>
    <n v="59.253"/>
    <n v="58"/>
  </r>
  <r>
    <x v="29"/>
    <x v="3"/>
    <n v="74.791005291005305"/>
    <n v="51.666666666666671"/>
    <n v="81.397959183673478"/>
    <n v="75.190476190476176"/>
    <n v="50"/>
    <n v="85"/>
    <n v="73.333333333333329"/>
    <n v="73.333333333333329"/>
    <n v="94.285714285714292"/>
    <n v="77.35849056603773"/>
    <n v="60"/>
    <n v="66.913580246913583"/>
    <n v="71.170833333333334"/>
    <n v="74.291666666666671"/>
    <n v="53.333333333333336"/>
    <n v="81.333333333333343"/>
    <n v="80"/>
    <n v="82.5"/>
    <n v="51.375"/>
    <n v="68.05"/>
    <n v="36.4"/>
    <n v="60"/>
    <n v="75.8"/>
    <n v="100"/>
    <n v="52.5"/>
    <n v="34.752688171999999"/>
    <n v="29.677419355000001"/>
    <n v="33.333333332999999"/>
    <n v="8"/>
    <n v="68"/>
    <n v="50.125"/>
    <n v="70.281018027750008"/>
    <n v="100"/>
    <n v="34.782608695999997"/>
    <n v="46.341463415"/>
    <n v="100"/>
    <n v="30.252499999999998"/>
    <n v="24.138000000000002"/>
    <n v="16.216000000000001"/>
    <n v="17.390999999999998"/>
    <n v="63.265000000000001"/>
  </r>
  <r>
    <x v="29"/>
    <x v="4"/>
    <n v="92.063492063492063"/>
    <n v="100"/>
    <n v="89.795918367346943"/>
    <n v="88.571428571428584"/>
    <n v="100"/>
    <n v="85.714285714285708"/>
    <n v="71.428571428571431"/>
    <n v="85.714285714285708"/>
    <n v="100"/>
    <s v="."/>
    <s v="."/>
    <s v="."/>
    <n v="80.351785714285711"/>
    <n v="96.428571428571431"/>
    <n v="100"/>
    <n v="100"/>
    <n v="85.714285714285708"/>
    <n v="100"/>
    <n v="78.625"/>
    <n v="64.275000000000006"/>
    <n v="100"/>
    <n v="57.1"/>
    <n v="71.400000000000006"/>
    <n v="28.6"/>
    <n v="75.125"/>
    <n v="92.857142856999985"/>
    <n v="100"/>
    <n v="100"/>
    <n v="85.714285713999999"/>
    <n v="85.714285713999999"/>
    <n v="75.125"/>
    <n v="57.142857142750003"/>
    <n v="100"/>
    <n v="42.857142856999999"/>
    <n v="57.142857143000001"/>
    <n v="28.571428570999998"/>
    <n v="92.856999999999999"/>
    <n v="100"/>
    <n v="100"/>
    <n v="85.713999999999999"/>
    <n v="85.713999999999999"/>
  </r>
  <r>
    <x v="29"/>
    <x v="5"/>
    <n v="41.024159458021892"/>
    <n v="46.103174603174601"/>
    <n v="39.573012273692541"/>
    <n v="41.358125472411189"/>
    <n v="49.38095238095238"/>
    <n v="22.383219954648524"/>
    <n v="44.111111111111114"/>
    <n v="46.359788359788354"/>
    <n v="44.555555555555557"/>
    <s v="."/>
    <s v="."/>
    <s v="."/>
    <n v="44.278350970017634"/>
    <n v="40.606701940035265"/>
    <n v="42.825396825396822"/>
    <n v="56.687830687830683"/>
    <n v="27.691358024691354"/>
    <n v="35.222222222222214"/>
    <n v="50.125"/>
    <n v="47.95"/>
    <n v="59.5"/>
    <n v="43.3"/>
    <n v="37.299999999999997"/>
    <n v="51.7"/>
    <n v="46.25"/>
    <n v="52.270140463583331"/>
    <n v="63.427248677333331"/>
    <n v="55.72694633399999"/>
    <n v="44.607142856999999"/>
    <n v="45.319223985999997"/>
    <n v="44.25"/>
    <n v="40.025510204208331"/>
    <n v="51.818783068999998"/>
    <n v="40.925453515000001"/>
    <n v="28.5482804235"/>
    <n v="38.809523809333328"/>
    <n v="48.258749999999992"/>
    <n v="54.291333333333334"/>
    <n v="55.057666666666663"/>
    <n v="41.913333333333327"/>
    <n v="41.772666666666666"/>
  </r>
  <r>
    <x v="29"/>
    <x v="6"/>
    <n v="20.887293188880491"/>
    <n v="29.476190476190474"/>
    <n v="18.433322535363349"/>
    <n v="17.60770975056689"/>
    <n v="30.142857142857146"/>
    <n v="7.482993197278911"/>
    <n v="0"/>
    <n v="38.412698412698411"/>
    <n v="12"/>
    <n v="21.598639455782312"/>
    <n v="35.55555555555555"/>
    <n v="12.162698412698411"/>
    <n v="31.480886243386241"/>
    <n v="24.986772486772484"/>
    <n v="28.809523809523807"/>
    <n v="33.730158730158728"/>
    <n v="7.4074074074074066"/>
    <n v="30"/>
    <n v="34.375"/>
    <n v="37.975000000000001"/>
    <n v="59"/>
    <n v="39.5"/>
    <n v="5.8"/>
    <n v="47.6"/>
    <n v="31.875"/>
    <n v="30.335884353499999"/>
    <n v="32.976190475999999"/>
    <n v="32.653061223999998"/>
    <n v="28.571428570999998"/>
    <n v="27.142857143000001"/>
    <n v="29.75"/>
    <n v="33.097363945625005"/>
    <n v="55.873015873"/>
    <n v="36.734693878000002"/>
    <n v="1.6865079365"/>
    <n v="38.095238094999999"/>
    <n v="26.486000000000001"/>
    <n v="23.29"/>
    <n v="36.734999999999999"/>
    <n v="24.49"/>
    <n v="21.428999999999998"/>
  </r>
  <r>
    <x v="29"/>
    <x v="7"/>
    <n v="54.962962962962962"/>
    <n v="71.333333333333343"/>
    <n v="50.285714285714285"/>
    <n v="51.466666666666661"/>
    <n v="68"/>
    <n v="34.666666666666671"/>
    <n v="57.333333333333336"/>
    <n v="50.666666666666664"/>
    <n v="46.666666666666664"/>
    <s v="."/>
    <s v="."/>
    <s v="."/>
    <n v="45.666666666666664"/>
    <n v="59.333333333333329"/>
    <n v="74.666666666666671"/>
    <n v="61.333333333333336"/>
    <n v="50.666666666666664"/>
    <n v="50.666666666666664"/>
    <n v="40.75"/>
    <n v="32"/>
    <n v="41.3"/>
    <n v="28"/>
    <n v="34.700000000000003"/>
    <n v="24"/>
    <n v="37.375"/>
    <n v="49.333333333500001"/>
    <n v="74.666666667000001"/>
    <n v="54.666666667000001"/>
    <n v="24"/>
    <n v="44"/>
    <n v="34.375"/>
    <n v="25.000000000250001"/>
    <n v="26.666666667000001"/>
    <n v="26.666666667000001"/>
    <n v="26.666666667000001"/>
    <n v="20"/>
    <n v="43.333500000000001"/>
    <n v="66.667000000000002"/>
    <n v="46.667000000000002"/>
    <n v="20"/>
    <n v="40"/>
  </r>
  <r>
    <x v="29"/>
    <x v="8"/>
    <n v="47.222222222222221"/>
    <n v="37.5"/>
    <n v="50"/>
    <n v="55"/>
    <n v="50"/>
    <n v="25"/>
    <n v="75"/>
    <n v="50"/>
    <n v="75"/>
    <s v="."/>
    <s v="."/>
    <s v="."/>
    <n v="37.5"/>
    <n v="37.5"/>
    <n v="25"/>
    <n v="75"/>
    <n v="25"/>
    <n v="25"/>
    <s v="."/>
    <s v="."/>
    <s v="."/>
    <s v="."/>
    <s v="."/>
    <s v="."/>
    <s v="."/>
    <s v="."/>
    <s v="."/>
    <s v="."/>
    <s v="."/>
    <s v="."/>
    <s v="."/>
    <s v="."/>
    <s v="."/>
    <s v="."/>
    <s v="."/>
    <s v="."/>
    <s v="."/>
    <s v="."/>
    <s v="."/>
    <s v="."/>
    <s v="."/>
  </r>
  <r>
    <x v="29"/>
    <x v="9"/>
    <n v="23.640097736625513"/>
    <n v="33.598958333333329"/>
    <n v="20.794708994708994"/>
    <n v="29.060509259259259"/>
    <n v="33.864583333333329"/>
    <n v="19.812962962962963"/>
    <n v="41.666666666666664"/>
    <n v="45.833333333333336"/>
    <n v="4.125"/>
    <s v="."/>
    <s v="."/>
    <s v="."/>
    <n v="21.282291666666666"/>
    <n v="16.864583333333332"/>
    <n v="33.333333333333336"/>
    <n v="16.666666666666668"/>
    <n v="12.5"/>
    <n v="4.9583333333333339"/>
    <n v="21.5"/>
    <n v="25.7"/>
    <n v="32.5"/>
    <n v="29.4"/>
    <n v="3.4"/>
    <n v="37.5"/>
    <n v="18.125"/>
    <n v="17.419043933400001"/>
    <n v="37.788080495499997"/>
    <n v="1.178571428575"/>
    <n v="27.392857142849998"/>
    <n v="3.3166666666750002"/>
    <n v="12.125"/>
    <n v="19.076128472187499"/>
    <n v="32.472222222249997"/>
    <n v="29.166666666499999"/>
    <n v="2.1656249999999999"/>
    <n v="12.5"/>
    <n v="5.2323124999999999"/>
    <n v="5.6375000000000002"/>
    <n v="0"/>
    <n v="15.29175"/>
    <n v="0"/>
  </r>
  <r>
    <x v="29"/>
    <x v="10"/>
    <n v="22.50277777777778"/>
    <n v="26.0625"/>
    <n v="21.485714285714288"/>
    <n v="39.204999999999998"/>
    <n v="52.125"/>
    <n v="27.4"/>
    <n v="50"/>
    <n v="50"/>
    <n v="16.5"/>
    <n v="22"/>
    <n v="4.333333333333333"/>
    <n v="6.6923076923076925"/>
    <n v="19.524999999999999"/>
    <n v="1.625"/>
    <n v="0"/>
    <n v="0"/>
    <n v="0"/>
    <n v="6.5"/>
    <n v="25.125"/>
    <n v="37.424999999999997"/>
    <n v="52.1"/>
    <n v="34.1"/>
    <n v="13.5"/>
    <n v="50"/>
    <n v="24.375"/>
    <n v="12.483193277425"/>
    <n v="29.047058824"/>
    <n v="4.7142857142999999"/>
    <n v="9.5714285714000003"/>
    <n v="6.6"/>
    <n v="25.428571428571427"/>
    <n v="36.026736110999998"/>
    <n v="52.111111111"/>
    <n v="33.333333332999999"/>
    <n v="8.6624999999999996"/>
    <n v="50"/>
    <n v="11.238999999999999"/>
    <n v="22.55"/>
    <n v="0"/>
    <n v="11.167"/>
    <s v="."/>
  </r>
  <r>
    <x v="29"/>
    <x v="11"/>
    <n v="29.465020576131685"/>
    <n v="41.666666666666664"/>
    <n v="25.978835978835978"/>
    <n v="50.370370370370367"/>
    <n v="83.333333333333329"/>
    <n v="51.851851851851848"/>
    <n v="83.333333333333329"/>
    <n v="33.333333333333336"/>
    <n v="0"/>
    <n v="40"/>
    <n v="20"/>
    <n v="4.3650793650793656"/>
    <n v="30.141666666666666"/>
    <n v="3.3333333333333335"/>
    <n v="0"/>
    <n v="0"/>
    <n v="0"/>
    <n v="13.333333333333334"/>
    <n v="32.125"/>
    <n v="56.95"/>
    <n v="77.8"/>
    <n v="50"/>
    <n v="0"/>
    <n v="100"/>
    <n v="19.625"/>
    <n v="7.1929824561749998"/>
    <n v="22.105263158"/>
    <n v="0"/>
    <n v="0"/>
    <n v="6.6666666667000003"/>
    <n v="18.285714285714285"/>
    <n v="31.9444444445"/>
    <n v="77.777777778000001"/>
    <n v="50"/>
    <n v="0"/>
    <n v="0"/>
    <n v="0"/>
    <n v="0"/>
    <n v="0"/>
    <n v="0"/>
    <s v="."/>
  </r>
  <r>
    <x v="29"/>
    <x v="12"/>
    <n v="19.047619047619047"/>
    <n v="0"/>
    <n v="22.222222222222225"/>
    <n v="26.666666666666668"/>
    <n v="0"/>
    <n v="0"/>
    <n v="33.333333333333336"/>
    <n v="100"/>
    <n v="0"/>
    <n v="11.111111111111111"/>
    <n v="0"/>
    <n v="0"/>
    <n v="5.55"/>
    <n v="0"/>
    <s v="."/>
    <s v="."/>
    <n v="0"/>
    <n v="0"/>
    <n v="10.375"/>
    <n v="8.3249999999999993"/>
    <n v="0"/>
    <n v="33.299999999999997"/>
    <n v="0"/>
    <n v="0"/>
    <n v="10.375"/>
    <n v="12.5"/>
    <n v="0"/>
    <n v="0"/>
    <n v="50"/>
    <n v="0"/>
    <n v="11.857142857142858"/>
    <n v="8.3333333332499997"/>
    <n v="0"/>
    <n v="33.333333332999999"/>
    <n v="0"/>
    <n v="0"/>
    <n v="16.666666666666668"/>
    <n v="0"/>
    <n v="0"/>
    <n v="50"/>
    <s v="."/>
  </r>
  <r>
    <x v="29"/>
    <x v="13"/>
    <n v="22.222222222222221"/>
    <n v="50"/>
    <n v="14.285714285714286"/>
    <n v="0"/>
    <n v="0"/>
    <n v="0"/>
    <n v="0"/>
    <n v="0"/>
    <n v="0"/>
    <s v="."/>
    <s v="."/>
    <s v="."/>
    <n v="25"/>
    <n v="50"/>
    <n v="100"/>
    <n v="50"/>
    <n v="50"/>
    <n v="0"/>
    <n v="18.75"/>
    <n v="0"/>
    <n v="0"/>
    <n v="0"/>
    <n v="0"/>
    <n v="0"/>
    <n v="18.75"/>
    <n v="37.5"/>
    <n v="100"/>
    <n v="0"/>
    <n v="50"/>
    <n v="0"/>
    <n v="0"/>
    <n v="0"/>
    <n v="0"/>
    <n v="0"/>
    <n v="0"/>
    <n v="0"/>
    <n v="0"/>
    <n v="0"/>
    <n v="0"/>
    <n v="0"/>
    <n v="0"/>
  </r>
  <r>
    <x v="29"/>
    <x v="14"/>
    <n v="29.625146972369194"/>
    <n v="22.301587301587297"/>
    <n v="31.717592592592588"/>
    <n v="34.980555555555554"/>
    <n v="30.555555555555557"/>
    <n v="33.833333333333329"/>
    <n v="40.833333333333336"/>
    <n v="40.791666666666664"/>
    <n v="28.888888888888889"/>
    <s v="."/>
    <s v="."/>
    <s v="."/>
    <n v="22.071693121693119"/>
    <n v="22.93088624338624"/>
    <n v="14.047619047619033"/>
    <n v="12.222222222222221"/>
    <n v="11.703703703703702"/>
    <n v="53.75"/>
    <n v="28.333333333333332"/>
    <n v="21.212499999999999"/>
    <n v="15"/>
    <n v="48.174999999999997"/>
    <n v="8.3249999999999993"/>
    <n v="13.35"/>
    <n v="25.833333333333332"/>
    <n v="42.791666666600001"/>
    <n v="24.583333333199999"/>
    <s v="."/>
    <s v="."/>
    <n v="61"/>
    <n v="18"/>
    <n v="17.261904761937501"/>
    <n v="15"/>
    <n v="37.380952381249998"/>
    <n v="0"/>
    <n v="16.666666666499999"/>
    <n v="20.83325"/>
    <n v="20.83325"/>
    <s v="."/>
    <s v="."/>
    <s v="."/>
  </r>
  <r>
    <x v="29"/>
    <x v="15"/>
    <n v="21.362433862433861"/>
    <n v="11.269841269841255"/>
    <n v="24.246031746031747"/>
    <n v="29.155555555555555"/>
    <n v="11.111111111111111"/>
    <n v="26"/>
    <n v="40.000000000000007"/>
    <n v="42"/>
    <n v="26.666666666666671"/>
    <n v="23.5"/>
    <n v="10"/>
    <n v="3.3333333333333335"/>
    <n v="20.773015873015868"/>
    <n v="11.62103174603174"/>
    <n v="11.4285714285714"/>
    <n v="1.6666666666666667"/>
    <n v="0.88888888888888895"/>
    <n v="32.5"/>
    <n v="37.166666666666664"/>
    <n v="29.925000000000001"/>
    <n v="30"/>
    <n v="63"/>
    <n v="0"/>
    <n v="26.7"/>
    <n v="34.5"/>
    <n v="51.5555555555"/>
    <n v="31.111111111"/>
    <s v="."/>
    <s v="."/>
    <n v="72"/>
    <n v="31.5"/>
    <n v="26.1904761905"/>
    <n v="30"/>
    <n v="41.428571429000002"/>
    <n v="0"/>
    <n v="33.333333332999999"/>
    <n v="42.5"/>
    <n v="25"/>
    <s v="."/>
    <s v="."/>
    <n v="60"/>
  </r>
  <r>
    <x v="29"/>
    <x v="16"/>
    <n v="51.851851851851841"/>
    <n v="66.666666666666657"/>
    <n v="47.619047619047613"/>
    <n v="53.333333333333329"/>
    <n v="100"/>
    <n v="33.333333333333329"/>
    <n v="33.333333333333329"/>
    <n v="66.666666666666657"/>
    <n v="33.333333333333329"/>
    <s v="."/>
    <s v="."/>
    <s v="."/>
    <n v="37.5"/>
    <n v="50"/>
    <n v="33.333333333333329"/>
    <n v="33.333333333333329"/>
    <n v="33.333333333333329"/>
    <n v="100"/>
    <n v="38.833333333333336"/>
    <n v="25"/>
    <n v="0"/>
    <n v="66.7"/>
    <n v="33.299999999999997"/>
    <n v="0"/>
    <n v="33.333333333333336"/>
    <n v="66.666666666499992"/>
    <n v="33.333333332999999"/>
    <s v="."/>
    <s v="."/>
    <n v="100"/>
    <n v="33.333333333333336"/>
    <n v="16.66666666675"/>
    <n v="0"/>
    <n v="66.666666667000001"/>
    <n v="0"/>
    <n v="0"/>
    <n v="66.666499999999999"/>
    <n v="33.332999999999998"/>
    <s v="."/>
    <s v="."/>
    <n v="100"/>
  </r>
  <r>
    <x v="29"/>
    <x v="17"/>
    <n v="0"/>
    <n v="0"/>
    <n v="0"/>
    <n v="0"/>
    <n v="0"/>
    <n v="0"/>
    <n v="0"/>
    <n v="0"/>
    <s v="."/>
    <n v="0"/>
    <s v="."/>
    <n v="0"/>
    <n v="0"/>
    <s v="."/>
    <s v="."/>
    <s v="."/>
    <s v="."/>
    <s v="."/>
    <n v="0"/>
    <n v="0"/>
    <n v="0"/>
    <n v="0"/>
    <n v="0"/>
    <n v="0"/>
    <n v="0"/>
    <n v="0"/>
    <n v="0"/>
    <s v="."/>
    <s v="."/>
    <s v="."/>
    <n v="0"/>
    <n v="0"/>
    <n v="0"/>
    <n v="0"/>
    <n v="0"/>
    <n v="0"/>
    <n v="0"/>
    <n v="0"/>
    <s v="."/>
    <s v="."/>
    <s v="."/>
  </r>
  <r>
    <x v="29"/>
    <x v="18"/>
    <n v="45.833333333333336"/>
    <n v="0"/>
    <n v="68.75"/>
    <n v="56.25"/>
    <n v="0"/>
    <n v="100"/>
    <n v="100"/>
    <n v="25"/>
    <s v="."/>
    <n v="60"/>
    <s v="."/>
    <n v="50"/>
    <n v="16.666666666666668"/>
    <n v="25"/>
    <n v="0"/>
    <s v="."/>
    <s v="."/>
    <n v="50"/>
    <n v="2"/>
    <n v="0"/>
    <s v="."/>
    <n v="0"/>
    <s v="."/>
    <s v="."/>
    <n v="3"/>
    <n v="2.7777777777999999"/>
    <n v="5.5555555555999998"/>
    <s v="."/>
    <s v="."/>
    <n v="0"/>
    <n v="0"/>
    <s v="."/>
    <s v="."/>
    <s v="."/>
    <s v="."/>
    <s v="."/>
    <n v="0"/>
    <n v="0"/>
    <s v="."/>
    <s v="."/>
    <s v="."/>
  </r>
  <r>
    <x v="30"/>
    <x v="0"/>
    <n v="48.567778248787711"/>
    <n v="68.652914186507928"/>
    <n v="42.829167980867645"/>
    <n v="46.62829423568369"/>
    <n v="59.711210317460321"/>
    <n v="49.875587139617757"/>
    <n v="18.141534391534389"/>
    <n v="58.123456790123456"/>
    <n v="47.289682539682538"/>
    <s v="."/>
    <s v="."/>
    <s v="."/>
    <n v="49.823410382583873"/>
    <n v="50.992133265167737"/>
    <n v="77.594618055555543"/>
    <n v="44.613911698237096"/>
    <n v="56.883432539682538"/>
    <n v="24.876570767195766"/>
    <n v="43.875"/>
    <n v="48.654687500000001"/>
    <n v="53.21875"/>
    <n v="57.3125"/>
    <n v="59.556250000000006"/>
    <n v="24.531249999999996"/>
    <n v="41"/>
    <n v="39.205876202755213"/>
    <n v="51.899332532708335"/>
    <n v="43.479141614666666"/>
    <n v="37.950156325000002"/>
    <n v="23.494874338645833"/>
    <n v="39.25"/>
    <n v="42.892137660580381"/>
    <n v="48.776077097444443"/>
    <n v="54.038194444416661"/>
    <n v="44.971706349178476"/>
    <n v="23.782572751281943"/>
    <n v="35.44703472222222"/>
    <n v="55.081888888888876"/>
    <n v="31.544435185185183"/>
    <n v="31.096777777777774"/>
    <n v="24.065037037037033"/>
  </r>
  <r>
    <x v="30"/>
    <x v="1"/>
    <n v="77.154832580868742"/>
    <n v="93.370535714285708"/>
    <n v="72.521774542749597"/>
    <n v="74.14158478206096"/>
    <n v="93.492063492063494"/>
    <n v="73.330498866213162"/>
    <n v="51.788359788359784"/>
    <n v="78.049382716049365"/>
    <n v="74.047619047619037"/>
    <s v="."/>
    <s v="."/>
    <s v="."/>
    <n v="78.248196164689219"/>
    <n v="80.921392329378435"/>
    <n v="93.249007936507923"/>
    <n v="75.99476243920688"/>
    <n v="85.317460317460316"/>
    <n v="69.12433862433862"/>
    <n v="70.125"/>
    <n v="75.574999999999989"/>
    <n v="86.9"/>
    <n v="78.8"/>
    <n v="85.7"/>
    <n v="50.9"/>
    <n v="68.375"/>
    <n v="64.43798701308333"/>
    <n v="67.524074074333328"/>
    <n v="66.37806637833333"/>
    <n v="60.800865800666664"/>
    <n v="63.048941798999998"/>
    <n v="65"/>
    <n v="72.435846560777776"/>
    <n v="84.444444444111099"/>
    <n v="73.333333333333329"/>
    <n v="79.960317460222214"/>
    <n v="52.005291005444441"/>
    <n v="57.757083333333327"/>
    <n v="60.944999999999993"/>
    <n v="60.083888888888886"/>
    <n v="51.693333333333328"/>
    <n v="58.306111111111107"/>
  </r>
  <r>
    <x v="30"/>
    <x v="2"/>
    <n v="73.591774462310184"/>
    <n v="94.921875"/>
    <n v="67.49746002297023"/>
    <n v="66.407482993197277"/>
    <n v="95"/>
    <n v="65.204081632653072"/>
    <n v="36.333333333333336"/>
    <n v="68"/>
    <n v="67.5"/>
    <n v="82.5"/>
    <s v="."/>
    <n v="47.622431801003231"/>
    <n v="77.01106939935066"/>
    <n v="82.572138798701303"/>
    <n v="94.84375"/>
    <n v="78.86147186147187"/>
    <n v="87.5"/>
    <n v="69.083333333333343"/>
    <n v="67.125"/>
    <n v="71.45"/>
    <n v="91.1"/>
    <n v="70"/>
    <n v="85.6"/>
    <n v="39.1"/>
    <n v="66.125"/>
    <n v="62.62559523825"/>
    <n v="64.728571428999999"/>
    <n v="66.666666667000001"/>
    <n v="60.357142856999999"/>
    <n v="58.75"/>
    <n v="61.75"/>
    <n v="69.46230158725001"/>
    <n v="88.571428570999998"/>
    <n v="70"/>
    <n v="85.119047619"/>
    <n v="34.158730159000001"/>
    <n v="53.970750000000002"/>
    <n v="54.698"/>
    <n v="56.667000000000002"/>
    <n v="52.143000000000001"/>
    <n v="52.375"/>
  </r>
  <r>
    <x v="30"/>
    <x v="3"/>
    <n v="94.112687723798842"/>
    <n v="99.375"/>
    <n v="92.609169930598497"/>
    <n v="91.686507936507937"/>
    <n v="100"/>
    <n v="97.321428571428569"/>
    <n v="76.666666666666671"/>
    <n v="94.444444444444457"/>
    <n v="90"/>
    <n v="100"/>
    <n v="80"/>
    <n v="79.607683982683994"/>
    <n v="84.997706228956247"/>
    <n v="97.145412457912457"/>
    <n v="98.75"/>
    <n v="96.498316498316484"/>
    <n v="100"/>
    <n v="93.333333333333329"/>
    <n v="60.125"/>
    <n v="72.849999999999994"/>
    <n v="63.6"/>
    <n v="88.9"/>
    <n v="86.7"/>
    <n v="52.2"/>
    <n v="52"/>
    <n v="47.045454545249996"/>
    <n v="47.916666667000001"/>
    <n v="54.545454544999998"/>
    <n v="13.636363636"/>
    <n v="72.083333332999999"/>
    <n v="51.5"/>
    <n v="56.577380952500008"/>
    <n v="57.142857143000001"/>
    <n v="40"/>
    <n v="37.5"/>
    <n v="91.666666667000001"/>
    <n v="45.988750000000003"/>
    <n v="48.889000000000003"/>
    <n v="57.895000000000003"/>
    <n v="9.5239999999999991"/>
    <n v="67.647000000000006"/>
  </r>
  <r>
    <x v="30"/>
    <x v="4"/>
    <n v="79.365079365079353"/>
    <n v="85.714285714285708"/>
    <n v="77.551020408163254"/>
    <n v="88.571428571428569"/>
    <n v="85.714285714285708"/>
    <n v="85.714285714285708"/>
    <n v="85.714285714285708"/>
    <n v="100"/>
    <n v="85.714285714285708"/>
    <s v="."/>
    <s v="."/>
    <s v="."/>
    <n v="78.566071428571433"/>
    <n v="67.857142857142861"/>
    <n v="85.714285714285708"/>
    <n v="57.142857142857139"/>
    <n v="71.428571428571431"/>
    <n v="57.142857142857139"/>
    <n v="84"/>
    <n v="89.274999999999991"/>
    <n v="85.7"/>
    <n v="100"/>
    <n v="85.7"/>
    <n v="85.7"/>
    <n v="84"/>
    <n v="78.571428571500007"/>
    <n v="85.714285713999999"/>
    <n v="71.428571429000002"/>
    <n v="85.714285713999999"/>
    <n v="71.428571429000002"/>
    <n v="82.125"/>
    <n v="89.285714285500006"/>
    <n v="85.714285713999999"/>
    <n v="100"/>
    <n v="85.714285713999999"/>
    <n v="85.714285713999999"/>
    <n v="75.000249999999994"/>
    <n v="85.713999999999999"/>
    <n v="71.429000000000002"/>
    <n v="71.429000000000002"/>
    <n v="71.429000000000002"/>
  </r>
  <r>
    <x v="30"/>
    <x v="5"/>
    <n v="44.594113306698347"/>
    <n v="57.531746031746025"/>
    <n v="40.897646813827571"/>
    <n v="40.956592160673793"/>
    <n v="41.111111111111107"/>
    <n v="47.005183025591194"/>
    <n v="19.444444444444443"/>
    <n v="62.777777777777771"/>
    <n v="34.444444444444443"/>
    <s v="."/>
    <s v="."/>
    <s v="."/>
    <n v="48.458007369614513"/>
    <n v="49.141014739229021"/>
    <n v="73.952380952380949"/>
    <n v="39.353741496598637"/>
    <n v="63.813492063492063"/>
    <n v="19.444444444444443"/>
    <n v="42.5"/>
    <n v="47.775000000000006"/>
    <n v="41.7"/>
    <n v="63.8"/>
    <n v="47.8"/>
    <n v="37.799999999999997"/>
    <n v="39.625"/>
    <n v="36.795717592499997"/>
    <n v="55.528769840999999"/>
    <n v="30.715608465666666"/>
    <n v="45.716269840999999"/>
    <n v="15.222222222333334"/>
    <n v="36.5"/>
    <n v="42.177862811749989"/>
    <n v="41.524943310666657"/>
    <n v="56.319444444333328"/>
    <n v="37.186507936666665"/>
    <n v="33.680555555333328"/>
    <n v="30.591833333333327"/>
    <n v="37.550666666666658"/>
    <n v="29.330666666666666"/>
    <n v="41.596999999999994"/>
    <n v="13.888999999999999"/>
  </r>
  <r>
    <x v="30"/>
    <x v="6"/>
    <n v="24.560117697872798"/>
    <n v="41.428571428571423"/>
    <n v="19.740559489101763"/>
    <n v="14.536443148688045"/>
    <n v="19.999999999999993"/>
    <n v="12.682215743440233"/>
    <n v="0"/>
    <n v="40"/>
    <n v="0"/>
    <n v="32.196969696969695"/>
    <n v="0"/>
    <n v="0.84548104956268222"/>
    <n v="30.694855442176866"/>
    <n v="37.089710884353735"/>
    <n v="62.857142857142854"/>
    <n v="53.061224489795919"/>
    <n v="32.44047619047619"/>
    <n v="0"/>
    <n v="18.375"/>
    <n v="24.3"/>
    <n v="17.5"/>
    <n v="50"/>
    <n v="29.7"/>
    <n v="0"/>
    <n v="16.75"/>
    <n v="12.25"/>
    <n v="16.857142856999999"/>
    <n v="14.285714285999999"/>
    <n v="17.857142856999999"/>
    <n v="0"/>
    <n v="13.625"/>
    <n v="21.2210884355"/>
    <n v="17.074829932"/>
    <n v="50"/>
    <n v="17.809523810000002"/>
    <n v="0"/>
    <n v="5.8380000000000001"/>
    <n v="1.923"/>
    <n v="8.9290000000000003"/>
    <n v="12.5"/>
    <n v="0"/>
  </r>
  <r>
    <x v="30"/>
    <x v="7"/>
    <n v="56.444444444444436"/>
    <n v="68.666666666666671"/>
    <n v="52.952380952380956"/>
    <n v="53.333333333333329"/>
    <n v="53.333333333333336"/>
    <n v="53.333333333333336"/>
    <n v="33.333333333333336"/>
    <n v="73.333333333333329"/>
    <n v="53.333333333333336"/>
    <s v="."/>
    <s v="."/>
    <s v="."/>
    <n v="56.81666666666667"/>
    <n v="60.333333333333336"/>
    <n v="84"/>
    <n v="40"/>
    <n v="84"/>
    <n v="33.333333333333336"/>
    <n v="44.125"/>
    <n v="53.3"/>
    <n v="53.3"/>
    <n v="73.3"/>
    <n v="53.3"/>
    <n v="33.299999999999997"/>
    <n v="39.125"/>
    <n v="35.333333333249996"/>
    <n v="77.333333332999999"/>
    <n v="14.666666666999999"/>
    <n v="45.333333332999999"/>
    <n v="4"/>
    <n v="31.875"/>
    <n v="43.333333332999999"/>
    <n v="53.333333332999999"/>
    <n v="53.333333332999999"/>
    <n v="33.333333332999999"/>
    <n v="33.333333332999999"/>
    <n v="20.83325"/>
    <n v="38.332999999999998"/>
    <n v="6.6669999999999998"/>
    <n v="38.332999999999998"/>
    <n v="0"/>
  </r>
  <r>
    <x v="30"/>
    <x v="8"/>
    <n v="52.777777777777779"/>
    <n v="62.5"/>
    <n v="50"/>
    <n v="55"/>
    <n v="50"/>
    <n v="75"/>
    <n v="25"/>
    <n v="75"/>
    <n v="50"/>
    <s v="."/>
    <s v="."/>
    <s v="."/>
    <n v="50"/>
    <n v="50"/>
    <n v="75"/>
    <n v="25"/>
    <n v="75"/>
    <n v="25"/>
    <s v="."/>
    <s v="."/>
    <s v="."/>
    <s v="."/>
    <s v="."/>
    <s v="."/>
    <s v="."/>
    <s v="."/>
    <s v="."/>
    <s v="."/>
    <s v="."/>
    <s v="."/>
    <s v="."/>
    <s v="."/>
    <s v="."/>
    <s v="."/>
    <s v="."/>
    <s v="."/>
    <s v="."/>
    <s v="."/>
    <s v="."/>
    <s v="."/>
    <s v="."/>
  </r>
  <r>
    <x v="30"/>
    <x v="9"/>
    <n v="54.183432539682535"/>
    <n v="89.126041666666666"/>
    <n v="44.199829931972786"/>
    <n v="54.481666666666662"/>
    <n v="83.408333333333331"/>
    <n v="55"/>
    <n v="0"/>
    <n v="61.666666666666671"/>
    <n v="72.333333333333329"/>
    <s v="."/>
    <s v="."/>
    <s v="."/>
    <n v="43.34281994047619"/>
    <n v="53.81063988095238"/>
    <n v="94.84375"/>
    <n v="63.107142857142861"/>
    <n v="57.291666666666671"/>
    <n v="0"/>
    <n v="28"/>
    <n v="32.875"/>
    <n v="47.6"/>
    <n v="37.5"/>
    <n v="46.4"/>
    <n v="0"/>
    <n v="23.875"/>
    <n v="23.285342261895831"/>
    <n v="52.464285714249996"/>
    <n v="33.34375"/>
    <n v="7.333333333333333"/>
    <n v="0"/>
    <n v="21.375"/>
    <n v="24.843730158706251"/>
    <n v="32.468253968249996"/>
    <n v="37.5"/>
    <n v="29.406666666574999"/>
    <n v="0"/>
    <n v="17.9921875"/>
    <n v="66.75"/>
    <n v="5.21875"/>
    <n v="0"/>
    <n v="0"/>
  </r>
  <r>
    <x v="30"/>
    <x v="10"/>
    <n v="34.918915343915351"/>
    <n v="69.837500000000006"/>
    <n v="24.942176870748302"/>
    <n v="28.993333333333332"/>
    <n v="60.3"/>
    <n v="0"/>
    <n v="0"/>
    <n v="40"/>
    <n v="44.666666666666664"/>
    <n v="45.125"/>
    <n v="67"/>
    <n v="16.666666666666668"/>
    <n v="38.637946428571432"/>
    <n v="42.325892857142861"/>
    <n v="79.375"/>
    <n v="52.428571428571431"/>
    <n v="37.5"/>
    <n v="0"/>
    <n v="35.714285714285715"/>
    <n v="34.950000000000003"/>
    <n v="55.7"/>
    <n v="50"/>
    <n v="34.1"/>
    <n v="0"/>
    <n v="29.571428571428573"/>
    <n v="36.625"/>
    <n v="67"/>
    <n v="20.875"/>
    <n v="22"/>
    <s v="."/>
    <n v="24.571428571428573"/>
    <n v="24.434444444249998"/>
    <n v="33.444444443999998"/>
    <n v="50"/>
    <n v="14.293333333"/>
    <n v="0"/>
    <n v="25.125"/>
    <n v="67"/>
    <n v="8.375"/>
    <n v="0"/>
    <s v="."/>
  </r>
  <r>
    <x v="30"/>
    <x v="11"/>
    <n v="59.523809523809526"/>
    <n v="95"/>
    <n v="45.333333333333336"/>
    <n v="37.5"/>
    <n v="90"/>
    <n v="20"/>
    <n v="0"/>
    <n v="40"/>
    <s v="."/>
    <n v="70.370370370370367"/>
    <s v="."/>
    <n v="0"/>
    <n v="63.738095238095241"/>
    <n v="88.8888888888889"/>
    <n v="100"/>
    <n v="100"/>
    <n v="66.666666666666671"/>
    <s v="."/>
    <n v="55"/>
    <n v="44.875"/>
    <n v="77.8"/>
    <n v="50"/>
    <n v="51.7"/>
    <n v="0"/>
    <n v="45.666666666666664"/>
    <n v="75"/>
    <n v="100"/>
    <n v="50"/>
    <s v="."/>
    <s v="."/>
    <n v="37.333333333333336"/>
    <n v="31.190476190575001"/>
    <n v="71.428571429000002"/>
    <n v="50"/>
    <n v="3.3333333333000001"/>
    <n v="0"/>
    <n v="50"/>
    <n v="100"/>
    <n v="0"/>
    <s v="."/>
    <s v="."/>
  </r>
  <r>
    <x v="30"/>
    <x v="12"/>
    <n v="79.166666666666671"/>
    <n v="91.666666666666657"/>
    <n v="72.916666666666671"/>
    <n v="83.333333333333329"/>
    <n v="83.333333333333329"/>
    <n v="100"/>
    <s v="."/>
    <n v="66.666666666666671"/>
    <s v="."/>
    <n v="70.588235294117652"/>
    <s v="."/>
    <n v="100"/>
    <n v="72.016666666666666"/>
    <n v="75"/>
    <n v="100"/>
    <n v="100"/>
    <n v="25"/>
    <s v="."/>
    <n v="43.833333333333336"/>
    <n v="69.033333333333331"/>
    <n v="57.1"/>
    <n v="50"/>
    <n v="100"/>
    <s v="."/>
    <n v="38.5"/>
    <n v="18.452380952333332"/>
    <n v="42.857142856999999"/>
    <n v="12.5"/>
    <n v="0"/>
    <s v="."/>
    <n v="48"/>
    <n v="58.333333333333336"/>
    <n v="25"/>
    <n v="50"/>
    <n v="100"/>
    <s v="."/>
    <n v="37.5"/>
    <n v="100"/>
    <n v="12.5"/>
    <n v="0"/>
    <s v="."/>
  </r>
  <r>
    <x v="30"/>
    <x v="13"/>
    <n v="66.666666666666671"/>
    <n v="100"/>
    <n v="57.142857142857146"/>
    <n v="80"/>
    <n v="100"/>
    <n v="100"/>
    <n v="0"/>
    <n v="100"/>
    <n v="100"/>
    <s v="."/>
    <s v="."/>
    <s v="."/>
    <n v="25"/>
    <n v="50"/>
    <n v="100"/>
    <n v="0"/>
    <n v="100"/>
    <n v="0"/>
    <n v="6.25"/>
    <n v="0"/>
    <n v="0"/>
    <n v="0"/>
    <n v="0"/>
    <n v="0"/>
    <n v="6.25"/>
    <n v="12.5"/>
    <n v="0"/>
    <n v="50"/>
    <n v="0"/>
    <n v="0"/>
    <n v="0"/>
    <n v="0"/>
    <n v="0"/>
    <n v="0"/>
    <n v="0"/>
    <n v="0"/>
    <n v="0"/>
    <n v="0"/>
    <n v="0"/>
    <n v="0"/>
    <n v="0"/>
  </r>
  <r>
    <x v="30"/>
    <x v="14"/>
    <n v="18.338734567901234"/>
    <n v="34.583333333333329"/>
    <n v="13.697420634920634"/>
    <n v="16.933333333333334"/>
    <n v="20.833333333333332"/>
    <n v="24.166666666666668"/>
    <n v="1.3333333333333335"/>
    <n v="30"/>
    <n v="8.3333333333333321"/>
    <s v="."/>
    <s v="."/>
    <s v="."/>
    <n v="29.244618055555556"/>
    <n v="20.095486111111111"/>
    <n v="48.333333333333329"/>
    <n v="0"/>
    <n v="21.111111111111114"/>
    <n v="10.9375"/>
    <n v="33.5"/>
    <n v="38.393749999999997"/>
    <n v="36.674999999999997"/>
    <n v="49.15"/>
    <n v="58.325000000000003"/>
    <n v="9.4249999999999989"/>
    <n v="29.333333333333332"/>
    <n v="23.89426691725"/>
    <n v="32.080200501250005"/>
    <s v="."/>
    <s v="."/>
    <n v="15.70833333325"/>
    <n v="32"/>
    <n v="32.111111111087503"/>
    <n v="36.666666666750004"/>
    <n v="49"/>
    <n v="33.333333333249996"/>
    <n v="9.4444444443499993"/>
    <s v="."/>
    <s v="."/>
    <s v="."/>
    <s v="."/>
    <s v="."/>
  </r>
  <r>
    <x v="30"/>
    <x v="15"/>
    <n v="23.452160493827158"/>
    <n v="41.944444444444443"/>
    <n v="18.168650793650794"/>
    <n v="28.31111111111111"/>
    <n v="38.888888888888886"/>
    <n v="40"/>
    <n v="2.666666666666667"/>
    <n v="60"/>
    <n v="0"/>
    <n v="31.531531531531535"/>
    <s v="."/>
    <n v="9.6666666666666679"/>
    <n v="32.501736111111107"/>
    <n v="17.378472222222221"/>
    <n v="45"/>
    <n v="0"/>
    <n v="8.8888888888888893"/>
    <n v="15.625"/>
    <n v="39.5"/>
    <n v="47.625"/>
    <n v="40"/>
    <n v="48.3"/>
    <n v="100"/>
    <n v="2.2000000000000002"/>
    <n v="31.166666666666668"/>
    <n v="23.383771930000002"/>
    <n v="32.017543860000004"/>
    <s v="."/>
    <s v="."/>
    <n v="14.75"/>
    <n v="32.6"/>
    <n v="35.055555555550001"/>
    <n v="40"/>
    <n v="48"/>
    <n v="50"/>
    <n v="2.2222222222000001"/>
    <n v="23.332999999999998"/>
    <s v="."/>
    <s v="."/>
    <s v="."/>
    <n v="23.332999999999998"/>
  </r>
  <r>
    <x v="30"/>
    <x v="16"/>
    <n v="7.4074074074074066"/>
    <n v="16.666666666666664"/>
    <n v="4.761904761904761"/>
    <n v="6.6666666666666661"/>
    <n v="0"/>
    <n v="0"/>
    <n v="0"/>
    <n v="0"/>
    <n v="33.333333333333329"/>
    <s v="."/>
    <s v="."/>
    <s v="."/>
    <n v="33.329166666666666"/>
    <n v="8.3333333333333321"/>
    <n v="33.333333333333329"/>
    <n v="0"/>
    <n v="0"/>
    <n v="0"/>
    <n v="49.833333333333336"/>
    <n v="58.325000000000003"/>
    <n v="66.7"/>
    <n v="100"/>
    <n v="33.299999999999997"/>
    <n v="33.299999999999997"/>
    <n v="49.833333333333336"/>
    <n v="33.333333332999999"/>
    <n v="33.333333332999999"/>
    <s v="."/>
    <s v="."/>
    <n v="33.333333332999999"/>
    <n v="49.833333333333336"/>
    <n v="58.333333333249996"/>
    <n v="66.666666667000001"/>
    <n v="100"/>
    <n v="33.333333332999999"/>
    <n v="33.333333332999999"/>
    <n v="33.332999999999998"/>
    <n v="33.332999999999998"/>
    <s v="."/>
    <s v="."/>
    <n v="33.332999999999998"/>
  </r>
  <r>
    <x v="30"/>
    <x v="17"/>
    <n v="13.333333333333336"/>
    <n v="20"/>
    <n v="11.111111111111112"/>
    <n v="6.666666666666667"/>
    <n v="0"/>
    <n v="33.333333333333336"/>
    <n v="0"/>
    <n v="0"/>
    <n v="0"/>
    <n v="16"/>
    <s v="."/>
    <n v="0"/>
    <n v="10.476190476190478"/>
    <n v="24.444444444444446"/>
    <n v="40"/>
    <s v="."/>
    <n v="33.333333333333336"/>
    <n v="0"/>
    <n v="5.5"/>
    <n v="0"/>
    <n v="0"/>
    <n v="0"/>
    <n v="0"/>
    <n v="0"/>
    <n v="5.5"/>
    <n v="16.666666666499999"/>
    <n v="33.333333332999999"/>
    <s v="."/>
    <s v="."/>
    <n v="0"/>
    <n v="0"/>
    <n v="0"/>
    <n v="0"/>
    <n v="0"/>
    <n v="0"/>
    <n v="0"/>
    <s v="."/>
    <s v="."/>
    <s v="."/>
    <s v="."/>
    <s v="."/>
  </r>
  <r>
    <x v="30"/>
    <x v="18"/>
    <n v="29.513888888888889"/>
    <n v="55.555555555555557"/>
    <n v="20.833333333333332"/>
    <n v="2.2222222222222223"/>
    <n v="11.111111111111111"/>
    <n v="0"/>
    <n v="0"/>
    <n v="0"/>
    <n v="0"/>
    <n v="27.272727272727273"/>
    <s v="."/>
    <n v="12.5"/>
    <n v="45"/>
    <n v="75"/>
    <n v="100"/>
    <s v="."/>
    <n v="100"/>
    <n v="25"/>
    <n v="7.25"/>
    <n v="0"/>
    <n v="0"/>
    <n v="0"/>
    <s v="."/>
    <s v="."/>
    <n v="7.25"/>
    <n v="14.285714285499999"/>
    <n v="28.571428570999998"/>
    <s v="."/>
    <s v="."/>
    <n v="0"/>
    <n v="0"/>
    <n v="0"/>
    <n v="0"/>
    <n v="0"/>
    <s v="."/>
    <s v="."/>
    <n v="0"/>
    <s v="."/>
    <s v="."/>
    <s v="."/>
    <n v="0"/>
  </r>
  <r>
    <x v="31"/>
    <x v="0"/>
    <n v="73.613923794826576"/>
    <n v="84.992228835978835"/>
    <n v="70.362979497354488"/>
    <n v="68.040082671957663"/>
    <n v="75.06183862433862"/>
    <n v="67.020171957671948"/>
    <n v="57.535714285714285"/>
    <n v="79.593849206349205"/>
    <n v="60.988839285714278"/>
    <s v="."/>
    <s v="."/>
    <s v="."/>
    <n v="75.442175099206352"/>
    <n v="80.581225198412696"/>
    <n v="94.922619047619051"/>
    <n v="68.689980158730151"/>
    <n v="69.36408730158729"/>
    <n v="89.348214285714278"/>
    <n v="77.25"/>
    <n v="70.303124999999994"/>
    <n v="77.893749999999997"/>
    <n v="88.4375"/>
    <n v="69.25"/>
    <n v="45.631249999999994"/>
    <n v="75.5"/>
    <n v="84.131801110604442"/>
    <n v="94.857922335531242"/>
    <n v="78.552248677333338"/>
    <n v="76.627044251962957"/>
    <n v="86.489989177590274"/>
    <n v="74.375"/>
    <n v="66.708014632928808"/>
    <n v="73.074280754027768"/>
    <n v="86.597718253916668"/>
    <n v="66.237440476138886"/>
    <n v="40.92261904763194"/>
    <n v="82.132224537037047"/>
    <n v="93.148479166666675"/>
    <n v="73.132592592592587"/>
    <n v="76.111666666666665"/>
    <n v="86.136159722222231"/>
  </r>
  <r>
    <x v="31"/>
    <x v="1"/>
    <n v="93.636684303350961"/>
    <n v="96.296296296296276"/>
    <n v="92.876795162509438"/>
    <n v="92.81269841269841"/>
    <n v="92.592592592592581"/>
    <n v="99.407407407407405"/>
    <n v="81.587301587301582"/>
    <n v="99.999999999999986"/>
    <n v="90.476190476190453"/>
    <s v="."/>
    <s v="."/>
    <s v="."/>
    <n v="92.258333333333326"/>
    <n v="94.666666666666657"/>
    <n v="99.999999999999986"/>
    <n v="86.666666666666657"/>
    <n v="92"/>
    <n v="99.999999999999986"/>
    <n v="91.625"/>
    <n v="89.850000000000009"/>
    <n v="97"/>
    <n v="99.9"/>
    <n v="95.2"/>
    <n v="67.3"/>
    <n v="89.625"/>
    <n v="93.517316017249996"/>
    <n v="99.047619047333328"/>
    <n v="91.111111111333329"/>
    <n v="87.835497835222213"/>
    <n v="96.0750360751111"/>
    <n v="89.25"/>
    <n v="85.813492063444443"/>
    <n v="92.698412698444429"/>
    <n v="99.999999999999986"/>
    <n v="94.365079364888885"/>
    <n v="56.190476190444443"/>
    <n v="92.573833333333326"/>
    <n v="99.047333333333327"/>
    <n v="86.608444444444444"/>
    <n v="86.586999999999989"/>
    <n v="98.052555555555543"/>
  </r>
  <r>
    <x v="31"/>
    <x v="2"/>
    <n v="93.629629629629619"/>
    <n v="94.444444444444443"/>
    <n v="93.396825396825406"/>
    <n v="94.933333333333337"/>
    <n v="88.888888888888886"/>
    <n v="99.111111111111128"/>
    <n v="86.666666666666671"/>
    <n v="100"/>
    <n v="100"/>
    <n v="92.669387755102036"/>
    <s v="."/>
    <n v="84.8888888888889"/>
    <n v="90.8"/>
    <n v="92"/>
    <n v="100"/>
    <n v="80"/>
    <n v="88"/>
    <n v="100"/>
    <n v="91.75"/>
    <n v="89.6"/>
    <n v="95.6"/>
    <n v="100"/>
    <n v="92.8"/>
    <n v="70"/>
    <n v="91.625"/>
    <n v="93.363095238"/>
    <n v="98.571428570999998"/>
    <n v="86.666666667000001"/>
    <n v="88.571428570999998"/>
    <n v="99.642857143000001"/>
    <n v="90"/>
    <n v="89.583333333249996"/>
    <n v="95"/>
    <n v="100"/>
    <n v="93.333333332999999"/>
    <n v="70"/>
    <n v="90.238"/>
    <n v="98.570999999999998"/>
    <n v="81.667000000000002"/>
    <n v="81.070999999999998"/>
    <n v="99.643000000000001"/>
  </r>
  <r>
    <x v="31"/>
    <x v="3"/>
    <n v="100"/>
    <n v="100"/>
    <n v="100"/>
    <n v="100"/>
    <n v="100"/>
    <n v="100"/>
    <n v="100"/>
    <n v="100"/>
    <n v="100"/>
    <n v="100"/>
    <s v="."/>
    <n v="100"/>
    <n v="99.837500000000006"/>
    <n v="100"/>
    <n v="100"/>
    <n v="100"/>
    <n v="100"/>
    <n v="100"/>
    <n v="90.625"/>
    <n v="99.674999999999997"/>
    <n v="100"/>
    <n v="98.7"/>
    <n v="100"/>
    <n v="100"/>
    <n v="72.375"/>
    <n v="81.477272727250011"/>
    <n v="100"/>
    <n v="100"/>
    <n v="59.090909091"/>
    <n v="66.818181817999999"/>
    <n v="77.5"/>
    <n v="63.392857143000001"/>
    <n v="64.285714286000001"/>
    <n v="100"/>
    <n v="89.285714286000001"/>
    <n v="0"/>
    <n v="91.736500000000007"/>
    <n v="100"/>
    <n v="89.474000000000004"/>
    <n v="92.856999999999999"/>
    <n v="84.614999999999995"/>
  </r>
  <r>
    <x v="31"/>
    <x v="4"/>
    <n v="90.476190476190467"/>
    <n v="100"/>
    <n v="87.755102040816311"/>
    <n v="82.857142857142847"/>
    <n v="100"/>
    <n v="100"/>
    <n v="57.142857142857139"/>
    <n v="100"/>
    <n v="57.142857142857139"/>
    <s v="."/>
    <s v="."/>
    <s v="."/>
    <n v="92.862499999999997"/>
    <n v="100"/>
    <n v="100"/>
    <n v="100"/>
    <n v="100"/>
    <n v="100"/>
    <n v="92.875"/>
    <n v="85.724999999999994"/>
    <n v="100"/>
    <n v="100"/>
    <n v="100"/>
    <n v="42.9"/>
    <n v="92.875"/>
    <n v="100"/>
    <n v="100"/>
    <n v="100"/>
    <n v="100"/>
    <n v="100"/>
    <n v="92.875"/>
    <n v="85.714285714249996"/>
    <n v="100"/>
    <n v="100"/>
    <n v="100"/>
    <n v="42.857142856999999"/>
    <n v="100"/>
    <n v="100"/>
    <n v="100"/>
    <n v="100"/>
    <n v="100"/>
  </r>
  <r>
    <x v="31"/>
    <x v="5"/>
    <n v="63.495664315108762"/>
    <n v="86.38095238095238"/>
    <n v="56.957010582010582"/>
    <n v="51.67513227513227"/>
    <n v="79.238095238095227"/>
    <n v="38.089947089947088"/>
    <n v="33.222222222222221"/>
    <n v="74.158730158730151"/>
    <n v="33.666666666666664"/>
    <s v="."/>
    <s v="."/>
    <s v="."/>
    <n v="72.510664682539669"/>
    <n v="78.271329365079367"/>
    <n v="93.523809523809518"/>
    <n v="68.759920634920633"/>
    <n v="64.325396825396822"/>
    <n v="86.476190476190467"/>
    <n v="72"/>
    <n v="66.75"/>
    <n v="80.400000000000006"/>
    <n v="82.7"/>
    <n v="61.6"/>
    <n v="42.3"/>
    <n v="68.125"/>
    <n v="77.521612811750003"/>
    <n v="89.265022675666657"/>
    <n v="70.396825396666657"/>
    <n v="71.170634920666657"/>
    <n v="79.253968254"/>
    <n v="66.75"/>
    <n v="58.983134920583325"/>
    <n v="70.418650793666657"/>
    <n v="75.515873015666671"/>
    <n v="50.414682539666664"/>
    <n v="39.583333333333329"/>
    <n v="74.440499999999986"/>
    <n v="84.716333333333324"/>
    <n v="68.472333333333324"/>
    <n v="67.74799999999999"/>
    <n v="76.825333333333333"/>
  </r>
  <r>
    <x v="31"/>
    <x v="6"/>
    <n v="49.635141093474417"/>
    <n v="73.80952380952381"/>
    <n v="42.728174603174601"/>
    <n v="35.492063492063494"/>
    <n v="52.38095238095238"/>
    <n v="34.603174603174601"/>
    <n v="0"/>
    <n v="57.142857142857146"/>
    <n v="33.333333333333329"/>
    <n v="50.762876579203102"/>
    <s v="."/>
    <n v="7.3015873015873032"/>
    <n v="63.069494047619038"/>
    <n v="67.313988095238088"/>
    <n v="95.238095238095241"/>
    <n v="32.946428571428569"/>
    <n v="44.642857142857146"/>
    <n v="96.428571428571431"/>
    <n v="65.5"/>
    <n v="58.825000000000003"/>
    <n v="86.1"/>
    <n v="95.2"/>
    <n v="54"/>
    <n v="0"/>
    <n v="57.75"/>
    <n v="72.356505102249997"/>
    <n v="91.836734694"/>
    <n v="62.857142856999999"/>
    <n v="43.303571429000002"/>
    <n v="91.428571429000002"/>
    <n v="54.625"/>
    <n v="43.116071428500007"/>
    <n v="56.130952381"/>
    <n v="85.714285713999999"/>
    <n v="30.619047619"/>
    <n v="0"/>
    <n v="65.873750000000001"/>
    <n v="90.816000000000003"/>
    <n v="57.5"/>
    <n v="33.036000000000001"/>
    <n v="82.143000000000001"/>
  </r>
  <r>
    <x v="31"/>
    <x v="7"/>
    <n v="71.407407407407405"/>
    <n v="85.333333333333329"/>
    <n v="67.428571428571431"/>
    <n v="64.533333333333331"/>
    <n v="85.333333333333329"/>
    <n v="54.666666666666664"/>
    <n v="74.666666666666671"/>
    <n v="65.333333333333343"/>
    <n v="42.666666666666671"/>
    <s v="."/>
    <s v="."/>
    <s v="."/>
    <n v="75.000000000000014"/>
    <n v="80"/>
    <n v="85.333333333333329"/>
    <n v="73.333333333333329"/>
    <n v="73.333333333333329"/>
    <n v="88"/>
    <n v="74.875"/>
    <n v="70"/>
    <n v="85.3"/>
    <n v="65.3"/>
    <n v="54.7"/>
    <n v="74.7"/>
    <n v="71.375"/>
    <n v="79.999999999750003"/>
    <n v="85.333333332999999"/>
    <n v="73.333333332999999"/>
    <n v="73.333333332999999"/>
    <n v="88"/>
    <n v="71.25"/>
    <n v="63"/>
    <n v="85.333333332999999"/>
    <n v="53.333333332999999"/>
    <n v="46.666666667000001"/>
    <n v="66.666666667000001"/>
    <n v="79.583249999999992"/>
    <n v="88.332999999999998"/>
    <n v="66.667000000000002"/>
    <n v="73.332999999999998"/>
    <n v="90"/>
  </r>
  <r>
    <x v="31"/>
    <x v="8"/>
    <n v="69.444444444444443"/>
    <n v="100"/>
    <n v="60.714285714285715"/>
    <n v="55"/>
    <n v="100"/>
    <n v="25"/>
    <n v="25"/>
    <n v="100"/>
    <n v="25"/>
    <s v="."/>
    <s v="."/>
    <s v="."/>
    <n v="87.5"/>
    <n v="87.5"/>
    <n v="100"/>
    <n v="100"/>
    <n v="75"/>
    <n v="75"/>
    <s v="."/>
    <s v="."/>
    <s v="."/>
    <s v="."/>
    <s v="."/>
    <s v="."/>
    <s v="."/>
    <s v="."/>
    <s v="."/>
    <s v="."/>
    <s v="."/>
    <s v="."/>
    <s v="."/>
    <s v="."/>
    <s v="."/>
    <s v="."/>
    <s v="."/>
    <s v="."/>
    <s v="."/>
    <s v="."/>
    <s v="."/>
    <s v="."/>
    <s v="."/>
  </r>
  <r>
    <x v="31"/>
    <x v="9"/>
    <n v="75.730753968253964"/>
    <n v="87.5"/>
    <n v="72.368112244897958"/>
    <n v="74.389166666666668"/>
    <n v="80.5"/>
    <n v="62.25"/>
    <n v="52.833333333333336"/>
    <n v="82.55"/>
    <n v="93.8125"/>
    <s v="."/>
    <s v="."/>
    <s v="."/>
    <n v="66.203869047619051"/>
    <n v="77.407738095238102"/>
    <n v="94.5"/>
    <n v="54.75"/>
    <n v="68.63095238095238"/>
    <n v="91.75"/>
    <n v="69"/>
    <n v="55"/>
    <n v="77.5"/>
    <n v="97.3"/>
    <n v="45.2"/>
    <n v="0"/>
    <n v="68.25"/>
    <n v="83.014880952437494"/>
    <n v="95.285714285750004"/>
    <n v="74.148809524000001"/>
    <n v="70.875"/>
    <n v="91.75"/>
    <n v="67.125"/>
    <n v="53.3895982143125"/>
    <n v="72.513392857249997"/>
    <n v="95.875"/>
    <n v="45.17"/>
    <n v="0"/>
    <n v="80.583687499999996"/>
    <n v="93.517750000000007"/>
    <n v="64.317000000000007"/>
    <n v="74"/>
    <n v="90.5"/>
  </r>
  <r>
    <x v="31"/>
    <x v="10"/>
    <n v="63.108201058201061"/>
    <n v="72.5"/>
    <n v="60.424829931972788"/>
    <n v="67.223333333333329"/>
    <n v="67"/>
    <n v="69"/>
    <n v="44.666666666666664"/>
    <n v="80.2"/>
    <n v="75.25"/>
    <n v="62.75"/>
    <s v="."/>
    <n v="36.333333333333336"/>
    <n v="53.344642857142858"/>
    <n v="57.964285714285715"/>
    <n v="78"/>
    <n v="39"/>
    <n v="47.857142857142854"/>
    <n v="67"/>
    <n v="56"/>
    <n v="48.724999999999994"/>
    <n v="58.6"/>
    <n v="89"/>
    <n v="47.3"/>
    <n v="0"/>
    <n v="55.375"/>
    <n v="63.160714285750004"/>
    <n v="81.142857143000001"/>
    <n v="58.5"/>
    <n v="46"/>
    <n v="67"/>
    <n v="53.375"/>
    <n v="47.367916666749998"/>
    <n v="58.625"/>
    <n v="83.5"/>
    <n v="47.346666667000001"/>
    <n v="0"/>
    <n v="59.298999999999999"/>
    <n v="74.070999999999998"/>
    <n v="50.125"/>
    <n v="46"/>
    <n v="67"/>
  </r>
  <r>
    <x v="31"/>
    <x v="11"/>
    <n v="71.296296296296305"/>
    <n v="87.5"/>
    <n v="66.666666666666671"/>
    <n v="68.333333333333343"/>
    <n v="75"/>
    <n v="50"/>
    <n v="66.666666666666671"/>
    <n v="50"/>
    <n v="100"/>
    <n v="72.41379310344827"/>
    <s v="."/>
    <n v="0"/>
    <n v="64.162499999999994"/>
    <n v="75"/>
    <n v="100"/>
    <n v="40"/>
    <n v="60"/>
    <n v="100"/>
    <n v="69.375"/>
    <n v="53.325000000000003"/>
    <n v="80"/>
    <n v="100"/>
    <n v="33.299999999999997"/>
    <n v="0"/>
    <n v="66.875"/>
    <n v="85.416666666750004"/>
    <n v="100"/>
    <n v="66.666666667000001"/>
    <n v="75"/>
    <n v="100"/>
    <n v="65.625"/>
    <n v="48.333333333249996"/>
    <n v="60"/>
    <n v="100"/>
    <n v="33.333333332999999"/>
    <n v="0"/>
    <n v="83.035750000000007"/>
    <n v="100"/>
    <n v="57.143000000000001"/>
    <n v="75"/>
    <n v="100"/>
  </r>
  <r>
    <x v="31"/>
    <x v="12"/>
    <n v="85.18518518518519"/>
    <n v="90"/>
    <n v="83.809523809523824"/>
    <n v="92"/>
    <n v="80"/>
    <n v="80"/>
    <n v="100"/>
    <n v="100"/>
    <n v="100"/>
    <n v="81.818181818181813"/>
    <s v="."/>
    <n v="50"/>
    <n v="72.25833333333334"/>
    <n v="76.666666666666671"/>
    <n v="100"/>
    <n v="40"/>
    <n v="66.666666666666671"/>
    <n v="100"/>
    <n v="75.625"/>
    <n v="67.849999999999994"/>
    <n v="71.400000000000006"/>
    <n v="100"/>
    <n v="100"/>
    <n v="0"/>
    <n v="75.625"/>
    <n v="83.482142857249997"/>
    <n v="100"/>
    <n v="71.428571429000002"/>
    <n v="62.5"/>
    <n v="100"/>
    <n v="73.875"/>
    <n v="67.857142857249997"/>
    <n v="71.428571429000002"/>
    <n v="100"/>
    <n v="100"/>
    <n v="0"/>
    <n v="80"/>
    <n v="100"/>
    <n v="50"/>
    <n v="75"/>
    <n v="95"/>
  </r>
  <r>
    <x v="31"/>
    <x v="13"/>
    <n v="83.333333333333329"/>
    <n v="100"/>
    <n v="78.571428571428569"/>
    <n v="70"/>
    <n v="100"/>
    <n v="50"/>
    <n v="0"/>
    <n v="100"/>
    <n v="100"/>
    <s v="."/>
    <s v="."/>
    <s v="."/>
    <n v="75"/>
    <n v="100"/>
    <n v="100"/>
    <n v="100"/>
    <n v="100"/>
    <n v="100"/>
    <n v="75"/>
    <n v="50"/>
    <n v="100"/>
    <n v="100"/>
    <n v="0"/>
    <n v="0"/>
    <n v="75"/>
    <n v="100"/>
    <n v="100"/>
    <n v="100"/>
    <n v="100"/>
    <n v="100"/>
    <n v="75"/>
    <n v="50"/>
    <n v="100"/>
    <n v="100"/>
    <n v="0"/>
    <n v="0"/>
    <n v="100"/>
    <n v="100"/>
    <n v="100"/>
    <n v="100"/>
    <n v="100"/>
  </r>
  <r>
    <x v="31"/>
    <x v="14"/>
    <n v="61.592592592592581"/>
    <n v="69.791666666666671"/>
    <n v="59.250000000000007"/>
    <n v="53.283333333333339"/>
    <n v="47.916666666666664"/>
    <n v="68.333333333333343"/>
    <n v="62.5"/>
    <n v="61.666666666666671"/>
    <n v="26"/>
    <s v="."/>
    <s v="."/>
    <s v="."/>
    <n v="70.79583333333332"/>
    <n v="71.979166666666657"/>
    <n v="91.666666666666671"/>
    <n v="64.583333333333329"/>
    <n v="52.5"/>
    <n v="79.166666666666657"/>
    <n v="75.666666666666671"/>
    <n v="69.612499999999997"/>
    <n v="56.674999999999997"/>
    <n v="73.849999999999994"/>
    <n v="75"/>
    <n v="72.924999999999997"/>
    <n v="75"/>
    <n v="87.35714285731251"/>
    <n v="95.833333333375009"/>
    <s v="."/>
    <s v="."/>
    <n v="78.880952381249998"/>
    <n v="74.833333333333329"/>
    <n v="68.645833333375009"/>
    <n v="56.666666666750004"/>
    <n v="75"/>
    <n v="75"/>
    <n v="67.916666666750004"/>
    <n v="87.239625000000004"/>
    <n v="95.3125"/>
    <s v="."/>
    <s v="."/>
    <n v="79.166750000000008"/>
  </r>
  <r>
    <x v="31"/>
    <x v="15"/>
    <n v="78.277777777777786"/>
    <n v="81.25"/>
    <n v="77.428571428571431"/>
    <n v="74.900000000000006"/>
    <n v="62.5"/>
    <n v="86.666666666666671"/>
    <n v="100"/>
    <n v="73.333333333333343"/>
    <n v="52"/>
    <n v="78.461538461538467"/>
    <s v="."/>
    <n v="20"/>
    <n v="88.462500000000006"/>
    <n v="82.5"/>
    <n v="100"/>
    <n v="75"/>
    <n v="55"/>
    <n v="100"/>
    <n v="96.166666666666671"/>
    <n v="94.424999999999997"/>
    <n v="80"/>
    <n v="97.7"/>
    <n v="100"/>
    <n v="100"/>
    <n v="94.833333333333329"/>
    <n v="99.714285714499994"/>
    <n v="100"/>
    <s v="."/>
    <s v="."/>
    <n v="99.428571429000002"/>
    <n v="95"/>
    <n v="92.5"/>
    <n v="80"/>
    <n v="100"/>
    <n v="100"/>
    <n v="90"/>
    <n v="100"/>
    <n v="100"/>
    <s v="."/>
    <s v="."/>
    <n v="100"/>
  </r>
  <r>
    <x v="31"/>
    <x v="16"/>
    <n v="62.962962962962962"/>
    <n v="83.333333333333329"/>
    <n v="57.142857142857146"/>
    <n v="53.333333333333329"/>
    <n v="66.666666666666657"/>
    <n v="100"/>
    <n v="0"/>
    <n v="100"/>
    <n v="0"/>
    <s v="."/>
    <s v="."/>
    <s v="."/>
    <n v="79.175000000000011"/>
    <n v="75"/>
    <n v="100"/>
    <n v="33.333333333333329"/>
    <n v="100"/>
    <n v="66.666666666666657"/>
    <n v="83.5"/>
    <n v="83.35"/>
    <n v="66.7"/>
    <n v="100"/>
    <n v="100"/>
    <n v="66.7"/>
    <n v="83.5"/>
    <n v="83.333333333500008"/>
    <n v="100"/>
    <s v="."/>
    <s v="."/>
    <n v="66.666666667000001"/>
    <n v="83.5"/>
    <n v="83.333333333500008"/>
    <n v="66.666666667000001"/>
    <n v="100"/>
    <n v="100"/>
    <n v="66.666666667000001"/>
    <n v="83.333500000000001"/>
    <n v="100"/>
    <s v="."/>
    <s v="."/>
    <n v="66.667000000000002"/>
  </r>
  <r>
    <x v="31"/>
    <x v="17"/>
    <n v="9.2592592592592595"/>
    <n v="16.666666666666668"/>
    <n v="7.1428571428571432"/>
    <n v="0"/>
    <n v="0"/>
    <n v="0"/>
    <n v="0"/>
    <n v="0"/>
    <n v="0"/>
    <n v="9.375"/>
    <s v="."/>
    <n v="0"/>
    <n v="10.416666666666668"/>
    <n v="20.833333333333336"/>
    <n v="33.333333333333336"/>
    <n v="50"/>
    <n v="0"/>
    <n v="0"/>
    <n v="11.166666666666666"/>
    <n v="0"/>
    <n v="0"/>
    <n v="0"/>
    <n v="0"/>
    <n v="0"/>
    <n v="11.166666666666666"/>
    <n v="33.333333333500001"/>
    <n v="66.666666667000001"/>
    <s v="."/>
    <s v="."/>
    <n v="0"/>
    <n v="10.5"/>
    <n v="0"/>
    <n v="0"/>
    <n v="0"/>
    <n v="0"/>
    <n v="0"/>
    <n v="31.25"/>
    <n v="62.5"/>
    <s v="."/>
    <s v="."/>
    <n v="0"/>
  </r>
  <r>
    <x v="31"/>
    <x v="18"/>
    <n v="57.142857142857146"/>
    <n v="50"/>
    <n v="60"/>
    <n v="33.333333333333336"/>
    <n v="0"/>
    <s v="."/>
    <n v="100"/>
    <n v="0"/>
    <s v="."/>
    <n v="76.470588235294116"/>
    <s v="."/>
    <s v="."/>
    <n v="58.333333333333336"/>
    <n v="75"/>
    <n v="100"/>
    <n v="100"/>
    <n v="0"/>
    <n v="100"/>
    <n v="62.5"/>
    <n v="25"/>
    <s v="."/>
    <n v="0"/>
    <s v="."/>
    <n v="50"/>
    <n v="62.5"/>
    <n v="100"/>
    <n v="100"/>
    <s v="."/>
    <s v="."/>
    <n v="100"/>
    <n v="62.5"/>
    <n v="25"/>
    <s v="."/>
    <n v="0"/>
    <s v="."/>
    <n v="50"/>
    <n v="100"/>
    <n v="100"/>
    <s v="."/>
    <s v="."/>
    <n v="100"/>
  </r>
  <r>
    <x v="32"/>
    <x v="0"/>
    <n v="66.578453413258316"/>
    <n v="79.751190476190473"/>
    <n v="62.81481425242054"/>
    <n v="63.300315570672709"/>
    <n v="77.623164682539681"/>
    <n v="61.917020975056687"/>
    <n v="55.11838624338624"/>
    <n v="69.798115079365076"/>
    <n v="52.044890873015866"/>
    <s v="."/>
    <s v="."/>
    <s v="."/>
    <n v="69.149781608245149"/>
    <n v="70.676125716490304"/>
    <n v="81.879216269841265"/>
    <n v="57.715167548500879"/>
    <n v="66.174107142857139"/>
    <n v="76.936011904761898"/>
    <n v="72"/>
    <n v="67.623437499999994"/>
    <n v="70.34375"/>
    <n v="78.375"/>
    <n v="58.525000000000006"/>
    <n v="63.25"/>
    <n v="63.625"/>
    <n v="76.315926201344624"/>
    <n v="80.572496175684023"/>
    <n v="69.796842193824077"/>
    <n v="78.762421991453706"/>
    <n v="76.131944444416661"/>
    <n v="54.125"/>
    <n v="50.896983851400869"/>
    <n v="59.949514991208318"/>
    <n v="62.199404761861111"/>
    <n v="43.288244047606945"/>
    <n v="38.15077160492708"/>
    <n v="57.367427662037031"/>
    <n v="63.178951388888891"/>
    <n v="37.921194444444446"/>
    <n v="59.840342592592584"/>
    <n v="68.529222222222216"/>
  </r>
  <r>
    <x v="32"/>
    <x v="1"/>
    <n v="89.534300551496301"/>
    <n v="92.509920634920633"/>
    <n v="88.684123384803655"/>
    <n v="92.442781557067264"/>
    <n v="95"/>
    <n v="90.748299319727892"/>
    <n v="90.687830687830683"/>
    <n v="99.777777777777757"/>
    <n v="86"/>
    <s v="."/>
    <s v="."/>
    <s v="."/>
    <n v="88.124349647266328"/>
    <n v="85.898699294532634"/>
    <n v="90.019841269841265"/>
    <n v="73.686067019400355"/>
    <n v="91"/>
    <n v="88.888888888888886"/>
    <n v="88.625"/>
    <n v="90.35"/>
    <n v="93.9"/>
    <n v="98.6"/>
    <n v="86.7"/>
    <n v="82.2"/>
    <n v="83.125"/>
    <n v="86.91532239894444"/>
    <n v="86.043666478444436"/>
    <n v="77.420634920888887"/>
    <n v="92.482702482444438"/>
    <n v="91.714285713999985"/>
    <n v="80.375"/>
    <n v="79.401675485055563"/>
    <n v="89.382716049333325"/>
    <n v="87.777777777777771"/>
    <n v="78.888888888777771"/>
    <n v="61.557319224333334"/>
    <n v="80.962388888888881"/>
    <n v="81.962555555555554"/>
    <n v="58.528000000000006"/>
    <n v="92.595111111111095"/>
    <n v="90.763888888888886"/>
  </r>
  <r>
    <x v="32"/>
    <x v="2"/>
    <n v="88.103552532123956"/>
    <n v="93.75"/>
    <n v="86.490281827016517"/>
    <n v="91.191156462585042"/>
    <n v="92.5"/>
    <n v="86.122448979591837"/>
    <n v="98.333333333333343"/>
    <n v="100"/>
    <n v="79"/>
    <n v="88.981481481481481"/>
    <s v="."/>
    <n v="51.428571428571431"/>
    <n v="87.43452380952381"/>
    <n v="84.24404761904762"/>
    <n v="95"/>
    <n v="67.142857142857139"/>
    <n v="86.5"/>
    <n v="88.333333333333343"/>
    <n v="91.25"/>
    <n v="90.625"/>
    <n v="92.5"/>
    <n v="100"/>
    <n v="80"/>
    <n v="90"/>
    <n v="86.125"/>
    <n v="91.466366966250007"/>
    <n v="94.696969697"/>
    <n v="81.904761905000001"/>
    <n v="92.692307692"/>
    <n v="96.571428570999998"/>
    <n v="84.125"/>
    <n v="80.478174603249997"/>
    <n v="85"/>
    <n v="90"/>
    <n v="77.857142856999999"/>
    <n v="69.055555556000002"/>
    <n v="87.892250000000004"/>
    <n v="92.221999999999994"/>
    <n v="72.424000000000007"/>
    <n v="91.923000000000002"/>
    <n v="95"/>
  </r>
  <r>
    <x v="32"/>
    <x v="3"/>
    <n v="89.885802469135811"/>
    <n v="84.375"/>
    <n v="91.460317460317455"/>
    <n v="96.266666666666666"/>
    <n v="100"/>
    <n v="100"/>
    <n v="83.333333333333329"/>
    <n v="98"/>
    <n v="100"/>
    <n v="88.372093023255815"/>
    <s v="."/>
    <n v="96.666666666666671"/>
    <n v="82.779861111111117"/>
    <n v="81.909722222222229"/>
    <n v="68.75"/>
    <n v="88.888888888888886"/>
    <n v="100"/>
    <n v="70"/>
    <n v="69.375"/>
    <n v="83.65"/>
    <n v="90"/>
    <n v="87.5"/>
    <n v="100"/>
    <n v="57.1"/>
    <n v="57.5"/>
    <n v="54.868271221499995"/>
    <n v="34.782608695999997"/>
    <n v="62.5"/>
    <n v="76.190476189999998"/>
    <n v="46"/>
    <n v="55.75"/>
    <n v="60.317460317499993"/>
    <n v="94.444444443999998"/>
    <n v="50"/>
    <n v="71.428571429000002"/>
    <n v="25.396825397000001"/>
    <n v="51.308"/>
    <n v="12.903"/>
    <n v="63.636000000000003"/>
    <n v="81.817999999999998"/>
    <n v="46.875"/>
  </r>
  <r>
    <x v="32"/>
    <x v="4"/>
    <n v="93.650793650793659"/>
    <n v="92.857142857142861"/>
    <n v="93.877551020408163"/>
    <n v="94.285714285714292"/>
    <n v="100"/>
    <n v="100"/>
    <n v="71.428571428571431"/>
    <n v="100"/>
    <n v="100"/>
    <s v="."/>
    <s v="."/>
    <s v="."/>
    <n v="92.853571428571428"/>
    <n v="92.857142857142861"/>
    <n v="85.714285714285708"/>
    <n v="85.714285714285708"/>
    <n v="100"/>
    <n v="100"/>
    <n v="91"/>
    <n v="92.85"/>
    <n v="100"/>
    <n v="100"/>
    <n v="100"/>
    <n v="71.400000000000006"/>
    <n v="87.5"/>
    <n v="89.285714285750004"/>
    <n v="85.714285713999999"/>
    <n v="71.428571429000002"/>
    <n v="100"/>
    <n v="100"/>
    <n v="80.375"/>
    <n v="85.714285714249996"/>
    <n v="100"/>
    <n v="100"/>
    <n v="85.714285713999999"/>
    <n v="57.142857143000001"/>
    <n v="75"/>
    <n v="85.713999999999999"/>
    <n v="14.286"/>
    <n v="100"/>
    <n v="100"/>
  </r>
  <r>
    <x v="32"/>
    <x v="5"/>
    <n v="62.310531620055436"/>
    <n v="80.853174603174594"/>
    <n v="57.012633624878511"/>
    <n v="58.93514739229024"/>
    <n v="86.396825396825392"/>
    <n v="56.294784580498856"/>
    <n v="37.285714285714285"/>
    <n v="81.873015873015859"/>
    <n v="32.825396825396822"/>
    <s v="."/>
    <s v="."/>
    <s v="."/>
    <n v="67.527380952380952"/>
    <n v="66.529761904761898"/>
    <n v="75.309523809523796"/>
    <n v="62.174603174603163"/>
    <n v="60.904761904761898"/>
    <n v="67.730158730158735"/>
    <n v="69.75"/>
    <n v="68.524999999999991"/>
    <n v="80.400000000000006"/>
    <n v="70.099999999999994"/>
    <n v="60.7"/>
    <n v="62.9"/>
    <n v="54.125"/>
    <n v="71.061579156083326"/>
    <n v="76.339917027666672"/>
    <n v="56.969891660333332"/>
    <n v="76.777777777666671"/>
    <n v="74.158730158666657"/>
    <n v="44"/>
    <n v="37.100694444391664"/>
    <n v="60.849867724999996"/>
    <n v="49.082341269666664"/>
    <n v="20.947420634899999"/>
    <n v="17.523148147999997"/>
    <n v="50.618499999999997"/>
    <n v="54.415999999999997"/>
    <n v="22.542333333333332"/>
    <n v="53.769666666666659"/>
    <n v="71.745999999999995"/>
  </r>
  <r>
    <x v="32"/>
    <x v="6"/>
    <n v="61.857520786092209"/>
    <n v="80.892857142857139"/>
    <n v="56.418853255587955"/>
    <n v="58.605442176870746"/>
    <n v="77.857142857142861"/>
    <n v="37.551020408163261"/>
    <n v="76.19047619047619"/>
    <n v="64.285714285714278"/>
    <n v="37.142857142857146"/>
    <n v="64.545855379188723"/>
    <s v="."/>
    <n v="7.1428571428571423"/>
    <n v="69.348809523809507"/>
    <n v="65.922619047619037"/>
    <n v="83.928571428571416"/>
    <n v="51.190476190476183"/>
    <n v="60.714285714285715"/>
    <n v="67.857142857142861"/>
    <n v="75.125"/>
    <n v="72.775000000000006"/>
    <n v="83.9"/>
    <n v="76.2"/>
    <n v="31"/>
    <n v="100"/>
    <n v="55.375"/>
    <n v="77.779066172"/>
    <n v="84.415584416000002"/>
    <n v="61.224489796"/>
    <n v="75"/>
    <n v="90.476190475999999"/>
    <n v="46.125"/>
    <n v="33.333333333500001"/>
    <n v="64.285714286000001"/>
    <n v="57.142857143000001"/>
    <n v="11.904761905000001"/>
    <n v="0"/>
    <n v="58.965249999999997"/>
    <n v="77.311000000000007"/>
    <n v="18.669"/>
    <n v="44.643000000000001"/>
    <n v="95.238"/>
  </r>
  <r>
    <x v="32"/>
    <x v="7"/>
    <n v="72.296296296296291"/>
    <n v="86.666666666666657"/>
    <n v="68.190476190476176"/>
    <n v="63.199999999999989"/>
    <n v="81.333333333333329"/>
    <n v="81.333333333333329"/>
    <n v="10.666666666666668"/>
    <n v="81.333333333333329"/>
    <n v="61.333333333333336"/>
    <s v="."/>
    <s v="."/>
    <s v="."/>
    <n v="72.158333333333331"/>
    <n v="83.666666666666657"/>
    <n v="92"/>
    <n v="85.333333333333329"/>
    <n v="72"/>
    <n v="85.333333333333329"/>
    <n v="64.5"/>
    <n v="60.649999999999991"/>
    <n v="85.3"/>
    <n v="61.3"/>
    <n v="81.3"/>
    <n v="14.7"/>
    <n v="47.5"/>
    <n v="68.666666666499992"/>
    <n v="92"/>
    <n v="45.333333332999999"/>
    <n v="72"/>
    <n v="65.333333332999999"/>
    <n v="28.125"/>
    <n v="26.666666666424998"/>
    <n v="53.333333332999999"/>
    <n v="33.333333332999999"/>
    <n v="6.6666666667000003"/>
    <n v="13.333333333000001"/>
    <n v="29.999749999999999"/>
    <n v="33.332999999999998"/>
    <n v="0"/>
    <n v="33.332999999999998"/>
    <n v="53.332999999999998"/>
  </r>
  <r>
    <x v="32"/>
    <x v="8"/>
    <n v="52.777777777777779"/>
    <n v="75"/>
    <n v="46.428571428571431"/>
    <n v="55"/>
    <n v="100"/>
    <n v="50"/>
    <n v="25"/>
    <n v="100"/>
    <n v="0"/>
    <s v="."/>
    <s v="."/>
    <s v="."/>
    <n v="50"/>
    <n v="50"/>
    <n v="50"/>
    <n v="50"/>
    <n v="50"/>
    <n v="50"/>
    <s v="."/>
    <s v="."/>
    <s v="."/>
    <s v="."/>
    <s v="."/>
    <s v="."/>
    <s v="."/>
    <s v="."/>
    <s v="."/>
    <s v="."/>
    <s v="."/>
    <s v="."/>
    <s v="."/>
    <s v="."/>
    <s v="."/>
    <s v="."/>
    <s v="."/>
    <s v="."/>
    <s v="."/>
    <s v="."/>
    <s v="."/>
    <s v="."/>
    <s v="."/>
  </r>
  <r>
    <x v="32"/>
    <x v="9"/>
    <n v="64.936574074074073"/>
    <n v="79.912499999999994"/>
    <n v="60.657738095238095"/>
    <n v="55.977499999999999"/>
    <n v="69.2"/>
    <n v="43.958333333333336"/>
    <n v="29.166666666666668"/>
    <n v="70.875"/>
    <n v="66.6875"/>
    <s v="."/>
    <s v="."/>
    <s v="."/>
    <n v="63.930208333333333"/>
    <n v="76.135416666666671"/>
    <n v="90.625"/>
    <n v="53.333333333333336"/>
    <n v="81.333333333333329"/>
    <n v="79.25"/>
    <n v="63.125"/>
    <n v="51.725000000000001"/>
    <n v="62.5"/>
    <n v="72.3"/>
    <n v="36.700000000000003"/>
    <n v="35.4"/>
    <n v="53.875"/>
    <n v="74.592058982750004"/>
    <n v="88.258116883"/>
    <n v="75.000000000249997"/>
    <n v="67.026785714249996"/>
    <n v="68.083333333500008"/>
    <n v="38.125"/>
    <n v="33.424355158750004"/>
    <n v="44.982142857249997"/>
    <n v="60.4375"/>
    <n v="23.316666666750002"/>
    <n v="4.9611111110000001"/>
    <n v="42.863124999999997"/>
    <n v="63.853000000000002"/>
    <n v="32.693249999999999"/>
    <n v="33.15625"/>
    <n v="41.75"/>
  </r>
  <r>
    <x v="32"/>
    <x v="10"/>
    <n v="65.30185185185185"/>
    <n v="87.15"/>
    <n v="59.05952380952381"/>
    <n v="67.576666666666668"/>
    <n v="86.8"/>
    <n v="50.833333333333336"/>
    <n v="50"/>
    <n v="83.5"/>
    <n v="66.75"/>
    <n v="69.520833333333329"/>
    <s v="."/>
    <n v="22"/>
    <n v="62.75416666666667"/>
    <n v="62.458333333333336"/>
    <n v="87.5"/>
    <n v="33.333333333333336"/>
    <n v="62"/>
    <n v="67"/>
    <n v="65"/>
    <n v="63.05"/>
    <n v="75.099999999999994"/>
    <n v="89"/>
    <n v="46.6"/>
    <n v="41.5"/>
    <n v="53.375"/>
    <n v="66.790854978500008"/>
    <n v="77.318181817999999"/>
    <n v="71.428571429000002"/>
    <n v="62.75"/>
    <n v="55.666666667000001"/>
    <n v="50"/>
    <n v="39.798611111"/>
    <n v="46"/>
    <n v="66.75"/>
    <n v="26.6"/>
    <n v="19.844444444000001"/>
    <n v="60.202500000000001"/>
    <n v="80.412000000000006"/>
    <n v="43.273000000000003"/>
    <n v="50.125"/>
    <n v="67"/>
  </r>
  <r>
    <x v="32"/>
    <x v="11"/>
    <n v="81.574074074074076"/>
    <n v="88.75"/>
    <n v="79.523809523809533"/>
    <n v="89.666666666666671"/>
    <n v="90"/>
    <n v="91.666666666666671"/>
    <n v="66.666666666666671"/>
    <n v="100"/>
    <n v="100"/>
    <n v="82.222222222222229"/>
    <s v="."/>
    <n v="66.666666666666671"/>
    <n v="75.829166666666666"/>
    <n v="71.458333333333329"/>
    <n v="87.5"/>
    <n v="40"/>
    <n v="83.333333333333329"/>
    <n v="75"/>
    <n v="80.125"/>
    <n v="80.2"/>
    <n v="87.5"/>
    <n v="100"/>
    <n v="33.299999999999997"/>
    <n v="100"/>
    <n v="58.25"/>
    <n v="79.910714285750004"/>
    <n v="85.714285713999999"/>
    <n v="71.428571429000002"/>
    <n v="62.5"/>
    <n v="100"/>
    <n v="51.75"/>
    <n v="36.607142857249997"/>
    <n v="71.428571429000002"/>
    <n v="75"/>
    <n v="0"/>
    <n v="0"/>
    <n v="66.666750000000008"/>
    <n v="87.5"/>
    <n v="50"/>
    <n v="62.5"/>
    <n v="66.667000000000002"/>
  </r>
  <r>
    <x v="32"/>
    <x v="12"/>
    <n v="68.425925925925924"/>
    <n v="93.75"/>
    <n v="61.190476190476197"/>
    <n v="66.666666666666671"/>
    <n v="100"/>
    <n v="33.333333333333336"/>
    <n v="0"/>
    <n v="100"/>
    <n v="100"/>
    <n v="73.913043478260875"/>
    <s v="."/>
    <n v="0"/>
    <n v="67.087500000000006"/>
    <n v="70.625"/>
    <n v="87.5"/>
    <n v="40"/>
    <n v="80"/>
    <n v="75"/>
    <n v="64"/>
    <n v="63.55"/>
    <n v="87.5"/>
    <n v="100"/>
    <n v="66.7"/>
    <n v="0"/>
    <n v="60.875"/>
    <n v="64.166666666750004"/>
    <n v="90"/>
    <n v="57.142857143000001"/>
    <n v="42.857142856999999"/>
    <n v="66.666666667000001"/>
    <n v="51.125"/>
    <n v="57.291666666750004"/>
    <n v="62.5"/>
    <n v="100"/>
    <n v="66.666666667000001"/>
    <n v="0"/>
    <n v="44.58325"/>
    <n v="87.5"/>
    <n v="37.5"/>
    <n v="20"/>
    <n v="33.332999999999998"/>
  </r>
  <r>
    <x v="32"/>
    <x v="13"/>
    <n v="44.444444444444443"/>
    <n v="50"/>
    <n v="42.857142857142854"/>
    <n v="0"/>
    <n v="0"/>
    <n v="0"/>
    <n v="0"/>
    <n v="0"/>
    <n v="0"/>
    <s v="."/>
    <s v="."/>
    <s v="."/>
    <n v="50"/>
    <n v="100"/>
    <n v="100"/>
    <n v="100"/>
    <n v="100"/>
    <n v="100"/>
    <n v="43.75"/>
    <n v="0"/>
    <n v="0"/>
    <n v="0"/>
    <n v="0"/>
    <n v="0"/>
    <n v="43.75"/>
    <n v="87.5"/>
    <n v="100"/>
    <n v="100"/>
    <n v="100"/>
    <n v="50"/>
    <n v="0"/>
    <n v="0"/>
    <n v="0"/>
    <n v="0"/>
    <n v="0"/>
    <n v="0"/>
    <n v="0"/>
    <n v="0"/>
    <n v="0"/>
    <n v="0"/>
    <n v="0"/>
  </r>
  <r>
    <x v="32"/>
    <x v="14"/>
    <n v="49.532407407407419"/>
    <n v="65.729166666666657"/>
    <n v="44.904761904761912"/>
    <n v="45.845833333333331"/>
    <n v="59.895833333333329"/>
    <n v="56.666666666666664"/>
    <n v="63.333333333333343"/>
    <n v="26.666666666666668"/>
    <n v="22.666666666666664"/>
    <s v="."/>
    <s v="."/>
    <s v="."/>
    <n v="57.017187499999999"/>
    <n v="54.140625"/>
    <n v="71.5625"/>
    <n v="41.666666666666664"/>
    <n v="31.458333333333332"/>
    <n v="71.875"/>
    <n v="64"/>
    <n v="59.893749999999997"/>
    <n v="44.575000000000003"/>
    <n v="72.5"/>
    <n v="50"/>
    <n v="72.5"/>
    <n v="59.833333333333336"/>
    <n v="71.109856442562503"/>
    <n v="71.648284313624998"/>
    <s v="."/>
    <s v="."/>
    <n v="70.571428571500007"/>
    <n v="56.333333333333336"/>
    <n v="53.661210317406244"/>
    <n v="44.583333333249996"/>
    <n v="51.5"/>
    <n v="50"/>
    <n v="68.561507936374994"/>
    <n v="61.170625000000001"/>
    <n v="52.484250000000003"/>
    <s v="."/>
    <s v="."/>
    <n v="69.856999999999999"/>
  </r>
  <r>
    <x v="32"/>
    <x v="15"/>
    <n v="55.777777777777779"/>
    <n v="74.166666666666657"/>
    <n v="50.523809523809526"/>
    <n v="54.4"/>
    <n v="83.333333333333329"/>
    <n v="80"/>
    <n v="43.333333333333336"/>
    <n v="36.666666666666671"/>
    <n v="28.666666666666668"/>
    <n v="58.232558139534888"/>
    <s v="."/>
    <n v="20"/>
    <n v="63.125"/>
    <n v="57.5"/>
    <n v="65"/>
    <n v="50"/>
    <n v="40"/>
    <n v="75"/>
    <n v="71.166666666666671"/>
    <n v="68.75"/>
    <n v="60"/>
    <n v="95"/>
    <n v="50"/>
    <n v="70"/>
    <n v="63"/>
    <n v="75.8655462185"/>
    <n v="70.588235294"/>
    <s v="."/>
    <s v="."/>
    <n v="81.142857143000001"/>
    <n v="61.833333333333336"/>
    <n v="56.523809523750003"/>
    <n v="60"/>
    <n v="53"/>
    <n v="50"/>
    <n v="63.095238094999999"/>
    <n v="72.549499999999995"/>
    <n v="65.385000000000005"/>
    <s v="."/>
    <s v="."/>
    <n v="79.713999999999999"/>
  </r>
  <r>
    <x v="32"/>
    <x v="16"/>
    <n v="66.666666666666671"/>
    <n v="83.333333333333329"/>
    <n v="61.904761904761891"/>
    <n v="59.999999999999986"/>
    <n v="66.666666666666657"/>
    <n v="66.666666666666657"/>
    <n v="100"/>
    <n v="33.333333333333329"/>
    <n v="33.333333333333329"/>
    <s v="."/>
    <s v="."/>
    <s v="."/>
    <n v="79.162499999999994"/>
    <n v="75"/>
    <n v="100"/>
    <n v="66.666666666666657"/>
    <n v="33.333333333333329"/>
    <n v="100"/>
    <n v="88.833333333333329"/>
    <n v="83.325000000000003"/>
    <n v="33.299999999999997"/>
    <n v="100"/>
    <n v="100"/>
    <n v="100"/>
    <n v="88.833333333333329"/>
    <n v="100"/>
    <n v="100"/>
    <s v="."/>
    <s v="."/>
    <n v="100"/>
    <n v="83.333333333333329"/>
    <n v="83.333333333249996"/>
    <n v="33.333333332999999"/>
    <n v="100"/>
    <n v="100"/>
    <n v="100"/>
    <n v="83.333500000000001"/>
    <n v="66.667000000000002"/>
    <s v="."/>
    <s v="."/>
    <n v="100"/>
  </r>
  <r>
    <x v="32"/>
    <x v="17"/>
    <n v="21.296296296296298"/>
    <n v="31.25"/>
    <n v="18.452380952380956"/>
    <n v="15.833333333333334"/>
    <n v="12.5"/>
    <n v="0"/>
    <n v="66.666666666666671"/>
    <n v="0"/>
    <n v="0"/>
    <n v="27.027027027027028"/>
    <s v="."/>
    <s v="."/>
    <n v="26.5625"/>
    <n v="28.125"/>
    <n v="50"/>
    <n v="0"/>
    <n v="12.5"/>
    <n v="50"/>
    <n v="29.666666666666668"/>
    <n v="25"/>
    <n v="50"/>
    <n v="0"/>
    <n v="0"/>
    <n v="50"/>
    <n v="30.5"/>
    <n v="38.75"/>
    <n v="37.5"/>
    <s v="."/>
    <s v="."/>
    <n v="40"/>
    <n v="28.333333333333332"/>
    <n v="26.25"/>
    <n v="50"/>
    <n v="0"/>
    <n v="0"/>
    <n v="55"/>
    <n v="32.5"/>
    <n v="25"/>
    <s v="."/>
    <s v="."/>
    <n v="40"/>
  </r>
  <r>
    <x v="32"/>
    <x v="18"/>
    <n v="18.518518518518519"/>
    <n v="31.25"/>
    <n v="14.880952380952381"/>
    <n v="13.333333333333334"/>
    <n v="0"/>
    <n v="0"/>
    <n v="66.666666666666671"/>
    <n v="0"/>
    <n v="0"/>
    <n v="30"/>
    <s v="."/>
    <s v="."/>
    <n v="25"/>
    <n v="25"/>
    <n v="62.5"/>
    <n v="0"/>
    <n v="12.5"/>
    <n v="25"/>
    <n v="25.75"/>
    <n v="25"/>
    <n v="0"/>
    <s v="."/>
    <s v="."/>
    <n v="50"/>
    <n v="23.5"/>
    <n v="26.666666666499999"/>
    <n v="53.333333332999999"/>
    <s v="."/>
    <s v="."/>
    <n v="0"/>
    <n v="10.25"/>
    <n v="20.5555555555"/>
    <n v="0"/>
    <s v="."/>
    <s v="."/>
    <n v="41.111111111"/>
    <n v="0"/>
    <n v="0"/>
    <s v="."/>
    <s v="."/>
    <n v="0"/>
  </r>
  <r>
    <x v="33"/>
    <x v="0"/>
    <n v="59.84079460487898"/>
    <n v="70.433531746031747"/>
    <n v="56.814298278835338"/>
    <n v="62.924452947845808"/>
    <n v="72.11904761904762"/>
    <n v="60.161352040816318"/>
    <n v="55.833333333333321"/>
    <n v="73.04821428571428"/>
    <n v="53.460317460317455"/>
    <s v="."/>
    <s v="."/>
    <s v="."/>
    <n v="60.610298338085229"/>
    <n v="55.986221676170466"/>
    <n v="68.748015873015873"/>
    <n v="51.307645975056687"/>
    <n v="43.23892723756169"/>
    <n v="60.650297619047613"/>
    <n v="61.25"/>
    <n v="65.234375"/>
    <n v="76.099999999999994"/>
    <n v="67.931250000000006"/>
    <n v="57.131249999999994"/>
    <n v="59.775000000000006"/>
    <n v="54.5"/>
    <n v="57.349368023914636"/>
    <n v="65.222414630093738"/>
    <n v="55.223667728861109"/>
    <n v="50.002495703787041"/>
    <n v="58.94889403291667"/>
    <n v="51.625"/>
    <n v="51.961168235686117"/>
    <n v="69.948288690465276"/>
    <n v="57.486399884840274"/>
    <n v="39.968185425662504"/>
    <n v="40.441798941776391"/>
    <n v="51.599992476851853"/>
    <n v="54.785499999999999"/>
    <n v="50.316694444444444"/>
    <n v="46.169046296296294"/>
    <n v="55.128729166666666"/>
  </r>
  <r>
    <x v="33"/>
    <x v="1"/>
    <n v="85.353624165715658"/>
    <n v="91.815476190476176"/>
    <n v="83.507380730069798"/>
    <n v="92.479894179894174"/>
    <n v="94.444444444444429"/>
    <n v="95.595238095238088"/>
    <n v="96.296296296296276"/>
    <n v="99.999999999999986"/>
    <n v="76.063492063492063"/>
    <s v="."/>
    <s v="."/>
    <s v="."/>
    <n v="84.210393323996257"/>
    <n v="76.44578664799252"/>
    <n v="89.186507936507937"/>
    <n v="77.142857142857139"/>
    <n v="62.739495798319325"/>
    <n v="76.714285714285722"/>
    <n v="84.625"/>
    <n v="91.974999999999994"/>
    <n v="93"/>
    <n v="82.5"/>
    <n v="94"/>
    <n v="98.4"/>
    <n v="77.375"/>
    <n v="77.0563280251111"/>
    <n v="85.569358177999987"/>
    <n v="79.387686387666662"/>
    <n v="67.746574413111105"/>
    <n v="75.521693121666658"/>
    <n v="75"/>
    <n v="77.531622312861117"/>
    <n v="89.523809523777771"/>
    <n v="79.064199689111106"/>
    <n v="64.461760461666671"/>
    <n v="77.076719576888891"/>
    <n v="72.354722222222222"/>
    <n v="79.966666666666654"/>
    <n v="73.825333333333333"/>
    <n v="63.63122222222222"/>
    <n v="71.995666666666665"/>
  </r>
  <r>
    <x v="33"/>
    <x v="2"/>
    <n v="84.580026455026456"/>
    <n v="92.8125"/>
    <n v="82.227891156462576"/>
    <n v="93.914285714285711"/>
    <n v="95"/>
    <n v="98.571428571428569"/>
    <n v="100"/>
    <n v="100"/>
    <n v="76"/>
    <n v="84.242857142857147"/>
    <n v="91"/>
    <n v="63.5"/>
    <n v="82.918601190476195"/>
    <n v="72.91220238095238"/>
    <n v="90.625"/>
    <n v="72.142857142857139"/>
    <n v="56.714285714285722"/>
    <n v="72.166666666666671"/>
    <n v="85"/>
    <n v="92.924999999999997"/>
    <n v="95.6"/>
    <n v="80"/>
    <n v="96.1"/>
    <n v="100"/>
    <n v="79.375"/>
    <n v="76.714241917500004"/>
    <n v="88.115942028999996"/>
    <n v="79.5"/>
    <n v="65.641025640999999"/>
    <n v="73.599999999999994"/>
    <n v="77.625"/>
    <n v="81.844308469249995"/>
    <n v="95"/>
    <n v="75.367132866999995"/>
    <n v="68.121212120999999"/>
    <n v="88.888888889"/>
    <n v="73.351500000000001"/>
    <n v="82.064999999999998"/>
    <n v="73.5"/>
    <n v="65.641000000000005"/>
    <n v="72.2"/>
  </r>
  <r>
    <x v="33"/>
    <x v="3"/>
    <n v="82.924680983504516"/>
    <n v="83.75"/>
    <n v="82.688875550220089"/>
    <n v="85.976190476190482"/>
    <n v="80"/>
    <n v="97.5"/>
    <n v="66.666666666666671"/>
    <n v="100"/>
    <n v="85.714285714285708"/>
    <n v="80.769230769230774"/>
    <n v="65"/>
    <n v="84.285714285714292"/>
    <n v="78.355147058823533"/>
    <n v="79.110294117647058"/>
    <n v="87.5"/>
    <n v="90"/>
    <n v="52.941176470588232"/>
    <n v="86"/>
    <n v="69.75"/>
    <n v="77.599999999999994"/>
    <n v="63.6"/>
    <n v="62.8"/>
    <n v="98.3"/>
    <n v="85.7"/>
    <n v="52.125"/>
    <n v="61.792929293"/>
    <n v="70"/>
    <n v="66.060606061000001"/>
    <n v="44.444444443999998"/>
    <n v="66.666666667000001"/>
    <n v="41"/>
    <n v="42.433035714249996"/>
    <n v="64.285714286000001"/>
    <n v="59.375"/>
    <n v="28.571428570999998"/>
    <n v="17.5"/>
    <n v="39.655500000000004"/>
    <n v="55.881999999999998"/>
    <n v="52"/>
    <n v="7.407"/>
    <n v="43.332999999999998"/>
  </r>
  <r>
    <x v="33"/>
    <x v="4"/>
    <n v="88.888888888888886"/>
    <n v="92.857142857142861"/>
    <n v="87.75510204081634"/>
    <n v="91.428571428571431"/>
    <n v="100"/>
    <n v="85.714285714285708"/>
    <n v="100"/>
    <n v="100"/>
    <n v="71.428571428571431"/>
    <s v="."/>
    <s v="."/>
    <s v="."/>
    <n v="91.069642857142867"/>
    <n v="85.714285714285708"/>
    <n v="85.714285714285708"/>
    <n v="85.714285714285708"/>
    <n v="85.714285714285708"/>
    <n v="85.714285714285708"/>
    <n v="91.25"/>
    <n v="96.424999999999997"/>
    <n v="100"/>
    <n v="100"/>
    <n v="85.7"/>
    <n v="100"/>
    <n v="84"/>
    <n v="85.714285713999999"/>
    <n v="85.714285713999999"/>
    <n v="85.714285713999999"/>
    <n v="85.714285713999999"/>
    <n v="85.714285713999999"/>
    <n v="84"/>
    <n v="82.142857143000001"/>
    <n v="85.714285713999999"/>
    <n v="100"/>
    <n v="71.428571429000002"/>
    <n v="71.428571429000002"/>
    <n v="85.713999999999999"/>
    <n v="85.713999999999999"/>
    <n v="85.713999999999999"/>
    <n v="85.713999999999999"/>
    <n v="85.713999999999999"/>
  </r>
  <r>
    <x v="33"/>
    <x v="5"/>
    <n v="44.087133618879648"/>
    <n v="44.956349206349202"/>
    <n v="43.838786308174058"/>
    <n v="38.430536659108085"/>
    <n v="36.714285714285708"/>
    <n v="26.814058956916096"/>
    <n v="25.370370370370367"/>
    <n v="55.476190476190467"/>
    <n v="47.777777777777771"/>
    <s v="."/>
    <s v="."/>
    <s v="."/>
    <n v="51.153939909297044"/>
    <n v="51.157879818594097"/>
    <n v="53.198412698412696"/>
    <n v="48.233560090702944"/>
    <n v="47.104308390022673"/>
    <n v="56.095238095238088"/>
    <n v="46.625"/>
    <n v="51.150000000000006"/>
    <n v="54.7"/>
    <n v="63.8"/>
    <n v="50.4"/>
    <n v="35.700000000000003"/>
    <n v="41.875"/>
    <n v="42.082276969416661"/>
    <n v="42.53703703699999"/>
    <n v="36.965608465666662"/>
    <n v="36.427579365"/>
    <n v="52.398883009999992"/>
    <n v="37.25"/>
    <n v="41.696935876533331"/>
    <n v="56.071428571333328"/>
    <n v="47.729301948"/>
    <n v="29.713203463233334"/>
    <n v="33.273809523566662"/>
    <n v="32.682749999999999"/>
    <n v="27.869333333333334"/>
    <n v="35.257999999999996"/>
    <n v="29.042666666666666"/>
    <n v="38.561"/>
  </r>
  <r>
    <x v="33"/>
    <x v="6"/>
    <n v="40.594734189972279"/>
    <n v="42.86904761904762"/>
    <n v="39.944930353093618"/>
    <n v="48.958276643990928"/>
    <n v="51.80952380952381"/>
    <n v="28.77551020408163"/>
    <n v="44.444444444444436"/>
    <n v="64.761904761904745"/>
    <n v="55"/>
    <n v="40.576190476190476"/>
    <n v="100"/>
    <n v="6.5714285714285712"/>
    <n v="46.332653061224491"/>
    <n v="30.140306122448976"/>
    <n v="33.928571428571431"/>
    <n v="15.034013605442173"/>
    <n v="15.646258503401359"/>
    <n v="55.952380952380949"/>
    <n v="51.375"/>
    <n v="62.524999999999999"/>
    <n v="77.599999999999994"/>
    <n v="80"/>
    <n v="61"/>
    <n v="31.5"/>
    <n v="44.75"/>
    <n v="40.0595238095"/>
    <n v="40"/>
    <n v="26.785714286000001"/>
    <n v="38.095238094999999"/>
    <n v="55.357142856999999"/>
    <n v="42"/>
    <n v="49.504870129750003"/>
    <n v="83.214285713999999"/>
    <n v="55.844155843999999"/>
    <n v="30.389610390000001"/>
    <n v="28.571428570999998"/>
    <n v="34.6965"/>
    <n v="29.440999999999999"/>
    <n v="28.274000000000001"/>
    <n v="26.19"/>
    <n v="54.881"/>
  </r>
  <r>
    <x v="33"/>
    <x v="7"/>
    <n v="33.333333333333336"/>
    <n v="42"/>
    <n v="30.857142857142854"/>
    <n v="21.333333333333336"/>
    <n v="33.333333333333336"/>
    <n v="26.666666666666668"/>
    <n v="6.666666666666667"/>
    <n v="26.666666666666668"/>
    <n v="13.333333333333334"/>
    <s v="."/>
    <s v="."/>
    <s v="."/>
    <n v="36.666666666666664"/>
    <n v="48.333333333333336"/>
    <n v="50.666666666666664"/>
    <n v="54.666666666666664"/>
    <n v="50.666666666666664"/>
    <n v="37.333333333333336"/>
    <n v="23.375"/>
    <n v="25"/>
    <n v="26.7"/>
    <n v="33.299999999999997"/>
    <n v="33.299999999999997"/>
    <n v="6.7"/>
    <n v="19.375"/>
    <n v="21.66666666675"/>
    <n v="30.666666667000001"/>
    <n v="14.666666666999999"/>
    <n v="4"/>
    <n v="37.333333332999999"/>
    <n v="9.375"/>
    <n v="16.666666666850002"/>
    <n v="26.666666667000001"/>
    <n v="26.666666667000001"/>
    <n v="6.6666666667000003"/>
    <n v="6.6666666667000003"/>
    <n v="1.66675"/>
    <n v="0"/>
    <n v="6.6669999999999998"/>
    <n v="0"/>
    <n v="0"/>
  </r>
  <r>
    <x v="33"/>
    <x v="8"/>
    <n v="58.333333333333336"/>
    <n v="50"/>
    <n v="60.714285714285715"/>
    <n v="45"/>
    <n v="25"/>
    <n v="25"/>
    <n v="25"/>
    <n v="75"/>
    <n v="75"/>
    <s v="."/>
    <s v="."/>
    <s v="."/>
    <n v="75"/>
    <n v="75"/>
    <n v="75"/>
    <n v="75"/>
    <n v="75"/>
    <n v="75"/>
    <s v="."/>
    <s v="."/>
    <s v="."/>
    <s v="."/>
    <s v="."/>
    <s v="."/>
    <s v="."/>
    <s v="."/>
    <s v="."/>
    <s v="."/>
    <s v="."/>
    <s v="."/>
    <s v="."/>
    <s v="."/>
    <s v="."/>
    <s v="."/>
    <s v="."/>
    <s v="."/>
    <s v="."/>
    <s v="."/>
    <s v="."/>
    <s v="."/>
    <s v="."/>
  </r>
  <r>
    <x v="33"/>
    <x v="9"/>
    <n v="67.67705026455026"/>
    <n v="90.884920634920633"/>
    <n v="61.046230158730161"/>
    <n v="76.537380952380957"/>
    <n v="92.734126984126988"/>
    <n v="61.569444444444443"/>
    <n v="75"/>
    <n v="95.05"/>
    <n v="58.333333333333336"/>
    <s v="."/>
    <s v="."/>
    <s v="."/>
    <n v="67.138318452380958"/>
    <n v="56.601636904761904"/>
    <n v="89.035714285714278"/>
    <n v="46.520833333333336"/>
    <n v="40.85"/>
    <n v="50"/>
    <n v="66.875"/>
    <n v="77.674999999999997"/>
    <n v="79.2"/>
    <n v="80.7"/>
    <n v="75.8"/>
    <n v="75"/>
    <n v="57.75"/>
    <n v="56.11960565468749"/>
    <n v="77.244047619"/>
    <n v="49.317708333249996"/>
    <n v="45.833333333249996"/>
    <n v="52.083333333249996"/>
    <n v="56.5"/>
    <n v="59.500438762687509"/>
    <n v="66.697916666750004"/>
    <n v="66.689393939500007"/>
    <n v="57.364444444500002"/>
    <n v="47.25"/>
    <n v="53.4891875"/>
    <n v="72.090249999999997"/>
    <n v="41.866749999999996"/>
    <n v="45.83325"/>
    <n v="54.166499999999999"/>
  </r>
  <r>
    <x v="33"/>
    <x v="10"/>
    <n v="66.801675485008829"/>
    <n v="83.182539682539684"/>
    <n v="62.121428571428567"/>
    <n v="80.784444444444446"/>
    <n v="85.222222222222229"/>
    <n v="63.5"/>
    <n v="100"/>
    <n v="80.2"/>
    <n v="75"/>
    <n v="70.684210526315795"/>
    <n v="100"/>
    <n v="16"/>
    <n v="65.324107142857144"/>
    <n v="49.323214285714286"/>
    <n v="81.142857142857139"/>
    <n v="52.75"/>
    <n v="13.4"/>
    <n v="50"/>
    <n v="64.75"/>
    <n v="81.325000000000003"/>
    <n v="79.3"/>
    <n v="72.7"/>
    <n v="73.3"/>
    <n v="100"/>
    <n v="56.25"/>
    <n v="48.436755952249996"/>
    <n v="71.476190475999999"/>
    <n v="47.270833332999999"/>
    <n v="25"/>
    <n v="50"/>
    <n v="54"/>
    <n v="63.992916666749998"/>
    <n v="62.625"/>
    <n v="57.666666667000001"/>
    <n v="46.68"/>
    <n v="89"/>
    <n v="43.719000000000001"/>
    <n v="60.98"/>
    <n v="38.896000000000001"/>
    <n v="25"/>
    <n v="50"/>
  </r>
  <r>
    <x v="33"/>
    <x v="11"/>
    <n v="71.75595238095238"/>
    <n v="92.857142857142861"/>
    <n v="64.722222222222229"/>
    <n v="91.428571428571431"/>
    <n v="85.714285714285708"/>
    <n v="80"/>
    <n v="100"/>
    <n v="100"/>
    <s v="."/>
    <n v="76.666666666666671"/>
    <n v="100"/>
    <n v="20"/>
    <n v="67.291666666666671"/>
    <n v="52.083333333333336"/>
    <n v="100"/>
    <n v="33.333333333333336"/>
    <n v="25"/>
    <n v="50"/>
    <n v="65.25"/>
    <n v="82.5"/>
    <n v="50"/>
    <n v="100"/>
    <n v="80"/>
    <n v="100"/>
    <n v="46.375"/>
    <n v="47.916666666499992"/>
    <n v="87.5"/>
    <n v="37.5"/>
    <n v="33.333333332999999"/>
    <n v="33.333333332999999"/>
    <n v="45"/>
    <n v="44.633838384000001"/>
    <n v="16.666666667000001"/>
    <n v="59.090909091"/>
    <n v="52.777777778000001"/>
    <n v="50"/>
    <n v="45.237749999999998"/>
    <n v="85.713999999999999"/>
    <n v="28.571000000000002"/>
    <n v="33.332999999999998"/>
    <n v="33.332999999999998"/>
  </r>
  <r>
    <x v="33"/>
    <x v="12"/>
    <n v="44.753086419753089"/>
    <n v="87.5"/>
    <n v="32.539682539682538"/>
    <n v="60.555555555555557"/>
    <n v="100"/>
    <n v="2.7777777777777777"/>
    <n v="0"/>
    <n v="100"/>
    <n v="100"/>
    <n v="54.285714285714285"/>
    <n v="0"/>
    <n v="5.5555555555555554"/>
    <n v="35.9375"/>
    <n v="25"/>
    <n v="75"/>
    <n v="0"/>
    <n v="25"/>
    <n v="0"/>
    <n v="37.625"/>
    <n v="46.875"/>
    <n v="87.5"/>
    <n v="50"/>
    <n v="50"/>
    <n v="0"/>
    <n v="35.125"/>
    <n v="28.125"/>
    <n v="50"/>
    <n v="12.5"/>
    <n v="25"/>
    <n v="25"/>
    <n v="33.5"/>
    <n v="41.875"/>
    <n v="87.5"/>
    <n v="50"/>
    <n v="30"/>
    <n v="0"/>
    <n v="25"/>
    <n v="41.667000000000002"/>
    <n v="0"/>
    <n v="25"/>
    <n v="33.332999999999998"/>
  </r>
  <r>
    <x v="33"/>
    <x v="13"/>
    <n v="88.888888888888886"/>
    <n v="100"/>
    <n v="85.714285714285708"/>
    <n v="80"/>
    <n v="100"/>
    <n v="100"/>
    <n v="100"/>
    <n v="100"/>
    <n v="0"/>
    <s v="."/>
    <s v="."/>
    <s v="."/>
    <n v="100"/>
    <n v="100"/>
    <n v="100"/>
    <n v="100"/>
    <n v="100"/>
    <n v="100"/>
    <n v="100"/>
    <n v="100"/>
    <n v="100"/>
    <n v="100"/>
    <n v="100"/>
    <n v="100"/>
    <n v="93.75"/>
    <n v="100"/>
    <n v="100"/>
    <n v="100"/>
    <n v="100"/>
    <n v="100"/>
    <n v="93.75"/>
    <n v="87.5"/>
    <n v="100"/>
    <n v="100"/>
    <n v="100"/>
    <n v="50"/>
    <n v="100"/>
    <n v="100"/>
    <n v="100"/>
    <n v="100"/>
    <n v="100"/>
  </r>
  <r>
    <x v="33"/>
    <x v="14"/>
    <n v="42.245370370370374"/>
    <n v="54.077380952380963"/>
    <n v="38.864795918367349"/>
    <n v="44.249999999999993"/>
    <n v="64.583333333333343"/>
    <n v="56.666666666666664"/>
    <n v="26.666666666666668"/>
    <n v="41.666666666666671"/>
    <n v="31.666666666666668"/>
    <s v="."/>
    <s v="."/>
    <s v="."/>
    <n v="39.938541666666659"/>
    <n v="39.739583333333329"/>
    <n v="43.571428571428577"/>
    <n v="33.333333333333329"/>
    <n v="22.261904761904763"/>
    <n v="59.791666666666664"/>
    <n v="45.5"/>
    <n v="40.137499999999996"/>
    <n v="77.5"/>
    <n v="44.724999999999994"/>
    <n v="8.3249999999999993"/>
    <n v="30"/>
    <n v="38"/>
    <n v="55.665441176562503"/>
    <n v="55.539215686375002"/>
    <s v="."/>
    <s v="."/>
    <n v="55.791666666750004"/>
    <n v="35.166666666666664"/>
    <n v="29.115675990662499"/>
    <n v="67.5"/>
    <n v="36.462703962749998"/>
    <n v="8.3333333332499997"/>
    <n v="4.1666666666500003"/>
    <n v="47.503749999999997"/>
    <n v="39.21575"/>
    <s v="."/>
    <s v="."/>
    <n v="55.79175"/>
  </r>
  <r>
    <x v="33"/>
    <x v="15"/>
    <n v="49.488536155202816"/>
    <n v="56.26984126984128"/>
    <n v="47.551020408163261"/>
    <n v="48.222222222222229"/>
    <n v="61.111111111111114"/>
    <n v="80"/>
    <n v="53.333333333333336"/>
    <n v="33.333333333333336"/>
    <n v="13.333333333333336"/>
    <n v="51"/>
    <n v="100"/>
    <n v="0"/>
    <n v="52.135714285714293"/>
    <n v="51.071428571428577"/>
    <n v="51.428571428571438"/>
    <n v="50"/>
    <n v="27.857142857142861"/>
    <n v="75"/>
    <n v="59.833333333333336"/>
    <n v="53.2"/>
    <n v="80"/>
    <n v="72.8"/>
    <n v="0"/>
    <n v="60"/>
    <n v="45"/>
    <n v="72.76470588250001"/>
    <n v="73.529411765000006"/>
    <s v="."/>
    <s v="."/>
    <n v="72"/>
    <n v="43"/>
    <n v="31.148018648075002"/>
    <n v="60"/>
    <n v="56.258741258999997"/>
    <n v="0"/>
    <n v="8.3333333333000006"/>
    <n v="66.882499999999993"/>
    <n v="61.765000000000001"/>
    <s v="."/>
    <s v="."/>
    <n v="72"/>
  </r>
  <r>
    <x v="33"/>
    <x v="16"/>
    <n v="59.259259259259252"/>
    <n v="66.666666666666657"/>
    <n v="57.142857142857146"/>
    <n v="73.333333333333329"/>
    <n v="100"/>
    <n v="66.666666666666657"/>
    <n v="0"/>
    <n v="100"/>
    <n v="100"/>
    <s v="."/>
    <s v="."/>
    <s v="."/>
    <n v="41.658333333333331"/>
    <n v="41.666666666666657"/>
    <n v="33.333333333333329"/>
    <n v="33.333333333333329"/>
    <n v="33.333333333333329"/>
    <n v="66.666666666666657"/>
    <n v="44.333333333333336"/>
    <n v="41.650000000000006"/>
    <n v="100"/>
    <n v="33.299999999999997"/>
    <n v="33.299999999999997"/>
    <n v="0"/>
    <n v="44.333333333333336"/>
    <n v="50"/>
    <n v="33.333333332999999"/>
    <s v="."/>
    <s v="."/>
    <n v="66.666666667000001"/>
    <n v="44.333333333333336"/>
    <n v="41.666666666499992"/>
    <n v="100"/>
    <n v="33.333333332999999"/>
    <n v="33.333333332999999"/>
    <n v="0"/>
    <n v="50"/>
    <n v="33.332999999999998"/>
    <s v="."/>
    <s v="."/>
    <n v="66.667000000000002"/>
  </r>
  <r>
    <x v="33"/>
    <x v="17"/>
    <n v="7.2310405643738971"/>
    <n v="32.539682539682538"/>
    <n v="0"/>
    <n v="4.4444444444444446"/>
    <n v="22.222222222222221"/>
    <n v="0"/>
    <n v="0"/>
    <n v="0"/>
    <n v="0"/>
    <n v="13.157894736842104"/>
    <n v="0"/>
    <n v="0"/>
    <n v="11.607142857142858"/>
    <n v="10.714285714285714"/>
    <n v="42.857142857142854"/>
    <n v="0"/>
    <n v="0"/>
    <n v="0"/>
    <n v="12.333333333333334"/>
    <n v="12.5"/>
    <n v="50"/>
    <n v="0"/>
    <n v="0"/>
    <n v="0"/>
    <n v="12.333333333333334"/>
    <n v="11.764705882499999"/>
    <n v="23.529411764999999"/>
    <s v="."/>
    <s v="."/>
    <n v="0"/>
    <n v="8.3333333333333339"/>
    <n v="12.5"/>
    <n v="50"/>
    <n v="0"/>
    <n v="0"/>
    <n v="0"/>
    <n v="0"/>
    <n v="0"/>
    <s v="."/>
    <s v="."/>
    <n v="0"/>
  </r>
  <r>
    <x v="33"/>
    <x v="18"/>
    <n v="16.041666666666668"/>
    <n v="41.666666666666671"/>
    <n v="7.5"/>
    <n v="12.5"/>
    <n v="50"/>
    <n v="0"/>
    <n v="0"/>
    <n v="0"/>
    <s v="."/>
    <n v="25"/>
    <n v="80"/>
    <n v="0"/>
    <n v="21.388888888888889"/>
    <n v="19.583333333333336"/>
    <n v="33.333333333333336"/>
    <n v="0"/>
    <n v="0"/>
    <n v="45"/>
    <n v="33.75"/>
    <n v="25"/>
    <n v="50"/>
    <n v="0"/>
    <s v="."/>
    <s v="."/>
    <n v="33.75"/>
    <n v="42.5"/>
    <n v="60"/>
    <s v="."/>
    <s v="."/>
    <n v="25"/>
    <n v="18.75"/>
    <n v="25"/>
    <n v="50"/>
    <n v="0"/>
    <s v="."/>
    <s v="."/>
    <n v="12.5"/>
    <n v="0"/>
    <s v="."/>
    <s v="."/>
    <n v="25"/>
  </r>
  <r>
    <x v="34"/>
    <x v="0"/>
    <n v="71.759774394650634"/>
    <n v="67.572385204081627"/>
    <n v="72.956171306241785"/>
    <n v="83.981501322751313"/>
    <n v="78.958829365079367"/>
    <n v="79.952645502645495"/>
    <n v="78.878968253968239"/>
    <n v="94.25595238095238"/>
    <n v="87.861111111111114"/>
    <s v="."/>
    <s v="."/>
    <s v="."/>
    <n v="65.688182867262398"/>
    <n v="56.482615734524799"/>
    <n v="56.185941043083901"/>
    <n v="44.541666666666657"/>
    <n v="66.70186316485659"/>
    <n v="58.500992063492056"/>
    <n v="68.25"/>
    <n v="74.893750000000011"/>
    <n v="76.943750000000009"/>
    <n v="83.112499999999997"/>
    <n v="63.774999999999999"/>
    <n v="75.743750000000006"/>
    <n v="63"/>
    <n v="61.488264432402083"/>
    <n v="61.779086870194448"/>
    <n v="39.426146384585188"/>
    <n v="71.63060666187036"/>
    <n v="73.11721781295833"/>
    <n v="57.125"/>
    <n v="64.64703088596805"/>
    <n v="69.871403769812503"/>
    <n v="66.417477745504158"/>
    <n v="56.302218219076387"/>
    <n v="65.99702380947916"/>
    <n v="49.938030671296296"/>
    <n v="44.880645833333332"/>
    <n v="32.358342592592585"/>
    <n v="59.371037037037034"/>
    <n v="63.142097222222219"/>
  </r>
  <r>
    <x v="34"/>
    <x v="1"/>
    <n v="93.034051177326035"/>
    <n v="96.984126984126988"/>
    <n v="91.905458089668613"/>
    <n v="98.222222222222214"/>
    <n v="97.777777777777771"/>
    <n v="93.333333333333329"/>
    <n v="99.999999999999986"/>
    <n v="99.999999999999986"/>
    <n v="99.999999999999986"/>
    <s v="."/>
    <s v="."/>
    <s v="."/>
    <n v="92.261918685602893"/>
    <n v="86.548837371205792"/>
    <n v="96.19047619047619"/>
    <n v="71.055555555555543"/>
    <n v="92.949317738791422"/>
    <n v="86"/>
    <n v="90.375"/>
    <n v="97.974999999999994"/>
    <n v="92.6"/>
    <n v="100"/>
    <n v="99.3"/>
    <n v="100"/>
    <n v="88"/>
    <n v="82.806577681611103"/>
    <n v="91.777777777777771"/>
    <n v="58.333333333555551"/>
    <n v="86.6522366521111"/>
    <n v="94.462962962999995"/>
    <n v="85"/>
    <n v="93.351805753055544"/>
    <n v="92.962962962999995"/>
    <n v="93.36336336333332"/>
    <n v="87.080896685888888"/>
    <n v="99.999999999999986"/>
    <n v="76.681527777777774"/>
    <n v="83.803666666666658"/>
    <n v="55.984111111111105"/>
    <n v="79.841111111111104"/>
    <n v="87.097222222222214"/>
  </r>
  <r>
    <x v="34"/>
    <x v="2"/>
    <n v="90.334215167548507"/>
    <n v="97.142857142857139"/>
    <n v="88.388888888888886"/>
    <n v="98"/>
    <n v="100"/>
    <n v="90"/>
    <n v="100"/>
    <n v="100"/>
    <n v="100"/>
    <n v="90.715686274509807"/>
    <s v="."/>
    <n v="61.333333333333336"/>
    <n v="89.625992063492063"/>
    <n v="80.751984126984127"/>
    <n v="94.285714285714292"/>
    <n v="57"/>
    <n v="92.055555555555557"/>
    <n v="79.666666666666671"/>
    <n v="90.875"/>
    <n v="98.5"/>
    <n v="95"/>
    <n v="100"/>
    <n v="99"/>
    <n v="100"/>
    <n v="89.375"/>
    <n v="83.318452381"/>
    <n v="98"/>
    <n v="45.166666667000001"/>
    <n v="92.857142856999999"/>
    <n v="97.25"/>
    <n v="87"/>
    <n v="95.433114035000003"/>
    <n v="95"/>
    <n v="95"/>
    <n v="91.732456139999996"/>
    <n v="100"/>
    <n v="78.256"/>
    <n v="89.167000000000002"/>
    <n v="43.5"/>
    <n v="87.856999999999999"/>
    <n v="92.5"/>
  </r>
  <r>
    <x v="34"/>
    <x v="3"/>
    <n v="95.301169590643269"/>
    <n v="90"/>
    <n v="96.815789473684205"/>
    <n v="96"/>
    <n v="80"/>
    <n v="100"/>
    <n v="100"/>
    <n v="100"/>
    <n v="100"/>
    <n v="93.827160493827165"/>
    <s v="."/>
    <n v="85"/>
    <n v="92.601315789473688"/>
    <n v="94.42763157894737"/>
    <n v="100"/>
    <n v="97.5"/>
    <n v="84.21052631578948"/>
    <n v="96"/>
    <n v="68.25"/>
    <n v="90.775000000000006"/>
    <n v="63.6"/>
    <n v="100"/>
    <n v="99.5"/>
    <n v="100"/>
    <n v="56.5"/>
    <n v="45.3484848485"/>
    <n v="38"/>
    <n v="54"/>
    <n v="22.727272726999999"/>
    <n v="66.666666667000001"/>
    <n v="51.125"/>
    <n v="67.567567567499992"/>
    <n v="66.666666667000001"/>
    <n v="70.270270269999997"/>
    <n v="33.333333332999999"/>
    <n v="100"/>
    <n v="34.883749999999999"/>
    <n v="19.231000000000002"/>
    <n v="42.856999999999999"/>
    <n v="20"/>
    <n v="57.447000000000003"/>
  </r>
  <r>
    <x v="34"/>
    <x v="4"/>
    <n v="100"/>
    <n v="100"/>
    <n v="100"/>
    <n v="100"/>
    <n v="100"/>
    <n v="100"/>
    <n v="100"/>
    <n v="100"/>
    <n v="100"/>
    <s v="."/>
    <s v="."/>
    <s v="."/>
    <n v="100"/>
    <n v="100"/>
    <n v="100"/>
    <n v="100"/>
    <n v="100"/>
    <n v="100"/>
    <n v="100"/>
    <n v="100"/>
    <n v="100"/>
    <n v="100"/>
    <n v="100"/>
    <n v="100"/>
    <n v="100"/>
    <n v="100"/>
    <n v="100"/>
    <n v="100"/>
    <n v="100"/>
    <n v="100"/>
    <n v="96.5"/>
    <n v="100"/>
    <n v="100"/>
    <n v="100"/>
    <n v="100"/>
    <n v="100"/>
    <n v="92.856999999999999"/>
    <n v="100"/>
    <n v="100"/>
    <n v="85.713999999999999"/>
    <n v="85.713999999999999"/>
  </r>
  <r>
    <x v="34"/>
    <x v="5"/>
    <n v="61.715209540606367"/>
    <n v="59.729024943310648"/>
    <n v="62.282690854119423"/>
    <n v="79.056084656084664"/>
    <n v="84.285714285714278"/>
    <n v="75.343915343915342"/>
    <n v="69.682539682539669"/>
    <n v="89.523809523809518"/>
    <n v="76.444444444444443"/>
    <s v="."/>
    <s v="."/>
    <s v="."/>
    <n v="55.46955782312925"/>
    <n v="40.039115646258495"/>
    <n v="35.172335600907026"/>
    <n v="42.666666666666664"/>
    <n v="44.730158730158728"/>
    <n v="37.587301587301582"/>
    <n v="61.5"/>
    <n v="70.900000000000006"/>
    <n v="84.4"/>
    <n v="73.400000000000006"/>
    <n v="59.9"/>
    <n v="65.900000000000006"/>
    <n v="59.875"/>
    <n v="52.230709876508328"/>
    <n v="55.191468254"/>
    <n v="40.748677248699998"/>
    <n v="58.693452380999993"/>
    <n v="54.289241622333336"/>
    <n v="56"/>
    <n v="67.487185846416665"/>
    <n v="80.033068783000004"/>
    <n v="72.862103174333328"/>
    <n v="58.898809523666664"/>
    <n v="58.154761904666664"/>
    <n v="44.472000000000001"/>
    <n v="35.337666666666671"/>
    <n v="40.059666666666665"/>
    <n v="54.756999999999998"/>
    <n v="47.733666666666657"/>
  </r>
  <r>
    <x v="34"/>
    <x v="6"/>
    <n v="56.108591584782062"/>
    <n v="66.020408163265301"/>
    <n v="53.276643990929706"/>
    <n v="72.968253968253961"/>
    <n v="72.857142857142861"/>
    <n v="46.031746031746025"/>
    <n v="85.714285714285708"/>
    <n v="95.238095238095241"/>
    <n v="65"/>
    <n v="54.771241830065364"/>
    <s v="."/>
    <n v="0"/>
    <n v="55.129506802721082"/>
    <n v="35.034013605442176"/>
    <n v="59.183673469387756"/>
    <n v="16.666666666666668"/>
    <n v="42.857142857142861"/>
    <n v="21.428571428571427"/>
    <n v="65.5"/>
    <n v="75.225000000000009"/>
    <n v="93.7"/>
    <n v="92.9"/>
    <n v="61.9"/>
    <n v="52.4"/>
    <n v="64.125"/>
    <n v="55.833333333275007"/>
    <n v="82.261904762"/>
    <n v="5.3571428571000004"/>
    <n v="57.142857143000001"/>
    <n v="78.571428570999998"/>
    <n v="57.125"/>
    <n v="72.589285714249996"/>
    <n v="83.214285713999999"/>
    <n v="92.857142856999999"/>
    <n v="61.904761905000001"/>
    <n v="52.380952381"/>
    <n v="41.607250000000001"/>
    <n v="33.929000000000002"/>
    <n v="8.9290000000000003"/>
    <n v="50"/>
    <n v="73.570999999999998"/>
  </r>
  <r>
    <x v="34"/>
    <x v="7"/>
    <n v="62.370370370370374"/>
    <n v="50.666666666666671"/>
    <n v="65.714285714285708"/>
    <n v="79.199999999999989"/>
    <n v="80"/>
    <n v="80"/>
    <n v="73.333333333333329"/>
    <n v="73.333333333333329"/>
    <n v="89.333333333333329"/>
    <s v="."/>
    <s v="."/>
    <s v="."/>
    <n v="53.154166666666669"/>
    <n v="41.333333333333336"/>
    <n v="21.333333333333336"/>
    <n v="61.333333333333336"/>
    <n v="41.333333333333336"/>
    <n v="41.333333333333336"/>
    <n v="50.375"/>
    <n v="64.975000000000009"/>
    <n v="80"/>
    <n v="53.3"/>
    <n v="53.3"/>
    <n v="73.3"/>
    <n v="47.875"/>
    <n v="36.333333332999999"/>
    <n v="21.333333332999999"/>
    <n v="61.333333332999999"/>
    <n v="41.333333332999999"/>
    <n v="21.333333332999999"/>
    <n v="42.75"/>
    <n v="59.999999999749988"/>
    <n v="80"/>
    <n v="53.333333332999999"/>
    <n v="53.333333332999999"/>
    <n v="53.333333332999999"/>
    <n v="25.417000000000002"/>
    <n v="11.667"/>
    <n v="46.667000000000002"/>
    <n v="36.667000000000002"/>
    <n v="6.6669999999999998"/>
  </r>
  <r>
    <x v="34"/>
    <x v="8"/>
    <n v="66.666666666666671"/>
    <n v="62.5"/>
    <n v="67.857142857142861"/>
    <n v="85"/>
    <n v="100"/>
    <n v="100"/>
    <n v="50"/>
    <n v="100"/>
    <n v="75"/>
    <s v="."/>
    <s v="."/>
    <s v="."/>
    <n v="43.75"/>
    <n v="43.75"/>
    <n v="25"/>
    <n v="50"/>
    <n v="50"/>
    <n v="50"/>
    <s v="."/>
    <s v="."/>
    <s v="."/>
    <s v="."/>
    <s v="."/>
    <s v="."/>
    <s v="."/>
    <s v="."/>
    <s v="."/>
    <s v="."/>
    <s v="."/>
    <s v="."/>
    <s v="."/>
    <s v="."/>
    <s v="."/>
    <s v="."/>
    <s v="."/>
    <s v="."/>
    <s v="."/>
    <s v="."/>
    <s v="."/>
    <s v="."/>
    <s v="."/>
  </r>
  <r>
    <x v="34"/>
    <x v="9"/>
    <n v="78.752358906525572"/>
    <n v="80.699404761904759"/>
    <n v="78.196060090702957"/>
    <n v="95.935000000000002"/>
    <n v="95.875"/>
    <n v="83.8"/>
    <n v="100"/>
    <n v="100"/>
    <n v="100"/>
    <s v="."/>
    <s v="."/>
    <s v="."/>
    <n v="71.137028769841265"/>
    <n v="57.274057539682545"/>
    <n v="65.523809523809518"/>
    <n v="31.111111111111114"/>
    <n v="82.461309523809533"/>
    <n v="50"/>
    <n v="73.125"/>
    <n v="85"/>
    <n v="94.1"/>
    <n v="87.5"/>
    <n v="70.900000000000006"/>
    <n v="87.5"/>
    <n v="67"/>
    <n v="60.932831909937505"/>
    <n v="79.313768115750008"/>
    <n v="19.1964285715"/>
    <n v="69.546130952499993"/>
    <n v="75.674999999999997"/>
    <n v="54.75"/>
    <n v="72.6796875"/>
    <n v="78.15625"/>
    <n v="87.5"/>
    <n v="62.5625"/>
    <n v="62.5"/>
    <n v="36.301625000000001"/>
    <n v="52.047749999999994"/>
    <n v="1.03125"/>
    <n v="43.515000000000001"/>
    <n v="48.612499999999997"/>
  </r>
  <r>
    <x v="34"/>
    <x v="10"/>
    <n v="77.446825396825389"/>
    <n v="77.535714285714278"/>
    <n v="77.421428571428578"/>
    <n v="88.74"/>
    <n v="83.5"/>
    <n v="60.2"/>
    <n v="100"/>
    <n v="100"/>
    <n v="100"/>
    <n v="79.804347826086953"/>
    <s v="."/>
    <n v="0"/>
    <n v="77.202678571428564"/>
    <n v="63.330357142857139"/>
    <n v="71.571428571428569"/>
    <n v="40"/>
    <n v="91.75"/>
    <n v="50"/>
    <n v="71.625"/>
    <n v="91.075000000000003"/>
    <n v="89"/>
    <n v="100"/>
    <n v="75.3"/>
    <n v="100"/>
    <n v="68.375"/>
    <n v="52.368750000000006"/>
    <n v="77.400000000000006"/>
    <n v="12.5"/>
    <n v="54.375"/>
    <n v="65.2"/>
    <n v="62.625"/>
    <n v="84.46875"/>
    <n v="87.625"/>
    <n v="100"/>
    <n v="50.25"/>
    <n v="100"/>
    <n v="40.737499999999997"/>
    <n v="51.625"/>
    <n v="4.125"/>
    <n v="50.25"/>
    <n v="56.95"/>
  </r>
  <r>
    <x v="34"/>
    <x v="11"/>
    <n v="73.333333333333343"/>
    <n v="87.5"/>
    <n v="68.611111111111114"/>
    <n v="93.75"/>
    <n v="100"/>
    <n v="75"/>
    <n v="100"/>
    <n v="100"/>
    <s v="."/>
    <n v="75.757575757575751"/>
    <s v="."/>
    <n v="0"/>
    <n v="61.870833333333337"/>
    <n v="52.916666666666671"/>
    <n v="75"/>
    <n v="20"/>
    <n v="66.666666666666671"/>
    <n v="50"/>
    <n v="66.875"/>
    <n v="70.825000000000003"/>
    <n v="100"/>
    <n v="100"/>
    <n v="33.299999999999997"/>
    <n v="50"/>
    <n v="59.125"/>
    <n v="62.9464285715"/>
    <n v="83.333333332999999"/>
    <n v="14.285714285999999"/>
    <n v="66.666666667000001"/>
    <n v="87.5"/>
    <n v="54.625"/>
    <n v="55.208333333249996"/>
    <n v="87.5"/>
    <n v="100"/>
    <n v="33.333333332999999"/>
    <n v="0"/>
    <n v="53.819499999999998"/>
    <n v="61.110999999999997"/>
    <n v="0"/>
    <n v="66.667000000000002"/>
    <n v="87.5"/>
  </r>
  <r>
    <x v="34"/>
    <x v="12"/>
    <n v="72.75132275132276"/>
    <n v="75"/>
    <n v="72.10884353741497"/>
    <n v="100"/>
    <n v="100"/>
    <n v="100"/>
    <n v="100"/>
    <n v="100"/>
    <n v="100"/>
    <n v="84.21052631578948"/>
    <s v="."/>
    <n v="0"/>
    <n v="58.407738095238095"/>
    <n v="38.69047619047619"/>
    <n v="50"/>
    <n v="33.333333333333336"/>
    <n v="71.428571428571431"/>
    <n v="0"/>
    <n v="59.625"/>
    <n v="78.125"/>
    <n v="87.5"/>
    <n v="50"/>
    <n v="75"/>
    <n v="100"/>
    <n v="58.625"/>
    <n v="40.91614906825"/>
    <n v="56.52173913"/>
    <n v="0"/>
    <n v="57.142857143000001"/>
    <n v="50"/>
    <n v="57.125"/>
    <n v="76.041666666750004"/>
    <n v="87.5"/>
    <n v="50"/>
    <n v="66.666666667000001"/>
    <n v="100"/>
    <n v="38.149500000000003"/>
    <n v="45.454999999999998"/>
    <n v="0"/>
    <n v="57.143000000000001"/>
    <n v="50"/>
  </r>
  <r>
    <x v="34"/>
    <x v="13"/>
    <n v="100"/>
    <n v="100"/>
    <n v="100"/>
    <n v="100"/>
    <n v="100"/>
    <n v="100"/>
    <n v="100"/>
    <n v="100"/>
    <n v="100"/>
    <s v="."/>
    <s v="."/>
    <s v="."/>
    <n v="100"/>
    <n v="100"/>
    <s v="."/>
    <s v="."/>
    <n v="100"/>
    <n v="100"/>
    <n v="93.75"/>
    <n v="100"/>
    <n v="100"/>
    <n v="100"/>
    <n v="100"/>
    <n v="100"/>
    <n v="81.25"/>
    <n v="87.5"/>
    <n v="100"/>
    <n v="50"/>
    <n v="100"/>
    <n v="100"/>
    <n v="43.75"/>
    <n v="75"/>
    <n v="50"/>
    <n v="100"/>
    <n v="100"/>
    <n v="50"/>
    <n v="12.5"/>
    <n v="50"/>
    <n v="0"/>
    <n v="0"/>
    <n v="0"/>
  </r>
  <r>
    <x v="34"/>
    <x v="14"/>
    <n v="53.53747795414462"/>
    <n v="32.876984126984127"/>
    <n v="59.440476190476197"/>
    <n v="62.712698412698408"/>
    <n v="37.896825396825399"/>
    <n v="67.333333333333329"/>
    <n v="45.833333333333336"/>
    <n v="87.5"/>
    <n v="75"/>
    <s v="."/>
    <s v="."/>
    <s v="."/>
    <n v="43.884226190476191"/>
    <n v="42.06845238095238"/>
    <n v="27.857142857142858"/>
    <n v="33.333333333333329"/>
    <n v="46.666666666666664"/>
    <n v="60.416666666666664"/>
    <n v="45.5"/>
    <n v="45.7"/>
    <n v="36.674999999999997"/>
    <n v="71.55"/>
    <n v="25"/>
    <n v="49.575000000000003"/>
    <n v="31.5"/>
    <n v="44.437499999874994"/>
    <n v="20.83333333325"/>
    <s v="."/>
    <s v="."/>
    <n v="68.041666666499992"/>
    <n v="29.5"/>
    <n v="25.069444444399998"/>
    <n v="28.33333333325"/>
    <n v="11.944444444349999"/>
    <n v="16.66666666675"/>
    <n v="43.333333333249996"/>
    <n v="38.72925"/>
    <n v="8.3335000000000008"/>
    <s v="."/>
    <s v="."/>
    <n v="69.125"/>
  </r>
  <r>
    <x v="34"/>
    <x v="15"/>
    <n v="57.912698412698418"/>
    <n v="13.968253968253968"/>
    <n v="70.468253968253975"/>
    <n v="64.711111111111109"/>
    <n v="22.222222222222221"/>
    <n v="68"/>
    <n v="33.333333333333343"/>
    <n v="100"/>
    <n v="100"/>
    <n v="50.139534883720934"/>
    <s v="."/>
    <s v="."/>
    <n v="48.00734126984127"/>
    <n v="49.414682539682545"/>
    <n v="5.7142857142857153"/>
    <n v="50"/>
    <n v="54.44444444444445"/>
    <n v="87.5"/>
    <n v="49.5"/>
    <n v="46.599999999999994"/>
    <n v="40"/>
    <n v="93.1"/>
    <n v="0"/>
    <n v="53.3"/>
    <n v="35.166666666666664"/>
    <n v="55.541666666499999"/>
    <n v="25"/>
    <s v="."/>
    <s v="."/>
    <n v="86.083333332999999"/>
    <n v="34.166666666666664"/>
    <n v="25.1388888888"/>
    <n v="40"/>
    <n v="7.2222222222000001"/>
    <n v="0"/>
    <n v="53.333333332999999"/>
    <n v="52.458500000000001"/>
    <n v="16.667000000000002"/>
    <s v="."/>
    <s v="."/>
    <n v="88.25"/>
  </r>
  <r>
    <x v="34"/>
    <x v="16"/>
    <n v="85.185185185185176"/>
    <n v="100"/>
    <n v="80.952380952380949"/>
    <n v="100"/>
    <n v="100"/>
    <n v="100"/>
    <n v="100"/>
    <n v="100"/>
    <n v="100"/>
    <s v="."/>
    <s v="."/>
    <s v="."/>
    <n v="75.008333333333326"/>
    <n v="66.666666666666657"/>
    <n v="100"/>
    <n v="33.333333333333329"/>
    <n v="66.666666666666657"/>
    <n v="66.666666666666657"/>
    <n v="77.833333333333329"/>
    <n v="83.35"/>
    <n v="66.7"/>
    <n v="100"/>
    <n v="100"/>
    <n v="66.7"/>
    <n v="55.5"/>
    <n v="66.666666666499992"/>
    <n v="33.333333332999999"/>
    <s v="."/>
    <s v="."/>
    <n v="100"/>
    <n v="50"/>
    <n v="50"/>
    <n v="33.333333332999999"/>
    <n v="33.333333332999999"/>
    <n v="66.666666667000001"/>
    <n v="66.666666667000001"/>
    <n v="50"/>
    <n v="0"/>
    <s v="."/>
    <s v="."/>
    <n v="100"/>
  </r>
  <r>
    <x v="34"/>
    <x v="17"/>
    <n v="1.2345679012345678"/>
    <n v="0"/>
    <n v="1.5873015873015872"/>
    <n v="0"/>
    <n v="0"/>
    <n v="0"/>
    <n v="0"/>
    <n v="0"/>
    <n v="0"/>
    <n v="2.3255813953488373"/>
    <s v="."/>
    <s v="."/>
    <n v="4.5138888888888893"/>
    <n v="2.7777777777777777"/>
    <n v="0"/>
    <n v="0"/>
    <n v="11.111111111111111"/>
    <n v="0"/>
    <n v="4.166666666666667"/>
    <n v="6.25"/>
    <n v="0"/>
    <n v="0"/>
    <n v="0"/>
    <n v="25"/>
    <n v="0"/>
    <n v="0"/>
    <n v="0"/>
    <s v="."/>
    <s v="."/>
    <n v="0"/>
    <n v="0"/>
    <n v="0"/>
    <n v="0"/>
    <n v="0"/>
    <n v="0"/>
    <n v="0"/>
    <n v="0"/>
    <n v="0"/>
    <s v="."/>
    <s v="."/>
    <n v="0"/>
  </r>
  <r>
    <x v="34"/>
    <x v="18"/>
    <n v="25.04409171075838"/>
    <n v="7.1428571428571432"/>
    <n v="30.158730158730158"/>
    <n v="42.857142857142861"/>
    <n v="14.285714285714286"/>
    <n v="66.666666666666671"/>
    <n v="33.333333333333336"/>
    <n v="100"/>
    <n v="0"/>
    <n v="21.05263157894737"/>
    <s v="."/>
    <s v="."/>
    <n v="6.018518518518519"/>
    <n v="2.7777777777777777"/>
    <n v="0"/>
    <n v="0"/>
    <n v="11.111111111111111"/>
    <n v="0"/>
    <n v="6.25"/>
    <n v="12.5"/>
    <n v="0"/>
    <s v="."/>
    <s v="."/>
    <n v="25"/>
    <n v="0"/>
    <n v="0"/>
    <n v="0"/>
    <s v="."/>
    <s v="."/>
    <n v="0"/>
    <n v="0"/>
    <n v="0"/>
    <n v="0"/>
    <s v="."/>
    <s v="."/>
    <n v="0"/>
    <n v="0"/>
    <n v="0"/>
    <s v="."/>
    <s v="."/>
    <n v="0"/>
  </r>
  <r>
    <x v="35"/>
    <x v="0"/>
    <n v="70.823146903094596"/>
    <n v="80.028750289256521"/>
    <n v="68.192974507048334"/>
    <n v="69.363299660161019"/>
    <n v="80.130690076099015"/>
    <n v="68.11529968945986"/>
    <n v="59.358330883793826"/>
    <n v="74.671052945397065"/>
    <n v="64.541124706055257"/>
    <s v="."/>
    <s v="."/>
    <s v="."/>
    <n v="71.355184575603033"/>
    <n v="72.647955956761592"/>
    <n v="79.926810502414014"/>
    <n v="66.683630502955637"/>
    <n v="70.245099630416689"/>
    <n v="73.736283191260043"/>
    <n v="71.745370370370367"/>
    <n v="70.011053240740722"/>
    <n v="80.76458333333332"/>
    <n v="74.664236111111123"/>
    <n v="65.158796296296302"/>
    <n v="59.456597222222221"/>
    <n v="67.949074074074076"/>
    <n v="73.477019757056212"/>
    <n v="79.025815961238763"/>
    <n v="66.774622287555417"/>
    <n v="75.725721972529698"/>
    <n v="72.38191880690097"/>
    <n v="63.638888888888886"/>
    <n v="62.41362366366284"/>
    <n v="73.059384001129374"/>
    <n v="67.271770331768778"/>
    <n v="56.962181858613086"/>
    <n v="52.36115846314015"/>
    <n v="64.827157718192723"/>
    <n v="70.308676954732505"/>
    <n v="54.544425240054871"/>
    <n v="68.663781207133084"/>
    <n v="65.791747470850481"/>
  </r>
  <r>
    <x v="35"/>
    <x v="1"/>
    <n v="90.286950882120877"/>
    <n v="95.842695912911935"/>
    <n v="88.699595159037713"/>
    <n v="91.014356849693158"/>
    <n v="97.100398458423129"/>
    <n v="92.697148413336265"/>
    <n v="88.010190084264138"/>
    <n v="93.39032595205434"/>
    <n v="83.873721340388002"/>
    <s v="."/>
    <s v="."/>
    <s v="."/>
    <n v="90.178606003247538"/>
    <n v="89.377693422655526"/>
    <n v="94.58499336740077"/>
    <n v="84.523842184336004"/>
    <n v="89.950889735985058"/>
    <n v="88.451048402900227"/>
    <n v="88.636243386243393"/>
    <n v="90.956172839506152"/>
    <n v="96.74444444444444"/>
    <n v="92.423076923076906"/>
    <n v="89.222222222222186"/>
    <n v="85.477777777777774"/>
    <n v="86.007936507936506"/>
    <n v="86.232392543459753"/>
    <n v="90.062086140551429"/>
    <n v="82.182551559110706"/>
    <n v="85.788152802094629"/>
    <n v="86.896779672082332"/>
    <n v="83.606481481481481"/>
    <n v="85.763981799482835"/>
    <n v="93.56766160762551"/>
    <n v="87.032243252307708"/>
    <n v="82.98233093818105"/>
    <n v="79.458184705127564"/>
    <n v="81.447981481481477"/>
    <n v="85.584399176954719"/>
    <n v="73.650065843621391"/>
    <n v="82.927855967078173"/>
    <n v="83.629604938271598"/>
  </r>
  <r>
    <x v="35"/>
    <x v="2"/>
    <n v="89.306424253778758"/>
    <n v="96.033987360376244"/>
    <n v="87.384263366179482"/>
    <n v="90.669435496895829"/>
    <n v="97.057613168724274"/>
    <n v="92.021457319870009"/>
    <n v="88.617283950617278"/>
    <n v="93.517489711934161"/>
    <n v="82.13333333333334"/>
    <n v="91.553336664482032"/>
    <n v="81.314277736152732"/>
    <n v="77.435155002002844"/>
    <n v="89.556687242798361"/>
    <n v="87.602660199882408"/>
    <n v="95.010361552028215"/>
    <n v="80.439153439153472"/>
    <n v="87.817915931804805"/>
    <n v="87.14320987654321"/>
    <n v="89.458333333333329"/>
    <n v="91.487345679012364"/>
    <n v="97.555555555555543"/>
    <n v="93.384615384615401"/>
    <n v="89.06296296296297"/>
    <n v="86.096296296296288"/>
    <n v="87.458333333333329"/>
    <n v="87.387371954416693"/>
    <n v="93.47418595900001"/>
    <n v="80.712522045888903"/>
    <n v="86.744437661074073"/>
    <n v="88.618342151703715"/>
    <n v="85.61904761904762"/>
    <n v="87.476830368672836"/>
    <n v="95.482069371000009"/>
    <n v="88.265055323961533"/>
    <n v="84.202200592407408"/>
    <n v="81.915049970629639"/>
    <n v="83.726749999999996"/>
    <n v="89.668999999999997"/>
    <n v="73.33437037037038"/>
    <n v="85.120370370370352"/>
    <n v="86.783259259259268"/>
  </r>
  <r>
    <x v="35"/>
    <x v="3"/>
    <n v="92.029138812653059"/>
    <n v="93.258645932257053"/>
    <n v="91.677851064194783"/>
    <n v="92.678736232001356"/>
    <n v="94.732510288065839"/>
    <n v="95.90220555741999"/>
    <n v="87.901234567901241"/>
    <n v="93.164609053497955"/>
    <n v="91.693121693121682"/>
    <n v="92.642290245639501"/>
    <n v="87.174809317666458"/>
    <n v="90.479416991811391"/>
    <n v="89.119219167382013"/>
    <n v="91.217142038467699"/>
    <n v="91.784781576448239"/>
    <n v="93.952674897119337"/>
    <n v="92.174321556846493"/>
    <n v="86.956790123456798"/>
    <n v="76.976851851851848"/>
    <n v="87.021296296296285"/>
    <n v="90.725925925925935"/>
    <n v="86.318518518518516"/>
    <n v="87.666666666666686"/>
    <n v="83.374074074074073"/>
    <n v="68.013888888888886"/>
    <n v="66.846666244045366"/>
    <n v="66.644876442148131"/>
    <n v="74.41545080429259"/>
    <n v="62.208759834481484"/>
    <n v="64.117577895259259"/>
    <n v="60.88425925925926"/>
    <n v="69.139754936712976"/>
    <n v="76.623945650037044"/>
    <n v="68.007270018592578"/>
    <n v="69.141002402444443"/>
    <n v="62.786801675777774"/>
    <n v="52.629018518518514"/>
    <n v="50.234999999999999"/>
    <n v="58.823111111111103"/>
    <n v="52.559740740740736"/>
    <n v="48.89822222222223"/>
  </r>
  <r>
    <x v="35"/>
    <x v="4"/>
    <n v="92.357436801881235"/>
    <n v="96.560846560846556"/>
    <n v="91.156462585034035"/>
    <n v="91.216931216931215"/>
    <n v="98.412698412698418"/>
    <n v="93.121693121693141"/>
    <n v="86.243386243386254"/>
    <n v="93.121693121693113"/>
    <n v="85.18518518518519"/>
    <s v="."/>
    <s v="."/>
    <s v="."/>
    <n v="92.457275132275129"/>
    <n v="93.783068783068785"/>
    <n v="94.708994708994695"/>
    <n v="92.063492063492063"/>
    <n v="95.238095238095241"/>
    <n v="93.121693121693113"/>
    <n v="91.81481481481481"/>
    <n v="91.131481481481487"/>
    <n v="97.351851851851848"/>
    <n v="92.055555555555571"/>
    <n v="90.466666666666669"/>
    <n v="84.651851851851859"/>
    <n v="90.458333333333329"/>
    <n v="92.460317460296295"/>
    <n v="91.534391534407405"/>
    <n v="90.476190476185181"/>
    <n v="94.70899470896299"/>
    <n v="93.121693121629633"/>
    <n v="88.731481481481481"/>
    <n v="88.439153439157394"/>
    <n v="96.296296296296291"/>
    <n v="90.793650793666643"/>
    <n v="86.243386243370352"/>
    <n v="80.423280423296291"/>
    <n v="89.021157407407401"/>
    <n v="91.005296296296294"/>
    <n v="82.010629629629619"/>
    <n v="91.534370370370368"/>
    <n v="91.534333333333322"/>
  </r>
  <r>
    <x v="35"/>
    <x v="5"/>
    <n v="62.816845906286439"/>
    <n v="71.233789297612049"/>
    <n v="60.412004937336299"/>
    <n v="59.869906092958161"/>
    <n v="71.864785420340951"/>
    <n v="54.510014493793371"/>
    <n v="52.055849500293952"/>
    <n v="67.941632373113848"/>
    <n v="52.977248677248689"/>
    <s v="."/>
    <s v="."/>
    <s v="."/>
    <n v="67.756881704156299"/>
    <n v="66.50052067294682"/>
    <n v="70.602793174883104"/>
    <n v="63.875194213487852"/>
    <n v="65.918128225226994"/>
    <n v="65.605967078189295"/>
    <n v="69.209656084656089"/>
    <n v="68.963888888888903"/>
    <n v="78.159259259259272"/>
    <n v="76.726923076923072"/>
    <n v="63.085185185185175"/>
    <n v="58.040740740740745"/>
    <n v="64.715608465608454"/>
    <n v="69.457859673143517"/>
    <n v="72.776135867370371"/>
    <n v="61.957656793858007"/>
    <n v="72.225102180740748"/>
    <n v="70.872543850604941"/>
    <n v="60.139550264550266"/>
    <n v="59.915367882814706"/>
    <n v="71.209648794271587"/>
    <n v="67.125092252256408"/>
    <n v="51.4483821150531"/>
    <n v="50.25330687820987"/>
    <n v="60.358002057613156"/>
    <n v="64.350493827160491"/>
    <n v="49.315370370370367"/>
    <n v="64.182358024691368"/>
    <n v="63.29338461538461"/>
  </r>
  <r>
    <x v="35"/>
    <x v="6"/>
    <n v="54.184419749037687"/>
    <n v="69.466799991601576"/>
    <n v="49.81802539401945"/>
    <n v="51.167742970232538"/>
    <n v="68.841269841269835"/>
    <n v="39.406586691256699"/>
    <n v="45.723104056437386"/>
    <n v="61.676748971193412"/>
    <n v="40.19100529100529"/>
    <n v="58.16421116097478"/>
    <n v="39.013050674815375"/>
    <n v="30.291022015787053"/>
    <n v="62.099657458147874"/>
    <n v="57.955265722544155"/>
    <n v="70.092330141933303"/>
    <n v="47.440397455278422"/>
    <n v="56.025989613952575"/>
    <n v="58.262345679012348"/>
    <n v="63.101190476190474"/>
    <n v="66.244135802469131"/>
    <n v="79.133333333333326"/>
    <n v="82.003846153846155"/>
    <n v="55.870370370370374"/>
    <n v="48.518518518518512"/>
    <n v="58.323412698412703"/>
    <n v="60.008081191421304"/>
    <n v="69.962152458074073"/>
    <n v="46.917894935796305"/>
    <n v="62.21697320900001"/>
    <n v="60.935304162814809"/>
    <n v="54.720238095238088"/>
    <n v="56.670143429149057"/>
    <n v="71.563488564037044"/>
    <n v="74.955080633653836"/>
    <n v="41.497593435229618"/>
    <n v="39.291299235700002"/>
    <n v="52.789691358024704"/>
    <n v="65.307518518518521"/>
    <n v="36.527555555555558"/>
    <n v="52.497370370370376"/>
    <n v="56.39442307692309"/>
  </r>
  <r>
    <x v="35"/>
    <x v="7"/>
    <n v="73.36076817558299"/>
    <n v="80.34567901234567"/>
    <n v="71.365079365079382"/>
    <n v="69.738271604938262"/>
    <n v="82.864197530864203"/>
    <n v="66.716049382716051"/>
    <n v="60.44444444444445"/>
    <n v="73.629629629629619"/>
    <n v="65.037037037037024"/>
    <s v="."/>
    <s v="."/>
    <s v="."/>
    <n v="72.168981481481467"/>
    <n v="77.888888888888872"/>
    <n v="77.827160493827165"/>
    <n v="76.592592592592581"/>
    <n v="78.76543209876543"/>
    <n v="78.370370370370367"/>
    <n v="68.157407407407405"/>
    <n v="66.449074074074076"/>
    <n v="78.451851851851828"/>
    <n v="67.685185185185162"/>
    <n v="64.207407407407402"/>
    <n v="55.451851851851842"/>
    <n v="62.212962962962962"/>
    <n v="70.049382715990731"/>
    <n v="72.543209876481484"/>
    <n v="62.814814814777762"/>
    <n v="69.234567901185187"/>
    <n v="75.604938271518506"/>
    <n v="54.523148148148145"/>
    <n v="54.561728394918525"/>
    <n v="69.08641975292592"/>
    <n v="52.567901234407408"/>
    <n v="49.925925925781492"/>
    <n v="46.666666666559252"/>
    <n v="54.646314814814815"/>
    <n v="55.977333333333327"/>
    <n v="44.382777777777768"/>
    <n v="57.654222222222224"/>
    <n v="60.570925925925927"/>
  </r>
  <r>
    <x v="35"/>
    <x v="8"/>
    <n v="60.905349794238674"/>
    <n v="63.888888888888886"/>
    <n v="60.052910052910057"/>
    <n v="58.703703703703702"/>
    <n v="63.888888888888886"/>
    <n v="57.407407407407405"/>
    <n v="50"/>
    <n v="68.518518518518519"/>
    <n v="53.703703703703702"/>
    <s v="."/>
    <s v="."/>
    <s v="."/>
    <n v="63.657407407407405"/>
    <n v="63.657407407407405"/>
    <n v="63.888888888888886"/>
    <n v="67.592592592592595"/>
    <n v="62.962962962962962"/>
    <n v="60.185185185185183"/>
    <s v="."/>
    <s v="."/>
    <s v="."/>
    <s v="."/>
    <s v="."/>
    <s v="."/>
    <s v="."/>
    <s v="."/>
    <s v="."/>
    <s v="."/>
    <s v="."/>
    <s v="."/>
    <s v="."/>
    <s v="."/>
    <s v="."/>
    <s v="."/>
    <s v="."/>
    <s v="."/>
    <s v="."/>
    <s v="."/>
    <s v="."/>
    <s v="."/>
    <s v="."/>
  </r>
  <r>
    <x v="35"/>
    <x v="9"/>
    <n v="71.670494372289824"/>
    <n v="84.779715975896522"/>
    <n v="67.925002485545079"/>
    <n v="70.2341490083449"/>
    <n v="84.509332745443857"/>
    <n v="60.127878443302407"/>
    <n v="52.768518518518526"/>
    <n v="79.809511219233443"/>
    <n v="73.955504115226333"/>
    <s v="."/>
    <s v="."/>
    <s v="."/>
    <n v="69.745926001573466"/>
    <n v="73.465926077221013"/>
    <n v="85.050099206349202"/>
    <n v="62.160074091364926"/>
    <n v="75.807851998824219"/>
    <n v="70.845679012345684"/>
    <n v="66.740740740740748"/>
    <n v="66.025925925925932"/>
    <n v="79.17407407407407"/>
    <n v="76.659259259259244"/>
    <n v="57.077777777777783"/>
    <n v="51.192592592592597"/>
    <n v="62.467592592592595"/>
    <n v="67.370345808036404"/>
    <n v="77.956208702444457"/>
    <n v="56.183658509697537"/>
    <n v="69.163910934753702"/>
    <n v="66.177605085250008"/>
    <n v="56.138888888888886"/>
    <n v="57.512193974545283"/>
    <n v="69.836768812499997"/>
    <n v="70.101194350564825"/>
    <n v="48.618631665162653"/>
    <n v="41.492181069953709"/>
    <n v="54.712369598765449"/>
    <n v="63.710620370370364"/>
    <n v="40.667839506172832"/>
    <n v="58.881129629629626"/>
    <n v="55.589888888888886"/>
  </r>
  <r>
    <x v="35"/>
    <x v="10"/>
    <n v="65.643343172316932"/>
    <n v="78.80254997060554"/>
    <n v="61.848294770583117"/>
    <n v="66.88584509112286"/>
    <n v="77.944738389182845"/>
    <n v="54.70326278659612"/>
    <n v="52.480000000000011"/>
    <n v="78.101851851851848"/>
    <n v="70.444444444444443"/>
    <n v="70.665308444454951"/>
    <n v="56.199305555555561"/>
    <n v="33.749611499611504"/>
    <n v="63.047730851599894"/>
    <n v="64.025903880070544"/>
    <n v="79.66036155202822"/>
    <n v="52.387918871252211"/>
    <n v="65.919532627865962"/>
    <n v="58.135802469135804"/>
    <n v="61.578703703703702"/>
    <n v="61.927469135802461"/>
    <n v="74.103703703703687"/>
    <n v="78.307692307692307"/>
    <n v="51.388888888888879"/>
    <n v="45.848148148148141"/>
    <n v="56.772486772486772"/>
    <n v="60.993166324744443"/>
    <n v="76.335885463592604"/>
    <n v="48.07480158732222"/>
    <n v="66.075837742496304"/>
    <n v="53.486140505566659"/>
    <n v="53.42460317460317"/>
    <n v="52.256823517308646"/>
    <n v="65.600749559111108"/>
    <n v="69.682104700923077"/>
    <n v="38.356504827518521"/>
    <n v="37.443004115222223"/>
    <n v="54.277379629629642"/>
    <n v="69.557703703703709"/>
    <n v="33.535777777777774"/>
    <n v="60.427518518518518"/>
    <n v="55.217346153846158"/>
  </r>
  <r>
    <x v="35"/>
    <x v="11"/>
    <n v="76.570274661324049"/>
    <n v="88.342151675484985"/>
    <n v="73.147619869842103"/>
    <n v="80.366103443881215"/>
    <n v="91.036155202821888"/>
    <n v="75.686975575864452"/>
    <n v="62.345679012345684"/>
    <n v="86.704682149126597"/>
    <n v="86.951111111111118"/>
    <n v="81.531560367589734"/>
    <n v="59.907407407407405"/>
    <n v="46.969105030771701"/>
    <n v="73.83072037456958"/>
    <n v="72.16196355085242"/>
    <n v="85.648148148148152"/>
    <n v="52.735042735042732"/>
    <n v="74.347442680776012"/>
    <n v="75.09615384615384"/>
    <n v="71.617283950617292"/>
    <n v="75.497839506172824"/>
    <n v="85.696296296296296"/>
    <n v="90.365384615384613"/>
    <n v="58.846153846153847"/>
    <n v="68.75"/>
    <n v="66.777116402116405"/>
    <n v="67.48812272043827"/>
    <n v="83.196171069851871"/>
    <n v="52.502289377280768"/>
    <n v="66.836419753111102"/>
    <n v="65.761316872433341"/>
    <n v="63.644179894179892"/>
    <n v="65.558527778388267"/>
    <n v="73.461199294592589"/>
    <n v="80.862899355615369"/>
    <n v="50.946159469138451"/>
    <n v="59.444444444416661"/>
    <n v="61.480817901234566"/>
    <n v="75.748333333333335"/>
    <n v="45.023800000000001"/>
    <n v="63.928592592592594"/>
    <n v="61.047038461538463"/>
  </r>
  <r>
    <x v="35"/>
    <x v="12"/>
    <n v="64.494061926987243"/>
    <n v="81.809964726631392"/>
    <n v="59.577749575030367"/>
    <n v="66.523043720412147"/>
    <n v="87.57495590828924"/>
    <n v="49.190042413726623"/>
    <n v="35.507246376811594"/>
    <n v="85.912992357436806"/>
    <n v="68.814102564102569"/>
    <n v="71.09994775824228"/>
    <n v="55.311111111111117"/>
    <n v="38.035021376971841"/>
    <n v="63.362354694964417"/>
    <n v="61.359170211294398"/>
    <n v="78.795238095238091"/>
    <n v="49.142426201249727"/>
    <n v="68.519988242210474"/>
    <n v="58.814102564102569"/>
    <n v="61.103835978835981"/>
    <n v="64.493518518518499"/>
    <n v="80.940740740740765"/>
    <n v="80.526923076923083"/>
    <n v="65.69259259259259"/>
    <n v="29"/>
    <n v="59.385141093474431"/>
    <n v="57.674348302191362"/>
    <n v="67.107593091148132"/>
    <n v="42.511022927666666"/>
    <n v="56.706349206370369"/>
    <n v="64.519230769269228"/>
    <n v="54.666225749559082"/>
    <n v="61.122815969286712"/>
    <n v="71.766607877777787"/>
    <n v="79.106110938115393"/>
    <n v="60.666145255011536"/>
    <n v="30.902777777791666"/>
    <n v="48.902521604938279"/>
    <n v="61.388296296296296"/>
    <n v="24.380518518518524"/>
    <n v="51.909148148148148"/>
    <n v="59.233360000000012"/>
  </r>
  <r>
    <x v="35"/>
    <x v="13"/>
    <n v="81.069958847736615"/>
    <n v="89.81481481481481"/>
    <n v="78.571428571428569"/>
    <n v="69.629629629629633"/>
    <n v="81.481481481481481"/>
    <n v="61.111111111111114"/>
    <n v="64.81481481481481"/>
    <n v="68.518518518518519"/>
    <n v="72.222222222222229"/>
    <s v="."/>
    <s v="."/>
    <s v="."/>
    <n v="80.324074074074076"/>
    <n v="95.370370370370367"/>
    <n v="98.148148148148152"/>
    <n v="96.296296296296291"/>
    <n v="94.444444444444443"/>
    <n v="92.592592592592595"/>
    <n v="74.305555555555557"/>
    <n v="65.277777777777771"/>
    <n v="75.925925925925924"/>
    <n v="66.666666666666671"/>
    <n v="53.703703703703702"/>
    <n v="64.81481481481481"/>
    <n v="68.981481481481481"/>
    <n v="83.333333333333329"/>
    <n v="85.18518518518519"/>
    <n v="81.481481481481481"/>
    <n v="87.037037037037038"/>
    <n v="79.629629629629633"/>
    <n v="54.861111111111114"/>
    <n v="54.629629629629626"/>
    <n v="68.518518518518519"/>
    <n v="59.25925925925926"/>
    <n v="46.296296296296298"/>
    <n v="44.444444444444443"/>
    <n v="55.092592592592595"/>
    <n v="48.148148148148145"/>
    <n v="61.111111111111114"/>
    <n v="59.25925925925926"/>
    <n v="51.851851851851855"/>
  </r>
  <r>
    <x v="35"/>
    <x v="14"/>
    <n v="58.518296451681231"/>
    <n v="68.258799970605523"/>
    <n v="55.735295446274279"/>
    <n v="56.334786689647814"/>
    <n v="67.048243680188108"/>
    <n v="65.126157407407405"/>
    <n v="44.59876543209878"/>
    <n v="57.542742237186708"/>
    <n v="47.358024691358032"/>
    <s v="."/>
    <s v="."/>
    <s v="."/>
    <n v="58.279223771555934"/>
    <n v="61.247683654223017"/>
    <n v="69.469356261022938"/>
    <n v="56.175411522633738"/>
    <n v="49.303528561630415"/>
    <n v="70.042438271604951"/>
    <n v="60.302469135802454"/>
    <n v="55.105324074074076"/>
    <n v="68.980555555555554"/>
    <n v="57.075462962962952"/>
    <n v="51.25"/>
    <n v="43.115277777777777"/>
    <n v="55.401234567901241"/>
    <n v="70.444789877127761"/>
    <n v="75.308833134588895"/>
    <s v="."/>
    <s v="."/>
    <n v="65.58074661966667"/>
    <n v="53.072839506172841"/>
    <n v="47.800470780501286"/>
    <n v="57.623456790120372"/>
    <n v="50.538082416559718"/>
    <n v="44.799382716055561"/>
    <n v="38.240961199269442"/>
    <n v="63.666113425925921"/>
    <n v="67.589194444444445"/>
    <s v="."/>
    <s v="."/>
    <n v="61.98326500000001"/>
  </r>
  <r>
    <x v="35"/>
    <x v="15"/>
    <n v="63.097312038670054"/>
    <n v="67.386390358612587"/>
    <n v="61.871861090115075"/>
    <n v="63.665314520870076"/>
    <n v="71.21546149323926"/>
    <n v="80.580246913580254"/>
    <n v="58.024691358024683"/>
    <n v="62.987654320987652"/>
    <n v="45.518518518518533"/>
    <n v="65.450396865739535"/>
    <n v="41.598271604938276"/>
    <n v="39.405218855218862"/>
    <n v="65.031617430922978"/>
    <n v="62.387308935920061"/>
    <n v="63.557319223985878"/>
    <n v="60.246913580246918"/>
    <n v="49.7419165196943"/>
    <n v="76.003086419753089"/>
    <n v="70.895061728395078"/>
    <n v="67.675925925925938"/>
    <n v="81.481481481481481"/>
    <n v="71.788888888888877"/>
    <n v="59.907407407407405"/>
    <n v="57.525925925925925"/>
    <n v="65.703703703703709"/>
    <n v="77.305065722203707"/>
    <n v="78.35193038618516"/>
    <s v="."/>
    <s v="."/>
    <n v="76.258201058222213"/>
    <n v="65.037037037037038"/>
    <n v="59.900618221780569"/>
    <n v="71.111111111111114"/>
    <n v="60.399357072962957"/>
    <n v="57.5"/>
    <n v="50.592004703048147"/>
    <n v="75.306759259259266"/>
    <n v="76.07048148148148"/>
    <s v="."/>
    <s v="."/>
    <n v="74.543037037037038"/>
  </r>
  <r>
    <x v="35"/>
    <x v="16"/>
    <n v="70.781893004115219"/>
    <n v="88.271604938271608"/>
    <n v="65.784832451499113"/>
    <n v="68.64197530864196"/>
    <n v="85.185185185185162"/>
    <n v="71.604938271604951"/>
    <n v="49.382716049382715"/>
    <n v="79.012345679012356"/>
    <n v="58.024691358024683"/>
    <s v="."/>
    <s v="."/>
    <s v="."/>
    <n v="70.678858024691351"/>
    <n v="73.456790123456798"/>
    <n v="91.35802469135804"/>
    <n v="59.259259259259252"/>
    <n v="59.259259259259245"/>
    <n v="83.950617283950606"/>
    <n v="73.265432098765416"/>
    <n v="67.900925925925932"/>
    <n v="77.774074074074065"/>
    <n v="77.777777777777771"/>
    <n v="70.370370370370367"/>
    <n v="45.681481481481484"/>
    <n v="71.2222222222222"/>
    <n v="83.950617283999989"/>
    <n v="86.419753086444473"/>
    <s v="."/>
    <s v="."/>
    <n v="81.481481481555548"/>
    <n v="69.993827160493794"/>
    <n v="64.814814814833326"/>
    <n v="75.308641975296297"/>
    <n v="75.308641975333344"/>
    <n v="64.19753086422223"/>
    <n v="44.444444444481469"/>
    <n v="80.24698148148147"/>
    <n v="82.716111111111118"/>
    <s v="."/>
    <s v="."/>
    <n v="77.77785185185185"/>
  </r>
  <r>
    <x v="35"/>
    <x v="17"/>
    <n v="27.310630184858582"/>
    <n v="43.013668430335102"/>
    <n v="22.750832843425432"/>
    <n v="21.657554379776602"/>
    <n v="37.156084656084651"/>
    <n v="17.25"/>
    <n v="5.7692307692307692"/>
    <n v="12.633744855967079"/>
    <n v="36.956521739130437"/>
    <n v="31.248993795587626"/>
    <n v="15.681818181818182"/>
    <n v="9.6453623536956883"/>
    <n v="25.343360523221637"/>
    <n v="36.324213980463981"/>
    <n v="50.780952380952385"/>
    <n v="40.217391304347828"/>
    <n v="34.465811965811966"/>
    <n v="20.083333333333336"/>
    <n v="20.75185185185185"/>
    <n v="15.00462962962963"/>
    <n v="33.333333333333336"/>
    <n v="4.634615384615385"/>
    <n v="14.814814814814815"/>
    <n v="7.4074074074074074"/>
    <n v="13.87037037037037"/>
    <n v="32.113500847981484"/>
    <n v="47.700252724777776"/>
    <s v="."/>
    <s v="."/>
    <n v="17.162393162384618"/>
    <n v="10.185185185185183"/>
    <n v="4.7222222222222223"/>
    <n v="9.2592592592592595"/>
    <n v="3.8888888888888888"/>
    <n v="0"/>
    <n v="5.7407407407407405"/>
    <n v="21.10338888888889"/>
    <n v="26.836407407407407"/>
    <s v="."/>
    <s v="."/>
    <n v="15.961538461538462"/>
  </r>
  <r>
    <x v="35"/>
    <x v="18"/>
    <n v="49.681229550056706"/>
    <n v="57.029688418577315"/>
    <n v="47.268505157394038"/>
    <n v="38.721948319170544"/>
    <n v="43.997648442092888"/>
    <n v="44.20289855072464"/>
    <n v="20.37037037037037"/>
    <n v="40.75151515151515"/>
    <n v="57.843137254901954"/>
    <n v="55.253720862961622"/>
    <n v="54.097222222222214"/>
    <n v="41.576704545454547"/>
    <n v="48.825861258083485"/>
    <n v="63.697273662551439"/>
    <n v="71.987179487179489"/>
    <n v="72.222222222222229"/>
    <n v="50.344202898550726"/>
    <n v="66.746794871794876"/>
    <n v="37.90864197530864"/>
    <n v="24.343827160493831"/>
    <n v="43.75"/>
    <n v="10.608333333333333"/>
    <n v="16.666666666666668"/>
    <n v="28.886666666666667"/>
    <n v="39.696913580246914"/>
    <n v="54.323320712225922"/>
    <n v="68.523184634303689"/>
    <s v="."/>
    <s v="."/>
    <n v="40.123456790148147"/>
    <n v="27.145679012345678"/>
    <n v="15.321239606958732"/>
    <n v="28.571428571428573"/>
    <n v="6.7460317460499999"/>
    <n v="0"/>
    <n v="30.138888888875002"/>
    <n v="35.476555555555557"/>
    <n v="44.163000000000004"/>
    <s v="."/>
    <s v="."/>
    <n v="27.013874999999999"/>
  </r>
  <r>
    <x v="36"/>
    <x v="0"/>
    <n v="67.742033646267828"/>
    <n v="77.099357004681167"/>
    <n v="65.068512686721149"/>
    <n v="66.433890143498061"/>
    <n v="76.300930619755022"/>
    <n v="65.175090894112614"/>
    <n v="56.421642973428675"/>
    <n v="71.279723210541661"/>
    <n v="62.992063019652313"/>
    <s v=". "/>
    <s v=". "/>
    <s v=". "/>
    <n v="68.011370649269779"/>
    <n v="69.37721302473004"/>
    <n v="77.897783389607383"/>
    <n v="63.838785557599422"/>
    <n v="66.826583936631749"/>
    <n v="68.94569921508166"/>
    <n v="67.989285714285714"/>
    <n v="66.605907738095226"/>
    <n v="76.757559523809533"/>
    <n v="70.804077380952393"/>
    <n v="62.152500000000003"/>
    <n v="56.709494047619046"/>
    <n v="64.692857142857136"/>
    <n v="69.380754132283457"/>
    <n v="75.392813931158514"/>
    <n v="63.022538218955546"/>
    <n v="71.26315346843424"/>
    <n v="67.844510910585498"/>
    <n v="62.215909090909093"/>
    <n v="61.17741136699204"/>
    <n v="71.041229973132673"/>
    <n v="65.961986788282502"/>
    <n v="56.11429290210139"/>
    <n v="51.592135804451623"/>
    <n v="63.225294349747486"/>
    <n v="68.369723800505042"/>
    <n v="53.182276374859725"/>
    <n v="66.868870089786768"/>
    <n v="64.48030713383838"/>
  </r>
  <r>
    <x v="36"/>
    <x v="1"/>
    <n v="88.300087017547696"/>
    <n v="94.682007795995872"/>
    <n v="86.476681080848195"/>
    <n v="88.621546557295801"/>
    <n v="95.059955036145482"/>
    <n v="89.761133565594122"/>
    <n v="84.825536368393472"/>
    <n v="90.836376145899962"/>
    <n v="82.624731670445954"/>
    <s v=". "/>
    <s v=". "/>
    <s v=". "/>
    <n v="88.150874178769371"/>
    <n v="87.898262592862523"/>
    <n v="94.304060555846277"/>
    <n v="82.788774130043976"/>
    <n v="88.038260533128565"/>
    <n v="86.461955152431315"/>
    <n v="86.24081632653062"/>
    <n v="88.385476190476169"/>
    <n v="94.46"/>
    <n v="89.052941176470597"/>
    <n v="87.428571428571388"/>
    <n v="82.537142857142868"/>
    <n v="84.091836734693885"/>
    <n v="84.00347692122611"/>
    <n v="88.54506323830158"/>
    <n v="79.617336631640953"/>
    <n v="83.171964994460311"/>
    <n v="84.679542820501595"/>
    <n v="82.734848484848484"/>
    <n v="85.191819309939575"/>
    <n v="92.312595724972709"/>
    <n v="86.541068645586819"/>
    <n v="83.18921344415152"/>
    <n v="78.696828050400669"/>
    <n v="80.287309764309782"/>
    <n v="84.322902356902347"/>
    <n v="72.37893265993263"/>
    <n v="81.025380471380458"/>
    <n v="83.422023569023565"/>
  </r>
  <r>
    <x v="36"/>
    <x v="2"/>
    <n v="86.70188908376835"/>
    <n v="94.774496882086169"/>
    <n v="84.395429712820402"/>
    <n v="87.547265505469625"/>
    <n v="94.93070818070818"/>
    <n v="87.949709700730111"/>
    <n v="83.905494505494502"/>
    <n v="90.376129426129424"/>
    <n v="80.574285714285722"/>
    <n v="89.760760116825168"/>
    <n v="79.543418509257009"/>
    <n v="73.422903084711862"/>
    <n v="87.03885978852496"/>
    <n v="85.645168556641764"/>
    <n v="94.618285583464143"/>
    <n v="78.263964606821744"/>
    <n v="85.10556689342404"/>
    <n v="84.592857142857142"/>
    <n v="86.428571428571431"/>
    <n v="88.4145238095238"/>
    <n v="95.491428571428557"/>
    <n v="89.267647058823528"/>
    <n v="86.48571428571428"/>
    <n v="82.411428571428573"/>
    <n v="84.878571428571433"/>
    <n v="84.391229714921437"/>
    <n v="91.360347954371449"/>
    <n v="76.843537415"/>
    <n v="83.123992673942865"/>
    <n v="86.237040816371433"/>
    <n v="84.283008658008654"/>
    <n v="86.609216999202005"/>
    <n v="94.266955267"/>
    <n v="88.17021856184374"/>
    <n v="83.945568996878791"/>
    <n v="80.016113516151506"/>
    <n v="81.912893939393925"/>
    <n v="87.672878787878787"/>
    <n v="70.838515151515153"/>
    <n v="82.699363636363643"/>
    <n v="86.440818181818187"/>
  </r>
  <r>
    <x v="36"/>
    <x v="3"/>
    <n v="91.995117589559584"/>
    <n v="92.470680708180709"/>
    <n v="91.859242412810673"/>
    <n v="92.718489248150888"/>
    <n v="92.485958485958477"/>
    <n v="95.662147967599083"/>
    <n v="89.384615384615387"/>
    <n v="93.22979242979244"/>
    <n v="92.829931972789126"/>
    <n v="92.915524610785923"/>
    <n v="86.531830551438389"/>
    <n v="88.599164176582718"/>
    <n v="88.090808651017369"/>
    <n v="91.090903016320397"/>
    <n v="92.455402930402926"/>
    <n v="91.841710141710138"/>
    <n v="93.13951486618447"/>
    <n v="86.926984126984138"/>
    <n v="75.596428571428575"/>
    <n v="85.090714285714284"/>
    <n v="86.222857142857151"/>
    <n v="86.425714285714292"/>
    <n v="87.545714285714283"/>
    <n v="80.168571428571411"/>
    <n v="67.246428571428567"/>
    <n v="66.010444613792131"/>
    <n v="65.070012030714281"/>
    <n v="72.637662337625713"/>
    <n v="62.864953396371426"/>
    <n v="63.469150690457134"/>
    <n v="60.810606060606062"/>
    <n v="68.852917163075006"/>
    <n v="74.735439446633322"/>
    <n v="67.731691092575758"/>
    <n v="69.271931258575748"/>
    <n v="63.672606854515159"/>
    <n v="52.753469696969695"/>
    <n v="49.31909090909091"/>
    <n v="58.413848484848472"/>
    <n v="52.079878787878776"/>
    <n v="51.201060606060615"/>
  </r>
  <r>
    <x v="36"/>
    <x v="4"/>
    <n v="91.247165532879833"/>
    <n v="95.510204081632665"/>
    <n v="90.029154518950463"/>
    <n v="89.795918367346928"/>
    <n v="96.734693877551038"/>
    <n v="92.244897959183689"/>
    <n v="85.306122448979622"/>
    <n v="91.020408163265301"/>
    <n v="83.673469387755119"/>
    <s v=". "/>
    <s v=". "/>
    <s v=". "/>
    <n v="91.424897959183681"/>
    <n v="93.061224489795933"/>
    <n v="94.285714285714292"/>
    <n v="91.83673469387756"/>
    <n v="94.285714285714292"/>
    <n v="91.83673469387756"/>
    <n v="90.842857142857142"/>
    <n v="89.788571428571444"/>
    <n v="95.505714285714276"/>
    <n v="89.377142857142871"/>
    <n v="90.194285714285712"/>
    <n v="84.077142857142846"/>
    <n v="90.042857142857144"/>
    <n v="91.836734693857139"/>
    <n v="91.836734693885717"/>
    <n v="91.428571428571431"/>
    <n v="93.46938775505717"/>
    <n v="90.612244897914294"/>
    <n v="88.950757575757578"/>
    <n v="88.701298701287882"/>
    <n v="95.238095238060623"/>
    <n v="89.437229437242422"/>
    <n v="87.878787878757578"/>
    <n v="82.251082251090921"/>
    <n v="89.177477272727273"/>
    <n v="91.774878787878791"/>
    <n v="83.982727272727274"/>
    <n v="90.476181818181814"/>
    <n v="90.4761212121212"/>
  </r>
  <r>
    <x v="36"/>
    <x v="5"/>
    <n v="59.548986799567842"/>
    <n v="68.392402278371662"/>
    <n v="57.02229666276677"/>
    <n v="57.214489680756671"/>
    <n v="68.517870225013098"/>
    <n v="52.198497592689698"/>
    <n v="49.526542240827951"/>
    <n v="64.8455020640735"/>
    <n v="50.984036281179137"/>
    <s v=". "/>
    <s v=". "/>
    <s v=". "/>
    <n v="64.010090582682011"/>
    <n v="62.467108198081824"/>
    <n v="68.266934331730241"/>
    <n v="59.714481012185075"/>
    <n v="61.839511779477753"/>
    <n v="60.047505668934235"/>
    <n v="65.618877551020404"/>
    <n v="65.515000000000015"/>
    <n v="74.314285714285717"/>
    <n v="72.297058823529426"/>
    <n v="59.574285714285715"/>
    <n v="55.868571428571443"/>
    <n v="61.859183673469381"/>
    <n v="65.705444162860232"/>
    <n v="70.547383062495257"/>
    <n v="59.014176834756185"/>
    <n v="68.1652420094657"/>
    <n v="65.094974744723828"/>
    <n v="58.845238095238095"/>
    <n v="58.798811891334253"/>
    <n v="69.120403773111107"/>
    <n v="65.78304958383228"/>
    <n v="50.574254478611117"/>
    <n v="49.983656004386852"/>
    <n v="58.866807239057231"/>
    <n v="62.586454545454558"/>
    <n v="49.153777777777776"/>
    <n v="62.5719797979798"/>
    <n v="60.843166666666676"/>
  </r>
  <r>
    <x v="36"/>
    <x v="6"/>
    <n v="50.63214558388875"/>
    <n v="66.610540168448324"/>
    <n v="46.066889988300304"/>
    <n v="47.839659518460493"/>
    <n v="64.296467817896371"/>
    <n v="35.985968968545308"/>
    <n v="42.436769579626727"/>
    <n v="60.612696668410955"/>
    <n v="35.866394557823128"/>
    <n v="54.894996593997213"/>
    <n v="36.809863576876808"/>
    <n v="26.175260576829636"/>
    <n v="57.032652700426944"/>
    <n v="54.122753165674084"/>
    <n v="68.924612519000291"/>
    <n v="44.562490655602915"/>
    <n v="50.337582957480919"/>
    <n v="52.666326530612231"/>
    <n v="57.742346938775512"/>
    <n v="59.942619047619054"/>
    <n v="72.740000000000009"/>
    <n v="75.076470588235296"/>
    <n v="49.808571428571433"/>
    <n v="42.371428571428574"/>
    <n v="54.074489795918367"/>
    <n v="55.576233833430727"/>
    <n v="66.30425236208572"/>
    <n v="43.124805636582856"/>
    <n v="56.154356980882859"/>
    <n v="56.721520354171432"/>
    <n v="52.153679653679653"/>
    <n v="53.767427336841656"/>
    <n v="68.09533830360607"/>
    <n v="72.496020651506242"/>
    <n v="38.187785682224231"/>
    <n v="36.728956228893935"/>
    <n v="50.57132323232323"/>
    <n v="59.535727272727279"/>
    <n v="35.514696969696971"/>
    <n v="50.216333333333345"/>
    <n v="56.673625000000008"/>
  </r>
  <r>
    <x v="36"/>
    <x v="7"/>
    <n v="69.443386243386243"/>
    <n v="76.780952380952357"/>
    <n v="67.34693877551021"/>
    <n v="66.803809523809505"/>
    <n v="78.40000000000002"/>
    <n v="63.466666666666669"/>
    <n v="58.285714285714285"/>
    <n v="69.638095238095232"/>
    <n v="64.228571428571428"/>
    <s v=". "/>
    <s v=". "/>
    <s v=". "/>
    <n v="68.18214285714285"/>
    <n v="72.742857142857147"/>
    <n v="75.161904761904751"/>
    <n v="71.009523809523813"/>
    <n v="73.752380952380946"/>
    <n v="71.047619047619037"/>
    <n v="64.567857142857136"/>
    <n v="63.621428571428574"/>
    <n v="75.185714285714297"/>
    <n v="64.66857142857144"/>
    <n v="60.197142857142858"/>
    <n v="54.434285714285714"/>
    <n v="59.45"/>
    <n v="65.676190476135716"/>
    <n v="70.819047618971439"/>
    <n v="59.466666666628548"/>
    <n v="65.29523809520002"/>
    <n v="67.123809523742864"/>
    <n v="53.462121212121211"/>
    <n v="54.09595959582272"/>
    <n v="67.474747474606048"/>
    <n v="51.818181818021202"/>
    <n v="49.898989898851511"/>
    <n v="47.191919191812111"/>
    <n v="52.968204545454533"/>
    <n v="56.658212121212124"/>
    <n v="44.141484848484843"/>
    <n v="55.151454545454541"/>
    <n v="55.921666666666667"/>
  </r>
  <r>
    <x v="36"/>
    <x v="8"/>
    <n v="58.571428571428555"/>
    <n v="61.785714285714285"/>
    <n v="57.653061224489797"/>
    <n v="57"/>
    <n v="62.857142857142854"/>
    <n v="57.142857142857146"/>
    <n v="47.857142857142854"/>
    <n v="64.285714285714292"/>
    <n v="52.857142857142854"/>
    <s v=". "/>
    <s v=". "/>
    <s v=". "/>
    <n v="60.535714285714285"/>
    <n v="60.535714285714285"/>
    <n v="60.714285714285715"/>
    <n v="63.571428571428569"/>
    <n v="61.428571428571431"/>
    <n v="56.428571428571431"/>
    <s v=". "/>
    <s v=". "/>
    <s v=". "/>
    <s v=". "/>
    <s v=". "/>
    <s v=". "/>
    <s v=". "/>
    <s v=". "/>
    <s v=". "/>
    <s v=". "/>
    <s v=". "/>
    <s v=". "/>
    <s v=". "/>
    <s v=". "/>
    <s v=". "/>
    <s v=". "/>
    <s v=". "/>
    <s v=". "/>
    <s v=". "/>
    <s v=". "/>
    <s v=". "/>
    <s v=". "/>
    <s v=". "/>
  </r>
  <r>
    <x v="36"/>
    <x v="9"/>
    <n v="68.651085711339832"/>
    <n v="82.26648667800454"/>
    <n v="64.760971149435633"/>
    <n v="67.936222816031091"/>
    <n v="81.633517573696139"/>
    <n v="58.013252259436449"/>
    <n v="50.789682539682538"/>
    <n v="75.173272818451395"/>
    <n v="74.071388888888904"/>
    <s v=". "/>
    <s v=". "/>
    <s v=". "/>
    <n v="65.915189308095037"/>
    <n v="69.544664330475769"/>
    <n v="82.899455782312927"/>
    <n v="59.97291883420035"/>
    <n v="70.946163657770796"/>
    <n v="64.360119047619051"/>
    <n v="62.035714285714285"/>
    <n v="62.285714285714285"/>
    <n v="75.137142857142834"/>
    <n v="71.27428571428571"/>
    <n v="54.214285714285722"/>
    <n v="48.517142857142858"/>
    <n v="57.8"/>
    <n v="61.705093188851357"/>
    <n v="73.039829954930724"/>
    <n v="50.436101190469529"/>
    <n v="62.452253401376652"/>
    <n v="60.892188208628575"/>
    <n v="54.420454545454547"/>
    <n v="56.108333820680912"/>
    <n v="67.25212241465151"/>
    <n v="67.574882919815664"/>
    <n v="47.852794594726255"/>
    <n v="41.753535353530303"/>
    <n v="52.669584595959613"/>
    <n v="62.188613636363641"/>
    <n v="38.014118686868684"/>
    <n v="57.009249999999994"/>
    <n v="53.466356060606053"/>
  </r>
  <r>
    <x v="36"/>
    <x v="10"/>
    <n v="62.753376052802082"/>
    <n v="75.778735827664406"/>
    <n v="58.942497300507497"/>
    <n v="63.935066893424029"/>
    <n v="73.874206349206375"/>
    <n v="51.088231292517015"/>
    <n v="49.202020202020208"/>
    <n v="74.187142857142845"/>
    <n v="72.184313725490185"/>
    <n v="68.286737349550876"/>
    <n v="54.008994708994706"/>
    <n v="28.578689539627039"/>
    <n v="59.701248582766425"/>
    <n v="61.23064909297053"/>
    <n v="77.683265306122465"/>
    <n v="51.212857142857139"/>
    <n v="62.279988662131522"/>
    <n v="54.767156862745104"/>
    <n v="57.365136054421768"/>
    <n v="57.970238095238095"/>
    <n v="69.491428571428571"/>
    <n v="72.920588235294105"/>
    <n v="47.859999999999992"/>
    <n v="43.076470588235289"/>
    <n v="52.712244897959188"/>
    <n v="56.656423874005718"/>
    <n v="72.962574965742874"/>
    <n v="43.083010204088559"/>
    <n v="61.265331890345458"/>
    <n v="53.364165464160607"/>
    <n v="51.67911255411255"/>
    <n v="50.494585403040396"/>
    <n v="62.85288600287879"/>
    <n v="68.745876736156234"/>
    <n v="36.203503949787873"/>
    <n v="35.829124579121213"/>
    <n v="52.608727272727279"/>
    <n v="67.695969696969684"/>
    <n v="30.77960606060606"/>
    <n v="58.044212121212119"/>
    <n v="56.22048387096774"/>
  </r>
  <r>
    <x v="36"/>
    <x v="11"/>
    <n v="74.681101041815324"/>
    <n v="87.893424036281161"/>
    <n v="70.430706198563342"/>
    <n v="77.21801920301921"/>
    <n v="90.08956916099774"/>
    <n v="73.196619253762108"/>
    <n v="58.571428571428569"/>
    <n v="82.364433360756891"/>
    <n v="87.452991452991455"/>
    <n v="80.815079253564576"/>
    <n v="60.479147588522594"/>
    <n v="47.70481295806816"/>
    <n v="71.714206411502332"/>
    <n v="71.788014564800278"/>
    <n v="85.697278911564624"/>
    <n v="58.063973063973066"/>
    <n v="71.358678086619264"/>
    <n v="72.907986111111114"/>
    <n v="67.73384353741497"/>
    <n v="72.497619047619025"/>
    <n v="83.234285714285718"/>
    <n v="84.942424242424238"/>
    <n v="55.821212121212127"/>
    <n v="66.071428571428569"/>
    <n v="63.239115646258504"/>
    <n v="64.15944107972858"/>
    <n v="79.874347841171442"/>
    <n v="49.952731092420599"/>
    <n v="63.833705357187497"/>
    <n v="64.991582491596972"/>
    <n v="63.226911976911971"/>
    <n v="65.373102814357821"/>
    <n v="74.062049062121204"/>
    <n v="81.747846108199994"/>
    <n v="50.040864931093537"/>
    <n v="56.54320987651851"/>
    <n v="61.441219696969704"/>
    <n v="74.723484848484844"/>
    <n v="44.702366666666663"/>
    <n v="64.096000000000004"/>
    <n v="62.652354838709677"/>
  </r>
  <r>
    <x v="36"/>
    <x v="12"/>
    <n v="64.185353693134175"/>
    <n v="80.616780045351462"/>
    <n v="59.279301210877023"/>
    <n v="66.198048693161468"/>
    <n v="85.427437641723358"/>
    <n v="47.804612541454652"/>
    <n v="35.057471264367813"/>
    <n v="81.362278244631185"/>
    <n v="74.661458333333329"/>
    <n v="71.226110499616638"/>
    <n v="51.513095238095239"/>
    <n v="36.343515661289054"/>
    <n v="62.661101059471406"/>
    <n v="61.173786181139128"/>
    <n v="77.875180375180378"/>
    <n v="51.501071016641944"/>
    <n v="68.425536881419234"/>
    <n v="54.123263888888893"/>
    <n v="57.498469387755101"/>
    <n v="63.561428571428564"/>
    <n v="79.234285714285718"/>
    <n v="75.060606060606062"/>
    <n v="65.148484848484841"/>
    <n v="30.833333333333332"/>
    <n v="54.943537414965988"/>
    <n v="52.543042563868816"/>
    <n v="62.179539869951427"/>
    <n v="37.079931972771426"/>
    <n v="53.683261183272734"/>
    <n v="61.186868686909094"/>
    <n v="53.669552669552672"/>
    <n v="59.510839328403769"/>
    <n v="68.457190957242432"/>
    <n v="74.690381803874999"/>
    <n v="61.526444407429025"/>
    <n v="32.471264367827587"/>
    <n v="48.252676767676768"/>
    <n v="59.365303030303025"/>
    <n v="22.978000000000005"/>
    <n v="53.293636363636367"/>
    <n v="59.08336666666667"/>
  </r>
  <r>
    <x v="36"/>
    <x v="13"/>
    <n v="76.349206349206327"/>
    <n v="85"/>
    <n v="73.877551020408163"/>
    <n v="68.285714285714292"/>
    <n v="77.142857142857139"/>
    <n v="61.428571428571431"/>
    <n v="64.285714285714292"/>
    <n v="67.142857142857139"/>
    <n v="71.428571428571431"/>
    <s v=". "/>
    <s v=". "/>
    <s v=". "/>
    <n v="74.285714285714292"/>
    <n v="86.428571428571431"/>
    <n v="92.647058823529406"/>
    <n v="83.82352941176471"/>
    <n v="85.714285714285708"/>
    <n v="82.857142857142861"/>
    <n v="68.392857142857139"/>
    <n v="62.142857142857146"/>
    <n v="68.571428571428569"/>
    <n v="62.857142857142854"/>
    <n v="52.857142857142854"/>
    <n v="64.285714285714292"/>
    <n v="63.035714285714285"/>
    <n v="74.642857142857139"/>
    <n v="77.142857142857139"/>
    <n v="71.428571428571431"/>
    <n v="78.571428571428569"/>
    <n v="71.428571428571431"/>
    <n v="52.462121212121211"/>
    <n v="54.166666666666664"/>
    <n v="63.636363636363633"/>
    <n v="56.060606060606062"/>
    <n v="46.969696969696969"/>
    <n v="50"/>
    <n v="50.757575757575758"/>
    <n v="46.969696969696969"/>
    <n v="56.060606060606062"/>
    <n v="54.545454545454547"/>
    <n v="45.454545454545453"/>
  </r>
  <r>
    <x v="36"/>
    <x v="14"/>
    <n v="54.467975056615927"/>
    <n v="63.056531266352692"/>
    <n v="52.014101853834006"/>
    <n v="51.963301519908683"/>
    <n v="59.992379644165368"/>
    <n v="60.72748015873016"/>
    <n v="40.544810744810746"/>
    <n v="54.263741813741831"/>
    <n v="44.288095238095245"/>
    <s v=". "/>
    <s v=". "/>
    <s v=". "/>
    <n v="54.385822179226189"/>
    <n v="57.598816977500022"/>
    <n v="66.120682888540017"/>
    <n v="52.878968253968246"/>
    <n v="46.482399776149776"/>
    <n v="64.913216991341997"/>
    <n v="55.780952380952364"/>
    <n v="51.014345238095238"/>
    <n v="63.118809523809524"/>
    <n v="53.630595238095225"/>
    <n v="47.392857142857146"/>
    <n v="39.915119047619044"/>
    <n v="51.609523809523807"/>
    <n v="65.07515866869727"/>
    <n v="69.438979468906425"/>
    <s v=". "/>
    <s v=". "/>
    <n v="60.711337868488094"/>
    <n v="51.009090909090908"/>
    <n v="45.705014813671127"/>
    <n v="55.479797979795457"/>
    <n v="48.56482837448371"/>
    <n v="42.840909090916661"/>
    <n v="35.934523809488631"/>
    <n v="62.572402343750014"/>
    <n v="64.671519531250013"/>
    <s v=". "/>
    <s v=". "/>
    <n v="62.388829166666675"/>
  </r>
  <r>
    <x v="36"/>
    <x v="15"/>
    <n v="59.05751158013063"/>
    <n v="62.727498691784412"/>
    <n v="58.008943833943846"/>
    <n v="59.9213221698936"/>
    <n v="65.296964939822075"/>
    <n v="76.231746031746027"/>
    <n v="51.492551892551887"/>
    <n v="60.480586080586079"/>
    <n v="46.104761904761922"/>
    <n v="61.815267632302181"/>
    <n v="41.068061178587506"/>
    <n v="39.188960113960114"/>
    <n v="60.599231314320591"/>
    <n v="57.97774834292693"/>
    <n v="60.158032443746727"/>
    <n v="55.761904761904766"/>
    <n v="46.032722832722833"/>
    <n v="69.958333333333343"/>
    <n v="65.923809523809524"/>
    <n v="63.22071428571428"/>
    <n v="77.142857142857139"/>
    <n v="68.148571428571429"/>
    <n v="55.977142857142859"/>
    <n v="51.614285714285714"/>
    <n v="61.261904761904759"/>
    <n v="71.31203485072858"/>
    <n v="71.931552694657128"/>
    <s v=". "/>
    <s v=". "/>
    <n v="70.692517006800003"/>
    <n v="62.558585858585857"/>
    <n v="57.655219622528037"/>
    <n v="70.303030303030297"/>
    <n v="58.798127167430302"/>
    <n v="54.368686868696969"/>
    <n v="47.151034150954537"/>
    <n v="72.233727272727307"/>
    <n v="72.167124999999999"/>
    <s v=". "/>
    <s v=". "/>
    <n v="73.78015151515153"/>
  </r>
  <r>
    <x v="36"/>
    <x v="16"/>
    <n v="66.349206349206341"/>
    <n v="82.380952380952365"/>
    <n v="61.7687074829932"/>
    <n v="62.285714285714285"/>
    <n v="77.142857142857125"/>
    <n v="64.761904761904759"/>
    <n v="48.571428571428569"/>
    <n v="71.428571428571431"/>
    <n v="49.523809523809518"/>
    <s v=". "/>
    <s v=". "/>
    <s v=". "/>
    <n v="67.142857142857139"/>
    <n v="71.428571428571416"/>
    <n v="87.619047619047635"/>
    <n v="59.047619047619044"/>
    <n v="59.04761904761903"/>
    <n v="79.999999999999986"/>
    <n v="68.100000000000009"/>
    <n v="62.857142857142847"/>
    <n v="69.522857142857134"/>
    <n v="71.428571428571431"/>
    <n v="64.760000000000005"/>
    <n v="45.717142857142861"/>
    <n v="66.2"/>
    <n v="78.571428571442866"/>
    <n v="80.000000000000028"/>
    <s v=". "/>
    <s v=". "/>
    <n v="77.142857142885703"/>
    <n v="67.525252525252512"/>
    <n v="62.121212121219699"/>
    <n v="70.707070707060595"/>
    <n v="71.717171717181841"/>
    <n v="62.62626262627272"/>
    <n v="43.434343434363633"/>
    <n v="78.282863636363643"/>
    <n v="78.787909090909082"/>
    <s v=". "/>
    <s v=". "/>
    <n v="77.777818181818191"/>
  </r>
  <r>
    <x v="36"/>
    <x v="17"/>
    <n v="23.807933358528597"/>
    <n v="35.807823129251709"/>
    <n v="20.039304610733183"/>
    <n v="18.23106575963719"/>
    <n v="28.663265306122447"/>
    <n v="18.212365591397852"/>
    <n v="4.5454545454545459"/>
    <n v="10.032679738562093"/>
    <n v="35.11904761904762"/>
    <n v="26.455805022313616"/>
    <n v="11.5"/>
    <n v="7.8916601075691997"/>
    <n v="21.852604875283451"/>
    <n v="31.871936274509807"/>
    <n v="44.040404040404042"/>
    <n v="37.068965517241381"/>
    <n v="28.766339869281044"/>
    <n v="18.244949494949495"/>
    <n v="19.965714285714281"/>
    <n v="12.099264705882353"/>
    <n v="27.272727272727273"/>
    <n v="3.6515151515151514"/>
    <n v="12.121212121212121"/>
    <n v="6.8181818181818183"/>
    <n v="14.538095238095234"/>
    <n v="30.580895831532857"/>
    <n v="44.412585313865712"/>
    <s v=". "/>
    <s v=". "/>
    <n v="14.734006734000001"/>
    <n v="9.282828282828282"/>
    <n v="3.8636363636363638"/>
    <n v="7.5757575757575761"/>
    <n v="3.1818181818181817"/>
    <n v="0"/>
    <n v="4.6969696969696972"/>
    <n v="20.7421875"/>
    <n v="27.265625"/>
    <s v=". "/>
    <s v=". "/>
    <n v="14.67741935483871"/>
  </r>
  <r>
    <x v="36"/>
    <x v="18"/>
    <n v="45.559441137566139"/>
    <n v="53.020146520146518"/>
    <n v="42.822574845789127"/>
    <n v="33.444913419913412"/>
    <n v="35.802197802197803"/>
    <n v="38.172043010752695"/>
    <n v="16.95970695970696"/>
    <n v="38.953168044077138"/>
    <n v="46.969696969696969"/>
    <n v="50.27383404457165"/>
    <n v="47.252148104420826"/>
    <n v="37.424242424242429"/>
    <n v="47.944133615062185"/>
    <n v="62.573142135642136"/>
    <n v="71.715686274509807"/>
    <n v="71.428571428571431"/>
    <n v="49.506704980842912"/>
    <n v="61.498507805325985"/>
    <n v="35.962380952380954"/>
    <n v="22.150490196078437"/>
    <n v="35"/>
    <n v="11.819999999999999"/>
    <n v="22.222222222222221"/>
    <n v="24.121052631578948"/>
    <n v="36.44"/>
    <n v="50.448424591292856"/>
    <n v="63.373039658757158"/>
    <s v=". "/>
    <s v=". "/>
    <n v="35.686274509823527"/>
    <n v="23.629797979797978"/>
    <n v="11.916519694301236"/>
    <n v="22.222222222222221"/>
    <n v="5.7823129251857139"/>
    <n v="0"/>
    <n v="21.91919191918182"/>
    <n v="31.985060606060607"/>
    <n v="41.021281250000001"/>
    <s v=". "/>
    <s v=". "/>
    <n v="24.11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F3FDC2-389A-4AF2-BF04-1815572ECA37}" name="PivotTable2" cacheId="4" applyNumberFormats="0" applyBorderFormats="0" applyFontFormats="0" applyPatternFormats="0" applyAlignmentFormats="0" applyWidthHeightFormats="1" dataCaption="Values" updatedVersion="7" minRefreshableVersion="3" rowGrandTotals="0" colGrandTotals="0" itemPrintTitles="1" createdVersion="6" indent="0" outline="1" outlineData="1" multipleFieldFilters="0" chartFormat="22" rowHeaderCaption="Country">
  <location ref="B16:C53" firstHeaderRow="1" firstDataRow="1" firstDataCol="1"/>
  <pivotFields count="4">
    <pivotField axis="axisRow" showAll="0" sortType="descending" defaultSubtotal="0">
      <items count="42">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m="1" x="41"/>
        <item x="36"/>
        <item x="37"/>
        <item h="1" x="39"/>
        <item h="1" x="0"/>
        <item h="1" x="38"/>
        <item h="1" x="40"/>
      </items>
      <autoSortScope>
        <pivotArea dataOnly="0" outline="0" fieldPosition="0">
          <references count="1">
            <reference field="4294967294" count="1" selected="0">
              <x v="0"/>
            </reference>
          </references>
        </pivotArea>
      </autoSortScope>
    </pivotField>
    <pivotField showAll="0" defaultSubtotal="0"/>
    <pivotField showAll="0" defaultSubtotal="0">
      <items count="4">
        <item x="1"/>
        <item h="1" x="2"/>
        <item h="1" x="3"/>
        <item h="1" x="0"/>
      </items>
    </pivotField>
    <pivotField dataField="1" subtotalTop="0" showAll="0" defaultSubtotal="0"/>
  </pivotFields>
  <rowFields count="1">
    <field x="0"/>
  </rowFields>
  <rowItems count="37">
    <i>
      <x v="25"/>
    </i>
    <i>
      <x v="19"/>
    </i>
    <i>
      <x v="12"/>
    </i>
    <i>
      <x v="17"/>
    </i>
    <i>
      <x v="9"/>
    </i>
    <i>
      <x v="24"/>
    </i>
    <i>
      <x v="8"/>
    </i>
    <i>
      <x v="31"/>
    </i>
    <i>
      <x v="30"/>
    </i>
    <i>
      <x v="11"/>
    </i>
    <i>
      <x v="21"/>
    </i>
    <i>
      <x v="28"/>
    </i>
    <i>
      <x v="26"/>
    </i>
    <i>
      <x v="27"/>
    </i>
    <i>
      <x v="23"/>
    </i>
    <i>
      <x v="2"/>
    </i>
    <i>
      <x v="34"/>
    </i>
    <i>
      <x/>
    </i>
    <i>
      <x v="1"/>
    </i>
    <i>
      <x v="20"/>
    </i>
    <i>
      <x v="32"/>
    </i>
    <i>
      <x v="37"/>
    </i>
    <i>
      <x v="36"/>
    </i>
    <i>
      <x v="15"/>
    </i>
    <i>
      <x v="16"/>
    </i>
    <i>
      <x v="3"/>
    </i>
    <i>
      <x v="18"/>
    </i>
    <i>
      <x v="13"/>
    </i>
    <i>
      <x v="10"/>
    </i>
    <i>
      <x v="33"/>
    </i>
    <i>
      <x v="7"/>
    </i>
    <i>
      <x v="6"/>
    </i>
    <i>
      <x v="14"/>
    </i>
    <i>
      <x v="5"/>
    </i>
    <i>
      <x v="4"/>
    </i>
    <i>
      <x v="22"/>
    </i>
    <i>
      <x v="29"/>
    </i>
  </rowItems>
  <colItems count="1">
    <i/>
  </colItems>
  <dataFields count="1">
    <dataField name="DESI" fld="3" baseField="0" baseItem="12" numFmtId="164"/>
  </dataFields>
  <formats count="9">
    <format dxfId="33">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32">
      <pivotArea outline="0" collapsedLevelsAreSubtotals="1" fieldPosition="0"/>
    </format>
    <format dxfId="31">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30">
      <pivotArea dataOnly="0" labelOnly="1" fieldPosition="0">
        <references count="1">
          <reference field="0" count="38">
            <x v="0"/>
            <x v="1"/>
            <x v="2"/>
            <x v="3"/>
            <x v="4"/>
            <x v="5"/>
            <x v="6"/>
            <x v="7"/>
            <x v="8"/>
            <x v="9"/>
            <x v="10"/>
            <x v="11"/>
            <x v="12"/>
            <x v="13"/>
            <x v="14"/>
            <x v="15"/>
            <x v="16"/>
            <x v="17"/>
            <x v="18"/>
            <x v="19"/>
            <x v="20"/>
            <x v="21"/>
            <x v="22"/>
            <x v="23"/>
            <x v="24"/>
            <x v="25"/>
            <x v="26"/>
            <x v="27"/>
            <x v="28"/>
            <x v="29"/>
            <x v="30"/>
            <x v="31"/>
            <x v="32"/>
            <x v="33"/>
            <x v="34"/>
            <x v="35"/>
            <x v="36"/>
            <x v="37"/>
          </reference>
        </references>
      </pivotArea>
    </format>
    <format dxfId="29">
      <pivotArea dataOnly="0" labelOnly="1" fieldPosition="0">
        <references count="1">
          <reference field="0" count="0"/>
        </references>
      </pivotArea>
    </format>
    <format dxfId="28">
      <pivotArea field="0" type="button" dataOnly="0" labelOnly="1" outline="0" axis="axisRow"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s>
  <chartFormats count="6">
    <chartFormat chart="4" format="44" series="1">
      <pivotArea type="data" outline="0" fieldPosition="0">
        <references count="1">
          <reference field="4294967294" count="1" selected="0">
            <x v="0"/>
          </reference>
        </references>
      </pivotArea>
    </chartFormat>
    <chartFormat chart="4" format="45">
      <pivotArea type="data" outline="0" fieldPosition="0">
        <references count="2">
          <reference field="4294967294" count="1" selected="0">
            <x v="0"/>
          </reference>
          <reference field="0" count="1" selected="0">
            <x v="36"/>
          </reference>
        </references>
      </pivotArea>
    </chartFormat>
    <chartFormat chart="4" format="46">
      <pivotArea type="data" outline="0" fieldPosition="0">
        <references count="2">
          <reference field="4294967294" count="1" selected="0">
            <x v="0"/>
          </reference>
          <reference field="0" count="1" selected="0">
            <x v="37"/>
          </reference>
        </references>
      </pivotArea>
    </chartFormat>
    <chartFormat chart="21" format="47" series="1">
      <pivotArea type="data" outline="0" fieldPosition="0">
        <references count="1">
          <reference field="4294967294" count="1" selected="0">
            <x v="0"/>
          </reference>
        </references>
      </pivotArea>
    </chartFormat>
    <chartFormat chart="21" format="48">
      <pivotArea type="data" outline="0" fieldPosition="0">
        <references count="2">
          <reference field="4294967294" count="1" selected="0">
            <x v="0"/>
          </reference>
          <reference field="0" count="1" selected="0">
            <x v="37"/>
          </reference>
        </references>
      </pivotArea>
    </chartFormat>
    <chartFormat chart="21" format="49">
      <pivotArea type="data" outline="0" fieldPosition="0">
        <references count="2">
          <reference field="4294967294" count="1" selected="0">
            <x v="0"/>
          </reference>
          <reference field="0" count="1" selected="0">
            <x v="36"/>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795CE1-7CF6-4D10-AAF5-CDB0DA5D2604}" name="PivotTable3" cacheId="5" applyNumberFormats="0" applyBorderFormats="0" applyFontFormats="0" applyPatternFormats="0" applyAlignmentFormats="0" applyWidthHeightFormats="1" dataCaption="Values" updatedVersion="7" minRefreshableVersion="3" rowGrandTotals="0" colGrandTotals="0" itemPrintTitles="1" createdVersion="6" indent="0" compact="0" compactData="0" multipleFieldFilters="0" chartFormat="10">
  <location ref="B36:C73" firstHeaderRow="1" firstDataRow="1" firstDataCol="1"/>
  <pivotFields count="43">
    <pivotField axis="axisRow" compact="0" outline="0" showAll="0" sortType="descending" defaultSubtotal="0">
      <items count="3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m="1" x="37"/>
        <item n="EU27" x="35"/>
        <item x="3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20">
        <item x="0"/>
        <item h="1" x="1"/>
        <item h="1" x="2"/>
        <item h="1" x="3"/>
        <item h="1" x="4"/>
        <item h="1" x="5"/>
        <item h="1" x="6"/>
        <item h="1" x="7"/>
        <item h="1" x="8"/>
        <item h="1" m="1" x="19"/>
        <item h="1" x="9"/>
        <item h="1" x="10"/>
        <item h="1" x="11"/>
        <item h="1" x="12"/>
        <item h="1" x="13"/>
        <item h="1" x="14"/>
        <item h="1" x="15"/>
        <item h="1" x="16"/>
        <item h="1" x="17"/>
        <item h="1" x="18"/>
      </items>
      <extLst>
        <ext xmlns:x14="http://schemas.microsoft.com/office/spreadsheetml/2009/9/main" uri="{2946ED86-A175-432a-8AC1-64E0C546D7DE}">
          <x14:pivotField fillDownLabels="1"/>
        </ext>
      </extLst>
    </pivotField>
    <pivotField dataField="1"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6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0"/>
  </rowFields>
  <rowItems count="37">
    <i>
      <x v="24"/>
    </i>
    <i>
      <x v="9"/>
    </i>
    <i>
      <x v="20"/>
    </i>
    <i>
      <x v="17"/>
    </i>
    <i>
      <x v="25"/>
    </i>
    <i>
      <x v="12"/>
    </i>
    <i>
      <x v="8"/>
    </i>
    <i>
      <x v="19"/>
    </i>
    <i>
      <x v="21"/>
    </i>
    <i>
      <x v="26"/>
    </i>
    <i>
      <x v="11"/>
    </i>
    <i>
      <x v="28"/>
    </i>
    <i>
      <x v="1"/>
    </i>
    <i>
      <x v="2"/>
    </i>
    <i>
      <x v="31"/>
    </i>
    <i>
      <x v="34"/>
    </i>
    <i>
      <x v="36"/>
    </i>
    <i>
      <x v="16"/>
    </i>
    <i>
      <x v="13"/>
    </i>
    <i>
      <x v="37"/>
    </i>
    <i>
      <x v="32"/>
    </i>
    <i>
      <x v="15"/>
    </i>
    <i>
      <x v="7"/>
    </i>
    <i>
      <x v="6"/>
    </i>
    <i>
      <x v="3"/>
    </i>
    <i>
      <x v="18"/>
    </i>
    <i>
      <x v="14"/>
    </i>
    <i>
      <x v="33"/>
    </i>
    <i>
      <x v="27"/>
    </i>
    <i>
      <x v="4"/>
    </i>
    <i>
      <x v="10"/>
    </i>
    <i>
      <x v="5"/>
    </i>
    <i>
      <x v="30"/>
    </i>
    <i>
      <x/>
    </i>
    <i>
      <x v="29"/>
    </i>
    <i>
      <x v="22"/>
    </i>
    <i>
      <x v="23"/>
    </i>
  </rowItems>
  <colItems count="1">
    <i/>
  </colItems>
  <dataFields count="1">
    <dataField name="Biennial average 2020/2021" fld="2" baseField="0" baseItem="24"/>
  </dataFields>
  <formats count="10">
    <format dxfId="24">
      <pivotArea field="0" type="button" dataOnly="0" labelOnly="1" outline="0" axis="axisRow" fieldPosition="0"/>
    </format>
    <format dxfId="23">
      <pivotArea dataOnly="0" labelOnly="1" outline="0" axis="axisValues" fieldPosition="0"/>
    </format>
    <format dxfId="22">
      <pivotArea outline="0" collapsedLevelsAreSubtotals="1" fieldPosition="0"/>
    </format>
    <format dxfId="21">
      <pivotArea dataOnly="0" labelOnly="1" outline="0" axis="axisValues" fieldPosition="0"/>
    </format>
    <format dxfId="20">
      <pivotArea field="0" type="button" dataOnly="0" labelOnly="1" outline="0" axis="axisRow" fieldPosition="0"/>
    </format>
    <format dxfId="19">
      <pivotArea dataOnly="0" labelOnly="1" outline="0" axis="axisValues" fieldPosition="0"/>
    </format>
    <format dxfId="18">
      <pivotArea field="0" type="button" dataOnly="0" labelOnly="1" outline="0" axis="axisRow" fieldPosition="0"/>
    </format>
    <format dxfId="17">
      <pivotArea dataOnly="0" labelOnly="1" outline="0" axis="axisValues" fieldPosition="0"/>
    </format>
    <format dxfId="16">
      <pivotArea outline="0" collapsedLevelsAreSubtotals="1" fieldPosition="0"/>
    </format>
    <format dxfId="15">
      <pivotArea field="0" type="button" dataOnly="0" labelOnly="1" outline="0" axis="axisRow" fieldPosition="0"/>
    </format>
  </formats>
  <chartFormats count="1">
    <chartFormat chart="2" format="43" series="1">
      <pivotArea type="data" outline="0" fieldPosition="0">
        <references count="1">
          <reference field="4294967294" count="1" selected="0">
            <x v="0"/>
          </reference>
        </references>
      </pivotArea>
    </chartFormat>
  </chartFormat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oring" xr10:uid="{CE580E5D-19A6-493E-81E0-CDE2A56F9271}" sourceName="Scoring">
  <pivotTables>
    <pivotTable tabId="14" name="PivotTable3"/>
  </pivotTables>
  <data>
    <tabular pivotCacheId="37658770">
      <items count="20">
        <i x="0" s="1"/>
        <i x="1"/>
        <i x="2"/>
        <i x="3"/>
        <i x="4"/>
        <i x="5"/>
        <i x="6"/>
        <i x="7"/>
        <i x="8"/>
        <i x="9"/>
        <i x="10"/>
        <i x="11"/>
        <i x="12"/>
        <i x="13"/>
        <i x="14"/>
        <i x="15"/>
        <i x="16"/>
        <i x="17"/>
        <i x="18"/>
        <i x="19"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cator___as_used_for_DESI" xr10:uid="{930DBE70-4AD5-491E-9E5E-8D6FDD283659}" sourceName="Indicator - as used for DESI">
  <pivotTables>
    <pivotTable tabId="35" name="PivotTable2"/>
  </pivotTables>
  <data>
    <tabular pivotCacheId="1212866152">
      <items count="4">
        <i x="1" s="1"/>
        <i x="2"/>
        <i x="3"/>
        <i x="0"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cator - as used for DESI" xr10:uid="{D708250E-6490-41DC-BAD6-38C91584DCBA}" cache="Slicer_Indicator___as_used_for_DESI" caption="Indicator - as used for DESI"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coring 1" xr10:uid="{B69E30C7-F5BB-4E42-94AF-7F256A0A05A5}" cache="Slicer_Scoring" caption="Scoring" columnCount="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5F9890-E89C-4E2A-A4EC-3153BA4951E5}" name="Mystery_Shopping_Scores6" displayName="Mystery_Shopping_Scores6" ref="B6:AR709" totalsRowShown="0" headerRowDxfId="342" headerRowBorderDxfId="341" tableBorderDxfId="340">
  <autoFilter ref="B6:AR709" xr:uid="{50F70D01-EA36-41D7-98DF-8FE7DC912A55}"/>
  <sortState xmlns:xlrd2="http://schemas.microsoft.com/office/spreadsheetml/2017/richdata2" ref="B7:AA709">
    <sortCondition ref="B7:B709" customList="AL,AT,BE,BG,CH,CY,CZ,DE,DK,EE,EL,ES,FI,FR,HR,HU,IE,IS,IT,LT,LU,LV,ME,MK,MT,NL,NO,PL,PT,RO,RS,SE,SI,SK,TR,UK,AVERAGE_ALL,AVERAGE_EU27"/>
    <sortCondition ref="C7:C709"/>
  </sortState>
  <tableColumns count="43">
    <tableColumn id="1" xr3:uid="{F58CF5D9-22C5-4524-B536-C44FDFE4D3F6}" name="Country" dataDxfId="339"/>
    <tableColumn id="2" xr3:uid="{16D3D8A5-F9B8-4F36-8539-8D57988FD1B0}" name="Scoring" dataDxfId="338"/>
    <tableColumn id="3" xr3:uid="{B4D4C414-06D3-4347-B98A-18A87919554B}" name="Biennial average 2020 + 2021" dataDxfId="337" dataCellStyle="60% - Accent3 2">
      <calculatedColumnFormula>AVERAGE(Mystery_Shopping_Scores6[[#This Row],[Business Start-up (2020)]:[Studying (2020)]], Mystery_Shopping_Scores6[[#This Row],[Regular business operations (2019)]:[Starting a small claims procedure (2019)]])</calculatedColumnFormula>
    </tableColumn>
    <tableColumn id="9" xr3:uid="{73679991-D972-48B6-9D72-2DC065FB6119}" name="Business life events 2020 + 2021" dataDxfId="336" dataCellStyle="60% - Accent3 2">
      <calculatedColumnFormula>IFERROR(AVERAGE(Mystery_Shopping_Scores6[[#This Row],[Business Start-up (2020)]], Mystery_Shopping_Scores6[[#This Row],[Regular business operations (2019)]]), ".")</calculatedColumnFormula>
    </tableColumn>
    <tableColumn id="10" xr3:uid="{20C6935E-3880-43F2-A0B5-494491F5E1A8}" name="Citizen life events 2020 + 2021" dataDxfId="335" dataCellStyle="60% - Accent3 2">
      <calculatedColumnFormula>IFERROR(AVERAGE(Mystery_Shopping_Scores6[[#This Row],[Family (2020)]:[Studying (2020)]], Mystery_Shopping_Scores6[[#This Row],[Moving (2019)]:[Starting a small claims procedure (2019)]]), ".")</calculatedColumnFormula>
    </tableColumn>
    <tableColumn id="18" xr3:uid="{32819B1D-9B23-4B20-91D1-14CEE5EF1045}" name="Average (2021)" dataDxfId="334"/>
    <tableColumn id="19" xr3:uid="{5EEB0ADA-B444-4834-ADA9-6ED1F0C802A1}" name="Regular business operations (2021)" dataDxfId="333"/>
    <tableColumn id="11" xr3:uid="{38785106-A07B-48FE-83D6-EB18873679AE}" name="Transport (2021)" dataDxfId="332"/>
    <tableColumn id="12" xr3:uid="{69334209-B1EC-4A27-9877-4604B1625066}" name="Justice (2021)" dataDxfId="331"/>
    <tableColumn id="21" xr3:uid="{AE579863-3519-4DA0-A031-53A6C8CDAF3A}" name="Moving (2021)" dataDxfId="330"/>
    <tableColumn id="14" xr3:uid="{E5B6FD2D-3BB1-451D-9A4D-B842E3EB8834}" name="Health (2021)" dataDxfId="329"/>
    <tableColumn id="15" xr3:uid="{FA5288AB-89F6-400C-AF99-BFD7B1F24D65}" name="Central" dataDxfId="328"/>
    <tableColumn id="16" xr3:uid="{E7EC727E-2CC2-4D4D-A64C-FDFFCAFA0839}" name="Regional" dataDxfId="327"/>
    <tableColumn id="17" xr3:uid="{5615EFB5-DC8A-42B4-91D8-F2AE4A6B1072}" name="Local" dataDxfId="326"/>
    <tableColumn id="13" xr3:uid="{442BFEFB-E9DA-4D57-A6B0-186AD4363755}" name="Biennial average 2019 + 20202" dataDxfId="325"/>
    <tableColumn id="20" xr3:uid="{53F4A2B8-24B9-44B5-9247-CE9C8F14CAB6}" name="Average (2020)" dataDxfId="324"/>
    <tableColumn id="22" xr3:uid="{8020DD88-60EC-4549-A41F-525E70270019}" name="Business Start-up (2020)" dataDxfId="323"/>
    <tableColumn id="23" xr3:uid="{B3A04A65-BB49-4AA9-B590-45026B1EC4E2}" name="Family (2020)" dataDxfId="322"/>
    <tableColumn id="24" xr3:uid="{C74BA565-34D8-403F-AB2D-1A0AC71C833A}" name="Career (2020)" dataDxfId="321"/>
    <tableColumn id="25" xr3:uid="{D2C11F77-95B5-48E6-BCC2-BBEEE6065808}" name="Studying (2020)" dataDxfId="320"/>
    <tableColumn id="26" xr3:uid="{36F4C277-8B2F-45C6-B41D-B316B2175D9F}" name="Biennial Average 2019 + 2018" dataDxfId="319"/>
    <tableColumn id="4" xr3:uid="{2E81B712-4D9D-470A-BCA0-BA3AF9C59F45}" name="Average (2019)" dataDxfId="318"/>
    <tableColumn id="5" xr3:uid="{6F5E0162-11E7-4220-AEDF-A8217A4BCE03}" name="Regular business operations (2019)" dataDxfId="317"/>
    <tableColumn id="6" xr3:uid="{D2BDD6D2-83C4-48AA-88D7-C4E96D699DEA}" name="Moving (2019)" dataDxfId="316"/>
    <tableColumn id="7" xr3:uid="{AB11BB45-B376-42D1-84FF-DE617073B244}" name="Owning and driving a car (2019)" dataDxfId="315"/>
    <tableColumn id="8" xr3:uid="{AB44EAED-0E23-45F2-935D-3E335B0C26B6}" name="Starting a small claims procedure (2019)" dataDxfId="314"/>
    <tableColumn id="42" xr3:uid="{A644EB30-9EB2-43FE-8046-756D4C4AE514}" name="Biennial Average 2018 + 2017" dataDxfId="313"/>
    <tableColumn id="41" xr3:uid="{05FB3A80-0BD4-40F3-8822-18D33A9C5BFC}" name="Average (2018)" dataDxfId="312"/>
    <tableColumn id="27" xr3:uid="{65FDB396-819D-454A-8719-29C5A8E0F04C}" name="Business Start-up (2018)" dataDxfId="311"/>
    <tableColumn id="28" xr3:uid="{E65440E5-3EF9-4BD1-A973-3509CF7CED3F}" name="Family (2018)" dataDxfId="310"/>
    <tableColumn id="29" xr3:uid="{A670A6D4-31B7-4AEC-A78C-24689B48106B}" name="Losing and Finding a Job (2018)" dataDxfId="309"/>
    <tableColumn id="30" xr3:uid="{F8942A31-DA49-44E1-838E-BA7BCEA12700}" name="Studying (2018)" dataDxfId="308"/>
    <tableColumn id="43" xr3:uid="{CF7CA9E0-8FF2-4ED2-ABB1-68BA1F2D9B3F}" name="Biennial Average 2017 + 2016" dataDxfId="307"/>
    <tableColumn id="44" xr3:uid="{7D37556A-1382-4564-86B4-3B2A8B00081B}" name="Average (2017)" dataDxfId="306"/>
    <tableColumn id="31" xr3:uid="{75EE5E0F-FAE2-4EE2-8AD2-18BDE9396481}" name="Regular business operations (2017)" dataDxfId="305"/>
    <tableColumn id="32" xr3:uid="{8A1901F3-1B52-44A1-AF3C-9D1B57A97912}" name="Moving (2017)" dataDxfId="304"/>
    <tableColumn id="33" xr3:uid="{D0545AA9-ED97-4332-B991-AC21FBA6AC7D}" name="Owning and driving a car (2017)" dataDxfId="303"/>
    <tableColumn id="34" xr3:uid="{0BB71F7A-3044-43C0-BE0E-A95BAA2AD093}" name="Starting a small claims procedure (2017)" dataDxfId="302"/>
    <tableColumn id="45" xr3:uid="{AB306DDA-5F64-43B7-85C8-3D209B3B384B}" name="Average (2016)" dataDxfId="301"/>
    <tableColumn id="35" xr3:uid="{AA76C6FB-6F48-48BA-B5E5-C9972F941825}" name="Business Start-up (2016)" dataDxfId="300"/>
    <tableColumn id="36" xr3:uid="{FF52AC8E-47CB-403E-90FF-0B36E8973833}" name="Family_x000a_(2016)" dataDxfId="299"/>
    <tableColumn id="37" xr3:uid="{25A8E3AC-84C8-4112-982C-246FB64B1D39}" name="Losing and Finding a Job_x000a_(2016)" dataDxfId="298"/>
    <tableColumn id="38" xr3:uid="{5F425038-08CE-4DAA-AB99-4591C5E2527E}" name="Studying_x000a_(2016)" dataDxfId="29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FEC27CE-1342-43C1-B0B5-3F6B3B4B2382}" name="Services_202058" displayName="Services_202058" ref="B6:AC118" totalsRowCount="1" headerRowDxfId="296" totalsRowDxfId="293" headerRowBorderDxfId="295" tableBorderDxfId="294" totalsRowBorderDxfId="292">
  <autoFilter ref="B6:AC117" xr:uid="{04DF2170-C911-44BA-BDEA-316B7AE2DAA7}"/>
  <sortState xmlns:xlrd2="http://schemas.microsoft.com/office/spreadsheetml/2017/richdata2" ref="B7:AC62">
    <sortCondition ref="B7:B62"/>
    <sortCondition ref="C7:C62"/>
  </sortState>
  <tableColumns count="28">
    <tableColumn id="1" xr3:uid="{2F665E10-BF5B-4B18-81C9-1175D8639297}" name="Life event" totalsRowLabel="Average EU27+" dataDxfId="291" totalsRowDxfId="290"/>
    <tableColumn id="2" xr3:uid="{3F0E4A2B-AE1C-497A-BD8E-CF9CACFB79BA}" name="Label service" totalsRowLabel="Average of all services per question for all countries" dataDxfId="289" totalsRowDxfId="288"/>
    <tableColumn id="3" xr3:uid="{251E7F01-CFD7-4757-A591-53125785C7AE}" name="Definition" dataDxfId="287" totalsRowDxfId="286"/>
    <tableColumn id="4" xr3:uid="{64ECA561-0953-4213-8759-A9990FCB18FD}" name="Service type" dataDxfId="285" totalsRowDxfId="284"/>
    <tableColumn id="12" xr3:uid="{964D8817-DE49-4BC1-A39A-1CC0D315FDE5}" name="Online availability" totalsRowFunction="custom" dataDxfId="283" totalsRowDxfId="282">
      <totalsRowFormula>AVERAGE(F7:F102)</totalsRowFormula>
    </tableColumn>
    <tableColumn id="7" xr3:uid="{22D062FC-0359-4B92-80D2-E90389D5FD82}" name="A1" totalsRowFunction="custom" dataDxfId="281" totalsRowDxfId="280">
      <totalsRowFormula>AVERAGE(G7:G102)</totalsRowFormula>
    </tableColumn>
    <tableColumn id="8" xr3:uid="{13F03909-DD7D-40BE-A3F5-896D1EFDA428}" name="A2" totalsRowFunction="custom" dataDxfId="279" totalsRowDxfId="278">
      <totalsRowFormula>AVERAGE(H7:H102)</totalsRowFormula>
    </tableColumn>
    <tableColumn id="13" xr3:uid="{E82BF296-0228-4B9E-8316-404C7E14F0C6}" name="A3" totalsRowFunction="custom" dataDxfId="277" totalsRowDxfId="276">
      <totalsRowFormula>AVERAGE(I7:I102)</totalsRowFormula>
    </tableColumn>
    <tableColumn id="17" xr3:uid="{D53F97D3-B3C6-4B35-9ADE-D6D1B205487C}" name="Mobile Friendliness" totalsRowFunction="custom" dataDxfId="275" totalsRowDxfId="274">
      <totalsRowFormula>AVERAGE(J7:J102)</totalsRowFormula>
    </tableColumn>
    <tableColumn id="18" xr3:uid="{1CEB7967-11D3-4931-A1ED-40357DB5FC0C}" name="Service delivery" totalsRowFunction="custom" dataDxfId="273" totalsRowDxfId="272">
      <totalsRowFormula>AVERAGE(K7:K102)</totalsRowFormula>
    </tableColumn>
    <tableColumn id="14" xr3:uid="{7C1A2F49-FAEB-4393-ACA2-D41D82E09E98}" name="C1" totalsRowFunction="custom" dataDxfId="271" totalsRowDxfId="270">
      <totalsRowFormula>AVERAGE(L7:L102)</totalsRowFormula>
    </tableColumn>
    <tableColumn id="15" xr3:uid="{2AE5397A-B51B-40AD-A4FB-F8484B66FE09}" name="C2" totalsRowFunction="custom" dataDxfId="269" totalsRowDxfId="268">
      <totalsRowFormula>AVERAGE(M7:M102)</totalsRowFormula>
    </tableColumn>
    <tableColumn id="16" xr3:uid="{59C73C13-676C-4EA7-AB5D-4C7455F2C612}" name="C3" totalsRowFunction="custom" dataDxfId="267" totalsRowDxfId="266">
      <totalsRowFormula>AVERAGE(N7:N102)</totalsRowFormula>
    </tableColumn>
    <tableColumn id="19" xr3:uid="{5B66D468-25C5-4A57-BA55-CD84BFF3065A}" name="C4" totalsRowFunction="custom" dataDxfId="265" totalsRowDxfId="264">
      <totalsRowFormula>AVERAGE(O7:O102)</totalsRowFormula>
    </tableColumn>
    <tableColumn id="20" xr3:uid="{5E9C6063-4800-47D4-93DC-15503654D1CC}" name="C5" totalsRowFunction="custom" dataDxfId="263" totalsRowDxfId="262">
      <totalsRowFormula>AVERAGE(P7:P102)</totalsRowFormula>
    </tableColumn>
    <tableColumn id="21" xr3:uid="{FBA97CA5-A158-4893-B1E4-F1963C80017F}" name="C6" totalsRowFunction="custom" dataDxfId="261" totalsRowDxfId="260">
      <totalsRowFormula>AVERAGE(Q7:Q102)</totalsRowFormula>
    </tableColumn>
    <tableColumn id="22" xr3:uid="{69661B62-347D-4B6D-B4A4-705C66817CD5}" name="C7" totalsRowFunction="custom" dataDxfId="259" totalsRowDxfId="258">
      <totalsRowFormula>AVERAGE(R7:R102)</totalsRowFormula>
    </tableColumn>
    <tableColumn id="27" xr3:uid="{9AA5CEC3-ECC2-4F88-8896-3087C2FCBB14}" name="eID" totalsRowFunction="custom" dataDxfId="257" totalsRowDxfId="256">
      <totalsRowFormula>AVERAGE(S7:S102)</totalsRowFormula>
    </tableColumn>
    <tableColumn id="23" xr3:uid="{322E1F41-C506-48C1-ABDF-100745881A8A}" name="F2" totalsRowFunction="custom" dataDxfId="255" totalsRowDxfId="254">
      <totalsRowFormula>AVERAGE(T7:T102)</totalsRowFormula>
    </tableColumn>
    <tableColumn id="24" xr3:uid="{8918DC7D-6328-4C54-971E-FEE9648A088A}" name="F3" totalsRowFunction="custom" dataDxfId="253" totalsRowDxfId="252">
      <totalsRowFormula>AVERAGE(U7:U102)</totalsRowFormula>
    </tableColumn>
    <tableColumn id="25" xr3:uid="{64014146-A8F1-4C74-AEA3-B46C8BA32008}" name="F4" totalsRowFunction="custom" dataDxfId="251" totalsRowDxfId="250">
      <totalsRowFormula>AVERAGE(V7:V102)</totalsRowFormula>
    </tableColumn>
    <tableColumn id="32" xr3:uid="{762BABF0-3155-484F-AB02-3D4A3B3D6608}" name="eDocuments" totalsRowFunction="custom" dataDxfId="249" totalsRowDxfId="248">
      <totalsRowFormula>AVERAGE(W7:W102)</totalsRowFormula>
    </tableColumn>
    <tableColumn id="36" xr3:uid="{60E26FCA-424D-4DB9-9021-1EC2695A19F9}" name="Authentic sources" totalsRowFunction="custom" dataDxfId="247" totalsRowDxfId="246">
      <totalsRowFormula>AVERAGE(X7:X102)</totalsRowFormula>
    </tableColumn>
    <tableColumn id="9" xr3:uid="{C1D70087-19F7-4C54-8411-52F772117622}" name="Cross-border Availability" totalsRowFunction="custom" dataDxfId="245" totalsRowDxfId="244">
      <totalsRowFormula>AVERAGE(Y7:Y102)</totalsRowFormula>
    </tableColumn>
    <tableColumn id="26" xr3:uid="{B210666D-5808-4C2C-8FBC-A99EF033A5EF}" name="G1" totalsRowFunction="custom" dataDxfId="243" totalsRowDxfId="242">
      <totalsRowFormula>AVERAGE(Z7:Z102)</totalsRowFormula>
    </tableColumn>
    <tableColumn id="28" xr3:uid="{EA82BBC6-AA71-4C0F-B45E-85251A48282D}" name="G2" totalsRowFunction="custom" dataDxfId="241" totalsRowDxfId="240">
      <totalsRowFormula>AVERAGE(AA7:AA102)</totalsRowFormula>
    </tableColumn>
    <tableColumn id="10" xr3:uid="{4814F103-4474-4EDC-A8D8-B727C4070041}" name="Cross-border eID" totalsRowFunction="custom" dataDxfId="239" totalsRowDxfId="238">
      <totalsRowFormula>AVERAGE(AB7:AB102)</totalsRowFormula>
    </tableColumn>
    <tableColumn id="11" xr3:uid="{2CCE15C5-5341-4803-9C94-1FF1CA489FF8}" name="Cross-border eDocuments" totalsRowFunction="custom" dataDxfId="237" totalsRowDxfId="236">
      <totalsRowFormula>AVERAGE(AC7:AC102)</totalsRow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9096FF-F928-44D6-BA9D-5D00BF20314F}" name="Services_20205" displayName="Services_20205" ref="B6:AC118" totalsRowCount="1" headerRowDxfId="235" totalsRowDxfId="232" headerRowBorderDxfId="234" tableBorderDxfId="233" totalsRowBorderDxfId="231">
  <autoFilter ref="B6:AC117" xr:uid="{04DF2170-C911-44BA-BDEA-316B7AE2DAA7}"/>
  <sortState xmlns:xlrd2="http://schemas.microsoft.com/office/spreadsheetml/2017/richdata2" ref="B7:AC62">
    <sortCondition ref="B7:B62"/>
    <sortCondition ref="C7:C62"/>
  </sortState>
  <tableColumns count="28">
    <tableColumn id="1" xr3:uid="{1F690E58-BB99-4F27-9042-1B577FCDD408}" name="Life event" totalsRowLabel="Average EU27" dataDxfId="230" totalsRowDxfId="229"/>
    <tableColumn id="2" xr3:uid="{5BA63DD0-1A42-41AB-B609-8D67D90B5BF8}" name="Label service" totalsRowLabel="Average of all services per question for EU27 countries" dataDxfId="228" totalsRowDxfId="227"/>
    <tableColumn id="3" xr3:uid="{D5CC9347-6749-490D-87BA-B84C6C17E3A8}" name="Definition" dataDxfId="226" totalsRowDxfId="225"/>
    <tableColumn id="4" xr3:uid="{B4D5EA8B-EC68-4637-B5D0-F10EA5564202}" name="Service type" dataDxfId="224" totalsRowDxfId="223"/>
    <tableColumn id="12" xr3:uid="{EF295CE3-F271-4F52-A57D-36302AB6FD86}" name="Online availability" totalsRowFunction="custom" dataDxfId="222" totalsRowDxfId="221">
      <totalsRowFormula>AVERAGE(F7:F102)</totalsRowFormula>
    </tableColumn>
    <tableColumn id="7" xr3:uid="{02724D61-6E16-4B36-817F-35BB257AB1AB}" name="A1" totalsRowFunction="custom" dataDxfId="220" totalsRowDxfId="219">
      <totalsRowFormula>AVERAGE(G7:G102)</totalsRowFormula>
    </tableColumn>
    <tableColumn id="8" xr3:uid="{721DE282-D50B-47CC-A993-60F6CB80D151}" name="A2" totalsRowFunction="custom" dataDxfId="218" totalsRowDxfId="217">
      <totalsRowFormula>AVERAGE(H7:H102)</totalsRowFormula>
    </tableColumn>
    <tableColumn id="13" xr3:uid="{9E5EE2C8-6D75-4863-8F62-9093A2E9AD3C}" name="A3" totalsRowFunction="custom" dataDxfId="216" totalsRowDxfId="215">
      <totalsRowFormula>AVERAGE(I7:I102)</totalsRowFormula>
    </tableColumn>
    <tableColumn id="17" xr3:uid="{015ECCD5-D45B-4FE0-9AE3-F192A48689D7}" name="Mobile Friendliness" totalsRowFunction="custom" dataDxfId="214" totalsRowDxfId="213">
      <totalsRowFormula>AVERAGE(J7:J102)</totalsRowFormula>
    </tableColumn>
    <tableColumn id="18" xr3:uid="{2E1C8608-9BF8-443C-B4D5-3504310546FF}" name="Service delivery" totalsRowFunction="custom" dataDxfId="212" totalsRowDxfId="211">
      <totalsRowFormula>AVERAGE(K7:K102)</totalsRowFormula>
    </tableColumn>
    <tableColumn id="14" xr3:uid="{F20D53C9-CD35-4075-A9A1-D8468B4D604B}" name="C1" totalsRowFunction="custom" dataDxfId="210" totalsRowDxfId="209">
      <totalsRowFormula>AVERAGE(L7:L102)</totalsRowFormula>
    </tableColumn>
    <tableColumn id="15" xr3:uid="{690EBFCB-8C98-4A62-9B83-E42D3AA6F39A}" name="C2" totalsRowFunction="custom" dataDxfId="208" totalsRowDxfId="207">
      <totalsRowFormula>AVERAGE(M7:M102)</totalsRowFormula>
    </tableColumn>
    <tableColumn id="16" xr3:uid="{6A6C3611-51D4-4B6C-B58E-816B22827519}" name="C3" totalsRowFunction="custom" dataDxfId="206" totalsRowDxfId="205">
      <totalsRowFormula>AVERAGE(N7:N102)</totalsRowFormula>
    </tableColumn>
    <tableColumn id="19" xr3:uid="{DFF908CF-8566-418B-A067-C273C6ECE66F}" name="C4" totalsRowFunction="custom" dataDxfId="204" totalsRowDxfId="203">
      <totalsRowFormula>AVERAGE(O7:O102)</totalsRowFormula>
    </tableColumn>
    <tableColumn id="20" xr3:uid="{7E9DE45C-3A81-4DB5-9805-197CEB74DEF1}" name="C5" totalsRowFunction="custom" dataDxfId="202" totalsRowDxfId="201">
      <totalsRowFormula>AVERAGE(P7:P102)</totalsRowFormula>
    </tableColumn>
    <tableColumn id="21" xr3:uid="{285BCD24-FEC7-4023-9BD8-012FB138300C}" name="C6" totalsRowFunction="custom" dataDxfId="200" totalsRowDxfId="199">
      <totalsRowFormula>AVERAGE(Q7:Q102)</totalsRowFormula>
    </tableColumn>
    <tableColumn id="22" xr3:uid="{50F49DB0-AA98-4B54-9D35-A69B6D22BF09}" name="C7" totalsRowFunction="custom" dataDxfId="198" totalsRowDxfId="197">
      <totalsRowFormula>AVERAGE(R7:R102)</totalsRowFormula>
    </tableColumn>
    <tableColumn id="27" xr3:uid="{D49B622C-52AD-4572-B89F-6F2CA778F60E}" name="eID" totalsRowFunction="custom" dataDxfId="196" totalsRowDxfId="195">
      <totalsRowFormula>AVERAGE(S7:S102)</totalsRowFormula>
    </tableColumn>
    <tableColumn id="23" xr3:uid="{0058B9E9-665A-4BC0-B2FF-67BCB85D1E68}" name="F2" totalsRowFunction="custom" dataDxfId="194" totalsRowDxfId="193">
      <totalsRowFormula>AVERAGE(T7:T102)</totalsRowFormula>
    </tableColumn>
    <tableColumn id="24" xr3:uid="{D8615A91-8576-4904-9714-48355777AC50}" name="F3" totalsRowFunction="custom" dataDxfId="192" totalsRowDxfId="191">
      <totalsRowFormula>AVERAGE(U7:U102)</totalsRowFormula>
    </tableColumn>
    <tableColumn id="25" xr3:uid="{D830991B-B6DF-40B4-85A9-3A7A8DA66AB6}" name="F4" totalsRowFunction="custom" dataDxfId="190" totalsRowDxfId="189">
      <totalsRowFormula>AVERAGE(V7:V102)</totalsRowFormula>
    </tableColumn>
    <tableColumn id="32" xr3:uid="{BBFD9D2C-C5F6-420C-A484-1658DF932628}" name="eDocuments" totalsRowFunction="custom" dataDxfId="188" totalsRowDxfId="187">
      <totalsRowFormula>AVERAGE(W7:W102)</totalsRowFormula>
    </tableColumn>
    <tableColumn id="36" xr3:uid="{F7A41ADE-7AE3-4656-B0FA-FDC5847F165D}" name="Authentic sources" totalsRowFunction="custom" dataDxfId="186" totalsRowDxfId="185">
      <totalsRowFormula>AVERAGE(X7:X102)</totalsRowFormula>
    </tableColumn>
    <tableColumn id="9" xr3:uid="{1635A5C2-1A56-4899-8D7A-1EE53ED71B91}" name="Cross-border Availability" totalsRowFunction="custom" dataDxfId="184" totalsRowDxfId="183">
      <totalsRowFormula>AVERAGE(Y7:Y102)</totalsRowFormula>
    </tableColumn>
    <tableColumn id="26" xr3:uid="{B65A7A2C-B665-4D8D-95E5-F81CC751C633}" name="G1" totalsRowFunction="custom" dataDxfId="182" totalsRowDxfId="181">
      <totalsRowFormula>AVERAGE(Z7:Z102)</totalsRowFormula>
    </tableColumn>
    <tableColumn id="28" xr3:uid="{CA44E1CB-281B-4CB7-812D-1A98C729EADB}" name="G2" totalsRowFunction="custom" dataDxfId="180" totalsRowDxfId="179">
      <totalsRowFormula>AVERAGE(AA7:AA102)</totalsRowFormula>
    </tableColumn>
    <tableColumn id="10" xr3:uid="{8B3CF1E0-BDDD-4E2F-8409-D6EBD7927C49}" name="Cross-border eID" totalsRowFunction="custom" dataDxfId="178" totalsRowDxfId="177">
      <totalsRowFormula>AVERAGE(AB7:AB102)</totalsRowFormula>
    </tableColumn>
    <tableColumn id="11" xr3:uid="{C2E78B72-9815-44E3-A90E-EA584EE2F41A}" name="Cross-border eDocuments" totalsRowFunction="custom" dataDxfId="176" totalsRowDxfId="175">
      <totalsRowFormula>AVERAGE(AC7:AC102)</totalsRow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10F2CA-6827-4ACD-9E55-3454D23203C9}" name="Services_202057" displayName="Services_202057" ref="B6:AA31" totalsRowShown="0" headerRowDxfId="166" headerRowBorderDxfId="165" tableBorderDxfId="164">
  <autoFilter ref="B6:AA31" xr:uid="{04DF2170-C911-44BA-BDEA-316B7AE2DAA7}"/>
  <sortState xmlns:xlrd2="http://schemas.microsoft.com/office/spreadsheetml/2017/richdata2" ref="B7:AA31">
    <sortCondition descending="1" ref="B6:B31"/>
  </sortState>
  <tableColumns count="26">
    <tableColumn id="1" xr3:uid="{24660513-D580-43DB-A516-3357C7B9AF9C}" name="Country" dataDxfId="163" dataCellStyle="60% - Accent3 2"/>
    <tableColumn id="7" xr3:uid="{78BA64AE-23A1-400A-B89B-E2DE5A22E5C4}" name="Life event" dataDxfId="162"/>
    <tableColumn id="2" xr3:uid="{923AD72C-4D67-49A2-84BA-8D8660FE8BFD}" name="Label service" dataDxfId="161" totalsRowDxfId="160"/>
    <tableColumn id="3" xr3:uid="{F44045A4-670E-4359-8061-C498B25F633C}" name="Definition" dataDxfId="159" totalsRowDxfId="158"/>
    <tableColumn id="4" xr3:uid="{3D245780-2026-490F-8A72-1C2C9E69F43B}" name="Website type" dataDxfId="157" totalsRowDxfId="156"/>
    <tableColumn id="18" xr3:uid="{E8E31D11-7B7C-409F-AC0F-BF7069BD6767}" name="B1" dataDxfId="155" totalsRowDxfId="154"/>
    <tableColumn id="14" xr3:uid="{DA3B8DA7-D6FB-421D-BEE1-D430CDD562B2}" name="B2" dataDxfId="153" totalsRowDxfId="152"/>
    <tableColumn id="15" xr3:uid="{6BECD1E6-367D-46A1-8130-0D260265EDBB}" name="B3" dataDxfId="151" totalsRowDxfId="150"/>
    <tableColumn id="16" xr3:uid="{AF0741D1-428C-444A-A465-847F8A9FDD51}" name="B4" dataDxfId="149" totalsRowDxfId="148"/>
    <tableColumn id="19" xr3:uid="{D80F7D29-C583-4BA1-B042-D5C6CA6BF391}" name="B5" dataDxfId="147" totalsRowDxfId="146"/>
    <tableColumn id="20" xr3:uid="{5396EF40-9161-4AAD-8C71-AD33B38A5185}" name="B6" dataDxfId="145" totalsRowDxfId="144"/>
    <tableColumn id="21" xr3:uid="{9D131D46-9D4E-4A91-BB1B-326688D0C41D}" name="B7" dataDxfId="143" totalsRowDxfId="142"/>
    <tableColumn id="27" xr3:uid="{7ADDA6EA-7EEC-4080-94FF-7622762BEDE8}" name="D1" dataDxfId="141" totalsRowDxfId="140"/>
    <tableColumn id="23" xr3:uid="{BEE43F7D-B87B-425D-8F1F-7D2327B1EF54}" name="D2" dataDxfId="139" totalsRowDxfId="138"/>
    <tableColumn id="24" xr3:uid="{CF703000-1B8F-49DB-8C16-9B277E14A92D}" name="D3" dataDxfId="137" totalsRowDxfId="136"/>
    <tableColumn id="25" xr3:uid="{5AC585C1-4C00-4369-A7C3-F07AC1398104}" name="D4" dataDxfId="135" totalsRowDxfId="134"/>
    <tableColumn id="32" xr3:uid="{A2818099-742A-485E-B6D1-1E327114D30F}" name="D5" dataDxfId="133" totalsRowDxfId="132"/>
    <tableColumn id="8" xr3:uid="{67F40A61-ECDB-4AFC-AF72-3CF45930AB84}" name="F8" dataDxfId="131" totalsRowDxfId="130"/>
    <tableColumn id="36" xr3:uid="{186A7ECC-41F3-4F79-97A2-C791420F917E}" name="F9" dataDxfId="129" totalsRowDxfId="128"/>
    <tableColumn id="9" xr3:uid="{BBB7BA41-C829-4EF1-A71E-698814BD5391}" name="E1" dataDxfId="127" totalsRowDxfId="126"/>
    <tableColumn id="26" xr3:uid="{14688412-B021-486A-A034-A509A1A8872E}" name="E2" dataDxfId="125" totalsRowDxfId="124"/>
    <tableColumn id="28" xr3:uid="{14F547D6-1C89-445A-A360-D0705E9DED5A}" name="E3" dataDxfId="123" totalsRowDxfId="122"/>
    <tableColumn id="10" xr3:uid="{22C140F5-41B6-409E-96C1-A7A09AD7EDBE}" name="E4" dataDxfId="121" totalsRowDxfId="120"/>
    <tableColumn id="5" xr3:uid="{D2891EF8-60CC-4408-945F-AC774AA510D5}" name="H1" dataDxfId="119"/>
    <tableColumn id="6" xr3:uid="{12811984-FEEE-418C-AE2A-EC4468323331}" name="H2" dataDxfId="118" totalsRowDxfId="117"/>
    <tableColumn id="11" xr3:uid="{63B19BFD-A843-448A-9102-2C2B41D31BB4}" name="H3" dataDxfId="116" totalsRowDxfId="11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20EEF8-7CA2-483C-A6AB-86EF8FF251CE}" name="Change" displayName="Change" ref="B7:Q1337" totalsRowShown="0" headerRowDxfId="98" headerRowBorderDxfId="97" tableBorderDxfId="96">
  <autoFilter ref="B7:Q1337" xr:uid="{49C5A8C3-6169-4563-804C-7CBFAD75CD54}"/>
  <tableColumns count="16">
    <tableColumn id="44" xr3:uid="{F88D2747-AAD0-4098-AAA6-B8E9B5A81D75}" name="Country" dataDxfId="95"/>
    <tableColumn id="1" xr3:uid="{AA8DE5C3-BAA4-4159-83D6-D189BAE4045A}" name="Life event" dataDxfId="94"/>
    <tableColumn id="2" xr3:uid="{76247007-DD5B-4250-9249-4D8D8E57AEAB}" name="Label service" dataDxfId="93"/>
    <tableColumn id="3" xr3:uid="{95C4C841-EDA4-4AB3-8FFF-07B8C55A93CD}" name="Definition" dataDxfId="92"/>
    <tableColumn id="4" xr3:uid="{0E495213-9E70-4B7A-B13C-999D03C10681}" name="Service type" dataDxfId="91"/>
    <tableColumn id="5" xr3:uid="{DC6E383A-420E-4267-8D12-A343424CDFAA}" name="Domestic or international" dataDxfId="90"/>
    <tableColumn id="6" xr3:uid="{74B15638-4EB6-4EDE-8725-7B54EACF66C2}" name="Applicable" dataDxfId="89"/>
    <tableColumn id="7" xr3:uid="{BF28A0EA-8DC7-48C0-9DEA-62A29EE9DC54}" name="Automated" dataDxfId="88"/>
    <tableColumn id="8" xr3:uid="{048070E1-B3FD-487D-83D5-992A8ACB6F8A}" name="Government level" dataDxfId="87"/>
    <tableColumn id="9" xr3:uid="{F1C0CB18-7AF5-4B7B-A7ED-0D806A27DFEF}" name="Mandatory online" dataDxfId="86"/>
    <tableColumn id="12" xr3:uid="{50A166F2-56FE-4D66-B272-9AC1979F7BAE}" name="Online availability" dataDxfId="85"/>
    <tableColumn id="17" xr3:uid="{30F2BFE8-33CF-4501-84BE-8FFC9422F185}" name="Mobile Friendliness" dataDxfId="84"/>
    <tableColumn id="18" xr3:uid="{9FC34882-A6B4-4AA2-9950-4612FA15042E}" name="Service delivery" dataDxfId="83"/>
    <tableColumn id="27" xr3:uid="{7179CD85-1296-4CCA-B00C-F48CE220D7D1}" name="eID" dataDxfId="82"/>
    <tableColumn id="32" xr3:uid="{DCFAE1FC-2CC3-44A1-A124-AE303FD50640}" name="eDocuments" dataDxfId="81"/>
    <tableColumn id="36" xr3:uid="{9BC21E5F-0FC7-4BD6-B085-3DBC6B8C299D}" name="Authentic sources" dataDxfId="8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93AC41-D928-4756-B744-A3ACB86197A7}" name="Change4" displayName="Change4" ref="B7:M1057" totalsRowShown="0" headerRowBorderDxfId="61" tableBorderDxfId="60">
  <autoFilter ref="B7:M1057" xr:uid="{49C5A8C3-6169-4563-804C-7CBFAD75CD54}"/>
  <tableColumns count="12">
    <tableColumn id="44" xr3:uid="{D4CE7398-5B18-4B9F-B252-DF99FDD00CED}" name="Country" dataDxfId="59"/>
    <tableColumn id="1" xr3:uid="{7E321324-464B-4FDD-BD1B-8D6F188B3A17}" name="Life event" dataDxfId="58"/>
    <tableColumn id="2" xr3:uid="{728472DC-B2AE-484D-AB81-29475C3781A7}" name="Label service" dataDxfId="57"/>
    <tableColumn id="3" xr3:uid="{4320A2A1-5BF6-4B3E-93C1-1928669A1A08}" name="Definition" dataDxfId="56"/>
    <tableColumn id="4" xr3:uid="{F2D0CF05-A760-4D10-98F1-A2C6E0F46B56}" name="Service type" dataDxfId="55"/>
    <tableColumn id="5" xr3:uid="{6E3B2CF6-4E19-4998-A286-BE306957326C}" name="National or Cross-border" dataDxfId="54"/>
    <tableColumn id="6" xr3:uid="{7862DB7D-6433-4694-BDED-442DB301F91D}" name="Applicable" dataDxfId="53"/>
    <tableColumn id="7" xr3:uid="{B911ED38-85D8-477F-A694-ADBF25416138}" name="Automated" dataDxfId="52"/>
    <tableColumn id="8" xr3:uid="{AA1628BA-F3EC-4D12-93BB-84166C621BA5}" name="Government level" dataDxfId="51"/>
    <tableColumn id="12" xr3:uid="{B0C4208D-B52A-45CB-BADF-4AD221362A45}" name="Online availability score" dataDxfId="50"/>
    <tableColumn id="27" xr3:uid="{BEB4A4E3-8ACA-4AFB-90FA-B01BF0F604A0}" name="eID score" dataDxfId="49"/>
    <tableColumn id="32" xr3:uid="{2A60A922-CF72-47AA-AD67-827EFD4A89FC}" name="eDocuments score" dataDxfId="4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eb.gencat.cat/es/tramits/tramits-temes/Preinscripcio-universitaria"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mirovinsko.hr/en/eligibility-to-child-benefit/256" TargetMode="External"/><Relationship Id="rId1" Type="http://schemas.openxmlformats.org/officeDocument/2006/relationships/hyperlink" Target="https://www.mirovinsko.hr/hr/podnosenje-zahtjeva-260/260"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anofm.ro/" TargetMode="External"/><Relationship Id="rId1" Type="http://schemas.openxmlformats.org/officeDocument/2006/relationships/hyperlink" Target="https://www.politiet.no/tjenester/namsmann-og-forliksrad/forliksrade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1.bin"/><Relationship Id="rId1" Type="http://schemas.openxmlformats.org/officeDocument/2006/relationships/pivotTable" Target="../pivotTables/pivotTable1.xml"/><Relationship Id="rId4" Type="http://schemas.microsoft.com/office/2007/relationships/slicer" Target="../slicers/slicer1.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digital-agenda-data.eu/" TargetMode="Externa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8" Type="http://schemas.openxmlformats.org/officeDocument/2006/relationships/hyperlink" Target="https://digital-agenda-data.eu/charts/desi-components" TargetMode="External"/><Relationship Id="rId3" Type="http://schemas.openxmlformats.org/officeDocument/2006/relationships/hyperlink" Target="http://info.worldbank.org/governance/wgi/Home/Reports" TargetMode="External"/><Relationship Id="rId7" Type="http://schemas.openxmlformats.org/officeDocument/2006/relationships/hyperlink" Target="https://digital-agenda-data.eu/charts/desi-components" TargetMode="External"/><Relationship Id="rId2" Type="http://schemas.openxmlformats.org/officeDocument/2006/relationships/hyperlink" Target="http://info.worldbank.org/governance/wgi/Home/Reports" TargetMode="External"/><Relationship Id="rId1" Type="http://schemas.openxmlformats.org/officeDocument/2006/relationships/hyperlink" Target="http://info.worldbank.org/governance/wgi/Home/Reports" TargetMode="External"/><Relationship Id="rId6" Type="http://schemas.openxmlformats.org/officeDocument/2006/relationships/hyperlink" Target="https://digital-agenda-data.eu/charts/desi-components" TargetMode="External"/><Relationship Id="rId11" Type="http://schemas.openxmlformats.org/officeDocument/2006/relationships/printerSettings" Target="../printerSettings/printerSettings13.bin"/><Relationship Id="rId5" Type="http://schemas.openxmlformats.org/officeDocument/2006/relationships/hyperlink" Target="http://info.worldbank.org/governance/wgi/Home/Reports" TargetMode="External"/><Relationship Id="rId10" Type="http://schemas.openxmlformats.org/officeDocument/2006/relationships/hyperlink" Target="https://digital-agenda-data.eu/charts/desi-components" TargetMode="External"/><Relationship Id="rId4" Type="http://schemas.openxmlformats.org/officeDocument/2006/relationships/hyperlink" Target="https://www.transparency.org/en/cpi/2021" TargetMode="External"/><Relationship Id="rId9" Type="http://schemas.openxmlformats.org/officeDocument/2006/relationships/hyperlink" Target="https://digital-agenda-data.eu/charts/desi-compon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7ADA0-53C8-4E70-826E-F04A3395617F}">
  <sheetPr codeName="Sheet8">
    <tabColor theme="0"/>
  </sheetPr>
  <dimension ref="B3:I60"/>
  <sheetViews>
    <sheetView tabSelected="1" zoomScaleNormal="100" workbookViewId="0">
      <selection activeCell="B4" sqref="B4"/>
    </sheetView>
  </sheetViews>
  <sheetFormatPr defaultColWidth="9" defaultRowHeight="13.5" x14ac:dyDescent="0.3"/>
  <cols>
    <col min="1" max="3" width="2" style="26" customWidth="1"/>
    <col min="4" max="4" width="61.3828125" style="26" customWidth="1"/>
    <col min="5" max="25" width="9" style="26"/>
    <col min="26" max="26" width="9" style="26" customWidth="1"/>
    <col min="27" max="16384" width="9" style="26"/>
  </cols>
  <sheetData>
    <row r="3" spans="2:9" ht="23" x14ac:dyDescent="0.45">
      <c r="B3" s="3" t="s">
        <v>6489</v>
      </c>
    </row>
    <row r="5" spans="2:9" ht="17.25" customHeight="1" x14ac:dyDescent="0.3">
      <c r="B5" s="306" t="s">
        <v>6425</v>
      </c>
      <c r="C5" s="307"/>
      <c r="D5" s="307"/>
      <c r="E5" s="307"/>
      <c r="F5" s="307"/>
      <c r="G5" s="307"/>
      <c r="H5" s="307"/>
      <c r="I5" s="308"/>
    </row>
    <row r="6" spans="2:9" ht="17.25" customHeight="1" x14ac:dyDescent="0.3">
      <c r="B6" s="444" t="s">
        <v>6490</v>
      </c>
      <c r="C6" s="445"/>
      <c r="D6" s="445"/>
      <c r="E6" s="445"/>
      <c r="F6" s="445"/>
      <c r="G6" s="445"/>
      <c r="H6" s="445"/>
      <c r="I6" s="446"/>
    </row>
    <row r="7" spans="2:9" ht="17.25" customHeight="1" x14ac:dyDescent="0.3">
      <c r="B7" s="447"/>
      <c r="C7" s="448"/>
      <c r="D7" s="448"/>
      <c r="E7" s="448"/>
      <c r="F7" s="448"/>
      <c r="G7" s="448"/>
      <c r="H7" s="448"/>
      <c r="I7" s="449"/>
    </row>
    <row r="8" spans="2:9" ht="17.25" customHeight="1" x14ac:dyDescent="0.3">
      <c r="B8" s="447"/>
      <c r="C8" s="448"/>
      <c r="D8" s="448"/>
      <c r="E8" s="448"/>
      <c r="F8" s="448"/>
      <c r="G8" s="448"/>
      <c r="H8" s="448"/>
      <c r="I8" s="449"/>
    </row>
    <row r="9" spans="2:9" ht="17.25" customHeight="1" x14ac:dyDescent="0.3">
      <c r="B9" s="447"/>
      <c r="C9" s="448"/>
      <c r="D9" s="448"/>
      <c r="E9" s="448"/>
      <c r="F9" s="448"/>
      <c r="G9" s="448"/>
      <c r="H9" s="448"/>
      <c r="I9" s="449"/>
    </row>
    <row r="10" spans="2:9" ht="17.25" customHeight="1" x14ac:dyDescent="0.3">
      <c r="B10" s="447"/>
      <c r="C10" s="448"/>
      <c r="D10" s="448"/>
      <c r="E10" s="448"/>
      <c r="F10" s="448"/>
      <c r="G10" s="448"/>
      <c r="H10" s="448"/>
      <c r="I10" s="449"/>
    </row>
    <row r="11" spans="2:9" ht="17.25" customHeight="1" x14ac:dyDescent="0.3">
      <c r="B11" s="447"/>
      <c r="C11" s="448"/>
      <c r="D11" s="448"/>
      <c r="E11" s="448"/>
      <c r="F11" s="448"/>
      <c r="G11" s="448"/>
      <c r="H11" s="448"/>
      <c r="I11" s="449"/>
    </row>
    <row r="12" spans="2:9" ht="17.25" customHeight="1" x14ac:dyDescent="0.3">
      <c r="B12" s="447"/>
      <c r="C12" s="448"/>
      <c r="D12" s="448"/>
      <c r="E12" s="448"/>
      <c r="F12" s="448"/>
      <c r="G12" s="448"/>
      <c r="H12" s="448"/>
      <c r="I12" s="449"/>
    </row>
    <row r="13" spans="2:9" ht="17.25" customHeight="1" x14ac:dyDescent="0.3">
      <c r="B13" s="447"/>
      <c r="C13" s="448"/>
      <c r="D13" s="448"/>
      <c r="E13" s="448"/>
      <c r="F13" s="448"/>
      <c r="G13" s="448"/>
      <c r="H13" s="448"/>
      <c r="I13" s="449"/>
    </row>
    <row r="14" spans="2:9" ht="17.25" customHeight="1" x14ac:dyDescent="0.3">
      <c r="B14" s="447"/>
      <c r="C14" s="448"/>
      <c r="D14" s="448"/>
      <c r="E14" s="448"/>
      <c r="F14" s="448"/>
      <c r="G14" s="448"/>
      <c r="H14" s="448"/>
      <c r="I14" s="449"/>
    </row>
    <row r="15" spans="2:9" ht="17.25" customHeight="1" x14ac:dyDescent="0.3">
      <c r="B15" s="447"/>
      <c r="C15" s="448"/>
      <c r="D15" s="448"/>
      <c r="E15" s="448"/>
      <c r="F15" s="448"/>
      <c r="G15" s="448"/>
      <c r="H15" s="448"/>
      <c r="I15" s="449"/>
    </row>
    <row r="16" spans="2:9" ht="17.25" customHeight="1" x14ac:dyDescent="0.3">
      <c r="B16" s="447"/>
      <c r="C16" s="448"/>
      <c r="D16" s="448"/>
      <c r="E16" s="448"/>
      <c r="F16" s="448"/>
      <c r="G16" s="448"/>
      <c r="H16" s="448"/>
      <c r="I16" s="449"/>
    </row>
    <row r="17" spans="2:9" ht="17.25" customHeight="1" x14ac:dyDescent="0.3">
      <c r="B17" s="447"/>
      <c r="C17" s="448"/>
      <c r="D17" s="448"/>
      <c r="E17" s="448"/>
      <c r="F17" s="448"/>
      <c r="G17" s="448"/>
      <c r="H17" s="448"/>
      <c r="I17" s="449"/>
    </row>
    <row r="18" spans="2:9" ht="17.25" customHeight="1" x14ac:dyDescent="0.3">
      <c r="B18" s="447"/>
      <c r="C18" s="448"/>
      <c r="D18" s="448"/>
      <c r="E18" s="448"/>
      <c r="F18" s="448"/>
      <c r="G18" s="448"/>
      <c r="H18" s="448"/>
      <c r="I18" s="449"/>
    </row>
    <row r="19" spans="2:9" ht="17.25" customHeight="1" x14ac:dyDescent="0.3">
      <c r="B19" s="447"/>
      <c r="C19" s="448"/>
      <c r="D19" s="448"/>
      <c r="E19" s="448"/>
      <c r="F19" s="448"/>
      <c r="G19" s="448"/>
      <c r="H19" s="448"/>
      <c r="I19" s="449"/>
    </row>
    <row r="20" spans="2:9" ht="17.25" customHeight="1" x14ac:dyDescent="0.3">
      <c r="B20" s="447"/>
      <c r="C20" s="448"/>
      <c r="D20" s="448"/>
      <c r="E20" s="448"/>
      <c r="F20" s="448"/>
      <c r="G20" s="448"/>
      <c r="H20" s="448"/>
      <c r="I20" s="449"/>
    </row>
    <row r="21" spans="2:9" ht="17.25" customHeight="1" x14ac:dyDescent="0.3">
      <c r="B21" s="447"/>
      <c r="C21" s="448"/>
      <c r="D21" s="448"/>
      <c r="E21" s="448"/>
      <c r="F21" s="448"/>
      <c r="G21" s="448"/>
      <c r="H21" s="448"/>
      <c r="I21" s="449"/>
    </row>
    <row r="22" spans="2:9" ht="17.25" customHeight="1" x14ac:dyDescent="0.3">
      <c r="B22" s="447"/>
      <c r="C22" s="448"/>
      <c r="D22" s="448"/>
      <c r="E22" s="448"/>
      <c r="F22" s="448"/>
      <c r="G22" s="448"/>
      <c r="H22" s="448"/>
      <c r="I22" s="449"/>
    </row>
    <row r="23" spans="2:9" ht="17.25" customHeight="1" x14ac:dyDescent="0.3">
      <c r="B23" s="447"/>
      <c r="C23" s="448"/>
      <c r="D23" s="448"/>
      <c r="E23" s="448"/>
      <c r="F23" s="448"/>
      <c r="G23" s="448"/>
      <c r="H23" s="448"/>
      <c r="I23" s="449"/>
    </row>
    <row r="24" spans="2:9" ht="17.25" customHeight="1" x14ac:dyDescent="0.3">
      <c r="B24" s="447"/>
      <c r="C24" s="448"/>
      <c r="D24" s="448"/>
      <c r="E24" s="448"/>
      <c r="F24" s="448"/>
      <c r="G24" s="448"/>
      <c r="H24" s="448"/>
      <c r="I24" s="449"/>
    </row>
    <row r="25" spans="2:9" ht="17.25" customHeight="1" x14ac:dyDescent="0.3">
      <c r="B25" s="447"/>
      <c r="C25" s="448"/>
      <c r="D25" s="448"/>
      <c r="E25" s="448"/>
      <c r="F25" s="448"/>
      <c r="G25" s="448"/>
      <c r="H25" s="448"/>
      <c r="I25" s="449"/>
    </row>
    <row r="26" spans="2:9" ht="17.25" customHeight="1" x14ac:dyDescent="0.3">
      <c r="B26" s="447"/>
      <c r="C26" s="448"/>
      <c r="D26" s="448"/>
      <c r="E26" s="448"/>
      <c r="F26" s="448"/>
      <c r="G26" s="448"/>
      <c r="H26" s="448"/>
      <c r="I26" s="449"/>
    </row>
    <row r="27" spans="2:9" ht="17.25" customHeight="1" x14ac:dyDescent="0.3">
      <c r="B27" s="447"/>
      <c r="C27" s="448"/>
      <c r="D27" s="448"/>
      <c r="E27" s="448"/>
      <c r="F27" s="448"/>
      <c r="G27" s="448"/>
      <c r="H27" s="448"/>
      <c r="I27" s="449"/>
    </row>
    <row r="28" spans="2:9" ht="17.25" customHeight="1" x14ac:dyDescent="0.3">
      <c r="B28" s="447"/>
      <c r="C28" s="448"/>
      <c r="D28" s="448"/>
      <c r="E28" s="448"/>
      <c r="F28" s="448"/>
      <c r="G28" s="448"/>
      <c r="H28" s="448"/>
      <c r="I28" s="449"/>
    </row>
    <row r="29" spans="2:9" ht="17.25" customHeight="1" x14ac:dyDescent="0.3">
      <c r="B29" s="447"/>
      <c r="C29" s="448"/>
      <c r="D29" s="448"/>
      <c r="E29" s="448"/>
      <c r="F29" s="448"/>
      <c r="G29" s="448"/>
      <c r="H29" s="448"/>
      <c r="I29" s="449"/>
    </row>
    <row r="30" spans="2:9" ht="17.25" customHeight="1" x14ac:dyDescent="0.3">
      <c r="B30" s="447"/>
      <c r="C30" s="448"/>
      <c r="D30" s="448"/>
      <c r="E30" s="448"/>
      <c r="F30" s="448"/>
      <c r="G30" s="448"/>
      <c r="H30" s="448"/>
      <c r="I30" s="449"/>
    </row>
    <row r="31" spans="2:9" ht="17.25" customHeight="1" x14ac:dyDescent="0.3">
      <c r="B31" s="447"/>
      <c r="C31" s="448"/>
      <c r="D31" s="448"/>
      <c r="E31" s="448"/>
      <c r="F31" s="448"/>
      <c r="G31" s="448"/>
      <c r="H31" s="448"/>
      <c r="I31" s="449"/>
    </row>
    <row r="32" spans="2:9" ht="17.25" customHeight="1" x14ac:dyDescent="0.3">
      <c r="B32" s="447"/>
      <c r="C32" s="448"/>
      <c r="D32" s="448"/>
      <c r="E32" s="448"/>
      <c r="F32" s="448"/>
      <c r="G32" s="448"/>
      <c r="H32" s="448"/>
      <c r="I32" s="449"/>
    </row>
    <row r="33" spans="2:9" ht="17.25" customHeight="1" x14ac:dyDescent="0.3">
      <c r="B33" s="447"/>
      <c r="C33" s="448"/>
      <c r="D33" s="448"/>
      <c r="E33" s="448"/>
      <c r="F33" s="448"/>
      <c r="G33" s="448"/>
      <c r="H33" s="448"/>
      <c r="I33" s="449"/>
    </row>
    <row r="34" spans="2:9" ht="17.25" customHeight="1" x14ac:dyDescent="0.3">
      <c r="B34" s="447"/>
      <c r="C34" s="448"/>
      <c r="D34" s="448"/>
      <c r="E34" s="448"/>
      <c r="F34" s="448"/>
      <c r="G34" s="448"/>
      <c r="H34" s="448"/>
      <c r="I34" s="449"/>
    </row>
    <row r="35" spans="2:9" ht="17.25" customHeight="1" x14ac:dyDescent="0.3">
      <c r="B35" s="447"/>
      <c r="C35" s="448"/>
      <c r="D35" s="448"/>
      <c r="E35" s="448"/>
      <c r="F35" s="448"/>
      <c r="G35" s="448"/>
      <c r="H35" s="448"/>
      <c r="I35" s="449"/>
    </row>
    <row r="36" spans="2:9" ht="17.25" customHeight="1" x14ac:dyDescent="0.3">
      <c r="B36" s="447"/>
      <c r="C36" s="448"/>
      <c r="D36" s="448"/>
      <c r="E36" s="448"/>
      <c r="F36" s="448"/>
      <c r="G36" s="448"/>
      <c r="H36" s="448"/>
      <c r="I36" s="449"/>
    </row>
    <row r="37" spans="2:9" ht="17.5" x14ac:dyDescent="0.3">
      <c r="B37" s="309" t="s">
        <v>6426</v>
      </c>
      <c r="C37" s="310"/>
      <c r="D37" s="310"/>
      <c r="E37" s="310"/>
      <c r="F37" s="310"/>
      <c r="G37" s="310"/>
      <c r="H37" s="310"/>
      <c r="I37" s="311"/>
    </row>
    <row r="38" spans="2:9" ht="28.5" customHeight="1" x14ac:dyDescent="0.3">
      <c r="B38" s="312" t="s">
        <v>6427</v>
      </c>
      <c r="C38" s="313"/>
      <c r="D38" s="313"/>
      <c r="E38" s="313"/>
      <c r="F38" s="313"/>
      <c r="G38" s="313"/>
      <c r="H38" s="313"/>
      <c r="I38" s="314"/>
    </row>
    <row r="39" spans="2:9" ht="28.5" customHeight="1" x14ac:dyDescent="0.3">
      <c r="B39" s="315" t="s">
        <v>6428</v>
      </c>
      <c r="C39" s="316"/>
      <c r="D39" s="316"/>
      <c r="E39" s="316"/>
      <c r="F39" s="316"/>
      <c r="G39" s="316"/>
      <c r="H39" s="316"/>
      <c r="I39" s="317"/>
    </row>
    <row r="40" spans="2:9" ht="12.75" customHeight="1" x14ac:dyDescent="0.3">
      <c r="B40" s="315"/>
      <c r="C40" s="318"/>
      <c r="D40" s="319" t="s">
        <v>6429</v>
      </c>
      <c r="E40" s="318"/>
      <c r="F40" s="318"/>
      <c r="G40" s="318"/>
      <c r="H40" s="318"/>
      <c r="I40" s="320"/>
    </row>
    <row r="41" spans="2:9" ht="12.75" customHeight="1" x14ac:dyDescent="0.3">
      <c r="B41" s="315"/>
      <c r="C41" s="318"/>
      <c r="D41" s="319" t="s">
        <v>6430</v>
      </c>
      <c r="E41" s="318"/>
      <c r="F41" s="318"/>
      <c r="G41" s="318"/>
      <c r="H41" s="318"/>
      <c r="I41" s="320"/>
    </row>
    <row r="42" spans="2:9" ht="12.75" customHeight="1" x14ac:dyDescent="0.3">
      <c r="B42" s="315"/>
      <c r="C42" s="318"/>
      <c r="D42" s="319" t="s">
        <v>6431</v>
      </c>
      <c r="E42" s="318"/>
      <c r="F42" s="318"/>
      <c r="G42" s="318"/>
      <c r="H42" s="318"/>
      <c r="I42" s="320"/>
    </row>
    <row r="43" spans="2:9" ht="12.75" customHeight="1" x14ac:dyDescent="0.3">
      <c r="B43" s="315"/>
      <c r="C43" s="318"/>
      <c r="D43" s="318"/>
      <c r="E43" s="318"/>
      <c r="F43" s="318"/>
      <c r="G43" s="318"/>
      <c r="H43" s="318"/>
      <c r="I43" s="320"/>
    </row>
    <row r="44" spans="2:9" ht="22.5" customHeight="1" x14ac:dyDescent="0.3">
      <c r="B44" s="321" t="s">
        <v>6432</v>
      </c>
      <c r="C44" s="322"/>
      <c r="D44" s="322"/>
      <c r="E44" s="322"/>
      <c r="F44" s="322"/>
      <c r="G44" s="322"/>
      <c r="H44" s="322"/>
      <c r="I44" s="323"/>
    </row>
    <row r="45" spans="2:9" x14ac:dyDescent="0.3">
      <c r="B45" s="324"/>
      <c r="D45" s="26" t="s">
        <v>6433</v>
      </c>
      <c r="I45" s="28"/>
    </row>
    <row r="46" spans="2:9" x14ac:dyDescent="0.3">
      <c r="B46" s="324"/>
      <c r="D46" s="26" t="s">
        <v>6434</v>
      </c>
      <c r="I46" s="28"/>
    </row>
    <row r="47" spans="2:9" x14ac:dyDescent="0.3">
      <c r="B47" s="324"/>
      <c r="D47" s="26" t="s">
        <v>6435</v>
      </c>
      <c r="I47" s="28"/>
    </row>
    <row r="48" spans="2:9" x14ac:dyDescent="0.3">
      <c r="B48" s="324"/>
      <c r="D48" s="26" t="s">
        <v>6436</v>
      </c>
      <c r="I48" s="28"/>
    </row>
    <row r="49" spans="2:9" x14ac:dyDescent="0.3">
      <c r="B49" s="324"/>
      <c r="D49" s="26" t="s">
        <v>6437</v>
      </c>
      <c r="I49" s="28"/>
    </row>
    <row r="50" spans="2:9" x14ac:dyDescent="0.3">
      <c r="B50" s="324"/>
      <c r="D50" s="26" t="s">
        <v>6438</v>
      </c>
      <c r="I50" s="28"/>
    </row>
    <row r="51" spans="2:9" x14ac:dyDescent="0.3">
      <c r="B51" s="324"/>
      <c r="I51" s="28"/>
    </row>
    <row r="52" spans="2:9" ht="24.75" customHeight="1" x14ac:dyDescent="0.3">
      <c r="B52" s="325" t="s">
        <v>6439</v>
      </c>
      <c r="C52" s="326"/>
      <c r="D52" s="326"/>
      <c r="E52" s="326"/>
      <c r="F52" s="326"/>
      <c r="G52" s="326"/>
      <c r="H52" s="326"/>
      <c r="I52" s="327"/>
    </row>
    <row r="53" spans="2:9" x14ac:dyDescent="0.3">
      <c r="B53" s="328"/>
      <c r="D53" s="329" t="s">
        <v>6440</v>
      </c>
      <c r="I53" s="28"/>
    </row>
    <row r="54" spans="2:9" x14ac:dyDescent="0.3">
      <c r="B54" s="328"/>
      <c r="D54" s="329" t="s">
        <v>6441</v>
      </c>
      <c r="I54" s="28"/>
    </row>
    <row r="55" spans="2:9" x14ac:dyDescent="0.3">
      <c r="B55" s="328"/>
      <c r="D55" s="329" t="s">
        <v>6442</v>
      </c>
      <c r="I55" s="28"/>
    </row>
    <row r="56" spans="2:9" ht="25.5" customHeight="1" x14ac:dyDescent="0.3">
      <c r="B56" s="330" t="s">
        <v>6443</v>
      </c>
      <c r="C56" s="331"/>
      <c r="D56" s="331"/>
      <c r="E56" s="331"/>
      <c r="F56" s="331"/>
      <c r="G56" s="331"/>
      <c r="H56" s="331"/>
      <c r="I56" s="332"/>
    </row>
    <row r="57" spans="2:9" ht="25.5" customHeight="1" x14ac:dyDescent="0.3">
      <c r="B57" s="438" t="s">
        <v>6562</v>
      </c>
      <c r="C57" s="439"/>
      <c r="D57" s="439"/>
      <c r="E57" s="439"/>
      <c r="F57" s="439"/>
      <c r="G57" s="439"/>
      <c r="H57" s="439"/>
      <c r="I57" s="440"/>
    </row>
    <row r="60" spans="2:9" x14ac:dyDescent="0.3">
      <c r="D60" s="333"/>
      <c r="E60" s="333"/>
      <c r="F60" s="333"/>
      <c r="G60" s="333"/>
    </row>
  </sheetData>
  <mergeCells count="1">
    <mergeCell ref="B6:I3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19F8A-9296-4300-8F42-172CB538FE1D}">
  <sheetPr codeName="Sheet1">
    <tabColor theme="3"/>
    <pageSetUpPr autoPageBreaks="0"/>
  </sheetPr>
  <dimension ref="B2:AR734"/>
  <sheetViews>
    <sheetView zoomScaleNormal="100" workbookViewId="0">
      <pane ySplit="6" topLeftCell="A7" activePane="bottomLeft" state="frozen"/>
      <selection pane="bottomLeft" activeCell="B3" sqref="B3"/>
    </sheetView>
  </sheetViews>
  <sheetFormatPr defaultColWidth="9" defaultRowHeight="13.5" x14ac:dyDescent="0.3"/>
  <cols>
    <col min="1" max="1" width="3.15234375" style="1" customWidth="1"/>
    <col min="2" max="2" width="12.61328125" style="1" customWidth="1"/>
    <col min="3" max="3" width="32.3828125" style="1" customWidth="1"/>
    <col min="4" max="4" width="20.61328125" style="1" customWidth="1"/>
    <col min="5" max="5" width="16.3828125" style="1" customWidth="1"/>
    <col min="6" max="6" width="14.3828125" style="1" customWidth="1"/>
    <col min="7" max="7" width="9.84375" style="1" customWidth="1"/>
    <col min="8" max="15" width="10.84375" style="1" customWidth="1"/>
    <col min="16" max="16" width="14" style="1" customWidth="1"/>
    <col min="17" max="21" width="9.765625" style="1" customWidth="1"/>
    <col min="22" max="22" width="10.3828125" style="1" customWidth="1"/>
    <col min="23" max="29" width="9.765625" style="1" customWidth="1"/>
    <col min="30" max="44" width="9" style="1" customWidth="1"/>
    <col min="45" max="16384" width="9" style="1"/>
  </cols>
  <sheetData>
    <row r="2" spans="2:44" x14ac:dyDescent="0.3">
      <c r="R2" s="4"/>
    </row>
    <row r="3" spans="2:44" ht="23" x14ac:dyDescent="0.45">
      <c r="B3" s="3" t="s">
        <v>790</v>
      </c>
      <c r="C3" s="146"/>
      <c r="D3" s="146"/>
      <c r="E3" s="146"/>
      <c r="F3" s="146"/>
      <c r="Q3" s="146"/>
      <c r="R3" s="146"/>
      <c r="S3" s="4"/>
      <c r="V3" s="174"/>
    </row>
    <row r="4" spans="2:44" ht="14" x14ac:dyDescent="0.3">
      <c r="AB4" s="195" t="s">
        <v>770</v>
      </c>
    </row>
    <row r="5" spans="2:44" ht="14" x14ac:dyDescent="0.3">
      <c r="B5" s="59"/>
      <c r="C5" s="60"/>
      <c r="D5" s="60" t="s">
        <v>769</v>
      </c>
      <c r="E5" s="60" t="s">
        <v>744</v>
      </c>
      <c r="F5" s="60"/>
      <c r="G5" s="60" t="s">
        <v>811</v>
      </c>
      <c r="H5" s="60"/>
      <c r="I5" s="60"/>
      <c r="J5" s="60"/>
      <c r="K5" s="60"/>
      <c r="L5" s="157"/>
      <c r="M5" s="60" t="s">
        <v>329</v>
      </c>
      <c r="N5" s="60"/>
      <c r="O5" s="60"/>
      <c r="P5" s="60" t="s">
        <v>743</v>
      </c>
      <c r="Q5" s="60"/>
      <c r="R5" s="60"/>
      <c r="S5" s="60"/>
      <c r="T5" s="60"/>
      <c r="U5" s="60"/>
      <c r="V5" s="194" t="s">
        <v>745</v>
      </c>
      <c r="W5" s="60"/>
      <c r="X5" s="60"/>
      <c r="Y5" s="60"/>
      <c r="Z5" s="60"/>
      <c r="AA5" s="60"/>
      <c r="AB5" s="59" t="s">
        <v>749</v>
      </c>
      <c r="AC5" s="60"/>
      <c r="AD5" s="60"/>
      <c r="AE5" s="60"/>
      <c r="AF5" s="60"/>
      <c r="AG5" s="157"/>
      <c r="AH5" s="60" t="s">
        <v>750</v>
      </c>
      <c r="AI5" s="60"/>
      <c r="AJ5" s="60"/>
      <c r="AK5" s="60"/>
      <c r="AL5" s="60"/>
      <c r="AM5" s="157"/>
      <c r="AN5" s="60" t="s">
        <v>751</v>
      </c>
      <c r="AO5" s="60"/>
      <c r="AP5" s="60"/>
      <c r="AQ5" s="60"/>
      <c r="AR5" s="157"/>
    </row>
    <row r="6" spans="2:44" ht="67.5" x14ac:dyDescent="0.3">
      <c r="B6" s="147" t="s">
        <v>3</v>
      </c>
      <c r="C6" s="148" t="s">
        <v>4</v>
      </c>
      <c r="D6" s="162" t="s">
        <v>812</v>
      </c>
      <c r="E6" s="165" t="s">
        <v>813</v>
      </c>
      <c r="F6" s="164" t="s">
        <v>814</v>
      </c>
      <c r="G6" s="163" t="s">
        <v>805</v>
      </c>
      <c r="H6" s="166" t="s">
        <v>807</v>
      </c>
      <c r="I6" s="149" t="s">
        <v>808</v>
      </c>
      <c r="J6" s="149" t="s">
        <v>809</v>
      </c>
      <c r="K6" s="149" t="s">
        <v>806</v>
      </c>
      <c r="L6" s="149" t="s">
        <v>810</v>
      </c>
      <c r="M6" s="380" t="s">
        <v>454</v>
      </c>
      <c r="N6" s="380" t="s">
        <v>52</v>
      </c>
      <c r="O6" s="380" t="s">
        <v>51</v>
      </c>
      <c r="P6" s="163" t="s">
        <v>804</v>
      </c>
      <c r="Q6" s="163" t="s">
        <v>305</v>
      </c>
      <c r="R6" s="166" t="s">
        <v>317</v>
      </c>
      <c r="S6" s="149" t="s">
        <v>318</v>
      </c>
      <c r="T6" s="149" t="s">
        <v>319</v>
      </c>
      <c r="U6" s="150" t="s">
        <v>320</v>
      </c>
      <c r="V6" s="193" t="s">
        <v>763</v>
      </c>
      <c r="W6" s="163" t="s">
        <v>730</v>
      </c>
      <c r="X6" s="166" t="s">
        <v>731</v>
      </c>
      <c r="Y6" s="149" t="s">
        <v>746</v>
      </c>
      <c r="Z6" s="149" t="s">
        <v>732</v>
      </c>
      <c r="AA6" s="149" t="s">
        <v>733</v>
      </c>
      <c r="AB6" s="383" t="s">
        <v>764</v>
      </c>
      <c r="AC6" s="163" t="s">
        <v>765</v>
      </c>
      <c r="AD6" s="166" t="s">
        <v>748</v>
      </c>
      <c r="AE6" s="149" t="s">
        <v>761</v>
      </c>
      <c r="AF6" s="149" t="s">
        <v>762</v>
      </c>
      <c r="AG6" s="150" t="s">
        <v>760</v>
      </c>
      <c r="AH6" s="163" t="s">
        <v>766</v>
      </c>
      <c r="AI6" s="163" t="s">
        <v>767</v>
      </c>
      <c r="AJ6" s="166" t="s">
        <v>752</v>
      </c>
      <c r="AK6" s="149" t="s">
        <v>753</v>
      </c>
      <c r="AL6" s="149" t="s">
        <v>754</v>
      </c>
      <c r="AM6" s="150" t="s">
        <v>755</v>
      </c>
      <c r="AN6" s="163" t="s">
        <v>768</v>
      </c>
      <c r="AO6" s="166" t="s">
        <v>756</v>
      </c>
      <c r="AP6" s="149" t="s">
        <v>757</v>
      </c>
      <c r="AQ6" s="149" t="s">
        <v>758</v>
      </c>
      <c r="AR6" s="150" t="s">
        <v>759</v>
      </c>
    </row>
    <row r="7" spans="2:44" x14ac:dyDescent="0.3">
      <c r="B7" s="151" t="s">
        <v>5</v>
      </c>
      <c r="C7" s="152" t="s">
        <v>307</v>
      </c>
      <c r="D7" s="29">
        <f>AVERAGE(Mystery_Shopping_Scores6[[#This Row],[Business Start-up (2020)]:[Studying (2020)]], Mystery_Shopping_Scores6[[#This Row],[Regular business operations (2021)]:[Health (2021)]])</f>
        <v>45.468665797080149</v>
      </c>
      <c r="E7" s="34">
        <f>IFERROR(AVERAGE(Mystery_Shopping_Scores6[[#This Row],[Business Start-up (2020)]], Mystery_Shopping_Scores6[[#This Row],[Regular business operations (2021)]]), ".")</f>
        <v>65.384734623015873</v>
      </c>
      <c r="F7" s="35">
        <f>IFERROR(AVERAGE(Mystery_Shopping_Scores6[[#This Row],[Family (2020)]:[Studying (2020)]],Mystery_Shopping_Scores6[[#This Row],[Transport (2021)]:[Health (2021)]]), ".")</f>
        <v>39.778360418241377</v>
      </c>
      <c r="G7" s="168">
        <f>AVERAGE(Mystery_Shopping_Scores6[[#This Row],[Regular business operations (2021)]:[Health (2021)]])</f>
        <v>37.922412367724867</v>
      </c>
      <c r="H7" s="34">
        <f t="shared" ref="H7:L7" si="0" xml:space="preserve"> (SUMIFS(H:H, $B:$B, $B7, $C:$C, "1. User centricity")+SUMIFS(H:H, $B:$B, $B7, $C:$C, "2. Transparency")+SUMIFS(H:H, $B:$B, $B7, $C:$C, "3. Key enablers")+ SUMIFS(H:H, $B:$B, $B7, $C:$C, "4. Cross-border services"))/4</f>
        <v>55.5859375</v>
      </c>
      <c r="I7" s="8">
        <f t="shared" si="0"/>
        <v>24.607473544973544</v>
      </c>
      <c r="J7" s="8">
        <f t="shared" si="0"/>
        <v>18.234126984126981</v>
      </c>
      <c r="K7" s="8">
        <f t="shared" si="0"/>
        <v>47.902777777777771</v>
      </c>
      <c r="L7" s="35">
        <f t="shared" si="0"/>
        <v>43.281746031746025</v>
      </c>
      <c r="M7" s="168" t="s">
        <v>6</v>
      </c>
      <c r="N7" s="169" t="s">
        <v>6</v>
      </c>
      <c r="O7" s="170" t="s">
        <v>6</v>
      </c>
      <c r="P7" s="169">
        <v>46.670532958553792</v>
      </c>
      <c r="Q7" s="8">
        <f t="shared" ref="Q7:Q8" si="1">IFERROR(AVERAGE(R7:U7),".")</f>
        <v>54.901482583774253</v>
      </c>
      <c r="R7" s="34">
        <f xml:space="preserve"> (SUMIFS(R:R, $B:$B, $B7, $C:$C, "1. User centricity")+SUMIFS(R:R, $B:$B, $B7, $C:$C, "2. Transparency")+SUMIFS(R:R, $B:$B, $B7, $C:$C, "3. Key enablers")+ SUMIFS(R:R, $B:$B, $B7, $C:$C, "4. Cross-border services"))/4</f>
        <v>75.183531746031747</v>
      </c>
      <c r="S7" s="8">
        <f xml:space="preserve"> (SUMIFS(S:S, $B:$B, $B7, $C:$C, "1. User centricity")+SUMIFS(S:S, $B:$B, $B7, $C:$C, "2. Transparency")+SUMIFS(S:S, $B:$B, $B7, $C:$C, "3. Key enablers")+ SUMIFS(S:S, $B:$B, $B7, $C:$C, "4. Cross-border services"))/4</f>
        <v>59.518849206349202</v>
      </c>
      <c r="T7" s="8">
        <f xml:space="preserve"> (SUMIFS(T:T, $B:$B, $B7, $C:$C, "1. User centricity")+SUMIFS(T:T, $B:$B, $B7, $C:$C, "2. Transparency")+SUMIFS(T:T, $B:$B, $B7, $C:$C, "3. Key enablers")+ SUMIFS(T:T, $B:$B, $B7, $C:$C, "4. Cross-border services"))/4</f>
        <v>48.125</v>
      </c>
      <c r="U7" s="35">
        <f xml:space="preserve"> (SUMIFS(U:U, $B:$B, $B7, $C:$C, "1. User centricity")+SUMIFS(U:U, $B:$B, $B7, $C:$C, "2. Transparency")+SUMIFS(U:U, $B:$B, $B7, $C:$C, "3. Key enablers")+ SUMIFS(U:U, $B:$B, $B7, $C:$C, "4. Cross-border services"))/4</f>
        <v>36.778549382716051</v>
      </c>
      <c r="V7" s="190">
        <v>41.25</v>
      </c>
      <c r="W7" s="179">
        <v>38.439583333333331</v>
      </c>
      <c r="X7" s="180">
        <v>50.5</v>
      </c>
      <c r="Y7" s="181">
        <v>34.158333333333339</v>
      </c>
      <c r="Z7" s="181">
        <v>39.949999999999996</v>
      </c>
      <c r="AA7" s="181">
        <v>29.150000000000002</v>
      </c>
      <c r="AB7" s="178">
        <v>44</v>
      </c>
      <c r="AC7" s="179">
        <v>44.117820319909953</v>
      </c>
      <c r="AD7" s="180">
        <v>50.922113773069441</v>
      </c>
      <c r="AE7" s="181">
        <v>38.31955992276481</v>
      </c>
      <c r="AF7" s="181">
        <v>46.353615520249996</v>
      </c>
      <c r="AG7" s="182">
        <v>40.875992063555557</v>
      </c>
      <c r="AH7" s="178" t="s">
        <v>6</v>
      </c>
      <c r="AI7" s="179" t="s">
        <v>6</v>
      </c>
      <c r="AJ7" s="180" t="s">
        <v>6</v>
      </c>
      <c r="AK7" s="181" t="s">
        <v>6</v>
      </c>
      <c r="AL7" s="181" t="s">
        <v>6</v>
      </c>
      <c r="AM7" s="182" t="s">
        <v>6</v>
      </c>
      <c r="AN7" s="179" t="s">
        <v>6</v>
      </c>
      <c r="AO7" s="180" t="s">
        <v>6</v>
      </c>
      <c r="AP7" s="181" t="s">
        <v>6</v>
      </c>
      <c r="AQ7" s="181" t="s">
        <v>6</v>
      </c>
      <c r="AR7" s="182" t="s">
        <v>6</v>
      </c>
    </row>
    <row r="8" spans="2:44" x14ac:dyDescent="0.3">
      <c r="B8" s="153" t="s">
        <v>5</v>
      </c>
      <c r="C8" s="92" t="s">
        <v>734</v>
      </c>
      <c r="D8" s="29">
        <f>AVERAGE(Mystery_Shopping_Scores6[[#This Row],[Business Start-up (2020)]:[Studying (2020)]], Mystery_Shopping_Scores6[[#This Row],[Regular business operations (2021)]:[Health (2021)]])</f>
        <v>73.936116010190077</v>
      </c>
      <c r="E8" s="29">
        <f>IFERROR(AVERAGE(Mystery_Shopping_Scores6[[#This Row],[Business Start-up (2020)]], Mystery_Shopping_Scores6[[#This Row],[Regular business operations (2021)]]), ".")</f>
        <v>89.246031746031747</v>
      </c>
      <c r="F8" s="30">
        <f>IFERROR(AVERAGE(Mystery_Shopping_Scores6[[#This Row],[Family (2020)]:[Studying (2020)]],Mystery_Shopping_Scores6[[#This Row],[Transport (2021)]:[Health (2021)]]), ".")</f>
        <v>69.561854371378175</v>
      </c>
      <c r="G8" s="171">
        <f>AVERAGE(Mystery_Shopping_Scores6[[#This Row],[Regular business operations (2021)]:[Health (2021)]])</f>
        <v>67.801058201058197</v>
      </c>
      <c r="H8" s="29">
        <f t="shared" ref="H8:L8" si="2">2/3*IF(ISNUMBER(H9),H9)+1/3*(2/3*IF(ISNUMBER(H11),H11)+IF(ISNUMBER(H10),H10)/3)</f>
        <v>80.158730158730151</v>
      </c>
      <c r="I8" s="38">
        <f t="shared" si="2"/>
        <v>55.529100529100525</v>
      </c>
      <c r="J8" s="38">
        <f t="shared" si="2"/>
        <v>55.714285714285708</v>
      </c>
      <c r="K8" s="38">
        <f t="shared" si="2"/>
        <v>74.269841269841265</v>
      </c>
      <c r="L8" s="30">
        <f t="shared" si="2"/>
        <v>73.333333333333329</v>
      </c>
      <c r="M8" s="171" t="s">
        <v>6</v>
      </c>
      <c r="N8" s="167" t="s">
        <v>6</v>
      </c>
      <c r="O8" s="172" t="s">
        <v>6</v>
      </c>
      <c r="P8" s="167">
        <v>75.964969135802477</v>
      </c>
      <c r="Q8" s="38">
        <f t="shared" si="1"/>
        <v>81.604938271604937</v>
      </c>
      <c r="R8" s="29">
        <f>2/3*IF(ISNUMBER(R9),R9)+1/3*(2/3*IF(ISNUMBER(R11),R11)+IF(ISNUMBER(R10),R10)/3)</f>
        <v>98.333333333333329</v>
      </c>
      <c r="S8" s="38">
        <f>2/3*IF(ISNUMBER(S9),S9)+1/3*(2/3*IF(ISNUMBER(S11),S11)+IF(ISNUMBER(S10),S10)/3)</f>
        <v>80</v>
      </c>
      <c r="T8" s="38">
        <f>2/3*IF(ISNUMBER(T9),T9)+1/3*(2/3*IF(ISNUMBER(T11),T11)+IF(ISNUMBER(T10),T10)/3)</f>
        <v>79.444444444444443</v>
      </c>
      <c r="U8" s="30">
        <f>2/3*IF(ISNUMBER(U9),U9)+1/3*(2/3*IF(ISNUMBER(U11),U11)+IF(ISNUMBER(U10),U10)/3)</f>
        <v>68.641975308641975</v>
      </c>
      <c r="V8" s="191">
        <v>72</v>
      </c>
      <c r="W8" s="179">
        <v>70.325000000000003</v>
      </c>
      <c r="X8" s="184">
        <v>85</v>
      </c>
      <c r="Y8" s="179">
        <v>58</v>
      </c>
      <c r="Z8" s="179">
        <v>84.6</v>
      </c>
      <c r="AA8" s="179">
        <v>53.7</v>
      </c>
      <c r="AB8" s="183">
        <v>73.5</v>
      </c>
      <c r="AC8" s="179">
        <v>73.347346829111103</v>
      </c>
      <c r="AD8" s="184">
        <v>83.509316770111099</v>
      </c>
      <c r="AE8" s="179">
        <v>72.266313932777763</v>
      </c>
      <c r="AF8" s="179">
        <v>72.592592592333318</v>
      </c>
      <c r="AG8" s="185">
        <v>65.021164021222219</v>
      </c>
      <c r="AH8" s="183" t="s">
        <v>6</v>
      </c>
      <c r="AI8" s="179" t="s">
        <v>6</v>
      </c>
      <c r="AJ8" s="184" t="s">
        <v>6</v>
      </c>
      <c r="AK8" s="179" t="s">
        <v>6</v>
      </c>
      <c r="AL8" s="179" t="s">
        <v>6</v>
      </c>
      <c r="AM8" s="185" t="s">
        <v>6</v>
      </c>
      <c r="AN8" s="179" t="s">
        <v>6</v>
      </c>
      <c r="AO8" s="184" t="s">
        <v>6</v>
      </c>
      <c r="AP8" s="179" t="s">
        <v>6</v>
      </c>
      <c r="AQ8" s="179" t="s">
        <v>6</v>
      </c>
      <c r="AR8" s="185" t="s">
        <v>6</v>
      </c>
    </row>
    <row r="9" spans="2:44" x14ac:dyDescent="0.3">
      <c r="B9" s="153" t="s">
        <v>5</v>
      </c>
      <c r="C9" s="92" t="s">
        <v>308</v>
      </c>
      <c r="D9" s="29">
        <f>AVERAGE(Mystery_Shopping_Scores6[[#This Row],[Business Start-up (2020)]:[Studying (2020)]], Mystery_Shopping_Scores6[[#This Row],[Regular business operations (2021)]:[Health (2021)]])</f>
        <v>64.722222222222229</v>
      </c>
      <c r="E9" s="29">
        <f>IFERROR(AVERAGE(Mystery_Shopping_Scores6[[#This Row],[Business Start-up (2020)]], Mystery_Shopping_Scores6[[#This Row],[Regular business operations (2021)]]), ".")</f>
        <v>86.25</v>
      </c>
      <c r="F9" s="30">
        <f>IFERROR(AVERAGE(Mystery_Shopping_Scores6[[#This Row],[Family (2020)]:[Studying (2020)]],Mystery_Shopping_Scores6[[#This Row],[Transport (2021)]:[Health (2021)]]), ".")</f>
        <v>58.571428571428569</v>
      </c>
      <c r="G9" s="171">
        <f>AVERAGE(Mystery_Shopping_Scores6[[#This Row],[Regular business operations (2021)]:[Health (2021)]])</f>
        <v>56.5</v>
      </c>
      <c r="H9" s="171">
        <v>75</v>
      </c>
      <c r="I9" s="38">
        <v>40</v>
      </c>
      <c r="J9" s="38">
        <v>40</v>
      </c>
      <c r="K9" s="38">
        <v>67.5</v>
      </c>
      <c r="L9" s="30">
        <v>60</v>
      </c>
      <c r="M9" s="171">
        <v>77.642857142857139</v>
      </c>
      <c r="N9" s="167">
        <v>51.428571428571431</v>
      </c>
      <c r="O9" s="172">
        <v>40.700000000000003</v>
      </c>
      <c r="P9" s="167">
        <v>68.3</v>
      </c>
      <c r="Q9" s="38">
        <f t="shared" ref="Q9:Q15" si="3">IFERROR(AVERAGE(R9:U9),".")</f>
        <v>75</v>
      </c>
      <c r="R9" s="29">
        <v>97.5</v>
      </c>
      <c r="S9" s="38">
        <v>73.333333333333343</v>
      </c>
      <c r="T9" s="38">
        <v>69.166666666666671</v>
      </c>
      <c r="U9" s="30">
        <v>60</v>
      </c>
      <c r="V9" s="191">
        <v>64.25</v>
      </c>
      <c r="W9" s="179">
        <v>61.6</v>
      </c>
      <c r="X9" s="184">
        <v>82.2</v>
      </c>
      <c r="Y9" s="179">
        <v>42.5</v>
      </c>
      <c r="Z9" s="179">
        <v>81.7</v>
      </c>
      <c r="AA9" s="179">
        <v>40</v>
      </c>
      <c r="AB9" s="183">
        <v>66.75</v>
      </c>
      <c r="AC9" s="179">
        <v>66.694444444249996</v>
      </c>
      <c r="AD9" s="184">
        <v>77.619047619</v>
      </c>
      <c r="AE9" s="179">
        <v>60.714285713999999</v>
      </c>
      <c r="AF9" s="179">
        <v>64.444444443999998</v>
      </c>
      <c r="AG9" s="185">
        <v>64</v>
      </c>
      <c r="AH9" s="183" t="s">
        <v>6</v>
      </c>
      <c r="AI9" s="179" t="s">
        <v>6</v>
      </c>
      <c r="AJ9" s="184" t="s">
        <v>6</v>
      </c>
      <c r="AK9" s="179" t="s">
        <v>6</v>
      </c>
      <c r="AL9" s="179" t="s">
        <v>6</v>
      </c>
      <c r="AM9" s="185" t="s">
        <v>6</v>
      </c>
      <c r="AN9" s="179" t="s">
        <v>6</v>
      </c>
      <c r="AO9" s="184" t="s">
        <v>6</v>
      </c>
      <c r="AP9" s="179" t="s">
        <v>6</v>
      </c>
      <c r="AQ9" s="179" t="s">
        <v>6</v>
      </c>
      <c r="AR9" s="185" t="s">
        <v>6</v>
      </c>
    </row>
    <row r="10" spans="2:44" x14ac:dyDescent="0.3">
      <c r="B10" s="153" t="s">
        <v>5</v>
      </c>
      <c r="C10" s="92" t="s">
        <v>735</v>
      </c>
      <c r="D10" s="29">
        <f>AVERAGE(Mystery_Shopping_Scores6[[#This Row],[Business Start-up (2020)]:[Studying (2020)]], Mystery_Shopping_Scores6[[#This Row],[Regular business operations (2021)]:[Health (2021)]])</f>
        <v>89.790123456790127</v>
      </c>
      <c r="E10" s="29">
        <f>IFERROR(AVERAGE(Mystery_Shopping_Scores6[[#This Row],[Business Start-up (2020)]], Mystery_Shopping_Scores6[[#This Row],[Regular business operations (2021)]]), ".")</f>
        <v>100</v>
      </c>
      <c r="F10" s="30">
        <f>IFERROR(AVERAGE(Mystery_Shopping_Scores6[[#This Row],[Family (2020)]:[Studying (2020)]],Mystery_Shopping_Scores6[[#This Row],[Transport (2021)]:[Health (2021)]]), ".")</f>
        <v>86.873015873015873</v>
      </c>
      <c r="G10" s="171">
        <f>AVERAGE(Mystery_Shopping_Scores6[[#This Row],[Regular business operations (2021)]:[Health (2021)]])</f>
        <v>94.066666666666663</v>
      </c>
      <c r="H10" s="171">
        <v>100</v>
      </c>
      <c r="I10" s="38">
        <v>88.333333333333329</v>
      </c>
      <c r="J10" s="38">
        <v>90</v>
      </c>
      <c r="K10" s="38">
        <v>92</v>
      </c>
      <c r="L10" s="30">
        <v>100</v>
      </c>
      <c r="M10" s="171">
        <v>98.360655737704917</v>
      </c>
      <c r="N10" s="167">
        <v>66.15384615384616</v>
      </c>
      <c r="O10" s="172">
        <v>71.666666666666671</v>
      </c>
      <c r="P10" s="167">
        <v>88.147222222222226</v>
      </c>
      <c r="Q10" s="38">
        <f t="shared" si="3"/>
        <v>84.444444444444443</v>
      </c>
      <c r="R10" s="29">
        <v>100</v>
      </c>
      <c r="S10" s="38">
        <v>80</v>
      </c>
      <c r="T10" s="38">
        <v>100</v>
      </c>
      <c r="U10" s="30">
        <v>57.777777777777779</v>
      </c>
      <c r="V10" s="191">
        <v>83</v>
      </c>
      <c r="W10" s="179">
        <v>91.85</v>
      </c>
      <c r="X10" s="184">
        <v>100</v>
      </c>
      <c r="Y10" s="179">
        <v>96</v>
      </c>
      <c r="Z10" s="179">
        <v>100</v>
      </c>
      <c r="AA10" s="179">
        <v>71.400000000000006</v>
      </c>
      <c r="AB10" s="183">
        <v>74.25</v>
      </c>
      <c r="AC10" s="179">
        <v>74.245169082000004</v>
      </c>
      <c r="AD10" s="184">
        <v>85.869565217000002</v>
      </c>
      <c r="AE10" s="179">
        <v>86.111111111</v>
      </c>
      <c r="AF10" s="179">
        <v>66.666666667000001</v>
      </c>
      <c r="AG10" s="185">
        <v>58.333333332999999</v>
      </c>
      <c r="AH10" s="183" t="s">
        <v>6</v>
      </c>
      <c r="AI10" s="179" t="s">
        <v>6</v>
      </c>
      <c r="AJ10" s="184" t="s">
        <v>6</v>
      </c>
      <c r="AK10" s="179" t="s">
        <v>6</v>
      </c>
      <c r="AL10" s="179" t="s">
        <v>6</v>
      </c>
      <c r="AM10" s="185" t="s">
        <v>6</v>
      </c>
      <c r="AN10" s="179" t="s">
        <v>6</v>
      </c>
      <c r="AO10" s="184" t="s">
        <v>6</v>
      </c>
      <c r="AP10" s="179" t="s">
        <v>6</v>
      </c>
      <c r="AQ10" s="179" t="s">
        <v>6</v>
      </c>
      <c r="AR10" s="185" t="s">
        <v>6</v>
      </c>
    </row>
    <row r="11" spans="2:44" x14ac:dyDescent="0.3">
      <c r="B11" s="153" t="s">
        <v>5</v>
      </c>
      <c r="C11" s="92" t="s">
        <v>736</v>
      </c>
      <c r="D11" s="29">
        <f>AVERAGE(Mystery_Shopping_Scores6[[#This Row],[Business Start-up (2020)]:[Studying (2020)]], Mystery_Shopping_Scores6[[#This Row],[Regular business operations (2021)]:[Health (2021)]])</f>
        <v>93.650793650793645</v>
      </c>
      <c r="E11" s="29">
        <f>IFERROR(AVERAGE(Mystery_Shopping_Scores6[[#This Row],[Business Start-up (2020)]], Mystery_Shopping_Scores6[[#This Row],[Regular business operations (2021)]]), ".")</f>
        <v>92.857142857142861</v>
      </c>
      <c r="F11" s="30">
        <f>IFERROR(AVERAGE(Mystery_Shopping_Scores6[[#This Row],[Family (2020)]:[Studying (2020)]],Mystery_Shopping_Scores6[[#This Row],[Transport (2021)]:[Health (2021)]]), ".")</f>
        <v>93.877551020408163</v>
      </c>
      <c r="G11" s="171">
        <f>AVERAGE(Mystery_Shopping_Scores6[[#This Row],[Regular business operations (2021)]:[Health (2021)]])</f>
        <v>88.571428571428569</v>
      </c>
      <c r="H11" s="171">
        <v>85.714285714285708</v>
      </c>
      <c r="I11" s="38">
        <v>85.714285714285708</v>
      </c>
      <c r="J11" s="38">
        <v>85.714285714285708</v>
      </c>
      <c r="K11" s="38">
        <v>85.714285714285708</v>
      </c>
      <c r="L11" s="30">
        <v>100</v>
      </c>
      <c r="M11" s="171" t="s">
        <v>6</v>
      </c>
      <c r="N11" s="167" t="s">
        <v>6</v>
      </c>
      <c r="O11" s="172" t="s">
        <v>6</v>
      </c>
      <c r="P11" s="167">
        <v>92.850000000000009</v>
      </c>
      <c r="Q11" s="38">
        <f t="shared" si="3"/>
        <v>100</v>
      </c>
      <c r="R11" s="29">
        <v>100</v>
      </c>
      <c r="S11" s="38">
        <v>100</v>
      </c>
      <c r="T11" s="38">
        <v>100</v>
      </c>
      <c r="U11" s="30">
        <v>100</v>
      </c>
      <c r="V11" s="191">
        <v>89.375</v>
      </c>
      <c r="W11" s="179">
        <v>85.7</v>
      </c>
      <c r="X11" s="184">
        <v>85.7</v>
      </c>
      <c r="Y11" s="179">
        <v>85.7</v>
      </c>
      <c r="Z11" s="179">
        <v>85.7</v>
      </c>
      <c r="AA11" s="179">
        <v>85.7</v>
      </c>
      <c r="AB11" s="183">
        <v>92.75</v>
      </c>
      <c r="AC11" s="179">
        <v>92.857142857249997</v>
      </c>
      <c r="AD11" s="184">
        <v>100</v>
      </c>
      <c r="AE11" s="179">
        <v>100</v>
      </c>
      <c r="AF11" s="179">
        <v>100</v>
      </c>
      <c r="AG11" s="185">
        <v>71.428571429000002</v>
      </c>
      <c r="AH11" s="183" t="s">
        <v>6</v>
      </c>
      <c r="AI11" s="179" t="s">
        <v>6</v>
      </c>
      <c r="AJ11" s="184" t="s">
        <v>6</v>
      </c>
      <c r="AK11" s="179" t="s">
        <v>6</v>
      </c>
      <c r="AL11" s="179" t="s">
        <v>6</v>
      </c>
      <c r="AM11" s="185" t="s">
        <v>6</v>
      </c>
      <c r="AN11" s="179" t="s">
        <v>6</v>
      </c>
      <c r="AO11" s="184" t="s">
        <v>6</v>
      </c>
      <c r="AP11" s="179" t="s">
        <v>6</v>
      </c>
      <c r="AQ11" s="179" t="s">
        <v>6</v>
      </c>
      <c r="AR11" s="185" t="s">
        <v>6</v>
      </c>
    </row>
    <row r="12" spans="2:44" x14ac:dyDescent="0.3">
      <c r="B12" s="153" t="s">
        <v>5</v>
      </c>
      <c r="C12" s="92" t="s">
        <v>309</v>
      </c>
      <c r="D12" s="29">
        <f>AVERAGE(Mystery_Shopping_Scores6[[#This Row],[Business Start-up (2020)]:[Studying (2020)]], Mystery_Shopping_Scores6[[#This Row],[Regular business operations (2021)]:[Health (2021)]])</f>
        <v>30.784832451499117</v>
      </c>
      <c r="E12" s="29">
        <f>IFERROR(AVERAGE(Mystery_Shopping_Scores6[[#This Row],[Business Start-up (2020)]], Mystery_Shopping_Scores6[[#This Row],[Regular business operations (2021)]]), ".")</f>
        <v>39.781746031746025</v>
      </c>
      <c r="F12" s="30">
        <f>IFERROR(AVERAGE(Mystery_Shopping_Scores6[[#This Row],[Family (2020)]:[Studying (2020)]],Mystery_Shopping_Scores6[[#This Row],[Transport (2021)]:[Health (2021)]]), ".")</f>
        <v>28.214285714285715</v>
      </c>
      <c r="G12" s="171">
        <f>AVERAGE(Mystery_Shopping_Scores6[[#This Row],[Regular business operations (2021)]:[Health (2021)]])</f>
        <v>23.650793650793652</v>
      </c>
      <c r="H12" s="29">
        <f t="shared" ref="H12:L12" si="4">1/3*IF(ISNUMBER(H13),H13,0)+1/3*IF(ISNUMBER(H15),H15,0)+1/3*IF(ISNUMBER(H14),H14,0)</f>
        <v>30.079365079365079</v>
      </c>
      <c r="I12" s="38">
        <f t="shared" si="4"/>
        <v>13.650793650793652</v>
      </c>
      <c r="J12" s="38">
        <f t="shared" si="4"/>
        <v>17.222222222222221</v>
      </c>
      <c r="K12" s="38">
        <f t="shared" si="4"/>
        <v>29.841269841269838</v>
      </c>
      <c r="L12" s="30">
        <f t="shared" si="4"/>
        <v>27.460317460317455</v>
      </c>
      <c r="M12" s="171" t="s">
        <v>6</v>
      </c>
      <c r="N12" s="167" t="s">
        <v>6</v>
      </c>
      <c r="O12" s="172" t="s">
        <v>6</v>
      </c>
      <c r="P12" s="167">
        <v>41.638690476190476</v>
      </c>
      <c r="Q12" s="38">
        <f t="shared" si="3"/>
        <v>39.702380952380949</v>
      </c>
      <c r="R12" s="29">
        <f>1/3*IF(ISNUMBER(R13),R13,0)+1/3*IF(ISNUMBER(R15),R15,0)+1/3*IF(ISNUMBER(R14),R14,0)</f>
        <v>49.484126984126974</v>
      </c>
      <c r="S12" s="38">
        <f>1/3*IF(ISNUMBER(S13),S13,0)+1/3*IF(ISNUMBER(S15),S15,0)+1/3*IF(ISNUMBER(S14),S14,0)</f>
        <v>32.38095238095238</v>
      </c>
      <c r="T12" s="38">
        <f>1/3*IF(ISNUMBER(T13),T13,0)+1/3*IF(ISNUMBER(T15),T15,0)+1/3*IF(ISNUMBER(T14),T14,0)</f>
        <v>43.055555555555557</v>
      </c>
      <c r="U12" s="30">
        <f>1/3*IF(ISNUMBER(U13),U13,0)+1/3*IF(ISNUMBER(U15),U15,0)+1/3*IF(ISNUMBER(U14),U14,0)</f>
        <v>33.888888888888886</v>
      </c>
      <c r="V12" s="191">
        <v>44.25</v>
      </c>
      <c r="W12" s="179">
        <v>43.575000000000003</v>
      </c>
      <c r="X12" s="184">
        <v>43.7</v>
      </c>
      <c r="Y12" s="179">
        <v>40.799999999999997</v>
      </c>
      <c r="Z12" s="179">
        <v>53.6</v>
      </c>
      <c r="AA12" s="179">
        <v>36.200000000000003</v>
      </c>
      <c r="AB12" s="183">
        <v>44.75</v>
      </c>
      <c r="AC12" s="179">
        <v>44.746315192916668</v>
      </c>
      <c r="AD12" s="184">
        <v>47.984693877666665</v>
      </c>
      <c r="AE12" s="179">
        <v>40.299508692666663</v>
      </c>
      <c r="AF12" s="179">
        <v>49.801587301666665</v>
      </c>
      <c r="AG12" s="185">
        <v>40.899470899666667</v>
      </c>
      <c r="AH12" s="183" t="s">
        <v>6</v>
      </c>
      <c r="AI12" s="179" t="s">
        <v>6</v>
      </c>
      <c r="AJ12" s="184" t="s">
        <v>6</v>
      </c>
      <c r="AK12" s="179" t="s">
        <v>6</v>
      </c>
      <c r="AL12" s="179" t="s">
        <v>6</v>
      </c>
      <c r="AM12" s="185" t="s">
        <v>6</v>
      </c>
      <c r="AN12" s="179" t="s">
        <v>6</v>
      </c>
      <c r="AO12" s="184" t="s">
        <v>6</v>
      </c>
      <c r="AP12" s="179" t="s">
        <v>6</v>
      </c>
      <c r="AQ12" s="179" t="s">
        <v>6</v>
      </c>
      <c r="AR12" s="185" t="s">
        <v>6</v>
      </c>
    </row>
    <row r="13" spans="2:44" x14ac:dyDescent="0.3">
      <c r="B13" s="153" t="s">
        <v>5</v>
      </c>
      <c r="C13" s="92" t="s">
        <v>737</v>
      </c>
      <c r="D13" s="29">
        <f>AVERAGE(Mystery_Shopping_Scores6[[#This Row],[Business Start-up (2020)]:[Studying (2020)]], Mystery_Shopping_Scores6[[#This Row],[Regular business operations (2021)]:[Health (2021)]])</f>
        <v>37.354497354497347</v>
      </c>
      <c r="E13" s="29">
        <f>IFERROR(AVERAGE(Mystery_Shopping_Scores6[[#This Row],[Business Start-up (2020)]], Mystery_Shopping_Scores6[[#This Row],[Regular business operations (2021)]]), ".")</f>
        <v>57.678571428571423</v>
      </c>
      <c r="F13" s="30">
        <f>IFERROR(AVERAGE(Mystery_Shopping_Scores6[[#This Row],[Family (2020)]:[Studying (2020)]],Mystery_Shopping_Scores6[[#This Row],[Transport (2021)]:[Health (2021)]]), ".")</f>
        <v>31.547619047619047</v>
      </c>
      <c r="G13" s="171">
        <f>AVERAGE(Mystery_Shopping_Scores6[[#This Row],[Regular business operations (2021)]:[Health (2021)]])</f>
        <v>25.285714285714285</v>
      </c>
      <c r="H13" s="171">
        <v>38.571428571428569</v>
      </c>
      <c r="I13" s="38">
        <v>14.285714285714286</v>
      </c>
      <c r="J13" s="38">
        <v>0</v>
      </c>
      <c r="K13" s="38">
        <v>62.857142857142854</v>
      </c>
      <c r="L13" s="30">
        <v>10.714285714285714</v>
      </c>
      <c r="M13" s="171">
        <v>47.857142857142854</v>
      </c>
      <c r="N13" s="167">
        <v>28.571428571428573</v>
      </c>
      <c r="O13" s="172">
        <v>4.8571428571428568</v>
      </c>
      <c r="P13" s="167">
        <v>41.457738095238099</v>
      </c>
      <c r="Q13" s="38">
        <f t="shared" si="3"/>
        <v>52.44047619047619</v>
      </c>
      <c r="R13" s="29">
        <v>76.785714285714278</v>
      </c>
      <c r="S13" s="38">
        <v>45.476190476190474</v>
      </c>
      <c r="T13" s="38">
        <v>37.5</v>
      </c>
      <c r="U13" s="30">
        <v>50</v>
      </c>
      <c r="V13" s="191">
        <v>39.5</v>
      </c>
      <c r="W13" s="179">
        <v>30.475000000000001</v>
      </c>
      <c r="X13" s="184">
        <v>26.7</v>
      </c>
      <c r="Y13" s="179">
        <v>38.1</v>
      </c>
      <c r="Z13" s="179">
        <v>57.1</v>
      </c>
      <c r="AA13" s="179">
        <v>0</v>
      </c>
      <c r="AB13" s="183">
        <v>48.5</v>
      </c>
      <c r="AC13" s="179">
        <v>48.613945578249997</v>
      </c>
      <c r="AD13" s="184">
        <v>56.870748298999999</v>
      </c>
      <c r="AE13" s="179">
        <v>35.204081633000001</v>
      </c>
      <c r="AF13" s="179">
        <v>45.238095238</v>
      </c>
      <c r="AG13" s="185">
        <v>57.142857143000001</v>
      </c>
      <c r="AH13" s="183" t="s">
        <v>6</v>
      </c>
      <c r="AI13" s="179" t="s">
        <v>6</v>
      </c>
      <c r="AJ13" s="184" t="s">
        <v>6</v>
      </c>
      <c r="AK13" s="179" t="s">
        <v>6</v>
      </c>
      <c r="AL13" s="179" t="s">
        <v>6</v>
      </c>
      <c r="AM13" s="185" t="s">
        <v>6</v>
      </c>
      <c r="AN13" s="179" t="s">
        <v>6</v>
      </c>
      <c r="AO13" s="184" t="s">
        <v>6</v>
      </c>
      <c r="AP13" s="179" t="s">
        <v>6</v>
      </c>
      <c r="AQ13" s="179" t="s">
        <v>6</v>
      </c>
      <c r="AR13" s="185" t="s">
        <v>6</v>
      </c>
    </row>
    <row r="14" spans="2:44" x14ac:dyDescent="0.3">
      <c r="B14" s="153" t="s">
        <v>5</v>
      </c>
      <c r="C14" s="92" t="s">
        <v>738</v>
      </c>
      <c r="D14" s="29">
        <f>AVERAGE(Mystery_Shopping_Scores6[[#This Row],[Business Start-up (2020)]:[Studying (2020)]], Mystery_Shopping_Scores6[[#This Row],[Regular business operations (2021)]:[Health (2021)]])</f>
        <v>35.555555555555557</v>
      </c>
      <c r="E14" s="29">
        <f>IFERROR(AVERAGE(Mystery_Shopping_Scores6[[#This Row],[Business Start-up (2020)]], Mystery_Shopping_Scores6[[#This Row],[Regular business operations (2021)]]), ".")</f>
        <v>36.666666666666664</v>
      </c>
      <c r="F14" s="30">
        <f>IFERROR(AVERAGE(Mystery_Shopping_Scores6[[#This Row],[Family (2020)]:[Studying (2020)]],Mystery_Shopping_Scores6[[#This Row],[Transport (2021)]:[Health (2021)]]), ".")</f>
        <v>35.238095238095234</v>
      </c>
      <c r="G14" s="171">
        <f>AVERAGE(Mystery_Shopping_Scores6[[#This Row],[Regular business operations (2021)]:[Health (2021)]])</f>
        <v>30.666666666666668</v>
      </c>
      <c r="H14" s="171">
        <v>26.666666666666668</v>
      </c>
      <c r="I14" s="38">
        <v>26.666666666666668</v>
      </c>
      <c r="J14" s="38">
        <v>26.666666666666668</v>
      </c>
      <c r="K14" s="38">
        <v>26.666666666666668</v>
      </c>
      <c r="L14" s="30">
        <v>46.666666666666664</v>
      </c>
      <c r="M14" s="171" t="s">
        <v>6</v>
      </c>
      <c r="N14" s="167" t="s">
        <v>6</v>
      </c>
      <c r="O14" s="172" t="s">
        <v>6</v>
      </c>
      <c r="P14" s="167">
        <v>34.18333333333333</v>
      </c>
      <c r="Q14" s="38">
        <f t="shared" si="3"/>
        <v>41.666666666666664</v>
      </c>
      <c r="R14" s="29">
        <v>46.666666666666664</v>
      </c>
      <c r="S14" s="38">
        <v>26.666666666666668</v>
      </c>
      <c r="T14" s="38">
        <v>66.666666666666671</v>
      </c>
      <c r="U14" s="30">
        <v>26.666666666666668</v>
      </c>
      <c r="V14" s="191">
        <v>32</v>
      </c>
      <c r="W14" s="179">
        <v>26.7</v>
      </c>
      <c r="X14" s="184">
        <v>26.7</v>
      </c>
      <c r="Y14" s="179">
        <v>26.7</v>
      </c>
      <c r="Z14" s="179">
        <v>26.7</v>
      </c>
      <c r="AA14" s="179">
        <v>26.7</v>
      </c>
      <c r="AB14" s="183">
        <v>37</v>
      </c>
      <c r="AC14" s="179">
        <v>36.666666667000001</v>
      </c>
      <c r="AD14" s="184">
        <v>26.666666667000001</v>
      </c>
      <c r="AE14" s="179">
        <v>26.666666667000001</v>
      </c>
      <c r="AF14" s="179">
        <v>66.666666667000001</v>
      </c>
      <c r="AG14" s="185">
        <v>26.666666667000001</v>
      </c>
      <c r="AH14" s="183" t="s">
        <v>6</v>
      </c>
      <c r="AI14" s="179" t="s">
        <v>6</v>
      </c>
      <c r="AJ14" s="184" t="s">
        <v>6</v>
      </c>
      <c r="AK14" s="179" t="s">
        <v>6</v>
      </c>
      <c r="AL14" s="179" t="s">
        <v>6</v>
      </c>
      <c r="AM14" s="185" t="s">
        <v>6</v>
      </c>
      <c r="AN14" s="179" t="s">
        <v>6</v>
      </c>
      <c r="AO14" s="184" t="s">
        <v>6</v>
      </c>
      <c r="AP14" s="179" t="s">
        <v>6</v>
      </c>
      <c r="AQ14" s="179" t="s">
        <v>6</v>
      </c>
      <c r="AR14" s="185" t="s">
        <v>6</v>
      </c>
    </row>
    <row r="15" spans="2:44" x14ac:dyDescent="0.3">
      <c r="B15" s="153" t="s">
        <v>5</v>
      </c>
      <c r="C15" s="92" t="s">
        <v>739</v>
      </c>
      <c r="D15" s="29">
        <f>AVERAGE(Mystery_Shopping_Scores6[[#This Row],[Business Start-up (2020)]:[Studying (2020)]], Mystery_Shopping_Scores6[[#This Row],[Regular business operations (2021)]:[Health (2021)]])</f>
        <v>19.444444444444443</v>
      </c>
      <c r="E15" s="29">
        <f>IFERROR(AVERAGE(Mystery_Shopping_Scores6[[#This Row],[Business Start-up (2020)]], Mystery_Shopping_Scores6[[#This Row],[Regular business operations (2021)]]), ".")</f>
        <v>25</v>
      </c>
      <c r="F15" s="30">
        <f>IFERROR(AVERAGE(Mystery_Shopping_Scores6[[#This Row],[Family (2020)]:[Studying (2020)]],Mystery_Shopping_Scores6[[#This Row],[Transport (2021)]:[Health (2021)]]), ".")</f>
        <v>17.857142857142858</v>
      </c>
      <c r="G15" s="171">
        <f>AVERAGE(Mystery_Shopping_Scores6[[#This Row],[Regular business operations (2021)]:[Health (2021)]])</f>
        <v>15</v>
      </c>
      <c r="H15" s="171">
        <v>25</v>
      </c>
      <c r="I15" s="38">
        <v>0</v>
      </c>
      <c r="J15" s="38">
        <v>25</v>
      </c>
      <c r="K15" s="38">
        <v>0</v>
      </c>
      <c r="L15" s="30">
        <v>25</v>
      </c>
      <c r="M15" s="171" t="s">
        <v>6</v>
      </c>
      <c r="N15" s="167" t="s">
        <v>6</v>
      </c>
      <c r="O15" s="172" t="s">
        <v>6</v>
      </c>
      <c r="P15" s="167">
        <v>25</v>
      </c>
      <c r="Q15" s="38">
        <f t="shared" si="3"/>
        <v>25</v>
      </c>
      <c r="R15" s="29">
        <v>25</v>
      </c>
      <c r="S15" s="38">
        <v>25</v>
      </c>
      <c r="T15" s="38">
        <v>25</v>
      </c>
      <c r="U15" s="30">
        <v>25</v>
      </c>
      <c r="V15" s="191" t="s">
        <v>6</v>
      </c>
      <c r="W15" s="179" t="s">
        <v>6</v>
      </c>
      <c r="X15" s="184" t="s">
        <v>6</v>
      </c>
      <c r="Y15" s="179" t="s">
        <v>6</v>
      </c>
      <c r="Z15" s="179" t="s">
        <v>6</v>
      </c>
      <c r="AA15" s="179" t="s">
        <v>6</v>
      </c>
      <c r="AB15" s="183" t="s">
        <v>6</v>
      </c>
      <c r="AC15" s="179" t="s">
        <v>6</v>
      </c>
      <c r="AD15" s="184" t="s">
        <v>6</v>
      </c>
      <c r="AE15" s="179" t="s">
        <v>6</v>
      </c>
      <c r="AF15" s="179" t="s">
        <v>6</v>
      </c>
      <c r="AG15" s="185" t="s">
        <v>6</v>
      </c>
      <c r="AH15" s="183" t="s">
        <v>6</v>
      </c>
      <c r="AI15" s="179" t="s">
        <v>6</v>
      </c>
      <c r="AJ15" s="184" t="s">
        <v>6</v>
      </c>
      <c r="AK15" s="179" t="s">
        <v>6</v>
      </c>
      <c r="AL15" s="179" t="s">
        <v>6</v>
      </c>
      <c r="AM15" s="185" t="s">
        <v>6</v>
      </c>
      <c r="AN15" s="179" t="s">
        <v>6</v>
      </c>
      <c r="AO15" s="184" t="s">
        <v>6</v>
      </c>
      <c r="AP15" s="179" t="s">
        <v>6</v>
      </c>
      <c r="AQ15" s="179" t="s">
        <v>6</v>
      </c>
      <c r="AR15" s="185" t="s">
        <v>6</v>
      </c>
    </row>
    <row r="16" spans="2:44" x14ac:dyDescent="0.3">
      <c r="B16" s="153" t="s">
        <v>5</v>
      </c>
      <c r="C16" s="92" t="s">
        <v>310</v>
      </c>
      <c r="D16" s="29">
        <f>AVERAGE(Mystery_Shopping_Scores6[[#This Row],[Business Start-up (2020)]:[Studying (2020)]], Mystery_Shopping_Scores6[[#This Row],[Regular business operations (2021)]:[Health (2021)]])</f>
        <v>54.622850529100532</v>
      </c>
      <c r="E16" s="29">
        <f>IFERROR(AVERAGE(Mystery_Shopping_Scores6[[#This Row],[Business Start-up (2020)]], Mystery_Shopping_Scores6[[#This Row],[Regular business operations (2021)]]), ".")</f>
        <v>76.886160714285722</v>
      </c>
      <c r="F16" s="30">
        <f>IFERROR(AVERAGE(Mystery_Shopping_Scores6[[#This Row],[Family (2020)]:[Studying (2020)]],Mystery_Shopping_Scores6[[#This Row],[Transport (2021)]:[Health (2021)]]), ".")</f>
        <v>48.261904761904759</v>
      </c>
      <c r="G16" s="171">
        <f>AVERAGE(Mystery_Shopping_Scores6[[#This Row],[Regular business operations (2021)]:[Health (2021)]])</f>
        <v>43.571130952380955</v>
      </c>
      <c r="H16" s="29">
        <f t="shared" ref="H16:L16" si="5">AVERAGE(H17:H20)</f>
        <v>53.772321428571431</v>
      </c>
      <c r="I16" s="38">
        <f t="shared" si="5"/>
        <v>29.25</v>
      </c>
      <c r="J16" s="38">
        <f t="shared" si="5"/>
        <v>0</v>
      </c>
      <c r="K16" s="38">
        <f t="shared" si="5"/>
        <v>62.5</v>
      </c>
      <c r="L16" s="30">
        <f t="shared" si="5"/>
        <v>72.333333333333329</v>
      </c>
      <c r="M16" s="171" t="s">
        <v>6</v>
      </c>
      <c r="N16" s="167" t="s">
        <v>6</v>
      </c>
      <c r="O16" s="172" t="s">
        <v>6</v>
      </c>
      <c r="P16" s="167">
        <v>45.768750000000004</v>
      </c>
      <c r="Q16" s="38">
        <f t="shared" ref="Q16:Q34" si="6">IFERROR(AVERAGE(R16:U16),".")</f>
        <v>68.4375</v>
      </c>
      <c r="R16" s="29">
        <f>AVERAGE(R17:R20)</f>
        <v>100</v>
      </c>
      <c r="S16" s="38">
        <f>AVERAGE(S17:S20)</f>
        <v>81.25</v>
      </c>
      <c r="T16" s="38">
        <f>AVERAGE(T17:T20)</f>
        <v>67.5</v>
      </c>
      <c r="U16" s="30">
        <f>AVERAGE(U17:U20)</f>
        <v>25</v>
      </c>
      <c r="V16" s="191">
        <v>25.375</v>
      </c>
      <c r="W16" s="179">
        <v>23.1</v>
      </c>
      <c r="X16" s="184">
        <v>33.299999999999997</v>
      </c>
      <c r="Y16" s="179">
        <v>37.5</v>
      </c>
      <c r="Z16" s="179">
        <v>21.6</v>
      </c>
      <c r="AA16" s="179">
        <v>0</v>
      </c>
      <c r="AB16" s="183">
        <v>27.5</v>
      </c>
      <c r="AC16" s="179">
        <v>27.500992063525</v>
      </c>
      <c r="AD16" s="184">
        <v>34.6944444445</v>
      </c>
      <c r="AE16" s="179">
        <v>2.3928571428500001</v>
      </c>
      <c r="AF16" s="179">
        <v>16.66666666675</v>
      </c>
      <c r="AG16" s="185">
        <v>56.25</v>
      </c>
      <c r="AH16" s="183" t="s">
        <v>6</v>
      </c>
      <c r="AI16" s="179" t="s">
        <v>6</v>
      </c>
      <c r="AJ16" s="184" t="s">
        <v>6</v>
      </c>
      <c r="AK16" s="179" t="s">
        <v>6</v>
      </c>
      <c r="AL16" s="179" t="s">
        <v>6</v>
      </c>
      <c r="AM16" s="185" t="s">
        <v>6</v>
      </c>
      <c r="AN16" s="179" t="s">
        <v>6</v>
      </c>
      <c r="AO16" s="184" t="s">
        <v>6</v>
      </c>
      <c r="AP16" s="179" t="s">
        <v>6</v>
      </c>
      <c r="AQ16" s="179" t="s">
        <v>6</v>
      </c>
      <c r="AR16" s="185" t="s">
        <v>6</v>
      </c>
    </row>
    <row r="17" spans="2:44" x14ac:dyDescent="0.3">
      <c r="B17" s="153" t="s">
        <v>5</v>
      </c>
      <c r="C17" s="92" t="s">
        <v>311</v>
      </c>
      <c r="D17" s="29">
        <f>AVERAGE(Mystery_Shopping_Scores6[[#This Row],[Business Start-up (2020)]:[Studying (2020)]], Mystery_Shopping_Scores6[[#This Row],[Regular business operations (2021)]:[Health (2021)]])</f>
        <v>60.375</v>
      </c>
      <c r="E17" s="29">
        <f>IFERROR(AVERAGE(Mystery_Shopping_Scores6[[#This Row],[Business Start-up (2020)]], Mystery_Shopping_Scores6[[#This Row],[Regular business operations (2021)]]), ".")</f>
        <v>77.1875</v>
      </c>
      <c r="F17" s="30">
        <f>IFERROR(AVERAGE(Mystery_Shopping_Scores6[[#This Row],[Family (2020)]:[Studying (2020)]],Mystery_Shopping_Scores6[[#This Row],[Transport (2021)]:[Health (2021)]]), ".")</f>
        <v>55.571428571428569</v>
      </c>
      <c r="G17" s="171">
        <f>AVERAGE(Mystery_Shopping_Scores6[[#This Row],[Regular business operations (2021)]:[Health (2021)]])</f>
        <v>57.674999999999997</v>
      </c>
      <c r="H17" s="171">
        <v>54.375</v>
      </c>
      <c r="I17" s="38">
        <v>67</v>
      </c>
      <c r="J17" s="38">
        <v>0</v>
      </c>
      <c r="K17" s="38">
        <v>100</v>
      </c>
      <c r="L17" s="30">
        <v>67</v>
      </c>
      <c r="M17" s="171">
        <v>80.551724137931032</v>
      </c>
      <c r="N17" s="167">
        <v>0</v>
      </c>
      <c r="O17" s="172">
        <v>0</v>
      </c>
      <c r="P17" s="167">
        <v>53</v>
      </c>
      <c r="Q17" s="38">
        <f t="shared" si="6"/>
        <v>63.75</v>
      </c>
      <c r="R17" s="29">
        <v>100</v>
      </c>
      <c r="S17" s="38">
        <v>75</v>
      </c>
      <c r="T17" s="38">
        <v>80</v>
      </c>
      <c r="U17" s="30">
        <v>0</v>
      </c>
      <c r="V17" s="191">
        <v>30.857142857142858</v>
      </c>
      <c r="W17" s="179">
        <v>38.666666666666664</v>
      </c>
      <c r="X17" s="184">
        <v>33</v>
      </c>
      <c r="Y17" s="179">
        <v>50</v>
      </c>
      <c r="Z17" s="179">
        <v>33</v>
      </c>
      <c r="AA17" s="179" t="s">
        <v>6</v>
      </c>
      <c r="AB17" s="183">
        <v>25</v>
      </c>
      <c r="AC17" s="179">
        <v>24.726190476349998</v>
      </c>
      <c r="AD17" s="184">
        <v>47.666666667000001</v>
      </c>
      <c r="AE17" s="179">
        <v>9.5714285714000003</v>
      </c>
      <c r="AF17" s="179">
        <v>16.666666667000001</v>
      </c>
      <c r="AG17" s="185">
        <v>25</v>
      </c>
      <c r="AH17" s="183" t="s">
        <v>6</v>
      </c>
      <c r="AI17" s="179" t="s">
        <v>6</v>
      </c>
      <c r="AJ17" s="184" t="s">
        <v>6</v>
      </c>
      <c r="AK17" s="179" t="s">
        <v>6</v>
      </c>
      <c r="AL17" s="179" t="s">
        <v>6</v>
      </c>
      <c r="AM17" s="185" t="s">
        <v>6</v>
      </c>
      <c r="AN17" s="179" t="s">
        <v>6</v>
      </c>
      <c r="AO17" s="184" t="s">
        <v>6</v>
      </c>
      <c r="AP17" s="179" t="s">
        <v>6</v>
      </c>
      <c r="AQ17" s="179" t="s">
        <v>6</v>
      </c>
      <c r="AR17" s="185" t="s">
        <v>6</v>
      </c>
    </row>
    <row r="18" spans="2:44" x14ac:dyDescent="0.3">
      <c r="B18" s="153" t="s">
        <v>5</v>
      </c>
      <c r="C18" s="92" t="s">
        <v>312</v>
      </c>
      <c r="D18" s="29">
        <f>AVERAGE(Mystery_Shopping_Scores6[[#This Row],[Business Start-up (2020)]:[Studying (2020)]], Mystery_Shopping_Scores6[[#This Row],[Regular business operations (2021)]:[Health (2021)]])</f>
        <v>62.142857142857146</v>
      </c>
      <c r="E18" s="29">
        <f>IFERROR(AVERAGE(Mystery_Shopping_Scores6[[#This Row],[Business Start-up (2020)]], Mystery_Shopping_Scores6[[#This Row],[Regular business operations (2021)]]), ".")</f>
        <v>87.5</v>
      </c>
      <c r="F18" s="30">
        <f>IFERROR(AVERAGE(Mystery_Shopping_Scores6[[#This Row],[Family (2020)]:[Studying (2020)]],Mystery_Shopping_Scores6[[#This Row],[Transport (2021)]:[Health (2021)]]), ".")</f>
        <v>52</v>
      </c>
      <c r="G18" s="171">
        <f>AVERAGE(Mystery_Shopping_Scores6[[#This Row],[Regular business operations (2021)]:[Health (2021)]])</f>
        <v>43.75</v>
      </c>
      <c r="H18" s="171">
        <v>75</v>
      </c>
      <c r="I18" s="38">
        <v>50</v>
      </c>
      <c r="J18" s="38">
        <v>0</v>
      </c>
      <c r="K18" s="38">
        <v>50</v>
      </c>
      <c r="L18" s="30" t="s">
        <v>6</v>
      </c>
      <c r="M18" s="171">
        <v>80</v>
      </c>
      <c r="N18" s="167">
        <v>0</v>
      </c>
      <c r="O18" s="172">
        <v>0</v>
      </c>
      <c r="P18" s="167">
        <v>55</v>
      </c>
      <c r="Q18" s="38">
        <f t="shared" si="6"/>
        <v>86.666666666666671</v>
      </c>
      <c r="R18" s="29">
        <v>100</v>
      </c>
      <c r="S18" s="38">
        <v>100</v>
      </c>
      <c r="T18" s="38">
        <v>60</v>
      </c>
      <c r="U18" s="30" t="s">
        <v>6</v>
      </c>
      <c r="V18" s="191">
        <v>30.571428571428573</v>
      </c>
      <c r="W18" s="179">
        <v>23.333333333333332</v>
      </c>
      <c r="X18" s="184">
        <v>0</v>
      </c>
      <c r="Y18" s="179">
        <v>50</v>
      </c>
      <c r="Z18" s="179">
        <v>20</v>
      </c>
      <c r="AA18" s="179" t="s">
        <v>6</v>
      </c>
      <c r="AB18" s="183">
        <v>36</v>
      </c>
      <c r="AC18" s="179">
        <v>36.111111111</v>
      </c>
      <c r="AD18" s="184">
        <v>44.444444443999998</v>
      </c>
      <c r="AE18" s="179">
        <v>0</v>
      </c>
      <c r="AF18" s="179">
        <v>0</v>
      </c>
      <c r="AG18" s="185">
        <v>100</v>
      </c>
      <c r="AH18" s="183" t="s">
        <v>6</v>
      </c>
      <c r="AI18" s="179" t="s">
        <v>6</v>
      </c>
      <c r="AJ18" s="184" t="s">
        <v>6</v>
      </c>
      <c r="AK18" s="179" t="s">
        <v>6</v>
      </c>
      <c r="AL18" s="179" t="s">
        <v>6</v>
      </c>
      <c r="AM18" s="185" t="s">
        <v>6</v>
      </c>
      <c r="AN18" s="179" t="s">
        <v>6</v>
      </c>
      <c r="AO18" s="184" t="s">
        <v>6</v>
      </c>
      <c r="AP18" s="179" t="s">
        <v>6</v>
      </c>
      <c r="AQ18" s="179" t="s">
        <v>6</v>
      </c>
      <c r="AR18" s="185" t="s">
        <v>6</v>
      </c>
    </row>
    <row r="19" spans="2:44" x14ac:dyDescent="0.3">
      <c r="B19" s="153" t="s">
        <v>5</v>
      </c>
      <c r="C19" s="92" t="s">
        <v>313</v>
      </c>
      <c r="D19" s="29">
        <f>AVERAGE(Mystery_Shopping_Scores6[[#This Row],[Business Start-up (2020)]:[Studying (2020)]], Mystery_Shopping_Scores6[[#This Row],[Regular business operations (2021)]:[Health (2021)]])</f>
        <v>70.714285714285722</v>
      </c>
      <c r="E19" s="29">
        <f>IFERROR(AVERAGE(Mystery_Shopping_Scores6[[#This Row],[Business Start-up (2020)]], Mystery_Shopping_Scores6[[#This Row],[Regular business operations (2021)]]), ".")</f>
        <v>92.857142857142861</v>
      </c>
      <c r="F19" s="30">
        <f>IFERROR(AVERAGE(Mystery_Shopping_Scores6[[#This Row],[Family (2020)]:[Studying (2020)]],Mystery_Shopping_Scores6[[#This Row],[Transport (2021)]:[Health (2021)]]), ".")</f>
        <v>63.333333333333336</v>
      </c>
      <c r="G19" s="171">
        <f>AVERAGE(Mystery_Shopping_Scores6[[#This Row],[Regular business operations (2021)]:[Health (2021)]])</f>
        <v>57.142857142857146</v>
      </c>
      <c r="H19" s="171">
        <v>85.714285714285708</v>
      </c>
      <c r="I19" s="38">
        <v>0</v>
      </c>
      <c r="J19" s="38">
        <v>0</v>
      </c>
      <c r="K19" s="38">
        <v>100</v>
      </c>
      <c r="L19" s="30">
        <v>100</v>
      </c>
      <c r="M19" s="171">
        <v>88.461538461538467</v>
      </c>
      <c r="N19" s="167">
        <v>0</v>
      </c>
      <c r="O19" s="172" t="s">
        <v>6</v>
      </c>
      <c r="P19" s="167">
        <v>77.216666666666669</v>
      </c>
      <c r="Q19" s="38">
        <f t="shared" si="6"/>
        <v>93.333333333333329</v>
      </c>
      <c r="R19" s="29">
        <v>100</v>
      </c>
      <c r="S19" s="38">
        <v>100</v>
      </c>
      <c r="T19" s="38">
        <v>80</v>
      </c>
      <c r="U19" s="30" t="s">
        <v>6</v>
      </c>
      <c r="V19" s="191">
        <v>47.142857142857146</v>
      </c>
      <c r="W19" s="179">
        <v>61.1</v>
      </c>
      <c r="X19" s="184">
        <v>100</v>
      </c>
      <c r="Y19" s="179">
        <v>50</v>
      </c>
      <c r="Z19" s="179">
        <v>33.299999999999997</v>
      </c>
      <c r="AA19" s="179" t="s">
        <v>6</v>
      </c>
      <c r="AB19" s="183">
        <v>36.75</v>
      </c>
      <c r="AC19" s="179">
        <v>36.666666666750004</v>
      </c>
      <c r="AD19" s="184">
        <v>46.666666667000001</v>
      </c>
      <c r="AE19" s="179">
        <v>0</v>
      </c>
      <c r="AF19" s="179">
        <v>0</v>
      </c>
      <c r="AG19" s="185">
        <v>100</v>
      </c>
      <c r="AH19" s="183" t="s">
        <v>6</v>
      </c>
      <c r="AI19" s="179" t="s">
        <v>6</v>
      </c>
      <c r="AJ19" s="184" t="s">
        <v>6</v>
      </c>
      <c r="AK19" s="179" t="s">
        <v>6</v>
      </c>
      <c r="AL19" s="179" t="s">
        <v>6</v>
      </c>
      <c r="AM19" s="185" t="s">
        <v>6</v>
      </c>
      <c r="AN19" s="179" t="s">
        <v>6</v>
      </c>
      <c r="AO19" s="184" t="s">
        <v>6</v>
      </c>
      <c r="AP19" s="179" t="s">
        <v>6</v>
      </c>
      <c r="AQ19" s="179" t="s">
        <v>6</v>
      </c>
      <c r="AR19" s="185" t="s">
        <v>6</v>
      </c>
    </row>
    <row r="20" spans="2:44" x14ac:dyDescent="0.3">
      <c r="B20" s="153" t="s">
        <v>5</v>
      </c>
      <c r="C20" s="92" t="s">
        <v>314</v>
      </c>
      <c r="D20" s="29">
        <f>AVERAGE(Mystery_Shopping_Scores6[[#This Row],[Business Start-up (2020)]:[Studying (2020)]], Mystery_Shopping_Scores6[[#This Row],[Regular business operations (2021)]:[Health (2021)]])</f>
        <v>33.333333333333336</v>
      </c>
      <c r="E20" s="29">
        <f>IFERROR(AVERAGE(Mystery_Shopping_Scores6[[#This Row],[Business Start-up (2020)]], Mystery_Shopping_Scores6[[#This Row],[Regular business operations (2021)]]), ".")</f>
        <v>50</v>
      </c>
      <c r="F20" s="30">
        <f>IFERROR(AVERAGE(Mystery_Shopping_Scores6[[#This Row],[Family (2020)]:[Studying (2020)]],Mystery_Shopping_Scores6[[#This Row],[Transport (2021)]:[Health (2021)]]), ".")</f>
        <v>28.571428571428573</v>
      </c>
      <c r="G20" s="171">
        <f>AVERAGE(Mystery_Shopping_Scores6[[#This Row],[Regular business operations (2021)]:[Health (2021)]])</f>
        <v>10</v>
      </c>
      <c r="H20" s="171">
        <v>0</v>
      </c>
      <c r="I20" s="38">
        <v>0</v>
      </c>
      <c r="J20" s="38">
        <v>0</v>
      </c>
      <c r="K20" s="38">
        <v>0</v>
      </c>
      <c r="L20" s="30">
        <v>50</v>
      </c>
      <c r="M20" s="171" t="s">
        <v>6</v>
      </c>
      <c r="N20" s="167" t="s">
        <v>6</v>
      </c>
      <c r="O20" s="172" t="s">
        <v>6</v>
      </c>
      <c r="P20" s="167">
        <v>31.25</v>
      </c>
      <c r="Q20" s="38">
        <f t="shared" si="6"/>
        <v>62.5</v>
      </c>
      <c r="R20" s="29">
        <v>100</v>
      </c>
      <c r="S20" s="38">
        <v>50</v>
      </c>
      <c r="T20" s="38">
        <v>50</v>
      </c>
      <c r="U20" s="30">
        <v>50</v>
      </c>
      <c r="V20" s="191">
        <v>6.25</v>
      </c>
      <c r="W20" s="179">
        <v>0</v>
      </c>
      <c r="X20" s="184">
        <v>0</v>
      </c>
      <c r="Y20" s="179">
        <v>0</v>
      </c>
      <c r="Z20" s="179">
        <v>0</v>
      </c>
      <c r="AA20" s="179">
        <v>0</v>
      </c>
      <c r="AB20" s="183">
        <v>12.5</v>
      </c>
      <c r="AC20" s="179">
        <v>12.5</v>
      </c>
      <c r="AD20" s="184">
        <v>0</v>
      </c>
      <c r="AE20" s="179">
        <v>0</v>
      </c>
      <c r="AF20" s="179">
        <v>50</v>
      </c>
      <c r="AG20" s="185">
        <v>0</v>
      </c>
      <c r="AH20" s="183" t="s">
        <v>6</v>
      </c>
      <c r="AI20" s="179" t="s">
        <v>6</v>
      </c>
      <c r="AJ20" s="184" t="s">
        <v>6</v>
      </c>
      <c r="AK20" s="179" t="s">
        <v>6</v>
      </c>
      <c r="AL20" s="179" t="s">
        <v>6</v>
      </c>
      <c r="AM20" s="185" t="s">
        <v>6</v>
      </c>
      <c r="AN20" s="179" t="s">
        <v>6</v>
      </c>
      <c r="AO20" s="184" t="s">
        <v>6</v>
      </c>
      <c r="AP20" s="179" t="s">
        <v>6</v>
      </c>
      <c r="AQ20" s="179" t="s">
        <v>6</v>
      </c>
      <c r="AR20" s="185" t="s">
        <v>6</v>
      </c>
    </row>
    <row r="21" spans="2:44" x14ac:dyDescent="0.3">
      <c r="B21" s="153" t="s">
        <v>5</v>
      </c>
      <c r="C21" s="92" t="s">
        <v>742</v>
      </c>
      <c r="D21" s="29">
        <f>AVERAGE(Mystery_Shopping_Scores6[[#This Row],[Business Start-up (2020)]:[Studying (2020)]], Mystery_Shopping_Scores6[[#This Row],[Regular business operations (2021)]:[Health (2021)]])</f>
        <v>22.530864197530864</v>
      </c>
      <c r="E21" s="29">
        <f>IFERROR(AVERAGE(Mystery_Shopping_Scores6[[#This Row],[Business Start-up (2020)]], Mystery_Shopping_Scores6[[#This Row],[Regular business operations (2021)]]), ".")</f>
        <v>55.625</v>
      </c>
      <c r="F21" s="30">
        <f>IFERROR(AVERAGE(Mystery_Shopping_Scores6[[#This Row],[Family (2020)]:[Studying (2020)]],Mystery_Shopping_Scores6[[#This Row],[Transport (2021)]:[Health (2021)]]), ".")</f>
        <v>13.075396825396824</v>
      </c>
      <c r="G21" s="171">
        <f>AVERAGE(Mystery_Shopping_Scores6[[#This Row],[Regular business operations (2021)]:[Health (2021)]])</f>
        <v>16.666666666666668</v>
      </c>
      <c r="H21" s="29">
        <f t="shared" ref="H21:L21" si="7">(0.5*IF(ISNUMBER(H22),H22,0)+0.25*IF(ISNUMBER(H23),H23,0)+IFERROR(AVERAGE(H24:H25)*0.25,0))/(ISNUMBER(H22)*0.5+ISNUMBER(H23)*0.25+OR(ISNUMBER(H24),ISNUMBER(H25))*0.25)</f>
        <v>58.333333333333336</v>
      </c>
      <c r="I21" s="38">
        <f t="shared" si="7"/>
        <v>0</v>
      </c>
      <c r="J21" s="38">
        <f t="shared" si="7"/>
        <v>0</v>
      </c>
      <c r="K21" s="38">
        <f t="shared" si="7"/>
        <v>25</v>
      </c>
      <c r="L21" s="30">
        <f t="shared" si="7"/>
        <v>0</v>
      </c>
      <c r="M21" s="171" t="s">
        <v>6</v>
      </c>
      <c r="N21" s="167" t="s">
        <v>6</v>
      </c>
      <c r="O21" s="172" t="s">
        <v>6</v>
      </c>
      <c r="P21" s="167">
        <v>23.30972222222222</v>
      </c>
      <c r="Q21" s="38">
        <f t="shared" si="6"/>
        <v>29.861111111111107</v>
      </c>
      <c r="R21" s="29">
        <f>(0.5*IF(ISNUMBER(R22),R22,0)+0.25*IF(ISNUMBER(R23),R23,0)+IFERROR(AVERAGE(R24:R25)*0.25,0))/(ISNUMBER(R22)*0.5+ISNUMBER(R23)*0.25+OR(ISNUMBER(R24),ISNUMBER(R25))*0.25)</f>
        <v>52.916666666666664</v>
      </c>
      <c r="S21" s="38">
        <f>(0.5*IF(ISNUMBER(S22),S22,0)+0.25*IF(ISNUMBER(S23),S23,0)+IFERROR(AVERAGE(S24:S25)*0.25,0))/(ISNUMBER(S22)*0.5+ISNUMBER(S23)*0.25+OR(ISNUMBER(S24),ISNUMBER(S25))*0.25)</f>
        <v>44.444444444444436</v>
      </c>
      <c r="T21" s="38">
        <f>(0.5*IF(ISNUMBER(T22),T22,0)+0.25*IF(ISNUMBER(T23),T23,0)+IFERROR(AVERAGE(T24:T25)*0.25,0))/(ISNUMBER(T22)*0.5+ISNUMBER(T23)*0.25+OR(ISNUMBER(T24),ISNUMBER(T25))*0.25)</f>
        <v>2.5</v>
      </c>
      <c r="U21" s="30">
        <f>(0.5*IF(ISNUMBER(U22),U22,0)+0.25*IF(ISNUMBER(U23),U23,0)+IFERROR(AVERAGE(U24:U25)*0.25,0))/(ISNUMBER(U22)*0.5+ISNUMBER(U23)*0.25+OR(ISNUMBER(U24),ISNUMBER(U25))*0.25)</f>
        <v>19.583333333333332</v>
      </c>
      <c r="V21" s="191">
        <v>17.666666666666668</v>
      </c>
      <c r="W21" s="179">
        <v>16.758333333333333</v>
      </c>
      <c r="X21" s="184">
        <v>40</v>
      </c>
      <c r="Y21" s="179">
        <v>0.33333333333333331</v>
      </c>
      <c r="Z21" s="179">
        <v>0</v>
      </c>
      <c r="AA21" s="179">
        <v>26.700000000000003</v>
      </c>
      <c r="AB21" s="183">
        <v>19.5</v>
      </c>
      <c r="AC21" s="179">
        <v>19.416666666666668</v>
      </c>
      <c r="AD21" s="184">
        <v>37.5</v>
      </c>
      <c r="AE21" s="179" t="s">
        <v>6</v>
      </c>
      <c r="AF21" s="179" t="s">
        <v>6</v>
      </c>
      <c r="AG21" s="185">
        <v>1.3333333333333333</v>
      </c>
      <c r="AH21" s="183" t="s">
        <v>6</v>
      </c>
      <c r="AI21" s="179" t="s">
        <v>6</v>
      </c>
      <c r="AJ21" s="184" t="s">
        <v>6</v>
      </c>
      <c r="AK21" s="179" t="s">
        <v>6</v>
      </c>
      <c r="AL21" s="179" t="s">
        <v>6</v>
      </c>
      <c r="AM21" s="185" t="s">
        <v>6</v>
      </c>
      <c r="AN21" s="179" t="s">
        <v>6</v>
      </c>
      <c r="AO21" s="184" t="s">
        <v>6</v>
      </c>
      <c r="AP21" s="179" t="s">
        <v>6</v>
      </c>
      <c r="AQ21" s="179" t="s">
        <v>6</v>
      </c>
      <c r="AR21" s="185" t="s">
        <v>6</v>
      </c>
    </row>
    <row r="22" spans="2:44" x14ac:dyDescent="0.3">
      <c r="B22" s="153" t="s">
        <v>5</v>
      </c>
      <c r="C22" s="92" t="s">
        <v>315</v>
      </c>
      <c r="D22" s="29">
        <f>AVERAGE(Mystery_Shopping_Scores6[[#This Row],[Business Start-up (2020)]:[Studying (2020)]], Mystery_Shopping_Scores6[[#This Row],[Regular business operations (2021)]:[Health (2021)]])</f>
        <v>19.907407407407408</v>
      </c>
      <c r="E22" s="29">
        <f>IFERROR(AVERAGE(Mystery_Shopping_Scores6[[#This Row],[Business Start-up (2020)]], Mystery_Shopping_Scores6[[#This Row],[Regular business operations (2021)]]), ".")</f>
        <v>50.833333333333336</v>
      </c>
      <c r="F22" s="30">
        <f>IFERROR(AVERAGE(Mystery_Shopping_Scores6[[#This Row],[Family (2020)]:[Studying (2020)]],Mystery_Shopping_Scores6[[#This Row],[Transport (2021)]:[Health (2021)]]), ".")</f>
        <v>11.071428571428571</v>
      </c>
      <c r="G22" s="171">
        <f>AVERAGE(Mystery_Shopping_Scores6[[#This Row],[Regular business operations (2021)]:[Health (2021)]])</f>
        <v>13.333333333333334</v>
      </c>
      <c r="H22" s="171">
        <v>66.666666666666671</v>
      </c>
      <c r="I22" s="38">
        <v>0</v>
      </c>
      <c r="J22" s="38">
        <v>0</v>
      </c>
      <c r="K22" s="38">
        <v>0</v>
      </c>
      <c r="L22" s="30">
        <v>0</v>
      </c>
      <c r="M22" s="171">
        <v>25.882352941176471</v>
      </c>
      <c r="N22" s="167">
        <v>5.3333333333333339</v>
      </c>
      <c r="O22" s="172">
        <v>0</v>
      </c>
      <c r="P22" s="167">
        <v>22.462499999999999</v>
      </c>
      <c r="Q22" s="38">
        <f t="shared" si="6"/>
        <v>28.125</v>
      </c>
      <c r="R22" s="29">
        <v>35</v>
      </c>
      <c r="S22" s="38">
        <v>50</v>
      </c>
      <c r="T22" s="38">
        <v>5</v>
      </c>
      <c r="U22" s="30">
        <v>22.5</v>
      </c>
      <c r="V22" s="191">
        <v>15.833333333333334</v>
      </c>
      <c r="W22" s="179">
        <v>16.8</v>
      </c>
      <c r="X22" s="184">
        <v>60</v>
      </c>
      <c r="Y22" s="179">
        <v>0.5</v>
      </c>
      <c r="Z22" s="179">
        <v>0</v>
      </c>
      <c r="AA22" s="179">
        <v>6.7</v>
      </c>
      <c r="AB22" s="183">
        <v>13.5</v>
      </c>
      <c r="AC22" s="179">
        <v>13.5</v>
      </c>
      <c r="AD22" s="184">
        <v>25</v>
      </c>
      <c r="AE22" s="179" t="s">
        <v>6</v>
      </c>
      <c r="AF22" s="179" t="s">
        <v>6</v>
      </c>
      <c r="AG22" s="185">
        <v>2</v>
      </c>
      <c r="AH22" s="183" t="s">
        <v>6</v>
      </c>
      <c r="AI22" s="179" t="s">
        <v>6</v>
      </c>
      <c r="AJ22" s="184" t="s">
        <v>6</v>
      </c>
      <c r="AK22" s="179" t="s">
        <v>6</v>
      </c>
      <c r="AL22" s="179" t="s">
        <v>6</v>
      </c>
      <c r="AM22" s="185" t="s">
        <v>6</v>
      </c>
      <c r="AN22" s="179" t="s">
        <v>6</v>
      </c>
      <c r="AO22" s="184" t="s">
        <v>6</v>
      </c>
      <c r="AP22" s="179" t="s">
        <v>6</v>
      </c>
      <c r="AQ22" s="179" t="s">
        <v>6</v>
      </c>
      <c r="AR22" s="185" t="s">
        <v>6</v>
      </c>
    </row>
    <row r="23" spans="2:44" x14ac:dyDescent="0.3">
      <c r="B23" s="153" t="s">
        <v>5</v>
      </c>
      <c r="C23" s="92" t="s">
        <v>316</v>
      </c>
      <c r="D23" s="29">
        <f>AVERAGE(Mystery_Shopping_Scores6[[#This Row],[Business Start-up (2020)]:[Studying (2020)]], Mystery_Shopping_Scores6[[#This Row],[Regular business operations (2021)]:[Health (2021)]])</f>
        <v>25.925925925925924</v>
      </c>
      <c r="E23" s="29">
        <f>IFERROR(AVERAGE(Mystery_Shopping_Scores6[[#This Row],[Business Start-up (2020)]], Mystery_Shopping_Scores6[[#This Row],[Regular business operations (2021)]]), ".")</f>
        <v>83.333333333333329</v>
      </c>
      <c r="F23" s="30">
        <f>IFERROR(AVERAGE(Mystery_Shopping_Scores6[[#This Row],[Family (2020)]:[Studying (2020)]],Mystery_Shopping_Scores6[[#This Row],[Transport (2021)]:[Health (2021)]]), ".")</f>
        <v>9.5238095238095219</v>
      </c>
      <c r="G23" s="171">
        <f>AVERAGE(Mystery_Shopping_Scores6[[#This Row],[Regular business operations (2021)]:[Health (2021)]])</f>
        <v>20</v>
      </c>
      <c r="H23" s="171">
        <v>100</v>
      </c>
      <c r="I23" s="38">
        <v>0</v>
      </c>
      <c r="J23" s="38">
        <v>0</v>
      </c>
      <c r="K23" s="38">
        <v>0</v>
      </c>
      <c r="L23" s="30">
        <v>0</v>
      </c>
      <c r="M23" s="171" t="s">
        <v>6</v>
      </c>
      <c r="N23" s="167" t="s">
        <v>6</v>
      </c>
      <c r="O23" s="172" t="s">
        <v>6</v>
      </c>
      <c r="P23" s="167">
        <v>25.004166666666663</v>
      </c>
      <c r="Q23" s="38">
        <f t="shared" si="6"/>
        <v>33.333333333333329</v>
      </c>
      <c r="R23" s="29">
        <v>66.666666666666657</v>
      </c>
      <c r="S23" s="38">
        <v>33.333333333333329</v>
      </c>
      <c r="T23" s="38">
        <v>0</v>
      </c>
      <c r="U23" s="30">
        <v>33.333333333333329</v>
      </c>
      <c r="V23" s="191">
        <v>11.166666666666666</v>
      </c>
      <c r="W23" s="179">
        <v>16.675000000000001</v>
      </c>
      <c r="X23" s="184">
        <v>0</v>
      </c>
      <c r="Y23" s="179">
        <v>0</v>
      </c>
      <c r="Z23" s="179">
        <v>0</v>
      </c>
      <c r="AA23" s="179">
        <v>66.7</v>
      </c>
      <c r="AB23" s="183">
        <v>0</v>
      </c>
      <c r="AC23" s="179">
        <v>0</v>
      </c>
      <c r="AD23" s="184">
        <v>0</v>
      </c>
      <c r="AE23" s="179" t="s">
        <v>6</v>
      </c>
      <c r="AF23" s="179" t="s">
        <v>6</v>
      </c>
      <c r="AG23" s="185">
        <v>0</v>
      </c>
      <c r="AH23" s="183" t="s">
        <v>6</v>
      </c>
      <c r="AI23" s="179" t="s">
        <v>6</v>
      </c>
      <c r="AJ23" s="184" t="s">
        <v>6</v>
      </c>
      <c r="AK23" s="179" t="s">
        <v>6</v>
      </c>
      <c r="AL23" s="179" t="s">
        <v>6</v>
      </c>
      <c r="AM23" s="185" t="s">
        <v>6</v>
      </c>
      <c r="AN23" s="179" t="s">
        <v>6</v>
      </c>
      <c r="AO23" s="184" t="s">
        <v>6</v>
      </c>
      <c r="AP23" s="179" t="s">
        <v>6</v>
      </c>
      <c r="AQ23" s="179" t="s">
        <v>6</v>
      </c>
      <c r="AR23" s="185" t="s">
        <v>6</v>
      </c>
    </row>
    <row r="24" spans="2:44" x14ac:dyDescent="0.3">
      <c r="B24" s="153" t="s">
        <v>5</v>
      </c>
      <c r="C24" s="92" t="s">
        <v>740</v>
      </c>
      <c r="D24" s="29">
        <f>AVERAGE(Mystery_Shopping_Scores6[[#This Row],[Business Start-up (2020)]:[Studying (2020)]], Mystery_Shopping_Scores6[[#This Row],[Regular business operations (2021)]:[Health (2021)]])</f>
        <v>12.5</v>
      </c>
      <c r="E24" s="29">
        <f>IFERROR(AVERAGE(Mystery_Shopping_Scores6[[#This Row],[Business Start-up (2020)]], Mystery_Shopping_Scores6[[#This Row],[Regular business operations (2021)]]), ".")</f>
        <v>25</v>
      </c>
      <c r="F24" s="30">
        <f>IFERROR(AVERAGE(Mystery_Shopping_Scores6[[#This Row],[Family (2020)]:[Studying (2020)]],Mystery_Shopping_Scores6[[#This Row],[Transport (2021)]:[Health (2021)]]), ".")</f>
        <v>0</v>
      </c>
      <c r="G24" s="171">
        <f>AVERAGE(Mystery_Shopping_Scores6[[#This Row],[Regular business operations (2021)]:[Health (2021)]])</f>
        <v>0</v>
      </c>
      <c r="H24" s="171">
        <v>0</v>
      </c>
      <c r="I24" s="38" t="s">
        <v>6</v>
      </c>
      <c r="J24" s="38" t="s">
        <v>6</v>
      </c>
      <c r="K24" s="38" t="s">
        <v>6</v>
      </c>
      <c r="L24" s="30" t="s">
        <v>6</v>
      </c>
      <c r="M24" s="171">
        <v>16.666666666666668</v>
      </c>
      <c r="N24" s="167">
        <v>0</v>
      </c>
      <c r="O24" s="172" t="s">
        <v>6</v>
      </c>
      <c r="P24" s="167">
        <v>16.666666666666668</v>
      </c>
      <c r="Q24" s="38">
        <f t="shared" si="6"/>
        <v>16.666666666666668</v>
      </c>
      <c r="R24" s="29">
        <v>50</v>
      </c>
      <c r="S24" s="38" t="s">
        <v>6</v>
      </c>
      <c r="T24" s="38">
        <v>0</v>
      </c>
      <c r="U24" s="30">
        <v>0</v>
      </c>
      <c r="V24" s="191">
        <v>100</v>
      </c>
      <c r="W24" s="179" t="s">
        <v>6</v>
      </c>
      <c r="X24" s="184" t="s">
        <v>6</v>
      </c>
      <c r="Y24" s="179" t="s">
        <v>6</v>
      </c>
      <c r="Z24" s="179" t="s">
        <v>6</v>
      </c>
      <c r="AA24" s="179" t="s">
        <v>6</v>
      </c>
      <c r="AB24" s="183">
        <v>100</v>
      </c>
      <c r="AC24" s="179">
        <v>100</v>
      </c>
      <c r="AD24" s="184">
        <v>100</v>
      </c>
      <c r="AE24" s="179" t="s">
        <v>6</v>
      </c>
      <c r="AF24" s="179" t="s">
        <v>6</v>
      </c>
      <c r="AG24" s="185" t="s">
        <v>6</v>
      </c>
      <c r="AH24" s="183" t="s">
        <v>6</v>
      </c>
      <c r="AI24" s="179" t="s">
        <v>6</v>
      </c>
      <c r="AJ24" s="184" t="s">
        <v>6</v>
      </c>
      <c r="AK24" s="179" t="s">
        <v>6</v>
      </c>
      <c r="AL24" s="179" t="s">
        <v>6</v>
      </c>
      <c r="AM24" s="185" t="s">
        <v>6</v>
      </c>
      <c r="AN24" s="179" t="s">
        <v>6</v>
      </c>
      <c r="AO24" s="184" t="s">
        <v>6</v>
      </c>
      <c r="AP24" s="179" t="s">
        <v>6</v>
      </c>
      <c r="AQ24" s="179" t="s">
        <v>6</v>
      </c>
      <c r="AR24" s="185" t="s">
        <v>6</v>
      </c>
    </row>
    <row r="25" spans="2:44" x14ac:dyDescent="0.3">
      <c r="B25" s="153" t="s">
        <v>5</v>
      </c>
      <c r="C25" s="92" t="s">
        <v>741</v>
      </c>
      <c r="D25" s="29">
        <f>AVERAGE(Mystery_Shopping_Scores6[[#This Row],[Business Start-up (2020)]:[Studying (2020)]], Mystery_Shopping_Scores6[[#This Row],[Regular business operations (2021)]:[Health (2021)]])</f>
        <v>40</v>
      </c>
      <c r="E25" s="29">
        <f>IFERROR(AVERAGE(Mystery_Shopping_Scores6[[#This Row],[Business Start-up (2020)]], Mystery_Shopping_Scores6[[#This Row],[Regular business operations (2021)]]), ".")</f>
        <v>50</v>
      </c>
      <c r="F25" s="30">
        <f>IFERROR(AVERAGE(Mystery_Shopping_Scores6[[#This Row],[Family (2020)]:[Studying (2020)]],Mystery_Shopping_Scores6[[#This Row],[Transport (2021)]:[Health (2021)]]), ".")</f>
        <v>33.333333333333336</v>
      </c>
      <c r="G25" s="171">
        <f>AVERAGE(Mystery_Shopping_Scores6[[#This Row],[Regular business operations (2021)]:[Health (2021)]])</f>
        <v>25</v>
      </c>
      <c r="H25" s="171">
        <v>0</v>
      </c>
      <c r="I25" s="38">
        <v>0</v>
      </c>
      <c r="J25" s="38">
        <v>0</v>
      </c>
      <c r="K25" s="38">
        <v>100</v>
      </c>
      <c r="L25" s="30" t="s">
        <v>6</v>
      </c>
      <c r="M25" s="171">
        <v>50</v>
      </c>
      <c r="N25" s="167">
        <v>0</v>
      </c>
      <c r="O25" s="172" t="s">
        <v>6</v>
      </c>
      <c r="P25" s="167">
        <v>100</v>
      </c>
      <c r="Q25" s="38">
        <f t="shared" si="6"/>
        <v>100</v>
      </c>
      <c r="R25" s="29">
        <v>100</v>
      </c>
      <c r="S25" s="38" t="s">
        <v>6</v>
      </c>
      <c r="T25" s="38" t="s">
        <v>6</v>
      </c>
      <c r="U25" s="30" t="s">
        <v>6</v>
      </c>
      <c r="V25" s="191">
        <v>100</v>
      </c>
      <c r="W25" s="179" t="s">
        <v>6</v>
      </c>
      <c r="X25" s="184" t="s">
        <v>6</v>
      </c>
      <c r="Y25" s="179" t="s">
        <v>6</v>
      </c>
      <c r="Z25" s="179" t="s">
        <v>6</v>
      </c>
      <c r="AA25" s="179" t="s">
        <v>6</v>
      </c>
      <c r="AB25" s="183">
        <v>100</v>
      </c>
      <c r="AC25" s="179">
        <v>100</v>
      </c>
      <c r="AD25" s="184">
        <v>100</v>
      </c>
      <c r="AE25" s="179" t="s">
        <v>6</v>
      </c>
      <c r="AF25" s="179" t="s">
        <v>6</v>
      </c>
      <c r="AG25" s="185" t="s">
        <v>6</v>
      </c>
      <c r="AH25" s="183" t="s">
        <v>6</v>
      </c>
      <c r="AI25" s="179" t="s">
        <v>6</v>
      </c>
      <c r="AJ25" s="184" t="s">
        <v>6</v>
      </c>
      <c r="AK25" s="179" t="s">
        <v>6</v>
      </c>
      <c r="AL25" s="179" t="s">
        <v>6</v>
      </c>
      <c r="AM25" s="185" t="s">
        <v>6</v>
      </c>
      <c r="AN25" s="179" t="s">
        <v>6</v>
      </c>
      <c r="AO25" s="184" t="s">
        <v>6</v>
      </c>
      <c r="AP25" s="179" t="s">
        <v>6</v>
      </c>
      <c r="AQ25" s="179" t="s">
        <v>6</v>
      </c>
      <c r="AR25" s="185" t="s">
        <v>6</v>
      </c>
    </row>
    <row r="26" spans="2:44" x14ac:dyDescent="0.3">
      <c r="B26" s="153" t="s">
        <v>7</v>
      </c>
      <c r="C26" s="92" t="s">
        <v>307</v>
      </c>
      <c r="D26" s="29">
        <f>AVERAGE(Mystery_Shopping_Scores6[[#This Row],[Business Start-up (2020)]:[Studying (2020)]], Mystery_Shopping_Scores6[[#This Row],[Regular business operations (2021)]:[Health (2021)]])</f>
        <v>76.296159256675139</v>
      </c>
      <c r="E26" s="29">
        <f>IFERROR(AVERAGE(Mystery_Shopping_Scores6[[#This Row],[Business Start-up (2020)]], Mystery_Shopping_Scores6[[#This Row],[Regular business operations (2021)]]), ".")</f>
        <v>84.138428287981853</v>
      </c>
      <c r="F26" s="30">
        <f>IFERROR(AVERAGE(Mystery_Shopping_Scores6[[#This Row],[Family (2020)]:[Studying (2020)]],Mystery_Shopping_Scores6[[#This Row],[Transport (2021)]:[Health (2021)]]), ".")</f>
        <v>74.055510962016072</v>
      </c>
      <c r="G26" s="171">
        <f>AVERAGE(Mystery_Shopping_Scores6[[#This Row],[Regular business operations (2021)]:[Health (2021)]])</f>
        <v>74.140453127119798</v>
      </c>
      <c r="H26" s="29">
        <f t="shared" ref="H26:L26" si="8" xml:space="preserve"> (SUMIFS(H:H, $B:$B, $B26, $C:$C, "1. User centricity")+SUMIFS(H:H, $B:$B, $B26, $C:$C, "2. Transparency")+SUMIFS(H:H, $B:$B, $B26, $C:$C, "3. Key enablers")+ SUMIFS(H:H, $B:$B, $B26, $C:$C, "4. Cross-border services"))/4</f>
        <v>85.037698412698404</v>
      </c>
      <c r="I26" s="38">
        <f t="shared" si="8"/>
        <v>68.533416429249769</v>
      </c>
      <c r="J26" s="38">
        <f t="shared" si="8"/>
        <v>69.712301587301582</v>
      </c>
      <c r="K26" s="38">
        <f t="shared" si="8"/>
        <v>82.763888888888886</v>
      </c>
      <c r="L26" s="30">
        <f t="shared" si="8"/>
        <v>64.654960317460308</v>
      </c>
      <c r="M26" s="171" t="s">
        <v>6</v>
      </c>
      <c r="N26" s="167" t="s">
        <v>6</v>
      </c>
      <c r="O26" s="172" t="s">
        <v>6</v>
      </c>
      <c r="P26" s="167">
        <v>84.108286584309639</v>
      </c>
      <c r="Q26" s="38">
        <f t="shared" si="6"/>
        <v>78.990791918619294</v>
      </c>
      <c r="R26" s="29">
        <f xml:space="preserve"> (SUMIFS(R:R, $B:$B, $B26, $C:$C, "1. User centricity")+SUMIFS(R:R, $B:$B, $B26, $C:$C, "2. Transparency")+SUMIFS(R:R, $B:$B, $B26, $C:$C, "3. Key enablers")+ SUMIFS(R:R, $B:$B, $B26, $C:$C, "4. Cross-border services"))/4</f>
        <v>83.239158163265301</v>
      </c>
      <c r="S26" s="38">
        <f xml:space="preserve"> (SUMIFS(S:S, $B:$B, $B26, $C:$C, "1. User centricity")+SUMIFS(S:S, $B:$B, $B26, $C:$C, "2. Transparency")+SUMIFS(S:S, $B:$B, $B26, $C:$C, "3. Key enablers")+ SUMIFS(S:S, $B:$B, $B26, $C:$C, "4. Cross-border services"))/4</f>
        <v>69.236630763416485</v>
      </c>
      <c r="T26" s="38">
        <f xml:space="preserve"> (SUMIFS(T:T, $B:$B, $B26, $C:$C, "1. User centricity")+SUMIFS(T:T, $B:$B, $B26, $C:$C, "2. Transparency")+SUMIFS(T:T, $B:$B, $B26, $C:$C, "3. Key enablers")+ SUMIFS(T:T, $B:$B, $B26, $C:$C, "4. Cross-border services"))/4</f>
        <v>80.90922619047619</v>
      </c>
      <c r="U26" s="30">
        <f xml:space="preserve"> (SUMIFS(U:U, $B:$B, $B26, $C:$C, "1. User centricity")+SUMIFS(U:U, $B:$B, $B26, $C:$C, "2. Transparency")+SUMIFS(U:U, $B:$B, $B26, $C:$C, "3. Key enablers")+ SUMIFS(U:U, $B:$B, $B26, $C:$C, "4. Cross-border services"))/4</f>
        <v>82.578152557319214</v>
      </c>
      <c r="V26" s="191">
        <v>87.25</v>
      </c>
      <c r="W26" s="179">
        <v>89.225781249999997</v>
      </c>
      <c r="X26" s="184">
        <v>86.28125</v>
      </c>
      <c r="Y26" s="179">
        <v>91.95</v>
      </c>
      <c r="Z26" s="179">
        <v>93.05</v>
      </c>
      <c r="AA26" s="179">
        <v>85.621874999999989</v>
      </c>
      <c r="AB26" s="183">
        <v>83.875</v>
      </c>
      <c r="AC26" s="179">
        <v>85.346355517522284</v>
      </c>
      <c r="AD26" s="184">
        <v>91.290523848392354</v>
      </c>
      <c r="AE26" s="179">
        <v>76.936434450287038</v>
      </c>
      <c r="AF26" s="179">
        <v>93.300742210555541</v>
      </c>
      <c r="AG26" s="185">
        <v>79.857721560854174</v>
      </c>
      <c r="AH26" s="183">
        <v>81.75</v>
      </c>
      <c r="AI26" s="179">
        <v>82.482552822922742</v>
      </c>
      <c r="AJ26" s="184">
        <v>78.812830687784711</v>
      </c>
      <c r="AK26" s="179">
        <v>82.733920083055551</v>
      </c>
      <c r="AL26" s="179">
        <v>84.926691595381939</v>
      </c>
      <c r="AM26" s="185">
        <v>83.456768925468751</v>
      </c>
      <c r="AN26" s="179">
        <v>80.885756365740733</v>
      </c>
      <c r="AO26" s="184">
        <v>84.786194444444448</v>
      </c>
      <c r="AP26" s="179">
        <v>70.789296296296286</v>
      </c>
      <c r="AQ26" s="179">
        <v>89.697416666666655</v>
      </c>
      <c r="AR26" s="185">
        <v>78.270118055555542</v>
      </c>
    </row>
    <row r="27" spans="2:44" x14ac:dyDescent="0.3">
      <c r="B27" s="153" t="s">
        <v>7</v>
      </c>
      <c r="C27" s="92" t="s">
        <v>734</v>
      </c>
      <c r="D27" s="29">
        <f>AVERAGE(Mystery_Shopping_Scores6[[#This Row],[Business Start-up (2020)]:[Studying (2020)]], Mystery_Shopping_Scores6[[#This Row],[Regular business operations (2021)]:[Health (2021)]])</f>
        <v>92.042418486862914</v>
      </c>
      <c r="E27" s="29">
        <f>IFERROR(AVERAGE(Mystery_Shopping_Scores6[[#This Row],[Business Start-up (2020)]], Mystery_Shopping_Scores6[[#This Row],[Regular business operations (2021)]]), ".")</f>
        <v>98.095238095238088</v>
      </c>
      <c r="F27" s="30">
        <f>IFERROR(AVERAGE(Mystery_Shopping_Scores6[[#This Row],[Family (2020)]:[Studying (2020)]],Mystery_Shopping_Scores6[[#This Row],[Transport (2021)]:[Health (2021)]]), ".")</f>
        <v>90.313041455898585</v>
      </c>
      <c r="G27" s="171">
        <f>AVERAGE(Mystery_Shopping_Scores6[[#This Row],[Regular business operations (2021)]:[Health (2021)]])</f>
        <v>89.837905304571947</v>
      </c>
      <c r="H27" s="29">
        <f t="shared" ref="H27:L27" si="9">2/3*IF(ISNUMBER(H28),H28)+1/3*(2/3*IF(ISNUMBER(H30),H30)+IF(ISNUMBER(H29),H29)/3)</f>
        <v>99.999999999999986</v>
      </c>
      <c r="I27" s="38">
        <f t="shared" si="9"/>
        <v>91.602224935558269</v>
      </c>
      <c r="J27" s="38">
        <f t="shared" si="9"/>
        <v>84.761904761904759</v>
      </c>
      <c r="K27" s="38">
        <f t="shared" si="9"/>
        <v>94.666666666666657</v>
      </c>
      <c r="L27" s="30">
        <f t="shared" si="9"/>
        <v>78.158730158730151</v>
      </c>
      <c r="M27" s="171" t="s">
        <v>6</v>
      </c>
      <c r="N27" s="167" t="s">
        <v>6</v>
      </c>
      <c r="O27" s="172" t="s">
        <v>6</v>
      </c>
      <c r="P27" s="167">
        <v>96.174029982363322</v>
      </c>
      <c r="Q27" s="38">
        <f t="shared" si="6"/>
        <v>94.798059964726619</v>
      </c>
      <c r="R27" s="29">
        <f>2/3*IF(ISNUMBER(R28),R28)+1/3*(2/3*IF(ISNUMBER(R30),R30)+IF(ISNUMBER(R29),R29)/3)</f>
        <v>96.19047619047619</v>
      </c>
      <c r="S27" s="38">
        <f>2/3*IF(ISNUMBER(S28),S28)+1/3*(2/3*IF(ISNUMBER(S30),S30)+IF(ISNUMBER(S29),S29)/3)</f>
        <v>83.248677248677254</v>
      </c>
      <c r="T27" s="38">
        <f>2/3*IF(ISNUMBER(T28),T28)+1/3*(2/3*IF(ISNUMBER(T30),T30)+IF(ISNUMBER(T29),T29)/3)</f>
        <v>99.999999999999986</v>
      </c>
      <c r="U27" s="30">
        <f>2/3*IF(ISNUMBER(U28),U28)+1/3*(2/3*IF(ISNUMBER(U30),U30)+IF(ISNUMBER(U29),U29)/3)</f>
        <v>99.75308641975306</v>
      </c>
      <c r="V27" s="191">
        <v>96.25</v>
      </c>
      <c r="W27" s="179">
        <v>97.55</v>
      </c>
      <c r="X27" s="184">
        <v>100</v>
      </c>
      <c r="Y27" s="179">
        <v>99.8</v>
      </c>
      <c r="Z27" s="179">
        <v>96.7</v>
      </c>
      <c r="AA27" s="179">
        <v>93.7</v>
      </c>
      <c r="AB27" s="183">
        <v>94.75</v>
      </c>
      <c r="AC27" s="179">
        <v>94.813051146472219</v>
      </c>
      <c r="AD27" s="184">
        <v>97.592592592777763</v>
      </c>
      <c r="AE27" s="179">
        <v>90.419753086444445</v>
      </c>
      <c r="AF27" s="179">
        <v>95.20282186966665</v>
      </c>
      <c r="AG27" s="185">
        <v>96.03703703699999</v>
      </c>
      <c r="AH27" s="183">
        <v>93</v>
      </c>
      <c r="AI27" s="179">
        <v>94.827518614305546</v>
      </c>
      <c r="AJ27" s="184">
        <v>99.259259259222205</v>
      </c>
      <c r="AK27" s="179">
        <v>98.039215686222207</v>
      </c>
      <c r="AL27" s="179">
        <v>95.198412698444429</v>
      </c>
      <c r="AM27" s="185">
        <v>86.813186813333317</v>
      </c>
      <c r="AN27" s="179">
        <v>91.114138888888888</v>
      </c>
      <c r="AO27" s="184">
        <v>97.777777777777771</v>
      </c>
      <c r="AP27" s="179">
        <v>84.957222222222214</v>
      </c>
      <c r="AQ27" s="179">
        <v>90.072999999999993</v>
      </c>
      <c r="AR27" s="185">
        <v>91.648555555555546</v>
      </c>
    </row>
    <row r="28" spans="2:44" x14ac:dyDescent="0.3">
      <c r="B28" s="153" t="s">
        <v>7</v>
      </c>
      <c r="C28" s="92" t="s">
        <v>308</v>
      </c>
      <c r="D28" s="29">
        <f>AVERAGE(Mystery_Shopping_Scores6[[#This Row],[Business Start-up (2020)]:[Studying (2020)]], Mystery_Shopping_Scores6[[#This Row],[Regular business operations (2021)]:[Health (2021)]])</f>
        <v>90.323429656762983</v>
      </c>
      <c r="E28" s="29">
        <f>IFERROR(AVERAGE(Mystery_Shopping_Scores6[[#This Row],[Business Start-up (2020)]], Mystery_Shopping_Scores6[[#This Row],[Regular business operations (2021)]]), ".")</f>
        <v>97.142857142857139</v>
      </c>
      <c r="F28" s="30">
        <f>IFERROR(AVERAGE(Mystery_Shopping_Scores6[[#This Row],[Family (2020)]:[Studying (2020)]],Mystery_Shopping_Scores6[[#This Row],[Transport (2021)]:[Health (2021)]]), ".")</f>
        <v>88.375021803593228</v>
      </c>
      <c r="G28" s="171">
        <f>AVERAGE(Mystery_Shopping_Scores6[[#This Row],[Regular business operations (2021)]:[Health (2021)]])</f>
        <v>88.639316239316244</v>
      </c>
      <c r="H28" s="171">
        <v>100</v>
      </c>
      <c r="I28" s="38">
        <v>92.307692307692307</v>
      </c>
      <c r="J28" s="38">
        <v>86.666666666666671</v>
      </c>
      <c r="K28" s="38">
        <v>92.222222222222214</v>
      </c>
      <c r="L28" s="30">
        <v>72</v>
      </c>
      <c r="M28" s="171">
        <v>93.333333333333343</v>
      </c>
      <c r="N28" s="167">
        <v>84.444444444444443</v>
      </c>
      <c r="O28" s="172">
        <v>74.410256410256409</v>
      </c>
      <c r="P28" s="167">
        <v>96.214285714285722</v>
      </c>
      <c r="Q28" s="38">
        <f t="shared" si="6"/>
        <v>92.428571428571431</v>
      </c>
      <c r="R28" s="29">
        <v>94.285714285714292</v>
      </c>
      <c r="S28" s="38">
        <v>75.428571428571445</v>
      </c>
      <c r="T28" s="38">
        <v>100</v>
      </c>
      <c r="U28" s="30">
        <v>100</v>
      </c>
      <c r="V28" s="191">
        <v>97.375</v>
      </c>
      <c r="W28" s="179">
        <v>100</v>
      </c>
      <c r="X28" s="184">
        <v>100</v>
      </c>
      <c r="Y28" s="179">
        <v>100</v>
      </c>
      <c r="Z28" s="179">
        <v>100</v>
      </c>
      <c r="AA28" s="179">
        <v>100</v>
      </c>
      <c r="AB28" s="183">
        <v>97.375</v>
      </c>
      <c r="AC28" s="179">
        <v>94.765873016</v>
      </c>
      <c r="AD28" s="184">
        <v>97.777777778000001</v>
      </c>
      <c r="AE28" s="179">
        <v>86</v>
      </c>
      <c r="AF28" s="179">
        <v>99.285714286000001</v>
      </c>
      <c r="AG28" s="185">
        <v>96</v>
      </c>
      <c r="AH28" s="183">
        <v>96.625</v>
      </c>
      <c r="AI28" s="179">
        <v>99.910714285750004</v>
      </c>
      <c r="AJ28" s="184">
        <v>100</v>
      </c>
      <c r="AK28" s="179">
        <v>100</v>
      </c>
      <c r="AL28" s="179">
        <v>99.642857143000001</v>
      </c>
      <c r="AM28" s="185">
        <v>100</v>
      </c>
      <c r="AN28" s="179">
        <v>93.017750000000007</v>
      </c>
      <c r="AO28" s="184">
        <v>97.5</v>
      </c>
      <c r="AP28" s="179">
        <v>80</v>
      </c>
      <c r="AQ28" s="179">
        <v>98.570999999999998</v>
      </c>
      <c r="AR28" s="185">
        <v>96</v>
      </c>
    </row>
    <row r="29" spans="2:44" x14ac:dyDescent="0.3">
      <c r="B29" s="153" t="s">
        <v>7</v>
      </c>
      <c r="C29" s="92" t="s">
        <v>735</v>
      </c>
      <c r="D29" s="29">
        <f>AVERAGE(Mystery_Shopping_Scores6[[#This Row],[Business Start-up (2020)]:[Studying (2020)]], Mystery_Shopping_Scores6[[#This Row],[Regular business operations (2021)]:[Health (2021)]])</f>
        <v>99.13960113960114</v>
      </c>
      <c r="E29" s="29">
        <f>IFERROR(AVERAGE(Mystery_Shopping_Scores6[[#This Row],[Business Start-up (2020)]], Mystery_Shopping_Scores6[[#This Row],[Regular business operations (2021)]]), ".")</f>
        <v>100</v>
      </c>
      <c r="F29" s="30">
        <f>IFERROR(AVERAGE(Mystery_Shopping_Scores6[[#This Row],[Family (2020)]:[Studying (2020)]],Mystery_Shopping_Scores6[[#This Row],[Transport (2021)]:[Health (2021)]]), ".")</f>
        <v>98.893772893772891</v>
      </c>
      <c r="G29" s="171">
        <f>AVERAGE(Mystery_Shopping_Scores6[[#This Row],[Regular business operations (2021)]:[Health (2021)]])</f>
        <v>99.562393162393164</v>
      </c>
      <c r="H29" s="171">
        <v>100</v>
      </c>
      <c r="I29" s="38">
        <v>99.145299145299148</v>
      </c>
      <c r="J29" s="38">
        <v>100</v>
      </c>
      <c r="K29" s="38">
        <v>98.666666666666657</v>
      </c>
      <c r="L29" s="30">
        <v>100</v>
      </c>
      <c r="M29" s="171">
        <v>100</v>
      </c>
      <c r="N29" s="167">
        <v>96</v>
      </c>
      <c r="O29" s="172">
        <v>94.139194139194146</v>
      </c>
      <c r="P29" s="167">
        <v>98.930555555555557</v>
      </c>
      <c r="Q29" s="38">
        <f t="shared" si="6"/>
        <v>98.611111111111114</v>
      </c>
      <c r="R29" s="29">
        <v>100</v>
      </c>
      <c r="S29" s="38">
        <v>96.666666666666671</v>
      </c>
      <c r="T29" s="38">
        <v>100</v>
      </c>
      <c r="U29" s="30">
        <v>97.777777777777771</v>
      </c>
      <c r="V29" s="191">
        <v>92</v>
      </c>
      <c r="W29" s="179">
        <v>99.25</v>
      </c>
      <c r="X29" s="184">
        <v>100</v>
      </c>
      <c r="Y29" s="179">
        <v>98.4</v>
      </c>
      <c r="Z29" s="179">
        <v>98.6</v>
      </c>
      <c r="AA29" s="179">
        <v>100</v>
      </c>
      <c r="AB29" s="183">
        <v>80</v>
      </c>
      <c r="AC29" s="179">
        <v>84.722222222249997</v>
      </c>
      <c r="AD29" s="184">
        <v>91.666666667000001</v>
      </c>
      <c r="AE29" s="179">
        <v>97.777777778000001</v>
      </c>
      <c r="AF29" s="179">
        <v>61.111111111</v>
      </c>
      <c r="AG29" s="185">
        <v>88.333333332999999</v>
      </c>
      <c r="AH29" s="183">
        <v>68.625</v>
      </c>
      <c r="AI29" s="179">
        <v>75.411953242750002</v>
      </c>
      <c r="AJ29" s="184">
        <v>93.333333332999999</v>
      </c>
      <c r="AK29" s="179">
        <v>82.352941176000002</v>
      </c>
      <c r="AL29" s="179">
        <v>87.5</v>
      </c>
      <c r="AM29" s="185">
        <v>38.461538462</v>
      </c>
      <c r="AN29" s="179">
        <v>61.920749999999998</v>
      </c>
      <c r="AO29" s="184">
        <v>95</v>
      </c>
      <c r="AP29" s="179">
        <v>84.614999999999995</v>
      </c>
      <c r="AQ29" s="179">
        <v>19.231000000000002</v>
      </c>
      <c r="AR29" s="185">
        <v>48.837000000000003</v>
      </c>
    </row>
    <row r="30" spans="2:44" x14ac:dyDescent="0.3">
      <c r="B30" s="153" t="s">
        <v>7</v>
      </c>
      <c r="C30" s="92" t="s">
        <v>736</v>
      </c>
      <c r="D30" s="29">
        <f>AVERAGE(Mystery_Shopping_Scores6[[#This Row],[Business Start-up (2020)]:[Studying (2020)]], Mystery_Shopping_Scores6[[#This Row],[Regular business operations (2021)]:[Health (2021)]])</f>
        <v>93.650793650793645</v>
      </c>
      <c r="E30" s="29">
        <f>IFERROR(AVERAGE(Mystery_Shopping_Scores6[[#This Row],[Business Start-up (2020)]], Mystery_Shopping_Scores6[[#This Row],[Regular business operations (2021)]]), ".")</f>
        <v>100</v>
      </c>
      <c r="F30" s="30">
        <f>IFERROR(AVERAGE(Mystery_Shopping_Scores6[[#This Row],[Family (2020)]:[Studying (2020)]],Mystery_Shopping_Scores6[[#This Row],[Transport (2021)]:[Health (2021)]]), ".")</f>
        <v>91.836734693877546</v>
      </c>
      <c r="G30" s="171">
        <f>AVERAGE(Mystery_Shopping_Scores6[[#This Row],[Regular business operations (2021)]:[Health (2021)]])</f>
        <v>88.571428571428584</v>
      </c>
      <c r="H30" s="171">
        <v>100</v>
      </c>
      <c r="I30" s="38">
        <v>85.714285714285708</v>
      </c>
      <c r="J30" s="38">
        <v>71.428571428571431</v>
      </c>
      <c r="K30" s="38">
        <v>100</v>
      </c>
      <c r="L30" s="30">
        <v>85.714285714285708</v>
      </c>
      <c r="M30" s="171" t="s">
        <v>6</v>
      </c>
      <c r="N30" s="167" t="s">
        <v>6</v>
      </c>
      <c r="O30" s="172" t="s">
        <v>6</v>
      </c>
      <c r="P30" s="167">
        <v>94.637500000000003</v>
      </c>
      <c r="Q30" s="38">
        <f t="shared" si="6"/>
        <v>100</v>
      </c>
      <c r="R30" s="29">
        <v>100</v>
      </c>
      <c r="S30" s="38">
        <v>100</v>
      </c>
      <c r="T30" s="38">
        <v>100</v>
      </c>
      <c r="U30" s="30">
        <v>100</v>
      </c>
      <c r="V30" s="191">
        <v>94.625</v>
      </c>
      <c r="W30" s="179">
        <v>89.275000000000006</v>
      </c>
      <c r="X30" s="184">
        <v>100</v>
      </c>
      <c r="Y30" s="179">
        <v>100</v>
      </c>
      <c r="Z30" s="179">
        <v>85.7</v>
      </c>
      <c r="AA30" s="179">
        <v>71.400000000000006</v>
      </c>
      <c r="AB30" s="183">
        <v>94.625</v>
      </c>
      <c r="AC30" s="179">
        <v>100</v>
      </c>
      <c r="AD30" s="184">
        <v>100</v>
      </c>
      <c r="AE30" s="179">
        <v>100</v>
      </c>
      <c r="AF30" s="179">
        <v>100</v>
      </c>
      <c r="AG30" s="185">
        <v>100</v>
      </c>
      <c r="AH30" s="183">
        <v>94.625</v>
      </c>
      <c r="AI30" s="179">
        <v>89.285714285749989</v>
      </c>
      <c r="AJ30" s="184">
        <v>100</v>
      </c>
      <c r="AK30" s="179">
        <v>100</v>
      </c>
      <c r="AL30" s="179">
        <v>85.714285713999999</v>
      </c>
      <c r="AM30" s="185">
        <v>71.428571429000002</v>
      </c>
      <c r="AN30" s="179">
        <v>100</v>
      </c>
      <c r="AO30" s="184">
        <v>100</v>
      </c>
      <c r="AP30" s="179">
        <v>100</v>
      </c>
      <c r="AQ30" s="179">
        <v>100</v>
      </c>
      <c r="AR30" s="185">
        <v>100</v>
      </c>
    </row>
    <row r="31" spans="2:44" x14ac:dyDescent="0.3">
      <c r="B31" s="153" t="s">
        <v>7</v>
      </c>
      <c r="C31" s="92" t="s">
        <v>309</v>
      </c>
      <c r="D31" s="29">
        <f>AVERAGE(Mystery_Shopping_Scores6[[#This Row],[Business Start-up (2020)]:[Studying (2020)]], Mystery_Shopping_Scores6[[#This Row],[Regular business operations (2021)]:[Health (2021)]])</f>
        <v>68.35906157334729</v>
      </c>
      <c r="E31" s="29">
        <f>IFERROR(AVERAGE(Mystery_Shopping_Scores6[[#This Row],[Business Start-up (2020)]], Mystery_Shopping_Scores6[[#This Row],[Regular business operations (2021)]]), ".")</f>
        <v>76.747165532879819</v>
      </c>
      <c r="F31" s="30">
        <f>IFERROR(AVERAGE(Mystery_Shopping_Scores6[[#This Row],[Family (2020)]:[Studying (2020)]],Mystery_Shopping_Scores6[[#This Row],[Transport (2021)]:[Health (2021)]]), ".")</f>
        <v>65.962460442052276</v>
      </c>
      <c r="G31" s="171">
        <f>AVERAGE(Mystery_Shopping_Scores6[[#This Row],[Regular business operations (2021)]:[Health (2021)]])</f>
        <v>65.230891330891325</v>
      </c>
      <c r="H31" s="29">
        <f t="shared" ref="H31:L31" si="10">1/3*IF(ISNUMBER(H32),H32,0)+1/3*IF(ISNUMBER(H34),H34,0)+1/3*IF(ISNUMBER(H33),H33,0)</f>
        <v>78.841269841269835</v>
      </c>
      <c r="I31" s="38">
        <f t="shared" si="10"/>
        <v>52.281440781440779</v>
      </c>
      <c r="J31" s="38">
        <f t="shared" si="10"/>
        <v>62.253968253968253</v>
      </c>
      <c r="K31" s="38">
        <f t="shared" si="10"/>
        <v>83.999999999999986</v>
      </c>
      <c r="L31" s="30">
        <f t="shared" si="10"/>
        <v>48.777777777777771</v>
      </c>
      <c r="M31" s="171" t="s">
        <v>6</v>
      </c>
      <c r="N31" s="167" t="s">
        <v>6</v>
      </c>
      <c r="O31" s="172" t="s">
        <v>6</v>
      </c>
      <c r="P31" s="167">
        <v>77.78463718820862</v>
      </c>
      <c r="Q31" s="38">
        <f t="shared" si="6"/>
        <v>72.269274376417229</v>
      </c>
      <c r="R31" s="29">
        <f>1/3*IF(ISNUMBER(R32),R32,0)+1/3*IF(ISNUMBER(R34),R34,0)+1/3*IF(ISNUMBER(R33),R33,0)</f>
        <v>74.65306122448979</v>
      </c>
      <c r="S31" s="38">
        <f>1/3*IF(ISNUMBER(S32),S32,0)+1/3*IF(ISNUMBER(S34),S34,0)+1/3*IF(ISNUMBER(S33),S33,0)</f>
        <v>66.614512471655331</v>
      </c>
      <c r="T31" s="38">
        <f>1/3*IF(ISNUMBER(T32),T32,0)+1/3*IF(ISNUMBER(T34),T34,0)+1/3*IF(ISNUMBER(T33),T33,0)</f>
        <v>73.666666666666657</v>
      </c>
      <c r="U31" s="30">
        <f>1/3*IF(ISNUMBER(U32),U32,0)+1/3*IF(ISNUMBER(U34),U34,0)+1/3*IF(ISNUMBER(U33),U33,0)</f>
        <v>74.142857142857139</v>
      </c>
      <c r="V31" s="191">
        <v>82.375</v>
      </c>
      <c r="W31" s="179">
        <v>83.3</v>
      </c>
      <c r="X31" s="184">
        <v>84.3</v>
      </c>
      <c r="Y31" s="179">
        <v>93</v>
      </c>
      <c r="Z31" s="179">
        <v>81.7</v>
      </c>
      <c r="AA31" s="179">
        <v>74.2</v>
      </c>
      <c r="AB31" s="183">
        <v>79.75</v>
      </c>
      <c r="AC31" s="179">
        <v>81.510582010500002</v>
      </c>
      <c r="AD31" s="184">
        <v>78.011904761666656</v>
      </c>
      <c r="AE31" s="179">
        <v>72.978835978666666</v>
      </c>
      <c r="AF31" s="179">
        <v>93.011904762</v>
      </c>
      <c r="AG31" s="185">
        <v>82.039682539666671</v>
      </c>
      <c r="AH31" s="183">
        <v>78.375</v>
      </c>
      <c r="AI31" s="179">
        <v>77.786375661166659</v>
      </c>
      <c r="AJ31" s="184">
        <v>77.658730158666657</v>
      </c>
      <c r="AK31" s="179">
        <v>88.972222221999999</v>
      </c>
      <c r="AL31" s="179">
        <v>75.000661375333323</v>
      </c>
      <c r="AM31" s="185">
        <v>69.513888888666656</v>
      </c>
      <c r="AN31" s="179">
        <v>78.896833333333319</v>
      </c>
      <c r="AO31" s="184">
        <v>76.73599999999999</v>
      </c>
      <c r="AP31" s="179">
        <v>68.035666666666657</v>
      </c>
      <c r="AQ31" s="179">
        <v>91.488</v>
      </c>
      <c r="AR31" s="185">
        <v>79.327666666666659</v>
      </c>
    </row>
    <row r="32" spans="2:44" x14ac:dyDescent="0.3">
      <c r="B32" s="153" t="s">
        <v>7</v>
      </c>
      <c r="C32" s="92" t="s">
        <v>737</v>
      </c>
      <c r="D32" s="29">
        <f>AVERAGE(Mystery_Shopping_Scores6[[#This Row],[Business Start-up (2020)]:[Studying (2020)]], Mystery_Shopping_Scores6[[#This Row],[Regular business operations (2021)]:[Health (2021)]])</f>
        <v>58.780888423745559</v>
      </c>
      <c r="E32" s="29">
        <f>IFERROR(AVERAGE(Mystery_Shopping_Scores6[[#This Row],[Business Start-up (2020)]], Mystery_Shopping_Scores6[[#This Row],[Regular business operations (2021)]]), ".")</f>
        <v>74.574829931972786</v>
      </c>
      <c r="F32" s="30">
        <f>IFERROR(AVERAGE(Mystery_Shopping_Scores6[[#This Row],[Family (2020)]:[Studying (2020)]],Mystery_Shopping_Scores6[[#This Row],[Transport (2021)]:[Health (2021)]]), ".")</f>
        <v>54.268333707109214</v>
      </c>
      <c r="G32" s="171">
        <f>AVERAGE(Mystery_Shopping_Scores6[[#This Row],[Regular business operations (2021)]:[Health (2021)]])</f>
        <v>60.159340659340657</v>
      </c>
      <c r="H32" s="171">
        <v>76.19047619047619</v>
      </c>
      <c r="I32" s="38">
        <v>46.510989010989007</v>
      </c>
      <c r="J32" s="38">
        <v>71.428571428571431</v>
      </c>
      <c r="K32" s="38">
        <v>66.666666666666657</v>
      </c>
      <c r="L32" s="30">
        <v>40</v>
      </c>
      <c r="M32" s="171">
        <v>61.8888888888889</v>
      </c>
      <c r="N32" s="167">
        <v>31.904761904761905</v>
      </c>
      <c r="O32" s="172">
        <v>42.808302808302813</v>
      </c>
      <c r="P32" s="167">
        <v>76.166411564625847</v>
      </c>
      <c r="Q32" s="38">
        <f t="shared" si="6"/>
        <v>57.057823129251695</v>
      </c>
      <c r="R32" s="29">
        <v>72.959183673469383</v>
      </c>
      <c r="S32" s="38">
        <v>28.84353741496599</v>
      </c>
      <c r="T32" s="38">
        <v>74.999999999999986</v>
      </c>
      <c r="U32" s="30">
        <v>51.428571428571423</v>
      </c>
      <c r="V32" s="191">
        <v>82</v>
      </c>
      <c r="W32" s="179">
        <v>95.275000000000006</v>
      </c>
      <c r="X32" s="184">
        <v>96.4</v>
      </c>
      <c r="Y32" s="179">
        <v>100</v>
      </c>
      <c r="Z32" s="179">
        <v>84.7</v>
      </c>
      <c r="AA32" s="179">
        <v>100</v>
      </c>
      <c r="AB32" s="183">
        <v>80.5</v>
      </c>
      <c r="AC32" s="179">
        <v>68.809523809500007</v>
      </c>
      <c r="AD32" s="184">
        <v>80.952380951999999</v>
      </c>
      <c r="AE32" s="179">
        <v>50.714285713999999</v>
      </c>
      <c r="AF32" s="179">
        <v>89.285714286000001</v>
      </c>
      <c r="AG32" s="185">
        <v>54.285714286000001</v>
      </c>
      <c r="AH32" s="183">
        <v>78.375</v>
      </c>
      <c r="AI32" s="179">
        <v>92.261904761750003</v>
      </c>
      <c r="AJ32" s="184">
        <v>90.476190475999999</v>
      </c>
      <c r="AK32" s="179">
        <v>100</v>
      </c>
      <c r="AL32" s="179">
        <v>78.571428570999998</v>
      </c>
      <c r="AM32" s="185">
        <v>100</v>
      </c>
      <c r="AN32" s="179">
        <v>64.352499999999992</v>
      </c>
      <c r="AO32" s="184">
        <v>78.125</v>
      </c>
      <c r="AP32" s="179">
        <v>42.856999999999999</v>
      </c>
      <c r="AQ32" s="179">
        <v>85.713999999999999</v>
      </c>
      <c r="AR32" s="185">
        <v>50.713999999999999</v>
      </c>
    </row>
    <row r="33" spans="2:44" x14ac:dyDescent="0.3">
      <c r="B33" s="153" t="s">
        <v>7</v>
      </c>
      <c r="C33" s="92" t="s">
        <v>738</v>
      </c>
      <c r="D33" s="29">
        <f>AVERAGE(Mystery_Shopping_Scores6[[#This Row],[Business Start-up (2020)]:[Studying (2020)]], Mystery_Shopping_Scores6[[#This Row],[Regular business operations (2021)]:[Health (2021)]])</f>
        <v>85.18518518518519</v>
      </c>
      <c r="E33" s="29">
        <f>IFERROR(AVERAGE(Mystery_Shopping_Scores6[[#This Row],[Business Start-up (2020)]], Mystery_Shopping_Scores6[[#This Row],[Regular business operations (2021)]]), ".")</f>
        <v>80.666666666666657</v>
      </c>
      <c r="F33" s="30">
        <f>IFERROR(AVERAGE(Mystery_Shopping_Scores6[[#This Row],[Family (2020)]:[Studying (2020)]],Mystery_Shopping_Scores6[[#This Row],[Transport (2021)]:[Health (2021)]]), ".")</f>
        <v>86.476190476190482</v>
      </c>
      <c r="G33" s="171">
        <f>AVERAGE(Mystery_Shopping_Scores6[[#This Row],[Regular business operations (2021)]:[Health (2021)]])</f>
        <v>80.533333333333331</v>
      </c>
      <c r="H33" s="171">
        <v>85.333333333333329</v>
      </c>
      <c r="I33" s="38">
        <v>85.333333333333329</v>
      </c>
      <c r="J33" s="38">
        <v>65.333333333333343</v>
      </c>
      <c r="K33" s="38">
        <v>85.333333333333329</v>
      </c>
      <c r="L33" s="30">
        <v>81.333333333333329</v>
      </c>
      <c r="M33" s="171" t="s">
        <v>6</v>
      </c>
      <c r="N33" s="167" t="s">
        <v>6</v>
      </c>
      <c r="O33" s="172" t="s">
        <v>6</v>
      </c>
      <c r="P33" s="167">
        <v>86.487499999999983</v>
      </c>
      <c r="Q33" s="38">
        <f t="shared" si="6"/>
        <v>91</v>
      </c>
      <c r="R33" s="29">
        <v>76</v>
      </c>
      <c r="S33" s="38">
        <v>96</v>
      </c>
      <c r="T33" s="38">
        <v>96</v>
      </c>
      <c r="U33" s="30">
        <v>96</v>
      </c>
      <c r="V33" s="191">
        <v>86.375</v>
      </c>
      <c r="W33" s="179">
        <v>81.975000000000009</v>
      </c>
      <c r="X33" s="184">
        <v>92</v>
      </c>
      <c r="Y33" s="179">
        <v>85.3</v>
      </c>
      <c r="Z33" s="179">
        <v>85.3</v>
      </c>
      <c r="AA33" s="179">
        <v>65.3</v>
      </c>
      <c r="AB33" s="183">
        <v>81.375</v>
      </c>
      <c r="AC33" s="179">
        <v>91</v>
      </c>
      <c r="AD33" s="184">
        <v>76</v>
      </c>
      <c r="AE33" s="179">
        <v>96</v>
      </c>
      <c r="AF33" s="179">
        <v>96</v>
      </c>
      <c r="AG33" s="185">
        <v>96</v>
      </c>
      <c r="AH33" s="183">
        <v>79.875</v>
      </c>
      <c r="AI33" s="179">
        <v>71.999999999749988</v>
      </c>
      <c r="AJ33" s="184">
        <v>80</v>
      </c>
      <c r="AK33" s="179">
        <v>77.333333332999999</v>
      </c>
      <c r="AL33" s="179">
        <v>77.333333332999999</v>
      </c>
      <c r="AM33" s="185">
        <v>53.333333332999999</v>
      </c>
      <c r="AN33" s="179">
        <v>88.020749999999992</v>
      </c>
      <c r="AO33" s="184">
        <v>75</v>
      </c>
      <c r="AP33" s="179">
        <v>88.332999999999998</v>
      </c>
      <c r="AQ33" s="179">
        <v>95</v>
      </c>
      <c r="AR33" s="185">
        <v>93.75</v>
      </c>
    </row>
    <row r="34" spans="2:44" x14ac:dyDescent="0.3">
      <c r="B34" s="153" t="s">
        <v>7</v>
      </c>
      <c r="C34" s="92" t="s">
        <v>739</v>
      </c>
      <c r="D34" s="29">
        <f>AVERAGE(Mystery_Shopping_Scores6[[#This Row],[Business Start-up (2020)]:[Studying (2020)]], Mystery_Shopping_Scores6[[#This Row],[Regular business operations (2021)]:[Health (2021)]])</f>
        <v>61.111111111111114</v>
      </c>
      <c r="E34" s="29">
        <f>IFERROR(AVERAGE(Mystery_Shopping_Scores6[[#This Row],[Business Start-up (2020)]], Mystery_Shopping_Scores6[[#This Row],[Regular business operations (2021)]]), ".")</f>
        <v>75</v>
      </c>
      <c r="F34" s="30">
        <f>IFERROR(AVERAGE(Mystery_Shopping_Scores6[[#This Row],[Family (2020)]:[Studying (2020)]],Mystery_Shopping_Scores6[[#This Row],[Transport (2021)]:[Health (2021)]]), ".")</f>
        <v>57.142857142857146</v>
      </c>
      <c r="G34" s="171">
        <f>AVERAGE(Mystery_Shopping_Scores6[[#This Row],[Regular business operations (2021)]:[Health (2021)]])</f>
        <v>55</v>
      </c>
      <c r="H34" s="171">
        <v>75</v>
      </c>
      <c r="I34" s="38">
        <v>25</v>
      </c>
      <c r="J34" s="38">
        <v>50</v>
      </c>
      <c r="K34" s="38">
        <v>100</v>
      </c>
      <c r="L34" s="30">
        <v>25</v>
      </c>
      <c r="M34" s="171" t="s">
        <v>6</v>
      </c>
      <c r="N34" s="167" t="s">
        <v>6</v>
      </c>
      <c r="O34" s="172" t="s">
        <v>6</v>
      </c>
      <c r="P34" s="167">
        <v>68.75</v>
      </c>
      <c r="Q34" s="38">
        <f t="shared" si="6"/>
        <v>68.75</v>
      </c>
      <c r="R34" s="29">
        <v>75</v>
      </c>
      <c r="S34" s="38">
        <v>75</v>
      </c>
      <c r="T34" s="38">
        <v>50</v>
      </c>
      <c r="U34" s="30">
        <v>75</v>
      </c>
      <c r="V34" s="191" t="s">
        <v>6</v>
      </c>
      <c r="W34" s="179" t="s">
        <v>6</v>
      </c>
      <c r="X34" s="184" t="s">
        <v>6</v>
      </c>
      <c r="Y34" s="179" t="s">
        <v>6</v>
      </c>
      <c r="Z34" s="179" t="s">
        <v>6</v>
      </c>
      <c r="AA34" s="179" t="s">
        <v>6</v>
      </c>
      <c r="AB34" s="183" t="s">
        <v>6</v>
      </c>
      <c r="AC34" s="179" t="s">
        <v>6</v>
      </c>
      <c r="AD34" s="184" t="s">
        <v>6</v>
      </c>
      <c r="AE34" s="179" t="s">
        <v>6</v>
      </c>
      <c r="AF34" s="179" t="s">
        <v>6</v>
      </c>
      <c r="AG34" s="185" t="s">
        <v>6</v>
      </c>
      <c r="AH34" s="183" t="s">
        <v>6</v>
      </c>
      <c r="AI34" s="179" t="s">
        <v>6</v>
      </c>
      <c r="AJ34" s="184" t="s">
        <v>6</v>
      </c>
      <c r="AK34" s="179" t="s">
        <v>6</v>
      </c>
      <c r="AL34" s="179" t="s">
        <v>6</v>
      </c>
      <c r="AM34" s="185" t="s">
        <v>6</v>
      </c>
      <c r="AN34" s="179" t="s">
        <v>6</v>
      </c>
      <c r="AO34" s="184" t="s">
        <v>6</v>
      </c>
      <c r="AP34" s="179" t="s">
        <v>6</v>
      </c>
      <c r="AQ34" s="179" t="s">
        <v>6</v>
      </c>
      <c r="AR34" s="185" t="s">
        <v>6</v>
      </c>
    </row>
    <row r="35" spans="2:44" x14ac:dyDescent="0.3">
      <c r="B35" s="153" t="s">
        <v>7</v>
      </c>
      <c r="C35" s="92" t="s">
        <v>310</v>
      </c>
      <c r="D35" s="29">
        <f>AVERAGE(Mystery_Shopping_Scores6[[#This Row],[Business Start-up (2020)]:[Studying (2020)]], Mystery_Shopping_Scores6[[#This Row],[Regular business operations (2021)]:[Health (2021)]])</f>
        <v>80.476940035273373</v>
      </c>
      <c r="E35" s="29">
        <f>IFERROR(AVERAGE(Mystery_Shopping_Scores6[[#This Row],[Business Start-up (2020)]], Mystery_Shopping_Scores6[[#This Row],[Regular business operations (2021)]]), ".")</f>
        <v>93.333333333333343</v>
      </c>
      <c r="F35" s="30">
        <f>IFERROR(AVERAGE(Mystery_Shopping_Scores6[[#This Row],[Family (2020)]:[Studying (2020)]],Mystery_Shopping_Scores6[[#This Row],[Transport (2021)]:[Health (2021)]]), ".")</f>
        <v>76.803684807256232</v>
      </c>
      <c r="G35" s="171">
        <f>AVERAGE(Mystery_Shopping_Scores6[[#This Row],[Regular business operations (2021)]:[Health (2021)]])</f>
        <v>85.497777777777785</v>
      </c>
      <c r="H35" s="29">
        <f t="shared" ref="H35:L35" si="11">AVERAGE(H36:H39)</f>
        <v>100</v>
      </c>
      <c r="I35" s="38">
        <f t="shared" si="11"/>
        <v>61.333333333333336</v>
      </c>
      <c r="J35" s="38">
        <f t="shared" si="11"/>
        <v>88.916666666666657</v>
      </c>
      <c r="K35" s="38">
        <f t="shared" si="11"/>
        <v>88.888888888888886</v>
      </c>
      <c r="L35" s="30">
        <f t="shared" si="11"/>
        <v>88.35</v>
      </c>
      <c r="M35" s="171" t="s">
        <v>6</v>
      </c>
      <c r="N35" s="167" t="s">
        <v>6</v>
      </c>
      <c r="O35" s="172" t="s">
        <v>6</v>
      </c>
      <c r="P35" s="167">
        <v>86.325446428571425</v>
      </c>
      <c r="Q35" s="38">
        <f t="shared" ref="Q35:Q53" si="12">IFERROR(AVERAGE(R35:U35),".")</f>
        <v>74.200892857142861</v>
      </c>
      <c r="R35" s="29">
        <f>AVERAGE(R36:R39)</f>
        <v>86.666666666666671</v>
      </c>
      <c r="S35" s="38">
        <f>AVERAGE(S36:S39)</f>
        <v>47.916666666666671</v>
      </c>
      <c r="T35" s="38">
        <f>AVERAGE(T36:T39)</f>
        <v>93.303571428571431</v>
      </c>
      <c r="U35" s="30">
        <f>AVERAGE(U36:U39)</f>
        <v>68.916666666666671</v>
      </c>
      <c r="V35" s="191">
        <v>88.5</v>
      </c>
      <c r="W35" s="179">
        <v>98.45</v>
      </c>
      <c r="X35" s="184">
        <v>100</v>
      </c>
      <c r="Y35" s="179">
        <v>100</v>
      </c>
      <c r="Z35" s="179">
        <v>93.8</v>
      </c>
      <c r="AA35" s="179">
        <v>100</v>
      </c>
      <c r="AB35" s="183">
        <v>88.625</v>
      </c>
      <c r="AC35" s="179">
        <v>78.471244747875005</v>
      </c>
      <c r="AD35" s="184">
        <v>90.599264705750002</v>
      </c>
      <c r="AE35" s="179">
        <v>67.410714285750004</v>
      </c>
      <c r="AF35" s="179">
        <v>91.6875</v>
      </c>
      <c r="AG35" s="185">
        <v>64.1875</v>
      </c>
      <c r="AH35" s="183">
        <v>85.125</v>
      </c>
      <c r="AI35" s="179">
        <v>98.626923076937501</v>
      </c>
      <c r="AJ35" s="184">
        <v>100</v>
      </c>
      <c r="AK35" s="179">
        <v>100</v>
      </c>
      <c r="AL35" s="179">
        <v>94.507692307750006</v>
      </c>
      <c r="AM35" s="185">
        <v>100</v>
      </c>
      <c r="AN35" s="179">
        <v>71.431187499999993</v>
      </c>
      <c r="AO35" s="184">
        <v>74.631</v>
      </c>
      <c r="AP35" s="179">
        <v>59.375</v>
      </c>
      <c r="AQ35" s="179">
        <v>87.53125</v>
      </c>
      <c r="AR35" s="185">
        <v>64.1875</v>
      </c>
    </row>
    <row r="36" spans="2:44" x14ac:dyDescent="0.3">
      <c r="B36" s="153" t="s">
        <v>7</v>
      </c>
      <c r="C36" s="92" t="s">
        <v>311</v>
      </c>
      <c r="D36" s="29">
        <f>AVERAGE(Mystery_Shopping_Scores6[[#This Row],[Business Start-up (2020)]:[Studying (2020)]], Mystery_Shopping_Scores6[[#This Row],[Regular business operations (2021)]:[Health (2021)]])</f>
        <v>65.470370370370375</v>
      </c>
      <c r="E36" s="29">
        <f>IFERROR(AVERAGE(Mystery_Shopping_Scores6[[#This Row],[Business Start-up (2020)]], Mystery_Shopping_Scores6[[#This Row],[Regular business operations (2021)]]), ".")</f>
        <v>100</v>
      </c>
      <c r="F36" s="30">
        <f>IFERROR(AVERAGE(Mystery_Shopping_Scores6[[#This Row],[Family (2020)]:[Studying (2020)]],Mystery_Shopping_Scores6[[#This Row],[Transport (2021)]:[Health (2021)]]), ".")</f>
        <v>55.604761904761901</v>
      </c>
      <c r="G36" s="171">
        <f>AVERAGE(Mystery_Shopping_Scores6[[#This Row],[Regular business operations (2021)]:[Health (2021)]])</f>
        <v>64.213333333333324</v>
      </c>
      <c r="H36" s="171">
        <v>100</v>
      </c>
      <c r="I36" s="38">
        <v>37</v>
      </c>
      <c r="J36" s="38">
        <v>55.666666666666664</v>
      </c>
      <c r="K36" s="38">
        <v>75</v>
      </c>
      <c r="L36" s="30">
        <v>53.4</v>
      </c>
      <c r="M36" s="171">
        <v>77.794871794871796</v>
      </c>
      <c r="N36" s="167">
        <v>16.5</v>
      </c>
      <c r="O36" s="172">
        <v>43.8</v>
      </c>
      <c r="P36" s="167">
        <v>80.408333333333331</v>
      </c>
      <c r="Q36" s="38">
        <f t="shared" si="12"/>
        <v>67.041666666666671</v>
      </c>
      <c r="R36" s="29">
        <v>100</v>
      </c>
      <c r="S36" s="38">
        <v>25</v>
      </c>
      <c r="T36" s="38">
        <v>87.5</v>
      </c>
      <c r="U36" s="30">
        <v>55.666666666666664</v>
      </c>
      <c r="V36" s="191">
        <v>84.375</v>
      </c>
      <c r="W36" s="179">
        <v>93.775000000000006</v>
      </c>
      <c r="X36" s="184">
        <v>100</v>
      </c>
      <c r="Y36" s="179">
        <v>100</v>
      </c>
      <c r="Z36" s="179">
        <v>75.099999999999994</v>
      </c>
      <c r="AA36" s="179">
        <v>100</v>
      </c>
      <c r="AB36" s="183">
        <v>84.75</v>
      </c>
      <c r="AC36" s="179">
        <v>74.764705882249999</v>
      </c>
      <c r="AD36" s="184">
        <v>98.058823528999994</v>
      </c>
      <c r="AE36" s="179">
        <v>62.5</v>
      </c>
      <c r="AF36" s="179">
        <v>91.75</v>
      </c>
      <c r="AG36" s="185">
        <v>46.75</v>
      </c>
      <c r="AH36" s="183">
        <v>81.5</v>
      </c>
      <c r="AI36" s="179">
        <v>94.507692307750006</v>
      </c>
      <c r="AJ36" s="184">
        <v>100</v>
      </c>
      <c r="AK36" s="179">
        <v>100</v>
      </c>
      <c r="AL36" s="179">
        <v>78.030769230999994</v>
      </c>
      <c r="AM36" s="185">
        <v>100</v>
      </c>
      <c r="AN36" s="179">
        <v>68.34375</v>
      </c>
      <c r="AO36" s="184">
        <v>89</v>
      </c>
      <c r="AP36" s="179">
        <v>50</v>
      </c>
      <c r="AQ36" s="179">
        <v>87.625</v>
      </c>
      <c r="AR36" s="185">
        <v>46.75</v>
      </c>
    </row>
    <row r="37" spans="2:44" x14ac:dyDescent="0.3">
      <c r="B37" s="153" t="s">
        <v>7</v>
      </c>
      <c r="C37" s="92" t="s">
        <v>312</v>
      </c>
      <c r="D37" s="29">
        <f>AVERAGE(Mystery_Shopping_Scores6[[#This Row],[Business Start-up (2020)]:[Studying (2020)]], Mystery_Shopping_Scores6[[#This Row],[Regular business operations (2021)]:[Health (2021)]])</f>
        <v>85.802469135802482</v>
      </c>
      <c r="E37" s="29">
        <f>IFERROR(AVERAGE(Mystery_Shopping_Scores6[[#This Row],[Business Start-up (2020)]], Mystery_Shopping_Scores6[[#This Row],[Regular business operations (2021)]]), ".")</f>
        <v>90</v>
      </c>
      <c r="F37" s="30">
        <f>IFERROR(AVERAGE(Mystery_Shopping_Scores6[[#This Row],[Family (2020)]:[Studying (2020)]],Mystery_Shopping_Scores6[[#This Row],[Transport (2021)]:[Health (2021)]]), ".")</f>
        <v>84.603174603174594</v>
      </c>
      <c r="G37" s="171">
        <f>AVERAGE(Mystery_Shopping_Scores6[[#This Row],[Regular business operations (2021)]:[Health (2021)]])</f>
        <v>91.111111111111114</v>
      </c>
      <c r="H37" s="171">
        <v>100</v>
      </c>
      <c r="I37" s="38">
        <v>75</v>
      </c>
      <c r="J37" s="38">
        <v>100</v>
      </c>
      <c r="K37" s="38">
        <v>80.555555555555557</v>
      </c>
      <c r="L37" s="30">
        <v>100</v>
      </c>
      <c r="M37" s="171">
        <v>88.888888888888886</v>
      </c>
      <c r="N37" s="167">
        <v>41.111111111111114</v>
      </c>
      <c r="O37" s="172">
        <v>87.5</v>
      </c>
      <c r="P37" s="167">
        <v>89.583333333333343</v>
      </c>
      <c r="Q37" s="38">
        <f t="shared" si="12"/>
        <v>79.166666666666671</v>
      </c>
      <c r="R37" s="29">
        <v>80</v>
      </c>
      <c r="S37" s="38">
        <v>50</v>
      </c>
      <c r="T37" s="38">
        <v>100</v>
      </c>
      <c r="U37" s="30">
        <v>86.666666666666671</v>
      </c>
      <c r="V37" s="191">
        <v>88.25</v>
      </c>
      <c r="W37" s="179">
        <v>100</v>
      </c>
      <c r="X37" s="184">
        <v>100</v>
      </c>
      <c r="Y37" s="179">
        <v>100</v>
      </c>
      <c r="Z37" s="179">
        <v>100</v>
      </c>
      <c r="AA37" s="179">
        <v>100</v>
      </c>
      <c r="AB37" s="183">
        <v>88.25</v>
      </c>
      <c r="AC37" s="179">
        <v>76.473214285750004</v>
      </c>
      <c r="AD37" s="184">
        <v>93.75</v>
      </c>
      <c r="AE37" s="179">
        <v>57.142857143000001</v>
      </c>
      <c r="AF37" s="179">
        <v>100</v>
      </c>
      <c r="AG37" s="185">
        <v>55</v>
      </c>
      <c r="AH37" s="183">
        <v>85.75</v>
      </c>
      <c r="AI37" s="179">
        <v>100</v>
      </c>
      <c r="AJ37" s="184">
        <v>100</v>
      </c>
      <c r="AK37" s="179">
        <v>100</v>
      </c>
      <c r="AL37" s="179">
        <v>100</v>
      </c>
      <c r="AM37" s="185">
        <v>100</v>
      </c>
      <c r="AN37" s="179">
        <v>71.339249999999993</v>
      </c>
      <c r="AO37" s="184">
        <v>92.856999999999999</v>
      </c>
      <c r="AP37" s="179">
        <v>37.5</v>
      </c>
      <c r="AQ37" s="179">
        <v>100</v>
      </c>
      <c r="AR37" s="185">
        <v>55</v>
      </c>
    </row>
    <row r="38" spans="2:44" x14ac:dyDescent="0.3">
      <c r="B38" s="153" t="s">
        <v>7</v>
      </c>
      <c r="C38" s="92" t="s">
        <v>313</v>
      </c>
      <c r="D38" s="29">
        <f>AVERAGE(Mystery_Shopping_Scores6[[#This Row],[Business Start-up (2020)]:[Studying (2020)]], Mystery_Shopping_Scores6[[#This Row],[Regular business operations (2021)]:[Health (2021)]])</f>
        <v>70.634920634920647</v>
      </c>
      <c r="E38" s="29">
        <f>IFERROR(AVERAGE(Mystery_Shopping_Scores6[[#This Row],[Business Start-up (2020)]], Mystery_Shopping_Scores6[[#This Row],[Regular business operations (2021)]]), ".")</f>
        <v>83.333333333333343</v>
      </c>
      <c r="F38" s="30">
        <f>IFERROR(AVERAGE(Mystery_Shopping_Scores6[[#This Row],[Family (2020)]:[Studying (2020)]],Mystery_Shopping_Scores6[[#This Row],[Transport (2021)]:[Health (2021)]]), ".")</f>
        <v>67.006802721088434</v>
      </c>
      <c r="G38" s="171">
        <f>AVERAGE(Mystery_Shopping_Scores6[[#This Row],[Regular business operations (2021)]:[Health (2021)]])</f>
        <v>86.666666666666671</v>
      </c>
      <c r="H38" s="171">
        <v>100</v>
      </c>
      <c r="I38" s="38">
        <v>33.333333333333336</v>
      </c>
      <c r="J38" s="38">
        <v>100</v>
      </c>
      <c r="K38" s="38">
        <v>100</v>
      </c>
      <c r="L38" s="30">
        <v>100</v>
      </c>
      <c r="M38" s="171">
        <v>70.270270270270274</v>
      </c>
      <c r="N38" s="167">
        <v>0</v>
      </c>
      <c r="O38" s="172">
        <v>60</v>
      </c>
      <c r="P38" s="167">
        <v>75.297619047619051</v>
      </c>
      <c r="Q38" s="38">
        <f t="shared" si="12"/>
        <v>50.595238095238095</v>
      </c>
      <c r="R38" s="29">
        <v>66.666666666666671</v>
      </c>
      <c r="S38" s="38">
        <v>16.666666666666668</v>
      </c>
      <c r="T38" s="38">
        <v>85.714285714285708</v>
      </c>
      <c r="U38" s="30">
        <v>33.333333333333336</v>
      </c>
      <c r="V38" s="191">
        <v>81.375</v>
      </c>
      <c r="W38" s="179">
        <v>100</v>
      </c>
      <c r="X38" s="184">
        <v>100</v>
      </c>
      <c r="Y38" s="179">
        <v>100</v>
      </c>
      <c r="Z38" s="179">
        <v>100</v>
      </c>
      <c r="AA38" s="179">
        <v>100</v>
      </c>
      <c r="AB38" s="183">
        <v>81.375</v>
      </c>
      <c r="AC38" s="179">
        <v>62.647058823500004</v>
      </c>
      <c r="AD38" s="184">
        <v>70.588235294</v>
      </c>
      <c r="AE38" s="179">
        <v>50</v>
      </c>
      <c r="AF38" s="179">
        <v>75</v>
      </c>
      <c r="AG38" s="185">
        <v>55</v>
      </c>
      <c r="AH38" s="183">
        <v>79.375</v>
      </c>
      <c r="AI38" s="179">
        <v>100</v>
      </c>
      <c r="AJ38" s="184">
        <v>100</v>
      </c>
      <c r="AK38" s="179">
        <v>100</v>
      </c>
      <c r="AL38" s="179">
        <v>100</v>
      </c>
      <c r="AM38" s="185">
        <v>100</v>
      </c>
      <c r="AN38" s="179">
        <v>58.54175</v>
      </c>
      <c r="AO38" s="184">
        <v>66.667000000000002</v>
      </c>
      <c r="AP38" s="179">
        <v>50</v>
      </c>
      <c r="AQ38" s="179">
        <v>62.5</v>
      </c>
      <c r="AR38" s="185">
        <v>55</v>
      </c>
    </row>
    <row r="39" spans="2:44" x14ac:dyDescent="0.3">
      <c r="B39" s="153" t="s">
        <v>7</v>
      </c>
      <c r="C39" s="92" t="s">
        <v>314</v>
      </c>
      <c r="D39" s="29">
        <f>AVERAGE(Mystery_Shopping_Scores6[[#This Row],[Business Start-up (2020)]:[Studying (2020)]], Mystery_Shopping_Scores6[[#This Row],[Regular business operations (2021)]:[Health (2021)]])</f>
        <v>100</v>
      </c>
      <c r="E39" s="29">
        <f>IFERROR(AVERAGE(Mystery_Shopping_Scores6[[#This Row],[Business Start-up (2020)]], Mystery_Shopping_Scores6[[#This Row],[Regular business operations (2021)]]), ".")</f>
        <v>100</v>
      </c>
      <c r="F39" s="30">
        <f>IFERROR(AVERAGE(Mystery_Shopping_Scores6[[#This Row],[Family (2020)]:[Studying (2020)]],Mystery_Shopping_Scores6[[#This Row],[Transport (2021)]:[Health (2021)]]), ".")</f>
        <v>100</v>
      </c>
      <c r="G39" s="171">
        <f>AVERAGE(Mystery_Shopping_Scores6[[#This Row],[Regular business operations (2021)]:[Health (2021)]])</f>
        <v>100</v>
      </c>
      <c r="H39" s="171">
        <v>100</v>
      </c>
      <c r="I39" s="38">
        <v>100</v>
      </c>
      <c r="J39" s="38">
        <v>100</v>
      </c>
      <c r="K39" s="38">
        <v>100</v>
      </c>
      <c r="L39" s="30">
        <v>100</v>
      </c>
      <c r="M39" s="171" t="s">
        <v>6</v>
      </c>
      <c r="N39" s="167" t="s">
        <v>6</v>
      </c>
      <c r="O39" s="172" t="s">
        <v>6</v>
      </c>
      <c r="P39" s="167">
        <v>100</v>
      </c>
      <c r="Q39" s="38">
        <f t="shared" si="12"/>
        <v>100</v>
      </c>
      <c r="R39" s="29">
        <v>100</v>
      </c>
      <c r="S39" s="38">
        <v>100</v>
      </c>
      <c r="T39" s="38">
        <v>100</v>
      </c>
      <c r="U39" s="30">
        <v>100</v>
      </c>
      <c r="V39" s="191">
        <v>100</v>
      </c>
      <c r="W39" s="179">
        <v>100</v>
      </c>
      <c r="X39" s="184">
        <v>100</v>
      </c>
      <c r="Y39" s="179">
        <v>100</v>
      </c>
      <c r="Z39" s="179">
        <v>100</v>
      </c>
      <c r="AA39" s="179">
        <v>100</v>
      </c>
      <c r="AB39" s="183">
        <v>100</v>
      </c>
      <c r="AC39" s="179">
        <v>100</v>
      </c>
      <c r="AD39" s="184">
        <v>100</v>
      </c>
      <c r="AE39" s="179">
        <v>100</v>
      </c>
      <c r="AF39" s="179">
        <v>100</v>
      </c>
      <c r="AG39" s="185">
        <v>100</v>
      </c>
      <c r="AH39" s="183">
        <v>93.75</v>
      </c>
      <c r="AI39" s="179">
        <v>100</v>
      </c>
      <c r="AJ39" s="184">
        <v>100</v>
      </c>
      <c r="AK39" s="179">
        <v>100</v>
      </c>
      <c r="AL39" s="179">
        <v>100</v>
      </c>
      <c r="AM39" s="185">
        <v>100</v>
      </c>
      <c r="AN39" s="179">
        <v>87.5</v>
      </c>
      <c r="AO39" s="184">
        <v>50</v>
      </c>
      <c r="AP39" s="179">
        <v>100</v>
      </c>
      <c r="AQ39" s="179">
        <v>100</v>
      </c>
      <c r="AR39" s="185">
        <v>100</v>
      </c>
    </row>
    <row r="40" spans="2:44" x14ac:dyDescent="0.3">
      <c r="B40" s="153" t="s">
        <v>7</v>
      </c>
      <c r="C40" s="92" t="s">
        <v>742</v>
      </c>
      <c r="D40" s="29">
        <f>AVERAGE(Mystery_Shopping_Scores6[[#This Row],[Business Start-up (2020)]:[Studying (2020)]], Mystery_Shopping_Scores6[[#This Row],[Regular business operations (2021)]:[Health (2021)]])</f>
        <v>64.306216931216937</v>
      </c>
      <c r="E40" s="29">
        <f>IFERROR(AVERAGE(Mystery_Shopping_Scores6[[#This Row],[Business Start-up (2020)]], Mystery_Shopping_Scores6[[#This Row],[Regular business operations (2021)]]), ".")</f>
        <v>68.37797619047619</v>
      </c>
      <c r="F40" s="30">
        <f>IFERROR(AVERAGE(Mystery_Shopping_Scores6[[#This Row],[Family (2020)]:[Studying (2020)]],Mystery_Shopping_Scores6[[#This Row],[Transport (2021)]:[Health (2021)]]), ".")</f>
        <v>63.142857142857146</v>
      </c>
      <c r="G40" s="171">
        <f>AVERAGE(Mystery_Shopping_Scores6[[#This Row],[Regular business operations (2021)]:[Health (2021)]])</f>
        <v>55.995238095238093</v>
      </c>
      <c r="H40" s="29">
        <f t="shared" ref="H40:L40" si="13">(0.5*IF(ISNUMBER(H41),H41,0)+0.25*IF(ISNUMBER(H42),H42,0)+IFERROR(AVERAGE(H43:H44)*0.25,0))/(ISNUMBER(H41)*0.5+ISNUMBER(H42)*0.25+OR(ISNUMBER(H43),ISNUMBER(H44))*0.25)</f>
        <v>61.30952380952381</v>
      </c>
      <c r="I40" s="38">
        <f t="shared" si="13"/>
        <v>68.916666666666657</v>
      </c>
      <c r="J40" s="38">
        <f t="shared" si="13"/>
        <v>42.916666666666671</v>
      </c>
      <c r="K40" s="38">
        <f t="shared" si="13"/>
        <v>63.5</v>
      </c>
      <c r="L40" s="30">
        <f t="shared" si="13"/>
        <v>43.333333333333336</v>
      </c>
      <c r="M40" s="171" t="s">
        <v>6</v>
      </c>
      <c r="N40" s="167" t="s">
        <v>6</v>
      </c>
      <c r="O40" s="172" t="s">
        <v>6</v>
      </c>
      <c r="P40" s="167">
        <v>76.149032738095244</v>
      </c>
      <c r="Q40" s="38">
        <f t="shared" si="12"/>
        <v>74.694940476190482</v>
      </c>
      <c r="R40" s="29">
        <f>(0.5*IF(ISNUMBER(R41),R41,0)+0.25*IF(ISNUMBER(R42),R42,0)+IFERROR(AVERAGE(R43:R44)*0.25,0))/(ISNUMBER(R41)*0.5+ISNUMBER(R42)*0.25+OR(ISNUMBER(R43),ISNUMBER(R44))*0.25)</f>
        <v>75.446428571428569</v>
      </c>
      <c r="S40" s="38">
        <f>(0.5*IF(ISNUMBER(S41),S41,0)+0.25*IF(ISNUMBER(S42),S42,0)+IFERROR(AVERAGE(S43:S44)*0.25,0))/(ISNUMBER(S41)*0.5+ISNUMBER(S42)*0.25+OR(ISNUMBER(S43),ISNUMBER(S44))*0.25)</f>
        <v>79.166666666666657</v>
      </c>
      <c r="T40" s="38">
        <f>(0.5*IF(ISNUMBER(T41),T41,0)+0.25*IF(ISNUMBER(T42),T42,0)+IFERROR(AVERAGE(T43:T44)*0.25,0))/(ISNUMBER(T41)*0.5+ISNUMBER(T42)*0.25+OR(ISNUMBER(T43),ISNUMBER(T44))*0.25)</f>
        <v>56.666666666666664</v>
      </c>
      <c r="U40" s="30">
        <f>(0.5*IF(ISNUMBER(U41),U41,0)+0.25*IF(ISNUMBER(U42),U42,0)+IFERROR(AVERAGE(U43:U44)*0.25,0))/(ISNUMBER(U41)*0.5+ISNUMBER(U42)*0.25+OR(ISNUMBER(U43),ISNUMBER(U44))*0.25)</f>
        <v>87.5</v>
      </c>
      <c r="V40" s="191">
        <v>81.166666666666671</v>
      </c>
      <c r="W40" s="179">
        <v>77.603125000000006</v>
      </c>
      <c r="X40" s="184">
        <v>60.825000000000003</v>
      </c>
      <c r="Y40" s="179">
        <v>75</v>
      </c>
      <c r="Z40" s="179">
        <v>100</v>
      </c>
      <c r="AA40" s="179">
        <v>74.587500000000006</v>
      </c>
      <c r="AB40" s="183">
        <v>68.333333333333329</v>
      </c>
      <c r="AC40" s="179">
        <v>88.062500000062499</v>
      </c>
      <c r="AD40" s="184">
        <v>98.958333333375009</v>
      </c>
      <c r="AE40" s="179" t="s">
        <v>6</v>
      </c>
      <c r="AF40" s="179" t="s">
        <v>6</v>
      </c>
      <c r="AG40" s="185">
        <v>77.166666666750004</v>
      </c>
      <c r="AH40" s="183">
        <v>67</v>
      </c>
      <c r="AI40" s="179">
        <v>58.689393939281246</v>
      </c>
      <c r="AJ40" s="184">
        <v>38.333333333249996</v>
      </c>
      <c r="AK40" s="179">
        <v>43.924242423999999</v>
      </c>
      <c r="AL40" s="179">
        <v>75</v>
      </c>
      <c r="AM40" s="185">
        <v>77.499999999875001</v>
      </c>
      <c r="AN40" s="179">
        <v>83.958375000000004</v>
      </c>
      <c r="AO40" s="184">
        <v>90</v>
      </c>
      <c r="AP40" s="179" t="s">
        <v>6</v>
      </c>
      <c r="AQ40" s="179" t="s">
        <v>6</v>
      </c>
      <c r="AR40" s="185">
        <v>77.916750000000008</v>
      </c>
    </row>
    <row r="41" spans="2:44" x14ac:dyDescent="0.3">
      <c r="B41" s="153" t="s">
        <v>7</v>
      </c>
      <c r="C41" s="92" t="s">
        <v>315</v>
      </c>
      <c r="D41" s="29">
        <f>AVERAGE(Mystery_Shopping_Scores6[[#This Row],[Business Start-up (2020)]:[Studying (2020)]], Mystery_Shopping_Scores6[[#This Row],[Regular business operations (2021)]:[Health (2021)]])</f>
        <v>63.751322751322746</v>
      </c>
      <c r="E41" s="29">
        <f>IFERROR(AVERAGE(Mystery_Shopping_Scores6[[#This Row],[Business Start-up (2020)]], Mystery_Shopping_Scores6[[#This Row],[Regular business operations (2021)]]), ".")</f>
        <v>65.714285714285722</v>
      </c>
      <c r="F41" s="30">
        <f>IFERROR(AVERAGE(Mystery_Shopping_Scores6[[#This Row],[Family (2020)]:[Studying (2020)]],Mystery_Shopping_Scores6[[#This Row],[Transport (2021)]:[Health (2021)]]), ".")</f>
        <v>63.190476190476197</v>
      </c>
      <c r="G41" s="171">
        <f>AVERAGE(Mystery_Shopping_Scores6[[#This Row],[Regular business operations (2021)]:[Health (2021)]])</f>
        <v>60.32380952380953</v>
      </c>
      <c r="H41" s="171">
        <v>64.285714285714292</v>
      </c>
      <c r="I41" s="38">
        <v>92</v>
      </c>
      <c r="J41" s="38">
        <v>56.666666666666671</v>
      </c>
      <c r="K41" s="38">
        <v>52</v>
      </c>
      <c r="L41" s="30">
        <v>36.666666666666671</v>
      </c>
      <c r="M41" s="171">
        <v>63.473684210526322</v>
      </c>
      <c r="N41" s="167">
        <v>100</v>
      </c>
      <c r="O41" s="172">
        <v>23.333333333333332</v>
      </c>
      <c r="P41" s="167">
        <v>77.767857142857139</v>
      </c>
      <c r="Q41" s="38">
        <f t="shared" si="12"/>
        <v>68.035714285714278</v>
      </c>
      <c r="R41" s="29">
        <v>67.142857142857139</v>
      </c>
      <c r="S41" s="38">
        <v>75</v>
      </c>
      <c r="T41" s="38">
        <v>30</v>
      </c>
      <c r="U41" s="30">
        <v>100</v>
      </c>
      <c r="V41" s="191">
        <v>91</v>
      </c>
      <c r="W41" s="179">
        <v>87.5</v>
      </c>
      <c r="X41" s="184">
        <v>80</v>
      </c>
      <c r="Y41" s="179">
        <v>100</v>
      </c>
      <c r="Z41" s="179">
        <v>100</v>
      </c>
      <c r="AA41" s="179">
        <v>70</v>
      </c>
      <c r="AB41" s="183">
        <v>76.166666666666671</v>
      </c>
      <c r="AC41" s="179">
        <v>98</v>
      </c>
      <c r="AD41" s="184">
        <v>100</v>
      </c>
      <c r="AE41" s="179" t="s">
        <v>6</v>
      </c>
      <c r="AF41" s="179" t="s">
        <v>6</v>
      </c>
      <c r="AG41" s="185">
        <v>96</v>
      </c>
      <c r="AH41" s="183">
        <v>74.833333333333329</v>
      </c>
      <c r="AI41" s="179">
        <v>65.295454545249996</v>
      </c>
      <c r="AJ41" s="184">
        <v>60</v>
      </c>
      <c r="AK41" s="179">
        <v>37.848484847999998</v>
      </c>
      <c r="AL41" s="179">
        <v>100</v>
      </c>
      <c r="AM41" s="185">
        <v>63.333333332999999</v>
      </c>
      <c r="AN41" s="179">
        <v>93.75</v>
      </c>
      <c r="AO41" s="184">
        <v>90</v>
      </c>
      <c r="AP41" s="179" t="s">
        <v>6</v>
      </c>
      <c r="AQ41" s="179" t="s">
        <v>6</v>
      </c>
      <c r="AR41" s="185">
        <v>97.5</v>
      </c>
    </row>
    <row r="42" spans="2:44" x14ac:dyDescent="0.3">
      <c r="B42" s="153" t="s">
        <v>7</v>
      </c>
      <c r="C42" s="92" t="s">
        <v>316</v>
      </c>
      <c r="D42" s="29">
        <f>AVERAGE(Mystery_Shopping_Scores6[[#This Row],[Business Start-up (2020)]:[Studying (2020)]], Mystery_Shopping_Scores6[[#This Row],[Regular business operations (2021)]:[Health (2021)]])</f>
        <v>66.666666666666671</v>
      </c>
      <c r="E42" s="29">
        <f>IFERROR(AVERAGE(Mystery_Shopping_Scores6[[#This Row],[Business Start-up (2020)]], Mystery_Shopping_Scores6[[#This Row],[Regular business operations (2021)]]), ".")</f>
        <v>83.333333333333329</v>
      </c>
      <c r="F42" s="30">
        <f>IFERROR(AVERAGE(Mystery_Shopping_Scores6[[#This Row],[Family (2020)]:[Studying (2020)]],Mystery_Shopping_Scores6[[#This Row],[Transport (2021)]:[Health (2021)]]), ".")</f>
        <v>61.904761904761905</v>
      </c>
      <c r="G42" s="171">
        <f>AVERAGE(Mystery_Shopping_Scores6[[#This Row],[Regular business operations (2021)]:[Health (2021)]])</f>
        <v>53.333333333333329</v>
      </c>
      <c r="H42" s="171">
        <v>66.666666666666657</v>
      </c>
      <c r="I42" s="38">
        <v>66.666666666666657</v>
      </c>
      <c r="J42" s="38">
        <v>33.333333333333329</v>
      </c>
      <c r="K42" s="38">
        <v>100</v>
      </c>
      <c r="L42" s="30">
        <v>0</v>
      </c>
      <c r="M42" s="171" t="s">
        <v>6</v>
      </c>
      <c r="N42" s="167" t="s">
        <v>6</v>
      </c>
      <c r="O42" s="172" t="s">
        <v>6</v>
      </c>
      <c r="P42" s="167">
        <v>83.329166666666666</v>
      </c>
      <c r="Q42" s="38">
        <f t="shared" si="12"/>
        <v>83.333333333333329</v>
      </c>
      <c r="R42" s="29">
        <v>100</v>
      </c>
      <c r="S42" s="38">
        <v>66.666666666666657</v>
      </c>
      <c r="T42" s="38">
        <v>66.666666666666657</v>
      </c>
      <c r="U42" s="30">
        <v>100</v>
      </c>
      <c r="V42" s="191">
        <v>83.333333333333329</v>
      </c>
      <c r="W42" s="179">
        <v>83.325000000000003</v>
      </c>
      <c r="X42" s="184">
        <v>33.299999999999997</v>
      </c>
      <c r="Y42" s="179">
        <v>100</v>
      </c>
      <c r="Z42" s="179">
        <v>100</v>
      </c>
      <c r="AA42" s="179">
        <v>100</v>
      </c>
      <c r="AB42" s="183">
        <v>83.333333333333329</v>
      </c>
      <c r="AC42" s="179">
        <v>83.333333333500008</v>
      </c>
      <c r="AD42" s="184">
        <v>100</v>
      </c>
      <c r="AE42" s="179" t="s">
        <v>6</v>
      </c>
      <c r="AF42" s="179" t="s">
        <v>6</v>
      </c>
      <c r="AG42" s="185">
        <v>66.666666667000001</v>
      </c>
      <c r="AH42" s="183">
        <v>83.333333333333329</v>
      </c>
      <c r="AI42" s="179">
        <v>83.333333333249996</v>
      </c>
      <c r="AJ42" s="184">
        <v>33.333333332999999</v>
      </c>
      <c r="AK42" s="179">
        <v>100</v>
      </c>
      <c r="AL42" s="179">
        <v>100</v>
      </c>
      <c r="AM42" s="185">
        <v>100</v>
      </c>
      <c r="AN42" s="179">
        <v>83.333500000000001</v>
      </c>
      <c r="AO42" s="184">
        <v>100</v>
      </c>
      <c r="AP42" s="179" t="s">
        <v>6</v>
      </c>
      <c r="AQ42" s="179" t="s">
        <v>6</v>
      </c>
      <c r="AR42" s="185">
        <v>66.667000000000002</v>
      </c>
    </row>
    <row r="43" spans="2:44" x14ac:dyDescent="0.3">
      <c r="B43" s="153" t="s">
        <v>7</v>
      </c>
      <c r="C43" s="92" t="s">
        <v>740</v>
      </c>
      <c r="D43" s="29">
        <f>AVERAGE(Mystery_Shopping_Scores6[[#This Row],[Business Start-up (2020)]:[Studying (2020)]], Mystery_Shopping_Scores6[[#This Row],[Regular business operations (2021)]:[Health (2021)]])</f>
        <v>56.666666666666664</v>
      </c>
      <c r="E43" s="29">
        <f>IFERROR(AVERAGE(Mystery_Shopping_Scores6[[#This Row],[Business Start-up (2020)]], Mystery_Shopping_Scores6[[#This Row],[Regular business operations (2021)]]), ".")</f>
        <v>80</v>
      </c>
      <c r="F43" s="30">
        <f>IFERROR(AVERAGE(Mystery_Shopping_Scores6[[#This Row],[Family (2020)]:[Studying (2020)]],Mystery_Shopping_Scores6[[#This Row],[Transport (2021)]:[Health (2021)]]), ".")</f>
        <v>50</v>
      </c>
      <c r="G43" s="171">
        <f>AVERAGE(Mystery_Shopping_Scores6[[#This Row],[Regular business operations (2021)]:[Health (2021)]])</f>
        <v>50</v>
      </c>
      <c r="H43" s="171">
        <v>100</v>
      </c>
      <c r="I43" s="38">
        <v>0</v>
      </c>
      <c r="J43" s="38">
        <v>50</v>
      </c>
      <c r="K43" s="38">
        <v>0</v>
      </c>
      <c r="L43" s="30">
        <v>100</v>
      </c>
      <c r="M43" s="171">
        <v>55</v>
      </c>
      <c r="N43" s="167">
        <v>0</v>
      </c>
      <c r="O43" s="172">
        <v>0</v>
      </c>
      <c r="P43" s="167">
        <v>65.837500000000006</v>
      </c>
      <c r="Q43" s="38">
        <f t="shared" si="12"/>
        <v>65</v>
      </c>
      <c r="R43" s="29">
        <v>60</v>
      </c>
      <c r="S43" s="38">
        <v>100</v>
      </c>
      <c r="T43" s="38">
        <v>100</v>
      </c>
      <c r="U43" s="30">
        <v>0</v>
      </c>
      <c r="V43" s="191">
        <v>59.833333333333336</v>
      </c>
      <c r="W43" s="179">
        <v>66.674999999999997</v>
      </c>
      <c r="X43" s="184">
        <v>100</v>
      </c>
      <c r="Y43" s="179">
        <v>0</v>
      </c>
      <c r="Z43" s="179">
        <v>100</v>
      </c>
      <c r="AA43" s="179">
        <v>66.7</v>
      </c>
      <c r="AB43" s="183">
        <v>26.5</v>
      </c>
      <c r="AC43" s="179">
        <v>45.833333333500001</v>
      </c>
      <c r="AD43" s="184">
        <v>91.666666667000001</v>
      </c>
      <c r="AE43" s="179" t="s">
        <v>6</v>
      </c>
      <c r="AF43" s="179" t="s">
        <v>6</v>
      </c>
      <c r="AG43" s="185">
        <v>0</v>
      </c>
      <c r="AH43" s="183">
        <v>21.166666666666668</v>
      </c>
      <c r="AI43" s="179">
        <v>16.66666666675</v>
      </c>
      <c r="AJ43" s="184">
        <v>0</v>
      </c>
      <c r="AK43" s="179">
        <v>0</v>
      </c>
      <c r="AL43" s="179">
        <v>0</v>
      </c>
      <c r="AM43" s="185">
        <v>66.666666667000001</v>
      </c>
      <c r="AN43" s="179">
        <v>30</v>
      </c>
      <c r="AO43" s="184">
        <v>60</v>
      </c>
      <c r="AP43" s="179" t="s">
        <v>6</v>
      </c>
      <c r="AQ43" s="179" t="s">
        <v>6</v>
      </c>
      <c r="AR43" s="185">
        <v>0</v>
      </c>
    </row>
    <row r="44" spans="2:44" x14ac:dyDescent="0.3">
      <c r="B44" s="153" t="s">
        <v>7</v>
      </c>
      <c r="C44" s="92" t="s">
        <v>741</v>
      </c>
      <c r="D44" s="29">
        <f>AVERAGE(Mystery_Shopping_Scores6[[#This Row],[Business Start-up (2020)]:[Studying (2020)]], Mystery_Shopping_Scores6[[#This Row],[Regular business operations (2021)]:[Health (2021)]])</f>
        <v>69.444444444444443</v>
      </c>
      <c r="E44" s="29">
        <f>IFERROR(AVERAGE(Mystery_Shopping_Scores6[[#This Row],[Business Start-up (2020)]], Mystery_Shopping_Scores6[[#This Row],[Regular business operations (2021)]]), ".")</f>
        <v>37.5</v>
      </c>
      <c r="F44" s="30">
        <f>IFERROR(AVERAGE(Mystery_Shopping_Scores6[[#This Row],[Family (2020)]:[Studying (2020)]],Mystery_Shopping_Scores6[[#This Row],[Transport (2021)]:[Health (2021)]]), ".")</f>
        <v>78.571428571428569</v>
      </c>
      <c r="G44" s="171">
        <f>AVERAGE(Mystery_Shopping_Scores6[[#This Row],[Regular business operations (2021)]:[Health (2021)]])</f>
        <v>50</v>
      </c>
      <c r="H44" s="171">
        <v>0</v>
      </c>
      <c r="I44" s="38">
        <v>50</v>
      </c>
      <c r="J44" s="38">
        <v>0</v>
      </c>
      <c r="K44" s="38">
        <v>100</v>
      </c>
      <c r="L44" s="30">
        <v>100</v>
      </c>
      <c r="M44" s="171">
        <v>62.5</v>
      </c>
      <c r="N44" s="167">
        <v>100</v>
      </c>
      <c r="O44" s="172">
        <v>100</v>
      </c>
      <c r="P44" s="167">
        <v>60.714285714285715</v>
      </c>
      <c r="Q44" s="38">
        <f t="shared" si="12"/>
        <v>93.75</v>
      </c>
      <c r="R44" s="29">
        <v>75</v>
      </c>
      <c r="S44" s="38">
        <v>100</v>
      </c>
      <c r="T44" s="38">
        <v>100</v>
      </c>
      <c r="U44" s="30">
        <v>100</v>
      </c>
      <c r="V44" s="191">
        <v>50</v>
      </c>
      <c r="W44" s="179">
        <v>16.666666666666668</v>
      </c>
      <c r="X44" s="184">
        <v>0</v>
      </c>
      <c r="Y44" s="179">
        <v>0</v>
      </c>
      <c r="Z44" s="179" t="s">
        <v>6</v>
      </c>
      <c r="AA44" s="179">
        <v>50</v>
      </c>
      <c r="AB44" s="183">
        <v>60</v>
      </c>
      <c r="AC44" s="179">
        <v>100</v>
      </c>
      <c r="AD44" s="184">
        <v>100</v>
      </c>
      <c r="AE44" s="179" t="s">
        <v>6</v>
      </c>
      <c r="AF44" s="179" t="s">
        <v>6</v>
      </c>
      <c r="AG44" s="185">
        <v>100</v>
      </c>
      <c r="AH44" s="183">
        <v>60</v>
      </c>
      <c r="AI44" s="179">
        <v>33.333333333333336</v>
      </c>
      <c r="AJ44" s="184">
        <v>0</v>
      </c>
      <c r="AK44" s="179">
        <v>0</v>
      </c>
      <c r="AL44" s="179" t="s">
        <v>6</v>
      </c>
      <c r="AM44" s="185">
        <v>100</v>
      </c>
      <c r="AN44" s="179">
        <v>100</v>
      </c>
      <c r="AO44" s="184">
        <v>100</v>
      </c>
      <c r="AP44" s="179" t="s">
        <v>6</v>
      </c>
      <c r="AQ44" s="179" t="s">
        <v>6</v>
      </c>
      <c r="AR44" s="185">
        <v>100</v>
      </c>
    </row>
    <row r="45" spans="2:44" x14ac:dyDescent="0.3">
      <c r="B45" s="153" t="s">
        <v>8</v>
      </c>
      <c r="C45" s="92" t="s">
        <v>307</v>
      </c>
      <c r="D45" s="29">
        <f>AVERAGE(Mystery_Shopping_Scores6[[#This Row],[Business Start-up (2020)]:[Studying (2020)]], Mystery_Shopping_Scores6[[#This Row],[Regular business operations (2021)]:[Health (2021)]])</f>
        <v>74.10109402557319</v>
      </c>
      <c r="E45" s="29">
        <f>IFERROR(AVERAGE(Mystery_Shopping_Scores6[[#This Row],[Business Start-up (2020)]], Mystery_Shopping_Scores6[[#This Row],[Regular business operations (2021)]]), ".")</f>
        <v>83.943824404761898</v>
      </c>
      <c r="F45" s="30">
        <f>IFERROR(AVERAGE(Mystery_Shopping_Scores6[[#This Row],[Family (2020)]:[Studying (2020)]],Mystery_Shopping_Scores6[[#This Row],[Transport (2021)]:[Health (2021)]]), ".")</f>
        <v>71.288885345804985</v>
      </c>
      <c r="G45" s="171">
        <f>AVERAGE(Mystery_Shopping_Scores6[[#This Row],[Regular business operations (2021)]:[Health (2021)]])</f>
        <v>73.070439814814819</v>
      </c>
      <c r="H45" s="29">
        <f t="shared" ref="H45:L45" si="14" xml:space="preserve"> (SUMIFS(H:H, $B:$B, $B45, $C:$C, "1. User centricity")+SUMIFS(H:H, $B:$B, $B45, $C:$C, "2. Transparency")+SUMIFS(H:H, $B:$B, $B45, $C:$C, "3. Key enablers")+ SUMIFS(H:H, $B:$B, $B45, $C:$C, "4. Cross-border services"))/4</f>
        <v>84.301339285714278</v>
      </c>
      <c r="I45" s="38">
        <f t="shared" si="14"/>
        <v>69.510085978835974</v>
      </c>
      <c r="J45" s="38">
        <f t="shared" si="14"/>
        <v>56.801587301587304</v>
      </c>
      <c r="K45" s="38">
        <f t="shared" si="14"/>
        <v>79.668849206349194</v>
      </c>
      <c r="L45" s="30">
        <f t="shared" si="14"/>
        <v>75.070337301587301</v>
      </c>
      <c r="M45" s="171" t="s">
        <v>6</v>
      </c>
      <c r="N45" s="167" t="s">
        <v>6</v>
      </c>
      <c r="O45" s="172" t="s">
        <v>6</v>
      </c>
      <c r="P45" s="167">
        <v>71.665799644510571</v>
      </c>
      <c r="Q45" s="38">
        <f t="shared" si="12"/>
        <v>75.389411789021153</v>
      </c>
      <c r="R45" s="29">
        <f xml:space="preserve"> (SUMIFS(R:R, $B:$B, $B45, $C:$C, "1. User centricity")+SUMIFS(R:R, $B:$B, $B45, $C:$C, "2. Transparency")+SUMIFS(R:R, $B:$B, $B45, $C:$C, "3. Key enablers")+ SUMIFS(R:R, $B:$B, $B45, $C:$C, "4. Cross-border services"))/4</f>
        <v>83.586309523809518</v>
      </c>
      <c r="S45" s="38">
        <f xml:space="preserve"> (SUMIFS(S:S, $B:$B, $B45, $C:$C, "1. User centricity")+SUMIFS(S:S, $B:$B, $B45, $C:$C, "2. Transparency")+SUMIFS(S:S, $B:$B, $B45, $C:$C, "3. Key enablers")+ SUMIFS(S:S, $B:$B, $B45, $C:$C, "4. Cross-border services"))/4</f>
        <v>61.326124338624339</v>
      </c>
      <c r="T45" s="38">
        <f xml:space="preserve"> (SUMIFS(T:T, $B:$B, $B45, $C:$C, "1. User centricity")+SUMIFS(T:T, $B:$B, $B45, $C:$C, "2. Transparency")+SUMIFS(T:T, $B:$B, $B45, $C:$C, "3. Key enablers")+ SUMIFS(T:T, $B:$B, $B45, $C:$C, "4. Cross-border services"))/4</f>
        <v>77.479166666666657</v>
      </c>
      <c r="U45" s="30">
        <f xml:space="preserve"> (SUMIFS(U:U, $B:$B, $B45, $C:$C, "1. User centricity")+SUMIFS(U:U, $B:$B, $B45, $C:$C, "2. Transparency")+SUMIFS(U:U, $B:$B, $B45, $C:$C, "3. Key enablers")+ SUMIFS(U:U, $B:$B, $B45, $C:$C, "4. Cross-border services"))/4</f>
        <v>79.166046626984127</v>
      </c>
      <c r="V45" s="191">
        <v>72.75</v>
      </c>
      <c r="W45" s="179">
        <v>67.942187499999989</v>
      </c>
      <c r="X45" s="184">
        <v>81.706249999999997</v>
      </c>
      <c r="Y45" s="179">
        <v>73.337499999999991</v>
      </c>
      <c r="Z45" s="179">
        <v>59.981250000000003</v>
      </c>
      <c r="AA45" s="179">
        <v>56.743750000000006</v>
      </c>
      <c r="AB45" s="183">
        <v>70.375</v>
      </c>
      <c r="AC45" s="179">
        <v>77.557677061932736</v>
      </c>
      <c r="AD45" s="184">
        <v>84.979849545208324</v>
      </c>
      <c r="AE45" s="179">
        <v>63.356660854552764</v>
      </c>
      <c r="AF45" s="179">
        <v>88.320638594907408</v>
      </c>
      <c r="AG45" s="185">
        <v>73.573559253062484</v>
      </c>
      <c r="AH45" s="183">
        <v>67</v>
      </c>
      <c r="AI45" s="179">
        <v>63.201441384444443</v>
      </c>
      <c r="AJ45" s="184">
        <v>66.387802806277776</v>
      </c>
      <c r="AK45" s="179">
        <v>70.010403100041657</v>
      </c>
      <c r="AL45" s="179">
        <v>59.657311615666657</v>
      </c>
      <c r="AM45" s="185">
        <v>56.750248015791662</v>
      </c>
      <c r="AN45" s="179">
        <v>70.587970196759258</v>
      </c>
      <c r="AO45" s="184">
        <v>72.412180555555551</v>
      </c>
      <c r="AP45" s="179">
        <v>56.739138888888881</v>
      </c>
      <c r="AQ45" s="179">
        <v>80.588759259259263</v>
      </c>
      <c r="AR45" s="185">
        <v>72.61180208333333</v>
      </c>
    </row>
    <row r="46" spans="2:44" x14ac:dyDescent="0.3">
      <c r="B46" s="153" t="s">
        <v>8</v>
      </c>
      <c r="C46" s="92" t="s">
        <v>734</v>
      </c>
      <c r="D46" s="29">
        <f>AVERAGE(Mystery_Shopping_Scores6[[#This Row],[Business Start-up (2020)]:[Studying (2020)]], Mystery_Shopping_Scores6[[#This Row],[Regular business operations (2021)]:[Health (2021)]])</f>
        <v>92.448853615520264</v>
      </c>
      <c r="E46" s="29">
        <f>IFERROR(AVERAGE(Mystery_Shopping_Scores6[[#This Row],[Business Start-up (2020)]], Mystery_Shopping_Scores6[[#This Row],[Regular business operations (2021)]]), ".")</f>
        <v>98.333333333333314</v>
      </c>
      <c r="F46" s="30">
        <f>IFERROR(AVERAGE(Mystery_Shopping_Scores6[[#This Row],[Family (2020)]:[Studying (2020)]],Mystery_Shopping_Scores6[[#This Row],[Transport (2021)]:[Health (2021)]]), ".")</f>
        <v>90.767573696145135</v>
      </c>
      <c r="G46" s="171">
        <f>AVERAGE(Mystery_Shopping_Scores6[[#This Row],[Regular business operations (2021)]:[Health (2021)]])</f>
        <v>91.685714285714283</v>
      </c>
      <c r="H46" s="29">
        <f t="shared" ref="H46:L46" si="15">2/3*IF(ISNUMBER(H47),H47)+1/3*(2/3*IF(ISNUMBER(H49),H49)+IF(ISNUMBER(H48),H48)/3)</f>
        <v>96.666666666666657</v>
      </c>
      <c r="I46" s="38">
        <f t="shared" si="15"/>
        <v>92.38095238095238</v>
      </c>
      <c r="J46" s="38">
        <f t="shared" si="15"/>
        <v>82.222222222222229</v>
      </c>
      <c r="K46" s="38">
        <f t="shared" si="15"/>
        <v>96.292063492063477</v>
      </c>
      <c r="L46" s="30">
        <f t="shared" si="15"/>
        <v>90.86666666666666</v>
      </c>
      <c r="M46" s="171" t="s">
        <v>6</v>
      </c>
      <c r="N46" s="167" t="s">
        <v>6</v>
      </c>
      <c r="O46" s="172" t="s">
        <v>6</v>
      </c>
      <c r="P46" s="167">
        <v>91.151388888888889</v>
      </c>
      <c r="Q46" s="38">
        <f t="shared" si="12"/>
        <v>93.402777777777771</v>
      </c>
      <c r="R46" s="29">
        <f>2/3*IF(ISNUMBER(R47),R47)+1/3*(2/3*IF(ISNUMBER(R49),R49)+IF(ISNUMBER(R48),R48)/3)</f>
        <v>99.999999999999986</v>
      </c>
      <c r="S46" s="38">
        <f>2/3*IF(ISNUMBER(S47),S47)+1/3*(2/3*IF(ISNUMBER(S49),S49)+IF(ISNUMBER(S48),S48)/3)</f>
        <v>78.888888888888886</v>
      </c>
      <c r="T46" s="38">
        <f>2/3*IF(ISNUMBER(T47),T47)+1/3*(2/3*IF(ISNUMBER(T49),T49)+IF(ISNUMBER(T48),T48)/3)</f>
        <v>98.499999999999986</v>
      </c>
      <c r="U46" s="30">
        <f>2/3*IF(ISNUMBER(U47),U47)+1/3*(2/3*IF(ISNUMBER(U49),U49)+IF(ISNUMBER(U48),U48)/3)</f>
        <v>96.222222222222214</v>
      </c>
      <c r="V46" s="191">
        <v>88.75</v>
      </c>
      <c r="W46" s="179">
        <v>88.899999999999991</v>
      </c>
      <c r="X46" s="184">
        <v>97</v>
      </c>
      <c r="Y46" s="179">
        <v>93.1</v>
      </c>
      <c r="Z46" s="179">
        <v>83.3</v>
      </c>
      <c r="AA46" s="179">
        <v>82.2</v>
      </c>
      <c r="AB46" s="183">
        <v>87.75</v>
      </c>
      <c r="AC46" s="179">
        <v>88.799272486805549</v>
      </c>
      <c r="AD46" s="184">
        <v>98.98765432099998</v>
      </c>
      <c r="AE46" s="179">
        <v>80.346801346999996</v>
      </c>
      <c r="AF46" s="179">
        <v>90.626102292888888</v>
      </c>
      <c r="AG46" s="185">
        <v>85.236531986333318</v>
      </c>
      <c r="AH46" s="183">
        <v>85.75</v>
      </c>
      <c r="AI46" s="179">
        <v>86.762642254944438</v>
      </c>
      <c r="AJ46" s="184">
        <v>96.383442266111103</v>
      </c>
      <c r="AK46" s="179">
        <v>85.925925925999991</v>
      </c>
      <c r="AL46" s="179">
        <v>82.518978605666661</v>
      </c>
      <c r="AM46" s="185">
        <v>82.222222221999999</v>
      </c>
      <c r="AN46" s="179">
        <v>84.848833333333317</v>
      </c>
      <c r="AO46" s="184">
        <v>93.406555555555542</v>
      </c>
      <c r="AP46" s="179">
        <v>76.046333333333337</v>
      </c>
      <c r="AQ46" s="179">
        <v>83.973777777777769</v>
      </c>
      <c r="AR46" s="185">
        <v>85.96866666666665</v>
      </c>
    </row>
    <row r="47" spans="2:44" x14ac:dyDescent="0.3">
      <c r="B47" s="153" t="s">
        <v>8</v>
      </c>
      <c r="C47" s="92" t="s">
        <v>308</v>
      </c>
      <c r="D47" s="29">
        <f>AVERAGE(Mystery_Shopping_Scores6[[#This Row],[Business Start-up (2020)]:[Studying (2020)]], Mystery_Shopping_Scores6[[#This Row],[Regular business operations (2021)]:[Health (2021)]])</f>
        <v>89.842592592592609</v>
      </c>
      <c r="E47" s="29">
        <f>IFERROR(AVERAGE(Mystery_Shopping_Scores6[[#This Row],[Business Start-up (2020)]], Mystery_Shopping_Scores6[[#This Row],[Regular business operations (2021)]]), ".")</f>
        <v>97.5</v>
      </c>
      <c r="F47" s="30">
        <f>IFERROR(AVERAGE(Mystery_Shopping_Scores6[[#This Row],[Family (2020)]:[Studying (2020)]],Mystery_Shopping_Scores6[[#This Row],[Transport (2021)]:[Health (2021)]]), ".")</f>
        <v>87.654761904761912</v>
      </c>
      <c r="G47" s="171">
        <f>AVERAGE(Mystery_Shopping_Scores6[[#This Row],[Regular business operations (2021)]:[Health (2021)]])</f>
        <v>89.433333333333337</v>
      </c>
      <c r="H47" s="171">
        <v>95</v>
      </c>
      <c r="I47" s="38">
        <v>93.333333333333343</v>
      </c>
      <c r="J47" s="38">
        <v>73.333333333333343</v>
      </c>
      <c r="K47" s="38">
        <v>99.2</v>
      </c>
      <c r="L47" s="30">
        <v>86.3</v>
      </c>
      <c r="M47" s="171">
        <v>95.138888888888886</v>
      </c>
      <c r="N47" s="167">
        <v>94.024475524475534</v>
      </c>
      <c r="O47" s="172">
        <v>75</v>
      </c>
      <c r="P47" s="167">
        <v>89.052083333333343</v>
      </c>
      <c r="Q47" s="38">
        <f t="shared" si="12"/>
        <v>90.354166666666686</v>
      </c>
      <c r="R47" s="29">
        <v>100</v>
      </c>
      <c r="S47" s="38">
        <v>68.333333333333343</v>
      </c>
      <c r="T47" s="38">
        <v>97.75</v>
      </c>
      <c r="U47" s="30">
        <v>95.333333333333343</v>
      </c>
      <c r="V47" s="191">
        <v>87.75</v>
      </c>
      <c r="W47" s="179">
        <v>87.75</v>
      </c>
      <c r="X47" s="184">
        <v>95.6</v>
      </c>
      <c r="Y47" s="179">
        <v>100</v>
      </c>
      <c r="Z47" s="179">
        <v>82.1</v>
      </c>
      <c r="AA47" s="179">
        <v>73.3</v>
      </c>
      <c r="AB47" s="183">
        <v>86.375</v>
      </c>
      <c r="AC47" s="179">
        <v>87.629464285750004</v>
      </c>
      <c r="AD47" s="184">
        <v>100</v>
      </c>
      <c r="AE47" s="179">
        <v>75.166666667000001</v>
      </c>
      <c r="AF47" s="179">
        <v>89.642857143000001</v>
      </c>
      <c r="AG47" s="185">
        <v>85.708333332999999</v>
      </c>
      <c r="AH47" s="183">
        <v>85.25</v>
      </c>
      <c r="AI47" s="179">
        <v>84.900793650750003</v>
      </c>
      <c r="AJ47" s="184">
        <v>95.555555556000002</v>
      </c>
      <c r="AK47" s="179">
        <v>90</v>
      </c>
      <c r="AL47" s="179">
        <v>80.714285713999999</v>
      </c>
      <c r="AM47" s="185">
        <v>73.333333332999999</v>
      </c>
      <c r="AN47" s="179">
        <v>85.532749999999993</v>
      </c>
      <c r="AO47" s="184">
        <v>100</v>
      </c>
      <c r="AP47" s="179">
        <v>70.167000000000002</v>
      </c>
      <c r="AQ47" s="179">
        <v>84.463999999999999</v>
      </c>
      <c r="AR47" s="185">
        <v>87.5</v>
      </c>
    </row>
    <row r="48" spans="2:44" x14ac:dyDescent="0.3">
      <c r="B48" s="153" t="s">
        <v>8</v>
      </c>
      <c r="C48" s="92" t="s">
        <v>735</v>
      </c>
      <c r="D48" s="29">
        <f>AVERAGE(Mystery_Shopping_Scores6[[#This Row],[Business Start-up (2020)]:[Studying (2020)]], Mystery_Shopping_Scores6[[#This Row],[Regular business operations (2021)]:[Health (2021)]])</f>
        <v>99.333333333333329</v>
      </c>
      <c r="E48" s="29">
        <f>IFERROR(AVERAGE(Mystery_Shopping_Scores6[[#This Row],[Business Start-up (2020)]], Mystery_Shopping_Scores6[[#This Row],[Regular business operations (2021)]]), ".")</f>
        <v>100</v>
      </c>
      <c r="F48" s="30">
        <f>IFERROR(AVERAGE(Mystery_Shopping_Scores6[[#This Row],[Family (2020)]:[Studying (2020)]],Mystery_Shopping_Scores6[[#This Row],[Transport (2021)]:[Health (2021)]]), ".")</f>
        <v>99.142857142857139</v>
      </c>
      <c r="G48" s="171">
        <f>AVERAGE(Mystery_Shopping_Scores6[[#This Row],[Regular business operations (2021)]:[Health (2021)]])</f>
        <v>100</v>
      </c>
      <c r="H48" s="171">
        <v>100</v>
      </c>
      <c r="I48" s="38">
        <v>100</v>
      </c>
      <c r="J48" s="38">
        <v>100</v>
      </c>
      <c r="K48" s="38">
        <v>100</v>
      </c>
      <c r="L48" s="30">
        <v>100</v>
      </c>
      <c r="M48" s="171">
        <v>100</v>
      </c>
      <c r="N48" s="167">
        <v>97.5</v>
      </c>
      <c r="O48" s="172">
        <v>100</v>
      </c>
      <c r="P48" s="167">
        <v>96.837500000000006</v>
      </c>
      <c r="Q48" s="38">
        <f t="shared" si="12"/>
        <v>98.5</v>
      </c>
      <c r="R48" s="29">
        <v>100</v>
      </c>
      <c r="S48" s="38">
        <v>100</v>
      </c>
      <c r="T48" s="38">
        <v>100</v>
      </c>
      <c r="U48" s="30">
        <v>94</v>
      </c>
      <c r="V48" s="191">
        <v>84.375</v>
      </c>
      <c r="W48" s="179">
        <v>95.174999999999997</v>
      </c>
      <c r="X48" s="184">
        <v>100</v>
      </c>
      <c r="Y48" s="179">
        <v>94.7</v>
      </c>
      <c r="Z48" s="179">
        <v>86</v>
      </c>
      <c r="AA48" s="179">
        <v>100</v>
      </c>
      <c r="AB48" s="183">
        <v>83.125</v>
      </c>
      <c r="AC48" s="179">
        <v>73.416666666750004</v>
      </c>
      <c r="AD48" s="184">
        <v>90.888888889</v>
      </c>
      <c r="AE48" s="179">
        <v>72.121212120999999</v>
      </c>
      <c r="AF48" s="179">
        <v>77.777777778000001</v>
      </c>
      <c r="AG48" s="185">
        <v>52.878787879000001</v>
      </c>
      <c r="AH48" s="183">
        <v>75.125</v>
      </c>
      <c r="AI48" s="179">
        <v>92.887589818500004</v>
      </c>
      <c r="AJ48" s="184">
        <v>94.117647059000006</v>
      </c>
      <c r="AK48" s="179">
        <v>90.476190475999999</v>
      </c>
      <c r="AL48" s="179">
        <v>86.956521738999996</v>
      </c>
      <c r="AM48" s="185">
        <v>100</v>
      </c>
      <c r="AN48" s="179">
        <v>57.585999999999999</v>
      </c>
      <c r="AO48" s="184">
        <v>69.230999999999995</v>
      </c>
      <c r="AP48" s="179">
        <v>63.414999999999999</v>
      </c>
      <c r="AQ48" s="179">
        <v>48.98</v>
      </c>
      <c r="AR48" s="185">
        <v>48.718000000000004</v>
      </c>
    </row>
    <row r="49" spans="2:44" x14ac:dyDescent="0.3">
      <c r="B49" s="153" t="s">
        <v>8</v>
      </c>
      <c r="C49" s="92" t="s">
        <v>736</v>
      </c>
      <c r="D49" s="29">
        <f>AVERAGE(Mystery_Shopping_Scores6[[#This Row],[Business Start-up (2020)]:[Studying (2020)]], Mystery_Shopping_Scores6[[#This Row],[Regular business operations (2021)]:[Health (2021)]])</f>
        <v>96.825396825396808</v>
      </c>
      <c r="E49" s="29">
        <f>IFERROR(AVERAGE(Mystery_Shopping_Scores6[[#This Row],[Business Start-up (2020)]], Mystery_Shopping_Scores6[[#This Row],[Regular business operations (2021)]]), ".")</f>
        <v>100</v>
      </c>
      <c r="F49" s="30">
        <f>IFERROR(AVERAGE(Mystery_Shopping_Scores6[[#This Row],[Family (2020)]:[Studying (2020)]],Mystery_Shopping_Scores6[[#This Row],[Transport (2021)]:[Health (2021)]]), ".")</f>
        <v>95.91836734693878</v>
      </c>
      <c r="G49" s="171">
        <f>AVERAGE(Mystery_Shopping_Scores6[[#This Row],[Regular business operations (2021)]:[Health (2021)]])</f>
        <v>94.285714285714292</v>
      </c>
      <c r="H49" s="171">
        <v>100</v>
      </c>
      <c r="I49" s="38">
        <v>85.714285714285708</v>
      </c>
      <c r="J49" s="38">
        <v>100</v>
      </c>
      <c r="K49" s="38">
        <v>85.714285714285708</v>
      </c>
      <c r="L49" s="30">
        <v>100</v>
      </c>
      <c r="M49" s="171" t="s">
        <v>6</v>
      </c>
      <c r="N49" s="167" t="s">
        <v>6</v>
      </c>
      <c r="O49" s="172" t="s">
        <v>6</v>
      </c>
      <c r="P49" s="167">
        <v>94.637500000000003</v>
      </c>
      <c r="Q49" s="38">
        <f t="shared" si="12"/>
        <v>100</v>
      </c>
      <c r="R49" s="29">
        <v>100</v>
      </c>
      <c r="S49" s="38">
        <v>100</v>
      </c>
      <c r="T49" s="38">
        <v>100</v>
      </c>
      <c r="U49" s="30">
        <v>100</v>
      </c>
      <c r="V49" s="191">
        <v>94.625</v>
      </c>
      <c r="W49" s="179">
        <v>89.275000000000006</v>
      </c>
      <c r="X49" s="184">
        <v>100</v>
      </c>
      <c r="Y49" s="179">
        <v>71.400000000000006</v>
      </c>
      <c r="Z49" s="179">
        <v>85.7</v>
      </c>
      <c r="AA49" s="179">
        <v>100</v>
      </c>
      <c r="AB49" s="183">
        <v>94.625</v>
      </c>
      <c r="AC49" s="179">
        <v>100</v>
      </c>
      <c r="AD49" s="184">
        <v>100</v>
      </c>
      <c r="AE49" s="179">
        <v>100</v>
      </c>
      <c r="AF49" s="179">
        <v>100</v>
      </c>
      <c r="AG49" s="185">
        <v>100</v>
      </c>
      <c r="AH49" s="183">
        <v>92.875</v>
      </c>
      <c r="AI49" s="179">
        <v>89.285714285750004</v>
      </c>
      <c r="AJ49" s="184">
        <v>100</v>
      </c>
      <c r="AK49" s="179">
        <v>71.428571429000002</v>
      </c>
      <c r="AL49" s="179">
        <v>85.714285713999999</v>
      </c>
      <c r="AM49" s="185">
        <v>100</v>
      </c>
      <c r="AN49" s="179">
        <v>96.4285</v>
      </c>
      <c r="AO49" s="184">
        <v>85.713999999999999</v>
      </c>
      <c r="AP49" s="179">
        <v>100</v>
      </c>
      <c r="AQ49" s="179">
        <v>100</v>
      </c>
      <c r="AR49" s="185">
        <v>100</v>
      </c>
    </row>
    <row r="50" spans="2:44" x14ac:dyDescent="0.3">
      <c r="B50" s="153" t="s">
        <v>8</v>
      </c>
      <c r="C50" s="92" t="s">
        <v>309</v>
      </c>
      <c r="D50" s="29">
        <f>AVERAGE(Mystery_Shopping_Scores6[[#This Row],[Business Start-up (2020)]:[Studying (2020)]], Mystery_Shopping_Scores6[[#This Row],[Regular business operations (2021)]:[Health (2021)]])</f>
        <v>63.35890652557319</v>
      </c>
      <c r="E50" s="29">
        <f>IFERROR(AVERAGE(Mystery_Shopping_Scores6[[#This Row],[Business Start-up (2020)]], Mystery_Shopping_Scores6[[#This Row],[Regular business operations (2021)]]), ".")</f>
        <v>68.928571428571431</v>
      </c>
      <c r="F50" s="30">
        <f>IFERROR(AVERAGE(Mystery_Shopping_Scores6[[#This Row],[Family (2020)]:[Studying (2020)]],Mystery_Shopping_Scores6[[#This Row],[Transport (2021)]:[Health (2021)]]), ".")</f>
        <v>61.767573696145128</v>
      </c>
      <c r="G50" s="171">
        <f>AVERAGE(Mystery_Shopping_Scores6[[#This Row],[Regular business operations (2021)]:[Health (2021)]])</f>
        <v>60.287830687830684</v>
      </c>
      <c r="H50" s="29">
        <f t="shared" ref="H50:L50" si="16">1/3*IF(ISNUMBER(H51),H51,0)+1/3*IF(ISNUMBER(H53),H53,0)+1/3*IF(ISNUMBER(H52),H52,0)</f>
        <v>64.476190476190482</v>
      </c>
      <c r="I50" s="38">
        <f t="shared" si="16"/>
        <v>59.296296296296291</v>
      </c>
      <c r="J50" s="38">
        <f t="shared" si="16"/>
        <v>49.984126984126974</v>
      </c>
      <c r="K50" s="38">
        <f t="shared" si="16"/>
        <v>70.142857142857139</v>
      </c>
      <c r="L50" s="30">
        <f t="shared" si="16"/>
        <v>57.539682539682531</v>
      </c>
      <c r="M50" s="171" t="s">
        <v>6</v>
      </c>
      <c r="N50" s="167" t="s">
        <v>6</v>
      </c>
      <c r="O50" s="172" t="s">
        <v>6</v>
      </c>
      <c r="P50" s="167">
        <v>65.211375661375655</v>
      </c>
      <c r="Q50" s="38">
        <f t="shared" si="12"/>
        <v>67.197751322751316</v>
      </c>
      <c r="R50" s="29">
        <f>1/3*IF(ISNUMBER(R51),R51,0)+1/3*IF(ISNUMBER(R53),R53,0)+1/3*IF(ISNUMBER(R52),R52,0)</f>
        <v>73.38095238095238</v>
      </c>
      <c r="S50" s="38">
        <f>1/3*IF(ISNUMBER(S51),S51,0)+1/3*IF(ISNUMBER(S53),S53,0)+1/3*IF(ISNUMBER(S52),S52,0)</f>
        <v>54.74338624338624</v>
      </c>
      <c r="T50" s="38">
        <f>1/3*IF(ISNUMBER(T51),T51,0)+1/3*IF(ISNUMBER(T53),T53,0)+1/3*IF(ISNUMBER(T52),T52,0)</f>
        <v>65.047619047619037</v>
      </c>
      <c r="U50" s="30">
        <f>1/3*IF(ISNUMBER(U51),U51,0)+1/3*IF(ISNUMBER(U53),U53,0)+1/3*IF(ISNUMBER(U52),U52,0)</f>
        <v>75.61904761904762</v>
      </c>
      <c r="V50" s="191">
        <v>71.25</v>
      </c>
      <c r="W50" s="179">
        <v>63.224999999999994</v>
      </c>
      <c r="X50" s="184">
        <v>71.7</v>
      </c>
      <c r="Y50" s="179">
        <v>69.3</v>
      </c>
      <c r="Z50" s="179">
        <v>60.2</v>
      </c>
      <c r="AA50" s="179">
        <v>51.7</v>
      </c>
      <c r="AB50" s="183">
        <v>70.125</v>
      </c>
      <c r="AC50" s="179">
        <v>79.282184552416666</v>
      </c>
      <c r="AD50" s="184">
        <v>87.071859903333333</v>
      </c>
      <c r="AE50" s="179">
        <v>68.883597883333323</v>
      </c>
      <c r="AF50" s="179">
        <v>81.813492063333328</v>
      </c>
      <c r="AG50" s="185">
        <v>79.359788359666666</v>
      </c>
      <c r="AH50" s="183">
        <v>66.875</v>
      </c>
      <c r="AI50" s="179">
        <v>61.048859126833321</v>
      </c>
      <c r="AJ50" s="184">
        <v>71.681657847999986</v>
      </c>
      <c r="AK50" s="179">
        <v>66.447310405666656</v>
      </c>
      <c r="AL50" s="179">
        <v>54.371031746</v>
      </c>
      <c r="AM50" s="185">
        <v>51.695436507666656</v>
      </c>
      <c r="AN50" s="179">
        <v>72.774166666666673</v>
      </c>
      <c r="AO50" s="184">
        <v>75.968666666666664</v>
      </c>
      <c r="AP50" s="179">
        <v>60.11933333333333</v>
      </c>
      <c r="AQ50" s="179">
        <v>77.918999999999997</v>
      </c>
      <c r="AR50" s="185">
        <v>77.089666666666659</v>
      </c>
    </row>
    <row r="51" spans="2:44" x14ac:dyDescent="0.3">
      <c r="B51" s="153" t="s">
        <v>8</v>
      </c>
      <c r="C51" s="92" t="s">
        <v>737</v>
      </c>
      <c r="D51" s="29">
        <f>AVERAGE(Mystery_Shopping_Scores6[[#This Row],[Business Start-up (2020)]:[Studying (2020)]], Mystery_Shopping_Scores6[[#This Row],[Regular business operations (2021)]:[Health (2021)]])</f>
        <v>50.817460317460309</v>
      </c>
      <c r="E51" s="29">
        <f>IFERROR(AVERAGE(Mystery_Shopping_Scores6[[#This Row],[Business Start-up (2020)]], Mystery_Shopping_Scores6[[#This Row],[Regular business operations (2021)]]), ".")</f>
        <v>66.785714285714278</v>
      </c>
      <c r="F51" s="30">
        <f>IFERROR(AVERAGE(Mystery_Shopping_Scores6[[#This Row],[Family (2020)]:[Studying (2020)]],Mystery_Shopping_Scores6[[#This Row],[Transport (2021)]:[Health (2021)]]), ".")</f>
        <v>46.255102040816325</v>
      </c>
      <c r="G51" s="171">
        <f>AVERAGE(Mystery_Shopping_Scores6[[#This Row],[Regular business operations (2021)]:[Health (2021)]])</f>
        <v>45.596825396825395</v>
      </c>
      <c r="H51" s="171">
        <v>51.428571428571431</v>
      </c>
      <c r="I51" s="38">
        <v>25.555555555555557</v>
      </c>
      <c r="J51" s="38">
        <v>47.619047619047613</v>
      </c>
      <c r="K51" s="38">
        <v>58.095238095238095</v>
      </c>
      <c r="L51" s="30">
        <v>45.285714285714285</v>
      </c>
      <c r="M51" s="171">
        <v>59.486607142857139</v>
      </c>
      <c r="N51" s="167">
        <v>50.709956709956707</v>
      </c>
      <c r="O51" s="172">
        <v>24.37229437229437</v>
      </c>
      <c r="P51" s="167">
        <v>54.609126984126981</v>
      </c>
      <c r="Q51" s="38">
        <f t="shared" si="12"/>
        <v>57.343253968253968</v>
      </c>
      <c r="R51" s="29">
        <v>82.142857142857139</v>
      </c>
      <c r="S51" s="38">
        <v>26.230158730158724</v>
      </c>
      <c r="T51" s="38">
        <v>57.142857142857139</v>
      </c>
      <c r="U51" s="30">
        <v>63.857142857142861</v>
      </c>
      <c r="V51" s="191">
        <v>59.5</v>
      </c>
      <c r="W51" s="179">
        <v>51.875000000000007</v>
      </c>
      <c r="X51" s="184">
        <v>66.900000000000006</v>
      </c>
      <c r="Y51" s="179">
        <v>87.9</v>
      </c>
      <c r="Z51" s="179">
        <v>34.799999999999997</v>
      </c>
      <c r="AA51" s="179">
        <v>17.899999999999999</v>
      </c>
      <c r="AB51" s="183">
        <v>58.75</v>
      </c>
      <c r="AC51" s="179">
        <v>66.906738842750002</v>
      </c>
      <c r="AD51" s="184">
        <v>88.84057971</v>
      </c>
      <c r="AE51" s="179">
        <v>53.095238094999999</v>
      </c>
      <c r="AF51" s="179">
        <v>70.982142856999999</v>
      </c>
      <c r="AG51" s="185">
        <v>54.708994709000002</v>
      </c>
      <c r="AH51" s="183">
        <v>57.125</v>
      </c>
      <c r="AI51" s="179">
        <v>50.495535714249996</v>
      </c>
      <c r="AJ51" s="184">
        <v>66.878306878000004</v>
      </c>
      <c r="AK51" s="179">
        <v>87.883597883999997</v>
      </c>
      <c r="AL51" s="179">
        <v>29.363095238</v>
      </c>
      <c r="AM51" s="185">
        <v>17.857142856999999</v>
      </c>
      <c r="AN51" s="179">
        <v>63.828750000000007</v>
      </c>
      <c r="AO51" s="184">
        <v>85.093000000000004</v>
      </c>
      <c r="AP51" s="179">
        <v>47.024000000000001</v>
      </c>
      <c r="AQ51" s="179">
        <v>67.299000000000007</v>
      </c>
      <c r="AR51" s="185">
        <v>55.899000000000001</v>
      </c>
    </row>
    <row r="52" spans="2:44" x14ac:dyDescent="0.3">
      <c r="B52" s="153" t="s">
        <v>8</v>
      </c>
      <c r="C52" s="92" t="s">
        <v>738</v>
      </c>
      <c r="D52" s="29">
        <f>AVERAGE(Mystery_Shopping_Scores6[[#This Row],[Business Start-up (2020)]:[Studying (2020)]], Mystery_Shopping_Scores6[[#This Row],[Regular business operations (2021)]:[Health (2021)]])</f>
        <v>83.703703703703724</v>
      </c>
      <c r="E52" s="29">
        <f>IFERROR(AVERAGE(Mystery_Shopping_Scores6[[#This Row],[Business Start-up (2020)]], Mystery_Shopping_Scores6[[#This Row],[Regular business operations (2021)]]), ".")</f>
        <v>90</v>
      </c>
      <c r="F52" s="30">
        <f>IFERROR(AVERAGE(Mystery_Shopping_Scores6[[#This Row],[Family (2020)]:[Studying (2020)]],Mystery_Shopping_Scores6[[#This Row],[Transport (2021)]:[Health (2021)]]), ".")</f>
        <v>81.904761904761898</v>
      </c>
      <c r="G52" s="171">
        <f>AVERAGE(Mystery_Shopping_Scores6[[#This Row],[Regular business operations (2021)]:[Health (2021)]])</f>
        <v>80.266666666666652</v>
      </c>
      <c r="H52" s="171">
        <v>92</v>
      </c>
      <c r="I52" s="38">
        <v>77.333333333333329</v>
      </c>
      <c r="J52" s="38">
        <v>77.333333333333329</v>
      </c>
      <c r="K52" s="38">
        <v>77.333333333333329</v>
      </c>
      <c r="L52" s="30">
        <v>77.333333333333329</v>
      </c>
      <c r="M52" s="171" t="s">
        <v>6</v>
      </c>
      <c r="N52" s="167" t="s">
        <v>6</v>
      </c>
      <c r="O52" s="172" t="s">
        <v>6</v>
      </c>
      <c r="P52" s="167">
        <v>78.649999999999991</v>
      </c>
      <c r="Q52" s="38">
        <f t="shared" si="12"/>
        <v>88</v>
      </c>
      <c r="R52" s="29">
        <v>88</v>
      </c>
      <c r="S52" s="38">
        <v>88</v>
      </c>
      <c r="T52" s="38">
        <v>88</v>
      </c>
      <c r="U52" s="30">
        <v>88</v>
      </c>
      <c r="V52" s="191">
        <v>77.625</v>
      </c>
      <c r="W52" s="179">
        <v>69.3</v>
      </c>
      <c r="X52" s="184">
        <v>77.3</v>
      </c>
      <c r="Y52" s="179">
        <v>37.299999999999997</v>
      </c>
      <c r="Z52" s="179">
        <v>85.3</v>
      </c>
      <c r="AA52" s="179">
        <v>77.3</v>
      </c>
      <c r="AB52" s="183">
        <v>75.625</v>
      </c>
      <c r="AC52" s="179">
        <v>86.333333333249996</v>
      </c>
      <c r="AD52" s="184">
        <v>88</v>
      </c>
      <c r="AE52" s="179">
        <v>81.333333332999999</v>
      </c>
      <c r="AF52" s="179">
        <v>88</v>
      </c>
      <c r="AG52" s="185">
        <v>88</v>
      </c>
      <c r="AH52" s="183">
        <v>68.375</v>
      </c>
      <c r="AI52" s="179">
        <v>65.333333332999999</v>
      </c>
      <c r="AJ52" s="184">
        <v>77.333333332999999</v>
      </c>
      <c r="AK52" s="179">
        <v>33.333333332999999</v>
      </c>
      <c r="AL52" s="179">
        <v>73.333333332999999</v>
      </c>
      <c r="AM52" s="185">
        <v>77.333333332999999</v>
      </c>
      <c r="AN52" s="179">
        <v>71.666750000000008</v>
      </c>
      <c r="AO52" s="184">
        <v>60</v>
      </c>
      <c r="AP52" s="179">
        <v>66.667000000000002</v>
      </c>
      <c r="AQ52" s="179">
        <v>80</v>
      </c>
      <c r="AR52" s="185">
        <v>80</v>
      </c>
    </row>
    <row r="53" spans="2:44" x14ac:dyDescent="0.3">
      <c r="B53" s="153" t="s">
        <v>8</v>
      </c>
      <c r="C53" s="92" t="s">
        <v>739</v>
      </c>
      <c r="D53" s="29">
        <f>AVERAGE(Mystery_Shopping_Scores6[[#This Row],[Business Start-up (2020)]:[Studying (2020)]], Mystery_Shopping_Scores6[[#This Row],[Regular business operations (2021)]:[Health (2021)]])</f>
        <v>55.555555555555557</v>
      </c>
      <c r="E53" s="29">
        <f>IFERROR(AVERAGE(Mystery_Shopping_Scores6[[#This Row],[Business Start-up (2020)]], Mystery_Shopping_Scores6[[#This Row],[Regular business operations (2021)]]), ".")</f>
        <v>50</v>
      </c>
      <c r="F53" s="30">
        <f>IFERROR(AVERAGE(Mystery_Shopping_Scores6[[#This Row],[Family (2020)]:[Studying (2020)]],Mystery_Shopping_Scores6[[#This Row],[Transport (2021)]:[Health (2021)]]), ".")</f>
        <v>57.142857142857146</v>
      </c>
      <c r="G53" s="171">
        <f>AVERAGE(Mystery_Shopping_Scores6[[#This Row],[Regular business operations (2021)]:[Health (2021)]])</f>
        <v>55</v>
      </c>
      <c r="H53" s="171">
        <v>50</v>
      </c>
      <c r="I53" s="38">
        <v>75</v>
      </c>
      <c r="J53" s="38">
        <v>25</v>
      </c>
      <c r="K53" s="38">
        <v>75</v>
      </c>
      <c r="L53" s="30">
        <v>50</v>
      </c>
      <c r="M53" s="171" t="s">
        <v>6</v>
      </c>
      <c r="N53" s="167" t="s">
        <v>6</v>
      </c>
      <c r="O53" s="172" t="s">
        <v>6</v>
      </c>
      <c r="P53" s="167">
        <v>56.25</v>
      </c>
      <c r="Q53" s="38">
        <f t="shared" si="12"/>
        <v>56.25</v>
      </c>
      <c r="R53" s="29">
        <v>50</v>
      </c>
      <c r="S53" s="38">
        <v>50</v>
      </c>
      <c r="T53" s="38">
        <v>50</v>
      </c>
      <c r="U53" s="30">
        <v>75</v>
      </c>
      <c r="V53" s="191" t="s">
        <v>6</v>
      </c>
      <c r="W53" s="179" t="s">
        <v>6</v>
      </c>
      <c r="X53" s="184" t="s">
        <v>6</v>
      </c>
      <c r="Y53" s="179" t="s">
        <v>6</v>
      </c>
      <c r="Z53" s="179" t="s">
        <v>6</v>
      </c>
      <c r="AA53" s="179" t="s">
        <v>6</v>
      </c>
      <c r="AB53" s="183" t="s">
        <v>6</v>
      </c>
      <c r="AC53" s="179" t="s">
        <v>6</v>
      </c>
      <c r="AD53" s="184" t="s">
        <v>6</v>
      </c>
      <c r="AE53" s="179" t="s">
        <v>6</v>
      </c>
      <c r="AF53" s="179" t="s">
        <v>6</v>
      </c>
      <c r="AG53" s="185" t="s">
        <v>6</v>
      </c>
      <c r="AH53" s="183" t="s">
        <v>6</v>
      </c>
      <c r="AI53" s="179" t="s">
        <v>6</v>
      </c>
      <c r="AJ53" s="184" t="s">
        <v>6</v>
      </c>
      <c r="AK53" s="179" t="s">
        <v>6</v>
      </c>
      <c r="AL53" s="179" t="s">
        <v>6</v>
      </c>
      <c r="AM53" s="185" t="s">
        <v>6</v>
      </c>
      <c r="AN53" s="179" t="s">
        <v>6</v>
      </c>
      <c r="AO53" s="184" t="s">
        <v>6</v>
      </c>
      <c r="AP53" s="179" t="s">
        <v>6</v>
      </c>
      <c r="AQ53" s="179" t="s">
        <v>6</v>
      </c>
      <c r="AR53" s="185" t="s">
        <v>6</v>
      </c>
    </row>
    <row r="54" spans="2:44" x14ac:dyDescent="0.3">
      <c r="B54" s="153" t="s">
        <v>8</v>
      </c>
      <c r="C54" s="92" t="s">
        <v>310</v>
      </c>
      <c r="D54" s="29">
        <f>AVERAGE(Mystery_Shopping_Scores6[[#This Row],[Business Start-up (2020)]:[Studying (2020)]], Mystery_Shopping_Scores6[[#This Row],[Regular business operations (2021)]:[Health (2021)]])</f>
        <v>78.687389770723101</v>
      </c>
      <c r="E54" s="29">
        <f>IFERROR(AVERAGE(Mystery_Shopping_Scores6[[#This Row],[Business Start-up (2020)]], Mystery_Shopping_Scores6[[#This Row],[Regular business operations (2021)]]), ".")</f>
        <v>95.03125</v>
      </c>
      <c r="F54" s="30">
        <f>IFERROR(AVERAGE(Mystery_Shopping_Scores6[[#This Row],[Family (2020)]:[Studying (2020)]],Mystery_Shopping_Scores6[[#This Row],[Transport (2021)]:[Health (2021)]]), ".")</f>
        <v>74.01771541950113</v>
      </c>
      <c r="G54" s="171">
        <f>AVERAGE(Mystery_Shopping_Scores6[[#This Row],[Regular business operations (2021)]:[Health (2021)]])</f>
        <v>78.191547619047611</v>
      </c>
      <c r="H54" s="29">
        <f t="shared" ref="H54:L54" si="17">AVERAGE(H55:H58)</f>
        <v>94.8125</v>
      </c>
      <c r="I54" s="38">
        <f t="shared" si="17"/>
        <v>66.779761904761898</v>
      </c>
      <c r="J54" s="38">
        <f t="shared" si="17"/>
        <v>50</v>
      </c>
      <c r="K54" s="38">
        <f t="shared" si="17"/>
        <v>94.990476190476187</v>
      </c>
      <c r="L54" s="30">
        <f t="shared" si="17"/>
        <v>84.375</v>
      </c>
      <c r="M54" s="171" t="s">
        <v>6</v>
      </c>
      <c r="N54" s="167" t="s">
        <v>6</v>
      </c>
      <c r="O54" s="172" t="s">
        <v>6</v>
      </c>
      <c r="P54" s="167">
        <v>71.478596230158729</v>
      </c>
      <c r="Q54" s="38">
        <f t="shared" ref="Q54:Q72" si="18">IFERROR(AVERAGE(R54:U54),".")</f>
        <v>79.307192460317452</v>
      </c>
      <c r="R54" s="29">
        <f>AVERAGE(R55:R58)</f>
        <v>95.25</v>
      </c>
      <c r="S54" s="38">
        <f>AVERAGE(S55:S58)</f>
        <v>46.047222222222224</v>
      </c>
      <c r="T54" s="38">
        <f>AVERAGE(T55:T58)</f>
        <v>95.535714285714292</v>
      </c>
      <c r="U54" s="30">
        <f>AVERAGE(U55:U58)</f>
        <v>80.395833333333343</v>
      </c>
      <c r="V54" s="191">
        <v>65.5</v>
      </c>
      <c r="W54" s="179">
        <v>63.65</v>
      </c>
      <c r="X54" s="184">
        <v>74.8</v>
      </c>
      <c r="Y54" s="179">
        <v>77.8</v>
      </c>
      <c r="Z54" s="179">
        <v>38.1</v>
      </c>
      <c r="AA54" s="179">
        <v>63.9</v>
      </c>
      <c r="AB54" s="183">
        <v>64.125</v>
      </c>
      <c r="AC54" s="179">
        <v>67.160281581268748</v>
      </c>
      <c r="AD54" s="184">
        <v>78.306999341249991</v>
      </c>
      <c r="AE54" s="179">
        <v>40.839583333324995</v>
      </c>
      <c r="AF54" s="179">
        <v>92.522321428499993</v>
      </c>
      <c r="AG54" s="185">
        <v>56.972222221999999</v>
      </c>
      <c r="AH54" s="183">
        <v>59.75</v>
      </c>
      <c r="AI54" s="179">
        <v>61.07759748931251</v>
      </c>
      <c r="AJ54" s="184">
        <v>59.152777777750003</v>
      </c>
      <c r="AK54" s="179">
        <v>77.835042735000002</v>
      </c>
      <c r="AL54" s="179">
        <v>43.405902777750001</v>
      </c>
      <c r="AM54" s="185">
        <v>63.916666666750004</v>
      </c>
      <c r="AN54" s="179">
        <v>58.339625000000005</v>
      </c>
      <c r="AO54" s="184">
        <v>64.544250000000005</v>
      </c>
      <c r="AP54" s="179">
        <v>34.051749999999998</v>
      </c>
      <c r="AQ54" s="179">
        <v>79.873500000000007</v>
      </c>
      <c r="AR54" s="185">
        <v>54.889000000000003</v>
      </c>
    </row>
    <row r="55" spans="2:44" x14ac:dyDescent="0.3">
      <c r="B55" s="153" t="s">
        <v>8</v>
      </c>
      <c r="C55" s="92" t="s">
        <v>311</v>
      </c>
      <c r="D55" s="29">
        <f>AVERAGE(Mystery_Shopping_Scores6[[#This Row],[Business Start-up (2020)]:[Studying (2020)]], Mystery_Shopping_Scores6[[#This Row],[Regular business operations (2021)]:[Health (2021)]])</f>
        <v>73.746031746031747</v>
      </c>
      <c r="E55" s="29">
        <f>IFERROR(AVERAGE(Mystery_Shopping_Scores6[[#This Row],[Business Start-up (2020)]], Mystery_Shopping_Scores6[[#This Row],[Regular business operations (2021)]]), ".")</f>
        <v>87.267857142857139</v>
      </c>
      <c r="F55" s="30">
        <f>IFERROR(AVERAGE(Mystery_Shopping_Scores6[[#This Row],[Family (2020)]:[Studying (2020)]],Mystery_Shopping_Scores6[[#This Row],[Transport (2021)]:[Health (2021)]]), ".")</f>
        <v>69.882653061224488</v>
      </c>
      <c r="G55" s="171">
        <f>AVERAGE(Mystery_Shopping_Scores6[[#This Row],[Regular business operations (2021)]:[Health (2021)]])</f>
        <v>75.789999999999992</v>
      </c>
      <c r="H55" s="171">
        <v>79.25</v>
      </c>
      <c r="I55" s="38">
        <v>54.5</v>
      </c>
      <c r="J55" s="38">
        <v>50</v>
      </c>
      <c r="K55" s="38">
        <v>95.2</v>
      </c>
      <c r="L55" s="30">
        <v>100</v>
      </c>
      <c r="M55" s="171">
        <v>88.04</v>
      </c>
      <c r="N55" s="167">
        <v>68.555555555555557</v>
      </c>
      <c r="O55" s="172">
        <v>60.555555555555557</v>
      </c>
      <c r="P55" s="167">
        <v>67.98303571428572</v>
      </c>
      <c r="Q55" s="38">
        <f t="shared" si="18"/>
        <v>71.191071428571433</v>
      </c>
      <c r="R55" s="29">
        <v>95.285714285714292</v>
      </c>
      <c r="S55" s="38">
        <v>29.8</v>
      </c>
      <c r="T55" s="38">
        <v>96.428571428571431</v>
      </c>
      <c r="U55" s="30">
        <v>63.25</v>
      </c>
      <c r="V55" s="191">
        <v>63.875</v>
      </c>
      <c r="W55" s="179">
        <v>64.774999999999991</v>
      </c>
      <c r="X55" s="184">
        <v>74.099999999999994</v>
      </c>
      <c r="Y55" s="179">
        <v>92.6</v>
      </c>
      <c r="Z55" s="179">
        <v>36.700000000000003</v>
      </c>
      <c r="AA55" s="179">
        <v>55.7</v>
      </c>
      <c r="AB55" s="183">
        <v>62.875</v>
      </c>
      <c r="AC55" s="179">
        <v>62.780736714999996</v>
      </c>
      <c r="AD55" s="184">
        <v>83.000724637999994</v>
      </c>
      <c r="AE55" s="179">
        <v>32.524999999999999</v>
      </c>
      <c r="AF55" s="179">
        <v>84.375</v>
      </c>
      <c r="AG55" s="185">
        <v>51.222222221999999</v>
      </c>
      <c r="AH55" s="183">
        <v>58.375</v>
      </c>
      <c r="AI55" s="179">
        <v>62.790625000000006</v>
      </c>
      <c r="AJ55" s="184">
        <v>74.111111111</v>
      </c>
      <c r="AK55" s="179">
        <v>92.622222222000005</v>
      </c>
      <c r="AL55" s="179">
        <v>28.762499999999999</v>
      </c>
      <c r="AM55" s="185">
        <v>55.666666667000001</v>
      </c>
      <c r="AN55" s="179">
        <v>53.636250000000004</v>
      </c>
      <c r="AO55" s="184">
        <v>78.653000000000006</v>
      </c>
      <c r="AP55" s="179">
        <v>18.350000000000001</v>
      </c>
      <c r="AQ55" s="179">
        <v>71.875</v>
      </c>
      <c r="AR55" s="185">
        <v>45.667000000000002</v>
      </c>
    </row>
    <row r="56" spans="2:44" x14ac:dyDescent="0.3">
      <c r="B56" s="153" t="s">
        <v>8</v>
      </c>
      <c r="C56" s="92" t="s">
        <v>312</v>
      </c>
      <c r="D56" s="29">
        <f>AVERAGE(Mystery_Shopping_Scores6[[#This Row],[Business Start-up (2020)]:[Studying (2020)]], Mystery_Shopping_Scores6[[#This Row],[Regular business operations (2021)]:[Health (2021)]])</f>
        <v>84.413580246913583</v>
      </c>
      <c r="E56" s="29">
        <f>IFERROR(AVERAGE(Mystery_Shopping_Scores6[[#This Row],[Business Start-up (2020)]], Mystery_Shopping_Scores6[[#This Row],[Regular business operations (2021)]]), ".")</f>
        <v>100</v>
      </c>
      <c r="F56" s="30">
        <f>IFERROR(AVERAGE(Mystery_Shopping_Scores6[[#This Row],[Family (2020)]:[Studying (2020)]],Mystery_Shopping_Scores6[[#This Row],[Transport (2021)]:[Health (2021)]]), ".")</f>
        <v>79.960317460317455</v>
      </c>
      <c r="G56" s="171">
        <f>AVERAGE(Mystery_Shopping_Scores6[[#This Row],[Regular business operations (2021)]:[Health (2021)]])</f>
        <v>88.333333333333329</v>
      </c>
      <c r="H56" s="171">
        <v>100</v>
      </c>
      <c r="I56" s="38">
        <v>98.333333333333329</v>
      </c>
      <c r="J56" s="38">
        <v>50</v>
      </c>
      <c r="K56" s="38">
        <v>93.333333333333343</v>
      </c>
      <c r="L56" s="30">
        <v>100</v>
      </c>
      <c r="M56" s="171">
        <v>100</v>
      </c>
      <c r="N56" s="167">
        <v>81.666666666666671</v>
      </c>
      <c r="O56" s="172">
        <v>52.037037037037038</v>
      </c>
      <c r="P56" s="167">
        <v>79.131944444444443</v>
      </c>
      <c r="Q56" s="38">
        <f t="shared" si="18"/>
        <v>79.513888888888886</v>
      </c>
      <c r="R56" s="29">
        <v>100</v>
      </c>
      <c r="S56" s="38">
        <v>26.388888888888889</v>
      </c>
      <c r="T56" s="38">
        <v>100</v>
      </c>
      <c r="U56" s="30">
        <v>91.666666666666671</v>
      </c>
      <c r="V56" s="191">
        <v>65.25</v>
      </c>
      <c r="W56" s="179">
        <v>78.75</v>
      </c>
      <c r="X56" s="184">
        <v>75</v>
      </c>
      <c r="Y56" s="179">
        <v>86.7</v>
      </c>
      <c r="Z56" s="179">
        <v>53.3</v>
      </c>
      <c r="AA56" s="179">
        <v>100</v>
      </c>
      <c r="AB56" s="183">
        <v>65</v>
      </c>
      <c r="AC56" s="179">
        <v>51.902056276824993</v>
      </c>
      <c r="AD56" s="184">
        <v>85.227272726999999</v>
      </c>
      <c r="AE56" s="179">
        <v>3.3333333333000001</v>
      </c>
      <c r="AF56" s="179">
        <v>85.714285713999999</v>
      </c>
      <c r="AG56" s="185">
        <v>33.333333332999999</v>
      </c>
      <c r="AH56" s="183">
        <v>62.75</v>
      </c>
      <c r="AI56" s="179">
        <v>78.194444444500007</v>
      </c>
      <c r="AJ56" s="184">
        <v>75</v>
      </c>
      <c r="AK56" s="179">
        <v>86.666666667000001</v>
      </c>
      <c r="AL56" s="179">
        <v>51.111111111</v>
      </c>
      <c r="AM56" s="185">
        <v>100</v>
      </c>
      <c r="AN56" s="179">
        <v>47.043750000000003</v>
      </c>
      <c r="AO56" s="184">
        <v>84.524000000000001</v>
      </c>
      <c r="AP56" s="179">
        <v>2.8570000000000002</v>
      </c>
      <c r="AQ56" s="179">
        <v>61.905000000000001</v>
      </c>
      <c r="AR56" s="185">
        <v>38.889000000000003</v>
      </c>
    </row>
    <row r="57" spans="2:44" x14ac:dyDescent="0.3">
      <c r="B57" s="153" t="s">
        <v>8</v>
      </c>
      <c r="C57" s="92" t="s">
        <v>313</v>
      </c>
      <c r="D57" s="29">
        <f>AVERAGE(Mystery_Shopping_Scores6[[#This Row],[Business Start-up (2020)]:[Studying (2020)]], Mystery_Shopping_Scores6[[#This Row],[Regular business operations (2021)]:[Health (2021)]])</f>
        <v>73.256613756613746</v>
      </c>
      <c r="E57" s="29">
        <f>IFERROR(AVERAGE(Mystery_Shopping_Scores6[[#This Row],[Business Start-up (2020)]], Mystery_Shopping_Scores6[[#This Row],[Regular business operations (2021)]]), ".")</f>
        <v>92.857142857142861</v>
      </c>
      <c r="F57" s="30">
        <f>IFERROR(AVERAGE(Mystery_Shopping_Scores6[[#This Row],[Family (2020)]:[Studying (2020)]],Mystery_Shopping_Scores6[[#This Row],[Transport (2021)]:[Health (2021)]]), ".")</f>
        <v>67.656462585034006</v>
      </c>
      <c r="G57" s="171">
        <f>AVERAGE(Mystery_Shopping_Scores6[[#This Row],[Regular business operations (2021)]:[Health (2021)]])</f>
        <v>78.642857142857139</v>
      </c>
      <c r="H57" s="171">
        <v>100</v>
      </c>
      <c r="I57" s="38">
        <v>64.285714285714292</v>
      </c>
      <c r="J57" s="38">
        <v>50</v>
      </c>
      <c r="K57" s="38">
        <v>91.428571428571416</v>
      </c>
      <c r="L57" s="30">
        <v>87.5</v>
      </c>
      <c r="M57" s="171">
        <v>90.909090909090907</v>
      </c>
      <c r="N57" s="167">
        <v>66.666666666666671</v>
      </c>
      <c r="O57" s="172">
        <v>53.121693121693127</v>
      </c>
      <c r="P57" s="167">
        <v>70.086904761904762</v>
      </c>
      <c r="Q57" s="38">
        <f t="shared" si="18"/>
        <v>66.523809523809518</v>
      </c>
      <c r="R57" s="29">
        <v>85.714285714285708</v>
      </c>
      <c r="S57" s="38">
        <v>28</v>
      </c>
      <c r="T57" s="38">
        <v>85.714285714285708</v>
      </c>
      <c r="U57" s="30">
        <v>66.666666666666671</v>
      </c>
      <c r="V57" s="191">
        <v>70.125</v>
      </c>
      <c r="W57" s="179">
        <v>73.650000000000006</v>
      </c>
      <c r="X57" s="184">
        <v>100</v>
      </c>
      <c r="Y57" s="179">
        <v>82.1</v>
      </c>
      <c r="Z57" s="179">
        <v>62.5</v>
      </c>
      <c r="AA57" s="179">
        <v>50</v>
      </c>
      <c r="AB57" s="183">
        <v>72.5</v>
      </c>
      <c r="AC57" s="179">
        <v>66.458333333249996</v>
      </c>
      <c r="AD57" s="184">
        <v>95</v>
      </c>
      <c r="AE57" s="179">
        <v>27.5</v>
      </c>
      <c r="AF57" s="179">
        <v>100</v>
      </c>
      <c r="AG57" s="185">
        <v>43.333333332999999</v>
      </c>
      <c r="AH57" s="183">
        <v>68.125</v>
      </c>
      <c r="AI57" s="179">
        <v>78.325320512749997</v>
      </c>
      <c r="AJ57" s="184">
        <v>87.5</v>
      </c>
      <c r="AK57" s="179">
        <v>82.051282051000001</v>
      </c>
      <c r="AL57" s="179">
        <v>93.75</v>
      </c>
      <c r="AM57" s="185">
        <v>50</v>
      </c>
      <c r="AN57" s="179">
        <v>57.6785</v>
      </c>
      <c r="AO57" s="184">
        <v>95</v>
      </c>
      <c r="AP57" s="179">
        <v>15</v>
      </c>
      <c r="AQ57" s="179">
        <v>85.713999999999999</v>
      </c>
      <c r="AR57" s="185">
        <v>35</v>
      </c>
    </row>
    <row r="58" spans="2:44" x14ac:dyDescent="0.3">
      <c r="B58" s="153" t="s">
        <v>8</v>
      </c>
      <c r="C58" s="92" t="s">
        <v>314</v>
      </c>
      <c r="D58" s="29">
        <f>AVERAGE(Mystery_Shopping_Scores6[[#This Row],[Business Start-up (2020)]:[Studying (2020)]], Mystery_Shopping_Scores6[[#This Row],[Regular business operations (2021)]:[Health (2021)]])</f>
        <v>83.333333333333329</v>
      </c>
      <c r="E58" s="29">
        <f>IFERROR(AVERAGE(Mystery_Shopping_Scores6[[#This Row],[Business Start-up (2020)]], Mystery_Shopping_Scores6[[#This Row],[Regular business operations (2021)]]), ".")</f>
        <v>100</v>
      </c>
      <c r="F58" s="30">
        <f>IFERROR(AVERAGE(Mystery_Shopping_Scores6[[#This Row],[Family (2020)]:[Studying (2020)]],Mystery_Shopping_Scores6[[#This Row],[Transport (2021)]:[Health (2021)]]), ".")</f>
        <v>78.571428571428569</v>
      </c>
      <c r="G58" s="171">
        <f>AVERAGE(Mystery_Shopping_Scores6[[#This Row],[Regular business operations (2021)]:[Health (2021)]])</f>
        <v>70</v>
      </c>
      <c r="H58" s="171">
        <v>100</v>
      </c>
      <c r="I58" s="38">
        <v>50</v>
      </c>
      <c r="J58" s="38">
        <v>50</v>
      </c>
      <c r="K58" s="38">
        <v>100</v>
      </c>
      <c r="L58" s="30">
        <v>50</v>
      </c>
      <c r="M58" s="171" t="s">
        <v>6</v>
      </c>
      <c r="N58" s="167" t="s">
        <v>6</v>
      </c>
      <c r="O58" s="172" t="s">
        <v>6</v>
      </c>
      <c r="P58" s="167">
        <v>68.75</v>
      </c>
      <c r="Q58" s="38">
        <f t="shared" si="18"/>
        <v>100</v>
      </c>
      <c r="R58" s="29">
        <v>100</v>
      </c>
      <c r="S58" s="38">
        <v>100</v>
      </c>
      <c r="T58" s="38">
        <v>100</v>
      </c>
      <c r="U58" s="30">
        <v>100</v>
      </c>
      <c r="V58" s="191">
        <v>62.5</v>
      </c>
      <c r="W58" s="179">
        <v>37.5</v>
      </c>
      <c r="X58" s="184">
        <v>50</v>
      </c>
      <c r="Y58" s="179">
        <v>50</v>
      </c>
      <c r="Z58" s="179">
        <v>0</v>
      </c>
      <c r="AA58" s="179">
        <v>50</v>
      </c>
      <c r="AB58" s="183">
        <v>56.25</v>
      </c>
      <c r="AC58" s="179">
        <v>87.5</v>
      </c>
      <c r="AD58" s="184">
        <v>50</v>
      </c>
      <c r="AE58" s="179">
        <v>100</v>
      </c>
      <c r="AF58" s="179">
        <v>100</v>
      </c>
      <c r="AG58" s="185">
        <v>100</v>
      </c>
      <c r="AH58" s="183">
        <v>50</v>
      </c>
      <c r="AI58" s="179">
        <v>25</v>
      </c>
      <c r="AJ58" s="184">
        <v>0</v>
      </c>
      <c r="AK58" s="179">
        <v>50</v>
      </c>
      <c r="AL58" s="179">
        <v>0</v>
      </c>
      <c r="AM58" s="185">
        <v>50</v>
      </c>
      <c r="AN58" s="179">
        <v>75</v>
      </c>
      <c r="AO58" s="184">
        <v>0</v>
      </c>
      <c r="AP58" s="179">
        <v>100</v>
      </c>
      <c r="AQ58" s="179">
        <v>100</v>
      </c>
      <c r="AR58" s="185">
        <v>100</v>
      </c>
    </row>
    <row r="59" spans="2:44" x14ac:dyDescent="0.3">
      <c r="B59" s="153" t="s">
        <v>8</v>
      </c>
      <c r="C59" s="92" t="s">
        <v>742</v>
      </c>
      <c r="D59" s="29">
        <f>AVERAGE(Mystery_Shopping_Scores6[[#This Row],[Business Start-up (2020)]:[Studying (2020)]], Mystery_Shopping_Scores6[[#This Row],[Regular business operations (2021)]:[Health (2021)]])</f>
        <v>61.909226190476183</v>
      </c>
      <c r="E59" s="29">
        <f>IFERROR(AVERAGE(Mystery_Shopping_Scores6[[#This Row],[Business Start-up (2020)]], Mystery_Shopping_Scores6[[#This Row],[Regular business operations (2021)]]), ".")</f>
        <v>73.482142857142861</v>
      </c>
      <c r="F59" s="30">
        <f>IFERROR(AVERAGE(Mystery_Shopping_Scores6[[#This Row],[Family (2020)]:[Studying (2020)]],Mystery_Shopping_Scores6[[#This Row],[Transport (2021)]:[Health (2021)]]), ".")</f>
        <v>58.602678571428569</v>
      </c>
      <c r="G59" s="171">
        <f>AVERAGE(Mystery_Shopping_Scores6[[#This Row],[Regular business operations (2021)]:[Health (2021)]])</f>
        <v>62.11666666666666</v>
      </c>
      <c r="H59" s="29">
        <f t="shared" ref="H59:L59" si="19">(0.5*IF(ISNUMBER(H60),H60,0)+0.25*IF(ISNUMBER(H61),H61,0)+IFERROR(AVERAGE(H62:H63)*0.25,0))/(ISNUMBER(H60)*0.5+ISNUMBER(H61)*0.25+OR(ISNUMBER(H62),ISNUMBER(H63))*0.25)</f>
        <v>81.249999999999986</v>
      </c>
      <c r="I59" s="38">
        <f t="shared" si="19"/>
        <v>59.583333333333329</v>
      </c>
      <c r="J59" s="38">
        <f t="shared" si="19"/>
        <v>45</v>
      </c>
      <c r="K59" s="38">
        <f t="shared" si="19"/>
        <v>57.25</v>
      </c>
      <c r="L59" s="30">
        <f t="shared" si="19"/>
        <v>67.5</v>
      </c>
      <c r="M59" s="171" t="s">
        <v>6</v>
      </c>
      <c r="N59" s="167" t="s">
        <v>6</v>
      </c>
      <c r="O59" s="172" t="s">
        <v>6</v>
      </c>
      <c r="P59" s="167">
        <v>58.821837797619047</v>
      </c>
      <c r="Q59" s="38">
        <f t="shared" si="18"/>
        <v>61.649925595238095</v>
      </c>
      <c r="R59" s="29">
        <f>(0.5*IF(ISNUMBER(R60),R60,0)+0.25*IF(ISNUMBER(R61),R61,0)+IFERROR(AVERAGE(R62:R63)*0.25,0))/(ISNUMBER(R60)*0.5+ISNUMBER(R61)*0.25+OR(ISNUMBER(R62),ISNUMBER(R63))*0.25)</f>
        <v>65.714285714285722</v>
      </c>
      <c r="S59" s="38">
        <f>(0.5*IF(ISNUMBER(S60),S60,0)+0.25*IF(ISNUMBER(S61),S61,0)+IFERROR(AVERAGE(S62:S63)*0.25,0))/(ISNUMBER(S60)*0.5+ISNUMBER(S61)*0.25+OR(ISNUMBER(S62),ISNUMBER(S63))*0.25)</f>
        <v>65.625</v>
      </c>
      <c r="T59" s="38">
        <f>(0.5*IF(ISNUMBER(T60),T60,0)+0.25*IF(ISNUMBER(T61),T61,0)+IFERROR(AVERAGE(T62:T63)*0.25,0))/(ISNUMBER(T60)*0.5+ISNUMBER(T61)*0.25+OR(ISNUMBER(T62),ISNUMBER(T63))*0.25)</f>
        <v>50.833333333333329</v>
      </c>
      <c r="U59" s="30">
        <f>(0.5*IF(ISNUMBER(U60),U60,0)+0.25*IF(ISNUMBER(U61),U61,0)+IFERROR(AVERAGE(U62:U63)*0.25,0))/(ISNUMBER(U60)*0.5+ISNUMBER(U61)*0.25+OR(ISNUMBER(U62),ISNUMBER(U63))*0.25)</f>
        <v>64.427083333333343</v>
      </c>
      <c r="V59" s="191">
        <v>62</v>
      </c>
      <c r="W59" s="179">
        <v>55.993750000000006</v>
      </c>
      <c r="X59" s="184">
        <v>83.325000000000003</v>
      </c>
      <c r="Y59" s="179">
        <v>53.15</v>
      </c>
      <c r="Z59" s="179">
        <v>58.325000000000003</v>
      </c>
      <c r="AA59" s="179">
        <v>29.175000000000001</v>
      </c>
      <c r="AB59" s="183">
        <v>54</v>
      </c>
      <c r="AC59" s="179">
        <v>74.139289529749988</v>
      </c>
      <c r="AD59" s="184">
        <v>75.552884615249994</v>
      </c>
      <c r="AE59" s="179" t="s">
        <v>6</v>
      </c>
      <c r="AF59" s="179" t="s">
        <v>6</v>
      </c>
      <c r="AG59" s="185">
        <v>72.725694444249996</v>
      </c>
      <c r="AH59" s="183">
        <v>50.5</v>
      </c>
      <c r="AI59" s="179">
        <v>43.916666666687497</v>
      </c>
      <c r="AJ59" s="184">
        <v>38.333333333249996</v>
      </c>
      <c r="AK59" s="179">
        <v>49.833333333500001</v>
      </c>
      <c r="AL59" s="179">
        <v>58.333333333249996</v>
      </c>
      <c r="AM59" s="185">
        <v>29.16666666675</v>
      </c>
      <c r="AN59" s="179">
        <v>64.114562500000005</v>
      </c>
      <c r="AO59" s="184">
        <v>55.72925</v>
      </c>
      <c r="AP59" s="179" t="s">
        <v>6</v>
      </c>
      <c r="AQ59" s="179" t="s">
        <v>6</v>
      </c>
      <c r="AR59" s="185">
        <v>72.499875000000003</v>
      </c>
    </row>
    <row r="60" spans="2:44" x14ac:dyDescent="0.3">
      <c r="B60" s="153" t="s">
        <v>8</v>
      </c>
      <c r="C60" s="92" t="s">
        <v>315</v>
      </c>
      <c r="D60" s="29">
        <f>AVERAGE(Mystery_Shopping_Scores6[[#This Row],[Business Start-up (2020)]:[Studying (2020)]], Mystery_Shopping_Scores6[[#This Row],[Regular business operations (2021)]:[Health (2021)]])</f>
        <v>58.465167548500887</v>
      </c>
      <c r="E60" s="29">
        <f>IFERROR(AVERAGE(Mystery_Shopping_Scores6[[#This Row],[Business Start-up (2020)]], Mystery_Shopping_Scores6[[#This Row],[Regular business operations (2021)]]), ".")</f>
        <v>64.523809523809518</v>
      </c>
      <c r="F60" s="30">
        <f>IFERROR(AVERAGE(Mystery_Shopping_Scores6[[#This Row],[Family (2020)]:[Studying (2020)]],Mystery_Shopping_Scores6[[#This Row],[Transport (2021)]:[Health (2021)]]), ".")</f>
        <v>56.734126984126988</v>
      </c>
      <c r="G60" s="171">
        <f>AVERAGE(Mystery_Shopping_Scores6[[#This Row],[Regular business operations (2021)]:[Health (2021)]])</f>
        <v>68.400000000000006</v>
      </c>
      <c r="H60" s="171">
        <v>83.333333333333329</v>
      </c>
      <c r="I60" s="38">
        <v>90</v>
      </c>
      <c r="J60" s="38">
        <v>56.666666666666671</v>
      </c>
      <c r="K60" s="38">
        <v>52</v>
      </c>
      <c r="L60" s="30">
        <v>60</v>
      </c>
      <c r="M60" s="171">
        <v>62.142857142857146</v>
      </c>
      <c r="N60" s="167">
        <v>51.851851851851855</v>
      </c>
      <c r="O60" s="172">
        <v>53.333333333333336</v>
      </c>
      <c r="P60" s="167">
        <v>60.273313492063494</v>
      </c>
      <c r="Q60" s="38">
        <f t="shared" si="18"/>
        <v>46.046626984126988</v>
      </c>
      <c r="R60" s="29">
        <v>45.714285714285722</v>
      </c>
      <c r="S60" s="38">
        <v>50</v>
      </c>
      <c r="T60" s="38">
        <v>23.888888888888889</v>
      </c>
      <c r="U60" s="30">
        <v>64.583333333333343</v>
      </c>
      <c r="V60" s="191">
        <v>75</v>
      </c>
      <c r="W60" s="179">
        <v>74.5</v>
      </c>
      <c r="X60" s="184">
        <v>100</v>
      </c>
      <c r="Y60" s="179">
        <v>56.3</v>
      </c>
      <c r="Z60" s="179">
        <v>100</v>
      </c>
      <c r="AA60" s="179">
        <v>41.7</v>
      </c>
      <c r="AB60" s="183">
        <v>67.333333333333329</v>
      </c>
      <c r="AC60" s="179">
        <v>75.677083332999999</v>
      </c>
      <c r="AD60" s="184">
        <v>77.708333332999999</v>
      </c>
      <c r="AE60" s="179" t="s">
        <v>6</v>
      </c>
      <c r="AF60" s="179" t="s">
        <v>6</v>
      </c>
      <c r="AG60" s="185">
        <v>73.645833332999999</v>
      </c>
      <c r="AH60" s="183">
        <v>68</v>
      </c>
      <c r="AI60" s="179">
        <v>62.833333333500008</v>
      </c>
      <c r="AJ60" s="184">
        <v>60</v>
      </c>
      <c r="AK60" s="179">
        <v>49.666666667000001</v>
      </c>
      <c r="AL60" s="179">
        <v>100</v>
      </c>
      <c r="AM60" s="185">
        <v>41.666666667000001</v>
      </c>
      <c r="AN60" s="179">
        <v>78.228999999999999</v>
      </c>
      <c r="AO60" s="184">
        <v>78.125</v>
      </c>
      <c r="AP60" s="179" t="s">
        <v>6</v>
      </c>
      <c r="AQ60" s="179" t="s">
        <v>6</v>
      </c>
      <c r="AR60" s="185">
        <v>78.332999999999998</v>
      </c>
    </row>
    <row r="61" spans="2:44" x14ac:dyDescent="0.3">
      <c r="B61" s="153" t="s">
        <v>8</v>
      </c>
      <c r="C61" s="92" t="s">
        <v>316</v>
      </c>
      <c r="D61" s="29">
        <f>AVERAGE(Mystery_Shopping_Scores6[[#This Row],[Business Start-up (2020)]:[Studying (2020)]], Mystery_Shopping_Scores6[[#This Row],[Regular business operations (2021)]:[Health (2021)]])</f>
        <v>88.888888888888886</v>
      </c>
      <c r="E61" s="29">
        <f>IFERROR(AVERAGE(Mystery_Shopping_Scores6[[#This Row],[Business Start-up (2020)]], Mystery_Shopping_Scores6[[#This Row],[Regular business operations (2021)]]), ".")</f>
        <v>100</v>
      </c>
      <c r="F61" s="30">
        <f>IFERROR(AVERAGE(Mystery_Shopping_Scores6[[#This Row],[Family (2020)]:[Studying (2020)]],Mystery_Shopping_Scores6[[#This Row],[Transport (2021)]:[Health (2021)]]), ".")</f>
        <v>85.714285714285708</v>
      </c>
      <c r="G61" s="171">
        <f>AVERAGE(Mystery_Shopping_Scores6[[#This Row],[Regular business operations (2021)]:[Health (2021)]])</f>
        <v>80</v>
      </c>
      <c r="H61" s="171">
        <v>100</v>
      </c>
      <c r="I61" s="38">
        <v>33.333333333333329</v>
      </c>
      <c r="J61" s="38">
        <v>66.666666666666657</v>
      </c>
      <c r="K61" s="38">
        <v>100</v>
      </c>
      <c r="L61" s="30">
        <v>100</v>
      </c>
      <c r="M61" s="171" t="s">
        <v>6</v>
      </c>
      <c r="N61" s="167" t="s">
        <v>6</v>
      </c>
      <c r="O61" s="172" t="s">
        <v>6</v>
      </c>
      <c r="P61" s="167">
        <v>74.987499999999983</v>
      </c>
      <c r="Q61" s="38">
        <f t="shared" si="18"/>
        <v>100</v>
      </c>
      <c r="R61" s="29">
        <v>100</v>
      </c>
      <c r="S61" s="38">
        <v>100</v>
      </c>
      <c r="T61" s="38">
        <v>100</v>
      </c>
      <c r="U61" s="30">
        <v>100</v>
      </c>
      <c r="V61" s="191">
        <v>61</v>
      </c>
      <c r="W61" s="179">
        <v>49.975000000000009</v>
      </c>
      <c r="X61" s="184">
        <v>33.299999999999997</v>
      </c>
      <c r="Y61" s="179">
        <v>100</v>
      </c>
      <c r="Z61" s="179">
        <v>33.299999999999997</v>
      </c>
      <c r="AA61" s="179">
        <v>33.299999999999997</v>
      </c>
      <c r="AB61" s="183">
        <v>61</v>
      </c>
      <c r="AC61" s="179">
        <v>83.333333333500008</v>
      </c>
      <c r="AD61" s="184">
        <v>66.666666667000001</v>
      </c>
      <c r="AE61" s="179" t="s">
        <v>6</v>
      </c>
      <c r="AF61" s="179" t="s">
        <v>6</v>
      </c>
      <c r="AG61" s="185">
        <v>100</v>
      </c>
      <c r="AH61" s="183">
        <v>61</v>
      </c>
      <c r="AI61" s="179">
        <v>49.999999999749988</v>
      </c>
      <c r="AJ61" s="184">
        <v>33.333333332999999</v>
      </c>
      <c r="AK61" s="179">
        <v>100</v>
      </c>
      <c r="AL61" s="179">
        <v>33.333333332999999</v>
      </c>
      <c r="AM61" s="185">
        <v>33.333333332999999</v>
      </c>
      <c r="AN61" s="179">
        <v>83.333500000000001</v>
      </c>
      <c r="AO61" s="184">
        <v>66.667000000000002</v>
      </c>
      <c r="AP61" s="179" t="s">
        <v>6</v>
      </c>
      <c r="AQ61" s="179" t="s">
        <v>6</v>
      </c>
      <c r="AR61" s="185">
        <v>100</v>
      </c>
    </row>
    <row r="62" spans="2:44" x14ac:dyDescent="0.3">
      <c r="B62" s="153" t="s">
        <v>8</v>
      </c>
      <c r="C62" s="92" t="s">
        <v>740</v>
      </c>
      <c r="D62" s="29">
        <f>AVERAGE(Mystery_Shopping_Scores6[[#This Row],[Business Start-up (2020)]:[Studying (2020)]], Mystery_Shopping_Scores6[[#This Row],[Regular business operations (2021)]:[Health (2021)]])</f>
        <v>13.26499118165785</v>
      </c>
      <c r="E62" s="29">
        <f>IFERROR(AVERAGE(Mystery_Shopping_Scores6[[#This Row],[Business Start-up (2020)]], Mystery_Shopping_Scores6[[#This Row],[Regular business operations (2021)]]), ".")</f>
        <v>29.761904761904759</v>
      </c>
      <c r="F62" s="30">
        <f>IFERROR(AVERAGE(Mystery_Shopping_Scores6[[#This Row],[Family (2020)]:[Studying (2020)]],Mystery_Shopping_Scores6[[#This Row],[Transport (2021)]:[Health (2021)]]), ".")</f>
        <v>8.5515873015873023</v>
      </c>
      <c r="G62" s="171">
        <f>AVERAGE(Mystery_Shopping_Scores6[[#This Row],[Regular business operations (2021)]:[Health (2021)]])</f>
        <v>3.3333333333333335</v>
      </c>
      <c r="H62" s="171">
        <v>16.666666666666668</v>
      </c>
      <c r="I62" s="38">
        <v>0</v>
      </c>
      <c r="J62" s="38">
        <v>0</v>
      </c>
      <c r="K62" s="38">
        <v>0</v>
      </c>
      <c r="L62" s="30">
        <v>0</v>
      </c>
      <c r="M62" s="171">
        <v>21.739130434782609</v>
      </c>
      <c r="N62" s="167">
        <v>15</v>
      </c>
      <c r="O62" s="172">
        <v>0</v>
      </c>
      <c r="P62" s="167">
        <v>25.339781746031747</v>
      </c>
      <c r="Q62" s="38">
        <f t="shared" si="18"/>
        <v>25.679563492063494</v>
      </c>
      <c r="R62" s="29">
        <v>42.857142857142854</v>
      </c>
      <c r="S62" s="38">
        <v>25</v>
      </c>
      <c r="T62" s="38">
        <v>11.111111111111111</v>
      </c>
      <c r="U62" s="30">
        <v>23.75</v>
      </c>
      <c r="V62" s="191">
        <v>40.666666666666664</v>
      </c>
      <c r="W62" s="179">
        <v>25</v>
      </c>
      <c r="X62" s="184">
        <v>100</v>
      </c>
      <c r="Y62" s="179">
        <v>0</v>
      </c>
      <c r="Z62" s="179">
        <v>0</v>
      </c>
      <c r="AA62" s="179">
        <v>0</v>
      </c>
      <c r="AB62" s="183">
        <v>24</v>
      </c>
      <c r="AC62" s="179">
        <v>72.072649572499998</v>
      </c>
      <c r="AD62" s="184">
        <v>76.923076922999996</v>
      </c>
      <c r="AE62" s="179" t="s">
        <v>6</v>
      </c>
      <c r="AF62" s="179" t="s">
        <v>6</v>
      </c>
      <c r="AG62" s="185">
        <v>67.222222221999999</v>
      </c>
      <c r="AH62" s="183">
        <v>11.166666666666666</v>
      </c>
      <c r="AI62" s="179">
        <v>0</v>
      </c>
      <c r="AJ62" s="184">
        <v>0</v>
      </c>
      <c r="AK62" s="179">
        <v>0</v>
      </c>
      <c r="AL62" s="179">
        <v>0</v>
      </c>
      <c r="AM62" s="185">
        <v>0</v>
      </c>
      <c r="AN62" s="179">
        <v>33.333500000000001</v>
      </c>
      <c r="AO62" s="184">
        <v>0</v>
      </c>
      <c r="AP62" s="179" t="s">
        <v>6</v>
      </c>
      <c r="AQ62" s="179" t="s">
        <v>6</v>
      </c>
      <c r="AR62" s="185">
        <v>66.667000000000002</v>
      </c>
    </row>
    <row r="63" spans="2:44" x14ac:dyDescent="0.3">
      <c r="B63" s="153" t="s">
        <v>8</v>
      </c>
      <c r="C63" s="92" t="s">
        <v>741</v>
      </c>
      <c r="D63" s="29">
        <f>AVERAGE(Mystery_Shopping_Scores6[[#This Row],[Business Start-up (2020)]:[Studying (2020)]], Mystery_Shopping_Scores6[[#This Row],[Regular business operations (2021)]:[Health (2021)]])</f>
        <v>70.370370370370367</v>
      </c>
      <c r="E63" s="29">
        <f>IFERROR(AVERAGE(Mystery_Shopping_Scores6[[#This Row],[Business Start-up (2020)]], Mystery_Shopping_Scores6[[#This Row],[Regular business operations (2021)]]), ".")</f>
        <v>100</v>
      </c>
      <c r="F63" s="30">
        <f>IFERROR(AVERAGE(Mystery_Shopping_Scores6[[#This Row],[Family (2020)]:[Studying (2020)]],Mystery_Shopping_Scores6[[#This Row],[Transport (2021)]:[Health (2021)]]), ".")</f>
        <v>61.904761904761912</v>
      </c>
      <c r="G63" s="171">
        <f>AVERAGE(Mystery_Shopping_Scores6[[#This Row],[Regular business operations (2021)]:[Health (2021)]])</f>
        <v>60</v>
      </c>
      <c r="H63" s="171">
        <v>100</v>
      </c>
      <c r="I63" s="38">
        <v>50</v>
      </c>
      <c r="J63" s="38">
        <v>0</v>
      </c>
      <c r="K63" s="38">
        <v>50</v>
      </c>
      <c r="L63" s="30">
        <v>100</v>
      </c>
      <c r="M63" s="171">
        <v>71.428571428571431</v>
      </c>
      <c r="N63" s="167">
        <v>38.888888888888893</v>
      </c>
      <c r="O63" s="172">
        <v>62.5</v>
      </c>
      <c r="P63" s="167">
        <v>55.55555555555555</v>
      </c>
      <c r="Q63" s="38">
        <f t="shared" si="18"/>
        <v>83.333333333333329</v>
      </c>
      <c r="R63" s="29">
        <v>100</v>
      </c>
      <c r="S63" s="38">
        <v>100</v>
      </c>
      <c r="T63" s="38">
        <v>100</v>
      </c>
      <c r="U63" s="30">
        <v>33.333333333333336</v>
      </c>
      <c r="V63" s="191">
        <v>25.75</v>
      </c>
      <c r="W63" s="179">
        <v>0</v>
      </c>
      <c r="X63" s="184" t="s">
        <v>6</v>
      </c>
      <c r="Y63" s="179">
        <v>0</v>
      </c>
      <c r="Z63" s="179">
        <v>0</v>
      </c>
      <c r="AA63" s="179" t="s">
        <v>6</v>
      </c>
      <c r="AB63" s="183">
        <v>34.333333333333336</v>
      </c>
      <c r="AC63" s="179">
        <v>51.666666666499999</v>
      </c>
      <c r="AD63" s="184">
        <v>83.333333332999999</v>
      </c>
      <c r="AE63" s="179" t="s">
        <v>6</v>
      </c>
      <c r="AF63" s="179" t="s">
        <v>6</v>
      </c>
      <c r="AG63" s="185">
        <v>20</v>
      </c>
      <c r="AH63" s="183">
        <v>0</v>
      </c>
      <c r="AI63" s="179">
        <v>0</v>
      </c>
      <c r="AJ63" s="184" t="s">
        <v>6</v>
      </c>
      <c r="AK63" s="179">
        <v>0</v>
      </c>
      <c r="AL63" s="179" t="s">
        <v>6</v>
      </c>
      <c r="AM63" s="185" t="s">
        <v>6</v>
      </c>
      <c r="AN63" s="179">
        <v>0</v>
      </c>
      <c r="AO63" s="184">
        <v>0</v>
      </c>
      <c r="AP63" s="179" t="s">
        <v>6</v>
      </c>
      <c r="AQ63" s="179" t="s">
        <v>6</v>
      </c>
      <c r="AR63" s="185">
        <v>0</v>
      </c>
    </row>
    <row r="64" spans="2:44" x14ac:dyDescent="0.3">
      <c r="B64" s="153" t="s">
        <v>9</v>
      </c>
      <c r="C64" s="92" t="s">
        <v>307</v>
      </c>
      <c r="D64" s="29">
        <f>AVERAGE(Mystery_Shopping_Scores6[[#This Row],[Business Start-up (2020)]:[Studying (2020)]], Mystery_Shopping_Scores6[[#This Row],[Regular business operations (2021)]:[Health (2021)]])</f>
        <v>61.356922458236944</v>
      </c>
      <c r="E64" s="29">
        <f>IFERROR(AVERAGE(Mystery_Shopping_Scores6[[#This Row],[Business Start-up (2020)]], Mystery_Shopping_Scores6[[#This Row],[Regular business operations (2021)]]), ".")</f>
        <v>82.563950892857136</v>
      </c>
      <c r="F64" s="30">
        <f>IFERROR(AVERAGE(Mystery_Shopping_Scores6[[#This Row],[Family (2020)]:[Studying (2020)]],Mystery_Shopping_Scores6[[#This Row],[Transport (2021)]:[Health (2021)]]), ".")</f>
        <v>55.297771476916886</v>
      </c>
      <c r="G64" s="171">
        <f>AVERAGE(Mystery_Shopping_Scores6[[#This Row],[Regular business operations (2021)]:[Health (2021)]])</f>
        <v>61.115802626606197</v>
      </c>
      <c r="H64" s="29">
        <f t="shared" ref="H64:L64" si="20" xml:space="preserve"> (SUMIFS(H:H, $B:$B, $B64, $C:$C, "1. User centricity")+SUMIFS(H:H, $B:$B, $B64, $C:$C, "2. Transparency")+SUMIFS(H:H, $B:$B, $B64, $C:$C, "3. Key enablers")+ SUMIFS(H:H, $B:$B, $B64, $C:$C, "4. Cross-border services"))/4</f>
        <v>85.08561507936507</v>
      </c>
      <c r="I64" s="38">
        <f t="shared" si="20"/>
        <v>66.753897392290241</v>
      </c>
      <c r="J64" s="38">
        <f t="shared" si="20"/>
        <v>27.162698412698411</v>
      </c>
      <c r="K64" s="38">
        <f t="shared" si="20"/>
        <v>77.824074074074076</v>
      </c>
      <c r="L64" s="30">
        <f t="shared" si="20"/>
        <v>48.75272817460317</v>
      </c>
      <c r="M64" s="171" t="s">
        <v>6</v>
      </c>
      <c r="N64" s="167" t="s">
        <v>6</v>
      </c>
      <c r="O64" s="172" t="s">
        <v>6</v>
      </c>
      <c r="P64" s="167">
        <v>59.815879873887688</v>
      </c>
      <c r="Q64" s="38">
        <f t="shared" si="18"/>
        <v>61.658322247775374</v>
      </c>
      <c r="R64" s="29">
        <f xml:space="preserve"> (SUMIFS(R:R, $B:$B, $B64, $C:$C, "1. User centricity")+SUMIFS(R:R, $B:$B, $B64, $C:$C, "2. Transparency")+SUMIFS(R:R, $B:$B, $B64, $C:$C, "3. Key enablers")+ SUMIFS(R:R, $B:$B, $B64, $C:$C, "4. Cross-border services"))/4</f>
        <v>80.042286706349202</v>
      </c>
      <c r="S64" s="38">
        <f xml:space="preserve"> (SUMIFS(S:S, $B:$B, $B64, $C:$C, "1. User centricity")+SUMIFS(S:S, $B:$B, $B64, $C:$C, "2. Transparency")+SUMIFS(S:S, $B:$B, $B64, $C:$C, "3. Key enablers")+ SUMIFS(S:S, $B:$B, $B64, $C:$C, "4. Cross-border services"))/4</f>
        <v>55.732804232804234</v>
      </c>
      <c r="T64" s="38">
        <f xml:space="preserve"> (SUMIFS(T:T, $B:$B, $B64, $C:$C, "1. User centricity")+SUMIFS(T:T, $B:$B, $B64, $C:$C, "2. Transparency")+SUMIFS(T:T, $B:$B, $B64, $C:$C, "3. Key enablers")+ SUMIFS(T:T, $B:$B, $B64, $C:$C, "4. Cross-border services"))/4</f>
        <v>62.90135281385281</v>
      </c>
      <c r="U64" s="30">
        <f xml:space="preserve"> (SUMIFS(U:U, $B:$B, $B64, $C:$C, "1. User centricity")+SUMIFS(U:U, $B:$B, $B64, $C:$C, "2. Transparency")+SUMIFS(U:U, $B:$B, $B64, $C:$C, "3. Key enablers")+ SUMIFS(U:U, $B:$B, $B64, $C:$C, "4. Cross-border services"))/4</f>
        <v>47.956845238095241</v>
      </c>
      <c r="V64" s="191">
        <v>54.125</v>
      </c>
      <c r="W64" s="179">
        <v>57.973437499999996</v>
      </c>
      <c r="X64" s="184">
        <v>82.856250000000003</v>
      </c>
      <c r="Y64" s="179">
        <v>67.231249999999989</v>
      </c>
      <c r="Z64" s="179">
        <v>47.693749999999994</v>
      </c>
      <c r="AA64" s="179">
        <v>34.112500000000004</v>
      </c>
      <c r="AB64" s="183">
        <v>47.75</v>
      </c>
      <c r="AC64" s="179">
        <v>49.920855786617707</v>
      </c>
      <c r="AD64" s="184">
        <v>63.586537457545141</v>
      </c>
      <c r="AE64" s="179">
        <v>49.500119414972225</v>
      </c>
      <c r="AF64" s="179">
        <v>46.046296296416671</v>
      </c>
      <c r="AG64" s="185">
        <v>40.550469977536807</v>
      </c>
      <c r="AH64" s="183">
        <v>44.75</v>
      </c>
      <c r="AI64" s="179">
        <v>45.21481464386909</v>
      </c>
      <c r="AJ64" s="184">
        <v>71.613315696555546</v>
      </c>
      <c r="AK64" s="179">
        <v>51.492724867673601</v>
      </c>
      <c r="AL64" s="179">
        <v>33.683112191048608</v>
      </c>
      <c r="AM64" s="185">
        <v>24.070105820198606</v>
      </c>
      <c r="AN64" s="179">
        <v>44.22817650462963</v>
      </c>
      <c r="AO64" s="184">
        <v>54.723666666666659</v>
      </c>
      <c r="AP64" s="179">
        <v>37.055768518518512</v>
      </c>
      <c r="AQ64" s="179">
        <v>49.681138888888881</v>
      </c>
      <c r="AR64" s="185">
        <v>35.452131944444446</v>
      </c>
    </row>
    <row r="65" spans="2:44" x14ac:dyDescent="0.3">
      <c r="B65" s="153" t="s">
        <v>9</v>
      </c>
      <c r="C65" s="92" t="s">
        <v>734</v>
      </c>
      <c r="D65" s="29">
        <f>AVERAGE(Mystery_Shopping_Scores6[[#This Row],[Business Start-up (2020)]:[Studying (2020)]], Mystery_Shopping_Scores6[[#This Row],[Regular business operations (2021)]:[Health (2021)]])</f>
        <v>82.524557746779976</v>
      </c>
      <c r="E65" s="29">
        <f>IFERROR(AVERAGE(Mystery_Shopping_Scores6[[#This Row],[Business Start-up (2020)]], Mystery_Shopping_Scores6[[#This Row],[Regular business operations (2021)]]), ".")</f>
        <v>97.777777777777771</v>
      </c>
      <c r="F65" s="30">
        <f>IFERROR(AVERAGE(Mystery_Shopping_Scores6[[#This Row],[Family (2020)]:[Studying (2020)]],Mystery_Shopping_Scores6[[#This Row],[Transport (2021)]:[Health (2021)]]), ".")</f>
        <v>78.166494880780604</v>
      </c>
      <c r="G65" s="171">
        <f>AVERAGE(Mystery_Shopping_Scores6[[#This Row],[Regular business operations (2021)]:[Health (2021)]])</f>
        <v>79.525925925925918</v>
      </c>
      <c r="H65" s="29">
        <f t="shared" ref="H65:L65" si="21">2/3*IF(ISNUMBER(H66),H66)+1/3*(2/3*IF(ISNUMBER(H68),H68)+IF(ISNUMBER(H67),H67)/3)</f>
        <v>99.999999999999986</v>
      </c>
      <c r="I65" s="38">
        <f t="shared" si="21"/>
        <v>93.333333333333343</v>
      </c>
      <c r="J65" s="38">
        <f t="shared" si="21"/>
        <v>56.539682539682545</v>
      </c>
      <c r="K65" s="38">
        <f t="shared" si="21"/>
        <v>93.280423280423264</v>
      </c>
      <c r="L65" s="30">
        <f t="shared" si="21"/>
        <v>54.476190476190467</v>
      </c>
      <c r="M65" s="171" t="s">
        <v>6</v>
      </c>
      <c r="N65" s="167" t="s">
        <v>6</v>
      </c>
      <c r="O65" s="172" t="s">
        <v>6</v>
      </c>
      <c r="P65" s="167">
        <v>83.573923761423771</v>
      </c>
      <c r="Q65" s="38">
        <f t="shared" si="18"/>
        <v>86.272847522847528</v>
      </c>
      <c r="R65" s="29">
        <f>2/3*IF(ISNUMBER(R66),R66)+1/3*(2/3*IF(ISNUMBER(R68),R68)+IF(ISNUMBER(R67),R67)/3)</f>
        <v>95.555555555555543</v>
      </c>
      <c r="S65" s="38">
        <f>2/3*IF(ISNUMBER(S66),S66)+1/3*(2/3*IF(ISNUMBER(S68),S68)+IF(ISNUMBER(S67),S67)/3)</f>
        <v>81.455026455026456</v>
      </c>
      <c r="T65" s="38">
        <f>2/3*IF(ISNUMBER(T66),T66)+1/3*(2/3*IF(ISNUMBER(T68),T68)+IF(ISNUMBER(T67),T67)/3)</f>
        <v>90.858585858585855</v>
      </c>
      <c r="U65" s="30">
        <f>2/3*IF(ISNUMBER(U66),U66)+1/3*(2/3*IF(ISNUMBER(U68),U68)+IF(ISNUMBER(U67),U67)/3)</f>
        <v>77.222222222222229</v>
      </c>
      <c r="V65" s="191">
        <v>78</v>
      </c>
      <c r="W65" s="179">
        <v>80.875</v>
      </c>
      <c r="X65" s="184">
        <v>94.9</v>
      </c>
      <c r="Y65" s="179">
        <v>85.1</v>
      </c>
      <c r="Z65" s="179">
        <v>77.3</v>
      </c>
      <c r="AA65" s="179">
        <v>66.2</v>
      </c>
      <c r="AB65" s="183">
        <v>73.875</v>
      </c>
      <c r="AC65" s="179">
        <v>75.007303612527764</v>
      </c>
      <c r="AD65" s="184">
        <v>84.566972988222204</v>
      </c>
      <c r="AE65" s="179">
        <v>80.185185184999995</v>
      </c>
      <c r="AF65" s="179">
        <v>75.682539682666658</v>
      </c>
      <c r="AG65" s="185">
        <v>59.594516594222213</v>
      </c>
      <c r="AH65" s="183">
        <v>71.375</v>
      </c>
      <c r="AI65" s="179">
        <v>72.390245127638877</v>
      </c>
      <c r="AJ65" s="184">
        <v>88.888888888888886</v>
      </c>
      <c r="AK65" s="179">
        <v>74.444444444444443</v>
      </c>
      <c r="AL65" s="179">
        <v>62.576853526111101</v>
      </c>
      <c r="AM65" s="185">
        <v>63.650793651111101</v>
      </c>
      <c r="AN65" s="179">
        <v>70.339583333333323</v>
      </c>
      <c r="AO65" s="184">
        <v>75.267333333333326</v>
      </c>
      <c r="AP65" s="179">
        <v>66.840888888888884</v>
      </c>
      <c r="AQ65" s="179">
        <v>78.22399999999999</v>
      </c>
      <c r="AR65" s="185">
        <v>61.026111111111106</v>
      </c>
    </row>
    <row r="66" spans="2:44" x14ac:dyDescent="0.3">
      <c r="B66" s="153" t="s">
        <v>9</v>
      </c>
      <c r="C66" s="92" t="s">
        <v>308</v>
      </c>
      <c r="D66" s="29">
        <f>AVERAGE(Mystery_Shopping_Scores6[[#This Row],[Business Start-up (2020)]:[Studying (2020)]], Mystery_Shopping_Scores6[[#This Row],[Regular business operations (2021)]:[Health (2021)]])</f>
        <v>79.607804232804241</v>
      </c>
      <c r="E66" s="29">
        <f>IFERROR(AVERAGE(Mystery_Shopping_Scores6[[#This Row],[Business Start-up (2020)]], Mystery_Shopping_Scores6[[#This Row],[Regular business operations (2021)]]), ".")</f>
        <v>97.1875</v>
      </c>
      <c r="F66" s="30">
        <f>IFERROR(AVERAGE(Mystery_Shopping_Scores6[[#This Row],[Family (2020)]:[Studying (2020)]],Mystery_Shopping_Scores6[[#This Row],[Transport (2021)]:[Health (2021)]]), ".")</f>
        <v>74.585034013605437</v>
      </c>
      <c r="G66" s="171">
        <f>AVERAGE(Mystery_Shopping_Scores6[[#This Row],[Regular business operations (2021)]:[Health (2021)]])</f>
        <v>77.019047619047612</v>
      </c>
      <c r="H66" s="171">
        <v>100</v>
      </c>
      <c r="I66" s="38">
        <v>94.761904761904773</v>
      </c>
      <c r="J66" s="38">
        <v>44.333333333333336</v>
      </c>
      <c r="K66" s="38">
        <v>100</v>
      </c>
      <c r="L66" s="30">
        <v>46</v>
      </c>
      <c r="M66" s="171">
        <v>88.30952380952381</v>
      </c>
      <c r="N66" s="167" t="s">
        <v>6</v>
      </c>
      <c r="O66" s="172">
        <v>62.380952380952387</v>
      </c>
      <c r="P66" s="167">
        <v>82.284375000000011</v>
      </c>
      <c r="Q66" s="38">
        <f t="shared" si="18"/>
        <v>82.84375</v>
      </c>
      <c r="R66" s="29">
        <v>94.375</v>
      </c>
      <c r="S66" s="38">
        <v>78.333333333333343</v>
      </c>
      <c r="T66" s="38">
        <v>90.833333333333329</v>
      </c>
      <c r="U66" s="30">
        <v>67.833333333333343</v>
      </c>
      <c r="V66" s="191">
        <v>79.375</v>
      </c>
      <c r="W66" s="179">
        <v>81.724999999999994</v>
      </c>
      <c r="X66" s="184">
        <v>100</v>
      </c>
      <c r="Y66" s="179">
        <v>80.099999999999994</v>
      </c>
      <c r="Z66" s="179">
        <v>84.1</v>
      </c>
      <c r="AA66" s="179">
        <v>62.7</v>
      </c>
      <c r="AB66" s="183">
        <v>74.75</v>
      </c>
      <c r="AC66" s="179">
        <v>76.956349206249996</v>
      </c>
      <c r="AD66" s="184">
        <v>97.777777778000001</v>
      </c>
      <c r="AE66" s="179">
        <v>75.833333332999999</v>
      </c>
      <c r="AF66" s="179">
        <v>79</v>
      </c>
      <c r="AG66" s="185">
        <v>55.214285713999999</v>
      </c>
      <c r="AH66" s="183">
        <v>73.375</v>
      </c>
      <c r="AI66" s="179">
        <v>72.410714285750004</v>
      </c>
      <c r="AJ66" s="184">
        <v>90</v>
      </c>
      <c r="AK66" s="179">
        <v>70</v>
      </c>
      <c r="AL66" s="179">
        <v>67.976190475999999</v>
      </c>
      <c r="AM66" s="185">
        <v>61.666666667000001</v>
      </c>
      <c r="AN66" s="179">
        <v>74.121250000000003</v>
      </c>
      <c r="AO66" s="184">
        <v>85.555999999999997</v>
      </c>
      <c r="AP66" s="179">
        <v>70</v>
      </c>
      <c r="AQ66" s="179">
        <v>83</v>
      </c>
      <c r="AR66" s="185">
        <v>57.929000000000002</v>
      </c>
    </row>
    <row r="67" spans="2:44" x14ac:dyDescent="0.3">
      <c r="B67" s="153" t="s">
        <v>9</v>
      </c>
      <c r="C67" s="92" t="s">
        <v>735</v>
      </c>
      <c r="D67" s="29">
        <f>AVERAGE(Mystery_Shopping_Scores6[[#This Row],[Business Start-up (2020)]:[Studying (2020)]], Mystery_Shopping_Scores6[[#This Row],[Regular business operations (2021)]:[Health (2021)]])</f>
        <v>93.645622895622907</v>
      </c>
      <c r="E67" s="29">
        <f>IFERROR(AVERAGE(Mystery_Shopping_Scores6[[#This Row],[Business Start-up (2020)]], Mystery_Shopping_Scores6[[#This Row],[Regular business operations (2021)]]), ".")</f>
        <v>96.875</v>
      </c>
      <c r="F67" s="30">
        <f>IFERROR(AVERAGE(Mystery_Shopping_Scores6[[#This Row],[Family (2020)]:[Studying (2020)]],Mystery_Shopping_Scores6[[#This Row],[Transport (2021)]:[Health (2021)]]), ".")</f>
        <v>92.722943722943711</v>
      </c>
      <c r="G67" s="171">
        <f>AVERAGE(Mystery_Shopping_Scores6[[#This Row],[Regular business operations (2021)]:[Health (2021)]])</f>
        <v>99.333333333333343</v>
      </c>
      <c r="H67" s="171">
        <v>100</v>
      </c>
      <c r="I67" s="38">
        <v>100</v>
      </c>
      <c r="J67" s="38">
        <v>100</v>
      </c>
      <c r="K67" s="38">
        <v>96.666666666666671</v>
      </c>
      <c r="L67" s="30">
        <v>100</v>
      </c>
      <c r="M67" s="171">
        <v>93.442622950819668</v>
      </c>
      <c r="N67" s="167" t="s">
        <v>6</v>
      </c>
      <c r="O67" s="172">
        <v>89.666666666666657</v>
      </c>
      <c r="P67" s="167">
        <v>76.442992424242433</v>
      </c>
      <c r="Q67" s="38">
        <f t="shared" si="18"/>
        <v>86.535984848484858</v>
      </c>
      <c r="R67" s="29">
        <v>93.75</v>
      </c>
      <c r="S67" s="38">
        <v>91.666666666666671</v>
      </c>
      <c r="T67" s="38">
        <v>72.727272727272734</v>
      </c>
      <c r="U67" s="30">
        <v>88</v>
      </c>
      <c r="V67" s="191">
        <v>57.875</v>
      </c>
      <c r="W67" s="179">
        <v>66.350000000000009</v>
      </c>
      <c r="X67" s="184">
        <v>54.5</v>
      </c>
      <c r="Y67" s="179">
        <v>85.3</v>
      </c>
      <c r="Z67" s="179">
        <v>77</v>
      </c>
      <c r="AA67" s="179">
        <v>48.6</v>
      </c>
      <c r="AB67" s="183">
        <v>54.625</v>
      </c>
      <c r="AC67" s="179">
        <v>49.041922989249997</v>
      </c>
      <c r="AD67" s="184">
        <v>31.578947368000001</v>
      </c>
      <c r="AE67" s="179">
        <v>66.666666667000001</v>
      </c>
      <c r="AF67" s="179">
        <v>64.285714286000001</v>
      </c>
      <c r="AG67" s="185">
        <v>33.636363635999999</v>
      </c>
      <c r="AH67" s="183">
        <v>49.125</v>
      </c>
      <c r="AI67" s="179">
        <v>59.905063291250002</v>
      </c>
      <c r="AJ67" s="184">
        <v>60</v>
      </c>
      <c r="AK67" s="179">
        <v>50</v>
      </c>
      <c r="AL67" s="179">
        <v>69.620253164999994</v>
      </c>
      <c r="AM67" s="185">
        <v>60</v>
      </c>
      <c r="AN67" s="179">
        <v>38.328249999999997</v>
      </c>
      <c r="AO67" s="184">
        <v>21.212</v>
      </c>
      <c r="AP67" s="179">
        <v>38.71</v>
      </c>
      <c r="AQ67" s="179">
        <v>63.158000000000001</v>
      </c>
      <c r="AR67" s="185">
        <v>30.233000000000001</v>
      </c>
    </row>
    <row r="68" spans="2:44" x14ac:dyDescent="0.3">
      <c r="B68" s="153" t="s">
        <v>9</v>
      </c>
      <c r="C68" s="92" t="s">
        <v>736</v>
      </c>
      <c r="D68" s="29">
        <f>AVERAGE(Mystery_Shopping_Scores6[[#This Row],[Business Start-up (2020)]:[Studying (2020)]], Mystery_Shopping_Scores6[[#This Row],[Regular business operations (2021)]:[Health (2021)]])</f>
        <v>85.714285714285722</v>
      </c>
      <c r="E68" s="29">
        <f>IFERROR(AVERAGE(Mystery_Shopping_Scores6[[#This Row],[Business Start-up (2020)]], Mystery_Shopping_Scores6[[#This Row],[Regular business operations (2021)]]), ".")</f>
        <v>100</v>
      </c>
      <c r="F68" s="30">
        <f>IFERROR(AVERAGE(Mystery_Shopping_Scores6[[#This Row],[Family (2020)]:[Studying (2020)]],Mystery_Shopping_Scores6[[#This Row],[Transport (2021)]:[Health (2021)]]), ".")</f>
        <v>81.632653061224488</v>
      </c>
      <c r="G68" s="171">
        <f>AVERAGE(Mystery_Shopping_Scores6[[#This Row],[Regular business operations (2021)]:[Health (2021)]])</f>
        <v>77.142857142857153</v>
      </c>
      <c r="H68" s="171">
        <v>100</v>
      </c>
      <c r="I68" s="38">
        <v>85.714285714285708</v>
      </c>
      <c r="J68" s="38">
        <v>71.428571428571431</v>
      </c>
      <c r="K68" s="38">
        <v>71.428571428571431</v>
      </c>
      <c r="L68" s="30">
        <v>57.142857142857139</v>
      </c>
      <c r="M68" s="171" t="s">
        <v>6</v>
      </c>
      <c r="N68" s="167" t="s">
        <v>6</v>
      </c>
      <c r="O68" s="172" t="s">
        <v>6</v>
      </c>
      <c r="P68" s="167">
        <v>91.064285714285731</v>
      </c>
      <c r="Q68" s="38">
        <f t="shared" si="18"/>
        <v>96.428571428571431</v>
      </c>
      <c r="R68" s="29">
        <v>100</v>
      </c>
      <c r="S68" s="38">
        <v>85.714285714285708</v>
      </c>
      <c r="T68" s="38">
        <v>100</v>
      </c>
      <c r="U68" s="30">
        <v>100</v>
      </c>
      <c r="V68" s="191">
        <v>83.875</v>
      </c>
      <c r="W68" s="179">
        <v>85.7</v>
      </c>
      <c r="X68" s="184">
        <v>100</v>
      </c>
      <c r="Y68" s="179">
        <v>100</v>
      </c>
      <c r="Z68" s="179">
        <v>57.1</v>
      </c>
      <c r="AA68" s="179">
        <v>85.7</v>
      </c>
      <c r="AB68" s="183">
        <v>80.25</v>
      </c>
      <c r="AC68" s="179">
        <v>82.142857142999986</v>
      </c>
      <c r="AD68" s="184">
        <v>71.428571429000002</v>
      </c>
      <c r="AE68" s="179">
        <v>100</v>
      </c>
      <c r="AF68" s="179">
        <v>71.428571429000002</v>
      </c>
      <c r="AG68" s="185">
        <v>85.714285713999999</v>
      </c>
      <c r="AH68" s="183">
        <v>76.625</v>
      </c>
      <c r="AI68" s="179">
        <v>78.571428571499993</v>
      </c>
      <c r="AJ68" s="184">
        <v>100</v>
      </c>
      <c r="AK68" s="179">
        <v>100</v>
      </c>
      <c r="AL68" s="179">
        <v>42.857142856999999</v>
      </c>
      <c r="AM68" s="185">
        <v>71.428571429000002</v>
      </c>
      <c r="AN68" s="179">
        <v>75.000249999999994</v>
      </c>
      <c r="AO68" s="184">
        <v>71.429000000000002</v>
      </c>
      <c r="AP68" s="179">
        <v>71.429000000000002</v>
      </c>
      <c r="AQ68" s="179">
        <v>71.429000000000002</v>
      </c>
      <c r="AR68" s="185">
        <v>85.713999999999999</v>
      </c>
    </row>
    <row r="69" spans="2:44" x14ac:dyDescent="0.3">
      <c r="B69" s="153" t="s">
        <v>9</v>
      </c>
      <c r="C69" s="92" t="s">
        <v>309</v>
      </c>
      <c r="D69" s="29">
        <f>AVERAGE(Mystery_Shopping_Scores6[[#This Row],[Business Start-up (2020)]:[Studying (2020)]], Mystery_Shopping_Scores6[[#This Row],[Regular business operations (2021)]:[Health (2021)]])</f>
        <v>50.807949105568156</v>
      </c>
      <c r="E69" s="29">
        <f>IFERROR(AVERAGE(Mystery_Shopping_Scores6[[#This Row],[Business Start-up (2020)]], Mystery_Shopping_Scores6[[#This Row],[Regular business operations (2021)]]), ".")</f>
        <v>70.654761904761898</v>
      </c>
      <c r="F69" s="30">
        <f>IFERROR(AVERAGE(Mystery_Shopping_Scores6[[#This Row],[Family (2020)]:[Studying (2020)]],Mystery_Shopping_Scores6[[#This Row],[Transport (2021)]:[Health (2021)]]), ".")</f>
        <v>45.137431162941361</v>
      </c>
      <c r="G69" s="171">
        <f>AVERAGE(Mystery_Shopping_Scores6[[#This Row],[Regular business operations (2021)]:[Health (2021)]])</f>
        <v>51.196371882086162</v>
      </c>
      <c r="H69" s="29">
        <f t="shared" ref="H69:L69" si="22">1/3*IF(ISNUMBER(H70),H70,0)+1/3*IF(ISNUMBER(H72),H72,0)+1/3*IF(ISNUMBER(H71),H71,0)</f>
        <v>72.539682539682531</v>
      </c>
      <c r="I69" s="38">
        <f t="shared" si="22"/>
        <v>47.426303854875279</v>
      </c>
      <c r="J69" s="38">
        <f t="shared" si="22"/>
        <v>34.111111111111107</v>
      </c>
      <c r="K69" s="38">
        <f t="shared" si="22"/>
        <v>63.015873015873012</v>
      </c>
      <c r="L69" s="30">
        <f t="shared" si="22"/>
        <v>38.888888888888886</v>
      </c>
      <c r="M69" s="171" t="s">
        <v>6</v>
      </c>
      <c r="N69" s="167" t="s">
        <v>6</v>
      </c>
      <c r="O69" s="172" t="s">
        <v>6</v>
      </c>
      <c r="P69" s="167">
        <v>53.061210317460322</v>
      </c>
      <c r="Q69" s="38">
        <f t="shared" si="18"/>
        <v>50.322420634920633</v>
      </c>
      <c r="R69" s="29">
        <f>1/3*IF(ISNUMBER(R70),R70,0)+1/3*IF(ISNUMBER(R72),R72,0)+1/3*IF(ISNUMBER(R71),R71,0)</f>
        <v>68.769841269841265</v>
      </c>
      <c r="S69" s="38">
        <f>1/3*IF(ISNUMBER(S70),S70,0)+1/3*IF(ISNUMBER(S72),S72,0)+1/3*IF(ISNUMBER(S71),S71,0)</f>
        <v>46.30952380952381</v>
      </c>
      <c r="T69" s="38">
        <f>1/3*IF(ISNUMBER(T70),T70,0)+1/3*IF(ISNUMBER(T72),T72,0)+1/3*IF(ISNUMBER(T71),T71,0)</f>
        <v>55.396825396825392</v>
      </c>
      <c r="U69" s="30">
        <f>1/3*IF(ISNUMBER(U70),U70,0)+1/3*IF(ISNUMBER(U72),U72,0)+1/3*IF(ISNUMBER(U71),U71,0)</f>
        <v>30.813492063492063</v>
      </c>
      <c r="V69" s="191">
        <v>52.75</v>
      </c>
      <c r="W69" s="179">
        <v>55.800000000000004</v>
      </c>
      <c r="X69" s="184">
        <v>86.5</v>
      </c>
      <c r="Y69" s="179">
        <v>65.3</v>
      </c>
      <c r="Z69" s="179">
        <v>35.799999999999997</v>
      </c>
      <c r="AA69" s="179">
        <v>35.6</v>
      </c>
      <c r="AB69" s="183">
        <v>47.75</v>
      </c>
      <c r="AC69" s="179">
        <v>49.340525793833329</v>
      </c>
      <c r="AD69" s="184">
        <v>48.597552910333334</v>
      </c>
      <c r="AE69" s="179">
        <v>49.559964726666664</v>
      </c>
      <c r="AF69" s="179">
        <v>56.87301587333333</v>
      </c>
      <c r="AG69" s="185">
        <v>42.331569664999996</v>
      </c>
      <c r="AH69" s="183">
        <v>42.625</v>
      </c>
      <c r="AI69" s="179">
        <v>46.1875551145</v>
      </c>
      <c r="AJ69" s="184">
        <v>73.064373897333326</v>
      </c>
      <c r="AK69" s="179">
        <v>54.193121692999995</v>
      </c>
      <c r="AL69" s="179">
        <v>26.196428571333335</v>
      </c>
      <c r="AM69" s="185">
        <v>31.296296296333331</v>
      </c>
      <c r="AN69" s="179">
        <v>39.229833333333332</v>
      </c>
      <c r="AO69" s="184">
        <v>38.854333333333329</v>
      </c>
      <c r="AP69" s="179">
        <v>34.305666666666667</v>
      </c>
      <c r="AQ69" s="179">
        <v>47.048666666666662</v>
      </c>
      <c r="AR69" s="185">
        <v>36.710666666666668</v>
      </c>
    </row>
    <row r="70" spans="2:44" x14ac:dyDescent="0.3">
      <c r="B70" s="153" t="s">
        <v>9</v>
      </c>
      <c r="C70" s="92" t="s">
        <v>737</v>
      </c>
      <c r="D70" s="29">
        <f>AVERAGE(Mystery_Shopping_Scores6[[#This Row],[Business Start-up (2020)]:[Studying (2020)]], Mystery_Shopping_Scores6[[#This Row],[Regular business operations (2021)]:[Health (2021)]])</f>
        <v>42.534958427815567</v>
      </c>
      <c r="E70" s="29">
        <f>IFERROR(AVERAGE(Mystery_Shopping_Scores6[[#This Row],[Business Start-up (2020)]], Mystery_Shopping_Scores6[[#This Row],[Regular business operations (2021)]]), ".")</f>
        <v>76.13095238095238</v>
      </c>
      <c r="F70" s="30">
        <f>IFERROR(AVERAGE(Mystery_Shopping_Scores6[[#This Row],[Family (2020)]:[Studying (2020)]],Mystery_Shopping_Scores6[[#This Row],[Transport (2021)]:[Health (2021)]]), ".")</f>
        <v>32.93610301263363</v>
      </c>
      <c r="G70" s="171">
        <f>AVERAGE(Mystery_Shopping_Scores6[[#This Row],[Regular business operations (2021)]:[Health (2021)]])</f>
        <v>38.455782312925173</v>
      </c>
      <c r="H70" s="171">
        <v>74.285714285714292</v>
      </c>
      <c r="I70" s="38">
        <v>38.945578231292515</v>
      </c>
      <c r="J70" s="38">
        <v>0</v>
      </c>
      <c r="K70" s="38">
        <v>65.714285714285708</v>
      </c>
      <c r="L70" s="30">
        <v>13.333333333333332</v>
      </c>
      <c r="M70" s="171">
        <v>59.238095238095219</v>
      </c>
      <c r="N70" s="167" t="s">
        <v>6</v>
      </c>
      <c r="O70" s="172">
        <v>17.528344671201811</v>
      </c>
      <c r="P70" s="167">
        <v>49.391964285714288</v>
      </c>
      <c r="Q70" s="38">
        <f t="shared" si="18"/>
        <v>47.633928571428569</v>
      </c>
      <c r="R70" s="29">
        <v>77.976190476190467</v>
      </c>
      <c r="S70" s="38">
        <v>35.595238095238095</v>
      </c>
      <c r="T70" s="38">
        <v>62.857142857142854</v>
      </c>
      <c r="U70" s="30">
        <v>14.107142857142858</v>
      </c>
      <c r="V70" s="191">
        <v>50.5</v>
      </c>
      <c r="W70" s="179">
        <v>51.15</v>
      </c>
      <c r="X70" s="184">
        <v>89.8</v>
      </c>
      <c r="Y70" s="179">
        <v>81</v>
      </c>
      <c r="Z70" s="179">
        <v>33.1</v>
      </c>
      <c r="AA70" s="179">
        <v>0.7</v>
      </c>
      <c r="AB70" s="183">
        <v>45.25</v>
      </c>
      <c r="AC70" s="179">
        <v>49.9503968255</v>
      </c>
      <c r="AD70" s="184">
        <v>75.396825397000001</v>
      </c>
      <c r="AE70" s="179">
        <v>44.642857143000001</v>
      </c>
      <c r="AF70" s="179">
        <v>64.285714286000001</v>
      </c>
      <c r="AG70" s="185">
        <v>15.476190475999999</v>
      </c>
      <c r="AH70" s="183">
        <v>44</v>
      </c>
      <c r="AI70" s="179">
        <v>40.732804232749999</v>
      </c>
      <c r="AJ70" s="184">
        <v>75.026455025999994</v>
      </c>
      <c r="AK70" s="179">
        <v>69.523809524000001</v>
      </c>
      <c r="AL70" s="179">
        <v>18.380952381</v>
      </c>
      <c r="AM70" s="185">
        <v>0</v>
      </c>
      <c r="AN70" s="179">
        <v>47.267000000000003</v>
      </c>
      <c r="AO70" s="184">
        <v>66.667000000000002</v>
      </c>
      <c r="AP70" s="179">
        <v>35.417000000000002</v>
      </c>
      <c r="AQ70" s="179">
        <v>60</v>
      </c>
      <c r="AR70" s="185">
        <v>26.984000000000002</v>
      </c>
    </row>
    <row r="71" spans="2:44" x14ac:dyDescent="0.3">
      <c r="B71" s="153" t="s">
        <v>9</v>
      </c>
      <c r="C71" s="92" t="s">
        <v>738</v>
      </c>
      <c r="D71" s="29">
        <f>AVERAGE(Mystery_Shopping_Scores6[[#This Row],[Business Start-up (2020)]:[Studying (2020)]], Mystery_Shopping_Scores6[[#This Row],[Regular business operations (2021)]:[Health (2021)]])</f>
        <v>62.666666666666664</v>
      </c>
      <c r="E71" s="29">
        <f>IFERROR(AVERAGE(Mystery_Shopping_Scores6[[#This Row],[Business Start-up (2020)]], Mystery_Shopping_Scores6[[#This Row],[Regular business operations (2021)]]), ".")</f>
        <v>73.333333333333329</v>
      </c>
      <c r="F71" s="30">
        <f>IFERROR(AVERAGE(Mystery_Shopping_Scores6[[#This Row],[Family (2020)]:[Studying (2020)]],Mystery_Shopping_Scores6[[#This Row],[Transport (2021)]:[Health (2021)]]), ".")</f>
        <v>59.619047619047613</v>
      </c>
      <c r="G71" s="171">
        <f>AVERAGE(Mystery_Shopping_Scores6[[#This Row],[Regular business operations (2021)]:[Health (2021)]])</f>
        <v>70.13333333333334</v>
      </c>
      <c r="H71" s="171">
        <v>93.333333333333329</v>
      </c>
      <c r="I71" s="38">
        <v>53.333333333333336</v>
      </c>
      <c r="J71" s="38">
        <v>77.333333333333329</v>
      </c>
      <c r="K71" s="38">
        <v>73.333333333333343</v>
      </c>
      <c r="L71" s="30">
        <v>53.333333333333336</v>
      </c>
      <c r="M71" s="171" t="s">
        <v>6</v>
      </c>
      <c r="N71" s="167" t="s">
        <v>6</v>
      </c>
      <c r="O71" s="172" t="s">
        <v>6</v>
      </c>
      <c r="P71" s="167">
        <v>47.31666666666667</v>
      </c>
      <c r="Q71" s="38">
        <f t="shared" si="18"/>
        <v>53.333333333333336</v>
      </c>
      <c r="R71" s="29">
        <v>53.333333333333336</v>
      </c>
      <c r="S71" s="38">
        <v>53.333333333333336</v>
      </c>
      <c r="T71" s="38">
        <v>53.333333333333336</v>
      </c>
      <c r="U71" s="30">
        <v>53.333333333333336</v>
      </c>
      <c r="V71" s="191">
        <v>31.75</v>
      </c>
      <c r="W71" s="179">
        <v>41.300000000000004</v>
      </c>
      <c r="X71" s="184">
        <v>81.3</v>
      </c>
      <c r="Y71" s="179">
        <v>41.3</v>
      </c>
      <c r="Z71" s="179">
        <v>21.3</v>
      </c>
      <c r="AA71" s="179">
        <v>21.3</v>
      </c>
      <c r="AB71" s="183">
        <v>27.75</v>
      </c>
      <c r="AC71" s="179">
        <v>22.333333333500001</v>
      </c>
      <c r="AD71" s="184">
        <v>14.666666666999999</v>
      </c>
      <c r="AE71" s="179">
        <v>25.333333332999999</v>
      </c>
      <c r="AF71" s="179">
        <v>14.666666666999999</v>
      </c>
      <c r="AG71" s="185">
        <v>34.666666667000001</v>
      </c>
      <c r="AH71" s="183">
        <v>23.25</v>
      </c>
      <c r="AI71" s="179">
        <v>33.333333332999999</v>
      </c>
      <c r="AJ71" s="184">
        <v>73.333333332999999</v>
      </c>
      <c r="AK71" s="179">
        <v>33.333333332999999</v>
      </c>
      <c r="AL71" s="179">
        <v>13.333333333000001</v>
      </c>
      <c r="AM71" s="185">
        <v>13.333333333000001</v>
      </c>
      <c r="AN71" s="179">
        <v>13.333500000000001</v>
      </c>
      <c r="AO71" s="184">
        <v>6.6669999999999998</v>
      </c>
      <c r="AP71" s="179">
        <v>13.333</v>
      </c>
      <c r="AQ71" s="179">
        <v>6.6669999999999998</v>
      </c>
      <c r="AR71" s="185">
        <v>26.667000000000002</v>
      </c>
    </row>
    <row r="72" spans="2:44" x14ac:dyDescent="0.3">
      <c r="B72" s="153" t="s">
        <v>9</v>
      </c>
      <c r="C72" s="92" t="s">
        <v>739</v>
      </c>
      <c r="D72" s="29">
        <f>AVERAGE(Mystery_Shopping_Scores6[[#This Row],[Business Start-up (2020)]:[Studying (2020)]], Mystery_Shopping_Scores6[[#This Row],[Regular business operations (2021)]:[Health (2021)]])</f>
        <v>47.222222222222221</v>
      </c>
      <c r="E72" s="29">
        <f>IFERROR(AVERAGE(Mystery_Shopping_Scores6[[#This Row],[Business Start-up (2020)]], Mystery_Shopping_Scores6[[#This Row],[Regular business operations (2021)]]), ".")</f>
        <v>62.5</v>
      </c>
      <c r="F72" s="30">
        <f>IFERROR(AVERAGE(Mystery_Shopping_Scores6[[#This Row],[Family (2020)]:[Studying (2020)]],Mystery_Shopping_Scores6[[#This Row],[Transport (2021)]:[Health (2021)]]), ".")</f>
        <v>42.857142857142854</v>
      </c>
      <c r="G72" s="171">
        <f>AVERAGE(Mystery_Shopping_Scores6[[#This Row],[Regular business operations (2021)]:[Health (2021)]])</f>
        <v>45</v>
      </c>
      <c r="H72" s="171">
        <v>50</v>
      </c>
      <c r="I72" s="38">
        <v>50</v>
      </c>
      <c r="J72" s="38">
        <v>25</v>
      </c>
      <c r="K72" s="38">
        <v>50</v>
      </c>
      <c r="L72" s="30">
        <v>50</v>
      </c>
      <c r="M72" s="171" t="s">
        <v>6</v>
      </c>
      <c r="N72" s="167" t="s">
        <v>6</v>
      </c>
      <c r="O72" s="172" t="s">
        <v>6</v>
      </c>
      <c r="P72" s="167">
        <v>50</v>
      </c>
      <c r="Q72" s="38">
        <f t="shared" si="18"/>
        <v>50</v>
      </c>
      <c r="R72" s="29">
        <v>75</v>
      </c>
      <c r="S72" s="38">
        <v>50</v>
      </c>
      <c r="T72" s="38">
        <v>50</v>
      </c>
      <c r="U72" s="30">
        <v>25</v>
      </c>
      <c r="V72" s="191" t="s">
        <v>6</v>
      </c>
      <c r="W72" s="179" t="s">
        <v>6</v>
      </c>
      <c r="X72" s="184" t="s">
        <v>6</v>
      </c>
      <c r="Y72" s="179" t="s">
        <v>6</v>
      </c>
      <c r="Z72" s="179" t="s">
        <v>6</v>
      </c>
      <c r="AA72" s="179" t="s">
        <v>6</v>
      </c>
      <c r="AB72" s="183" t="s">
        <v>6</v>
      </c>
      <c r="AC72" s="179" t="s">
        <v>6</v>
      </c>
      <c r="AD72" s="184" t="s">
        <v>6</v>
      </c>
      <c r="AE72" s="179" t="s">
        <v>6</v>
      </c>
      <c r="AF72" s="179" t="s">
        <v>6</v>
      </c>
      <c r="AG72" s="185" t="s">
        <v>6</v>
      </c>
      <c r="AH72" s="183" t="s">
        <v>6</v>
      </c>
      <c r="AI72" s="179" t="s">
        <v>6</v>
      </c>
      <c r="AJ72" s="184" t="s">
        <v>6</v>
      </c>
      <c r="AK72" s="179" t="s">
        <v>6</v>
      </c>
      <c r="AL72" s="179" t="s">
        <v>6</v>
      </c>
      <c r="AM72" s="185" t="s">
        <v>6</v>
      </c>
      <c r="AN72" s="179" t="s">
        <v>6</v>
      </c>
      <c r="AO72" s="184" t="s">
        <v>6</v>
      </c>
      <c r="AP72" s="179" t="s">
        <v>6</v>
      </c>
      <c r="AQ72" s="179" t="s">
        <v>6</v>
      </c>
      <c r="AR72" s="185" t="s">
        <v>6</v>
      </c>
    </row>
    <row r="73" spans="2:44" x14ac:dyDescent="0.3">
      <c r="B73" s="153" t="s">
        <v>9</v>
      </c>
      <c r="C73" s="92" t="s">
        <v>310</v>
      </c>
      <c r="D73" s="29">
        <f>AVERAGE(Mystery_Shopping_Scores6[[#This Row],[Business Start-up (2020)]:[Studying (2020)]], Mystery_Shopping_Scores6[[#This Row],[Regular business operations (2021)]:[Health (2021)]])</f>
        <v>65.573578042328052</v>
      </c>
      <c r="E73" s="29">
        <f>IFERROR(AVERAGE(Mystery_Shopping_Scores6[[#This Row],[Business Start-up (2020)]], Mystery_Shopping_Scores6[[#This Row],[Regular business operations (2021)]]), ".")</f>
        <v>93.559375000000003</v>
      </c>
      <c r="F73" s="30">
        <f>IFERROR(AVERAGE(Mystery_Shopping_Scores6[[#This Row],[Family (2020)]:[Studying (2020)]],Mystery_Shopping_Scores6[[#This Row],[Transport (2021)]:[Health (2021)]]), ".")</f>
        <v>57.577636054421767</v>
      </c>
      <c r="G73" s="171">
        <f>AVERAGE(Mystery_Shopping_Scores6[[#This Row],[Regular business operations (2021)]:[Health (2021)]])</f>
        <v>60.693690476190476</v>
      </c>
      <c r="H73" s="29">
        <f t="shared" ref="H73:L73" si="23">AVERAGE(H74:H77)</f>
        <v>97.525000000000006</v>
      </c>
      <c r="I73" s="38">
        <f t="shared" si="23"/>
        <v>64.297619047619051</v>
      </c>
      <c r="J73" s="38">
        <f t="shared" si="23"/>
        <v>0</v>
      </c>
      <c r="K73" s="38">
        <f t="shared" si="23"/>
        <v>100</v>
      </c>
      <c r="L73" s="30">
        <f t="shared" si="23"/>
        <v>41.645833333333336</v>
      </c>
      <c r="M73" s="171" t="s">
        <v>6</v>
      </c>
      <c r="N73" s="167" t="s">
        <v>6</v>
      </c>
      <c r="O73" s="172" t="s">
        <v>6</v>
      </c>
      <c r="P73" s="167">
        <v>65.424218749999994</v>
      </c>
      <c r="Q73" s="38">
        <f t="shared" ref="Q73:Q91" si="24">IFERROR(AVERAGE(R73:U73),".")</f>
        <v>71.673437500000006</v>
      </c>
      <c r="R73" s="29">
        <f>AVERAGE(R74:R77)</f>
        <v>89.59375</v>
      </c>
      <c r="S73" s="38">
        <f>AVERAGE(S74:S77)</f>
        <v>74.333333333333343</v>
      </c>
      <c r="T73" s="38">
        <f>AVERAGE(T74:T77)</f>
        <v>83.35</v>
      </c>
      <c r="U73" s="30">
        <f>AVERAGE(U74:U77)</f>
        <v>39.416666666666671</v>
      </c>
      <c r="V73" s="191">
        <v>41.625</v>
      </c>
      <c r="W73" s="179">
        <v>59.174999999999997</v>
      </c>
      <c r="X73" s="184">
        <v>91.7</v>
      </c>
      <c r="Y73" s="179">
        <v>75.7</v>
      </c>
      <c r="Z73" s="179">
        <v>36</v>
      </c>
      <c r="AA73" s="179">
        <v>33.299999999999997</v>
      </c>
      <c r="AB73" s="183">
        <v>25.5</v>
      </c>
      <c r="AC73" s="179">
        <v>23.855468749981249</v>
      </c>
      <c r="AD73" s="184">
        <v>50.027777777750003</v>
      </c>
      <c r="AE73" s="179">
        <v>18.75520833325</v>
      </c>
      <c r="AF73" s="179">
        <v>5.5833333332499997</v>
      </c>
      <c r="AG73" s="185">
        <v>21.055555555674999</v>
      </c>
      <c r="AH73" s="183">
        <v>25.125</v>
      </c>
      <c r="AI73" s="179">
        <v>26.989791666687502</v>
      </c>
      <c r="AJ73" s="184">
        <v>66.166666666750004</v>
      </c>
      <c r="AK73" s="179">
        <v>37.5</v>
      </c>
      <c r="AL73" s="179">
        <v>4.2925000000000004</v>
      </c>
      <c r="AM73" s="185">
        <v>0</v>
      </c>
      <c r="AN73" s="179">
        <v>23.195625</v>
      </c>
      <c r="AO73" s="184">
        <v>45.157499999999999</v>
      </c>
      <c r="AP73" s="179">
        <v>10.02075</v>
      </c>
      <c r="AQ73" s="179">
        <v>23.77075</v>
      </c>
      <c r="AR73" s="185">
        <v>13.833500000000001</v>
      </c>
    </row>
    <row r="74" spans="2:44" x14ac:dyDescent="0.3">
      <c r="B74" s="153" t="s">
        <v>9</v>
      </c>
      <c r="C74" s="92" t="s">
        <v>311</v>
      </c>
      <c r="D74" s="29">
        <f>AVERAGE(Mystery_Shopping_Scores6[[#This Row],[Business Start-up (2020)]:[Studying (2020)]], Mystery_Shopping_Scores6[[#This Row],[Regular business operations (2021)]:[Health (2021)]])</f>
        <v>58.087962962962962</v>
      </c>
      <c r="E74" s="29">
        <f>IFERROR(AVERAGE(Mystery_Shopping_Scores6[[#This Row],[Business Start-up (2020)]], Mystery_Shopping_Scores6[[#This Row],[Regular business operations (2021)]]), ".")</f>
        <v>92.987499999999997</v>
      </c>
      <c r="F74" s="30">
        <f>IFERROR(AVERAGE(Mystery_Shopping_Scores6[[#This Row],[Family (2020)]:[Studying (2020)]],Mystery_Shopping_Scores6[[#This Row],[Transport (2021)]:[Health (2021)]]), ".")</f>
        <v>48.116666666666667</v>
      </c>
      <c r="G74" s="171">
        <f>AVERAGE(Mystery_Shopping_Scores6[[#This Row],[Regular business operations (2021)]:[Health (2021)]])</f>
        <v>53.370000000000005</v>
      </c>
      <c r="H74" s="171">
        <v>90.1</v>
      </c>
      <c r="I74" s="38">
        <v>43.5</v>
      </c>
      <c r="J74" s="38">
        <v>0</v>
      </c>
      <c r="K74" s="38">
        <v>100</v>
      </c>
      <c r="L74" s="30">
        <v>33.25</v>
      </c>
      <c r="M74" s="171">
        <v>80.638888888888886</v>
      </c>
      <c r="N74" s="167" t="s">
        <v>6</v>
      </c>
      <c r="O74" s="172">
        <v>30.5</v>
      </c>
      <c r="P74" s="167">
        <v>50.730208333333337</v>
      </c>
      <c r="Q74" s="38">
        <f t="shared" si="24"/>
        <v>63.985416666666666</v>
      </c>
      <c r="R74" s="29">
        <v>95.875</v>
      </c>
      <c r="S74" s="38">
        <v>55.666666666666664</v>
      </c>
      <c r="T74" s="38">
        <v>73.400000000000006</v>
      </c>
      <c r="U74" s="30">
        <v>31</v>
      </c>
      <c r="V74" s="191">
        <v>35.375</v>
      </c>
      <c r="W74" s="179">
        <v>37.475000000000001</v>
      </c>
      <c r="X74" s="184">
        <v>66.900000000000006</v>
      </c>
      <c r="Y74" s="179">
        <v>67.400000000000006</v>
      </c>
      <c r="Z74" s="179">
        <v>15.6</v>
      </c>
      <c r="AA74" s="179">
        <v>0</v>
      </c>
      <c r="AB74" s="183">
        <v>29.5</v>
      </c>
      <c r="AC74" s="179">
        <v>33.442708333174998</v>
      </c>
      <c r="AD74" s="184">
        <v>72.333333332999999</v>
      </c>
      <c r="AE74" s="179">
        <v>35.4375</v>
      </c>
      <c r="AF74" s="179">
        <v>22.333333332999999</v>
      </c>
      <c r="AG74" s="185">
        <v>3.6666666666999999</v>
      </c>
      <c r="AH74" s="183">
        <v>33.25</v>
      </c>
      <c r="AI74" s="179">
        <v>25.7925</v>
      </c>
      <c r="AJ74" s="184">
        <v>48</v>
      </c>
      <c r="AK74" s="179">
        <v>50</v>
      </c>
      <c r="AL74" s="179">
        <v>5.17</v>
      </c>
      <c r="AM74" s="185">
        <v>0</v>
      </c>
      <c r="AN74" s="179">
        <v>40.527749999999997</v>
      </c>
      <c r="AO74" s="184">
        <v>64.944000000000003</v>
      </c>
      <c r="AP74" s="179">
        <v>16.75</v>
      </c>
      <c r="AQ74" s="179">
        <v>41.75</v>
      </c>
      <c r="AR74" s="185">
        <v>38.667000000000002</v>
      </c>
    </row>
    <row r="75" spans="2:44" x14ac:dyDescent="0.3">
      <c r="B75" s="153" t="s">
        <v>9</v>
      </c>
      <c r="C75" s="92" t="s">
        <v>312</v>
      </c>
      <c r="D75" s="29">
        <f>AVERAGE(Mystery_Shopping_Scores6[[#This Row],[Business Start-up (2020)]:[Studying (2020)]], Mystery_Shopping_Scores6[[#This Row],[Regular business operations (2021)]:[Health (2021)]])</f>
        <v>63.743386243386254</v>
      </c>
      <c r="E75" s="29">
        <f>IFERROR(AVERAGE(Mystery_Shopping_Scores6[[#This Row],[Business Start-up (2020)]], Mystery_Shopping_Scores6[[#This Row],[Regular business operations (2021)]]), ".")</f>
        <v>100</v>
      </c>
      <c r="F75" s="30">
        <f>IFERROR(AVERAGE(Mystery_Shopping_Scores6[[#This Row],[Family (2020)]:[Studying (2020)]],Mystery_Shopping_Scores6[[#This Row],[Transport (2021)]:[Health (2021)]]), ".")</f>
        <v>53.384353741496604</v>
      </c>
      <c r="G75" s="171">
        <f>AVERAGE(Mystery_Shopping_Scores6[[#This Row],[Regular business operations (2021)]:[Health (2021)]])</f>
        <v>56.071428571428577</v>
      </c>
      <c r="H75" s="171">
        <v>100</v>
      </c>
      <c r="I75" s="38">
        <v>80.357142857142861</v>
      </c>
      <c r="J75" s="38">
        <v>0</v>
      </c>
      <c r="K75" s="38">
        <v>100</v>
      </c>
      <c r="L75" s="30">
        <v>0</v>
      </c>
      <c r="M75" s="171">
        <v>94.285714285714292</v>
      </c>
      <c r="N75" s="167" t="s">
        <v>6</v>
      </c>
      <c r="O75" s="172">
        <v>30.142857142857146</v>
      </c>
      <c r="P75" s="167">
        <v>60.366666666666667</v>
      </c>
      <c r="Q75" s="38">
        <f t="shared" si="24"/>
        <v>73.333333333333343</v>
      </c>
      <c r="R75" s="29">
        <v>100</v>
      </c>
      <c r="S75" s="38">
        <v>66.666666666666671</v>
      </c>
      <c r="T75" s="38">
        <v>100</v>
      </c>
      <c r="U75" s="30">
        <v>26.666666666666668</v>
      </c>
      <c r="V75" s="191">
        <v>46.875</v>
      </c>
      <c r="W75" s="179">
        <v>47.4</v>
      </c>
      <c r="X75" s="184">
        <v>100</v>
      </c>
      <c r="Y75" s="179">
        <v>68.900000000000006</v>
      </c>
      <c r="Z75" s="179">
        <v>20.7</v>
      </c>
      <c r="AA75" s="179">
        <v>0</v>
      </c>
      <c r="AB75" s="183">
        <v>42.875</v>
      </c>
      <c r="AC75" s="179">
        <v>46.0069444445</v>
      </c>
      <c r="AD75" s="184">
        <v>88.888888889</v>
      </c>
      <c r="AE75" s="179">
        <v>39.583333332999999</v>
      </c>
      <c r="AF75" s="179">
        <v>0</v>
      </c>
      <c r="AG75" s="185">
        <v>55.555555556000002</v>
      </c>
      <c r="AH75" s="183">
        <v>39.125</v>
      </c>
      <c r="AI75" s="179">
        <v>39.5</v>
      </c>
      <c r="AJ75" s="184">
        <v>100</v>
      </c>
      <c r="AK75" s="179">
        <v>50</v>
      </c>
      <c r="AL75" s="179">
        <v>8</v>
      </c>
      <c r="AM75" s="185">
        <v>0</v>
      </c>
      <c r="AN75" s="179">
        <v>38.921500000000002</v>
      </c>
      <c r="AO75" s="184">
        <v>82.352999999999994</v>
      </c>
      <c r="AP75" s="179">
        <v>23.332999999999998</v>
      </c>
      <c r="AQ75" s="179">
        <v>33.332999999999998</v>
      </c>
      <c r="AR75" s="185">
        <v>16.667000000000002</v>
      </c>
    </row>
    <row r="76" spans="2:44" x14ac:dyDescent="0.3">
      <c r="B76" s="153" t="s">
        <v>9</v>
      </c>
      <c r="C76" s="92" t="s">
        <v>313</v>
      </c>
      <c r="D76" s="29">
        <f>AVERAGE(Mystery_Shopping_Scores6[[#This Row],[Business Start-up (2020)]:[Studying (2020)]], Mystery_Shopping_Scores6[[#This Row],[Regular business operations (2021)]:[Health (2021)]])</f>
        <v>58.020833333333329</v>
      </c>
      <c r="E76" s="29">
        <f>IFERROR(AVERAGE(Mystery_Shopping_Scores6[[#This Row],[Business Start-up (2020)]], Mystery_Shopping_Scores6[[#This Row],[Regular business operations (2021)]]), ".")</f>
        <v>81.25</v>
      </c>
      <c r="F76" s="30">
        <f>IFERROR(AVERAGE(Mystery_Shopping_Scores6[[#This Row],[Family (2020)]:[Studying (2020)]],Mystery_Shopping_Scores6[[#This Row],[Transport (2021)]:[Health (2021)]]), ".")</f>
        <v>50.277777777777779</v>
      </c>
      <c r="G76" s="171">
        <f>AVERAGE(Mystery_Shopping_Scores6[[#This Row],[Regular business operations (2021)]:[Health (2021)]])</f>
        <v>66.666666666666671</v>
      </c>
      <c r="H76" s="171">
        <v>100</v>
      </c>
      <c r="I76" s="38">
        <v>33.333333333333336</v>
      </c>
      <c r="J76" s="38" t="s">
        <v>6</v>
      </c>
      <c r="K76" s="38">
        <v>100</v>
      </c>
      <c r="L76" s="30">
        <v>33.333333333333336</v>
      </c>
      <c r="M76" s="171">
        <v>77.777777777777771</v>
      </c>
      <c r="N76" s="167" t="s">
        <v>6</v>
      </c>
      <c r="O76" s="172">
        <v>14.285714285714286</v>
      </c>
      <c r="P76" s="167">
        <v>53.142857142857146</v>
      </c>
      <c r="Q76" s="38">
        <f t="shared" si="24"/>
        <v>49.375</v>
      </c>
      <c r="R76" s="29">
        <v>62.5</v>
      </c>
      <c r="S76" s="38">
        <v>75</v>
      </c>
      <c r="T76" s="38">
        <v>60</v>
      </c>
      <c r="U76" s="30">
        <v>0</v>
      </c>
      <c r="V76" s="191">
        <v>34.142857142857146</v>
      </c>
      <c r="W76" s="179">
        <v>58.166666666666664</v>
      </c>
      <c r="X76" s="184">
        <v>100</v>
      </c>
      <c r="Y76" s="179">
        <v>66.7</v>
      </c>
      <c r="Z76" s="179">
        <v>7.8</v>
      </c>
      <c r="AA76" s="179" t="s">
        <v>6</v>
      </c>
      <c r="AB76" s="183">
        <v>26.428571428571427</v>
      </c>
      <c r="AC76" s="179">
        <v>15.97222222225</v>
      </c>
      <c r="AD76" s="184">
        <v>38.888888889</v>
      </c>
      <c r="AE76" s="179">
        <v>0</v>
      </c>
      <c r="AF76" s="179">
        <v>0</v>
      </c>
      <c r="AG76" s="185">
        <v>25</v>
      </c>
      <c r="AH76" s="183">
        <v>24.857142857142858</v>
      </c>
      <c r="AI76" s="179">
        <v>40.222222222333336</v>
      </c>
      <c r="AJ76" s="184">
        <v>66.666666667000001</v>
      </c>
      <c r="AK76" s="179">
        <v>50</v>
      </c>
      <c r="AL76" s="179">
        <v>4</v>
      </c>
      <c r="AM76" s="185" t="s">
        <v>6</v>
      </c>
      <c r="AN76" s="179">
        <v>13.33325</v>
      </c>
      <c r="AO76" s="184">
        <v>33.332999999999998</v>
      </c>
      <c r="AP76" s="179">
        <v>0</v>
      </c>
      <c r="AQ76" s="179">
        <v>20</v>
      </c>
      <c r="AR76" s="185">
        <v>0</v>
      </c>
    </row>
    <row r="77" spans="2:44" x14ac:dyDescent="0.3">
      <c r="B77" s="153" t="s">
        <v>9</v>
      </c>
      <c r="C77" s="92" t="s">
        <v>314</v>
      </c>
      <c r="D77" s="29">
        <f>AVERAGE(Mystery_Shopping_Scores6[[#This Row],[Business Start-up (2020)]:[Studying (2020)]], Mystery_Shopping_Scores6[[#This Row],[Regular business operations (2021)]:[Health (2021)]])</f>
        <v>88.888888888888886</v>
      </c>
      <c r="E77" s="29">
        <f>IFERROR(AVERAGE(Mystery_Shopping_Scores6[[#This Row],[Business Start-up (2020)]], Mystery_Shopping_Scores6[[#This Row],[Regular business operations (2021)]]), ".")</f>
        <v>100</v>
      </c>
      <c r="F77" s="30">
        <f>IFERROR(AVERAGE(Mystery_Shopping_Scores6[[#This Row],[Family (2020)]:[Studying (2020)]],Mystery_Shopping_Scores6[[#This Row],[Transport (2021)]:[Health (2021)]]), ".")</f>
        <v>85.714285714285708</v>
      </c>
      <c r="G77" s="171">
        <f>AVERAGE(Mystery_Shopping_Scores6[[#This Row],[Regular business operations (2021)]:[Health (2021)]])</f>
        <v>80</v>
      </c>
      <c r="H77" s="171">
        <v>100</v>
      </c>
      <c r="I77" s="38">
        <v>100</v>
      </c>
      <c r="J77" s="38">
        <v>0</v>
      </c>
      <c r="K77" s="38">
        <v>100</v>
      </c>
      <c r="L77" s="30">
        <v>100</v>
      </c>
      <c r="M77" s="171" t="s">
        <v>6</v>
      </c>
      <c r="N77" s="167" t="s">
        <v>6</v>
      </c>
      <c r="O77" s="172" t="s">
        <v>6</v>
      </c>
      <c r="P77" s="167">
        <v>100</v>
      </c>
      <c r="Q77" s="38">
        <f t="shared" si="24"/>
        <v>100</v>
      </c>
      <c r="R77" s="29">
        <v>100</v>
      </c>
      <c r="S77" s="38">
        <v>100</v>
      </c>
      <c r="T77" s="38">
        <v>100</v>
      </c>
      <c r="U77" s="30">
        <v>100</v>
      </c>
      <c r="V77" s="191">
        <v>50</v>
      </c>
      <c r="W77" s="179">
        <v>100</v>
      </c>
      <c r="X77" s="184">
        <v>100</v>
      </c>
      <c r="Y77" s="179">
        <v>100</v>
      </c>
      <c r="Z77" s="179">
        <v>100</v>
      </c>
      <c r="AA77" s="179">
        <v>100</v>
      </c>
      <c r="AB77" s="183">
        <v>6.25</v>
      </c>
      <c r="AC77" s="179">
        <v>0</v>
      </c>
      <c r="AD77" s="184">
        <v>0</v>
      </c>
      <c r="AE77" s="179">
        <v>0</v>
      </c>
      <c r="AF77" s="179">
        <v>0</v>
      </c>
      <c r="AG77" s="185">
        <v>0</v>
      </c>
      <c r="AH77" s="183">
        <v>6.25</v>
      </c>
      <c r="AI77" s="179">
        <v>12.5</v>
      </c>
      <c r="AJ77" s="184">
        <v>50</v>
      </c>
      <c r="AK77" s="179">
        <v>0</v>
      </c>
      <c r="AL77" s="179">
        <v>0</v>
      </c>
      <c r="AM77" s="185">
        <v>0</v>
      </c>
      <c r="AN77" s="179">
        <v>0</v>
      </c>
      <c r="AO77" s="184">
        <v>0</v>
      </c>
      <c r="AP77" s="179">
        <v>0</v>
      </c>
      <c r="AQ77" s="179">
        <v>0</v>
      </c>
      <c r="AR77" s="185">
        <v>0</v>
      </c>
    </row>
    <row r="78" spans="2:44" x14ac:dyDescent="0.3">
      <c r="B78" s="153" t="s">
        <v>9</v>
      </c>
      <c r="C78" s="92" t="s">
        <v>742</v>
      </c>
      <c r="D78" s="29">
        <f>AVERAGE(Mystery_Shopping_Scores6[[#This Row],[Business Start-up (2020)]:[Studying (2020)]], Mystery_Shopping_Scores6[[#This Row],[Regular business operations (2021)]:[Health (2021)]])</f>
        <v>46.521604938271601</v>
      </c>
      <c r="E78" s="29">
        <f>IFERROR(AVERAGE(Mystery_Shopping_Scores6[[#This Row],[Business Start-up (2020)]], Mystery_Shopping_Scores6[[#This Row],[Regular business operations (2021)]]), ".")</f>
        <v>68.263888888888886</v>
      </c>
      <c r="F78" s="30">
        <f>IFERROR(AVERAGE(Mystery_Shopping_Scores6[[#This Row],[Family (2020)]:[Studying (2020)]],Mystery_Shopping_Scores6[[#This Row],[Transport (2021)]:[Health (2021)]]), ".")</f>
        <v>40.309523809523803</v>
      </c>
      <c r="G78" s="171">
        <f>AVERAGE(Mystery_Shopping_Scores6[[#This Row],[Regular business operations (2021)]:[Health (2021)]])</f>
        <v>53.047222222222217</v>
      </c>
      <c r="H78" s="29">
        <f t="shared" ref="H78:L78" si="25">(0.5*IF(ISNUMBER(H79),H79,0)+0.25*IF(ISNUMBER(H80),H80,0)+IFERROR(AVERAGE(H81:H82)*0.25,0))/(ISNUMBER(H79)*0.5+ISNUMBER(H80)*0.25+OR(ISNUMBER(H81),ISNUMBER(H82))*0.25)</f>
        <v>70.277777777777771</v>
      </c>
      <c r="I78" s="38">
        <f t="shared" si="25"/>
        <v>61.958333333333329</v>
      </c>
      <c r="J78" s="38">
        <f t="shared" si="25"/>
        <v>17.999999999999996</v>
      </c>
      <c r="K78" s="38">
        <f t="shared" si="25"/>
        <v>55</v>
      </c>
      <c r="L78" s="30">
        <f t="shared" si="25"/>
        <v>60</v>
      </c>
      <c r="M78" s="171" t="s">
        <v>6</v>
      </c>
      <c r="N78" s="167" t="s">
        <v>6</v>
      </c>
      <c r="O78" s="172" t="s">
        <v>6</v>
      </c>
      <c r="P78" s="167">
        <v>37.204166666666666</v>
      </c>
      <c r="Q78" s="38">
        <f t="shared" si="24"/>
        <v>38.364583333333329</v>
      </c>
      <c r="R78" s="29">
        <f>(0.5*IF(ISNUMBER(R79),R79,0)+0.25*IF(ISNUMBER(R80),R80,0)+IFERROR(AVERAGE(R81:R82)*0.25,0))/(ISNUMBER(R79)*0.5+ISNUMBER(R80)*0.25+OR(ISNUMBER(R81),ISNUMBER(R82))*0.25)</f>
        <v>66.25</v>
      </c>
      <c r="S78" s="38">
        <f>(0.5*IF(ISNUMBER(S79),S79,0)+0.25*IF(ISNUMBER(S80),S80,0)+IFERROR(AVERAGE(S81:S82)*0.25,0))/(ISNUMBER(S79)*0.5+ISNUMBER(S80)*0.25+OR(ISNUMBER(S81),ISNUMBER(S82))*0.25)</f>
        <v>20.833333333333332</v>
      </c>
      <c r="T78" s="38">
        <f>(0.5*IF(ISNUMBER(T79),T79,0)+0.25*IF(ISNUMBER(T80),T80,0)+IFERROR(AVERAGE(T81:T82)*0.25,0))/(ISNUMBER(T79)*0.5+ISNUMBER(T80)*0.25+OR(ISNUMBER(T81),ISNUMBER(T82))*0.25)</f>
        <v>22</v>
      </c>
      <c r="U78" s="30">
        <f>(0.5*IF(ISNUMBER(U79),U79,0)+0.25*IF(ISNUMBER(U80),U80,0)+IFERROR(AVERAGE(U81:U82)*0.25,0))/(ISNUMBER(U79)*0.5+ISNUMBER(U80)*0.25+OR(ISNUMBER(U81),ISNUMBER(U82))*0.25)</f>
        <v>44.375</v>
      </c>
      <c r="V78" s="191">
        <v>42.333333333333336</v>
      </c>
      <c r="W78" s="179">
        <v>36.043749999999996</v>
      </c>
      <c r="X78" s="184">
        <v>58.325000000000003</v>
      </c>
      <c r="Y78" s="179">
        <v>42.825000000000003</v>
      </c>
      <c r="Z78" s="179">
        <v>41.674999999999997</v>
      </c>
      <c r="AA78" s="179">
        <v>1.35</v>
      </c>
      <c r="AB78" s="183">
        <v>41.833333333333336</v>
      </c>
      <c r="AC78" s="179">
        <v>55.187042124562502</v>
      </c>
      <c r="AD78" s="184">
        <v>71.153846153875008</v>
      </c>
      <c r="AE78" s="179" t="s">
        <v>6</v>
      </c>
      <c r="AF78" s="179" t="s">
        <v>6</v>
      </c>
      <c r="AG78" s="185">
        <v>39.220238095249996</v>
      </c>
      <c r="AH78" s="183">
        <v>38.5</v>
      </c>
      <c r="AI78" s="179">
        <v>35.291666666649995</v>
      </c>
      <c r="AJ78" s="184">
        <v>58.333333333249996</v>
      </c>
      <c r="AK78" s="179">
        <v>39.833333333249996</v>
      </c>
      <c r="AL78" s="179">
        <v>41.666666666750004</v>
      </c>
      <c r="AM78" s="185">
        <v>1.3333333333499999</v>
      </c>
      <c r="AN78" s="179">
        <v>44.926874999999995</v>
      </c>
      <c r="AO78" s="184">
        <v>59.615499999999997</v>
      </c>
      <c r="AP78" s="179" t="s">
        <v>6</v>
      </c>
      <c r="AQ78" s="179" t="s">
        <v>6</v>
      </c>
      <c r="AR78" s="185">
        <v>30.238250000000001</v>
      </c>
    </row>
    <row r="79" spans="2:44" x14ac:dyDescent="0.3">
      <c r="B79" s="153" t="s">
        <v>9</v>
      </c>
      <c r="C79" s="92" t="s">
        <v>315</v>
      </c>
      <c r="D79" s="29">
        <f>AVERAGE(Mystery_Shopping_Scores6[[#This Row],[Business Start-up (2020)]:[Studying (2020)]], Mystery_Shopping_Scores6[[#This Row],[Regular business operations (2021)]:[Health (2021)]])</f>
        <v>45.358024691358025</v>
      </c>
      <c r="E79" s="29">
        <f>IFERROR(AVERAGE(Mystery_Shopping_Scores6[[#This Row],[Business Start-up (2020)]], Mystery_Shopping_Scores6[[#This Row],[Regular business operations (2021)]]), ".")</f>
        <v>55.277777777777779</v>
      </c>
      <c r="F79" s="30">
        <f>IFERROR(AVERAGE(Mystery_Shopping_Scores6[[#This Row],[Family (2020)]:[Studying (2020)]],Mystery_Shopping_Scores6[[#This Row],[Transport (2021)]:[Health (2021)]]), ".")</f>
        <v>42.523809523809518</v>
      </c>
      <c r="G79" s="171">
        <f>AVERAGE(Mystery_Shopping_Scores6[[#This Row],[Regular business operations (2021)]:[Health (2021)]])</f>
        <v>47.844444444444441</v>
      </c>
      <c r="H79" s="171">
        <v>55.555555555555557</v>
      </c>
      <c r="I79" s="38">
        <v>76</v>
      </c>
      <c r="J79" s="38">
        <v>2.666666666666667</v>
      </c>
      <c r="K79" s="38">
        <v>60</v>
      </c>
      <c r="L79" s="30">
        <v>45</v>
      </c>
      <c r="M79" s="171">
        <v>53.781512605042018</v>
      </c>
      <c r="N79" s="167" t="s">
        <v>6</v>
      </c>
      <c r="O79" s="172">
        <v>22</v>
      </c>
      <c r="P79" s="167">
        <v>46.75</v>
      </c>
      <c r="Q79" s="38">
        <f t="shared" si="24"/>
        <v>42.25</v>
      </c>
      <c r="R79" s="29">
        <v>55</v>
      </c>
      <c r="S79" s="38">
        <v>25</v>
      </c>
      <c r="T79" s="38">
        <v>44</v>
      </c>
      <c r="U79" s="30">
        <v>45</v>
      </c>
      <c r="V79" s="191">
        <v>52.833333333333336</v>
      </c>
      <c r="W79" s="179">
        <v>51.25</v>
      </c>
      <c r="X79" s="184">
        <v>100</v>
      </c>
      <c r="Y79" s="179">
        <v>52.3</v>
      </c>
      <c r="Z79" s="179">
        <v>50</v>
      </c>
      <c r="AA79" s="179">
        <v>2.7</v>
      </c>
      <c r="AB79" s="183">
        <v>51.833333333333336</v>
      </c>
      <c r="AC79" s="179">
        <v>55.967032967000002</v>
      </c>
      <c r="AD79" s="184">
        <v>73.076923077000004</v>
      </c>
      <c r="AE79" s="179" t="s">
        <v>6</v>
      </c>
      <c r="AF79" s="179" t="s">
        <v>6</v>
      </c>
      <c r="AG79" s="185">
        <v>38.857142856999999</v>
      </c>
      <c r="AH79" s="183">
        <v>49.166666666666664</v>
      </c>
      <c r="AI79" s="179">
        <v>49.749999999924995</v>
      </c>
      <c r="AJ79" s="184">
        <v>100</v>
      </c>
      <c r="AK79" s="179">
        <v>46.333333332999999</v>
      </c>
      <c r="AL79" s="179">
        <v>50</v>
      </c>
      <c r="AM79" s="185">
        <v>2.6666666666999999</v>
      </c>
      <c r="AN79" s="179">
        <v>48.186999999999998</v>
      </c>
      <c r="AO79" s="184">
        <v>69.230999999999995</v>
      </c>
      <c r="AP79" s="179" t="s">
        <v>6</v>
      </c>
      <c r="AQ79" s="179" t="s">
        <v>6</v>
      </c>
      <c r="AR79" s="185">
        <v>27.143000000000001</v>
      </c>
    </row>
    <row r="80" spans="2:44" x14ac:dyDescent="0.3">
      <c r="B80" s="153" t="s">
        <v>9</v>
      </c>
      <c r="C80" s="92" t="s">
        <v>316</v>
      </c>
      <c r="D80" s="29">
        <f>AVERAGE(Mystery_Shopping_Scores6[[#This Row],[Business Start-up (2020)]:[Studying (2020)]], Mystery_Shopping_Scores6[[#This Row],[Regular business operations (2021)]:[Health (2021)]])</f>
        <v>70.370370370370367</v>
      </c>
      <c r="E80" s="29">
        <f>IFERROR(AVERAGE(Mystery_Shopping_Scores6[[#This Row],[Business Start-up (2020)]], Mystery_Shopping_Scores6[[#This Row],[Regular business operations (2021)]]), ".")</f>
        <v>100</v>
      </c>
      <c r="F80" s="30">
        <f>IFERROR(AVERAGE(Mystery_Shopping_Scores6[[#This Row],[Family (2020)]:[Studying (2020)]],Mystery_Shopping_Scores6[[#This Row],[Transport (2021)]:[Health (2021)]]), ".")</f>
        <v>61.904761904761891</v>
      </c>
      <c r="G80" s="171">
        <f>AVERAGE(Mystery_Shopping_Scores6[[#This Row],[Regular business operations (2021)]:[Health (2021)]])</f>
        <v>86.666666666666657</v>
      </c>
      <c r="H80" s="171">
        <v>100</v>
      </c>
      <c r="I80" s="38">
        <v>66.666666666666657</v>
      </c>
      <c r="J80" s="38">
        <v>66.666666666666657</v>
      </c>
      <c r="K80" s="38">
        <v>100</v>
      </c>
      <c r="L80" s="30">
        <v>100</v>
      </c>
      <c r="M80" s="171" t="s">
        <v>6</v>
      </c>
      <c r="N80" s="167" t="s">
        <v>6</v>
      </c>
      <c r="O80" s="172" t="s">
        <v>6</v>
      </c>
      <c r="P80" s="167">
        <v>45.837499999999991</v>
      </c>
      <c r="Q80" s="38">
        <f t="shared" si="24"/>
        <v>49.999999999999993</v>
      </c>
      <c r="R80" s="29">
        <v>100</v>
      </c>
      <c r="S80" s="38">
        <v>33.333333333333329</v>
      </c>
      <c r="T80" s="38">
        <v>0</v>
      </c>
      <c r="U80" s="30">
        <v>66.666666666666657</v>
      </c>
      <c r="V80" s="191">
        <v>55.666666666666664</v>
      </c>
      <c r="W80" s="179">
        <v>41.674999999999997</v>
      </c>
      <c r="X80" s="184">
        <v>33.299999999999997</v>
      </c>
      <c r="Y80" s="179">
        <v>66.7</v>
      </c>
      <c r="Z80" s="179">
        <v>66.7</v>
      </c>
      <c r="AA80" s="179">
        <v>0</v>
      </c>
      <c r="AB80" s="183">
        <v>55.666666666666664</v>
      </c>
      <c r="AC80" s="179">
        <v>83.333333333500008</v>
      </c>
      <c r="AD80" s="184">
        <v>100</v>
      </c>
      <c r="AE80" s="179" t="s">
        <v>6</v>
      </c>
      <c r="AF80" s="179" t="s">
        <v>6</v>
      </c>
      <c r="AG80" s="185">
        <v>66.666666667000001</v>
      </c>
      <c r="AH80" s="183">
        <v>55.666666666666664</v>
      </c>
      <c r="AI80" s="179">
        <v>41.666666666750004</v>
      </c>
      <c r="AJ80" s="184">
        <v>33.333333332999999</v>
      </c>
      <c r="AK80" s="179">
        <v>66.666666667000001</v>
      </c>
      <c r="AL80" s="179">
        <v>66.666666667000001</v>
      </c>
      <c r="AM80" s="185">
        <v>0</v>
      </c>
      <c r="AN80" s="179">
        <v>83.333500000000001</v>
      </c>
      <c r="AO80" s="184">
        <v>100</v>
      </c>
      <c r="AP80" s="179" t="s">
        <v>6</v>
      </c>
      <c r="AQ80" s="179" t="s">
        <v>6</v>
      </c>
      <c r="AR80" s="185">
        <v>66.667000000000002</v>
      </c>
    </row>
    <row r="81" spans="2:44" x14ac:dyDescent="0.3">
      <c r="B81" s="153" t="s">
        <v>9</v>
      </c>
      <c r="C81" s="92" t="s">
        <v>740</v>
      </c>
      <c r="D81" s="29">
        <f>AVERAGE(Mystery_Shopping_Scores6[[#This Row],[Business Start-up (2020)]:[Studying (2020)]], Mystery_Shopping_Scores6[[#This Row],[Regular business operations (2021)]:[Health (2021)]])</f>
        <v>18.333333333333332</v>
      </c>
      <c r="E81" s="29">
        <f>IFERROR(AVERAGE(Mystery_Shopping_Scores6[[#This Row],[Business Start-up (2020)]], Mystery_Shopping_Scores6[[#This Row],[Regular business operations (2021)]]), ".")</f>
        <v>45</v>
      </c>
      <c r="F81" s="30">
        <f>IFERROR(AVERAGE(Mystery_Shopping_Scores6[[#This Row],[Family (2020)]:[Studying (2020)]],Mystery_Shopping_Scores6[[#This Row],[Transport (2021)]:[Health (2021)]]), ".")</f>
        <v>10.714285714285714</v>
      </c>
      <c r="G81" s="171">
        <f>AVERAGE(Mystery_Shopping_Scores6[[#This Row],[Regular business operations (2021)]:[Health (2021)]])</f>
        <v>23</v>
      </c>
      <c r="H81" s="171">
        <v>40</v>
      </c>
      <c r="I81" s="38">
        <v>25</v>
      </c>
      <c r="J81" s="38">
        <v>0</v>
      </c>
      <c r="K81" s="38">
        <v>0</v>
      </c>
      <c r="L81" s="30">
        <v>50</v>
      </c>
      <c r="M81" s="171">
        <v>25</v>
      </c>
      <c r="N81" s="167" t="s">
        <v>6</v>
      </c>
      <c r="O81" s="172">
        <v>14.285714285714286</v>
      </c>
      <c r="P81" s="167">
        <v>6.25</v>
      </c>
      <c r="Q81" s="38">
        <f t="shared" si="24"/>
        <v>12.5</v>
      </c>
      <c r="R81" s="29">
        <v>50</v>
      </c>
      <c r="S81" s="38">
        <v>0</v>
      </c>
      <c r="T81" s="38">
        <v>0</v>
      </c>
      <c r="U81" s="30">
        <v>0</v>
      </c>
      <c r="V81" s="191">
        <v>5.166666666666667</v>
      </c>
      <c r="W81" s="179">
        <v>0</v>
      </c>
      <c r="X81" s="184">
        <v>0</v>
      </c>
      <c r="Y81" s="179">
        <v>0</v>
      </c>
      <c r="Z81" s="179">
        <v>0</v>
      </c>
      <c r="AA81" s="179">
        <v>0</v>
      </c>
      <c r="AB81" s="183">
        <v>5.166666666666667</v>
      </c>
      <c r="AC81" s="179">
        <v>15.3846153845</v>
      </c>
      <c r="AD81" s="184">
        <v>30.769230769</v>
      </c>
      <c r="AE81" s="179" t="s">
        <v>6</v>
      </c>
      <c r="AF81" s="179" t="s">
        <v>6</v>
      </c>
      <c r="AG81" s="185">
        <v>0</v>
      </c>
      <c r="AH81" s="183">
        <v>0</v>
      </c>
      <c r="AI81" s="179">
        <v>0</v>
      </c>
      <c r="AJ81" s="184">
        <v>0</v>
      </c>
      <c r="AK81" s="179">
        <v>0</v>
      </c>
      <c r="AL81" s="179">
        <v>0</v>
      </c>
      <c r="AM81" s="185">
        <v>0</v>
      </c>
      <c r="AN81" s="179">
        <v>0</v>
      </c>
      <c r="AO81" s="184">
        <v>0</v>
      </c>
      <c r="AP81" s="179" t="s">
        <v>6</v>
      </c>
      <c r="AQ81" s="179" t="s">
        <v>6</v>
      </c>
      <c r="AR81" s="185">
        <v>0</v>
      </c>
    </row>
    <row r="82" spans="2:44" x14ac:dyDescent="0.3">
      <c r="B82" s="153" t="s">
        <v>9</v>
      </c>
      <c r="C82" s="92" t="s">
        <v>741</v>
      </c>
      <c r="D82" s="29">
        <f>AVERAGE(Mystery_Shopping_Scores6[[#This Row],[Business Start-up (2020)]:[Studying (2020)]], Mystery_Shopping_Scores6[[#This Row],[Regular business operations (2021)]:[Health (2021)]])</f>
        <v>33.571428571428569</v>
      </c>
      <c r="E82" s="29">
        <f>IFERROR(AVERAGE(Mystery_Shopping_Scores6[[#This Row],[Business Start-up (2020)]], Mystery_Shopping_Scores6[[#This Row],[Regular business operations (2021)]]), ".")</f>
        <v>80</v>
      </c>
      <c r="F82" s="30">
        <f>IFERROR(AVERAGE(Mystery_Shopping_Scores6[[#This Row],[Family (2020)]:[Studying (2020)]],Mystery_Shopping_Scores6[[#This Row],[Transport (2021)]:[Health (2021)]]), ".")</f>
        <v>15</v>
      </c>
      <c r="G82" s="171">
        <f>AVERAGE(Mystery_Shopping_Scores6[[#This Row],[Regular business operations (2021)]:[Health (2021)]])</f>
        <v>33.333333333333336</v>
      </c>
      <c r="H82" s="171">
        <v>100</v>
      </c>
      <c r="I82" s="38">
        <v>33.333333333333336</v>
      </c>
      <c r="J82" s="38">
        <v>0</v>
      </c>
      <c r="K82" s="38">
        <v>0</v>
      </c>
      <c r="L82" s="30" t="s">
        <v>6</v>
      </c>
      <c r="M82" s="171">
        <v>42.857142857142854</v>
      </c>
      <c r="N82" s="167" t="s">
        <v>6</v>
      </c>
      <c r="O82" s="172">
        <v>5</v>
      </c>
      <c r="P82" s="167">
        <v>16.944444444444443</v>
      </c>
      <c r="Q82" s="38">
        <f t="shared" si="24"/>
        <v>33.888888888888886</v>
      </c>
      <c r="R82" s="29">
        <v>60</v>
      </c>
      <c r="S82" s="38" t="s">
        <v>6</v>
      </c>
      <c r="T82" s="38">
        <v>0</v>
      </c>
      <c r="U82" s="30">
        <v>41.666666666666664</v>
      </c>
      <c r="V82" s="191">
        <v>14.2</v>
      </c>
      <c r="W82" s="179">
        <v>0</v>
      </c>
      <c r="X82" s="184" t="s">
        <v>6</v>
      </c>
      <c r="Y82" s="179">
        <v>0</v>
      </c>
      <c r="Z82" s="179">
        <v>0</v>
      </c>
      <c r="AA82" s="179">
        <v>0</v>
      </c>
      <c r="AB82" s="183">
        <v>14.2</v>
      </c>
      <c r="AC82" s="179">
        <v>35.576923077000004</v>
      </c>
      <c r="AD82" s="184">
        <v>46.153846154</v>
      </c>
      <c r="AE82" s="179" t="s">
        <v>6</v>
      </c>
      <c r="AF82" s="179" t="s">
        <v>6</v>
      </c>
      <c r="AG82" s="185">
        <v>25</v>
      </c>
      <c r="AH82" s="183">
        <v>0</v>
      </c>
      <c r="AI82" s="179">
        <v>0</v>
      </c>
      <c r="AJ82" s="184" t="s">
        <v>6</v>
      </c>
      <c r="AK82" s="179">
        <v>0</v>
      </c>
      <c r="AL82" s="179">
        <v>0</v>
      </c>
      <c r="AM82" s="185">
        <v>0</v>
      </c>
      <c r="AN82" s="179">
        <v>0</v>
      </c>
      <c r="AO82" s="184">
        <v>0</v>
      </c>
      <c r="AP82" s="179" t="s">
        <v>6</v>
      </c>
      <c r="AQ82" s="179" t="s">
        <v>6</v>
      </c>
      <c r="AR82" s="185">
        <v>0</v>
      </c>
    </row>
    <row r="83" spans="2:44" x14ac:dyDescent="0.3">
      <c r="B83" s="153" t="s">
        <v>10</v>
      </c>
      <c r="C83" s="92" t="s">
        <v>307</v>
      </c>
      <c r="D83" s="29">
        <f>AVERAGE(Mystery_Shopping_Scores6[[#This Row],[Business Start-up (2020)]:[Studying (2020)]], Mystery_Shopping_Scores6[[#This Row],[Regular business operations (2021)]:[Health (2021)]])</f>
        <v>54.63941708353498</v>
      </c>
      <c r="E83" s="29">
        <f>IFERROR(AVERAGE(Mystery_Shopping_Scores6[[#This Row],[Business Start-up (2020)]], Mystery_Shopping_Scores6[[#This Row],[Regular business operations (2021)]]), ".")</f>
        <v>68.496092796092796</v>
      </c>
      <c r="F83" s="30">
        <f>IFERROR(AVERAGE(Mystery_Shopping_Scores6[[#This Row],[Family (2020)]:[Studying (2020)]],Mystery_Shopping_Scores6[[#This Row],[Transport (2021)]:[Health (2021)]]), ".")</f>
        <v>50.680366879947023</v>
      </c>
      <c r="G83" s="171">
        <f>AVERAGE(Mystery_Shopping_Scores6[[#This Row],[Regular business operations (2021)]:[Health (2021)]])</f>
        <v>57.242596571748358</v>
      </c>
      <c r="H83" s="29">
        <f t="shared" ref="H83:L83" si="26" xml:space="preserve"> (SUMIFS(H:H, $B:$B, $B83, $C:$C, "1. User centricity")+SUMIFS(H:H, $B:$B, $B83, $C:$C, "2. Transparency")+SUMIFS(H:H, $B:$B, $B83, $C:$C, "3. Key enablers")+ SUMIFS(H:H, $B:$B, $B83, $C:$C, "4. Cross-border services"))/4</f>
        <v>62.226037851037844</v>
      </c>
      <c r="I83" s="38">
        <f t="shared" si="26"/>
        <v>61.328700069771486</v>
      </c>
      <c r="J83" s="38">
        <f t="shared" si="26"/>
        <v>40.717490842490832</v>
      </c>
      <c r="K83" s="38">
        <f t="shared" si="26"/>
        <v>54.858412825600325</v>
      </c>
      <c r="L83" s="30">
        <f t="shared" si="26"/>
        <v>67.082341269841265</v>
      </c>
      <c r="M83" s="171" t="s">
        <v>6</v>
      </c>
      <c r="N83" s="167" t="s">
        <v>6</v>
      </c>
      <c r="O83" s="172" t="s">
        <v>6</v>
      </c>
      <c r="P83" s="167">
        <v>52.347408861634122</v>
      </c>
      <c r="Q83" s="38">
        <f t="shared" si="24"/>
        <v>51.385442723268248</v>
      </c>
      <c r="R83" s="29">
        <f xml:space="preserve"> (SUMIFS(R:R, $B:$B, $B83, $C:$C, "1. User centricity")+SUMIFS(R:R, $B:$B, $B83, $C:$C, "2. Transparency")+SUMIFS(R:R, $B:$B, $B83, $C:$C, "3. Key enablers")+ SUMIFS(R:R, $B:$B, $B83, $C:$C, "4. Cross-border services"))/4</f>
        <v>74.766147741147734</v>
      </c>
      <c r="S83" s="38">
        <f xml:space="preserve"> (SUMIFS(S:S, $B:$B, $B83, $C:$C, "1. User centricity")+SUMIFS(S:S, $B:$B, $B83, $C:$C, "2. Transparency")+SUMIFS(S:S, $B:$B, $B83, $C:$C, "3. Key enablers")+ SUMIFS(S:S, $B:$B, $B83, $C:$C, "4. Cross-border services"))/4</f>
        <v>46.491987179487175</v>
      </c>
      <c r="T83" s="38">
        <f xml:space="preserve"> (SUMIFS(T:T, $B:$B, $B83, $C:$C, "1. User centricity")+SUMIFS(T:T, $B:$B, $B83, $C:$C, "2. Transparency")+SUMIFS(T:T, $B:$B, $B83, $C:$C, "3. Key enablers")+ SUMIFS(T:T, $B:$B, $B83, $C:$C, "4. Cross-border services"))/4</f>
        <v>35.333661901370235</v>
      </c>
      <c r="U83" s="30">
        <f xml:space="preserve"> (SUMIFS(U:U, $B:$B, $B83, $C:$C, "1. User centricity")+SUMIFS(U:U, $B:$B, $B83, $C:$C, "2. Transparency")+SUMIFS(U:U, $B:$B, $B83, $C:$C, "3. Key enablers")+ SUMIFS(U:U, $B:$B, $B83, $C:$C, "4. Cross-border services"))/4</f>
        <v>48.949974071067821</v>
      </c>
      <c r="V83" s="191">
        <v>53.625</v>
      </c>
      <c r="W83" s="179">
        <v>53.309374999999996</v>
      </c>
      <c r="X83" s="184">
        <v>67.068749999999994</v>
      </c>
      <c r="Y83" s="179">
        <v>50.831249999999997</v>
      </c>
      <c r="Z83" s="179">
        <v>49.21875</v>
      </c>
      <c r="AA83" s="179">
        <v>46.118750000000006</v>
      </c>
      <c r="AB83" s="183">
        <v>49.875</v>
      </c>
      <c r="AC83" s="179">
        <v>54.178246531388481</v>
      </c>
      <c r="AD83" s="184">
        <v>77.492279711095136</v>
      </c>
      <c r="AE83" s="179">
        <v>48.136818678027772</v>
      </c>
      <c r="AF83" s="179">
        <v>34.184523809507404</v>
      </c>
      <c r="AG83" s="185">
        <v>56.899363926923613</v>
      </c>
      <c r="AH83" s="183">
        <v>46.625</v>
      </c>
      <c r="AI83" s="179">
        <v>45.797497374162148</v>
      </c>
      <c r="AJ83" s="184">
        <v>63.291163826666661</v>
      </c>
      <c r="AK83" s="179">
        <v>34.297082945095831</v>
      </c>
      <c r="AL83" s="179">
        <v>39.871484788370829</v>
      </c>
      <c r="AM83" s="185">
        <v>45.730257936515272</v>
      </c>
      <c r="AN83" s="179">
        <v>47.550522569444439</v>
      </c>
      <c r="AO83" s="184">
        <v>60.922868055555554</v>
      </c>
      <c r="AP83" s="179">
        <v>42.427583333333331</v>
      </c>
      <c r="AQ83" s="179">
        <v>35.186666666666667</v>
      </c>
      <c r="AR83" s="185">
        <v>51.664972222222218</v>
      </c>
    </row>
    <row r="84" spans="2:44" x14ac:dyDescent="0.3">
      <c r="B84" s="153" t="s">
        <v>10</v>
      </c>
      <c r="C84" s="92" t="s">
        <v>734</v>
      </c>
      <c r="D84" s="29">
        <f>AVERAGE(Mystery_Shopping_Scores6[[#This Row],[Business Start-up (2020)]:[Studying (2020)]], Mystery_Shopping_Scores6[[#This Row],[Regular business operations (2021)]:[Health (2021)]])</f>
        <v>83.019113945039862</v>
      </c>
      <c r="E84" s="29">
        <f>IFERROR(AVERAGE(Mystery_Shopping_Scores6[[#This Row],[Business Start-up (2020)]], Mystery_Shopping_Scores6[[#This Row],[Regular business operations (2021)]]), ".")</f>
        <v>94.540598290598297</v>
      </c>
      <c r="F84" s="30">
        <f>IFERROR(AVERAGE(Mystery_Shopping_Scores6[[#This Row],[Family (2020)]:[Studying (2020)]],Mystery_Shopping_Scores6[[#This Row],[Transport (2021)]:[Health (2021)]]), ".")</f>
        <v>79.72726127488032</v>
      </c>
      <c r="G84" s="171">
        <f>AVERAGE(Mystery_Shopping_Scores6[[#This Row],[Regular business operations (2021)]:[Health (2021)]])</f>
        <v>82.556267806267797</v>
      </c>
      <c r="H84" s="29">
        <f t="shared" ref="H84:L84" si="27">2/3*IF(ISNUMBER(H85),H85)+1/3*(2/3*IF(ISNUMBER(H87),H87)+IF(ISNUMBER(H86),H86)/3)</f>
        <v>89.59401709401709</v>
      </c>
      <c r="I84" s="38">
        <f t="shared" si="27"/>
        <v>97.788461538461533</v>
      </c>
      <c r="J84" s="38">
        <f t="shared" si="27"/>
        <v>70.512820512820497</v>
      </c>
      <c r="K84" s="38">
        <f t="shared" si="27"/>
        <v>83.584452584452578</v>
      </c>
      <c r="L84" s="30">
        <f t="shared" si="27"/>
        <v>71.30158730158729</v>
      </c>
      <c r="M84" s="171" t="s">
        <v>6</v>
      </c>
      <c r="N84" s="167" t="s">
        <v>6</v>
      </c>
      <c r="O84" s="172" t="s">
        <v>6</v>
      </c>
      <c r="P84" s="167">
        <v>83.073835809252472</v>
      </c>
      <c r="Q84" s="38">
        <f t="shared" si="24"/>
        <v>83.597671618504947</v>
      </c>
      <c r="R84" s="29">
        <f>2/3*IF(ISNUMBER(R85),R85)+1/3*(2/3*IF(ISNUMBER(R87),R87)+IF(ISNUMBER(R86),R86)/3)</f>
        <v>99.487179487179489</v>
      </c>
      <c r="S84" s="38">
        <f>2/3*IF(ISNUMBER(S85),S85)+1/3*(2/3*IF(ISNUMBER(S87),S87)+IF(ISNUMBER(S86),S86)/3)</f>
        <v>82.489316239316224</v>
      </c>
      <c r="T84" s="38">
        <f>2/3*IF(ISNUMBER(T85),T85)+1/3*(2/3*IF(ISNUMBER(T87),T87)+IF(ISNUMBER(T86),T86)/3)</f>
        <v>71.858635191968531</v>
      </c>
      <c r="U84" s="30">
        <f>2/3*IF(ISNUMBER(U85),U85)+1/3*(2/3*IF(ISNUMBER(U87),U87)+IF(ISNUMBER(U86),U86)/3)</f>
        <v>80.555555555555557</v>
      </c>
      <c r="V84" s="191">
        <v>83.25</v>
      </c>
      <c r="W84" s="179">
        <v>82.550000000000011</v>
      </c>
      <c r="X84" s="184">
        <v>89.3</v>
      </c>
      <c r="Y84" s="179">
        <v>78.2</v>
      </c>
      <c r="Z84" s="179">
        <v>92.3</v>
      </c>
      <c r="AA84" s="179">
        <v>70.400000000000006</v>
      </c>
      <c r="AB84" s="183">
        <v>83.125</v>
      </c>
      <c r="AC84" s="179">
        <v>84.047762422805548</v>
      </c>
      <c r="AD84" s="184">
        <v>95.566951567222205</v>
      </c>
      <c r="AE84" s="179">
        <v>87.904761904666657</v>
      </c>
      <c r="AF84" s="179">
        <v>67.936507936555557</v>
      </c>
      <c r="AG84" s="185">
        <v>84.782828282777771</v>
      </c>
      <c r="AH84" s="183">
        <v>80</v>
      </c>
      <c r="AI84" s="179">
        <v>82.150326063444439</v>
      </c>
      <c r="AJ84" s="184">
        <v>85.914721444333324</v>
      </c>
      <c r="AK84" s="179">
        <v>79.144254766999993</v>
      </c>
      <c r="AL84" s="179">
        <v>90.272486772333323</v>
      </c>
      <c r="AM84" s="185">
        <v>73.269841270111101</v>
      </c>
      <c r="AN84" s="179">
        <v>77.999027777777783</v>
      </c>
      <c r="AO84" s="184">
        <v>87.220555555555549</v>
      </c>
      <c r="AP84" s="179">
        <v>79.001666666666665</v>
      </c>
      <c r="AQ84" s="179">
        <v>63.54633333333333</v>
      </c>
      <c r="AR84" s="185">
        <v>82.227555555555554</v>
      </c>
    </row>
    <row r="85" spans="2:44" x14ac:dyDescent="0.3">
      <c r="B85" s="153" t="s">
        <v>10</v>
      </c>
      <c r="C85" s="92" t="s">
        <v>308</v>
      </c>
      <c r="D85" s="29">
        <f>AVERAGE(Mystery_Shopping_Scores6[[#This Row],[Business Start-up (2020)]:[Studying (2020)]], Mystery_Shopping_Scores6[[#This Row],[Regular business operations (2021)]:[Health (2021)]])</f>
        <v>79.426638176638193</v>
      </c>
      <c r="E85" s="29">
        <f>IFERROR(AVERAGE(Mystery_Shopping_Scores6[[#This Row],[Business Start-up (2020)]], Mystery_Shopping_Scores6[[#This Row],[Regular business operations (2021)]]), ".")</f>
        <v>91.875</v>
      </c>
      <c r="F85" s="30">
        <f>IFERROR(AVERAGE(Mystery_Shopping_Scores6[[#This Row],[Family (2020)]:[Studying (2020)]],Mystery_Shopping_Scores6[[#This Row],[Transport (2021)]:[Health (2021)]]), ".")</f>
        <v>75.869963369963372</v>
      </c>
      <c r="G85" s="171">
        <f>AVERAGE(Mystery_Shopping_Scores6[[#This Row],[Regular business operations (2021)]:[Health (2021)]])</f>
        <v>81.365384615384613</v>
      </c>
      <c r="H85" s="171">
        <v>84.519230769230759</v>
      </c>
      <c r="I85" s="38">
        <v>96.923076923076934</v>
      </c>
      <c r="J85" s="38">
        <v>57.692307692307693</v>
      </c>
      <c r="K85" s="38">
        <v>91.692307692307693</v>
      </c>
      <c r="L85" s="30">
        <v>76</v>
      </c>
      <c r="M85" s="171">
        <v>89.912280701754383</v>
      </c>
      <c r="N85" s="167">
        <v>68.704773487382184</v>
      </c>
      <c r="O85" s="172">
        <v>80.683760683760696</v>
      </c>
      <c r="P85" s="167">
        <v>79.351602564102578</v>
      </c>
      <c r="Q85" s="38">
        <f t="shared" si="24"/>
        <v>77.003205128205138</v>
      </c>
      <c r="R85" s="29">
        <v>99.230769230769241</v>
      </c>
      <c r="S85" s="38">
        <v>74.615384615384613</v>
      </c>
      <c r="T85" s="38">
        <v>63.333333333333343</v>
      </c>
      <c r="U85" s="30">
        <v>70.833333333333343</v>
      </c>
      <c r="V85" s="191">
        <v>80.75</v>
      </c>
      <c r="W85" s="179">
        <v>81.7</v>
      </c>
      <c r="X85" s="184">
        <v>89.3</v>
      </c>
      <c r="Y85" s="179">
        <v>83.3</v>
      </c>
      <c r="Z85" s="179">
        <v>89.5</v>
      </c>
      <c r="AA85" s="179">
        <v>64.7</v>
      </c>
      <c r="AB85" s="183">
        <v>80.625</v>
      </c>
      <c r="AC85" s="179">
        <v>79.739392551999998</v>
      </c>
      <c r="AD85" s="184">
        <v>94.461538461999993</v>
      </c>
      <c r="AE85" s="179">
        <v>82.857142856999999</v>
      </c>
      <c r="AF85" s="179">
        <v>56.888888889</v>
      </c>
      <c r="AG85" s="185">
        <v>84.75</v>
      </c>
      <c r="AH85" s="183">
        <v>78.625</v>
      </c>
      <c r="AI85" s="179">
        <v>81.393849206500008</v>
      </c>
      <c r="AJ85" s="184">
        <v>87.555555556000002</v>
      </c>
      <c r="AK85" s="179">
        <v>84.888888889</v>
      </c>
      <c r="AL85" s="179">
        <v>88.464285713999999</v>
      </c>
      <c r="AM85" s="185">
        <v>64.666666667000001</v>
      </c>
      <c r="AN85" s="179">
        <v>75.787000000000006</v>
      </c>
      <c r="AO85" s="184">
        <v>88.444000000000003</v>
      </c>
      <c r="AP85" s="179">
        <v>73.19</v>
      </c>
      <c r="AQ85" s="179">
        <v>56.889000000000003</v>
      </c>
      <c r="AR85" s="185">
        <v>84.625</v>
      </c>
    </row>
    <row r="86" spans="2:44" x14ac:dyDescent="0.3">
      <c r="B86" s="153" t="s">
        <v>10</v>
      </c>
      <c r="C86" s="92" t="s">
        <v>735</v>
      </c>
      <c r="D86" s="29">
        <f>AVERAGE(Mystery_Shopping_Scores6[[#This Row],[Business Start-up (2020)]:[Studying (2020)]], Mystery_Shopping_Scores6[[#This Row],[Regular business operations (2021)]:[Health (2021)]])</f>
        <v>96.009021842355168</v>
      </c>
      <c r="E86" s="29">
        <f>IFERROR(AVERAGE(Mystery_Shopping_Scores6[[#This Row],[Business Start-up (2020)]], Mystery_Shopping_Scores6[[#This Row],[Regular business operations (2021)]]), ".")</f>
        <v>99.615384615384613</v>
      </c>
      <c r="F86" s="30">
        <f>IFERROR(AVERAGE(Mystery_Shopping_Scores6[[#This Row],[Family (2020)]:[Studying (2020)]],Mystery_Shopping_Scores6[[#This Row],[Transport (2021)]:[Health (2021)]]), ".")</f>
        <v>94.978632478632477</v>
      </c>
      <c r="G86" s="171">
        <f>AVERAGE(Mystery_Shopping_Scores6[[#This Row],[Regular business operations (2021)]:[Health (2021)]])</f>
        <v>94.814102564102569</v>
      </c>
      <c r="H86" s="171">
        <v>99.230769230769241</v>
      </c>
      <c r="I86" s="38">
        <v>98.557692307692307</v>
      </c>
      <c r="J86" s="38">
        <v>88.461538461538467</v>
      </c>
      <c r="K86" s="38">
        <v>87.820512820512818</v>
      </c>
      <c r="L86" s="30">
        <v>100</v>
      </c>
      <c r="M86" s="171">
        <v>100</v>
      </c>
      <c r="N86" s="167">
        <v>95.248868778280553</v>
      </c>
      <c r="O86" s="172">
        <v>87.307692307692307</v>
      </c>
      <c r="P86" s="167">
        <v>89.438835470085479</v>
      </c>
      <c r="Q86" s="38">
        <f t="shared" si="24"/>
        <v>97.502670940170944</v>
      </c>
      <c r="R86" s="29">
        <v>100</v>
      </c>
      <c r="S86" s="38">
        <v>94.711538461538467</v>
      </c>
      <c r="T86" s="38">
        <v>95.299145299145309</v>
      </c>
      <c r="U86" s="30">
        <v>100</v>
      </c>
      <c r="V86" s="191">
        <v>83.25</v>
      </c>
      <c r="W86" s="179">
        <v>81.375</v>
      </c>
      <c r="X86" s="184">
        <v>96.4</v>
      </c>
      <c r="Y86" s="179">
        <v>89.4</v>
      </c>
      <c r="Z86" s="179">
        <v>94.2</v>
      </c>
      <c r="AA86" s="179">
        <v>45.5</v>
      </c>
      <c r="AB86" s="183">
        <v>82.375</v>
      </c>
      <c r="AC86" s="179">
        <v>85.136363636249996</v>
      </c>
      <c r="AD86" s="184">
        <v>93.333333332999999</v>
      </c>
      <c r="AE86" s="179">
        <v>94</v>
      </c>
      <c r="AF86" s="179">
        <v>98.666666667000001</v>
      </c>
      <c r="AG86" s="185">
        <v>54.545454544999998</v>
      </c>
      <c r="AH86" s="183">
        <v>70.5</v>
      </c>
      <c r="AI86" s="179">
        <v>79.561267903499996</v>
      </c>
      <c r="AJ86" s="184">
        <v>76.470588234999994</v>
      </c>
      <c r="AK86" s="179">
        <v>88.679245283</v>
      </c>
      <c r="AL86" s="179">
        <v>81.666666667000001</v>
      </c>
      <c r="AM86" s="185">
        <v>71.428571429000002</v>
      </c>
      <c r="AN86" s="179">
        <v>61.555250000000001</v>
      </c>
      <c r="AO86" s="184">
        <v>54.320999999999998</v>
      </c>
      <c r="AP86" s="179">
        <v>71.875</v>
      </c>
      <c r="AQ86" s="179">
        <v>59.155000000000001</v>
      </c>
      <c r="AR86" s="185">
        <v>60.87</v>
      </c>
    </row>
    <row r="87" spans="2:44" x14ac:dyDescent="0.3">
      <c r="B87" s="153" t="s">
        <v>10</v>
      </c>
      <c r="C87" s="92" t="s">
        <v>736</v>
      </c>
      <c r="D87" s="29">
        <f>AVERAGE(Mystery_Shopping_Scores6[[#This Row],[Business Start-up (2020)]:[Studying (2020)]], Mystery_Shopping_Scores6[[#This Row],[Regular business operations (2021)]:[Health (2021)]])</f>
        <v>87.301587301587304</v>
      </c>
      <c r="E87" s="29">
        <f>IFERROR(AVERAGE(Mystery_Shopping_Scores6[[#This Row],[Business Start-up (2020)]], Mystery_Shopping_Scores6[[#This Row],[Regular business operations (2021)]]), ".")</f>
        <v>100</v>
      </c>
      <c r="F87" s="30">
        <f>IFERROR(AVERAGE(Mystery_Shopping_Scores6[[#This Row],[Family (2020)]:[Studying (2020)]],Mystery_Shopping_Scores6[[#This Row],[Transport (2021)]:[Health (2021)]]), ".")</f>
        <v>83.673469387755105</v>
      </c>
      <c r="G87" s="171">
        <f>AVERAGE(Mystery_Shopping_Scores6[[#This Row],[Regular business operations (2021)]:[Health (2021)]])</f>
        <v>79.999999999999986</v>
      </c>
      <c r="H87" s="171">
        <v>100</v>
      </c>
      <c r="I87" s="38">
        <v>100</v>
      </c>
      <c r="J87" s="38">
        <v>100</v>
      </c>
      <c r="K87" s="38">
        <v>57.142857142857139</v>
      </c>
      <c r="L87" s="30">
        <v>42.857142857142854</v>
      </c>
      <c r="M87" s="171" t="s">
        <v>6</v>
      </c>
      <c r="N87" s="167" t="s">
        <v>6</v>
      </c>
      <c r="O87" s="172" t="s">
        <v>6</v>
      </c>
      <c r="P87" s="167">
        <v>91.064285714285717</v>
      </c>
      <c r="Q87" s="38">
        <f t="shared" si="24"/>
        <v>96.428571428571431</v>
      </c>
      <c r="R87" s="29">
        <v>100</v>
      </c>
      <c r="S87" s="38">
        <v>100</v>
      </c>
      <c r="T87" s="38">
        <v>85.714285714285708</v>
      </c>
      <c r="U87" s="30">
        <v>100</v>
      </c>
      <c r="V87" s="191">
        <v>91.125</v>
      </c>
      <c r="W87" s="179">
        <v>85.7</v>
      </c>
      <c r="X87" s="184">
        <v>85.7</v>
      </c>
      <c r="Y87" s="179">
        <v>57.1</v>
      </c>
      <c r="Z87" s="179">
        <v>100</v>
      </c>
      <c r="AA87" s="179">
        <v>100</v>
      </c>
      <c r="AB87" s="183">
        <v>91.125</v>
      </c>
      <c r="AC87" s="179">
        <v>96.428571428499993</v>
      </c>
      <c r="AD87" s="184">
        <v>100</v>
      </c>
      <c r="AE87" s="179">
        <v>100</v>
      </c>
      <c r="AF87" s="179">
        <v>85.714285713999999</v>
      </c>
      <c r="AG87" s="185">
        <v>100</v>
      </c>
      <c r="AH87" s="183">
        <v>89.375</v>
      </c>
      <c r="AI87" s="179">
        <v>85.714285714249996</v>
      </c>
      <c r="AJ87" s="184">
        <v>85.714285713999999</v>
      </c>
      <c r="AK87" s="179">
        <v>57.142857143000001</v>
      </c>
      <c r="AL87" s="179">
        <v>100</v>
      </c>
      <c r="AM87" s="185">
        <v>100</v>
      </c>
      <c r="AN87" s="179">
        <v>92.856999999999999</v>
      </c>
      <c r="AO87" s="184">
        <v>100</v>
      </c>
      <c r="AP87" s="179">
        <v>100</v>
      </c>
      <c r="AQ87" s="179">
        <v>85.713999999999999</v>
      </c>
      <c r="AR87" s="185">
        <v>85.713999999999999</v>
      </c>
    </row>
    <row r="88" spans="2:44" x14ac:dyDescent="0.3">
      <c r="B88" s="153" t="s">
        <v>10</v>
      </c>
      <c r="C88" s="92" t="s">
        <v>309</v>
      </c>
      <c r="D88" s="29">
        <f>AVERAGE(Mystery_Shopping_Scores6[[#This Row],[Business Start-up (2020)]:[Studying (2020)]], Mystery_Shopping_Scores6[[#This Row],[Regular business operations (2021)]:[Health (2021)]])</f>
        <v>39.055927024180988</v>
      </c>
      <c r="E88" s="29">
        <f>IFERROR(AVERAGE(Mystery_Shopping_Scores6[[#This Row],[Business Start-up (2020)]], Mystery_Shopping_Scores6[[#This Row],[Regular business operations (2021)]]), ".")</f>
        <v>61.753968253968253</v>
      </c>
      <c r="F88" s="30">
        <f>IFERROR(AVERAGE(Mystery_Shopping_Scores6[[#This Row],[Family (2020)]:[Studying (2020)]],Mystery_Shopping_Scores6[[#This Row],[Transport (2021)]:[Health (2021)]]), ".")</f>
        <v>32.570772387098913</v>
      </c>
      <c r="G88" s="171">
        <f>AVERAGE(Mystery_Shopping_Scores6[[#This Row],[Regular business operations (2021)]:[Health (2021)]])</f>
        <v>36.435304378161518</v>
      </c>
      <c r="H88" s="29">
        <f t="shared" ref="H88:L88" si="28">1/3*IF(ISNUMBER(H89),H89,0)+1/3*IF(ISNUMBER(H91),H91,0)+1/3*IF(ISNUMBER(H90),H90,0)</f>
        <v>48.891330891330888</v>
      </c>
      <c r="I88" s="38">
        <f t="shared" si="28"/>
        <v>18.248560962846671</v>
      </c>
      <c r="J88" s="38">
        <f t="shared" si="28"/>
        <v>33.344322344322343</v>
      </c>
      <c r="K88" s="38">
        <f t="shared" si="28"/>
        <v>40.914529914529908</v>
      </c>
      <c r="L88" s="30">
        <f t="shared" si="28"/>
        <v>40.777777777777771</v>
      </c>
      <c r="M88" s="171" t="s">
        <v>6</v>
      </c>
      <c r="N88" s="167" t="s">
        <v>6</v>
      </c>
      <c r="O88" s="172" t="s">
        <v>6</v>
      </c>
      <c r="P88" s="167">
        <v>43.81585266585266</v>
      </c>
      <c r="Q88" s="38">
        <f t="shared" si="24"/>
        <v>42.331705331705322</v>
      </c>
      <c r="R88" s="29">
        <f>1/3*IF(ISNUMBER(R89),R89,0)+1/3*IF(ISNUMBER(R91),R91,0)+1/3*IF(ISNUMBER(R90),R90,0)</f>
        <v>74.616605616605611</v>
      </c>
      <c r="S88" s="38">
        <f>1/3*IF(ISNUMBER(S89),S89,0)+1/3*IF(ISNUMBER(S91),S91,0)+1/3*IF(ISNUMBER(S90),S90,0)</f>
        <v>33.811965811965813</v>
      </c>
      <c r="T88" s="38">
        <f>1/3*IF(ISNUMBER(T89),T89,0)+1/3*IF(ISNUMBER(T91),T91,0)+1/3*IF(ISNUMBER(T90),T90,0)</f>
        <v>30.199837199837198</v>
      </c>
      <c r="U88" s="30">
        <f>1/3*IF(ISNUMBER(U89),U89,0)+1/3*IF(ISNUMBER(U91),U91,0)+1/3*IF(ISNUMBER(U90),U90,0)</f>
        <v>30.698412698412696</v>
      </c>
      <c r="V88" s="191">
        <v>44.625</v>
      </c>
      <c r="W88" s="179">
        <v>45.3</v>
      </c>
      <c r="X88" s="184">
        <v>66.3</v>
      </c>
      <c r="Y88" s="179">
        <v>44.9</v>
      </c>
      <c r="Z88" s="179">
        <v>24.6</v>
      </c>
      <c r="AA88" s="179">
        <v>45.4</v>
      </c>
      <c r="AB88" s="183">
        <v>40.375</v>
      </c>
      <c r="AC88" s="179">
        <v>43.827224390408333</v>
      </c>
      <c r="AD88" s="184">
        <v>69.923000610333332</v>
      </c>
      <c r="AE88" s="179">
        <v>32.843789367666666</v>
      </c>
      <c r="AF88" s="179">
        <v>34.617063491966668</v>
      </c>
      <c r="AG88" s="185">
        <v>37.92504409166667</v>
      </c>
      <c r="AH88" s="183">
        <v>39.25</v>
      </c>
      <c r="AI88" s="179">
        <v>36.537441211058336</v>
      </c>
      <c r="AJ88" s="184">
        <v>64.799933862333319</v>
      </c>
      <c r="AK88" s="179">
        <v>18.610743680300001</v>
      </c>
      <c r="AL88" s="179">
        <v>21.776785714399999</v>
      </c>
      <c r="AM88" s="185">
        <v>40.962301587200002</v>
      </c>
      <c r="AN88" s="179">
        <v>41.829000000000001</v>
      </c>
      <c r="AO88" s="184">
        <v>60.993666666666662</v>
      </c>
      <c r="AP88" s="179">
        <v>26.976333333333333</v>
      </c>
      <c r="AQ88" s="179">
        <v>42.013666666666666</v>
      </c>
      <c r="AR88" s="185">
        <v>37.332333333333331</v>
      </c>
    </row>
    <row r="89" spans="2:44" x14ac:dyDescent="0.3">
      <c r="B89" s="153" t="s">
        <v>10</v>
      </c>
      <c r="C89" s="92" t="s">
        <v>737</v>
      </c>
      <c r="D89" s="29">
        <f>AVERAGE(Mystery_Shopping_Scores6[[#This Row],[Business Start-up (2020)]:[Studying (2020)]], Mystery_Shopping_Scores6[[#This Row],[Regular business operations (2021)]:[Health (2021)]])</f>
        <v>24.908521813283716</v>
      </c>
      <c r="E89" s="29">
        <f>IFERROR(AVERAGE(Mystery_Shopping_Scores6[[#This Row],[Business Start-up (2020)]], Mystery_Shopping_Scores6[[#This Row],[Regular business operations (2021)]]), ".")</f>
        <v>53.928571428571431</v>
      </c>
      <c r="F89" s="30">
        <f>IFERROR(AVERAGE(Mystery_Shopping_Scores6[[#This Row],[Family (2020)]:[Studying (2020)]],Mystery_Shopping_Scores6[[#This Row],[Transport (2021)]:[Health (2021)]]), ".")</f>
        <v>16.617079066058658</v>
      </c>
      <c r="G89" s="171">
        <f>AVERAGE(Mystery_Shopping_Scores6[[#This Row],[Regular business operations (2021)]:[Health (2021)]])</f>
        <v>22.705913134484565</v>
      </c>
      <c r="H89" s="171">
        <v>44.340659340659343</v>
      </c>
      <c r="I89" s="38">
        <v>25.745682888540028</v>
      </c>
      <c r="J89" s="38">
        <v>0.36630036630036633</v>
      </c>
      <c r="K89" s="38">
        <v>23.076923076923077</v>
      </c>
      <c r="L89" s="30">
        <v>20</v>
      </c>
      <c r="M89" s="171">
        <v>39.097744360902254</v>
      </c>
      <c r="N89" s="167">
        <v>11.976429367733715</v>
      </c>
      <c r="O89" s="172">
        <v>14.529914529914528</v>
      </c>
      <c r="P89" s="167">
        <v>22.280891330891329</v>
      </c>
      <c r="Q89" s="38">
        <f t="shared" si="24"/>
        <v>27.661782661782659</v>
      </c>
      <c r="R89" s="29">
        <v>63.516483516483518</v>
      </c>
      <c r="S89" s="38">
        <v>22.435897435897434</v>
      </c>
      <c r="T89" s="38">
        <v>11.599511599511599</v>
      </c>
      <c r="U89" s="30">
        <v>13.095238095238095</v>
      </c>
      <c r="V89" s="191">
        <v>25</v>
      </c>
      <c r="W89" s="179">
        <v>16.900000000000002</v>
      </c>
      <c r="X89" s="184">
        <v>48.9</v>
      </c>
      <c r="Y89" s="179">
        <v>6.2</v>
      </c>
      <c r="Z89" s="179">
        <v>11.1</v>
      </c>
      <c r="AA89" s="179">
        <v>1.4</v>
      </c>
      <c r="AB89" s="183">
        <v>24</v>
      </c>
      <c r="AC89" s="179">
        <v>33.204474097225003</v>
      </c>
      <c r="AD89" s="184">
        <v>55.164835165</v>
      </c>
      <c r="AE89" s="179">
        <v>26.938775509999999</v>
      </c>
      <c r="AF89" s="179">
        <v>7.1428571428999996</v>
      </c>
      <c r="AG89" s="185">
        <v>43.571428570999998</v>
      </c>
      <c r="AH89" s="183">
        <v>24.625</v>
      </c>
      <c r="AI89" s="179">
        <v>15.133156966500001</v>
      </c>
      <c r="AJ89" s="184">
        <v>48.253968254</v>
      </c>
      <c r="AK89" s="179">
        <v>4.3738977072000003</v>
      </c>
      <c r="AL89" s="179">
        <v>6.4761904762000002</v>
      </c>
      <c r="AM89" s="185">
        <v>1.4285714286</v>
      </c>
      <c r="AN89" s="179">
        <v>34.534999999999997</v>
      </c>
      <c r="AO89" s="184">
        <v>37.46</v>
      </c>
      <c r="AP89" s="179">
        <v>18.776</v>
      </c>
      <c r="AQ89" s="179">
        <v>33.332999999999998</v>
      </c>
      <c r="AR89" s="185">
        <v>48.570999999999998</v>
      </c>
    </row>
    <row r="90" spans="2:44" x14ac:dyDescent="0.3">
      <c r="B90" s="153" t="s">
        <v>10</v>
      </c>
      <c r="C90" s="92" t="s">
        <v>738</v>
      </c>
      <c r="D90" s="29">
        <f>AVERAGE(Mystery_Shopping_Scores6[[#This Row],[Business Start-up (2020)]:[Studying (2020)]], Mystery_Shopping_Scores6[[#This Row],[Regular business operations (2021)]:[Health (2021)]])</f>
        <v>45.037037037037038</v>
      </c>
      <c r="E90" s="29">
        <f>IFERROR(AVERAGE(Mystery_Shopping_Scores6[[#This Row],[Business Start-up (2020)]], Mystery_Shopping_Scores6[[#This Row],[Regular business operations (2021)]]), ".")</f>
        <v>81.333333333333329</v>
      </c>
      <c r="F90" s="30">
        <f>IFERROR(AVERAGE(Mystery_Shopping_Scores6[[#This Row],[Family (2020)]:[Studying (2020)]],Mystery_Shopping_Scores6[[#This Row],[Transport (2021)]:[Health (2021)]]), ".")</f>
        <v>34.666666666666671</v>
      </c>
      <c r="G90" s="171">
        <f>AVERAGE(Mystery_Shopping_Scores6[[#This Row],[Regular business operations (2021)]:[Health (2021)]])</f>
        <v>61.6</v>
      </c>
      <c r="H90" s="171">
        <v>77.333333333333329</v>
      </c>
      <c r="I90" s="38">
        <v>4</v>
      </c>
      <c r="J90" s="38">
        <v>74.666666666666671</v>
      </c>
      <c r="K90" s="38">
        <v>74.666666666666671</v>
      </c>
      <c r="L90" s="30">
        <v>77.333333333333329</v>
      </c>
      <c r="M90" s="171" t="s">
        <v>6</v>
      </c>
      <c r="N90" s="167" t="s">
        <v>6</v>
      </c>
      <c r="O90" s="172" t="s">
        <v>6</v>
      </c>
      <c r="P90" s="167">
        <v>41.829166666666666</v>
      </c>
      <c r="Q90" s="38">
        <f t="shared" si="24"/>
        <v>24.333333333333332</v>
      </c>
      <c r="R90" s="29">
        <v>85.333333333333329</v>
      </c>
      <c r="S90" s="38">
        <v>4</v>
      </c>
      <c r="T90" s="38">
        <v>4</v>
      </c>
      <c r="U90" s="30">
        <v>4</v>
      </c>
      <c r="V90" s="191">
        <v>41.75</v>
      </c>
      <c r="W90" s="179">
        <v>59.325000000000003</v>
      </c>
      <c r="X90" s="184">
        <v>84</v>
      </c>
      <c r="Y90" s="179">
        <v>81.3</v>
      </c>
      <c r="Z90" s="179">
        <v>4</v>
      </c>
      <c r="AA90" s="179">
        <v>68</v>
      </c>
      <c r="AB90" s="183">
        <v>30.5</v>
      </c>
      <c r="AC90" s="179">
        <v>24.33333333325</v>
      </c>
      <c r="AD90" s="184">
        <v>85.333333332999999</v>
      </c>
      <c r="AE90" s="179">
        <v>4</v>
      </c>
      <c r="AF90" s="179">
        <v>4</v>
      </c>
      <c r="AG90" s="185">
        <v>4</v>
      </c>
      <c r="AH90" s="183">
        <v>28.125</v>
      </c>
      <c r="AI90" s="179">
        <v>36.666666666674999</v>
      </c>
      <c r="AJ90" s="184">
        <v>80</v>
      </c>
      <c r="AK90" s="179">
        <v>6.6666666667000003</v>
      </c>
      <c r="AL90" s="179">
        <v>0</v>
      </c>
      <c r="AM90" s="185">
        <v>60</v>
      </c>
      <c r="AN90" s="179">
        <v>19.58325</v>
      </c>
      <c r="AO90" s="184">
        <v>78.332999999999998</v>
      </c>
      <c r="AP90" s="179">
        <v>0</v>
      </c>
      <c r="AQ90" s="179">
        <v>0</v>
      </c>
      <c r="AR90" s="185">
        <v>0</v>
      </c>
    </row>
    <row r="91" spans="2:44" x14ac:dyDescent="0.3">
      <c r="B91" s="153" t="s">
        <v>10</v>
      </c>
      <c r="C91" s="92" t="s">
        <v>739</v>
      </c>
      <c r="D91" s="29">
        <f>AVERAGE(Mystery_Shopping_Scores6[[#This Row],[Business Start-up (2020)]:[Studying (2020)]], Mystery_Shopping_Scores6[[#This Row],[Regular business operations (2021)]:[Health (2021)]])</f>
        <v>47.222222222222221</v>
      </c>
      <c r="E91" s="29">
        <f>IFERROR(AVERAGE(Mystery_Shopping_Scores6[[#This Row],[Business Start-up (2020)]], Mystery_Shopping_Scores6[[#This Row],[Regular business operations (2021)]]), ".")</f>
        <v>50</v>
      </c>
      <c r="F91" s="30">
        <f>IFERROR(AVERAGE(Mystery_Shopping_Scores6[[#This Row],[Family (2020)]:[Studying (2020)]],Mystery_Shopping_Scores6[[#This Row],[Transport (2021)]:[Health (2021)]]), ".")</f>
        <v>46.428571428571431</v>
      </c>
      <c r="G91" s="171">
        <f>AVERAGE(Mystery_Shopping_Scores6[[#This Row],[Regular business operations (2021)]:[Health (2021)]])</f>
        <v>25</v>
      </c>
      <c r="H91" s="171">
        <v>25</v>
      </c>
      <c r="I91" s="38">
        <v>25</v>
      </c>
      <c r="J91" s="38">
        <v>25</v>
      </c>
      <c r="K91" s="38">
        <v>25</v>
      </c>
      <c r="L91" s="30">
        <v>25</v>
      </c>
      <c r="M91" s="171" t="s">
        <v>6</v>
      </c>
      <c r="N91" s="167" t="s">
        <v>6</v>
      </c>
      <c r="O91" s="172" t="s">
        <v>6</v>
      </c>
      <c r="P91" s="167">
        <v>75</v>
      </c>
      <c r="Q91" s="38">
        <f t="shared" si="24"/>
        <v>75</v>
      </c>
      <c r="R91" s="29">
        <v>75</v>
      </c>
      <c r="S91" s="38">
        <v>75</v>
      </c>
      <c r="T91" s="38">
        <v>75</v>
      </c>
      <c r="U91" s="30">
        <v>75</v>
      </c>
      <c r="V91" s="191" t="s">
        <v>6</v>
      </c>
      <c r="W91" s="179" t="s">
        <v>6</v>
      </c>
      <c r="X91" s="184" t="s">
        <v>6</v>
      </c>
      <c r="Y91" s="179" t="s">
        <v>6</v>
      </c>
      <c r="Z91" s="179" t="s">
        <v>6</v>
      </c>
      <c r="AA91" s="179" t="s">
        <v>6</v>
      </c>
      <c r="AB91" s="183" t="s">
        <v>6</v>
      </c>
      <c r="AC91" s="179" t="s">
        <v>6</v>
      </c>
      <c r="AD91" s="184" t="s">
        <v>6</v>
      </c>
      <c r="AE91" s="179" t="s">
        <v>6</v>
      </c>
      <c r="AF91" s="179" t="s">
        <v>6</v>
      </c>
      <c r="AG91" s="185" t="s">
        <v>6</v>
      </c>
      <c r="AH91" s="183" t="s">
        <v>6</v>
      </c>
      <c r="AI91" s="179" t="s">
        <v>6</v>
      </c>
      <c r="AJ91" s="184" t="s">
        <v>6</v>
      </c>
      <c r="AK91" s="179" t="s">
        <v>6</v>
      </c>
      <c r="AL91" s="179" t="s">
        <v>6</v>
      </c>
      <c r="AM91" s="185" t="s">
        <v>6</v>
      </c>
      <c r="AN91" s="179" t="s">
        <v>6</v>
      </c>
      <c r="AO91" s="184" t="s">
        <v>6</v>
      </c>
      <c r="AP91" s="179" t="s">
        <v>6</v>
      </c>
      <c r="AQ91" s="179" t="s">
        <v>6</v>
      </c>
      <c r="AR91" s="185" t="s">
        <v>6</v>
      </c>
    </row>
    <row r="92" spans="2:44" x14ac:dyDescent="0.3">
      <c r="B92" s="153" t="s">
        <v>10</v>
      </c>
      <c r="C92" s="92" t="s">
        <v>310</v>
      </c>
      <c r="D92" s="29">
        <f>AVERAGE(Mystery_Shopping_Scores6[[#This Row],[Business Start-up (2020)]:[Studying (2020)]], Mystery_Shopping_Scores6[[#This Row],[Regular business operations (2021)]:[Health (2021)]])</f>
        <v>41.64798958757293</v>
      </c>
      <c r="E92" s="29">
        <f>IFERROR(AVERAGE(Mystery_Shopping_Scores6[[#This Row],[Business Start-up (2020)]], Mystery_Shopping_Scores6[[#This Row],[Regular business operations (2021)]]), ".")</f>
        <v>59.468650793650795</v>
      </c>
      <c r="F92" s="30">
        <f>IFERROR(AVERAGE(Mystery_Shopping_Scores6[[#This Row],[Family (2020)]:[Studying (2020)]],Mystery_Shopping_Scores6[[#This Row],[Transport (2021)]:[Health (2021)]]), ".")</f>
        <v>36.556372100122097</v>
      </c>
      <c r="G92" s="171">
        <f>AVERAGE(Mystery_Shopping_Scores6[[#This Row],[Regular business operations (2021)]:[Health (2021)]])</f>
        <v>53.632660256410261</v>
      </c>
      <c r="H92" s="29">
        <f t="shared" ref="H92:L92" si="29">AVERAGE(H93:H96)</f>
        <v>61.861111111111114</v>
      </c>
      <c r="I92" s="38">
        <f t="shared" si="29"/>
        <v>45.944444444444443</v>
      </c>
      <c r="J92" s="38">
        <f t="shared" si="29"/>
        <v>25.166666666666668</v>
      </c>
      <c r="K92" s="38">
        <f t="shared" si="29"/>
        <v>47.691079059829065</v>
      </c>
      <c r="L92" s="30">
        <f t="shared" si="29"/>
        <v>87.5</v>
      </c>
      <c r="M92" s="171" t="s">
        <v>6</v>
      </c>
      <c r="N92" s="167" t="s">
        <v>6</v>
      </c>
      <c r="O92" s="172" t="s">
        <v>6</v>
      </c>
      <c r="P92" s="167">
        <v>34.021075625763125</v>
      </c>
      <c r="Q92" s="38">
        <f t="shared" ref="Q92:Q110" si="30">IFERROR(AVERAGE(R92:U92),".")</f>
        <v>26.667151251526253</v>
      </c>
      <c r="R92" s="29">
        <f>AVERAGE(R93:R96)</f>
        <v>57.076190476190476</v>
      </c>
      <c r="S92" s="38">
        <f>AVERAGE(S93:S96)</f>
        <v>19.666666666666668</v>
      </c>
      <c r="T92" s="38">
        <f>AVERAGE(T93:T96)</f>
        <v>1.9257478632478633</v>
      </c>
      <c r="U92" s="30">
        <f>AVERAGE(U93:U96)</f>
        <v>28</v>
      </c>
      <c r="V92" s="191">
        <v>36.125</v>
      </c>
      <c r="W92" s="179">
        <v>41.375</v>
      </c>
      <c r="X92" s="184">
        <v>46</v>
      </c>
      <c r="Y92" s="179">
        <v>46.4</v>
      </c>
      <c r="Z92" s="179">
        <v>38.299999999999997</v>
      </c>
      <c r="AA92" s="179">
        <v>34.799999999999997</v>
      </c>
      <c r="AB92" s="183">
        <v>27.75</v>
      </c>
      <c r="AC92" s="179">
        <v>31.120163690456252</v>
      </c>
      <c r="AD92" s="184">
        <v>60.479166666825002</v>
      </c>
      <c r="AE92" s="179">
        <v>23.661904761750002</v>
      </c>
      <c r="AF92" s="179">
        <v>0</v>
      </c>
      <c r="AG92" s="185">
        <v>40.339583333249998</v>
      </c>
      <c r="AH92" s="183">
        <v>21.25</v>
      </c>
      <c r="AI92" s="179">
        <v>24.446666666645832</v>
      </c>
      <c r="AJ92" s="184">
        <v>35.783333333249999</v>
      </c>
      <c r="AK92" s="179">
        <v>8.9333333333333336</v>
      </c>
      <c r="AL92" s="179">
        <v>18.27</v>
      </c>
      <c r="AM92" s="185">
        <v>34.800000000000004</v>
      </c>
      <c r="AN92" s="179">
        <v>18.054312500000002</v>
      </c>
      <c r="AO92" s="184">
        <v>22.812500000000004</v>
      </c>
      <c r="AP92" s="179">
        <v>21.304749999999999</v>
      </c>
      <c r="AQ92" s="179">
        <v>0</v>
      </c>
      <c r="AR92" s="185">
        <v>28.1</v>
      </c>
    </row>
    <row r="93" spans="2:44" x14ac:dyDescent="0.3">
      <c r="B93" s="153" t="s">
        <v>10</v>
      </c>
      <c r="C93" s="92" t="s">
        <v>311</v>
      </c>
      <c r="D93" s="29">
        <f>AVERAGE(Mystery_Shopping_Scores6[[#This Row],[Business Start-up (2020)]:[Studying (2020)]], Mystery_Shopping_Scores6[[#This Row],[Regular business operations (2021)]:[Health (2021)]])</f>
        <v>34.391358024691357</v>
      </c>
      <c r="E93" s="29">
        <f>IFERROR(AVERAGE(Mystery_Shopping_Scores6[[#This Row],[Business Start-up (2020)]], Mystery_Shopping_Scores6[[#This Row],[Regular business operations (2021)]]), ".")</f>
        <v>53.033333333333331</v>
      </c>
      <c r="F93" s="30">
        <f>IFERROR(AVERAGE(Mystery_Shopping_Scores6[[#This Row],[Family (2020)]:[Studying (2020)]],Mystery_Shopping_Scores6[[#This Row],[Transport (2021)]:[Health (2021)]]), ".")</f>
        <v>29.065079365079363</v>
      </c>
      <c r="G93" s="171">
        <f>AVERAGE(Mystery_Shopping_Scores6[[#This Row],[Regular business operations (2021)]:[Health (2021)]])</f>
        <v>38.046666666666667</v>
      </c>
      <c r="H93" s="171">
        <v>39.666666666666664</v>
      </c>
      <c r="I93" s="38">
        <v>28.5</v>
      </c>
      <c r="J93" s="38">
        <v>0.66666666666666663</v>
      </c>
      <c r="K93" s="38">
        <v>21.4</v>
      </c>
      <c r="L93" s="30">
        <v>100</v>
      </c>
      <c r="M93" s="171">
        <v>52.428571428571431</v>
      </c>
      <c r="N93" s="167">
        <v>12</v>
      </c>
      <c r="O93" s="172">
        <v>10.111111111111111</v>
      </c>
      <c r="P93" s="167">
        <v>26.998611111111114</v>
      </c>
      <c r="Q93" s="38">
        <f t="shared" si="30"/>
        <v>29.822222222222226</v>
      </c>
      <c r="R93" s="29">
        <v>66.400000000000006</v>
      </c>
      <c r="S93" s="38">
        <v>17</v>
      </c>
      <c r="T93" s="38">
        <v>7.2222222222222223</v>
      </c>
      <c r="U93" s="30">
        <v>28.666666666666668</v>
      </c>
      <c r="V93" s="191">
        <v>27.5</v>
      </c>
      <c r="W93" s="179">
        <v>24.175000000000004</v>
      </c>
      <c r="X93" s="184">
        <v>48.9</v>
      </c>
      <c r="Y93" s="179">
        <v>32</v>
      </c>
      <c r="Z93" s="179">
        <v>11.4</v>
      </c>
      <c r="AA93" s="179">
        <v>4.4000000000000004</v>
      </c>
      <c r="AB93" s="183">
        <v>25.75</v>
      </c>
      <c r="AC93" s="179">
        <v>31.1473214285</v>
      </c>
      <c r="AD93" s="184">
        <v>66.916666667000001</v>
      </c>
      <c r="AE93" s="179">
        <v>11.314285714</v>
      </c>
      <c r="AF93" s="179">
        <v>0</v>
      </c>
      <c r="AG93" s="185">
        <v>46.358333332999997</v>
      </c>
      <c r="AH93" s="183">
        <v>20.75</v>
      </c>
      <c r="AI93" s="179">
        <v>20.603333333250003</v>
      </c>
      <c r="AJ93" s="184">
        <v>48.133333333000003</v>
      </c>
      <c r="AK93" s="179">
        <v>26.8</v>
      </c>
      <c r="AL93" s="179">
        <v>3.08</v>
      </c>
      <c r="AM93" s="185">
        <v>4.4000000000000004</v>
      </c>
      <c r="AN93" s="179">
        <v>20.979750000000003</v>
      </c>
      <c r="AO93" s="184">
        <v>37.133000000000003</v>
      </c>
      <c r="AP93" s="179">
        <v>1.8859999999999999</v>
      </c>
      <c r="AQ93" s="179">
        <v>0</v>
      </c>
      <c r="AR93" s="185">
        <v>44.9</v>
      </c>
    </row>
    <row r="94" spans="2:44" x14ac:dyDescent="0.3">
      <c r="B94" s="153" t="s">
        <v>10</v>
      </c>
      <c r="C94" s="92" t="s">
        <v>312</v>
      </c>
      <c r="D94" s="29">
        <f>AVERAGE(Mystery_Shopping_Scores6[[#This Row],[Business Start-up (2020)]:[Studying (2020)]], Mystery_Shopping_Scores6[[#This Row],[Regular business operations (2021)]:[Health (2021)]])</f>
        <v>50.93516822683489</v>
      </c>
      <c r="E94" s="29">
        <f>IFERROR(AVERAGE(Mystery_Shopping_Scores6[[#This Row],[Business Start-up (2020)]], Mystery_Shopping_Scores6[[#This Row],[Regular business operations (2021)]]), ".")</f>
        <v>69.841269841269849</v>
      </c>
      <c r="F94" s="30">
        <f>IFERROR(AVERAGE(Mystery_Shopping_Scores6[[#This Row],[Family (2020)]:[Studying (2020)]],Mystery_Shopping_Scores6[[#This Row],[Transport (2021)]:[Health (2021)]]), ".")</f>
        <v>45.533424908424912</v>
      </c>
      <c r="G94" s="171">
        <f>AVERAGE(Mystery_Shopping_Scores6[[#This Row],[Regular business operations (2021)]:[Health (2021)]])</f>
        <v>64.095085470085479</v>
      </c>
      <c r="H94" s="171">
        <v>77.777777777777786</v>
      </c>
      <c r="I94" s="38">
        <v>73.333333333333329</v>
      </c>
      <c r="J94" s="38">
        <v>0</v>
      </c>
      <c r="K94" s="38">
        <v>69.364316239316253</v>
      </c>
      <c r="L94" s="30">
        <v>100</v>
      </c>
      <c r="M94" s="171">
        <v>88.888888888888886</v>
      </c>
      <c r="N94" s="167">
        <v>10.971840659340661</v>
      </c>
      <c r="O94" s="172">
        <v>52.326388888888893</v>
      </c>
      <c r="P94" s="167">
        <v>48.620155241583817</v>
      </c>
      <c r="Q94" s="38">
        <f t="shared" si="30"/>
        <v>34.485271672771674</v>
      </c>
      <c r="R94" s="29">
        <v>61.904761904761905</v>
      </c>
      <c r="S94" s="38">
        <v>45</v>
      </c>
      <c r="T94" s="38">
        <v>0.48076923076923078</v>
      </c>
      <c r="U94" s="30">
        <v>30.555555555555557</v>
      </c>
      <c r="V94" s="191">
        <v>56.142857142857146</v>
      </c>
      <c r="W94" s="179">
        <v>67.466666666666654</v>
      </c>
      <c r="X94" s="184">
        <v>75</v>
      </c>
      <c r="Y94" s="179">
        <v>53.6</v>
      </c>
      <c r="Z94" s="179">
        <v>73.8</v>
      </c>
      <c r="AA94" s="179" t="s">
        <v>6</v>
      </c>
      <c r="AB94" s="183">
        <v>53.666666666666664</v>
      </c>
      <c r="AC94" s="179">
        <v>47.5</v>
      </c>
      <c r="AD94" s="184">
        <v>66.666666667000001</v>
      </c>
      <c r="AE94" s="179">
        <v>83.333333332999999</v>
      </c>
      <c r="AF94" s="179">
        <v>0</v>
      </c>
      <c r="AG94" s="185">
        <v>40</v>
      </c>
      <c r="AH94" s="183">
        <v>51.833333333333336</v>
      </c>
      <c r="AI94" s="179">
        <v>65.833333333500008</v>
      </c>
      <c r="AJ94" s="184">
        <v>75</v>
      </c>
      <c r="AK94" s="179" t="s">
        <v>6</v>
      </c>
      <c r="AL94" s="179">
        <v>56.666666667000001</v>
      </c>
      <c r="AM94" s="185" t="s">
        <v>6</v>
      </c>
      <c r="AN94" s="179">
        <v>44.6935</v>
      </c>
      <c r="AO94" s="184">
        <v>52.941000000000003</v>
      </c>
      <c r="AP94" s="179">
        <v>83.332999999999998</v>
      </c>
      <c r="AQ94" s="179">
        <v>0</v>
      </c>
      <c r="AR94" s="185">
        <v>42.5</v>
      </c>
    </row>
    <row r="95" spans="2:44" x14ac:dyDescent="0.3">
      <c r="B95" s="153" t="s">
        <v>10</v>
      </c>
      <c r="C95" s="92" t="s">
        <v>313</v>
      </c>
      <c r="D95" s="29">
        <f>AVERAGE(Mystery_Shopping_Scores6[[#This Row],[Business Start-up (2020)]:[Studying (2020)]], Mystery_Shopping_Scores6[[#This Row],[Regular business operations (2021)]:[Health (2021)]])</f>
        <v>25.709876543209877</v>
      </c>
      <c r="E95" s="29">
        <f>IFERROR(AVERAGE(Mystery_Shopping_Scores6[[#This Row],[Business Start-up (2020)]], Mystery_Shopping_Scores6[[#This Row],[Regular business operations (2021)]]), ".")</f>
        <v>40</v>
      </c>
      <c r="F95" s="30">
        <f>IFERROR(AVERAGE(Mystery_Shopping_Scores6[[#This Row],[Family (2020)]:[Studying (2020)]],Mystery_Shopping_Scores6[[#This Row],[Transport (2021)]:[Health (2021)]]), ".")</f>
        <v>21.626984126984127</v>
      </c>
      <c r="G95" s="171">
        <f>AVERAGE(Mystery_Shopping_Scores6[[#This Row],[Regular business operations (2021)]:[Health (2021)]])</f>
        <v>42.388888888888893</v>
      </c>
      <c r="H95" s="171">
        <v>80</v>
      </c>
      <c r="I95" s="38">
        <v>31.944444444444443</v>
      </c>
      <c r="J95" s="38">
        <v>0</v>
      </c>
      <c r="K95" s="38">
        <v>0</v>
      </c>
      <c r="L95" s="30">
        <v>100</v>
      </c>
      <c r="M95" s="171">
        <v>38.46153846153846</v>
      </c>
      <c r="N95" s="167">
        <v>0.59523809523809523</v>
      </c>
      <c r="O95" s="172">
        <v>3.0864197530864197</v>
      </c>
      <c r="P95" s="167">
        <v>12.168055555555554</v>
      </c>
      <c r="Q95" s="38">
        <f t="shared" si="30"/>
        <v>4.8611111111111116</v>
      </c>
      <c r="R95" s="29">
        <v>0</v>
      </c>
      <c r="S95" s="38">
        <v>16.666666666666668</v>
      </c>
      <c r="T95" s="38">
        <v>0</v>
      </c>
      <c r="U95" s="30">
        <v>2.7777777777777781</v>
      </c>
      <c r="V95" s="191">
        <v>13.875</v>
      </c>
      <c r="W95" s="179">
        <v>19.475000000000001</v>
      </c>
      <c r="X95" s="184">
        <v>60</v>
      </c>
      <c r="Y95" s="179">
        <v>0</v>
      </c>
      <c r="Z95" s="179">
        <v>17.899999999999999</v>
      </c>
      <c r="AA95" s="179">
        <v>0</v>
      </c>
      <c r="AB95" s="183">
        <v>8.25</v>
      </c>
      <c r="AC95" s="179">
        <v>8.333333333325001</v>
      </c>
      <c r="AD95" s="184">
        <v>8.3333333333000006</v>
      </c>
      <c r="AE95" s="179">
        <v>0</v>
      </c>
      <c r="AF95" s="179">
        <v>0</v>
      </c>
      <c r="AG95" s="185">
        <v>25</v>
      </c>
      <c r="AH95" s="183">
        <v>7.375</v>
      </c>
      <c r="AI95" s="179">
        <v>8.3333333332499997</v>
      </c>
      <c r="AJ95" s="184">
        <v>20</v>
      </c>
      <c r="AK95" s="179">
        <v>0</v>
      </c>
      <c r="AL95" s="179">
        <v>13.333333333000001</v>
      </c>
      <c r="AM95" s="185">
        <v>0</v>
      </c>
      <c r="AN95" s="179">
        <v>6.5439999999999996</v>
      </c>
      <c r="AO95" s="184">
        <v>1.1759999999999999</v>
      </c>
      <c r="AP95" s="179">
        <v>0</v>
      </c>
      <c r="AQ95" s="179">
        <v>0</v>
      </c>
      <c r="AR95" s="185">
        <v>25</v>
      </c>
    </row>
    <row r="96" spans="2:44" x14ac:dyDescent="0.3">
      <c r="B96" s="153" t="s">
        <v>10</v>
      </c>
      <c r="C96" s="92" t="s">
        <v>314</v>
      </c>
      <c r="D96" s="29">
        <f>AVERAGE(Mystery_Shopping_Scores6[[#This Row],[Business Start-up (2020)]:[Studying (2020)]], Mystery_Shopping_Scores6[[#This Row],[Regular business operations (2021)]:[Health (2021)]])</f>
        <v>55.555555555555557</v>
      </c>
      <c r="E96" s="29">
        <f>IFERROR(AVERAGE(Mystery_Shopping_Scores6[[#This Row],[Business Start-up (2020)]], Mystery_Shopping_Scores6[[#This Row],[Regular business operations (2021)]]), ".")</f>
        <v>75</v>
      </c>
      <c r="F96" s="30">
        <f>IFERROR(AVERAGE(Mystery_Shopping_Scores6[[#This Row],[Family (2020)]:[Studying (2020)]],Mystery_Shopping_Scores6[[#This Row],[Transport (2021)]:[Health (2021)]]), ".")</f>
        <v>50</v>
      </c>
      <c r="G96" s="171">
        <f>AVERAGE(Mystery_Shopping_Scores6[[#This Row],[Regular business operations (2021)]:[Health (2021)]])</f>
        <v>70</v>
      </c>
      <c r="H96" s="171">
        <v>50</v>
      </c>
      <c r="I96" s="38">
        <v>50</v>
      </c>
      <c r="J96" s="38">
        <v>100</v>
      </c>
      <c r="K96" s="38">
        <v>100</v>
      </c>
      <c r="L96" s="30">
        <v>50</v>
      </c>
      <c r="M96" s="171" t="s">
        <v>6</v>
      </c>
      <c r="N96" s="167" t="s">
        <v>6</v>
      </c>
      <c r="O96" s="172" t="s">
        <v>6</v>
      </c>
      <c r="P96" s="167">
        <v>50</v>
      </c>
      <c r="Q96" s="38">
        <f t="shared" si="30"/>
        <v>37.5</v>
      </c>
      <c r="R96" s="29">
        <v>100</v>
      </c>
      <c r="S96" s="38">
        <v>0</v>
      </c>
      <c r="T96" s="38">
        <v>0</v>
      </c>
      <c r="U96" s="30">
        <v>50</v>
      </c>
      <c r="V96" s="191">
        <v>50</v>
      </c>
      <c r="W96" s="179">
        <v>62.5</v>
      </c>
      <c r="X96" s="184">
        <v>0</v>
      </c>
      <c r="Y96" s="179">
        <v>100</v>
      </c>
      <c r="Z96" s="179">
        <v>50</v>
      </c>
      <c r="AA96" s="179">
        <v>100</v>
      </c>
      <c r="AB96" s="183">
        <v>31.25</v>
      </c>
      <c r="AC96" s="179">
        <v>37.5</v>
      </c>
      <c r="AD96" s="184">
        <v>100</v>
      </c>
      <c r="AE96" s="179">
        <v>0</v>
      </c>
      <c r="AF96" s="179">
        <v>0</v>
      </c>
      <c r="AG96" s="185">
        <v>50</v>
      </c>
      <c r="AH96" s="183">
        <v>12.5</v>
      </c>
      <c r="AI96" s="179">
        <v>25</v>
      </c>
      <c r="AJ96" s="184">
        <v>0</v>
      </c>
      <c r="AK96" s="179">
        <v>0</v>
      </c>
      <c r="AL96" s="179">
        <v>0</v>
      </c>
      <c r="AM96" s="185">
        <v>100</v>
      </c>
      <c r="AN96" s="179">
        <v>0</v>
      </c>
      <c r="AO96" s="184">
        <v>0</v>
      </c>
      <c r="AP96" s="179">
        <v>0</v>
      </c>
      <c r="AQ96" s="179">
        <v>0</v>
      </c>
      <c r="AR96" s="185">
        <v>0</v>
      </c>
    </row>
    <row r="97" spans="2:44" x14ac:dyDescent="0.3">
      <c r="B97" s="153" t="s">
        <v>10</v>
      </c>
      <c r="C97" s="92" t="s">
        <v>742</v>
      </c>
      <c r="D97" s="29">
        <f>AVERAGE(Mystery_Shopping_Scores6[[#This Row],[Business Start-up (2020)]:[Studying (2020)]], Mystery_Shopping_Scores6[[#This Row],[Regular business operations (2021)]:[Health (2021)]])</f>
        <v>54.834637777346103</v>
      </c>
      <c r="E97" s="29">
        <f>IFERROR(AVERAGE(Mystery_Shopping_Scores6[[#This Row],[Business Start-up (2020)]], Mystery_Shopping_Scores6[[#This Row],[Regular business operations (2021)]]), ".")</f>
        <v>58.221153846153847</v>
      </c>
      <c r="F97" s="30">
        <f>IFERROR(AVERAGE(Mystery_Shopping_Scores6[[#This Row],[Family (2020)]:[Studying (2020)]],Mystery_Shopping_Scores6[[#This Row],[Transport (2021)]:[Health (2021)]]), ".")</f>
        <v>53.867061757686756</v>
      </c>
      <c r="G97" s="171">
        <f>AVERAGE(Mystery_Shopping_Scores6[[#This Row],[Regular business operations (2021)]:[Health (2021)]])</f>
        <v>56.346153846153847</v>
      </c>
      <c r="H97" s="29">
        <f t="shared" ref="H97:L97" si="31">(0.5*IF(ISNUMBER(H98),H98,0)+0.25*IF(ISNUMBER(H99),H99,0)+IFERROR(AVERAGE(H100:H101)*0.25,0))/(ISNUMBER(H98)*0.5+ISNUMBER(H99)*0.25+OR(ISNUMBER(H100),ISNUMBER(H101))*0.25)</f>
        <v>48.557692307692307</v>
      </c>
      <c r="I97" s="38">
        <f t="shared" si="31"/>
        <v>83.333333333333329</v>
      </c>
      <c r="J97" s="38">
        <f t="shared" si="31"/>
        <v>33.846153846153847</v>
      </c>
      <c r="K97" s="38">
        <f t="shared" si="31"/>
        <v>47.243589743589745</v>
      </c>
      <c r="L97" s="30">
        <f t="shared" si="31"/>
        <v>68.75</v>
      </c>
      <c r="M97" s="171" t="s">
        <v>6</v>
      </c>
      <c r="N97" s="167" t="s">
        <v>6</v>
      </c>
      <c r="O97" s="172" t="s">
        <v>6</v>
      </c>
      <c r="P97" s="167">
        <v>48.478871345668217</v>
      </c>
      <c r="Q97" s="38">
        <f t="shared" si="30"/>
        <v>52.945242691336439</v>
      </c>
      <c r="R97" s="29">
        <f>(0.5*IF(ISNUMBER(R98),R98,0)+0.25*IF(ISNUMBER(R99),R99,0)+IFERROR(AVERAGE(R100:R101)*0.25,0))/(ISNUMBER(R98)*0.5+ISNUMBER(R99)*0.25+OR(ISNUMBER(R100),ISNUMBER(R101))*0.25)</f>
        <v>67.884615384615387</v>
      </c>
      <c r="S97" s="38">
        <f>(0.5*IF(ISNUMBER(S98),S98,0)+0.25*IF(ISNUMBER(S99),S99,0)+IFERROR(AVERAGE(S100:S101)*0.25,0))/(ISNUMBER(S98)*0.5+ISNUMBER(S99)*0.25+OR(ISNUMBER(S100),ISNUMBER(S101))*0.25)</f>
        <v>50</v>
      </c>
      <c r="T97" s="38">
        <f>(0.5*IF(ISNUMBER(T98),T98,0)+0.25*IF(ISNUMBER(T99),T99,0)+IFERROR(AVERAGE(T100:T101)*0.25,0))/(ISNUMBER(T98)*0.5+ISNUMBER(T99)*0.25+OR(ISNUMBER(T100),ISNUMBER(T101))*0.25)</f>
        <v>37.350427350427346</v>
      </c>
      <c r="U97" s="30">
        <f>(0.5*IF(ISNUMBER(U98),U98,0)+0.25*IF(ISNUMBER(U99),U99,0)+IFERROR(AVERAGE(U100:U101)*0.25,0))/(ISNUMBER(U98)*0.5+ISNUMBER(U99)*0.25+OR(ISNUMBER(U100),ISNUMBER(U101))*0.25)</f>
        <v>56.545928030303031</v>
      </c>
      <c r="V97" s="191">
        <v>54.333333333333336</v>
      </c>
      <c r="W97" s="179">
        <v>44.012500000000003</v>
      </c>
      <c r="X97" s="184">
        <v>66.674999999999997</v>
      </c>
      <c r="Y97" s="179">
        <v>33.825000000000003</v>
      </c>
      <c r="Z97" s="179">
        <v>41.674999999999997</v>
      </c>
      <c r="AA97" s="179">
        <v>33.875</v>
      </c>
      <c r="AB97" s="183">
        <v>51.5</v>
      </c>
      <c r="AC97" s="179">
        <v>74.275000000000006</v>
      </c>
      <c r="AD97" s="184">
        <v>84</v>
      </c>
      <c r="AE97" s="179" t="s">
        <v>6</v>
      </c>
      <c r="AF97" s="179" t="s">
        <v>6</v>
      </c>
      <c r="AG97" s="185">
        <v>64.55</v>
      </c>
      <c r="AH97" s="183">
        <v>48.666666666666664</v>
      </c>
      <c r="AI97" s="179">
        <v>40.055555555500007</v>
      </c>
      <c r="AJ97" s="184">
        <v>66.666666666750004</v>
      </c>
      <c r="AK97" s="179">
        <v>30.499999999749999</v>
      </c>
      <c r="AL97" s="179">
        <v>29.16666666675</v>
      </c>
      <c r="AM97" s="185">
        <v>33.888888888750003</v>
      </c>
      <c r="AN97" s="179">
        <v>65.832374999999999</v>
      </c>
      <c r="AO97" s="184">
        <v>72.664749999999998</v>
      </c>
      <c r="AP97" s="179" t="s">
        <v>6</v>
      </c>
      <c r="AQ97" s="179" t="s">
        <v>6</v>
      </c>
      <c r="AR97" s="185">
        <v>59</v>
      </c>
    </row>
    <row r="98" spans="2:44" x14ac:dyDescent="0.3">
      <c r="B98" s="153" t="s">
        <v>10</v>
      </c>
      <c r="C98" s="92" t="s">
        <v>315</v>
      </c>
      <c r="D98" s="29">
        <f>AVERAGE(Mystery_Shopping_Scores6[[#This Row],[Business Start-up (2020)]:[Studying (2020)]], Mystery_Shopping_Scores6[[#This Row],[Regular business operations (2021)]:[Health (2021)]])</f>
        <v>54.510921177587846</v>
      </c>
      <c r="E98" s="29">
        <f>IFERROR(AVERAGE(Mystery_Shopping_Scores6[[#This Row],[Business Start-up (2020)]], Mystery_Shopping_Scores6[[#This Row],[Regular business operations (2021)]]), ".")</f>
        <v>57.307692307692307</v>
      </c>
      <c r="F98" s="30">
        <f>IFERROR(AVERAGE(Mystery_Shopping_Scores6[[#This Row],[Family (2020)]:[Studying (2020)]],Mystery_Shopping_Scores6[[#This Row],[Transport (2021)]:[Health (2021)]]), ".")</f>
        <v>53.711843711843713</v>
      </c>
      <c r="G98" s="171">
        <f>AVERAGE(Mystery_Shopping_Scores6[[#This Row],[Regular business operations (2021)]:[Health (2021)]])</f>
        <v>61.025641025641029</v>
      </c>
      <c r="H98" s="171">
        <v>53.846153846153847</v>
      </c>
      <c r="I98" s="38">
        <v>100</v>
      </c>
      <c r="J98" s="38">
        <v>15.128205128205128</v>
      </c>
      <c r="K98" s="38">
        <v>36.153846153846153</v>
      </c>
      <c r="L98" s="30">
        <v>100</v>
      </c>
      <c r="M98" s="171">
        <v>83.15789473684211</v>
      </c>
      <c r="N98" s="167">
        <v>14.985754985754985</v>
      </c>
      <c r="O98" s="172">
        <v>36.153846153846153</v>
      </c>
      <c r="P98" s="167">
        <v>53.658760683760683</v>
      </c>
      <c r="Q98" s="38">
        <f t="shared" si="30"/>
        <v>46.36752136752137</v>
      </c>
      <c r="R98" s="29">
        <v>60.769230769230759</v>
      </c>
      <c r="S98" s="38">
        <v>50</v>
      </c>
      <c r="T98" s="38">
        <v>16.36752136752137</v>
      </c>
      <c r="U98" s="30">
        <v>58.333333333333343</v>
      </c>
      <c r="V98" s="191">
        <v>68.5</v>
      </c>
      <c r="W98" s="179">
        <v>60.949999999999996</v>
      </c>
      <c r="X98" s="184">
        <v>100</v>
      </c>
      <c r="Y98" s="179">
        <v>51</v>
      </c>
      <c r="Z98" s="179">
        <v>41.7</v>
      </c>
      <c r="AA98" s="179">
        <v>51.1</v>
      </c>
      <c r="AB98" s="183">
        <v>67.333333333333329</v>
      </c>
      <c r="AC98" s="179">
        <v>83.55</v>
      </c>
      <c r="AD98" s="184">
        <v>93</v>
      </c>
      <c r="AE98" s="179" t="s">
        <v>6</v>
      </c>
      <c r="AF98" s="179" t="s">
        <v>6</v>
      </c>
      <c r="AG98" s="185">
        <v>74.099999999999994</v>
      </c>
      <c r="AH98" s="183">
        <v>64.333333333333329</v>
      </c>
      <c r="AI98" s="179">
        <v>59.277777777750003</v>
      </c>
      <c r="AJ98" s="184">
        <v>100</v>
      </c>
      <c r="AK98" s="179">
        <v>44.333333332999999</v>
      </c>
      <c r="AL98" s="179">
        <v>41.666666667000001</v>
      </c>
      <c r="AM98" s="185">
        <v>51.111111111</v>
      </c>
      <c r="AN98" s="179">
        <v>74.356999999999999</v>
      </c>
      <c r="AO98" s="184">
        <v>85.713999999999999</v>
      </c>
      <c r="AP98" s="179" t="s">
        <v>6</v>
      </c>
      <c r="AQ98" s="179" t="s">
        <v>6</v>
      </c>
      <c r="AR98" s="185">
        <v>63</v>
      </c>
    </row>
    <row r="99" spans="2:44" x14ac:dyDescent="0.3">
      <c r="B99" s="153" t="s">
        <v>10</v>
      </c>
      <c r="C99" s="92" t="s">
        <v>316</v>
      </c>
      <c r="D99" s="29">
        <f>AVERAGE(Mystery_Shopping_Scores6[[#This Row],[Business Start-up (2020)]:[Studying (2020)]], Mystery_Shopping_Scores6[[#This Row],[Regular business operations (2021)]:[Health (2021)]])</f>
        <v>81.481481481481481</v>
      </c>
      <c r="E99" s="29">
        <f>IFERROR(AVERAGE(Mystery_Shopping_Scores6[[#This Row],[Business Start-up (2020)]], Mystery_Shopping_Scores6[[#This Row],[Regular business operations (2021)]]), ".")</f>
        <v>83.333333333333329</v>
      </c>
      <c r="F99" s="30">
        <f>IFERROR(AVERAGE(Mystery_Shopping_Scores6[[#This Row],[Family (2020)]:[Studying (2020)]],Mystery_Shopping_Scores6[[#This Row],[Transport (2021)]:[Health (2021)]]), ".")</f>
        <v>80.952380952380949</v>
      </c>
      <c r="G99" s="171">
        <f>AVERAGE(Mystery_Shopping_Scores6[[#This Row],[Regular business operations (2021)]:[Health (2021)]])</f>
        <v>66.666666666666657</v>
      </c>
      <c r="H99" s="171">
        <v>66.666666666666657</v>
      </c>
      <c r="I99" s="38">
        <v>33.333333333333329</v>
      </c>
      <c r="J99" s="38">
        <v>100</v>
      </c>
      <c r="K99" s="38">
        <v>100</v>
      </c>
      <c r="L99" s="30">
        <v>33.333333333333329</v>
      </c>
      <c r="M99" s="171" t="s">
        <v>6</v>
      </c>
      <c r="N99" s="167" t="s">
        <v>6</v>
      </c>
      <c r="O99" s="172" t="s">
        <v>6</v>
      </c>
      <c r="P99" s="167">
        <v>70.824999999999989</v>
      </c>
      <c r="Q99" s="38">
        <f t="shared" si="30"/>
        <v>100</v>
      </c>
      <c r="R99" s="29">
        <v>100</v>
      </c>
      <c r="S99" s="38">
        <v>100</v>
      </c>
      <c r="T99" s="38">
        <v>100</v>
      </c>
      <c r="U99" s="30">
        <v>100</v>
      </c>
      <c r="V99" s="191">
        <v>61</v>
      </c>
      <c r="W99" s="179">
        <v>41.650000000000006</v>
      </c>
      <c r="X99" s="184">
        <v>66.7</v>
      </c>
      <c r="Y99" s="179">
        <v>33.299999999999997</v>
      </c>
      <c r="Z99" s="179">
        <v>33.299999999999997</v>
      </c>
      <c r="AA99" s="179">
        <v>33.299999999999997</v>
      </c>
      <c r="AB99" s="183">
        <v>61</v>
      </c>
      <c r="AC99" s="179">
        <v>100</v>
      </c>
      <c r="AD99" s="184">
        <v>100</v>
      </c>
      <c r="AE99" s="179" t="s">
        <v>6</v>
      </c>
      <c r="AF99" s="179" t="s">
        <v>6</v>
      </c>
      <c r="AG99" s="185">
        <v>100</v>
      </c>
      <c r="AH99" s="183">
        <v>61</v>
      </c>
      <c r="AI99" s="179">
        <v>41.666666666499992</v>
      </c>
      <c r="AJ99" s="184">
        <v>66.666666667000001</v>
      </c>
      <c r="AK99" s="179">
        <v>33.333333332999999</v>
      </c>
      <c r="AL99" s="179">
        <v>33.333333332999999</v>
      </c>
      <c r="AM99" s="185">
        <v>33.333333332999999</v>
      </c>
      <c r="AN99" s="179">
        <v>100</v>
      </c>
      <c r="AO99" s="184">
        <v>100</v>
      </c>
      <c r="AP99" s="179" t="s">
        <v>6</v>
      </c>
      <c r="AQ99" s="179" t="s">
        <v>6</v>
      </c>
      <c r="AR99" s="185">
        <v>100</v>
      </c>
    </row>
    <row r="100" spans="2:44" x14ac:dyDescent="0.3">
      <c r="B100" s="153" t="s">
        <v>10</v>
      </c>
      <c r="C100" s="92" t="s">
        <v>740</v>
      </c>
      <c r="D100" s="29">
        <f>AVERAGE(Mystery_Shopping_Scores6[[#This Row],[Business Start-up (2020)]:[Studying (2020)]], Mystery_Shopping_Scores6[[#This Row],[Regular business operations (2021)]:[Health (2021)]])</f>
        <v>14.814814814814817</v>
      </c>
      <c r="E100" s="29">
        <f>IFERROR(AVERAGE(Mystery_Shopping_Scores6[[#This Row],[Business Start-up (2020)]], Mystery_Shopping_Scores6[[#This Row],[Regular business operations (2021)]]), ".")</f>
        <v>0</v>
      </c>
      <c r="F100" s="30">
        <f>IFERROR(AVERAGE(Mystery_Shopping_Scores6[[#This Row],[Family (2020)]:[Studying (2020)]],Mystery_Shopping_Scores6[[#This Row],[Transport (2021)]:[Health (2021)]]), ".")</f>
        <v>19.047619047619047</v>
      </c>
      <c r="G100" s="171">
        <f>AVERAGE(Mystery_Shopping_Scores6[[#This Row],[Regular business operations (2021)]:[Health (2021)]])</f>
        <v>26.666666666666668</v>
      </c>
      <c r="H100" s="171">
        <v>0</v>
      </c>
      <c r="I100" s="38">
        <v>100</v>
      </c>
      <c r="J100" s="38">
        <v>0</v>
      </c>
      <c r="K100" s="38">
        <v>0</v>
      </c>
      <c r="L100" s="30">
        <v>33.333333333333336</v>
      </c>
      <c r="M100" s="171">
        <v>0</v>
      </c>
      <c r="N100" s="167">
        <v>0</v>
      </c>
      <c r="O100" s="172">
        <v>0</v>
      </c>
      <c r="P100" s="167">
        <v>0</v>
      </c>
      <c r="Q100" s="38">
        <f t="shared" si="30"/>
        <v>0</v>
      </c>
      <c r="R100" s="29">
        <v>0</v>
      </c>
      <c r="S100" s="38">
        <v>0</v>
      </c>
      <c r="T100" s="38">
        <v>0</v>
      </c>
      <c r="U100" s="30">
        <v>0</v>
      </c>
      <c r="V100" s="191">
        <v>5</v>
      </c>
      <c r="W100" s="179">
        <v>0</v>
      </c>
      <c r="X100" s="184">
        <v>0</v>
      </c>
      <c r="Y100" s="179">
        <v>0</v>
      </c>
      <c r="Z100" s="179">
        <v>0</v>
      </c>
      <c r="AA100" s="179">
        <v>0</v>
      </c>
      <c r="AB100" s="183">
        <v>5</v>
      </c>
      <c r="AC100" s="179">
        <v>15</v>
      </c>
      <c r="AD100" s="184">
        <v>10</v>
      </c>
      <c r="AE100" s="179" t="s">
        <v>6</v>
      </c>
      <c r="AF100" s="179" t="s">
        <v>6</v>
      </c>
      <c r="AG100" s="185">
        <v>20</v>
      </c>
      <c r="AH100" s="183">
        <v>3.3333333333333335</v>
      </c>
      <c r="AI100" s="179">
        <v>0</v>
      </c>
      <c r="AJ100" s="184">
        <v>0</v>
      </c>
      <c r="AK100" s="179">
        <v>0</v>
      </c>
      <c r="AL100" s="179">
        <v>0</v>
      </c>
      <c r="AM100" s="185">
        <v>0</v>
      </c>
      <c r="AN100" s="179">
        <v>10</v>
      </c>
      <c r="AO100" s="184">
        <v>0</v>
      </c>
      <c r="AP100" s="179" t="s">
        <v>6</v>
      </c>
      <c r="AQ100" s="179" t="s">
        <v>6</v>
      </c>
      <c r="AR100" s="185">
        <v>20</v>
      </c>
    </row>
    <row r="101" spans="2:44" x14ac:dyDescent="0.3">
      <c r="B101" s="153" t="s">
        <v>10</v>
      </c>
      <c r="C101" s="92" t="s">
        <v>741</v>
      </c>
      <c r="D101" s="29">
        <f>AVERAGE(Mystery_Shopping_Scores6[[#This Row],[Business Start-up (2020)]:[Studying (2020)]], Mystery_Shopping_Scores6[[#This Row],[Regular business operations (2021)]:[Health (2021)]])</f>
        <v>48.212594696969695</v>
      </c>
      <c r="E101" s="29">
        <f>IFERROR(AVERAGE(Mystery_Shopping_Scores6[[#This Row],[Business Start-up (2020)]], Mystery_Shopping_Scores6[[#This Row],[Regular business operations (2021)]]), ".")</f>
        <v>69.871794871794876</v>
      </c>
      <c r="F101" s="30">
        <f>IFERROR(AVERAGE(Mystery_Shopping_Scores6[[#This Row],[Family (2020)]:[Studying (2020)]],Mystery_Shopping_Scores6[[#This Row],[Transport (2021)]:[Health (2021)]]), ".")</f>
        <v>40.992861305361309</v>
      </c>
      <c r="G101" s="171">
        <f>AVERAGE(Mystery_Shopping_Scores6[[#This Row],[Regular business operations (2021)]:[Health (2021)]])</f>
        <v>46.666666666666671</v>
      </c>
      <c r="H101" s="171">
        <v>39.743589743589745</v>
      </c>
      <c r="I101" s="38">
        <v>100</v>
      </c>
      <c r="J101" s="38">
        <v>10.256410256410257</v>
      </c>
      <c r="K101" s="38">
        <v>33.333333333333336</v>
      </c>
      <c r="L101" s="30">
        <v>50</v>
      </c>
      <c r="M101" s="171">
        <v>66.666666666666671</v>
      </c>
      <c r="N101" s="167">
        <v>20.557851239669422</v>
      </c>
      <c r="O101" s="172">
        <v>33.333333333333336</v>
      </c>
      <c r="P101" s="167">
        <v>42.061237373737377</v>
      </c>
      <c r="Q101" s="38">
        <f t="shared" si="30"/>
        <v>50.789141414141419</v>
      </c>
      <c r="R101" s="29">
        <v>100</v>
      </c>
      <c r="S101" s="38" t="s">
        <v>6</v>
      </c>
      <c r="T101" s="38">
        <v>33.333333333333336</v>
      </c>
      <c r="U101" s="30">
        <v>19.034090909090907</v>
      </c>
      <c r="V101" s="191">
        <v>38</v>
      </c>
      <c r="W101" s="179">
        <v>33.333333333333336</v>
      </c>
      <c r="X101" s="184" t="s">
        <v>6</v>
      </c>
      <c r="Y101" s="179">
        <v>0</v>
      </c>
      <c r="Z101" s="179">
        <v>100</v>
      </c>
      <c r="AA101" s="179">
        <v>0</v>
      </c>
      <c r="AB101" s="183">
        <v>18</v>
      </c>
      <c r="AC101" s="179">
        <v>45</v>
      </c>
      <c r="AD101" s="184">
        <v>90</v>
      </c>
      <c r="AE101" s="179" t="s">
        <v>6</v>
      </c>
      <c r="AF101" s="179" t="s">
        <v>6</v>
      </c>
      <c r="AG101" s="185">
        <v>0</v>
      </c>
      <c r="AH101" s="183">
        <v>7.6</v>
      </c>
      <c r="AI101" s="179">
        <v>0</v>
      </c>
      <c r="AJ101" s="184" t="s">
        <v>6</v>
      </c>
      <c r="AK101" s="179">
        <v>0</v>
      </c>
      <c r="AL101" s="179">
        <v>0</v>
      </c>
      <c r="AM101" s="185">
        <v>0</v>
      </c>
      <c r="AN101" s="179">
        <v>19.231000000000002</v>
      </c>
      <c r="AO101" s="184">
        <v>38.462000000000003</v>
      </c>
      <c r="AP101" s="179" t="s">
        <v>6</v>
      </c>
      <c r="AQ101" s="179" t="s">
        <v>6</v>
      </c>
      <c r="AR101" s="185">
        <v>0</v>
      </c>
    </row>
    <row r="102" spans="2:44" x14ac:dyDescent="0.3">
      <c r="B102" s="153" t="s">
        <v>11</v>
      </c>
      <c r="C102" s="92" t="s">
        <v>307</v>
      </c>
      <c r="D102" s="29">
        <f>AVERAGE(Mystery_Shopping_Scores6[[#This Row],[Business Start-up (2020)]:[Studying (2020)]], Mystery_Shopping_Scores6[[#This Row],[Regular business operations (2021)]:[Health (2021)]])</f>
        <v>50.215378418105132</v>
      </c>
      <c r="E102" s="29">
        <f>IFERROR(AVERAGE(Mystery_Shopping_Scores6[[#This Row],[Business Start-up (2020)]], Mystery_Shopping_Scores6[[#This Row],[Regular business operations (2021)]]), ".")</f>
        <v>64.560330073090483</v>
      </c>
      <c r="F102" s="30">
        <f>IFERROR(AVERAGE(Mystery_Shopping_Scores6[[#This Row],[Family (2020)]:[Studying (2020)]],Mystery_Shopping_Scores6[[#This Row],[Transport (2021)]:[Health (2021)]]), ".")</f>
        <v>46.116820802395033</v>
      </c>
      <c r="G102" s="171">
        <f>AVERAGE(Mystery_Shopping_Scores6[[#This Row],[Regular business operations (2021)]:[Health (2021)]])</f>
        <v>48.637872023809521</v>
      </c>
      <c r="H102" s="29">
        <f t="shared" ref="H102:L102" si="32" xml:space="preserve"> (SUMIFS(H:H, $B:$B, $B102, $C:$C, "1. User centricity")+SUMIFS(H:H, $B:$B, $B102, $C:$C, "2. Transparency")+SUMIFS(H:H, $B:$B, $B102, $C:$C, "3. Key enablers")+ SUMIFS(H:H, $B:$B, $B102, $C:$C, "4. Cross-border services"))/4</f>
        <v>65.329130842151685</v>
      </c>
      <c r="I102" s="38">
        <f t="shared" si="32"/>
        <v>43.333333333333336</v>
      </c>
      <c r="J102" s="38">
        <f t="shared" si="32"/>
        <v>26.325396825396822</v>
      </c>
      <c r="K102" s="38">
        <f t="shared" si="32"/>
        <v>65.614197530864203</v>
      </c>
      <c r="L102" s="30">
        <f t="shared" si="32"/>
        <v>42.587301587301582</v>
      </c>
      <c r="M102" s="171" t="s">
        <v>6</v>
      </c>
      <c r="N102" s="167" t="s">
        <v>6</v>
      </c>
      <c r="O102" s="172" t="s">
        <v>6</v>
      </c>
      <c r="P102" s="167">
        <v>54.440505705487325</v>
      </c>
      <c r="Q102" s="38">
        <f t="shared" si="30"/>
        <v>52.187261410974642</v>
      </c>
      <c r="R102" s="29">
        <f xml:space="preserve"> (SUMIFS(R:R, $B:$B, $B102, $C:$C, "1. User centricity")+SUMIFS(R:R, $B:$B, $B102, $C:$C, "2. Transparency")+SUMIFS(R:R, $B:$B, $B102, $C:$C, "3. Key enablers")+ SUMIFS(R:R, $B:$B, $B102, $C:$C, "4. Cross-border services"))/4</f>
        <v>63.791529304029297</v>
      </c>
      <c r="S102" s="38">
        <f xml:space="preserve"> (SUMIFS(S:S, $B:$B, $B102, $C:$C, "1. User centricity")+SUMIFS(S:S, $B:$B, $B102, $C:$C, "2. Transparency")+SUMIFS(S:S, $B:$B, $B102, $C:$C, "3. Key enablers")+ SUMIFS(S:S, $B:$B, $B102, $C:$C, "4. Cross-border services"))/4</f>
        <v>42.718253968253975</v>
      </c>
      <c r="T102" s="38">
        <f xml:space="preserve"> (SUMIFS(T:T, $B:$B, $B102, $C:$C, "1. User centricity")+SUMIFS(T:T, $B:$B, $B102, $C:$C, "2. Transparency")+SUMIFS(T:T, $B:$B, $B102, $C:$C, "3. Key enablers")+ SUMIFS(T:T, $B:$B, $B102, $C:$C, "4. Cross-border services"))/4</f>
        <v>53.032913165266109</v>
      </c>
      <c r="U102" s="30">
        <f xml:space="preserve"> (SUMIFS(U:U, $B:$B, $B102, $C:$C, "1. User centricity")+SUMIFS(U:U, $B:$B, $B102, $C:$C, "2. Transparency")+SUMIFS(U:U, $B:$B, $B102, $C:$C, "3. Key enablers")+ SUMIFS(U:U, $B:$B, $B102, $C:$C, "4. Cross-border services"))/4</f>
        <v>49.206349206349202</v>
      </c>
      <c r="V102" s="191">
        <v>61.375</v>
      </c>
      <c r="W102" s="179">
        <v>56.693750000000009</v>
      </c>
      <c r="X102" s="184">
        <v>67.087500000000006</v>
      </c>
      <c r="Y102" s="179">
        <v>80.012500000000003</v>
      </c>
      <c r="Z102" s="179">
        <v>58.368750000000006</v>
      </c>
      <c r="AA102" s="179">
        <v>21.306249999999999</v>
      </c>
      <c r="AB102" s="183">
        <v>57.375</v>
      </c>
      <c r="AC102" s="179">
        <v>66.413942559565285</v>
      </c>
      <c r="AD102" s="184">
        <v>80.691806457472211</v>
      </c>
      <c r="AE102" s="179">
        <v>47.494233720520377</v>
      </c>
      <c r="AF102" s="179">
        <v>67.228894121629637</v>
      </c>
      <c r="AG102" s="185">
        <v>70.240835938638895</v>
      </c>
      <c r="AH102" s="183">
        <v>53.375</v>
      </c>
      <c r="AI102" s="179">
        <v>48.467786871654511</v>
      </c>
      <c r="AJ102" s="184">
        <v>59.88731812160416</v>
      </c>
      <c r="AK102" s="179">
        <v>66.137152777763887</v>
      </c>
      <c r="AL102" s="179">
        <v>50.540128968243053</v>
      </c>
      <c r="AM102" s="185">
        <v>17.306547619006942</v>
      </c>
      <c r="AN102" s="179">
        <v>58.359022569444448</v>
      </c>
      <c r="AO102" s="184">
        <v>76.45549305555555</v>
      </c>
      <c r="AP102" s="179">
        <v>39.093592592592593</v>
      </c>
      <c r="AQ102" s="179">
        <v>57.997296296296291</v>
      </c>
      <c r="AR102" s="185">
        <v>59.889708333333331</v>
      </c>
    </row>
    <row r="103" spans="2:44" x14ac:dyDescent="0.3">
      <c r="B103" s="153" t="s">
        <v>11</v>
      </c>
      <c r="C103" s="92" t="s">
        <v>734</v>
      </c>
      <c r="D103" s="29">
        <f>AVERAGE(Mystery_Shopping_Scores6[[#This Row],[Business Start-up (2020)]:[Studying (2020)]], Mystery_Shopping_Scores6[[#This Row],[Regular business operations (2021)]:[Health (2021)]])</f>
        <v>71.049517052785006</v>
      </c>
      <c r="E103" s="29">
        <f>IFERROR(AVERAGE(Mystery_Shopping_Scores6[[#This Row],[Business Start-up (2020)]], Mystery_Shopping_Scores6[[#This Row],[Regular business operations (2021)]]), ".")</f>
        <v>91.150827567494233</v>
      </c>
      <c r="F103" s="30">
        <f>IFERROR(AVERAGE(Mystery_Shopping_Scores6[[#This Row],[Family (2020)]:[Studying (2020)]],Mystery_Shopping_Scores6[[#This Row],[Transport (2021)]:[Health (2021)]]), ".")</f>
        <v>65.306285477153821</v>
      </c>
      <c r="G103" s="171">
        <f>AVERAGE(Mystery_Shopping_Scores6[[#This Row],[Regular business operations (2021)]:[Health (2021)]])</f>
        <v>71.646560846560845</v>
      </c>
      <c r="H103" s="29">
        <f t="shared" ref="H103:L103" si="33">2/3*IF(ISNUMBER(H104),H104)+1/3*(2/3*IF(ISNUMBER(H106),H106)+IF(ISNUMBER(H105),H105)/3)</f>
        <v>91.887125220458557</v>
      </c>
      <c r="I103" s="38">
        <f t="shared" si="33"/>
        <v>60.476190476190467</v>
      </c>
      <c r="J103" s="38">
        <f t="shared" si="33"/>
        <v>63.968253968253961</v>
      </c>
      <c r="K103" s="38">
        <f t="shared" si="33"/>
        <v>79.171075837742492</v>
      </c>
      <c r="L103" s="30">
        <f t="shared" si="33"/>
        <v>62.73015873015872</v>
      </c>
      <c r="M103" s="171" t="s">
        <v>6</v>
      </c>
      <c r="N103" s="167" t="s">
        <v>6</v>
      </c>
      <c r="O103" s="172" t="s">
        <v>6</v>
      </c>
      <c r="P103" s="167">
        <v>75.00160615528263</v>
      </c>
      <c r="Q103" s="38">
        <f t="shared" si="30"/>
        <v>70.303212310565243</v>
      </c>
      <c r="R103" s="29">
        <f>2/3*IF(ISNUMBER(R104),R104)+1/3*(2/3*IF(ISNUMBER(R106),R106)+IF(ISNUMBER(R105),R105)/3)</f>
        <v>90.414529914529908</v>
      </c>
      <c r="S103" s="38">
        <f>2/3*IF(ISNUMBER(S104),S104)+1/3*(2/3*IF(ISNUMBER(S106),S106)+IF(ISNUMBER(S105),S105)/3)</f>
        <v>55.873015873015873</v>
      </c>
      <c r="T103" s="38">
        <f>2/3*IF(ISNUMBER(T104),T104)+1/3*(2/3*IF(ISNUMBER(T106),T106)+IF(ISNUMBER(T105),T105)/3)</f>
        <v>69.766573295985054</v>
      </c>
      <c r="U103" s="30">
        <f>2/3*IF(ISNUMBER(U104),U104)+1/3*(2/3*IF(ISNUMBER(U106),U106)+IF(ISNUMBER(U105),U105)/3)</f>
        <v>65.158730158730151</v>
      </c>
      <c r="V103" s="191">
        <v>75</v>
      </c>
      <c r="W103" s="179">
        <v>79.7</v>
      </c>
      <c r="X103" s="184">
        <v>91.8</v>
      </c>
      <c r="Y103" s="179">
        <v>94</v>
      </c>
      <c r="Z103" s="179">
        <v>86.8</v>
      </c>
      <c r="AA103" s="179">
        <v>46.2</v>
      </c>
      <c r="AB103" s="183">
        <v>74.125</v>
      </c>
      <c r="AC103" s="179">
        <v>70.385891885802764</v>
      </c>
      <c r="AD103" s="184">
        <v>79.079365079555544</v>
      </c>
      <c r="AE103" s="179">
        <v>60.057720057877773</v>
      </c>
      <c r="AF103" s="179">
        <v>67.399267398888881</v>
      </c>
      <c r="AG103" s="185">
        <v>75.007215006888885</v>
      </c>
      <c r="AH103" s="183">
        <v>72.75</v>
      </c>
      <c r="AI103" s="179">
        <v>78.333333333222214</v>
      </c>
      <c r="AJ103" s="184">
        <v>92.380952380666656</v>
      </c>
      <c r="AK103" s="179">
        <v>92.222222222222214</v>
      </c>
      <c r="AL103" s="179">
        <v>90.4761904762222</v>
      </c>
      <c r="AM103" s="185">
        <v>38.253968253777771</v>
      </c>
      <c r="AN103" s="179">
        <v>67.341472222222222</v>
      </c>
      <c r="AO103" s="184">
        <v>78.666888888888877</v>
      </c>
      <c r="AP103" s="179">
        <v>51.93344444444444</v>
      </c>
      <c r="AQ103" s="179">
        <v>68.051555555555552</v>
      </c>
      <c r="AR103" s="185">
        <v>70.713999999999999</v>
      </c>
    </row>
    <row r="104" spans="2:44" x14ac:dyDescent="0.3">
      <c r="B104" s="153" t="s">
        <v>11</v>
      </c>
      <c r="C104" s="92" t="s">
        <v>308</v>
      </c>
      <c r="D104" s="29">
        <f>AVERAGE(Mystery_Shopping_Scores6[[#This Row],[Business Start-up (2020)]:[Studying (2020)]], Mystery_Shopping_Scores6[[#This Row],[Regular business operations (2021)]:[Health (2021)]])</f>
        <v>67.16975308641976</v>
      </c>
      <c r="E104" s="29">
        <f>IFERROR(AVERAGE(Mystery_Shopping_Scores6[[#This Row],[Business Start-up (2020)]], Mystery_Shopping_Scores6[[#This Row],[Regular business operations (2021)]]), ".")</f>
        <v>92.597222222222229</v>
      </c>
      <c r="F104" s="30">
        <f>IFERROR(AVERAGE(Mystery_Shopping_Scores6[[#This Row],[Family (2020)]:[Studying (2020)]],Mystery_Shopping_Scores6[[#This Row],[Transport (2021)]:[Health (2021)]]), ".")</f>
        <v>59.904761904761912</v>
      </c>
      <c r="G104" s="171">
        <f>AVERAGE(Mystery_Shopping_Scores6[[#This Row],[Regular business operations (2021)]:[Health (2021)]])</f>
        <v>70.088888888888889</v>
      </c>
      <c r="H104" s="171">
        <v>94.444444444444443</v>
      </c>
      <c r="I104" s="38">
        <v>55</v>
      </c>
      <c r="J104" s="38">
        <v>65</v>
      </c>
      <c r="K104" s="38">
        <v>80</v>
      </c>
      <c r="L104" s="30">
        <v>56</v>
      </c>
      <c r="M104" s="171">
        <v>66.878136200716852</v>
      </c>
      <c r="N104" s="167" t="s">
        <v>6</v>
      </c>
      <c r="O104" s="172" t="s">
        <v>6</v>
      </c>
      <c r="P104" s="167">
        <v>73.33541666666666</v>
      </c>
      <c r="Q104" s="38">
        <f t="shared" si="30"/>
        <v>63.520833333333336</v>
      </c>
      <c r="R104" s="29">
        <v>90.75</v>
      </c>
      <c r="S104" s="38">
        <v>47.5</v>
      </c>
      <c r="T104" s="38">
        <v>63.333333333333336</v>
      </c>
      <c r="U104" s="30">
        <v>52.5</v>
      </c>
      <c r="V104" s="191">
        <v>78.875</v>
      </c>
      <c r="W104" s="179">
        <v>83.15</v>
      </c>
      <c r="X104" s="184">
        <v>94.3</v>
      </c>
      <c r="Y104" s="179">
        <v>100</v>
      </c>
      <c r="Z104" s="179">
        <v>100</v>
      </c>
      <c r="AA104" s="179">
        <v>38.299999999999997</v>
      </c>
      <c r="AB104" s="183">
        <v>78.125</v>
      </c>
      <c r="AC104" s="179">
        <v>74.57234432224999</v>
      </c>
      <c r="AD104" s="184">
        <v>87.666666667000001</v>
      </c>
      <c r="AE104" s="179">
        <v>64.761904762</v>
      </c>
      <c r="AF104" s="179">
        <v>72.527472527</v>
      </c>
      <c r="AG104" s="185">
        <v>73.333333332999999</v>
      </c>
      <c r="AH104" s="183">
        <v>76.875</v>
      </c>
      <c r="AI104" s="179">
        <v>81.666666666499992</v>
      </c>
      <c r="AJ104" s="184">
        <v>93.333333332999999</v>
      </c>
      <c r="AK104" s="179">
        <v>95</v>
      </c>
      <c r="AL104" s="179">
        <v>100</v>
      </c>
      <c r="AM104" s="185">
        <v>38.333333332999999</v>
      </c>
      <c r="AN104" s="179">
        <v>72.40025</v>
      </c>
      <c r="AO104" s="184">
        <v>89.429000000000002</v>
      </c>
      <c r="AP104" s="179">
        <v>53.332999999999998</v>
      </c>
      <c r="AQ104" s="179">
        <v>73.506</v>
      </c>
      <c r="AR104" s="185">
        <v>73.332999999999998</v>
      </c>
    </row>
    <row r="105" spans="2:44" x14ac:dyDescent="0.3">
      <c r="B105" s="153" t="s">
        <v>11</v>
      </c>
      <c r="C105" s="92" t="s">
        <v>735</v>
      </c>
      <c r="D105" s="29">
        <f>AVERAGE(Mystery_Shopping_Scores6[[#This Row],[Business Start-up (2020)]:[Studying (2020)]], Mystery_Shopping_Scores6[[#This Row],[Regular business operations (2021)]:[Health (2021)]])</f>
        <v>84.046182575594329</v>
      </c>
      <c r="E105" s="29">
        <f>IFERROR(AVERAGE(Mystery_Shopping_Scores6[[#This Row],[Business Start-up (2020)]], Mystery_Shopping_Scores6[[#This Row],[Regular business operations (2021)]]), ".")</f>
        <v>79.059829059829056</v>
      </c>
      <c r="F105" s="30">
        <f>IFERROR(AVERAGE(Mystery_Shopping_Scores6[[#This Row],[Family (2020)]:[Studying (2020)]],Mystery_Shopping_Scores6[[#This Row],[Transport (2021)]:[Health (2021)]]), ".")</f>
        <v>85.470855008670128</v>
      </c>
      <c r="G105" s="171">
        <f>AVERAGE(Mystery_Shopping_Scores6[[#This Row],[Regular business operations (2021)]:[Health (2021)]])</f>
        <v>87.142857142857139</v>
      </c>
      <c r="H105" s="171">
        <v>88.888888888888886</v>
      </c>
      <c r="I105" s="38">
        <v>100</v>
      </c>
      <c r="J105" s="38">
        <v>100</v>
      </c>
      <c r="K105" s="38">
        <v>61.111111111111114</v>
      </c>
      <c r="L105" s="30">
        <v>85.714285714285708</v>
      </c>
      <c r="M105" s="171">
        <v>81.578947368421055</v>
      </c>
      <c r="N105" s="167" t="s">
        <v>6</v>
      </c>
      <c r="O105" s="172">
        <v>66.666666666666671</v>
      </c>
      <c r="P105" s="167">
        <v>81.412669683257917</v>
      </c>
      <c r="Q105" s="38">
        <f t="shared" si="30"/>
        <v>80.175339366515828</v>
      </c>
      <c r="R105" s="29">
        <v>69.230769230769226</v>
      </c>
      <c r="S105" s="38">
        <v>75</v>
      </c>
      <c r="T105" s="38">
        <v>76.470588235294116</v>
      </c>
      <c r="U105" s="30">
        <v>100</v>
      </c>
      <c r="V105" s="191">
        <v>52.25</v>
      </c>
      <c r="W105" s="179">
        <v>82.65</v>
      </c>
      <c r="X105" s="184">
        <v>88.9</v>
      </c>
      <c r="Y105" s="179">
        <v>75</v>
      </c>
      <c r="Z105" s="179">
        <v>66.7</v>
      </c>
      <c r="AA105" s="179">
        <v>100</v>
      </c>
      <c r="AB105" s="183">
        <v>43.375</v>
      </c>
      <c r="AC105" s="179">
        <v>21.753246753225</v>
      </c>
      <c r="AD105" s="184">
        <v>14.285714285999999</v>
      </c>
      <c r="AE105" s="179">
        <v>9.0909090909000003</v>
      </c>
      <c r="AF105" s="179">
        <v>0</v>
      </c>
      <c r="AG105" s="185">
        <v>63.636363635999999</v>
      </c>
      <c r="AH105" s="183">
        <v>36.25</v>
      </c>
      <c r="AI105" s="179">
        <v>65</v>
      </c>
      <c r="AJ105" s="184">
        <v>100</v>
      </c>
      <c r="AK105" s="179">
        <v>60</v>
      </c>
      <c r="AL105" s="179">
        <v>100</v>
      </c>
      <c r="AM105" s="185">
        <v>0</v>
      </c>
      <c r="AN105" s="179">
        <v>7.3862500000000004</v>
      </c>
      <c r="AO105" s="184">
        <v>0</v>
      </c>
      <c r="AP105" s="179">
        <v>4.5449999999999999</v>
      </c>
      <c r="AQ105" s="179">
        <v>0</v>
      </c>
      <c r="AR105" s="185">
        <v>25</v>
      </c>
    </row>
    <row r="106" spans="2:44" x14ac:dyDescent="0.3">
      <c r="B106" s="153" t="s">
        <v>11</v>
      </c>
      <c r="C106" s="92" t="s">
        <v>736</v>
      </c>
      <c r="D106" s="29">
        <f>AVERAGE(Mystery_Shopping_Scores6[[#This Row],[Business Start-up (2020)]:[Studying (2020)]], Mystery_Shopping_Scores6[[#This Row],[Regular business operations (2021)]:[Health (2021)]])</f>
        <v>76.190476190476204</v>
      </c>
      <c r="E106" s="29">
        <f>IFERROR(AVERAGE(Mystery_Shopping_Scores6[[#This Row],[Business Start-up (2020)]], Mystery_Shopping_Scores6[[#This Row],[Regular business operations (2021)]]), ".")</f>
        <v>92.857142857142861</v>
      </c>
      <c r="F106" s="30">
        <f>IFERROR(AVERAGE(Mystery_Shopping_Scores6[[#This Row],[Family (2020)]:[Studying (2020)]],Mystery_Shopping_Scores6[[#This Row],[Transport (2021)]:[Health (2021)]]), ".")</f>
        <v>71.428571428571431</v>
      </c>
      <c r="G106" s="171">
        <f>AVERAGE(Mystery_Shopping_Scores6[[#This Row],[Regular business operations (2021)]:[Health (2021)]])</f>
        <v>68.571428571428569</v>
      </c>
      <c r="H106" s="171">
        <v>85.714285714285708</v>
      </c>
      <c r="I106" s="38">
        <v>57.142857142857139</v>
      </c>
      <c r="J106" s="38">
        <v>42.857142857142854</v>
      </c>
      <c r="K106" s="38">
        <v>85.714285714285708</v>
      </c>
      <c r="L106" s="30">
        <v>71.428571428571431</v>
      </c>
      <c r="M106" s="171" t="s">
        <v>6</v>
      </c>
      <c r="N106" s="167" t="s">
        <v>6</v>
      </c>
      <c r="O106" s="172" t="s">
        <v>6</v>
      </c>
      <c r="P106" s="167">
        <v>76.782142857142858</v>
      </c>
      <c r="Q106" s="38">
        <f t="shared" si="30"/>
        <v>85.714285714285722</v>
      </c>
      <c r="R106" s="29">
        <v>100</v>
      </c>
      <c r="S106" s="38">
        <v>71.428571428571431</v>
      </c>
      <c r="T106" s="38">
        <v>85.714285714285708</v>
      </c>
      <c r="U106" s="30">
        <v>85.714285714285708</v>
      </c>
      <c r="V106" s="191">
        <v>75.125</v>
      </c>
      <c r="W106" s="179">
        <v>67.849999999999994</v>
      </c>
      <c r="X106" s="184">
        <v>85.7</v>
      </c>
      <c r="Y106" s="179">
        <v>85.7</v>
      </c>
      <c r="Z106" s="179">
        <v>57.1</v>
      </c>
      <c r="AA106" s="179">
        <v>42.9</v>
      </c>
      <c r="AB106" s="183">
        <v>78.625</v>
      </c>
      <c r="AC106" s="179">
        <v>82.142857142750003</v>
      </c>
      <c r="AD106" s="184">
        <v>85.714285713999999</v>
      </c>
      <c r="AE106" s="179">
        <v>71.428571429000002</v>
      </c>
      <c r="AF106" s="179">
        <v>85.714285713999999</v>
      </c>
      <c r="AG106" s="185">
        <v>85.714285713999999</v>
      </c>
      <c r="AH106" s="183">
        <v>78.625</v>
      </c>
      <c r="AI106" s="179">
        <v>75</v>
      </c>
      <c r="AJ106" s="184">
        <v>85.714285713999999</v>
      </c>
      <c r="AK106" s="179">
        <v>100</v>
      </c>
      <c r="AL106" s="179">
        <v>57.142857143000001</v>
      </c>
      <c r="AM106" s="185">
        <v>57.142857143000001</v>
      </c>
      <c r="AN106" s="179">
        <v>82.142750000000007</v>
      </c>
      <c r="AO106" s="184">
        <v>85.713999999999999</v>
      </c>
      <c r="AP106" s="179">
        <v>71.429000000000002</v>
      </c>
      <c r="AQ106" s="179">
        <v>85.713999999999999</v>
      </c>
      <c r="AR106" s="185">
        <v>85.713999999999999</v>
      </c>
    </row>
    <row r="107" spans="2:44" x14ac:dyDescent="0.3">
      <c r="B107" s="153" t="s">
        <v>11</v>
      </c>
      <c r="C107" s="92" t="s">
        <v>309</v>
      </c>
      <c r="D107" s="29">
        <f>AVERAGE(Mystery_Shopping_Scores6[[#This Row],[Business Start-up (2020)]:[Studying (2020)]], Mystery_Shopping_Scores6[[#This Row],[Regular business operations (2021)]:[Health (2021)]])</f>
        <v>30.568709582598469</v>
      </c>
      <c r="E107" s="29">
        <f>IFERROR(AVERAGE(Mystery_Shopping_Scores6[[#This Row],[Business Start-up (2020)]], Mystery_Shopping_Scores6[[#This Row],[Regular business operations (2021)]]), ".")</f>
        <v>40.058201058201057</v>
      </c>
      <c r="F107" s="30">
        <f>IFERROR(AVERAGE(Mystery_Shopping_Scores6[[#This Row],[Family (2020)]:[Studying (2020)]],Mystery_Shopping_Scores6[[#This Row],[Transport (2021)]:[Health (2021)]]), ".")</f>
        <v>27.857426303854876</v>
      </c>
      <c r="G107" s="171">
        <f>AVERAGE(Mystery_Shopping_Scores6[[#This Row],[Regular business operations (2021)]:[Health (2021)]])</f>
        <v>31.048677248677244</v>
      </c>
      <c r="H107" s="29">
        <f t="shared" ref="H107:L107" si="34">1/3*IF(ISNUMBER(H108),H108,0)+1/3*IF(ISNUMBER(H110),H110,0)+1/3*IF(ISNUMBER(H109),H109,0)</f>
        <v>44.481481481481481</v>
      </c>
      <c r="I107" s="38">
        <f t="shared" si="34"/>
        <v>20.19047619047619</v>
      </c>
      <c r="J107" s="38">
        <f t="shared" si="34"/>
        <v>1.3333333333333333</v>
      </c>
      <c r="K107" s="38">
        <f t="shared" si="34"/>
        <v>46.61904761904762</v>
      </c>
      <c r="L107" s="30">
        <f t="shared" si="34"/>
        <v>42.619047619047613</v>
      </c>
      <c r="M107" s="171" t="s">
        <v>6</v>
      </c>
      <c r="N107" s="167" t="s">
        <v>6</v>
      </c>
      <c r="O107" s="172" t="s">
        <v>6</v>
      </c>
      <c r="P107" s="167">
        <v>39.921875</v>
      </c>
      <c r="Q107" s="38">
        <f t="shared" si="30"/>
        <v>29.96875</v>
      </c>
      <c r="R107" s="29">
        <f>1/3*IF(ISNUMBER(R108),R108,0)+1/3*IF(ISNUMBER(R110),R110,0)+1/3*IF(ISNUMBER(R109),R109,0)</f>
        <v>35.634920634920633</v>
      </c>
      <c r="S107" s="38">
        <f>1/3*IF(ISNUMBER(S108),S108,0)+1/3*IF(ISNUMBER(S110),S110,0)+1/3*IF(ISNUMBER(S109),S109,0)</f>
        <v>14.999999999999998</v>
      </c>
      <c r="T107" s="38">
        <f>1/3*IF(ISNUMBER(T108),T108,0)+1/3*IF(ISNUMBER(T110),T110,0)+1/3*IF(ISNUMBER(T109),T109,0)</f>
        <v>37.573412698412696</v>
      </c>
      <c r="U107" s="30">
        <f>1/3*IF(ISNUMBER(U108),U108,0)+1/3*IF(ISNUMBER(U110),U110,0)+1/3*IF(ISNUMBER(U109),U109,0)</f>
        <v>31.666666666666664</v>
      </c>
      <c r="V107" s="191">
        <v>50.375</v>
      </c>
      <c r="W107" s="179">
        <v>49.875</v>
      </c>
      <c r="X107" s="184">
        <v>56.9</v>
      </c>
      <c r="Y107" s="179">
        <v>76.900000000000006</v>
      </c>
      <c r="Z107" s="179">
        <v>56.7</v>
      </c>
      <c r="AA107" s="179">
        <v>9</v>
      </c>
      <c r="AB107" s="183">
        <v>45.125</v>
      </c>
      <c r="AC107" s="179">
        <v>50.763609378958328</v>
      </c>
      <c r="AD107" s="184">
        <v>65.778769841333329</v>
      </c>
      <c r="AE107" s="179">
        <v>30.032123960833331</v>
      </c>
      <c r="AF107" s="179">
        <v>55.162414966</v>
      </c>
      <c r="AG107" s="185">
        <v>52.081128747666661</v>
      </c>
      <c r="AH107" s="183">
        <v>44.875</v>
      </c>
      <c r="AI107" s="179">
        <v>39.318369708916663</v>
      </c>
      <c r="AJ107" s="184">
        <v>50.001653438999995</v>
      </c>
      <c r="AK107" s="179">
        <v>52.881944444333328</v>
      </c>
      <c r="AL107" s="179">
        <v>46.750992063333328</v>
      </c>
      <c r="AM107" s="185">
        <v>7.6388888890000004</v>
      </c>
      <c r="AN107" s="179">
        <v>50.183999999999997</v>
      </c>
      <c r="AO107" s="184">
        <v>65.597333333333324</v>
      </c>
      <c r="AP107" s="179">
        <v>32.013999999999996</v>
      </c>
      <c r="AQ107" s="179">
        <v>51.815333333333328</v>
      </c>
      <c r="AR107" s="185">
        <v>51.309333333333328</v>
      </c>
    </row>
    <row r="108" spans="2:44" x14ac:dyDescent="0.3">
      <c r="B108" s="153" t="s">
        <v>11</v>
      </c>
      <c r="C108" s="92" t="s">
        <v>737</v>
      </c>
      <c r="D108" s="29">
        <f>AVERAGE(Mystery_Shopping_Scores6[[#This Row],[Business Start-up (2020)]:[Studying (2020)]], Mystery_Shopping_Scores6[[#This Row],[Regular business operations (2021)]:[Health (2021)]])</f>
        <v>16.780202821869487</v>
      </c>
      <c r="E108" s="29">
        <f>IFERROR(AVERAGE(Mystery_Shopping_Scores6[[#This Row],[Business Start-up (2020)]], Mystery_Shopping_Scores6[[#This Row],[Regular business operations (2021)]]), ".")</f>
        <v>26.507936507936506</v>
      </c>
      <c r="F108" s="30">
        <f>IFERROR(AVERAGE(Mystery_Shopping_Scores6[[#This Row],[Family (2020)]:[Studying (2020)]],Mystery_Shopping_Scores6[[#This Row],[Transport (2021)]:[Health (2021)]]), ".")</f>
        <v>14.000850340136054</v>
      </c>
      <c r="G108" s="171">
        <f>AVERAGE(Mystery_Shopping_Scores6[[#This Row],[Regular business operations (2021)]:[Health (2021)]])</f>
        <v>22.746031746031747</v>
      </c>
      <c r="H108" s="171">
        <v>44.444444444444443</v>
      </c>
      <c r="I108" s="38">
        <v>3.5714285714285712</v>
      </c>
      <c r="J108" s="38">
        <v>0</v>
      </c>
      <c r="K108" s="38">
        <v>42.857142857142854</v>
      </c>
      <c r="L108" s="30">
        <v>22.857142857142854</v>
      </c>
      <c r="M108" s="171">
        <v>14.047619047619047</v>
      </c>
      <c r="N108" s="167" t="s">
        <v>6</v>
      </c>
      <c r="O108" s="172" t="s">
        <v>6</v>
      </c>
      <c r="P108" s="167">
        <v>31.548958333333335</v>
      </c>
      <c r="Q108" s="38">
        <f t="shared" si="30"/>
        <v>9.3229166666666679</v>
      </c>
      <c r="R108" s="29">
        <v>8.5714285714285712</v>
      </c>
      <c r="S108" s="38">
        <v>0</v>
      </c>
      <c r="T108" s="38">
        <v>12.053571428571427</v>
      </c>
      <c r="U108" s="30">
        <v>16.666666666666668</v>
      </c>
      <c r="V108" s="191">
        <v>42</v>
      </c>
      <c r="W108" s="179">
        <v>53.774999999999999</v>
      </c>
      <c r="X108" s="184">
        <v>43.7</v>
      </c>
      <c r="Y108" s="179">
        <v>100</v>
      </c>
      <c r="Z108" s="179">
        <v>71.400000000000006</v>
      </c>
      <c r="AA108" s="179">
        <v>0</v>
      </c>
      <c r="AB108" s="183">
        <v>39.5</v>
      </c>
      <c r="AC108" s="179">
        <v>30.068027210874998</v>
      </c>
      <c r="AD108" s="184">
        <v>49.523809524000001</v>
      </c>
      <c r="AE108" s="179">
        <v>2.0408163264999999</v>
      </c>
      <c r="AF108" s="179">
        <v>30.612244898</v>
      </c>
      <c r="AG108" s="185">
        <v>38.095238094999999</v>
      </c>
      <c r="AH108" s="183">
        <v>38.875</v>
      </c>
      <c r="AI108" s="179">
        <v>48.710317460249996</v>
      </c>
      <c r="AJ108" s="184">
        <v>26.984126984</v>
      </c>
      <c r="AK108" s="179">
        <v>100</v>
      </c>
      <c r="AL108" s="179">
        <v>67.857142856999999</v>
      </c>
      <c r="AM108" s="185">
        <v>0</v>
      </c>
      <c r="AN108" s="179">
        <v>28.9115</v>
      </c>
      <c r="AO108" s="184">
        <v>48.98</v>
      </c>
      <c r="AP108" s="179">
        <v>0</v>
      </c>
      <c r="AQ108" s="179">
        <v>28.571000000000002</v>
      </c>
      <c r="AR108" s="185">
        <v>38.094999999999999</v>
      </c>
    </row>
    <row r="109" spans="2:44" x14ac:dyDescent="0.3">
      <c r="B109" s="153" t="s">
        <v>11</v>
      </c>
      <c r="C109" s="92" t="s">
        <v>738</v>
      </c>
      <c r="D109" s="29">
        <f>AVERAGE(Mystery_Shopping_Scores6[[#This Row],[Business Start-up (2020)]:[Studying (2020)]], Mystery_Shopping_Scores6[[#This Row],[Regular business operations (2021)]:[Health (2021)]])</f>
        <v>49.925925925925931</v>
      </c>
      <c r="E109" s="29">
        <f>IFERROR(AVERAGE(Mystery_Shopping_Scores6[[#This Row],[Business Start-up (2020)]], Mystery_Shopping_Scores6[[#This Row],[Regular business operations (2021)]]), ".")</f>
        <v>68.666666666666657</v>
      </c>
      <c r="F109" s="30">
        <f>IFERROR(AVERAGE(Mystery_Shopping_Scores6[[#This Row],[Family (2020)]:[Studying (2020)]],Mystery_Shopping_Scores6[[#This Row],[Transport (2021)]:[Health (2021)]]), ".")</f>
        <v>44.571428571428569</v>
      </c>
      <c r="G109" s="171">
        <f>AVERAGE(Mystery_Shopping_Scores6[[#This Row],[Regular business operations (2021)]:[Health (2021)]])</f>
        <v>50.4</v>
      </c>
      <c r="H109" s="171">
        <v>64</v>
      </c>
      <c r="I109" s="38">
        <v>32</v>
      </c>
      <c r="J109" s="38">
        <v>4</v>
      </c>
      <c r="K109" s="38">
        <v>72</v>
      </c>
      <c r="L109" s="30">
        <v>80</v>
      </c>
      <c r="M109" s="171" t="s">
        <v>6</v>
      </c>
      <c r="N109" s="167" t="s">
        <v>6</v>
      </c>
      <c r="O109" s="172" t="s">
        <v>6</v>
      </c>
      <c r="P109" s="167">
        <v>49.491666666666674</v>
      </c>
      <c r="Q109" s="38">
        <f t="shared" si="30"/>
        <v>49.333333333333336</v>
      </c>
      <c r="R109" s="29">
        <v>73.333333333333329</v>
      </c>
      <c r="S109" s="38">
        <v>20</v>
      </c>
      <c r="T109" s="38">
        <v>50.666666666666664</v>
      </c>
      <c r="U109" s="30">
        <v>53.333333333333336</v>
      </c>
      <c r="V109" s="191">
        <v>49.875</v>
      </c>
      <c r="W109" s="179">
        <v>49.650000000000006</v>
      </c>
      <c r="X109" s="184">
        <v>64</v>
      </c>
      <c r="Y109" s="179">
        <v>85.3</v>
      </c>
      <c r="Z109" s="179">
        <v>45.3</v>
      </c>
      <c r="AA109" s="179">
        <v>4</v>
      </c>
      <c r="AB109" s="183">
        <v>38.375</v>
      </c>
      <c r="AC109" s="179">
        <v>50.333333333249996</v>
      </c>
      <c r="AD109" s="184">
        <v>73.333333332999999</v>
      </c>
      <c r="AE109" s="179">
        <v>20</v>
      </c>
      <c r="AF109" s="179">
        <v>54.666666667000001</v>
      </c>
      <c r="AG109" s="185">
        <v>53.333333332999999</v>
      </c>
      <c r="AH109" s="183">
        <v>37.375</v>
      </c>
      <c r="AI109" s="179">
        <v>26.666666666499999</v>
      </c>
      <c r="AJ109" s="184">
        <v>60</v>
      </c>
      <c r="AK109" s="179">
        <v>13.333333333000001</v>
      </c>
      <c r="AL109" s="179">
        <v>33.333333332999999</v>
      </c>
      <c r="AM109" s="185">
        <v>0</v>
      </c>
      <c r="AN109" s="179">
        <v>48.33325</v>
      </c>
      <c r="AO109" s="184">
        <v>73.332999999999998</v>
      </c>
      <c r="AP109" s="179">
        <v>20</v>
      </c>
      <c r="AQ109" s="179">
        <v>46.667000000000002</v>
      </c>
      <c r="AR109" s="185">
        <v>53.332999999999998</v>
      </c>
    </row>
    <row r="110" spans="2:44" x14ac:dyDescent="0.3">
      <c r="B110" s="153" t="s">
        <v>11</v>
      </c>
      <c r="C110" s="92" t="s">
        <v>739</v>
      </c>
      <c r="D110" s="29">
        <f>AVERAGE(Mystery_Shopping_Scores6[[#This Row],[Business Start-up (2020)]:[Studying (2020)]], Mystery_Shopping_Scores6[[#This Row],[Regular business operations (2021)]:[Health (2021)]])</f>
        <v>25</v>
      </c>
      <c r="E110" s="29">
        <f>IFERROR(AVERAGE(Mystery_Shopping_Scores6[[#This Row],[Business Start-up (2020)]], Mystery_Shopping_Scores6[[#This Row],[Regular business operations (2021)]]), ".")</f>
        <v>25</v>
      </c>
      <c r="F110" s="30">
        <f>IFERROR(AVERAGE(Mystery_Shopping_Scores6[[#This Row],[Family (2020)]:[Studying (2020)]],Mystery_Shopping_Scores6[[#This Row],[Transport (2021)]:[Health (2021)]]), ".")</f>
        <v>25</v>
      </c>
      <c r="G110" s="171">
        <f>AVERAGE(Mystery_Shopping_Scores6[[#This Row],[Regular business operations (2021)]:[Health (2021)]])</f>
        <v>20</v>
      </c>
      <c r="H110" s="171">
        <v>25</v>
      </c>
      <c r="I110" s="38">
        <v>25</v>
      </c>
      <c r="J110" s="38">
        <v>0</v>
      </c>
      <c r="K110" s="38">
        <v>25</v>
      </c>
      <c r="L110" s="30">
        <v>25</v>
      </c>
      <c r="M110" s="171" t="s">
        <v>6</v>
      </c>
      <c r="N110" s="167" t="s">
        <v>6</v>
      </c>
      <c r="O110" s="172" t="s">
        <v>6</v>
      </c>
      <c r="P110" s="167">
        <v>31.25</v>
      </c>
      <c r="Q110" s="38">
        <f t="shared" si="30"/>
        <v>31.25</v>
      </c>
      <c r="R110" s="29">
        <v>25</v>
      </c>
      <c r="S110" s="38">
        <v>25</v>
      </c>
      <c r="T110" s="38">
        <v>50</v>
      </c>
      <c r="U110" s="30">
        <v>25</v>
      </c>
      <c r="V110" s="191" t="s">
        <v>6</v>
      </c>
      <c r="W110" s="179" t="s">
        <v>6</v>
      </c>
      <c r="X110" s="184" t="s">
        <v>6</v>
      </c>
      <c r="Y110" s="179" t="s">
        <v>6</v>
      </c>
      <c r="Z110" s="179" t="s">
        <v>6</v>
      </c>
      <c r="AA110" s="179" t="s">
        <v>6</v>
      </c>
      <c r="AB110" s="183" t="s">
        <v>6</v>
      </c>
      <c r="AC110" s="179" t="s">
        <v>6</v>
      </c>
      <c r="AD110" s="184" t="s">
        <v>6</v>
      </c>
      <c r="AE110" s="179" t="s">
        <v>6</v>
      </c>
      <c r="AF110" s="179" t="s">
        <v>6</v>
      </c>
      <c r="AG110" s="185" t="s">
        <v>6</v>
      </c>
      <c r="AH110" s="183" t="s">
        <v>6</v>
      </c>
      <c r="AI110" s="179" t="s">
        <v>6</v>
      </c>
      <c r="AJ110" s="184" t="s">
        <v>6</v>
      </c>
      <c r="AK110" s="179" t="s">
        <v>6</v>
      </c>
      <c r="AL110" s="179" t="s">
        <v>6</v>
      </c>
      <c r="AM110" s="185" t="s">
        <v>6</v>
      </c>
      <c r="AN110" s="179" t="s">
        <v>6</v>
      </c>
      <c r="AO110" s="184" t="s">
        <v>6</v>
      </c>
      <c r="AP110" s="179" t="s">
        <v>6</v>
      </c>
      <c r="AQ110" s="179" t="s">
        <v>6</v>
      </c>
      <c r="AR110" s="185" t="s">
        <v>6</v>
      </c>
    </row>
    <row r="111" spans="2:44" x14ac:dyDescent="0.3">
      <c r="B111" s="153" t="s">
        <v>11</v>
      </c>
      <c r="C111" s="92" t="s">
        <v>310</v>
      </c>
      <c r="D111" s="29">
        <f>AVERAGE(Mystery_Shopping_Scores6[[#This Row],[Business Start-up (2020)]:[Studying (2020)]], Mystery_Shopping_Scores6[[#This Row],[Regular business operations (2021)]:[Health (2021)]])</f>
        <v>42.548842592592592</v>
      </c>
      <c r="E111" s="29">
        <f>IFERROR(AVERAGE(Mystery_Shopping_Scores6[[#This Row],[Business Start-up (2020)]], Mystery_Shopping_Scores6[[#This Row],[Regular business operations (2021)]]), ".")</f>
        <v>53.157291666666666</v>
      </c>
      <c r="F111" s="30">
        <f>IFERROR(AVERAGE(Mystery_Shopping_Scores6[[#This Row],[Family (2020)]:[Studying (2020)]],Mystery_Shopping_Scores6[[#This Row],[Transport (2021)]:[Health (2021)]]), ".")</f>
        <v>39.517857142857146</v>
      </c>
      <c r="G111" s="171">
        <f>AVERAGE(Mystery_Shopping_Scores6[[#This Row],[Regular business operations (2021)]:[Health (2021)]])</f>
        <v>38.022916666666667</v>
      </c>
      <c r="H111" s="29">
        <f t="shared" ref="H111:L111" si="35">AVERAGE(H112:H115)</f>
        <v>37.447916666666671</v>
      </c>
      <c r="I111" s="38">
        <f t="shared" si="35"/>
        <v>44.333333333333336</v>
      </c>
      <c r="J111" s="38">
        <f t="shared" si="35"/>
        <v>0</v>
      </c>
      <c r="K111" s="38">
        <f t="shared" si="35"/>
        <v>75</v>
      </c>
      <c r="L111" s="30">
        <f t="shared" si="35"/>
        <v>33.333333333333336</v>
      </c>
      <c r="M111" s="171" t="s">
        <v>6</v>
      </c>
      <c r="N111" s="167" t="s">
        <v>6</v>
      </c>
      <c r="O111" s="172" t="s">
        <v>6</v>
      </c>
      <c r="P111" s="167">
        <v>39.628125000000004</v>
      </c>
      <c r="Q111" s="38">
        <f t="shared" ref="Q111:Q129" si="36">IFERROR(AVERAGE(R111:U111),".")</f>
        <v>48.206249999999997</v>
      </c>
      <c r="R111" s="29">
        <f>AVERAGE(R112:R115)</f>
        <v>68.86666666666666</v>
      </c>
      <c r="S111" s="38">
        <f>AVERAGE(S112:S115)</f>
        <v>33.333333333333336</v>
      </c>
      <c r="T111" s="38">
        <f>AVERAGE(T112:T115)</f>
        <v>40.625</v>
      </c>
      <c r="U111" s="30">
        <f>AVERAGE(U112:U115)</f>
        <v>50</v>
      </c>
      <c r="V111" s="191">
        <v>53.75</v>
      </c>
      <c r="W111" s="179">
        <v>31.05</v>
      </c>
      <c r="X111" s="184">
        <v>25.9</v>
      </c>
      <c r="Y111" s="179">
        <v>75</v>
      </c>
      <c r="Z111" s="179">
        <v>23.3</v>
      </c>
      <c r="AA111" s="179">
        <v>0</v>
      </c>
      <c r="AB111" s="183">
        <v>53.25</v>
      </c>
      <c r="AC111" s="179">
        <v>76.606737012962498</v>
      </c>
      <c r="AD111" s="184">
        <v>91.659090909</v>
      </c>
      <c r="AE111" s="179">
        <v>52.392857142850005</v>
      </c>
      <c r="AF111" s="179">
        <v>79.125</v>
      </c>
      <c r="AG111" s="185">
        <v>83.25</v>
      </c>
      <c r="AH111" s="183">
        <v>43.75</v>
      </c>
      <c r="AI111" s="179">
        <v>30.108333333354167</v>
      </c>
      <c r="AJ111" s="184">
        <v>22.16666666675</v>
      </c>
      <c r="AK111" s="179">
        <v>75</v>
      </c>
      <c r="AL111" s="179">
        <v>23.266666666666666</v>
      </c>
      <c r="AM111" s="185">
        <v>0</v>
      </c>
      <c r="AN111" s="179">
        <v>57.597770833333335</v>
      </c>
      <c r="AO111" s="184">
        <v>84.682749999999999</v>
      </c>
      <c r="AP111" s="179">
        <v>33.333333333333336</v>
      </c>
      <c r="AQ111" s="179">
        <v>54.125</v>
      </c>
      <c r="AR111" s="185">
        <v>58.25</v>
      </c>
    </row>
    <row r="112" spans="2:44" x14ac:dyDescent="0.3">
      <c r="B112" s="153" t="s">
        <v>11</v>
      </c>
      <c r="C112" s="92" t="s">
        <v>311</v>
      </c>
      <c r="D112" s="29">
        <f>AVERAGE(Mystery_Shopping_Scores6[[#This Row],[Business Start-up (2020)]:[Studying (2020)]], Mystery_Shopping_Scores6[[#This Row],[Regular business operations (2021)]:[Health (2021)]])</f>
        <v>20.580555555555556</v>
      </c>
      <c r="E112" s="29">
        <f>IFERROR(AVERAGE(Mystery_Shopping_Scores6[[#This Row],[Business Start-up (2020)]], Mystery_Shopping_Scores6[[#This Row],[Regular business operations (2021)]]), ".")</f>
        <v>19.862500000000001</v>
      </c>
      <c r="F112" s="30">
        <f>IFERROR(AVERAGE(Mystery_Shopping_Scores6[[#This Row],[Family (2020)]:[Studying (2020)]],Mystery_Shopping_Scores6[[#This Row],[Transport (2021)]:[Health (2021)]]), ".")</f>
        <v>20.785714285714285</v>
      </c>
      <c r="G112" s="171">
        <f>AVERAGE(Mystery_Shopping_Scores6[[#This Row],[Regular business operations (2021)]:[Health (2021)]])</f>
        <v>33.225000000000001</v>
      </c>
      <c r="H112" s="171">
        <v>33.125</v>
      </c>
      <c r="I112" s="38">
        <v>33</v>
      </c>
      <c r="J112" s="38">
        <v>0</v>
      </c>
      <c r="K112" s="38">
        <v>100</v>
      </c>
      <c r="L112" s="30">
        <v>0</v>
      </c>
      <c r="M112" s="171">
        <v>11.648648648648649</v>
      </c>
      <c r="N112" s="167" t="s">
        <v>6</v>
      </c>
      <c r="O112" s="172" t="s">
        <v>6</v>
      </c>
      <c r="P112" s="167">
        <v>20.3125</v>
      </c>
      <c r="Q112" s="38">
        <f t="shared" si="36"/>
        <v>4.7750000000000004</v>
      </c>
      <c r="R112" s="29">
        <v>6.6</v>
      </c>
      <c r="S112" s="38">
        <v>0</v>
      </c>
      <c r="T112" s="38">
        <v>12.5</v>
      </c>
      <c r="U112" s="30">
        <v>0</v>
      </c>
      <c r="V112" s="191">
        <v>40.125</v>
      </c>
      <c r="W112" s="179">
        <v>35.85</v>
      </c>
      <c r="X112" s="184">
        <v>23.6</v>
      </c>
      <c r="Y112" s="179">
        <v>100</v>
      </c>
      <c r="Z112" s="179">
        <v>19.8</v>
      </c>
      <c r="AA112" s="179">
        <v>0</v>
      </c>
      <c r="AB112" s="183">
        <v>39.875</v>
      </c>
      <c r="AC112" s="179">
        <v>43.926948051850005</v>
      </c>
      <c r="AD112" s="184">
        <v>66.636363635999999</v>
      </c>
      <c r="AE112" s="179">
        <v>9.5714285714000003</v>
      </c>
      <c r="AF112" s="179">
        <v>66.5</v>
      </c>
      <c r="AG112" s="185">
        <v>33</v>
      </c>
      <c r="AH112" s="183">
        <v>36.625</v>
      </c>
      <c r="AI112" s="179">
        <v>35.450000000000003</v>
      </c>
      <c r="AJ112" s="184">
        <v>22</v>
      </c>
      <c r="AK112" s="179">
        <v>100</v>
      </c>
      <c r="AL112" s="179">
        <v>19.8</v>
      </c>
      <c r="AM112" s="185">
        <v>0</v>
      </c>
      <c r="AN112" s="179">
        <v>37.682749999999999</v>
      </c>
      <c r="AO112" s="184">
        <v>51.231000000000002</v>
      </c>
      <c r="AP112" s="179">
        <v>0</v>
      </c>
      <c r="AQ112" s="179">
        <v>66.5</v>
      </c>
      <c r="AR112" s="185">
        <v>33</v>
      </c>
    </row>
    <row r="113" spans="2:44" x14ac:dyDescent="0.3">
      <c r="B113" s="153" t="s">
        <v>11</v>
      </c>
      <c r="C113" s="92" t="s">
        <v>312</v>
      </c>
      <c r="D113" s="29">
        <f>AVERAGE(Mystery_Shopping_Scores6[[#This Row],[Business Start-up (2020)]:[Studying (2020)]], Mystery_Shopping_Scores6[[#This Row],[Regular business operations (2021)]:[Health (2021)]])</f>
        <v>63.888888888888893</v>
      </c>
      <c r="E113" s="29">
        <f>IFERROR(AVERAGE(Mystery_Shopping_Scores6[[#This Row],[Business Start-up (2020)]], Mystery_Shopping_Scores6[[#This Row],[Regular business operations (2021)]]), ".")</f>
        <v>66.666666666666671</v>
      </c>
      <c r="F113" s="30">
        <f>IFERROR(AVERAGE(Mystery_Shopping_Scores6[[#This Row],[Family (2020)]:[Studying (2020)]],Mystery_Shopping_Scores6[[#This Row],[Transport (2021)]:[Health (2021)]]), ".")</f>
        <v>62.5</v>
      </c>
      <c r="G113" s="171">
        <f>AVERAGE(Mystery_Shopping_Scores6[[#This Row],[Regular business operations (2021)]:[Health (2021)]])</f>
        <v>58.333333333333336</v>
      </c>
      <c r="H113" s="171">
        <v>33.333333333333336</v>
      </c>
      <c r="I113" s="38">
        <v>100</v>
      </c>
      <c r="J113" s="38">
        <v>0</v>
      </c>
      <c r="K113" s="38">
        <v>100</v>
      </c>
      <c r="L113" s="30" t="s">
        <v>6</v>
      </c>
      <c r="M113" s="171">
        <v>44.444444444444443</v>
      </c>
      <c r="N113" s="167" t="s">
        <v>6</v>
      </c>
      <c r="O113" s="172" t="s">
        <v>6</v>
      </c>
      <c r="P113" s="167">
        <v>50</v>
      </c>
      <c r="Q113" s="38">
        <f t="shared" si="36"/>
        <v>75</v>
      </c>
      <c r="R113" s="29">
        <v>100</v>
      </c>
      <c r="S113" s="38" t="s">
        <v>6</v>
      </c>
      <c r="T113" s="38">
        <v>50</v>
      </c>
      <c r="U113" s="30" t="s">
        <v>6</v>
      </c>
      <c r="V113" s="191">
        <v>71.428571428571431</v>
      </c>
      <c r="W113" s="179">
        <v>33.333333333333336</v>
      </c>
      <c r="X113" s="184">
        <v>0</v>
      </c>
      <c r="Y113" s="179">
        <v>100</v>
      </c>
      <c r="Z113" s="179" t="s">
        <v>6</v>
      </c>
      <c r="AA113" s="179">
        <v>0</v>
      </c>
      <c r="AB113" s="183">
        <v>71.428571428571431</v>
      </c>
      <c r="AC113" s="179">
        <v>100</v>
      </c>
      <c r="AD113" s="184">
        <v>100</v>
      </c>
      <c r="AE113" s="179">
        <v>100</v>
      </c>
      <c r="AF113" s="179">
        <v>100</v>
      </c>
      <c r="AG113" s="185">
        <v>100</v>
      </c>
      <c r="AH113" s="183">
        <v>64.666666666666671</v>
      </c>
      <c r="AI113" s="179">
        <v>33.333333333333336</v>
      </c>
      <c r="AJ113" s="184">
        <v>0</v>
      </c>
      <c r="AK113" s="179">
        <v>100</v>
      </c>
      <c r="AL113" s="179" t="s">
        <v>6</v>
      </c>
      <c r="AM113" s="185">
        <v>0</v>
      </c>
      <c r="AN113" s="179">
        <v>95.833333333333329</v>
      </c>
      <c r="AO113" s="184">
        <v>87.5</v>
      </c>
      <c r="AP113" s="179" t="s">
        <v>6</v>
      </c>
      <c r="AQ113" s="179">
        <v>100</v>
      </c>
      <c r="AR113" s="185">
        <v>100</v>
      </c>
    </row>
    <row r="114" spans="2:44" x14ac:dyDescent="0.3">
      <c r="B114" s="153" t="s">
        <v>11</v>
      </c>
      <c r="C114" s="92" t="s">
        <v>313</v>
      </c>
      <c r="D114" s="29">
        <f>AVERAGE(Mystery_Shopping_Scores6[[#This Row],[Business Start-up (2020)]:[Studying (2020)]], Mystery_Shopping_Scores6[[#This Row],[Regular business operations (2021)]:[Health (2021)]])</f>
        <v>30.555555555555554</v>
      </c>
      <c r="E114" s="29">
        <f>IFERROR(AVERAGE(Mystery_Shopping_Scores6[[#This Row],[Business Start-up (2020)]], Mystery_Shopping_Scores6[[#This Row],[Regular business operations (2021)]]), ".")</f>
        <v>83.333333333333329</v>
      </c>
      <c r="F114" s="30">
        <f>IFERROR(AVERAGE(Mystery_Shopping_Scores6[[#This Row],[Family (2020)]:[Studying (2020)]],Mystery_Shopping_Scores6[[#This Row],[Transport (2021)]:[Health (2021)]]), ".")</f>
        <v>20</v>
      </c>
      <c r="G114" s="171">
        <f>AVERAGE(Mystery_Shopping_Scores6[[#This Row],[Regular business operations (2021)]:[Health (2021)]])</f>
        <v>45.833333333333329</v>
      </c>
      <c r="H114" s="171">
        <v>83.333333333333329</v>
      </c>
      <c r="I114" s="38" t="s">
        <v>6</v>
      </c>
      <c r="J114" s="38">
        <v>0</v>
      </c>
      <c r="K114" s="38">
        <v>100</v>
      </c>
      <c r="L114" s="30">
        <v>0</v>
      </c>
      <c r="M114" s="171">
        <v>30.76923076923077</v>
      </c>
      <c r="N114" s="167" t="s">
        <v>6</v>
      </c>
      <c r="O114" s="172" t="s">
        <v>6</v>
      </c>
      <c r="P114" s="167">
        <v>38.333333333333336</v>
      </c>
      <c r="Q114" s="38">
        <f t="shared" si="36"/>
        <v>0</v>
      </c>
      <c r="R114" s="29" t="s">
        <v>6</v>
      </c>
      <c r="S114" s="38">
        <v>0</v>
      </c>
      <c r="T114" s="38">
        <v>0</v>
      </c>
      <c r="U114" s="30" t="s">
        <v>6</v>
      </c>
      <c r="V114" s="191">
        <v>60</v>
      </c>
      <c r="W114" s="179">
        <v>57.5</v>
      </c>
      <c r="X114" s="184">
        <v>80</v>
      </c>
      <c r="Y114" s="179">
        <v>100</v>
      </c>
      <c r="Z114" s="179">
        <v>50</v>
      </c>
      <c r="AA114" s="179">
        <v>0</v>
      </c>
      <c r="AB114" s="183">
        <v>58.375</v>
      </c>
      <c r="AC114" s="179">
        <v>62.5</v>
      </c>
      <c r="AD114" s="184">
        <v>100</v>
      </c>
      <c r="AE114" s="179">
        <v>0</v>
      </c>
      <c r="AF114" s="179">
        <v>50</v>
      </c>
      <c r="AG114" s="185">
        <v>100</v>
      </c>
      <c r="AH114" s="183">
        <v>58.375</v>
      </c>
      <c r="AI114" s="179">
        <v>54.166666666750004</v>
      </c>
      <c r="AJ114" s="184">
        <v>66.666666667000001</v>
      </c>
      <c r="AK114" s="179">
        <v>100</v>
      </c>
      <c r="AL114" s="179">
        <v>50</v>
      </c>
      <c r="AM114" s="185">
        <v>0</v>
      </c>
      <c r="AN114" s="179">
        <v>62.5</v>
      </c>
      <c r="AO114" s="184">
        <v>100</v>
      </c>
      <c r="AP114" s="179">
        <v>0</v>
      </c>
      <c r="AQ114" s="179">
        <v>50</v>
      </c>
      <c r="AR114" s="185">
        <v>100</v>
      </c>
    </row>
    <row r="115" spans="2:44" x14ac:dyDescent="0.3">
      <c r="B115" s="153" t="s">
        <v>11</v>
      </c>
      <c r="C115" s="92" t="s">
        <v>314</v>
      </c>
      <c r="D115" s="29">
        <f>AVERAGE(Mystery_Shopping_Scores6[[#This Row],[Business Start-up (2020)]:[Studying (2020)]], Mystery_Shopping_Scores6[[#This Row],[Regular business operations (2021)]:[Health (2021)]])</f>
        <v>55.555555555555557</v>
      </c>
      <c r="E115" s="29">
        <f>IFERROR(AVERAGE(Mystery_Shopping_Scores6[[#This Row],[Business Start-up (2020)]], Mystery_Shopping_Scores6[[#This Row],[Regular business operations (2021)]]), ".")</f>
        <v>50</v>
      </c>
      <c r="F115" s="30">
        <f>IFERROR(AVERAGE(Mystery_Shopping_Scores6[[#This Row],[Family (2020)]:[Studying (2020)]],Mystery_Shopping_Scores6[[#This Row],[Transport (2021)]:[Health (2021)]]), ".")</f>
        <v>57.142857142857146</v>
      </c>
      <c r="G115" s="171">
        <f>AVERAGE(Mystery_Shopping_Scores6[[#This Row],[Regular business operations (2021)]:[Health (2021)]])</f>
        <v>20</v>
      </c>
      <c r="H115" s="171">
        <v>0</v>
      </c>
      <c r="I115" s="38">
        <v>0</v>
      </c>
      <c r="J115" s="38">
        <v>0</v>
      </c>
      <c r="K115" s="38">
        <v>0</v>
      </c>
      <c r="L115" s="30">
        <v>100</v>
      </c>
      <c r="M115" s="171" t="s">
        <v>6</v>
      </c>
      <c r="N115" s="167" t="s">
        <v>6</v>
      </c>
      <c r="O115" s="172" t="s">
        <v>6</v>
      </c>
      <c r="P115" s="167">
        <v>50</v>
      </c>
      <c r="Q115" s="38">
        <f t="shared" si="36"/>
        <v>100</v>
      </c>
      <c r="R115" s="29">
        <v>100</v>
      </c>
      <c r="S115" s="38">
        <v>100</v>
      </c>
      <c r="T115" s="38">
        <v>100</v>
      </c>
      <c r="U115" s="30">
        <v>100</v>
      </c>
      <c r="V115" s="191">
        <v>50</v>
      </c>
      <c r="W115" s="179">
        <v>0</v>
      </c>
      <c r="X115" s="184">
        <v>0</v>
      </c>
      <c r="Y115" s="179">
        <v>0</v>
      </c>
      <c r="Z115" s="179">
        <v>0</v>
      </c>
      <c r="AA115" s="179">
        <v>0</v>
      </c>
      <c r="AB115" s="183">
        <v>50</v>
      </c>
      <c r="AC115" s="179">
        <v>100</v>
      </c>
      <c r="AD115" s="184">
        <v>100</v>
      </c>
      <c r="AE115" s="179">
        <v>100</v>
      </c>
      <c r="AF115" s="179">
        <v>100</v>
      </c>
      <c r="AG115" s="185">
        <v>100</v>
      </c>
      <c r="AH115" s="183">
        <v>25</v>
      </c>
      <c r="AI115" s="179">
        <v>0</v>
      </c>
      <c r="AJ115" s="184">
        <v>0</v>
      </c>
      <c r="AK115" s="179">
        <v>0</v>
      </c>
      <c r="AL115" s="179">
        <v>0</v>
      </c>
      <c r="AM115" s="185">
        <v>0</v>
      </c>
      <c r="AN115" s="179">
        <v>50</v>
      </c>
      <c r="AO115" s="184">
        <v>100</v>
      </c>
      <c r="AP115" s="179">
        <v>100</v>
      </c>
      <c r="AQ115" s="179">
        <v>0</v>
      </c>
      <c r="AR115" s="185">
        <v>0</v>
      </c>
    </row>
    <row r="116" spans="2:44" x14ac:dyDescent="0.3">
      <c r="B116" s="153" t="s">
        <v>11</v>
      </c>
      <c r="C116" s="92" t="s">
        <v>742</v>
      </c>
      <c r="D116" s="29">
        <f>AVERAGE(Mystery_Shopping_Scores6[[#This Row],[Business Start-up (2020)]:[Studying (2020)]], Mystery_Shopping_Scores6[[#This Row],[Regular business operations (2021)]:[Health (2021)]])</f>
        <v>56.69444444444445</v>
      </c>
      <c r="E116" s="29">
        <f>IFERROR(AVERAGE(Mystery_Shopping_Scores6[[#This Row],[Business Start-up (2020)]], Mystery_Shopping_Scores6[[#This Row],[Regular business operations (2021)]]), ".")</f>
        <v>73.875</v>
      </c>
      <c r="F116" s="30">
        <f>IFERROR(AVERAGE(Mystery_Shopping_Scores6[[#This Row],[Family (2020)]:[Studying (2020)]],Mystery_Shopping_Scores6[[#This Row],[Transport (2021)]:[Health (2021)]]), ".")</f>
        <v>51.785714285714292</v>
      </c>
      <c r="G116" s="171">
        <f>AVERAGE(Mystery_Shopping_Scores6[[#This Row],[Regular business operations (2021)]:[Health (2021)]])</f>
        <v>53.833333333333336</v>
      </c>
      <c r="H116" s="29">
        <f t="shared" ref="H116:L116" si="37">(0.5*IF(ISNUMBER(H117),H117,0)+0.25*IF(ISNUMBER(H118),H118,0)+IFERROR(AVERAGE(H119:H120)*0.25,0))/(ISNUMBER(H117)*0.5+ISNUMBER(H118)*0.25+OR(ISNUMBER(H119),ISNUMBER(H120))*0.25)</f>
        <v>87.5</v>
      </c>
      <c r="I116" s="38">
        <f t="shared" si="37"/>
        <v>48.333333333333336</v>
      </c>
      <c r="J116" s="38">
        <f t="shared" si="37"/>
        <v>40</v>
      </c>
      <c r="K116" s="38">
        <f t="shared" si="37"/>
        <v>61.666666666666671</v>
      </c>
      <c r="L116" s="30">
        <f t="shared" si="37"/>
        <v>31.666666666666668</v>
      </c>
      <c r="M116" s="171" t="s">
        <v>6</v>
      </c>
      <c r="N116" s="167" t="s">
        <v>6</v>
      </c>
      <c r="O116" s="172" t="s">
        <v>6</v>
      </c>
      <c r="P116" s="167">
        <v>63.210416666666667</v>
      </c>
      <c r="Q116" s="38">
        <f t="shared" si="36"/>
        <v>60.270833333333336</v>
      </c>
      <c r="R116" s="29">
        <f>(0.5*IF(ISNUMBER(R117),R117,0)+0.25*IF(ISNUMBER(R118),R118,0)+IFERROR(AVERAGE(R119:R120)*0.25,0))/(ISNUMBER(R117)*0.5+ISNUMBER(R118)*0.25+OR(ISNUMBER(R119),ISNUMBER(R120))*0.25)</f>
        <v>60.25</v>
      </c>
      <c r="S116" s="38">
        <f>(0.5*IF(ISNUMBER(S117),S117,0)+0.25*IF(ISNUMBER(S118),S118,0)+IFERROR(AVERAGE(S119:S120)*0.25,0))/(ISNUMBER(S117)*0.5+ISNUMBER(S118)*0.25+OR(ISNUMBER(S119),ISNUMBER(S120))*0.25)</f>
        <v>66.666666666666671</v>
      </c>
      <c r="T116" s="38">
        <f>(0.5*IF(ISNUMBER(T117),T117,0)+0.25*IF(ISNUMBER(T118),T118,0)+IFERROR(AVERAGE(T119:T120)*0.25,0))/(ISNUMBER(T117)*0.5+ISNUMBER(T118)*0.25+OR(ISNUMBER(T119),ISNUMBER(T120))*0.25)</f>
        <v>64.166666666666671</v>
      </c>
      <c r="U116" s="30">
        <f>(0.5*IF(ISNUMBER(U117),U117,0)+0.25*IF(ISNUMBER(U118),U118,0)+IFERROR(AVERAGE(U119:U120)*0.25,0))/(ISNUMBER(U117)*0.5+ISNUMBER(U118)*0.25+OR(ISNUMBER(U119),ISNUMBER(U120))*0.25)</f>
        <v>50</v>
      </c>
      <c r="V116" s="191">
        <v>70.333333333333329</v>
      </c>
      <c r="W116" s="179">
        <v>66.149999999999991</v>
      </c>
      <c r="X116" s="184">
        <v>93.75</v>
      </c>
      <c r="Y116" s="179">
        <v>74.150000000000006</v>
      </c>
      <c r="Z116" s="179">
        <v>66.674999999999997</v>
      </c>
      <c r="AA116" s="179">
        <v>30.024999999999999</v>
      </c>
      <c r="AB116" s="183">
        <v>56.833333333333336</v>
      </c>
      <c r="AC116" s="179">
        <v>78.4375</v>
      </c>
      <c r="AD116" s="184">
        <v>86.25</v>
      </c>
      <c r="AE116" s="179" t="s">
        <v>6</v>
      </c>
      <c r="AF116" s="179" t="s">
        <v>6</v>
      </c>
      <c r="AG116" s="185">
        <v>70.625</v>
      </c>
      <c r="AH116" s="183">
        <v>53.333333333333336</v>
      </c>
      <c r="AI116" s="179">
        <v>46.111111111125005</v>
      </c>
      <c r="AJ116" s="184">
        <v>75</v>
      </c>
      <c r="AK116" s="179">
        <v>44.4444444445</v>
      </c>
      <c r="AL116" s="179">
        <v>41.666666666750004</v>
      </c>
      <c r="AM116" s="185">
        <v>23.33333333325</v>
      </c>
      <c r="AN116" s="179">
        <v>68.080250000000007</v>
      </c>
      <c r="AO116" s="184">
        <v>76.875</v>
      </c>
      <c r="AP116" s="179" t="s">
        <v>6</v>
      </c>
      <c r="AQ116" s="179" t="s">
        <v>6</v>
      </c>
      <c r="AR116" s="185">
        <v>59.285499999999999</v>
      </c>
    </row>
    <row r="117" spans="2:44" x14ac:dyDescent="0.3">
      <c r="B117" s="153" t="s">
        <v>11</v>
      </c>
      <c r="C117" s="92" t="s">
        <v>315</v>
      </c>
      <c r="D117" s="29">
        <f>AVERAGE(Mystery_Shopping_Scores6[[#This Row],[Business Start-up (2020)]:[Studying (2020)]], Mystery_Shopping_Scores6[[#This Row],[Regular business operations (2021)]:[Health (2021)]])</f>
        <v>58.296296296296305</v>
      </c>
      <c r="E117" s="29">
        <f>IFERROR(AVERAGE(Mystery_Shopping_Scores6[[#This Row],[Business Start-up (2020)]], Mystery_Shopping_Scores6[[#This Row],[Regular business operations (2021)]]), ".")</f>
        <v>79</v>
      </c>
      <c r="F117" s="30">
        <f>IFERROR(AVERAGE(Mystery_Shopping_Scores6[[#This Row],[Family (2020)]:[Studying (2020)]],Mystery_Shopping_Scores6[[#This Row],[Transport (2021)]:[Health (2021)]]), ".")</f>
        <v>52.380952380952387</v>
      </c>
      <c r="G117" s="171">
        <f>AVERAGE(Mystery_Shopping_Scores6[[#This Row],[Regular business operations (2021)]:[Health (2021)]])</f>
        <v>59.333333333333336</v>
      </c>
      <c r="H117" s="171">
        <v>100</v>
      </c>
      <c r="I117" s="38">
        <v>63.333333333333343</v>
      </c>
      <c r="J117" s="38">
        <v>46.666666666666671</v>
      </c>
      <c r="K117" s="38">
        <v>73.333333333333343</v>
      </c>
      <c r="L117" s="30">
        <v>13.333333333333336</v>
      </c>
      <c r="M117" s="171">
        <v>62.060810810810814</v>
      </c>
      <c r="N117" s="167" t="s">
        <v>6</v>
      </c>
      <c r="O117" s="172">
        <v>100</v>
      </c>
      <c r="P117" s="167">
        <v>69.125</v>
      </c>
      <c r="Q117" s="38">
        <f t="shared" si="36"/>
        <v>57</v>
      </c>
      <c r="R117" s="29">
        <v>58</v>
      </c>
      <c r="S117" s="38">
        <v>50</v>
      </c>
      <c r="T117" s="38">
        <v>70</v>
      </c>
      <c r="U117" s="30">
        <v>50</v>
      </c>
      <c r="V117" s="191">
        <v>79.333333333333329</v>
      </c>
      <c r="W117" s="179">
        <v>81.25</v>
      </c>
      <c r="X117" s="184">
        <v>100</v>
      </c>
      <c r="Y117" s="179">
        <v>98.3</v>
      </c>
      <c r="Z117" s="179">
        <v>100</v>
      </c>
      <c r="AA117" s="179">
        <v>26.7</v>
      </c>
      <c r="AB117" s="183">
        <v>58.833333333333336</v>
      </c>
      <c r="AC117" s="179">
        <v>75.625</v>
      </c>
      <c r="AD117" s="184">
        <v>85</v>
      </c>
      <c r="AE117" s="179" t="s">
        <v>6</v>
      </c>
      <c r="AF117" s="179" t="s">
        <v>6</v>
      </c>
      <c r="AG117" s="185">
        <v>66.25</v>
      </c>
      <c r="AH117" s="183">
        <v>59.333333333333336</v>
      </c>
      <c r="AI117" s="179">
        <v>50.5555555555</v>
      </c>
      <c r="AJ117" s="184">
        <v>100</v>
      </c>
      <c r="AK117" s="179">
        <v>38.888888889</v>
      </c>
      <c r="AL117" s="179">
        <v>50</v>
      </c>
      <c r="AM117" s="185">
        <v>13.333333333000001</v>
      </c>
      <c r="AN117" s="179">
        <v>76.785499999999999</v>
      </c>
      <c r="AO117" s="184">
        <v>85</v>
      </c>
      <c r="AP117" s="179" t="s">
        <v>6</v>
      </c>
      <c r="AQ117" s="179" t="s">
        <v>6</v>
      </c>
      <c r="AR117" s="185">
        <v>68.570999999999998</v>
      </c>
    </row>
    <row r="118" spans="2:44" x14ac:dyDescent="0.3">
      <c r="B118" s="153" t="s">
        <v>11</v>
      </c>
      <c r="C118" s="92" t="s">
        <v>316</v>
      </c>
      <c r="D118" s="29">
        <f>AVERAGE(Mystery_Shopping_Scores6[[#This Row],[Business Start-up (2020)]:[Studying (2020)]], Mystery_Shopping_Scores6[[#This Row],[Regular business operations (2021)]:[Health (2021)]])</f>
        <v>92.592592592592581</v>
      </c>
      <c r="E118" s="29">
        <f>IFERROR(AVERAGE(Mystery_Shopping_Scores6[[#This Row],[Business Start-up (2020)]], Mystery_Shopping_Scores6[[#This Row],[Regular business operations (2021)]]), ".")</f>
        <v>100</v>
      </c>
      <c r="F118" s="30">
        <f>IFERROR(AVERAGE(Mystery_Shopping_Scores6[[#This Row],[Family (2020)]:[Studying (2020)]],Mystery_Shopping_Scores6[[#This Row],[Transport (2021)]:[Health (2021)]]), ".")</f>
        <v>90.476190476190467</v>
      </c>
      <c r="G118" s="171">
        <f>AVERAGE(Mystery_Shopping_Scores6[[#This Row],[Regular business operations (2021)]:[Health (2021)]])</f>
        <v>86.666666666666657</v>
      </c>
      <c r="H118" s="171">
        <v>100</v>
      </c>
      <c r="I118" s="38">
        <v>66.666666666666657</v>
      </c>
      <c r="J118" s="38">
        <v>66.666666666666657</v>
      </c>
      <c r="K118" s="38">
        <v>100</v>
      </c>
      <c r="L118" s="30">
        <v>100</v>
      </c>
      <c r="M118" s="171" t="s">
        <v>6</v>
      </c>
      <c r="N118" s="167" t="s">
        <v>6</v>
      </c>
      <c r="O118" s="172" t="s">
        <v>6</v>
      </c>
      <c r="P118" s="167">
        <v>91.675000000000011</v>
      </c>
      <c r="Q118" s="38">
        <f t="shared" si="36"/>
        <v>100</v>
      </c>
      <c r="R118" s="29">
        <v>100</v>
      </c>
      <c r="S118" s="38">
        <v>100</v>
      </c>
      <c r="T118" s="38">
        <v>100</v>
      </c>
      <c r="U118" s="30">
        <v>100</v>
      </c>
      <c r="V118" s="191">
        <v>89</v>
      </c>
      <c r="W118" s="179">
        <v>83.35</v>
      </c>
      <c r="X118" s="184">
        <v>100</v>
      </c>
      <c r="Y118" s="179">
        <v>100</v>
      </c>
      <c r="Z118" s="179">
        <v>66.7</v>
      </c>
      <c r="AA118" s="179">
        <v>66.7</v>
      </c>
      <c r="AB118" s="183">
        <v>89</v>
      </c>
      <c r="AC118" s="179">
        <v>100</v>
      </c>
      <c r="AD118" s="184">
        <v>100</v>
      </c>
      <c r="AE118" s="179" t="s">
        <v>6</v>
      </c>
      <c r="AF118" s="179" t="s">
        <v>6</v>
      </c>
      <c r="AG118" s="185">
        <v>100</v>
      </c>
      <c r="AH118" s="183">
        <v>89</v>
      </c>
      <c r="AI118" s="179">
        <v>83.333333333500008</v>
      </c>
      <c r="AJ118" s="184">
        <v>100</v>
      </c>
      <c r="AK118" s="179">
        <v>100</v>
      </c>
      <c r="AL118" s="179">
        <v>66.666666667000001</v>
      </c>
      <c r="AM118" s="185">
        <v>66.666666667000001</v>
      </c>
      <c r="AN118" s="179">
        <v>100</v>
      </c>
      <c r="AO118" s="184">
        <v>100</v>
      </c>
      <c r="AP118" s="179" t="s">
        <v>6</v>
      </c>
      <c r="AQ118" s="179" t="s">
        <v>6</v>
      </c>
      <c r="AR118" s="185">
        <v>100</v>
      </c>
    </row>
    <row r="119" spans="2:44" x14ac:dyDescent="0.3">
      <c r="B119" s="153" t="s">
        <v>11</v>
      </c>
      <c r="C119" s="92" t="s">
        <v>740</v>
      </c>
      <c r="D119" s="29">
        <f>AVERAGE(Mystery_Shopping_Scores6[[#This Row],[Business Start-up (2020)]:[Studying (2020)]], Mystery_Shopping_Scores6[[#This Row],[Regular business operations (2021)]:[Health (2021)]])</f>
        <v>4.6875</v>
      </c>
      <c r="E119" s="29">
        <f>IFERROR(AVERAGE(Mystery_Shopping_Scores6[[#This Row],[Business Start-up (2020)]], Mystery_Shopping_Scores6[[#This Row],[Regular business operations (2021)]]), ".")</f>
        <v>18.75</v>
      </c>
      <c r="F119" s="30">
        <f>IFERROR(AVERAGE(Mystery_Shopping_Scores6[[#This Row],[Family (2020)]:[Studying (2020)]],Mystery_Shopping_Scores6[[#This Row],[Transport (2021)]:[Health (2021)]]), ".")</f>
        <v>0</v>
      </c>
      <c r="G119" s="171">
        <f>AVERAGE(Mystery_Shopping_Scores6[[#This Row],[Regular business operations (2021)]:[Health (2021)]])</f>
        <v>7.5</v>
      </c>
      <c r="H119" s="171">
        <v>37.5</v>
      </c>
      <c r="I119" s="38">
        <v>0</v>
      </c>
      <c r="J119" s="38">
        <v>0</v>
      </c>
      <c r="K119" s="38">
        <v>0</v>
      </c>
      <c r="L119" s="30">
        <v>0</v>
      </c>
      <c r="M119" s="171">
        <v>7.4074074074074074</v>
      </c>
      <c r="N119" s="167" t="s">
        <v>6</v>
      </c>
      <c r="O119" s="172">
        <v>0</v>
      </c>
      <c r="P119" s="167">
        <v>7.1428571428571432</v>
      </c>
      <c r="Q119" s="38">
        <f t="shared" si="36"/>
        <v>0</v>
      </c>
      <c r="R119" s="29">
        <v>0</v>
      </c>
      <c r="S119" s="38" t="s">
        <v>6</v>
      </c>
      <c r="T119" s="38">
        <v>0</v>
      </c>
      <c r="U119" s="30">
        <v>0</v>
      </c>
      <c r="V119" s="191">
        <v>16.666666666666668</v>
      </c>
      <c r="W119" s="179">
        <v>12.5</v>
      </c>
      <c r="X119" s="184">
        <v>50</v>
      </c>
      <c r="Y119" s="179">
        <v>0</v>
      </c>
      <c r="Z119" s="179">
        <v>0</v>
      </c>
      <c r="AA119" s="179">
        <v>0</v>
      </c>
      <c r="AB119" s="183">
        <v>8.3333333333333339</v>
      </c>
      <c r="AC119" s="179">
        <v>25</v>
      </c>
      <c r="AD119" s="184">
        <v>50</v>
      </c>
      <c r="AE119" s="179" t="s">
        <v>6</v>
      </c>
      <c r="AF119" s="179" t="s">
        <v>6</v>
      </c>
      <c r="AG119" s="185">
        <v>0</v>
      </c>
      <c r="AH119" s="183">
        <v>0</v>
      </c>
      <c r="AI119" s="179">
        <v>0</v>
      </c>
      <c r="AJ119" s="184">
        <v>0</v>
      </c>
      <c r="AK119" s="179">
        <v>0</v>
      </c>
      <c r="AL119" s="179">
        <v>0</v>
      </c>
      <c r="AM119" s="185">
        <v>0</v>
      </c>
      <c r="AN119" s="179">
        <v>0</v>
      </c>
      <c r="AO119" s="184">
        <v>0</v>
      </c>
      <c r="AP119" s="179" t="s">
        <v>6</v>
      </c>
      <c r="AQ119" s="179" t="s">
        <v>6</v>
      </c>
      <c r="AR119" s="185">
        <v>0</v>
      </c>
    </row>
    <row r="120" spans="2:44" x14ac:dyDescent="0.3">
      <c r="B120" s="153" t="s">
        <v>11</v>
      </c>
      <c r="C120" s="92" t="s">
        <v>741</v>
      </c>
      <c r="D120" s="29">
        <f>AVERAGE(Mystery_Shopping_Scores6[[#This Row],[Business Start-up (2020)]:[Studying (2020)]], Mystery_Shopping_Scores6[[#This Row],[Regular business operations (2021)]:[Health (2021)]])</f>
        <v>24.305555555555557</v>
      </c>
      <c r="E120" s="29">
        <f>IFERROR(AVERAGE(Mystery_Shopping_Scores6[[#This Row],[Business Start-up (2020)]], Mystery_Shopping_Scores6[[#This Row],[Regular business operations (2021)]]), ".")</f>
        <v>56.25</v>
      </c>
      <c r="F120" s="30">
        <f>IFERROR(AVERAGE(Mystery_Shopping_Scores6[[#This Row],[Family (2020)]:[Studying (2020)]],Mystery_Shopping_Scores6[[#This Row],[Transport (2021)]:[Health (2021)]]), ".")</f>
        <v>8.3333333333333339</v>
      </c>
      <c r="G120" s="171">
        <f>AVERAGE(Mystery_Shopping_Scores6[[#This Row],[Regular business operations (2021)]:[Health (2021)]])</f>
        <v>15.625</v>
      </c>
      <c r="H120" s="171">
        <v>62.5</v>
      </c>
      <c r="I120" s="38" t="s">
        <v>6</v>
      </c>
      <c r="J120" s="38">
        <v>0</v>
      </c>
      <c r="K120" s="38">
        <v>0</v>
      </c>
      <c r="L120" s="30">
        <v>0</v>
      </c>
      <c r="M120" s="171">
        <v>42.857142857142854</v>
      </c>
      <c r="N120" s="167" t="s">
        <v>6</v>
      </c>
      <c r="O120" s="172">
        <v>0</v>
      </c>
      <c r="P120" s="167">
        <v>45.833333333333336</v>
      </c>
      <c r="Q120" s="38">
        <f t="shared" si="36"/>
        <v>41.666666666666671</v>
      </c>
      <c r="R120" s="29">
        <v>50</v>
      </c>
      <c r="S120" s="38" t="s">
        <v>6</v>
      </c>
      <c r="T120" s="38">
        <v>33.333333333333336</v>
      </c>
      <c r="U120" s="30" t="s">
        <v>6</v>
      </c>
      <c r="V120" s="191">
        <v>75</v>
      </c>
      <c r="W120" s="179">
        <v>50</v>
      </c>
      <c r="X120" s="184">
        <v>100</v>
      </c>
      <c r="Y120" s="179">
        <v>0</v>
      </c>
      <c r="Z120" s="179" t="s">
        <v>6</v>
      </c>
      <c r="AA120" s="179" t="s">
        <v>6</v>
      </c>
      <c r="AB120" s="183">
        <v>66.666666666666671</v>
      </c>
      <c r="AC120" s="179">
        <v>100</v>
      </c>
      <c r="AD120" s="184">
        <v>100</v>
      </c>
      <c r="AE120" s="179" t="s">
        <v>6</v>
      </c>
      <c r="AF120" s="179" t="s">
        <v>6</v>
      </c>
      <c r="AG120" s="185">
        <v>100</v>
      </c>
      <c r="AH120" s="183">
        <v>37.5</v>
      </c>
      <c r="AI120" s="179">
        <v>0</v>
      </c>
      <c r="AJ120" s="184" t="s">
        <v>6</v>
      </c>
      <c r="AK120" s="179">
        <v>0</v>
      </c>
      <c r="AL120" s="179" t="s">
        <v>6</v>
      </c>
      <c r="AM120" s="185" t="s">
        <v>6</v>
      </c>
      <c r="AN120" s="179">
        <v>75</v>
      </c>
      <c r="AO120" s="184">
        <v>75</v>
      </c>
      <c r="AP120" s="179" t="s">
        <v>6</v>
      </c>
      <c r="AQ120" s="179" t="s">
        <v>6</v>
      </c>
      <c r="AR120" s="185" t="s">
        <v>6</v>
      </c>
    </row>
    <row r="121" spans="2:44" x14ac:dyDescent="0.3">
      <c r="B121" s="153" t="s">
        <v>12</v>
      </c>
      <c r="C121" s="92" t="s">
        <v>307</v>
      </c>
      <c r="D121" s="29">
        <f>AVERAGE(Mystery_Shopping_Scores6[[#This Row],[Business Start-up (2020)]:[Studying (2020)]], Mystery_Shopping_Scores6[[#This Row],[Regular business operations (2021)]:[Health (2021)]])</f>
        <v>62.622494223169369</v>
      </c>
      <c r="E121" s="29">
        <f>IFERROR(AVERAGE(Mystery_Shopping_Scores6[[#This Row],[Business Start-up (2020)]], Mystery_Shopping_Scores6[[#This Row],[Regular business operations (2021)]]), ".")</f>
        <v>77.16036706349206</v>
      </c>
      <c r="F121" s="30">
        <f>IFERROR(AVERAGE(Mystery_Shopping_Scores6[[#This Row],[Family (2020)]:[Studying (2020)]],Mystery_Shopping_Scores6[[#This Row],[Transport (2021)]:[Health (2021)]]), ".")</f>
        <v>58.468816268791457</v>
      </c>
      <c r="G121" s="171">
        <f>AVERAGE(Mystery_Shopping_Scores6[[#This Row],[Regular business operations (2021)]:[Health (2021)]])</f>
        <v>64.98667181069959</v>
      </c>
      <c r="H121" s="29">
        <f t="shared" ref="H121:L121" si="38" xml:space="preserve"> (SUMIFS(H:H, $B:$B, $B121, $C:$C, "1. User centricity")+SUMIFS(H:H, $B:$B, $B121, $C:$C, "2. Transparency")+SUMIFS(H:H, $B:$B, $B121, $C:$C, "3. Key enablers")+ SUMIFS(H:H, $B:$B, $B121, $C:$C, "4. Cross-border services"))/4</f>
        <v>82.539980158730145</v>
      </c>
      <c r="I121" s="38">
        <f t="shared" si="38"/>
        <v>57.931187536743089</v>
      </c>
      <c r="J121" s="38">
        <f t="shared" si="38"/>
        <v>58.555555555555557</v>
      </c>
      <c r="K121" s="38">
        <f t="shared" si="38"/>
        <v>63.767746913580247</v>
      </c>
      <c r="L121" s="30">
        <f t="shared" si="38"/>
        <v>62.138888888888886</v>
      </c>
      <c r="M121" s="171" t="s">
        <v>6</v>
      </c>
      <c r="N121" s="167" t="s">
        <v>6</v>
      </c>
      <c r="O121" s="172" t="s">
        <v>6</v>
      </c>
      <c r="P121" s="167">
        <v>62.734417369378306</v>
      </c>
      <c r="Q121" s="38">
        <f t="shared" si="36"/>
        <v>59.667272238756603</v>
      </c>
      <c r="R121" s="29">
        <f xml:space="preserve"> (SUMIFS(R:R, $B:$B, $B121, $C:$C, "1. User centricity")+SUMIFS(R:R, $B:$B, $B121, $C:$C, "2. Transparency")+SUMIFS(R:R, $B:$B, $B121, $C:$C, "3. Key enablers")+ SUMIFS(R:R, $B:$B, $B121, $C:$C, "4. Cross-border services"))/4</f>
        <v>71.780753968253961</v>
      </c>
      <c r="S121" s="38">
        <f xml:space="preserve"> (SUMIFS(S:S, $B:$B, $B121, $C:$C, "1. User centricity")+SUMIFS(S:S, $B:$B, $B121, $C:$C, "2. Transparency")+SUMIFS(S:S, $B:$B, $B121, $C:$C, "3. Key enablers")+ SUMIFS(S:S, $B:$B, $B121, $C:$C, "4. Cross-border services"))/4</f>
        <v>52.288773148148138</v>
      </c>
      <c r="T121" s="38">
        <f xml:space="preserve"> (SUMIFS(T:T, $B:$B, $B121, $C:$C, "1. User centricity")+SUMIFS(T:T, $B:$B, $B121, $C:$C, "2. Transparency")+SUMIFS(T:T, $B:$B, $B121, $C:$C, "3. Key enablers")+ SUMIFS(T:T, $B:$B, $B121, $C:$C, "4. Cross-border services"))/4</f>
        <v>52.448123346560848</v>
      </c>
      <c r="U121" s="30">
        <f xml:space="preserve"> (SUMIFS(U:U, $B:$B, $B121, $C:$C, "1. User centricity")+SUMIFS(U:U, $B:$B, $B121, $C:$C, "2. Transparency")+SUMIFS(U:U, $B:$B, $B121, $C:$C, "3. Key enablers")+ SUMIFS(U:U, $B:$B, $B121, $C:$C, "4. Cross-border services"))/4</f>
        <v>62.151438492063484</v>
      </c>
      <c r="V121" s="191">
        <v>63.625</v>
      </c>
      <c r="W121" s="179">
        <v>65.801562499999989</v>
      </c>
      <c r="X121" s="184">
        <v>82.8</v>
      </c>
      <c r="Y121" s="179">
        <v>73.306250000000006</v>
      </c>
      <c r="Z121" s="179">
        <v>55.418750000000003</v>
      </c>
      <c r="AA121" s="179">
        <v>51.681250000000006</v>
      </c>
      <c r="AB121" s="183">
        <v>62.625</v>
      </c>
      <c r="AC121" s="179">
        <v>61.538058706136852</v>
      </c>
      <c r="AD121" s="184">
        <v>68.686669628545133</v>
      </c>
      <c r="AE121" s="179">
        <v>52.919885027416662</v>
      </c>
      <c r="AF121" s="179">
        <v>63.185371727009247</v>
      </c>
      <c r="AG121" s="185">
        <v>61.360308441576379</v>
      </c>
      <c r="AH121" s="183">
        <v>59.125</v>
      </c>
      <c r="AI121" s="179">
        <v>63.717891787749473</v>
      </c>
      <c r="AJ121" s="184">
        <v>79.349335220138883</v>
      </c>
      <c r="AK121" s="179">
        <v>71.97355875230555</v>
      </c>
      <c r="AL121" s="179">
        <v>54.674499898296531</v>
      </c>
      <c r="AM121" s="185">
        <v>48.87417328025694</v>
      </c>
      <c r="AN121" s="179">
        <v>54.436797453703704</v>
      </c>
      <c r="AO121" s="184">
        <v>61.577704861111116</v>
      </c>
      <c r="AP121" s="179">
        <v>44.645777777777774</v>
      </c>
      <c r="AQ121" s="179">
        <v>57.088703703703693</v>
      </c>
      <c r="AR121" s="185">
        <v>54.43500347222222</v>
      </c>
    </row>
    <row r="122" spans="2:44" x14ac:dyDescent="0.3">
      <c r="B122" s="153" t="s">
        <v>12</v>
      </c>
      <c r="C122" s="92" t="s">
        <v>734</v>
      </c>
      <c r="D122" s="29">
        <f>AVERAGE(Mystery_Shopping_Scores6[[#This Row],[Business Start-up (2020)]:[Studying (2020)]], Mystery_Shopping_Scores6[[#This Row],[Regular business operations (2021)]:[Health (2021)]])</f>
        <v>85.262900907962631</v>
      </c>
      <c r="E122" s="29">
        <f>IFERROR(AVERAGE(Mystery_Shopping_Scores6[[#This Row],[Business Start-up (2020)]], Mystery_Shopping_Scores6[[#This Row],[Regular business operations (2021)]]), ".")</f>
        <v>95.922619047619037</v>
      </c>
      <c r="F122" s="30">
        <f>IFERROR(AVERAGE(Mystery_Shopping_Scores6[[#This Row],[Family (2020)]:[Studying (2020)]],Mystery_Shopping_Scores6[[#This Row],[Transport (2021)]:[Health (2021)]]), ".")</f>
        <v>82.217267153775083</v>
      </c>
      <c r="G122" s="171">
        <f>AVERAGE(Mystery_Shopping_Scores6[[#This Row],[Regular business operations (2021)]:[Health (2021)]])</f>
        <v>85.812322163433279</v>
      </c>
      <c r="H122" s="29">
        <f t="shared" ref="H122:L122" si="39">2/3*IF(ISNUMBER(H123),H123)+1/3*(2/3*IF(ISNUMBER(H125),H125)+IF(ISNUMBER(H124),H124)/3)</f>
        <v>98.888888888888872</v>
      </c>
      <c r="I122" s="38">
        <f t="shared" si="39"/>
        <v>79.559670781893004</v>
      </c>
      <c r="J122" s="38">
        <f t="shared" si="39"/>
        <v>90</v>
      </c>
      <c r="K122" s="38">
        <f t="shared" si="39"/>
        <v>81.654320987654316</v>
      </c>
      <c r="L122" s="30">
        <f t="shared" si="39"/>
        <v>78.958730158730162</v>
      </c>
      <c r="M122" s="171" t="s">
        <v>6</v>
      </c>
      <c r="N122" s="167" t="s">
        <v>6</v>
      </c>
      <c r="O122" s="172" t="s">
        <v>6</v>
      </c>
      <c r="P122" s="167">
        <v>84.688062169312175</v>
      </c>
      <c r="Q122" s="38">
        <f t="shared" si="36"/>
        <v>84.576124338624339</v>
      </c>
      <c r="R122" s="29">
        <f>2/3*IF(ISNUMBER(R123),R123)+1/3*(2/3*IF(ISNUMBER(R125),R125)+IF(ISNUMBER(R124),R124)/3)</f>
        <v>92.956349206349188</v>
      </c>
      <c r="S122" s="38">
        <f>2/3*IF(ISNUMBER(S123),S123)+1/3*(2/3*IF(ISNUMBER(S125),S125)+IF(ISNUMBER(S124),S124)/3)</f>
        <v>82.984126984126988</v>
      </c>
      <c r="T122" s="38">
        <f>2/3*IF(ISNUMBER(T123),T123)+1/3*(2/3*IF(ISNUMBER(T125),T125)+IF(ISNUMBER(T124),T124)/3)</f>
        <v>82.910052910052912</v>
      </c>
      <c r="U122" s="30">
        <f>2/3*IF(ISNUMBER(U123),U123)+1/3*(2/3*IF(ISNUMBER(U125),U125)+IF(ISNUMBER(U124),U124)/3)</f>
        <v>79.453968253968242</v>
      </c>
      <c r="V122" s="191">
        <v>80</v>
      </c>
      <c r="W122" s="179">
        <v>84.799999999999983</v>
      </c>
      <c r="X122" s="184">
        <v>100</v>
      </c>
      <c r="Y122" s="179">
        <v>86.7</v>
      </c>
      <c r="Z122" s="179">
        <v>76.599999999999994</v>
      </c>
      <c r="AA122" s="179">
        <v>75.900000000000006</v>
      </c>
      <c r="AB122" s="183">
        <v>79.125</v>
      </c>
      <c r="AC122" s="179">
        <v>74.863491983055553</v>
      </c>
      <c r="AD122" s="184">
        <v>81.013112491555546</v>
      </c>
      <c r="AE122" s="179">
        <v>60.779220778999999</v>
      </c>
      <c r="AF122" s="179">
        <v>75.816035816111111</v>
      </c>
      <c r="AG122" s="185">
        <v>81.845598845555543</v>
      </c>
      <c r="AH122" s="183">
        <v>76.75</v>
      </c>
      <c r="AI122" s="179">
        <v>83.083503540333311</v>
      </c>
      <c r="AJ122" s="184">
        <v>98.692810457555538</v>
      </c>
      <c r="AK122" s="179">
        <v>83.596230158888886</v>
      </c>
      <c r="AL122" s="179">
        <v>77.082010582111096</v>
      </c>
      <c r="AM122" s="185">
        <v>72.962962962777766</v>
      </c>
      <c r="AN122" s="179">
        <v>70.436027777777781</v>
      </c>
      <c r="AO122" s="184">
        <v>77.343111111111114</v>
      </c>
      <c r="AP122" s="179">
        <v>54.472999999999999</v>
      </c>
      <c r="AQ122" s="179">
        <v>74.642444444444436</v>
      </c>
      <c r="AR122" s="185">
        <v>75.285555555555547</v>
      </c>
    </row>
    <row r="123" spans="2:44" x14ac:dyDescent="0.3">
      <c r="B123" s="153" t="s">
        <v>12</v>
      </c>
      <c r="C123" s="92" t="s">
        <v>308</v>
      </c>
      <c r="D123" s="29">
        <f>AVERAGE(Mystery_Shopping_Scores6[[#This Row],[Business Start-up (2020)]:[Studying (2020)]], Mystery_Shopping_Scores6[[#This Row],[Regular business operations (2021)]:[Health (2021)]])</f>
        <v>86.858024691358025</v>
      </c>
      <c r="E123" s="29">
        <f>IFERROR(AVERAGE(Mystery_Shopping_Scores6[[#This Row],[Business Start-up (2020)]], Mystery_Shopping_Scores6[[#This Row],[Regular business operations (2021)]]), ".")</f>
        <v>100</v>
      </c>
      <c r="F123" s="30">
        <f>IFERROR(AVERAGE(Mystery_Shopping_Scores6[[#This Row],[Family (2020)]:[Studying (2020)]],Mystery_Shopping_Scores6[[#This Row],[Transport (2021)]:[Health (2021)]]), ".")</f>
        <v>83.103174603174608</v>
      </c>
      <c r="G123" s="171">
        <f>AVERAGE(Mystery_Shopping_Scores6[[#This Row],[Regular business operations (2021)]:[Health (2021)]])</f>
        <v>85.14</v>
      </c>
      <c r="H123" s="171">
        <v>100</v>
      </c>
      <c r="I123" s="38">
        <v>73.166666666666686</v>
      </c>
      <c r="J123" s="38">
        <v>93.333333333333343</v>
      </c>
      <c r="K123" s="38">
        <v>76</v>
      </c>
      <c r="L123" s="30">
        <v>83.2</v>
      </c>
      <c r="M123" s="171">
        <v>91.875000000000014</v>
      </c>
      <c r="N123" s="167">
        <v>86.8</v>
      </c>
      <c r="O123" s="172">
        <v>74.15384615384616</v>
      </c>
      <c r="P123" s="167">
        <v>85.477777777777774</v>
      </c>
      <c r="Q123" s="38">
        <f t="shared" si="36"/>
        <v>89.00555555555556</v>
      </c>
      <c r="R123" s="29">
        <v>100</v>
      </c>
      <c r="S123" s="38">
        <v>85.333333333333343</v>
      </c>
      <c r="T123" s="38">
        <v>83.888888888888886</v>
      </c>
      <c r="U123" s="30">
        <v>86.8</v>
      </c>
      <c r="V123" s="191">
        <v>82.125</v>
      </c>
      <c r="W123" s="179">
        <v>81.95</v>
      </c>
      <c r="X123" s="184">
        <v>100</v>
      </c>
      <c r="Y123" s="179">
        <v>86.4</v>
      </c>
      <c r="Z123" s="179">
        <v>68.099999999999994</v>
      </c>
      <c r="AA123" s="179">
        <v>73.3</v>
      </c>
      <c r="AB123" s="183">
        <v>82.375</v>
      </c>
      <c r="AC123" s="179">
        <v>82.648232202499997</v>
      </c>
      <c r="AD123" s="184">
        <v>93.043478261000004</v>
      </c>
      <c r="AE123" s="179">
        <v>63.333333332999999</v>
      </c>
      <c r="AF123" s="179">
        <v>84.358974359000001</v>
      </c>
      <c r="AG123" s="185">
        <v>89.857142856999999</v>
      </c>
      <c r="AH123" s="183">
        <v>81.75</v>
      </c>
      <c r="AI123" s="179">
        <v>82.385655143500003</v>
      </c>
      <c r="AJ123" s="184">
        <v>100</v>
      </c>
      <c r="AK123" s="179">
        <v>85.885416667000001</v>
      </c>
      <c r="AL123" s="179">
        <v>70.323870573999997</v>
      </c>
      <c r="AM123" s="185">
        <v>73.333333332999999</v>
      </c>
      <c r="AN123" s="179">
        <v>81.360749999999996</v>
      </c>
      <c r="AO123" s="184">
        <v>89.242000000000004</v>
      </c>
      <c r="AP123" s="179">
        <v>58.332999999999998</v>
      </c>
      <c r="AQ123" s="179">
        <v>88.153999999999996</v>
      </c>
      <c r="AR123" s="185">
        <v>89.713999999999999</v>
      </c>
    </row>
    <row r="124" spans="2:44" x14ac:dyDescent="0.3">
      <c r="B124" s="153" t="s">
        <v>12</v>
      </c>
      <c r="C124" s="92" t="s">
        <v>735</v>
      </c>
      <c r="D124" s="29">
        <f>AVERAGE(Mystery_Shopping_Scores6[[#This Row],[Business Start-up (2020)]:[Studying (2020)]], Mystery_Shopping_Scores6[[#This Row],[Regular business operations (2021)]:[Health (2021)]])</f>
        <v>81.138594944150498</v>
      </c>
      <c r="E124" s="29">
        <f>IFERROR(AVERAGE(Mystery_Shopping_Scores6[[#This Row],[Business Start-up (2020)]], Mystery_Shopping_Scores6[[#This Row],[Regular business operations (2021)]]), ".")</f>
        <v>91.875</v>
      </c>
      <c r="F124" s="30">
        <f>IFERROR(AVERAGE(Mystery_Shopping_Scores6[[#This Row],[Family (2020)]:[Studying (2020)]],Mystery_Shopping_Scores6[[#This Row],[Transport (2021)]:[Health (2021)]]), ".")</f>
        <v>78.071050642479207</v>
      </c>
      <c r="G124" s="171">
        <f>AVERAGE(Mystery_Shopping_Scores6[[#This Row],[Regular business operations (2021)]:[Health (2021)]])</f>
        <v>72.899470899470884</v>
      </c>
      <c r="H124" s="171">
        <v>90</v>
      </c>
      <c r="I124" s="38">
        <v>77.037037037037024</v>
      </c>
      <c r="J124" s="38">
        <v>50</v>
      </c>
      <c r="K124" s="38">
        <v>78.888888888888886</v>
      </c>
      <c r="L124" s="30">
        <v>68.571428571428569</v>
      </c>
      <c r="M124" s="171">
        <v>87.878787878787875</v>
      </c>
      <c r="N124" s="167">
        <v>80</v>
      </c>
      <c r="O124" s="172">
        <v>77.777777777777786</v>
      </c>
      <c r="P124" s="167">
        <v>85.043750000000003</v>
      </c>
      <c r="Q124" s="38">
        <f t="shared" si="36"/>
        <v>91.4375</v>
      </c>
      <c r="R124" s="29">
        <v>93.75</v>
      </c>
      <c r="S124" s="38">
        <v>91.999999999999986</v>
      </c>
      <c r="T124" s="38">
        <v>100</v>
      </c>
      <c r="U124" s="30">
        <v>80</v>
      </c>
      <c r="V124" s="191">
        <v>64</v>
      </c>
      <c r="W124" s="179">
        <v>78.649999999999991</v>
      </c>
      <c r="X124" s="184">
        <v>100</v>
      </c>
      <c r="Y124" s="179">
        <v>90.7</v>
      </c>
      <c r="Z124" s="179">
        <v>81</v>
      </c>
      <c r="AA124" s="179">
        <v>42.9</v>
      </c>
      <c r="AB124" s="183">
        <v>55</v>
      </c>
      <c r="AC124" s="179">
        <v>49.3106060605</v>
      </c>
      <c r="AD124" s="184">
        <v>28</v>
      </c>
      <c r="AE124" s="179">
        <v>52.727272726999999</v>
      </c>
      <c r="AF124" s="179">
        <v>33.333333332999999</v>
      </c>
      <c r="AG124" s="185">
        <v>83.181818182000001</v>
      </c>
      <c r="AH124" s="183">
        <v>42.625</v>
      </c>
      <c r="AI124" s="179">
        <v>60.580458145000009</v>
      </c>
      <c r="AJ124" s="184">
        <v>88.235294117999999</v>
      </c>
      <c r="AK124" s="179">
        <v>65.625</v>
      </c>
      <c r="AL124" s="179">
        <v>71.794871795000006</v>
      </c>
      <c r="AM124" s="185">
        <v>16.666666667000001</v>
      </c>
      <c r="AN124" s="179">
        <v>24.330750000000002</v>
      </c>
      <c r="AO124" s="184">
        <v>17.777999999999999</v>
      </c>
      <c r="AP124" s="179">
        <v>54.545000000000002</v>
      </c>
      <c r="AQ124" s="179">
        <v>0</v>
      </c>
      <c r="AR124" s="185">
        <v>25</v>
      </c>
    </row>
    <row r="125" spans="2:44" x14ac:dyDescent="0.3">
      <c r="B125" s="153" t="s">
        <v>12</v>
      </c>
      <c r="C125" s="92" t="s">
        <v>736</v>
      </c>
      <c r="D125" s="29">
        <f>AVERAGE(Mystery_Shopping_Scores6[[#This Row],[Business Start-up (2020)]:[Studying (2020)]], Mystery_Shopping_Scores6[[#This Row],[Regular business operations (2021)]:[Health (2021)]])</f>
        <v>82.539682539682545</v>
      </c>
      <c r="E125" s="29">
        <f>IFERROR(AVERAGE(Mystery_Shopping_Scores6[[#This Row],[Business Start-up (2020)]], Mystery_Shopping_Scores6[[#This Row],[Regular business operations (2021)]]), ".")</f>
        <v>85.714285714285722</v>
      </c>
      <c r="F125" s="30">
        <f>IFERROR(AVERAGE(Mystery_Shopping_Scores6[[#This Row],[Family (2020)]:[Studying (2020)]],Mystery_Shopping_Scores6[[#This Row],[Transport (2021)]:[Health (2021)]]), ".")</f>
        <v>81.632653061224488</v>
      </c>
      <c r="G125" s="171">
        <f>AVERAGE(Mystery_Shopping_Scores6[[#This Row],[Regular business operations (2021)]:[Health (2021)]])</f>
        <v>94.285714285714292</v>
      </c>
      <c r="H125" s="171">
        <v>100</v>
      </c>
      <c r="I125" s="38">
        <v>100</v>
      </c>
      <c r="J125" s="38">
        <v>100</v>
      </c>
      <c r="K125" s="38">
        <v>100</v>
      </c>
      <c r="L125" s="30">
        <v>71.428571428571431</v>
      </c>
      <c r="M125" s="171" t="s">
        <v>6</v>
      </c>
      <c r="N125" s="167" t="s">
        <v>6</v>
      </c>
      <c r="O125" s="172" t="s">
        <v>6</v>
      </c>
      <c r="P125" s="167">
        <v>82.141071428571422</v>
      </c>
      <c r="Q125" s="38">
        <f t="shared" si="36"/>
        <v>67.857142857142861</v>
      </c>
      <c r="R125" s="29">
        <v>71.428571428571431</v>
      </c>
      <c r="S125" s="38">
        <v>71.428571428571431</v>
      </c>
      <c r="T125" s="38">
        <v>71.428571428571431</v>
      </c>
      <c r="U125" s="30">
        <v>57.142857142857139</v>
      </c>
      <c r="V125" s="191">
        <v>80.25</v>
      </c>
      <c r="W125" s="179">
        <v>96.424999999999997</v>
      </c>
      <c r="X125" s="184">
        <v>100</v>
      </c>
      <c r="Y125" s="179">
        <v>85.7</v>
      </c>
      <c r="Z125" s="179">
        <v>100</v>
      </c>
      <c r="AA125" s="179">
        <v>100</v>
      </c>
      <c r="AB125" s="183">
        <v>80.25</v>
      </c>
      <c r="AC125" s="179">
        <v>64.285714286000001</v>
      </c>
      <c r="AD125" s="184">
        <v>71.428571429000002</v>
      </c>
      <c r="AE125" s="179">
        <v>57.142857143000001</v>
      </c>
      <c r="AF125" s="179">
        <v>71.428571429000002</v>
      </c>
      <c r="AG125" s="185">
        <v>57.142857143000001</v>
      </c>
      <c r="AH125" s="183">
        <v>78.5</v>
      </c>
      <c r="AI125" s="179">
        <v>96.428571428499993</v>
      </c>
      <c r="AJ125" s="184">
        <v>100</v>
      </c>
      <c r="AK125" s="179">
        <v>85.714285713999999</v>
      </c>
      <c r="AL125" s="179">
        <v>100</v>
      </c>
      <c r="AM125" s="185">
        <v>100</v>
      </c>
      <c r="AN125" s="179">
        <v>60.714500000000001</v>
      </c>
      <c r="AO125" s="184">
        <v>71.429000000000002</v>
      </c>
      <c r="AP125" s="179">
        <v>42.856999999999999</v>
      </c>
      <c r="AQ125" s="179">
        <v>71.429000000000002</v>
      </c>
      <c r="AR125" s="185">
        <v>57.143000000000001</v>
      </c>
    </row>
    <row r="126" spans="2:44" x14ac:dyDescent="0.3">
      <c r="B126" s="153" t="s">
        <v>12</v>
      </c>
      <c r="C126" s="92" t="s">
        <v>309</v>
      </c>
      <c r="D126" s="29">
        <f>AVERAGE(Mystery_Shopping_Scores6[[#This Row],[Business Start-up (2020)]:[Studying (2020)]], Mystery_Shopping_Scores6[[#This Row],[Regular business operations (2021)]:[Health (2021)]])</f>
        <v>54.398824221046439</v>
      </c>
      <c r="E126" s="29">
        <f>IFERROR(AVERAGE(Mystery_Shopping_Scores6[[#This Row],[Business Start-up (2020)]], Mystery_Shopping_Scores6[[#This Row],[Regular business operations (2021)]]), ".")</f>
        <v>67.644841269841265</v>
      </c>
      <c r="F126" s="30">
        <f>IFERROR(AVERAGE(Mystery_Shopping_Scores6[[#This Row],[Family (2020)]:[Studying (2020)]],Mystery_Shopping_Scores6[[#This Row],[Transport (2021)]:[Health (2021)]]), ".")</f>
        <v>50.614247921390771</v>
      </c>
      <c r="G126" s="171">
        <f>AVERAGE(Mystery_Shopping_Scores6[[#This Row],[Regular business operations (2021)]:[Health (2021)]])</f>
        <v>54.327142857142846</v>
      </c>
      <c r="H126" s="29">
        <f t="shared" ref="H126:L126" si="40">1/3*IF(ISNUMBER(H127),H127,0)+1/3*IF(ISNUMBER(H129),H129,0)+1/3*IF(ISNUMBER(H128),H128,0)</f>
        <v>74.301587301587304</v>
      </c>
      <c r="I126" s="38">
        <f t="shared" si="40"/>
        <v>55.11507936507936</v>
      </c>
      <c r="J126" s="38">
        <f t="shared" si="40"/>
        <v>42.555555555555557</v>
      </c>
      <c r="K126" s="38">
        <f t="shared" si="40"/>
        <v>56.333333333333329</v>
      </c>
      <c r="L126" s="30">
        <f t="shared" si="40"/>
        <v>43.330158730158729</v>
      </c>
      <c r="M126" s="171" t="s">
        <v>6</v>
      </c>
      <c r="N126" s="167" t="s">
        <v>6</v>
      </c>
      <c r="O126" s="172" t="s">
        <v>6</v>
      </c>
      <c r="P126" s="167">
        <v>60.606712962962959</v>
      </c>
      <c r="Q126" s="38">
        <f t="shared" si="36"/>
        <v>54.488425925925917</v>
      </c>
      <c r="R126" s="29">
        <f>1/3*IF(ISNUMBER(R127),R127,0)+1/3*IF(ISNUMBER(R129),R129,0)+1/3*IF(ISNUMBER(R128),R128,0)</f>
        <v>60.988095238095227</v>
      </c>
      <c r="S126" s="38">
        <f>1/3*IF(ISNUMBER(S127),S127,0)+1/3*IF(ISNUMBER(S129),S129,0)+1/3*IF(ISNUMBER(S128),S128,0)</f>
        <v>59.275132275132265</v>
      </c>
      <c r="T126" s="38">
        <f>1/3*IF(ISNUMBER(T127),T127,0)+1/3*IF(ISNUMBER(T129),T129,0)+1/3*IF(ISNUMBER(T128),T128,0)</f>
        <v>49.142857142857139</v>
      </c>
      <c r="U126" s="30">
        <f>1/3*IF(ISNUMBER(U127),U127,0)+1/3*IF(ISNUMBER(U129),U129,0)+1/3*IF(ISNUMBER(U128),U128,0)</f>
        <v>48.547619047619044</v>
      </c>
      <c r="V126" s="191">
        <v>64.125</v>
      </c>
      <c r="W126" s="179">
        <v>66.725000000000009</v>
      </c>
      <c r="X126" s="184">
        <v>75.5</v>
      </c>
      <c r="Y126" s="179">
        <v>76.900000000000006</v>
      </c>
      <c r="Z126" s="179">
        <v>60.9</v>
      </c>
      <c r="AA126" s="179">
        <v>53.6</v>
      </c>
      <c r="AB126" s="183">
        <v>63.875</v>
      </c>
      <c r="AC126" s="179">
        <v>61.41316089641667</v>
      </c>
      <c r="AD126" s="184">
        <v>56.956435472999999</v>
      </c>
      <c r="AE126" s="179">
        <v>56.303350969999997</v>
      </c>
      <c r="AF126" s="179">
        <v>69.281746031666657</v>
      </c>
      <c r="AG126" s="185">
        <v>63.111111111</v>
      </c>
      <c r="AH126" s="183">
        <v>60.875</v>
      </c>
      <c r="AI126" s="179">
        <v>66.287855277333335</v>
      </c>
      <c r="AJ126" s="184">
        <v>75.548280422999994</v>
      </c>
      <c r="AK126" s="179">
        <v>75.600088183333327</v>
      </c>
      <c r="AL126" s="179">
        <v>60.385989010999999</v>
      </c>
      <c r="AM126" s="185">
        <v>53.617063492</v>
      </c>
      <c r="AN126" s="179">
        <v>55.279416666666663</v>
      </c>
      <c r="AO126" s="184">
        <v>50.477333333333334</v>
      </c>
      <c r="AP126" s="179">
        <v>51.339333333333329</v>
      </c>
      <c r="AQ126" s="179">
        <v>60.773666666666664</v>
      </c>
      <c r="AR126" s="185">
        <v>58.527333333333324</v>
      </c>
    </row>
    <row r="127" spans="2:44" x14ac:dyDescent="0.3">
      <c r="B127" s="153" t="s">
        <v>12</v>
      </c>
      <c r="C127" s="92" t="s">
        <v>737</v>
      </c>
      <c r="D127" s="29">
        <f>AVERAGE(Mystery_Shopping_Scores6[[#This Row],[Business Start-up (2020)]:[Studying (2020)]], Mystery_Shopping_Scores6[[#This Row],[Regular business operations (2021)]:[Health (2021)]])</f>
        <v>44.455731922398591</v>
      </c>
      <c r="E127" s="29">
        <f>IFERROR(AVERAGE(Mystery_Shopping_Scores6[[#This Row],[Business Start-up (2020)]], Mystery_Shopping_Scores6[[#This Row],[Regular business operations (2021)]]), ".")</f>
        <v>57.767857142857146</v>
      </c>
      <c r="F127" s="30">
        <f>IFERROR(AVERAGE(Mystery_Shopping_Scores6[[#This Row],[Family (2020)]:[Studying (2020)]],Mystery_Shopping_Scores6[[#This Row],[Transport (2021)]:[Health (2021)]]), ".")</f>
        <v>40.652267573696143</v>
      </c>
      <c r="G127" s="171">
        <f>AVERAGE(Mystery_Shopping_Scores6[[#This Row],[Regular business operations (2021)]:[Health (2021)]])</f>
        <v>40.048095238095243</v>
      </c>
      <c r="H127" s="171">
        <v>58.571428571428577</v>
      </c>
      <c r="I127" s="38">
        <v>26.011904761904766</v>
      </c>
      <c r="J127" s="38">
        <v>33.333333333333336</v>
      </c>
      <c r="K127" s="38">
        <v>54.666666666666671</v>
      </c>
      <c r="L127" s="30">
        <v>27.657142857142855</v>
      </c>
      <c r="M127" s="171">
        <v>50.816326530612244</v>
      </c>
      <c r="N127" s="167">
        <v>44.642857142857139</v>
      </c>
      <c r="O127" s="172">
        <v>31.760683760683758</v>
      </c>
      <c r="P127" s="167">
        <v>51.270138888888894</v>
      </c>
      <c r="Q127" s="38">
        <f t="shared" si="36"/>
        <v>49.965277777777779</v>
      </c>
      <c r="R127" s="29">
        <v>56.964285714285715</v>
      </c>
      <c r="S127" s="38">
        <v>51.825396825396822</v>
      </c>
      <c r="T127" s="38">
        <v>46.428571428571431</v>
      </c>
      <c r="U127" s="30">
        <v>44.642857142857139</v>
      </c>
      <c r="V127" s="191">
        <v>46.25</v>
      </c>
      <c r="W127" s="179">
        <v>52.575000000000003</v>
      </c>
      <c r="X127" s="184">
        <v>68.2</v>
      </c>
      <c r="Y127" s="179">
        <v>76.7</v>
      </c>
      <c r="Z127" s="179">
        <v>41.6</v>
      </c>
      <c r="AA127" s="179">
        <v>23.8</v>
      </c>
      <c r="AB127" s="183">
        <v>45.875</v>
      </c>
      <c r="AC127" s="179">
        <v>39.692028985749999</v>
      </c>
      <c r="AD127" s="184">
        <v>37.577639752000003</v>
      </c>
      <c r="AE127" s="179">
        <v>36.428571429000002</v>
      </c>
      <c r="AF127" s="179">
        <v>54.761904762</v>
      </c>
      <c r="AG127" s="185">
        <v>30</v>
      </c>
      <c r="AH127" s="183">
        <v>44.125</v>
      </c>
      <c r="AI127" s="179">
        <v>51.908704721249997</v>
      </c>
      <c r="AJ127" s="184">
        <v>68.214285713999999</v>
      </c>
      <c r="AK127" s="179">
        <v>75.661375660999994</v>
      </c>
      <c r="AL127" s="179">
        <v>39.9496337</v>
      </c>
      <c r="AM127" s="185">
        <v>23.809523810000002</v>
      </c>
      <c r="AN127" s="179">
        <v>36.139000000000003</v>
      </c>
      <c r="AO127" s="184">
        <v>35.39</v>
      </c>
      <c r="AP127" s="179">
        <v>29.643000000000001</v>
      </c>
      <c r="AQ127" s="179">
        <v>48.570999999999998</v>
      </c>
      <c r="AR127" s="185">
        <v>30.952000000000002</v>
      </c>
    </row>
    <row r="128" spans="2:44" x14ac:dyDescent="0.3">
      <c r="B128" s="153" t="s">
        <v>12</v>
      </c>
      <c r="C128" s="92" t="s">
        <v>738</v>
      </c>
      <c r="D128" s="29">
        <f>AVERAGE(Mystery_Shopping_Scores6[[#This Row],[Business Start-up (2020)]:[Studying (2020)]], Mystery_Shopping_Scores6[[#This Row],[Regular business operations (2021)]:[Health (2021)]])</f>
        <v>79.851851851851862</v>
      </c>
      <c r="E128" s="29">
        <f>IFERROR(AVERAGE(Mystery_Shopping_Scores6[[#This Row],[Business Start-up (2020)]], Mystery_Shopping_Scores6[[#This Row],[Regular business operations (2021)]]), ".")</f>
        <v>82.666666666666657</v>
      </c>
      <c r="F128" s="30">
        <f>IFERROR(AVERAGE(Mystery_Shopping_Scores6[[#This Row],[Family (2020)]:[Studying (2020)]],Mystery_Shopping_Scores6[[#This Row],[Transport (2021)]:[Health (2021)]]), ".")</f>
        <v>79.047619047619037</v>
      </c>
      <c r="G128" s="171">
        <f>AVERAGE(Mystery_Shopping_Scores6[[#This Row],[Regular business operations (2021)]:[Health (2021)]])</f>
        <v>82.933333333333323</v>
      </c>
      <c r="H128" s="171">
        <v>89.333333333333329</v>
      </c>
      <c r="I128" s="38">
        <v>89.333333333333329</v>
      </c>
      <c r="J128" s="38">
        <v>69.333333333333343</v>
      </c>
      <c r="K128" s="38">
        <v>89.333333333333329</v>
      </c>
      <c r="L128" s="30">
        <v>77.333333333333329</v>
      </c>
      <c r="M128" s="171" t="s">
        <v>6</v>
      </c>
      <c r="N128" s="167" t="s">
        <v>6</v>
      </c>
      <c r="O128" s="172" t="s">
        <v>6</v>
      </c>
      <c r="P128" s="167">
        <v>77.649999999999991</v>
      </c>
      <c r="Q128" s="38">
        <f t="shared" si="36"/>
        <v>76</v>
      </c>
      <c r="R128" s="29">
        <v>76</v>
      </c>
      <c r="S128" s="38">
        <v>76</v>
      </c>
      <c r="T128" s="38">
        <v>76</v>
      </c>
      <c r="U128" s="30">
        <v>76</v>
      </c>
      <c r="V128" s="191">
        <v>77.5</v>
      </c>
      <c r="W128" s="179">
        <v>79.3</v>
      </c>
      <c r="X128" s="184">
        <v>89.3</v>
      </c>
      <c r="Y128" s="179">
        <v>89.3</v>
      </c>
      <c r="Z128" s="179">
        <v>69.3</v>
      </c>
      <c r="AA128" s="179">
        <v>69.3</v>
      </c>
      <c r="AB128" s="183">
        <v>77.5</v>
      </c>
      <c r="AC128" s="179">
        <v>76</v>
      </c>
      <c r="AD128" s="184">
        <v>76</v>
      </c>
      <c r="AE128" s="179">
        <v>76</v>
      </c>
      <c r="AF128" s="179">
        <v>76</v>
      </c>
      <c r="AG128" s="185">
        <v>76</v>
      </c>
      <c r="AH128" s="183">
        <v>72</v>
      </c>
      <c r="AI128" s="179">
        <v>79.333333332999999</v>
      </c>
      <c r="AJ128" s="184">
        <v>89.333333332999999</v>
      </c>
      <c r="AK128" s="179">
        <v>89.333333332999999</v>
      </c>
      <c r="AL128" s="179">
        <v>69.333333332999999</v>
      </c>
      <c r="AM128" s="185">
        <v>69.333333332999999</v>
      </c>
      <c r="AN128" s="179">
        <v>65</v>
      </c>
      <c r="AO128" s="184">
        <v>65</v>
      </c>
      <c r="AP128" s="179">
        <v>65</v>
      </c>
      <c r="AQ128" s="179">
        <v>65</v>
      </c>
      <c r="AR128" s="185">
        <v>65</v>
      </c>
    </row>
    <row r="129" spans="2:44" x14ac:dyDescent="0.3">
      <c r="B129" s="153" t="s">
        <v>12</v>
      </c>
      <c r="C129" s="92" t="s">
        <v>739</v>
      </c>
      <c r="D129" s="29">
        <f>AVERAGE(Mystery_Shopping_Scores6[[#This Row],[Business Start-up (2020)]:[Studying (2020)]], Mystery_Shopping_Scores6[[#This Row],[Regular business operations (2021)]:[Health (2021)]])</f>
        <v>38.888888888888886</v>
      </c>
      <c r="E129" s="29">
        <f>IFERROR(AVERAGE(Mystery_Shopping_Scores6[[#This Row],[Business Start-up (2020)]], Mystery_Shopping_Scores6[[#This Row],[Regular business operations (2021)]]), ".")</f>
        <v>62.5</v>
      </c>
      <c r="F129" s="30">
        <f>IFERROR(AVERAGE(Mystery_Shopping_Scores6[[#This Row],[Family (2020)]:[Studying (2020)]],Mystery_Shopping_Scores6[[#This Row],[Transport (2021)]:[Health (2021)]]), ".")</f>
        <v>32.142857142857146</v>
      </c>
      <c r="G129" s="171">
        <f>AVERAGE(Mystery_Shopping_Scores6[[#This Row],[Regular business operations (2021)]:[Health (2021)]])</f>
        <v>40</v>
      </c>
      <c r="H129" s="171">
        <v>75</v>
      </c>
      <c r="I129" s="38">
        <v>50</v>
      </c>
      <c r="J129" s="38">
        <v>25</v>
      </c>
      <c r="K129" s="38">
        <v>25</v>
      </c>
      <c r="L129" s="30">
        <v>25</v>
      </c>
      <c r="M129" s="171" t="s">
        <v>6</v>
      </c>
      <c r="N129" s="167" t="s">
        <v>6</v>
      </c>
      <c r="O129" s="172" t="s">
        <v>6</v>
      </c>
      <c r="P129" s="167">
        <v>37.5</v>
      </c>
      <c r="Q129" s="38">
        <f t="shared" si="36"/>
        <v>37.5</v>
      </c>
      <c r="R129" s="29">
        <v>50</v>
      </c>
      <c r="S129" s="38">
        <v>50</v>
      </c>
      <c r="T129" s="38">
        <v>25</v>
      </c>
      <c r="U129" s="30">
        <v>25</v>
      </c>
      <c r="V129" s="191" t="s">
        <v>6</v>
      </c>
      <c r="W129" s="179" t="s">
        <v>6</v>
      </c>
      <c r="X129" s="184" t="s">
        <v>6</v>
      </c>
      <c r="Y129" s="179" t="s">
        <v>6</v>
      </c>
      <c r="Z129" s="179" t="s">
        <v>6</v>
      </c>
      <c r="AA129" s="179" t="s">
        <v>6</v>
      </c>
      <c r="AB129" s="183" t="s">
        <v>6</v>
      </c>
      <c r="AC129" s="179" t="s">
        <v>6</v>
      </c>
      <c r="AD129" s="184" t="s">
        <v>6</v>
      </c>
      <c r="AE129" s="179" t="s">
        <v>6</v>
      </c>
      <c r="AF129" s="179" t="s">
        <v>6</v>
      </c>
      <c r="AG129" s="185" t="s">
        <v>6</v>
      </c>
      <c r="AH129" s="183" t="s">
        <v>6</v>
      </c>
      <c r="AI129" s="179" t="s">
        <v>6</v>
      </c>
      <c r="AJ129" s="184" t="s">
        <v>6</v>
      </c>
      <c r="AK129" s="179" t="s">
        <v>6</v>
      </c>
      <c r="AL129" s="179" t="s">
        <v>6</v>
      </c>
      <c r="AM129" s="185" t="s">
        <v>6</v>
      </c>
      <c r="AN129" s="179" t="s">
        <v>6</v>
      </c>
      <c r="AO129" s="184" t="s">
        <v>6</v>
      </c>
      <c r="AP129" s="179" t="s">
        <v>6</v>
      </c>
      <c r="AQ129" s="179" t="s">
        <v>6</v>
      </c>
      <c r="AR129" s="185" t="s">
        <v>6</v>
      </c>
    </row>
    <row r="130" spans="2:44" x14ac:dyDescent="0.3">
      <c r="B130" s="153" t="s">
        <v>12</v>
      </c>
      <c r="C130" s="92" t="s">
        <v>310</v>
      </c>
      <c r="D130" s="29">
        <f>AVERAGE(Mystery_Shopping_Scores6[[#This Row],[Business Start-up (2020)]:[Studying (2020)]], Mystery_Shopping_Scores6[[#This Row],[Regular business operations (2021)]:[Health (2021)]])</f>
        <v>59.055103615520274</v>
      </c>
      <c r="E130" s="29">
        <f>IFERROR(AVERAGE(Mystery_Shopping_Scores6[[#This Row],[Business Start-up (2020)]], Mystery_Shopping_Scores6[[#This Row],[Regular business operations (2021)]]), ".")</f>
        <v>86.19900793650794</v>
      </c>
      <c r="F130" s="30">
        <f>IFERROR(AVERAGE(Mystery_Shopping_Scores6[[#This Row],[Family (2020)]:[Studying (2020)]],Mystery_Shopping_Scores6[[#This Row],[Transport (2021)]:[Health (2021)]]), ".")</f>
        <v>51.299702380952375</v>
      </c>
      <c r="G130" s="171">
        <f>AVERAGE(Mystery_Shopping_Scores6[[#This Row],[Regular business operations (2021)]:[Health (2021)]])</f>
        <v>59.998888888888885</v>
      </c>
      <c r="H130" s="29">
        <f t="shared" ref="H130:L130" si="41">AVERAGE(H131:H134)</f>
        <v>78.844444444444434</v>
      </c>
      <c r="I130" s="38">
        <f t="shared" si="41"/>
        <v>42.383333333333333</v>
      </c>
      <c r="J130" s="38">
        <f t="shared" si="41"/>
        <v>50</v>
      </c>
      <c r="K130" s="38">
        <f t="shared" si="41"/>
        <v>64.166666666666671</v>
      </c>
      <c r="L130" s="30">
        <f t="shared" si="41"/>
        <v>64.599999999999994</v>
      </c>
      <c r="M130" s="171" t="s">
        <v>6</v>
      </c>
      <c r="N130" s="167" t="s">
        <v>6</v>
      </c>
      <c r="O130" s="172" t="s">
        <v>6</v>
      </c>
      <c r="P130" s="167">
        <v>58.262686011904762</v>
      </c>
      <c r="Q130" s="38">
        <f t="shared" ref="Q130:Q148" si="42">IFERROR(AVERAGE(R130:U130),".")</f>
        <v>57.875372023809526</v>
      </c>
      <c r="R130" s="29">
        <f>AVERAGE(R131:R134)</f>
        <v>93.553571428571431</v>
      </c>
      <c r="S130" s="38">
        <f>AVERAGE(S131:S134)</f>
        <v>33.5625</v>
      </c>
      <c r="T130" s="38">
        <f>AVERAGE(T131:T134)</f>
        <v>46.90625</v>
      </c>
      <c r="U130" s="30">
        <f>AVERAGE(U131:U134)</f>
        <v>57.479166666666664</v>
      </c>
      <c r="V130" s="191">
        <v>55.875</v>
      </c>
      <c r="W130" s="179">
        <v>58.65</v>
      </c>
      <c r="X130" s="184">
        <v>78.2</v>
      </c>
      <c r="Y130" s="179">
        <v>75</v>
      </c>
      <c r="Z130" s="179">
        <v>42.5</v>
      </c>
      <c r="AA130" s="179">
        <v>38.9</v>
      </c>
      <c r="AB130" s="183">
        <v>55.5</v>
      </c>
      <c r="AC130" s="179">
        <v>52.8164596330625</v>
      </c>
      <c r="AD130" s="184">
        <v>82.505421865750009</v>
      </c>
      <c r="AE130" s="179">
        <v>41.677083333249996</v>
      </c>
      <c r="AF130" s="179">
        <v>44.458333333249996</v>
      </c>
      <c r="AG130" s="185">
        <v>42.625</v>
      </c>
      <c r="AH130" s="183">
        <v>48.375</v>
      </c>
      <c r="AI130" s="179">
        <v>57.909062500018749</v>
      </c>
      <c r="AJ130" s="184">
        <v>78.15625</v>
      </c>
      <c r="AK130" s="179">
        <v>75.000000000249997</v>
      </c>
      <c r="AL130" s="179">
        <v>39.563333333325005</v>
      </c>
      <c r="AM130" s="185">
        <v>38.916666666499999</v>
      </c>
      <c r="AN130" s="179">
        <v>38.685937500000001</v>
      </c>
      <c r="AO130" s="184">
        <v>61.674999999999997</v>
      </c>
      <c r="AP130" s="179">
        <v>28.125</v>
      </c>
      <c r="AQ130" s="179">
        <v>35.85</v>
      </c>
      <c r="AR130" s="185">
        <v>29.09375</v>
      </c>
    </row>
    <row r="131" spans="2:44" x14ac:dyDescent="0.3">
      <c r="B131" s="153" t="s">
        <v>12</v>
      </c>
      <c r="C131" s="92" t="s">
        <v>311</v>
      </c>
      <c r="D131" s="29">
        <f>AVERAGE(Mystery_Shopping_Scores6[[#This Row],[Business Start-up (2020)]:[Studying (2020)]], Mystery_Shopping_Scores6[[#This Row],[Regular business operations (2021)]:[Health (2021)]])</f>
        <v>38.93822751322751</v>
      </c>
      <c r="E131" s="29">
        <f>IFERROR(AVERAGE(Mystery_Shopping_Scores6[[#This Row],[Business Start-up (2020)]], Mystery_Shopping_Scores6[[#This Row],[Regular business operations (2021)]]), ".")</f>
        <v>72.69285714285715</v>
      </c>
      <c r="F131" s="30">
        <f>IFERROR(AVERAGE(Mystery_Shopping_Scores6[[#This Row],[Family (2020)]:[Studying (2020)]],Mystery_Shopping_Scores6[[#This Row],[Transport (2021)]:[Health (2021)]]), ".")</f>
        <v>29.294047619047621</v>
      </c>
      <c r="G131" s="171">
        <f>AVERAGE(Mystery_Shopping_Scores6[[#This Row],[Regular business operations (2021)]:[Health (2021)]])</f>
        <v>37.006666666666668</v>
      </c>
      <c r="H131" s="171">
        <v>50.1</v>
      </c>
      <c r="I131" s="38">
        <v>28.2</v>
      </c>
      <c r="J131" s="38">
        <v>33.333333333333336</v>
      </c>
      <c r="K131" s="38">
        <v>40</v>
      </c>
      <c r="L131" s="30">
        <v>33.4</v>
      </c>
      <c r="M131" s="171">
        <v>47.07692307692308</v>
      </c>
      <c r="N131" s="167">
        <v>31.75</v>
      </c>
      <c r="O131" s="172">
        <v>23.416666666666668</v>
      </c>
      <c r="P131" s="167">
        <v>41.63883928571429</v>
      </c>
      <c r="Q131" s="38">
        <f t="shared" si="42"/>
        <v>41.352678571428569</v>
      </c>
      <c r="R131" s="29">
        <v>95.285714285714292</v>
      </c>
      <c r="S131" s="38">
        <v>21.75</v>
      </c>
      <c r="T131" s="38">
        <v>25.125</v>
      </c>
      <c r="U131" s="30">
        <v>23.25</v>
      </c>
      <c r="V131" s="191">
        <v>41.375</v>
      </c>
      <c r="W131" s="179">
        <v>41.925000000000004</v>
      </c>
      <c r="X131" s="184">
        <v>50.1</v>
      </c>
      <c r="Y131" s="179">
        <v>66.7</v>
      </c>
      <c r="Z131" s="179">
        <v>28.6</v>
      </c>
      <c r="AA131" s="179">
        <v>22.3</v>
      </c>
      <c r="AB131" s="183">
        <v>41.375</v>
      </c>
      <c r="AC131" s="179">
        <v>40.5142045455</v>
      </c>
      <c r="AD131" s="184">
        <v>63.681818182000001</v>
      </c>
      <c r="AE131" s="179">
        <v>20.875</v>
      </c>
      <c r="AF131" s="179">
        <v>44.5</v>
      </c>
      <c r="AG131" s="185">
        <v>33</v>
      </c>
      <c r="AH131" s="183">
        <v>41.875</v>
      </c>
      <c r="AI131" s="179">
        <v>41.927916666749994</v>
      </c>
      <c r="AJ131" s="184">
        <v>50.125</v>
      </c>
      <c r="AK131" s="179">
        <v>66.666666667000001</v>
      </c>
      <c r="AL131" s="179">
        <v>28.586666666999999</v>
      </c>
      <c r="AM131" s="185">
        <v>22.333333332999999</v>
      </c>
      <c r="AN131" s="179">
        <v>41.618749999999999</v>
      </c>
      <c r="AO131" s="184">
        <v>71.7</v>
      </c>
      <c r="AP131" s="179">
        <v>12.5</v>
      </c>
      <c r="AQ131" s="179">
        <v>53.4</v>
      </c>
      <c r="AR131" s="185">
        <v>28.875</v>
      </c>
    </row>
    <row r="132" spans="2:44" x14ac:dyDescent="0.3">
      <c r="B132" s="153" t="s">
        <v>12</v>
      </c>
      <c r="C132" s="92" t="s">
        <v>312</v>
      </c>
      <c r="D132" s="29">
        <f>AVERAGE(Mystery_Shopping_Scores6[[#This Row],[Business Start-up (2020)]:[Studying (2020)]], Mystery_Shopping_Scores6[[#This Row],[Regular business operations (2021)]:[Health (2021)]])</f>
        <v>56.290123456790127</v>
      </c>
      <c r="E132" s="29">
        <f>IFERROR(AVERAGE(Mystery_Shopping_Scores6[[#This Row],[Business Start-up (2020)]], Mystery_Shopping_Scores6[[#This Row],[Regular business operations (2021)]]), ".")</f>
        <v>82.638888888888886</v>
      </c>
      <c r="F132" s="30">
        <f>IFERROR(AVERAGE(Mystery_Shopping_Scores6[[#This Row],[Family (2020)]:[Studying (2020)]],Mystery_Shopping_Scores6[[#This Row],[Transport (2021)]:[Health (2021)]]), ".")</f>
        <v>48.761904761904766</v>
      </c>
      <c r="G132" s="171">
        <f>AVERAGE(Mystery_Shopping_Scores6[[#This Row],[Regular business operations (2021)]:[Health (2021)]])</f>
        <v>67.155555555555551</v>
      </c>
      <c r="H132" s="171">
        <v>77.777777777777771</v>
      </c>
      <c r="I132" s="38">
        <v>41.333333333333336</v>
      </c>
      <c r="J132" s="38">
        <v>66.666666666666671</v>
      </c>
      <c r="K132" s="38">
        <v>50</v>
      </c>
      <c r="L132" s="30">
        <v>100</v>
      </c>
      <c r="M132" s="171">
        <v>62.857142857142854</v>
      </c>
      <c r="N132" s="167">
        <v>50</v>
      </c>
      <c r="O132" s="172">
        <v>20.666666666666664</v>
      </c>
      <c r="P132" s="167">
        <v>45.891666666666673</v>
      </c>
      <c r="Q132" s="38">
        <f t="shared" si="42"/>
        <v>42.708333333333336</v>
      </c>
      <c r="R132" s="29">
        <v>87.5</v>
      </c>
      <c r="S132" s="38">
        <v>12.5</v>
      </c>
      <c r="T132" s="38">
        <v>37.5</v>
      </c>
      <c r="U132" s="30">
        <v>33.333333333333336</v>
      </c>
      <c r="V132" s="191">
        <v>41.75</v>
      </c>
      <c r="W132" s="179">
        <v>49.075000000000003</v>
      </c>
      <c r="X132" s="184">
        <v>75</v>
      </c>
      <c r="Y132" s="179">
        <v>66.7</v>
      </c>
      <c r="Z132" s="179">
        <v>21.3</v>
      </c>
      <c r="AA132" s="179">
        <v>33.299999999999997</v>
      </c>
      <c r="AB132" s="183">
        <v>41.75</v>
      </c>
      <c r="AC132" s="179">
        <v>34.722222221999999</v>
      </c>
      <c r="AD132" s="184">
        <v>72.222222221999999</v>
      </c>
      <c r="AE132" s="179">
        <v>33.333333332999999</v>
      </c>
      <c r="AF132" s="179">
        <v>33.333333332999999</v>
      </c>
      <c r="AG132" s="185">
        <v>0</v>
      </c>
      <c r="AH132" s="183">
        <v>39.625</v>
      </c>
      <c r="AI132" s="179">
        <v>49.083333333249996</v>
      </c>
      <c r="AJ132" s="184">
        <v>75</v>
      </c>
      <c r="AK132" s="179">
        <v>66.666666667000001</v>
      </c>
      <c r="AL132" s="179">
        <v>21.333333332999999</v>
      </c>
      <c r="AM132" s="185">
        <v>33.333333332999999</v>
      </c>
      <c r="AN132" s="179">
        <v>30.3125</v>
      </c>
      <c r="AO132" s="184">
        <v>81.25</v>
      </c>
      <c r="AP132" s="179">
        <v>0</v>
      </c>
      <c r="AQ132" s="179">
        <v>40</v>
      </c>
      <c r="AR132" s="185">
        <v>0</v>
      </c>
    </row>
    <row r="133" spans="2:44" x14ac:dyDescent="0.3">
      <c r="B133" s="153" t="s">
        <v>12</v>
      </c>
      <c r="C133" s="92" t="s">
        <v>313</v>
      </c>
      <c r="D133" s="29">
        <f>AVERAGE(Mystery_Shopping_Scores6[[#This Row],[Business Start-up (2020)]:[Studying (2020)]], Mystery_Shopping_Scores6[[#This Row],[Regular business operations (2021)]:[Health (2021)]])</f>
        <v>40.992063492063494</v>
      </c>
      <c r="E133" s="29">
        <f>IFERROR(AVERAGE(Mystery_Shopping_Scores6[[#This Row],[Business Start-up (2020)]], Mystery_Shopping_Scores6[[#This Row],[Regular business operations (2021)]]), ".")</f>
        <v>89.464285714285722</v>
      </c>
      <c r="F133" s="30">
        <f>IFERROR(AVERAGE(Mystery_Shopping_Scores6[[#This Row],[Family (2020)]:[Studying (2020)]],Mystery_Shopping_Scores6[[#This Row],[Transport (2021)]:[Health (2021)]]), ".")</f>
        <v>27.142857142857142</v>
      </c>
      <c r="G133" s="171">
        <f>AVERAGE(Mystery_Shopping_Scores6[[#This Row],[Regular business operations (2021)]:[Health (2021)]])</f>
        <v>35.833333333333336</v>
      </c>
      <c r="H133" s="171">
        <v>87.5</v>
      </c>
      <c r="I133" s="38">
        <v>0</v>
      </c>
      <c r="J133" s="38">
        <v>0</v>
      </c>
      <c r="K133" s="38">
        <v>66.666666666666671</v>
      </c>
      <c r="L133" s="30">
        <v>25</v>
      </c>
      <c r="M133" s="171">
        <v>62.962962962962962</v>
      </c>
      <c r="N133" s="167">
        <v>40</v>
      </c>
      <c r="O133" s="172">
        <v>20</v>
      </c>
      <c r="P133" s="167">
        <v>45.495238095238093</v>
      </c>
      <c r="Q133" s="38">
        <f t="shared" si="42"/>
        <v>47.44047619047619</v>
      </c>
      <c r="R133" s="29">
        <v>91.428571428571431</v>
      </c>
      <c r="S133" s="38">
        <v>0</v>
      </c>
      <c r="T133" s="38">
        <v>25</v>
      </c>
      <c r="U133" s="30">
        <v>73.333333333333329</v>
      </c>
      <c r="V133" s="191">
        <v>52.5</v>
      </c>
      <c r="W133" s="179">
        <v>43.55</v>
      </c>
      <c r="X133" s="184">
        <v>87.5</v>
      </c>
      <c r="Y133" s="179">
        <v>66.7</v>
      </c>
      <c r="Z133" s="179">
        <v>20</v>
      </c>
      <c r="AA133" s="179">
        <v>0</v>
      </c>
      <c r="AB133" s="183">
        <v>51</v>
      </c>
      <c r="AC133" s="179">
        <v>61.029411764750002</v>
      </c>
      <c r="AD133" s="184">
        <v>94.117647059000006</v>
      </c>
      <c r="AE133" s="179">
        <v>12.5</v>
      </c>
      <c r="AF133" s="179">
        <v>50</v>
      </c>
      <c r="AG133" s="185">
        <v>87.5</v>
      </c>
      <c r="AH133" s="183">
        <v>49.375</v>
      </c>
      <c r="AI133" s="179">
        <v>40.625000000075005</v>
      </c>
      <c r="AJ133" s="184">
        <v>87.5</v>
      </c>
      <c r="AK133" s="179">
        <v>66.666666667000001</v>
      </c>
      <c r="AL133" s="179">
        <v>8.3333333333000006</v>
      </c>
      <c r="AM133" s="185">
        <v>0</v>
      </c>
      <c r="AN133" s="179">
        <v>57.8125</v>
      </c>
      <c r="AO133" s="184">
        <v>93.75</v>
      </c>
      <c r="AP133" s="179">
        <v>0</v>
      </c>
      <c r="AQ133" s="179">
        <v>50</v>
      </c>
      <c r="AR133" s="185">
        <v>87.5</v>
      </c>
    </row>
    <row r="134" spans="2:44" x14ac:dyDescent="0.3">
      <c r="B134" s="153" t="s">
        <v>12</v>
      </c>
      <c r="C134" s="92" t="s">
        <v>314</v>
      </c>
      <c r="D134" s="29">
        <f>AVERAGE(Mystery_Shopping_Scores6[[#This Row],[Business Start-up (2020)]:[Studying (2020)]], Mystery_Shopping_Scores6[[#This Row],[Regular business operations (2021)]:[Health (2021)]])</f>
        <v>100</v>
      </c>
      <c r="E134" s="29">
        <f>IFERROR(AVERAGE(Mystery_Shopping_Scores6[[#This Row],[Business Start-up (2020)]], Mystery_Shopping_Scores6[[#This Row],[Regular business operations (2021)]]), ".")</f>
        <v>100</v>
      </c>
      <c r="F134" s="30">
        <f>IFERROR(AVERAGE(Mystery_Shopping_Scores6[[#This Row],[Family (2020)]:[Studying (2020)]],Mystery_Shopping_Scores6[[#This Row],[Transport (2021)]:[Health (2021)]]), ".")</f>
        <v>100</v>
      </c>
      <c r="G134" s="171">
        <f>AVERAGE(Mystery_Shopping_Scores6[[#This Row],[Regular business operations (2021)]:[Health (2021)]])</f>
        <v>100</v>
      </c>
      <c r="H134" s="171">
        <v>100</v>
      </c>
      <c r="I134" s="38">
        <v>100</v>
      </c>
      <c r="J134" s="38">
        <v>100</v>
      </c>
      <c r="K134" s="38">
        <v>100</v>
      </c>
      <c r="L134" s="30">
        <v>100</v>
      </c>
      <c r="M134" s="171" t="s">
        <v>6</v>
      </c>
      <c r="N134" s="167" t="s">
        <v>6</v>
      </c>
      <c r="O134" s="172" t="s">
        <v>6</v>
      </c>
      <c r="P134" s="167">
        <v>100</v>
      </c>
      <c r="Q134" s="38">
        <f t="shared" si="42"/>
        <v>100</v>
      </c>
      <c r="R134" s="29">
        <v>100</v>
      </c>
      <c r="S134" s="38">
        <v>100</v>
      </c>
      <c r="T134" s="38">
        <v>100</v>
      </c>
      <c r="U134" s="30">
        <v>100</v>
      </c>
      <c r="V134" s="191">
        <v>87.5</v>
      </c>
      <c r="W134" s="179">
        <v>100</v>
      </c>
      <c r="X134" s="184">
        <v>100</v>
      </c>
      <c r="Y134" s="179">
        <v>100</v>
      </c>
      <c r="Z134" s="179">
        <v>100</v>
      </c>
      <c r="AA134" s="179">
        <v>100</v>
      </c>
      <c r="AB134" s="183">
        <v>87.5</v>
      </c>
      <c r="AC134" s="179">
        <v>75</v>
      </c>
      <c r="AD134" s="184">
        <v>100</v>
      </c>
      <c r="AE134" s="179">
        <v>100</v>
      </c>
      <c r="AF134" s="179">
        <v>50</v>
      </c>
      <c r="AG134" s="185">
        <v>50</v>
      </c>
      <c r="AH134" s="183">
        <v>62.5</v>
      </c>
      <c r="AI134" s="179">
        <v>100</v>
      </c>
      <c r="AJ134" s="184">
        <v>100</v>
      </c>
      <c r="AK134" s="179">
        <v>100</v>
      </c>
      <c r="AL134" s="179">
        <v>100</v>
      </c>
      <c r="AM134" s="185">
        <v>100</v>
      </c>
      <c r="AN134" s="179">
        <v>25</v>
      </c>
      <c r="AO134" s="184">
        <v>0</v>
      </c>
      <c r="AP134" s="179">
        <v>100</v>
      </c>
      <c r="AQ134" s="179">
        <v>0</v>
      </c>
      <c r="AR134" s="185">
        <v>0</v>
      </c>
    </row>
    <row r="135" spans="2:44" x14ac:dyDescent="0.3">
      <c r="B135" s="153" t="s">
        <v>12</v>
      </c>
      <c r="C135" s="92" t="s">
        <v>742</v>
      </c>
      <c r="D135" s="29">
        <f>AVERAGE(Mystery_Shopping_Scores6[[#This Row],[Business Start-up (2020)]:[Studying (2020)]], Mystery_Shopping_Scores6[[#This Row],[Regular business operations (2021)]:[Health (2021)]])</f>
        <v>51.773148148148152</v>
      </c>
      <c r="E135" s="29">
        <f>IFERROR(AVERAGE(Mystery_Shopping_Scores6[[#This Row],[Business Start-up (2020)]], Mystery_Shopping_Scores6[[#This Row],[Regular business operations (2021)]]), ".")</f>
        <v>58.875</v>
      </c>
      <c r="F135" s="30">
        <f>IFERROR(AVERAGE(Mystery_Shopping_Scores6[[#This Row],[Family (2020)]:[Studying (2020)]],Mystery_Shopping_Scores6[[#This Row],[Transport (2021)]:[Health (2021)]]), ".")</f>
        <v>49.744047619047628</v>
      </c>
      <c r="G135" s="171">
        <f>AVERAGE(Mystery_Shopping_Scores6[[#This Row],[Regular business operations (2021)]:[Health (2021)]])</f>
        <v>59.808333333333323</v>
      </c>
      <c r="H135" s="29">
        <f t="shared" ref="H135:L135" si="43">(0.5*IF(ISNUMBER(H136),H136,0)+0.25*IF(ISNUMBER(H137),H137,0)+IFERROR(AVERAGE(H138:H139)*0.25,0))/(ISNUMBER(H136)*0.5+ISNUMBER(H137)*0.25+OR(ISNUMBER(H138),ISNUMBER(H139))*0.25)</f>
        <v>78.125</v>
      </c>
      <c r="I135" s="38">
        <f t="shared" si="43"/>
        <v>54.666666666666664</v>
      </c>
      <c r="J135" s="38">
        <f t="shared" si="43"/>
        <v>51.666666666666671</v>
      </c>
      <c r="K135" s="38">
        <f t="shared" si="43"/>
        <v>52.916666666666664</v>
      </c>
      <c r="L135" s="30">
        <f t="shared" si="43"/>
        <v>61.666666666666671</v>
      </c>
      <c r="M135" s="171" t="s">
        <v>6</v>
      </c>
      <c r="N135" s="167" t="s">
        <v>6</v>
      </c>
      <c r="O135" s="172" t="s">
        <v>6</v>
      </c>
      <c r="P135" s="167">
        <v>47.380208333333329</v>
      </c>
      <c r="Q135" s="38">
        <f t="shared" si="42"/>
        <v>41.729166666666664</v>
      </c>
      <c r="R135" s="29">
        <f>(0.5*IF(ISNUMBER(R136),R136,0)+0.25*IF(ISNUMBER(R137),R137,0)+IFERROR(AVERAGE(R138:R139)*0.25,0))/(ISNUMBER(R136)*0.5+ISNUMBER(R137)*0.25+OR(ISNUMBER(R138),ISNUMBER(R139))*0.25)</f>
        <v>39.625</v>
      </c>
      <c r="S135" s="38">
        <f>(0.5*IF(ISNUMBER(S136),S136,0)+0.25*IF(ISNUMBER(S137),S137,0)+IFERROR(AVERAGE(S138:S139)*0.25,0))/(ISNUMBER(S136)*0.5+ISNUMBER(S137)*0.25+OR(ISNUMBER(S138),ISNUMBER(S139))*0.25)</f>
        <v>33.333333333333329</v>
      </c>
      <c r="T135" s="38">
        <f>(0.5*IF(ISNUMBER(T136),T136,0)+0.25*IF(ISNUMBER(T137),T137,0)+IFERROR(AVERAGE(T138:T139)*0.25,0))/(ISNUMBER(T136)*0.5+ISNUMBER(T137)*0.25+OR(ISNUMBER(T138),ISNUMBER(T139))*0.25)</f>
        <v>30.833333333333332</v>
      </c>
      <c r="U135" s="30">
        <f>(0.5*IF(ISNUMBER(U136),U136,0)+0.25*IF(ISNUMBER(U137),U137,0)+IFERROR(AVERAGE(U138:U139)*0.25,0))/(ISNUMBER(U136)*0.5+ISNUMBER(U137)*0.25+OR(ISNUMBER(U138),ISNUMBER(U139))*0.25)</f>
        <v>63.125</v>
      </c>
      <c r="V135" s="191">
        <v>54.166666666666664</v>
      </c>
      <c r="W135" s="179">
        <v>53.03125</v>
      </c>
      <c r="X135" s="184">
        <v>77.5</v>
      </c>
      <c r="Y135" s="179">
        <v>54.625</v>
      </c>
      <c r="Z135" s="179">
        <v>41.674999999999997</v>
      </c>
      <c r="AA135" s="179">
        <v>38.325000000000003</v>
      </c>
      <c r="AB135" s="183">
        <v>50.5</v>
      </c>
      <c r="AC135" s="179">
        <v>56.065616246812496</v>
      </c>
      <c r="AD135" s="184">
        <v>54.271708683874998</v>
      </c>
      <c r="AE135" s="179" t="s">
        <v>6</v>
      </c>
      <c r="AF135" s="179" t="s">
        <v>6</v>
      </c>
      <c r="AG135" s="185">
        <v>57.859523809750002</v>
      </c>
      <c r="AH135" s="183">
        <v>50.5</v>
      </c>
      <c r="AI135" s="179">
        <v>47.591145833312503</v>
      </c>
      <c r="AJ135" s="184">
        <v>65</v>
      </c>
      <c r="AK135" s="179">
        <v>53.697916666750004</v>
      </c>
      <c r="AL135" s="179">
        <v>41.666666666750004</v>
      </c>
      <c r="AM135" s="185">
        <v>29.999999999749999</v>
      </c>
      <c r="AN135" s="179">
        <v>55.824375000000003</v>
      </c>
      <c r="AO135" s="184">
        <v>56.815375000000003</v>
      </c>
      <c r="AP135" s="179" t="s">
        <v>6</v>
      </c>
      <c r="AQ135" s="179" t="s">
        <v>6</v>
      </c>
      <c r="AR135" s="185">
        <v>54.833375000000004</v>
      </c>
    </row>
    <row r="136" spans="2:44" x14ac:dyDescent="0.3">
      <c r="B136" s="153" t="s">
        <v>12</v>
      </c>
      <c r="C136" s="92" t="s">
        <v>315</v>
      </c>
      <c r="D136" s="29">
        <f>AVERAGE(Mystery_Shopping_Scores6[[#This Row],[Business Start-up (2020)]:[Studying (2020)]], Mystery_Shopping_Scores6[[#This Row],[Regular business operations (2021)]:[Health (2021)]])</f>
        <v>66.277777777777786</v>
      </c>
      <c r="E136" s="29">
        <f>IFERROR(AVERAGE(Mystery_Shopping_Scores6[[#This Row],[Business Start-up (2020)]], Mystery_Shopping_Scores6[[#This Row],[Regular business operations (2021)]]), ".")</f>
        <v>61.5</v>
      </c>
      <c r="F136" s="30">
        <f>IFERROR(AVERAGE(Mystery_Shopping_Scores6[[#This Row],[Family (2020)]:[Studying (2020)]],Mystery_Shopping_Scores6[[#This Row],[Transport (2021)]:[Health (2021)]]), ".")</f>
        <v>67.642857142857139</v>
      </c>
      <c r="G136" s="171">
        <f>AVERAGE(Mystery_Shopping_Scores6[[#This Row],[Regular business operations (2021)]:[Health (2021)]])</f>
        <v>79.2</v>
      </c>
      <c r="H136" s="171">
        <v>100</v>
      </c>
      <c r="I136" s="38">
        <v>76</v>
      </c>
      <c r="J136" s="38">
        <v>86.666666666666671</v>
      </c>
      <c r="K136" s="38">
        <v>60</v>
      </c>
      <c r="L136" s="30">
        <v>73.333333333333343</v>
      </c>
      <c r="M136" s="171">
        <v>67.891891891891902</v>
      </c>
      <c r="N136" s="167">
        <v>93.333333333333329</v>
      </c>
      <c r="O136" s="172">
        <v>36</v>
      </c>
      <c r="P136" s="167">
        <v>58.3</v>
      </c>
      <c r="Q136" s="38">
        <f t="shared" si="42"/>
        <v>50.125</v>
      </c>
      <c r="R136" s="29">
        <v>23</v>
      </c>
      <c r="S136" s="38">
        <v>50</v>
      </c>
      <c r="T136" s="38">
        <v>45</v>
      </c>
      <c r="U136" s="30">
        <v>82.5</v>
      </c>
      <c r="V136" s="191">
        <v>66.666666666666671</v>
      </c>
      <c r="W136" s="179">
        <v>66.474999999999994</v>
      </c>
      <c r="X136" s="184">
        <v>80</v>
      </c>
      <c r="Y136" s="179">
        <v>75.900000000000006</v>
      </c>
      <c r="Z136" s="179">
        <v>50</v>
      </c>
      <c r="AA136" s="179">
        <v>60</v>
      </c>
      <c r="AB136" s="183">
        <v>63.5</v>
      </c>
      <c r="AC136" s="179">
        <v>67.163445378500001</v>
      </c>
      <c r="AD136" s="184">
        <v>52.941176470999999</v>
      </c>
      <c r="AE136" s="179" t="s">
        <v>6</v>
      </c>
      <c r="AF136" s="179" t="s">
        <v>6</v>
      </c>
      <c r="AG136" s="185">
        <v>81.385714285999995</v>
      </c>
      <c r="AH136" s="183">
        <v>62.666666666666664</v>
      </c>
      <c r="AI136" s="179">
        <v>61.848958333249996</v>
      </c>
      <c r="AJ136" s="184">
        <v>80</v>
      </c>
      <c r="AK136" s="179">
        <v>74.0625</v>
      </c>
      <c r="AL136" s="179">
        <v>50</v>
      </c>
      <c r="AM136" s="185">
        <v>43.333333332999999</v>
      </c>
      <c r="AN136" s="179">
        <v>64.356999999999999</v>
      </c>
      <c r="AO136" s="184">
        <v>60.713999999999999</v>
      </c>
      <c r="AP136" s="179" t="s">
        <v>6</v>
      </c>
      <c r="AQ136" s="179" t="s">
        <v>6</v>
      </c>
      <c r="AR136" s="185">
        <v>68</v>
      </c>
    </row>
    <row r="137" spans="2:44" x14ac:dyDescent="0.3">
      <c r="B137" s="153" t="s">
        <v>12</v>
      </c>
      <c r="C137" s="92" t="s">
        <v>316</v>
      </c>
      <c r="D137" s="29">
        <f>AVERAGE(Mystery_Shopping_Scores6[[#This Row],[Business Start-up (2020)]:[Studying (2020)]], Mystery_Shopping_Scores6[[#This Row],[Regular business operations (2021)]:[Health (2021)]])</f>
        <v>51.851851851851848</v>
      </c>
      <c r="E137" s="29">
        <f>IFERROR(AVERAGE(Mystery_Shopping_Scores6[[#This Row],[Business Start-up (2020)]], Mystery_Shopping_Scores6[[#This Row],[Regular business operations (2021)]]), ".")</f>
        <v>83.333333333333329</v>
      </c>
      <c r="F137" s="30">
        <f>IFERROR(AVERAGE(Mystery_Shopping_Scores6[[#This Row],[Family (2020)]:[Studying (2020)]],Mystery_Shopping_Scores6[[#This Row],[Transport (2021)]:[Health (2021)]]), ".")</f>
        <v>42.857142857142854</v>
      </c>
      <c r="G137" s="171">
        <f>AVERAGE(Mystery_Shopping_Scores6[[#This Row],[Regular business operations (2021)]:[Health (2021)]])</f>
        <v>53.333333333333329</v>
      </c>
      <c r="H137" s="171">
        <v>100</v>
      </c>
      <c r="I137" s="38">
        <v>66.666666666666657</v>
      </c>
      <c r="J137" s="38">
        <v>33.333333333333329</v>
      </c>
      <c r="K137" s="38">
        <v>66.666666666666657</v>
      </c>
      <c r="L137" s="30">
        <v>0</v>
      </c>
      <c r="M137" s="171" t="s">
        <v>6</v>
      </c>
      <c r="N137" s="167" t="s">
        <v>6</v>
      </c>
      <c r="O137" s="172" t="s">
        <v>6</v>
      </c>
      <c r="P137" s="167">
        <v>58.337499999999999</v>
      </c>
      <c r="Q137" s="38">
        <f t="shared" si="42"/>
        <v>49.999999999999993</v>
      </c>
      <c r="R137" s="29">
        <v>66.666666666666657</v>
      </c>
      <c r="S137" s="38">
        <v>33.333333333333329</v>
      </c>
      <c r="T137" s="38">
        <v>33.333333333333329</v>
      </c>
      <c r="U137" s="30">
        <v>66.666666666666657</v>
      </c>
      <c r="V137" s="191">
        <v>66.833333333333329</v>
      </c>
      <c r="W137" s="179">
        <v>66.674999999999997</v>
      </c>
      <c r="X137" s="184">
        <v>100</v>
      </c>
      <c r="Y137" s="179">
        <v>66.7</v>
      </c>
      <c r="Z137" s="179">
        <v>66.7</v>
      </c>
      <c r="AA137" s="179">
        <v>33.299999999999997</v>
      </c>
      <c r="AB137" s="183">
        <v>66.833333333333329</v>
      </c>
      <c r="AC137" s="179">
        <v>66.666666667000001</v>
      </c>
      <c r="AD137" s="184">
        <v>66.666666667000001</v>
      </c>
      <c r="AE137" s="179" t="s">
        <v>6</v>
      </c>
      <c r="AF137" s="179" t="s">
        <v>6</v>
      </c>
      <c r="AG137" s="185">
        <v>66.666666667000001</v>
      </c>
      <c r="AH137" s="183">
        <v>66.833333333333329</v>
      </c>
      <c r="AI137" s="179">
        <v>66.666666666750004</v>
      </c>
      <c r="AJ137" s="184">
        <v>100</v>
      </c>
      <c r="AK137" s="179">
        <v>66.666666667000001</v>
      </c>
      <c r="AL137" s="179">
        <v>66.666666667000001</v>
      </c>
      <c r="AM137" s="185">
        <v>33.333333332999999</v>
      </c>
      <c r="AN137" s="179">
        <v>66.667000000000002</v>
      </c>
      <c r="AO137" s="184">
        <v>66.667000000000002</v>
      </c>
      <c r="AP137" s="179" t="s">
        <v>6</v>
      </c>
      <c r="AQ137" s="179" t="s">
        <v>6</v>
      </c>
      <c r="AR137" s="185">
        <v>66.667000000000002</v>
      </c>
    </row>
    <row r="138" spans="2:44" x14ac:dyDescent="0.3">
      <c r="B138" s="153" t="s">
        <v>12</v>
      </c>
      <c r="C138" s="92" t="s">
        <v>740</v>
      </c>
      <c r="D138" s="29">
        <f>AVERAGE(Mystery_Shopping_Scores6[[#This Row],[Business Start-up (2020)]:[Studying (2020)]], Mystery_Shopping_Scores6[[#This Row],[Regular business operations (2021)]:[Health (2021)]])</f>
        <v>16.666666666666668</v>
      </c>
      <c r="E138" s="29">
        <f>IFERROR(AVERAGE(Mystery_Shopping_Scores6[[#This Row],[Business Start-up (2020)]], Mystery_Shopping_Scores6[[#This Row],[Regular business operations (2021)]]), ".")</f>
        <v>25</v>
      </c>
      <c r="F138" s="30">
        <f>IFERROR(AVERAGE(Mystery_Shopping_Scores6[[#This Row],[Family (2020)]:[Studying (2020)]],Mystery_Shopping_Scores6[[#This Row],[Transport (2021)]:[Health (2021)]]), ".")</f>
        <v>14.285714285714286</v>
      </c>
      <c r="G138" s="171">
        <f>AVERAGE(Mystery_Shopping_Scores6[[#This Row],[Regular business operations (2021)]:[Health (2021)]])</f>
        <v>25</v>
      </c>
      <c r="H138" s="171">
        <v>25</v>
      </c>
      <c r="I138" s="38">
        <v>0</v>
      </c>
      <c r="J138" s="38">
        <v>0</v>
      </c>
      <c r="K138" s="38">
        <v>0</v>
      </c>
      <c r="L138" s="30">
        <v>100</v>
      </c>
      <c r="M138" s="171">
        <v>15.625</v>
      </c>
      <c r="N138" s="167">
        <v>0</v>
      </c>
      <c r="O138" s="172">
        <v>0</v>
      </c>
      <c r="P138" s="167">
        <v>9.375</v>
      </c>
      <c r="Q138" s="38">
        <f t="shared" si="42"/>
        <v>6.25</v>
      </c>
      <c r="R138" s="29">
        <v>25</v>
      </c>
      <c r="S138" s="38">
        <v>0</v>
      </c>
      <c r="T138" s="38">
        <v>0</v>
      </c>
      <c r="U138" s="30">
        <v>0</v>
      </c>
      <c r="V138" s="191">
        <v>12</v>
      </c>
      <c r="W138" s="179">
        <v>12.5</v>
      </c>
      <c r="X138" s="184">
        <v>50</v>
      </c>
      <c r="Y138" s="179">
        <v>0</v>
      </c>
      <c r="Z138" s="179">
        <v>0</v>
      </c>
      <c r="AA138" s="179">
        <v>0</v>
      </c>
      <c r="AB138" s="183">
        <v>3.6666666666666665</v>
      </c>
      <c r="AC138" s="179">
        <v>10.823529411999999</v>
      </c>
      <c r="AD138" s="184">
        <v>17.647058823999998</v>
      </c>
      <c r="AE138" s="179" t="s">
        <v>6</v>
      </c>
      <c r="AF138" s="179" t="s">
        <v>6</v>
      </c>
      <c r="AG138" s="185">
        <v>4</v>
      </c>
      <c r="AH138" s="183">
        <v>6.833333333333333</v>
      </c>
      <c r="AI138" s="179">
        <v>0</v>
      </c>
      <c r="AJ138" s="184">
        <v>0</v>
      </c>
      <c r="AK138" s="179">
        <v>0</v>
      </c>
      <c r="AL138" s="179">
        <v>0</v>
      </c>
      <c r="AM138" s="185">
        <v>0</v>
      </c>
      <c r="AN138" s="179">
        <v>20.832999999999998</v>
      </c>
      <c r="AO138" s="184">
        <v>8.3330000000000002</v>
      </c>
      <c r="AP138" s="179" t="s">
        <v>6</v>
      </c>
      <c r="AQ138" s="179" t="s">
        <v>6</v>
      </c>
      <c r="AR138" s="185">
        <v>33.332999999999998</v>
      </c>
    </row>
    <row r="139" spans="2:44" x14ac:dyDescent="0.3">
      <c r="B139" s="153" t="s">
        <v>12</v>
      </c>
      <c r="C139" s="92" t="s">
        <v>741</v>
      </c>
      <c r="D139" s="29">
        <f>AVERAGE(Mystery_Shopping_Scores6[[#This Row],[Business Start-up (2020)]:[Studying (2020)]], Mystery_Shopping_Scores6[[#This Row],[Regular business operations (2021)]:[Health (2021)]])</f>
        <v>32.291666666666671</v>
      </c>
      <c r="E139" s="29">
        <f>IFERROR(AVERAGE(Mystery_Shopping_Scores6[[#This Row],[Business Start-up (2020)]], Mystery_Shopping_Scores6[[#This Row],[Regular business operations (2021)]]), ".")</f>
        <v>33.333333333333336</v>
      </c>
      <c r="F139" s="30">
        <f>IFERROR(AVERAGE(Mystery_Shopping_Scores6[[#This Row],[Family (2020)]:[Studying (2020)]],Mystery_Shopping_Scores6[[#This Row],[Transport (2021)]:[Health (2021)]]), ".")</f>
        <v>31.944444444444446</v>
      </c>
      <c r="G139" s="171">
        <f>AVERAGE(Mystery_Shopping_Scores6[[#This Row],[Regular business operations (2021)]:[Health (2021)]])</f>
        <v>30</v>
      </c>
      <c r="H139" s="171">
        <v>0</v>
      </c>
      <c r="I139" s="38">
        <v>0</v>
      </c>
      <c r="J139" s="38">
        <v>0</v>
      </c>
      <c r="K139" s="38">
        <v>50</v>
      </c>
      <c r="L139" s="30">
        <v>100</v>
      </c>
      <c r="M139" s="171">
        <v>35.714285714285715</v>
      </c>
      <c r="N139" s="167">
        <v>22.222222222222225</v>
      </c>
      <c r="O139" s="172">
        <v>0</v>
      </c>
      <c r="P139" s="167">
        <v>27.083333333333336</v>
      </c>
      <c r="Q139" s="38">
        <f t="shared" si="42"/>
        <v>36.111111111111114</v>
      </c>
      <c r="R139" s="29">
        <v>66.666666666666671</v>
      </c>
      <c r="S139" s="38" t="s">
        <v>6</v>
      </c>
      <c r="T139" s="38">
        <v>0</v>
      </c>
      <c r="U139" s="30">
        <v>41.666666666666671</v>
      </c>
      <c r="V139" s="191">
        <v>23.666666666666668</v>
      </c>
      <c r="W139" s="179">
        <v>0</v>
      </c>
      <c r="X139" s="184" t="s">
        <v>6</v>
      </c>
      <c r="Y139" s="179">
        <v>0</v>
      </c>
      <c r="Z139" s="179" t="s">
        <v>6</v>
      </c>
      <c r="AA139" s="179" t="s">
        <v>6</v>
      </c>
      <c r="AB139" s="183">
        <v>23.666666666666668</v>
      </c>
      <c r="AC139" s="179">
        <v>35.714285714500001</v>
      </c>
      <c r="AD139" s="184">
        <v>71.428571429000002</v>
      </c>
      <c r="AE139" s="179" t="s">
        <v>6</v>
      </c>
      <c r="AF139" s="179" t="s">
        <v>6</v>
      </c>
      <c r="AG139" s="185">
        <v>0</v>
      </c>
      <c r="AH139" s="183">
        <v>23.333333333333332</v>
      </c>
      <c r="AI139" s="179">
        <v>0</v>
      </c>
      <c r="AJ139" s="184" t="s">
        <v>6</v>
      </c>
      <c r="AK139" s="179">
        <v>0</v>
      </c>
      <c r="AL139" s="179" t="s">
        <v>6</v>
      </c>
      <c r="AM139" s="185" t="s">
        <v>6</v>
      </c>
      <c r="AN139" s="179">
        <v>35</v>
      </c>
      <c r="AO139" s="184">
        <v>70</v>
      </c>
      <c r="AP139" s="179" t="s">
        <v>6</v>
      </c>
      <c r="AQ139" s="179" t="s">
        <v>6</v>
      </c>
      <c r="AR139" s="185">
        <v>0</v>
      </c>
    </row>
    <row r="140" spans="2:44" x14ac:dyDescent="0.3">
      <c r="B140" s="153" t="s">
        <v>13</v>
      </c>
      <c r="C140" s="92" t="s">
        <v>307</v>
      </c>
      <c r="D140" s="29">
        <f>AVERAGE(Mystery_Shopping_Scores6[[#This Row],[Business Start-up (2020)]:[Studying (2020)]], Mystery_Shopping_Scores6[[#This Row],[Regular business operations (2021)]:[Health (2021)]])</f>
        <v>63.230196493937619</v>
      </c>
      <c r="E140" s="29">
        <f>IFERROR(AVERAGE(Mystery_Shopping_Scores6[[#This Row],[Business Start-up (2020)]], Mystery_Shopping_Scores6[[#This Row],[Regular business operations (2021)]]), ".")</f>
        <v>73.342261904761898</v>
      </c>
      <c r="F140" s="30">
        <f>IFERROR(AVERAGE(Mystery_Shopping_Scores6[[#This Row],[Family (2020)]:[Studying (2020)]],Mystery_Shopping_Scores6[[#This Row],[Transport (2021)]:[Health (2021)]]), ".")</f>
        <v>60.341034947987815</v>
      </c>
      <c r="G140" s="171">
        <f>AVERAGE(Mystery_Shopping_Scores6[[#This Row],[Regular business operations (2021)]:[Health (2021)]])</f>
        <v>59.881146778155696</v>
      </c>
      <c r="H140" s="29">
        <f t="shared" ref="H140:L140" si="44" xml:space="preserve"> (SUMIFS(H:H, $B:$B, $B140, $C:$C, "1. User centricity")+SUMIFS(H:H, $B:$B, $B140, $C:$C, "2. Transparency")+SUMIFS(H:H, $B:$B, $B140, $C:$C, "3. Key enablers")+ SUMIFS(H:H, $B:$B, $B140, $C:$C, "4. Cross-border services"))/4</f>
        <v>75.909722222222229</v>
      </c>
      <c r="I140" s="38">
        <f t="shared" si="44"/>
        <v>59.766315901360542</v>
      </c>
      <c r="J140" s="38">
        <f t="shared" si="44"/>
        <v>44.137235449735449</v>
      </c>
      <c r="K140" s="38">
        <f t="shared" si="44"/>
        <v>51.945436507936506</v>
      </c>
      <c r="L140" s="30">
        <f t="shared" si="44"/>
        <v>67.647023809523802</v>
      </c>
      <c r="M140" s="171" t="s">
        <v>6</v>
      </c>
      <c r="N140" s="167" t="s">
        <v>6</v>
      </c>
      <c r="O140" s="172" t="s">
        <v>6</v>
      </c>
      <c r="P140" s="167">
        <v>62.111379319332499</v>
      </c>
      <c r="Q140" s="38">
        <f t="shared" si="42"/>
        <v>67.416508638665007</v>
      </c>
      <c r="R140" s="29">
        <f xml:space="preserve"> (SUMIFS(R:R, $B:$B, $B140, $C:$C, "1. User centricity")+SUMIFS(R:R, $B:$B, $B140, $C:$C, "2. Transparency")+SUMIFS(R:R, $B:$B, $B140, $C:$C, "3. Key enablers")+ SUMIFS(R:R, $B:$B, $B140, $C:$C, "4. Cross-border services"))/4</f>
        <v>70.774801587301582</v>
      </c>
      <c r="S140" s="38">
        <f xml:space="preserve"> (SUMIFS(S:S, $B:$B, $B140, $C:$C, "1. User centricity")+SUMIFS(S:S, $B:$B, $B140, $C:$C, "2. Transparency")+SUMIFS(S:S, $B:$B, $B140, $C:$C, "3. Key enablers")+ SUMIFS(S:S, $B:$B, $B140, $C:$C, "4. Cross-border services"))/4</f>
        <v>59.740812065566956</v>
      </c>
      <c r="T140" s="38">
        <f xml:space="preserve"> (SUMIFS(T:T, $B:$B, $B140, $C:$C, "1. User centricity")+SUMIFS(T:T, $B:$B, $B140, $C:$C, "2. Transparency")+SUMIFS(T:T, $B:$B, $B140, $C:$C, "3. Key enablers")+ SUMIFS(T:T, $B:$B, $B140, $C:$C, "4. Cross-border services"))/4</f>
        <v>67.435887171632785</v>
      </c>
      <c r="U140" s="30">
        <f xml:space="preserve"> (SUMIFS(U:U, $B:$B, $B140, $C:$C, "1. User centricity")+SUMIFS(U:U, $B:$B, $B140, $C:$C, "2. Transparency")+SUMIFS(U:U, $B:$B, $B140, $C:$C, "3. Key enablers")+ SUMIFS(U:U, $B:$B, $B140, $C:$C, "4. Cross-border services"))/4</f>
        <v>71.71453373015872</v>
      </c>
      <c r="V140" s="191">
        <v>67.625</v>
      </c>
      <c r="W140" s="179">
        <v>56.806249999999991</v>
      </c>
      <c r="X140" s="184">
        <v>84.95</v>
      </c>
      <c r="Y140" s="179">
        <v>58.65625</v>
      </c>
      <c r="Z140" s="179">
        <v>37.84375</v>
      </c>
      <c r="AA140" s="179">
        <v>45.774999999999991</v>
      </c>
      <c r="AB140" s="183">
        <v>64.875</v>
      </c>
      <c r="AC140" s="179">
        <v>78.363549443928804</v>
      </c>
      <c r="AD140" s="184">
        <v>81.506919937597218</v>
      </c>
      <c r="AE140" s="179">
        <v>66.125413861018515</v>
      </c>
      <c r="AF140" s="179">
        <v>82.481150793703705</v>
      </c>
      <c r="AG140" s="185">
        <v>83.34071318339582</v>
      </c>
      <c r="AH140" s="183">
        <v>63.125</v>
      </c>
      <c r="AI140" s="179">
        <v>51.565387640102081</v>
      </c>
      <c r="AJ140" s="184">
        <v>75.515597442645827</v>
      </c>
      <c r="AK140" s="179">
        <v>56.212985950895828</v>
      </c>
      <c r="AL140" s="179">
        <v>31.324369283236109</v>
      </c>
      <c r="AM140" s="185">
        <v>43.208597883630553</v>
      </c>
      <c r="AN140" s="179">
        <v>74.89424971064814</v>
      </c>
      <c r="AO140" s="184">
        <v>82.38889930555554</v>
      </c>
      <c r="AP140" s="179">
        <v>54.290870370370357</v>
      </c>
      <c r="AQ140" s="179">
        <v>82.973083333333335</v>
      </c>
      <c r="AR140" s="185">
        <v>79.924145833333327</v>
      </c>
    </row>
    <row r="141" spans="2:44" x14ac:dyDescent="0.3">
      <c r="B141" s="153" t="s">
        <v>13</v>
      </c>
      <c r="C141" s="92" t="s">
        <v>734</v>
      </c>
      <c r="D141" s="29">
        <f>AVERAGE(Mystery_Shopping_Scores6[[#This Row],[Business Start-up (2020)]:[Studying (2020)]], Mystery_Shopping_Scores6[[#This Row],[Regular business operations (2021)]:[Health (2021)]])</f>
        <v>90.489891653000811</v>
      </c>
      <c r="E141" s="29">
        <f>IFERROR(AVERAGE(Mystery_Shopping_Scores6[[#This Row],[Business Start-up (2020)]], Mystery_Shopping_Scores6[[#This Row],[Regular business operations (2021)]]), ".")</f>
        <v>96.791666666666657</v>
      </c>
      <c r="F141" s="30">
        <f>IFERROR(AVERAGE(Mystery_Shopping_Scores6[[#This Row],[Family (2020)]:[Studying (2020)]],Mystery_Shopping_Scores6[[#This Row],[Transport (2021)]:[Health (2021)]]), ".")</f>
        <v>88.689384506239122</v>
      </c>
      <c r="G141" s="171">
        <f>AVERAGE(Mystery_Shopping_Scores6[[#This Row],[Regular business operations (2021)]:[Health (2021)]])</f>
        <v>90.869603174603157</v>
      </c>
      <c r="H141" s="29">
        <f t="shared" ref="H141:L141" si="45">2/3*IF(ISNUMBER(H142),H142)+1/3*(2/3*IF(ISNUMBER(H144),H144)+IF(ISNUMBER(H143),H143)/3)</f>
        <v>99.999999999999986</v>
      </c>
      <c r="I141" s="38">
        <f t="shared" si="45"/>
        <v>98.787698412698404</v>
      </c>
      <c r="J141" s="38">
        <f t="shared" si="45"/>
        <v>84.634920634920633</v>
      </c>
      <c r="K141" s="38">
        <f t="shared" si="45"/>
        <v>91.166666666666657</v>
      </c>
      <c r="L141" s="30">
        <f t="shared" si="45"/>
        <v>79.75873015873016</v>
      </c>
      <c r="M141" s="171" t="s">
        <v>6</v>
      </c>
      <c r="N141" s="167" t="s">
        <v>6</v>
      </c>
      <c r="O141" s="172" t="s">
        <v>6</v>
      </c>
      <c r="P141" s="167">
        <v>89.670126125498939</v>
      </c>
      <c r="Q141" s="38">
        <f t="shared" si="42"/>
        <v>90.015252250997861</v>
      </c>
      <c r="R141" s="29">
        <f>2/3*IF(ISNUMBER(R142),R142)+1/3*(2/3*IF(ISNUMBER(R144),R144)+IF(ISNUMBER(R143),R143)/3)</f>
        <v>93.583333333333329</v>
      </c>
      <c r="S141" s="38">
        <f>2/3*IF(ISNUMBER(S142),S142)+1/3*(2/3*IF(ISNUMBER(S144),S144)+IF(ISNUMBER(S143),S143)/3)</f>
        <v>90.462081128747798</v>
      </c>
      <c r="T141" s="38">
        <f>2/3*IF(ISNUMBER(T142),T142)+1/3*(2/3*IF(ISNUMBER(T144),T144)+IF(ISNUMBER(T143),T143)/3)</f>
        <v>84.015594541910332</v>
      </c>
      <c r="U141" s="30">
        <f>2/3*IF(ISNUMBER(U142),U142)+1/3*(2/3*IF(ISNUMBER(U144),U144)+IF(ISNUMBER(U143),U143)/3)</f>
        <v>92</v>
      </c>
      <c r="V141" s="191">
        <v>90.125</v>
      </c>
      <c r="W141" s="179">
        <v>89.325000000000003</v>
      </c>
      <c r="X141" s="184">
        <v>99.8</v>
      </c>
      <c r="Y141" s="179">
        <v>89.3</v>
      </c>
      <c r="Z141" s="179">
        <v>80.5</v>
      </c>
      <c r="AA141" s="179">
        <v>87.7</v>
      </c>
      <c r="AB141" s="183">
        <v>88.25</v>
      </c>
      <c r="AC141" s="179">
        <v>90.782486321555552</v>
      </c>
      <c r="AD141" s="184">
        <v>92.229993386222219</v>
      </c>
      <c r="AE141" s="179">
        <v>86.471380471555548</v>
      </c>
      <c r="AF141" s="179">
        <v>89.539682539777772</v>
      </c>
      <c r="AG141" s="185">
        <v>94.888888888666656</v>
      </c>
      <c r="AH141" s="183">
        <v>87.75</v>
      </c>
      <c r="AI141" s="179">
        <v>85.784728654749983</v>
      </c>
      <c r="AJ141" s="184">
        <v>99.691358024666641</v>
      </c>
      <c r="AK141" s="179">
        <v>82.137931034666664</v>
      </c>
      <c r="AL141" s="179">
        <v>73.817562067444442</v>
      </c>
      <c r="AM141" s="185">
        <v>87.492063492222215</v>
      </c>
      <c r="AN141" s="179">
        <v>89.796333333333322</v>
      </c>
      <c r="AO141" s="184">
        <v>91.061222222222213</v>
      </c>
      <c r="AP141" s="179">
        <v>83.207444444444434</v>
      </c>
      <c r="AQ141" s="179">
        <v>90.398333333333326</v>
      </c>
      <c r="AR141" s="185">
        <v>94.518333333333317</v>
      </c>
    </row>
    <row r="142" spans="2:44" x14ac:dyDescent="0.3">
      <c r="B142" s="153" t="s">
        <v>13</v>
      </c>
      <c r="C142" s="92" t="s">
        <v>308</v>
      </c>
      <c r="D142" s="29">
        <f>AVERAGE(Mystery_Shopping_Scores6[[#This Row],[Business Start-up (2020)]:[Studying (2020)]], Mystery_Shopping_Scores6[[#This Row],[Regular business operations (2021)]:[Health (2021)]])</f>
        <v>89.226763668430337</v>
      </c>
      <c r="E142" s="29">
        <f>IFERROR(AVERAGE(Mystery_Shopping_Scores6[[#This Row],[Business Start-up (2020)]], Mystery_Shopping_Scores6[[#This Row],[Regular business operations (2021)]]), ".")</f>
        <v>95.1875</v>
      </c>
      <c r="F142" s="30">
        <f>IFERROR(AVERAGE(Mystery_Shopping_Scores6[[#This Row],[Family (2020)]:[Studying (2020)]],Mystery_Shopping_Scores6[[#This Row],[Transport (2021)]:[Health (2021)]]), ".")</f>
        <v>87.523696145124717</v>
      </c>
      <c r="G142" s="171">
        <f>AVERAGE(Mystery_Shopping_Scores6[[#This Row],[Regular business operations (2021)]:[Health (2021)]])</f>
        <v>91.087142857142865</v>
      </c>
      <c r="H142" s="171">
        <v>100</v>
      </c>
      <c r="I142" s="38">
        <v>98.285714285714292</v>
      </c>
      <c r="J142" s="38">
        <v>96</v>
      </c>
      <c r="K142" s="38">
        <v>86.75</v>
      </c>
      <c r="L142" s="30">
        <v>74.400000000000006</v>
      </c>
      <c r="M142" s="171">
        <v>93.666666666666671</v>
      </c>
      <c r="N142" s="167" t="s">
        <v>6</v>
      </c>
      <c r="O142" s="172">
        <v>82.652777777777786</v>
      </c>
      <c r="P142" s="167">
        <v>87.475644841269855</v>
      </c>
      <c r="Q142" s="38">
        <f t="shared" si="42"/>
        <v>86.901289682539684</v>
      </c>
      <c r="R142" s="29">
        <v>90.375</v>
      </c>
      <c r="S142" s="38">
        <v>85.785714285714292</v>
      </c>
      <c r="T142" s="38">
        <v>77.777777777777786</v>
      </c>
      <c r="U142" s="30">
        <v>93.666666666666671</v>
      </c>
      <c r="V142" s="191">
        <v>89.75</v>
      </c>
      <c r="W142" s="179">
        <v>88.050000000000011</v>
      </c>
      <c r="X142" s="184">
        <v>100</v>
      </c>
      <c r="Y142" s="179">
        <v>86</v>
      </c>
      <c r="Z142" s="179">
        <v>74.099999999999994</v>
      </c>
      <c r="AA142" s="179">
        <v>92.1</v>
      </c>
      <c r="AB142" s="183">
        <v>88.375</v>
      </c>
      <c r="AC142" s="179">
        <v>91.595238095249996</v>
      </c>
      <c r="AD142" s="184">
        <v>91.238095238</v>
      </c>
      <c r="AE142" s="179">
        <v>85.666666667000001</v>
      </c>
      <c r="AF142" s="179">
        <v>90.142857143000001</v>
      </c>
      <c r="AG142" s="185">
        <v>99.333333332999999</v>
      </c>
      <c r="AH142" s="183">
        <v>87.875</v>
      </c>
      <c r="AI142" s="179">
        <v>85.048649267499997</v>
      </c>
      <c r="AJ142" s="184">
        <v>100</v>
      </c>
      <c r="AK142" s="179">
        <v>78.666666667000001</v>
      </c>
      <c r="AL142" s="179">
        <v>70.766025640999999</v>
      </c>
      <c r="AM142" s="185">
        <v>90.761904762</v>
      </c>
      <c r="AN142" s="179">
        <v>90.615999999999985</v>
      </c>
      <c r="AO142" s="184">
        <v>92.320999999999998</v>
      </c>
      <c r="AP142" s="179">
        <v>80.667000000000002</v>
      </c>
      <c r="AQ142" s="179">
        <v>90.143000000000001</v>
      </c>
      <c r="AR142" s="185">
        <v>99.332999999999998</v>
      </c>
    </row>
    <row r="143" spans="2:44" x14ac:dyDescent="0.3">
      <c r="B143" s="153" t="s">
        <v>13</v>
      </c>
      <c r="C143" s="92" t="s">
        <v>735</v>
      </c>
      <c r="D143" s="29">
        <f>AVERAGE(Mystery_Shopping_Scores6[[#This Row],[Business Start-up (2020)]:[Studying (2020)]], Mystery_Shopping_Scores6[[#This Row],[Regular business operations (2021)]:[Health (2021)]])</f>
        <v>94.921458739441206</v>
      </c>
      <c r="E143" s="29">
        <f>IFERROR(AVERAGE(Mystery_Shopping_Scores6[[#This Row],[Business Start-up (2020)]], Mystery_Shopping_Scores6[[#This Row],[Regular business operations (2021)]]), ".")</f>
        <v>100</v>
      </c>
      <c r="F143" s="30">
        <f>IFERROR(AVERAGE(Mystery_Shopping_Scores6[[#This Row],[Family (2020)]:[Studying (2020)]],Mystery_Shopping_Scores6[[#This Row],[Transport (2021)]:[Health (2021)]]), ".")</f>
        <v>93.470446950710112</v>
      </c>
      <c r="G143" s="171">
        <f>AVERAGE(Mystery_Shopping_Scores6[[#This Row],[Regular business operations (2021)]:[Health (2021)]])</f>
        <v>99.875</v>
      </c>
      <c r="H143" s="171">
        <v>100</v>
      </c>
      <c r="I143" s="38">
        <v>99.375</v>
      </c>
      <c r="J143" s="38">
        <v>100</v>
      </c>
      <c r="K143" s="38">
        <v>100</v>
      </c>
      <c r="L143" s="30">
        <v>100</v>
      </c>
      <c r="M143" s="171">
        <v>95.555555555555557</v>
      </c>
      <c r="N143" s="167" t="s">
        <v>6</v>
      </c>
      <c r="O143" s="172">
        <v>91.666666666666671</v>
      </c>
      <c r="P143" s="167">
        <v>89.427266081871338</v>
      </c>
      <c r="Q143" s="38">
        <f t="shared" si="42"/>
        <v>88.729532163742689</v>
      </c>
      <c r="R143" s="29">
        <v>100</v>
      </c>
      <c r="S143" s="38">
        <v>99.444444444444443</v>
      </c>
      <c r="T143" s="38">
        <v>89.473684210526315</v>
      </c>
      <c r="U143" s="30">
        <v>66</v>
      </c>
      <c r="V143" s="191">
        <v>78.75</v>
      </c>
      <c r="W143" s="179">
        <v>90.125</v>
      </c>
      <c r="X143" s="184">
        <v>98.2</v>
      </c>
      <c r="Y143" s="179">
        <v>88</v>
      </c>
      <c r="Z143" s="179">
        <v>80</v>
      </c>
      <c r="AA143" s="179">
        <v>94.3</v>
      </c>
      <c r="AB143" s="183">
        <v>75.25</v>
      </c>
      <c r="AC143" s="179">
        <v>67.470948322499993</v>
      </c>
      <c r="AD143" s="184">
        <v>82.641369048000001</v>
      </c>
      <c r="AE143" s="179">
        <v>64.242424241999998</v>
      </c>
      <c r="AF143" s="179">
        <v>65</v>
      </c>
      <c r="AG143" s="185">
        <v>58</v>
      </c>
      <c r="AH143" s="183">
        <v>73.875</v>
      </c>
      <c r="AI143" s="179">
        <v>83.199233716249992</v>
      </c>
      <c r="AJ143" s="184">
        <v>97.222222221999999</v>
      </c>
      <c r="AK143" s="179">
        <v>67.241379309999999</v>
      </c>
      <c r="AL143" s="179">
        <v>68.333333332999999</v>
      </c>
      <c r="AM143" s="185">
        <v>100</v>
      </c>
      <c r="AN143" s="179">
        <v>64.471000000000004</v>
      </c>
      <c r="AO143" s="184">
        <v>65.625</v>
      </c>
      <c r="AP143" s="179">
        <v>64.864999999999995</v>
      </c>
      <c r="AQ143" s="179">
        <v>72.727000000000004</v>
      </c>
      <c r="AR143" s="185">
        <v>54.667000000000002</v>
      </c>
    </row>
    <row r="144" spans="2:44" x14ac:dyDescent="0.3">
      <c r="B144" s="153" t="s">
        <v>13</v>
      </c>
      <c r="C144" s="92" t="s">
        <v>736</v>
      </c>
      <c r="D144" s="29">
        <f>AVERAGE(Mystery_Shopping_Scores6[[#This Row],[Business Start-up (2020)]:[Studying (2020)]], Mystery_Shopping_Scores6[[#This Row],[Regular business operations (2021)]:[Health (2021)]])</f>
        <v>92.063492063492063</v>
      </c>
      <c r="E144" s="29">
        <f>IFERROR(AVERAGE(Mystery_Shopping_Scores6[[#This Row],[Business Start-up (2020)]], Mystery_Shopping_Scores6[[#This Row],[Regular business operations (2021)]]), ".")</f>
        <v>100</v>
      </c>
      <c r="F144" s="30">
        <f>IFERROR(AVERAGE(Mystery_Shopping_Scores6[[#This Row],[Family (2020)]:[Studying (2020)]],Mystery_Shopping_Scores6[[#This Row],[Transport (2021)]:[Health (2021)]]), ".")</f>
        <v>89.795918367346943</v>
      </c>
      <c r="G144" s="171">
        <f>AVERAGE(Mystery_Shopping_Scores6[[#This Row],[Regular business operations (2021)]:[Health (2021)]])</f>
        <v>85.714285714285722</v>
      </c>
      <c r="H144" s="171">
        <v>100</v>
      </c>
      <c r="I144" s="38">
        <v>100</v>
      </c>
      <c r="J144" s="38">
        <v>42.857142857142854</v>
      </c>
      <c r="K144" s="38">
        <v>100</v>
      </c>
      <c r="L144" s="30">
        <v>85.714285714285708</v>
      </c>
      <c r="M144" s="171" t="s">
        <v>6</v>
      </c>
      <c r="N144" s="167" t="s">
        <v>6</v>
      </c>
      <c r="O144" s="172" t="s">
        <v>6</v>
      </c>
      <c r="P144" s="167">
        <v>96.424999999999997</v>
      </c>
      <c r="Q144" s="38">
        <f t="shared" si="42"/>
        <v>100</v>
      </c>
      <c r="R144" s="29">
        <v>100</v>
      </c>
      <c r="S144" s="38">
        <v>100</v>
      </c>
      <c r="T144" s="38">
        <v>100</v>
      </c>
      <c r="U144" s="30">
        <v>100</v>
      </c>
      <c r="V144" s="191">
        <v>96.375</v>
      </c>
      <c r="W144" s="179">
        <v>92.85</v>
      </c>
      <c r="X144" s="184">
        <v>100</v>
      </c>
      <c r="Y144" s="179">
        <v>100</v>
      </c>
      <c r="Z144" s="179">
        <v>100</v>
      </c>
      <c r="AA144" s="179">
        <v>71.400000000000006</v>
      </c>
      <c r="AB144" s="183">
        <v>94.625</v>
      </c>
      <c r="AC144" s="179">
        <v>100</v>
      </c>
      <c r="AD144" s="184">
        <v>100</v>
      </c>
      <c r="AE144" s="179">
        <v>100</v>
      </c>
      <c r="AF144" s="179">
        <v>100</v>
      </c>
      <c r="AG144" s="185">
        <v>100</v>
      </c>
      <c r="AH144" s="183">
        <v>94.625</v>
      </c>
      <c r="AI144" s="179">
        <v>89.285714285749989</v>
      </c>
      <c r="AJ144" s="184">
        <v>100</v>
      </c>
      <c r="AK144" s="179">
        <v>100</v>
      </c>
      <c r="AL144" s="179">
        <v>85.714285713999999</v>
      </c>
      <c r="AM144" s="185">
        <v>71.428571429000002</v>
      </c>
      <c r="AN144" s="179">
        <v>100</v>
      </c>
      <c r="AO144" s="184">
        <v>100</v>
      </c>
      <c r="AP144" s="179">
        <v>100</v>
      </c>
      <c r="AQ144" s="179">
        <v>100</v>
      </c>
      <c r="AR144" s="185">
        <v>100</v>
      </c>
    </row>
    <row r="145" spans="2:44" x14ac:dyDescent="0.3">
      <c r="B145" s="153" t="s">
        <v>13</v>
      </c>
      <c r="C145" s="92" t="s">
        <v>309</v>
      </c>
      <c r="D145" s="29">
        <f>AVERAGE(Mystery_Shopping_Scores6[[#This Row],[Business Start-up (2020)]:[Studying (2020)]], Mystery_Shopping_Scores6[[#This Row],[Regular business operations (2021)]:[Health (2021)]])</f>
        <v>49.068055205621334</v>
      </c>
      <c r="E145" s="29">
        <f>IFERROR(AVERAGE(Mystery_Shopping_Scores6[[#This Row],[Business Start-up (2020)]], Mystery_Shopping_Scores6[[#This Row],[Regular business operations (2021)]]), ".")</f>
        <v>58.357142857142847</v>
      </c>
      <c r="F145" s="30">
        <f>IFERROR(AVERAGE(Mystery_Shopping_Scores6[[#This Row],[Family (2020)]:[Studying (2020)]],Mystery_Shopping_Scores6[[#This Row],[Transport (2021)]:[Health (2021)]]), ".")</f>
        <v>46.414030162329475</v>
      </c>
      <c r="G145" s="171">
        <f>AVERAGE(Mystery_Shopping_Scores6[[#This Row],[Regular business operations (2021)]:[Health (2021)]])</f>
        <v>46.805479969765678</v>
      </c>
      <c r="H145" s="29">
        <f t="shared" ref="H145:L145" si="46">1/3*IF(ISNUMBER(H146),H146,0)+1/3*IF(ISNUMBER(H148),H148,0)+1/3*IF(ISNUMBER(H147),H147,0)</f>
        <v>55.103174603174601</v>
      </c>
      <c r="I145" s="38">
        <f t="shared" si="46"/>
        <v>47.065759637188208</v>
      </c>
      <c r="J145" s="38">
        <f t="shared" si="46"/>
        <v>38.830687830687822</v>
      </c>
      <c r="K145" s="38">
        <f t="shared" si="46"/>
        <v>58.281746031746025</v>
      </c>
      <c r="L145" s="30">
        <f t="shared" si="46"/>
        <v>34.74603174603174</v>
      </c>
      <c r="M145" s="171" t="s">
        <v>6</v>
      </c>
      <c r="N145" s="167" t="s">
        <v>6</v>
      </c>
      <c r="O145" s="172" t="s">
        <v>6</v>
      </c>
      <c r="P145" s="167">
        <v>52.223137125220454</v>
      </c>
      <c r="Q145" s="38">
        <f t="shared" si="42"/>
        <v>51.896274250440911</v>
      </c>
      <c r="R145" s="29">
        <f>1/3*IF(ISNUMBER(R146),R146,0)+1/3*IF(ISNUMBER(R148),R148,0)+1/3*IF(ISNUMBER(R147),R147,0)</f>
        <v>61.6111111111111</v>
      </c>
      <c r="S145" s="38">
        <f>1/3*IF(ISNUMBER(S146),S146,0)+1/3*IF(ISNUMBER(S148),S148,0)+1/3*IF(ISNUMBER(S147),S147,0)</f>
        <v>49.908730158730151</v>
      </c>
      <c r="T145" s="38">
        <f>1/3*IF(ISNUMBER(T146),T146,0)+1/3*IF(ISNUMBER(T148),T148,0)+1/3*IF(ISNUMBER(T147),T147,0)</f>
        <v>46.47795414462081</v>
      </c>
      <c r="U145" s="30">
        <f>1/3*IF(ISNUMBER(U146),U146,0)+1/3*IF(ISNUMBER(U148),U148,0)+1/3*IF(ISNUMBER(U147),U147,0)</f>
        <v>49.587301587301582</v>
      </c>
      <c r="V145" s="191">
        <v>66.75</v>
      </c>
      <c r="W145" s="179">
        <v>52.55</v>
      </c>
      <c r="X145" s="184">
        <v>63.5</v>
      </c>
      <c r="Y145" s="179">
        <v>66.599999999999994</v>
      </c>
      <c r="Z145" s="179">
        <v>28.7</v>
      </c>
      <c r="AA145" s="179">
        <v>51.4</v>
      </c>
      <c r="AB145" s="183">
        <v>63.875</v>
      </c>
      <c r="AC145" s="179">
        <v>80.629243827166661</v>
      </c>
      <c r="AD145" s="184">
        <v>82.073963844666665</v>
      </c>
      <c r="AE145" s="179">
        <v>69.908730159000001</v>
      </c>
      <c r="AF145" s="179">
        <v>83.022817460333329</v>
      </c>
      <c r="AG145" s="185">
        <v>87.511463844666665</v>
      </c>
      <c r="AH145" s="183">
        <v>60.75</v>
      </c>
      <c r="AI145" s="179">
        <v>47.122685185208333</v>
      </c>
      <c r="AJ145" s="184">
        <v>58.412698412666664</v>
      </c>
      <c r="AK145" s="179">
        <v>58.000661375666667</v>
      </c>
      <c r="AL145" s="179">
        <v>24.725529100599999</v>
      </c>
      <c r="AM145" s="185">
        <v>47.351851851900001</v>
      </c>
      <c r="AN145" s="179">
        <v>74.689833333333326</v>
      </c>
      <c r="AO145" s="184">
        <v>80.371999999999986</v>
      </c>
      <c r="AP145" s="179">
        <v>61.021666666666661</v>
      </c>
      <c r="AQ145" s="179">
        <v>75.187666666666672</v>
      </c>
      <c r="AR145" s="185">
        <v>82.177999999999997</v>
      </c>
    </row>
    <row r="146" spans="2:44" x14ac:dyDescent="0.3">
      <c r="B146" s="153" t="s">
        <v>13</v>
      </c>
      <c r="C146" s="92" t="s">
        <v>737</v>
      </c>
      <c r="D146" s="29">
        <f>AVERAGE(Mystery_Shopping_Scores6[[#This Row],[Business Start-up (2020)]:[Studying (2020)]], Mystery_Shopping_Scores6[[#This Row],[Regular business operations (2021)]:[Health (2021)]])</f>
        <v>48.685647098345513</v>
      </c>
      <c r="E146" s="29">
        <f>IFERROR(AVERAGE(Mystery_Shopping_Scores6[[#This Row],[Business Start-up (2020)]], Mystery_Shopping_Scores6[[#This Row],[Regular business operations (2021)]]), ".")</f>
        <v>63.571428571428569</v>
      </c>
      <c r="F146" s="30">
        <f>IFERROR(AVERAGE(Mystery_Shopping_Scores6[[#This Row],[Family (2020)]:[Studying (2020)]],Mystery_Shopping_Scores6[[#This Row],[Transport (2021)]:[Health (2021)]]), ".")</f>
        <v>44.432566677464635</v>
      </c>
      <c r="G146" s="171">
        <f>AVERAGE(Mystery_Shopping_Scores6[[#This Row],[Regular business operations (2021)]:[Health (2021)]])</f>
        <v>52.349773242630384</v>
      </c>
      <c r="H146" s="171">
        <v>69.642857142857139</v>
      </c>
      <c r="I146" s="38">
        <v>36.530612244897959</v>
      </c>
      <c r="J146" s="38">
        <v>76.825396825396822</v>
      </c>
      <c r="K146" s="38">
        <v>50.178571428571431</v>
      </c>
      <c r="L146" s="30">
        <v>28.571428571428573</v>
      </c>
      <c r="M146" s="171">
        <v>49.682539682539669</v>
      </c>
      <c r="N146" s="167" t="s">
        <v>6</v>
      </c>
      <c r="O146" s="172">
        <v>41.991567460317462</v>
      </c>
      <c r="P146" s="167">
        <v>54.665244708994706</v>
      </c>
      <c r="Q146" s="38">
        <f t="shared" si="42"/>
        <v>44.105489417989418</v>
      </c>
      <c r="R146" s="29">
        <v>57.500000000000007</v>
      </c>
      <c r="S146" s="38">
        <v>43.392857142857146</v>
      </c>
      <c r="T146" s="38">
        <v>29.100529100529101</v>
      </c>
      <c r="U146" s="30">
        <v>46.428571428571423</v>
      </c>
      <c r="V146" s="191">
        <v>66.625</v>
      </c>
      <c r="W146" s="179">
        <v>65.225000000000009</v>
      </c>
      <c r="X146" s="184">
        <v>95.2</v>
      </c>
      <c r="Y146" s="179">
        <v>78.7</v>
      </c>
      <c r="Z146" s="179">
        <v>7.3</v>
      </c>
      <c r="AA146" s="179">
        <v>79.7</v>
      </c>
      <c r="AB146" s="183">
        <v>65.375</v>
      </c>
      <c r="AC146" s="179">
        <v>68.136574074000009</v>
      </c>
      <c r="AD146" s="184">
        <v>73.201058200999995</v>
      </c>
      <c r="AE146" s="179">
        <v>43.392857143000001</v>
      </c>
      <c r="AF146" s="179">
        <v>60.714285713999999</v>
      </c>
      <c r="AG146" s="185">
        <v>95.238095238</v>
      </c>
      <c r="AH146" s="183">
        <v>65.875</v>
      </c>
      <c r="AI146" s="179">
        <v>62.756944444525004</v>
      </c>
      <c r="AJ146" s="184">
        <v>95.238095238</v>
      </c>
      <c r="AK146" s="179">
        <v>74.765873016</v>
      </c>
      <c r="AL146" s="179">
        <v>5.3571428571000004</v>
      </c>
      <c r="AM146" s="185">
        <v>75.666666667000001</v>
      </c>
      <c r="AN146" s="179">
        <v>69.110250000000008</v>
      </c>
      <c r="AO146" s="184">
        <v>80.387</v>
      </c>
      <c r="AP146" s="179">
        <v>42.856999999999999</v>
      </c>
      <c r="AQ146" s="179">
        <v>57.959000000000003</v>
      </c>
      <c r="AR146" s="185">
        <v>95.238</v>
      </c>
    </row>
    <row r="147" spans="2:44" x14ac:dyDescent="0.3">
      <c r="B147" s="153" t="s">
        <v>13</v>
      </c>
      <c r="C147" s="92" t="s">
        <v>738</v>
      </c>
      <c r="D147" s="29">
        <f>AVERAGE(Mystery_Shopping_Scores6[[#This Row],[Business Start-up (2020)]:[Studying (2020)]], Mystery_Shopping_Scores6[[#This Row],[Regular business operations (2021)]:[Health (2021)]])</f>
        <v>65.185185185185176</v>
      </c>
      <c r="E147" s="29">
        <f>IFERROR(AVERAGE(Mystery_Shopping_Scores6[[#This Row],[Business Start-up (2020)]], Mystery_Shopping_Scores6[[#This Row],[Regular business operations (2021)]]), ".")</f>
        <v>74</v>
      </c>
      <c r="F147" s="30">
        <f>IFERROR(AVERAGE(Mystery_Shopping_Scores6[[#This Row],[Family (2020)]:[Studying (2020)]],Mystery_Shopping_Scores6[[#This Row],[Transport (2021)]:[Health (2021)]]), ".")</f>
        <v>62.666666666666679</v>
      </c>
      <c r="G147" s="171">
        <f>AVERAGE(Mystery_Shopping_Scores6[[#This Row],[Regular business operations (2021)]:[Health (2021)]])</f>
        <v>53.066666666666677</v>
      </c>
      <c r="H147" s="171">
        <v>70.666666666666671</v>
      </c>
      <c r="I147" s="38">
        <v>54.666666666666664</v>
      </c>
      <c r="J147" s="38">
        <v>14.666666666666668</v>
      </c>
      <c r="K147" s="38">
        <v>74.666666666666671</v>
      </c>
      <c r="L147" s="30">
        <v>50.666666666666664</v>
      </c>
      <c r="M147" s="171" t="s">
        <v>6</v>
      </c>
      <c r="N147" s="167" t="s">
        <v>6</v>
      </c>
      <c r="O147" s="172" t="s">
        <v>6</v>
      </c>
      <c r="P147" s="167">
        <v>51.341666666666661</v>
      </c>
      <c r="Q147" s="38">
        <f t="shared" si="42"/>
        <v>80.333333333333329</v>
      </c>
      <c r="R147" s="29">
        <v>77.333333333333329</v>
      </c>
      <c r="S147" s="38">
        <v>81.333333333333329</v>
      </c>
      <c r="T147" s="38">
        <v>85.333333333333329</v>
      </c>
      <c r="U147" s="30">
        <v>77.333333333333329</v>
      </c>
      <c r="V147" s="191">
        <v>55.75</v>
      </c>
      <c r="W147" s="179">
        <v>22.35</v>
      </c>
      <c r="X147" s="184">
        <v>25.3</v>
      </c>
      <c r="Y147" s="179">
        <v>34.700000000000003</v>
      </c>
      <c r="Z147" s="179">
        <v>14.7</v>
      </c>
      <c r="AA147" s="179">
        <v>14.7</v>
      </c>
      <c r="AB147" s="183">
        <v>51.25</v>
      </c>
      <c r="AC147" s="179">
        <v>89</v>
      </c>
      <c r="AD147" s="184">
        <v>93.333333332999999</v>
      </c>
      <c r="AE147" s="179">
        <v>74.666666667000001</v>
      </c>
      <c r="AF147" s="179">
        <v>92</v>
      </c>
      <c r="AG147" s="185">
        <v>96</v>
      </c>
      <c r="AH147" s="183">
        <v>43.375</v>
      </c>
      <c r="AI147" s="179">
        <v>13.333333333350001</v>
      </c>
      <c r="AJ147" s="184">
        <v>13.333333333000001</v>
      </c>
      <c r="AK147" s="179">
        <v>26.666666667000001</v>
      </c>
      <c r="AL147" s="179">
        <v>6.6666666667000003</v>
      </c>
      <c r="AM147" s="185">
        <v>6.6666666667000003</v>
      </c>
      <c r="AN147" s="179">
        <v>73.333249999999992</v>
      </c>
      <c r="AO147" s="184">
        <v>80</v>
      </c>
      <c r="AP147" s="179">
        <v>60</v>
      </c>
      <c r="AQ147" s="179">
        <v>73.332999999999998</v>
      </c>
      <c r="AR147" s="185">
        <v>80</v>
      </c>
    </row>
    <row r="148" spans="2:44" x14ac:dyDescent="0.3">
      <c r="B148" s="153" t="s">
        <v>13</v>
      </c>
      <c r="C148" s="92" t="s">
        <v>739</v>
      </c>
      <c r="D148" s="29">
        <f>AVERAGE(Mystery_Shopping_Scores6[[#This Row],[Business Start-up (2020)]:[Studying (2020)]], Mystery_Shopping_Scores6[[#This Row],[Regular business operations (2021)]:[Health (2021)]])</f>
        <v>33.333333333333336</v>
      </c>
      <c r="E148" s="29">
        <f>IFERROR(AVERAGE(Mystery_Shopping_Scores6[[#This Row],[Business Start-up (2020)]], Mystery_Shopping_Scores6[[#This Row],[Regular business operations (2021)]]), ".")</f>
        <v>37.5</v>
      </c>
      <c r="F148" s="30">
        <f>IFERROR(AVERAGE(Mystery_Shopping_Scores6[[#This Row],[Family (2020)]:[Studying (2020)]],Mystery_Shopping_Scores6[[#This Row],[Transport (2021)]:[Health (2021)]]), ".")</f>
        <v>32.142857142857146</v>
      </c>
      <c r="G148" s="171">
        <f>AVERAGE(Mystery_Shopping_Scores6[[#This Row],[Regular business operations (2021)]:[Health (2021)]])</f>
        <v>35</v>
      </c>
      <c r="H148" s="171">
        <v>25</v>
      </c>
      <c r="I148" s="38">
        <v>50</v>
      </c>
      <c r="J148" s="38">
        <v>25</v>
      </c>
      <c r="K148" s="38">
        <v>50</v>
      </c>
      <c r="L148" s="30">
        <v>25</v>
      </c>
      <c r="M148" s="171" t="s">
        <v>6</v>
      </c>
      <c r="N148" s="167" t="s">
        <v>6</v>
      </c>
      <c r="O148" s="172" t="s">
        <v>6</v>
      </c>
      <c r="P148" s="167">
        <v>31.25</v>
      </c>
      <c r="Q148" s="38">
        <f t="shared" si="42"/>
        <v>31.25</v>
      </c>
      <c r="R148" s="29">
        <v>50</v>
      </c>
      <c r="S148" s="38">
        <v>25</v>
      </c>
      <c r="T148" s="38">
        <v>25</v>
      </c>
      <c r="U148" s="30">
        <v>25</v>
      </c>
      <c r="V148" s="191" t="s">
        <v>6</v>
      </c>
      <c r="W148" s="179" t="s">
        <v>6</v>
      </c>
      <c r="X148" s="184" t="s">
        <v>6</v>
      </c>
      <c r="Y148" s="179" t="s">
        <v>6</v>
      </c>
      <c r="Z148" s="179" t="s">
        <v>6</v>
      </c>
      <c r="AA148" s="179" t="s">
        <v>6</v>
      </c>
      <c r="AB148" s="183" t="s">
        <v>6</v>
      </c>
      <c r="AC148" s="179" t="s">
        <v>6</v>
      </c>
      <c r="AD148" s="184" t="s">
        <v>6</v>
      </c>
      <c r="AE148" s="179" t="s">
        <v>6</v>
      </c>
      <c r="AF148" s="179" t="s">
        <v>6</v>
      </c>
      <c r="AG148" s="185" t="s">
        <v>6</v>
      </c>
      <c r="AH148" s="183" t="s">
        <v>6</v>
      </c>
      <c r="AI148" s="179" t="s">
        <v>6</v>
      </c>
      <c r="AJ148" s="184" t="s">
        <v>6</v>
      </c>
      <c r="AK148" s="179" t="s">
        <v>6</v>
      </c>
      <c r="AL148" s="179" t="s">
        <v>6</v>
      </c>
      <c r="AM148" s="185" t="s">
        <v>6</v>
      </c>
      <c r="AN148" s="179" t="s">
        <v>6</v>
      </c>
      <c r="AO148" s="184" t="s">
        <v>6</v>
      </c>
      <c r="AP148" s="179" t="s">
        <v>6</v>
      </c>
      <c r="AQ148" s="179" t="s">
        <v>6</v>
      </c>
      <c r="AR148" s="185" t="s">
        <v>6</v>
      </c>
    </row>
    <row r="149" spans="2:44" x14ac:dyDescent="0.3">
      <c r="B149" s="153" t="s">
        <v>13</v>
      </c>
      <c r="C149" s="92" t="s">
        <v>310</v>
      </c>
      <c r="D149" s="29">
        <f>AVERAGE(Mystery_Shopping_Scores6[[#This Row],[Business Start-up (2020)]:[Studying (2020)]], Mystery_Shopping_Scores6[[#This Row],[Regular business operations (2021)]:[Health (2021)]])</f>
        <v>60.17153620707542</v>
      </c>
      <c r="E149" s="29">
        <f>IFERROR(AVERAGE(Mystery_Shopping_Scores6[[#This Row],[Business Start-up (2020)]], Mystery_Shopping_Scores6[[#This Row],[Regular business operations (2021)]]), ".")</f>
        <v>74.1875</v>
      </c>
      <c r="F149" s="30">
        <f>IFERROR(AVERAGE(Mystery_Shopping_Scores6[[#This Row],[Family (2020)]:[Studying (2020)]],Mystery_Shopping_Scores6[[#This Row],[Transport (2021)]:[Health (2021)]]), ".")</f>
        <v>56.166975123382677</v>
      </c>
      <c r="G149" s="171">
        <f>AVERAGE(Mystery_Shopping_Scores6[[#This Row],[Regular business operations (2021)]:[Health (2021)]])</f>
        <v>53.030158730158732</v>
      </c>
      <c r="H149" s="29">
        <f t="shared" ref="H149:L149" si="47">AVERAGE(H150:H153)</f>
        <v>86.928571428571431</v>
      </c>
      <c r="I149" s="38">
        <f t="shared" si="47"/>
        <v>31.555555555555557</v>
      </c>
      <c r="J149" s="38">
        <f t="shared" si="47"/>
        <v>37.75</v>
      </c>
      <c r="K149" s="38">
        <f t="shared" si="47"/>
        <v>28.333333333333336</v>
      </c>
      <c r="L149" s="30">
        <f t="shared" si="47"/>
        <v>80.583333333333329</v>
      </c>
      <c r="M149" s="171" t="s">
        <v>6</v>
      </c>
      <c r="N149" s="167" t="s">
        <v>6</v>
      </c>
      <c r="O149" s="172" t="s">
        <v>6</v>
      </c>
      <c r="P149" s="167">
        <v>54.836629026610645</v>
      </c>
      <c r="Q149" s="38">
        <f t="shared" ref="Q149:Q167" si="48">IFERROR(AVERAGE(R149:U149),".")</f>
        <v>69.098258053221286</v>
      </c>
      <c r="R149" s="29">
        <f>AVERAGE(R150:R153)</f>
        <v>61.446428571428569</v>
      </c>
      <c r="S149" s="38">
        <f>AVERAGE(S150:S153)</f>
        <v>52.759103641456576</v>
      </c>
      <c r="T149" s="38">
        <f>AVERAGE(T150:T153)</f>
        <v>95.25</v>
      </c>
      <c r="U149" s="30">
        <f>AVERAGE(U150:U153)</f>
        <v>66.9375</v>
      </c>
      <c r="V149" s="191">
        <v>54.125</v>
      </c>
      <c r="W149" s="179">
        <v>40.575000000000003</v>
      </c>
      <c r="X149" s="184">
        <v>89</v>
      </c>
      <c r="Y149" s="179">
        <v>27.9</v>
      </c>
      <c r="Z149" s="179">
        <v>7.6</v>
      </c>
      <c r="AA149" s="179">
        <v>37.799999999999997</v>
      </c>
      <c r="AB149" s="183">
        <v>53.125</v>
      </c>
      <c r="AC149" s="179">
        <v>67.624254493562489</v>
      </c>
      <c r="AD149" s="184">
        <v>75.303267973999994</v>
      </c>
      <c r="AE149" s="179">
        <v>41.996130952499996</v>
      </c>
      <c r="AF149" s="179">
        <v>74.880952381</v>
      </c>
      <c r="AG149" s="185">
        <v>78.316666666749995</v>
      </c>
      <c r="AH149" s="183">
        <v>51.5</v>
      </c>
      <c r="AI149" s="179">
        <v>38.681517672849999</v>
      </c>
      <c r="AJ149" s="184">
        <v>88.958333333249996</v>
      </c>
      <c r="AK149" s="179">
        <v>27.880018059999998</v>
      </c>
      <c r="AL149" s="179">
        <v>1.7543859649</v>
      </c>
      <c r="AM149" s="185">
        <v>36.13333333325</v>
      </c>
      <c r="AN149" s="179">
        <v>64.253999999999991</v>
      </c>
      <c r="AO149" s="184">
        <v>77.289000000000001</v>
      </c>
      <c r="AP149" s="179">
        <v>18.6435</v>
      </c>
      <c r="AQ149" s="179">
        <v>83.333249999999992</v>
      </c>
      <c r="AR149" s="185">
        <v>77.750249999999994</v>
      </c>
    </row>
    <row r="150" spans="2:44" x14ac:dyDescent="0.3">
      <c r="B150" s="153" t="s">
        <v>13</v>
      </c>
      <c r="C150" s="92" t="s">
        <v>311</v>
      </c>
      <c r="D150" s="29">
        <f>AVERAGE(Mystery_Shopping_Scores6[[#This Row],[Business Start-up (2020)]:[Studying (2020)]], Mystery_Shopping_Scores6[[#This Row],[Regular business operations (2021)]:[Health (2021)]])</f>
        <v>52.488095238095241</v>
      </c>
      <c r="E150" s="29">
        <f>IFERROR(AVERAGE(Mystery_Shopping_Scores6[[#This Row],[Business Start-up (2020)]], Mystery_Shopping_Scores6[[#This Row],[Regular business operations (2021)]]), ".")</f>
        <v>64.785714285714292</v>
      </c>
      <c r="F150" s="30">
        <f>IFERROR(AVERAGE(Mystery_Shopping_Scores6[[#This Row],[Family (2020)]:[Studying (2020)]],Mystery_Shopping_Scores6[[#This Row],[Transport (2021)]:[Health (2021)]]), ".")</f>
        <v>48.974489795918366</v>
      </c>
      <c r="G150" s="171">
        <f>AVERAGE(Mystery_Shopping_Scores6[[#This Row],[Regular business operations (2021)]:[Health (2021)]])</f>
        <v>49.357142857142854</v>
      </c>
      <c r="H150" s="171">
        <v>76.285714285714292</v>
      </c>
      <c r="I150" s="38">
        <v>37.75</v>
      </c>
      <c r="J150" s="38">
        <v>51</v>
      </c>
      <c r="K150" s="38">
        <v>40</v>
      </c>
      <c r="L150" s="30">
        <v>41.75</v>
      </c>
      <c r="M150" s="171">
        <v>71.043478260869563</v>
      </c>
      <c r="N150" s="167" t="s">
        <v>6</v>
      </c>
      <c r="O150" s="172">
        <v>36.909090909090907</v>
      </c>
      <c r="P150" s="167">
        <v>48.425892857142863</v>
      </c>
      <c r="Q150" s="38">
        <f t="shared" si="48"/>
        <v>56.401785714285715</v>
      </c>
      <c r="R150" s="29">
        <v>53.285714285714285</v>
      </c>
      <c r="S150" s="38">
        <v>38.571428571428569</v>
      </c>
      <c r="T150" s="38">
        <v>81</v>
      </c>
      <c r="U150" s="30">
        <v>52.75</v>
      </c>
      <c r="V150" s="191">
        <v>53.375</v>
      </c>
      <c r="W150" s="179">
        <v>40.450000000000003</v>
      </c>
      <c r="X150" s="184">
        <v>72.5</v>
      </c>
      <c r="Y150" s="179">
        <v>37.799999999999997</v>
      </c>
      <c r="Z150" s="179">
        <v>0.3</v>
      </c>
      <c r="AA150" s="179">
        <v>51.2</v>
      </c>
      <c r="AB150" s="183">
        <v>53.25</v>
      </c>
      <c r="AC150" s="179">
        <v>66.354861111000005</v>
      </c>
      <c r="AD150" s="184">
        <v>66.311111111000002</v>
      </c>
      <c r="AE150" s="179">
        <v>39.174999999999997</v>
      </c>
      <c r="AF150" s="179">
        <v>80</v>
      </c>
      <c r="AG150" s="185">
        <v>79.933333332999993</v>
      </c>
      <c r="AH150" s="183">
        <v>54.25</v>
      </c>
      <c r="AI150" s="179">
        <v>40.229166666750004</v>
      </c>
      <c r="AJ150" s="184">
        <v>72.5</v>
      </c>
      <c r="AK150" s="179">
        <v>37.216666666999998</v>
      </c>
      <c r="AL150" s="179">
        <v>0</v>
      </c>
      <c r="AM150" s="185">
        <v>51.2</v>
      </c>
      <c r="AN150" s="179">
        <v>67.947499999999991</v>
      </c>
      <c r="AO150" s="184">
        <v>71.572999999999993</v>
      </c>
      <c r="AP150" s="179">
        <v>22.55</v>
      </c>
      <c r="AQ150" s="179">
        <v>100</v>
      </c>
      <c r="AR150" s="185">
        <v>77.667000000000002</v>
      </c>
    </row>
    <row r="151" spans="2:44" x14ac:dyDescent="0.3">
      <c r="B151" s="153" t="s">
        <v>13</v>
      </c>
      <c r="C151" s="92" t="s">
        <v>312</v>
      </c>
      <c r="D151" s="29">
        <f>AVERAGE(Mystery_Shopping_Scores6[[#This Row],[Business Start-up (2020)]:[Studying (2020)]], Mystery_Shopping_Scores6[[#This Row],[Regular business operations (2021)]:[Health (2021)]])</f>
        <v>75.121252204585559</v>
      </c>
      <c r="E151" s="29">
        <f>IFERROR(AVERAGE(Mystery_Shopping_Scores6[[#This Row],[Business Start-up (2020)]], Mystery_Shopping_Scores6[[#This Row],[Regular business operations (2021)]]), ".")</f>
        <v>69.464285714285722</v>
      </c>
      <c r="F151" s="30">
        <f>IFERROR(AVERAGE(Mystery_Shopping_Scores6[[#This Row],[Family (2020)]:[Studying (2020)]],Mystery_Shopping_Scores6[[#This Row],[Transport (2021)]:[Health (2021)]]), ".")</f>
        <v>76.73752834467119</v>
      </c>
      <c r="G151" s="171">
        <f>AVERAGE(Mystery_Shopping_Scores6[[#This Row],[Regular business operations (2021)]:[Health (2021)]])</f>
        <v>79.646825396825392</v>
      </c>
      <c r="H151" s="171">
        <v>71.428571428571431</v>
      </c>
      <c r="I151" s="38">
        <v>88.472222222222229</v>
      </c>
      <c r="J151" s="38">
        <v>100</v>
      </c>
      <c r="K151" s="38">
        <v>38.333333333333336</v>
      </c>
      <c r="L151" s="30">
        <v>100</v>
      </c>
      <c r="M151" s="171">
        <v>83.333333333333329</v>
      </c>
      <c r="N151" s="167" t="s">
        <v>6</v>
      </c>
      <c r="O151" s="172">
        <v>59.343033509700177</v>
      </c>
      <c r="P151" s="167">
        <v>66.257142857142867</v>
      </c>
      <c r="Q151" s="38">
        <f t="shared" si="48"/>
        <v>69.464285714285722</v>
      </c>
      <c r="R151" s="29">
        <v>67.5</v>
      </c>
      <c r="S151" s="38">
        <v>52.857142857142854</v>
      </c>
      <c r="T151" s="38">
        <v>100</v>
      </c>
      <c r="U151" s="30">
        <v>57.5</v>
      </c>
      <c r="V151" s="191">
        <v>65.75</v>
      </c>
      <c r="W151" s="179">
        <v>63.05</v>
      </c>
      <c r="X151" s="184">
        <v>83.3</v>
      </c>
      <c r="Y151" s="179">
        <v>38.9</v>
      </c>
      <c r="Z151" s="179">
        <v>30</v>
      </c>
      <c r="AA151" s="179">
        <v>100</v>
      </c>
      <c r="AB151" s="183">
        <v>62</v>
      </c>
      <c r="AC151" s="179">
        <v>68.305322129250001</v>
      </c>
      <c r="AD151" s="184">
        <v>76.078431373000001</v>
      </c>
      <c r="AE151" s="179">
        <v>53.809523810000002</v>
      </c>
      <c r="AF151" s="179">
        <v>76.666666667000001</v>
      </c>
      <c r="AG151" s="185">
        <v>66.666666667000001</v>
      </c>
      <c r="AH151" s="183">
        <v>63.75</v>
      </c>
      <c r="AI151" s="179">
        <v>55.724974200150001</v>
      </c>
      <c r="AJ151" s="184">
        <v>83.333333332999999</v>
      </c>
      <c r="AK151" s="179">
        <v>39.215686275000003</v>
      </c>
      <c r="AL151" s="179">
        <v>7.0175438595999999</v>
      </c>
      <c r="AM151" s="185">
        <v>93.333333332999999</v>
      </c>
      <c r="AN151" s="179">
        <v>71.881</v>
      </c>
      <c r="AO151" s="184">
        <v>81.332999999999998</v>
      </c>
      <c r="AP151" s="179">
        <v>39.524000000000001</v>
      </c>
      <c r="AQ151" s="179">
        <v>100</v>
      </c>
      <c r="AR151" s="185">
        <v>66.667000000000002</v>
      </c>
    </row>
    <row r="152" spans="2:44" x14ac:dyDescent="0.3">
      <c r="B152" s="153" t="s">
        <v>13</v>
      </c>
      <c r="C152" s="92" t="s">
        <v>313</v>
      </c>
      <c r="D152" s="29">
        <f>AVERAGE(Mystery_Shopping_Scores6[[#This Row],[Business Start-up (2020)]:[Studying (2020)]], Mystery_Shopping_Scores6[[#This Row],[Regular business operations (2021)]:[Health (2021)]])</f>
        <v>42.138480392156865</v>
      </c>
      <c r="E152" s="29">
        <f>IFERROR(AVERAGE(Mystery_Shopping_Scores6[[#This Row],[Business Start-up (2020)]], Mystery_Shopping_Scores6[[#This Row],[Regular business operations (2021)]]), ".")</f>
        <v>62.5</v>
      </c>
      <c r="F152" s="30">
        <f>IFERROR(AVERAGE(Mystery_Shopping_Scores6[[#This Row],[Family (2020)]:[Studying (2020)]],Mystery_Shopping_Scores6[[#This Row],[Transport (2021)]:[Health (2021)]]), ".")</f>
        <v>35.351307189542489</v>
      </c>
      <c r="G152" s="171">
        <f>AVERAGE(Mystery_Shopping_Scores6[[#This Row],[Regular business operations (2021)]:[Health (2021)]])</f>
        <v>33.75</v>
      </c>
      <c r="H152" s="171">
        <v>100</v>
      </c>
      <c r="I152" s="38">
        <v>0</v>
      </c>
      <c r="J152" s="38">
        <v>0</v>
      </c>
      <c r="K152" s="38">
        <v>35</v>
      </c>
      <c r="L152" s="30" t="s">
        <v>6</v>
      </c>
      <c r="M152" s="171">
        <v>66.666666666666671</v>
      </c>
      <c r="N152" s="167" t="s">
        <v>6</v>
      </c>
      <c r="O152" s="172">
        <v>23.823529411764707</v>
      </c>
      <c r="P152" s="167">
        <v>42.150980392156868</v>
      </c>
      <c r="Q152" s="38">
        <f t="shared" si="48"/>
        <v>50.526960784313729</v>
      </c>
      <c r="R152" s="29">
        <v>25</v>
      </c>
      <c r="S152" s="38">
        <v>19.607843137254903</v>
      </c>
      <c r="T152" s="38">
        <v>100</v>
      </c>
      <c r="U152" s="30">
        <v>57.5</v>
      </c>
      <c r="V152" s="191">
        <v>41.125</v>
      </c>
      <c r="W152" s="179">
        <v>33.774999999999999</v>
      </c>
      <c r="X152" s="184">
        <v>100</v>
      </c>
      <c r="Y152" s="179">
        <v>35.1</v>
      </c>
      <c r="Z152" s="179">
        <v>0</v>
      </c>
      <c r="AA152" s="179">
        <v>0</v>
      </c>
      <c r="AB152" s="183">
        <v>41.125</v>
      </c>
      <c r="AC152" s="179">
        <v>48.336834734</v>
      </c>
      <c r="AD152" s="184">
        <v>58.823529411999999</v>
      </c>
      <c r="AE152" s="179">
        <v>25</v>
      </c>
      <c r="AF152" s="179">
        <v>42.857142856999999</v>
      </c>
      <c r="AG152" s="185">
        <v>66.666666667000001</v>
      </c>
      <c r="AH152" s="183">
        <v>38</v>
      </c>
      <c r="AI152" s="179">
        <v>33.771929824499999</v>
      </c>
      <c r="AJ152" s="184">
        <v>100</v>
      </c>
      <c r="AK152" s="179">
        <v>35.087719298000003</v>
      </c>
      <c r="AL152" s="179">
        <v>0</v>
      </c>
      <c r="AM152" s="185">
        <v>0</v>
      </c>
      <c r="AN152" s="179">
        <v>42.1875</v>
      </c>
      <c r="AO152" s="184">
        <v>56.25</v>
      </c>
      <c r="AP152" s="179">
        <v>12.5</v>
      </c>
      <c r="AQ152" s="179">
        <v>33.332999999999998</v>
      </c>
      <c r="AR152" s="185">
        <v>66.667000000000002</v>
      </c>
    </row>
    <row r="153" spans="2:44" x14ac:dyDescent="0.3">
      <c r="B153" s="153" t="s">
        <v>13</v>
      </c>
      <c r="C153" s="92" t="s">
        <v>314</v>
      </c>
      <c r="D153" s="29">
        <f>AVERAGE(Mystery_Shopping_Scores6[[#This Row],[Business Start-up (2020)]:[Studying (2020)]], Mystery_Shopping_Scores6[[#This Row],[Regular business operations (2021)]:[Health (2021)]])</f>
        <v>66.666666666666671</v>
      </c>
      <c r="E153" s="29">
        <f>IFERROR(AVERAGE(Mystery_Shopping_Scores6[[#This Row],[Business Start-up (2020)]], Mystery_Shopping_Scores6[[#This Row],[Regular business operations (2021)]]), ".")</f>
        <v>100</v>
      </c>
      <c r="F153" s="30">
        <f>IFERROR(AVERAGE(Mystery_Shopping_Scores6[[#This Row],[Family (2020)]:[Studying (2020)]],Mystery_Shopping_Scores6[[#This Row],[Transport (2021)]:[Health (2021)]]), ".")</f>
        <v>57.142857142857146</v>
      </c>
      <c r="G153" s="171">
        <f>AVERAGE(Mystery_Shopping_Scores6[[#This Row],[Regular business operations (2021)]:[Health (2021)]])</f>
        <v>40</v>
      </c>
      <c r="H153" s="171">
        <v>100</v>
      </c>
      <c r="I153" s="38">
        <v>0</v>
      </c>
      <c r="J153" s="38">
        <v>0</v>
      </c>
      <c r="K153" s="38">
        <v>0</v>
      </c>
      <c r="L153" s="30">
        <v>100</v>
      </c>
      <c r="M153" s="171" t="s">
        <v>6</v>
      </c>
      <c r="N153" s="167" t="s">
        <v>6</v>
      </c>
      <c r="O153" s="172" t="s">
        <v>6</v>
      </c>
      <c r="P153" s="167">
        <v>62.5</v>
      </c>
      <c r="Q153" s="38">
        <f t="shared" si="48"/>
        <v>100</v>
      </c>
      <c r="R153" s="29">
        <v>100</v>
      </c>
      <c r="S153" s="38">
        <v>100</v>
      </c>
      <c r="T153" s="38">
        <v>100</v>
      </c>
      <c r="U153" s="30">
        <v>100</v>
      </c>
      <c r="V153" s="191">
        <v>56.25</v>
      </c>
      <c r="W153" s="179">
        <v>25</v>
      </c>
      <c r="X153" s="184">
        <v>100</v>
      </c>
      <c r="Y153" s="179">
        <v>0</v>
      </c>
      <c r="Z153" s="179">
        <v>0</v>
      </c>
      <c r="AA153" s="179">
        <v>0</v>
      </c>
      <c r="AB153" s="183">
        <v>56.25</v>
      </c>
      <c r="AC153" s="179">
        <v>87.5</v>
      </c>
      <c r="AD153" s="184">
        <v>100</v>
      </c>
      <c r="AE153" s="179">
        <v>50</v>
      </c>
      <c r="AF153" s="179">
        <v>100</v>
      </c>
      <c r="AG153" s="185">
        <v>100</v>
      </c>
      <c r="AH153" s="183">
        <v>50</v>
      </c>
      <c r="AI153" s="179">
        <v>25</v>
      </c>
      <c r="AJ153" s="184">
        <v>100</v>
      </c>
      <c r="AK153" s="179">
        <v>0</v>
      </c>
      <c r="AL153" s="179">
        <v>0</v>
      </c>
      <c r="AM153" s="185">
        <v>0</v>
      </c>
      <c r="AN153" s="179">
        <v>75</v>
      </c>
      <c r="AO153" s="184">
        <v>100</v>
      </c>
      <c r="AP153" s="179">
        <v>0</v>
      </c>
      <c r="AQ153" s="179">
        <v>100</v>
      </c>
      <c r="AR153" s="185">
        <v>100</v>
      </c>
    </row>
    <row r="154" spans="2:44" x14ac:dyDescent="0.3">
      <c r="B154" s="153" t="s">
        <v>13</v>
      </c>
      <c r="C154" s="92" t="s">
        <v>742</v>
      </c>
      <c r="D154" s="29">
        <f>AVERAGE(Mystery_Shopping_Scores6[[#This Row],[Business Start-up (2020)]:[Studying (2020)]], Mystery_Shopping_Scores6[[#This Row],[Regular business operations (2021)]:[Health (2021)]])</f>
        <v>53.191302910052912</v>
      </c>
      <c r="E154" s="29">
        <f>IFERROR(AVERAGE(Mystery_Shopping_Scores6[[#This Row],[Business Start-up (2020)]], Mystery_Shopping_Scores6[[#This Row],[Regular business operations (2021)]]), ".")</f>
        <v>64.032738095238102</v>
      </c>
      <c r="F154" s="30">
        <f>IFERROR(AVERAGE(Mystery_Shopping_Scores6[[#This Row],[Family (2020)]:[Studying (2020)]],Mystery_Shopping_Scores6[[#This Row],[Transport (2021)]:[Health (2021)]]), ".")</f>
        <v>50.09375</v>
      </c>
      <c r="G154" s="171">
        <f>AVERAGE(Mystery_Shopping_Scores6[[#This Row],[Regular business operations (2021)]:[Health (2021)]])</f>
        <v>48.819345238095238</v>
      </c>
      <c r="H154" s="29">
        <f t="shared" ref="H154:L154" si="49">(0.5*IF(ISNUMBER(H155),H155,0)+0.25*IF(ISNUMBER(H156),H156,0)+IFERROR(AVERAGE(H157:H158)*0.25,0))/(ISNUMBER(H155)*0.5+ISNUMBER(H156)*0.25+OR(ISNUMBER(H157),ISNUMBER(H158))*0.25)</f>
        <v>61.607142857142861</v>
      </c>
      <c r="I154" s="38">
        <f t="shared" si="49"/>
        <v>61.65625</v>
      </c>
      <c r="J154" s="38">
        <f t="shared" si="49"/>
        <v>15.333333333333336</v>
      </c>
      <c r="K154" s="38">
        <f t="shared" si="49"/>
        <v>30</v>
      </c>
      <c r="L154" s="30">
        <f t="shared" si="49"/>
        <v>75.5</v>
      </c>
      <c r="M154" s="171" t="s">
        <v>6</v>
      </c>
      <c r="N154" s="167" t="s">
        <v>6</v>
      </c>
      <c r="O154" s="172" t="s">
        <v>6</v>
      </c>
      <c r="P154" s="167">
        <v>51.715624999999996</v>
      </c>
      <c r="Q154" s="38">
        <f t="shared" si="48"/>
        <v>58.65625</v>
      </c>
      <c r="R154" s="29">
        <f>(0.5*IF(ISNUMBER(R155),R155,0)+0.25*IF(ISNUMBER(R156),R156,0)+IFERROR(AVERAGE(R157:R158)*0.25,0))/(ISNUMBER(R155)*0.5+ISNUMBER(R156)*0.25+OR(ISNUMBER(R157),ISNUMBER(R158))*0.25)</f>
        <v>66.458333333333329</v>
      </c>
      <c r="S154" s="38">
        <f>(0.5*IF(ISNUMBER(S155),S155,0)+0.25*IF(ISNUMBER(S156),S156,0)+IFERROR(AVERAGE(S157:S158)*0.25,0))/(ISNUMBER(S155)*0.5+ISNUMBER(S156)*0.25+OR(ISNUMBER(S157),ISNUMBER(S158))*0.25)</f>
        <v>45.833333333333329</v>
      </c>
      <c r="T154" s="38">
        <f>(0.5*IF(ISNUMBER(T155),T155,0)+0.25*IF(ISNUMBER(T156),T156,0)+IFERROR(AVERAGE(T157:T158)*0.25,0))/(ISNUMBER(T155)*0.5+ISNUMBER(T156)*0.25+OR(ISNUMBER(T157),ISNUMBER(T158))*0.25)</f>
        <v>44</v>
      </c>
      <c r="U154" s="30">
        <f>(0.5*IF(ISNUMBER(U155),U155,0)+0.25*IF(ISNUMBER(U156),U156,0)+IFERROR(AVERAGE(U157:U158)*0.25,0))/(ISNUMBER(U155)*0.5+ISNUMBER(U156)*0.25+OR(ISNUMBER(U157),ISNUMBER(U158))*0.25)</f>
        <v>78.333333333333329</v>
      </c>
      <c r="V154" s="191">
        <v>54.833333333333336</v>
      </c>
      <c r="W154" s="179">
        <v>44.774999999999991</v>
      </c>
      <c r="X154" s="184">
        <v>87.5</v>
      </c>
      <c r="Y154" s="179">
        <v>50.825000000000003</v>
      </c>
      <c r="Z154" s="179">
        <v>34.575000000000003</v>
      </c>
      <c r="AA154" s="179">
        <v>6.2</v>
      </c>
      <c r="AB154" s="183">
        <v>48</v>
      </c>
      <c r="AC154" s="179">
        <v>74.533143939500007</v>
      </c>
      <c r="AD154" s="184">
        <v>76.420454545500007</v>
      </c>
      <c r="AE154" s="179" t="s">
        <v>6</v>
      </c>
      <c r="AF154" s="179" t="s">
        <v>6</v>
      </c>
      <c r="AG154" s="185">
        <v>72.645833333500008</v>
      </c>
      <c r="AH154" s="183">
        <v>47.5</v>
      </c>
      <c r="AI154" s="179">
        <v>34.672619047599994</v>
      </c>
      <c r="AJ154" s="184">
        <v>55</v>
      </c>
      <c r="AK154" s="179">
        <v>56.833333333249996</v>
      </c>
      <c r="AL154" s="179">
        <v>25</v>
      </c>
      <c r="AM154" s="185">
        <v>1.8571428571499999</v>
      </c>
      <c r="AN154" s="179">
        <v>73.041687499999995</v>
      </c>
      <c r="AO154" s="184">
        <v>80.833375000000004</v>
      </c>
      <c r="AP154" s="179" t="s">
        <v>6</v>
      </c>
      <c r="AQ154" s="179" t="s">
        <v>6</v>
      </c>
      <c r="AR154" s="185">
        <v>65.25</v>
      </c>
    </row>
    <row r="155" spans="2:44" x14ac:dyDescent="0.3">
      <c r="B155" s="153" t="s">
        <v>13</v>
      </c>
      <c r="C155" s="92" t="s">
        <v>315</v>
      </c>
      <c r="D155" s="29">
        <f>AVERAGE(Mystery_Shopping_Scores6[[#This Row],[Business Start-up (2020)]:[Studying (2020)]], Mystery_Shopping_Scores6[[#This Row],[Regular business operations (2021)]:[Health (2021)]])</f>
        <v>64.07936507936509</v>
      </c>
      <c r="E155" s="29">
        <f>IFERROR(AVERAGE(Mystery_Shopping_Scores6[[#This Row],[Business Start-up (2020)]], Mystery_Shopping_Scores6[[#This Row],[Regular business operations (2021)]]), ".")</f>
        <v>64.523809523809518</v>
      </c>
      <c r="F155" s="30">
        <f>IFERROR(AVERAGE(Mystery_Shopping_Scores6[[#This Row],[Family (2020)]:[Studying (2020)]],Mystery_Shopping_Scores6[[#This Row],[Transport (2021)]:[Health (2021)]]), ".")</f>
        <v>63.952380952380956</v>
      </c>
      <c r="G155" s="171">
        <f>AVERAGE(Mystery_Shopping_Scores6[[#This Row],[Regular business operations (2021)]:[Health (2021)]])</f>
        <v>61.909523809523805</v>
      </c>
      <c r="H155" s="171">
        <v>69.047619047619051</v>
      </c>
      <c r="I155" s="38">
        <v>90.5</v>
      </c>
      <c r="J155" s="38">
        <v>30.666666666666671</v>
      </c>
      <c r="K155" s="38">
        <v>43.333333333333336</v>
      </c>
      <c r="L155" s="30">
        <v>76</v>
      </c>
      <c r="M155" s="171">
        <v>76</v>
      </c>
      <c r="N155" s="167" t="s">
        <v>6</v>
      </c>
      <c r="O155" s="172">
        <v>47.748148148148154</v>
      </c>
      <c r="P155" s="167">
        <v>64.63333333333334</v>
      </c>
      <c r="Q155" s="38">
        <f t="shared" si="48"/>
        <v>66.791666666666671</v>
      </c>
      <c r="R155" s="29">
        <v>60</v>
      </c>
      <c r="S155" s="38">
        <v>75</v>
      </c>
      <c r="T155" s="38">
        <v>54.666666666666671</v>
      </c>
      <c r="U155" s="30">
        <v>77.5</v>
      </c>
      <c r="V155" s="191">
        <v>67.5</v>
      </c>
      <c r="W155" s="179">
        <v>62.475000000000001</v>
      </c>
      <c r="X155" s="184">
        <v>100</v>
      </c>
      <c r="Y155" s="179">
        <v>85</v>
      </c>
      <c r="Z155" s="179">
        <v>52.5</v>
      </c>
      <c r="AA155" s="179">
        <v>12.4</v>
      </c>
      <c r="AB155" s="183">
        <v>61</v>
      </c>
      <c r="AC155" s="179">
        <v>77.020833333500008</v>
      </c>
      <c r="AD155" s="184">
        <v>77.5</v>
      </c>
      <c r="AE155" s="179" t="s">
        <v>6</v>
      </c>
      <c r="AF155" s="179" t="s">
        <v>6</v>
      </c>
      <c r="AG155" s="185">
        <v>76.541666667000001</v>
      </c>
      <c r="AH155" s="183">
        <v>64.5</v>
      </c>
      <c r="AI155" s="179">
        <v>52.678571428574998</v>
      </c>
      <c r="AJ155" s="184">
        <v>60</v>
      </c>
      <c r="AK155" s="179">
        <v>97</v>
      </c>
      <c r="AL155" s="179">
        <v>50</v>
      </c>
      <c r="AM155" s="185">
        <v>3.7142857142999999</v>
      </c>
      <c r="AN155" s="179">
        <v>87.75</v>
      </c>
      <c r="AO155" s="184">
        <v>95</v>
      </c>
      <c r="AP155" s="179" t="s">
        <v>6</v>
      </c>
      <c r="AQ155" s="179" t="s">
        <v>6</v>
      </c>
      <c r="AR155" s="185">
        <v>80.5</v>
      </c>
    </row>
    <row r="156" spans="2:44" x14ac:dyDescent="0.3">
      <c r="B156" s="153" t="s">
        <v>13</v>
      </c>
      <c r="C156" s="92" t="s">
        <v>316</v>
      </c>
      <c r="D156" s="29">
        <f>AVERAGE(Mystery_Shopping_Scores6[[#This Row],[Business Start-up (2020)]:[Studying (2020)]], Mystery_Shopping_Scores6[[#This Row],[Regular business operations (2021)]:[Health (2021)]])</f>
        <v>62.962962962962962</v>
      </c>
      <c r="E156" s="29">
        <f>IFERROR(AVERAGE(Mystery_Shopping_Scores6[[#This Row],[Business Start-up (2020)]], Mystery_Shopping_Scores6[[#This Row],[Regular business operations (2021)]]), ".")</f>
        <v>100</v>
      </c>
      <c r="F156" s="30">
        <f>IFERROR(AVERAGE(Mystery_Shopping_Scores6[[#This Row],[Family (2020)]:[Studying (2020)]],Mystery_Shopping_Scores6[[#This Row],[Transport (2021)]:[Health (2021)]]), ".")</f>
        <v>52.380952380952372</v>
      </c>
      <c r="G156" s="171">
        <f>AVERAGE(Mystery_Shopping_Scores6[[#This Row],[Regular business operations (2021)]:[Health (2021)]])</f>
        <v>53.333333333333329</v>
      </c>
      <c r="H156" s="171">
        <v>100</v>
      </c>
      <c r="I156" s="38">
        <v>33.333333333333329</v>
      </c>
      <c r="J156" s="38">
        <v>0</v>
      </c>
      <c r="K156" s="38">
        <v>33.333333333333329</v>
      </c>
      <c r="L156" s="30">
        <v>100</v>
      </c>
      <c r="M156" s="171" t="s">
        <v>6</v>
      </c>
      <c r="N156" s="167" t="s">
        <v>6</v>
      </c>
      <c r="O156" s="172" t="s">
        <v>6</v>
      </c>
      <c r="P156" s="167">
        <v>58.325000000000003</v>
      </c>
      <c r="Q156" s="38">
        <f t="shared" si="48"/>
        <v>75</v>
      </c>
      <c r="R156" s="29">
        <v>100</v>
      </c>
      <c r="S156" s="38">
        <v>33.333333333333329</v>
      </c>
      <c r="T156" s="38">
        <v>66.666666666666657</v>
      </c>
      <c r="U156" s="30">
        <v>100</v>
      </c>
      <c r="V156" s="191">
        <v>61</v>
      </c>
      <c r="W156" s="179">
        <v>41.650000000000006</v>
      </c>
      <c r="X156" s="184">
        <v>100</v>
      </c>
      <c r="Y156" s="179">
        <v>33.299999999999997</v>
      </c>
      <c r="Z156" s="179">
        <v>33.299999999999997</v>
      </c>
      <c r="AA156" s="179">
        <v>0</v>
      </c>
      <c r="AB156" s="183">
        <v>55.5</v>
      </c>
      <c r="AC156" s="179">
        <v>100</v>
      </c>
      <c r="AD156" s="184">
        <v>100</v>
      </c>
      <c r="AE156" s="179" t="s">
        <v>6</v>
      </c>
      <c r="AF156" s="179" t="s">
        <v>6</v>
      </c>
      <c r="AG156" s="185">
        <v>100</v>
      </c>
      <c r="AH156" s="183">
        <v>55.5</v>
      </c>
      <c r="AI156" s="179">
        <v>33.333333333249996</v>
      </c>
      <c r="AJ156" s="184">
        <v>100</v>
      </c>
      <c r="AK156" s="179">
        <v>33.333333332999999</v>
      </c>
      <c r="AL156" s="179">
        <v>0</v>
      </c>
      <c r="AM156" s="185">
        <v>0</v>
      </c>
      <c r="AN156" s="179">
        <v>100</v>
      </c>
      <c r="AO156" s="184">
        <v>100</v>
      </c>
      <c r="AP156" s="179" t="s">
        <v>6</v>
      </c>
      <c r="AQ156" s="179" t="s">
        <v>6</v>
      </c>
      <c r="AR156" s="185">
        <v>100</v>
      </c>
    </row>
    <row r="157" spans="2:44" x14ac:dyDescent="0.3">
      <c r="B157" s="153" t="s">
        <v>13</v>
      </c>
      <c r="C157" s="92" t="s">
        <v>740</v>
      </c>
      <c r="D157" s="29">
        <f>AVERAGE(Mystery_Shopping_Scores6[[#This Row],[Business Start-up (2020)]:[Studying (2020)]], Mystery_Shopping_Scores6[[#This Row],[Regular business operations (2021)]:[Health (2021)]])</f>
        <v>9.9537037037037042</v>
      </c>
      <c r="E157" s="29">
        <f>IFERROR(AVERAGE(Mystery_Shopping_Scores6[[#This Row],[Business Start-up (2020)]], Mystery_Shopping_Scores6[[#This Row],[Regular business operations (2021)]]), ".")</f>
        <v>20.833333333333336</v>
      </c>
      <c r="F157" s="30">
        <f>IFERROR(AVERAGE(Mystery_Shopping_Scores6[[#This Row],[Family (2020)]:[Studying (2020)]],Mystery_Shopping_Scores6[[#This Row],[Transport (2021)]:[Health (2021)]]), ".")</f>
        <v>6.8452380952380958</v>
      </c>
      <c r="G157" s="171">
        <f>AVERAGE(Mystery_Shopping_Scores6[[#This Row],[Regular business operations (2021)]:[Health (2021)]])</f>
        <v>9.5833333333333339</v>
      </c>
      <c r="H157" s="171">
        <v>16.666666666666668</v>
      </c>
      <c r="I157" s="38">
        <v>31.25</v>
      </c>
      <c r="J157" s="38">
        <v>0</v>
      </c>
      <c r="K157" s="38">
        <v>0</v>
      </c>
      <c r="L157" s="30">
        <v>0</v>
      </c>
      <c r="M157" s="171">
        <v>14.285714285714286</v>
      </c>
      <c r="N157" s="167" t="s">
        <v>6</v>
      </c>
      <c r="O157" s="172">
        <v>7.3863636363636367</v>
      </c>
      <c r="P157" s="167">
        <v>5.2083333333333339</v>
      </c>
      <c r="Q157" s="38">
        <f t="shared" si="48"/>
        <v>10.416666666666668</v>
      </c>
      <c r="R157" s="29">
        <v>25</v>
      </c>
      <c r="S157" s="38">
        <v>0</v>
      </c>
      <c r="T157" s="38">
        <v>0</v>
      </c>
      <c r="U157" s="30">
        <v>16.666666666666668</v>
      </c>
      <c r="V157" s="191">
        <v>10.166666666666666</v>
      </c>
      <c r="W157" s="179">
        <v>0</v>
      </c>
      <c r="X157" s="184">
        <v>0</v>
      </c>
      <c r="Y157" s="179">
        <v>0</v>
      </c>
      <c r="Z157" s="179">
        <v>0</v>
      </c>
      <c r="AA157" s="179">
        <v>0</v>
      </c>
      <c r="AB157" s="183">
        <v>10.166666666666666</v>
      </c>
      <c r="AC157" s="179">
        <v>30.681818182000001</v>
      </c>
      <c r="AD157" s="184">
        <v>36.363636364000001</v>
      </c>
      <c r="AE157" s="179" t="s">
        <v>6</v>
      </c>
      <c r="AF157" s="179" t="s">
        <v>6</v>
      </c>
      <c r="AG157" s="185">
        <v>25</v>
      </c>
      <c r="AH157" s="183">
        <v>0</v>
      </c>
      <c r="AI157" s="179">
        <v>0</v>
      </c>
      <c r="AJ157" s="184">
        <v>0</v>
      </c>
      <c r="AK157" s="179">
        <v>0</v>
      </c>
      <c r="AL157" s="179">
        <v>0</v>
      </c>
      <c r="AM157" s="185">
        <v>0</v>
      </c>
      <c r="AN157" s="179">
        <v>0</v>
      </c>
      <c r="AO157" s="184">
        <v>0</v>
      </c>
      <c r="AP157" s="179" t="s">
        <v>6</v>
      </c>
      <c r="AQ157" s="179" t="s">
        <v>6</v>
      </c>
      <c r="AR157" s="185">
        <v>0</v>
      </c>
    </row>
    <row r="158" spans="2:44" x14ac:dyDescent="0.3">
      <c r="B158" s="153" t="s">
        <v>13</v>
      </c>
      <c r="C158" s="92" t="s">
        <v>741</v>
      </c>
      <c r="D158" s="29">
        <f>AVERAGE(Mystery_Shopping_Scores6[[#This Row],[Business Start-up (2020)]:[Studying (2020)]], Mystery_Shopping_Scores6[[#This Row],[Regular business operations (2021)]:[Health (2021)]])</f>
        <v>50</v>
      </c>
      <c r="E158" s="29">
        <f>IFERROR(AVERAGE(Mystery_Shopping_Scores6[[#This Row],[Business Start-up (2020)]], Mystery_Shopping_Scores6[[#This Row],[Regular business operations (2021)]]), ".")</f>
        <v>33.333333333333336</v>
      </c>
      <c r="F158" s="30">
        <f>IFERROR(AVERAGE(Mystery_Shopping_Scores6[[#This Row],[Family (2020)]:[Studying (2020)]],Mystery_Shopping_Scores6[[#This Row],[Transport (2021)]:[Health (2021)]]), ".")</f>
        <v>58.333333333333336</v>
      </c>
      <c r="G158" s="171">
        <f>AVERAGE(Mystery_Shopping_Scores6[[#This Row],[Regular business operations (2021)]:[Health (2021)]])</f>
        <v>33.333333333333336</v>
      </c>
      <c r="H158" s="171">
        <v>0</v>
      </c>
      <c r="I158" s="38">
        <v>33.333333333333336</v>
      </c>
      <c r="J158" s="38">
        <v>0</v>
      </c>
      <c r="K158" s="38" t="s">
        <v>6</v>
      </c>
      <c r="L158" s="30">
        <v>100</v>
      </c>
      <c r="M158" s="171">
        <v>57.142857142857146</v>
      </c>
      <c r="N158" s="167" t="s">
        <v>6</v>
      </c>
      <c r="O158" s="172">
        <v>50</v>
      </c>
      <c r="P158" s="167">
        <v>88.8888888888889</v>
      </c>
      <c r="Q158" s="38">
        <f t="shared" si="48"/>
        <v>83.333333333333343</v>
      </c>
      <c r="R158" s="29">
        <v>66.666666666666671</v>
      </c>
      <c r="S158" s="38" t="s">
        <v>6</v>
      </c>
      <c r="T158" s="38" t="s">
        <v>6</v>
      </c>
      <c r="U158" s="30">
        <v>100</v>
      </c>
      <c r="V158" s="191">
        <v>71.666666666666671</v>
      </c>
      <c r="W158" s="179">
        <v>100</v>
      </c>
      <c r="X158" s="184">
        <v>100</v>
      </c>
      <c r="Y158" s="179" t="s">
        <v>6</v>
      </c>
      <c r="Z158" s="179" t="s">
        <v>6</v>
      </c>
      <c r="AA158" s="179" t="s">
        <v>6</v>
      </c>
      <c r="AB158" s="183">
        <v>57.5</v>
      </c>
      <c r="AC158" s="179">
        <v>57.5</v>
      </c>
      <c r="AD158" s="184">
        <v>65</v>
      </c>
      <c r="AE158" s="179" t="s">
        <v>6</v>
      </c>
      <c r="AF158" s="179" t="s">
        <v>6</v>
      </c>
      <c r="AG158" s="185">
        <v>50</v>
      </c>
      <c r="AH158" s="183">
        <v>33.5</v>
      </c>
      <c r="AI158" s="179" t="s">
        <v>6</v>
      </c>
      <c r="AJ158" s="184" t="s">
        <v>6</v>
      </c>
      <c r="AK158" s="179" t="s">
        <v>6</v>
      </c>
      <c r="AL158" s="179" t="s">
        <v>6</v>
      </c>
      <c r="AM158" s="185" t="s">
        <v>6</v>
      </c>
      <c r="AN158" s="179">
        <v>33.333500000000001</v>
      </c>
      <c r="AO158" s="184">
        <v>66.667000000000002</v>
      </c>
      <c r="AP158" s="179" t="s">
        <v>6</v>
      </c>
      <c r="AQ158" s="179" t="s">
        <v>6</v>
      </c>
      <c r="AR158" s="185">
        <v>0</v>
      </c>
    </row>
    <row r="159" spans="2:44" x14ac:dyDescent="0.3">
      <c r="B159" s="153" t="s">
        <v>14</v>
      </c>
      <c r="C159" s="92" t="s">
        <v>307</v>
      </c>
      <c r="D159" s="29">
        <f>AVERAGE(Mystery_Shopping_Scores6[[#This Row],[Business Start-up (2020)]:[Studying (2020)]], Mystery_Shopping_Scores6[[#This Row],[Regular business operations (2021)]:[Health (2021)]])</f>
        <v>84.301088207916919</v>
      </c>
      <c r="E159" s="29">
        <f>IFERROR(AVERAGE(Mystery_Shopping_Scores6[[#This Row],[Business Start-up (2020)]], Mystery_Shopping_Scores6[[#This Row],[Regular business operations (2021)]]), ".")</f>
        <v>87.24404761904762</v>
      </c>
      <c r="F159" s="30">
        <f>IFERROR(AVERAGE(Mystery_Shopping_Scores6[[#This Row],[Family (2020)]:[Studying (2020)]],Mystery_Shopping_Scores6[[#This Row],[Transport (2021)]:[Health (2021)]]), ".")</f>
        <v>83.460242661879562</v>
      </c>
      <c r="G159" s="171">
        <f>AVERAGE(Mystery_Shopping_Scores6[[#This Row],[Regular business operations (2021)]:[Health (2021)]])</f>
        <v>81.891793430335099</v>
      </c>
      <c r="H159" s="29">
        <f t="shared" ref="H159:L159" si="50" xml:space="preserve"> (SUMIFS(H:H, $B:$B, $B159, $C:$C, "1. User centricity")+SUMIFS(H:H, $B:$B, $B159, $C:$C, "2. Transparency")+SUMIFS(H:H, $B:$B, $B159, $C:$C, "3. Key enablers")+ SUMIFS(H:H, $B:$B, $B159, $C:$C, "4. Cross-border services"))/4</f>
        <v>82.13095238095238</v>
      </c>
      <c r="I159" s="38">
        <f t="shared" si="50"/>
        <v>91.187141754850089</v>
      </c>
      <c r="J159" s="38">
        <f t="shared" si="50"/>
        <v>65.19047619047619</v>
      </c>
      <c r="K159" s="38">
        <f t="shared" si="50"/>
        <v>92.101190476190453</v>
      </c>
      <c r="L159" s="30">
        <f t="shared" si="50"/>
        <v>78.849206349206341</v>
      </c>
      <c r="M159" s="171" t="s">
        <v>6</v>
      </c>
      <c r="N159" s="167" t="s">
        <v>6</v>
      </c>
      <c r="O159" s="172" t="s">
        <v>6</v>
      </c>
      <c r="P159" s="167">
        <v>85.403228339947091</v>
      </c>
      <c r="Q159" s="38">
        <f t="shared" si="48"/>
        <v>87.312706679894177</v>
      </c>
      <c r="R159" s="29">
        <f xml:space="preserve"> (SUMIFS(R:R, $B:$B, $B159, $C:$C, "1. User centricity")+SUMIFS(R:R, $B:$B, $B159, $C:$C, "2. Transparency")+SUMIFS(R:R, $B:$B, $B159, $C:$C, "3. Key enablers")+ SUMIFS(R:R, $B:$B, $B159, $C:$C, "4. Cross-border services"))/4</f>
        <v>92.357142857142861</v>
      </c>
      <c r="S159" s="38">
        <f xml:space="preserve"> (SUMIFS(S:S, $B:$B, $B159, $C:$C, "1. User centricity")+SUMIFS(S:S, $B:$B, $B159, $C:$C, "2. Transparency")+SUMIFS(S:S, $B:$B, $B159, $C:$C, "3. Key enablers")+ SUMIFS(S:S, $B:$B, $B159, $C:$C, "4. Cross-border services"))/4</f>
        <v>91.481646825396822</v>
      </c>
      <c r="T159" s="38">
        <f xml:space="preserve"> (SUMIFS(T:T, $B:$B, $B159, $C:$C, "1. User centricity")+SUMIFS(T:T, $B:$B, $B159, $C:$C, "2. Transparency")+SUMIFS(T:T, $B:$B, $B159, $C:$C, "3. Key enablers")+ SUMIFS(T:T, $B:$B, $B159, $C:$C, "4. Cross-border services"))/4</f>
        <v>80.495370370370352</v>
      </c>
      <c r="U159" s="30">
        <f xml:space="preserve"> (SUMIFS(U:U, $B:$B, $B159, $C:$C, "1. User centricity")+SUMIFS(U:U, $B:$B, $B159, $C:$C, "2. Transparency")+SUMIFS(U:U, $B:$B, $B159, $C:$C, "3. Key enablers")+ SUMIFS(U:U, $B:$B, $B159, $C:$C, "4. Cross-border services"))/4</f>
        <v>84.916666666666657</v>
      </c>
      <c r="V159" s="191">
        <v>84.375</v>
      </c>
      <c r="W159" s="179">
        <v>83.493749999999991</v>
      </c>
      <c r="X159" s="184">
        <v>88.743750000000006</v>
      </c>
      <c r="Y159" s="179">
        <v>89.375</v>
      </c>
      <c r="Z159" s="179">
        <v>85.625</v>
      </c>
      <c r="AA159" s="179">
        <v>70.231250000000003</v>
      </c>
      <c r="AB159" s="183">
        <v>79.875</v>
      </c>
      <c r="AC159" s="179">
        <v>85.242699911957175</v>
      </c>
      <c r="AD159" s="184">
        <v>88.699404761909719</v>
      </c>
      <c r="AE159" s="179">
        <v>84.847828483296283</v>
      </c>
      <c r="AF159" s="179">
        <v>81.396520146407411</v>
      </c>
      <c r="AG159" s="185">
        <v>86.027046256215286</v>
      </c>
      <c r="AH159" s="183">
        <v>80.5</v>
      </c>
      <c r="AI159" s="179">
        <v>74.789938375993046</v>
      </c>
      <c r="AJ159" s="184">
        <v>87.176793981520831</v>
      </c>
      <c r="AK159" s="179">
        <v>85.294890872972218</v>
      </c>
      <c r="AL159" s="179">
        <v>73.213140799555561</v>
      </c>
      <c r="AM159" s="185">
        <v>53.474927849923603</v>
      </c>
      <c r="AN159" s="179">
        <v>86.180349537037046</v>
      </c>
      <c r="AO159" s="184">
        <v>89.617999999999995</v>
      </c>
      <c r="AP159" s="179">
        <v>84.728777777777779</v>
      </c>
      <c r="AQ159" s="179">
        <v>82.607851851851862</v>
      </c>
      <c r="AR159" s="185">
        <v>87.766768518518518</v>
      </c>
    </row>
    <row r="160" spans="2:44" x14ac:dyDescent="0.3">
      <c r="B160" s="153" t="s">
        <v>14</v>
      </c>
      <c r="C160" s="92" t="s">
        <v>734</v>
      </c>
      <c r="D160" s="29">
        <f>AVERAGE(Mystery_Shopping_Scores6[[#This Row],[Business Start-up (2020)]:[Studying (2020)]], Mystery_Shopping_Scores6[[#This Row],[Regular business operations (2021)]:[Health (2021)]])</f>
        <v>97.50656476582401</v>
      </c>
      <c r="E160" s="29">
        <f>IFERROR(AVERAGE(Mystery_Shopping_Scores6[[#This Row],[Business Start-up (2020)]], Mystery_Shopping_Scores6[[#This Row],[Regular business operations (2021)]]), ".")</f>
        <v>99.999999999999986</v>
      </c>
      <c r="F160" s="30">
        <f>IFERROR(AVERAGE(Mystery_Shopping_Scores6[[#This Row],[Family (2020)]:[Studying (2020)]],Mystery_Shopping_Scores6[[#This Row],[Transport (2021)]:[Health (2021)]]), ".")</f>
        <v>96.794154698916586</v>
      </c>
      <c r="G160" s="171">
        <f>AVERAGE(Mystery_Shopping_Scores6[[#This Row],[Regular business operations (2021)]:[Health (2021)]])</f>
        <v>98.186948853615519</v>
      </c>
      <c r="H160" s="29">
        <f t="shared" ref="H160:L160" si="51">2/3*IF(ISNUMBER(H161),H161)+1/3*(2/3*IF(ISNUMBER(H163),H163)+IF(ISNUMBER(H162),H162)/3)</f>
        <v>99.999999999999986</v>
      </c>
      <c r="I160" s="38">
        <f t="shared" si="51"/>
        <v>97.601410934744266</v>
      </c>
      <c r="J160" s="38">
        <f t="shared" si="51"/>
        <v>99.999999999999986</v>
      </c>
      <c r="K160" s="38">
        <f t="shared" si="51"/>
        <v>96.825396825396808</v>
      </c>
      <c r="L160" s="30">
        <f t="shared" si="51"/>
        <v>96.507936507936492</v>
      </c>
      <c r="M160" s="171" t="s">
        <v>6</v>
      </c>
      <c r="N160" s="167" t="s">
        <v>6</v>
      </c>
      <c r="O160" s="172" t="s">
        <v>6</v>
      </c>
      <c r="P160" s="167">
        <v>97.790542328042321</v>
      </c>
      <c r="Q160" s="38">
        <f t="shared" si="48"/>
        <v>96.656084656084644</v>
      </c>
      <c r="R160" s="29">
        <f>2/3*IF(ISNUMBER(R161),R161)+1/3*(2/3*IF(ISNUMBER(R163),R163)+IF(ISNUMBER(R162),R162)/3)</f>
        <v>99.999999999999986</v>
      </c>
      <c r="S160" s="38">
        <f>2/3*IF(ISNUMBER(S161),S161)+1/3*(2/3*IF(ISNUMBER(S163),S163)+IF(ISNUMBER(S162),S162)/3)</f>
        <v>96.825396825396808</v>
      </c>
      <c r="T160" s="38">
        <f>2/3*IF(ISNUMBER(T161),T161)+1/3*(2/3*IF(ISNUMBER(T163),T163)+IF(ISNUMBER(T162),T162)/3)</f>
        <v>93.195767195767189</v>
      </c>
      <c r="U160" s="30">
        <f>2/3*IF(ISNUMBER(U161),U161)+1/3*(2/3*IF(ISNUMBER(U163),U163)+IF(ISNUMBER(U162),U162)/3)</f>
        <v>96.60317460317458</v>
      </c>
      <c r="V160" s="191">
        <v>97.25</v>
      </c>
      <c r="W160" s="179">
        <v>98.925000000000011</v>
      </c>
      <c r="X160" s="184">
        <v>100</v>
      </c>
      <c r="Y160" s="179">
        <v>96.8</v>
      </c>
      <c r="Z160" s="179">
        <v>98.9</v>
      </c>
      <c r="AA160" s="179">
        <v>100</v>
      </c>
      <c r="AB160" s="183">
        <v>93.875</v>
      </c>
      <c r="AC160" s="179">
        <v>95.419233544111108</v>
      </c>
      <c r="AD160" s="184">
        <v>98.888888888888872</v>
      </c>
      <c r="AE160" s="179">
        <v>95.7142857142222</v>
      </c>
      <c r="AF160" s="179">
        <v>91.391941391555548</v>
      </c>
      <c r="AG160" s="185">
        <v>95.681818181777771</v>
      </c>
      <c r="AH160" s="183">
        <v>93.625</v>
      </c>
      <c r="AI160" s="179">
        <v>92.326706215722226</v>
      </c>
      <c r="AJ160" s="184">
        <v>99.999999999999986</v>
      </c>
      <c r="AK160" s="179">
        <v>95.555555555555543</v>
      </c>
      <c r="AL160" s="179">
        <v>95.367430923222216</v>
      </c>
      <c r="AM160" s="185">
        <v>78.383838384111101</v>
      </c>
      <c r="AN160" s="179">
        <v>94.990694444444443</v>
      </c>
      <c r="AO160" s="184">
        <v>98.888666666666651</v>
      </c>
      <c r="AP160" s="179">
        <v>96.825333333333319</v>
      </c>
      <c r="AQ160" s="179">
        <v>88.865222222222229</v>
      </c>
      <c r="AR160" s="185">
        <v>95.383555555555546</v>
      </c>
    </row>
    <row r="161" spans="2:44" x14ac:dyDescent="0.3">
      <c r="B161" s="153" t="s">
        <v>14</v>
      </c>
      <c r="C161" s="92" t="s">
        <v>308</v>
      </c>
      <c r="D161" s="29">
        <f>AVERAGE(Mystery_Shopping_Scores6[[#This Row],[Business Start-up (2020)]:[Studying (2020)]], Mystery_Shopping_Scores6[[#This Row],[Regular business operations (2021)]:[Health (2021)]])</f>
        <v>99.024691358024683</v>
      </c>
      <c r="E161" s="29">
        <f>IFERROR(AVERAGE(Mystery_Shopping_Scores6[[#This Row],[Business Start-up (2020)]], Mystery_Shopping_Scores6[[#This Row],[Regular business operations (2021)]]), ".")</f>
        <v>100</v>
      </c>
      <c r="F161" s="30">
        <f>IFERROR(AVERAGE(Mystery_Shopping_Scores6[[#This Row],[Family (2020)]:[Studying (2020)]],Mystery_Shopping_Scores6[[#This Row],[Transport (2021)]:[Health (2021)]]), ".")</f>
        <v>98.746031746031733</v>
      </c>
      <c r="G161" s="171">
        <f>AVERAGE(Mystery_Shopping_Scores6[[#This Row],[Regular business operations (2021)]:[Health (2021)]])</f>
        <v>99.333333333333343</v>
      </c>
      <c r="H161" s="171">
        <v>100</v>
      </c>
      <c r="I161" s="38">
        <v>96.666666666666671</v>
      </c>
      <c r="J161" s="38">
        <v>100</v>
      </c>
      <c r="K161" s="38">
        <v>100</v>
      </c>
      <c r="L161" s="30">
        <v>100</v>
      </c>
      <c r="M161" s="171">
        <v>98.63636363636364</v>
      </c>
      <c r="N161" s="167">
        <v>100</v>
      </c>
      <c r="O161" s="172">
        <v>96.666666666666671</v>
      </c>
      <c r="P161" s="167">
        <v>99.156944444444449</v>
      </c>
      <c r="Q161" s="38">
        <f t="shared" si="48"/>
        <v>98.638888888888886</v>
      </c>
      <c r="R161" s="29">
        <v>100</v>
      </c>
      <c r="S161" s="38">
        <v>100</v>
      </c>
      <c r="T161" s="38">
        <v>94.555555555555557</v>
      </c>
      <c r="U161" s="30">
        <v>100</v>
      </c>
      <c r="V161" s="191">
        <v>98.625</v>
      </c>
      <c r="W161" s="179">
        <v>99.674999999999997</v>
      </c>
      <c r="X161" s="184">
        <v>100</v>
      </c>
      <c r="Y161" s="179">
        <v>100</v>
      </c>
      <c r="Z161" s="179">
        <v>98.7</v>
      </c>
      <c r="AA161" s="179">
        <v>100</v>
      </c>
      <c r="AB161" s="183">
        <v>95.125</v>
      </c>
      <c r="AC161" s="179">
        <v>97.441620878999998</v>
      </c>
      <c r="AD161" s="184">
        <v>100</v>
      </c>
      <c r="AE161" s="179">
        <v>100</v>
      </c>
      <c r="AF161" s="179">
        <v>93.516483515999994</v>
      </c>
      <c r="AG161" s="185">
        <v>96.25</v>
      </c>
      <c r="AH161" s="183">
        <v>94.875</v>
      </c>
      <c r="AI161" s="179">
        <v>92.738095238250011</v>
      </c>
      <c r="AJ161" s="184">
        <v>100</v>
      </c>
      <c r="AK161" s="179">
        <v>100</v>
      </c>
      <c r="AL161" s="179">
        <v>94.285714286000001</v>
      </c>
      <c r="AM161" s="185">
        <v>76.666666667000001</v>
      </c>
      <c r="AN161" s="179">
        <v>97.024749999999997</v>
      </c>
      <c r="AO161" s="184">
        <v>98.332999999999998</v>
      </c>
      <c r="AP161" s="179">
        <v>100</v>
      </c>
      <c r="AQ161" s="179">
        <v>93.516000000000005</v>
      </c>
      <c r="AR161" s="185">
        <v>96.25</v>
      </c>
    </row>
    <row r="162" spans="2:44" x14ac:dyDescent="0.3">
      <c r="B162" s="153" t="s">
        <v>14</v>
      </c>
      <c r="C162" s="92" t="s">
        <v>735</v>
      </c>
      <c r="D162" s="29">
        <f>AVERAGE(Mystery_Shopping_Scores6[[#This Row],[Business Start-up (2020)]:[Studying (2020)]], Mystery_Shopping_Scores6[[#This Row],[Regular business operations (2021)]:[Health (2021)]])</f>
        <v>99.283950617283949</v>
      </c>
      <c r="E162" s="29">
        <f>IFERROR(AVERAGE(Mystery_Shopping_Scores6[[#This Row],[Business Start-up (2020)]], Mystery_Shopping_Scores6[[#This Row],[Regular business operations (2021)]]), ".")</f>
        <v>100</v>
      </c>
      <c r="F162" s="30">
        <f>IFERROR(AVERAGE(Mystery_Shopping_Scores6[[#This Row],[Family (2020)]:[Studying (2020)]],Mystery_Shopping_Scores6[[#This Row],[Transport (2021)]:[Health (2021)]]), ".")</f>
        <v>99.079365079365076</v>
      </c>
      <c r="G162" s="171">
        <f>AVERAGE(Mystery_Shopping_Scores6[[#This Row],[Regular business operations (2021)]:[Health (2021)]])</f>
        <v>99.111111111111114</v>
      </c>
      <c r="H162" s="171">
        <v>100</v>
      </c>
      <c r="I162" s="38">
        <v>98.412698412698418</v>
      </c>
      <c r="J162" s="38">
        <v>100</v>
      </c>
      <c r="K162" s="38">
        <v>100</v>
      </c>
      <c r="L162" s="30">
        <v>97.142857142857139</v>
      </c>
      <c r="M162" s="171">
        <v>100</v>
      </c>
      <c r="N162" s="167">
        <v>93.333333333333329</v>
      </c>
      <c r="O162" s="172">
        <v>95.555555555555557</v>
      </c>
      <c r="P162" s="167">
        <v>99.525000000000006</v>
      </c>
      <c r="Q162" s="38">
        <f t="shared" si="48"/>
        <v>99.5</v>
      </c>
      <c r="R162" s="29">
        <v>100</v>
      </c>
      <c r="S162" s="38">
        <v>100</v>
      </c>
      <c r="T162" s="38">
        <v>100</v>
      </c>
      <c r="U162" s="30">
        <v>98</v>
      </c>
      <c r="V162" s="191">
        <v>94</v>
      </c>
      <c r="W162" s="179">
        <v>99.55</v>
      </c>
      <c r="X162" s="184">
        <v>100</v>
      </c>
      <c r="Y162" s="179">
        <v>100</v>
      </c>
      <c r="Z162" s="179">
        <v>98.2</v>
      </c>
      <c r="AA162" s="179">
        <v>100</v>
      </c>
      <c r="AB162" s="183">
        <v>86.5</v>
      </c>
      <c r="AC162" s="179">
        <v>88.409090909</v>
      </c>
      <c r="AD162" s="184">
        <v>90</v>
      </c>
      <c r="AE162" s="179">
        <v>90</v>
      </c>
      <c r="AF162" s="179">
        <v>90</v>
      </c>
      <c r="AG162" s="185">
        <v>83.636363635999999</v>
      </c>
      <c r="AH162" s="183">
        <v>89.375</v>
      </c>
      <c r="AI162" s="179">
        <v>84.511784512000006</v>
      </c>
      <c r="AJ162" s="184">
        <v>100</v>
      </c>
      <c r="AK162" s="179">
        <v>100</v>
      </c>
      <c r="AL162" s="179">
        <v>92.592592593000006</v>
      </c>
      <c r="AM162" s="185">
        <v>45.454545455000002</v>
      </c>
      <c r="AN162" s="179">
        <v>94.196249999999992</v>
      </c>
      <c r="AO162" s="184">
        <v>100</v>
      </c>
      <c r="AP162" s="179">
        <v>100</v>
      </c>
      <c r="AQ162" s="179">
        <v>95.832999999999998</v>
      </c>
      <c r="AR162" s="185">
        <v>80.951999999999998</v>
      </c>
    </row>
    <row r="163" spans="2:44" x14ac:dyDescent="0.3">
      <c r="B163" s="153" t="s">
        <v>14</v>
      </c>
      <c r="C163" s="92" t="s">
        <v>736</v>
      </c>
      <c r="D163" s="29">
        <f>AVERAGE(Mystery_Shopping_Scores6[[#This Row],[Business Start-up (2020)]:[Studying (2020)]], Mystery_Shopping_Scores6[[#This Row],[Regular business operations (2021)]:[Health (2021)]])</f>
        <v>92.063492063492049</v>
      </c>
      <c r="E163" s="29">
        <f>IFERROR(AVERAGE(Mystery_Shopping_Scores6[[#This Row],[Business Start-up (2020)]], Mystery_Shopping_Scores6[[#This Row],[Regular business operations (2021)]]), ".")</f>
        <v>100</v>
      </c>
      <c r="F163" s="30">
        <f>IFERROR(AVERAGE(Mystery_Shopping_Scores6[[#This Row],[Family (2020)]:[Studying (2020)]],Mystery_Shopping_Scores6[[#This Row],[Transport (2021)]:[Health (2021)]]), ".")</f>
        <v>89.795918367346914</v>
      </c>
      <c r="G163" s="171">
        <f>AVERAGE(Mystery_Shopping_Scores6[[#This Row],[Regular business operations (2021)]:[Health (2021)]])</f>
        <v>94.285714285714292</v>
      </c>
      <c r="H163" s="171">
        <v>100</v>
      </c>
      <c r="I163" s="38">
        <v>100</v>
      </c>
      <c r="J163" s="38">
        <v>100</v>
      </c>
      <c r="K163" s="38">
        <v>85.714285714285708</v>
      </c>
      <c r="L163" s="30">
        <v>85.714285714285708</v>
      </c>
      <c r="M163" s="171" t="s">
        <v>6</v>
      </c>
      <c r="N163" s="167" t="s">
        <v>6</v>
      </c>
      <c r="O163" s="172" t="s">
        <v>6</v>
      </c>
      <c r="P163" s="167">
        <v>92.855357142857144</v>
      </c>
      <c r="Q163" s="38">
        <f t="shared" si="48"/>
        <v>89.285714285714292</v>
      </c>
      <c r="R163" s="29">
        <v>100</v>
      </c>
      <c r="S163" s="38">
        <v>85.714285714285708</v>
      </c>
      <c r="T163" s="38">
        <v>85.714285714285708</v>
      </c>
      <c r="U163" s="30">
        <v>85.714285714285708</v>
      </c>
      <c r="V163" s="191">
        <v>94.75</v>
      </c>
      <c r="W163" s="179">
        <v>96.424999999999997</v>
      </c>
      <c r="X163" s="184">
        <v>100</v>
      </c>
      <c r="Y163" s="179">
        <v>85.7</v>
      </c>
      <c r="Z163" s="179">
        <v>100</v>
      </c>
      <c r="AA163" s="179">
        <v>100</v>
      </c>
      <c r="AB163" s="183">
        <v>94</v>
      </c>
      <c r="AC163" s="179">
        <v>92.857142856999999</v>
      </c>
      <c r="AD163" s="184">
        <v>100</v>
      </c>
      <c r="AE163" s="179">
        <v>85.714285713999999</v>
      </c>
      <c r="AF163" s="179">
        <v>85.714285713999999</v>
      </c>
      <c r="AG163" s="185">
        <v>100</v>
      </c>
      <c r="AH163" s="183">
        <v>92.125</v>
      </c>
      <c r="AI163" s="179">
        <v>95</v>
      </c>
      <c r="AJ163" s="184">
        <v>100</v>
      </c>
      <c r="AK163" s="179">
        <v>80</v>
      </c>
      <c r="AL163" s="179">
        <v>100</v>
      </c>
      <c r="AM163" s="185">
        <v>100</v>
      </c>
      <c r="AN163" s="179">
        <v>89.285750000000007</v>
      </c>
      <c r="AO163" s="184">
        <v>100</v>
      </c>
      <c r="AP163" s="179">
        <v>85.713999999999999</v>
      </c>
      <c r="AQ163" s="179">
        <v>71.429000000000002</v>
      </c>
      <c r="AR163" s="185">
        <v>100</v>
      </c>
    </row>
    <row r="164" spans="2:44" x14ac:dyDescent="0.3">
      <c r="B164" s="153" t="s">
        <v>14</v>
      </c>
      <c r="C164" s="92" t="s">
        <v>309</v>
      </c>
      <c r="D164" s="29">
        <f>AVERAGE(Mystery_Shopping_Scores6[[#This Row],[Business Start-up (2020)]:[Studying (2020)]], Mystery_Shopping_Scores6[[#This Row],[Regular business operations (2021)]:[Health (2021)]])</f>
        <v>75.887713109935319</v>
      </c>
      <c r="E164" s="29">
        <f>IFERROR(AVERAGE(Mystery_Shopping_Scores6[[#This Row],[Business Start-up (2020)]], Mystery_Shopping_Scores6[[#This Row],[Regular business operations (2021)]]), ".")</f>
        <v>69.86904761904762</v>
      </c>
      <c r="F164" s="30">
        <f>IFERROR(AVERAGE(Mystery_Shopping_Scores6[[#This Row],[Family (2020)]:[Studying (2020)]],Mystery_Shopping_Scores6[[#This Row],[Transport (2021)]:[Health (2021)]]), ".")</f>
        <v>77.607331821617535</v>
      </c>
      <c r="G164" s="171">
        <f>AVERAGE(Mystery_Shopping_Scores6[[#This Row],[Regular business operations (2021)]:[Health (2021)]])</f>
        <v>72.824867724867715</v>
      </c>
      <c r="H164" s="29">
        <f t="shared" ref="H164:L164" si="52">1/3*IF(ISNUMBER(H165),H165,0)+1/3*IF(ISNUMBER(H167),H167,0)+1/3*IF(ISNUMBER(H166),H166,0)</f>
        <v>61.976190476190467</v>
      </c>
      <c r="I164" s="38">
        <f t="shared" si="52"/>
        <v>80.084656084656075</v>
      </c>
      <c r="J164" s="38">
        <f t="shared" si="52"/>
        <v>62.428571428571423</v>
      </c>
      <c r="K164" s="38">
        <f t="shared" si="52"/>
        <v>92.412698412698404</v>
      </c>
      <c r="L164" s="30">
        <f t="shared" si="52"/>
        <v>67.222222222222214</v>
      </c>
      <c r="M164" s="171" t="s">
        <v>6</v>
      </c>
      <c r="N164" s="167" t="s">
        <v>6</v>
      </c>
      <c r="O164" s="172" t="s">
        <v>6</v>
      </c>
      <c r="P164" s="167">
        <v>79.370634920634913</v>
      </c>
      <c r="Q164" s="38">
        <f t="shared" si="48"/>
        <v>79.716269841269835</v>
      </c>
      <c r="R164" s="29">
        <f>1/3*IF(ISNUMBER(R165),R165,0)+1/3*IF(ISNUMBER(R167),R167,0)+1/3*IF(ISNUMBER(R166),R166,0)</f>
        <v>77.761904761904759</v>
      </c>
      <c r="S164" s="38">
        <f>1/3*IF(ISNUMBER(S165),S165,0)+1/3*IF(ISNUMBER(S167),S167,0)+1/3*IF(ISNUMBER(S166),S166,0)</f>
        <v>82.642857142857139</v>
      </c>
      <c r="T164" s="38">
        <f>1/3*IF(ISNUMBER(T165),T165,0)+1/3*IF(ISNUMBER(T167),T167,0)+1/3*IF(ISNUMBER(T166),T166,0)</f>
        <v>80.063492063492049</v>
      </c>
      <c r="U164" s="30">
        <f>1/3*IF(ISNUMBER(U165),U165,0)+1/3*IF(ISNUMBER(U167),U167,0)+1/3*IF(ISNUMBER(U166),U166,0)</f>
        <v>78.396825396825392</v>
      </c>
      <c r="V164" s="191">
        <v>75.25</v>
      </c>
      <c r="W164" s="179">
        <v>79.025000000000006</v>
      </c>
      <c r="X164" s="184">
        <v>88.6</v>
      </c>
      <c r="Y164" s="179">
        <v>85.7</v>
      </c>
      <c r="Z164" s="179">
        <v>74.2</v>
      </c>
      <c r="AA164" s="179">
        <v>67.599999999999994</v>
      </c>
      <c r="AB164" s="183">
        <v>68.125</v>
      </c>
      <c r="AC164" s="179">
        <v>71.414958112916665</v>
      </c>
      <c r="AD164" s="184">
        <v>64.242063492</v>
      </c>
      <c r="AE164" s="179">
        <v>69.235449735666663</v>
      </c>
      <c r="AF164" s="179">
        <v>74.172619047666672</v>
      </c>
      <c r="AG164" s="185">
        <v>78.009700176333325</v>
      </c>
      <c r="AH164" s="183">
        <v>67.571428571428569</v>
      </c>
      <c r="AI164" s="179">
        <v>65.147734788250006</v>
      </c>
      <c r="AJ164" s="184">
        <v>82.384259259333334</v>
      </c>
      <c r="AK164" s="179">
        <v>70.624007936333328</v>
      </c>
      <c r="AL164" s="179">
        <v>60.40013227499999</v>
      </c>
      <c r="AM164" s="185">
        <v>47.182539682333335</v>
      </c>
      <c r="AN164" s="179">
        <v>71.134222222222206</v>
      </c>
      <c r="AO164" s="184">
        <v>72.083333333333329</v>
      </c>
      <c r="AP164" s="179">
        <v>69.86099999999999</v>
      </c>
      <c r="AQ164" s="179">
        <v>71.458333333333329</v>
      </c>
      <c r="AR164" s="185" t="s">
        <v>6</v>
      </c>
    </row>
    <row r="165" spans="2:44" x14ac:dyDescent="0.3">
      <c r="B165" s="153" t="s">
        <v>14</v>
      </c>
      <c r="C165" s="92" t="s">
        <v>737</v>
      </c>
      <c r="D165" s="29">
        <f>AVERAGE(Mystery_Shopping_Scores6[[#This Row],[Business Start-up (2020)]:[Studying (2020)]], Mystery_Shopping_Scores6[[#This Row],[Regular business operations (2021)]:[Health (2021)]])</f>
        <v>62.366843033509696</v>
      </c>
      <c r="E165" s="29">
        <f>IFERROR(AVERAGE(Mystery_Shopping_Scores6[[#This Row],[Business Start-up (2020)]], Mystery_Shopping_Scores6[[#This Row],[Regular business operations (2021)]]), ".")</f>
        <v>74.94047619047619</v>
      </c>
      <c r="F165" s="30">
        <f>IFERROR(AVERAGE(Mystery_Shopping_Scores6[[#This Row],[Family (2020)]:[Studying (2020)]],Mystery_Shopping_Scores6[[#This Row],[Transport (2021)]:[Health (2021)]]), ".")</f>
        <v>58.774376417233562</v>
      </c>
      <c r="G165" s="171">
        <f>AVERAGE(Mystery_Shopping_Scores6[[#This Row],[Regular business operations (2021)]:[Health (2021)]])</f>
        <v>61.807936507936503</v>
      </c>
      <c r="H165" s="171">
        <v>68.928571428571431</v>
      </c>
      <c r="I165" s="38">
        <v>48.253968253968253</v>
      </c>
      <c r="J165" s="38">
        <v>80.952380952380949</v>
      </c>
      <c r="K165" s="38">
        <v>85.238095238095227</v>
      </c>
      <c r="L165" s="30">
        <v>25.666666666666668</v>
      </c>
      <c r="M165" s="171">
        <v>58.295454545454533</v>
      </c>
      <c r="N165" s="167">
        <v>20</v>
      </c>
      <c r="O165" s="172">
        <v>65.238095238095227</v>
      </c>
      <c r="P165" s="167">
        <v>72.545238095238091</v>
      </c>
      <c r="Q165" s="38">
        <f t="shared" si="48"/>
        <v>63.06547619047619</v>
      </c>
      <c r="R165" s="29">
        <v>80.952380952380949</v>
      </c>
      <c r="S165" s="38">
        <v>63.928571428571423</v>
      </c>
      <c r="T165" s="38">
        <v>56.190476190476183</v>
      </c>
      <c r="U165" s="30">
        <v>51.19047619047619</v>
      </c>
      <c r="V165" s="191">
        <v>73.375</v>
      </c>
      <c r="W165" s="179">
        <v>82.025000000000006</v>
      </c>
      <c r="X165" s="184">
        <v>85.7</v>
      </c>
      <c r="Y165" s="179">
        <v>95.2</v>
      </c>
      <c r="Z165" s="179">
        <v>79.3</v>
      </c>
      <c r="AA165" s="179">
        <v>67.900000000000006</v>
      </c>
      <c r="AB165" s="183">
        <v>62.125</v>
      </c>
      <c r="AC165" s="179">
        <v>64.732142857250011</v>
      </c>
      <c r="AD165" s="184">
        <v>57.142857143000001</v>
      </c>
      <c r="AE165" s="179">
        <v>58.928571429000002</v>
      </c>
      <c r="AF165" s="179">
        <v>57.142857143000001</v>
      </c>
      <c r="AG165" s="185">
        <v>85.714285713999999</v>
      </c>
      <c r="AH165" s="183">
        <v>63.285714285714285</v>
      </c>
      <c r="AI165" s="179">
        <v>59.503968253749996</v>
      </c>
      <c r="AJ165" s="184">
        <v>80</v>
      </c>
      <c r="AK165" s="179">
        <v>90.476190475999999</v>
      </c>
      <c r="AL165" s="179">
        <v>56.825396824999999</v>
      </c>
      <c r="AM165" s="185">
        <v>10.714285714000001</v>
      </c>
      <c r="AN165" s="179">
        <v>68.055666666666667</v>
      </c>
      <c r="AO165" s="184">
        <v>91.667000000000002</v>
      </c>
      <c r="AP165" s="179">
        <v>62.5</v>
      </c>
      <c r="AQ165" s="179">
        <v>50</v>
      </c>
      <c r="AR165" s="185" t="s">
        <v>6</v>
      </c>
    </row>
    <row r="166" spans="2:44" x14ac:dyDescent="0.3">
      <c r="B166" s="153" t="s">
        <v>14</v>
      </c>
      <c r="C166" s="92" t="s">
        <v>738</v>
      </c>
      <c r="D166" s="29">
        <f>AVERAGE(Mystery_Shopping_Scores6[[#This Row],[Business Start-up (2020)]:[Studying (2020)]], Mystery_Shopping_Scores6[[#This Row],[Regular business operations (2021)]:[Health (2021)]])</f>
        <v>84.740740740740733</v>
      </c>
      <c r="E166" s="29">
        <f>IFERROR(AVERAGE(Mystery_Shopping_Scores6[[#This Row],[Business Start-up (2020)]], Mystery_Shopping_Scores6[[#This Row],[Regular business operations (2021)]]), ".")</f>
        <v>84.666666666666657</v>
      </c>
      <c r="F166" s="30">
        <f>IFERROR(AVERAGE(Mystery_Shopping_Scores6[[#This Row],[Family (2020)]:[Studying (2020)]],Mystery_Shopping_Scores6[[#This Row],[Transport (2021)]:[Health (2021)]]), ".")</f>
        <v>84.761904761904745</v>
      </c>
      <c r="G166" s="171">
        <f>AVERAGE(Mystery_Shopping_Scores6[[#This Row],[Regular business operations (2021)]:[Health (2021)]])</f>
        <v>86.666666666666657</v>
      </c>
      <c r="H166" s="171">
        <v>92</v>
      </c>
      <c r="I166" s="38">
        <v>92</v>
      </c>
      <c r="J166" s="38">
        <v>81.333333333333329</v>
      </c>
      <c r="K166" s="38">
        <v>92</v>
      </c>
      <c r="L166" s="30">
        <v>76</v>
      </c>
      <c r="M166" s="171" t="s">
        <v>6</v>
      </c>
      <c r="N166" s="167" t="s">
        <v>6</v>
      </c>
      <c r="O166" s="172" t="s">
        <v>6</v>
      </c>
      <c r="P166" s="167">
        <v>81.99166666666666</v>
      </c>
      <c r="Q166" s="38">
        <f t="shared" si="48"/>
        <v>82.333333333333329</v>
      </c>
      <c r="R166" s="29">
        <v>77.333333333333329</v>
      </c>
      <c r="S166" s="38">
        <v>84</v>
      </c>
      <c r="T166" s="38">
        <v>84</v>
      </c>
      <c r="U166" s="30">
        <v>84</v>
      </c>
      <c r="V166" s="191">
        <v>87.875</v>
      </c>
      <c r="W166" s="179">
        <v>81.650000000000006</v>
      </c>
      <c r="X166" s="184">
        <v>92</v>
      </c>
      <c r="Y166" s="179">
        <v>85.3</v>
      </c>
      <c r="Z166" s="179">
        <v>85.3</v>
      </c>
      <c r="AA166" s="179">
        <v>64</v>
      </c>
      <c r="AB166" s="183">
        <v>80.875</v>
      </c>
      <c r="AC166" s="179">
        <v>94.333333333249996</v>
      </c>
      <c r="AD166" s="184">
        <v>96</v>
      </c>
      <c r="AE166" s="179">
        <v>96</v>
      </c>
      <c r="AF166" s="179">
        <v>89.333333332999999</v>
      </c>
      <c r="AG166" s="185">
        <v>96</v>
      </c>
      <c r="AH166" s="183">
        <v>77.875</v>
      </c>
      <c r="AI166" s="179">
        <v>67.666666666499992</v>
      </c>
      <c r="AJ166" s="184">
        <v>80</v>
      </c>
      <c r="AK166" s="179">
        <v>57.333333332999999</v>
      </c>
      <c r="AL166" s="179">
        <v>73.333333332999999</v>
      </c>
      <c r="AM166" s="185">
        <v>60</v>
      </c>
      <c r="AN166" s="179">
        <v>88.333249999999992</v>
      </c>
      <c r="AO166" s="184">
        <v>85</v>
      </c>
      <c r="AP166" s="179">
        <v>95</v>
      </c>
      <c r="AQ166" s="179">
        <v>88.332999999999998</v>
      </c>
      <c r="AR166" s="185">
        <v>85</v>
      </c>
    </row>
    <row r="167" spans="2:44" x14ac:dyDescent="0.3">
      <c r="B167" s="153" t="s">
        <v>14</v>
      </c>
      <c r="C167" s="92" t="s">
        <v>739</v>
      </c>
      <c r="D167" s="29">
        <f>AVERAGE(Mystery_Shopping_Scores6[[#This Row],[Business Start-up (2020)]:[Studying (2020)]], Mystery_Shopping_Scores6[[#This Row],[Regular business operations (2021)]:[Health (2021)]])</f>
        <v>80.555555555555557</v>
      </c>
      <c r="E167" s="29">
        <f>IFERROR(AVERAGE(Mystery_Shopping_Scores6[[#This Row],[Business Start-up (2020)]], Mystery_Shopping_Scores6[[#This Row],[Regular business operations (2021)]]), ".")</f>
        <v>50</v>
      </c>
      <c r="F167" s="30">
        <f>IFERROR(AVERAGE(Mystery_Shopping_Scores6[[#This Row],[Family (2020)]:[Studying (2020)]],Mystery_Shopping_Scores6[[#This Row],[Transport (2021)]:[Health (2021)]]), ".")</f>
        <v>89.285714285714292</v>
      </c>
      <c r="G167" s="171">
        <f>AVERAGE(Mystery_Shopping_Scores6[[#This Row],[Regular business operations (2021)]:[Health (2021)]])</f>
        <v>70</v>
      </c>
      <c r="H167" s="171">
        <v>25</v>
      </c>
      <c r="I167" s="38">
        <v>100</v>
      </c>
      <c r="J167" s="38">
        <v>25</v>
      </c>
      <c r="K167" s="38">
        <v>100</v>
      </c>
      <c r="L167" s="30">
        <v>100</v>
      </c>
      <c r="M167" s="171" t="s">
        <v>6</v>
      </c>
      <c r="N167" s="167" t="s">
        <v>6</v>
      </c>
      <c r="O167" s="172" t="s">
        <v>6</v>
      </c>
      <c r="P167" s="167">
        <v>93.75</v>
      </c>
      <c r="Q167" s="38">
        <f t="shared" si="48"/>
        <v>93.75</v>
      </c>
      <c r="R167" s="29">
        <v>75</v>
      </c>
      <c r="S167" s="38">
        <v>100</v>
      </c>
      <c r="T167" s="38">
        <v>100</v>
      </c>
      <c r="U167" s="30">
        <v>100</v>
      </c>
      <c r="V167" s="191" t="s">
        <v>6</v>
      </c>
      <c r="W167" s="179" t="s">
        <v>6</v>
      </c>
      <c r="X167" s="184" t="s">
        <v>6</v>
      </c>
      <c r="Y167" s="179" t="s">
        <v>6</v>
      </c>
      <c r="Z167" s="179" t="s">
        <v>6</v>
      </c>
      <c r="AA167" s="179" t="s">
        <v>6</v>
      </c>
      <c r="AB167" s="183" t="s">
        <v>6</v>
      </c>
      <c r="AC167" s="179" t="s">
        <v>6</v>
      </c>
      <c r="AD167" s="184" t="s">
        <v>6</v>
      </c>
      <c r="AE167" s="179" t="s">
        <v>6</v>
      </c>
      <c r="AF167" s="179" t="s">
        <v>6</v>
      </c>
      <c r="AG167" s="185" t="s">
        <v>6</v>
      </c>
      <c r="AH167" s="183" t="s">
        <v>6</v>
      </c>
      <c r="AI167" s="179" t="s">
        <v>6</v>
      </c>
      <c r="AJ167" s="184" t="s">
        <v>6</v>
      </c>
      <c r="AK167" s="179" t="s">
        <v>6</v>
      </c>
      <c r="AL167" s="179" t="s">
        <v>6</v>
      </c>
      <c r="AM167" s="185" t="s">
        <v>6</v>
      </c>
      <c r="AN167" s="179" t="s">
        <v>6</v>
      </c>
      <c r="AO167" s="184" t="s">
        <v>6</v>
      </c>
      <c r="AP167" s="179" t="s">
        <v>6</v>
      </c>
      <c r="AQ167" s="179" t="s">
        <v>6</v>
      </c>
      <c r="AR167" s="185" t="s">
        <v>6</v>
      </c>
    </row>
    <row r="168" spans="2:44" x14ac:dyDescent="0.3">
      <c r="B168" s="153" t="s">
        <v>14</v>
      </c>
      <c r="C168" s="92" t="s">
        <v>310</v>
      </c>
      <c r="D168" s="29">
        <f>AVERAGE(Mystery_Shopping_Scores6[[#This Row],[Business Start-up (2020)]:[Studying (2020)]], Mystery_Shopping_Scores6[[#This Row],[Regular business operations (2021)]:[Health (2021)]])</f>
        <v>93.931327160493822</v>
      </c>
      <c r="E168" s="29">
        <f>IFERROR(AVERAGE(Mystery_Shopping_Scores6[[#This Row],[Business Start-up (2020)]], Mystery_Shopping_Scores6[[#This Row],[Regular business operations (2021)]]), ".")</f>
        <v>100</v>
      </c>
      <c r="F168" s="30">
        <f>IFERROR(AVERAGE(Mystery_Shopping_Scores6[[#This Row],[Family (2020)]:[Studying (2020)]],Mystery_Shopping_Scores6[[#This Row],[Transport (2021)]:[Health (2021)]]), ".")</f>
        <v>92.197420634920633</v>
      </c>
      <c r="G168" s="171">
        <f>AVERAGE(Mystery_Shopping_Scores6[[#This Row],[Regular business operations (2021)]:[Health (2021)]])</f>
        <v>94.912499999999994</v>
      </c>
      <c r="H168" s="29">
        <f t="shared" ref="H168:L168" si="53">AVERAGE(H169:H172)</f>
        <v>100</v>
      </c>
      <c r="I168" s="38">
        <f t="shared" si="53"/>
        <v>99.5625</v>
      </c>
      <c r="J168" s="38">
        <f t="shared" si="53"/>
        <v>75</v>
      </c>
      <c r="K168" s="38">
        <f t="shared" si="53"/>
        <v>100</v>
      </c>
      <c r="L168" s="30">
        <f t="shared" si="53"/>
        <v>100</v>
      </c>
      <c r="M168" s="171" t="s">
        <v>6</v>
      </c>
      <c r="N168" s="167" t="s">
        <v>6</v>
      </c>
      <c r="O168" s="172" t="s">
        <v>6</v>
      </c>
      <c r="P168" s="167">
        <v>92.489930555555546</v>
      </c>
      <c r="Q168" s="38">
        <f t="shared" ref="Q168:Q186" si="54">IFERROR(AVERAGE(R168:U168),".")</f>
        <v>92.704861111111114</v>
      </c>
      <c r="R168" s="29">
        <f>AVERAGE(R169:R172)</f>
        <v>100</v>
      </c>
      <c r="S168" s="38">
        <f>AVERAGE(S169:S172)</f>
        <v>86.458333333333329</v>
      </c>
      <c r="T168" s="38">
        <f>AVERAGE(T169:T172)</f>
        <v>92.611111111111114</v>
      </c>
      <c r="U168" s="30">
        <f>AVERAGE(U169:U172)</f>
        <v>91.75</v>
      </c>
      <c r="V168" s="191">
        <v>91.25</v>
      </c>
      <c r="W168" s="179">
        <v>92.275000000000006</v>
      </c>
      <c r="X168" s="184">
        <v>99.7</v>
      </c>
      <c r="Y168" s="179">
        <v>100</v>
      </c>
      <c r="Z168" s="179">
        <v>94.4</v>
      </c>
      <c r="AA168" s="179">
        <v>75</v>
      </c>
      <c r="AB168" s="183">
        <v>87.25</v>
      </c>
      <c r="AC168" s="179">
        <v>89.971354166687505</v>
      </c>
      <c r="AD168" s="184">
        <v>91.666666666750004</v>
      </c>
      <c r="AE168" s="179">
        <v>89.59375</v>
      </c>
      <c r="AF168" s="179">
        <v>78.625</v>
      </c>
      <c r="AG168" s="185">
        <v>100</v>
      </c>
      <c r="AH168" s="183">
        <v>87.625</v>
      </c>
      <c r="AI168" s="179">
        <v>84.185312500000009</v>
      </c>
      <c r="AJ168" s="184">
        <v>99.65625</v>
      </c>
      <c r="AK168" s="179">
        <v>100</v>
      </c>
      <c r="AL168" s="179">
        <v>87.085000000000008</v>
      </c>
      <c r="AM168" s="185">
        <v>50</v>
      </c>
      <c r="AN168" s="179">
        <v>90.625</v>
      </c>
      <c r="AO168" s="184">
        <v>87.5</v>
      </c>
      <c r="AP168" s="179">
        <v>87.5</v>
      </c>
      <c r="AQ168" s="179">
        <v>87.5</v>
      </c>
      <c r="AR168" s="185">
        <v>100</v>
      </c>
    </row>
    <row r="169" spans="2:44" x14ac:dyDescent="0.3">
      <c r="B169" s="153" t="s">
        <v>14</v>
      </c>
      <c r="C169" s="92" t="s">
        <v>311</v>
      </c>
      <c r="D169" s="29">
        <f>AVERAGE(Mystery_Shopping_Scores6[[#This Row],[Business Start-up (2020)]:[Studying (2020)]], Mystery_Shopping_Scores6[[#This Row],[Regular business operations (2021)]:[Health (2021)]])</f>
        <v>92.700617283950621</v>
      </c>
      <c r="E169" s="29">
        <f>IFERROR(AVERAGE(Mystery_Shopping_Scores6[[#This Row],[Business Start-up (2020)]], Mystery_Shopping_Scores6[[#This Row],[Regular business operations (2021)]]), ".")</f>
        <v>100</v>
      </c>
      <c r="F169" s="30">
        <f>IFERROR(AVERAGE(Mystery_Shopping_Scores6[[#This Row],[Family (2020)]:[Studying (2020)]],Mystery_Shopping_Scores6[[#This Row],[Transport (2021)]:[Health (2021)]]), ".")</f>
        <v>90.615079365079367</v>
      </c>
      <c r="G169" s="171">
        <f>AVERAGE(Mystery_Shopping_Scores6[[#This Row],[Regular business operations (2021)]:[Health (2021)]])</f>
        <v>99.65</v>
      </c>
      <c r="H169" s="171">
        <v>100</v>
      </c>
      <c r="I169" s="38">
        <v>98.25</v>
      </c>
      <c r="J169" s="38">
        <v>100</v>
      </c>
      <c r="K169" s="38">
        <v>100</v>
      </c>
      <c r="L169" s="30">
        <v>100</v>
      </c>
      <c r="M169" s="171">
        <v>92.904761904761898</v>
      </c>
      <c r="N169" s="167">
        <v>100</v>
      </c>
      <c r="O169" s="172">
        <v>73.25</v>
      </c>
      <c r="P169" s="167">
        <v>89.05694444444444</v>
      </c>
      <c r="Q169" s="38">
        <f t="shared" si="54"/>
        <v>84.013888888888886</v>
      </c>
      <c r="R169" s="29">
        <v>100</v>
      </c>
      <c r="S169" s="38">
        <v>87.5</v>
      </c>
      <c r="T169" s="38">
        <v>81.555555555555557</v>
      </c>
      <c r="U169" s="30">
        <v>67</v>
      </c>
      <c r="V169" s="191">
        <v>96</v>
      </c>
      <c r="W169" s="179">
        <v>94.1</v>
      </c>
      <c r="X169" s="184">
        <v>98.6</v>
      </c>
      <c r="Y169" s="179">
        <v>100</v>
      </c>
      <c r="Z169" s="179">
        <v>77.8</v>
      </c>
      <c r="AA169" s="179">
        <v>100</v>
      </c>
      <c r="AB169" s="183">
        <v>82.875</v>
      </c>
      <c r="AC169" s="179">
        <v>97.59375</v>
      </c>
      <c r="AD169" s="184">
        <v>100</v>
      </c>
      <c r="AE169" s="179">
        <v>95.875</v>
      </c>
      <c r="AF169" s="179">
        <v>94.5</v>
      </c>
      <c r="AG169" s="185">
        <v>100</v>
      </c>
      <c r="AH169" s="183">
        <v>84</v>
      </c>
      <c r="AI169" s="179">
        <v>67.991250000000008</v>
      </c>
      <c r="AJ169" s="184">
        <v>98.625</v>
      </c>
      <c r="AK169" s="179">
        <v>100</v>
      </c>
      <c r="AL169" s="179">
        <v>73.34</v>
      </c>
      <c r="AM169" s="185">
        <v>0</v>
      </c>
      <c r="AN169" s="179">
        <v>100</v>
      </c>
      <c r="AO169" s="184">
        <v>100</v>
      </c>
      <c r="AP169" s="179">
        <v>100</v>
      </c>
      <c r="AQ169" s="179">
        <v>100</v>
      </c>
      <c r="AR169" s="185">
        <v>100</v>
      </c>
    </row>
    <row r="170" spans="2:44" x14ac:dyDescent="0.3">
      <c r="B170" s="153" t="s">
        <v>14</v>
      </c>
      <c r="C170" s="92" t="s">
        <v>312</v>
      </c>
      <c r="D170" s="29">
        <f>AVERAGE(Mystery_Shopping_Scores6[[#This Row],[Business Start-up (2020)]:[Studying (2020)]], Mystery_Shopping_Scores6[[#This Row],[Regular business operations (2021)]:[Health (2021)]])</f>
        <v>96.913580246913568</v>
      </c>
      <c r="E170" s="29">
        <f>IFERROR(AVERAGE(Mystery_Shopping_Scores6[[#This Row],[Business Start-up (2020)]], Mystery_Shopping_Scores6[[#This Row],[Regular business operations (2021)]]), ".")</f>
        <v>100</v>
      </c>
      <c r="F170" s="30">
        <f>IFERROR(AVERAGE(Mystery_Shopping_Scores6[[#This Row],[Family (2020)]:[Studying (2020)]],Mystery_Shopping_Scores6[[#This Row],[Transport (2021)]:[Health (2021)]]), ".")</f>
        <v>96.031746031746025</v>
      </c>
      <c r="G170" s="171">
        <f>AVERAGE(Mystery_Shopping_Scores6[[#This Row],[Regular business operations (2021)]:[Health (2021)]])</f>
        <v>100</v>
      </c>
      <c r="H170" s="171">
        <v>100</v>
      </c>
      <c r="I170" s="38">
        <v>100</v>
      </c>
      <c r="J170" s="38">
        <v>100</v>
      </c>
      <c r="K170" s="38">
        <v>100</v>
      </c>
      <c r="L170" s="30">
        <v>100</v>
      </c>
      <c r="M170" s="171">
        <v>97.058823529411768</v>
      </c>
      <c r="N170" s="167" t="s">
        <v>6</v>
      </c>
      <c r="O170" s="172">
        <v>66.666666666666671</v>
      </c>
      <c r="P170" s="167">
        <v>96.527777777777771</v>
      </c>
      <c r="Q170" s="38">
        <f t="shared" si="54"/>
        <v>93.055555555555543</v>
      </c>
      <c r="R170" s="29">
        <v>100</v>
      </c>
      <c r="S170" s="38">
        <v>83.333333333333329</v>
      </c>
      <c r="T170" s="38">
        <v>88.888888888888886</v>
      </c>
      <c r="U170" s="30">
        <v>100</v>
      </c>
      <c r="V170" s="191">
        <v>96</v>
      </c>
      <c r="W170" s="179">
        <v>100</v>
      </c>
      <c r="X170" s="184">
        <v>100</v>
      </c>
      <c r="Y170" s="179">
        <v>100</v>
      </c>
      <c r="Z170" s="179">
        <v>100</v>
      </c>
      <c r="AA170" s="179">
        <v>100</v>
      </c>
      <c r="AB170" s="183">
        <v>92.875</v>
      </c>
      <c r="AC170" s="179">
        <v>91.875</v>
      </c>
      <c r="AD170" s="184">
        <v>100</v>
      </c>
      <c r="AE170" s="179">
        <v>87.5</v>
      </c>
      <c r="AF170" s="179">
        <v>80</v>
      </c>
      <c r="AG170" s="185">
        <v>100</v>
      </c>
      <c r="AH170" s="183">
        <v>90.625</v>
      </c>
      <c r="AI170" s="179">
        <v>93.75</v>
      </c>
      <c r="AJ170" s="184">
        <v>100</v>
      </c>
      <c r="AK170" s="179">
        <v>100</v>
      </c>
      <c r="AL170" s="179">
        <v>75</v>
      </c>
      <c r="AM170" s="185">
        <v>100</v>
      </c>
      <c r="AN170" s="179">
        <v>87.5</v>
      </c>
      <c r="AO170" s="184">
        <v>100</v>
      </c>
      <c r="AP170" s="179">
        <v>100</v>
      </c>
      <c r="AQ170" s="179">
        <v>50</v>
      </c>
      <c r="AR170" s="185">
        <v>100</v>
      </c>
    </row>
    <row r="171" spans="2:44" x14ac:dyDescent="0.3">
      <c r="B171" s="153" t="s">
        <v>14</v>
      </c>
      <c r="C171" s="92" t="s">
        <v>313</v>
      </c>
      <c r="D171" s="29">
        <f>AVERAGE(Mystery_Shopping_Scores6[[#This Row],[Business Start-up (2020)]:[Studying (2020)]], Mystery_Shopping_Scores6[[#This Row],[Regular business operations (2021)]:[Health (2021)]])</f>
        <v>86.111111111111114</v>
      </c>
      <c r="E171" s="29">
        <f>IFERROR(AVERAGE(Mystery_Shopping_Scores6[[#This Row],[Business Start-up (2020)]], Mystery_Shopping_Scores6[[#This Row],[Regular business operations (2021)]]), ".")</f>
        <v>100</v>
      </c>
      <c r="F171" s="30">
        <f>IFERROR(AVERAGE(Mystery_Shopping_Scores6[[#This Row],[Family (2020)]:[Studying (2020)]],Mystery_Shopping_Scores6[[#This Row],[Transport (2021)]:[Health (2021)]]), ".")</f>
        <v>82.142857142857139</v>
      </c>
      <c r="G171" s="171">
        <f>AVERAGE(Mystery_Shopping_Scores6[[#This Row],[Regular business operations (2021)]:[Health (2021)]])</f>
        <v>80</v>
      </c>
      <c r="H171" s="171">
        <v>100</v>
      </c>
      <c r="I171" s="38">
        <v>100</v>
      </c>
      <c r="J171" s="38">
        <v>0</v>
      </c>
      <c r="K171" s="38">
        <v>100</v>
      </c>
      <c r="L171" s="30">
        <v>100</v>
      </c>
      <c r="M171" s="171">
        <v>90.243902439024396</v>
      </c>
      <c r="N171" s="167">
        <v>100</v>
      </c>
      <c r="O171" s="172">
        <v>75</v>
      </c>
      <c r="P171" s="167">
        <v>84.375</v>
      </c>
      <c r="Q171" s="38">
        <f t="shared" si="54"/>
        <v>93.75</v>
      </c>
      <c r="R171" s="29">
        <v>100</v>
      </c>
      <c r="S171" s="38">
        <v>75</v>
      </c>
      <c r="T171" s="38">
        <v>100</v>
      </c>
      <c r="U171" s="30">
        <v>100</v>
      </c>
      <c r="V171" s="191">
        <v>68.857142857142861</v>
      </c>
      <c r="W171" s="179">
        <v>75</v>
      </c>
      <c r="X171" s="184">
        <v>100</v>
      </c>
      <c r="Y171" s="179">
        <v>100</v>
      </c>
      <c r="Z171" s="179">
        <v>100</v>
      </c>
      <c r="AA171" s="179">
        <v>0</v>
      </c>
      <c r="AB171" s="183">
        <v>68.857142857142861</v>
      </c>
      <c r="AC171" s="179">
        <v>60.555555555666672</v>
      </c>
      <c r="AD171" s="184">
        <v>66.666666667000001</v>
      </c>
      <c r="AE171" s="179">
        <v>75</v>
      </c>
      <c r="AF171" s="179">
        <v>40</v>
      </c>
      <c r="AG171" s="185" t="s">
        <v>6</v>
      </c>
      <c r="AH171" s="183">
        <v>71.428571428571431</v>
      </c>
      <c r="AI171" s="179">
        <v>75</v>
      </c>
      <c r="AJ171" s="184">
        <v>100</v>
      </c>
      <c r="AK171" s="179">
        <v>100</v>
      </c>
      <c r="AL171" s="179">
        <v>100</v>
      </c>
      <c r="AM171" s="185">
        <v>0</v>
      </c>
      <c r="AN171" s="179">
        <v>66.666666666666671</v>
      </c>
      <c r="AO171" s="184">
        <v>50</v>
      </c>
      <c r="AP171" s="179">
        <v>50</v>
      </c>
      <c r="AQ171" s="179">
        <v>100</v>
      </c>
      <c r="AR171" s="185" t="s">
        <v>6</v>
      </c>
    </row>
    <row r="172" spans="2:44" x14ac:dyDescent="0.3">
      <c r="B172" s="153" t="s">
        <v>14</v>
      </c>
      <c r="C172" s="92" t="s">
        <v>314</v>
      </c>
      <c r="D172" s="29">
        <f>AVERAGE(Mystery_Shopping_Scores6[[#This Row],[Business Start-up (2020)]:[Studying (2020)]], Mystery_Shopping_Scores6[[#This Row],[Regular business operations (2021)]:[Health (2021)]])</f>
        <v>100</v>
      </c>
      <c r="E172" s="29">
        <f>IFERROR(AVERAGE(Mystery_Shopping_Scores6[[#This Row],[Business Start-up (2020)]], Mystery_Shopping_Scores6[[#This Row],[Regular business operations (2021)]]), ".")</f>
        <v>100</v>
      </c>
      <c r="F172" s="30">
        <f>IFERROR(AVERAGE(Mystery_Shopping_Scores6[[#This Row],[Family (2020)]:[Studying (2020)]],Mystery_Shopping_Scores6[[#This Row],[Transport (2021)]:[Health (2021)]]), ".")</f>
        <v>100</v>
      </c>
      <c r="G172" s="171">
        <f>AVERAGE(Mystery_Shopping_Scores6[[#This Row],[Regular business operations (2021)]:[Health (2021)]])</f>
        <v>100</v>
      </c>
      <c r="H172" s="171">
        <v>100</v>
      </c>
      <c r="I172" s="38">
        <v>100</v>
      </c>
      <c r="J172" s="38">
        <v>100</v>
      </c>
      <c r="K172" s="38">
        <v>100</v>
      </c>
      <c r="L172" s="30">
        <v>100</v>
      </c>
      <c r="M172" s="171" t="s">
        <v>6</v>
      </c>
      <c r="N172" s="167" t="s">
        <v>6</v>
      </c>
      <c r="O172" s="172" t="s">
        <v>6</v>
      </c>
      <c r="P172" s="167">
        <v>100</v>
      </c>
      <c r="Q172" s="38">
        <f t="shared" si="54"/>
        <v>100</v>
      </c>
      <c r="R172" s="29">
        <v>100</v>
      </c>
      <c r="S172" s="38">
        <v>100</v>
      </c>
      <c r="T172" s="38">
        <v>100</v>
      </c>
      <c r="U172" s="30">
        <v>100</v>
      </c>
      <c r="V172" s="191">
        <v>100</v>
      </c>
      <c r="W172" s="179">
        <v>100</v>
      </c>
      <c r="X172" s="184">
        <v>100</v>
      </c>
      <c r="Y172" s="179">
        <v>100</v>
      </c>
      <c r="Z172" s="179">
        <v>100</v>
      </c>
      <c r="AA172" s="179">
        <v>100</v>
      </c>
      <c r="AB172" s="183">
        <v>100</v>
      </c>
      <c r="AC172" s="179">
        <v>100</v>
      </c>
      <c r="AD172" s="184">
        <v>100</v>
      </c>
      <c r="AE172" s="179">
        <v>100</v>
      </c>
      <c r="AF172" s="179">
        <v>100</v>
      </c>
      <c r="AG172" s="185">
        <v>100</v>
      </c>
      <c r="AH172" s="183">
        <v>100</v>
      </c>
      <c r="AI172" s="179">
        <v>100</v>
      </c>
      <c r="AJ172" s="184">
        <v>100</v>
      </c>
      <c r="AK172" s="179">
        <v>100</v>
      </c>
      <c r="AL172" s="179">
        <v>100</v>
      </c>
      <c r="AM172" s="185">
        <v>100</v>
      </c>
      <c r="AN172" s="179">
        <v>100</v>
      </c>
      <c r="AO172" s="184">
        <v>100</v>
      </c>
      <c r="AP172" s="179">
        <v>100</v>
      </c>
      <c r="AQ172" s="179">
        <v>100</v>
      </c>
      <c r="AR172" s="185">
        <v>100</v>
      </c>
    </row>
    <row r="173" spans="2:44" x14ac:dyDescent="0.3">
      <c r="B173" s="153" t="s">
        <v>14</v>
      </c>
      <c r="C173" s="92" t="s">
        <v>742</v>
      </c>
      <c r="D173" s="29">
        <f>AVERAGE(Mystery_Shopping_Scores6[[#This Row],[Business Start-up (2020)]:[Studying (2020)]], Mystery_Shopping_Scores6[[#This Row],[Regular business operations (2021)]:[Health (2021)]])</f>
        <v>69.878747795414455</v>
      </c>
      <c r="E173" s="29">
        <f>IFERROR(AVERAGE(Mystery_Shopping_Scores6[[#This Row],[Business Start-up (2020)]], Mystery_Shopping_Scores6[[#This Row],[Regular business operations (2021)]]), ".")</f>
        <v>79.107142857142861</v>
      </c>
      <c r="F173" s="30">
        <f>IFERROR(AVERAGE(Mystery_Shopping_Scores6[[#This Row],[Family (2020)]:[Studying (2020)]],Mystery_Shopping_Scores6[[#This Row],[Transport (2021)]:[Health (2021)]]), ".")</f>
        <v>67.24206349206348</v>
      </c>
      <c r="G173" s="171">
        <f>AVERAGE(Mystery_Shopping_Scores6[[#This Row],[Regular business operations (2021)]:[Health (2021)]])</f>
        <v>61.642857142857146</v>
      </c>
      <c r="H173" s="29">
        <f t="shared" ref="H173:L173" si="55">(0.5*IF(ISNUMBER(H174),H174,0)+0.25*IF(ISNUMBER(H175),H175,0)+IFERROR(AVERAGE(H176:H177)*0.25,0))/(ISNUMBER(H174)*0.5+ISNUMBER(H175)*0.25+OR(ISNUMBER(H176),ISNUMBER(H177))*0.25)</f>
        <v>66.547619047619051</v>
      </c>
      <c r="I173" s="38">
        <f t="shared" si="55"/>
        <v>87.5</v>
      </c>
      <c r="J173" s="38">
        <f t="shared" si="55"/>
        <v>23.333333333333332</v>
      </c>
      <c r="K173" s="38">
        <f t="shared" si="55"/>
        <v>79.166666666666657</v>
      </c>
      <c r="L173" s="30">
        <f t="shared" si="55"/>
        <v>51.666666666666671</v>
      </c>
      <c r="M173" s="171" t="s">
        <v>6</v>
      </c>
      <c r="N173" s="167" t="s">
        <v>6</v>
      </c>
      <c r="O173" s="172" t="s">
        <v>6</v>
      </c>
      <c r="P173" s="167">
        <v>71.961805555555571</v>
      </c>
      <c r="Q173" s="38">
        <f t="shared" si="54"/>
        <v>80.173611111111114</v>
      </c>
      <c r="R173" s="29">
        <f>(0.5*IF(ISNUMBER(R174),R174,0)+0.25*IF(ISNUMBER(R175),R175,0)+IFERROR(AVERAGE(R176:R177)*0.25,0))/(ISNUMBER(R174)*0.5+ISNUMBER(R175)*0.25+OR(ISNUMBER(R176),ISNUMBER(R177))*0.25)</f>
        <v>91.666666666666671</v>
      </c>
      <c r="S173" s="38">
        <f>(0.5*IF(ISNUMBER(S174),S174,0)+0.25*IF(ISNUMBER(S175),S175,0)+IFERROR(AVERAGE(S176:S177)*0.25,0))/(ISNUMBER(S174)*0.5+ISNUMBER(S175)*0.25+OR(ISNUMBER(S176),ISNUMBER(S177))*0.25)</f>
        <v>100</v>
      </c>
      <c r="T173" s="38">
        <f>(0.5*IF(ISNUMBER(T174),T174,0)+0.25*IF(ISNUMBER(T175),T175,0)+IFERROR(AVERAGE(T176:T177)*0.25,0))/(ISNUMBER(T174)*0.5+ISNUMBER(T175)*0.25+OR(ISNUMBER(T176),ISNUMBER(T177))*0.25)</f>
        <v>56.111111111111114</v>
      </c>
      <c r="U173" s="30">
        <f>(0.5*IF(ISNUMBER(U174),U174,0)+0.25*IF(ISNUMBER(U175),U175,0)+IFERROR(AVERAGE(U176:U177)*0.25,0))/(ISNUMBER(U174)*0.5+ISNUMBER(U175)*0.25+OR(ISNUMBER(U176),ISNUMBER(U177))*0.25)</f>
        <v>72.916666666666657</v>
      </c>
      <c r="V173" s="191">
        <v>70.833333333333329</v>
      </c>
      <c r="W173" s="179">
        <v>63.75</v>
      </c>
      <c r="X173" s="184">
        <v>66.674999999999997</v>
      </c>
      <c r="Y173" s="179">
        <v>75</v>
      </c>
      <c r="Z173" s="179">
        <v>75</v>
      </c>
      <c r="AA173" s="179">
        <v>38.325000000000003</v>
      </c>
      <c r="AB173" s="183">
        <v>66.666666666666671</v>
      </c>
      <c r="AC173" s="179">
        <v>85.208333333375009</v>
      </c>
      <c r="AD173" s="184">
        <v>100</v>
      </c>
      <c r="AE173" s="179" t="s">
        <v>6</v>
      </c>
      <c r="AF173" s="179" t="s">
        <v>6</v>
      </c>
      <c r="AG173" s="185">
        <v>70.416666666750004</v>
      </c>
      <c r="AH173" s="183">
        <v>66.333333333333329</v>
      </c>
      <c r="AI173" s="179">
        <v>57.5</v>
      </c>
      <c r="AJ173" s="184">
        <v>66.666666666750004</v>
      </c>
      <c r="AK173" s="179">
        <v>75</v>
      </c>
      <c r="AL173" s="179">
        <v>50</v>
      </c>
      <c r="AM173" s="185">
        <v>38.333333333249996</v>
      </c>
      <c r="AN173" s="179">
        <v>83.958375000000004</v>
      </c>
      <c r="AO173" s="184">
        <v>100</v>
      </c>
      <c r="AP173" s="179" t="s">
        <v>6</v>
      </c>
      <c r="AQ173" s="179" t="s">
        <v>6</v>
      </c>
      <c r="AR173" s="185">
        <v>67.916750000000008</v>
      </c>
    </row>
    <row r="174" spans="2:44" x14ac:dyDescent="0.3">
      <c r="B174" s="153" t="s">
        <v>14</v>
      </c>
      <c r="C174" s="92" t="s">
        <v>315</v>
      </c>
      <c r="D174" s="29">
        <f>AVERAGE(Mystery_Shopping_Scores6[[#This Row],[Business Start-up (2020)]:[Studying (2020)]], Mystery_Shopping_Scores6[[#This Row],[Regular business operations (2021)]:[Health (2021)]])</f>
        <v>69.9426807760141</v>
      </c>
      <c r="E174" s="29">
        <f>IFERROR(AVERAGE(Mystery_Shopping_Scores6[[#This Row],[Business Start-up (2020)]], Mystery_Shopping_Scores6[[#This Row],[Regular business operations (2021)]]), ".")</f>
        <v>77.38095238095238</v>
      </c>
      <c r="F174" s="30">
        <f>IFERROR(AVERAGE(Mystery_Shopping_Scores6[[#This Row],[Family (2020)]:[Studying (2020)]],Mystery_Shopping_Scores6[[#This Row],[Transport (2021)]:[Health (2021)]]), ".")</f>
        <v>67.817460317460316</v>
      </c>
      <c r="G174" s="171">
        <f>AVERAGE(Mystery_Shopping_Scores6[[#This Row],[Regular business operations (2021)]:[Health (2021)]])</f>
        <v>64.285714285714306</v>
      </c>
      <c r="H174" s="171">
        <v>71.428571428571431</v>
      </c>
      <c r="I174" s="38">
        <v>100</v>
      </c>
      <c r="J174" s="38">
        <v>13.333333333333336</v>
      </c>
      <c r="K174" s="38">
        <v>100</v>
      </c>
      <c r="L174" s="30">
        <v>36.666666666666671</v>
      </c>
      <c r="M174" s="171">
        <v>64.285714285714278</v>
      </c>
      <c r="N174" s="167">
        <v>0</v>
      </c>
      <c r="O174" s="172">
        <v>75</v>
      </c>
      <c r="P174" s="167">
        <v>75.169444444444437</v>
      </c>
      <c r="Q174" s="38">
        <f t="shared" si="54"/>
        <v>77.013888888888886</v>
      </c>
      <c r="R174" s="29">
        <v>83.333333333333343</v>
      </c>
      <c r="S174" s="38">
        <v>100</v>
      </c>
      <c r="T174" s="38">
        <v>37.222222222222229</v>
      </c>
      <c r="U174" s="30">
        <v>87.5</v>
      </c>
      <c r="V174" s="191">
        <v>81.833333333333329</v>
      </c>
      <c r="W174" s="179">
        <v>73.325000000000003</v>
      </c>
      <c r="X174" s="184">
        <v>100</v>
      </c>
      <c r="Y174" s="179">
        <v>100</v>
      </c>
      <c r="Z174" s="179">
        <v>50</v>
      </c>
      <c r="AA174" s="179">
        <v>43.3</v>
      </c>
      <c r="AB174" s="183">
        <v>81.833333333333329</v>
      </c>
      <c r="AC174" s="179">
        <v>98.75</v>
      </c>
      <c r="AD174" s="184">
        <v>100</v>
      </c>
      <c r="AE174" s="179" t="s">
        <v>6</v>
      </c>
      <c r="AF174" s="179" t="s">
        <v>6</v>
      </c>
      <c r="AG174" s="185">
        <v>97.5</v>
      </c>
      <c r="AH174" s="183">
        <v>81.833333333333329</v>
      </c>
      <c r="AI174" s="179">
        <v>73.333333333249996</v>
      </c>
      <c r="AJ174" s="184">
        <v>100</v>
      </c>
      <c r="AK174" s="179">
        <v>100</v>
      </c>
      <c r="AL174" s="179">
        <v>50</v>
      </c>
      <c r="AM174" s="185">
        <v>43.333333332999999</v>
      </c>
      <c r="AN174" s="179">
        <v>98.75</v>
      </c>
      <c r="AO174" s="184">
        <v>100</v>
      </c>
      <c r="AP174" s="179" t="s">
        <v>6</v>
      </c>
      <c r="AQ174" s="179" t="s">
        <v>6</v>
      </c>
      <c r="AR174" s="185">
        <v>97.5</v>
      </c>
    </row>
    <row r="175" spans="2:44" x14ac:dyDescent="0.3">
      <c r="B175" s="153" t="s">
        <v>14</v>
      </c>
      <c r="C175" s="92" t="s">
        <v>316</v>
      </c>
      <c r="D175" s="29">
        <f>AVERAGE(Mystery_Shopping_Scores6[[#This Row],[Business Start-up (2020)]:[Studying (2020)]], Mystery_Shopping_Scores6[[#This Row],[Regular business operations (2021)]:[Health (2021)]])</f>
        <v>77.777777777777771</v>
      </c>
      <c r="E175" s="29">
        <f>IFERROR(AVERAGE(Mystery_Shopping_Scores6[[#This Row],[Business Start-up (2020)]], Mystery_Shopping_Scores6[[#This Row],[Regular business operations (2021)]]), ".")</f>
        <v>83.333333333333329</v>
      </c>
      <c r="F175" s="30">
        <f>IFERROR(AVERAGE(Mystery_Shopping_Scores6[[#This Row],[Family (2020)]:[Studying (2020)]],Mystery_Shopping_Scores6[[#This Row],[Transport (2021)]:[Health (2021)]]), ".")</f>
        <v>76.190476190476176</v>
      </c>
      <c r="G175" s="171">
        <f>AVERAGE(Mystery_Shopping_Scores6[[#This Row],[Regular business operations (2021)]:[Health (2021)]])</f>
        <v>66.666666666666657</v>
      </c>
      <c r="H175" s="171">
        <v>66.666666666666657</v>
      </c>
      <c r="I175" s="38">
        <v>100</v>
      </c>
      <c r="J175" s="38">
        <v>66.666666666666657</v>
      </c>
      <c r="K175" s="38">
        <v>66.666666666666657</v>
      </c>
      <c r="L175" s="30">
        <v>33.333333333333329</v>
      </c>
      <c r="M175" s="171" t="s">
        <v>6</v>
      </c>
      <c r="N175" s="167" t="s">
        <v>6</v>
      </c>
      <c r="O175" s="172" t="s">
        <v>6</v>
      </c>
      <c r="P175" s="167">
        <v>87.508333333333326</v>
      </c>
      <c r="Q175" s="38">
        <f t="shared" si="54"/>
        <v>91.666666666666657</v>
      </c>
      <c r="R175" s="29">
        <v>100</v>
      </c>
      <c r="S175" s="38">
        <v>100</v>
      </c>
      <c r="T175" s="38">
        <v>100</v>
      </c>
      <c r="U175" s="30">
        <v>66.666666666666657</v>
      </c>
      <c r="V175" s="191">
        <v>83.5</v>
      </c>
      <c r="W175" s="179">
        <v>83.35</v>
      </c>
      <c r="X175" s="184">
        <v>66.7</v>
      </c>
      <c r="Y175" s="179">
        <v>100</v>
      </c>
      <c r="Z175" s="179">
        <v>100</v>
      </c>
      <c r="AA175" s="179">
        <v>66.7</v>
      </c>
      <c r="AB175" s="183">
        <v>83.5</v>
      </c>
      <c r="AC175" s="179">
        <v>83.333333333500008</v>
      </c>
      <c r="AD175" s="184">
        <v>100</v>
      </c>
      <c r="AE175" s="179" t="s">
        <v>6</v>
      </c>
      <c r="AF175" s="179" t="s">
        <v>6</v>
      </c>
      <c r="AG175" s="185">
        <v>66.666666667000001</v>
      </c>
      <c r="AH175" s="183">
        <v>83.5</v>
      </c>
      <c r="AI175" s="179">
        <v>83.333333333500008</v>
      </c>
      <c r="AJ175" s="184">
        <v>66.666666667000001</v>
      </c>
      <c r="AK175" s="179">
        <v>100</v>
      </c>
      <c r="AL175" s="179">
        <v>100</v>
      </c>
      <c r="AM175" s="185">
        <v>66.666666667000001</v>
      </c>
      <c r="AN175" s="179">
        <v>83.333500000000001</v>
      </c>
      <c r="AO175" s="184">
        <v>100</v>
      </c>
      <c r="AP175" s="179" t="s">
        <v>6</v>
      </c>
      <c r="AQ175" s="179" t="s">
        <v>6</v>
      </c>
      <c r="AR175" s="185">
        <v>66.667000000000002</v>
      </c>
    </row>
    <row r="176" spans="2:44" x14ac:dyDescent="0.3">
      <c r="B176" s="153" t="s">
        <v>14</v>
      </c>
      <c r="C176" s="92" t="s">
        <v>740</v>
      </c>
      <c r="D176" s="29">
        <f>AVERAGE(Mystery_Shopping_Scores6[[#This Row],[Business Start-up (2020)]:[Studying (2020)]], Mystery_Shopping_Scores6[[#This Row],[Regular business operations (2021)]:[Health (2021)]])</f>
        <v>42.592592592592588</v>
      </c>
      <c r="E176" s="29">
        <f>IFERROR(AVERAGE(Mystery_Shopping_Scores6[[#This Row],[Business Start-up (2020)]], Mystery_Shopping_Scores6[[#This Row],[Regular business operations (2021)]]), ".")</f>
        <v>66.666666666666671</v>
      </c>
      <c r="F176" s="30">
        <f>IFERROR(AVERAGE(Mystery_Shopping_Scores6[[#This Row],[Family (2020)]:[Studying (2020)]],Mystery_Shopping_Scores6[[#This Row],[Transport (2021)]:[Health (2021)]]), ".")</f>
        <v>35.714285714285715</v>
      </c>
      <c r="G176" s="171">
        <f>AVERAGE(Mystery_Shopping_Scores6[[#This Row],[Regular business operations (2021)]:[Health (2021)]])</f>
        <v>26.666666666666668</v>
      </c>
      <c r="H176" s="171">
        <v>33.333333333333336</v>
      </c>
      <c r="I176" s="38">
        <v>0</v>
      </c>
      <c r="J176" s="38">
        <v>0</v>
      </c>
      <c r="K176" s="38">
        <v>0</v>
      </c>
      <c r="L176" s="30">
        <v>100</v>
      </c>
      <c r="M176" s="171">
        <v>36.842105263157897</v>
      </c>
      <c r="N176" s="167" t="s">
        <v>6</v>
      </c>
      <c r="O176" s="172">
        <v>0</v>
      </c>
      <c r="P176" s="167">
        <v>43.75</v>
      </c>
      <c r="Q176" s="38">
        <f t="shared" si="54"/>
        <v>62.5</v>
      </c>
      <c r="R176" s="29">
        <v>100</v>
      </c>
      <c r="S176" s="38">
        <v>100</v>
      </c>
      <c r="T176" s="38">
        <v>50</v>
      </c>
      <c r="U176" s="30">
        <v>0</v>
      </c>
      <c r="V176" s="191">
        <v>33.333333333333336</v>
      </c>
      <c r="W176" s="179">
        <v>25</v>
      </c>
      <c r="X176" s="184">
        <v>0</v>
      </c>
      <c r="Y176" s="179">
        <v>0</v>
      </c>
      <c r="Z176" s="179">
        <v>100</v>
      </c>
      <c r="AA176" s="179">
        <v>0</v>
      </c>
      <c r="AB176" s="183">
        <v>16.666666666666668</v>
      </c>
      <c r="AC176" s="179">
        <v>50</v>
      </c>
      <c r="AD176" s="184">
        <v>100</v>
      </c>
      <c r="AE176" s="179" t="s">
        <v>6</v>
      </c>
      <c r="AF176" s="179" t="s">
        <v>6</v>
      </c>
      <c r="AG176" s="185">
        <v>0</v>
      </c>
      <c r="AH176" s="183">
        <v>16.666666666666668</v>
      </c>
      <c r="AI176" s="179">
        <v>0</v>
      </c>
      <c r="AJ176" s="184">
        <v>0</v>
      </c>
      <c r="AK176" s="179">
        <v>0</v>
      </c>
      <c r="AL176" s="179">
        <v>0</v>
      </c>
      <c r="AM176" s="185">
        <v>0</v>
      </c>
      <c r="AN176" s="179">
        <v>50</v>
      </c>
      <c r="AO176" s="184">
        <v>100</v>
      </c>
      <c r="AP176" s="179" t="s">
        <v>6</v>
      </c>
      <c r="AQ176" s="179" t="s">
        <v>6</v>
      </c>
      <c r="AR176" s="185">
        <v>0</v>
      </c>
    </row>
    <row r="177" spans="2:44" x14ac:dyDescent="0.3">
      <c r="B177" s="153" t="s">
        <v>14</v>
      </c>
      <c r="C177" s="92" t="s">
        <v>741</v>
      </c>
      <c r="D177" s="29">
        <f>AVERAGE(Mystery_Shopping_Scores6[[#This Row],[Business Start-up (2020)]:[Studying (2020)]], Mystery_Shopping_Scores6[[#This Row],[Regular business operations (2021)]:[Health (2021)]])</f>
        <v>81.111111111111114</v>
      </c>
      <c r="E177" s="29">
        <f>IFERROR(AVERAGE(Mystery_Shopping_Scores6[[#This Row],[Business Start-up (2020)]], Mystery_Shopping_Scores6[[#This Row],[Regular business operations (2021)]]), ".")</f>
        <v>90</v>
      </c>
      <c r="F177" s="30">
        <f>IFERROR(AVERAGE(Mystery_Shopping_Scores6[[#This Row],[Family (2020)]:[Studying (2020)]],Mystery_Shopping_Scores6[[#This Row],[Transport (2021)]:[Health (2021)]]), ".")</f>
        <v>78.571428571428569</v>
      </c>
      <c r="G177" s="171">
        <f>AVERAGE(Mystery_Shopping_Scores6[[#This Row],[Regular business operations (2021)]:[Health (2021)]])</f>
        <v>76</v>
      </c>
      <c r="H177" s="171">
        <v>80</v>
      </c>
      <c r="I177" s="38">
        <v>100</v>
      </c>
      <c r="J177" s="38">
        <v>0</v>
      </c>
      <c r="K177" s="38">
        <v>100</v>
      </c>
      <c r="L177" s="30">
        <v>100</v>
      </c>
      <c r="M177" s="171">
        <v>85</v>
      </c>
      <c r="N177" s="167" t="s">
        <v>6</v>
      </c>
      <c r="O177" s="172">
        <v>100</v>
      </c>
      <c r="P177" s="167">
        <v>50</v>
      </c>
      <c r="Q177" s="38">
        <f t="shared" si="54"/>
        <v>87.5</v>
      </c>
      <c r="R177" s="29">
        <v>100</v>
      </c>
      <c r="S177" s="38">
        <v>100</v>
      </c>
      <c r="T177" s="38">
        <v>50</v>
      </c>
      <c r="U177" s="30">
        <v>100</v>
      </c>
      <c r="V177" s="191">
        <v>28</v>
      </c>
      <c r="W177" s="179">
        <v>0</v>
      </c>
      <c r="X177" s="184">
        <v>0</v>
      </c>
      <c r="Y177" s="179">
        <v>0</v>
      </c>
      <c r="Z177" s="179" t="s">
        <v>6</v>
      </c>
      <c r="AA177" s="179">
        <v>0</v>
      </c>
      <c r="AB177" s="183">
        <v>35</v>
      </c>
      <c r="AC177" s="179">
        <v>70</v>
      </c>
      <c r="AD177" s="184">
        <v>100</v>
      </c>
      <c r="AE177" s="179" t="s">
        <v>6</v>
      </c>
      <c r="AF177" s="179" t="s">
        <v>6</v>
      </c>
      <c r="AG177" s="185">
        <v>40</v>
      </c>
      <c r="AH177" s="183">
        <v>30</v>
      </c>
      <c r="AI177" s="179">
        <v>0</v>
      </c>
      <c r="AJ177" s="184">
        <v>0</v>
      </c>
      <c r="AK177" s="179">
        <v>0</v>
      </c>
      <c r="AL177" s="179" t="s">
        <v>6</v>
      </c>
      <c r="AM177" s="185" t="s">
        <v>6</v>
      </c>
      <c r="AN177" s="179">
        <v>60</v>
      </c>
      <c r="AO177" s="184">
        <v>100</v>
      </c>
      <c r="AP177" s="179" t="s">
        <v>6</v>
      </c>
      <c r="AQ177" s="179" t="s">
        <v>6</v>
      </c>
      <c r="AR177" s="185">
        <v>20</v>
      </c>
    </row>
    <row r="178" spans="2:44" x14ac:dyDescent="0.3">
      <c r="B178" s="153" t="s">
        <v>15</v>
      </c>
      <c r="C178" s="92" t="s">
        <v>307</v>
      </c>
      <c r="D178" s="29">
        <f>AVERAGE(Mystery_Shopping_Scores6[[#This Row],[Business Start-up (2020)]:[Studying (2020)]], Mystery_Shopping_Scores6[[#This Row],[Regular business operations (2021)]:[Health (2021)]])</f>
        <v>89.980597153985045</v>
      </c>
      <c r="E178" s="29">
        <f>IFERROR(AVERAGE(Mystery_Shopping_Scores6[[#This Row],[Business Start-up (2020)]], Mystery_Shopping_Scores6[[#This Row],[Regular business operations (2021)]]), ".")</f>
        <v>94.88652033730159</v>
      </c>
      <c r="F178" s="30">
        <f>IFERROR(AVERAGE(Mystery_Shopping_Scores6[[#This Row],[Family (2020)]:[Studying (2020)]],Mystery_Shopping_Scores6[[#This Row],[Transport (2021)]:[Health (2021)]]), ".")</f>
        <v>88.578904815894617</v>
      </c>
      <c r="G178" s="171">
        <f>AVERAGE(Mystery_Shopping_Scores6[[#This Row],[Regular business operations (2021)]:[Health (2021)]])</f>
        <v>89.631858465608474</v>
      </c>
      <c r="H178" s="29">
        <f t="shared" ref="H178:L178" si="56" xml:space="preserve"> (SUMIFS(H:H, $B:$B, $B178, $C:$C, "1. User centricity")+SUMIFS(H:H, $B:$B, $B178, $C:$C, "2. Transparency")+SUMIFS(H:H, $B:$B, $B178, $C:$C, "3. Key enablers")+ SUMIFS(H:H, $B:$B, $B178, $C:$C, "4. Cross-border services"))/4</f>
        <v>96.861210317460319</v>
      </c>
      <c r="I178" s="38">
        <f t="shared" si="56"/>
        <v>81.110780423280431</v>
      </c>
      <c r="J178" s="38">
        <f t="shared" si="56"/>
        <v>90.936507936507937</v>
      </c>
      <c r="K178" s="38">
        <f t="shared" si="56"/>
        <v>86.086111111111109</v>
      </c>
      <c r="L178" s="30">
        <f t="shared" si="56"/>
        <v>93.164682539682531</v>
      </c>
      <c r="M178" s="171" t="s">
        <v>6</v>
      </c>
      <c r="N178" s="167" t="s">
        <v>6</v>
      </c>
      <c r="O178" s="172" t="s">
        <v>6</v>
      </c>
      <c r="P178" s="167">
        <v>91.631697757227897</v>
      </c>
      <c r="Q178" s="38">
        <f t="shared" si="54"/>
        <v>90.416520514455783</v>
      </c>
      <c r="R178" s="29">
        <f xml:space="preserve"> (SUMIFS(R:R, $B:$B, $B178, $C:$C, "1. User centricity")+SUMIFS(R:R, $B:$B, $B178, $C:$C, "2. Transparency")+SUMIFS(R:R, $B:$B, $B178, $C:$C, "3. Key enablers")+ SUMIFS(R:R, $B:$B, $B178, $C:$C, "4. Cross-border services"))/4</f>
        <v>92.911830357142861</v>
      </c>
      <c r="S178" s="38">
        <f xml:space="preserve"> (SUMIFS(S:S, $B:$B, $B178, $C:$C, "1. User centricity")+SUMIFS(S:S, $B:$B, $B178, $C:$C, "2. Transparency")+SUMIFS(S:S, $B:$B, $B178, $C:$C, "3. Key enablers")+ SUMIFS(S:S, $B:$B, $B178, $C:$C, "4. Cross-border services"))/4</f>
        <v>89.449404761904759</v>
      </c>
      <c r="T178" s="38">
        <f xml:space="preserve"> (SUMIFS(T:T, $B:$B, $B178, $C:$C, "1. User centricity")+SUMIFS(T:T, $B:$B, $B178, $C:$C, "2. Transparency")+SUMIFS(T:T, $B:$B, $B178, $C:$C, "3. Key enablers")+ SUMIFS(T:T, $B:$B, $B178, $C:$C, "4. Cross-border services"))/4</f>
        <v>89.84849773242631</v>
      </c>
      <c r="U178" s="30">
        <f xml:space="preserve"> (SUMIFS(U:U, $B:$B, $B178, $C:$C, "1. User centricity")+SUMIFS(U:U, $B:$B, $B178, $C:$C, "2. Transparency")+SUMIFS(U:U, $B:$B, $B178, $C:$C, "3. Key enablers")+ SUMIFS(U:U, $B:$B, $B178, $C:$C, "4. Cross-border services"))/4</f>
        <v>89.456349206349202</v>
      </c>
      <c r="V178" s="191">
        <v>91.5</v>
      </c>
      <c r="W178" s="179">
        <v>92.846875000000011</v>
      </c>
      <c r="X178" s="184">
        <v>98.35</v>
      </c>
      <c r="Y178" s="179">
        <v>87.4375</v>
      </c>
      <c r="Z178" s="179">
        <v>95.7</v>
      </c>
      <c r="AA178" s="179">
        <v>89.9</v>
      </c>
      <c r="AB178" s="183">
        <v>87.875</v>
      </c>
      <c r="AC178" s="179">
        <v>90.084735156321756</v>
      </c>
      <c r="AD178" s="184">
        <v>95.07860597002778</v>
      </c>
      <c r="AE178" s="179">
        <v>78.658399470925929</v>
      </c>
      <c r="AF178" s="179">
        <v>95.099186968083316</v>
      </c>
      <c r="AG178" s="185">
        <v>91.502748216249998</v>
      </c>
      <c r="AH178" s="183">
        <v>84.875</v>
      </c>
      <c r="AI178" s="179">
        <v>85.284302578812486</v>
      </c>
      <c r="AJ178" s="184">
        <v>87.640831679909724</v>
      </c>
      <c r="AK178" s="179">
        <v>83.653048340527775</v>
      </c>
      <c r="AL178" s="179">
        <v>84.341098151951371</v>
      </c>
      <c r="AM178" s="185">
        <v>85.502232142861104</v>
      </c>
      <c r="AN178" s="179">
        <v>84.211499131944436</v>
      </c>
      <c r="AO178" s="184">
        <v>88.922204861111098</v>
      </c>
      <c r="AP178" s="179">
        <v>71.288370370370373</v>
      </c>
      <c r="AQ178" s="179">
        <v>90.68207407407408</v>
      </c>
      <c r="AR178" s="185">
        <v>85.95334722222222</v>
      </c>
    </row>
    <row r="179" spans="2:44" x14ac:dyDescent="0.3">
      <c r="B179" s="153" t="s">
        <v>15</v>
      </c>
      <c r="C179" s="92" t="s">
        <v>734</v>
      </c>
      <c r="D179" s="29">
        <f>AVERAGE(Mystery_Shopping_Scores6[[#This Row],[Business Start-up (2020)]:[Studying (2020)]], Mystery_Shopping_Scores6[[#This Row],[Regular business operations (2021)]:[Health (2021)]])</f>
        <v>95.509024103468548</v>
      </c>
      <c r="E179" s="29">
        <f>IFERROR(AVERAGE(Mystery_Shopping_Scores6[[#This Row],[Business Start-up (2020)]], Mystery_Shopping_Scores6[[#This Row],[Regular business operations (2021)]]), ".")</f>
        <v>98.065476190476176</v>
      </c>
      <c r="F179" s="30">
        <f>IFERROR(AVERAGE(Mystery_Shopping_Scores6[[#This Row],[Family (2020)]:[Studying (2020)]],Mystery_Shopping_Scores6[[#This Row],[Transport (2021)]:[Health (2021)]]), ".")</f>
        <v>94.778609221466368</v>
      </c>
      <c r="G179" s="171">
        <f>AVERAGE(Mystery_Shopping_Scores6[[#This Row],[Regular business operations (2021)]:[Health (2021)]])</f>
        <v>98.326560846560838</v>
      </c>
      <c r="H179" s="29">
        <f t="shared" ref="H179:L179" si="57">2/3*IF(ISNUMBER(H180),H180)+1/3*(2/3*IF(ISNUMBER(H182),H182)+IF(ISNUMBER(H181),H181)/3)</f>
        <v>99.999999999999986</v>
      </c>
      <c r="I179" s="38">
        <f t="shared" si="57"/>
        <v>98.562962962962956</v>
      </c>
      <c r="J179" s="38">
        <f t="shared" si="57"/>
        <v>99.999999999999986</v>
      </c>
      <c r="K179" s="38">
        <f t="shared" si="57"/>
        <v>96.24444444444444</v>
      </c>
      <c r="L179" s="30">
        <f t="shared" si="57"/>
        <v>96.825396825396808</v>
      </c>
      <c r="M179" s="171" t="s">
        <v>6</v>
      </c>
      <c r="N179" s="167" t="s">
        <v>6</v>
      </c>
      <c r="O179" s="172" t="s">
        <v>6</v>
      </c>
      <c r="P179" s="167">
        <v>95.643551587301587</v>
      </c>
      <c r="Q179" s="38">
        <f t="shared" si="54"/>
        <v>91.987103174603163</v>
      </c>
      <c r="R179" s="29">
        <f>2/3*IF(ISNUMBER(R180),R180)+1/3*(2/3*IF(ISNUMBER(R182),R182)+IF(ISNUMBER(R181),R181)/3)</f>
        <v>96.130952380952365</v>
      </c>
      <c r="S179" s="38">
        <f>2/3*IF(ISNUMBER(S180),S180)+1/3*(2/3*IF(ISNUMBER(S182),S182)+IF(ISNUMBER(S181),S181)/3)</f>
        <v>89.047619047619037</v>
      </c>
      <c r="T179" s="38">
        <f>2/3*IF(ISNUMBER(T180),T180)+1/3*(2/3*IF(ISNUMBER(T182),T182)+IF(ISNUMBER(T181),T181)/3)</f>
        <v>99.277777777777771</v>
      </c>
      <c r="U179" s="30">
        <f>2/3*IF(ISNUMBER(U180),U180)+1/3*(2/3*IF(ISNUMBER(U182),U182)+IF(ISNUMBER(U181),U181)/3)</f>
        <v>83.492063492063494</v>
      </c>
      <c r="V179" s="191">
        <v>95.875</v>
      </c>
      <c r="W179" s="179">
        <v>99.3</v>
      </c>
      <c r="X179" s="184">
        <v>100</v>
      </c>
      <c r="Y179" s="179">
        <v>99.7</v>
      </c>
      <c r="Z179" s="179">
        <v>97.5</v>
      </c>
      <c r="AA179" s="179">
        <v>100</v>
      </c>
      <c r="AB179" s="183">
        <v>94.125</v>
      </c>
      <c r="AC179" s="179">
        <v>92.025987292305558</v>
      </c>
      <c r="AD179" s="184">
        <v>93.901420217111095</v>
      </c>
      <c r="AE179" s="179">
        <v>84.603174603111114</v>
      </c>
      <c r="AF179" s="179">
        <v>97.988603988333324</v>
      </c>
      <c r="AG179" s="185">
        <v>91.610750360666657</v>
      </c>
      <c r="AH179" s="183">
        <v>92.125</v>
      </c>
      <c r="AI179" s="179">
        <v>96.03339155966664</v>
      </c>
      <c r="AJ179" s="184">
        <v>99.259259259222205</v>
      </c>
      <c r="AK179" s="179">
        <v>94.949494949444428</v>
      </c>
      <c r="AL179" s="179">
        <v>95.32163742688887</v>
      </c>
      <c r="AM179" s="185">
        <v>94.6031746031111</v>
      </c>
      <c r="AN179" s="179">
        <v>88.119249999999994</v>
      </c>
      <c r="AO179" s="184">
        <v>86.913777777777767</v>
      </c>
      <c r="AP179" s="179">
        <v>76.623111111111115</v>
      </c>
      <c r="AQ179" s="179">
        <v>96.571888888888878</v>
      </c>
      <c r="AR179" s="185">
        <v>92.368222222222215</v>
      </c>
    </row>
    <row r="180" spans="2:44" x14ac:dyDescent="0.3">
      <c r="B180" s="153" t="s">
        <v>15</v>
      </c>
      <c r="C180" s="92" t="s">
        <v>308</v>
      </c>
      <c r="D180" s="29">
        <f>AVERAGE(Mystery_Shopping_Scores6[[#This Row],[Business Start-up (2020)]:[Studying (2020)]], Mystery_Shopping_Scores6[[#This Row],[Regular business operations (2021)]:[Health (2021)]])</f>
        <v>95.881481481481487</v>
      </c>
      <c r="E180" s="29">
        <f>IFERROR(AVERAGE(Mystery_Shopping_Scores6[[#This Row],[Business Start-up (2020)]], Mystery_Shopping_Scores6[[#This Row],[Regular business operations (2021)]]), ".")</f>
        <v>100</v>
      </c>
      <c r="F180" s="30">
        <f>IFERROR(AVERAGE(Mystery_Shopping_Scores6[[#This Row],[Family (2020)]:[Studying (2020)]],Mystery_Shopping_Scores6[[#This Row],[Transport (2021)]:[Health (2021)]]), ".")</f>
        <v>94.704761904761909</v>
      </c>
      <c r="G180" s="171">
        <f>AVERAGE(Mystery_Shopping_Scores6[[#This Row],[Regular business operations (2021)]:[Health (2021)]])</f>
        <v>98.72</v>
      </c>
      <c r="H180" s="171">
        <v>100</v>
      </c>
      <c r="I180" s="38">
        <v>98.4</v>
      </c>
      <c r="J180" s="38">
        <v>100</v>
      </c>
      <c r="K180" s="38">
        <v>95.2</v>
      </c>
      <c r="L180" s="30">
        <v>100</v>
      </c>
      <c r="M180" s="171">
        <v>96.734693877551024</v>
      </c>
      <c r="N180" s="167">
        <v>88</v>
      </c>
      <c r="O180" s="172">
        <v>93</v>
      </c>
      <c r="P180" s="167">
        <v>96.166666666666671</v>
      </c>
      <c r="Q180" s="38">
        <f t="shared" si="54"/>
        <v>92.333333333333343</v>
      </c>
      <c r="R180" s="29">
        <v>100</v>
      </c>
      <c r="S180" s="38">
        <v>90</v>
      </c>
      <c r="T180" s="38">
        <v>99.333333333333343</v>
      </c>
      <c r="U180" s="30">
        <v>80</v>
      </c>
      <c r="V180" s="191">
        <v>97.875</v>
      </c>
      <c r="W180" s="179">
        <v>100</v>
      </c>
      <c r="X180" s="184">
        <v>100</v>
      </c>
      <c r="Y180" s="179">
        <v>100</v>
      </c>
      <c r="Z180" s="179">
        <v>100</v>
      </c>
      <c r="AA180" s="179">
        <v>100</v>
      </c>
      <c r="AB180" s="183">
        <v>97.875</v>
      </c>
      <c r="AC180" s="179">
        <v>95.728365384499995</v>
      </c>
      <c r="AD180" s="184">
        <v>100</v>
      </c>
      <c r="AE180" s="179">
        <v>85</v>
      </c>
      <c r="AF180" s="179">
        <v>98.538461538000007</v>
      </c>
      <c r="AG180" s="185">
        <v>99.375</v>
      </c>
      <c r="AH180" s="183">
        <v>96.875</v>
      </c>
      <c r="AI180" s="179">
        <v>100</v>
      </c>
      <c r="AJ180" s="184">
        <v>100</v>
      </c>
      <c r="AK180" s="179">
        <v>100</v>
      </c>
      <c r="AL180" s="179">
        <v>100</v>
      </c>
      <c r="AM180" s="185">
        <v>100</v>
      </c>
      <c r="AN180" s="179">
        <v>94.158999999999992</v>
      </c>
      <c r="AO180" s="184">
        <v>96.465999999999994</v>
      </c>
      <c r="AP180" s="179">
        <v>83.332999999999998</v>
      </c>
      <c r="AQ180" s="179">
        <v>97.462000000000003</v>
      </c>
      <c r="AR180" s="185">
        <v>99.375</v>
      </c>
    </row>
    <row r="181" spans="2:44" x14ac:dyDescent="0.3">
      <c r="B181" s="153" t="s">
        <v>15</v>
      </c>
      <c r="C181" s="92" t="s">
        <v>735</v>
      </c>
      <c r="D181" s="29">
        <f>AVERAGE(Mystery_Shopping_Scores6[[#This Row],[Business Start-up (2020)]:[Studying (2020)]], Mystery_Shopping_Scores6[[#This Row],[Regular business operations (2021)]:[Health (2021)]])</f>
        <v>96.990740740740733</v>
      </c>
      <c r="E181" s="29">
        <f>IFERROR(AVERAGE(Mystery_Shopping_Scores6[[#This Row],[Business Start-up (2020)]], Mystery_Shopping_Scores6[[#This Row],[Regular business operations (2021)]]), ".")</f>
        <v>96.875</v>
      </c>
      <c r="F181" s="30">
        <f>IFERROR(AVERAGE(Mystery_Shopping_Scores6[[#This Row],[Family (2020)]:[Studying (2020)]],Mystery_Shopping_Scores6[[#This Row],[Transport (2021)]:[Health (2021)]]), ".")</f>
        <v>97.023809523809533</v>
      </c>
      <c r="G181" s="171">
        <f>AVERAGE(Mystery_Shopping_Scores6[[#This Row],[Regular business operations (2021)]:[Health (2021)]])</f>
        <v>98.333333333333343</v>
      </c>
      <c r="H181" s="171">
        <v>100</v>
      </c>
      <c r="I181" s="38">
        <v>96.666666666666671</v>
      </c>
      <c r="J181" s="38">
        <v>100</v>
      </c>
      <c r="K181" s="38">
        <v>95</v>
      </c>
      <c r="L181" s="30">
        <v>100</v>
      </c>
      <c r="M181" s="171">
        <v>97.297297297297291</v>
      </c>
      <c r="N181" s="167">
        <v>97.142857142857139</v>
      </c>
      <c r="O181" s="172">
        <v>82.5</v>
      </c>
      <c r="P181" s="167">
        <v>94.59375</v>
      </c>
      <c r="Q181" s="38">
        <f t="shared" si="54"/>
        <v>95.3125</v>
      </c>
      <c r="R181" s="29">
        <v>93.75</v>
      </c>
      <c r="S181" s="38">
        <v>90</v>
      </c>
      <c r="T181" s="38">
        <v>97.5</v>
      </c>
      <c r="U181" s="30">
        <v>100</v>
      </c>
      <c r="V181" s="191">
        <v>84.75</v>
      </c>
      <c r="W181" s="179">
        <v>93.875</v>
      </c>
      <c r="X181" s="184">
        <v>100</v>
      </c>
      <c r="Y181" s="179">
        <v>97.7</v>
      </c>
      <c r="Z181" s="179">
        <v>77.8</v>
      </c>
      <c r="AA181" s="179">
        <v>100</v>
      </c>
      <c r="AB181" s="183">
        <v>73.5</v>
      </c>
      <c r="AC181" s="179">
        <v>75.292264752750015</v>
      </c>
      <c r="AD181" s="184">
        <v>73.684210526000001</v>
      </c>
      <c r="AE181" s="179">
        <v>80</v>
      </c>
      <c r="AF181" s="179">
        <v>90.666666667000001</v>
      </c>
      <c r="AG181" s="185">
        <v>56.818181817999999</v>
      </c>
      <c r="AH181" s="183">
        <v>60.5</v>
      </c>
      <c r="AI181" s="179">
        <v>71.443381180000003</v>
      </c>
      <c r="AJ181" s="184">
        <v>93.333333332999999</v>
      </c>
      <c r="AK181" s="179">
        <v>54.545454544999998</v>
      </c>
      <c r="AL181" s="179">
        <v>57.894736842</v>
      </c>
      <c r="AM181" s="185">
        <v>80</v>
      </c>
      <c r="AN181" s="179">
        <v>49.548250000000003</v>
      </c>
      <c r="AO181" s="184">
        <v>32</v>
      </c>
      <c r="AP181" s="179">
        <v>18.181999999999999</v>
      </c>
      <c r="AQ181" s="179">
        <v>84.375</v>
      </c>
      <c r="AR181" s="185">
        <v>63.636000000000003</v>
      </c>
    </row>
    <row r="182" spans="2:44" x14ac:dyDescent="0.3">
      <c r="B182" s="153" t="s">
        <v>15</v>
      </c>
      <c r="C182" s="92" t="s">
        <v>736</v>
      </c>
      <c r="D182" s="29">
        <f>AVERAGE(Mystery_Shopping_Scores6[[#This Row],[Business Start-up (2020)]:[Studying (2020)]], Mystery_Shopping_Scores6[[#This Row],[Regular business operations (2021)]:[Health (2021)]])</f>
        <v>93.650793650793645</v>
      </c>
      <c r="E182" s="29">
        <f>IFERROR(AVERAGE(Mystery_Shopping_Scores6[[#This Row],[Business Start-up (2020)]], Mystery_Shopping_Scores6[[#This Row],[Regular business operations (2021)]]), ".")</f>
        <v>92.857142857142861</v>
      </c>
      <c r="F182" s="30">
        <f>IFERROR(AVERAGE(Mystery_Shopping_Scores6[[#This Row],[Family (2020)]:[Studying (2020)]],Mystery_Shopping_Scores6[[#This Row],[Transport (2021)]:[Health (2021)]]), ".")</f>
        <v>93.877551020408163</v>
      </c>
      <c r="G182" s="171">
        <f>AVERAGE(Mystery_Shopping_Scores6[[#This Row],[Regular business operations (2021)]:[Health (2021)]])</f>
        <v>97.142857142857139</v>
      </c>
      <c r="H182" s="171">
        <v>100</v>
      </c>
      <c r="I182" s="38">
        <v>100</v>
      </c>
      <c r="J182" s="38">
        <v>100</v>
      </c>
      <c r="K182" s="38">
        <v>100</v>
      </c>
      <c r="L182" s="30">
        <v>85.714285714285708</v>
      </c>
      <c r="M182" s="171" t="s">
        <v>6</v>
      </c>
      <c r="N182" s="167" t="s">
        <v>6</v>
      </c>
      <c r="O182" s="172" t="s">
        <v>6</v>
      </c>
      <c r="P182" s="167">
        <v>94.642857142857139</v>
      </c>
      <c r="Q182" s="38">
        <f t="shared" si="54"/>
        <v>89.285714285714292</v>
      </c>
      <c r="R182" s="29">
        <v>85.714285714285708</v>
      </c>
      <c r="S182" s="38">
        <v>85.714285714285708</v>
      </c>
      <c r="T182" s="38">
        <v>100</v>
      </c>
      <c r="U182" s="30">
        <v>85.714285714285708</v>
      </c>
      <c r="V182" s="191">
        <v>94.75</v>
      </c>
      <c r="W182" s="179">
        <v>100</v>
      </c>
      <c r="X182" s="184">
        <v>100</v>
      </c>
      <c r="Y182" s="179">
        <v>100</v>
      </c>
      <c r="Z182" s="179">
        <v>100</v>
      </c>
      <c r="AA182" s="179">
        <v>100</v>
      </c>
      <c r="AB182" s="183">
        <v>93</v>
      </c>
      <c r="AC182" s="179">
        <v>89.285714285500006</v>
      </c>
      <c r="AD182" s="184">
        <v>85.714285713999999</v>
      </c>
      <c r="AE182" s="179">
        <v>85.714285713999999</v>
      </c>
      <c r="AF182" s="179">
        <v>100</v>
      </c>
      <c r="AG182" s="185">
        <v>85.714285713999999</v>
      </c>
      <c r="AH182" s="183">
        <v>93</v>
      </c>
      <c r="AI182" s="179">
        <v>96.428571428499993</v>
      </c>
      <c r="AJ182" s="184">
        <v>100</v>
      </c>
      <c r="AK182" s="179">
        <v>100</v>
      </c>
      <c r="AL182" s="179">
        <v>100</v>
      </c>
      <c r="AM182" s="185">
        <v>85.714285713999999</v>
      </c>
      <c r="AN182" s="179">
        <v>89.285499999999999</v>
      </c>
      <c r="AO182" s="184">
        <v>85.713999999999999</v>
      </c>
      <c r="AP182" s="179">
        <v>85.713999999999999</v>
      </c>
      <c r="AQ182" s="179">
        <v>100</v>
      </c>
      <c r="AR182" s="185">
        <v>85.713999999999999</v>
      </c>
    </row>
    <row r="183" spans="2:44" x14ac:dyDescent="0.3">
      <c r="B183" s="153" t="s">
        <v>15</v>
      </c>
      <c r="C183" s="92" t="s">
        <v>309</v>
      </c>
      <c r="D183" s="29">
        <f>AVERAGE(Mystery_Shopping_Scores6[[#This Row],[Business Start-up (2020)]:[Studying (2020)]], Mystery_Shopping_Scores6[[#This Row],[Regular business operations (2021)]:[Health (2021)]])</f>
        <v>86.494482237339369</v>
      </c>
      <c r="E183" s="29">
        <f>IFERROR(AVERAGE(Mystery_Shopping_Scores6[[#This Row],[Business Start-up (2020)]], Mystery_Shopping_Scores6[[#This Row],[Regular business operations (2021)]]), ".")</f>
        <v>89.373015873015873</v>
      </c>
      <c r="F183" s="30">
        <f>IFERROR(AVERAGE(Mystery_Shopping_Scores6[[#This Row],[Family (2020)]:[Studying (2020)]],Mystery_Shopping_Scores6[[#This Row],[Transport (2021)]:[Health (2021)]]), ".")</f>
        <v>85.672044055717521</v>
      </c>
      <c r="G183" s="171">
        <f>AVERAGE(Mystery_Shopping_Scores6[[#This Row],[Regular business operations (2021)]:[Health (2021)]])</f>
        <v>83.535873015873022</v>
      </c>
      <c r="H183" s="29">
        <f t="shared" ref="H183:L183" si="58">1/3*IF(ISNUMBER(H184),H184,0)+1/3*IF(ISNUMBER(H186),H186,0)+1/3*IF(ISNUMBER(H185),H185,0)</f>
        <v>88.269841269841265</v>
      </c>
      <c r="I183" s="38">
        <f t="shared" si="58"/>
        <v>70.396825396825392</v>
      </c>
      <c r="J183" s="38">
        <f t="shared" si="58"/>
        <v>88.746031746031747</v>
      </c>
      <c r="K183" s="38">
        <f t="shared" si="58"/>
        <v>85.266666666666666</v>
      </c>
      <c r="L183" s="30">
        <f t="shared" si="58"/>
        <v>85</v>
      </c>
      <c r="M183" s="171" t="s">
        <v>6</v>
      </c>
      <c r="N183" s="167" t="s">
        <v>6</v>
      </c>
      <c r="O183" s="172" t="s">
        <v>6</v>
      </c>
      <c r="P183" s="167">
        <v>90.808871882086152</v>
      </c>
      <c r="Q183" s="38">
        <f t="shared" si="54"/>
        <v>90.19274376417232</v>
      </c>
      <c r="R183" s="29">
        <f>1/3*IF(ISNUMBER(R184),R184,0)+1/3*IF(ISNUMBER(R186),R186,0)+1/3*IF(ISNUMBER(R185),R185,0)</f>
        <v>90.476190476190467</v>
      </c>
      <c r="S183" s="38">
        <f>1/3*IF(ISNUMBER(S184),S184,0)+1/3*IF(ISNUMBER(S186),S186,0)+1/3*IF(ISNUMBER(S185),S185,0)</f>
        <v>90.476190476190467</v>
      </c>
      <c r="T183" s="38">
        <f>1/3*IF(ISNUMBER(T184),T184,0)+1/3*IF(ISNUMBER(T186),T186,0)+1/3*IF(ISNUMBER(T185),T185,0)</f>
        <v>96.485260770975046</v>
      </c>
      <c r="U183" s="30">
        <f>1/3*IF(ISNUMBER(U184),U184,0)+1/3*IF(ISNUMBER(U186),U186,0)+1/3*IF(ISNUMBER(U185),U185,0)</f>
        <v>83.333333333333329</v>
      </c>
      <c r="V183" s="191">
        <v>91.375</v>
      </c>
      <c r="W183" s="179">
        <v>91.425000000000011</v>
      </c>
      <c r="X183" s="184">
        <v>94.4</v>
      </c>
      <c r="Y183" s="179">
        <v>97.3</v>
      </c>
      <c r="Z183" s="179">
        <v>89.4</v>
      </c>
      <c r="AA183" s="179">
        <v>84.6</v>
      </c>
      <c r="AB183" s="183">
        <v>88</v>
      </c>
      <c r="AC183" s="179">
        <v>91.553278865166661</v>
      </c>
      <c r="AD183" s="184">
        <v>95.328320801999979</v>
      </c>
      <c r="AE183" s="179">
        <v>87.809523809666658</v>
      </c>
      <c r="AF183" s="179">
        <v>93.237528344666657</v>
      </c>
      <c r="AG183" s="185">
        <v>89.837742504333335</v>
      </c>
      <c r="AH183" s="183">
        <v>84</v>
      </c>
      <c r="AI183" s="179">
        <v>84.434330908333322</v>
      </c>
      <c r="AJ183" s="184">
        <v>89.418650793666671</v>
      </c>
      <c r="AK183" s="179">
        <v>89.662698412666657</v>
      </c>
      <c r="AL183" s="179">
        <v>80.750220458666661</v>
      </c>
      <c r="AM183" s="185">
        <v>77.905753968333329</v>
      </c>
      <c r="AN183" s="179">
        <v>83.488416666666666</v>
      </c>
      <c r="AO183" s="184">
        <v>88.60466666666666</v>
      </c>
      <c r="AP183" s="179">
        <v>80.99199999999999</v>
      </c>
      <c r="AQ183" s="179">
        <v>84.974333333333334</v>
      </c>
      <c r="AR183" s="185">
        <v>79.382666666666665</v>
      </c>
    </row>
    <row r="184" spans="2:44" x14ac:dyDescent="0.3">
      <c r="B184" s="153" t="s">
        <v>15</v>
      </c>
      <c r="C184" s="92" t="s">
        <v>737</v>
      </c>
      <c r="D184" s="29">
        <f>AVERAGE(Mystery_Shopping_Scores6[[#This Row],[Business Start-up (2020)]:[Studying (2020)]], Mystery_Shopping_Scores6[[#This Row],[Regular business operations (2021)]:[Health (2021)]])</f>
        <v>83.927891156462593</v>
      </c>
      <c r="E184" s="29">
        <f>IFERROR(AVERAGE(Mystery_Shopping_Scores6[[#This Row],[Business Start-up (2020)]], Mystery_Shopping_Scores6[[#This Row],[Regular business operations (2021)]]), ".")</f>
        <v>95.11904761904762</v>
      </c>
      <c r="F184" s="30">
        <f>IFERROR(AVERAGE(Mystery_Shopping_Scores6[[#This Row],[Family (2020)]:[Studying (2020)]],Mystery_Shopping_Scores6[[#This Row],[Transport (2021)]:[Health (2021)]]), ".")</f>
        <v>80.730417881438299</v>
      </c>
      <c r="G184" s="171">
        <f>AVERAGE(Mystery_Shopping_Scores6[[#This Row],[Regular business operations (2021)]:[Health (2021)]])</f>
        <v>79.607619047619053</v>
      </c>
      <c r="H184" s="171">
        <v>93.809523809523824</v>
      </c>
      <c r="I184" s="38">
        <v>40.19047619047619</v>
      </c>
      <c r="J184" s="38">
        <v>95.238095238095241</v>
      </c>
      <c r="K184" s="38">
        <v>84.8</v>
      </c>
      <c r="L184" s="30">
        <v>84</v>
      </c>
      <c r="M184" s="171">
        <v>87.978620019436377</v>
      </c>
      <c r="N184" s="167">
        <v>54.857142857142854</v>
      </c>
      <c r="O184" s="172">
        <v>58.571428571428569</v>
      </c>
      <c r="P184" s="167">
        <v>92.651615646258506</v>
      </c>
      <c r="Q184" s="38">
        <f t="shared" si="54"/>
        <v>89.328231292517017</v>
      </c>
      <c r="R184" s="29">
        <v>96.428571428571431</v>
      </c>
      <c r="S184" s="38">
        <v>96.428571428571431</v>
      </c>
      <c r="T184" s="38">
        <v>89.45578231292518</v>
      </c>
      <c r="U184" s="30">
        <v>75</v>
      </c>
      <c r="V184" s="191">
        <v>90.125</v>
      </c>
      <c r="W184" s="179">
        <v>95.974999999999994</v>
      </c>
      <c r="X184" s="184">
        <v>97.5</v>
      </c>
      <c r="Y184" s="179">
        <v>100</v>
      </c>
      <c r="Z184" s="179">
        <v>90</v>
      </c>
      <c r="AA184" s="179">
        <v>96.4</v>
      </c>
      <c r="AB184" s="183">
        <v>86.25</v>
      </c>
      <c r="AC184" s="179">
        <v>84.338077336250009</v>
      </c>
      <c r="AD184" s="184">
        <v>93.984962405999994</v>
      </c>
      <c r="AE184" s="179">
        <v>71.428571429000002</v>
      </c>
      <c r="AF184" s="179">
        <v>89.795918366999999</v>
      </c>
      <c r="AG184" s="185">
        <v>82.142857143000001</v>
      </c>
      <c r="AH184" s="183">
        <v>84.25</v>
      </c>
      <c r="AI184" s="179">
        <v>88.15641534400001</v>
      </c>
      <c r="AJ184" s="184">
        <v>93.630952381</v>
      </c>
      <c r="AK184" s="179">
        <v>95.238095238</v>
      </c>
      <c r="AL184" s="179">
        <v>68.518518518999997</v>
      </c>
      <c r="AM184" s="185">
        <v>95.238095238</v>
      </c>
      <c r="AN184" s="179">
        <v>80.199250000000006</v>
      </c>
      <c r="AO184" s="184">
        <v>92.480999999999995</v>
      </c>
      <c r="AP184" s="179">
        <v>69.643000000000001</v>
      </c>
      <c r="AQ184" s="179">
        <v>83.673000000000002</v>
      </c>
      <c r="AR184" s="185">
        <v>75</v>
      </c>
    </row>
    <row r="185" spans="2:44" x14ac:dyDescent="0.3">
      <c r="B185" s="153" t="s">
        <v>15</v>
      </c>
      <c r="C185" s="92" t="s">
        <v>738</v>
      </c>
      <c r="D185" s="29">
        <f>AVERAGE(Mystery_Shopping_Scores6[[#This Row],[Business Start-up (2020)]:[Studying (2020)]], Mystery_Shopping_Scores6[[#This Row],[Regular business operations (2021)]:[Health (2021)]])</f>
        <v>97.777777777777771</v>
      </c>
      <c r="E185" s="29">
        <f>IFERROR(AVERAGE(Mystery_Shopping_Scores6[[#This Row],[Business Start-up (2020)]], Mystery_Shopping_Scores6[[#This Row],[Regular business operations (2021)]]), ".")</f>
        <v>98</v>
      </c>
      <c r="F185" s="30">
        <f>IFERROR(AVERAGE(Mystery_Shopping_Scores6[[#This Row],[Family (2020)]:[Studying (2020)]],Mystery_Shopping_Scores6[[#This Row],[Transport (2021)]:[Health (2021)]]), ".")</f>
        <v>97.714285714285708</v>
      </c>
      <c r="G185" s="171">
        <f>AVERAGE(Mystery_Shopping_Scores6[[#This Row],[Regular business operations (2021)]:[Health (2021)]])</f>
        <v>96</v>
      </c>
      <c r="H185" s="171">
        <v>96</v>
      </c>
      <c r="I185" s="38">
        <v>96</v>
      </c>
      <c r="J185" s="38">
        <v>96</v>
      </c>
      <c r="K185" s="38">
        <v>96</v>
      </c>
      <c r="L185" s="30">
        <v>96</v>
      </c>
      <c r="M185" s="171" t="s">
        <v>6</v>
      </c>
      <c r="N185" s="167" t="s">
        <v>6</v>
      </c>
      <c r="O185" s="172" t="s">
        <v>6</v>
      </c>
      <c r="P185" s="167">
        <v>92.662499999999994</v>
      </c>
      <c r="Q185" s="38">
        <f t="shared" si="54"/>
        <v>100</v>
      </c>
      <c r="R185" s="29">
        <v>100</v>
      </c>
      <c r="S185" s="38">
        <v>100</v>
      </c>
      <c r="T185" s="38">
        <v>100</v>
      </c>
      <c r="U185" s="30">
        <v>100</v>
      </c>
      <c r="V185" s="191">
        <v>88.625</v>
      </c>
      <c r="W185" s="179">
        <v>85.325000000000003</v>
      </c>
      <c r="X185" s="184">
        <v>92</v>
      </c>
      <c r="Y185" s="179">
        <v>92</v>
      </c>
      <c r="Z185" s="179">
        <v>85.3</v>
      </c>
      <c r="AA185" s="179">
        <v>72</v>
      </c>
      <c r="AB185" s="183">
        <v>85</v>
      </c>
      <c r="AC185" s="179">
        <v>92</v>
      </c>
      <c r="AD185" s="184">
        <v>92</v>
      </c>
      <c r="AE185" s="179">
        <v>92</v>
      </c>
      <c r="AF185" s="179">
        <v>92</v>
      </c>
      <c r="AG185" s="185">
        <v>92</v>
      </c>
      <c r="AH185" s="183">
        <v>75.5</v>
      </c>
      <c r="AI185" s="179">
        <v>78</v>
      </c>
      <c r="AJ185" s="184">
        <v>84</v>
      </c>
      <c r="AK185" s="179">
        <v>80</v>
      </c>
      <c r="AL185" s="179">
        <v>84</v>
      </c>
      <c r="AM185" s="185">
        <v>64</v>
      </c>
      <c r="AN185" s="179">
        <v>73.332999999999998</v>
      </c>
      <c r="AO185" s="184">
        <v>73.332999999999998</v>
      </c>
      <c r="AP185" s="179">
        <v>73.332999999999998</v>
      </c>
      <c r="AQ185" s="179">
        <v>73.332999999999998</v>
      </c>
      <c r="AR185" s="185">
        <v>73.332999999999998</v>
      </c>
    </row>
    <row r="186" spans="2:44" x14ac:dyDescent="0.3">
      <c r="B186" s="153" t="s">
        <v>15</v>
      </c>
      <c r="C186" s="92" t="s">
        <v>739</v>
      </c>
      <c r="D186" s="29">
        <f>AVERAGE(Mystery_Shopping_Scores6[[#This Row],[Business Start-up (2020)]:[Studying (2020)]], Mystery_Shopping_Scores6[[#This Row],[Regular business operations (2021)]:[Health (2021)]])</f>
        <v>77.777777777777771</v>
      </c>
      <c r="E186" s="29">
        <f>IFERROR(AVERAGE(Mystery_Shopping_Scores6[[#This Row],[Business Start-up (2020)]], Mystery_Shopping_Scores6[[#This Row],[Regular business operations (2021)]]), ".")</f>
        <v>75</v>
      </c>
      <c r="F186" s="30">
        <f>IFERROR(AVERAGE(Mystery_Shopping_Scores6[[#This Row],[Family (2020)]:[Studying (2020)]],Mystery_Shopping_Scores6[[#This Row],[Transport (2021)]:[Health (2021)]]), ".")</f>
        <v>78.571428571428569</v>
      </c>
      <c r="G186" s="171">
        <f>AVERAGE(Mystery_Shopping_Scores6[[#This Row],[Regular business operations (2021)]:[Health (2021)]])</f>
        <v>75</v>
      </c>
      <c r="H186" s="171">
        <v>75</v>
      </c>
      <c r="I186" s="38">
        <v>75</v>
      </c>
      <c r="J186" s="38">
        <v>75</v>
      </c>
      <c r="K186" s="38">
        <v>75</v>
      </c>
      <c r="L186" s="30">
        <v>75</v>
      </c>
      <c r="M186" s="171" t="s">
        <v>6</v>
      </c>
      <c r="N186" s="167" t="s">
        <v>6</v>
      </c>
      <c r="O186" s="172" t="s">
        <v>6</v>
      </c>
      <c r="P186" s="167">
        <v>81.25</v>
      </c>
      <c r="Q186" s="38">
        <f t="shared" si="54"/>
        <v>81.25</v>
      </c>
      <c r="R186" s="29">
        <v>75</v>
      </c>
      <c r="S186" s="38">
        <v>75</v>
      </c>
      <c r="T186" s="38">
        <v>100</v>
      </c>
      <c r="U186" s="30">
        <v>75</v>
      </c>
      <c r="V186" s="191" t="s">
        <v>6</v>
      </c>
      <c r="W186" s="179" t="s">
        <v>6</v>
      </c>
      <c r="X186" s="184" t="s">
        <v>6</v>
      </c>
      <c r="Y186" s="179" t="s">
        <v>6</v>
      </c>
      <c r="Z186" s="179" t="s">
        <v>6</v>
      </c>
      <c r="AA186" s="179" t="s">
        <v>6</v>
      </c>
      <c r="AB186" s="183" t="s">
        <v>6</v>
      </c>
      <c r="AC186" s="179" t="s">
        <v>6</v>
      </c>
      <c r="AD186" s="184" t="s">
        <v>6</v>
      </c>
      <c r="AE186" s="179" t="s">
        <v>6</v>
      </c>
      <c r="AF186" s="179" t="s">
        <v>6</v>
      </c>
      <c r="AG186" s="185" t="s">
        <v>6</v>
      </c>
      <c r="AH186" s="183" t="s">
        <v>6</v>
      </c>
      <c r="AI186" s="179" t="s">
        <v>6</v>
      </c>
      <c r="AJ186" s="184" t="s">
        <v>6</v>
      </c>
      <c r="AK186" s="179" t="s">
        <v>6</v>
      </c>
      <c r="AL186" s="179" t="s">
        <v>6</v>
      </c>
      <c r="AM186" s="185" t="s">
        <v>6</v>
      </c>
      <c r="AN186" s="179" t="s">
        <v>6</v>
      </c>
      <c r="AO186" s="184" t="s">
        <v>6</v>
      </c>
      <c r="AP186" s="179" t="s">
        <v>6</v>
      </c>
      <c r="AQ186" s="179" t="s">
        <v>6</v>
      </c>
      <c r="AR186" s="185" t="s">
        <v>6</v>
      </c>
    </row>
    <row r="187" spans="2:44" x14ac:dyDescent="0.3">
      <c r="B187" s="153" t="s">
        <v>15</v>
      </c>
      <c r="C187" s="92" t="s">
        <v>310</v>
      </c>
      <c r="D187" s="29">
        <f>AVERAGE(Mystery_Shopping_Scores6[[#This Row],[Business Start-up (2020)]:[Studying (2020)]], Mystery_Shopping_Scores6[[#This Row],[Regular business operations (2021)]:[Health (2021)]])</f>
        <v>93.481051587301579</v>
      </c>
      <c r="E187" s="29">
        <f>IFERROR(AVERAGE(Mystery_Shopping_Scores6[[#This Row],[Business Start-up (2020)]], Mystery_Shopping_Scores6[[#This Row],[Regular business operations (2021)]]), ".")</f>
        <v>97.286160714285714</v>
      </c>
      <c r="F187" s="30">
        <f>IFERROR(AVERAGE(Mystery_Shopping_Scores6[[#This Row],[Family (2020)]:[Studying (2020)]],Mystery_Shopping_Scores6[[#This Row],[Transport (2021)]:[Health (2021)]]), ".")</f>
        <v>92.39387755102041</v>
      </c>
      <c r="G187" s="171">
        <f>AVERAGE(Mystery_Shopping_Scores6[[#This Row],[Regular business operations (2021)]:[Health (2021)]])</f>
        <v>92.414999999999992</v>
      </c>
      <c r="H187" s="29">
        <f t="shared" ref="H187:L187" si="59">AVERAGE(H188:H191)</f>
        <v>99.174999999999997</v>
      </c>
      <c r="I187" s="38">
        <f t="shared" si="59"/>
        <v>74.650000000000006</v>
      </c>
      <c r="J187" s="38">
        <f t="shared" si="59"/>
        <v>100</v>
      </c>
      <c r="K187" s="38">
        <f t="shared" si="59"/>
        <v>88.25</v>
      </c>
      <c r="L187" s="30">
        <f t="shared" si="59"/>
        <v>100</v>
      </c>
      <c r="M187" s="171" t="s">
        <v>6</v>
      </c>
      <c r="N187" s="167" t="s">
        <v>6</v>
      </c>
      <c r="O187" s="172" t="s">
        <v>6</v>
      </c>
      <c r="P187" s="167">
        <v>96.769308035714275</v>
      </c>
      <c r="Q187" s="38">
        <f t="shared" ref="Q187:Q205" si="60">IFERROR(AVERAGE(R187:U187),".")</f>
        <v>94.813616071428569</v>
      </c>
      <c r="R187" s="29">
        <f>AVERAGE(R188:R191)</f>
        <v>95.397321428571431</v>
      </c>
      <c r="S187" s="38">
        <f>AVERAGE(S188:S191)</f>
        <v>86.607142857142861</v>
      </c>
      <c r="T187" s="38">
        <f>AVERAGE(T188:T191)</f>
        <v>100</v>
      </c>
      <c r="U187" s="30">
        <f>AVERAGE(U188:U191)</f>
        <v>97.25</v>
      </c>
      <c r="V187" s="191">
        <v>93.375</v>
      </c>
      <c r="W187" s="179">
        <v>98.724999999999994</v>
      </c>
      <c r="X187" s="184">
        <v>99</v>
      </c>
      <c r="Y187" s="179">
        <v>100</v>
      </c>
      <c r="Z187" s="179">
        <v>95.9</v>
      </c>
      <c r="AA187" s="179">
        <v>100</v>
      </c>
      <c r="AB187" s="183">
        <v>91.5</v>
      </c>
      <c r="AC187" s="179">
        <v>87.906015037562497</v>
      </c>
      <c r="AD187" s="184">
        <v>96.052631579000007</v>
      </c>
      <c r="AE187" s="179">
        <v>63.5625</v>
      </c>
      <c r="AF187" s="179">
        <v>94.07142857125001</v>
      </c>
      <c r="AG187" s="185">
        <v>97.9375</v>
      </c>
      <c r="AH187" s="183">
        <v>90.25</v>
      </c>
      <c r="AI187" s="179">
        <v>94.940321180562506</v>
      </c>
      <c r="AJ187" s="184">
        <v>98.96875</v>
      </c>
      <c r="AK187" s="179">
        <v>100</v>
      </c>
      <c r="AL187" s="179">
        <v>86.292534722249997</v>
      </c>
      <c r="AM187" s="185">
        <v>94.5</v>
      </c>
      <c r="AN187" s="179">
        <v>85.381124999999997</v>
      </c>
      <c r="AO187" s="184">
        <v>96.837000000000003</v>
      </c>
      <c r="AP187" s="179">
        <v>56.25</v>
      </c>
      <c r="AQ187" s="179">
        <v>90.5</v>
      </c>
      <c r="AR187" s="185">
        <v>97.9375</v>
      </c>
    </row>
    <row r="188" spans="2:44" x14ac:dyDescent="0.3">
      <c r="B188" s="153" t="s">
        <v>15</v>
      </c>
      <c r="C188" s="92" t="s">
        <v>311</v>
      </c>
      <c r="D188" s="29">
        <f>AVERAGE(Mystery_Shopping_Scores6[[#This Row],[Business Start-up (2020)]:[Studying (2020)]], Mystery_Shopping_Scores6[[#This Row],[Regular business operations (2021)]:[Health (2021)]])</f>
        <v>91.130555555555546</v>
      </c>
      <c r="E188" s="29">
        <f>IFERROR(AVERAGE(Mystery_Shopping_Scores6[[#This Row],[Business Start-up (2020)]], Mystery_Shopping_Scores6[[#This Row],[Regular business operations (2021)]]), ".")</f>
        <v>96.287499999999994</v>
      </c>
      <c r="F188" s="30">
        <f>IFERROR(AVERAGE(Mystery_Shopping_Scores6[[#This Row],[Family (2020)]:[Studying (2020)]],Mystery_Shopping_Scores6[[#This Row],[Transport (2021)]:[Health (2021)]]), ".")</f>
        <v>89.657142857142858</v>
      </c>
      <c r="G188" s="171">
        <f>AVERAGE(Mystery_Shopping_Scores6[[#This Row],[Regular business operations (2021)]:[Health (2021)]])</f>
        <v>92.06</v>
      </c>
      <c r="H188" s="171">
        <v>96.7</v>
      </c>
      <c r="I188" s="38">
        <v>73.599999999999994</v>
      </c>
      <c r="J188" s="38">
        <v>100</v>
      </c>
      <c r="K188" s="38">
        <v>90</v>
      </c>
      <c r="L188" s="30">
        <v>100</v>
      </c>
      <c r="M188" s="171">
        <v>91.708333333333329</v>
      </c>
      <c r="N188" s="167">
        <v>75</v>
      </c>
      <c r="O188" s="172">
        <v>83.5</v>
      </c>
      <c r="P188" s="167">
        <v>93.446874999999991</v>
      </c>
      <c r="Q188" s="38">
        <f t="shared" si="60"/>
        <v>89.96875</v>
      </c>
      <c r="R188" s="29">
        <v>95.875</v>
      </c>
      <c r="S188" s="38">
        <v>75</v>
      </c>
      <c r="T188" s="38">
        <v>100</v>
      </c>
      <c r="U188" s="30">
        <v>89</v>
      </c>
      <c r="V188" s="191">
        <v>90.625</v>
      </c>
      <c r="W188" s="179">
        <v>96.924999999999997</v>
      </c>
      <c r="X188" s="184">
        <v>95.9</v>
      </c>
      <c r="Y188" s="179">
        <v>100</v>
      </c>
      <c r="Z188" s="179">
        <v>91.8</v>
      </c>
      <c r="AA188" s="179">
        <v>100</v>
      </c>
      <c r="AB188" s="183">
        <v>83.375</v>
      </c>
      <c r="AC188" s="179">
        <v>84.142857142750003</v>
      </c>
      <c r="AD188" s="184">
        <v>100</v>
      </c>
      <c r="AE188" s="179">
        <v>54.25</v>
      </c>
      <c r="AF188" s="179">
        <v>90.571428570999998</v>
      </c>
      <c r="AG188" s="185">
        <v>91.75</v>
      </c>
      <c r="AH188" s="183">
        <v>79.25</v>
      </c>
      <c r="AI188" s="179">
        <v>82.5390625</v>
      </c>
      <c r="AJ188" s="184">
        <v>95.875</v>
      </c>
      <c r="AK188" s="179">
        <v>100</v>
      </c>
      <c r="AL188" s="179">
        <v>56.28125</v>
      </c>
      <c r="AM188" s="185">
        <v>78</v>
      </c>
      <c r="AN188" s="179">
        <v>75.925749999999994</v>
      </c>
      <c r="AO188" s="184">
        <v>98.167000000000002</v>
      </c>
      <c r="AP188" s="179">
        <v>37.5</v>
      </c>
      <c r="AQ188" s="179">
        <v>76.286000000000001</v>
      </c>
      <c r="AR188" s="185">
        <v>91.75</v>
      </c>
    </row>
    <row r="189" spans="2:44" x14ac:dyDescent="0.3">
      <c r="B189" s="153" t="s">
        <v>15</v>
      </c>
      <c r="C189" s="92" t="s">
        <v>312</v>
      </c>
      <c r="D189" s="29">
        <f>AVERAGE(Mystery_Shopping_Scores6[[#This Row],[Business Start-up (2020)]:[Studying (2020)]], Mystery_Shopping_Scores6[[#This Row],[Regular business operations (2021)]:[Health (2021)]])</f>
        <v>95.492063492063494</v>
      </c>
      <c r="E189" s="29">
        <f>IFERROR(AVERAGE(Mystery_Shopping_Scores6[[#This Row],[Business Start-up (2020)]], Mystery_Shopping_Scores6[[#This Row],[Regular business operations (2021)]]), ".")</f>
        <v>100</v>
      </c>
      <c r="F189" s="30">
        <f>IFERROR(AVERAGE(Mystery_Shopping_Scores6[[#This Row],[Family (2020)]:[Studying (2020)]],Mystery_Shopping_Scores6[[#This Row],[Transport (2021)]:[Health (2021)]]), ".")</f>
        <v>94.204081632653057</v>
      </c>
      <c r="G189" s="171">
        <f>AVERAGE(Mystery_Shopping_Scores6[[#This Row],[Regular business operations (2021)]:[Health (2021)]])</f>
        <v>97.6</v>
      </c>
      <c r="H189" s="171">
        <v>100</v>
      </c>
      <c r="I189" s="38">
        <v>100</v>
      </c>
      <c r="J189" s="38">
        <v>100</v>
      </c>
      <c r="K189" s="38">
        <v>88</v>
      </c>
      <c r="L189" s="30">
        <v>100</v>
      </c>
      <c r="M189" s="171">
        <v>94.871794871794876</v>
      </c>
      <c r="N189" s="167">
        <v>70</v>
      </c>
      <c r="O189" s="172">
        <v>100</v>
      </c>
      <c r="P189" s="167">
        <v>96.428571428571431</v>
      </c>
      <c r="Q189" s="38">
        <f t="shared" si="60"/>
        <v>92.857142857142861</v>
      </c>
      <c r="R189" s="29">
        <v>100</v>
      </c>
      <c r="S189" s="38">
        <v>71.428571428571431</v>
      </c>
      <c r="T189" s="38">
        <v>100</v>
      </c>
      <c r="U189" s="30">
        <v>100</v>
      </c>
      <c r="V189" s="191">
        <v>93.125</v>
      </c>
      <c r="W189" s="179">
        <v>100</v>
      </c>
      <c r="X189" s="184">
        <v>100</v>
      </c>
      <c r="Y189" s="179">
        <v>100</v>
      </c>
      <c r="Z189" s="179">
        <v>100</v>
      </c>
      <c r="AA189" s="179">
        <v>100</v>
      </c>
      <c r="AB189" s="183">
        <v>93.125</v>
      </c>
      <c r="AC189" s="179">
        <v>86.184210526249998</v>
      </c>
      <c r="AD189" s="184">
        <v>94.736842104999994</v>
      </c>
      <c r="AE189" s="179">
        <v>50</v>
      </c>
      <c r="AF189" s="179">
        <v>100</v>
      </c>
      <c r="AG189" s="185">
        <v>100</v>
      </c>
      <c r="AH189" s="183">
        <v>93.125</v>
      </c>
      <c r="AI189" s="179">
        <v>100</v>
      </c>
      <c r="AJ189" s="184">
        <v>100</v>
      </c>
      <c r="AK189" s="179">
        <v>100</v>
      </c>
      <c r="AL189" s="179">
        <v>100</v>
      </c>
      <c r="AM189" s="185">
        <v>100</v>
      </c>
      <c r="AN189" s="179">
        <v>86.184249999999992</v>
      </c>
      <c r="AO189" s="184">
        <v>94.736999999999995</v>
      </c>
      <c r="AP189" s="179">
        <v>50</v>
      </c>
      <c r="AQ189" s="179">
        <v>100</v>
      </c>
      <c r="AR189" s="185">
        <v>100</v>
      </c>
    </row>
    <row r="190" spans="2:44" x14ac:dyDescent="0.3">
      <c r="B190" s="153" t="s">
        <v>15</v>
      </c>
      <c r="C190" s="92" t="s">
        <v>313</v>
      </c>
      <c r="D190" s="29">
        <f>AVERAGE(Mystery_Shopping_Scores6[[#This Row],[Business Start-up (2020)]:[Studying (2020)]], Mystery_Shopping_Scores6[[#This Row],[Regular business operations (2021)]:[Health (2021)]])</f>
        <v>87.301587301587304</v>
      </c>
      <c r="E190" s="29">
        <f>IFERROR(AVERAGE(Mystery_Shopping_Scores6[[#This Row],[Business Start-up (2020)]], Mystery_Shopping_Scores6[[#This Row],[Regular business operations (2021)]]), ".")</f>
        <v>92.857142857142861</v>
      </c>
      <c r="F190" s="30">
        <f>IFERROR(AVERAGE(Mystery_Shopping_Scores6[[#This Row],[Family (2020)]:[Studying (2020)]],Mystery_Shopping_Scores6[[#This Row],[Transport (2021)]:[Health (2021)]]), ".")</f>
        <v>85.714285714285708</v>
      </c>
      <c r="G190" s="171">
        <f>AVERAGE(Mystery_Shopping_Scores6[[#This Row],[Regular business operations (2021)]:[Health (2021)]])</f>
        <v>80</v>
      </c>
      <c r="H190" s="171">
        <v>100</v>
      </c>
      <c r="I190" s="38">
        <v>25</v>
      </c>
      <c r="J190" s="38">
        <v>100</v>
      </c>
      <c r="K190" s="38">
        <v>75</v>
      </c>
      <c r="L190" s="30">
        <v>100</v>
      </c>
      <c r="M190" s="171">
        <v>92.10526315789474</v>
      </c>
      <c r="N190" s="167">
        <v>100</v>
      </c>
      <c r="O190" s="172">
        <v>75</v>
      </c>
      <c r="P190" s="167">
        <v>97.176785714285728</v>
      </c>
      <c r="Q190" s="38">
        <f t="shared" si="60"/>
        <v>96.428571428571431</v>
      </c>
      <c r="R190" s="29">
        <v>85.714285714285708</v>
      </c>
      <c r="S190" s="38">
        <v>100</v>
      </c>
      <c r="T190" s="38">
        <v>100</v>
      </c>
      <c r="U190" s="30">
        <v>100</v>
      </c>
      <c r="V190" s="191">
        <v>89.625</v>
      </c>
      <c r="W190" s="179">
        <v>97.924999999999997</v>
      </c>
      <c r="X190" s="184">
        <v>100</v>
      </c>
      <c r="Y190" s="179">
        <v>100</v>
      </c>
      <c r="Z190" s="179">
        <v>91.7</v>
      </c>
      <c r="AA190" s="179">
        <v>100</v>
      </c>
      <c r="AB190" s="183">
        <v>89.25</v>
      </c>
      <c r="AC190" s="179">
        <v>81.296992481250001</v>
      </c>
      <c r="AD190" s="184">
        <v>89.473684211000005</v>
      </c>
      <c r="AE190" s="179">
        <v>50</v>
      </c>
      <c r="AF190" s="179">
        <v>85.714285713999999</v>
      </c>
      <c r="AG190" s="185">
        <v>100</v>
      </c>
      <c r="AH190" s="183">
        <v>88.375</v>
      </c>
      <c r="AI190" s="179">
        <v>97.222222222249997</v>
      </c>
      <c r="AJ190" s="184">
        <v>100</v>
      </c>
      <c r="AK190" s="179">
        <v>100</v>
      </c>
      <c r="AL190" s="179">
        <v>88.888888889</v>
      </c>
      <c r="AM190" s="185">
        <v>100</v>
      </c>
      <c r="AN190" s="179">
        <v>79.414500000000004</v>
      </c>
      <c r="AO190" s="184">
        <v>94.444000000000003</v>
      </c>
      <c r="AP190" s="179">
        <v>37.5</v>
      </c>
      <c r="AQ190" s="179">
        <v>85.713999999999999</v>
      </c>
      <c r="AR190" s="185">
        <v>100</v>
      </c>
    </row>
    <row r="191" spans="2:44" x14ac:dyDescent="0.3">
      <c r="B191" s="153" t="s">
        <v>15</v>
      </c>
      <c r="C191" s="92" t="s">
        <v>314</v>
      </c>
      <c r="D191" s="29">
        <f>AVERAGE(Mystery_Shopping_Scores6[[#This Row],[Business Start-up (2020)]:[Studying (2020)]], Mystery_Shopping_Scores6[[#This Row],[Regular business operations (2021)]:[Health (2021)]])</f>
        <v>100</v>
      </c>
      <c r="E191" s="29">
        <f>IFERROR(AVERAGE(Mystery_Shopping_Scores6[[#This Row],[Business Start-up (2020)]], Mystery_Shopping_Scores6[[#This Row],[Regular business operations (2021)]]), ".")</f>
        <v>100</v>
      </c>
      <c r="F191" s="30">
        <f>IFERROR(AVERAGE(Mystery_Shopping_Scores6[[#This Row],[Family (2020)]:[Studying (2020)]],Mystery_Shopping_Scores6[[#This Row],[Transport (2021)]:[Health (2021)]]), ".")</f>
        <v>100</v>
      </c>
      <c r="G191" s="171">
        <f>AVERAGE(Mystery_Shopping_Scores6[[#This Row],[Regular business operations (2021)]:[Health (2021)]])</f>
        <v>100</v>
      </c>
      <c r="H191" s="171">
        <v>100</v>
      </c>
      <c r="I191" s="38">
        <v>100</v>
      </c>
      <c r="J191" s="38">
        <v>100</v>
      </c>
      <c r="K191" s="38">
        <v>100</v>
      </c>
      <c r="L191" s="30">
        <v>100</v>
      </c>
      <c r="M191" s="171" t="s">
        <v>6</v>
      </c>
      <c r="N191" s="167" t="s">
        <v>6</v>
      </c>
      <c r="O191" s="172" t="s">
        <v>6</v>
      </c>
      <c r="P191" s="167">
        <v>100</v>
      </c>
      <c r="Q191" s="38">
        <f t="shared" si="60"/>
        <v>100</v>
      </c>
      <c r="R191" s="29">
        <v>100</v>
      </c>
      <c r="S191" s="38">
        <v>100</v>
      </c>
      <c r="T191" s="38">
        <v>100</v>
      </c>
      <c r="U191" s="30">
        <v>100</v>
      </c>
      <c r="V191" s="191">
        <v>100</v>
      </c>
      <c r="W191" s="179">
        <v>100</v>
      </c>
      <c r="X191" s="184">
        <v>100</v>
      </c>
      <c r="Y191" s="179">
        <v>100</v>
      </c>
      <c r="Z191" s="179">
        <v>100</v>
      </c>
      <c r="AA191" s="179">
        <v>100</v>
      </c>
      <c r="AB191" s="183">
        <v>100</v>
      </c>
      <c r="AC191" s="179">
        <v>100</v>
      </c>
      <c r="AD191" s="184">
        <v>100</v>
      </c>
      <c r="AE191" s="179">
        <v>100</v>
      </c>
      <c r="AF191" s="179">
        <v>100</v>
      </c>
      <c r="AG191" s="185">
        <v>100</v>
      </c>
      <c r="AH191" s="183">
        <v>100</v>
      </c>
      <c r="AI191" s="179">
        <v>100</v>
      </c>
      <c r="AJ191" s="184">
        <v>100</v>
      </c>
      <c r="AK191" s="179">
        <v>100</v>
      </c>
      <c r="AL191" s="179">
        <v>100</v>
      </c>
      <c r="AM191" s="185">
        <v>100</v>
      </c>
      <c r="AN191" s="179">
        <v>100</v>
      </c>
      <c r="AO191" s="184">
        <v>100</v>
      </c>
      <c r="AP191" s="179">
        <v>100</v>
      </c>
      <c r="AQ191" s="179">
        <v>100</v>
      </c>
      <c r="AR191" s="185">
        <v>100</v>
      </c>
    </row>
    <row r="192" spans="2:44" x14ac:dyDescent="0.3">
      <c r="B192" s="153" t="s">
        <v>15</v>
      </c>
      <c r="C192" s="92" t="s">
        <v>742</v>
      </c>
      <c r="D192" s="29">
        <f>AVERAGE(Mystery_Shopping_Scores6[[#This Row],[Business Start-up (2020)]:[Studying (2020)]], Mystery_Shopping_Scores6[[#This Row],[Regular business operations (2021)]:[Health (2021)]])</f>
        <v>84.437830687830697</v>
      </c>
      <c r="E192" s="29">
        <f>IFERROR(AVERAGE(Mystery_Shopping_Scores6[[#This Row],[Business Start-up (2020)]], Mystery_Shopping_Scores6[[#This Row],[Regular business operations (2021)]]), ".")</f>
        <v>94.821428571428569</v>
      </c>
      <c r="F192" s="30">
        <f>IFERROR(AVERAGE(Mystery_Shopping_Scores6[[#This Row],[Family (2020)]:[Studying (2020)]],Mystery_Shopping_Scores6[[#This Row],[Transport (2021)]:[Health (2021)]]), ".")</f>
        <v>81.47108843537417</v>
      </c>
      <c r="G192" s="171">
        <f>AVERAGE(Mystery_Shopping_Scores6[[#This Row],[Regular business operations (2021)]:[Health (2021)]])</f>
        <v>84.25</v>
      </c>
      <c r="H192" s="29">
        <f t="shared" ref="H192:L192" si="61">(0.5*IF(ISNUMBER(H193),H193,0)+0.25*IF(ISNUMBER(H194),H194,0)+IFERROR(AVERAGE(H195:H196)*0.25,0))/(ISNUMBER(H193)*0.5+ISNUMBER(H194)*0.25+OR(ISNUMBER(H195),ISNUMBER(H196))*0.25)</f>
        <v>100</v>
      </c>
      <c r="I192" s="38">
        <f t="shared" si="61"/>
        <v>80.833333333333343</v>
      </c>
      <c r="J192" s="38">
        <f t="shared" si="61"/>
        <v>75</v>
      </c>
      <c r="K192" s="38">
        <f t="shared" si="61"/>
        <v>74.583333333333343</v>
      </c>
      <c r="L192" s="30">
        <f t="shared" si="61"/>
        <v>90.833333333333343</v>
      </c>
      <c r="M192" s="171" t="s">
        <v>6</v>
      </c>
      <c r="N192" s="167" t="s">
        <v>6</v>
      </c>
      <c r="O192" s="172" t="s">
        <v>6</v>
      </c>
      <c r="P192" s="167">
        <v>83.305059523809518</v>
      </c>
      <c r="Q192" s="38">
        <f t="shared" si="60"/>
        <v>84.672619047619037</v>
      </c>
      <c r="R192" s="29">
        <f>(0.5*IF(ISNUMBER(R193),R193,0)+0.25*IF(ISNUMBER(R194),R194,0)+IFERROR(AVERAGE(R195:R196)*0.25,0))/(ISNUMBER(R193)*0.5+ISNUMBER(R194)*0.25+OR(ISNUMBER(R195),ISNUMBER(R196))*0.25)</f>
        <v>89.642857142857139</v>
      </c>
      <c r="S192" s="38">
        <f>(0.5*IF(ISNUMBER(S193),S193,0)+0.25*IF(ISNUMBER(S194),S194,0)+IFERROR(AVERAGE(S195:S196)*0.25,0))/(ISNUMBER(S193)*0.5+ISNUMBER(S194)*0.25+OR(ISNUMBER(S195),ISNUMBER(S196))*0.25)</f>
        <v>91.666666666666657</v>
      </c>
      <c r="T192" s="38">
        <f>(0.5*IF(ISNUMBER(T193),T193,0)+0.25*IF(ISNUMBER(T194),T194,0)+IFERROR(AVERAGE(T195:T196)*0.25,0))/(ISNUMBER(T193)*0.5+ISNUMBER(T194)*0.25+OR(ISNUMBER(T195),ISNUMBER(T196))*0.25)</f>
        <v>63.630952380952387</v>
      </c>
      <c r="U192" s="30">
        <f>(0.5*IF(ISNUMBER(U193),U193,0)+0.25*IF(ISNUMBER(U194),U194,0)+IFERROR(AVERAGE(U195:U196)*0.25,0))/(ISNUMBER(U193)*0.5+ISNUMBER(U194)*0.25+OR(ISNUMBER(U195),ISNUMBER(U196))*0.25)</f>
        <v>93.75</v>
      </c>
      <c r="V192" s="191">
        <v>85</v>
      </c>
      <c r="W192" s="179">
        <v>81.9375</v>
      </c>
      <c r="X192" s="184">
        <v>100</v>
      </c>
      <c r="Y192" s="179">
        <v>52.75</v>
      </c>
      <c r="Z192" s="179">
        <v>100</v>
      </c>
      <c r="AA192" s="179">
        <v>75</v>
      </c>
      <c r="AB192" s="183">
        <v>74.166666666666671</v>
      </c>
      <c r="AC192" s="179">
        <v>90.828525640999999</v>
      </c>
      <c r="AD192" s="184">
        <v>95.032051281999998</v>
      </c>
      <c r="AE192" s="179" t="s">
        <v>6</v>
      </c>
      <c r="AF192" s="179" t="s">
        <v>6</v>
      </c>
      <c r="AG192" s="185">
        <v>86.625</v>
      </c>
      <c r="AH192" s="183">
        <v>70</v>
      </c>
      <c r="AI192" s="179">
        <v>65.729166666687505</v>
      </c>
      <c r="AJ192" s="184">
        <v>62.916666666750004</v>
      </c>
      <c r="AK192" s="179">
        <v>50</v>
      </c>
      <c r="AL192" s="179">
        <v>75</v>
      </c>
      <c r="AM192" s="185">
        <v>75</v>
      </c>
      <c r="AN192" s="179">
        <v>78.729187499999995</v>
      </c>
      <c r="AO192" s="184">
        <v>83.333375000000004</v>
      </c>
      <c r="AP192" s="179" t="s">
        <v>6</v>
      </c>
      <c r="AQ192" s="179" t="s">
        <v>6</v>
      </c>
      <c r="AR192" s="185">
        <v>74.125</v>
      </c>
    </row>
    <row r="193" spans="2:44" x14ac:dyDescent="0.3">
      <c r="B193" s="153" t="s">
        <v>15</v>
      </c>
      <c r="C193" s="92" t="s">
        <v>315</v>
      </c>
      <c r="D193" s="29">
        <f>AVERAGE(Mystery_Shopping_Scores6[[#This Row],[Business Start-up (2020)]:[Studying (2020)]], Mystery_Shopping_Scores6[[#This Row],[Regular business operations (2021)]:[Health (2021)]])</f>
        <v>90.714285714285708</v>
      </c>
      <c r="E193" s="29">
        <f>IFERROR(AVERAGE(Mystery_Shopping_Scores6[[#This Row],[Business Start-up (2020)]], Mystery_Shopping_Scores6[[#This Row],[Regular business operations (2021)]]), ".")</f>
        <v>95</v>
      </c>
      <c r="F193" s="30">
        <f>IFERROR(AVERAGE(Mystery_Shopping_Scores6[[#This Row],[Family (2020)]:[Studying (2020)]],Mystery_Shopping_Scores6[[#This Row],[Transport (2021)]:[Health (2021)]]), ".")</f>
        <v>89.489795918367349</v>
      </c>
      <c r="G193" s="171">
        <f>AVERAGE(Mystery_Shopping_Scores6[[#This Row],[Regular business operations (2021)]:[Health (2021)]])</f>
        <v>91.000000000000014</v>
      </c>
      <c r="H193" s="171">
        <v>100</v>
      </c>
      <c r="I193" s="38">
        <v>86.666666666666671</v>
      </c>
      <c r="J193" s="38">
        <v>100</v>
      </c>
      <c r="K193" s="38">
        <v>86.666666666666671</v>
      </c>
      <c r="L193" s="30">
        <v>81.666666666666671</v>
      </c>
      <c r="M193" s="171">
        <v>89.476190476190482</v>
      </c>
      <c r="N193" s="167" t="s">
        <v>6</v>
      </c>
      <c r="O193" s="172" t="s">
        <v>6</v>
      </c>
      <c r="P193" s="167">
        <v>89.616071428571431</v>
      </c>
      <c r="Q193" s="38">
        <f t="shared" si="60"/>
        <v>90.357142857142861</v>
      </c>
      <c r="R193" s="29">
        <v>90</v>
      </c>
      <c r="S193" s="38">
        <v>100</v>
      </c>
      <c r="T193" s="38">
        <v>71.428571428571445</v>
      </c>
      <c r="U193" s="30">
        <v>100</v>
      </c>
      <c r="V193" s="191">
        <v>91.333333333333329</v>
      </c>
      <c r="W193" s="179">
        <v>88.875</v>
      </c>
      <c r="X193" s="184">
        <v>100</v>
      </c>
      <c r="Y193" s="179">
        <v>55.5</v>
      </c>
      <c r="Z193" s="179">
        <v>100</v>
      </c>
      <c r="AA193" s="179">
        <v>100</v>
      </c>
      <c r="AB193" s="183">
        <v>87</v>
      </c>
      <c r="AC193" s="179">
        <v>96</v>
      </c>
      <c r="AD193" s="184">
        <v>100</v>
      </c>
      <c r="AE193" s="179" t="s">
        <v>6</v>
      </c>
      <c r="AF193" s="179" t="s">
        <v>6</v>
      </c>
      <c r="AG193" s="185">
        <v>92</v>
      </c>
      <c r="AH193" s="183">
        <v>86</v>
      </c>
      <c r="AI193" s="179">
        <v>82.5</v>
      </c>
      <c r="AJ193" s="184">
        <v>80</v>
      </c>
      <c r="AK193" s="179">
        <v>50</v>
      </c>
      <c r="AL193" s="179">
        <v>100</v>
      </c>
      <c r="AM193" s="185">
        <v>100</v>
      </c>
      <c r="AN193" s="179">
        <v>92.875</v>
      </c>
      <c r="AO193" s="184">
        <v>100</v>
      </c>
      <c r="AP193" s="179" t="s">
        <v>6</v>
      </c>
      <c r="AQ193" s="179" t="s">
        <v>6</v>
      </c>
      <c r="AR193" s="185">
        <v>85.75</v>
      </c>
    </row>
    <row r="194" spans="2:44" x14ac:dyDescent="0.3">
      <c r="B194" s="153" t="s">
        <v>15</v>
      </c>
      <c r="C194" s="92" t="s">
        <v>316</v>
      </c>
      <c r="D194" s="29">
        <f>AVERAGE(Mystery_Shopping_Scores6[[#This Row],[Business Start-up (2020)]:[Studying (2020)]], Mystery_Shopping_Scores6[[#This Row],[Regular business operations (2021)]:[Health (2021)]])</f>
        <v>92.592592592592581</v>
      </c>
      <c r="E194" s="29">
        <f>IFERROR(AVERAGE(Mystery_Shopping_Scores6[[#This Row],[Business Start-up (2020)]], Mystery_Shopping_Scores6[[#This Row],[Regular business operations (2021)]]), ".")</f>
        <v>100</v>
      </c>
      <c r="F194" s="30">
        <f>IFERROR(AVERAGE(Mystery_Shopping_Scores6[[#This Row],[Family (2020)]:[Studying (2020)]],Mystery_Shopping_Scores6[[#This Row],[Transport (2021)]:[Health (2021)]]), ".")</f>
        <v>90.476190476190467</v>
      </c>
      <c r="G194" s="171">
        <f>AVERAGE(Mystery_Shopping_Scores6[[#This Row],[Regular business operations (2021)]:[Health (2021)]])</f>
        <v>100</v>
      </c>
      <c r="H194" s="171">
        <v>100</v>
      </c>
      <c r="I194" s="38">
        <v>100</v>
      </c>
      <c r="J194" s="38">
        <v>100</v>
      </c>
      <c r="K194" s="38">
        <v>100</v>
      </c>
      <c r="L194" s="30">
        <v>100</v>
      </c>
      <c r="M194" s="171" t="s">
        <v>6</v>
      </c>
      <c r="N194" s="167" t="s">
        <v>6</v>
      </c>
      <c r="O194" s="172" t="s">
        <v>6</v>
      </c>
      <c r="P194" s="167">
        <v>91.666666666666657</v>
      </c>
      <c r="Q194" s="38">
        <f t="shared" si="60"/>
        <v>83.333333333333329</v>
      </c>
      <c r="R194" s="29">
        <v>100</v>
      </c>
      <c r="S194" s="38">
        <v>66.666666666666657</v>
      </c>
      <c r="T194" s="38">
        <v>66.666666666666657</v>
      </c>
      <c r="U194" s="30">
        <v>100</v>
      </c>
      <c r="V194" s="191">
        <v>100</v>
      </c>
      <c r="W194" s="179">
        <v>100</v>
      </c>
      <c r="X194" s="184">
        <v>100</v>
      </c>
      <c r="Y194" s="179">
        <v>100</v>
      </c>
      <c r="Z194" s="179">
        <v>100</v>
      </c>
      <c r="AA194" s="179">
        <v>100</v>
      </c>
      <c r="AB194" s="183">
        <v>94.5</v>
      </c>
      <c r="AC194" s="179">
        <v>100</v>
      </c>
      <c r="AD194" s="184">
        <v>100</v>
      </c>
      <c r="AE194" s="179" t="s">
        <v>6</v>
      </c>
      <c r="AF194" s="179" t="s">
        <v>6</v>
      </c>
      <c r="AG194" s="185">
        <v>100</v>
      </c>
      <c r="AH194" s="183">
        <v>94.5</v>
      </c>
      <c r="AI194" s="179">
        <v>91.666666666750004</v>
      </c>
      <c r="AJ194" s="184">
        <v>66.666666667000001</v>
      </c>
      <c r="AK194" s="179">
        <v>100</v>
      </c>
      <c r="AL194" s="179">
        <v>100</v>
      </c>
      <c r="AM194" s="185">
        <v>100</v>
      </c>
      <c r="AN194" s="179">
        <v>100</v>
      </c>
      <c r="AO194" s="184">
        <v>100</v>
      </c>
      <c r="AP194" s="179" t="s">
        <v>6</v>
      </c>
      <c r="AQ194" s="179" t="s">
        <v>6</v>
      </c>
      <c r="AR194" s="185">
        <v>100</v>
      </c>
    </row>
    <row r="195" spans="2:44" x14ac:dyDescent="0.3">
      <c r="B195" s="153" t="s">
        <v>15</v>
      </c>
      <c r="C195" s="92" t="s">
        <v>740</v>
      </c>
      <c r="D195" s="29">
        <f>AVERAGE(Mystery_Shopping_Scores6[[#This Row],[Business Start-up (2020)]:[Studying (2020)]], Mystery_Shopping_Scores6[[#This Row],[Regular business operations (2021)]:[Health (2021)]])</f>
        <v>49.682539682539677</v>
      </c>
      <c r="E195" s="29">
        <f>IFERROR(AVERAGE(Mystery_Shopping_Scores6[[#This Row],[Business Start-up (2020)]], Mystery_Shopping_Scores6[[#This Row],[Regular business operations (2021)]]), ".")</f>
        <v>78.571428571428569</v>
      </c>
      <c r="F195" s="30">
        <f>IFERROR(AVERAGE(Mystery_Shopping_Scores6[[#This Row],[Family (2020)]:[Studying (2020)]],Mystery_Shopping_Scores6[[#This Row],[Transport (2021)]:[Health (2021)]]), ".")</f>
        <v>41.428571428571431</v>
      </c>
      <c r="G195" s="171">
        <f>AVERAGE(Mystery_Shopping_Scores6[[#This Row],[Regular business operations (2021)]:[Health (2021)]])</f>
        <v>40</v>
      </c>
      <c r="H195" s="171">
        <v>100</v>
      </c>
      <c r="I195" s="38">
        <v>0</v>
      </c>
      <c r="J195" s="38">
        <v>0</v>
      </c>
      <c r="K195" s="38">
        <v>0</v>
      </c>
      <c r="L195" s="30">
        <v>100</v>
      </c>
      <c r="M195" s="171">
        <v>58.333333333333336</v>
      </c>
      <c r="N195" s="167" t="s">
        <v>6</v>
      </c>
      <c r="O195" s="172" t="s">
        <v>6</v>
      </c>
      <c r="P195" s="167">
        <v>55.892857142857139</v>
      </c>
      <c r="Q195" s="38">
        <f t="shared" si="60"/>
        <v>61.785714285714285</v>
      </c>
      <c r="R195" s="29">
        <v>57.142857142857146</v>
      </c>
      <c r="S195" s="38">
        <v>100</v>
      </c>
      <c r="T195" s="38">
        <v>40</v>
      </c>
      <c r="U195" s="30">
        <v>50</v>
      </c>
      <c r="V195" s="191">
        <v>55.5</v>
      </c>
      <c r="W195" s="179">
        <v>50</v>
      </c>
      <c r="X195" s="184">
        <v>100</v>
      </c>
      <c r="Y195" s="179">
        <v>0</v>
      </c>
      <c r="Z195" s="179">
        <v>100</v>
      </c>
      <c r="AA195" s="179">
        <v>0</v>
      </c>
      <c r="AB195" s="183">
        <v>30.5</v>
      </c>
      <c r="AC195" s="179">
        <v>66.666666666499992</v>
      </c>
      <c r="AD195" s="184">
        <v>83.333333332999999</v>
      </c>
      <c r="AE195" s="179" t="s">
        <v>6</v>
      </c>
      <c r="AF195" s="179" t="s">
        <v>6</v>
      </c>
      <c r="AG195" s="185">
        <v>50</v>
      </c>
      <c r="AH195" s="183">
        <v>27.833333333333332</v>
      </c>
      <c r="AI195" s="179">
        <v>12.5</v>
      </c>
      <c r="AJ195" s="184">
        <v>50</v>
      </c>
      <c r="AK195" s="179">
        <v>0</v>
      </c>
      <c r="AL195" s="179">
        <v>0</v>
      </c>
      <c r="AM195" s="185">
        <v>0</v>
      </c>
      <c r="AN195" s="179">
        <v>58.333500000000001</v>
      </c>
      <c r="AO195" s="184">
        <v>66.667000000000002</v>
      </c>
      <c r="AP195" s="179" t="s">
        <v>6</v>
      </c>
      <c r="AQ195" s="179" t="s">
        <v>6</v>
      </c>
      <c r="AR195" s="185">
        <v>50</v>
      </c>
    </row>
    <row r="196" spans="2:44" x14ac:dyDescent="0.3">
      <c r="B196" s="153" t="s">
        <v>15</v>
      </c>
      <c r="C196" s="92" t="s">
        <v>741</v>
      </c>
      <c r="D196" s="29">
        <f>AVERAGE(Mystery_Shopping_Scores6[[#This Row],[Business Start-up (2020)]:[Studying (2020)]], Mystery_Shopping_Scores6[[#This Row],[Regular business operations (2021)]:[Health (2021)]])</f>
        <v>75</v>
      </c>
      <c r="E196" s="29">
        <f>IFERROR(AVERAGE(Mystery_Shopping_Scores6[[#This Row],[Business Start-up (2020)]], Mystery_Shopping_Scores6[[#This Row],[Regular business operations (2021)]]), ".")</f>
        <v>100</v>
      </c>
      <c r="F196" s="30">
        <f>IFERROR(AVERAGE(Mystery_Shopping_Scores6[[#This Row],[Family (2020)]:[Studying (2020)]],Mystery_Shopping_Scores6[[#This Row],[Transport (2021)]:[Health (2021)]]), ".")</f>
        <v>66.666666666666671</v>
      </c>
      <c r="G196" s="171">
        <f>AVERAGE(Mystery_Shopping_Scores6[[#This Row],[Regular business operations (2021)]:[Health (2021)]])</f>
        <v>62.5</v>
      </c>
      <c r="H196" s="171">
        <v>100</v>
      </c>
      <c r="I196" s="38">
        <v>100</v>
      </c>
      <c r="J196" s="38">
        <v>0</v>
      </c>
      <c r="K196" s="38">
        <v>50</v>
      </c>
      <c r="L196" s="30" t="s">
        <v>6</v>
      </c>
      <c r="M196" s="171">
        <v>85</v>
      </c>
      <c r="N196" s="167" t="s">
        <v>6</v>
      </c>
      <c r="O196" s="172" t="s">
        <v>6</v>
      </c>
      <c r="P196" s="167">
        <v>64.285714285714292</v>
      </c>
      <c r="Q196" s="38">
        <f t="shared" si="60"/>
        <v>87.5</v>
      </c>
      <c r="R196" s="29">
        <v>100</v>
      </c>
      <c r="S196" s="38">
        <v>100</v>
      </c>
      <c r="T196" s="38">
        <v>50</v>
      </c>
      <c r="U196" s="30">
        <v>100</v>
      </c>
      <c r="V196" s="191">
        <v>50.4</v>
      </c>
      <c r="W196" s="179">
        <v>33.333333333333336</v>
      </c>
      <c r="X196" s="184">
        <v>100</v>
      </c>
      <c r="Y196" s="179">
        <v>0</v>
      </c>
      <c r="Z196" s="179" t="s">
        <v>6</v>
      </c>
      <c r="AA196" s="179">
        <v>0</v>
      </c>
      <c r="AB196" s="183">
        <v>30.4</v>
      </c>
      <c r="AC196" s="179">
        <v>75.961538461499998</v>
      </c>
      <c r="AD196" s="184">
        <v>76.923076922999996</v>
      </c>
      <c r="AE196" s="179" t="s">
        <v>6</v>
      </c>
      <c r="AF196" s="179" t="s">
        <v>6</v>
      </c>
      <c r="AG196" s="185">
        <v>75</v>
      </c>
      <c r="AH196" s="183">
        <v>0</v>
      </c>
      <c r="AI196" s="179">
        <v>0</v>
      </c>
      <c r="AJ196" s="184">
        <v>0</v>
      </c>
      <c r="AK196" s="179">
        <v>0</v>
      </c>
      <c r="AL196" s="179" t="s">
        <v>6</v>
      </c>
      <c r="AM196" s="185">
        <v>0</v>
      </c>
      <c r="AN196" s="179">
        <v>0</v>
      </c>
      <c r="AO196" s="184">
        <v>0</v>
      </c>
      <c r="AP196" s="179" t="s">
        <v>6</v>
      </c>
      <c r="AQ196" s="179" t="s">
        <v>6</v>
      </c>
      <c r="AR196" s="185">
        <v>0</v>
      </c>
    </row>
    <row r="197" spans="2:44" x14ac:dyDescent="0.3">
      <c r="B197" s="153" t="s">
        <v>16</v>
      </c>
      <c r="C197" s="92" t="s">
        <v>307</v>
      </c>
      <c r="D197" s="29">
        <f>AVERAGE(Mystery_Shopping_Scores6[[#This Row],[Business Start-up (2020)]:[Studying (2020)]], Mystery_Shopping_Scores6[[#This Row],[Regular business operations (2021)]:[Health (2021)]])</f>
        <v>52.323190665154954</v>
      </c>
      <c r="E197" s="29">
        <f>IFERROR(AVERAGE(Mystery_Shopping_Scores6[[#This Row],[Business Start-up (2020)]], Mystery_Shopping_Scores6[[#This Row],[Regular business operations (2021)]]), ".")</f>
        <v>57.324702380952381</v>
      </c>
      <c r="F197" s="30">
        <f>IFERROR(AVERAGE(Mystery_Shopping_Scores6[[#This Row],[Family (2020)]:[Studying (2020)]],Mystery_Shopping_Scores6[[#This Row],[Transport (2021)]:[Health (2021)]]), ".")</f>
        <v>50.894187317784251</v>
      </c>
      <c r="G197" s="171">
        <f>AVERAGE(Mystery_Shopping_Scores6[[#This Row],[Regular business operations (2021)]:[Health (2021)]])</f>
        <v>50.941945389266813</v>
      </c>
      <c r="H197" s="29">
        <f t="shared" ref="H197:L197" si="62" xml:space="preserve"> (SUMIFS(H:H, $B:$B, $B197, $C:$C, "1. User centricity")+SUMIFS(H:H, $B:$B, $B197, $C:$C, "2. Transparency")+SUMIFS(H:H, $B:$B, $B197, $C:$C, "3. Key enablers")+ SUMIFS(H:H, $B:$B, $B197, $C:$C, "4. Cross-border services"))/4</f>
        <v>57.90188492063492</v>
      </c>
      <c r="I197" s="38">
        <f t="shared" si="62"/>
        <v>50.04190287226001</v>
      </c>
      <c r="J197" s="38">
        <f t="shared" si="62"/>
        <v>42.938492063492056</v>
      </c>
      <c r="K197" s="38">
        <f t="shared" si="62"/>
        <v>51.031415343915334</v>
      </c>
      <c r="L197" s="30">
        <f t="shared" si="62"/>
        <v>52.796031746031744</v>
      </c>
      <c r="M197" s="171" t="s">
        <v>6</v>
      </c>
      <c r="N197" s="167" t="s">
        <v>6</v>
      </c>
      <c r="O197" s="172" t="s">
        <v>6</v>
      </c>
      <c r="P197" s="167">
        <v>52.185029880007562</v>
      </c>
      <c r="Q197" s="38">
        <f t="shared" si="60"/>
        <v>54.04974726001511</v>
      </c>
      <c r="R197" s="29">
        <f xml:space="preserve"> (SUMIFS(R:R, $B:$B, $B197, $C:$C, "1. User centricity")+SUMIFS(R:R, $B:$B, $B197, $C:$C, "2. Transparency")+SUMIFS(R:R, $B:$B, $B197, $C:$C, "3. Key enablers")+ SUMIFS(R:R, $B:$B, $B197, $C:$C, "4. Cross-border services"))/4</f>
        <v>56.747519841269842</v>
      </c>
      <c r="S197" s="38">
        <f xml:space="preserve"> (SUMIFS(S:S, $B:$B, $B197, $C:$C, "1. User centricity")+SUMIFS(S:S, $B:$B, $B197, $C:$C, "2. Transparency")+SUMIFS(S:S, $B:$B, $B197, $C:$C, "3. Key enablers")+ SUMIFS(S:S, $B:$B, $B197, $C:$C, "4. Cross-border services"))/4</f>
        <v>48.161698475686563</v>
      </c>
      <c r="T197" s="38">
        <f xml:space="preserve"> (SUMIFS(T:T, $B:$B, $B197, $C:$C, "1. User centricity")+SUMIFS(T:T, $B:$B, $B197, $C:$C, "2. Transparency")+SUMIFS(T:T, $B:$B, $B197, $C:$C, "3. Key enablers")+ SUMIFS(T:T, $B:$B, $B197, $C:$C, "4. Cross-border services"))/4</f>
        <v>69.579563492063485</v>
      </c>
      <c r="U197" s="30">
        <f xml:space="preserve"> (SUMIFS(U:U, $B:$B, $B197, $C:$C, "1. User centricity")+SUMIFS(U:U, $B:$B, $B197, $C:$C, "2. Transparency")+SUMIFS(U:U, $B:$B, $B197, $C:$C, "3. Key enablers")+ SUMIFS(U:U, $B:$B, $B197, $C:$C, "4. Cross-border services"))/4</f>
        <v>41.710207231040563</v>
      </c>
      <c r="V197" s="191">
        <v>52.5</v>
      </c>
      <c r="W197" s="179">
        <v>50.3203125</v>
      </c>
      <c r="X197" s="184">
        <v>62.400000000000006</v>
      </c>
      <c r="Y197" s="179">
        <v>58.09375</v>
      </c>
      <c r="Z197" s="179">
        <v>42.725000000000001</v>
      </c>
      <c r="AA197" s="179">
        <v>38.0625</v>
      </c>
      <c r="AB197" s="183">
        <v>50.875</v>
      </c>
      <c r="AC197" s="179">
        <v>54.459804990044091</v>
      </c>
      <c r="AD197" s="184">
        <v>56.664171573722221</v>
      </c>
      <c r="AE197" s="179">
        <v>52.556159311361114</v>
      </c>
      <c r="AF197" s="179">
        <v>61.571145124694432</v>
      </c>
      <c r="AG197" s="185">
        <v>47.047743950398612</v>
      </c>
      <c r="AH197" s="183">
        <v>40.875</v>
      </c>
      <c r="AI197" s="179">
        <v>47.015668453352426</v>
      </c>
      <c r="AJ197" s="184">
        <v>58.05872339455555</v>
      </c>
      <c r="AK197" s="179">
        <v>49.804111629131938</v>
      </c>
      <c r="AL197" s="179">
        <v>41.33823164688333</v>
      </c>
      <c r="AM197" s="185">
        <v>38.861607142838885</v>
      </c>
      <c r="AN197" s="179">
        <v>34.751316550925928</v>
      </c>
      <c r="AO197" s="184">
        <v>45.552701388888885</v>
      </c>
      <c r="AP197" s="179">
        <v>27.338990740740744</v>
      </c>
      <c r="AQ197" s="179">
        <v>38.013018518518514</v>
      </c>
      <c r="AR197" s="185">
        <v>28.100555555555555</v>
      </c>
    </row>
    <row r="198" spans="2:44" x14ac:dyDescent="0.3">
      <c r="B198" s="153" t="s">
        <v>16</v>
      </c>
      <c r="C198" s="92" t="s">
        <v>734</v>
      </c>
      <c r="D198" s="29">
        <f>AVERAGE(Mystery_Shopping_Scores6[[#This Row],[Business Start-up (2020)]:[Studying (2020)]], Mystery_Shopping_Scores6[[#This Row],[Regular business operations (2021)]:[Health (2021)]])</f>
        <v>85.544091710758366</v>
      </c>
      <c r="E198" s="29">
        <f>IFERROR(AVERAGE(Mystery_Shopping_Scores6[[#This Row],[Business Start-up (2020)]], Mystery_Shopping_Scores6[[#This Row],[Regular business operations (2021)]]), ".")</f>
        <v>89.315476190476176</v>
      </c>
      <c r="F198" s="30">
        <f>IFERROR(AVERAGE(Mystery_Shopping_Scores6[[#This Row],[Family (2020)]:[Studying (2020)]],Mystery_Shopping_Scores6[[#This Row],[Transport (2021)]:[Health (2021)]]), ".")</f>
        <v>84.466553287981839</v>
      </c>
      <c r="G198" s="171">
        <f>AVERAGE(Mystery_Shopping_Scores6[[#This Row],[Regular business operations (2021)]:[Health (2021)]])</f>
        <v>90.916137566137564</v>
      </c>
      <c r="H198" s="29">
        <f t="shared" ref="H198:L198" si="63">2/3*IF(ISNUMBER(H199),H199)+1/3*(2/3*IF(ISNUMBER(H201),H201)+IF(ISNUMBER(H200),H200)/3)</f>
        <v>96.666666666666657</v>
      </c>
      <c r="I198" s="38">
        <f t="shared" si="63"/>
        <v>91.871693121693113</v>
      </c>
      <c r="J198" s="38">
        <f t="shared" si="63"/>
        <v>88.888888888888872</v>
      </c>
      <c r="K198" s="38">
        <f t="shared" si="63"/>
        <v>92.740740740740733</v>
      </c>
      <c r="L198" s="30">
        <f t="shared" si="63"/>
        <v>84.412698412698404</v>
      </c>
      <c r="M198" s="171" t="s">
        <v>6</v>
      </c>
      <c r="N198" s="167" t="s">
        <v>6</v>
      </c>
      <c r="O198" s="172" t="s">
        <v>6</v>
      </c>
      <c r="P198" s="167">
        <v>82.539517195767189</v>
      </c>
      <c r="Q198" s="38">
        <f t="shared" si="60"/>
        <v>78.829034391534378</v>
      </c>
      <c r="R198" s="29">
        <f>2/3*IF(ISNUMBER(R199),R199)+1/3*(2/3*IF(ISNUMBER(R201),R201)+IF(ISNUMBER(R200),R200)/3)</f>
        <v>81.964285714285708</v>
      </c>
      <c r="S198" s="38">
        <f>2/3*IF(ISNUMBER(S199),S199)+1/3*(2/3*IF(ISNUMBER(S201),S201)+IF(ISNUMBER(S200),S200)/3)</f>
        <v>74.308641975308632</v>
      </c>
      <c r="T198" s="38">
        <f>2/3*IF(ISNUMBER(T199),T199)+1/3*(2/3*IF(ISNUMBER(T201),T201)+IF(ISNUMBER(T200),T200)/3)</f>
        <v>84.944444444444443</v>
      </c>
      <c r="U198" s="30">
        <f>2/3*IF(ISNUMBER(U199),U199)+1/3*(2/3*IF(ISNUMBER(U201),U201)+IF(ISNUMBER(U200),U200)/3)</f>
        <v>74.098765432098759</v>
      </c>
      <c r="V198" s="191">
        <v>84.75</v>
      </c>
      <c r="W198" s="179">
        <v>86.25</v>
      </c>
      <c r="X198" s="184">
        <v>90.6</v>
      </c>
      <c r="Y198" s="179">
        <v>95.9</v>
      </c>
      <c r="Z198" s="179">
        <v>68</v>
      </c>
      <c r="AA198" s="179">
        <v>90.5</v>
      </c>
      <c r="AB198" s="183">
        <v>82.625</v>
      </c>
      <c r="AC198" s="179">
        <v>83.018834272083325</v>
      </c>
      <c r="AD198" s="184">
        <v>84.324014336888894</v>
      </c>
      <c r="AE198" s="179">
        <v>76.690716690666662</v>
      </c>
      <c r="AF198" s="179">
        <v>86.904761904666657</v>
      </c>
      <c r="AG198" s="185">
        <v>84.155844156111101</v>
      </c>
      <c r="AH198" s="183">
        <v>75.625</v>
      </c>
      <c r="AI198" s="179">
        <v>82.377668627805548</v>
      </c>
      <c r="AJ198" s="184">
        <v>80.959595959555543</v>
      </c>
      <c r="AK198" s="179">
        <v>90.455840456111105</v>
      </c>
      <c r="AL198" s="179">
        <v>64.444444444666658</v>
      </c>
      <c r="AM198" s="185">
        <v>93.650793650888872</v>
      </c>
      <c r="AN198" s="179">
        <v>69.22399999999999</v>
      </c>
      <c r="AO198" s="184">
        <v>71.339888888888879</v>
      </c>
      <c r="AP198" s="179">
        <v>66.215222222222224</v>
      </c>
      <c r="AQ198" s="179">
        <v>76.873555555555555</v>
      </c>
      <c r="AR198" s="185">
        <v>62.467333333333329</v>
      </c>
    </row>
    <row r="199" spans="2:44" x14ac:dyDescent="0.3">
      <c r="B199" s="153" t="s">
        <v>16</v>
      </c>
      <c r="C199" s="92" t="s">
        <v>308</v>
      </c>
      <c r="D199" s="29">
        <f>AVERAGE(Mystery_Shopping_Scores6[[#This Row],[Business Start-up (2020)]:[Studying (2020)]], Mystery_Shopping_Scores6[[#This Row],[Regular business operations (2021)]:[Health (2021)]])</f>
        <v>81.850529100529116</v>
      </c>
      <c r="E199" s="29">
        <f>IFERROR(AVERAGE(Mystery_Shopping_Scores6[[#This Row],[Business Start-up (2020)]], Mystery_Shopping_Scores6[[#This Row],[Regular business operations (2021)]]), ".")</f>
        <v>86.875</v>
      </c>
      <c r="F199" s="30">
        <f>IFERROR(AVERAGE(Mystery_Shopping_Scores6[[#This Row],[Family (2020)]:[Studying (2020)]],Mystery_Shopping_Scores6[[#This Row],[Transport (2021)]:[Health (2021)]]), ".")</f>
        <v>80.414965986394563</v>
      </c>
      <c r="G199" s="171">
        <f>AVERAGE(Mystery_Shopping_Scores6[[#This Row],[Regular business operations (2021)]:[Health (2021)]])</f>
        <v>90.714285714285708</v>
      </c>
      <c r="H199" s="171">
        <v>95</v>
      </c>
      <c r="I199" s="38">
        <v>90.238095238095241</v>
      </c>
      <c r="J199" s="38">
        <v>100</v>
      </c>
      <c r="K199" s="38">
        <v>89.333333333333329</v>
      </c>
      <c r="L199" s="30">
        <v>79</v>
      </c>
      <c r="M199" s="171">
        <v>80.585106382978722</v>
      </c>
      <c r="N199" s="167">
        <v>67.583333333333343</v>
      </c>
      <c r="O199" s="172">
        <v>81.333333333333343</v>
      </c>
      <c r="P199" s="167">
        <v>79.085416666666674</v>
      </c>
      <c r="Q199" s="38">
        <f t="shared" si="60"/>
        <v>70.770833333333343</v>
      </c>
      <c r="R199" s="29">
        <v>78.75</v>
      </c>
      <c r="S199" s="38">
        <v>61.833333333333343</v>
      </c>
      <c r="T199" s="38">
        <v>79.5</v>
      </c>
      <c r="U199" s="30">
        <v>63</v>
      </c>
      <c r="V199" s="191">
        <v>84.25</v>
      </c>
      <c r="W199" s="179">
        <v>87.4</v>
      </c>
      <c r="X199" s="184">
        <v>87.5</v>
      </c>
      <c r="Y199" s="179">
        <v>99.3</v>
      </c>
      <c r="Z199" s="179">
        <v>62.8</v>
      </c>
      <c r="AA199" s="179">
        <v>100</v>
      </c>
      <c r="AB199" s="183">
        <v>81.625</v>
      </c>
      <c r="AC199" s="179">
        <v>81.046428571500002</v>
      </c>
      <c r="AD199" s="184">
        <v>82.4</v>
      </c>
      <c r="AE199" s="179">
        <v>77.5</v>
      </c>
      <c r="AF199" s="179">
        <v>82.857142856999999</v>
      </c>
      <c r="AG199" s="185">
        <v>81.428571429000002</v>
      </c>
      <c r="AH199" s="183">
        <v>76.125</v>
      </c>
      <c r="AI199" s="179">
        <v>82.023809524000001</v>
      </c>
      <c r="AJ199" s="184">
        <v>77.5</v>
      </c>
      <c r="AK199" s="179">
        <v>91.666666667000001</v>
      </c>
      <c r="AL199" s="179">
        <v>58.928571429000002</v>
      </c>
      <c r="AM199" s="185">
        <v>100</v>
      </c>
      <c r="AN199" s="179">
        <v>69.839749999999995</v>
      </c>
      <c r="AO199" s="184">
        <v>70</v>
      </c>
      <c r="AP199" s="179">
        <v>71.667000000000002</v>
      </c>
      <c r="AQ199" s="179">
        <v>75.165000000000006</v>
      </c>
      <c r="AR199" s="185">
        <v>62.527000000000001</v>
      </c>
    </row>
    <row r="200" spans="2:44" x14ac:dyDescent="0.3">
      <c r="B200" s="153" t="s">
        <v>16</v>
      </c>
      <c r="C200" s="92" t="s">
        <v>735</v>
      </c>
      <c r="D200" s="29">
        <f>AVERAGE(Mystery_Shopping_Scores6[[#This Row],[Business Start-up (2020)]:[Studying (2020)]], Mystery_Shopping_Scores6[[#This Row],[Regular business operations (2021)]:[Health (2021)]])</f>
        <v>81.968253968253947</v>
      </c>
      <c r="E200" s="29">
        <f>IFERROR(AVERAGE(Mystery_Shopping_Scores6[[#This Row],[Business Start-up (2020)]], Mystery_Shopping_Scores6[[#This Row],[Regular business operations (2021)]]), ".")</f>
        <v>96.875</v>
      </c>
      <c r="F200" s="30">
        <f>IFERROR(AVERAGE(Mystery_Shopping_Scores6[[#This Row],[Family (2020)]:[Studying (2020)]],Mystery_Shopping_Scores6[[#This Row],[Transport (2021)]:[Health (2021)]]), ".")</f>
        <v>77.709183673469369</v>
      </c>
      <c r="G200" s="171">
        <f>AVERAGE(Mystery_Shopping_Scores6[[#This Row],[Regular business operations (2021)]:[Health (2021)]])</f>
        <v>73.959523809523802</v>
      </c>
      <c r="H200" s="171">
        <v>100</v>
      </c>
      <c r="I200" s="38">
        <v>85.416666666666657</v>
      </c>
      <c r="J200" s="38">
        <v>0</v>
      </c>
      <c r="K200" s="38">
        <v>98.666666666666657</v>
      </c>
      <c r="L200" s="30">
        <v>85.714285714285708</v>
      </c>
      <c r="M200" s="171">
        <v>85.333333333333329</v>
      </c>
      <c r="N200" s="167">
        <v>83.888888888888886</v>
      </c>
      <c r="O200" s="172">
        <v>90.666666666666657</v>
      </c>
      <c r="P200" s="167">
        <v>82.539583333333326</v>
      </c>
      <c r="Q200" s="38">
        <f t="shared" si="60"/>
        <v>91.979166666666657</v>
      </c>
      <c r="R200" s="29">
        <v>93.75</v>
      </c>
      <c r="S200" s="38">
        <v>97.777777777777771</v>
      </c>
      <c r="T200" s="38">
        <v>87.5</v>
      </c>
      <c r="U200" s="30">
        <v>88.888888888888886</v>
      </c>
      <c r="V200" s="191">
        <v>70.625</v>
      </c>
      <c r="W200" s="179">
        <v>73.099999999999994</v>
      </c>
      <c r="X200" s="184">
        <v>90</v>
      </c>
      <c r="Y200" s="179">
        <v>66.7</v>
      </c>
      <c r="Z200" s="179">
        <v>64.3</v>
      </c>
      <c r="AA200" s="179">
        <v>71.400000000000006</v>
      </c>
      <c r="AB200" s="183">
        <v>69.5</v>
      </c>
      <c r="AC200" s="179">
        <v>68.033794162749999</v>
      </c>
      <c r="AD200" s="184">
        <v>64.516129031999995</v>
      </c>
      <c r="AE200" s="179">
        <v>53.787878788</v>
      </c>
      <c r="AF200" s="179">
        <v>85</v>
      </c>
      <c r="AG200" s="185">
        <v>68.831168830999999</v>
      </c>
      <c r="AH200" s="183">
        <v>55.125</v>
      </c>
      <c r="AI200" s="179">
        <v>70.684731934750005</v>
      </c>
      <c r="AJ200" s="184">
        <v>63.636363635999999</v>
      </c>
      <c r="AK200" s="179">
        <v>64.102564103000006</v>
      </c>
      <c r="AL200" s="179">
        <v>55</v>
      </c>
      <c r="AM200" s="185">
        <v>100</v>
      </c>
      <c r="AN200" s="179">
        <v>39.691500000000005</v>
      </c>
      <c r="AO200" s="184">
        <v>22.059000000000001</v>
      </c>
      <c r="AP200" s="179">
        <v>23.077000000000002</v>
      </c>
      <c r="AQ200" s="179">
        <v>69.444000000000003</v>
      </c>
      <c r="AR200" s="185">
        <v>44.186</v>
      </c>
    </row>
    <row r="201" spans="2:44" x14ac:dyDescent="0.3">
      <c r="B201" s="153" t="s">
        <v>16</v>
      </c>
      <c r="C201" s="92" t="s">
        <v>736</v>
      </c>
      <c r="D201" s="29">
        <f>AVERAGE(Mystery_Shopping_Scores6[[#This Row],[Business Start-up (2020)]:[Studying (2020)]], Mystery_Shopping_Scores6[[#This Row],[Regular business operations (2021)]:[Health (2021)]])</f>
        <v>98.412698412698418</v>
      </c>
      <c r="E201" s="29">
        <f>IFERROR(AVERAGE(Mystery_Shopping_Scores6[[#This Row],[Business Start-up (2020)]], Mystery_Shopping_Scores6[[#This Row],[Regular business operations (2021)]]), ".")</f>
        <v>92.857142857142861</v>
      </c>
      <c r="F201" s="30">
        <f>IFERROR(AVERAGE(Mystery_Shopping_Scores6[[#This Row],[Family (2020)]:[Studying (2020)]],Mystery_Shopping_Scores6[[#This Row],[Transport (2021)]:[Health (2021)]]), ".")</f>
        <v>100</v>
      </c>
      <c r="G201" s="171">
        <f>AVERAGE(Mystery_Shopping_Scores6[[#This Row],[Regular business operations (2021)]:[Health (2021)]])</f>
        <v>100</v>
      </c>
      <c r="H201" s="171">
        <v>100</v>
      </c>
      <c r="I201" s="38">
        <v>100</v>
      </c>
      <c r="J201" s="38">
        <v>100</v>
      </c>
      <c r="K201" s="38">
        <v>100</v>
      </c>
      <c r="L201" s="30">
        <v>100</v>
      </c>
      <c r="M201" s="171" t="s">
        <v>6</v>
      </c>
      <c r="N201" s="167" t="s">
        <v>6</v>
      </c>
      <c r="O201" s="172" t="s">
        <v>6</v>
      </c>
      <c r="P201" s="167">
        <v>92.851785714285725</v>
      </c>
      <c r="Q201" s="38">
        <f t="shared" si="60"/>
        <v>96.428571428571431</v>
      </c>
      <c r="R201" s="29">
        <v>85.714285714285708</v>
      </c>
      <c r="S201" s="38">
        <v>100</v>
      </c>
      <c r="T201" s="38">
        <v>100</v>
      </c>
      <c r="U201" s="30">
        <v>100</v>
      </c>
      <c r="V201" s="191">
        <v>92.875</v>
      </c>
      <c r="W201" s="179">
        <v>89.275000000000006</v>
      </c>
      <c r="X201" s="184">
        <v>100</v>
      </c>
      <c r="Y201" s="179">
        <v>100</v>
      </c>
      <c r="Z201" s="179">
        <v>85.7</v>
      </c>
      <c r="AA201" s="179">
        <v>71.400000000000006</v>
      </c>
      <c r="AB201" s="183">
        <v>92.875</v>
      </c>
      <c r="AC201" s="179">
        <v>96.428571428499993</v>
      </c>
      <c r="AD201" s="184">
        <v>100</v>
      </c>
      <c r="AE201" s="179">
        <v>85.714285713999999</v>
      </c>
      <c r="AF201" s="179">
        <v>100</v>
      </c>
      <c r="AG201" s="185">
        <v>100</v>
      </c>
      <c r="AH201" s="183">
        <v>85.625</v>
      </c>
      <c r="AI201" s="179">
        <v>89.285714285749989</v>
      </c>
      <c r="AJ201" s="184">
        <v>100</v>
      </c>
      <c r="AK201" s="179">
        <v>100</v>
      </c>
      <c r="AL201" s="179">
        <v>85.714285713999999</v>
      </c>
      <c r="AM201" s="185">
        <v>71.428571429000002</v>
      </c>
      <c r="AN201" s="179">
        <v>82.143000000000001</v>
      </c>
      <c r="AO201" s="184">
        <v>100</v>
      </c>
      <c r="AP201" s="179">
        <v>71.429000000000002</v>
      </c>
      <c r="AQ201" s="179">
        <v>85.713999999999999</v>
      </c>
      <c r="AR201" s="185">
        <v>71.429000000000002</v>
      </c>
    </row>
    <row r="202" spans="2:44" x14ac:dyDescent="0.3">
      <c r="B202" s="153" t="s">
        <v>16</v>
      </c>
      <c r="C202" s="92" t="s">
        <v>309</v>
      </c>
      <c r="D202" s="29">
        <f>AVERAGE(Mystery_Shopping_Scores6[[#This Row],[Business Start-up (2020)]:[Studying (2020)]], Mystery_Shopping_Scores6[[#This Row],[Regular business operations (2021)]:[Health (2021)]])</f>
        <v>48.754535147392282</v>
      </c>
      <c r="E202" s="29">
        <f>IFERROR(AVERAGE(Mystery_Shopping_Scores6[[#This Row],[Business Start-up (2020)]], Mystery_Shopping_Scores6[[#This Row],[Regular business operations (2021)]]), ".")</f>
        <v>54.125</v>
      </c>
      <c r="F202" s="30">
        <f>IFERROR(AVERAGE(Mystery_Shopping_Scores6[[#This Row],[Family (2020)]:[Studying (2020)]],Mystery_Shopping_Scores6[[#This Row],[Transport (2021)]:[Health (2021)]]), ".")</f>
        <v>47.220116618075799</v>
      </c>
      <c r="G202" s="171">
        <f>AVERAGE(Mystery_Shopping_Scores6[[#This Row],[Regular business operations (2021)]:[Health (2021)]])</f>
        <v>44.143310657596359</v>
      </c>
      <c r="H202" s="29">
        <f t="shared" ref="H202:L202" si="64">1/3*IF(ISNUMBER(H203),H203,0)+1/3*IF(ISNUMBER(H205),H205,0)+1/3*IF(ISNUMBER(H204),H204,0)</f>
        <v>48.682539682539677</v>
      </c>
      <c r="I202" s="38">
        <f t="shared" si="64"/>
        <v>46.129251700680271</v>
      </c>
      <c r="J202" s="38">
        <f t="shared" si="64"/>
        <v>37.031746031746025</v>
      </c>
      <c r="K202" s="38">
        <f t="shared" si="64"/>
        <v>41.301587301587297</v>
      </c>
      <c r="L202" s="30">
        <f t="shared" si="64"/>
        <v>47.571428571428569</v>
      </c>
      <c r="M202" s="171" t="s">
        <v>6</v>
      </c>
      <c r="N202" s="167" t="s">
        <v>6</v>
      </c>
      <c r="O202" s="172" t="s">
        <v>6</v>
      </c>
      <c r="P202" s="167">
        <v>51.896782879818602</v>
      </c>
      <c r="Q202" s="38">
        <f t="shared" si="60"/>
        <v>54.518565759637191</v>
      </c>
      <c r="R202" s="29">
        <f>1/3*IF(ISNUMBER(R203),R203,0)+1/3*IF(ISNUMBER(R205),R205,0)+1/3*IF(ISNUMBER(R204),R204,0)</f>
        <v>59.567460317460316</v>
      </c>
      <c r="S202" s="38">
        <f>1/3*IF(ISNUMBER(S203),S203,0)+1/3*IF(ISNUMBER(S205),S205,0)+1/3*IF(ISNUMBER(S204),S204,0)</f>
        <v>53.657596371882086</v>
      </c>
      <c r="T202" s="38">
        <f>1/3*IF(ISNUMBER(T203),T203,0)+1/3*IF(ISNUMBER(T205),T205,0)+1/3*IF(ISNUMBER(T204),T204,0)</f>
        <v>69.19047619047619</v>
      </c>
      <c r="U202" s="30">
        <f>1/3*IF(ISNUMBER(U203),U203,0)+1/3*IF(ISNUMBER(U205),U205,0)+1/3*IF(ISNUMBER(U204),U204,0)</f>
        <v>35.658730158730151</v>
      </c>
      <c r="V202" s="191">
        <v>47.875</v>
      </c>
      <c r="W202" s="179">
        <v>49.274999999999999</v>
      </c>
      <c r="X202" s="184">
        <v>63.2</v>
      </c>
      <c r="Y202" s="179">
        <v>62.1</v>
      </c>
      <c r="Z202" s="179">
        <v>41.7</v>
      </c>
      <c r="AA202" s="179">
        <v>30.1</v>
      </c>
      <c r="AB202" s="183">
        <v>46.75</v>
      </c>
      <c r="AC202" s="179">
        <v>46.717813051166665</v>
      </c>
      <c r="AD202" s="184">
        <v>55.054894179999998</v>
      </c>
      <c r="AE202" s="179">
        <v>42.338624338666662</v>
      </c>
      <c r="AF202" s="179">
        <v>51.380102040666664</v>
      </c>
      <c r="AG202" s="185">
        <v>38.097631645333337</v>
      </c>
      <c r="AH202" s="183">
        <v>37.25</v>
      </c>
      <c r="AI202" s="179">
        <v>46.956619769041659</v>
      </c>
      <c r="AJ202" s="184">
        <v>58.556547618666656</v>
      </c>
      <c r="AK202" s="179">
        <v>57.935606060666657</v>
      </c>
      <c r="AL202" s="179">
        <v>41.20535714286666</v>
      </c>
      <c r="AM202" s="185">
        <v>30.128968253966669</v>
      </c>
      <c r="AN202" s="179">
        <v>27.367249999999999</v>
      </c>
      <c r="AO202" s="184">
        <v>38.759666666666661</v>
      </c>
      <c r="AP202" s="179">
        <v>15.280999999999999</v>
      </c>
      <c r="AQ202" s="179">
        <v>33.594000000000001</v>
      </c>
      <c r="AR202" s="185">
        <v>21.834333333333333</v>
      </c>
    </row>
    <row r="203" spans="2:44" x14ac:dyDescent="0.3">
      <c r="B203" s="153" t="s">
        <v>16</v>
      </c>
      <c r="C203" s="92" t="s">
        <v>737</v>
      </c>
      <c r="D203" s="29">
        <f>AVERAGE(Mystery_Shopping_Scores6[[#This Row],[Business Start-up (2020)]:[Studying (2020)]], Mystery_Shopping_Scores6[[#This Row],[Regular business operations (2021)]:[Health (2021)]])</f>
        <v>28.078420256991681</v>
      </c>
      <c r="E203" s="29">
        <f>IFERROR(AVERAGE(Mystery_Shopping_Scores6[[#This Row],[Business Start-up (2020)]], Mystery_Shopping_Scores6[[#This Row],[Regular business operations (2021)]]), ".")</f>
        <v>34.375</v>
      </c>
      <c r="F203" s="30">
        <f>IFERROR(AVERAGE(Mystery_Shopping_Scores6[[#This Row],[Family (2020)]:[Studying (2020)]],Mystery_Shopping_Scores6[[#This Row],[Transport (2021)]:[Health (2021)]]), ".")</f>
        <v>26.279397473275022</v>
      </c>
      <c r="G203" s="171">
        <f>AVERAGE(Mystery_Shopping_Scores6[[#This Row],[Regular business operations (2021)]:[Health (2021)]])</f>
        <v>25.896598639455782</v>
      </c>
      <c r="H203" s="171">
        <v>35.714285714285708</v>
      </c>
      <c r="I203" s="38">
        <v>11.054421768707483</v>
      </c>
      <c r="J203" s="38">
        <v>4.7619047619047619</v>
      </c>
      <c r="K203" s="38">
        <v>13.571428571428571</v>
      </c>
      <c r="L203" s="30">
        <v>64.38095238095238</v>
      </c>
      <c r="M203" s="171">
        <v>33.495440729483285</v>
      </c>
      <c r="N203" s="167">
        <v>7.9166666666666661</v>
      </c>
      <c r="O203" s="172">
        <v>4.6031746031746037</v>
      </c>
      <c r="P203" s="167">
        <v>28.127848639455781</v>
      </c>
      <c r="Q203" s="38">
        <f t="shared" si="60"/>
        <v>30.805697278911559</v>
      </c>
      <c r="R203" s="29">
        <v>33.035714285714285</v>
      </c>
      <c r="S203" s="38">
        <v>15.30612244897959</v>
      </c>
      <c r="T203" s="38">
        <v>61.904761904761898</v>
      </c>
      <c r="U203" s="30">
        <v>12.976190476190474</v>
      </c>
      <c r="V203" s="191">
        <v>31.625</v>
      </c>
      <c r="W203" s="179">
        <v>25.45</v>
      </c>
      <c r="X203" s="184">
        <v>44.2</v>
      </c>
      <c r="Y203" s="179">
        <v>43.7</v>
      </c>
      <c r="Z203" s="179">
        <v>9.1</v>
      </c>
      <c r="AA203" s="179">
        <v>4.8</v>
      </c>
      <c r="AB203" s="183">
        <v>31.25</v>
      </c>
      <c r="AC203" s="179">
        <v>37.982142856999999</v>
      </c>
      <c r="AD203" s="184">
        <v>39.428571429000002</v>
      </c>
      <c r="AE203" s="179">
        <v>16.071428570999998</v>
      </c>
      <c r="AF203" s="179">
        <v>63.265306121999998</v>
      </c>
      <c r="AG203" s="185">
        <v>33.163265306</v>
      </c>
      <c r="AH203" s="183">
        <v>19.25</v>
      </c>
      <c r="AI203" s="179">
        <v>24.828192640624998</v>
      </c>
      <c r="AJ203" s="184">
        <v>42.440476189999998</v>
      </c>
      <c r="AK203" s="179">
        <v>43.181818182000001</v>
      </c>
      <c r="AL203" s="179">
        <v>8.9285714285999997</v>
      </c>
      <c r="AM203" s="185">
        <v>4.7619047619000003</v>
      </c>
      <c r="AN203" s="179">
        <v>13.895750000000001</v>
      </c>
      <c r="AO203" s="184">
        <v>16.071000000000002</v>
      </c>
      <c r="AP203" s="179">
        <v>1.19</v>
      </c>
      <c r="AQ203" s="179">
        <v>22.449000000000002</v>
      </c>
      <c r="AR203" s="185">
        <v>15.872999999999999</v>
      </c>
    </row>
    <row r="204" spans="2:44" x14ac:dyDescent="0.3">
      <c r="B204" s="153" t="s">
        <v>16</v>
      </c>
      <c r="C204" s="92" t="s">
        <v>738</v>
      </c>
      <c r="D204" s="29">
        <f>AVERAGE(Mystery_Shopping_Scores6[[#This Row],[Business Start-up (2020)]:[Studying (2020)]], Mystery_Shopping_Scores6[[#This Row],[Regular business operations (2021)]:[Health (2021)]])</f>
        <v>70.962962962962962</v>
      </c>
      <c r="E204" s="29">
        <f>IFERROR(AVERAGE(Mystery_Shopping_Scores6[[#This Row],[Business Start-up (2020)]], Mystery_Shopping_Scores6[[#This Row],[Regular business operations (2021)]]), ".")</f>
        <v>78</v>
      </c>
      <c r="F204" s="30">
        <f>IFERROR(AVERAGE(Mystery_Shopping_Scores6[[#This Row],[Family (2020)]:[Studying (2020)]],Mystery_Shopping_Scores6[[#This Row],[Transport (2021)]:[Health (2021)]]), ".")</f>
        <v>68.952380952380949</v>
      </c>
      <c r="G204" s="171">
        <f>AVERAGE(Mystery_Shopping_Scores6[[#This Row],[Regular business operations (2021)]:[Health (2021)]])</f>
        <v>76.533333333333331</v>
      </c>
      <c r="H204" s="171">
        <v>85.333333333333329</v>
      </c>
      <c r="I204" s="38">
        <v>77.333333333333329</v>
      </c>
      <c r="J204" s="38">
        <v>81.333333333333329</v>
      </c>
      <c r="K204" s="38">
        <v>85.333333333333329</v>
      </c>
      <c r="L204" s="30">
        <v>53.333333333333336</v>
      </c>
      <c r="M204" s="171" t="s">
        <v>6</v>
      </c>
      <c r="N204" s="167" t="s">
        <v>6</v>
      </c>
      <c r="O204" s="172" t="s">
        <v>6</v>
      </c>
      <c r="P204" s="167">
        <v>63.487500000000004</v>
      </c>
      <c r="Q204" s="38">
        <f t="shared" si="60"/>
        <v>64</v>
      </c>
      <c r="R204" s="29">
        <v>70.666666666666671</v>
      </c>
      <c r="S204" s="38">
        <v>70.666666666666671</v>
      </c>
      <c r="T204" s="38">
        <v>70.666666666666671</v>
      </c>
      <c r="U204" s="30">
        <v>44</v>
      </c>
      <c r="V204" s="191">
        <v>56.75</v>
      </c>
      <c r="W204" s="179">
        <v>62.974999999999994</v>
      </c>
      <c r="X204" s="184">
        <v>85.3</v>
      </c>
      <c r="Y204" s="179">
        <v>85.3</v>
      </c>
      <c r="Z204" s="179">
        <v>61.3</v>
      </c>
      <c r="AA204" s="179">
        <v>20</v>
      </c>
      <c r="AB204" s="183">
        <v>53.625</v>
      </c>
      <c r="AC204" s="179">
        <v>50.666666666750004</v>
      </c>
      <c r="AD204" s="184">
        <v>57.333333332999999</v>
      </c>
      <c r="AE204" s="179">
        <v>70.666666667000001</v>
      </c>
      <c r="AF204" s="179">
        <v>44</v>
      </c>
      <c r="AG204" s="185">
        <v>30.666666667000001</v>
      </c>
      <c r="AH204" s="183">
        <v>43.5</v>
      </c>
      <c r="AI204" s="179">
        <v>56.666666666499999</v>
      </c>
      <c r="AJ204" s="184">
        <v>73.333333332999999</v>
      </c>
      <c r="AK204" s="179">
        <v>73.333333332999999</v>
      </c>
      <c r="AL204" s="179">
        <v>60</v>
      </c>
      <c r="AM204" s="185">
        <v>20</v>
      </c>
      <c r="AN204" s="179">
        <v>30.41675</v>
      </c>
      <c r="AO204" s="184">
        <v>45</v>
      </c>
      <c r="AP204" s="179">
        <v>20</v>
      </c>
      <c r="AQ204" s="179">
        <v>45</v>
      </c>
      <c r="AR204" s="185">
        <v>11.667</v>
      </c>
    </row>
    <row r="205" spans="2:44" x14ac:dyDescent="0.3">
      <c r="B205" s="153" t="s">
        <v>16</v>
      </c>
      <c r="C205" s="92" t="s">
        <v>739</v>
      </c>
      <c r="D205" s="29">
        <f>AVERAGE(Mystery_Shopping_Scores6[[#This Row],[Business Start-up (2020)]:[Studying (2020)]], Mystery_Shopping_Scores6[[#This Row],[Regular business operations (2021)]:[Health (2021)]])</f>
        <v>47.222222222222221</v>
      </c>
      <c r="E205" s="29">
        <f>IFERROR(AVERAGE(Mystery_Shopping_Scores6[[#This Row],[Business Start-up (2020)]], Mystery_Shopping_Scores6[[#This Row],[Regular business operations (2021)]]), ".")</f>
        <v>50</v>
      </c>
      <c r="F205" s="30">
        <f>IFERROR(AVERAGE(Mystery_Shopping_Scores6[[#This Row],[Family (2020)]:[Studying (2020)]],Mystery_Shopping_Scores6[[#This Row],[Transport (2021)]:[Health (2021)]]), ".")</f>
        <v>46.428571428571431</v>
      </c>
      <c r="G205" s="171">
        <f>AVERAGE(Mystery_Shopping_Scores6[[#This Row],[Regular business operations (2021)]:[Health (2021)]])</f>
        <v>30</v>
      </c>
      <c r="H205" s="171">
        <v>25</v>
      </c>
      <c r="I205" s="38">
        <v>50</v>
      </c>
      <c r="J205" s="38">
        <v>25</v>
      </c>
      <c r="K205" s="38">
        <v>25</v>
      </c>
      <c r="L205" s="30">
        <v>25</v>
      </c>
      <c r="M205" s="171" t="s">
        <v>6</v>
      </c>
      <c r="N205" s="167" t="s">
        <v>6</v>
      </c>
      <c r="O205" s="172" t="s">
        <v>6</v>
      </c>
      <c r="P205" s="167">
        <v>68.75</v>
      </c>
      <c r="Q205" s="38">
        <f t="shared" si="60"/>
        <v>68.75</v>
      </c>
      <c r="R205" s="29">
        <v>75</v>
      </c>
      <c r="S205" s="38">
        <v>75</v>
      </c>
      <c r="T205" s="38">
        <v>75</v>
      </c>
      <c r="U205" s="30">
        <v>50</v>
      </c>
      <c r="V205" s="191" t="s">
        <v>6</v>
      </c>
      <c r="W205" s="179" t="s">
        <v>6</v>
      </c>
      <c r="X205" s="184" t="s">
        <v>6</v>
      </c>
      <c r="Y205" s="179" t="s">
        <v>6</v>
      </c>
      <c r="Z205" s="179" t="s">
        <v>6</v>
      </c>
      <c r="AA205" s="179" t="s">
        <v>6</v>
      </c>
      <c r="AB205" s="183" t="s">
        <v>6</v>
      </c>
      <c r="AC205" s="179" t="s">
        <v>6</v>
      </c>
      <c r="AD205" s="184" t="s">
        <v>6</v>
      </c>
      <c r="AE205" s="179" t="s">
        <v>6</v>
      </c>
      <c r="AF205" s="179" t="s">
        <v>6</v>
      </c>
      <c r="AG205" s="185" t="s">
        <v>6</v>
      </c>
      <c r="AH205" s="183" t="s">
        <v>6</v>
      </c>
      <c r="AI205" s="179" t="s">
        <v>6</v>
      </c>
      <c r="AJ205" s="184" t="s">
        <v>6</v>
      </c>
      <c r="AK205" s="179" t="s">
        <v>6</v>
      </c>
      <c r="AL205" s="179" t="s">
        <v>6</v>
      </c>
      <c r="AM205" s="185" t="s">
        <v>6</v>
      </c>
      <c r="AN205" s="179" t="s">
        <v>6</v>
      </c>
      <c r="AO205" s="184" t="s">
        <v>6</v>
      </c>
      <c r="AP205" s="179" t="s">
        <v>6</v>
      </c>
      <c r="AQ205" s="179" t="s">
        <v>6</v>
      </c>
      <c r="AR205" s="185" t="s">
        <v>6</v>
      </c>
    </row>
    <row r="206" spans="2:44" x14ac:dyDescent="0.3">
      <c r="B206" s="153" t="s">
        <v>16</v>
      </c>
      <c r="C206" s="92" t="s">
        <v>310</v>
      </c>
      <c r="D206" s="29">
        <f>AVERAGE(Mystery_Shopping_Scores6[[#This Row],[Business Start-up (2020)]:[Studying (2020)]], Mystery_Shopping_Scores6[[#This Row],[Regular business operations (2021)]:[Health (2021)]])</f>
        <v>46.367592592592594</v>
      </c>
      <c r="E206" s="29">
        <f>IFERROR(AVERAGE(Mystery_Shopping_Scores6[[#This Row],[Business Start-up (2020)]], Mystery_Shopping_Scores6[[#This Row],[Regular business operations (2021)]]), ".")</f>
        <v>60.65</v>
      </c>
      <c r="F206" s="30">
        <f>IFERROR(AVERAGE(Mystery_Shopping_Scores6[[#This Row],[Family (2020)]:[Studying (2020)]],Mystery_Shopping_Scores6[[#This Row],[Transport (2021)]:[Health (2021)]]), ".")</f>
        <v>42.286904761904758</v>
      </c>
      <c r="G206" s="171">
        <f>AVERAGE(Mystery_Shopping_Scores6[[#This Row],[Regular business operations (2021)]:[Health (2021)]])</f>
        <v>48.208333333333336</v>
      </c>
      <c r="H206" s="29">
        <f t="shared" ref="H206:L206" si="65">AVERAGE(H207:H210)</f>
        <v>69.174999999999997</v>
      </c>
      <c r="I206" s="38">
        <f t="shared" si="65"/>
        <v>16.75</v>
      </c>
      <c r="J206" s="38">
        <f t="shared" si="65"/>
        <v>37.5</v>
      </c>
      <c r="K206" s="38">
        <f t="shared" si="65"/>
        <v>38.416666666666664</v>
      </c>
      <c r="L206" s="30">
        <f t="shared" si="65"/>
        <v>79.2</v>
      </c>
      <c r="M206" s="171" t="s">
        <v>6</v>
      </c>
      <c r="N206" s="167" t="s">
        <v>6</v>
      </c>
      <c r="O206" s="172" t="s">
        <v>6</v>
      </c>
      <c r="P206" s="167">
        <v>37.333333333333329</v>
      </c>
      <c r="Q206" s="38">
        <f t="shared" ref="Q206:Q224" si="66">IFERROR(AVERAGE(R206:U206),".")</f>
        <v>44.06666666666667</v>
      </c>
      <c r="R206" s="29">
        <f>AVERAGE(R207:R210)</f>
        <v>52.125</v>
      </c>
      <c r="S206" s="38">
        <f>AVERAGE(S207:S210)</f>
        <v>42.458333333333329</v>
      </c>
      <c r="T206" s="38">
        <f>AVERAGE(T207:T210)</f>
        <v>60.85</v>
      </c>
      <c r="U206" s="30">
        <f>AVERAGE(U207:U210)</f>
        <v>20.833333333333336</v>
      </c>
      <c r="V206" s="191">
        <v>33.375</v>
      </c>
      <c r="W206" s="179">
        <v>30.599999999999998</v>
      </c>
      <c r="X206" s="184">
        <v>45.8</v>
      </c>
      <c r="Y206" s="179">
        <v>40.4</v>
      </c>
      <c r="Z206" s="179">
        <v>11.2</v>
      </c>
      <c r="AA206" s="179">
        <v>25</v>
      </c>
      <c r="AB206" s="183">
        <v>30</v>
      </c>
      <c r="AC206" s="179">
        <v>36.215587797662501</v>
      </c>
      <c r="AD206" s="184">
        <v>47</v>
      </c>
      <c r="AE206" s="179">
        <v>38.639136904750004</v>
      </c>
      <c r="AF206" s="179">
        <v>46.428571428750004</v>
      </c>
      <c r="AG206" s="185">
        <v>12.79464285715</v>
      </c>
      <c r="AH206" s="183">
        <v>16.125</v>
      </c>
      <c r="AI206" s="179">
        <v>23.561718750000001</v>
      </c>
      <c r="AJ206" s="184">
        <v>42.71875</v>
      </c>
      <c r="AK206" s="179">
        <v>16.824999999999999</v>
      </c>
      <c r="AL206" s="179">
        <v>9.703125</v>
      </c>
      <c r="AM206" s="185">
        <v>25</v>
      </c>
      <c r="AN206" s="179">
        <v>8.3891249999999999</v>
      </c>
      <c r="AO206" s="184">
        <v>29.46425</v>
      </c>
      <c r="AP206" s="179">
        <v>0.52075000000000005</v>
      </c>
      <c r="AQ206" s="179">
        <v>3.5714999999999999</v>
      </c>
      <c r="AR206" s="185">
        <v>0</v>
      </c>
    </row>
    <row r="207" spans="2:44" x14ac:dyDescent="0.3">
      <c r="B207" s="153" t="s">
        <v>16</v>
      </c>
      <c r="C207" s="92" t="s">
        <v>311</v>
      </c>
      <c r="D207" s="29">
        <f>AVERAGE(Mystery_Shopping_Scores6[[#This Row],[Business Start-up (2020)]:[Studying (2020)]], Mystery_Shopping_Scores6[[#This Row],[Regular business operations (2021)]:[Health (2021)]])</f>
        <v>40.525925925925925</v>
      </c>
      <c r="E207" s="29">
        <f>IFERROR(AVERAGE(Mystery_Shopping_Scores6[[#This Row],[Business Start-up (2020)]], Mystery_Shopping_Scores6[[#This Row],[Regular business operations (2021)]]), ".")</f>
        <v>51.35</v>
      </c>
      <c r="F207" s="30">
        <f>IFERROR(AVERAGE(Mystery_Shopping_Scores6[[#This Row],[Family (2020)]:[Studying (2020)]],Mystery_Shopping_Scores6[[#This Row],[Transport (2021)]:[Health (2021)]]), ".")</f>
        <v>37.433333333333337</v>
      </c>
      <c r="G207" s="171">
        <f>AVERAGE(Mystery_Shopping_Scores6[[#This Row],[Regular business operations (2021)]:[Health (2021)]])</f>
        <v>47.5</v>
      </c>
      <c r="H207" s="171">
        <v>56.7</v>
      </c>
      <c r="I207" s="38">
        <v>67</v>
      </c>
      <c r="J207" s="38">
        <v>0</v>
      </c>
      <c r="K207" s="38">
        <v>47</v>
      </c>
      <c r="L207" s="30">
        <v>66.8</v>
      </c>
      <c r="M207" s="171">
        <v>45.333333333333336</v>
      </c>
      <c r="N207" s="167">
        <v>0</v>
      </c>
      <c r="O207" s="172">
        <v>7</v>
      </c>
      <c r="P207" s="167">
        <v>32.904166666666669</v>
      </c>
      <c r="Q207" s="38">
        <f t="shared" si="66"/>
        <v>31.80833333333333</v>
      </c>
      <c r="R207" s="29">
        <v>46</v>
      </c>
      <c r="S207" s="38">
        <v>27.833333333333332</v>
      </c>
      <c r="T207" s="38">
        <v>53.4</v>
      </c>
      <c r="U207" s="30">
        <v>0</v>
      </c>
      <c r="V207" s="191">
        <v>25</v>
      </c>
      <c r="W207" s="179">
        <v>34</v>
      </c>
      <c r="X207" s="184">
        <v>70.900000000000006</v>
      </c>
      <c r="Y207" s="179">
        <v>45.1</v>
      </c>
      <c r="Z207" s="179">
        <v>20</v>
      </c>
      <c r="AA207" s="179">
        <v>0</v>
      </c>
      <c r="AB207" s="183">
        <v>20.75</v>
      </c>
      <c r="AC207" s="179">
        <v>16.162946428649999</v>
      </c>
      <c r="AD207" s="184">
        <v>36</v>
      </c>
      <c r="AE207" s="179">
        <v>13.1875</v>
      </c>
      <c r="AF207" s="179">
        <v>14.285714285999999</v>
      </c>
      <c r="AG207" s="185">
        <v>1.1785714286</v>
      </c>
      <c r="AH207" s="183">
        <v>14</v>
      </c>
      <c r="AI207" s="179">
        <v>25.496874999999999</v>
      </c>
      <c r="AJ207" s="184">
        <v>70.875</v>
      </c>
      <c r="AK207" s="179">
        <v>17.3</v>
      </c>
      <c r="AL207" s="179">
        <v>13.8125</v>
      </c>
      <c r="AM207" s="185">
        <v>0</v>
      </c>
      <c r="AN207" s="179">
        <v>2.3809999999999998</v>
      </c>
      <c r="AO207" s="184">
        <v>9.5239999999999991</v>
      </c>
      <c r="AP207" s="179">
        <v>0</v>
      </c>
      <c r="AQ207" s="179">
        <v>0</v>
      </c>
      <c r="AR207" s="185">
        <v>0</v>
      </c>
    </row>
    <row r="208" spans="2:44" x14ac:dyDescent="0.3">
      <c r="B208" s="153" t="s">
        <v>16</v>
      </c>
      <c r="C208" s="92" t="s">
        <v>312</v>
      </c>
      <c r="D208" s="29">
        <f>AVERAGE(Mystery_Shopping_Scores6[[#This Row],[Business Start-up (2020)]:[Studying (2020)]], Mystery_Shopping_Scores6[[#This Row],[Regular business operations (2021)]:[Health (2021)]])</f>
        <v>44.074074074074076</v>
      </c>
      <c r="E208" s="29">
        <f>IFERROR(AVERAGE(Mystery_Shopping_Scores6[[#This Row],[Business Start-up (2020)]], Mystery_Shopping_Scores6[[#This Row],[Regular business operations (2021)]]), ".")</f>
        <v>50</v>
      </c>
      <c r="F208" s="30">
        <f>IFERROR(AVERAGE(Mystery_Shopping_Scores6[[#This Row],[Family (2020)]:[Studying (2020)]],Mystery_Shopping_Scores6[[#This Row],[Transport (2021)]:[Health (2021)]]), ".")</f>
        <v>42.380952380952372</v>
      </c>
      <c r="G208" s="171">
        <f>AVERAGE(Mystery_Shopping_Scores6[[#This Row],[Regular business operations (2021)]:[Health (2021)]])</f>
        <v>71.333333333333343</v>
      </c>
      <c r="H208" s="171">
        <v>100</v>
      </c>
      <c r="I208" s="38">
        <v>0</v>
      </c>
      <c r="J208" s="38">
        <v>100</v>
      </c>
      <c r="K208" s="38">
        <v>56.666666666666664</v>
      </c>
      <c r="L208" s="30">
        <v>100</v>
      </c>
      <c r="M208" s="171">
        <v>60</v>
      </c>
      <c r="N208" s="167">
        <v>0</v>
      </c>
      <c r="O208" s="172">
        <v>6.666666666666667</v>
      </c>
      <c r="P208" s="167">
        <v>36.774999999999999</v>
      </c>
      <c r="Q208" s="38">
        <f t="shared" si="66"/>
        <v>10</v>
      </c>
      <c r="R208" s="29">
        <v>0</v>
      </c>
      <c r="S208" s="38">
        <v>0</v>
      </c>
      <c r="T208" s="38">
        <v>40</v>
      </c>
      <c r="U208" s="30">
        <v>0</v>
      </c>
      <c r="V208" s="191">
        <v>40.375</v>
      </c>
      <c r="W208" s="179">
        <v>63.55</v>
      </c>
      <c r="X208" s="184">
        <v>87.5</v>
      </c>
      <c r="Y208" s="179">
        <v>66.7</v>
      </c>
      <c r="Z208" s="179">
        <v>0</v>
      </c>
      <c r="AA208" s="179">
        <v>100</v>
      </c>
      <c r="AB208" s="183">
        <v>32</v>
      </c>
      <c r="AC208" s="179">
        <v>17.142857143000001</v>
      </c>
      <c r="AD208" s="184">
        <v>40</v>
      </c>
      <c r="AE208" s="179">
        <v>14.285714285999999</v>
      </c>
      <c r="AF208" s="179">
        <v>14.285714285999999</v>
      </c>
      <c r="AG208" s="185">
        <v>0</v>
      </c>
      <c r="AH208" s="183">
        <v>23.5</v>
      </c>
      <c r="AI208" s="179">
        <v>46.875</v>
      </c>
      <c r="AJ208" s="184">
        <v>87.5</v>
      </c>
      <c r="AK208" s="179">
        <v>0</v>
      </c>
      <c r="AL208" s="179">
        <v>0</v>
      </c>
      <c r="AM208" s="185">
        <v>100</v>
      </c>
      <c r="AN208" s="179">
        <v>0</v>
      </c>
      <c r="AO208" s="184">
        <v>0</v>
      </c>
      <c r="AP208" s="179">
        <v>0</v>
      </c>
      <c r="AQ208" s="179">
        <v>0</v>
      </c>
      <c r="AR208" s="185">
        <v>0</v>
      </c>
    </row>
    <row r="209" spans="2:44" x14ac:dyDescent="0.3">
      <c r="B209" s="153" t="s">
        <v>16</v>
      </c>
      <c r="C209" s="92" t="s">
        <v>313</v>
      </c>
      <c r="D209" s="29">
        <f>AVERAGE(Mystery_Shopping_Scores6[[#This Row],[Business Start-up (2020)]:[Studying (2020)]], Mystery_Shopping_Scores6[[#This Row],[Regular business operations (2021)]:[Health (2021)]])</f>
        <v>45.314814814814817</v>
      </c>
      <c r="E209" s="29">
        <f>IFERROR(AVERAGE(Mystery_Shopping_Scores6[[#This Row],[Business Start-up (2020)]], Mystery_Shopping_Scores6[[#This Row],[Regular business operations (2021)]]), ".")</f>
        <v>66.25</v>
      </c>
      <c r="F209" s="30">
        <f>IFERROR(AVERAGE(Mystery_Shopping_Scores6[[#This Row],[Family (2020)]:[Studying (2020)]],Mystery_Shopping_Scores6[[#This Row],[Transport (2021)]:[Health (2021)]]), ".")</f>
        <v>39.333333333333336</v>
      </c>
      <c r="G209" s="171">
        <f>AVERAGE(Mystery_Shopping_Scores6[[#This Row],[Regular business operations (2021)]:[Health (2021)]])</f>
        <v>44</v>
      </c>
      <c r="H209" s="171">
        <v>70</v>
      </c>
      <c r="I209" s="38">
        <v>0</v>
      </c>
      <c r="J209" s="38">
        <v>0</v>
      </c>
      <c r="K209" s="38">
        <v>50</v>
      </c>
      <c r="L209" s="30">
        <v>100</v>
      </c>
      <c r="M209" s="171">
        <v>60</v>
      </c>
      <c r="N209" s="167">
        <v>5</v>
      </c>
      <c r="O209" s="172">
        <v>0</v>
      </c>
      <c r="P209" s="167">
        <v>35.979166666666671</v>
      </c>
      <c r="Q209" s="38">
        <f t="shared" si="66"/>
        <v>46.958333333333336</v>
      </c>
      <c r="R209" s="29">
        <v>62.5</v>
      </c>
      <c r="S209" s="38">
        <v>42</v>
      </c>
      <c r="T209" s="38">
        <v>50</v>
      </c>
      <c r="U209" s="30">
        <v>33.333333333333336</v>
      </c>
      <c r="V209" s="191">
        <v>24.5</v>
      </c>
      <c r="W209" s="179">
        <v>25</v>
      </c>
      <c r="X209" s="184">
        <v>25</v>
      </c>
      <c r="Y209" s="179">
        <v>50</v>
      </c>
      <c r="Z209" s="179">
        <v>25</v>
      </c>
      <c r="AA209" s="179">
        <v>0</v>
      </c>
      <c r="AB209" s="183">
        <v>23</v>
      </c>
      <c r="AC209" s="179">
        <v>24.056547619</v>
      </c>
      <c r="AD209" s="184">
        <v>12</v>
      </c>
      <c r="AE209" s="179">
        <v>27.083333332999999</v>
      </c>
      <c r="AF209" s="179">
        <v>57.142857143000001</v>
      </c>
      <c r="AG209" s="185">
        <v>0</v>
      </c>
      <c r="AH209" s="183">
        <v>14</v>
      </c>
      <c r="AI209" s="179">
        <v>21.875</v>
      </c>
      <c r="AJ209" s="184">
        <v>12.5</v>
      </c>
      <c r="AK209" s="179">
        <v>50</v>
      </c>
      <c r="AL209" s="179">
        <v>25</v>
      </c>
      <c r="AM209" s="185">
        <v>0</v>
      </c>
      <c r="AN209" s="179">
        <v>6.1754999999999995</v>
      </c>
      <c r="AO209" s="184">
        <v>8.3330000000000002</v>
      </c>
      <c r="AP209" s="179">
        <v>2.0830000000000002</v>
      </c>
      <c r="AQ209" s="179">
        <v>14.286</v>
      </c>
      <c r="AR209" s="185">
        <v>0</v>
      </c>
    </row>
    <row r="210" spans="2:44" x14ac:dyDescent="0.3">
      <c r="B210" s="153" t="s">
        <v>16</v>
      </c>
      <c r="C210" s="92" t="s">
        <v>314</v>
      </c>
      <c r="D210" s="29">
        <f>AVERAGE(Mystery_Shopping_Scores6[[#This Row],[Business Start-up (2020)]:[Studying (2020)]], Mystery_Shopping_Scores6[[#This Row],[Regular business operations (2021)]:[Health (2021)]])</f>
        <v>55.555555555555557</v>
      </c>
      <c r="E210" s="29">
        <f>IFERROR(AVERAGE(Mystery_Shopping_Scores6[[#This Row],[Business Start-up (2020)]], Mystery_Shopping_Scores6[[#This Row],[Regular business operations (2021)]]), ".")</f>
        <v>75</v>
      </c>
      <c r="F210" s="30">
        <f>IFERROR(AVERAGE(Mystery_Shopping_Scores6[[#This Row],[Family (2020)]:[Studying (2020)]],Mystery_Shopping_Scores6[[#This Row],[Transport (2021)]:[Health (2021)]]), ".")</f>
        <v>50</v>
      </c>
      <c r="G210" s="171">
        <f>AVERAGE(Mystery_Shopping_Scores6[[#This Row],[Regular business operations (2021)]:[Health (2021)]])</f>
        <v>30</v>
      </c>
      <c r="H210" s="171">
        <v>50</v>
      </c>
      <c r="I210" s="38">
        <v>0</v>
      </c>
      <c r="J210" s="38">
        <v>50</v>
      </c>
      <c r="K210" s="38">
        <v>0</v>
      </c>
      <c r="L210" s="30">
        <v>50</v>
      </c>
      <c r="M210" s="171" t="s">
        <v>6</v>
      </c>
      <c r="N210" s="167" t="s">
        <v>6</v>
      </c>
      <c r="O210" s="172" t="s">
        <v>6</v>
      </c>
      <c r="P210" s="167">
        <v>43.75</v>
      </c>
      <c r="Q210" s="38">
        <f t="shared" si="66"/>
        <v>87.5</v>
      </c>
      <c r="R210" s="29">
        <v>100</v>
      </c>
      <c r="S210" s="38">
        <v>100</v>
      </c>
      <c r="T210" s="38">
        <v>100</v>
      </c>
      <c r="U210" s="30">
        <v>50</v>
      </c>
      <c r="V210" s="191">
        <v>43.75</v>
      </c>
      <c r="W210" s="179">
        <v>0</v>
      </c>
      <c r="X210" s="184">
        <v>0</v>
      </c>
      <c r="Y210" s="179">
        <v>0</v>
      </c>
      <c r="Z210" s="179">
        <v>0</v>
      </c>
      <c r="AA210" s="179">
        <v>0</v>
      </c>
      <c r="AB210" s="183">
        <v>43.75</v>
      </c>
      <c r="AC210" s="179">
        <v>87.5</v>
      </c>
      <c r="AD210" s="184">
        <v>100</v>
      </c>
      <c r="AE210" s="179">
        <v>100</v>
      </c>
      <c r="AF210" s="179">
        <v>100</v>
      </c>
      <c r="AG210" s="185">
        <v>50</v>
      </c>
      <c r="AH210" s="183">
        <v>12.5</v>
      </c>
      <c r="AI210" s="179">
        <v>0</v>
      </c>
      <c r="AJ210" s="184">
        <v>0</v>
      </c>
      <c r="AK210" s="179">
        <v>0</v>
      </c>
      <c r="AL210" s="179">
        <v>0</v>
      </c>
      <c r="AM210" s="185">
        <v>0</v>
      </c>
      <c r="AN210" s="179">
        <v>25</v>
      </c>
      <c r="AO210" s="184">
        <v>100</v>
      </c>
      <c r="AP210" s="179">
        <v>0</v>
      </c>
      <c r="AQ210" s="179">
        <v>0</v>
      </c>
      <c r="AR210" s="185">
        <v>0</v>
      </c>
    </row>
    <row r="211" spans="2:44" x14ac:dyDescent="0.3">
      <c r="B211" s="153" t="s">
        <v>16</v>
      </c>
      <c r="C211" s="92" t="s">
        <v>742</v>
      </c>
      <c r="D211" s="29">
        <f>AVERAGE(Mystery_Shopping_Scores6[[#This Row],[Business Start-up (2020)]:[Studying (2020)]], Mystery_Shopping_Scores6[[#This Row],[Regular business operations (2021)]:[Health (2021)]])</f>
        <v>28.626543209876544</v>
      </c>
      <c r="E211" s="29">
        <f>IFERROR(AVERAGE(Mystery_Shopping_Scores6[[#This Row],[Business Start-up (2020)]], Mystery_Shopping_Scores6[[#This Row],[Regular business operations (2021)]]), ".")</f>
        <v>25.208333333333336</v>
      </c>
      <c r="F211" s="30">
        <f>IFERROR(AVERAGE(Mystery_Shopping_Scores6[[#This Row],[Family (2020)]:[Studying (2020)]],Mystery_Shopping_Scores6[[#This Row],[Transport (2021)]:[Health (2021)]]), ".")</f>
        <v>29.603174603174605</v>
      </c>
      <c r="G211" s="171">
        <f>AVERAGE(Mystery_Shopping_Scores6[[#This Row],[Regular business operations (2021)]:[Health (2021)]])</f>
        <v>20.500000000000004</v>
      </c>
      <c r="H211" s="29">
        <f t="shared" ref="H211:L211" si="67">(0.5*IF(ISNUMBER(H212),H212,0)+0.25*IF(ISNUMBER(H213),H213,0)+IFERROR(AVERAGE(H214:H215)*0.25,0))/(ISNUMBER(H212)*0.5+ISNUMBER(H213)*0.25+OR(ISNUMBER(H214),ISNUMBER(H215))*0.25)</f>
        <v>17.083333333333336</v>
      </c>
      <c r="I211" s="38">
        <f t="shared" si="67"/>
        <v>45.416666666666671</v>
      </c>
      <c r="J211" s="38">
        <f t="shared" si="67"/>
        <v>8.3333333333333357</v>
      </c>
      <c r="K211" s="38">
        <f t="shared" si="67"/>
        <v>31.666666666666668</v>
      </c>
      <c r="L211" s="30">
        <f t="shared" si="67"/>
        <v>0</v>
      </c>
      <c r="M211" s="171" t="s">
        <v>6</v>
      </c>
      <c r="N211" s="167" t="s">
        <v>6</v>
      </c>
      <c r="O211" s="172" t="s">
        <v>6</v>
      </c>
      <c r="P211" s="167">
        <v>36.970486111111107</v>
      </c>
      <c r="Q211" s="38">
        <f t="shared" si="66"/>
        <v>38.784722222222221</v>
      </c>
      <c r="R211" s="29">
        <f>(0.5*IF(ISNUMBER(R212),R212,0)+0.25*IF(ISNUMBER(R213),R213,0)+IFERROR(AVERAGE(R214:R215)*0.25,0))/(ISNUMBER(R212)*0.5+ISNUMBER(R213)*0.25+OR(ISNUMBER(R214),ISNUMBER(R215))*0.25)</f>
        <v>33.333333333333336</v>
      </c>
      <c r="S211" s="38">
        <f>(0.5*IF(ISNUMBER(S212),S212,0)+0.25*IF(ISNUMBER(S213),S213,0)+IFERROR(AVERAGE(S214:S215)*0.25,0))/(ISNUMBER(S212)*0.5+ISNUMBER(S213)*0.25+OR(ISNUMBER(S214),ISNUMBER(S215))*0.25)</f>
        <v>22.222222222222218</v>
      </c>
      <c r="T211" s="38">
        <f>(0.5*IF(ISNUMBER(T212),T212,0)+0.25*IF(ISNUMBER(T213),T213,0)+IFERROR(AVERAGE(T214:T215)*0.25,0))/(ISNUMBER(T212)*0.5+ISNUMBER(T213)*0.25+OR(ISNUMBER(T214),ISNUMBER(T215))*0.25)</f>
        <v>63.333333333333329</v>
      </c>
      <c r="U211" s="30">
        <f>(0.5*IF(ISNUMBER(U212),U212,0)+0.25*IF(ISNUMBER(U213),U213,0)+IFERROR(AVERAGE(U214:U215)*0.25,0))/(ISNUMBER(U212)*0.5+ISNUMBER(U213)*0.25+OR(ISNUMBER(U214),ISNUMBER(U215))*0.25)</f>
        <v>36.25</v>
      </c>
      <c r="V211" s="191">
        <v>39</v>
      </c>
      <c r="W211" s="179">
        <v>35.15625</v>
      </c>
      <c r="X211" s="184">
        <v>50</v>
      </c>
      <c r="Y211" s="179">
        <v>33.974999999999994</v>
      </c>
      <c r="Z211" s="179">
        <v>50</v>
      </c>
      <c r="AA211" s="179">
        <v>6.65</v>
      </c>
      <c r="AB211" s="183">
        <v>39</v>
      </c>
      <c r="AC211" s="179">
        <v>46.710317460500001</v>
      </c>
      <c r="AD211" s="184">
        <v>40.277777778000001</v>
      </c>
      <c r="AE211" s="179" t="s">
        <v>6</v>
      </c>
      <c r="AF211" s="179" t="s">
        <v>6</v>
      </c>
      <c r="AG211" s="185">
        <v>53.142857143000001</v>
      </c>
      <c r="AH211" s="183">
        <v>36.799999999999997</v>
      </c>
      <c r="AI211" s="179">
        <v>35.166666666562499</v>
      </c>
      <c r="AJ211" s="184">
        <v>50</v>
      </c>
      <c r="AK211" s="179">
        <v>33.999999999750003</v>
      </c>
      <c r="AL211" s="179">
        <v>50</v>
      </c>
      <c r="AM211" s="185">
        <v>6.6666666665000003</v>
      </c>
      <c r="AN211" s="179">
        <v>42.646999999999998</v>
      </c>
      <c r="AO211" s="184">
        <v>42.646999999999998</v>
      </c>
      <c r="AP211" s="179" t="s">
        <v>6</v>
      </c>
      <c r="AQ211" s="179" t="s">
        <v>6</v>
      </c>
      <c r="AR211" s="185" t="s">
        <v>6</v>
      </c>
    </row>
    <row r="212" spans="2:44" x14ac:dyDescent="0.3">
      <c r="B212" s="153" t="s">
        <v>16</v>
      </c>
      <c r="C212" s="92" t="s">
        <v>315</v>
      </c>
      <c r="D212" s="29">
        <f>AVERAGE(Mystery_Shopping_Scores6[[#This Row],[Business Start-up (2020)]:[Studying (2020)]], Mystery_Shopping_Scores6[[#This Row],[Regular business operations (2021)]:[Health (2021)]])</f>
        <v>20.740740740740744</v>
      </c>
      <c r="E212" s="29">
        <f>IFERROR(AVERAGE(Mystery_Shopping_Scores6[[#This Row],[Business Start-up (2020)]], Mystery_Shopping_Scores6[[#This Row],[Regular business operations (2021)]]), ".")</f>
        <v>8.3333333333333339</v>
      </c>
      <c r="F212" s="30">
        <f>IFERROR(AVERAGE(Mystery_Shopping_Scores6[[#This Row],[Family (2020)]:[Studying (2020)]],Mystery_Shopping_Scores6[[#This Row],[Transport (2021)]:[Health (2021)]]), ".")</f>
        <v>24.285714285714288</v>
      </c>
      <c r="G212" s="171">
        <f>AVERAGE(Mystery_Shopping_Scores6[[#This Row],[Regular business operations (2021)]:[Health (2021)]])</f>
        <v>24.166666666666671</v>
      </c>
      <c r="H212" s="171">
        <v>16.666666666666668</v>
      </c>
      <c r="I212" s="38">
        <v>40.833333333333343</v>
      </c>
      <c r="J212" s="38">
        <v>16.666666666666671</v>
      </c>
      <c r="K212" s="38">
        <v>46.666666666666671</v>
      </c>
      <c r="L212" s="30">
        <v>0</v>
      </c>
      <c r="M212" s="171">
        <v>20.736842105263158</v>
      </c>
      <c r="N212" s="167">
        <v>31.388888888888889</v>
      </c>
      <c r="O212" s="172">
        <v>0</v>
      </c>
      <c r="P212" s="167">
        <v>28.804166666666667</v>
      </c>
      <c r="Q212" s="38">
        <f t="shared" si="66"/>
        <v>16.458333333333336</v>
      </c>
      <c r="R212" s="29">
        <v>0</v>
      </c>
      <c r="S212" s="38">
        <v>0</v>
      </c>
      <c r="T212" s="38">
        <v>43.333333333333336</v>
      </c>
      <c r="U212" s="30">
        <v>22.5</v>
      </c>
      <c r="V212" s="191">
        <v>41.833333333333336</v>
      </c>
      <c r="W212" s="179">
        <v>41.150000000000006</v>
      </c>
      <c r="X212" s="184">
        <v>50</v>
      </c>
      <c r="Y212" s="179">
        <v>51.3</v>
      </c>
      <c r="Z212" s="179">
        <v>50</v>
      </c>
      <c r="AA212" s="179">
        <v>13.3</v>
      </c>
      <c r="AB212" s="183">
        <v>41.833333333333336</v>
      </c>
      <c r="AC212" s="179">
        <v>43.420634921000001</v>
      </c>
      <c r="AD212" s="184">
        <v>30.555555556000002</v>
      </c>
      <c r="AE212" s="179" t="s">
        <v>6</v>
      </c>
      <c r="AF212" s="179" t="s">
        <v>6</v>
      </c>
      <c r="AG212" s="185">
        <v>56.285714286000001</v>
      </c>
      <c r="AH212" s="183">
        <v>44.666666666666664</v>
      </c>
      <c r="AI212" s="179">
        <v>41.166666666499999</v>
      </c>
      <c r="AJ212" s="184">
        <v>50</v>
      </c>
      <c r="AK212" s="179">
        <v>51.333333332999999</v>
      </c>
      <c r="AL212" s="179">
        <v>50</v>
      </c>
      <c r="AM212" s="185">
        <v>13.333333333000001</v>
      </c>
      <c r="AN212" s="179">
        <v>52.313499999999998</v>
      </c>
      <c r="AO212" s="184">
        <v>35.293999999999997</v>
      </c>
      <c r="AP212" s="179" t="s">
        <v>6</v>
      </c>
      <c r="AQ212" s="179" t="s">
        <v>6</v>
      </c>
      <c r="AR212" s="185">
        <v>69.332999999999998</v>
      </c>
    </row>
    <row r="213" spans="2:44" x14ac:dyDescent="0.3">
      <c r="B213" s="153" t="s">
        <v>16</v>
      </c>
      <c r="C213" s="92" t="s">
        <v>316</v>
      </c>
      <c r="D213" s="29">
        <f>AVERAGE(Mystery_Shopping_Scores6[[#This Row],[Business Start-up (2020)]:[Studying (2020)]], Mystery_Shopping_Scores6[[#This Row],[Regular business operations (2021)]:[Health (2021)]])</f>
        <v>51.851851851851848</v>
      </c>
      <c r="E213" s="29">
        <f>IFERROR(AVERAGE(Mystery_Shopping_Scores6[[#This Row],[Business Start-up (2020)]], Mystery_Shopping_Scores6[[#This Row],[Regular business operations (2021)]]), ".")</f>
        <v>50</v>
      </c>
      <c r="F213" s="30">
        <f>IFERROR(AVERAGE(Mystery_Shopping_Scores6[[#This Row],[Family (2020)]:[Studying (2020)]],Mystery_Shopping_Scores6[[#This Row],[Transport (2021)]:[Health (2021)]]), ".")</f>
        <v>52.380952380952372</v>
      </c>
      <c r="G213" s="171">
        <f>AVERAGE(Mystery_Shopping_Scores6[[#This Row],[Regular business operations (2021)]:[Health (2021)]])</f>
        <v>26.666666666666664</v>
      </c>
      <c r="H213" s="171">
        <v>0</v>
      </c>
      <c r="I213" s="38">
        <v>100</v>
      </c>
      <c r="J213" s="38">
        <v>0</v>
      </c>
      <c r="K213" s="38">
        <v>33.333333333333329</v>
      </c>
      <c r="L213" s="30">
        <v>0</v>
      </c>
      <c r="M213" s="171" t="s">
        <v>6</v>
      </c>
      <c r="N213" s="167" t="s">
        <v>6</v>
      </c>
      <c r="O213" s="172" t="s">
        <v>6</v>
      </c>
      <c r="P213" s="167">
        <v>70.829166666666666</v>
      </c>
      <c r="Q213" s="38">
        <f t="shared" si="66"/>
        <v>83.333333333333329</v>
      </c>
      <c r="R213" s="29">
        <v>100</v>
      </c>
      <c r="S213" s="38">
        <v>66.666666666666657</v>
      </c>
      <c r="T213" s="38">
        <v>66.666666666666657</v>
      </c>
      <c r="U213" s="30">
        <v>100</v>
      </c>
      <c r="V213" s="191">
        <v>72.166666666666671</v>
      </c>
      <c r="W213" s="179">
        <v>58.325000000000003</v>
      </c>
      <c r="X213" s="184">
        <v>100</v>
      </c>
      <c r="Y213" s="179">
        <v>33.299999999999997</v>
      </c>
      <c r="Z213" s="179">
        <v>100</v>
      </c>
      <c r="AA213" s="179">
        <v>0</v>
      </c>
      <c r="AB213" s="183">
        <v>72.166666666666671</v>
      </c>
      <c r="AC213" s="179">
        <v>100</v>
      </c>
      <c r="AD213" s="184">
        <v>100</v>
      </c>
      <c r="AE213" s="179" t="s">
        <v>6</v>
      </c>
      <c r="AF213" s="179" t="s">
        <v>6</v>
      </c>
      <c r="AG213" s="185">
        <v>100</v>
      </c>
      <c r="AH213" s="183">
        <v>72.166666666666671</v>
      </c>
      <c r="AI213" s="179">
        <v>58.333333333249996</v>
      </c>
      <c r="AJ213" s="184">
        <v>100</v>
      </c>
      <c r="AK213" s="179">
        <v>33.333333332999999</v>
      </c>
      <c r="AL213" s="179">
        <v>100</v>
      </c>
      <c r="AM213" s="185">
        <v>0</v>
      </c>
      <c r="AN213" s="179">
        <v>100</v>
      </c>
      <c r="AO213" s="184">
        <v>100</v>
      </c>
      <c r="AP213" s="179" t="s">
        <v>6</v>
      </c>
      <c r="AQ213" s="179" t="s">
        <v>6</v>
      </c>
      <c r="AR213" s="185">
        <v>100</v>
      </c>
    </row>
    <row r="214" spans="2:44" x14ac:dyDescent="0.3">
      <c r="B214" s="153" t="s">
        <v>16</v>
      </c>
      <c r="C214" s="92" t="s">
        <v>740</v>
      </c>
      <c r="D214" s="29">
        <f>AVERAGE(Mystery_Shopping_Scores6[[#This Row],[Business Start-up (2020)]:[Studying (2020)]], Mystery_Shopping_Scores6[[#This Row],[Regular business operations (2021)]:[Health (2021)]])</f>
        <v>30</v>
      </c>
      <c r="E214" s="29">
        <f>IFERROR(AVERAGE(Mystery_Shopping_Scores6[[#This Row],[Business Start-up (2020)]], Mystery_Shopping_Scores6[[#This Row],[Regular business operations (2021)]]), ".")</f>
        <v>50</v>
      </c>
      <c r="F214" s="30">
        <f>IFERROR(AVERAGE(Mystery_Shopping_Scores6[[#This Row],[Family (2020)]:[Studying (2020)]],Mystery_Shopping_Scores6[[#This Row],[Transport (2021)]:[Health (2021)]]), ".")</f>
        <v>25</v>
      </c>
      <c r="G214" s="171">
        <f>AVERAGE(Mystery_Shopping_Scores6[[#This Row],[Regular business operations (2021)]:[Health (2021)]])</f>
        <v>16.666666666666668</v>
      </c>
      <c r="H214" s="171">
        <v>50</v>
      </c>
      <c r="I214" s="38" t="s">
        <v>6</v>
      </c>
      <c r="J214" s="38">
        <v>0</v>
      </c>
      <c r="K214" s="38">
        <v>0</v>
      </c>
      <c r="L214" s="30" t="s">
        <v>6</v>
      </c>
      <c r="M214" s="171">
        <v>25</v>
      </c>
      <c r="N214" s="167">
        <v>0</v>
      </c>
      <c r="O214" s="172" t="s">
        <v>6</v>
      </c>
      <c r="P214" s="167">
        <v>16.666666666666668</v>
      </c>
      <c r="Q214" s="38">
        <f t="shared" si="66"/>
        <v>50</v>
      </c>
      <c r="R214" s="29" t="s">
        <v>6</v>
      </c>
      <c r="S214" s="38" t="s">
        <v>6</v>
      </c>
      <c r="T214" s="38">
        <v>100</v>
      </c>
      <c r="U214" s="30">
        <v>0</v>
      </c>
      <c r="V214" s="191">
        <v>0</v>
      </c>
      <c r="W214" s="179">
        <v>0</v>
      </c>
      <c r="X214" s="184">
        <v>0</v>
      </c>
      <c r="Y214" s="179">
        <v>0</v>
      </c>
      <c r="Z214" s="179">
        <v>0</v>
      </c>
      <c r="AA214" s="179">
        <v>0</v>
      </c>
      <c r="AB214" s="183">
        <v>0</v>
      </c>
      <c r="AC214" s="179">
        <v>0</v>
      </c>
      <c r="AD214" s="184">
        <v>0</v>
      </c>
      <c r="AE214" s="179" t="s">
        <v>6</v>
      </c>
      <c r="AF214" s="179" t="s">
        <v>6</v>
      </c>
      <c r="AG214" s="185">
        <v>0</v>
      </c>
      <c r="AH214" s="183">
        <v>0</v>
      </c>
      <c r="AI214" s="179">
        <v>0</v>
      </c>
      <c r="AJ214" s="184">
        <v>0</v>
      </c>
      <c r="AK214" s="179">
        <v>0</v>
      </c>
      <c r="AL214" s="179">
        <v>0</v>
      </c>
      <c r="AM214" s="185">
        <v>0</v>
      </c>
      <c r="AN214" s="179">
        <v>0</v>
      </c>
      <c r="AO214" s="184">
        <v>0</v>
      </c>
      <c r="AP214" s="179" t="s">
        <v>6</v>
      </c>
      <c r="AQ214" s="179" t="s">
        <v>6</v>
      </c>
      <c r="AR214" s="185">
        <v>0</v>
      </c>
    </row>
    <row r="215" spans="2:44" x14ac:dyDescent="0.3">
      <c r="B215" s="153" t="s">
        <v>16</v>
      </c>
      <c r="C215" s="92" t="s">
        <v>741</v>
      </c>
      <c r="D215" s="29">
        <f>AVERAGE(Mystery_Shopping_Scores6[[#This Row],[Business Start-up (2020)]:[Studying (2020)]], Mystery_Shopping_Scores6[[#This Row],[Regular business operations (2021)]:[Health (2021)]])</f>
        <v>20</v>
      </c>
      <c r="E215" s="29">
        <f>IFERROR(AVERAGE(Mystery_Shopping_Scores6[[#This Row],[Business Start-up (2020)]], Mystery_Shopping_Scores6[[#This Row],[Regular business operations (2021)]]), ".")</f>
        <v>20</v>
      </c>
      <c r="F215" s="30">
        <f>IFERROR(AVERAGE(Mystery_Shopping_Scores6[[#This Row],[Family (2020)]:[Studying (2020)]],Mystery_Shopping_Scores6[[#This Row],[Transport (2021)]:[Health (2021)]]), ".")</f>
        <v>20</v>
      </c>
      <c r="G215" s="171">
        <f>AVERAGE(Mystery_Shopping_Scores6[[#This Row],[Regular business operations (2021)]:[Health (2021)]])</f>
        <v>5</v>
      </c>
      <c r="H215" s="171">
        <v>20</v>
      </c>
      <c r="I215" s="38">
        <v>0</v>
      </c>
      <c r="J215" s="38">
        <v>0</v>
      </c>
      <c r="K215" s="38">
        <v>0</v>
      </c>
      <c r="L215" s="30" t="s">
        <v>6</v>
      </c>
      <c r="M215" s="171">
        <v>18.181818181818183</v>
      </c>
      <c r="N215" s="167">
        <v>0</v>
      </c>
      <c r="O215" s="172" t="s">
        <v>6</v>
      </c>
      <c r="P215" s="167">
        <v>33.333333333333336</v>
      </c>
      <c r="Q215" s="38">
        <f t="shared" si="66"/>
        <v>50</v>
      </c>
      <c r="R215" s="29" t="s">
        <v>6</v>
      </c>
      <c r="S215" s="38" t="s">
        <v>6</v>
      </c>
      <c r="T215" s="38">
        <v>100</v>
      </c>
      <c r="U215" s="30">
        <v>0</v>
      </c>
      <c r="V215" s="191">
        <v>0</v>
      </c>
      <c r="W215" s="179">
        <v>0</v>
      </c>
      <c r="X215" s="184" t="s">
        <v>6</v>
      </c>
      <c r="Y215" s="179">
        <v>0</v>
      </c>
      <c r="Z215" s="179" t="s">
        <v>6</v>
      </c>
      <c r="AA215" s="179" t="s">
        <v>6</v>
      </c>
      <c r="AB215" s="183">
        <v>0</v>
      </c>
      <c r="AC215" s="179">
        <v>0</v>
      </c>
      <c r="AD215" s="184">
        <v>0</v>
      </c>
      <c r="AE215" s="179" t="s">
        <v>6</v>
      </c>
      <c r="AF215" s="179" t="s">
        <v>6</v>
      </c>
      <c r="AG215" s="185">
        <v>0</v>
      </c>
      <c r="AH215" s="183">
        <v>0</v>
      </c>
      <c r="AI215" s="179">
        <v>0</v>
      </c>
      <c r="AJ215" s="184" t="s">
        <v>6</v>
      </c>
      <c r="AK215" s="179">
        <v>0</v>
      </c>
      <c r="AL215" s="179" t="s">
        <v>6</v>
      </c>
      <c r="AM215" s="185" t="s">
        <v>6</v>
      </c>
      <c r="AN215" s="179">
        <v>0</v>
      </c>
      <c r="AO215" s="184">
        <v>0</v>
      </c>
      <c r="AP215" s="179" t="s">
        <v>6</v>
      </c>
      <c r="AQ215" s="179" t="s">
        <v>6</v>
      </c>
      <c r="AR215" s="185" t="s">
        <v>6</v>
      </c>
    </row>
    <row r="216" spans="2:44" x14ac:dyDescent="0.3">
      <c r="B216" s="153" t="s">
        <v>17</v>
      </c>
      <c r="C216" s="92" t="s">
        <v>307</v>
      </c>
      <c r="D216" s="29">
        <f>AVERAGE(Mystery_Shopping_Scores6[[#This Row],[Business Start-up (2020)]:[Studying (2020)]], Mystery_Shopping_Scores6[[#This Row],[Regular business operations (2021)]:[Health (2021)]])</f>
        <v>78.848663355744861</v>
      </c>
      <c r="E216" s="29">
        <f>IFERROR(AVERAGE(Mystery_Shopping_Scores6[[#This Row],[Business Start-up (2020)]], Mystery_Shopping_Scores6[[#This Row],[Regular business operations (2021)]]), ".")</f>
        <v>84.31374007936509</v>
      </c>
      <c r="F216" s="30">
        <f>IFERROR(AVERAGE(Mystery_Shopping_Scores6[[#This Row],[Family (2020)]:[Studying (2020)]],Mystery_Shopping_Scores6[[#This Row],[Transport (2021)]:[Health (2021)]]), ".")</f>
        <v>77.287212863281937</v>
      </c>
      <c r="G216" s="171">
        <f>AVERAGE(Mystery_Shopping_Scores6[[#This Row],[Regular business operations (2021)]:[Health (2021)]])</f>
        <v>78.987403894838096</v>
      </c>
      <c r="H216" s="29">
        <f t="shared" ref="H216:L216" si="68" xml:space="preserve"> (SUMIFS(H:H, $B:$B, $B216, $C:$C, "1. User centricity")+SUMIFS(H:H, $B:$B, $B216, $C:$C, "2. Transparency")+SUMIFS(H:H, $B:$B, $B216, $C:$C, "3. Key enablers")+ SUMIFS(H:H, $B:$B, $B216, $C:$C, "4. Cross-border services"))/4</f>
        <v>91.506944444444443</v>
      </c>
      <c r="I216" s="38">
        <f t="shared" si="68"/>
        <v>81.094327675248721</v>
      </c>
      <c r="J216" s="38">
        <f t="shared" si="68"/>
        <v>66.277777777777771</v>
      </c>
      <c r="K216" s="38">
        <f t="shared" si="68"/>
        <v>77.165608465608472</v>
      </c>
      <c r="L216" s="30">
        <f t="shared" si="68"/>
        <v>78.8923611111111</v>
      </c>
      <c r="M216" s="171" t="s">
        <v>6</v>
      </c>
      <c r="N216" s="167" t="s">
        <v>6</v>
      </c>
      <c r="O216" s="172" t="s">
        <v>6</v>
      </c>
      <c r="P216" s="167">
        <v>77.800118840939149</v>
      </c>
      <c r="Q216" s="38">
        <f t="shared" si="66"/>
        <v>78.675237681878301</v>
      </c>
      <c r="R216" s="29">
        <f xml:space="preserve"> (SUMIFS(R:R, $B:$B, $B216, $C:$C, "1. User centricity")+SUMIFS(R:R, $B:$B, $B216, $C:$C, "2. Transparency")+SUMIFS(R:R, $B:$B, $B216, $C:$C, "3. Key enablers")+ SUMIFS(R:R, $B:$B, $B216, $C:$C, "4. Cross-border services"))/4</f>
        <v>77.120535714285722</v>
      </c>
      <c r="S216" s="38">
        <f xml:space="preserve"> (SUMIFS(S:S, $B:$B, $B216, $C:$C, "1. User centricity")+SUMIFS(S:S, $B:$B, $B216, $C:$C, "2. Transparency")+SUMIFS(S:S, $B:$B, $B216, $C:$C, "3. Key enablers")+ SUMIFS(S:S, $B:$B, $B216, $C:$C, "4. Cross-border services"))/4</f>
        <v>71.485945767195759</v>
      </c>
      <c r="T216" s="38">
        <f xml:space="preserve"> (SUMIFS(T:T, $B:$B, $B216, $C:$C, "1. User centricity")+SUMIFS(T:T, $B:$B, $B216, $C:$C, "2. Transparency")+SUMIFS(T:T, $B:$B, $B216, $C:$C, "3. Key enablers")+ SUMIFS(T:T, $B:$B, $B216, $C:$C, "4. Cross-border services"))/4</f>
        <v>81.572643849206344</v>
      </c>
      <c r="U216" s="30">
        <f xml:space="preserve"> (SUMIFS(U:U, $B:$B, $B216, $C:$C, "1. User centricity")+SUMIFS(U:U, $B:$B, $B216, $C:$C, "2. Transparency")+SUMIFS(U:U, $B:$B, $B216, $C:$C, "3. Key enablers")+ SUMIFS(U:U, $B:$B, $B216, $C:$C, "4. Cross-border services"))/4</f>
        <v>84.521825396825392</v>
      </c>
      <c r="V216" s="191">
        <v>77.875</v>
      </c>
      <c r="W216" s="179">
        <v>76.925000000000011</v>
      </c>
      <c r="X216" s="184">
        <v>93.325000000000003</v>
      </c>
      <c r="Y216" s="179">
        <v>81.712500000000006</v>
      </c>
      <c r="Z216" s="179">
        <v>68.21875</v>
      </c>
      <c r="AA216" s="179">
        <v>64.443750000000009</v>
      </c>
      <c r="AB216" s="183">
        <v>74.125</v>
      </c>
      <c r="AC216" s="179">
        <v>78.8867919424071</v>
      </c>
      <c r="AD216" s="184">
        <v>83.624332987621528</v>
      </c>
      <c r="AE216" s="179">
        <v>66.107369614564803</v>
      </c>
      <c r="AF216" s="179">
        <v>84.82357804229629</v>
      </c>
      <c r="AG216" s="185">
        <v>80.991887125145823</v>
      </c>
      <c r="AH216" s="183">
        <v>73.125</v>
      </c>
      <c r="AI216" s="179">
        <v>69.141743855048603</v>
      </c>
      <c r="AJ216" s="184">
        <v>84.937499999993051</v>
      </c>
      <c r="AK216" s="179">
        <v>74.574661375041671</v>
      </c>
      <c r="AL216" s="179">
        <v>55.914685076888887</v>
      </c>
      <c r="AM216" s="185">
        <v>61.140128968270822</v>
      </c>
      <c r="AN216" s="179">
        <v>77.237003761574073</v>
      </c>
      <c r="AO216" s="184">
        <v>84.468097222222212</v>
      </c>
      <c r="AP216" s="179">
        <v>54.051009259259253</v>
      </c>
      <c r="AQ216" s="179">
        <v>89.318703703703704</v>
      </c>
      <c r="AR216" s="185">
        <v>81.1102048611111</v>
      </c>
    </row>
    <row r="217" spans="2:44" x14ac:dyDescent="0.3">
      <c r="B217" s="153" t="s">
        <v>17</v>
      </c>
      <c r="C217" s="92" t="s">
        <v>734</v>
      </c>
      <c r="D217" s="29">
        <f>AVERAGE(Mystery_Shopping_Scores6[[#This Row],[Business Start-up (2020)]:[Studying (2020)]], Mystery_Shopping_Scores6[[#This Row],[Regular business operations (2021)]:[Health (2021)]])</f>
        <v>95.483943655434871</v>
      </c>
      <c r="E217" s="29">
        <f>IFERROR(AVERAGE(Mystery_Shopping_Scores6[[#This Row],[Business Start-up (2020)]], Mystery_Shopping_Scores6[[#This Row],[Regular business operations (2021)]]), ".")</f>
        <v>97.256944444444429</v>
      </c>
      <c r="F217" s="30">
        <f>IFERROR(AVERAGE(Mystery_Shopping_Scores6[[#This Row],[Family (2020)]:[Studying (2020)]],Mystery_Shopping_Scores6[[#This Row],[Transport (2021)]:[Health (2021)]]), ".")</f>
        <v>94.977372001432144</v>
      </c>
      <c r="G217" s="171">
        <f>AVERAGE(Mystery_Shopping_Scores6[[#This Row],[Regular business operations (2021)]:[Health (2021)]])</f>
        <v>97.96144249512669</v>
      </c>
      <c r="H217" s="29">
        <f t="shared" ref="H217:L217" si="69">2/3*IF(ISNUMBER(H218),H218)+1/3*(2/3*IF(ISNUMBER(H220),H220)+IF(ISNUMBER(H219),H219)/3)</f>
        <v>99.999999999999986</v>
      </c>
      <c r="I217" s="38">
        <f t="shared" si="69"/>
        <v>98.292397660818693</v>
      </c>
      <c r="J217" s="38">
        <f t="shared" si="69"/>
        <v>99.999999999999986</v>
      </c>
      <c r="K217" s="38">
        <f t="shared" si="69"/>
        <v>92.625925925925912</v>
      </c>
      <c r="L217" s="30">
        <f t="shared" si="69"/>
        <v>98.888888888888872</v>
      </c>
      <c r="M217" s="171" t="s">
        <v>6</v>
      </c>
      <c r="N217" s="167" t="s">
        <v>6</v>
      </c>
      <c r="O217" s="172" t="s">
        <v>6</v>
      </c>
      <c r="P217" s="167">
        <v>95.181035052910048</v>
      </c>
      <c r="Q217" s="38">
        <f t="shared" si="66"/>
        <v>92.387070105820101</v>
      </c>
      <c r="R217" s="29">
        <f>2/3*IF(ISNUMBER(R218),R218)+1/3*(2/3*IF(ISNUMBER(R220),R220)+IF(ISNUMBER(R219),R219)/3)</f>
        <v>94.513888888888886</v>
      </c>
      <c r="S217" s="38">
        <f>2/3*IF(ISNUMBER(S218),S218)+1/3*(2/3*IF(ISNUMBER(S220),S220)+IF(ISNUMBER(S219),S219)/3)</f>
        <v>88.732804232804227</v>
      </c>
      <c r="T217" s="38">
        <f>2/3*IF(ISNUMBER(T218),T218)+1/3*(2/3*IF(ISNUMBER(T220),T220)+IF(ISNUMBER(T219),T219)/3)</f>
        <v>91.190476190476176</v>
      </c>
      <c r="U217" s="30">
        <f>2/3*IF(ISNUMBER(U218),U218)+1/3*(2/3*IF(ISNUMBER(U220),U220)+IF(ISNUMBER(U219),U219)/3)</f>
        <v>95.111111111111114</v>
      </c>
      <c r="V217" s="191">
        <v>93.625</v>
      </c>
      <c r="W217" s="179">
        <v>97.974999999999994</v>
      </c>
      <c r="X217" s="184">
        <v>98.9</v>
      </c>
      <c r="Y217" s="179">
        <v>96.1</v>
      </c>
      <c r="Z217" s="179">
        <v>96.9</v>
      </c>
      <c r="AA217" s="179">
        <v>100</v>
      </c>
      <c r="AB217" s="183">
        <v>91.5</v>
      </c>
      <c r="AC217" s="179">
        <v>89.315035273361104</v>
      </c>
      <c r="AD217" s="184">
        <v>93.822751322777776</v>
      </c>
      <c r="AE217" s="179">
        <v>87.111111111111114</v>
      </c>
      <c r="AF217" s="179">
        <v>84.968253968222214</v>
      </c>
      <c r="AG217" s="185">
        <v>91.358024691333327</v>
      </c>
      <c r="AH217" s="183">
        <v>90.75</v>
      </c>
      <c r="AI217" s="179">
        <v>93.656505080777762</v>
      </c>
      <c r="AJ217" s="184">
        <v>88.888888888888872</v>
      </c>
      <c r="AK217" s="179">
        <v>95.785440612999992</v>
      </c>
      <c r="AL217" s="179">
        <v>89.951690821222215</v>
      </c>
      <c r="AM217" s="185">
        <v>99.999999999999986</v>
      </c>
      <c r="AN217" s="179">
        <v>87.834138888888873</v>
      </c>
      <c r="AO217" s="184">
        <v>92.120555555555541</v>
      </c>
      <c r="AP217" s="179">
        <v>75.018777777777771</v>
      </c>
      <c r="AQ217" s="179">
        <v>92.982444444444425</v>
      </c>
      <c r="AR217" s="185">
        <v>91.214777777777755</v>
      </c>
    </row>
    <row r="218" spans="2:44" x14ac:dyDescent="0.3">
      <c r="B218" s="153" t="s">
        <v>17</v>
      </c>
      <c r="C218" s="92" t="s">
        <v>308</v>
      </c>
      <c r="D218" s="29">
        <f>AVERAGE(Mystery_Shopping_Scores6[[#This Row],[Business Start-up (2020)]:[Studying (2020)]], Mystery_Shopping_Scores6[[#This Row],[Regular business operations (2021)]:[Health (2021)]])</f>
        <v>95.348148148148141</v>
      </c>
      <c r="E218" s="29">
        <f>IFERROR(AVERAGE(Mystery_Shopping_Scores6[[#This Row],[Business Start-up (2020)]], Mystery_Shopping_Scores6[[#This Row],[Regular business operations (2021)]]), ".")</f>
        <v>96.25</v>
      </c>
      <c r="F218" s="30">
        <f>IFERROR(AVERAGE(Mystery_Shopping_Scores6[[#This Row],[Family (2020)]:[Studying (2020)]],Mystery_Shopping_Scores6[[#This Row],[Transport (2021)]:[Health (2021)]]), ".")</f>
        <v>95.090476190476195</v>
      </c>
      <c r="G218" s="171">
        <f>AVERAGE(Mystery_Shopping_Scores6[[#This Row],[Regular business operations (2021)]:[Health (2021)]])</f>
        <v>98.493333333333339</v>
      </c>
      <c r="H218" s="171">
        <v>100</v>
      </c>
      <c r="I218" s="38">
        <v>98.666666666666671</v>
      </c>
      <c r="J218" s="38">
        <v>100</v>
      </c>
      <c r="K218" s="38">
        <v>93.8</v>
      </c>
      <c r="L218" s="30">
        <v>100</v>
      </c>
      <c r="M218" s="171">
        <v>96.315789473684205</v>
      </c>
      <c r="N218" s="167">
        <v>90.500000000000014</v>
      </c>
      <c r="O218" s="172">
        <v>90.666666666666671</v>
      </c>
      <c r="P218" s="167">
        <v>95.620833333333337</v>
      </c>
      <c r="Q218" s="38">
        <f t="shared" si="66"/>
        <v>91.416666666666671</v>
      </c>
      <c r="R218" s="29">
        <v>92.5</v>
      </c>
      <c r="S218" s="38">
        <v>88</v>
      </c>
      <c r="T218" s="38">
        <v>89.166666666666671</v>
      </c>
      <c r="U218" s="30">
        <v>96</v>
      </c>
      <c r="V218" s="191">
        <v>95.75</v>
      </c>
      <c r="W218" s="179">
        <v>99.825000000000003</v>
      </c>
      <c r="X218" s="184">
        <v>100</v>
      </c>
      <c r="Y218" s="179">
        <v>100</v>
      </c>
      <c r="Z218" s="179">
        <v>99.3</v>
      </c>
      <c r="AA218" s="179">
        <v>100</v>
      </c>
      <c r="AB218" s="183">
        <v>94.625</v>
      </c>
      <c r="AC218" s="179">
        <v>91.6875</v>
      </c>
      <c r="AD218" s="184">
        <v>98.75</v>
      </c>
      <c r="AE218" s="179">
        <v>84</v>
      </c>
      <c r="AF218" s="179">
        <v>84</v>
      </c>
      <c r="AG218" s="185">
        <v>100</v>
      </c>
      <c r="AH218" s="183">
        <v>95.125</v>
      </c>
      <c r="AI218" s="179">
        <v>97.5</v>
      </c>
      <c r="AJ218" s="184">
        <v>100</v>
      </c>
      <c r="AK218" s="179">
        <v>100</v>
      </c>
      <c r="AL218" s="179">
        <v>90</v>
      </c>
      <c r="AM218" s="185">
        <v>100</v>
      </c>
      <c r="AN218" s="179">
        <v>92.492250000000013</v>
      </c>
      <c r="AO218" s="184">
        <v>98.75</v>
      </c>
      <c r="AP218" s="179">
        <v>71.619</v>
      </c>
      <c r="AQ218" s="179">
        <v>100</v>
      </c>
      <c r="AR218" s="185">
        <v>99.6</v>
      </c>
    </row>
    <row r="219" spans="2:44" x14ac:dyDescent="0.3">
      <c r="B219" s="153" t="s">
        <v>17</v>
      </c>
      <c r="C219" s="92" t="s">
        <v>735</v>
      </c>
      <c r="D219" s="29">
        <f>AVERAGE(Mystery_Shopping_Scores6[[#This Row],[Business Start-up (2020)]:[Studying (2020)]], Mystery_Shopping_Scores6[[#This Row],[Regular business operations (2021)]:[Health (2021)]])</f>
        <v>90.44120718462824</v>
      </c>
      <c r="E219" s="29">
        <f>IFERROR(AVERAGE(Mystery_Shopping_Scores6[[#This Row],[Business Start-up (2020)]], Mystery_Shopping_Scores6[[#This Row],[Regular business operations (2021)]]), ".")</f>
        <v>97.8125</v>
      </c>
      <c r="F219" s="30">
        <f>IFERROR(AVERAGE(Mystery_Shopping_Scores6[[#This Row],[Family (2020)]:[Studying (2020)]],Mystery_Shopping_Scores6[[#This Row],[Transport (2021)]:[Health (2021)]]), ".")</f>
        <v>88.335123523093444</v>
      </c>
      <c r="G219" s="171">
        <f>AVERAGE(Mystery_Shopping_Scores6[[#This Row],[Regular business operations (2021)]:[Health (2021)]])</f>
        <v>90.692982456140356</v>
      </c>
      <c r="H219" s="171">
        <v>100</v>
      </c>
      <c r="I219" s="38">
        <v>92.631578947368425</v>
      </c>
      <c r="J219" s="38">
        <v>100</v>
      </c>
      <c r="K219" s="38">
        <v>70.833333333333329</v>
      </c>
      <c r="L219" s="30">
        <v>90</v>
      </c>
      <c r="M219" s="171">
        <v>93.333333333333329</v>
      </c>
      <c r="N219" s="167">
        <v>82.5</v>
      </c>
      <c r="O219" s="172">
        <v>83.344298245614027</v>
      </c>
      <c r="P219" s="167">
        <v>86.413244047619031</v>
      </c>
      <c r="Q219" s="38">
        <f t="shared" si="66"/>
        <v>90.126488095238088</v>
      </c>
      <c r="R219" s="29">
        <v>95.625</v>
      </c>
      <c r="S219" s="38">
        <v>99.166666666666657</v>
      </c>
      <c r="T219" s="38">
        <v>85.714285714285708</v>
      </c>
      <c r="U219" s="30">
        <v>80</v>
      </c>
      <c r="V219" s="191">
        <v>68.25</v>
      </c>
      <c r="W219" s="179">
        <v>82.7</v>
      </c>
      <c r="X219" s="184">
        <v>90</v>
      </c>
      <c r="Y219" s="179">
        <v>65</v>
      </c>
      <c r="Z219" s="179">
        <v>75.8</v>
      </c>
      <c r="AA219" s="179">
        <v>100</v>
      </c>
      <c r="AB219" s="183">
        <v>55.875</v>
      </c>
      <c r="AC219" s="179">
        <v>53.710317460249996</v>
      </c>
      <c r="AD219" s="184">
        <v>51.904761905000001</v>
      </c>
      <c r="AE219" s="179">
        <v>80</v>
      </c>
      <c r="AF219" s="179">
        <v>60.714285713999999</v>
      </c>
      <c r="AG219" s="185">
        <v>22.222222221999999</v>
      </c>
      <c r="AH219" s="183">
        <v>46.75</v>
      </c>
      <c r="AI219" s="179">
        <v>57.908545727000003</v>
      </c>
      <c r="AJ219" s="184">
        <v>0</v>
      </c>
      <c r="AK219" s="179">
        <v>62.068965517000002</v>
      </c>
      <c r="AL219" s="179">
        <v>69.565217391000004</v>
      </c>
      <c r="AM219" s="185">
        <v>100</v>
      </c>
      <c r="AN219" s="179">
        <v>35.553749999999994</v>
      </c>
      <c r="AO219" s="184">
        <v>36.585000000000001</v>
      </c>
      <c r="AP219" s="179">
        <v>45.454999999999998</v>
      </c>
      <c r="AQ219" s="179">
        <v>36.841999999999999</v>
      </c>
      <c r="AR219" s="185">
        <v>23.332999999999998</v>
      </c>
    </row>
    <row r="220" spans="2:44" x14ac:dyDescent="0.3">
      <c r="B220" s="153" t="s">
        <v>17</v>
      </c>
      <c r="C220" s="92" t="s">
        <v>736</v>
      </c>
      <c r="D220" s="29">
        <f>AVERAGE(Mystery_Shopping_Scores6[[#This Row],[Business Start-up (2020)]:[Studying (2020)]], Mystery_Shopping_Scores6[[#This Row],[Regular business operations (2021)]:[Health (2021)]])</f>
        <v>98.412698412698418</v>
      </c>
      <c r="E220" s="29">
        <f>IFERROR(AVERAGE(Mystery_Shopping_Scores6[[#This Row],[Business Start-up (2020)]], Mystery_Shopping_Scores6[[#This Row],[Regular business operations (2021)]]), ".")</f>
        <v>100</v>
      </c>
      <c r="F220" s="30">
        <f>IFERROR(AVERAGE(Mystery_Shopping_Scores6[[#This Row],[Family (2020)]:[Studying (2020)]],Mystery_Shopping_Scores6[[#This Row],[Transport (2021)]:[Health (2021)]]), ".")</f>
        <v>97.959183673469397</v>
      </c>
      <c r="G220" s="171">
        <f>AVERAGE(Mystery_Shopping_Scores6[[#This Row],[Regular business operations (2021)]:[Health (2021)]])</f>
        <v>100</v>
      </c>
      <c r="H220" s="171">
        <v>100</v>
      </c>
      <c r="I220" s="38">
        <v>100</v>
      </c>
      <c r="J220" s="38">
        <v>100</v>
      </c>
      <c r="K220" s="38">
        <v>100</v>
      </c>
      <c r="L220" s="30">
        <v>100</v>
      </c>
      <c r="M220" s="171" t="s">
        <v>6</v>
      </c>
      <c r="N220" s="167" t="s">
        <v>6</v>
      </c>
      <c r="O220" s="172" t="s">
        <v>6</v>
      </c>
      <c r="P220" s="167">
        <v>98.214285714285722</v>
      </c>
      <c r="Q220" s="38">
        <f t="shared" si="66"/>
        <v>96.428571428571431</v>
      </c>
      <c r="R220" s="29">
        <v>100</v>
      </c>
      <c r="S220" s="38">
        <v>85.714285714285708</v>
      </c>
      <c r="T220" s="38">
        <v>100</v>
      </c>
      <c r="U220" s="30">
        <v>100</v>
      </c>
      <c r="V220" s="191">
        <v>100</v>
      </c>
      <c r="W220" s="179">
        <v>100</v>
      </c>
      <c r="X220" s="184">
        <v>100</v>
      </c>
      <c r="Y220" s="179">
        <v>100</v>
      </c>
      <c r="Z220" s="179">
        <v>100</v>
      </c>
      <c r="AA220" s="179">
        <v>100</v>
      </c>
      <c r="AB220" s="183">
        <v>100</v>
      </c>
      <c r="AC220" s="179">
        <v>100</v>
      </c>
      <c r="AD220" s="184">
        <v>100</v>
      </c>
      <c r="AE220" s="179">
        <v>100</v>
      </c>
      <c r="AF220" s="179">
        <v>100</v>
      </c>
      <c r="AG220" s="185">
        <v>100</v>
      </c>
      <c r="AH220" s="183">
        <v>100</v>
      </c>
      <c r="AI220" s="179">
        <v>100</v>
      </c>
      <c r="AJ220" s="184">
        <v>100</v>
      </c>
      <c r="AK220" s="179">
        <v>100</v>
      </c>
      <c r="AL220" s="179">
        <v>100</v>
      </c>
      <c r="AM220" s="185">
        <v>100</v>
      </c>
      <c r="AN220" s="179">
        <v>100</v>
      </c>
      <c r="AO220" s="184">
        <v>100</v>
      </c>
      <c r="AP220" s="179">
        <v>100</v>
      </c>
      <c r="AQ220" s="179">
        <v>100</v>
      </c>
      <c r="AR220" s="185">
        <v>100</v>
      </c>
    </row>
    <row r="221" spans="2:44" x14ac:dyDescent="0.3">
      <c r="B221" s="153" t="s">
        <v>17</v>
      </c>
      <c r="C221" s="92" t="s">
        <v>309</v>
      </c>
      <c r="D221" s="29">
        <f>AVERAGE(Mystery_Shopping_Scores6[[#This Row],[Business Start-up (2020)]:[Studying (2020)]], Mystery_Shopping_Scores6[[#This Row],[Regular business operations (2021)]:[Health (2021)]])</f>
        <v>72.394589869736066</v>
      </c>
      <c r="E221" s="29">
        <f>IFERROR(AVERAGE(Mystery_Shopping_Scores6[[#This Row],[Business Start-up (2020)]], Mystery_Shopping_Scores6[[#This Row],[Regular business operations (2021)]]), ".")</f>
        <v>72.069444444444443</v>
      </c>
      <c r="F221" s="30">
        <f>IFERROR(AVERAGE(Mystery_Shopping_Scores6[[#This Row],[Family (2020)]:[Studying (2020)]],Mystery_Shopping_Scores6[[#This Row],[Transport (2021)]:[Health (2021)]]), ".")</f>
        <v>72.487488562676518</v>
      </c>
      <c r="G221" s="171">
        <f>AVERAGE(Mystery_Shopping_Scores6[[#This Row],[Regular business operations (2021)]:[Health (2021)]])</f>
        <v>72.978780284043438</v>
      </c>
      <c r="H221" s="29">
        <f t="shared" ref="H221:L221" si="70">1/3*IF(ISNUMBER(H222),H222,0)+1/3*IF(ISNUMBER(H224),H224,0)+1/3*IF(ISNUMBER(H223),H223,0)</f>
        <v>86.777777777777771</v>
      </c>
      <c r="I221" s="38">
        <f t="shared" si="70"/>
        <v>79.179615705931496</v>
      </c>
      <c r="J221" s="38">
        <f t="shared" si="70"/>
        <v>51.444444444444443</v>
      </c>
      <c r="K221" s="38">
        <f t="shared" si="70"/>
        <v>82.38095238095238</v>
      </c>
      <c r="L221" s="30">
        <f t="shared" si="70"/>
        <v>65.1111111111111</v>
      </c>
      <c r="M221" s="171" t="s">
        <v>6</v>
      </c>
      <c r="N221" s="167" t="s">
        <v>6</v>
      </c>
      <c r="O221" s="172" t="s">
        <v>6</v>
      </c>
      <c r="P221" s="167">
        <v>73.944675925925935</v>
      </c>
      <c r="Q221" s="38">
        <f t="shared" si="66"/>
        <v>71.664351851851848</v>
      </c>
      <c r="R221" s="29">
        <f>1/3*IF(ISNUMBER(R222),R222,0)+1/3*IF(ISNUMBER(R224),R224,0)+1/3*IF(ISNUMBER(R223),R223,0)</f>
        <v>57.361111111111107</v>
      </c>
      <c r="S221" s="38">
        <f>1/3*IF(ISNUMBER(S222),S222,0)+1/3*IF(ISNUMBER(S224),S224,0)+1/3*IF(ISNUMBER(S223),S223,0)</f>
        <v>65.947089947089935</v>
      </c>
      <c r="T221" s="38">
        <f>1/3*IF(ISNUMBER(T222),T222,0)+1/3*IF(ISNUMBER(T224),T224,0)+1/3*IF(ISNUMBER(T223),T223,0)</f>
        <v>73.539682539682531</v>
      </c>
      <c r="U221" s="30">
        <f>1/3*IF(ISNUMBER(U222),U222,0)+1/3*IF(ISNUMBER(U224),U224,0)+1/3*IF(ISNUMBER(U223),U223,0)</f>
        <v>89.809523809523796</v>
      </c>
      <c r="V221" s="191">
        <v>77.25</v>
      </c>
      <c r="W221" s="179">
        <v>76.224999999999994</v>
      </c>
      <c r="X221" s="184">
        <v>95.1</v>
      </c>
      <c r="Y221" s="179">
        <v>84.6</v>
      </c>
      <c r="Z221" s="179">
        <v>69.7</v>
      </c>
      <c r="AA221" s="179">
        <v>55.5</v>
      </c>
      <c r="AB221" s="183">
        <v>72.75</v>
      </c>
      <c r="AC221" s="179">
        <v>77.870854591833321</v>
      </c>
      <c r="AD221" s="184">
        <v>74.226190476333329</v>
      </c>
      <c r="AE221" s="179">
        <v>58.684807256333329</v>
      </c>
      <c r="AF221" s="179">
        <v>84.596230158666657</v>
      </c>
      <c r="AG221" s="185">
        <v>93.976190475999985</v>
      </c>
      <c r="AH221" s="183">
        <v>73.125</v>
      </c>
      <c r="AI221" s="179">
        <v>67.550026260416658</v>
      </c>
      <c r="AJ221" s="184">
        <v>92.444444444333328</v>
      </c>
      <c r="AK221" s="179">
        <v>76.779761904666657</v>
      </c>
      <c r="AL221" s="179">
        <v>50.332049486333325</v>
      </c>
      <c r="AM221" s="185">
        <v>50.643849206333329</v>
      </c>
      <c r="AN221" s="179">
        <v>78.380916666666664</v>
      </c>
      <c r="AO221" s="184">
        <v>72.688333333333333</v>
      </c>
      <c r="AP221" s="179">
        <v>56.643999999999991</v>
      </c>
      <c r="AQ221" s="179">
        <v>89.548666666666662</v>
      </c>
      <c r="AR221" s="185">
        <v>94.642666666666656</v>
      </c>
    </row>
    <row r="222" spans="2:44" x14ac:dyDescent="0.3">
      <c r="B222" s="153" t="s">
        <v>17</v>
      </c>
      <c r="C222" s="92" t="s">
        <v>737</v>
      </c>
      <c r="D222" s="29">
        <f>AVERAGE(Mystery_Shopping_Scores6[[#This Row],[Business Start-up (2020)]:[Studying (2020)]], Mystery_Shopping_Scores6[[#This Row],[Regular business operations (2021)]:[Health (2021)]])</f>
        <v>63.887473312911915</v>
      </c>
      <c r="E222" s="29">
        <f>IFERROR(AVERAGE(Mystery_Shopping_Scores6[[#This Row],[Business Start-up (2020)]], Mystery_Shopping_Scores6[[#This Row],[Regular business operations (2021)]]), ".")</f>
        <v>84.375</v>
      </c>
      <c r="F222" s="30">
        <f>IFERROR(AVERAGE(Mystery_Shopping_Scores6[[#This Row],[Family (2020)]:[Studying (2020)]],Mystery_Shopping_Scores6[[#This Row],[Transport (2021)]:[Health (2021)]]), ".")</f>
        <v>58.033894259458172</v>
      </c>
      <c r="G222" s="171">
        <f>AVERAGE(Mystery_Shopping_Scores6[[#This Row],[Regular business operations (2021)]:[Health (2021)]])</f>
        <v>60.136340852130317</v>
      </c>
      <c r="H222" s="171">
        <v>100</v>
      </c>
      <c r="I222" s="38">
        <v>52.205513784461154</v>
      </c>
      <c r="J222" s="38">
        <v>33.333333333333336</v>
      </c>
      <c r="K222" s="38">
        <v>55.142857142857146</v>
      </c>
      <c r="L222" s="30">
        <v>59.999999999999993</v>
      </c>
      <c r="M222" s="171">
        <v>73.496240601503771</v>
      </c>
      <c r="N222" s="167">
        <v>41.904761904761898</v>
      </c>
      <c r="O222" s="172">
        <v>50.856307435254799</v>
      </c>
      <c r="P222" s="167">
        <v>65.363194444444446</v>
      </c>
      <c r="Q222" s="38">
        <f t="shared" si="66"/>
        <v>68.5763888888889</v>
      </c>
      <c r="R222" s="29">
        <v>68.75</v>
      </c>
      <c r="S222" s="38">
        <v>59.841269841269842</v>
      </c>
      <c r="T222" s="38">
        <v>64.285714285714292</v>
      </c>
      <c r="U222" s="30">
        <v>81.428571428571431</v>
      </c>
      <c r="V222" s="191">
        <v>70.375</v>
      </c>
      <c r="W222" s="179">
        <v>62.15</v>
      </c>
      <c r="X222" s="184">
        <v>100</v>
      </c>
      <c r="Y222" s="179">
        <v>73.599999999999994</v>
      </c>
      <c r="Z222" s="179">
        <v>58</v>
      </c>
      <c r="AA222" s="179">
        <v>17</v>
      </c>
      <c r="AB222" s="183">
        <v>66.25</v>
      </c>
      <c r="AC222" s="179">
        <v>78.701105442250011</v>
      </c>
      <c r="AD222" s="184">
        <v>90.178571429000002</v>
      </c>
      <c r="AE222" s="179">
        <v>49.387755102</v>
      </c>
      <c r="AF222" s="179">
        <v>77.142857143000001</v>
      </c>
      <c r="AG222" s="185">
        <v>98.095238094999999</v>
      </c>
      <c r="AH222" s="183">
        <v>66.75</v>
      </c>
      <c r="AI222" s="179">
        <v>53.957370448249996</v>
      </c>
      <c r="AJ222" s="184">
        <v>100</v>
      </c>
      <c r="AK222" s="179">
        <v>69.505952381</v>
      </c>
      <c r="AL222" s="179">
        <v>32.037815125999998</v>
      </c>
      <c r="AM222" s="185">
        <v>14.285714285999999</v>
      </c>
      <c r="AN222" s="179">
        <v>79.491749999999996</v>
      </c>
      <c r="AO222" s="184">
        <v>86.606999999999999</v>
      </c>
      <c r="AP222" s="179">
        <v>43.265000000000001</v>
      </c>
      <c r="AQ222" s="179">
        <v>90</v>
      </c>
      <c r="AR222" s="185">
        <v>98.094999999999999</v>
      </c>
    </row>
    <row r="223" spans="2:44" x14ac:dyDescent="0.3">
      <c r="B223" s="153" t="s">
        <v>17</v>
      </c>
      <c r="C223" s="92" t="s">
        <v>738</v>
      </c>
      <c r="D223" s="29">
        <f>AVERAGE(Mystery_Shopping_Scores6[[#This Row],[Business Start-up (2020)]:[Studying (2020)]], Mystery_Shopping_Scores6[[#This Row],[Regular business operations (2021)]:[Health (2021)]])</f>
        <v>83.851851851851848</v>
      </c>
      <c r="E223" s="29">
        <f>IFERROR(AVERAGE(Mystery_Shopping_Scores6[[#This Row],[Business Start-up (2020)]], Mystery_Shopping_Scores6[[#This Row],[Regular business operations (2021)]]), ".")</f>
        <v>69.333333333333329</v>
      </c>
      <c r="F223" s="30">
        <f>IFERROR(AVERAGE(Mystery_Shopping_Scores6[[#This Row],[Family (2020)]:[Studying (2020)]],Mystery_Shopping_Scores6[[#This Row],[Transport (2021)]:[Health (2021)]]), ".")</f>
        <v>88</v>
      </c>
      <c r="G223" s="171">
        <f>AVERAGE(Mystery_Shopping_Scores6[[#This Row],[Regular business operations (2021)]:[Health (2021)]])</f>
        <v>88.799999999999983</v>
      </c>
      <c r="H223" s="171">
        <v>85.333333333333329</v>
      </c>
      <c r="I223" s="38">
        <v>85.333333333333329</v>
      </c>
      <c r="J223" s="38">
        <v>96</v>
      </c>
      <c r="K223" s="38">
        <v>92</v>
      </c>
      <c r="L223" s="30">
        <v>85.333333333333329</v>
      </c>
      <c r="M223" s="171" t="s">
        <v>6</v>
      </c>
      <c r="N223" s="167" t="s">
        <v>6</v>
      </c>
      <c r="O223" s="172" t="s">
        <v>6</v>
      </c>
      <c r="P223" s="167">
        <v>80.32083333333334</v>
      </c>
      <c r="Q223" s="38">
        <f t="shared" si="66"/>
        <v>77.666666666666671</v>
      </c>
      <c r="R223" s="29">
        <v>53.333333333333336</v>
      </c>
      <c r="S223" s="38">
        <v>88</v>
      </c>
      <c r="T223" s="38">
        <v>81.333333333333329</v>
      </c>
      <c r="U223" s="30">
        <v>88</v>
      </c>
      <c r="V223" s="191">
        <v>72.5</v>
      </c>
      <c r="W223" s="179">
        <v>82.974999999999994</v>
      </c>
      <c r="X223" s="184">
        <v>85.3</v>
      </c>
      <c r="Y223" s="179">
        <v>85.3</v>
      </c>
      <c r="Z223" s="179">
        <v>65.3</v>
      </c>
      <c r="AA223" s="179">
        <v>96</v>
      </c>
      <c r="AB223" s="183">
        <v>67</v>
      </c>
      <c r="AC223" s="179">
        <v>62.333333333249996</v>
      </c>
      <c r="AD223" s="184">
        <v>53.333333332999999</v>
      </c>
      <c r="AE223" s="179">
        <v>26.666666667000001</v>
      </c>
      <c r="AF223" s="179">
        <v>81.333333332999999</v>
      </c>
      <c r="AG223" s="185">
        <v>88</v>
      </c>
      <c r="AH223" s="183">
        <v>67.5</v>
      </c>
      <c r="AI223" s="179">
        <v>71.999999999750003</v>
      </c>
      <c r="AJ223" s="184">
        <v>77.333333332999999</v>
      </c>
      <c r="AK223" s="179">
        <v>73.333333332999999</v>
      </c>
      <c r="AL223" s="179">
        <v>53.333333332999999</v>
      </c>
      <c r="AM223" s="185">
        <v>84</v>
      </c>
      <c r="AN223" s="179">
        <v>63.33325</v>
      </c>
      <c r="AO223" s="184">
        <v>53.332999999999998</v>
      </c>
      <c r="AP223" s="179">
        <v>26.667000000000002</v>
      </c>
      <c r="AQ223" s="179">
        <v>83.332999999999998</v>
      </c>
      <c r="AR223" s="185">
        <v>90</v>
      </c>
    </row>
    <row r="224" spans="2:44" x14ac:dyDescent="0.3">
      <c r="B224" s="153" t="s">
        <v>17</v>
      </c>
      <c r="C224" s="92" t="s">
        <v>739</v>
      </c>
      <c r="D224" s="29">
        <f>AVERAGE(Mystery_Shopping_Scores6[[#This Row],[Business Start-up (2020)]:[Studying (2020)]], Mystery_Shopping_Scores6[[#This Row],[Regular business operations (2021)]:[Health (2021)]])</f>
        <v>69.444444444444443</v>
      </c>
      <c r="E224" s="29">
        <f>IFERROR(AVERAGE(Mystery_Shopping_Scores6[[#This Row],[Business Start-up (2020)]], Mystery_Shopping_Scores6[[#This Row],[Regular business operations (2021)]]), ".")</f>
        <v>62.5</v>
      </c>
      <c r="F224" s="30">
        <f>IFERROR(AVERAGE(Mystery_Shopping_Scores6[[#This Row],[Family (2020)]:[Studying (2020)]],Mystery_Shopping_Scores6[[#This Row],[Transport (2021)]:[Health (2021)]]), ".")</f>
        <v>71.428571428571431</v>
      </c>
      <c r="G224" s="171">
        <f>AVERAGE(Mystery_Shopping_Scores6[[#This Row],[Regular business operations (2021)]:[Health (2021)]])</f>
        <v>70</v>
      </c>
      <c r="H224" s="171">
        <v>75</v>
      </c>
      <c r="I224" s="38">
        <v>100</v>
      </c>
      <c r="J224" s="38">
        <v>25</v>
      </c>
      <c r="K224" s="38">
        <v>100</v>
      </c>
      <c r="L224" s="30">
        <v>50</v>
      </c>
      <c r="M224" s="171" t="s">
        <v>6</v>
      </c>
      <c r="N224" s="167" t="s">
        <v>6</v>
      </c>
      <c r="O224" s="172" t="s">
        <v>6</v>
      </c>
      <c r="P224" s="167">
        <v>68.75</v>
      </c>
      <c r="Q224" s="38">
        <f t="shared" si="66"/>
        <v>68.75</v>
      </c>
      <c r="R224" s="29">
        <v>50</v>
      </c>
      <c r="S224" s="38">
        <v>50</v>
      </c>
      <c r="T224" s="38">
        <v>75</v>
      </c>
      <c r="U224" s="30">
        <v>100</v>
      </c>
      <c r="V224" s="191" t="s">
        <v>6</v>
      </c>
      <c r="W224" s="179" t="s">
        <v>6</v>
      </c>
      <c r="X224" s="184" t="s">
        <v>6</v>
      </c>
      <c r="Y224" s="179" t="s">
        <v>6</v>
      </c>
      <c r="Z224" s="179" t="s">
        <v>6</v>
      </c>
      <c r="AA224" s="179" t="s">
        <v>6</v>
      </c>
      <c r="AB224" s="183" t="s">
        <v>6</v>
      </c>
      <c r="AC224" s="179" t="s">
        <v>6</v>
      </c>
      <c r="AD224" s="184" t="s">
        <v>6</v>
      </c>
      <c r="AE224" s="179" t="s">
        <v>6</v>
      </c>
      <c r="AF224" s="179" t="s">
        <v>6</v>
      </c>
      <c r="AG224" s="185" t="s">
        <v>6</v>
      </c>
      <c r="AH224" s="183" t="s">
        <v>6</v>
      </c>
      <c r="AI224" s="179" t="s">
        <v>6</v>
      </c>
      <c r="AJ224" s="184" t="s">
        <v>6</v>
      </c>
      <c r="AK224" s="179" t="s">
        <v>6</v>
      </c>
      <c r="AL224" s="179" t="s">
        <v>6</v>
      </c>
      <c r="AM224" s="185" t="s">
        <v>6</v>
      </c>
      <c r="AN224" s="179" t="s">
        <v>6</v>
      </c>
      <c r="AO224" s="184" t="s">
        <v>6</v>
      </c>
      <c r="AP224" s="179" t="s">
        <v>6</v>
      </c>
      <c r="AQ224" s="179" t="s">
        <v>6</v>
      </c>
      <c r="AR224" s="185" t="s">
        <v>6</v>
      </c>
    </row>
    <row r="225" spans="2:44" x14ac:dyDescent="0.3">
      <c r="B225" s="153" t="s">
        <v>17</v>
      </c>
      <c r="C225" s="92" t="s">
        <v>310</v>
      </c>
      <c r="D225" s="29">
        <f>AVERAGE(Mystery_Shopping_Scores6[[#This Row],[Business Start-up (2020)]:[Studying (2020)]], Mystery_Shopping_Scores6[[#This Row],[Regular business operations (2021)]:[Health (2021)]])</f>
        <v>79.065888416327027</v>
      </c>
      <c r="E225" s="29">
        <f>IFERROR(AVERAGE(Mystery_Shopping_Scores6[[#This Row],[Business Start-up (2020)]], Mystery_Shopping_Scores6[[#This Row],[Regular business operations (2021)]]), ".")</f>
        <v>86.491071428571431</v>
      </c>
      <c r="F225" s="30">
        <f>IFERROR(AVERAGE(Mystery_Shopping_Scores6[[#This Row],[Family (2020)]:[Studying (2020)]],Mystery_Shopping_Scores6[[#This Row],[Transport (2021)]:[Health (2021)]]), ".")</f>
        <v>76.944407555685743</v>
      </c>
      <c r="G225" s="171">
        <f>AVERAGE(Mystery_Shopping_Scores6[[#This Row],[Regular business operations (2021)]:[Health (2021)]])</f>
        <v>77.884392800182269</v>
      </c>
      <c r="H225" s="29">
        <f t="shared" ref="H225:L225" si="71">AVERAGE(H226:H229)</f>
        <v>91.75</v>
      </c>
      <c r="I225" s="38">
        <f t="shared" si="71"/>
        <v>61.2802973342447</v>
      </c>
      <c r="J225" s="38">
        <f t="shared" si="71"/>
        <v>70.333333333333329</v>
      </c>
      <c r="K225" s="38">
        <f t="shared" si="71"/>
        <v>79.488888888888894</v>
      </c>
      <c r="L225" s="30">
        <f t="shared" si="71"/>
        <v>86.569444444444443</v>
      </c>
      <c r="M225" s="171" t="s">
        <v>6</v>
      </c>
      <c r="N225" s="167" t="s">
        <v>6</v>
      </c>
      <c r="O225" s="172" t="s">
        <v>6</v>
      </c>
      <c r="P225" s="167">
        <v>79.533878968253973</v>
      </c>
      <c r="Q225" s="38">
        <f t="shared" ref="Q225:Q243" si="72">IFERROR(AVERAGE(R225:U225),".")</f>
        <v>80.54275793650794</v>
      </c>
      <c r="R225" s="29">
        <f>AVERAGE(R226:R229)</f>
        <v>81.232142857142861</v>
      </c>
      <c r="S225" s="38">
        <f>AVERAGE(S226:S229)</f>
        <v>72.930555555555557</v>
      </c>
      <c r="T225" s="38">
        <f>AVERAGE(T226:T229)</f>
        <v>91.3</v>
      </c>
      <c r="U225" s="30">
        <f>AVERAGE(U226:U229)</f>
        <v>76.708333333333343</v>
      </c>
      <c r="V225" s="191">
        <v>79.75</v>
      </c>
      <c r="W225" s="179">
        <v>78.524999999999991</v>
      </c>
      <c r="X225" s="184">
        <v>91.8</v>
      </c>
      <c r="Y225" s="179">
        <v>85.4</v>
      </c>
      <c r="Z225" s="179">
        <v>64.599999999999994</v>
      </c>
      <c r="AA225" s="179">
        <v>72.3</v>
      </c>
      <c r="AB225" s="183">
        <v>74.875</v>
      </c>
      <c r="AC225" s="179">
        <v>80.869828869062502</v>
      </c>
      <c r="AD225" s="184">
        <v>88.796875</v>
      </c>
      <c r="AE225" s="179">
        <v>52.526190476249994</v>
      </c>
      <c r="AF225" s="179">
        <v>84.90625</v>
      </c>
      <c r="AG225" s="185">
        <v>97.25</v>
      </c>
      <c r="AH225" s="183">
        <v>72.75</v>
      </c>
      <c r="AI225" s="179">
        <v>68.81877741225</v>
      </c>
      <c r="AJ225" s="184">
        <v>79.25</v>
      </c>
      <c r="AK225" s="179">
        <v>82.066776315750005</v>
      </c>
      <c r="AL225" s="179">
        <v>41.708333333249996</v>
      </c>
      <c r="AM225" s="185">
        <v>72.25</v>
      </c>
      <c r="AN225" s="179">
        <v>77.112750000000005</v>
      </c>
      <c r="AO225" s="184">
        <v>95.285750000000007</v>
      </c>
      <c r="AP225" s="179">
        <v>30.49025</v>
      </c>
      <c r="AQ225" s="179">
        <v>85.424999999999997</v>
      </c>
      <c r="AR225" s="185">
        <v>97.25</v>
      </c>
    </row>
    <row r="226" spans="2:44" x14ac:dyDescent="0.3">
      <c r="B226" s="153" t="s">
        <v>17</v>
      </c>
      <c r="C226" s="92" t="s">
        <v>311</v>
      </c>
      <c r="D226" s="29">
        <f>AVERAGE(Mystery_Shopping_Scores6[[#This Row],[Business Start-up (2020)]:[Studying (2020)]], Mystery_Shopping_Scores6[[#This Row],[Regular business operations (2021)]:[Health (2021)]])</f>
        <v>59.717989417989415</v>
      </c>
      <c r="E226" s="29">
        <f>IFERROR(AVERAGE(Mystery_Shopping_Scores6[[#This Row],[Business Start-up (2020)]], Mystery_Shopping_Scores6[[#This Row],[Regular business operations (2021)]]), ".")</f>
        <v>62.214285714285715</v>
      </c>
      <c r="F226" s="30">
        <f>IFERROR(AVERAGE(Mystery_Shopping_Scores6[[#This Row],[Family (2020)]:[Studying (2020)]],Mystery_Shopping_Scores6[[#This Row],[Transport (2021)]:[Health (2021)]]), ".")</f>
        <v>59.004761904761899</v>
      </c>
      <c r="G226" s="171">
        <f>AVERAGE(Mystery_Shopping_Scores6[[#This Row],[Regular business operations (2021)]:[Health (2021)]])</f>
        <v>53.7</v>
      </c>
      <c r="H226" s="171">
        <v>67</v>
      </c>
      <c r="I226" s="38">
        <v>44.6</v>
      </c>
      <c r="J226" s="38">
        <v>11</v>
      </c>
      <c r="K226" s="38">
        <v>77.400000000000006</v>
      </c>
      <c r="L226" s="30">
        <v>68.5</v>
      </c>
      <c r="M226" s="171">
        <v>61.305555555555557</v>
      </c>
      <c r="N226" s="167">
        <v>61.8</v>
      </c>
      <c r="O226" s="172">
        <v>53.333333333333336</v>
      </c>
      <c r="P226" s="167">
        <v>63.507738095238089</v>
      </c>
      <c r="Q226" s="38">
        <f t="shared" si="72"/>
        <v>67.240476190476187</v>
      </c>
      <c r="R226" s="29">
        <v>57.428571428571431</v>
      </c>
      <c r="S226" s="38">
        <v>62.833333333333336</v>
      </c>
      <c r="T226" s="38">
        <v>75.2</v>
      </c>
      <c r="U226" s="30">
        <v>73.5</v>
      </c>
      <c r="V226" s="191">
        <v>69.125</v>
      </c>
      <c r="W226" s="179">
        <v>59.774999999999999</v>
      </c>
      <c r="X226" s="184">
        <v>67</v>
      </c>
      <c r="Y226" s="179">
        <v>76.7</v>
      </c>
      <c r="Z226" s="179">
        <v>78.599999999999994</v>
      </c>
      <c r="AA226" s="179">
        <v>16.8</v>
      </c>
      <c r="AB226" s="183">
        <v>61.375</v>
      </c>
      <c r="AC226" s="179">
        <v>78.204017857249994</v>
      </c>
      <c r="AD226" s="184">
        <v>78.3125</v>
      </c>
      <c r="AE226" s="179">
        <v>49.628571428999997</v>
      </c>
      <c r="AF226" s="179">
        <v>95.875</v>
      </c>
      <c r="AG226" s="185">
        <v>89</v>
      </c>
      <c r="AH226" s="183">
        <v>60.625</v>
      </c>
      <c r="AI226" s="179">
        <v>44.356250000000003</v>
      </c>
      <c r="AJ226" s="184">
        <v>67</v>
      </c>
      <c r="AK226" s="179">
        <v>60.174999999999997</v>
      </c>
      <c r="AL226" s="179">
        <v>33.5</v>
      </c>
      <c r="AM226" s="185">
        <v>16.75</v>
      </c>
      <c r="AN226" s="179">
        <v>76.724999999999994</v>
      </c>
      <c r="AO226" s="184">
        <v>81.143000000000001</v>
      </c>
      <c r="AP226" s="179">
        <v>40.057000000000002</v>
      </c>
      <c r="AQ226" s="179">
        <v>96.7</v>
      </c>
      <c r="AR226" s="185">
        <v>89</v>
      </c>
    </row>
    <row r="227" spans="2:44" x14ac:dyDescent="0.3">
      <c r="B227" s="153" t="s">
        <v>17</v>
      </c>
      <c r="C227" s="92" t="s">
        <v>312</v>
      </c>
      <c r="D227" s="29">
        <f>AVERAGE(Mystery_Shopping_Scores6[[#This Row],[Business Start-up (2020)]:[Studying (2020)]], Mystery_Shopping_Scores6[[#This Row],[Regular business operations (2021)]:[Health (2021)]])</f>
        <v>84.739057239057246</v>
      </c>
      <c r="E227" s="29">
        <f>IFERROR(AVERAGE(Mystery_Shopping_Scores6[[#This Row],[Business Start-up (2020)]], Mystery_Shopping_Scores6[[#This Row],[Regular business operations (2021)]]), ".")</f>
        <v>93.75</v>
      </c>
      <c r="F227" s="30">
        <f>IFERROR(AVERAGE(Mystery_Shopping_Scores6[[#This Row],[Family (2020)]:[Studying (2020)]],Mystery_Shopping_Scores6[[#This Row],[Transport (2021)]:[Health (2021)]]), ".")</f>
        <v>82.164502164502181</v>
      </c>
      <c r="G227" s="171">
        <f>AVERAGE(Mystery_Shopping_Scores6[[#This Row],[Regular business operations (2021)]:[Health (2021)]])</f>
        <v>87.919191919191917</v>
      </c>
      <c r="H227" s="171">
        <v>100</v>
      </c>
      <c r="I227" s="38">
        <v>81.818181818181813</v>
      </c>
      <c r="J227" s="38">
        <v>100</v>
      </c>
      <c r="K227" s="38">
        <v>80</v>
      </c>
      <c r="L227" s="30">
        <v>77.777777777777786</v>
      </c>
      <c r="M227" s="171">
        <v>88.888888888888886</v>
      </c>
      <c r="N227" s="167">
        <v>60</v>
      </c>
      <c r="O227" s="172">
        <v>84.040404040404042</v>
      </c>
      <c r="P227" s="167">
        <v>89.756944444444457</v>
      </c>
      <c r="Q227" s="38">
        <f t="shared" si="72"/>
        <v>80.7638888888889</v>
      </c>
      <c r="R227" s="29">
        <v>87.5</v>
      </c>
      <c r="S227" s="38">
        <v>68.8888888888889</v>
      </c>
      <c r="T227" s="38">
        <v>100</v>
      </c>
      <c r="U227" s="30">
        <v>66.666666666666671</v>
      </c>
      <c r="V227" s="191">
        <v>89.25</v>
      </c>
      <c r="W227" s="179">
        <v>98.75</v>
      </c>
      <c r="X227" s="184">
        <v>100</v>
      </c>
      <c r="Y227" s="179">
        <v>95</v>
      </c>
      <c r="Z227" s="179">
        <v>100</v>
      </c>
      <c r="AA227" s="179">
        <v>100</v>
      </c>
      <c r="AB227" s="183">
        <v>89.625</v>
      </c>
      <c r="AC227" s="179">
        <v>79.739583333249996</v>
      </c>
      <c r="AD227" s="184">
        <v>96.875</v>
      </c>
      <c r="AE227" s="179">
        <v>53.333333332999999</v>
      </c>
      <c r="AF227" s="179">
        <v>68.75</v>
      </c>
      <c r="AG227" s="185">
        <v>100</v>
      </c>
      <c r="AH227" s="183">
        <v>90.75</v>
      </c>
      <c r="AI227" s="179">
        <v>99.479166666750004</v>
      </c>
      <c r="AJ227" s="184">
        <v>100</v>
      </c>
      <c r="AK227" s="179">
        <v>97.916666667000001</v>
      </c>
      <c r="AL227" s="179">
        <v>100</v>
      </c>
      <c r="AM227" s="185">
        <v>100</v>
      </c>
      <c r="AN227" s="179">
        <v>82.083249999999992</v>
      </c>
      <c r="AO227" s="184">
        <v>100</v>
      </c>
      <c r="AP227" s="179">
        <v>53.332999999999998</v>
      </c>
      <c r="AQ227" s="179">
        <v>75</v>
      </c>
      <c r="AR227" s="185">
        <v>100</v>
      </c>
    </row>
    <row r="228" spans="2:44" x14ac:dyDescent="0.3">
      <c r="B228" s="153" t="s">
        <v>17</v>
      </c>
      <c r="C228" s="92" t="s">
        <v>313</v>
      </c>
      <c r="D228" s="29">
        <f>AVERAGE(Mystery_Shopping_Scores6[[#This Row],[Business Start-up (2020)]:[Studying (2020)]], Mystery_Shopping_Scores6[[#This Row],[Regular business operations (2021)]:[Health (2021)]])</f>
        <v>78.24065371762741</v>
      </c>
      <c r="E228" s="29">
        <f>IFERROR(AVERAGE(Mystery_Shopping_Scores6[[#This Row],[Business Start-up (2020)]], Mystery_Shopping_Scores6[[#This Row],[Regular business operations (2021)]]), ".")</f>
        <v>90</v>
      </c>
      <c r="F228" s="30">
        <f>IFERROR(AVERAGE(Mystery_Shopping_Scores6[[#This Row],[Family (2020)]:[Studying (2020)]],Mystery_Shopping_Scores6[[#This Row],[Transport (2021)]:[Health (2021)]]), ".")</f>
        <v>74.320871623503209</v>
      </c>
      <c r="G228" s="171">
        <f>AVERAGE(Mystery_Shopping_Scores6[[#This Row],[Regular business operations (2021)]:[Health (2021)]])</f>
        <v>82.314640768588134</v>
      </c>
      <c r="H228" s="171">
        <v>100</v>
      </c>
      <c r="I228" s="38">
        <v>68.703007518796994</v>
      </c>
      <c r="J228" s="38" t="s">
        <v>6</v>
      </c>
      <c r="K228" s="38">
        <v>60.555555555555557</v>
      </c>
      <c r="L228" s="30">
        <v>100</v>
      </c>
      <c r="M228" s="171">
        <v>92.592592592592595</v>
      </c>
      <c r="N228" s="167">
        <v>50</v>
      </c>
      <c r="O228" s="172">
        <v>36.172375382901699</v>
      </c>
      <c r="P228" s="167">
        <v>78.080952380952382</v>
      </c>
      <c r="Q228" s="38">
        <f t="shared" si="72"/>
        <v>74.166666666666671</v>
      </c>
      <c r="R228" s="29">
        <v>80</v>
      </c>
      <c r="S228" s="38">
        <v>60</v>
      </c>
      <c r="T228" s="38">
        <v>90</v>
      </c>
      <c r="U228" s="30">
        <v>66.666666666666671</v>
      </c>
      <c r="V228" s="191">
        <v>80.285714285714292</v>
      </c>
      <c r="W228" s="179">
        <v>83.3</v>
      </c>
      <c r="X228" s="184">
        <v>100</v>
      </c>
      <c r="Y228" s="179">
        <v>70</v>
      </c>
      <c r="Z228" s="179">
        <v>79.900000000000006</v>
      </c>
      <c r="AA228" s="179" t="s">
        <v>6</v>
      </c>
      <c r="AB228" s="183">
        <v>73.571428571428569</v>
      </c>
      <c r="AC228" s="179">
        <v>78.035714285750004</v>
      </c>
      <c r="AD228" s="184">
        <v>80</v>
      </c>
      <c r="AE228" s="179">
        <v>57.142857143000001</v>
      </c>
      <c r="AF228" s="179">
        <v>75</v>
      </c>
      <c r="AG228" s="185">
        <v>100</v>
      </c>
      <c r="AH228" s="183">
        <v>71.714285714285708</v>
      </c>
      <c r="AI228" s="179">
        <v>67.836257309666664</v>
      </c>
      <c r="AJ228" s="184">
        <v>100</v>
      </c>
      <c r="AK228" s="179">
        <v>70.175438596000006</v>
      </c>
      <c r="AL228" s="179">
        <v>33.333333332999999</v>
      </c>
      <c r="AM228" s="185" t="s">
        <v>6</v>
      </c>
      <c r="AN228" s="179">
        <v>74.642750000000007</v>
      </c>
      <c r="AO228" s="184">
        <v>100</v>
      </c>
      <c r="AP228" s="179">
        <v>28.571000000000002</v>
      </c>
      <c r="AQ228" s="179">
        <v>70</v>
      </c>
      <c r="AR228" s="185">
        <v>100</v>
      </c>
    </row>
    <row r="229" spans="2:44" x14ac:dyDescent="0.3">
      <c r="B229" s="153" t="s">
        <v>17</v>
      </c>
      <c r="C229" s="92" t="s">
        <v>314</v>
      </c>
      <c r="D229" s="29">
        <f>AVERAGE(Mystery_Shopping_Scores6[[#This Row],[Business Start-up (2020)]:[Studying (2020)]], Mystery_Shopping_Scores6[[#This Row],[Regular business operations (2021)]:[Health (2021)]])</f>
        <v>94.444444444444443</v>
      </c>
      <c r="E229" s="29">
        <f>IFERROR(AVERAGE(Mystery_Shopping_Scores6[[#This Row],[Business Start-up (2020)]], Mystery_Shopping_Scores6[[#This Row],[Regular business operations (2021)]]), ".")</f>
        <v>100</v>
      </c>
      <c r="F229" s="30">
        <f>IFERROR(AVERAGE(Mystery_Shopping_Scores6[[#This Row],[Family (2020)]:[Studying (2020)]],Mystery_Shopping_Scores6[[#This Row],[Transport (2021)]:[Health (2021)]]), ".")</f>
        <v>92.857142857142861</v>
      </c>
      <c r="G229" s="171">
        <f>AVERAGE(Mystery_Shopping_Scores6[[#This Row],[Regular business operations (2021)]:[Health (2021)]])</f>
        <v>90</v>
      </c>
      <c r="H229" s="171">
        <v>100</v>
      </c>
      <c r="I229" s="38">
        <v>50</v>
      </c>
      <c r="J229" s="38">
        <v>100</v>
      </c>
      <c r="K229" s="38">
        <v>100</v>
      </c>
      <c r="L229" s="30">
        <v>100</v>
      </c>
      <c r="M229" s="171" t="s">
        <v>6</v>
      </c>
      <c r="N229" s="167" t="s">
        <v>6</v>
      </c>
      <c r="O229" s="172" t="s">
        <v>6</v>
      </c>
      <c r="P229" s="167">
        <v>87.5</v>
      </c>
      <c r="Q229" s="38">
        <f t="shared" si="72"/>
        <v>100</v>
      </c>
      <c r="R229" s="29">
        <v>100</v>
      </c>
      <c r="S229" s="38">
        <v>100</v>
      </c>
      <c r="T229" s="38">
        <v>100</v>
      </c>
      <c r="U229" s="30">
        <v>100</v>
      </c>
      <c r="V229" s="191">
        <v>81.25</v>
      </c>
      <c r="W229" s="179">
        <v>75</v>
      </c>
      <c r="X229" s="184">
        <v>100</v>
      </c>
      <c r="Y229" s="179">
        <v>100</v>
      </c>
      <c r="Z229" s="179">
        <v>0</v>
      </c>
      <c r="AA229" s="179">
        <v>100</v>
      </c>
      <c r="AB229" s="183">
        <v>75</v>
      </c>
      <c r="AC229" s="179">
        <v>87.5</v>
      </c>
      <c r="AD229" s="184">
        <v>100</v>
      </c>
      <c r="AE229" s="179">
        <v>50</v>
      </c>
      <c r="AF229" s="179">
        <v>100</v>
      </c>
      <c r="AG229" s="185">
        <v>100</v>
      </c>
      <c r="AH229" s="183">
        <v>68.75</v>
      </c>
      <c r="AI229" s="179">
        <v>62.5</v>
      </c>
      <c r="AJ229" s="184">
        <v>50</v>
      </c>
      <c r="AK229" s="179">
        <v>100</v>
      </c>
      <c r="AL229" s="179">
        <v>0</v>
      </c>
      <c r="AM229" s="185">
        <v>100</v>
      </c>
      <c r="AN229" s="179">
        <v>75</v>
      </c>
      <c r="AO229" s="184">
        <v>100</v>
      </c>
      <c r="AP229" s="179">
        <v>0</v>
      </c>
      <c r="AQ229" s="179">
        <v>100</v>
      </c>
      <c r="AR229" s="185">
        <v>100</v>
      </c>
    </row>
    <row r="230" spans="2:44" x14ac:dyDescent="0.3">
      <c r="B230" s="153" t="s">
        <v>17</v>
      </c>
      <c r="C230" s="92" t="s">
        <v>742</v>
      </c>
      <c r="D230" s="29">
        <f>AVERAGE(Mystery_Shopping_Scores6[[#This Row],[Business Start-up (2020)]:[Studying (2020)]], Mystery_Shopping_Scores6[[#This Row],[Regular business operations (2021)]:[Health (2021)]])</f>
        <v>68.450231481481467</v>
      </c>
      <c r="E230" s="29">
        <f>IFERROR(AVERAGE(Mystery_Shopping_Scores6[[#This Row],[Business Start-up (2020)]], Mystery_Shopping_Scores6[[#This Row],[Regular business operations (2021)]]), ".")</f>
        <v>81.4375</v>
      </c>
      <c r="F230" s="30">
        <f>IFERROR(AVERAGE(Mystery_Shopping_Scores6[[#This Row],[Family (2020)]:[Studying (2020)]],Mystery_Shopping_Scores6[[#This Row],[Transport (2021)]:[Health (2021)]]), ".")</f>
        <v>64.739583333333329</v>
      </c>
      <c r="G230" s="171">
        <f>AVERAGE(Mystery_Shopping_Scores6[[#This Row],[Regular business operations (2021)]:[Health (2021)]])</f>
        <v>67.125</v>
      </c>
      <c r="H230" s="29">
        <f t="shared" ref="H230:L230" si="73">(0.5*IF(ISNUMBER(H231),H231,0)+0.25*IF(ISNUMBER(H232),H232,0)+IFERROR(AVERAGE(H233:H234)*0.25,0))/(ISNUMBER(H231)*0.5+ISNUMBER(H232)*0.25+OR(ISNUMBER(H233),ISNUMBER(H234))*0.25)</f>
        <v>87.5</v>
      </c>
      <c r="I230" s="38">
        <f t="shared" si="73"/>
        <v>85.625</v>
      </c>
      <c r="J230" s="38">
        <f t="shared" si="73"/>
        <v>43.333333333333343</v>
      </c>
      <c r="K230" s="38">
        <f t="shared" si="73"/>
        <v>54.166666666666671</v>
      </c>
      <c r="L230" s="30">
        <f t="shared" si="73"/>
        <v>65</v>
      </c>
      <c r="M230" s="171" t="s">
        <v>6</v>
      </c>
      <c r="N230" s="167" t="s">
        <v>6</v>
      </c>
      <c r="O230" s="172" t="s">
        <v>6</v>
      </c>
      <c r="P230" s="167">
        <v>62.540885416666669</v>
      </c>
      <c r="Q230" s="38">
        <f t="shared" si="72"/>
        <v>70.106770833333329</v>
      </c>
      <c r="R230" s="29">
        <f>(0.5*IF(ISNUMBER(R231),R231,0)+0.25*IF(ISNUMBER(R232),R232,0)+IFERROR(AVERAGE(R233:R234)*0.25,0))/(ISNUMBER(R231)*0.5+ISNUMBER(R232)*0.25+OR(ISNUMBER(R233),ISNUMBER(R234))*0.25)</f>
        <v>75.375</v>
      </c>
      <c r="S230" s="38">
        <f>(0.5*IF(ISNUMBER(S231),S231,0)+0.25*IF(ISNUMBER(S232),S232,0)+IFERROR(AVERAGE(S233:S234)*0.25,0))/(ISNUMBER(S231)*0.5+ISNUMBER(S232)*0.25+OR(ISNUMBER(S233),ISNUMBER(S234))*0.25)</f>
        <v>58.333333333333329</v>
      </c>
      <c r="T230" s="38">
        <f>(0.5*IF(ISNUMBER(T231),T231,0)+0.25*IF(ISNUMBER(T232),T232,0)+IFERROR(AVERAGE(T233:T234)*0.25,0))/(ISNUMBER(T231)*0.5+ISNUMBER(T232)*0.25+OR(ISNUMBER(T233),ISNUMBER(T234))*0.25)</f>
        <v>70.260416666666657</v>
      </c>
      <c r="U230" s="30">
        <f>(0.5*IF(ISNUMBER(U231),U231,0)+0.25*IF(ISNUMBER(U232),U232,0)+IFERROR(AVERAGE(U233:U234)*0.25,0))/(ISNUMBER(U231)*0.5+ISNUMBER(U232)*0.25+OR(ISNUMBER(U233),ISNUMBER(U234))*0.25)</f>
        <v>76.458333333333329</v>
      </c>
      <c r="V230" s="191">
        <v>56.666666666666664</v>
      </c>
      <c r="W230" s="179">
        <v>54.975000000000001</v>
      </c>
      <c r="X230" s="184">
        <v>87.5</v>
      </c>
      <c r="Y230" s="179">
        <v>60.75</v>
      </c>
      <c r="Z230" s="179">
        <v>41.674999999999997</v>
      </c>
      <c r="AA230" s="179">
        <v>29.974999999999998</v>
      </c>
      <c r="AB230" s="183">
        <v>51</v>
      </c>
      <c r="AC230" s="179">
        <v>59.517424242312501</v>
      </c>
      <c r="AD230" s="184">
        <v>77.651515151374994</v>
      </c>
      <c r="AE230" s="179" t="s">
        <v>6</v>
      </c>
      <c r="AF230" s="179" t="s">
        <v>6</v>
      </c>
      <c r="AG230" s="185">
        <v>41.38333333325</v>
      </c>
      <c r="AH230" s="183">
        <v>51</v>
      </c>
      <c r="AI230" s="179">
        <v>46.541666666749997</v>
      </c>
      <c r="AJ230" s="184">
        <v>79.166666666750004</v>
      </c>
      <c r="AK230" s="179">
        <v>43.666666666750004</v>
      </c>
      <c r="AL230" s="179">
        <v>41.666666666750004</v>
      </c>
      <c r="AM230" s="185">
        <v>21.66666666675</v>
      </c>
      <c r="AN230" s="179">
        <v>59.555562500000001</v>
      </c>
      <c r="AO230" s="184">
        <v>77.777749999999997</v>
      </c>
      <c r="AP230" s="179" t="s">
        <v>6</v>
      </c>
      <c r="AQ230" s="179" t="s">
        <v>6</v>
      </c>
      <c r="AR230" s="185">
        <v>41.333375000000004</v>
      </c>
    </row>
    <row r="231" spans="2:44" x14ac:dyDescent="0.3">
      <c r="B231" s="153" t="s">
        <v>17</v>
      </c>
      <c r="C231" s="92" t="s">
        <v>315</v>
      </c>
      <c r="D231" s="29">
        <f>AVERAGE(Mystery_Shopping_Scores6[[#This Row],[Business Start-up (2020)]:[Studying (2020)]], Mystery_Shopping_Scores6[[#This Row],[Regular business operations (2021)]:[Health (2021)]])</f>
        <v>81.703703703703709</v>
      </c>
      <c r="E231" s="29">
        <f>IFERROR(AVERAGE(Mystery_Shopping_Scores6[[#This Row],[Business Start-up (2020)]], Mystery_Shopping_Scores6[[#This Row],[Regular business operations (2021)]]), ".")</f>
        <v>91</v>
      </c>
      <c r="F231" s="30">
        <f>IFERROR(AVERAGE(Mystery_Shopping_Scores6[[#This Row],[Family (2020)]:[Studying (2020)]],Mystery_Shopping_Scores6[[#This Row],[Transport (2021)]:[Health (2021)]]), ".")</f>
        <v>79.047619047619037</v>
      </c>
      <c r="G231" s="171">
        <f>AVERAGE(Mystery_Shopping_Scores6[[#This Row],[Regular business operations (2021)]:[Health (2021)]])</f>
        <v>78.666666666666657</v>
      </c>
      <c r="H231" s="171">
        <v>100</v>
      </c>
      <c r="I231" s="38">
        <v>90</v>
      </c>
      <c r="J231" s="38">
        <v>70.000000000000014</v>
      </c>
      <c r="K231" s="38">
        <v>53.333333333333336</v>
      </c>
      <c r="L231" s="30">
        <v>80</v>
      </c>
      <c r="M231" s="171">
        <v>88.464285714285708</v>
      </c>
      <c r="N231" s="167">
        <v>87</v>
      </c>
      <c r="O231" s="172">
        <v>37.5</v>
      </c>
      <c r="P231" s="167">
        <v>74.912499999999994</v>
      </c>
      <c r="Q231" s="38">
        <f t="shared" si="72"/>
        <v>85.5</v>
      </c>
      <c r="R231" s="29">
        <v>82</v>
      </c>
      <c r="S231" s="38">
        <v>75</v>
      </c>
      <c r="T231" s="38">
        <v>90</v>
      </c>
      <c r="U231" s="30">
        <v>95</v>
      </c>
      <c r="V231" s="191">
        <v>61.333333333333336</v>
      </c>
      <c r="W231" s="179">
        <v>64.325000000000003</v>
      </c>
      <c r="X231" s="184">
        <v>100</v>
      </c>
      <c r="Y231" s="179">
        <v>64</v>
      </c>
      <c r="Z231" s="179">
        <v>50</v>
      </c>
      <c r="AA231" s="179">
        <v>43.3</v>
      </c>
      <c r="AB231" s="183">
        <v>57</v>
      </c>
      <c r="AC231" s="179">
        <v>55.587878787500003</v>
      </c>
      <c r="AD231" s="184">
        <v>74.242424241999998</v>
      </c>
      <c r="AE231" s="179" t="s">
        <v>6</v>
      </c>
      <c r="AF231" s="179" t="s">
        <v>6</v>
      </c>
      <c r="AG231" s="185">
        <v>36.933333333</v>
      </c>
      <c r="AH231" s="183">
        <v>62.833333333333336</v>
      </c>
      <c r="AI231" s="179">
        <v>57.666666666750004</v>
      </c>
      <c r="AJ231" s="184">
        <v>100</v>
      </c>
      <c r="AK231" s="179">
        <v>54</v>
      </c>
      <c r="AL231" s="179">
        <v>50</v>
      </c>
      <c r="AM231" s="185">
        <v>26.666666667000001</v>
      </c>
      <c r="AN231" s="179">
        <v>73</v>
      </c>
      <c r="AO231" s="184">
        <v>80</v>
      </c>
      <c r="AP231" s="179" t="s">
        <v>6</v>
      </c>
      <c r="AQ231" s="179" t="s">
        <v>6</v>
      </c>
      <c r="AR231" s="185">
        <v>66</v>
      </c>
    </row>
    <row r="232" spans="2:44" x14ac:dyDescent="0.3">
      <c r="B232" s="153" t="s">
        <v>17</v>
      </c>
      <c r="C232" s="92" t="s">
        <v>316</v>
      </c>
      <c r="D232" s="29">
        <f>AVERAGE(Mystery_Shopping_Scores6[[#This Row],[Business Start-up (2020)]:[Studying (2020)]], Mystery_Shopping_Scores6[[#This Row],[Regular business operations (2021)]:[Health (2021)]])</f>
        <v>74.074074074074076</v>
      </c>
      <c r="E232" s="29">
        <f>IFERROR(AVERAGE(Mystery_Shopping_Scores6[[#This Row],[Business Start-up (2020)]], Mystery_Shopping_Scores6[[#This Row],[Regular business operations (2021)]]), ".")</f>
        <v>100</v>
      </c>
      <c r="F232" s="30">
        <f>IFERROR(AVERAGE(Mystery_Shopping_Scores6[[#This Row],[Family (2020)]:[Studying (2020)]],Mystery_Shopping_Scores6[[#This Row],[Transport (2021)]:[Health (2021)]]), ".")</f>
        <v>66.666666666666657</v>
      </c>
      <c r="G232" s="171">
        <f>AVERAGE(Mystery_Shopping_Scores6[[#This Row],[Regular business operations (2021)]:[Health (2021)]])</f>
        <v>86.666666666666657</v>
      </c>
      <c r="H232" s="171">
        <v>100</v>
      </c>
      <c r="I232" s="38">
        <v>100</v>
      </c>
      <c r="J232" s="38">
        <v>33.333333333333329</v>
      </c>
      <c r="K232" s="38">
        <v>100</v>
      </c>
      <c r="L232" s="30">
        <v>100</v>
      </c>
      <c r="M232" s="171" t="s">
        <v>6</v>
      </c>
      <c r="N232" s="167" t="s">
        <v>6</v>
      </c>
      <c r="O232" s="172" t="s">
        <v>6</v>
      </c>
      <c r="P232" s="167">
        <v>66.666666666666657</v>
      </c>
      <c r="Q232" s="38">
        <f t="shared" si="72"/>
        <v>58.333333333333329</v>
      </c>
      <c r="R232" s="29">
        <v>100</v>
      </c>
      <c r="S232" s="38">
        <v>33.333333333333329</v>
      </c>
      <c r="T232" s="38">
        <v>66.666666666666657</v>
      </c>
      <c r="U232" s="30">
        <v>33.333333333333329</v>
      </c>
      <c r="V232" s="191">
        <v>77.833333333333329</v>
      </c>
      <c r="W232" s="179">
        <v>75</v>
      </c>
      <c r="X232" s="184">
        <v>100</v>
      </c>
      <c r="Y232" s="179">
        <v>100</v>
      </c>
      <c r="Z232" s="179">
        <v>66.7</v>
      </c>
      <c r="AA232" s="179">
        <v>33.299999999999997</v>
      </c>
      <c r="AB232" s="183">
        <v>66.833333333333329</v>
      </c>
      <c r="AC232" s="179">
        <v>83.333333333500008</v>
      </c>
      <c r="AD232" s="184">
        <v>100</v>
      </c>
      <c r="AE232" s="179" t="s">
        <v>6</v>
      </c>
      <c r="AF232" s="179" t="s">
        <v>6</v>
      </c>
      <c r="AG232" s="185">
        <v>66.666666667000001</v>
      </c>
      <c r="AH232" s="183">
        <v>55.666666666666664</v>
      </c>
      <c r="AI232" s="179">
        <v>58.333333333499994</v>
      </c>
      <c r="AJ232" s="184">
        <v>66.666666667000001</v>
      </c>
      <c r="AK232" s="179">
        <v>66.666666667000001</v>
      </c>
      <c r="AL232" s="179">
        <v>66.666666667000001</v>
      </c>
      <c r="AM232" s="185">
        <v>33.333333332999999</v>
      </c>
      <c r="AN232" s="179">
        <v>50</v>
      </c>
      <c r="AO232" s="184">
        <v>100</v>
      </c>
      <c r="AP232" s="179" t="s">
        <v>6</v>
      </c>
      <c r="AQ232" s="179" t="s">
        <v>6</v>
      </c>
      <c r="AR232" s="185">
        <v>0</v>
      </c>
    </row>
    <row r="233" spans="2:44" x14ac:dyDescent="0.3">
      <c r="B233" s="153" t="s">
        <v>17</v>
      </c>
      <c r="C233" s="92" t="s">
        <v>740</v>
      </c>
      <c r="D233" s="29">
        <f>AVERAGE(Mystery_Shopping_Scores6[[#This Row],[Business Start-up (2020)]:[Studying (2020)]], Mystery_Shopping_Scores6[[#This Row],[Regular business operations (2021)]:[Health (2021)]])</f>
        <v>13.734567901234568</v>
      </c>
      <c r="E233" s="29">
        <f>IFERROR(AVERAGE(Mystery_Shopping_Scores6[[#This Row],[Business Start-up (2020)]], Mystery_Shopping_Scores6[[#This Row],[Regular business operations (2021)]]), ".")</f>
        <v>11.805555555555555</v>
      </c>
      <c r="F233" s="30">
        <f>IFERROR(AVERAGE(Mystery_Shopping_Scores6[[#This Row],[Family (2020)]:[Studying (2020)]],Mystery_Shopping_Scores6[[#This Row],[Transport (2021)]:[Health (2021)]]), ".")</f>
        <v>14.285714285714286</v>
      </c>
      <c r="G233" s="171">
        <f>AVERAGE(Mystery_Shopping_Scores6[[#This Row],[Regular business operations (2021)]:[Health (2021)]])</f>
        <v>8.2222222222222232</v>
      </c>
      <c r="H233" s="171">
        <v>11.111111111111111</v>
      </c>
      <c r="I233" s="38">
        <v>25</v>
      </c>
      <c r="J233" s="38">
        <v>0</v>
      </c>
      <c r="K233" s="38">
        <v>5</v>
      </c>
      <c r="L233" s="30">
        <v>0</v>
      </c>
      <c r="M233" s="171">
        <v>14.705882352941176</v>
      </c>
      <c r="N233" s="167">
        <v>20</v>
      </c>
      <c r="O233" s="172">
        <v>7.5</v>
      </c>
      <c r="P233" s="167">
        <v>11.5625</v>
      </c>
      <c r="Q233" s="38">
        <f t="shared" si="72"/>
        <v>20.625</v>
      </c>
      <c r="R233" s="29">
        <v>12.5</v>
      </c>
      <c r="S233" s="38">
        <v>0</v>
      </c>
      <c r="T233" s="38">
        <v>0</v>
      </c>
      <c r="U233" s="30">
        <v>70</v>
      </c>
      <c r="V233" s="191">
        <v>6.166666666666667</v>
      </c>
      <c r="W233" s="179">
        <v>2.5</v>
      </c>
      <c r="X233" s="184">
        <v>0</v>
      </c>
      <c r="Y233" s="179">
        <v>10</v>
      </c>
      <c r="Z233" s="179">
        <v>0</v>
      </c>
      <c r="AA233" s="179">
        <v>0</v>
      </c>
      <c r="AB233" s="183">
        <v>4.5</v>
      </c>
      <c r="AC233" s="179">
        <v>13.6363636365</v>
      </c>
      <c r="AD233" s="184">
        <v>27.272727273000001</v>
      </c>
      <c r="AE233" s="179" t="s">
        <v>6</v>
      </c>
      <c r="AF233" s="179" t="s">
        <v>6</v>
      </c>
      <c r="AG233" s="185">
        <v>0</v>
      </c>
      <c r="AH233" s="183">
        <v>3.6666666666666665</v>
      </c>
      <c r="AI233" s="179">
        <v>0</v>
      </c>
      <c r="AJ233" s="184">
        <v>0</v>
      </c>
      <c r="AK233" s="179">
        <v>0</v>
      </c>
      <c r="AL233" s="179">
        <v>0</v>
      </c>
      <c r="AM233" s="185">
        <v>0</v>
      </c>
      <c r="AN233" s="179">
        <v>11.111000000000001</v>
      </c>
      <c r="AO233" s="184">
        <v>22.222000000000001</v>
      </c>
      <c r="AP233" s="179" t="s">
        <v>6</v>
      </c>
      <c r="AQ233" s="179" t="s">
        <v>6</v>
      </c>
      <c r="AR233" s="185">
        <v>0</v>
      </c>
    </row>
    <row r="234" spans="2:44" x14ac:dyDescent="0.3">
      <c r="B234" s="153" t="s">
        <v>17</v>
      </c>
      <c r="C234" s="92" t="s">
        <v>741</v>
      </c>
      <c r="D234" s="29">
        <f>AVERAGE(Mystery_Shopping_Scores6[[#This Row],[Business Start-up (2020)]:[Studying (2020)]], Mystery_Shopping_Scores6[[#This Row],[Regular business operations (2021)]:[Health (2021)]])</f>
        <v>58.904320987654323</v>
      </c>
      <c r="E234" s="29">
        <f>IFERROR(AVERAGE(Mystery_Shopping_Scores6[[#This Row],[Business Start-up (2020)]], Mystery_Shopping_Scores6[[#This Row],[Regular business operations (2021)]]), ".")</f>
        <v>75.694444444444443</v>
      </c>
      <c r="F234" s="30">
        <f>IFERROR(AVERAGE(Mystery_Shopping_Scores6[[#This Row],[Family (2020)]:[Studying (2020)]],Mystery_Shopping_Scores6[[#This Row],[Transport (2021)]:[Health (2021)]]), ".")</f>
        <v>54.107142857142854</v>
      </c>
      <c r="G234" s="171">
        <f>AVERAGE(Mystery_Shopping_Scores6[[#This Row],[Regular business operations (2021)]:[Health (2021)]])</f>
        <v>40.777777777777779</v>
      </c>
      <c r="H234" s="171">
        <v>88.888888888888886</v>
      </c>
      <c r="I234" s="38">
        <v>100</v>
      </c>
      <c r="J234" s="38">
        <v>0</v>
      </c>
      <c r="K234" s="38">
        <v>15</v>
      </c>
      <c r="L234" s="30">
        <v>0</v>
      </c>
      <c r="M234" s="171">
        <v>75.862068965517238</v>
      </c>
      <c r="N234" s="167">
        <v>63.75</v>
      </c>
      <c r="O234" s="172">
        <v>22.5</v>
      </c>
      <c r="P234" s="167">
        <v>63.75</v>
      </c>
      <c r="Q234" s="38">
        <f t="shared" si="72"/>
        <v>81.5625</v>
      </c>
      <c r="R234" s="29">
        <v>62.5</v>
      </c>
      <c r="S234" s="38">
        <v>100</v>
      </c>
      <c r="T234" s="38">
        <v>68.75</v>
      </c>
      <c r="U234" s="30">
        <v>95</v>
      </c>
      <c r="V234" s="191">
        <v>53.4</v>
      </c>
      <c r="W234" s="179">
        <v>40</v>
      </c>
      <c r="X234" s="184">
        <v>100</v>
      </c>
      <c r="Y234" s="179">
        <v>20</v>
      </c>
      <c r="Z234" s="179" t="s">
        <v>6</v>
      </c>
      <c r="AA234" s="179">
        <v>0</v>
      </c>
      <c r="AB234" s="183">
        <v>49.4</v>
      </c>
      <c r="AC234" s="179">
        <v>73.484848485000001</v>
      </c>
      <c r="AD234" s="184">
        <v>96.969696970000001</v>
      </c>
      <c r="AE234" s="179" t="s">
        <v>6</v>
      </c>
      <c r="AF234" s="179" t="s">
        <v>6</v>
      </c>
      <c r="AG234" s="185">
        <v>50</v>
      </c>
      <c r="AH234" s="183">
        <v>49.4</v>
      </c>
      <c r="AI234" s="179">
        <v>33.333333333333336</v>
      </c>
      <c r="AJ234" s="184">
        <v>100</v>
      </c>
      <c r="AK234" s="179">
        <v>0</v>
      </c>
      <c r="AL234" s="179" t="s">
        <v>6</v>
      </c>
      <c r="AM234" s="185">
        <v>0</v>
      </c>
      <c r="AN234" s="179">
        <v>73.333500000000001</v>
      </c>
      <c r="AO234" s="184">
        <v>80</v>
      </c>
      <c r="AP234" s="179" t="s">
        <v>6</v>
      </c>
      <c r="AQ234" s="179" t="s">
        <v>6</v>
      </c>
      <c r="AR234" s="185">
        <v>66.667000000000002</v>
      </c>
    </row>
    <row r="235" spans="2:44" x14ac:dyDescent="0.3">
      <c r="B235" s="153" t="s">
        <v>18</v>
      </c>
      <c r="C235" s="92" t="s">
        <v>307</v>
      </c>
      <c r="D235" s="29">
        <f>AVERAGE(Mystery_Shopping_Scores6[[#This Row],[Business Start-up (2020)]:[Studying (2020)]], Mystery_Shopping_Scores6[[#This Row],[Regular business operations (2021)]:[Health (2021)]])</f>
        <v>84.534827858612573</v>
      </c>
      <c r="E235" s="29">
        <f>IFERROR(AVERAGE(Mystery_Shopping_Scores6[[#This Row],[Business Start-up (2020)]], Mystery_Shopping_Scores6[[#This Row],[Regular business operations (2021)]]), ".")</f>
        <v>90.625496031746025</v>
      </c>
      <c r="F235" s="30">
        <f>IFERROR(AVERAGE(Mystery_Shopping_Scores6[[#This Row],[Family (2020)]:[Studying (2020)]],Mystery_Shopping_Scores6[[#This Row],[Transport (2021)]:[Health (2021)]]), ".")</f>
        <v>82.794636952003017</v>
      </c>
      <c r="G235" s="171">
        <f>AVERAGE(Mystery_Shopping_Scores6[[#This Row],[Regular business operations (2021)]:[Health (2021)]])</f>
        <v>83.691435185185185</v>
      </c>
      <c r="H235" s="29">
        <f t="shared" ref="H235:L235" si="74" xml:space="preserve"> (SUMIFS(H:H, $B:$B, $B235, $C:$C, "1. User centricity")+SUMIFS(H:H, $B:$B, $B235, $C:$C, "2. Transparency")+SUMIFS(H:H, $B:$B, $B235, $C:$C, "3. Key enablers")+ SUMIFS(H:H, $B:$B, $B235, $C:$C, "4. Cross-border services"))/4</f>
        <v>92.89533730158729</v>
      </c>
      <c r="I235" s="38">
        <f t="shared" si="74"/>
        <v>79.529761904761898</v>
      </c>
      <c r="J235" s="38">
        <f t="shared" si="74"/>
        <v>78.035052910052912</v>
      </c>
      <c r="K235" s="38">
        <f t="shared" si="74"/>
        <v>87.407738095238102</v>
      </c>
      <c r="L235" s="30">
        <f t="shared" si="74"/>
        <v>80.589285714285708</v>
      </c>
      <c r="M235" s="171" t="s">
        <v>6</v>
      </c>
      <c r="N235" s="167" t="s">
        <v>6</v>
      </c>
      <c r="O235" s="172" t="s">
        <v>6</v>
      </c>
      <c r="P235" s="167">
        <v>84.650784350198421</v>
      </c>
      <c r="Q235" s="38">
        <f t="shared" si="72"/>
        <v>85.589068700396822</v>
      </c>
      <c r="R235" s="29">
        <f xml:space="preserve"> (SUMIFS(R:R, $B:$B, $B235, $C:$C, "1. User centricity")+SUMIFS(R:R, $B:$B, $B235, $C:$C, "2. Transparency")+SUMIFS(R:R, $B:$B, $B235, $C:$C, "3. Key enablers")+ SUMIFS(R:R, $B:$B, $B235, $C:$C, "4. Cross-border services"))/4</f>
        <v>88.355654761904759</v>
      </c>
      <c r="S235" s="38">
        <f xml:space="preserve"> (SUMIFS(S:S, $B:$B, $B235, $C:$C, "1. User centricity")+SUMIFS(S:S, $B:$B, $B235, $C:$C, "2. Transparency")+SUMIFS(S:S, $B:$B, $B235, $C:$C, "3. Key enablers")+ SUMIFS(S:S, $B:$B, $B235, $C:$C, "4. Cross-border services"))/4</f>
        <v>77.003968253968253</v>
      </c>
      <c r="T235" s="38">
        <f xml:space="preserve"> (SUMIFS(T:T, $B:$B, $B235, $C:$C, "1. User centricity")+SUMIFS(T:T, $B:$B, $B235, $C:$C, "2. Transparency")+SUMIFS(T:T, $B:$B, $B235, $C:$C, "3. Key enablers")+ SUMIFS(T:T, $B:$B, $B235, $C:$C, "4. Cross-border services"))/4</f>
        <v>81.811631944444443</v>
      </c>
      <c r="U235" s="30">
        <f xml:space="preserve"> (SUMIFS(U:U, $B:$B, $B235, $C:$C, "1. User centricity")+SUMIFS(U:U, $B:$B, $B235, $C:$C, "2. Transparency")+SUMIFS(U:U, $B:$B, $B235, $C:$C, "3. Key enablers")+ SUMIFS(U:U, $B:$B, $B235, $C:$C, "4. Cross-border services"))/4</f>
        <v>95.185019841269835</v>
      </c>
      <c r="V235" s="191">
        <v>82.5</v>
      </c>
      <c r="W235" s="179">
        <v>83.712500000000006</v>
      </c>
      <c r="X235" s="184">
        <v>88.275000000000006</v>
      </c>
      <c r="Y235" s="179">
        <v>94.75</v>
      </c>
      <c r="Z235" s="179">
        <v>76.724999999999994</v>
      </c>
      <c r="AA235" s="179">
        <v>75.099999999999994</v>
      </c>
      <c r="AB235" s="183">
        <v>80.25</v>
      </c>
      <c r="AC235" s="179">
        <v>81.353295600570021</v>
      </c>
      <c r="AD235" s="184">
        <v>76.463217338201389</v>
      </c>
      <c r="AE235" s="179">
        <v>70.280403238740732</v>
      </c>
      <c r="AF235" s="179">
        <v>95.048091458629628</v>
      </c>
      <c r="AG235" s="185">
        <v>83.621470366708337</v>
      </c>
      <c r="AH235" s="183">
        <v>74.5</v>
      </c>
      <c r="AI235" s="179">
        <v>79.08024959417881</v>
      </c>
      <c r="AJ235" s="184">
        <v>79.603640572388883</v>
      </c>
      <c r="AK235" s="179">
        <v>92.812996031749989</v>
      </c>
      <c r="AL235" s="179">
        <v>69.608065476222208</v>
      </c>
      <c r="AM235" s="185">
        <v>74.296296296354171</v>
      </c>
      <c r="AN235" s="179">
        <v>69.534348379629634</v>
      </c>
      <c r="AO235" s="184">
        <v>60.759548611111114</v>
      </c>
      <c r="AP235" s="179">
        <v>61.172657407407407</v>
      </c>
      <c r="AQ235" s="179">
        <v>77.574333333333342</v>
      </c>
      <c r="AR235" s="185">
        <v>78.630854166666666</v>
      </c>
    </row>
    <row r="236" spans="2:44" x14ac:dyDescent="0.3">
      <c r="B236" s="153" t="s">
        <v>18</v>
      </c>
      <c r="C236" s="92" t="s">
        <v>734</v>
      </c>
      <c r="D236" s="29">
        <f>AVERAGE(Mystery_Shopping_Scores6[[#This Row],[Business Start-up (2020)]:[Studying (2020)]], Mystery_Shopping_Scores6[[#This Row],[Regular business operations (2021)]:[Health (2021)]])</f>
        <v>98.716049382716037</v>
      </c>
      <c r="E236" s="29">
        <f>IFERROR(AVERAGE(Mystery_Shopping_Scores6[[#This Row],[Business Start-up (2020)]], Mystery_Shopping_Scores6[[#This Row],[Regular business operations (2021)]]), ".")</f>
        <v>99.999999999999986</v>
      </c>
      <c r="F236" s="30">
        <f>IFERROR(AVERAGE(Mystery_Shopping_Scores6[[#This Row],[Family (2020)]:[Studying (2020)]],Mystery_Shopping_Scores6[[#This Row],[Transport (2021)]:[Health (2021)]]), ".")</f>
        <v>98.349206349206341</v>
      </c>
      <c r="G236" s="171">
        <f>AVERAGE(Mystery_Shopping_Scores6[[#This Row],[Regular business operations (2021)]:[Health (2021)]])</f>
        <v>98.4</v>
      </c>
      <c r="H236" s="29">
        <f t="shared" ref="H236:L236" si="75">2/3*IF(ISNUMBER(H237),H237)+1/3*(2/3*IF(ISNUMBER(H239),H239)+IF(ISNUMBER(H238),H238)/3)</f>
        <v>99.999999999999986</v>
      </c>
      <c r="I236" s="38">
        <f t="shared" si="75"/>
        <v>97.333333333333329</v>
      </c>
      <c r="J236" s="38">
        <f t="shared" si="75"/>
        <v>99.999999999999986</v>
      </c>
      <c r="K236" s="38">
        <f t="shared" si="75"/>
        <v>94.666666666666657</v>
      </c>
      <c r="L236" s="30">
        <f t="shared" si="75"/>
        <v>99.999999999999986</v>
      </c>
      <c r="M236" s="171" t="s">
        <v>6</v>
      </c>
      <c r="N236" s="167" t="s">
        <v>6</v>
      </c>
      <c r="O236" s="172" t="s">
        <v>6</v>
      </c>
      <c r="P236" s="167">
        <v>98.380555555555532</v>
      </c>
      <c r="Q236" s="38">
        <f t="shared" si="72"/>
        <v>99.1111111111111</v>
      </c>
      <c r="R236" s="29">
        <f>2/3*IF(ISNUMBER(R237),R237)+1/3*(2/3*IF(ISNUMBER(R239),R239)+IF(ISNUMBER(R238),R238)/3)</f>
        <v>99.999999999999986</v>
      </c>
      <c r="S236" s="38">
        <f>2/3*IF(ISNUMBER(S237),S237)+1/3*(2/3*IF(ISNUMBER(S239),S239)+IF(ISNUMBER(S238),S238)/3)</f>
        <v>96.666666666666657</v>
      </c>
      <c r="T236" s="38">
        <f>2/3*IF(ISNUMBER(T237),T237)+1/3*(2/3*IF(ISNUMBER(T239),T239)+IF(ISNUMBER(T238),T238)/3)</f>
        <v>99.999999999999986</v>
      </c>
      <c r="U236" s="30">
        <f>2/3*IF(ISNUMBER(U237),U237)+1/3*(2/3*IF(ISNUMBER(U239),U239)+IF(ISNUMBER(U238),U238)/3)</f>
        <v>99.777777777777757</v>
      </c>
      <c r="V236" s="191">
        <v>95.625</v>
      </c>
      <c r="W236" s="179">
        <v>97.65</v>
      </c>
      <c r="X236" s="184">
        <v>100</v>
      </c>
      <c r="Y236" s="179">
        <v>100</v>
      </c>
      <c r="Z236" s="179">
        <v>97.3</v>
      </c>
      <c r="AA236" s="179">
        <v>93.3</v>
      </c>
      <c r="AB236" s="183">
        <v>95.375</v>
      </c>
      <c r="AC236" s="179">
        <v>93.620189995083322</v>
      </c>
      <c r="AD236" s="184">
        <v>93.714285714222214</v>
      </c>
      <c r="AE236" s="179">
        <v>89.292929292888886</v>
      </c>
      <c r="AF236" s="179">
        <v>97.936507936222213</v>
      </c>
      <c r="AG236" s="185">
        <v>93.53703703699999</v>
      </c>
      <c r="AH236" s="183">
        <v>93.5</v>
      </c>
      <c r="AI236" s="179">
        <v>97.164983165027763</v>
      </c>
      <c r="AJ236" s="184">
        <v>99.326599326555538</v>
      </c>
      <c r="AK236" s="179">
        <v>99.999999999999986</v>
      </c>
      <c r="AL236" s="179">
        <v>96.000000000222215</v>
      </c>
      <c r="AM236" s="185">
        <v>93.333333333333329</v>
      </c>
      <c r="AN236" s="179">
        <v>89.890916666666655</v>
      </c>
      <c r="AO236" s="184">
        <v>84.819444444444443</v>
      </c>
      <c r="AP236" s="179">
        <v>89.292888888888882</v>
      </c>
      <c r="AQ236" s="179">
        <v>94.620666666666665</v>
      </c>
      <c r="AR236" s="185">
        <v>90.830666666666659</v>
      </c>
    </row>
    <row r="237" spans="2:44" x14ac:dyDescent="0.3">
      <c r="B237" s="153" t="s">
        <v>18</v>
      </c>
      <c r="C237" s="92" t="s">
        <v>308</v>
      </c>
      <c r="D237" s="29">
        <f>AVERAGE(Mystery_Shopping_Scores6[[#This Row],[Business Start-up (2020)]:[Studying (2020)]], Mystery_Shopping_Scores6[[#This Row],[Regular business operations (2021)]:[Health (2021)]])</f>
        <v>98.111111111111114</v>
      </c>
      <c r="E237" s="29">
        <f>IFERROR(AVERAGE(Mystery_Shopping_Scores6[[#This Row],[Business Start-up (2020)]], Mystery_Shopping_Scores6[[#This Row],[Regular business operations (2021)]]), ".")</f>
        <v>100</v>
      </c>
      <c r="F237" s="30">
        <f>IFERROR(AVERAGE(Mystery_Shopping_Scores6[[#This Row],[Family (2020)]:[Studying (2020)]],Mystery_Shopping_Scores6[[#This Row],[Transport (2021)]:[Health (2021)]]), ".")</f>
        <v>97.571428571428569</v>
      </c>
      <c r="G237" s="171">
        <f>AVERAGE(Mystery_Shopping_Scores6[[#This Row],[Regular business operations (2021)]:[Health (2021)]])</f>
        <v>97.6</v>
      </c>
      <c r="H237" s="171">
        <v>100</v>
      </c>
      <c r="I237" s="38">
        <v>96</v>
      </c>
      <c r="J237" s="38">
        <v>100</v>
      </c>
      <c r="K237" s="38">
        <v>92</v>
      </c>
      <c r="L237" s="30">
        <v>100</v>
      </c>
      <c r="M237" s="171">
        <v>98.4</v>
      </c>
      <c r="N237" s="167" t="s">
        <v>6</v>
      </c>
      <c r="O237" s="172">
        <v>92</v>
      </c>
      <c r="P237" s="167">
        <v>97.625</v>
      </c>
      <c r="Q237" s="38">
        <f t="shared" si="72"/>
        <v>98.75</v>
      </c>
      <c r="R237" s="29">
        <v>100</v>
      </c>
      <c r="S237" s="38">
        <v>95</v>
      </c>
      <c r="T237" s="38">
        <v>100</v>
      </c>
      <c r="U237" s="30">
        <v>100</v>
      </c>
      <c r="V237" s="191">
        <v>95.75</v>
      </c>
      <c r="W237" s="179">
        <v>96.5</v>
      </c>
      <c r="X237" s="184">
        <v>100</v>
      </c>
      <c r="Y237" s="179">
        <v>100</v>
      </c>
      <c r="Z237" s="179">
        <v>96</v>
      </c>
      <c r="AA237" s="179">
        <v>90</v>
      </c>
      <c r="AB237" s="183">
        <v>95.625</v>
      </c>
      <c r="AC237" s="179">
        <v>94.830357142750003</v>
      </c>
      <c r="AD237" s="184">
        <v>96</v>
      </c>
      <c r="AE237" s="179">
        <v>90</v>
      </c>
      <c r="AF237" s="179">
        <v>98.571428570999998</v>
      </c>
      <c r="AG237" s="185">
        <v>94.75</v>
      </c>
      <c r="AH237" s="183">
        <v>93.75</v>
      </c>
      <c r="AI237" s="179">
        <v>96.166666666750004</v>
      </c>
      <c r="AJ237" s="184">
        <v>100</v>
      </c>
      <c r="AK237" s="179">
        <v>100</v>
      </c>
      <c r="AL237" s="179">
        <v>94.666666667000001</v>
      </c>
      <c r="AM237" s="185">
        <v>90</v>
      </c>
      <c r="AN237" s="179">
        <v>91.151749999999993</v>
      </c>
      <c r="AO237" s="184">
        <v>84</v>
      </c>
      <c r="AP237" s="179">
        <v>90</v>
      </c>
      <c r="AQ237" s="179">
        <v>97.856999999999999</v>
      </c>
      <c r="AR237" s="185">
        <v>92.75</v>
      </c>
    </row>
    <row r="238" spans="2:44" x14ac:dyDescent="0.3">
      <c r="B238" s="153" t="s">
        <v>18</v>
      </c>
      <c r="C238" s="92" t="s">
        <v>735</v>
      </c>
      <c r="D238" s="29">
        <f>AVERAGE(Mystery_Shopping_Scores6[[#This Row],[Business Start-up (2020)]:[Studying (2020)]], Mystery_Shopping_Scores6[[#This Row],[Regular business operations (2021)]:[Health (2021)]])</f>
        <v>99.777777777777771</v>
      </c>
      <c r="E238" s="29">
        <f>IFERROR(AVERAGE(Mystery_Shopping_Scores6[[#This Row],[Business Start-up (2020)]], Mystery_Shopping_Scores6[[#This Row],[Regular business operations (2021)]]), ".")</f>
        <v>100</v>
      </c>
      <c r="F238" s="30">
        <f>IFERROR(AVERAGE(Mystery_Shopping_Scores6[[#This Row],[Family (2020)]:[Studying (2020)]],Mystery_Shopping_Scores6[[#This Row],[Transport (2021)]:[Health (2021)]]), ".")</f>
        <v>99.714285714285708</v>
      </c>
      <c r="G238" s="171">
        <f>AVERAGE(Mystery_Shopping_Scores6[[#This Row],[Regular business operations (2021)]:[Health (2021)]])</f>
        <v>100</v>
      </c>
      <c r="H238" s="171">
        <v>100</v>
      </c>
      <c r="I238" s="38">
        <v>100</v>
      </c>
      <c r="J238" s="38">
        <v>100</v>
      </c>
      <c r="K238" s="38">
        <v>100</v>
      </c>
      <c r="L238" s="30">
        <v>100</v>
      </c>
      <c r="M238" s="171">
        <v>100</v>
      </c>
      <c r="N238" s="167">
        <v>93.333333333333329</v>
      </c>
      <c r="O238" s="172">
        <v>100</v>
      </c>
      <c r="P238" s="167">
        <v>99.75</v>
      </c>
      <c r="Q238" s="38">
        <f t="shared" si="72"/>
        <v>99.5</v>
      </c>
      <c r="R238" s="29">
        <v>100</v>
      </c>
      <c r="S238" s="38">
        <v>100</v>
      </c>
      <c r="T238" s="38">
        <v>100</v>
      </c>
      <c r="U238" s="30">
        <v>98</v>
      </c>
      <c r="V238" s="191">
        <v>90.375</v>
      </c>
      <c r="W238" s="179">
        <v>100</v>
      </c>
      <c r="X238" s="184">
        <v>100</v>
      </c>
      <c r="Y238" s="179">
        <v>100</v>
      </c>
      <c r="Z238" s="179">
        <v>100</v>
      </c>
      <c r="AA238" s="179">
        <v>100</v>
      </c>
      <c r="AB238" s="183">
        <v>89.125</v>
      </c>
      <c r="AC238" s="179">
        <v>80.742424242249996</v>
      </c>
      <c r="AD238" s="184">
        <v>96</v>
      </c>
      <c r="AE238" s="179">
        <v>63.636363635999999</v>
      </c>
      <c r="AF238" s="179">
        <v>90</v>
      </c>
      <c r="AG238" s="185">
        <v>73.333333332999999</v>
      </c>
      <c r="AH238" s="183">
        <v>79.75</v>
      </c>
      <c r="AI238" s="179">
        <v>97.484848484750003</v>
      </c>
      <c r="AJ238" s="184">
        <v>93.939393938999999</v>
      </c>
      <c r="AK238" s="179">
        <v>100</v>
      </c>
      <c r="AL238" s="179">
        <v>96</v>
      </c>
      <c r="AM238" s="185">
        <v>100</v>
      </c>
      <c r="AN238" s="179">
        <v>62.107749999999996</v>
      </c>
      <c r="AO238" s="184">
        <v>59.375</v>
      </c>
      <c r="AP238" s="179">
        <v>63.636000000000003</v>
      </c>
      <c r="AQ238" s="179">
        <v>64.444000000000003</v>
      </c>
      <c r="AR238" s="185">
        <v>60.975999999999999</v>
      </c>
    </row>
    <row r="239" spans="2:44" x14ac:dyDescent="0.3">
      <c r="B239" s="153" t="s">
        <v>18</v>
      </c>
      <c r="C239" s="92" t="s">
        <v>736</v>
      </c>
      <c r="D239" s="29">
        <f>AVERAGE(Mystery_Shopping_Scores6[[#This Row],[Business Start-up (2020)]:[Studying (2020)]], Mystery_Shopping_Scores6[[#This Row],[Regular business operations (2021)]:[Health (2021)]])</f>
        <v>100</v>
      </c>
      <c r="E239" s="29">
        <f>IFERROR(AVERAGE(Mystery_Shopping_Scores6[[#This Row],[Business Start-up (2020)]], Mystery_Shopping_Scores6[[#This Row],[Regular business operations (2021)]]), ".")</f>
        <v>100</v>
      </c>
      <c r="F239" s="30">
        <f>IFERROR(AVERAGE(Mystery_Shopping_Scores6[[#This Row],[Family (2020)]:[Studying (2020)]],Mystery_Shopping_Scores6[[#This Row],[Transport (2021)]:[Health (2021)]]), ".")</f>
        <v>100</v>
      </c>
      <c r="G239" s="171">
        <f>AVERAGE(Mystery_Shopping_Scores6[[#This Row],[Regular business operations (2021)]:[Health (2021)]])</f>
        <v>100</v>
      </c>
      <c r="H239" s="171">
        <v>100</v>
      </c>
      <c r="I239" s="38">
        <v>100</v>
      </c>
      <c r="J239" s="38">
        <v>100</v>
      </c>
      <c r="K239" s="38">
        <v>100</v>
      </c>
      <c r="L239" s="30">
        <v>100</v>
      </c>
      <c r="M239" s="171" t="s">
        <v>6</v>
      </c>
      <c r="N239" s="167" t="s">
        <v>6</v>
      </c>
      <c r="O239" s="172" t="s">
        <v>6</v>
      </c>
      <c r="P239" s="167">
        <v>100</v>
      </c>
      <c r="Q239" s="38">
        <f t="shared" si="72"/>
        <v>100</v>
      </c>
      <c r="R239" s="29">
        <v>100</v>
      </c>
      <c r="S239" s="38">
        <v>100</v>
      </c>
      <c r="T239" s="38">
        <v>100</v>
      </c>
      <c r="U239" s="30">
        <v>100</v>
      </c>
      <c r="V239" s="191">
        <v>98.25</v>
      </c>
      <c r="W239" s="179">
        <v>100</v>
      </c>
      <c r="X239" s="184">
        <v>100</v>
      </c>
      <c r="Y239" s="179">
        <v>100</v>
      </c>
      <c r="Z239" s="179">
        <v>100</v>
      </c>
      <c r="AA239" s="179">
        <v>100</v>
      </c>
      <c r="AB239" s="183">
        <v>98.25</v>
      </c>
      <c r="AC239" s="179">
        <v>96.428571428499993</v>
      </c>
      <c r="AD239" s="184">
        <v>85.714285713999999</v>
      </c>
      <c r="AE239" s="179">
        <v>100</v>
      </c>
      <c r="AF239" s="179">
        <v>100</v>
      </c>
      <c r="AG239" s="185">
        <v>100</v>
      </c>
      <c r="AH239" s="183">
        <v>100</v>
      </c>
      <c r="AI239" s="179">
        <v>100</v>
      </c>
      <c r="AJ239" s="184">
        <v>100</v>
      </c>
      <c r="AK239" s="179">
        <v>100</v>
      </c>
      <c r="AL239" s="179">
        <v>100</v>
      </c>
      <c r="AM239" s="185">
        <v>100</v>
      </c>
      <c r="AN239" s="179">
        <v>100</v>
      </c>
      <c r="AO239" s="184">
        <v>100</v>
      </c>
      <c r="AP239" s="179">
        <v>100</v>
      </c>
      <c r="AQ239" s="179">
        <v>100</v>
      </c>
      <c r="AR239" s="185">
        <v>100</v>
      </c>
    </row>
    <row r="240" spans="2:44" x14ac:dyDescent="0.3">
      <c r="B240" s="153" t="s">
        <v>18</v>
      </c>
      <c r="C240" s="92" t="s">
        <v>309</v>
      </c>
      <c r="D240" s="29">
        <f>AVERAGE(Mystery_Shopping_Scores6[[#This Row],[Business Start-up (2020)]:[Studying (2020)]], Mystery_Shopping_Scores6[[#This Row],[Regular business operations (2021)]:[Health (2021)]])</f>
        <v>70.533215755437965</v>
      </c>
      <c r="E240" s="29">
        <f>IFERROR(AVERAGE(Mystery_Shopping_Scores6[[#This Row],[Business Start-up (2020)]], Mystery_Shopping_Scores6[[#This Row],[Regular business operations (2021)]]), ".")</f>
        <v>74.376984126984112</v>
      </c>
      <c r="F240" s="30">
        <f>IFERROR(AVERAGE(Mystery_Shopping_Scores6[[#This Row],[Family (2020)]:[Studying (2020)]],Mystery_Shopping_Scores6[[#This Row],[Transport (2021)]:[Health (2021)]]), ".")</f>
        <v>69.434996220710502</v>
      </c>
      <c r="G240" s="171">
        <f>AVERAGE(Mystery_Shopping_Scores6[[#This Row],[Regular business operations (2021)]:[Health (2021)]])</f>
        <v>64.074074074074062</v>
      </c>
      <c r="H240" s="29">
        <f t="shared" ref="H240:L240" si="76">1/3*IF(ISNUMBER(H241),H241,0)+1/3*IF(ISNUMBER(H243),H243,0)+1/3*IF(ISNUMBER(H242),H242,0)</f>
        <v>77.206349206349188</v>
      </c>
      <c r="I240" s="38">
        <f t="shared" si="76"/>
        <v>62.285714285714278</v>
      </c>
      <c r="J240" s="38">
        <f t="shared" si="76"/>
        <v>64.640211640211632</v>
      </c>
      <c r="K240" s="38">
        <f t="shared" si="76"/>
        <v>72.047619047619051</v>
      </c>
      <c r="L240" s="30">
        <f t="shared" si="76"/>
        <v>44.19047619047619</v>
      </c>
      <c r="M240" s="171" t="s">
        <v>6</v>
      </c>
      <c r="N240" s="167" t="s">
        <v>6</v>
      </c>
      <c r="O240" s="172" t="s">
        <v>6</v>
      </c>
      <c r="P240" s="167">
        <v>76.141071428571422</v>
      </c>
      <c r="Q240" s="38">
        <f t="shared" si="72"/>
        <v>78.607142857142847</v>
      </c>
      <c r="R240" s="29">
        <f>1/3*IF(ISNUMBER(R241),R241,0)+1/3*IF(ISNUMBER(R243),R243,0)+1/3*IF(ISNUMBER(R242),R242,0)</f>
        <v>71.547619047619037</v>
      </c>
      <c r="S240" s="38">
        <f>1/3*IF(ISNUMBER(S241),S241,0)+1/3*IF(ISNUMBER(S243),S243,0)+1/3*IF(ISNUMBER(S242),S242,0)</f>
        <v>69.682539682539669</v>
      </c>
      <c r="T240" s="38">
        <f>1/3*IF(ISNUMBER(T241),T241,0)+1/3*IF(ISNUMBER(T243),T243,0)+1/3*IF(ISNUMBER(T242),T242,0)</f>
        <v>76.6111111111111</v>
      </c>
      <c r="U240" s="30">
        <f>1/3*IF(ISNUMBER(U241),U241,0)+1/3*IF(ISNUMBER(U243),U243,0)+1/3*IF(ISNUMBER(U242),U242,0)</f>
        <v>96.587301587301567</v>
      </c>
      <c r="V240" s="191">
        <v>73.875</v>
      </c>
      <c r="W240" s="179">
        <v>73.674999999999997</v>
      </c>
      <c r="X240" s="184">
        <v>74.8</v>
      </c>
      <c r="Y240" s="179">
        <v>91.5</v>
      </c>
      <c r="Z240" s="179">
        <v>65</v>
      </c>
      <c r="AA240" s="179">
        <v>63.4</v>
      </c>
      <c r="AB240" s="183">
        <v>71.125</v>
      </c>
      <c r="AC240" s="179">
        <v>73.863412803333333</v>
      </c>
      <c r="AD240" s="184">
        <v>62.837301587333329</v>
      </c>
      <c r="AE240" s="179">
        <v>64.589947089999995</v>
      </c>
      <c r="AF240" s="179">
        <v>87.207766439666671</v>
      </c>
      <c r="AG240" s="185">
        <v>80.818636096333321</v>
      </c>
      <c r="AH240" s="183">
        <v>65.5</v>
      </c>
      <c r="AI240" s="179">
        <v>68.310598544999991</v>
      </c>
      <c r="AJ240" s="184">
        <v>65.462962962999995</v>
      </c>
      <c r="AK240" s="179">
        <v>87.876984126999986</v>
      </c>
      <c r="AL240" s="179">
        <v>59.717261904666657</v>
      </c>
      <c r="AM240" s="185">
        <v>60.185185185333324</v>
      </c>
      <c r="AN240" s="179">
        <v>62.782166666666669</v>
      </c>
      <c r="AO240" s="184">
        <v>55.869</v>
      </c>
      <c r="AP240" s="179">
        <v>46.25633333333333</v>
      </c>
      <c r="AQ240" s="179">
        <v>73.477333333333334</v>
      </c>
      <c r="AR240" s="185">
        <v>75.525999999999996</v>
      </c>
    </row>
    <row r="241" spans="2:44" x14ac:dyDescent="0.3">
      <c r="B241" s="153" t="s">
        <v>18</v>
      </c>
      <c r="C241" s="92" t="s">
        <v>737</v>
      </c>
      <c r="D241" s="29">
        <f>AVERAGE(Mystery_Shopping_Scores6[[#This Row],[Business Start-up (2020)]:[Studying (2020)]], Mystery_Shopping_Scores6[[#This Row],[Regular business operations (2021)]:[Health (2021)]])</f>
        <v>55.784832451499113</v>
      </c>
      <c r="E241" s="29">
        <f>IFERROR(AVERAGE(Mystery_Shopping_Scores6[[#This Row],[Business Start-up (2020)]], Mystery_Shopping_Scores6[[#This Row],[Regular business operations (2021)]]), ".")</f>
        <v>66.964285714285708</v>
      </c>
      <c r="F241" s="30">
        <f>IFERROR(AVERAGE(Mystery_Shopping_Scores6[[#This Row],[Family (2020)]:[Studying (2020)]],Mystery_Shopping_Scores6[[#This Row],[Transport (2021)]:[Health (2021)]]), ".")</f>
        <v>52.590702947845806</v>
      </c>
      <c r="G241" s="171">
        <f>AVERAGE(Mystery_Shopping_Scores6[[#This Row],[Regular business operations (2021)]:[Health (2021)]])</f>
        <v>41.222222222222221</v>
      </c>
      <c r="H241" s="171">
        <v>47.619047619047606</v>
      </c>
      <c r="I241" s="38">
        <v>29.523809523809518</v>
      </c>
      <c r="J241" s="38">
        <v>43.253968253968253</v>
      </c>
      <c r="K241" s="38">
        <v>57.142857142857146</v>
      </c>
      <c r="L241" s="30">
        <v>28.571428571428573</v>
      </c>
      <c r="M241" s="171">
        <v>55.84761904761902</v>
      </c>
      <c r="N241" s="167" t="s">
        <v>6</v>
      </c>
      <c r="O241" s="172">
        <v>9.5238095238095237</v>
      </c>
      <c r="P241" s="167">
        <v>67.519047619047626</v>
      </c>
      <c r="Q241" s="38">
        <f t="shared" si="72"/>
        <v>73.988095238095241</v>
      </c>
      <c r="R241" s="29">
        <v>86.30952380952381</v>
      </c>
      <c r="S241" s="38">
        <v>35.714285714285708</v>
      </c>
      <c r="T241" s="38">
        <v>77.5</v>
      </c>
      <c r="U241" s="30">
        <v>96.428571428571431</v>
      </c>
      <c r="V241" s="191">
        <v>64.625</v>
      </c>
      <c r="W241" s="179">
        <v>61.05</v>
      </c>
      <c r="X241" s="184">
        <v>52.9</v>
      </c>
      <c r="Y241" s="179">
        <v>90.5</v>
      </c>
      <c r="Z241" s="179">
        <v>54.8</v>
      </c>
      <c r="AA241" s="179">
        <v>46</v>
      </c>
      <c r="AB241" s="183">
        <v>58.875</v>
      </c>
      <c r="AC241" s="179">
        <v>68.103741496750004</v>
      </c>
      <c r="AD241" s="184">
        <v>53.928571429000002</v>
      </c>
      <c r="AE241" s="179">
        <v>44.047619048000001</v>
      </c>
      <c r="AF241" s="179">
        <v>87.414965985999999</v>
      </c>
      <c r="AG241" s="185">
        <v>87.023809524000001</v>
      </c>
      <c r="AH241" s="183">
        <v>47.5</v>
      </c>
      <c r="AI241" s="179">
        <v>49.593253968249996</v>
      </c>
      <c r="AJ241" s="184">
        <v>28.888888889</v>
      </c>
      <c r="AK241" s="179">
        <v>85.714285713999999</v>
      </c>
      <c r="AL241" s="179">
        <v>44.880952381</v>
      </c>
      <c r="AM241" s="185">
        <v>38.888888889</v>
      </c>
      <c r="AN241" s="179">
        <v>45.361750000000001</v>
      </c>
      <c r="AO241" s="184">
        <v>34.066000000000003</v>
      </c>
      <c r="AP241" s="179">
        <v>23.213999999999999</v>
      </c>
      <c r="AQ241" s="179">
        <v>51.786000000000001</v>
      </c>
      <c r="AR241" s="185">
        <v>72.381</v>
      </c>
    </row>
    <row r="242" spans="2:44" x14ac:dyDescent="0.3">
      <c r="B242" s="153" t="s">
        <v>18</v>
      </c>
      <c r="C242" s="92" t="s">
        <v>738</v>
      </c>
      <c r="D242" s="29">
        <f>AVERAGE(Mystery_Shopping_Scores6[[#This Row],[Business Start-up (2020)]:[Studying (2020)]], Mystery_Shopping_Scores6[[#This Row],[Regular business operations (2021)]:[Health (2021)]])</f>
        <v>64.148148148148138</v>
      </c>
      <c r="E242" s="29">
        <f>IFERROR(AVERAGE(Mystery_Shopping_Scores6[[#This Row],[Business Start-up (2020)]], Mystery_Shopping_Scores6[[#This Row],[Regular business operations (2021)]]), ".")</f>
        <v>68.666666666666671</v>
      </c>
      <c r="F242" s="30">
        <f>IFERROR(AVERAGE(Mystery_Shopping_Scores6[[#This Row],[Family (2020)]:[Studying (2020)]],Mystery_Shopping_Scores6[[#This Row],[Transport (2021)]:[Health (2021)]]), ".")</f>
        <v>62.857142857142854</v>
      </c>
      <c r="G242" s="171">
        <f>AVERAGE(Mystery_Shopping_Scores6[[#This Row],[Regular business operations (2021)]:[Health (2021)]])</f>
        <v>56</v>
      </c>
      <c r="H242" s="171">
        <v>84</v>
      </c>
      <c r="I242" s="38">
        <v>57.333333333333336</v>
      </c>
      <c r="J242" s="38">
        <v>50.666666666666664</v>
      </c>
      <c r="K242" s="38">
        <v>84</v>
      </c>
      <c r="L242" s="30">
        <v>4</v>
      </c>
      <c r="M242" s="171" t="s">
        <v>6</v>
      </c>
      <c r="N242" s="167" t="s">
        <v>6</v>
      </c>
      <c r="O242" s="172" t="s">
        <v>6</v>
      </c>
      <c r="P242" s="167">
        <v>76.166666666666671</v>
      </c>
      <c r="Q242" s="38">
        <f t="shared" si="72"/>
        <v>74.333333333333329</v>
      </c>
      <c r="R242" s="29">
        <v>53.333333333333336</v>
      </c>
      <c r="S242" s="38">
        <v>73.333333333333329</v>
      </c>
      <c r="T242" s="38">
        <v>77.333333333333329</v>
      </c>
      <c r="U242" s="30">
        <v>93.333333333333329</v>
      </c>
      <c r="V242" s="191">
        <v>73.5</v>
      </c>
      <c r="W242" s="179">
        <v>78</v>
      </c>
      <c r="X242" s="184">
        <v>84</v>
      </c>
      <c r="Y242" s="179">
        <v>84</v>
      </c>
      <c r="Z242" s="179">
        <v>77.3</v>
      </c>
      <c r="AA242" s="179">
        <v>66.7</v>
      </c>
      <c r="AB242" s="183">
        <v>72</v>
      </c>
      <c r="AC242" s="179">
        <v>69.333333332999999</v>
      </c>
      <c r="AD242" s="184">
        <v>53.333333332999999</v>
      </c>
      <c r="AE242" s="179">
        <v>73.333333332999999</v>
      </c>
      <c r="AF242" s="179">
        <v>77.333333332999999</v>
      </c>
      <c r="AG242" s="185">
        <v>73.333333332999999</v>
      </c>
      <c r="AH242" s="183">
        <v>69</v>
      </c>
      <c r="AI242" s="179">
        <v>75</v>
      </c>
      <c r="AJ242" s="184">
        <v>80</v>
      </c>
      <c r="AK242" s="179">
        <v>80</v>
      </c>
      <c r="AL242" s="179">
        <v>73.333333332999999</v>
      </c>
      <c r="AM242" s="185">
        <v>66.666666667000001</v>
      </c>
      <c r="AN242" s="179">
        <v>63.332999999999998</v>
      </c>
      <c r="AO242" s="184">
        <v>53.332999999999998</v>
      </c>
      <c r="AP242" s="179">
        <v>53.332999999999998</v>
      </c>
      <c r="AQ242" s="179">
        <v>73.332999999999998</v>
      </c>
      <c r="AR242" s="185">
        <v>73.332999999999998</v>
      </c>
    </row>
    <row r="243" spans="2:44" x14ac:dyDescent="0.3">
      <c r="B243" s="153" t="s">
        <v>18</v>
      </c>
      <c r="C243" s="92" t="s">
        <v>739</v>
      </c>
      <c r="D243" s="29">
        <f>AVERAGE(Mystery_Shopping_Scores6[[#This Row],[Business Start-up (2020)]:[Studying (2020)]], Mystery_Shopping_Scores6[[#This Row],[Regular business operations (2021)]:[Health (2021)]])</f>
        <v>91.666666666666671</v>
      </c>
      <c r="E243" s="29">
        <f>IFERROR(AVERAGE(Mystery_Shopping_Scores6[[#This Row],[Business Start-up (2020)]], Mystery_Shopping_Scores6[[#This Row],[Regular business operations (2021)]]), ".")</f>
        <v>87.5</v>
      </c>
      <c r="F243" s="30">
        <f>IFERROR(AVERAGE(Mystery_Shopping_Scores6[[#This Row],[Family (2020)]:[Studying (2020)]],Mystery_Shopping_Scores6[[#This Row],[Transport (2021)]:[Health (2021)]]), ".")</f>
        <v>92.857142857142861</v>
      </c>
      <c r="G243" s="171">
        <f>AVERAGE(Mystery_Shopping_Scores6[[#This Row],[Regular business operations (2021)]:[Health (2021)]])</f>
        <v>95</v>
      </c>
      <c r="H243" s="171">
        <v>100</v>
      </c>
      <c r="I243" s="38">
        <v>100</v>
      </c>
      <c r="J243" s="38">
        <v>100</v>
      </c>
      <c r="K243" s="38">
        <v>75</v>
      </c>
      <c r="L243" s="30">
        <v>100</v>
      </c>
      <c r="M243" s="171" t="s">
        <v>6</v>
      </c>
      <c r="N243" s="167" t="s">
        <v>6</v>
      </c>
      <c r="O243" s="172" t="s">
        <v>6</v>
      </c>
      <c r="P243" s="167">
        <v>87.5</v>
      </c>
      <c r="Q243" s="38">
        <f t="shared" si="72"/>
        <v>87.5</v>
      </c>
      <c r="R243" s="29">
        <v>75</v>
      </c>
      <c r="S243" s="38">
        <v>100</v>
      </c>
      <c r="T243" s="38">
        <v>75</v>
      </c>
      <c r="U243" s="30">
        <v>100</v>
      </c>
      <c r="V243" s="191" t="s">
        <v>6</v>
      </c>
      <c r="W243" s="179" t="s">
        <v>6</v>
      </c>
      <c r="X243" s="184" t="s">
        <v>6</v>
      </c>
      <c r="Y243" s="179" t="s">
        <v>6</v>
      </c>
      <c r="Z243" s="179" t="s">
        <v>6</v>
      </c>
      <c r="AA243" s="179" t="s">
        <v>6</v>
      </c>
      <c r="AB243" s="183" t="s">
        <v>6</v>
      </c>
      <c r="AC243" s="179" t="s">
        <v>6</v>
      </c>
      <c r="AD243" s="184" t="s">
        <v>6</v>
      </c>
      <c r="AE243" s="179" t="s">
        <v>6</v>
      </c>
      <c r="AF243" s="179" t="s">
        <v>6</v>
      </c>
      <c r="AG243" s="185" t="s">
        <v>6</v>
      </c>
      <c r="AH243" s="183" t="s">
        <v>6</v>
      </c>
      <c r="AI243" s="179" t="s">
        <v>6</v>
      </c>
      <c r="AJ243" s="184" t="s">
        <v>6</v>
      </c>
      <c r="AK243" s="179" t="s">
        <v>6</v>
      </c>
      <c r="AL243" s="179" t="s">
        <v>6</v>
      </c>
      <c r="AM243" s="185" t="s">
        <v>6</v>
      </c>
      <c r="AN243" s="179" t="s">
        <v>6</v>
      </c>
      <c r="AO243" s="184" t="s">
        <v>6</v>
      </c>
      <c r="AP243" s="179" t="s">
        <v>6</v>
      </c>
      <c r="AQ243" s="179" t="s">
        <v>6</v>
      </c>
      <c r="AR243" s="185" t="s">
        <v>6</v>
      </c>
    </row>
    <row r="244" spans="2:44" x14ac:dyDescent="0.3">
      <c r="B244" s="153" t="s">
        <v>18</v>
      </c>
      <c r="C244" s="92" t="s">
        <v>310</v>
      </c>
      <c r="D244" s="29">
        <f>AVERAGE(Mystery_Shopping_Scores6[[#This Row],[Business Start-up (2020)]:[Studying (2020)]], Mystery_Shopping_Scores6[[#This Row],[Regular business operations (2021)]:[Health (2021)]])</f>
        <v>92.612268518518519</v>
      </c>
      <c r="E244" s="29">
        <f>IFERROR(AVERAGE(Mystery_Shopping_Scores6[[#This Row],[Business Start-up (2020)]], Mystery_Shopping_Scores6[[#This Row],[Regular business operations (2021)]]), ".")</f>
        <v>98.4375</v>
      </c>
      <c r="F244" s="30">
        <f>IFERROR(AVERAGE(Mystery_Shopping_Scores6[[#This Row],[Family (2020)]:[Studying (2020)]],Mystery_Shopping_Scores6[[#This Row],[Transport (2021)]:[Health (2021)]]), ".")</f>
        <v>90.947916666666671</v>
      </c>
      <c r="G244" s="171">
        <f>AVERAGE(Mystery_Shopping_Scores6[[#This Row],[Regular business operations (2021)]:[Health (2021)]])</f>
        <v>88.158333333333331</v>
      </c>
      <c r="H244" s="29">
        <f t="shared" ref="H244:L244" si="77">AVERAGE(H245:H248)</f>
        <v>96.875</v>
      </c>
      <c r="I244" s="38">
        <f t="shared" si="77"/>
        <v>71</v>
      </c>
      <c r="J244" s="38">
        <f t="shared" si="77"/>
        <v>79.166666666666671</v>
      </c>
      <c r="K244" s="38">
        <f t="shared" si="77"/>
        <v>93.75</v>
      </c>
      <c r="L244" s="30">
        <f t="shared" si="77"/>
        <v>100</v>
      </c>
      <c r="M244" s="171" t="s">
        <v>6</v>
      </c>
      <c r="N244" s="167" t="s">
        <v>6</v>
      </c>
      <c r="O244" s="172" t="s">
        <v>6</v>
      </c>
      <c r="P244" s="167">
        <v>93.977343750000003</v>
      </c>
      <c r="Q244" s="38">
        <f t="shared" ref="Q244:Q262" si="78">IFERROR(AVERAGE(R244:U244),".")</f>
        <v>98.1796875</v>
      </c>
      <c r="R244" s="29">
        <f>AVERAGE(R245:R248)</f>
        <v>100</v>
      </c>
      <c r="S244" s="38">
        <f>AVERAGE(S245:S248)</f>
        <v>100</v>
      </c>
      <c r="T244" s="38">
        <f>AVERAGE(T245:T248)</f>
        <v>98.96875</v>
      </c>
      <c r="U244" s="30">
        <f>AVERAGE(U245:U248)</f>
        <v>93.75</v>
      </c>
      <c r="V244" s="191">
        <v>83.375</v>
      </c>
      <c r="W244" s="179">
        <v>89.774999999999991</v>
      </c>
      <c r="X244" s="184">
        <v>90.8</v>
      </c>
      <c r="Y244" s="179">
        <v>100</v>
      </c>
      <c r="Z244" s="179">
        <v>94.6</v>
      </c>
      <c r="AA244" s="179">
        <v>73.7</v>
      </c>
      <c r="AB244" s="183">
        <v>78.25</v>
      </c>
      <c r="AC244" s="179">
        <v>76.769731570583332</v>
      </c>
      <c r="AD244" s="184">
        <v>81.865384615500005</v>
      </c>
      <c r="AE244" s="179">
        <v>56.958333333333336</v>
      </c>
      <c r="AF244" s="179">
        <v>100</v>
      </c>
      <c r="AG244" s="185">
        <v>68.255208333500008</v>
      </c>
      <c r="AH244" s="183">
        <v>65.875</v>
      </c>
      <c r="AI244" s="179">
        <v>79.595416666687498</v>
      </c>
      <c r="AJ244" s="184">
        <v>76.125</v>
      </c>
      <c r="AK244" s="179">
        <v>95.875</v>
      </c>
      <c r="AL244" s="179">
        <v>72.715000000000003</v>
      </c>
      <c r="AM244" s="185">
        <v>73.666666666750004</v>
      </c>
      <c r="AN244" s="179">
        <v>52.023500000000006</v>
      </c>
      <c r="AO244" s="184">
        <v>39.208500000000001</v>
      </c>
      <c r="AP244" s="179">
        <v>47.96875</v>
      </c>
      <c r="AQ244" s="179">
        <v>64.625</v>
      </c>
      <c r="AR244" s="185">
        <v>56.29175</v>
      </c>
    </row>
    <row r="245" spans="2:44" x14ac:dyDescent="0.3">
      <c r="B245" s="153" t="s">
        <v>18</v>
      </c>
      <c r="C245" s="92" t="s">
        <v>311</v>
      </c>
      <c r="D245" s="29">
        <f>AVERAGE(Mystery_Shopping_Scores6[[#This Row],[Business Start-up (2020)]:[Studying (2020)]], Mystery_Shopping_Scores6[[#This Row],[Regular business operations (2021)]:[Health (2021)]])</f>
        <v>91.837962962962962</v>
      </c>
      <c r="E245" s="29">
        <f>IFERROR(AVERAGE(Mystery_Shopping_Scores6[[#This Row],[Business Start-up (2020)]], Mystery_Shopping_Scores6[[#This Row],[Regular business operations (2021)]]), ".")</f>
        <v>100</v>
      </c>
      <c r="F245" s="30">
        <f>IFERROR(AVERAGE(Mystery_Shopping_Scores6[[#This Row],[Family (2020)]:[Studying (2020)]],Mystery_Shopping_Scores6[[#This Row],[Transport (2021)]:[Health (2021)]]), ".")</f>
        <v>89.505952380952394</v>
      </c>
      <c r="G245" s="171">
        <f>AVERAGE(Mystery_Shopping_Scores6[[#This Row],[Regular business operations (2021)]:[Health (2021)]])</f>
        <v>86.13333333333334</v>
      </c>
      <c r="H245" s="171">
        <v>100</v>
      </c>
      <c r="I245" s="38">
        <v>64</v>
      </c>
      <c r="J245" s="38">
        <v>66.666666666666671</v>
      </c>
      <c r="K245" s="38">
        <v>100</v>
      </c>
      <c r="L245" s="30">
        <v>100</v>
      </c>
      <c r="M245" s="171">
        <v>95.238095238095241</v>
      </c>
      <c r="N245" s="167" t="s">
        <v>6</v>
      </c>
      <c r="O245" s="172">
        <v>61.5</v>
      </c>
      <c r="P245" s="167">
        <v>88.859375</v>
      </c>
      <c r="Q245" s="38">
        <f t="shared" si="78"/>
        <v>98.96875</v>
      </c>
      <c r="R245" s="29">
        <v>100</v>
      </c>
      <c r="S245" s="38">
        <v>100</v>
      </c>
      <c r="T245" s="38">
        <v>95.875</v>
      </c>
      <c r="U245" s="30">
        <v>100</v>
      </c>
      <c r="V245" s="191">
        <v>80</v>
      </c>
      <c r="W245" s="179">
        <v>78.75</v>
      </c>
      <c r="X245" s="184">
        <v>85.3</v>
      </c>
      <c r="Y245" s="179">
        <v>100</v>
      </c>
      <c r="Z245" s="179">
        <v>85</v>
      </c>
      <c r="AA245" s="179">
        <v>44.7</v>
      </c>
      <c r="AB245" s="183">
        <v>70.25</v>
      </c>
      <c r="AC245" s="179">
        <v>81.140625</v>
      </c>
      <c r="AD245" s="184">
        <v>89</v>
      </c>
      <c r="AE245" s="179">
        <v>70.875</v>
      </c>
      <c r="AF245" s="179">
        <v>100</v>
      </c>
      <c r="AG245" s="185">
        <v>64.6875</v>
      </c>
      <c r="AH245" s="183">
        <v>55.875</v>
      </c>
      <c r="AI245" s="179">
        <v>59.006666666750007</v>
      </c>
      <c r="AJ245" s="184">
        <v>67</v>
      </c>
      <c r="AK245" s="179">
        <v>83.5</v>
      </c>
      <c r="AL245" s="179">
        <v>40.86</v>
      </c>
      <c r="AM245" s="185">
        <v>44.666666667000001</v>
      </c>
      <c r="AN245" s="179">
        <v>52.2605</v>
      </c>
      <c r="AO245" s="184">
        <v>50.167000000000002</v>
      </c>
      <c r="AP245" s="179">
        <v>41.875</v>
      </c>
      <c r="AQ245" s="179">
        <v>58.5</v>
      </c>
      <c r="AR245" s="185">
        <v>58.5</v>
      </c>
    </row>
    <row r="246" spans="2:44" x14ac:dyDescent="0.3">
      <c r="B246" s="153" t="s">
        <v>18</v>
      </c>
      <c r="C246" s="92" t="s">
        <v>312</v>
      </c>
      <c r="D246" s="29">
        <f>AVERAGE(Mystery_Shopping_Scores6[[#This Row],[Business Start-up (2020)]:[Studying (2020)]], Mystery_Shopping_Scores6[[#This Row],[Regular business operations (2021)]:[Health (2021)]])</f>
        <v>88.796296296296291</v>
      </c>
      <c r="E246" s="29">
        <f>IFERROR(AVERAGE(Mystery_Shopping_Scores6[[#This Row],[Business Start-up (2020)]], Mystery_Shopping_Scores6[[#This Row],[Regular business operations (2021)]]), ".")</f>
        <v>93.75</v>
      </c>
      <c r="F246" s="30">
        <f>IFERROR(AVERAGE(Mystery_Shopping_Scores6[[#This Row],[Family (2020)]:[Studying (2020)]],Mystery_Shopping_Scores6[[#This Row],[Transport (2021)]:[Health (2021)]]), ".")</f>
        <v>87.380952380952394</v>
      </c>
      <c r="G246" s="171">
        <f>AVERAGE(Mystery_Shopping_Scores6[[#This Row],[Regular business operations (2021)]:[Health (2021)]])</f>
        <v>79.833333333333343</v>
      </c>
      <c r="H246" s="171">
        <v>87.5</v>
      </c>
      <c r="I246" s="38">
        <v>86.666666666666671</v>
      </c>
      <c r="J246" s="38">
        <v>50</v>
      </c>
      <c r="K246" s="38">
        <v>75</v>
      </c>
      <c r="L246" s="30">
        <v>100</v>
      </c>
      <c r="M246" s="171">
        <v>89.65517241379311</v>
      </c>
      <c r="N246" s="167" t="s">
        <v>6</v>
      </c>
      <c r="O246" s="172">
        <v>60</v>
      </c>
      <c r="P246" s="167">
        <v>90.137499999999989</v>
      </c>
      <c r="Q246" s="38">
        <f t="shared" si="78"/>
        <v>100</v>
      </c>
      <c r="R246" s="29">
        <v>100</v>
      </c>
      <c r="S246" s="38">
        <v>100</v>
      </c>
      <c r="T246" s="38">
        <v>100</v>
      </c>
      <c r="U246" s="30">
        <v>100</v>
      </c>
      <c r="V246" s="191">
        <v>87.571428571428569</v>
      </c>
      <c r="W246" s="179">
        <v>80.275000000000006</v>
      </c>
      <c r="X246" s="184">
        <v>77.8</v>
      </c>
      <c r="Y246" s="179">
        <v>100</v>
      </c>
      <c r="Z246" s="179">
        <v>93.3</v>
      </c>
      <c r="AA246" s="179">
        <v>50</v>
      </c>
      <c r="AB246" s="183">
        <v>75.714285714285708</v>
      </c>
      <c r="AC246" s="179">
        <v>97.222222222333343</v>
      </c>
      <c r="AD246" s="184">
        <v>100</v>
      </c>
      <c r="AE246" s="179" t="s">
        <v>6</v>
      </c>
      <c r="AF246" s="179">
        <v>100</v>
      </c>
      <c r="AG246" s="185">
        <v>91.666666667000001</v>
      </c>
      <c r="AH246" s="183">
        <v>72.25</v>
      </c>
      <c r="AI246" s="179">
        <v>59.375</v>
      </c>
      <c r="AJ246" s="184">
        <v>37.5</v>
      </c>
      <c r="AK246" s="179">
        <v>100</v>
      </c>
      <c r="AL246" s="179">
        <v>50</v>
      </c>
      <c r="AM246" s="185">
        <v>50</v>
      </c>
      <c r="AN246" s="179">
        <v>85</v>
      </c>
      <c r="AO246" s="184">
        <v>40</v>
      </c>
      <c r="AP246" s="179">
        <v>100</v>
      </c>
      <c r="AQ246" s="179">
        <v>100</v>
      </c>
      <c r="AR246" s="185">
        <v>100</v>
      </c>
    </row>
    <row r="247" spans="2:44" x14ac:dyDescent="0.3">
      <c r="B247" s="153" t="s">
        <v>18</v>
      </c>
      <c r="C247" s="92" t="s">
        <v>313</v>
      </c>
      <c r="D247" s="29">
        <f>AVERAGE(Mystery_Shopping_Scores6[[#This Row],[Business Start-up (2020)]:[Studying (2020)]], Mystery_Shopping_Scores6[[#This Row],[Regular business operations (2021)]:[Health (2021)]])</f>
        <v>89.81481481481481</v>
      </c>
      <c r="E247" s="29">
        <f>IFERROR(AVERAGE(Mystery_Shopping_Scores6[[#This Row],[Business Start-up (2020)]], Mystery_Shopping_Scores6[[#This Row],[Regular business operations (2021)]]), ".")</f>
        <v>100</v>
      </c>
      <c r="F247" s="30">
        <f>IFERROR(AVERAGE(Mystery_Shopping_Scores6[[#This Row],[Family (2020)]:[Studying (2020)]],Mystery_Shopping_Scores6[[#This Row],[Transport (2021)]:[Health (2021)]]), ".")</f>
        <v>86.904761904761898</v>
      </c>
      <c r="G247" s="171">
        <f>AVERAGE(Mystery_Shopping_Scores6[[#This Row],[Regular business operations (2021)]:[Health (2021)]])</f>
        <v>86.666666666666671</v>
      </c>
      <c r="H247" s="171">
        <v>100</v>
      </c>
      <c r="I247" s="38">
        <v>33.333333333333336</v>
      </c>
      <c r="J247" s="38">
        <v>100</v>
      </c>
      <c r="K247" s="38">
        <v>100</v>
      </c>
      <c r="L247" s="30">
        <v>100</v>
      </c>
      <c r="M247" s="171">
        <v>92.307692307692307</v>
      </c>
      <c r="N247" s="167" t="s">
        <v>6</v>
      </c>
      <c r="O247" s="172">
        <v>100</v>
      </c>
      <c r="P247" s="167">
        <v>96.875</v>
      </c>
      <c r="Q247" s="38">
        <f t="shared" si="78"/>
        <v>93.75</v>
      </c>
      <c r="R247" s="29">
        <v>100</v>
      </c>
      <c r="S247" s="38">
        <v>100</v>
      </c>
      <c r="T247" s="38">
        <v>100</v>
      </c>
      <c r="U247" s="30">
        <v>75</v>
      </c>
      <c r="V247" s="191">
        <v>81.875</v>
      </c>
      <c r="W247" s="179">
        <v>100</v>
      </c>
      <c r="X247" s="184">
        <v>100</v>
      </c>
      <c r="Y247" s="179">
        <v>100</v>
      </c>
      <c r="Z247" s="179">
        <v>100</v>
      </c>
      <c r="AA247" s="179">
        <v>100</v>
      </c>
      <c r="AB247" s="183">
        <v>81.875</v>
      </c>
      <c r="AC247" s="179">
        <v>63.782051282249995</v>
      </c>
      <c r="AD247" s="184">
        <v>38.461538462</v>
      </c>
      <c r="AE247" s="179">
        <v>50</v>
      </c>
      <c r="AF247" s="179">
        <v>100</v>
      </c>
      <c r="AG247" s="185">
        <v>66.666666667000001</v>
      </c>
      <c r="AH247" s="183">
        <v>85.5</v>
      </c>
      <c r="AI247" s="179">
        <v>100</v>
      </c>
      <c r="AJ247" s="184">
        <v>100</v>
      </c>
      <c r="AK247" s="179">
        <v>100</v>
      </c>
      <c r="AL247" s="179">
        <v>100</v>
      </c>
      <c r="AM247" s="185">
        <v>100</v>
      </c>
      <c r="AN247" s="179">
        <v>70.833500000000001</v>
      </c>
      <c r="AO247" s="184">
        <v>66.667000000000002</v>
      </c>
      <c r="AP247" s="179">
        <v>50</v>
      </c>
      <c r="AQ247" s="179">
        <v>100</v>
      </c>
      <c r="AR247" s="185">
        <v>66.667000000000002</v>
      </c>
    </row>
    <row r="248" spans="2:44" x14ac:dyDescent="0.3">
      <c r="B248" s="153" t="s">
        <v>18</v>
      </c>
      <c r="C248" s="92" t="s">
        <v>314</v>
      </c>
      <c r="D248" s="29">
        <f>AVERAGE(Mystery_Shopping_Scores6[[#This Row],[Business Start-up (2020)]:[Studying (2020)]], Mystery_Shopping_Scores6[[#This Row],[Regular business operations (2021)]:[Health (2021)]])</f>
        <v>100</v>
      </c>
      <c r="E248" s="29">
        <f>IFERROR(AVERAGE(Mystery_Shopping_Scores6[[#This Row],[Business Start-up (2020)]], Mystery_Shopping_Scores6[[#This Row],[Regular business operations (2021)]]), ".")</f>
        <v>100</v>
      </c>
      <c r="F248" s="30">
        <f>IFERROR(AVERAGE(Mystery_Shopping_Scores6[[#This Row],[Family (2020)]:[Studying (2020)]],Mystery_Shopping_Scores6[[#This Row],[Transport (2021)]:[Health (2021)]]), ".")</f>
        <v>100</v>
      </c>
      <c r="G248" s="171">
        <f>AVERAGE(Mystery_Shopping_Scores6[[#This Row],[Regular business operations (2021)]:[Health (2021)]])</f>
        <v>100</v>
      </c>
      <c r="H248" s="171">
        <v>100</v>
      </c>
      <c r="I248" s="38">
        <v>100</v>
      </c>
      <c r="J248" s="38">
        <v>100</v>
      </c>
      <c r="K248" s="38">
        <v>100</v>
      </c>
      <c r="L248" s="30">
        <v>100</v>
      </c>
      <c r="M248" s="171" t="s">
        <v>6</v>
      </c>
      <c r="N248" s="167" t="s">
        <v>6</v>
      </c>
      <c r="O248" s="172" t="s">
        <v>6</v>
      </c>
      <c r="P248" s="167">
        <v>100</v>
      </c>
      <c r="Q248" s="38">
        <f t="shared" si="78"/>
        <v>100</v>
      </c>
      <c r="R248" s="29">
        <v>100</v>
      </c>
      <c r="S248" s="38">
        <v>100</v>
      </c>
      <c r="T248" s="38">
        <v>100</v>
      </c>
      <c r="U248" s="30">
        <v>100</v>
      </c>
      <c r="V248" s="191">
        <v>87.5</v>
      </c>
      <c r="W248" s="179">
        <v>100</v>
      </c>
      <c r="X248" s="184">
        <v>100</v>
      </c>
      <c r="Y248" s="179">
        <v>100</v>
      </c>
      <c r="Z248" s="179">
        <v>100</v>
      </c>
      <c r="AA248" s="179">
        <v>100</v>
      </c>
      <c r="AB248" s="183">
        <v>87.5</v>
      </c>
      <c r="AC248" s="179">
        <v>75</v>
      </c>
      <c r="AD248" s="184">
        <v>100</v>
      </c>
      <c r="AE248" s="179">
        <v>50</v>
      </c>
      <c r="AF248" s="179">
        <v>100</v>
      </c>
      <c r="AG248" s="185">
        <v>50</v>
      </c>
      <c r="AH248" s="183">
        <v>50</v>
      </c>
      <c r="AI248" s="179">
        <v>100</v>
      </c>
      <c r="AJ248" s="184">
        <v>100</v>
      </c>
      <c r="AK248" s="179">
        <v>100</v>
      </c>
      <c r="AL248" s="179">
        <v>100</v>
      </c>
      <c r="AM248" s="185">
        <v>100</v>
      </c>
      <c r="AN248" s="179">
        <v>0</v>
      </c>
      <c r="AO248" s="184">
        <v>0</v>
      </c>
      <c r="AP248" s="179">
        <v>0</v>
      </c>
      <c r="AQ248" s="179">
        <v>0</v>
      </c>
      <c r="AR248" s="185">
        <v>0</v>
      </c>
    </row>
    <row r="249" spans="2:44" x14ac:dyDescent="0.3">
      <c r="B249" s="153" t="s">
        <v>18</v>
      </c>
      <c r="C249" s="92" t="s">
        <v>742</v>
      </c>
      <c r="D249" s="29">
        <f>AVERAGE(Mystery_Shopping_Scores6[[#This Row],[Business Start-up (2020)]:[Studying (2020)]], Mystery_Shopping_Scores6[[#This Row],[Regular business operations (2021)]:[Health (2021)]])</f>
        <v>76.277777777777771</v>
      </c>
      <c r="E249" s="29">
        <f>IFERROR(AVERAGE(Mystery_Shopping_Scores6[[#This Row],[Business Start-up (2020)]], Mystery_Shopping_Scores6[[#This Row],[Regular business operations (2021)]]), ".")</f>
        <v>89.6875</v>
      </c>
      <c r="F249" s="30">
        <f>IFERROR(AVERAGE(Mystery_Shopping_Scores6[[#This Row],[Family (2020)]:[Studying (2020)]],Mystery_Shopping_Scores6[[#This Row],[Transport (2021)]:[Health (2021)]]), ".")</f>
        <v>72.446428571428569</v>
      </c>
      <c r="G249" s="171">
        <f>AVERAGE(Mystery_Shopping_Scores6[[#This Row],[Regular business operations (2021)]:[Health (2021)]])</f>
        <v>84.13333333333334</v>
      </c>
      <c r="H249" s="29">
        <f t="shared" ref="H249:L249" si="79">(0.5*IF(ISNUMBER(H250),H250,0)+0.25*IF(ISNUMBER(H251),H251,0)+IFERROR(AVERAGE(H252:H253)*0.25,0))/(ISNUMBER(H250)*0.5+ISNUMBER(H251)*0.25+OR(ISNUMBER(H252),ISNUMBER(H253))*0.25)</f>
        <v>97.5</v>
      </c>
      <c r="I249" s="38">
        <f t="shared" si="79"/>
        <v>87.5</v>
      </c>
      <c r="J249" s="38">
        <f t="shared" si="79"/>
        <v>68.333333333333343</v>
      </c>
      <c r="K249" s="38">
        <f t="shared" si="79"/>
        <v>89.166666666666686</v>
      </c>
      <c r="L249" s="30">
        <f t="shared" si="79"/>
        <v>78.166666666666671</v>
      </c>
      <c r="M249" s="171" t="s">
        <v>6</v>
      </c>
      <c r="N249" s="167" t="s">
        <v>6</v>
      </c>
      <c r="O249" s="172" t="s">
        <v>6</v>
      </c>
      <c r="P249" s="167">
        <v>70.104166666666657</v>
      </c>
      <c r="Q249" s="38">
        <f t="shared" si="78"/>
        <v>66.458333333333329</v>
      </c>
      <c r="R249" s="29">
        <f>(0.5*IF(ISNUMBER(R250),R250,0)+0.25*IF(ISNUMBER(R251),R251,0)+IFERROR(AVERAGE(R252:R253)*0.25,0))/(ISNUMBER(R250)*0.5+ISNUMBER(R251)*0.25+OR(ISNUMBER(R252),ISNUMBER(R253))*0.25)</f>
        <v>81.875</v>
      </c>
      <c r="S249" s="38">
        <f>(0.5*IF(ISNUMBER(S250),S250,0)+0.25*IF(ISNUMBER(S251),S251,0)+IFERROR(AVERAGE(S252:S253)*0.25,0))/(ISNUMBER(S250)*0.5+ISNUMBER(S251)*0.25+OR(ISNUMBER(S252),ISNUMBER(S253))*0.25)</f>
        <v>41.666666666666664</v>
      </c>
      <c r="T249" s="38">
        <f>(0.5*IF(ISNUMBER(T250),T250,0)+0.25*IF(ISNUMBER(T251),T251,0)+IFERROR(AVERAGE(T252:T253)*0.25,0))/(ISNUMBER(T250)*0.5+ISNUMBER(T251)*0.25+OR(ISNUMBER(T252),ISNUMBER(T253))*0.25)</f>
        <v>51.666666666666664</v>
      </c>
      <c r="U249" s="30">
        <f>(0.5*IF(ISNUMBER(U250),U250,0)+0.25*IF(ISNUMBER(U251),U251,0)+IFERROR(AVERAGE(U252:U253)*0.25,0))/(ISNUMBER(U250)*0.5+ISNUMBER(U251)*0.25+OR(ISNUMBER(U252),ISNUMBER(U253))*0.25)</f>
        <v>90.625</v>
      </c>
      <c r="V249" s="191">
        <v>75.833333333333329</v>
      </c>
      <c r="W249" s="179">
        <v>73.75</v>
      </c>
      <c r="X249" s="184">
        <v>87.5</v>
      </c>
      <c r="Y249" s="179">
        <v>87.5</v>
      </c>
      <c r="Z249" s="179">
        <v>50</v>
      </c>
      <c r="AA249" s="179">
        <v>70</v>
      </c>
      <c r="AB249" s="183">
        <v>74.166666666666671</v>
      </c>
      <c r="AC249" s="179">
        <v>79.655448717875004</v>
      </c>
      <c r="AD249" s="184">
        <v>67.435897435749993</v>
      </c>
      <c r="AE249" s="179" t="s">
        <v>6</v>
      </c>
      <c r="AF249" s="179" t="s">
        <v>6</v>
      </c>
      <c r="AG249" s="185">
        <v>91.875</v>
      </c>
      <c r="AH249" s="183">
        <v>73.5</v>
      </c>
      <c r="AI249" s="179">
        <v>71.25</v>
      </c>
      <c r="AJ249" s="184">
        <v>77.5</v>
      </c>
      <c r="AK249" s="179">
        <v>87.5</v>
      </c>
      <c r="AL249" s="179">
        <v>50</v>
      </c>
      <c r="AM249" s="185">
        <v>70</v>
      </c>
      <c r="AN249" s="179">
        <v>77.508125000000007</v>
      </c>
      <c r="AO249" s="184">
        <v>63.141249999999999</v>
      </c>
      <c r="AP249" s="179" t="s">
        <v>6</v>
      </c>
      <c r="AQ249" s="179" t="s">
        <v>6</v>
      </c>
      <c r="AR249" s="185">
        <v>91.875</v>
      </c>
    </row>
    <row r="250" spans="2:44" x14ac:dyDescent="0.3">
      <c r="B250" s="153" t="s">
        <v>18</v>
      </c>
      <c r="C250" s="92" t="s">
        <v>315</v>
      </c>
      <c r="D250" s="29">
        <f>AVERAGE(Mystery_Shopping_Scores6[[#This Row],[Business Start-up (2020)]:[Studying (2020)]], Mystery_Shopping_Scores6[[#This Row],[Regular business operations (2021)]:[Health (2021)]])</f>
        <v>82.740740740740733</v>
      </c>
      <c r="E250" s="29">
        <f>IFERROR(AVERAGE(Mystery_Shopping_Scores6[[#This Row],[Business Start-up (2020)]], Mystery_Shopping_Scores6[[#This Row],[Regular business operations (2021)]]), ".")</f>
        <v>85</v>
      </c>
      <c r="F250" s="30">
        <f>IFERROR(AVERAGE(Mystery_Shopping_Scores6[[#This Row],[Family (2020)]:[Studying (2020)]],Mystery_Shopping_Scores6[[#This Row],[Transport (2021)]:[Health (2021)]]), ".")</f>
        <v>82.095238095238102</v>
      </c>
      <c r="G250" s="171">
        <f>AVERAGE(Mystery_Shopping_Scores6[[#This Row],[Regular business operations (2021)]:[Health (2021)]])</f>
        <v>90.933333333333351</v>
      </c>
      <c r="H250" s="171">
        <v>100</v>
      </c>
      <c r="I250" s="38">
        <v>100</v>
      </c>
      <c r="J250" s="38">
        <v>86.666666666666671</v>
      </c>
      <c r="K250" s="38">
        <v>86.666666666666671</v>
      </c>
      <c r="L250" s="30">
        <v>81.333333333333343</v>
      </c>
      <c r="M250" s="171">
        <v>85.555555555555557</v>
      </c>
      <c r="N250" s="167" t="s">
        <v>6</v>
      </c>
      <c r="O250" s="172">
        <v>72</v>
      </c>
      <c r="P250" s="167">
        <v>78.75</v>
      </c>
      <c r="Q250" s="38">
        <f t="shared" si="78"/>
        <v>72.5</v>
      </c>
      <c r="R250" s="29">
        <v>70</v>
      </c>
      <c r="S250" s="38">
        <v>50</v>
      </c>
      <c r="T250" s="38">
        <v>70</v>
      </c>
      <c r="U250" s="30">
        <v>100</v>
      </c>
      <c r="V250" s="191">
        <v>85.5</v>
      </c>
      <c r="W250" s="179">
        <v>85</v>
      </c>
      <c r="X250" s="184">
        <v>100</v>
      </c>
      <c r="Y250" s="179">
        <v>100</v>
      </c>
      <c r="Z250" s="179">
        <v>50</v>
      </c>
      <c r="AA250" s="179">
        <v>90</v>
      </c>
      <c r="AB250" s="183">
        <v>82.166666666666671</v>
      </c>
      <c r="AC250" s="179">
        <v>86.666666666499992</v>
      </c>
      <c r="AD250" s="184">
        <v>73.333333332999999</v>
      </c>
      <c r="AE250" s="179" t="s">
        <v>6</v>
      </c>
      <c r="AF250" s="179" t="s">
        <v>6</v>
      </c>
      <c r="AG250" s="185">
        <v>100</v>
      </c>
      <c r="AH250" s="183">
        <v>81.166666666666671</v>
      </c>
      <c r="AI250" s="179">
        <v>80</v>
      </c>
      <c r="AJ250" s="184">
        <v>80</v>
      </c>
      <c r="AK250" s="179">
        <v>100</v>
      </c>
      <c r="AL250" s="179">
        <v>50</v>
      </c>
      <c r="AM250" s="185">
        <v>90</v>
      </c>
      <c r="AN250" s="179">
        <v>83.333500000000001</v>
      </c>
      <c r="AO250" s="184">
        <v>66.667000000000002</v>
      </c>
      <c r="AP250" s="179" t="s">
        <v>6</v>
      </c>
      <c r="AQ250" s="179" t="s">
        <v>6</v>
      </c>
      <c r="AR250" s="185">
        <v>100</v>
      </c>
    </row>
    <row r="251" spans="2:44" x14ac:dyDescent="0.3">
      <c r="B251" s="153" t="s">
        <v>18</v>
      </c>
      <c r="C251" s="92" t="s">
        <v>316</v>
      </c>
      <c r="D251" s="29">
        <f>AVERAGE(Mystery_Shopping_Scores6[[#This Row],[Business Start-up (2020)]:[Studying (2020)]], Mystery_Shopping_Scores6[[#This Row],[Regular business operations (2021)]:[Health (2021)]])</f>
        <v>92.592592592592581</v>
      </c>
      <c r="E251" s="29">
        <f>IFERROR(AVERAGE(Mystery_Shopping_Scores6[[#This Row],[Business Start-up (2020)]], Mystery_Shopping_Scores6[[#This Row],[Regular business operations (2021)]]), ".")</f>
        <v>100</v>
      </c>
      <c r="F251" s="30">
        <f>IFERROR(AVERAGE(Mystery_Shopping_Scores6[[#This Row],[Family (2020)]:[Studying (2020)]],Mystery_Shopping_Scores6[[#This Row],[Transport (2021)]:[Health (2021)]]), ".")</f>
        <v>90.476190476190467</v>
      </c>
      <c r="G251" s="171">
        <f>AVERAGE(Mystery_Shopping_Scores6[[#This Row],[Regular business operations (2021)]:[Health (2021)]])</f>
        <v>100</v>
      </c>
      <c r="H251" s="171">
        <v>100</v>
      </c>
      <c r="I251" s="38">
        <v>100</v>
      </c>
      <c r="J251" s="38">
        <v>100</v>
      </c>
      <c r="K251" s="38">
        <v>100</v>
      </c>
      <c r="L251" s="30">
        <v>100</v>
      </c>
      <c r="M251" s="171" t="s">
        <v>6</v>
      </c>
      <c r="N251" s="167" t="s">
        <v>6</v>
      </c>
      <c r="O251" s="172" t="s">
        <v>6</v>
      </c>
      <c r="P251" s="167">
        <v>91.666666666666657</v>
      </c>
      <c r="Q251" s="38">
        <f t="shared" si="78"/>
        <v>83.333333333333329</v>
      </c>
      <c r="R251" s="29">
        <v>100</v>
      </c>
      <c r="S251" s="38">
        <v>66.666666666666657</v>
      </c>
      <c r="T251" s="38">
        <v>66.666666666666657</v>
      </c>
      <c r="U251" s="30">
        <v>100</v>
      </c>
      <c r="V251" s="191">
        <v>100</v>
      </c>
      <c r="W251" s="179">
        <v>100</v>
      </c>
      <c r="X251" s="184">
        <v>100</v>
      </c>
      <c r="Y251" s="179">
        <v>100</v>
      </c>
      <c r="Z251" s="179">
        <v>100</v>
      </c>
      <c r="AA251" s="179">
        <v>100</v>
      </c>
      <c r="AB251" s="183">
        <v>100</v>
      </c>
      <c r="AC251" s="179">
        <v>100</v>
      </c>
      <c r="AD251" s="184">
        <v>100</v>
      </c>
      <c r="AE251" s="179" t="s">
        <v>6</v>
      </c>
      <c r="AF251" s="179" t="s">
        <v>6</v>
      </c>
      <c r="AG251" s="185">
        <v>100</v>
      </c>
      <c r="AH251" s="183">
        <v>100</v>
      </c>
      <c r="AI251" s="179">
        <v>100</v>
      </c>
      <c r="AJ251" s="184">
        <v>100</v>
      </c>
      <c r="AK251" s="179">
        <v>100</v>
      </c>
      <c r="AL251" s="179">
        <v>100</v>
      </c>
      <c r="AM251" s="185">
        <v>100</v>
      </c>
      <c r="AN251" s="179">
        <v>100</v>
      </c>
      <c r="AO251" s="184">
        <v>100</v>
      </c>
      <c r="AP251" s="179" t="s">
        <v>6</v>
      </c>
      <c r="AQ251" s="179" t="s">
        <v>6</v>
      </c>
      <c r="AR251" s="185">
        <v>100</v>
      </c>
    </row>
    <row r="252" spans="2:44" x14ac:dyDescent="0.3">
      <c r="B252" s="153" t="s">
        <v>18</v>
      </c>
      <c r="C252" s="92" t="s">
        <v>740</v>
      </c>
      <c r="D252" s="29">
        <f>AVERAGE(Mystery_Shopping_Scores6[[#This Row],[Business Start-up (2020)]:[Studying (2020)]], Mystery_Shopping_Scores6[[#This Row],[Regular business operations (2021)]:[Health (2021)]])</f>
        <v>49.074074074074076</v>
      </c>
      <c r="E252" s="29">
        <f>IFERROR(AVERAGE(Mystery_Shopping_Scores6[[#This Row],[Business Start-up (2020)]], Mystery_Shopping_Scores6[[#This Row],[Regular business operations (2021)]]), ".")</f>
        <v>87.5</v>
      </c>
      <c r="F252" s="30">
        <f>IFERROR(AVERAGE(Mystery_Shopping_Scores6[[#This Row],[Family (2020)]:[Studying (2020)]],Mystery_Shopping_Scores6[[#This Row],[Transport (2021)]:[Health (2021)]]), ".")</f>
        <v>38.095238095238095</v>
      </c>
      <c r="G252" s="171">
        <f>AVERAGE(Mystery_Shopping_Scores6[[#This Row],[Regular business operations (2021)]:[Health (2021)]])</f>
        <v>63.333333333333336</v>
      </c>
      <c r="H252" s="171">
        <v>100</v>
      </c>
      <c r="I252" s="38">
        <v>100</v>
      </c>
      <c r="J252" s="38">
        <v>0</v>
      </c>
      <c r="K252" s="38">
        <v>66.666666666666671</v>
      </c>
      <c r="L252" s="30">
        <v>50</v>
      </c>
      <c r="M252" s="171">
        <v>56.666666666666664</v>
      </c>
      <c r="N252" s="167" t="s">
        <v>6</v>
      </c>
      <c r="O252" s="172">
        <v>25</v>
      </c>
      <c r="P252" s="167">
        <v>15.625</v>
      </c>
      <c r="Q252" s="38">
        <f t="shared" si="78"/>
        <v>31.25</v>
      </c>
      <c r="R252" s="29">
        <v>75</v>
      </c>
      <c r="S252" s="38">
        <v>0</v>
      </c>
      <c r="T252" s="38">
        <v>0</v>
      </c>
      <c r="U252" s="30">
        <v>50</v>
      </c>
      <c r="V252" s="191">
        <v>12.5</v>
      </c>
      <c r="W252" s="179">
        <v>0</v>
      </c>
      <c r="X252" s="184">
        <v>0</v>
      </c>
      <c r="Y252" s="179">
        <v>0</v>
      </c>
      <c r="Z252" s="179">
        <v>0</v>
      </c>
      <c r="AA252" s="179">
        <v>0</v>
      </c>
      <c r="AB252" s="183">
        <v>12.5</v>
      </c>
      <c r="AC252" s="179">
        <v>37.5</v>
      </c>
      <c r="AD252" s="184">
        <v>0</v>
      </c>
      <c r="AE252" s="179" t="s">
        <v>6</v>
      </c>
      <c r="AF252" s="179" t="s">
        <v>6</v>
      </c>
      <c r="AG252" s="185">
        <v>75</v>
      </c>
      <c r="AH252" s="183">
        <v>12.5</v>
      </c>
      <c r="AI252" s="179">
        <v>0</v>
      </c>
      <c r="AJ252" s="184">
        <v>0</v>
      </c>
      <c r="AK252" s="179">
        <v>0</v>
      </c>
      <c r="AL252" s="179">
        <v>0</v>
      </c>
      <c r="AM252" s="185">
        <v>0</v>
      </c>
      <c r="AN252" s="179">
        <v>37.5</v>
      </c>
      <c r="AO252" s="184">
        <v>0</v>
      </c>
      <c r="AP252" s="179" t="s">
        <v>6</v>
      </c>
      <c r="AQ252" s="179" t="s">
        <v>6</v>
      </c>
      <c r="AR252" s="185">
        <v>75</v>
      </c>
    </row>
    <row r="253" spans="2:44" x14ac:dyDescent="0.3">
      <c r="B253" s="153" t="s">
        <v>18</v>
      </c>
      <c r="C253" s="92" t="s">
        <v>741</v>
      </c>
      <c r="D253" s="29">
        <f>AVERAGE(Mystery_Shopping_Scores6[[#This Row],[Business Start-up (2020)]:[Studying (2020)]], Mystery_Shopping_Scores6[[#This Row],[Regular business operations (2021)]:[Health (2021)]])</f>
        <v>59.166666666666664</v>
      </c>
      <c r="E253" s="29">
        <f>IFERROR(AVERAGE(Mystery_Shopping_Scores6[[#This Row],[Business Start-up (2020)]], Mystery_Shopping_Scores6[[#This Row],[Regular business operations (2021)]]), ".")</f>
        <v>90</v>
      </c>
      <c r="F253" s="30">
        <f>IFERROR(AVERAGE(Mystery_Shopping_Scores6[[#This Row],[Family (2020)]:[Studying (2020)]],Mystery_Shopping_Scores6[[#This Row],[Transport (2021)]:[Health (2021)]]), ".")</f>
        <v>43.75</v>
      </c>
      <c r="G253" s="171">
        <f>AVERAGE(Mystery_Shopping_Scores6[[#This Row],[Regular business operations (2021)]:[Health (2021)]])</f>
        <v>45</v>
      </c>
      <c r="H253" s="171">
        <v>80</v>
      </c>
      <c r="I253" s="38">
        <v>0</v>
      </c>
      <c r="J253" s="38">
        <v>0</v>
      </c>
      <c r="K253" s="38">
        <v>100</v>
      </c>
      <c r="L253" s="30" t="s">
        <v>6</v>
      </c>
      <c r="M253" s="171">
        <v>64.285714285714292</v>
      </c>
      <c r="N253" s="167" t="s">
        <v>6</v>
      </c>
      <c r="O253" s="172" t="s">
        <v>6</v>
      </c>
      <c r="P253" s="167">
        <v>93.75</v>
      </c>
      <c r="Q253" s="38">
        <f t="shared" si="78"/>
        <v>87.5</v>
      </c>
      <c r="R253" s="29">
        <v>100</v>
      </c>
      <c r="S253" s="38" t="s">
        <v>6</v>
      </c>
      <c r="T253" s="38" t="s">
        <v>6</v>
      </c>
      <c r="U253" s="30">
        <v>75</v>
      </c>
      <c r="V253" s="191">
        <v>76.5</v>
      </c>
      <c r="W253" s="179">
        <v>100</v>
      </c>
      <c r="X253" s="184">
        <v>100</v>
      </c>
      <c r="Y253" s="179">
        <v>100</v>
      </c>
      <c r="Z253" s="179" t="s">
        <v>6</v>
      </c>
      <c r="AA253" s="179" t="s">
        <v>6</v>
      </c>
      <c r="AB253" s="183">
        <v>76.5</v>
      </c>
      <c r="AC253" s="179">
        <v>53.076923077000004</v>
      </c>
      <c r="AD253" s="184">
        <v>46.153846154</v>
      </c>
      <c r="AE253" s="179" t="s">
        <v>6</v>
      </c>
      <c r="AF253" s="179" t="s">
        <v>6</v>
      </c>
      <c r="AG253" s="185">
        <v>60</v>
      </c>
      <c r="AH253" s="183">
        <v>74.5</v>
      </c>
      <c r="AI253" s="179">
        <v>100</v>
      </c>
      <c r="AJ253" s="184">
        <v>100</v>
      </c>
      <c r="AK253" s="179">
        <v>100</v>
      </c>
      <c r="AL253" s="179" t="s">
        <v>6</v>
      </c>
      <c r="AM253" s="185" t="s">
        <v>6</v>
      </c>
      <c r="AN253" s="179">
        <v>49.231000000000002</v>
      </c>
      <c r="AO253" s="184">
        <v>38.462000000000003</v>
      </c>
      <c r="AP253" s="179" t="s">
        <v>6</v>
      </c>
      <c r="AQ253" s="179" t="s">
        <v>6</v>
      </c>
      <c r="AR253" s="185">
        <v>60</v>
      </c>
    </row>
    <row r="254" spans="2:44" x14ac:dyDescent="0.3">
      <c r="B254" s="153" t="s">
        <v>19</v>
      </c>
      <c r="C254" s="92" t="s">
        <v>307</v>
      </c>
      <c r="D254" s="29">
        <f>AVERAGE(Mystery_Shopping_Scores6[[#This Row],[Business Start-up (2020)]:[Studying (2020)]], Mystery_Shopping_Scores6[[#This Row],[Regular business operations (2021)]:[Health (2021)]])</f>
        <v>69.687193807564171</v>
      </c>
      <c r="E254" s="29">
        <f>IFERROR(AVERAGE(Mystery_Shopping_Scores6[[#This Row],[Business Start-up (2020)]], Mystery_Shopping_Scores6[[#This Row],[Regular business operations (2021)]]), ".")</f>
        <v>80.572023809523813</v>
      </c>
      <c r="F254" s="30">
        <f>IFERROR(AVERAGE(Mystery_Shopping_Scores6[[#This Row],[Family (2020)]:[Studying (2020)]],Mystery_Shopping_Scores6[[#This Row],[Transport (2021)]:[Health (2021)]]), ".")</f>
        <v>66.577242378432842</v>
      </c>
      <c r="G254" s="171">
        <f>AVERAGE(Mystery_Shopping_Scores6[[#This Row],[Regular business operations (2021)]:[Health (2021)]])</f>
        <v>70.749409171075825</v>
      </c>
      <c r="H254" s="29">
        <f t="shared" ref="H254:L254" si="80" xml:space="preserve"> (SUMIFS(H:H, $B:$B, $B254, $C:$C, "1. User centricity")+SUMIFS(H:H, $B:$B, $B254, $C:$C, "2. Transparency")+SUMIFS(H:H, $B:$B, $B254, $C:$C, "3. Key enablers")+ SUMIFS(H:H, $B:$B, $B254, $C:$C, "4. Cross-border services"))/4</f>
        <v>73.825396825396822</v>
      </c>
      <c r="I254" s="38">
        <f t="shared" si="80"/>
        <v>69.169863315696645</v>
      </c>
      <c r="J254" s="38">
        <f t="shared" si="80"/>
        <v>75.288690476190482</v>
      </c>
      <c r="K254" s="38">
        <f t="shared" si="80"/>
        <v>76.619047619047606</v>
      </c>
      <c r="L254" s="30">
        <f t="shared" si="80"/>
        <v>58.844047619047615</v>
      </c>
      <c r="M254" s="171" t="s">
        <v>6</v>
      </c>
      <c r="N254" s="167" t="s">
        <v>6</v>
      </c>
      <c r="O254" s="172" t="s">
        <v>6</v>
      </c>
      <c r="P254" s="167">
        <v>71.612915426587293</v>
      </c>
      <c r="Q254" s="38">
        <f t="shared" si="78"/>
        <v>68.359424603174602</v>
      </c>
      <c r="R254" s="29">
        <f xml:space="preserve"> (SUMIFS(R:R, $B:$B, $B254, $C:$C, "1. User centricity")+SUMIFS(R:R, $B:$B, $B254, $C:$C, "2. Transparency")+SUMIFS(R:R, $B:$B, $B254, $C:$C, "3. Key enablers")+ SUMIFS(R:R, $B:$B, $B254, $C:$C, "4. Cross-border services"))/4</f>
        <v>87.318650793650789</v>
      </c>
      <c r="S254" s="38">
        <f xml:space="preserve"> (SUMIFS(S:S, $B:$B, $B254, $C:$C, "1. User centricity")+SUMIFS(S:S, $B:$B, $B254, $C:$C, "2. Transparency")+SUMIFS(S:S, $B:$B, $B254, $C:$C, "3. Key enablers")+ SUMIFS(S:S, $B:$B, $B254, $C:$C, "4. Cross-border services"))/4</f>
        <v>53.907490079365068</v>
      </c>
      <c r="T254" s="38">
        <f xml:space="preserve"> (SUMIFS(T:T, $B:$B, $B254, $C:$C, "1. User centricity")+SUMIFS(T:T, $B:$B, $B254, $C:$C, "2. Transparency")+SUMIFS(T:T, $B:$B, $B254, $C:$C, "3. Key enablers")+ SUMIFS(T:T, $B:$B, $B254, $C:$C, "4. Cross-border services"))/4</f>
        <v>56.842261904761898</v>
      </c>
      <c r="U254" s="30">
        <f xml:space="preserve"> (SUMIFS(U:U, $B:$B, $B254, $C:$C, "1. User centricity")+SUMIFS(U:U, $B:$B, $B254, $C:$C, "2. Transparency")+SUMIFS(U:U, $B:$B, $B254, $C:$C, "3. Key enablers")+ SUMIFS(U:U, $B:$B, $B254, $C:$C, "4. Cross-border services"))/4</f>
        <v>75.369295634920633</v>
      </c>
      <c r="V254" s="191">
        <v>73</v>
      </c>
      <c r="W254" s="179">
        <v>74.866406249999997</v>
      </c>
      <c r="X254" s="184">
        <v>80.75</v>
      </c>
      <c r="Y254" s="179">
        <v>82.387499999999989</v>
      </c>
      <c r="Z254" s="179">
        <v>75.356250000000003</v>
      </c>
      <c r="AA254" s="179">
        <v>60.971875000000004</v>
      </c>
      <c r="AB254" s="183">
        <v>68.125</v>
      </c>
      <c r="AC254" s="179">
        <v>71.307227132884833</v>
      </c>
      <c r="AD254" s="184">
        <v>74.968725684701383</v>
      </c>
      <c r="AE254" s="179">
        <v>60.858482309824069</v>
      </c>
      <c r="AF254" s="179">
        <v>82.946398508888876</v>
      </c>
      <c r="AG254" s="185">
        <v>66.45530202812499</v>
      </c>
      <c r="AH254" s="183">
        <v>64.125</v>
      </c>
      <c r="AI254" s="179">
        <v>64.949174660966136</v>
      </c>
      <c r="AJ254" s="184">
        <v>68.653196000680552</v>
      </c>
      <c r="AK254" s="179">
        <v>70.215146880486103</v>
      </c>
      <c r="AL254" s="179">
        <v>68.575677191270827</v>
      </c>
      <c r="AM254" s="185">
        <v>52.352678571427077</v>
      </c>
      <c r="AN254" s="179">
        <v>63.133549768518513</v>
      </c>
      <c r="AO254" s="184">
        <v>67.901329861111108</v>
      </c>
      <c r="AP254" s="179">
        <v>49.167111111111119</v>
      </c>
      <c r="AQ254" s="179">
        <v>73.711379629629619</v>
      </c>
      <c r="AR254" s="185">
        <v>61.754378472222221</v>
      </c>
    </row>
    <row r="255" spans="2:44" x14ac:dyDescent="0.3">
      <c r="B255" s="153" t="s">
        <v>19</v>
      </c>
      <c r="C255" s="92" t="s">
        <v>734</v>
      </c>
      <c r="D255" s="29">
        <f>AVERAGE(Mystery_Shopping_Scores6[[#This Row],[Business Start-up (2020)]:[Studying (2020)]], Mystery_Shopping_Scores6[[#This Row],[Regular business operations (2021)]:[Health (2021)]])</f>
        <v>93.623760533019777</v>
      </c>
      <c r="E255" s="29">
        <f>IFERROR(AVERAGE(Mystery_Shopping_Scores6[[#This Row],[Business Start-up (2020)]], Mystery_Shopping_Scores6[[#This Row],[Regular business operations (2021)]]), ".")</f>
        <v>96.746031746031733</v>
      </c>
      <c r="F255" s="30">
        <f>IFERROR(AVERAGE(Mystery_Shopping_Scores6[[#This Row],[Family (2020)]:[Studying (2020)]],Mystery_Shopping_Scores6[[#This Row],[Transport (2021)]:[Health (2021)]]), ".")</f>
        <v>92.731683043587779</v>
      </c>
      <c r="G255" s="171">
        <f>AVERAGE(Mystery_Shopping_Scores6[[#This Row],[Regular business operations (2021)]:[Health (2021)]])</f>
        <v>95.220388007054652</v>
      </c>
      <c r="H255" s="29">
        <f t="shared" ref="H255:L255" si="81">2/3*IF(ISNUMBER(H256),H256)+1/3*(2/3*IF(ISNUMBER(H258),H258)+IF(ISNUMBER(H257),H257)/3)</f>
        <v>96.666666666666657</v>
      </c>
      <c r="I255" s="38">
        <f t="shared" si="81"/>
        <v>99.87654320987653</v>
      </c>
      <c r="J255" s="38">
        <f t="shared" si="81"/>
        <v>99.999999999999986</v>
      </c>
      <c r="K255" s="38">
        <f t="shared" si="81"/>
        <v>96.714285714285694</v>
      </c>
      <c r="L255" s="30">
        <f t="shared" si="81"/>
        <v>82.844444444444434</v>
      </c>
      <c r="M255" s="171" t="s">
        <v>6</v>
      </c>
      <c r="N255" s="167" t="s">
        <v>6</v>
      </c>
      <c r="O255" s="172" t="s">
        <v>6</v>
      </c>
      <c r="P255" s="167">
        <v>92.426488095238099</v>
      </c>
      <c r="Q255" s="38">
        <f t="shared" si="78"/>
        <v>91.627976190476176</v>
      </c>
      <c r="R255" s="29">
        <f>2/3*IF(ISNUMBER(R256),R256)+1/3*(2/3*IF(ISNUMBER(R258),R258)+IF(ISNUMBER(R257),R257)/3)</f>
        <v>96.825396825396808</v>
      </c>
      <c r="S255" s="38">
        <f>2/3*IF(ISNUMBER(S256),S256)+1/3*(2/3*IF(ISNUMBER(S258),S258)+IF(ISNUMBER(S257),S257)/3)</f>
        <v>74.194444444444429</v>
      </c>
      <c r="T255" s="38">
        <f>2/3*IF(ISNUMBER(T256),T256)+1/3*(2/3*IF(ISNUMBER(T258),T258)+IF(ISNUMBER(T257),T257)/3)</f>
        <v>99.999999999999986</v>
      </c>
      <c r="U255" s="30">
        <f>2/3*IF(ISNUMBER(U256),U256)+1/3*(2/3*IF(ISNUMBER(U258),U258)+IF(ISNUMBER(U257),U257)/3)</f>
        <v>95.492063492063494</v>
      </c>
      <c r="V255" s="191">
        <v>92</v>
      </c>
      <c r="W255" s="179">
        <v>93.224999999999994</v>
      </c>
      <c r="X255" s="184">
        <v>96.8</v>
      </c>
      <c r="Y255" s="179">
        <v>96.3</v>
      </c>
      <c r="Z255" s="179">
        <v>94.1</v>
      </c>
      <c r="AA255" s="179">
        <v>85.7</v>
      </c>
      <c r="AB255" s="183">
        <v>90.125</v>
      </c>
      <c r="AC255" s="179">
        <v>90.717692801027766</v>
      </c>
      <c r="AD255" s="184">
        <v>88.677248677555554</v>
      </c>
      <c r="AE255" s="179">
        <v>83.848484848222213</v>
      </c>
      <c r="AF255" s="179">
        <v>99.494949494999986</v>
      </c>
      <c r="AG255" s="185">
        <v>90.850088183333327</v>
      </c>
      <c r="AH255" s="183">
        <v>87.75</v>
      </c>
      <c r="AI255" s="179">
        <v>89.344834391166657</v>
      </c>
      <c r="AJ255" s="184">
        <v>94.777466542222214</v>
      </c>
      <c r="AK255" s="179">
        <v>93.924162257444436</v>
      </c>
      <c r="AL255" s="179">
        <v>84.074534161666662</v>
      </c>
      <c r="AM255" s="185">
        <v>84.603174603333329</v>
      </c>
      <c r="AN255" s="179">
        <v>86.066805555555547</v>
      </c>
      <c r="AO255" s="184">
        <v>84.197111111111099</v>
      </c>
      <c r="AP255" s="179">
        <v>77.096999999999994</v>
      </c>
      <c r="AQ255" s="179">
        <v>93.047555555555547</v>
      </c>
      <c r="AR255" s="185">
        <v>89.925555555555547</v>
      </c>
    </row>
    <row r="256" spans="2:44" x14ac:dyDescent="0.3">
      <c r="B256" s="153" t="s">
        <v>19</v>
      </c>
      <c r="C256" s="92" t="s">
        <v>308</v>
      </c>
      <c r="D256" s="29">
        <f>AVERAGE(Mystery_Shopping_Scores6[[#This Row],[Business Start-up (2020)]:[Studying (2020)]], Mystery_Shopping_Scores6[[#This Row],[Regular business operations (2021)]:[Health (2021)]])</f>
        <v>92.478703703703715</v>
      </c>
      <c r="E256" s="29">
        <f>IFERROR(AVERAGE(Mystery_Shopping_Scores6[[#This Row],[Business Start-up (2020)]], Mystery_Shopping_Scores6[[#This Row],[Regular business operations (2021)]]), ".")</f>
        <v>97.5</v>
      </c>
      <c r="F256" s="30">
        <f>IFERROR(AVERAGE(Mystery_Shopping_Scores6[[#This Row],[Family (2020)]:[Studying (2020)]],Mystery_Shopping_Scores6[[#This Row],[Transport (2021)]:[Health (2021)]]), ".")</f>
        <v>91.044047619047632</v>
      </c>
      <c r="G256" s="171">
        <f>AVERAGE(Mystery_Shopping_Scores6[[#This Row],[Regular business operations (2021)]:[Health (2021)]])</f>
        <v>94.52000000000001</v>
      </c>
      <c r="H256" s="171">
        <v>95</v>
      </c>
      <c r="I256" s="38">
        <v>100</v>
      </c>
      <c r="J256" s="38">
        <v>100</v>
      </c>
      <c r="K256" s="38">
        <v>100</v>
      </c>
      <c r="L256" s="30">
        <v>77.599999999999994</v>
      </c>
      <c r="M256" s="171">
        <v>96.911094224924028</v>
      </c>
      <c r="N256" s="167" t="s">
        <v>6</v>
      </c>
      <c r="O256" s="172">
        <v>68.777777777777771</v>
      </c>
      <c r="P256" s="167">
        <v>91.238541666666663</v>
      </c>
      <c r="Q256" s="38">
        <f t="shared" si="78"/>
        <v>89.927083333333343</v>
      </c>
      <c r="R256" s="29">
        <v>100</v>
      </c>
      <c r="S256" s="38">
        <v>61.375</v>
      </c>
      <c r="T256" s="38">
        <v>100</v>
      </c>
      <c r="U256" s="30">
        <v>98.333333333333343</v>
      </c>
      <c r="V256" s="191">
        <v>92.625</v>
      </c>
      <c r="W256" s="179">
        <v>92.55</v>
      </c>
      <c r="X256" s="184">
        <v>95.6</v>
      </c>
      <c r="Y256" s="179">
        <v>100</v>
      </c>
      <c r="Z256" s="179">
        <v>91.3</v>
      </c>
      <c r="AA256" s="179">
        <v>83.3</v>
      </c>
      <c r="AB256" s="183">
        <v>90.375</v>
      </c>
      <c r="AC256" s="179">
        <v>92.688492063500007</v>
      </c>
      <c r="AD256" s="184">
        <v>94.920634921000001</v>
      </c>
      <c r="AE256" s="179">
        <v>76.833333332999999</v>
      </c>
      <c r="AF256" s="179">
        <v>100</v>
      </c>
      <c r="AG256" s="185">
        <v>99</v>
      </c>
      <c r="AH256" s="183">
        <v>88.5</v>
      </c>
      <c r="AI256" s="179">
        <v>87.894841270000015</v>
      </c>
      <c r="AJ256" s="184">
        <v>94.126984127</v>
      </c>
      <c r="AK256" s="179">
        <v>97.5</v>
      </c>
      <c r="AL256" s="179">
        <v>78.285714286000001</v>
      </c>
      <c r="AM256" s="185">
        <v>81.666666667000001</v>
      </c>
      <c r="AN256" s="179">
        <v>89.053249999999991</v>
      </c>
      <c r="AO256" s="184">
        <v>91.88</v>
      </c>
      <c r="AP256" s="179">
        <v>70.332999999999998</v>
      </c>
      <c r="AQ256" s="179">
        <v>95</v>
      </c>
      <c r="AR256" s="185">
        <v>99</v>
      </c>
    </row>
    <row r="257" spans="2:44" x14ac:dyDescent="0.3">
      <c r="B257" s="153" t="s">
        <v>19</v>
      </c>
      <c r="C257" s="92" t="s">
        <v>735</v>
      </c>
      <c r="D257" s="29">
        <f>AVERAGE(Mystery_Shopping_Scores6[[#This Row],[Business Start-up (2020)]:[Studying (2020)]], Mystery_Shopping_Scores6[[#This Row],[Regular business operations (2021)]:[Health (2021)]])</f>
        <v>97.26543209876543</v>
      </c>
      <c r="E257" s="29">
        <f>IFERROR(AVERAGE(Mystery_Shopping_Scores6[[#This Row],[Business Start-up (2020)]], Mystery_Shopping_Scores6[[#This Row],[Regular business operations (2021)]]), ".")</f>
        <v>100</v>
      </c>
      <c r="F257" s="30">
        <f>IFERROR(AVERAGE(Mystery_Shopping_Scores6[[#This Row],[Family (2020)]:[Studying (2020)]],Mystery_Shopping_Scores6[[#This Row],[Transport (2021)]:[Health (2021)]]), ".")</f>
        <v>96.484126984126988</v>
      </c>
      <c r="G257" s="171">
        <f>AVERAGE(Mystery_Shopping_Scores6[[#This Row],[Regular business operations (2021)]:[Health (2021)]])</f>
        <v>95.577777777777783</v>
      </c>
      <c r="H257" s="171">
        <v>100</v>
      </c>
      <c r="I257" s="38">
        <v>98.888888888888886</v>
      </c>
      <c r="J257" s="38">
        <v>100</v>
      </c>
      <c r="K257" s="38">
        <v>99</v>
      </c>
      <c r="L257" s="30">
        <v>80</v>
      </c>
      <c r="M257" s="171">
        <v>98.666666666666671</v>
      </c>
      <c r="N257" s="167">
        <v>93.333333333333329</v>
      </c>
      <c r="O257" s="172">
        <v>94</v>
      </c>
      <c r="P257" s="167">
        <v>98.725000000000009</v>
      </c>
      <c r="Q257" s="38">
        <f t="shared" si="78"/>
        <v>99.375</v>
      </c>
      <c r="R257" s="29">
        <v>100</v>
      </c>
      <c r="S257" s="38">
        <v>99.5</v>
      </c>
      <c r="T257" s="38">
        <v>100</v>
      </c>
      <c r="U257" s="30">
        <v>98</v>
      </c>
      <c r="V257" s="191">
        <v>89.875</v>
      </c>
      <c r="W257" s="179">
        <v>98.074999999999989</v>
      </c>
      <c r="X257" s="184">
        <v>98.2</v>
      </c>
      <c r="Y257" s="179">
        <v>95</v>
      </c>
      <c r="Z257" s="179">
        <v>99.1</v>
      </c>
      <c r="AA257" s="179">
        <v>100</v>
      </c>
      <c r="AB257" s="183">
        <v>86.375</v>
      </c>
      <c r="AC257" s="179">
        <v>81.756854256749989</v>
      </c>
      <c r="AD257" s="184">
        <v>85.714285713999999</v>
      </c>
      <c r="AE257" s="179">
        <v>93.636363635999999</v>
      </c>
      <c r="AF257" s="179">
        <v>95.454545455000002</v>
      </c>
      <c r="AG257" s="185">
        <v>52.222222221999999</v>
      </c>
      <c r="AH257" s="183">
        <v>80</v>
      </c>
      <c r="AI257" s="179">
        <v>91.020176186499995</v>
      </c>
      <c r="AJ257" s="184">
        <v>88.235294117999999</v>
      </c>
      <c r="AK257" s="179">
        <v>88.888888889</v>
      </c>
      <c r="AL257" s="179">
        <v>86.956521738999996</v>
      </c>
      <c r="AM257" s="185">
        <v>100</v>
      </c>
      <c r="AN257" s="179">
        <v>68.853250000000003</v>
      </c>
      <c r="AO257" s="184">
        <v>63.636000000000003</v>
      </c>
      <c r="AP257" s="179">
        <v>71.875</v>
      </c>
      <c r="AQ257" s="179">
        <v>96</v>
      </c>
      <c r="AR257" s="185">
        <v>43.902000000000001</v>
      </c>
    </row>
    <row r="258" spans="2:44" x14ac:dyDescent="0.3">
      <c r="B258" s="153" t="s">
        <v>19</v>
      </c>
      <c r="C258" s="92" t="s">
        <v>736</v>
      </c>
      <c r="D258" s="29">
        <f>AVERAGE(Mystery_Shopping_Scores6[[#This Row],[Business Start-up (2020)]:[Studying (2020)]], Mystery_Shopping_Scores6[[#This Row],[Regular business operations (2021)]:[Health (2021)]])</f>
        <v>95.238095238095241</v>
      </c>
      <c r="E258" s="29">
        <f>IFERROR(AVERAGE(Mystery_Shopping_Scores6[[#This Row],[Business Start-up (2020)]], Mystery_Shopping_Scores6[[#This Row],[Regular business operations (2021)]]), ".")</f>
        <v>92.857142857142861</v>
      </c>
      <c r="F258" s="30">
        <f>IFERROR(AVERAGE(Mystery_Shopping_Scores6[[#This Row],[Family (2020)]:[Studying (2020)]],Mystery_Shopping_Scores6[[#This Row],[Transport (2021)]:[Health (2021)]]), ".")</f>
        <v>95.91836734693878</v>
      </c>
      <c r="G258" s="171">
        <f>AVERAGE(Mystery_Shopping_Scores6[[#This Row],[Regular business operations (2021)]:[Health (2021)]])</f>
        <v>97.142857142857139</v>
      </c>
      <c r="H258" s="171">
        <v>100</v>
      </c>
      <c r="I258" s="38">
        <v>100</v>
      </c>
      <c r="J258" s="38">
        <v>100</v>
      </c>
      <c r="K258" s="38">
        <v>85.714285714285708</v>
      </c>
      <c r="L258" s="30">
        <v>100</v>
      </c>
      <c r="M258" s="171" t="s">
        <v>6</v>
      </c>
      <c r="N258" s="167" t="s">
        <v>6</v>
      </c>
      <c r="O258" s="172" t="s">
        <v>6</v>
      </c>
      <c r="P258" s="167">
        <v>92.853571428571442</v>
      </c>
      <c r="Q258" s="38">
        <f t="shared" si="78"/>
        <v>92.857142857142861</v>
      </c>
      <c r="R258" s="29">
        <v>85.714285714285708</v>
      </c>
      <c r="S258" s="38">
        <v>100</v>
      </c>
      <c r="T258" s="38">
        <v>100</v>
      </c>
      <c r="U258" s="30">
        <v>85.714285714285708</v>
      </c>
      <c r="V258" s="191">
        <v>91.125</v>
      </c>
      <c r="W258" s="179">
        <v>92.85</v>
      </c>
      <c r="X258" s="184">
        <v>100</v>
      </c>
      <c r="Y258" s="179">
        <v>85.7</v>
      </c>
      <c r="Z258" s="179">
        <v>100</v>
      </c>
      <c r="AA258" s="179">
        <v>85.7</v>
      </c>
      <c r="AB258" s="183">
        <v>91.125</v>
      </c>
      <c r="AC258" s="179">
        <v>89.285714285750004</v>
      </c>
      <c r="AD258" s="184">
        <v>71.428571429000002</v>
      </c>
      <c r="AE258" s="179">
        <v>100</v>
      </c>
      <c r="AF258" s="179">
        <v>100</v>
      </c>
      <c r="AG258" s="185">
        <v>85.714285713999999</v>
      </c>
      <c r="AH258" s="183">
        <v>89.375</v>
      </c>
      <c r="AI258" s="179">
        <v>92.857142856999985</v>
      </c>
      <c r="AJ258" s="184">
        <v>100</v>
      </c>
      <c r="AK258" s="179">
        <v>85.714285713999999</v>
      </c>
      <c r="AL258" s="179">
        <v>100</v>
      </c>
      <c r="AM258" s="185">
        <v>85.714285713999999</v>
      </c>
      <c r="AN258" s="179">
        <v>85.714250000000007</v>
      </c>
      <c r="AO258" s="184">
        <v>71.429000000000002</v>
      </c>
      <c r="AP258" s="179">
        <v>100</v>
      </c>
      <c r="AQ258" s="179">
        <v>85.713999999999999</v>
      </c>
      <c r="AR258" s="185">
        <v>85.713999999999999</v>
      </c>
    </row>
    <row r="259" spans="2:44" x14ac:dyDescent="0.3">
      <c r="B259" s="153" t="s">
        <v>19</v>
      </c>
      <c r="C259" s="92" t="s">
        <v>309</v>
      </c>
      <c r="D259" s="29">
        <f>AVERAGE(Mystery_Shopping_Scores6[[#This Row],[Business Start-up (2020)]:[Studying (2020)]], Mystery_Shopping_Scores6[[#This Row],[Regular business operations (2021)]:[Health (2021)]])</f>
        <v>64.947420634920633</v>
      </c>
      <c r="E259" s="29">
        <f>IFERROR(AVERAGE(Mystery_Shopping_Scores6[[#This Row],[Business Start-up (2020)]], Mystery_Shopping_Scores6[[#This Row],[Regular business operations (2021)]]), ".")</f>
        <v>68.103174603174608</v>
      </c>
      <c r="F259" s="30">
        <f>IFERROR(AVERAGE(Mystery_Shopping_Scores6[[#This Row],[Family (2020)]:[Studying (2020)]],Mystery_Shopping_Scores6[[#This Row],[Transport (2021)]:[Health (2021)]]), ".")</f>
        <v>64.045776643990934</v>
      </c>
      <c r="G259" s="171">
        <f>AVERAGE(Mystery_Shopping_Scores6[[#This Row],[Regular business operations (2021)]:[Health (2021)]])</f>
        <v>63.111904761904746</v>
      </c>
      <c r="H259" s="29">
        <f t="shared" ref="H259:L259" si="82">1/3*IF(ISNUMBER(H260),H260,0)+1/3*IF(ISNUMBER(H262),H262,0)+1/3*IF(ISNUMBER(H261),H261,0)</f>
        <v>60.857142857142854</v>
      </c>
      <c r="I259" s="38">
        <f t="shared" si="82"/>
        <v>52.003968253968246</v>
      </c>
      <c r="J259" s="38">
        <f t="shared" si="82"/>
        <v>68.238095238095227</v>
      </c>
      <c r="K259" s="38">
        <f t="shared" si="82"/>
        <v>81.428571428571416</v>
      </c>
      <c r="L259" s="30">
        <f t="shared" si="82"/>
        <v>53.031746031746025</v>
      </c>
      <c r="M259" s="171" t="s">
        <v>6</v>
      </c>
      <c r="N259" s="167" t="s">
        <v>6</v>
      </c>
      <c r="O259" s="172" t="s">
        <v>6</v>
      </c>
      <c r="P259" s="167">
        <v>70.295907738095252</v>
      </c>
      <c r="Q259" s="38">
        <f t="shared" si="78"/>
        <v>67.241815476190482</v>
      </c>
      <c r="R259" s="29">
        <f>1/3*IF(ISNUMBER(R260),R260,0)+1/3*IF(ISNUMBER(R262),R262,0)+1/3*IF(ISNUMBER(R261),R261,0)</f>
        <v>75.349206349206355</v>
      </c>
      <c r="S259" s="38">
        <f>1/3*IF(ISNUMBER(S260),S260,0)+1/3*IF(ISNUMBER(S262),S262,0)+1/3*IF(ISNUMBER(S261),S261,0)</f>
        <v>67.840277777777771</v>
      </c>
      <c r="T259" s="38">
        <f>1/3*IF(ISNUMBER(T260),T260,0)+1/3*IF(ISNUMBER(T262),T262,0)+1/3*IF(ISNUMBER(T261),T261,0)</f>
        <v>59.396825396825392</v>
      </c>
      <c r="U259" s="30">
        <f>1/3*IF(ISNUMBER(U260),U260,0)+1/3*IF(ISNUMBER(U262),U262,0)+1/3*IF(ISNUMBER(U261),U261,0)</f>
        <v>66.38095238095238</v>
      </c>
      <c r="V259" s="191">
        <v>69.5</v>
      </c>
      <c r="W259" s="179">
        <v>73.349999999999994</v>
      </c>
      <c r="X259" s="184">
        <v>74.3</v>
      </c>
      <c r="Y259" s="179">
        <v>82.4</v>
      </c>
      <c r="Z259" s="179">
        <v>72</v>
      </c>
      <c r="AA259" s="179">
        <v>64.7</v>
      </c>
      <c r="AB259" s="183">
        <v>66.125</v>
      </c>
      <c r="AC259" s="179">
        <v>65.96742724858332</v>
      </c>
      <c r="AD259" s="184">
        <v>64.014880951999999</v>
      </c>
      <c r="AE259" s="179">
        <v>58.081128747999998</v>
      </c>
      <c r="AF259" s="179">
        <v>75.344246031666657</v>
      </c>
      <c r="AG259" s="185">
        <v>66.429453262666655</v>
      </c>
      <c r="AH259" s="183">
        <v>64.25</v>
      </c>
      <c r="AI259" s="179">
        <v>66.335978835999981</v>
      </c>
      <c r="AJ259" s="184">
        <v>67.529761904999987</v>
      </c>
      <c r="AK259" s="179">
        <v>75.195105819999995</v>
      </c>
      <c r="AL259" s="179">
        <v>63.561507936666665</v>
      </c>
      <c r="AM259" s="185">
        <v>59.057539682333328</v>
      </c>
      <c r="AN259" s="179">
        <v>61.953749999999992</v>
      </c>
      <c r="AO259" s="184">
        <v>67.138333333333335</v>
      </c>
      <c r="AP259" s="179">
        <v>50.945999999999998</v>
      </c>
      <c r="AQ259" s="179">
        <v>65.555333333333323</v>
      </c>
      <c r="AR259" s="185">
        <v>64.175333333333327</v>
      </c>
    </row>
    <row r="260" spans="2:44" x14ac:dyDescent="0.3">
      <c r="B260" s="153" t="s">
        <v>19</v>
      </c>
      <c r="C260" s="92" t="s">
        <v>737</v>
      </c>
      <c r="D260" s="29">
        <f>AVERAGE(Mystery_Shopping_Scores6[[#This Row],[Business Start-up (2020)]:[Studying (2020)]], Mystery_Shopping_Scores6[[#This Row],[Regular business operations (2021)]:[Health (2021)]])</f>
        <v>55.064484126984127</v>
      </c>
      <c r="E260" s="29">
        <f>IFERROR(AVERAGE(Mystery_Shopping_Scores6[[#This Row],[Business Start-up (2020)]], Mystery_Shopping_Scores6[[#This Row],[Regular business operations (2021)]]), ".")</f>
        <v>81.642857142857139</v>
      </c>
      <c r="F260" s="30">
        <f>IFERROR(AVERAGE(Mystery_Shopping_Scores6[[#This Row],[Family (2020)]:[Studying (2020)]],Mystery_Shopping_Scores6[[#This Row],[Transport (2021)]:[Health (2021)]]), ".")</f>
        <v>47.470663265306122</v>
      </c>
      <c r="G260" s="171">
        <f>AVERAGE(Mystery_Shopping_Scores6[[#This Row],[Regular business operations (2021)]:[Health (2021)]])</f>
        <v>62.535714285714292</v>
      </c>
      <c r="H260" s="171">
        <v>77.571428571428569</v>
      </c>
      <c r="I260" s="38">
        <v>32.678571428571423</v>
      </c>
      <c r="J260" s="38">
        <v>52.38095238095238</v>
      </c>
      <c r="K260" s="38">
        <v>89.285714285714292</v>
      </c>
      <c r="L260" s="30">
        <v>60.761904761904759</v>
      </c>
      <c r="M260" s="171">
        <v>57.7406281661601</v>
      </c>
      <c r="N260" s="167" t="s">
        <v>6</v>
      </c>
      <c r="O260" s="172">
        <v>29.087301587301585</v>
      </c>
      <c r="P260" s="167">
        <v>52.287723214285712</v>
      </c>
      <c r="Q260" s="38">
        <f t="shared" si="78"/>
        <v>45.725446428571423</v>
      </c>
      <c r="R260" s="29">
        <v>85.714285714285722</v>
      </c>
      <c r="S260" s="38">
        <v>22.187499999999996</v>
      </c>
      <c r="T260" s="38">
        <v>42.857142857142847</v>
      </c>
      <c r="U260" s="30">
        <v>32.142857142857139</v>
      </c>
      <c r="V260" s="191">
        <v>55</v>
      </c>
      <c r="W260" s="179">
        <v>58.849999999999994</v>
      </c>
      <c r="X260" s="184">
        <v>61.6</v>
      </c>
      <c r="Y260" s="179">
        <v>89.1</v>
      </c>
      <c r="Z260" s="179">
        <v>45.4</v>
      </c>
      <c r="AA260" s="179">
        <v>39.299999999999997</v>
      </c>
      <c r="AB260" s="183">
        <v>52.25</v>
      </c>
      <c r="AC260" s="179">
        <v>51.398809524000001</v>
      </c>
      <c r="AD260" s="184">
        <v>76.190476189999998</v>
      </c>
      <c r="AE260" s="179">
        <v>26.428571429000002</v>
      </c>
      <c r="AF260" s="179">
        <v>58.928571429000002</v>
      </c>
      <c r="AG260" s="185">
        <v>44.047619048000001</v>
      </c>
      <c r="AH260" s="183">
        <v>48.625</v>
      </c>
      <c r="AI260" s="179">
        <v>53.035714285749997</v>
      </c>
      <c r="AJ260" s="184">
        <v>59.047619048000001</v>
      </c>
      <c r="AK260" s="179">
        <v>82.738095238</v>
      </c>
      <c r="AL260" s="179">
        <v>34.642857143000001</v>
      </c>
      <c r="AM260" s="185">
        <v>35.714285713999999</v>
      </c>
      <c r="AN260" s="179">
        <v>44.033000000000001</v>
      </c>
      <c r="AO260" s="184">
        <v>73.81</v>
      </c>
      <c r="AP260" s="179">
        <v>18.393000000000001</v>
      </c>
      <c r="AQ260" s="179">
        <v>44.643000000000001</v>
      </c>
      <c r="AR260" s="185">
        <v>39.286000000000001</v>
      </c>
    </row>
    <row r="261" spans="2:44" x14ac:dyDescent="0.3">
      <c r="B261" s="153" t="s">
        <v>19</v>
      </c>
      <c r="C261" s="92" t="s">
        <v>738</v>
      </c>
      <c r="D261" s="29">
        <f>AVERAGE(Mystery_Shopping_Scores6[[#This Row],[Business Start-up (2020)]:[Studying (2020)]], Mystery_Shopping_Scores6[[#This Row],[Regular business operations (2021)]:[Health (2021)]])</f>
        <v>78.666666666666671</v>
      </c>
      <c r="E261" s="29">
        <f>IFERROR(AVERAGE(Mystery_Shopping_Scores6[[#This Row],[Business Start-up (2020)]], Mystery_Shopping_Scores6[[#This Row],[Regular business operations (2021)]]), ".")</f>
        <v>72.666666666666671</v>
      </c>
      <c r="F261" s="30">
        <f>IFERROR(AVERAGE(Mystery_Shopping_Scores6[[#This Row],[Family (2020)]:[Studying (2020)]],Mystery_Shopping_Scores6[[#This Row],[Transport (2021)]:[Health (2021)]]), ".")</f>
        <v>80.38095238095238</v>
      </c>
      <c r="G261" s="171">
        <f>AVERAGE(Mystery_Shopping_Scores6[[#This Row],[Regular business operations (2021)]:[Health (2021)]])</f>
        <v>76.799999999999983</v>
      </c>
      <c r="H261" s="171">
        <v>80</v>
      </c>
      <c r="I261" s="38">
        <v>73.333333333333329</v>
      </c>
      <c r="J261" s="38">
        <v>77.333333333333329</v>
      </c>
      <c r="K261" s="38">
        <v>80</v>
      </c>
      <c r="L261" s="30">
        <v>73.333333333333329</v>
      </c>
      <c r="M261" s="171" t="s">
        <v>6</v>
      </c>
      <c r="N261" s="167" t="s">
        <v>6</v>
      </c>
      <c r="O261" s="172" t="s">
        <v>6</v>
      </c>
      <c r="P261" s="167">
        <v>81</v>
      </c>
      <c r="Q261" s="38">
        <f t="shared" si="78"/>
        <v>81</v>
      </c>
      <c r="R261" s="29">
        <v>65.333333333333343</v>
      </c>
      <c r="S261" s="38">
        <v>81.333333333333329</v>
      </c>
      <c r="T261" s="38">
        <v>85.333333333333329</v>
      </c>
      <c r="U261" s="30">
        <v>92</v>
      </c>
      <c r="V261" s="191">
        <v>79.25</v>
      </c>
      <c r="W261" s="179">
        <v>81</v>
      </c>
      <c r="X261" s="184">
        <v>80</v>
      </c>
      <c r="Y261" s="179">
        <v>80</v>
      </c>
      <c r="Z261" s="179">
        <v>80</v>
      </c>
      <c r="AA261" s="179">
        <v>84</v>
      </c>
      <c r="AB261" s="183">
        <v>78.75</v>
      </c>
      <c r="AC261" s="179">
        <v>77.666666666499992</v>
      </c>
      <c r="AD261" s="184">
        <v>65.333333332999999</v>
      </c>
      <c r="AE261" s="179">
        <v>74.666666667000001</v>
      </c>
      <c r="AF261" s="179">
        <v>85.333333332999999</v>
      </c>
      <c r="AG261" s="185">
        <v>85.333333332999999</v>
      </c>
      <c r="AH261" s="183">
        <v>75.25</v>
      </c>
      <c r="AI261" s="179">
        <v>80</v>
      </c>
      <c r="AJ261" s="184">
        <v>80</v>
      </c>
      <c r="AK261" s="179">
        <v>80</v>
      </c>
      <c r="AL261" s="179">
        <v>80</v>
      </c>
      <c r="AM261" s="185">
        <v>80</v>
      </c>
      <c r="AN261" s="179">
        <v>70.625</v>
      </c>
      <c r="AO261" s="184">
        <v>79.167000000000002</v>
      </c>
      <c r="AP261" s="179">
        <v>56.667000000000002</v>
      </c>
      <c r="AQ261" s="179">
        <v>63.332999999999998</v>
      </c>
      <c r="AR261" s="185">
        <v>83.332999999999998</v>
      </c>
    </row>
    <row r="262" spans="2:44" x14ac:dyDescent="0.3">
      <c r="B262" s="153" t="s">
        <v>19</v>
      </c>
      <c r="C262" s="92" t="s">
        <v>739</v>
      </c>
      <c r="D262" s="29">
        <f>AVERAGE(Mystery_Shopping_Scores6[[#This Row],[Business Start-up (2020)]:[Studying (2020)]], Mystery_Shopping_Scores6[[#This Row],[Regular business operations (2021)]:[Health (2021)]])</f>
        <v>61.111111111111114</v>
      </c>
      <c r="E262" s="29">
        <f>IFERROR(AVERAGE(Mystery_Shopping_Scores6[[#This Row],[Business Start-up (2020)]], Mystery_Shopping_Scores6[[#This Row],[Regular business operations (2021)]]), ".")</f>
        <v>50</v>
      </c>
      <c r="F262" s="30">
        <f>IFERROR(AVERAGE(Mystery_Shopping_Scores6[[#This Row],[Family (2020)]:[Studying (2020)]],Mystery_Shopping_Scores6[[#This Row],[Transport (2021)]:[Health (2021)]]), ".")</f>
        <v>64.285714285714292</v>
      </c>
      <c r="G262" s="171">
        <f>AVERAGE(Mystery_Shopping_Scores6[[#This Row],[Regular business operations (2021)]:[Health (2021)]])</f>
        <v>50</v>
      </c>
      <c r="H262" s="171">
        <v>25</v>
      </c>
      <c r="I262" s="38">
        <v>50</v>
      </c>
      <c r="J262" s="38">
        <v>75</v>
      </c>
      <c r="K262" s="38">
        <v>75</v>
      </c>
      <c r="L262" s="30">
        <v>25</v>
      </c>
      <c r="M262" s="171" t="s">
        <v>6</v>
      </c>
      <c r="N262" s="167" t="s">
        <v>6</v>
      </c>
      <c r="O262" s="172" t="s">
        <v>6</v>
      </c>
      <c r="P262" s="167">
        <v>75</v>
      </c>
      <c r="Q262" s="38">
        <f t="shared" si="78"/>
        <v>75</v>
      </c>
      <c r="R262" s="29">
        <v>75</v>
      </c>
      <c r="S262" s="38">
        <v>100</v>
      </c>
      <c r="T262" s="38">
        <v>50</v>
      </c>
      <c r="U262" s="30">
        <v>75</v>
      </c>
      <c r="V262" s="191" t="s">
        <v>6</v>
      </c>
      <c r="W262" s="179" t="s">
        <v>6</v>
      </c>
      <c r="X262" s="184" t="s">
        <v>6</v>
      </c>
      <c r="Y262" s="179" t="s">
        <v>6</v>
      </c>
      <c r="Z262" s="179" t="s">
        <v>6</v>
      </c>
      <c r="AA262" s="179" t="s">
        <v>6</v>
      </c>
      <c r="AB262" s="183" t="s">
        <v>6</v>
      </c>
      <c r="AC262" s="179" t="s">
        <v>6</v>
      </c>
      <c r="AD262" s="184" t="s">
        <v>6</v>
      </c>
      <c r="AE262" s="179" t="s">
        <v>6</v>
      </c>
      <c r="AF262" s="179" t="s">
        <v>6</v>
      </c>
      <c r="AG262" s="185" t="s">
        <v>6</v>
      </c>
      <c r="AH262" s="183" t="s">
        <v>6</v>
      </c>
      <c r="AI262" s="179" t="s">
        <v>6</v>
      </c>
      <c r="AJ262" s="184" t="s">
        <v>6</v>
      </c>
      <c r="AK262" s="179" t="s">
        <v>6</v>
      </c>
      <c r="AL262" s="179" t="s">
        <v>6</v>
      </c>
      <c r="AM262" s="185" t="s">
        <v>6</v>
      </c>
      <c r="AN262" s="179" t="s">
        <v>6</v>
      </c>
      <c r="AO262" s="184" t="s">
        <v>6</v>
      </c>
      <c r="AP262" s="179" t="s">
        <v>6</v>
      </c>
      <c r="AQ262" s="179" t="s">
        <v>6</v>
      </c>
      <c r="AR262" s="185" t="s">
        <v>6</v>
      </c>
    </row>
    <row r="263" spans="2:44" x14ac:dyDescent="0.3">
      <c r="B263" s="153" t="s">
        <v>19</v>
      </c>
      <c r="C263" s="92" t="s">
        <v>310</v>
      </c>
      <c r="D263" s="29">
        <f>AVERAGE(Mystery_Shopping_Scores6[[#This Row],[Business Start-up (2020)]:[Studying (2020)]], Mystery_Shopping_Scores6[[#This Row],[Regular business operations (2021)]:[Health (2021)]])</f>
        <v>74.705371840094074</v>
      </c>
      <c r="E263" s="29">
        <f>IFERROR(AVERAGE(Mystery_Shopping_Scores6[[#This Row],[Business Start-up (2020)]], Mystery_Shopping_Scores6[[#This Row],[Regular business operations (2021)]]), ".")</f>
        <v>91.674999999999997</v>
      </c>
      <c r="F263" s="30">
        <f>IFERROR(AVERAGE(Mystery_Shopping_Scores6[[#This Row],[Family (2020)]:[Studying (2020)]],Mystery_Shopping_Scores6[[#This Row],[Transport (2021)]:[Health (2021)]]), ".")</f>
        <v>69.856906651549508</v>
      </c>
      <c r="G263" s="171">
        <f>AVERAGE(Mystery_Shopping_Scores6[[#This Row],[Regular business operations (2021)]:[Health (2021)]])</f>
        <v>79.426455026455031</v>
      </c>
      <c r="H263" s="29">
        <f t="shared" ref="H263:L263" si="83">AVERAGE(H264:H267)</f>
        <v>85</v>
      </c>
      <c r="I263" s="38">
        <f t="shared" si="83"/>
        <v>66.298941798941797</v>
      </c>
      <c r="J263" s="38">
        <f t="shared" si="83"/>
        <v>70.833333333333343</v>
      </c>
      <c r="K263" s="38">
        <f t="shared" si="83"/>
        <v>87.5</v>
      </c>
      <c r="L263" s="30">
        <f t="shared" si="83"/>
        <v>87.5</v>
      </c>
      <c r="M263" s="171" t="s">
        <v>6</v>
      </c>
      <c r="N263" s="167" t="s">
        <v>6</v>
      </c>
      <c r="O263" s="172" t="s">
        <v>6</v>
      </c>
      <c r="P263" s="167">
        <v>66.452008928571431</v>
      </c>
      <c r="Q263" s="38">
        <f t="shared" ref="Q263:Q281" si="84">IFERROR(AVERAGE(R263:U263),".")</f>
        <v>68.804017857142853</v>
      </c>
      <c r="R263" s="29">
        <f>AVERAGE(R264:R267)</f>
        <v>98.35</v>
      </c>
      <c r="S263" s="38">
        <f>AVERAGE(S264:S267)</f>
        <v>44.428571428571431</v>
      </c>
      <c r="T263" s="38">
        <f>AVERAGE(T264:T267)</f>
        <v>65.75</v>
      </c>
      <c r="U263" s="30">
        <f>AVERAGE(U264:U267)</f>
        <v>66.6875</v>
      </c>
      <c r="V263" s="191">
        <v>60.75</v>
      </c>
      <c r="W263" s="179">
        <v>64.099999999999994</v>
      </c>
      <c r="X263" s="184">
        <v>76.900000000000006</v>
      </c>
      <c r="Y263" s="179">
        <v>71.099999999999994</v>
      </c>
      <c r="Z263" s="179">
        <v>77</v>
      </c>
      <c r="AA263" s="179">
        <v>31.4</v>
      </c>
      <c r="AB263" s="183">
        <v>51.5</v>
      </c>
      <c r="AC263" s="179">
        <v>57.531556372562491</v>
      </c>
      <c r="AD263" s="184">
        <v>70.397058823750001</v>
      </c>
      <c r="AE263" s="179">
        <v>40.645833333249996</v>
      </c>
      <c r="AF263" s="179">
        <v>74</v>
      </c>
      <c r="AG263" s="185">
        <v>45.083333333249996</v>
      </c>
      <c r="AH263" s="183">
        <v>44.75</v>
      </c>
      <c r="AI263" s="179">
        <v>45.574218750041666</v>
      </c>
      <c r="AJ263" s="184">
        <v>52.3055555555</v>
      </c>
      <c r="AK263" s="179">
        <v>57.9913194445</v>
      </c>
      <c r="AL263" s="179">
        <v>68.333333333500008</v>
      </c>
      <c r="AM263" s="185">
        <v>3.6666666666666665</v>
      </c>
      <c r="AN263" s="179">
        <v>43.939833333333333</v>
      </c>
      <c r="AO263" s="184">
        <v>54.852999999999994</v>
      </c>
      <c r="AP263" s="179">
        <v>19.458333333333332</v>
      </c>
      <c r="AQ263" s="179">
        <v>62.53125</v>
      </c>
      <c r="AR263" s="185">
        <v>38.91675</v>
      </c>
    </row>
    <row r="264" spans="2:44" x14ac:dyDescent="0.3">
      <c r="B264" s="153" t="s">
        <v>19</v>
      </c>
      <c r="C264" s="92" t="s">
        <v>311</v>
      </c>
      <c r="D264" s="29">
        <f>AVERAGE(Mystery_Shopping_Scores6[[#This Row],[Business Start-up (2020)]:[Studying (2020)]], Mystery_Shopping_Scores6[[#This Row],[Regular business operations (2021)]:[Health (2021)]])</f>
        <v>72.210670194003512</v>
      </c>
      <c r="E264" s="29">
        <f>IFERROR(AVERAGE(Mystery_Shopping_Scores6[[#This Row],[Business Start-up (2020)]], Mystery_Shopping_Scores6[[#This Row],[Regular business operations (2021)]]), ".")</f>
        <v>81.7</v>
      </c>
      <c r="F264" s="30">
        <f>IFERROR(AVERAGE(Mystery_Shopping_Scores6[[#This Row],[Family (2020)]:[Studying (2020)]],Mystery_Shopping_Scores6[[#This Row],[Transport (2021)]:[Health (2021)]]), ".")</f>
        <v>69.499433106575964</v>
      </c>
      <c r="G264" s="171">
        <f>AVERAGE(Mystery_Shopping_Scores6[[#This Row],[Regular business operations (2021)]:[Health (2021)]])</f>
        <v>80.742857142857147</v>
      </c>
      <c r="H264" s="171">
        <v>70</v>
      </c>
      <c r="I264" s="38">
        <v>33.714285714285715</v>
      </c>
      <c r="J264" s="38">
        <v>100</v>
      </c>
      <c r="K264" s="38">
        <v>100</v>
      </c>
      <c r="L264" s="30">
        <v>100</v>
      </c>
      <c r="M264" s="171">
        <v>70.37777777777778</v>
      </c>
      <c r="N264" s="167" t="s">
        <v>6</v>
      </c>
      <c r="O264" s="172">
        <v>18.166666666666668</v>
      </c>
      <c r="P264" s="167">
        <v>59.422718253968249</v>
      </c>
      <c r="Q264" s="38">
        <f t="shared" si="84"/>
        <v>61.545436507936508</v>
      </c>
      <c r="R264" s="29">
        <v>93.4</v>
      </c>
      <c r="S264" s="38">
        <v>34.142857142857146</v>
      </c>
      <c r="T264" s="38">
        <v>51.888888888888886</v>
      </c>
      <c r="U264" s="30">
        <v>66.75</v>
      </c>
      <c r="V264" s="191">
        <v>57.875</v>
      </c>
      <c r="W264" s="179">
        <v>57.3</v>
      </c>
      <c r="X264" s="184">
        <v>63</v>
      </c>
      <c r="Y264" s="179">
        <v>54.9</v>
      </c>
      <c r="Z264" s="179">
        <v>67</v>
      </c>
      <c r="AA264" s="179">
        <v>44.3</v>
      </c>
      <c r="AB264" s="183">
        <v>48.375</v>
      </c>
      <c r="AC264" s="179">
        <v>58.349264706</v>
      </c>
      <c r="AD264" s="184">
        <v>78.647058823999998</v>
      </c>
      <c r="AE264" s="179">
        <v>16.75</v>
      </c>
      <c r="AF264" s="179">
        <v>71</v>
      </c>
      <c r="AG264" s="185">
        <v>67</v>
      </c>
      <c r="AH264" s="183">
        <v>43.5</v>
      </c>
      <c r="AI264" s="179">
        <v>38.324652777750003</v>
      </c>
      <c r="AJ264" s="184">
        <v>48.111111111</v>
      </c>
      <c r="AK264" s="179">
        <v>54.1875</v>
      </c>
      <c r="AL264" s="179">
        <v>40</v>
      </c>
      <c r="AM264" s="185">
        <v>11</v>
      </c>
      <c r="AN264" s="179">
        <v>48.688749999999999</v>
      </c>
      <c r="AO264" s="184">
        <v>80.587999999999994</v>
      </c>
      <c r="AP264" s="179">
        <v>8.375</v>
      </c>
      <c r="AQ264" s="179">
        <v>50.125</v>
      </c>
      <c r="AR264" s="185">
        <v>55.667000000000002</v>
      </c>
    </row>
    <row r="265" spans="2:44" x14ac:dyDescent="0.3">
      <c r="B265" s="153" t="s">
        <v>19</v>
      </c>
      <c r="C265" s="92" t="s">
        <v>312</v>
      </c>
      <c r="D265" s="29">
        <f>AVERAGE(Mystery_Shopping_Scores6[[#This Row],[Business Start-up (2020)]:[Studying (2020)]], Mystery_Shopping_Scores6[[#This Row],[Regular business operations (2021)]:[Health (2021)]])</f>
        <v>90.561434450323347</v>
      </c>
      <c r="E265" s="29">
        <f>IFERROR(AVERAGE(Mystery_Shopping_Scores6[[#This Row],[Business Start-up (2020)]], Mystery_Shopping_Scores6[[#This Row],[Regular business operations (2021)]]), ".")</f>
        <v>95</v>
      </c>
      <c r="F265" s="30">
        <f>IFERROR(AVERAGE(Mystery_Shopping_Scores6[[#This Row],[Family (2020)]:[Studying (2020)]],Mystery_Shopping_Scores6[[#This Row],[Transport (2021)]:[Health (2021)]]), ".")</f>
        <v>89.293272864701422</v>
      </c>
      <c r="G265" s="171">
        <f>AVERAGE(Mystery_Shopping_Scores6[[#This Row],[Regular business operations (2021)]:[Health (2021)]])</f>
        <v>94.296296296296291</v>
      </c>
      <c r="H265" s="171">
        <v>90</v>
      </c>
      <c r="I265" s="38">
        <v>81.481481481481481</v>
      </c>
      <c r="J265" s="38">
        <v>100</v>
      </c>
      <c r="K265" s="38">
        <v>100</v>
      </c>
      <c r="L265" s="30">
        <v>100</v>
      </c>
      <c r="M265" s="171">
        <v>97.5</v>
      </c>
      <c r="N265" s="167" t="s">
        <v>6</v>
      </c>
      <c r="O265" s="172">
        <v>43.680555555555557</v>
      </c>
      <c r="P265" s="167">
        <v>83.210204081632668</v>
      </c>
      <c r="Q265" s="38">
        <f t="shared" si="84"/>
        <v>85.892857142857139</v>
      </c>
      <c r="R265" s="29">
        <v>100</v>
      </c>
      <c r="S265" s="38">
        <v>43.571428571428569</v>
      </c>
      <c r="T265" s="38">
        <v>100</v>
      </c>
      <c r="U265" s="30">
        <v>100</v>
      </c>
      <c r="V265" s="191">
        <v>69.285714285714292</v>
      </c>
      <c r="W265" s="179">
        <v>79.63333333333334</v>
      </c>
      <c r="X265" s="184">
        <v>77.8</v>
      </c>
      <c r="Y265" s="179">
        <v>100</v>
      </c>
      <c r="Z265" s="179">
        <v>61.1</v>
      </c>
      <c r="AA265" s="179" t="s">
        <v>6</v>
      </c>
      <c r="AB265" s="183">
        <v>60.571428571428569</v>
      </c>
      <c r="AC265" s="179">
        <v>61.666666666499999</v>
      </c>
      <c r="AD265" s="184">
        <v>100</v>
      </c>
      <c r="AE265" s="179">
        <v>33.333333332999999</v>
      </c>
      <c r="AF265" s="179">
        <v>100</v>
      </c>
      <c r="AG265" s="185">
        <v>13.333333333000001</v>
      </c>
      <c r="AH265" s="183">
        <v>59.666666666666664</v>
      </c>
      <c r="AI265" s="179">
        <v>59.259259259333334</v>
      </c>
      <c r="AJ265" s="184">
        <v>11.111111111</v>
      </c>
      <c r="AK265" s="179">
        <v>100</v>
      </c>
      <c r="AL265" s="179">
        <v>66.666666667000001</v>
      </c>
      <c r="AM265" s="185" t="s">
        <v>6</v>
      </c>
      <c r="AN265" s="179">
        <v>60</v>
      </c>
      <c r="AO265" s="184">
        <v>80</v>
      </c>
      <c r="AP265" s="179" t="s">
        <v>6</v>
      </c>
      <c r="AQ265" s="179">
        <v>100</v>
      </c>
      <c r="AR265" s="185">
        <v>0</v>
      </c>
    </row>
    <row r="266" spans="2:44" x14ac:dyDescent="0.3">
      <c r="B266" s="153" t="s">
        <v>19</v>
      </c>
      <c r="C266" s="92" t="s">
        <v>313</v>
      </c>
      <c r="D266" s="29">
        <f>AVERAGE(Mystery_Shopping_Scores6[[#This Row],[Business Start-up (2020)]:[Studying (2020)]], Mystery_Shopping_Scores6[[#This Row],[Regular business operations (2021)]:[Health (2021)]])</f>
        <v>47.160493827160494</v>
      </c>
      <c r="E266" s="29">
        <f>IFERROR(AVERAGE(Mystery_Shopping_Scores6[[#This Row],[Business Start-up (2020)]], Mystery_Shopping_Scores6[[#This Row],[Regular business operations (2021)]]), ".")</f>
        <v>90</v>
      </c>
      <c r="F266" s="30">
        <f>IFERROR(AVERAGE(Mystery_Shopping_Scores6[[#This Row],[Family (2020)]:[Studying (2020)]],Mystery_Shopping_Scores6[[#This Row],[Transport (2021)]:[Health (2021)]]), ".")</f>
        <v>34.920634920634924</v>
      </c>
      <c r="G266" s="171">
        <f>AVERAGE(Mystery_Shopping_Scores6[[#This Row],[Regular business operations (2021)]:[Health (2021)]])</f>
        <v>62.666666666666671</v>
      </c>
      <c r="H266" s="171">
        <v>80</v>
      </c>
      <c r="I266" s="38">
        <v>50</v>
      </c>
      <c r="J266" s="38">
        <v>33.333333333333336</v>
      </c>
      <c r="K266" s="38">
        <v>100</v>
      </c>
      <c r="L266" s="30">
        <v>50</v>
      </c>
      <c r="M266" s="171">
        <v>54.347826086956523</v>
      </c>
      <c r="N266" s="167" t="s">
        <v>6</v>
      </c>
      <c r="O266" s="172">
        <v>0</v>
      </c>
      <c r="P266" s="167">
        <v>42.163888888888891</v>
      </c>
      <c r="Q266" s="38">
        <f t="shared" si="84"/>
        <v>27.777777777777779</v>
      </c>
      <c r="R266" s="29">
        <v>100</v>
      </c>
      <c r="S266" s="38">
        <v>0</v>
      </c>
      <c r="T266" s="38">
        <v>11.111111111111111</v>
      </c>
      <c r="U266" s="30">
        <v>0</v>
      </c>
      <c r="V266" s="191">
        <v>39.75</v>
      </c>
      <c r="W266" s="179">
        <v>56.55</v>
      </c>
      <c r="X266" s="184">
        <v>66.7</v>
      </c>
      <c r="Y266" s="179">
        <v>79.5</v>
      </c>
      <c r="Z266" s="179">
        <v>80</v>
      </c>
      <c r="AA266" s="179">
        <v>0</v>
      </c>
      <c r="AB266" s="183">
        <v>35.75</v>
      </c>
      <c r="AC266" s="179">
        <v>22.610294117750001</v>
      </c>
      <c r="AD266" s="184">
        <v>52.941176470999999</v>
      </c>
      <c r="AE266" s="179">
        <v>12.5</v>
      </c>
      <c r="AF266" s="179">
        <v>25</v>
      </c>
      <c r="AG266" s="185">
        <v>0</v>
      </c>
      <c r="AH266" s="183">
        <v>31.75</v>
      </c>
      <c r="AI266" s="179">
        <v>48.611111111249997</v>
      </c>
      <c r="AJ266" s="184">
        <v>50</v>
      </c>
      <c r="AK266" s="179">
        <v>77.777777778000001</v>
      </c>
      <c r="AL266" s="179">
        <v>66.666666667000001</v>
      </c>
      <c r="AM266" s="185">
        <v>0</v>
      </c>
      <c r="AN266" s="179">
        <v>14.706</v>
      </c>
      <c r="AO266" s="184">
        <v>58.823999999999998</v>
      </c>
      <c r="AP266" s="179">
        <v>0</v>
      </c>
      <c r="AQ266" s="179">
        <v>0</v>
      </c>
      <c r="AR266" s="185">
        <v>0</v>
      </c>
    </row>
    <row r="267" spans="2:44" x14ac:dyDescent="0.3">
      <c r="B267" s="153" t="s">
        <v>19</v>
      </c>
      <c r="C267" s="92" t="s">
        <v>314</v>
      </c>
      <c r="D267" s="29">
        <f>AVERAGE(Mystery_Shopping_Scores6[[#This Row],[Business Start-up (2020)]:[Studying (2020)]], Mystery_Shopping_Scores6[[#This Row],[Regular business operations (2021)]:[Health (2021)]])</f>
        <v>88.888888888888886</v>
      </c>
      <c r="E267" s="29">
        <f>IFERROR(AVERAGE(Mystery_Shopping_Scores6[[#This Row],[Business Start-up (2020)]], Mystery_Shopping_Scores6[[#This Row],[Regular business operations (2021)]]), ".")</f>
        <v>100</v>
      </c>
      <c r="F267" s="30">
        <f>IFERROR(AVERAGE(Mystery_Shopping_Scores6[[#This Row],[Family (2020)]:[Studying (2020)]],Mystery_Shopping_Scores6[[#This Row],[Transport (2021)]:[Health (2021)]]), ".")</f>
        <v>85.714285714285708</v>
      </c>
      <c r="G267" s="171">
        <f>AVERAGE(Mystery_Shopping_Scores6[[#This Row],[Regular business operations (2021)]:[Health (2021)]])</f>
        <v>80</v>
      </c>
      <c r="H267" s="171">
        <v>100</v>
      </c>
      <c r="I267" s="38">
        <v>100</v>
      </c>
      <c r="J267" s="38">
        <v>50</v>
      </c>
      <c r="K267" s="38">
        <v>50</v>
      </c>
      <c r="L267" s="30">
        <v>100</v>
      </c>
      <c r="M267" s="171" t="s">
        <v>6</v>
      </c>
      <c r="N267" s="167" t="s">
        <v>6</v>
      </c>
      <c r="O267" s="172" t="s">
        <v>6</v>
      </c>
      <c r="P267" s="167">
        <v>87.5</v>
      </c>
      <c r="Q267" s="38">
        <f t="shared" si="84"/>
        <v>100</v>
      </c>
      <c r="R267" s="29">
        <v>100</v>
      </c>
      <c r="S267" s="38">
        <v>100</v>
      </c>
      <c r="T267" s="38">
        <v>100</v>
      </c>
      <c r="U267" s="30">
        <v>100</v>
      </c>
      <c r="V267" s="191">
        <v>81.25</v>
      </c>
      <c r="W267" s="179">
        <v>75</v>
      </c>
      <c r="X267" s="184">
        <v>100</v>
      </c>
      <c r="Y267" s="179">
        <v>50</v>
      </c>
      <c r="Z267" s="179">
        <v>100</v>
      </c>
      <c r="AA267" s="179">
        <v>50</v>
      </c>
      <c r="AB267" s="183">
        <v>68.75</v>
      </c>
      <c r="AC267" s="179">
        <v>87.5</v>
      </c>
      <c r="AD267" s="184">
        <v>50</v>
      </c>
      <c r="AE267" s="179">
        <v>100</v>
      </c>
      <c r="AF267" s="179">
        <v>100</v>
      </c>
      <c r="AG267" s="185">
        <v>100</v>
      </c>
      <c r="AH267" s="183">
        <v>56.25</v>
      </c>
      <c r="AI267" s="179">
        <v>50</v>
      </c>
      <c r="AJ267" s="184">
        <v>100</v>
      </c>
      <c r="AK267" s="179">
        <v>0</v>
      </c>
      <c r="AL267" s="179">
        <v>100</v>
      </c>
      <c r="AM267" s="185">
        <v>0</v>
      </c>
      <c r="AN267" s="179">
        <v>62.5</v>
      </c>
      <c r="AO267" s="184">
        <v>0</v>
      </c>
      <c r="AP267" s="179">
        <v>50</v>
      </c>
      <c r="AQ267" s="179">
        <v>100</v>
      </c>
      <c r="AR267" s="185">
        <v>100</v>
      </c>
    </row>
    <row r="268" spans="2:44" x14ac:dyDescent="0.3">
      <c r="B268" s="153" t="s">
        <v>19</v>
      </c>
      <c r="C268" s="92" t="s">
        <v>742</v>
      </c>
      <c r="D268" s="29">
        <f>AVERAGE(Mystery_Shopping_Scores6[[#This Row],[Business Start-up (2020)]:[Studying (2020)]], Mystery_Shopping_Scores6[[#This Row],[Regular business operations (2021)]:[Health (2021)]])</f>
        <v>45.472222222222214</v>
      </c>
      <c r="E268" s="29">
        <f>IFERROR(AVERAGE(Mystery_Shopping_Scores6[[#This Row],[Business Start-up (2020)]], Mystery_Shopping_Scores6[[#This Row],[Regular business operations (2021)]]), ".")</f>
        <v>65.763888888888886</v>
      </c>
      <c r="F268" s="30">
        <f>IFERROR(AVERAGE(Mystery_Shopping_Scores6[[#This Row],[Family (2020)]:[Studying (2020)]],Mystery_Shopping_Scores6[[#This Row],[Transport (2021)]:[Health (2021)]]), ".")</f>
        <v>39.674603174603178</v>
      </c>
      <c r="G268" s="171">
        <f>AVERAGE(Mystery_Shopping_Scores6[[#This Row],[Regular business operations (2021)]:[Health (2021)]])</f>
        <v>45.238888888888894</v>
      </c>
      <c r="H268" s="29">
        <f t="shared" ref="H268:L268" si="85">(0.5*IF(ISNUMBER(H269),H269,0)+0.25*IF(ISNUMBER(H270),H270,0)+IFERROR(AVERAGE(H271:H272)*0.25,0))/(ISNUMBER(H269)*0.5+ISNUMBER(H270)*0.25+OR(ISNUMBER(H271),ISNUMBER(H272))*0.25)</f>
        <v>52.777777777777779</v>
      </c>
      <c r="I268" s="38">
        <f t="shared" si="85"/>
        <v>58.5</v>
      </c>
      <c r="J268" s="38">
        <f t="shared" si="85"/>
        <v>62.083333333333343</v>
      </c>
      <c r="K268" s="38">
        <f t="shared" si="85"/>
        <v>40.833333333333329</v>
      </c>
      <c r="L268" s="30">
        <f t="shared" si="85"/>
        <v>12</v>
      </c>
      <c r="M268" s="171" t="s">
        <v>6</v>
      </c>
      <c r="N268" s="167" t="s">
        <v>6</v>
      </c>
      <c r="O268" s="172" t="s">
        <v>6</v>
      </c>
      <c r="P268" s="167">
        <v>57.277256944444439</v>
      </c>
      <c r="Q268" s="38">
        <f t="shared" si="84"/>
        <v>45.763888888888886</v>
      </c>
      <c r="R268" s="29">
        <f>(0.5*IF(ISNUMBER(R269),R269,0)+0.25*IF(ISNUMBER(R270),R270,0)+IFERROR(AVERAGE(R271:R272)*0.25,0))/(ISNUMBER(R269)*0.5+ISNUMBER(R270)*0.25+OR(ISNUMBER(R271),ISNUMBER(R272))*0.25)</f>
        <v>78.75</v>
      </c>
      <c r="S268" s="38">
        <f>(0.5*IF(ISNUMBER(S269),S269,0)+0.25*IF(ISNUMBER(S270),S270,0)+IFERROR(AVERAGE(S271:S272)*0.25,0))/(ISNUMBER(S269)*0.5+ISNUMBER(S270)*0.25+OR(ISNUMBER(S271),ISNUMBER(S272))*0.25)</f>
        <v>29.166666666666664</v>
      </c>
      <c r="T268" s="38">
        <f>(0.5*IF(ISNUMBER(T269),T269,0)+0.25*IF(ISNUMBER(T270),T270,0)+IFERROR(AVERAGE(T271:T272)*0.25,0))/(ISNUMBER(T269)*0.5+ISNUMBER(T270)*0.25+OR(ISNUMBER(T271),ISNUMBER(T272))*0.25)</f>
        <v>2.2222222222222223</v>
      </c>
      <c r="U268" s="30">
        <f>(0.5*IF(ISNUMBER(U269),U269,0)+0.25*IF(ISNUMBER(U270),U270,0)+IFERROR(AVERAGE(U271:U272)*0.25,0))/(ISNUMBER(U269)*0.5+ISNUMBER(U270)*0.25+OR(ISNUMBER(U271),ISNUMBER(U272))*0.25)</f>
        <v>72.916666666666657</v>
      </c>
      <c r="V268" s="191">
        <v>69.166666666666671</v>
      </c>
      <c r="W268" s="179">
        <v>68.790624999999991</v>
      </c>
      <c r="X268" s="184">
        <v>75</v>
      </c>
      <c r="Y268" s="179">
        <v>79.75</v>
      </c>
      <c r="Z268" s="179">
        <v>58.325000000000003</v>
      </c>
      <c r="AA268" s="179">
        <v>62.087499999999999</v>
      </c>
      <c r="AB268" s="183">
        <v>62.333333333333336</v>
      </c>
      <c r="AC268" s="179">
        <v>70.122023809375008</v>
      </c>
      <c r="AD268" s="184">
        <v>76.785714285500006</v>
      </c>
      <c r="AE268" s="179" t="s">
        <v>6</v>
      </c>
      <c r="AF268" s="179" t="s">
        <v>6</v>
      </c>
      <c r="AG268" s="185">
        <v>63.458333333249996</v>
      </c>
      <c r="AH268" s="183">
        <v>58.833333333333336</v>
      </c>
      <c r="AI268" s="179">
        <v>58.541666666656248</v>
      </c>
      <c r="AJ268" s="184">
        <v>60</v>
      </c>
      <c r="AK268" s="179">
        <v>53.75</v>
      </c>
      <c r="AL268" s="179">
        <v>58.333333333249996</v>
      </c>
      <c r="AM268" s="185">
        <v>62.083333333375002</v>
      </c>
      <c r="AN268" s="179">
        <v>59.708375000000004</v>
      </c>
      <c r="AO268" s="184">
        <v>65.416875000000005</v>
      </c>
      <c r="AP268" s="179" t="s">
        <v>6</v>
      </c>
      <c r="AQ268" s="179" t="s">
        <v>6</v>
      </c>
      <c r="AR268" s="185">
        <v>53.999875000000003</v>
      </c>
    </row>
    <row r="269" spans="2:44" x14ac:dyDescent="0.3">
      <c r="B269" s="153" t="s">
        <v>19</v>
      </c>
      <c r="C269" s="92" t="s">
        <v>315</v>
      </c>
      <c r="D269" s="29">
        <f>AVERAGE(Mystery_Shopping_Scores6[[#This Row],[Business Start-up (2020)]:[Studying (2020)]], Mystery_Shopping_Scores6[[#This Row],[Regular business operations (2021)]:[Health (2021)]])</f>
        <v>51.129629629629633</v>
      </c>
      <c r="E269" s="29">
        <f>IFERROR(AVERAGE(Mystery_Shopping_Scores6[[#This Row],[Business Start-up (2020)]], Mystery_Shopping_Scores6[[#This Row],[Regular business operations (2021)]]), ".")</f>
        <v>62.777777777777779</v>
      </c>
      <c r="F269" s="30">
        <f>IFERROR(AVERAGE(Mystery_Shopping_Scores6[[#This Row],[Family (2020)]:[Studying (2020)]],Mystery_Shopping_Scores6[[#This Row],[Transport (2021)]:[Health (2021)]]), ".")</f>
        <v>47.801587301587304</v>
      </c>
      <c r="G269" s="171">
        <f>AVERAGE(Mystery_Shopping_Scores6[[#This Row],[Regular business operations (2021)]:[Health (2021)]])</f>
        <v>59.644444444444446</v>
      </c>
      <c r="H269" s="171">
        <v>55.555555555555557</v>
      </c>
      <c r="I269" s="38">
        <v>92</v>
      </c>
      <c r="J269" s="38">
        <v>86.666666666666671</v>
      </c>
      <c r="K269" s="38">
        <v>40</v>
      </c>
      <c r="L269" s="30">
        <v>24</v>
      </c>
      <c r="M269" s="171">
        <v>51.111111111111114</v>
      </c>
      <c r="N269" s="167" t="s">
        <v>6</v>
      </c>
      <c r="O269" s="172">
        <v>20</v>
      </c>
      <c r="P269" s="167">
        <v>64.555555555555557</v>
      </c>
      <c r="Q269" s="38">
        <f t="shared" si="84"/>
        <v>40.486111111111114</v>
      </c>
      <c r="R269" s="29">
        <v>70</v>
      </c>
      <c r="S269" s="38">
        <v>25</v>
      </c>
      <c r="T269" s="38">
        <v>4.4444444444444446</v>
      </c>
      <c r="U269" s="30">
        <v>62.5</v>
      </c>
      <c r="V269" s="191">
        <v>86.833333333333329</v>
      </c>
      <c r="W269" s="179">
        <v>88.625</v>
      </c>
      <c r="X269" s="184">
        <v>100</v>
      </c>
      <c r="Y269" s="179">
        <v>84.5</v>
      </c>
      <c r="Z269" s="179">
        <v>100</v>
      </c>
      <c r="AA269" s="179">
        <v>70</v>
      </c>
      <c r="AB269" s="183">
        <v>77.333333333333329</v>
      </c>
      <c r="AC269" s="179">
        <v>82.952380951999999</v>
      </c>
      <c r="AD269" s="184">
        <v>78.571428570999998</v>
      </c>
      <c r="AE269" s="179" t="s">
        <v>6</v>
      </c>
      <c r="AF269" s="179" t="s">
        <v>6</v>
      </c>
      <c r="AG269" s="185">
        <v>87.333333332999999</v>
      </c>
      <c r="AH269" s="183">
        <v>73.5</v>
      </c>
      <c r="AI269" s="179">
        <v>74.375</v>
      </c>
      <c r="AJ269" s="184">
        <v>70</v>
      </c>
      <c r="AK269" s="179">
        <v>57.5</v>
      </c>
      <c r="AL269" s="179">
        <v>100</v>
      </c>
      <c r="AM269" s="185">
        <v>70</v>
      </c>
      <c r="AN269" s="179">
        <v>71.5</v>
      </c>
      <c r="AO269" s="184">
        <v>76.667000000000002</v>
      </c>
      <c r="AP269" s="179" t="s">
        <v>6</v>
      </c>
      <c r="AQ269" s="179" t="s">
        <v>6</v>
      </c>
      <c r="AR269" s="185">
        <v>66.332999999999998</v>
      </c>
    </row>
    <row r="270" spans="2:44" x14ac:dyDescent="0.3">
      <c r="B270" s="153" t="s">
        <v>19</v>
      </c>
      <c r="C270" s="92" t="s">
        <v>316</v>
      </c>
      <c r="D270" s="29">
        <f>AVERAGE(Mystery_Shopping_Scores6[[#This Row],[Business Start-up (2020)]:[Studying (2020)]], Mystery_Shopping_Scores6[[#This Row],[Regular business operations (2021)]:[Health (2021)]])</f>
        <v>44.444444444444436</v>
      </c>
      <c r="E270" s="29">
        <f>IFERROR(AVERAGE(Mystery_Shopping_Scores6[[#This Row],[Business Start-up (2020)]], Mystery_Shopping_Scores6[[#This Row],[Regular business operations (2021)]]), ".")</f>
        <v>100</v>
      </c>
      <c r="F270" s="30">
        <f>IFERROR(AVERAGE(Mystery_Shopping_Scores6[[#This Row],[Family (2020)]:[Studying (2020)]],Mystery_Shopping_Scores6[[#This Row],[Transport (2021)]:[Health (2021)]]), ".")</f>
        <v>28.571428571428562</v>
      </c>
      <c r="G270" s="171">
        <f>AVERAGE(Mystery_Shopping_Scores6[[#This Row],[Regular business operations (2021)]:[Health (2021)]])</f>
        <v>33.333333333333329</v>
      </c>
      <c r="H270" s="171">
        <v>100</v>
      </c>
      <c r="I270" s="38">
        <v>0</v>
      </c>
      <c r="J270" s="38">
        <v>33.333333333333329</v>
      </c>
      <c r="K270" s="38">
        <v>33.333333333333329</v>
      </c>
      <c r="L270" s="30">
        <v>0</v>
      </c>
      <c r="M270" s="171" t="s">
        <v>6</v>
      </c>
      <c r="N270" s="167" t="s">
        <v>6</v>
      </c>
      <c r="O270" s="172" t="s">
        <v>6</v>
      </c>
      <c r="P270" s="167">
        <v>66.666666666666671</v>
      </c>
      <c r="Q270" s="38">
        <f t="shared" si="84"/>
        <v>58.333333333333329</v>
      </c>
      <c r="R270" s="29">
        <v>100</v>
      </c>
      <c r="S270" s="38">
        <v>66.666666666666657</v>
      </c>
      <c r="T270" s="38">
        <v>0</v>
      </c>
      <c r="U270" s="30">
        <v>66.666666666666657</v>
      </c>
      <c r="V270" s="191">
        <v>77.833333333333329</v>
      </c>
      <c r="W270" s="179">
        <v>75</v>
      </c>
      <c r="X270" s="184">
        <v>100</v>
      </c>
      <c r="Y270" s="179">
        <v>100</v>
      </c>
      <c r="Z270" s="179">
        <v>33.299999999999997</v>
      </c>
      <c r="AA270" s="179">
        <v>66.7</v>
      </c>
      <c r="AB270" s="183">
        <v>77.833333333333329</v>
      </c>
      <c r="AC270" s="179">
        <v>83.333333333500008</v>
      </c>
      <c r="AD270" s="184">
        <v>100</v>
      </c>
      <c r="AE270" s="179" t="s">
        <v>6</v>
      </c>
      <c r="AF270" s="179" t="s">
        <v>6</v>
      </c>
      <c r="AG270" s="185">
        <v>66.666666667000001</v>
      </c>
      <c r="AH270" s="183">
        <v>77.833333333333329</v>
      </c>
      <c r="AI270" s="179">
        <v>75</v>
      </c>
      <c r="AJ270" s="184">
        <v>100</v>
      </c>
      <c r="AK270" s="179">
        <v>100</v>
      </c>
      <c r="AL270" s="179">
        <v>33.333333332999999</v>
      </c>
      <c r="AM270" s="185">
        <v>66.666666667000001</v>
      </c>
      <c r="AN270" s="179">
        <v>83.333500000000001</v>
      </c>
      <c r="AO270" s="184">
        <v>100</v>
      </c>
      <c r="AP270" s="179" t="s">
        <v>6</v>
      </c>
      <c r="AQ270" s="179" t="s">
        <v>6</v>
      </c>
      <c r="AR270" s="185">
        <v>66.667000000000002</v>
      </c>
    </row>
    <row r="271" spans="2:44" x14ac:dyDescent="0.3">
      <c r="B271" s="153" t="s">
        <v>19</v>
      </c>
      <c r="C271" s="92" t="s">
        <v>740</v>
      </c>
      <c r="D271" s="29">
        <f>AVERAGE(Mystery_Shopping_Scores6[[#This Row],[Business Start-up (2020)]:[Studying (2020)]], Mystery_Shopping_Scores6[[#This Row],[Regular business operations (2021)]:[Health (2021)]])</f>
        <v>13.541666666666668</v>
      </c>
      <c r="E271" s="29">
        <f>IFERROR(AVERAGE(Mystery_Shopping_Scores6[[#This Row],[Business Start-up (2020)]], Mystery_Shopping_Scores6[[#This Row],[Regular business operations (2021)]]), ".")</f>
        <v>37.5</v>
      </c>
      <c r="F271" s="30">
        <f>IFERROR(AVERAGE(Mystery_Shopping_Scores6[[#This Row],[Family (2020)]:[Studying (2020)]],Mystery_Shopping_Scores6[[#This Row],[Transport (2021)]:[Health (2021)]]), ".")</f>
        <v>5.5555555555555562</v>
      </c>
      <c r="G271" s="171">
        <f>AVERAGE(Mystery_Shopping_Scores6[[#This Row],[Regular business operations (2021)]:[Health (2021)]])</f>
        <v>6.666666666666667</v>
      </c>
      <c r="H271" s="171">
        <v>0</v>
      </c>
      <c r="I271" s="38">
        <v>0</v>
      </c>
      <c r="J271" s="38">
        <v>33.333333333333336</v>
      </c>
      <c r="K271" s="38">
        <v>0</v>
      </c>
      <c r="L271" s="30">
        <v>0</v>
      </c>
      <c r="M271" s="171">
        <v>25</v>
      </c>
      <c r="N271" s="167" t="s">
        <v>6</v>
      </c>
      <c r="O271" s="172" t="s">
        <v>6</v>
      </c>
      <c r="P271" s="167">
        <v>15.471428571428572</v>
      </c>
      <c r="Q271" s="38">
        <f t="shared" si="84"/>
        <v>25</v>
      </c>
      <c r="R271" s="29">
        <v>75</v>
      </c>
      <c r="S271" s="38">
        <v>0</v>
      </c>
      <c r="T271" s="38">
        <v>0</v>
      </c>
      <c r="U271" s="30" t="s">
        <v>6</v>
      </c>
      <c r="V271" s="191">
        <v>13.166666666666666</v>
      </c>
      <c r="W271" s="179">
        <v>8.3249999999999993</v>
      </c>
      <c r="X271" s="184">
        <v>0</v>
      </c>
      <c r="Y271" s="179">
        <v>0</v>
      </c>
      <c r="Z271" s="179">
        <v>0</v>
      </c>
      <c r="AA271" s="179">
        <v>33.299999999999997</v>
      </c>
      <c r="AB271" s="183">
        <v>13.166666666666666</v>
      </c>
      <c r="AC271" s="179">
        <v>23.076923077</v>
      </c>
      <c r="AD271" s="184">
        <v>46.153846154</v>
      </c>
      <c r="AE271" s="179" t="s">
        <v>6</v>
      </c>
      <c r="AF271" s="179" t="s">
        <v>6</v>
      </c>
      <c r="AG271" s="185">
        <v>0</v>
      </c>
      <c r="AH271" s="183">
        <v>5.5</v>
      </c>
      <c r="AI271" s="179">
        <v>8.3333333332499997</v>
      </c>
      <c r="AJ271" s="184">
        <v>0</v>
      </c>
      <c r="AK271" s="179">
        <v>0</v>
      </c>
      <c r="AL271" s="179">
        <v>0</v>
      </c>
      <c r="AM271" s="185">
        <v>33.333333332999999</v>
      </c>
      <c r="AN271" s="179">
        <v>0</v>
      </c>
      <c r="AO271" s="184">
        <v>0</v>
      </c>
      <c r="AP271" s="179" t="s">
        <v>6</v>
      </c>
      <c r="AQ271" s="179" t="s">
        <v>6</v>
      </c>
      <c r="AR271" s="185">
        <v>0</v>
      </c>
    </row>
    <row r="272" spans="2:44" x14ac:dyDescent="0.3">
      <c r="B272" s="153" t="s">
        <v>19</v>
      </c>
      <c r="C272" s="92" t="s">
        <v>741</v>
      </c>
      <c r="D272" s="29">
        <f>AVERAGE(Mystery_Shopping_Scores6[[#This Row],[Business Start-up (2020)]:[Studying (2020)]], Mystery_Shopping_Scores6[[#This Row],[Regular business operations (2021)]:[Health (2021)]])</f>
        <v>53.125</v>
      </c>
      <c r="E272" s="29">
        <f>IFERROR(AVERAGE(Mystery_Shopping_Scores6[[#This Row],[Business Start-up (2020)]], Mystery_Shopping_Scores6[[#This Row],[Regular business operations (2021)]]), ".")</f>
        <v>37.5</v>
      </c>
      <c r="F272" s="30">
        <f>IFERROR(AVERAGE(Mystery_Shopping_Scores6[[#This Row],[Family (2020)]:[Studying (2020)]],Mystery_Shopping_Scores6[[#This Row],[Transport (2021)]:[Health (2021)]]), ".")</f>
        <v>58.333333333333336</v>
      </c>
      <c r="G272" s="171">
        <f>AVERAGE(Mystery_Shopping_Scores6[[#This Row],[Regular business operations (2021)]:[Health (2021)]])</f>
        <v>50</v>
      </c>
      <c r="H272" s="171">
        <v>0</v>
      </c>
      <c r="I272" s="38">
        <v>100</v>
      </c>
      <c r="J272" s="38">
        <v>50</v>
      </c>
      <c r="K272" s="38">
        <v>100</v>
      </c>
      <c r="L272" s="30">
        <v>0</v>
      </c>
      <c r="M272" s="171">
        <v>43.75</v>
      </c>
      <c r="N272" s="167" t="s">
        <v>6</v>
      </c>
      <c r="O272" s="172" t="s">
        <v>6</v>
      </c>
      <c r="P272" s="167">
        <v>65</v>
      </c>
      <c r="Q272" s="38">
        <f t="shared" si="84"/>
        <v>58.333333333333336</v>
      </c>
      <c r="R272" s="29">
        <v>75</v>
      </c>
      <c r="S272" s="38">
        <v>0</v>
      </c>
      <c r="T272" s="38" t="s">
        <v>6</v>
      </c>
      <c r="U272" s="30">
        <v>100</v>
      </c>
      <c r="V272" s="191">
        <v>57.25</v>
      </c>
      <c r="W272" s="179">
        <v>75</v>
      </c>
      <c r="X272" s="184" t="s">
        <v>6</v>
      </c>
      <c r="Y272" s="179">
        <v>100</v>
      </c>
      <c r="Z272" s="179" t="s">
        <v>6</v>
      </c>
      <c r="AA272" s="179">
        <v>50</v>
      </c>
      <c r="AB272" s="183">
        <v>32.25</v>
      </c>
      <c r="AC272" s="179">
        <v>39.423076922999996</v>
      </c>
      <c r="AD272" s="184">
        <v>53.846153846</v>
      </c>
      <c r="AE272" s="179" t="s">
        <v>6</v>
      </c>
      <c r="AF272" s="179" t="s">
        <v>6</v>
      </c>
      <c r="AG272" s="185">
        <v>25</v>
      </c>
      <c r="AH272" s="183">
        <v>25</v>
      </c>
      <c r="AI272" s="179">
        <v>25</v>
      </c>
      <c r="AJ272" s="184" t="s">
        <v>6</v>
      </c>
      <c r="AK272" s="179">
        <v>0</v>
      </c>
      <c r="AL272" s="179" t="s">
        <v>6</v>
      </c>
      <c r="AM272" s="185">
        <v>50</v>
      </c>
      <c r="AN272" s="179">
        <v>25</v>
      </c>
      <c r="AO272" s="184">
        <v>16.667000000000002</v>
      </c>
      <c r="AP272" s="179" t="s">
        <v>6</v>
      </c>
      <c r="AQ272" s="179" t="s">
        <v>6</v>
      </c>
      <c r="AR272" s="185">
        <v>33.332999999999998</v>
      </c>
    </row>
    <row r="273" spans="2:44" x14ac:dyDescent="0.3">
      <c r="B273" s="153" t="s">
        <v>20</v>
      </c>
      <c r="C273" s="92" t="s">
        <v>307</v>
      </c>
      <c r="D273" s="29">
        <f>AVERAGE(Mystery_Shopping_Scores6[[#This Row],[Business Start-up (2020)]:[Studying (2020)]], Mystery_Shopping_Scores6[[#This Row],[Regular business operations (2021)]:[Health (2021)]])</f>
        <v>60.637632143906949</v>
      </c>
      <c r="E273" s="29">
        <f>IFERROR(AVERAGE(Mystery_Shopping_Scores6[[#This Row],[Business Start-up (2020)]], Mystery_Shopping_Scores6[[#This Row],[Regular business operations (2021)]]), ".")</f>
        <v>74.367931547619037</v>
      </c>
      <c r="F273" s="30">
        <f>IFERROR(AVERAGE(Mystery_Shopping_Scores6[[#This Row],[Family (2020)]:[Studying (2020)]],Mystery_Shopping_Scores6[[#This Row],[Transport (2021)]:[Health (2021)]]), ".")</f>
        <v>56.71468945713206</v>
      </c>
      <c r="G273" s="171">
        <f>AVERAGE(Mystery_Shopping_Scores6[[#This Row],[Regular business operations (2021)]:[Health (2021)]])</f>
        <v>57.138304988662128</v>
      </c>
      <c r="H273" s="29">
        <f t="shared" ref="H273:L273" si="86" xml:space="preserve"> (SUMIFS(H:H, $B:$B, $B273, $C:$C, "1. User centricity")+SUMIFS(H:H, $B:$B, $B273, $C:$C, "2. Transparency")+SUMIFS(H:H, $B:$B, $B273, $C:$C, "3. Key enablers")+ SUMIFS(H:H, $B:$B, $B273, $C:$C, "4. Cross-border services"))/4</f>
        <v>71.07514880952381</v>
      </c>
      <c r="I273" s="38">
        <f t="shared" si="86"/>
        <v>53.819501133786844</v>
      </c>
      <c r="J273" s="38">
        <f t="shared" si="86"/>
        <v>49.076719576719583</v>
      </c>
      <c r="K273" s="38">
        <f t="shared" si="86"/>
        <v>60.346147486772487</v>
      </c>
      <c r="L273" s="30">
        <f t="shared" si="86"/>
        <v>51.374007936507937</v>
      </c>
      <c r="M273" s="171" t="s">
        <v>6</v>
      </c>
      <c r="N273" s="167" t="s">
        <v>6</v>
      </c>
      <c r="O273" s="172" t="s">
        <v>6</v>
      </c>
      <c r="P273" s="167">
        <v>60.598864293981485</v>
      </c>
      <c r="Q273" s="38">
        <f t="shared" si="84"/>
        <v>65.011791087962962</v>
      </c>
      <c r="R273" s="29">
        <f xml:space="preserve"> (SUMIFS(R:R, $B:$B, $B273, $C:$C, "1. User centricity")+SUMIFS(R:R, $B:$B, $B273, $C:$C, "2. Transparency")+SUMIFS(R:R, $B:$B, $B273, $C:$C, "3. Key enablers")+ SUMIFS(R:R, $B:$B, $B273, $C:$C, "4. Cross-border services"))/4</f>
        <v>77.660714285714278</v>
      </c>
      <c r="S273" s="38">
        <f xml:space="preserve"> (SUMIFS(S:S, $B:$B, $B273, $C:$C, "1. User centricity")+SUMIFS(S:S, $B:$B, $B273, $C:$C, "2. Transparency")+SUMIFS(S:S, $B:$B, $B273, $C:$C, "3. Key enablers")+ SUMIFS(S:S, $B:$B, $B273, $C:$C, "4. Cross-border services"))/4</f>
        <v>55.231026785714285</v>
      </c>
      <c r="T273" s="38">
        <f xml:space="preserve"> (SUMIFS(T:T, $B:$B, $B273, $C:$C, "1. User centricity")+SUMIFS(T:T, $B:$B, $B273, $C:$C, "2. Transparency")+SUMIFS(T:T, $B:$B, $B273, $C:$C, "3. Key enablers")+ SUMIFS(T:T, $B:$B, $B273, $C:$C, "4. Cross-border services"))/4</f>
        <v>62.196097883597872</v>
      </c>
      <c r="U273" s="30">
        <f xml:space="preserve"> (SUMIFS(U:U, $B:$B, $B273, $C:$C, "1. User centricity")+SUMIFS(U:U, $B:$B, $B273, $C:$C, "2. Transparency")+SUMIFS(U:U, $B:$B, $B273, $C:$C, "3. Key enablers")+ SUMIFS(U:U, $B:$B, $B273, $C:$C, "4. Cross-border services"))/4</f>
        <v>64.959325396825392</v>
      </c>
      <c r="V273" s="191">
        <v>52.5</v>
      </c>
      <c r="W273" s="179">
        <v>56.185937500000009</v>
      </c>
      <c r="X273" s="184">
        <v>65.862500000000011</v>
      </c>
      <c r="Y273" s="179">
        <v>66.143749999999997</v>
      </c>
      <c r="Z273" s="179">
        <v>49.424999999999997</v>
      </c>
      <c r="AA273" s="179">
        <v>43.3125</v>
      </c>
      <c r="AB273" s="183">
        <v>46.125</v>
      </c>
      <c r="AC273" s="179">
        <v>49.225057342132288</v>
      </c>
      <c r="AD273" s="184">
        <v>45.328015606001387</v>
      </c>
      <c r="AE273" s="179">
        <v>54.258818342324069</v>
      </c>
      <c r="AF273" s="179">
        <v>42.187432166592593</v>
      </c>
      <c r="AG273" s="185">
        <v>55.125963253611104</v>
      </c>
      <c r="AH273" s="183">
        <v>41.625</v>
      </c>
      <c r="AI273" s="179">
        <v>43.35058447623959</v>
      </c>
      <c r="AJ273" s="184">
        <v>52.788249559229172</v>
      </c>
      <c r="AK273" s="179">
        <v>58.211805555541673</v>
      </c>
      <c r="AL273" s="179">
        <v>33.49603279034028</v>
      </c>
      <c r="AM273" s="185">
        <v>28.906249999847219</v>
      </c>
      <c r="AN273" s="179">
        <v>39.913652199074065</v>
      </c>
      <c r="AO273" s="184">
        <v>37.295812499999997</v>
      </c>
      <c r="AP273" s="179">
        <v>41.796925925925926</v>
      </c>
      <c r="AQ273" s="179">
        <v>34.046231481481477</v>
      </c>
      <c r="AR273" s="185">
        <v>46.515638888888887</v>
      </c>
    </row>
    <row r="274" spans="2:44" x14ac:dyDescent="0.3">
      <c r="B274" s="153" t="s">
        <v>20</v>
      </c>
      <c r="C274" s="92" t="s">
        <v>734</v>
      </c>
      <c r="D274" s="29">
        <f>AVERAGE(Mystery_Shopping_Scores6[[#This Row],[Business Start-up (2020)]:[Studying (2020)]], Mystery_Shopping_Scores6[[#This Row],[Regular business operations (2021)]:[Health (2021)]])</f>
        <v>87.791299235743679</v>
      </c>
      <c r="E274" s="29">
        <f>IFERROR(AVERAGE(Mystery_Shopping_Scores6[[#This Row],[Business Start-up (2020)]], Mystery_Shopping_Scores6[[#This Row],[Regular business operations (2021)]]), ".")</f>
        <v>94.603174603174594</v>
      </c>
      <c r="F274" s="30">
        <f>IFERROR(AVERAGE(Mystery_Shopping_Scores6[[#This Row],[Family (2020)]:[Studying (2020)]],Mystery_Shopping_Scores6[[#This Row],[Transport (2021)]:[Health (2021)]]), ".")</f>
        <v>85.845049130763414</v>
      </c>
      <c r="G274" s="171">
        <f>AVERAGE(Mystery_Shopping_Scores6[[#This Row],[Regular business operations (2021)]:[Health (2021)]])</f>
        <v>89.930158730158723</v>
      </c>
      <c r="H274" s="29">
        <f t="shared" ref="H274:L274" si="87">2/3*IF(ISNUMBER(H275),H275)+1/3*(2/3*IF(ISNUMBER(H277),H277)+IF(ISNUMBER(H276),H276)/3)</f>
        <v>95.555555555555543</v>
      </c>
      <c r="I274" s="38">
        <f t="shared" si="87"/>
        <v>84.634920634920633</v>
      </c>
      <c r="J274" s="38">
        <f t="shared" si="87"/>
        <v>93.862433862433861</v>
      </c>
      <c r="K274" s="38">
        <f t="shared" si="87"/>
        <v>87.788359788359784</v>
      </c>
      <c r="L274" s="30">
        <f t="shared" si="87"/>
        <v>87.80952380952381</v>
      </c>
      <c r="M274" s="171" t="s">
        <v>6</v>
      </c>
      <c r="N274" s="167" t="s">
        <v>6</v>
      </c>
      <c r="O274" s="172" t="s">
        <v>6</v>
      </c>
      <c r="P274" s="167">
        <v>83.546362433862427</v>
      </c>
      <c r="Q274" s="38">
        <f t="shared" si="84"/>
        <v>85.11772486772486</v>
      </c>
      <c r="R274" s="29">
        <f>2/3*IF(ISNUMBER(R275),R275)+1/3*(2/3*IF(ISNUMBER(R277),R277)+IF(ISNUMBER(R276),R276)/3)</f>
        <v>93.650793650793645</v>
      </c>
      <c r="S274" s="38">
        <f>2/3*IF(ISNUMBER(S275),S275)+1/3*(2/3*IF(ISNUMBER(S277),S277)+IF(ISNUMBER(S276),S276)/3)</f>
        <v>89.047619047619037</v>
      </c>
      <c r="T274" s="38">
        <f>2/3*IF(ISNUMBER(T275),T275)+1/3*(2/3*IF(ISNUMBER(T277),T277)+IF(ISNUMBER(T276),T276)/3)</f>
        <v>79.788359788359784</v>
      </c>
      <c r="U274" s="30">
        <f>2/3*IF(ISNUMBER(U275),U275)+1/3*(2/3*IF(ISNUMBER(U277),U277)+IF(ISNUMBER(U276),U276)/3)</f>
        <v>77.984126984126988</v>
      </c>
      <c r="V274" s="191">
        <v>74.25</v>
      </c>
      <c r="W274" s="179">
        <v>81.974999999999994</v>
      </c>
      <c r="X274" s="184">
        <v>89.7</v>
      </c>
      <c r="Y274" s="179">
        <v>96.8</v>
      </c>
      <c r="Z274" s="179">
        <v>73.8</v>
      </c>
      <c r="AA274" s="179">
        <v>67.599999999999994</v>
      </c>
      <c r="AB274" s="183">
        <v>66.75</v>
      </c>
      <c r="AC274" s="179">
        <v>66.145785798833316</v>
      </c>
      <c r="AD274" s="184">
        <v>67.745443856888883</v>
      </c>
      <c r="AE274" s="179">
        <v>69.761904762222215</v>
      </c>
      <c r="AF274" s="179">
        <v>60.124135124444436</v>
      </c>
      <c r="AG274" s="185">
        <v>66.951659451777772</v>
      </c>
      <c r="AH274" s="183">
        <v>64.375</v>
      </c>
      <c r="AI274" s="179">
        <v>67.122110832833329</v>
      </c>
      <c r="AJ274" s="184">
        <v>75.502645502999997</v>
      </c>
      <c r="AK274" s="179">
        <v>77.936507936666658</v>
      </c>
      <c r="AL274" s="179">
        <v>59.176274018777775</v>
      </c>
      <c r="AM274" s="185">
        <v>55.873015872888885</v>
      </c>
      <c r="AN274" s="179">
        <v>61.548111111111105</v>
      </c>
      <c r="AO274" s="184">
        <v>61.351666666666659</v>
      </c>
      <c r="AP274" s="179">
        <v>57.143111111111111</v>
      </c>
      <c r="AQ274" s="179">
        <v>58.9281111111111</v>
      </c>
      <c r="AR274" s="185">
        <v>68.769555555555542</v>
      </c>
    </row>
    <row r="275" spans="2:44" x14ac:dyDescent="0.3">
      <c r="B275" s="153" t="s">
        <v>20</v>
      </c>
      <c r="C275" s="92" t="s">
        <v>308</v>
      </c>
      <c r="D275" s="29">
        <f>AVERAGE(Mystery_Shopping_Scores6[[#This Row],[Business Start-up (2020)]:[Studying (2020)]], Mystery_Shopping_Scores6[[#This Row],[Regular business operations (2021)]:[Health (2021)]])</f>
        <v>89.406525573192255</v>
      </c>
      <c r="E275" s="29">
        <f>IFERROR(AVERAGE(Mystery_Shopping_Scores6[[#This Row],[Business Start-up (2020)]], Mystery_Shopping_Scores6[[#This Row],[Regular business operations (2021)]]), ".")</f>
        <v>97.5</v>
      </c>
      <c r="F275" s="30">
        <f>IFERROR(AVERAGE(Mystery_Shopping_Scores6[[#This Row],[Family (2020)]:[Studying (2020)]],Mystery_Shopping_Scores6[[#This Row],[Transport (2021)]:[Health (2021)]]), ".")</f>
        <v>87.09410430839003</v>
      </c>
      <c r="G275" s="171">
        <f>AVERAGE(Mystery_Shopping_Scores6[[#This Row],[Regular business operations (2021)]:[Health (2021)]])</f>
        <v>92.609523809523807</v>
      </c>
      <c r="H275" s="171">
        <v>95</v>
      </c>
      <c r="I275" s="38">
        <v>81.714285714285722</v>
      </c>
      <c r="J275" s="38">
        <v>98.333333333333343</v>
      </c>
      <c r="K275" s="38">
        <v>92</v>
      </c>
      <c r="L275" s="30">
        <v>96</v>
      </c>
      <c r="M275" s="171">
        <v>87.805642633228857</v>
      </c>
      <c r="N275" s="167" t="s">
        <v>6</v>
      </c>
      <c r="O275" s="172" t="s">
        <v>6</v>
      </c>
      <c r="P275" s="167">
        <v>83.851388888888877</v>
      </c>
      <c r="Q275" s="38">
        <f t="shared" si="84"/>
        <v>85.402777777777786</v>
      </c>
      <c r="R275" s="29">
        <v>100</v>
      </c>
      <c r="S275" s="38">
        <v>90</v>
      </c>
      <c r="T275" s="38">
        <v>74.444444444444443</v>
      </c>
      <c r="U275" s="30">
        <v>77.166666666666671</v>
      </c>
      <c r="V275" s="191">
        <v>72.875</v>
      </c>
      <c r="W275" s="179">
        <v>82.3</v>
      </c>
      <c r="X275" s="184">
        <v>95.6</v>
      </c>
      <c r="Y275" s="179">
        <v>100</v>
      </c>
      <c r="Z275" s="179">
        <v>70.3</v>
      </c>
      <c r="AA275" s="179">
        <v>63.3</v>
      </c>
      <c r="AB275" s="183">
        <v>63.75</v>
      </c>
      <c r="AC275" s="179">
        <v>63.533653846500002</v>
      </c>
      <c r="AD275" s="184">
        <v>69.166666667000001</v>
      </c>
      <c r="AE275" s="179">
        <v>69.166666667000001</v>
      </c>
      <c r="AF275" s="179">
        <v>52.884615384999996</v>
      </c>
      <c r="AG275" s="185">
        <v>62.916666667000001</v>
      </c>
      <c r="AH275" s="183">
        <v>61.625</v>
      </c>
      <c r="AI275" s="179">
        <v>64.023809524000001</v>
      </c>
      <c r="AJ275" s="184">
        <v>86.666666667000001</v>
      </c>
      <c r="AK275" s="179">
        <v>71.666666667000001</v>
      </c>
      <c r="AL275" s="179">
        <v>54.428571429000002</v>
      </c>
      <c r="AM275" s="185">
        <v>43.333333332999999</v>
      </c>
      <c r="AN275" s="179">
        <v>59.357500000000002</v>
      </c>
      <c r="AO275" s="184">
        <v>62.045000000000002</v>
      </c>
      <c r="AP275" s="179">
        <v>54.167000000000002</v>
      </c>
      <c r="AQ275" s="179">
        <v>52.884999999999998</v>
      </c>
      <c r="AR275" s="185">
        <v>68.332999999999998</v>
      </c>
    </row>
    <row r="276" spans="2:44" x14ac:dyDescent="0.3">
      <c r="B276" s="153" t="s">
        <v>20</v>
      </c>
      <c r="C276" s="92" t="s">
        <v>735</v>
      </c>
      <c r="D276" s="29">
        <f>AVERAGE(Mystery_Shopping_Scores6[[#This Row],[Business Start-up (2020)]:[Studying (2020)]], Mystery_Shopping_Scores6[[#This Row],[Regular business operations (2021)]:[Health (2021)]])</f>
        <v>88.603174603174608</v>
      </c>
      <c r="E276" s="29">
        <f>IFERROR(AVERAGE(Mystery_Shopping_Scores6[[#This Row],[Business Start-up (2020)]], Mystery_Shopping_Scores6[[#This Row],[Regular business operations (2021)]]), ".")</f>
        <v>95</v>
      </c>
      <c r="F276" s="30">
        <f>IFERROR(AVERAGE(Mystery_Shopping_Scores6[[#This Row],[Family (2020)]:[Studying (2020)]],Mystery_Shopping_Scores6[[#This Row],[Transport (2021)]:[Health (2021)]]), ".")</f>
        <v>86.775510204081641</v>
      </c>
      <c r="G276" s="171">
        <f>AVERAGE(Mystery_Shopping_Scores6[[#This Row],[Regular business operations (2021)]:[Health (2021)]])</f>
        <v>82.285714285714292</v>
      </c>
      <c r="H276" s="171">
        <v>90</v>
      </c>
      <c r="I276" s="38">
        <v>100</v>
      </c>
      <c r="J276" s="38">
        <v>83.333333333333329</v>
      </c>
      <c r="K276" s="38">
        <v>66.666666666666671</v>
      </c>
      <c r="L276" s="30">
        <v>71.428571428571431</v>
      </c>
      <c r="M276" s="171">
        <v>91.666666666666671</v>
      </c>
      <c r="N276" s="167">
        <v>86.666666666666671</v>
      </c>
      <c r="O276" s="172">
        <v>100</v>
      </c>
      <c r="P276" s="167">
        <v>95.212500000000006</v>
      </c>
      <c r="Q276" s="38">
        <f t="shared" si="84"/>
        <v>96.5</v>
      </c>
      <c r="R276" s="29">
        <v>100</v>
      </c>
      <c r="S276" s="38">
        <v>90</v>
      </c>
      <c r="T276" s="38">
        <v>100</v>
      </c>
      <c r="U276" s="30">
        <v>96</v>
      </c>
      <c r="V276" s="191">
        <v>72</v>
      </c>
      <c r="W276" s="179">
        <v>93.924999999999997</v>
      </c>
      <c r="X276" s="184">
        <v>90.9</v>
      </c>
      <c r="Y276" s="179">
        <v>100</v>
      </c>
      <c r="Z276" s="179">
        <v>99.1</v>
      </c>
      <c r="AA276" s="179">
        <v>85.7</v>
      </c>
      <c r="AB276" s="183">
        <v>60</v>
      </c>
      <c r="AC276" s="179">
        <v>49.824434824500003</v>
      </c>
      <c r="AD276" s="184">
        <v>51.851851852000003</v>
      </c>
      <c r="AE276" s="179">
        <v>70</v>
      </c>
      <c r="AF276" s="179">
        <v>23.809523810000002</v>
      </c>
      <c r="AG276" s="185">
        <v>53.636363635999999</v>
      </c>
      <c r="AH276" s="183">
        <v>55.375</v>
      </c>
      <c r="AI276" s="179">
        <v>69.956140351000002</v>
      </c>
      <c r="AJ276" s="184">
        <v>16.666666667000001</v>
      </c>
      <c r="AK276" s="179">
        <v>100</v>
      </c>
      <c r="AL276" s="179">
        <v>63.157894736999999</v>
      </c>
      <c r="AM276" s="185">
        <v>100</v>
      </c>
      <c r="AN276" s="179">
        <v>40.645000000000003</v>
      </c>
      <c r="AO276" s="184">
        <v>37.036999999999999</v>
      </c>
      <c r="AP276" s="179">
        <v>75</v>
      </c>
      <c r="AQ276" s="179">
        <v>13.042999999999999</v>
      </c>
      <c r="AR276" s="185">
        <v>37.5</v>
      </c>
    </row>
    <row r="277" spans="2:44" x14ac:dyDescent="0.3">
      <c r="B277" s="153" t="s">
        <v>20</v>
      </c>
      <c r="C277" s="92" t="s">
        <v>736</v>
      </c>
      <c r="D277" s="29">
        <f>AVERAGE(Mystery_Shopping_Scores6[[#This Row],[Business Start-up (2020)]:[Studying (2020)]], Mystery_Shopping_Scores6[[#This Row],[Regular business operations (2021)]:[Health (2021)]])</f>
        <v>82.539682539682531</v>
      </c>
      <c r="E277" s="29">
        <f>IFERROR(AVERAGE(Mystery_Shopping_Scores6[[#This Row],[Business Start-up (2020)]], Mystery_Shopping_Scores6[[#This Row],[Regular business operations (2021)]]), ".")</f>
        <v>85.714285714285722</v>
      </c>
      <c r="F277" s="30">
        <f>IFERROR(AVERAGE(Mystery_Shopping_Scores6[[#This Row],[Family (2020)]:[Studying (2020)]],Mystery_Shopping_Scores6[[#This Row],[Transport (2021)]:[Health (2021)]]), ".")</f>
        <v>81.632653061224488</v>
      </c>
      <c r="G277" s="171">
        <f>AVERAGE(Mystery_Shopping_Scores6[[#This Row],[Regular business operations (2021)]:[Health (2021)]])</f>
        <v>85.714285714285722</v>
      </c>
      <c r="H277" s="171">
        <v>100</v>
      </c>
      <c r="I277" s="38">
        <v>85.714285714285708</v>
      </c>
      <c r="J277" s="38">
        <v>85.714285714285708</v>
      </c>
      <c r="K277" s="38">
        <v>85.714285714285708</v>
      </c>
      <c r="L277" s="30">
        <v>71.428571428571431</v>
      </c>
      <c r="M277" s="171" t="s">
        <v>6</v>
      </c>
      <c r="N277" s="167" t="s">
        <v>6</v>
      </c>
      <c r="O277" s="172" t="s">
        <v>6</v>
      </c>
      <c r="P277" s="167">
        <v>76.773214285714289</v>
      </c>
      <c r="Q277" s="38">
        <f t="shared" si="84"/>
        <v>78.571428571428569</v>
      </c>
      <c r="R277" s="29">
        <v>71.428571428571431</v>
      </c>
      <c r="S277" s="38">
        <v>85.714285714285708</v>
      </c>
      <c r="T277" s="38">
        <v>85.714285714285708</v>
      </c>
      <c r="U277" s="30">
        <v>71.428571428571431</v>
      </c>
      <c r="V277" s="191">
        <v>78.375</v>
      </c>
      <c r="W277" s="179">
        <v>74.975000000000009</v>
      </c>
      <c r="X277" s="184">
        <v>71.400000000000006</v>
      </c>
      <c r="Y277" s="179">
        <v>85.7</v>
      </c>
      <c r="Z277" s="179">
        <v>71.400000000000006</v>
      </c>
      <c r="AA277" s="179">
        <v>71.400000000000006</v>
      </c>
      <c r="AB277" s="183">
        <v>78.375</v>
      </c>
      <c r="AC277" s="179">
        <v>82.142857143000001</v>
      </c>
      <c r="AD277" s="184">
        <v>71.428571429000002</v>
      </c>
      <c r="AE277" s="179">
        <v>71.428571429000002</v>
      </c>
      <c r="AF277" s="179">
        <v>100</v>
      </c>
      <c r="AG277" s="185">
        <v>85.714285713999999</v>
      </c>
      <c r="AH277" s="183">
        <v>76.625</v>
      </c>
      <c r="AI277" s="179">
        <v>75.000000000249997</v>
      </c>
      <c r="AJ277" s="184">
        <v>71.428571429000002</v>
      </c>
      <c r="AK277" s="179">
        <v>85.714285713999999</v>
      </c>
      <c r="AL277" s="179">
        <v>71.428571429000002</v>
      </c>
      <c r="AM277" s="185">
        <v>71.428571429000002</v>
      </c>
      <c r="AN277" s="179">
        <v>78.5715</v>
      </c>
      <c r="AO277" s="184">
        <v>71.429000000000002</v>
      </c>
      <c r="AP277" s="179">
        <v>57.143000000000001</v>
      </c>
      <c r="AQ277" s="179">
        <v>100</v>
      </c>
      <c r="AR277" s="185">
        <v>85.713999999999999</v>
      </c>
    </row>
    <row r="278" spans="2:44" x14ac:dyDescent="0.3">
      <c r="B278" s="153" t="s">
        <v>20</v>
      </c>
      <c r="C278" s="92" t="s">
        <v>309</v>
      </c>
      <c r="D278" s="29">
        <f>AVERAGE(Mystery_Shopping_Scores6[[#This Row],[Business Start-up (2020)]:[Studying (2020)]], Mystery_Shopping_Scores6[[#This Row],[Regular business operations (2021)]:[Health (2021)]])</f>
        <v>51.368984630889393</v>
      </c>
      <c r="E278" s="29">
        <f>IFERROR(AVERAGE(Mystery_Shopping_Scores6[[#This Row],[Business Start-up (2020)]], Mystery_Shopping_Scores6[[#This Row],[Regular business operations (2021)]]), ".")</f>
        <v>66.956349206349202</v>
      </c>
      <c r="F278" s="30">
        <f>IFERROR(AVERAGE(Mystery_Shopping_Scores6[[#This Row],[Family (2020)]:[Studying (2020)]],Mystery_Shopping_Scores6[[#This Row],[Transport (2021)]:[Health (2021)]]), ".")</f>
        <v>46.915451895043724</v>
      </c>
      <c r="G278" s="171">
        <f>AVERAGE(Mystery_Shopping_Scores6[[#This Row],[Regular business operations (2021)]:[Health (2021)]])</f>
        <v>43.262585034013604</v>
      </c>
      <c r="H278" s="29">
        <f t="shared" ref="H278:L278" si="88">1/3*IF(ISNUMBER(H279),H279,0)+1/3*IF(ISNUMBER(H281),H281,0)+1/3*IF(ISNUMBER(H280),H280,0)</f>
        <v>74.777777777777771</v>
      </c>
      <c r="I278" s="38">
        <f t="shared" si="88"/>
        <v>38.328798185941039</v>
      </c>
      <c r="J278" s="38">
        <f t="shared" si="88"/>
        <v>35.777777777777771</v>
      </c>
      <c r="K278" s="38">
        <f t="shared" si="88"/>
        <v>46.492063492063494</v>
      </c>
      <c r="L278" s="30">
        <f t="shared" si="88"/>
        <v>20.936507936507937</v>
      </c>
      <c r="M278" s="171" t="s">
        <v>6</v>
      </c>
      <c r="N278" s="167" t="s">
        <v>6</v>
      </c>
      <c r="O278" s="172" t="s">
        <v>6</v>
      </c>
      <c r="P278" s="167">
        <v>63.250992063492063</v>
      </c>
      <c r="Q278" s="38">
        <f t="shared" si="84"/>
        <v>61.501984126984127</v>
      </c>
      <c r="R278" s="29">
        <f>1/3*IF(ISNUMBER(R279),R279,0)+1/3*IF(ISNUMBER(R281),R281,0)+1/3*IF(ISNUMBER(R280),R280,0)</f>
        <v>59.134920634920633</v>
      </c>
      <c r="S278" s="38">
        <f>1/3*IF(ISNUMBER(S279),S279,0)+1/3*IF(ISNUMBER(S281),S281,0)+1/3*IF(ISNUMBER(S280),S280,0)</f>
        <v>64.69047619047619</v>
      </c>
      <c r="T278" s="38">
        <f>1/3*IF(ISNUMBER(T279),T279,0)+1/3*IF(ISNUMBER(T281),T281,0)+1/3*IF(ISNUMBER(T280),T280,0)</f>
        <v>67.412698412698404</v>
      </c>
      <c r="U278" s="30">
        <f>1/3*IF(ISNUMBER(U279),U279,0)+1/3*IF(ISNUMBER(U281),U281,0)+1/3*IF(ISNUMBER(U280),U280,0)</f>
        <v>54.769841269841265</v>
      </c>
      <c r="V278" s="191">
        <v>58.125</v>
      </c>
      <c r="W278" s="179">
        <v>65</v>
      </c>
      <c r="X278" s="184">
        <v>72.400000000000006</v>
      </c>
      <c r="Y278" s="179">
        <v>70.3</v>
      </c>
      <c r="Z278" s="179">
        <v>70.400000000000006</v>
      </c>
      <c r="AA278" s="179">
        <v>46.9</v>
      </c>
      <c r="AB278" s="183">
        <v>50.375</v>
      </c>
      <c r="AC278" s="179">
        <v>51.490475188416667</v>
      </c>
      <c r="AD278" s="184">
        <v>51.967412217666663</v>
      </c>
      <c r="AE278" s="179">
        <v>43.347883597999996</v>
      </c>
      <c r="AF278" s="179">
        <v>49.75066137533333</v>
      </c>
      <c r="AG278" s="185">
        <v>60.895943562666659</v>
      </c>
      <c r="AH278" s="183">
        <v>46.375</v>
      </c>
      <c r="AI278" s="179">
        <v>49.186397706999998</v>
      </c>
      <c r="AJ278" s="184">
        <v>55.773368606666665</v>
      </c>
      <c r="AK278" s="179">
        <v>59.077380951999999</v>
      </c>
      <c r="AL278" s="179">
        <v>48.809523809333328</v>
      </c>
      <c r="AM278" s="185">
        <v>33.085317459999999</v>
      </c>
      <c r="AN278" s="179">
        <v>43.39608333333333</v>
      </c>
      <c r="AO278" s="184">
        <v>38.562333333333328</v>
      </c>
      <c r="AP278" s="179">
        <v>36.29966666666666</v>
      </c>
      <c r="AQ278" s="179">
        <v>42.179333333333325</v>
      </c>
      <c r="AR278" s="185">
        <v>56.542999999999999</v>
      </c>
    </row>
    <row r="279" spans="2:44" x14ac:dyDescent="0.3">
      <c r="B279" s="153" t="s">
        <v>20</v>
      </c>
      <c r="C279" s="92" t="s">
        <v>737</v>
      </c>
      <c r="D279" s="29">
        <f>AVERAGE(Mystery_Shopping_Scores6[[#This Row],[Business Start-up (2020)]:[Studying (2020)]], Mystery_Shopping_Scores6[[#This Row],[Regular business operations (2021)]:[Health (2021)]])</f>
        <v>46.181027966742256</v>
      </c>
      <c r="E279" s="29">
        <f>IFERROR(AVERAGE(Mystery_Shopping_Scores6[[#This Row],[Business Start-up (2020)]], Mystery_Shopping_Scores6[[#This Row],[Regular business operations (2021)]]), ".")</f>
        <v>63.035714285714285</v>
      </c>
      <c r="F279" s="30">
        <f>IFERROR(AVERAGE(Mystery_Shopping_Scores6[[#This Row],[Family (2020)]:[Studying (2020)]],Mystery_Shopping_Scores6[[#This Row],[Transport (2021)]:[Health (2021)]]), ".")</f>
        <v>41.365403304178813</v>
      </c>
      <c r="G279" s="171">
        <f>AVERAGE(Mystery_Shopping_Scores6[[#This Row],[Regular business operations (2021)]:[Health (2021)]])</f>
        <v>35.387755102040813</v>
      </c>
      <c r="H279" s="171">
        <v>60</v>
      </c>
      <c r="I279" s="38">
        <v>32.653061224489797</v>
      </c>
      <c r="J279" s="38">
        <v>0</v>
      </c>
      <c r="K279" s="38">
        <v>57.142857142857146</v>
      </c>
      <c r="L279" s="30">
        <v>27.142857142857146</v>
      </c>
      <c r="M279" s="171">
        <v>48.484848484848463</v>
      </c>
      <c r="N279" s="167" t="s">
        <v>6</v>
      </c>
      <c r="O279" s="172">
        <v>42.857142857142854</v>
      </c>
      <c r="P279" s="167">
        <v>60.548809523809517</v>
      </c>
      <c r="Q279" s="38">
        <f t="shared" si="84"/>
        <v>59.672619047619044</v>
      </c>
      <c r="R279" s="29">
        <v>66.071428571428569</v>
      </c>
      <c r="S279" s="38">
        <v>57.738095238095234</v>
      </c>
      <c r="T279" s="38">
        <v>61.904761904761891</v>
      </c>
      <c r="U279" s="30">
        <v>52.976190476190474</v>
      </c>
      <c r="V279" s="191">
        <v>50.375</v>
      </c>
      <c r="W279" s="179">
        <v>61.424999999999997</v>
      </c>
      <c r="X279" s="184">
        <v>68.3</v>
      </c>
      <c r="Y279" s="179">
        <v>85.7</v>
      </c>
      <c r="Z279" s="179">
        <v>66.7</v>
      </c>
      <c r="AA279" s="179">
        <v>25</v>
      </c>
      <c r="AB279" s="183">
        <v>39.625</v>
      </c>
      <c r="AC279" s="179">
        <v>39.0489718615</v>
      </c>
      <c r="AD279" s="184">
        <v>42.207792208000001</v>
      </c>
      <c r="AE279" s="179">
        <v>55.654761905000001</v>
      </c>
      <c r="AF279" s="179">
        <v>28.571428570999998</v>
      </c>
      <c r="AG279" s="185">
        <v>29.761904762</v>
      </c>
      <c r="AH279" s="183">
        <v>35</v>
      </c>
      <c r="AI279" s="179">
        <v>39.927248677000001</v>
      </c>
      <c r="AJ279" s="184">
        <v>38.042328042000001</v>
      </c>
      <c r="AK279" s="179">
        <v>76.190476189999998</v>
      </c>
      <c r="AL279" s="179">
        <v>34.761904762</v>
      </c>
      <c r="AM279" s="185">
        <v>10.714285714000001</v>
      </c>
      <c r="AN279" s="179">
        <v>30.228499999999997</v>
      </c>
      <c r="AO279" s="184">
        <v>33.116999999999997</v>
      </c>
      <c r="AP279" s="179">
        <v>32.44</v>
      </c>
      <c r="AQ279" s="179">
        <v>22.024000000000001</v>
      </c>
      <c r="AR279" s="185">
        <v>33.332999999999998</v>
      </c>
    </row>
    <row r="280" spans="2:44" x14ac:dyDescent="0.3">
      <c r="B280" s="153" t="s">
        <v>20</v>
      </c>
      <c r="C280" s="92" t="s">
        <v>738</v>
      </c>
      <c r="D280" s="29">
        <f>AVERAGE(Mystery_Shopping_Scores6[[#This Row],[Business Start-up (2020)]:[Studying (2020)]], Mystery_Shopping_Scores6[[#This Row],[Regular business operations (2021)]:[Health (2021)]])</f>
        <v>57.925925925925917</v>
      </c>
      <c r="E280" s="29">
        <f>IFERROR(AVERAGE(Mystery_Shopping_Scores6[[#This Row],[Business Start-up (2020)]], Mystery_Shopping_Scores6[[#This Row],[Regular business operations (2021)]]), ".")</f>
        <v>75.333333333333329</v>
      </c>
      <c r="F280" s="30">
        <f>IFERROR(AVERAGE(Mystery_Shopping_Scores6[[#This Row],[Family (2020)]:[Studying (2020)]],Mystery_Shopping_Scores6[[#This Row],[Transport (2021)]:[Health (2021)]]), ".")</f>
        <v>52.952380952380956</v>
      </c>
      <c r="G280" s="171">
        <f>AVERAGE(Mystery_Shopping_Scores6[[#This Row],[Regular business operations (2021)]:[Health (2021)]])</f>
        <v>54.4</v>
      </c>
      <c r="H280" s="171">
        <v>89.333333333333329</v>
      </c>
      <c r="I280" s="38">
        <v>57.333333333333336</v>
      </c>
      <c r="J280" s="38">
        <v>57.333333333333336</v>
      </c>
      <c r="K280" s="38">
        <v>57.333333333333336</v>
      </c>
      <c r="L280" s="30">
        <v>10.666666666666668</v>
      </c>
      <c r="M280" s="171" t="s">
        <v>6</v>
      </c>
      <c r="N280" s="167" t="s">
        <v>6</v>
      </c>
      <c r="O280" s="172" t="s">
        <v>6</v>
      </c>
      <c r="P280" s="167">
        <v>62.991666666666667</v>
      </c>
      <c r="Q280" s="38">
        <f t="shared" si="84"/>
        <v>62.333333333333336</v>
      </c>
      <c r="R280" s="29">
        <v>61.333333333333336</v>
      </c>
      <c r="S280" s="38">
        <v>61.333333333333336</v>
      </c>
      <c r="T280" s="38">
        <v>65.333333333333343</v>
      </c>
      <c r="U280" s="30">
        <v>61.333333333333336</v>
      </c>
      <c r="V280" s="191">
        <v>56.75</v>
      </c>
      <c r="W280" s="179">
        <v>63.650000000000006</v>
      </c>
      <c r="X280" s="184">
        <v>69.3</v>
      </c>
      <c r="Y280" s="179">
        <v>57.3</v>
      </c>
      <c r="Z280" s="179">
        <v>70.7</v>
      </c>
      <c r="AA280" s="179">
        <v>57.3</v>
      </c>
      <c r="AB280" s="183">
        <v>47.875</v>
      </c>
      <c r="AC280" s="179">
        <v>50</v>
      </c>
      <c r="AD280" s="184">
        <v>54.666666667000001</v>
      </c>
      <c r="AE280" s="179">
        <v>14.666666666999999</v>
      </c>
      <c r="AF280" s="179">
        <v>45.333333332999999</v>
      </c>
      <c r="AG280" s="185">
        <v>85.333333332999999</v>
      </c>
      <c r="AH280" s="183">
        <v>40.375</v>
      </c>
      <c r="AI280" s="179">
        <v>45.999999999750003</v>
      </c>
      <c r="AJ280" s="184">
        <v>64</v>
      </c>
      <c r="AK280" s="179">
        <v>33.333333332999999</v>
      </c>
      <c r="AL280" s="179">
        <v>53.333333332999999</v>
      </c>
      <c r="AM280" s="185">
        <v>33.333333332999999</v>
      </c>
      <c r="AN280" s="179">
        <v>35</v>
      </c>
      <c r="AO280" s="184">
        <v>26.667000000000002</v>
      </c>
      <c r="AP280" s="179">
        <v>6.6669999999999998</v>
      </c>
      <c r="AQ280" s="179">
        <v>33.332999999999998</v>
      </c>
      <c r="AR280" s="185">
        <v>73.332999999999998</v>
      </c>
    </row>
    <row r="281" spans="2:44" x14ac:dyDescent="0.3">
      <c r="B281" s="153" t="s">
        <v>20</v>
      </c>
      <c r="C281" s="92" t="s">
        <v>739</v>
      </c>
      <c r="D281" s="29">
        <f>AVERAGE(Mystery_Shopping_Scores6[[#This Row],[Business Start-up (2020)]:[Studying (2020)]], Mystery_Shopping_Scores6[[#This Row],[Regular business operations (2021)]:[Health (2021)]])</f>
        <v>50</v>
      </c>
      <c r="E281" s="29">
        <f>IFERROR(AVERAGE(Mystery_Shopping_Scores6[[#This Row],[Business Start-up (2020)]], Mystery_Shopping_Scores6[[#This Row],[Regular business operations (2021)]]), ".")</f>
        <v>62.5</v>
      </c>
      <c r="F281" s="30">
        <f>IFERROR(AVERAGE(Mystery_Shopping_Scores6[[#This Row],[Family (2020)]:[Studying (2020)]],Mystery_Shopping_Scores6[[#This Row],[Transport (2021)]:[Health (2021)]]), ".")</f>
        <v>46.428571428571431</v>
      </c>
      <c r="G281" s="171">
        <f>AVERAGE(Mystery_Shopping_Scores6[[#This Row],[Regular business operations (2021)]:[Health (2021)]])</f>
        <v>40</v>
      </c>
      <c r="H281" s="171">
        <v>75</v>
      </c>
      <c r="I281" s="38">
        <v>25</v>
      </c>
      <c r="J281" s="38">
        <v>50</v>
      </c>
      <c r="K281" s="38">
        <v>25</v>
      </c>
      <c r="L281" s="30">
        <v>25</v>
      </c>
      <c r="M281" s="171" t="s">
        <v>6</v>
      </c>
      <c r="N281" s="167" t="s">
        <v>6</v>
      </c>
      <c r="O281" s="172" t="s">
        <v>6</v>
      </c>
      <c r="P281" s="167">
        <v>62.5</v>
      </c>
      <c r="Q281" s="38">
        <f t="shared" si="84"/>
        <v>62.5</v>
      </c>
      <c r="R281" s="29">
        <v>50</v>
      </c>
      <c r="S281" s="38">
        <v>75</v>
      </c>
      <c r="T281" s="38">
        <v>75</v>
      </c>
      <c r="U281" s="30">
        <v>50</v>
      </c>
      <c r="V281" s="191" t="s">
        <v>6</v>
      </c>
      <c r="W281" s="179" t="s">
        <v>6</v>
      </c>
      <c r="X281" s="184" t="s">
        <v>6</v>
      </c>
      <c r="Y281" s="179" t="s">
        <v>6</v>
      </c>
      <c r="Z281" s="179" t="s">
        <v>6</v>
      </c>
      <c r="AA281" s="179" t="s">
        <v>6</v>
      </c>
      <c r="AB281" s="183" t="s">
        <v>6</v>
      </c>
      <c r="AC281" s="179" t="s">
        <v>6</v>
      </c>
      <c r="AD281" s="184" t="s">
        <v>6</v>
      </c>
      <c r="AE281" s="179" t="s">
        <v>6</v>
      </c>
      <c r="AF281" s="179" t="s">
        <v>6</v>
      </c>
      <c r="AG281" s="185" t="s">
        <v>6</v>
      </c>
      <c r="AH281" s="183" t="s">
        <v>6</v>
      </c>
      <c r="AI281" s="179" t="s">
        <v>6</v>
      </c>
      <c r="AJ281" s="184" t="s">
        <v>6</v>
      </c>
      <c r="AK281" s="179" t="s">
        <v>6</v>
      </c>
      <c r="AL281" s="179" t="s">
        <v>6</v>
      </c>
      <c r="AM281" s="185" t="s">
        <v>6</v>
      </c>
      <c r="AN281" s="179" t="s">
        <v>6</v>
      </c>
      <c r="AO281" s="184" t="s">
        <v>6</v>
      </c>
      <c r="AP281" s="179" t="s">
        <v>6</v>
      </c>
      <c r="AQ281" s="179" t="s">
        <v>6</v>
      </c>
      <c r="AR281" s="185" t="s">
        <v>6</v>
      </c>
    </row>
    <row r="282" spans="2:44" x14ac:dyDescent="0.3">
      <c r="B282" s="153" t="s">
        <v>20</v>
      </c>
      <c r="C282" s="92" t="s">
        <v>310</v>
      </c>
      <c r="D282" s="29">
        <f>AVERAGE(Mystery_Shopping_Scores6[[#This Row],[Business Start-up (2020)]:[Studying (2020)]], Mystery_Shopping_Scores6[[#This Row],[Regular business operations (2021)]:[Health (2021)]])</f>
        <v>57.0482032627866</v>
      </c>
      <c r="E282" s="29">
        <f>IFERROR(AVERAGE(Mystery_Shopping_Scores6[[#This Row],[Business Start-up (2020)]], Mystery_Shopping_Scores6[[#This Row],[Regular business operations (2021)]]), ".")</f>
        <v>82.789682539682545</v>
      </c>
      <c r="F282" s="30">
        <f>IFERROR(AVERAGE(Mystery_Shopping_Scores6[[#This Row],[Family (2020)]:[Studying (2020)]],Mystery_Shopping_Scores6[[#This Row],[Transport (2021)]:[Health (2021)]]), ".")</f>
        <v>49.693494897959184</v>
      </c>
      <c r="G282" s="171">
        <f>AVERAGE(Mystery_Shopping_Scores6[[#This Row],[Regular business operations (2021)]:[Health (2021)]])</f>
        <v>52.111468253968255</v>
      </c>
      <c r="H282" s="29">
        <f t="shared" ref="H282:L282" si="89">AVERAGE(H283:H286)</f>
        <v>72.722222222222229</v>
      </c>
      <c r="I282" s="38">
        <f t="shared" si="89"/>
        <v>27.314285714285713</v>
      </c>
      <c r="J282" s="38">
        <f t="shared" si="89"/>
        <v>33.333333333333336</v>
      </c>
      <c r="K282" s="38">
        <f t="shared" si="89"/>
        <v>60.4375</v>
      </c>
      <c r="L282" s="30">
        <f t="shared" si="89"/>
        <v>66.75</v>
      </c>
      <c r="M282" s="171" t="s">
        <v>6</v>
      </c>
      <c r="N282" s="167" t="s">
        <v>6</v>
      </c>
      <c r="O282" s="172" t="s">
        <v>6</v>
      </c>
      <c r="P282" s="167">
        <v>52.109561011904766</v>
      </c>
      <c r="Q282" s="38">
        <f t="shared" ref="Q282:Q300" si="90">IFERROR(AVERAGE(R282:U282),".")</f>
        <v>63.219122023809526</v>
      </c>
      <c r="R282" s="29">
        <f>AVERAGE(R283:R286)</f>
        <v>92.857142857142861</v>
      </c>
      <c r="S282" s="38">
        <f>AVERAGE(S283:S286)</f>
        <v>46.352678571428569</v>
      </c>
      <c r="T282" s="38">
        <f>AVERAGE(T283:T286)</f>
        <v>61.583333333333329</v>
      </c>
      <c r="U282" s="30">
        <f>AVERAGE(U283:U286)</f>
        <v>52.083333333333336</v>
      </c>
      <c r="V282" s="191">
        <v>34.25</v>
      </c>
      <c r="W282" s="179">
        <v>41</v>
      </c>
      <c r="X282" s="184">
        <v>50.1</v>
      </c>
      <c r="Y282" s="179">
        <v>58.3</v>
      </c>
      <c r="Z282" s="179">
        <v>28.5</v>
      </c>
      <c r="AA282" s="179">
        <v>27.1</v>
      </c>
      <c r="AB282" s="183">
        <v>26.375</v>
      </c>
      <c r="AC282" s="179">
        <v>27.247023809562499</v>
      </c>
      <c r="AD282" s="184">
        <v>13.5089285715</v>
      </c>
      <c r="AE282" s="179">
        <v>49.666666666750004</v>
      </c>
      <c r="AF282" s="179">
        <v>16.6875</v>
      </c>
      <c r="AG282" s="185">
        <v>29.125</v>
      </c>
      <c r="AH282" s="183">
        <v>18.625</v>
      </c>
      <c r="AI282" s="179">
        <v>25.114662698499998</v>
      </c>
      <c r="AJ282" s="184">
        <v>28.626984127250001</v>
      </c>
      <c r="AK282" s="179">
        <v>54.166666666750004</v>
      </c>
      <c r="AL282" s="179">
        <v>17.664999999999999</v>
      </c>
      <c r="AM282" s="185">
        <v>0</v>
      </c>
      <c r="AN282" s="179">
        <v>11.8745625</v>
      </c>
      <c r="AO282" s="184">
        <v>11.769</v>
      </c>
      <c r="AP282" s="179">
        <v>31.948</v>
      </c>
      <c r="AQ282" s="179">
        <v>1.03125</v>
      </c>
      <c r="AR282" s="185">
        <v>2.75</v>
      </c>
    </row>
    <row r="283" spans="2:44" x14ac:dyDescent="0.3">
      <c r="B283" s="153" t="s">
        <v>20</v>
      </c>
      <c r="C283" s="92" t="s">
        <v>311</v>
      </c>
      <c r="D283" s="29">
        <f>AVERAGE(Mystery_Shopping_Scores6[[#This Row],[Business Start-up (2020)]:[Studying (2020)]], Mystery_Shopping_Scores6[[#This Row],[Regular business operations (2021)]:[Health (2021)]])</f>
        <v>59.450049603174605</v>
      </c>
      <c r="E283" s="29">
        <f>IFERROR(AVERAGE(Mystery_Shopping_Scores6[[#This Row],[Business Start-up (2020)]], Mystery_Shopping_Scores6[[#This Row],[Regular business operations (2021)]]), ".")</f>
        <v>79.968253968253975</v>
      </c>
      <c r="F283" s="30">
        <f>IFERROR(AVERAGE(Mystery_Shopping_Scores6[[#This Row],[Family (2020)]:[Studying (2020)]],Mystery_Shopping_Scores6[[#This Row],[Transport (2021)]:[Health (2021)]]), ".")</f>
        <v>52.610648148148151</v>
      </c>
      <c r="G283" s="171">
        <f>AVERAGE(Mystery_Shopping_Scores6[[#This Row],[Regular business operations (2021)]:[Health (2021)]])</f>
        <v>63.593055555555559</v>
      </c>
      <c r="H283" s="171">
        <v>74.222222222222229</v>
      </c>
      <c r="I283" s="38">
        <v>46.4</v>
      </c>
      <c r="J283" s="38" t="s">
        <v>6</v>
      </c>
      <c r="K283" s="38">
        <v>66.75</v>
      </c>
      <c r="L283" s="30">
        <v>67</v>
      </c>
      <c r="M283" s="171">
        <v>59.521739130434781</v>
      </c>
      <c r="N283" s="167" t="s">
        <v>6</v>
      </c>
      <c r="O283" s="172">
        <v>33</v>
      </c>
      <c r="P283" s="167">
        <v>48.241021825396821</v>
      </c>
      <c r="Q283" s="38">
        <f t="shared" si="90"/>
        <v>55.307043650793652</v>
      </c>
      <c r="R283" s="29">
        <v>85.714285714285708</v>
      </c>
      <c r="S283" s="38">
        <v>58.625</v>
      </c>
      <c r="T283" s="38">
        <v>51.888888888888886</v>
      </c>
      <c r="U283" s="30">
        <v>25</v>
      </c>
      <c r="V283" s="191">
        <v>32</v>
      </c>
      <c r="W283" s="179">
        <v>41.175000000000004</v>
      </c>
      <c r="X283" s="184">
        <v>55.8</v>
      </c>
      <c r="Y283" s="179">
        <v>66.7</v>
      </c>
      <c r="Z283" s="179">
        <v>33.9</v>
      </c>
      <c r="AA283" s="179">
        <v>8.3000000000000007</v>
      </c>
      <c r="AB283" s="183">
        <v>25.875</v>
      </c>
      <c r="AC283" s="179">
        <v>22.60416666675</v>
      </c>
      <c r="AD283" s="184">
        <v>21</v>
      </c>
      <c r="AE283" s="179">
        <v>36.166666667000001</v>
      </c>
      <c r="AF283" s="179">
        <v>16.75</v>
      </c>
      <c r="AG283" s="185">
        <v>16.5</v>
      </c>
      <c r="AH283" s="183">
        <v>21</v>
      </c>
      <c r="AI283" s="179">
        <v>28.831666666749999</v>
      </c>
      <c r="AJ283" s="184">
        <v>44.666666667000001</v>
      </c>
      <c r="AK283" s="179">
        <v>50</v>
      </c>
      <c r="AL283" s="179">
        <v>20.66</v>
      </c>
      <c r="AM283" s="185">
        <v>0</v>
      </c>
      <c r="AN283" s="179">
        <v>13.146000000000001</v>
      </c>
      <c r="AO283" s="184">
        <v>22.167000000000002</v>
      </c>
      <c r="AP283" s="179">
        <v>15.292</v>
      </c>
      <c r="AQ283" s="179">
        <v>4.125</v>
      </c>
      <c r="AR283" s="185">
        <v>11</v>
      </c>
    </row>
    <row r="284" spans="2:44" x14ac:dyDescent="0.3">
      <c r="B284" s="153" t="s">
        <v>20</v>
      </c>
      <c r="C284" s="92" t="s">
        <v>312</v>
      </c>
      <c r="D284" s="29">
        <f>AVERAGE(Mystery_Shopping_Scores6[[#This Row],[Business Start-up (2020)]:[Studying (2020)]], Mystery_Shopping_Scores6[[#This Row],[Regular business operations (2021)]:[Health (2021)]])</f>
        <v>61.28747795414462</v>
      </c>
      <c r="E284" s="29">
        <f>IFERROR(AVERAGE(Mystery_Shopping_Scores6[[#This Row],[Business Start-up (2020)]], Mystery_Shopping_Scores6[[#This Row],[Regular business operations (2021)]]), ".")</f>
        <v>100</v>
      </c>
      <c r="F284" s="30">
        <f>IFERROR(AVERAGE(Mystery_Shopping_Scores6[[#This Row],[Family (2020)]:[Studying (2020)]],Mystery_Shopping_Scores6[[#This Row],[Transport (2021)]:[Health (2021)]]), ".")</f>
        <v>50.226757369614511</v>
      </c>
      <c r="G284" s="171">
        <f>AVERAGE(Mystery_Shopping_Scores6[[#This Row],[Regular business operations (2021)]:[Health (2021)]])</f>
        <v>68.571428571428584</v>
      </c>
      <c r="H284" s="171">
        <v>100</v>
      </c>
      <c r="I284" s="38">
        <v>42.857142857142854</v>
      </c>
      <c r="J284" s="38">
        <v>0</v>
      </c>
      <c r="K284" s="38">
        <v>100</v>
      </c>
      <c r="L284" s="30">
        <v>100</v>
      </c>
      <c r="M284" s="171">
        <v>60.416666666666664</v>
      </c>
      <c r="N284" s="167" t="s">
        <v>6</v>
      </c>
      <c r="O284" s="172">
        <v>0</v>
      </c>
      <c r="P284" s="167">
        <v>54.703769841269846</v>
      </c>
      <c r="Q284" s="38">
        <f t="shared" si="90"/>
        <v>52.182539682539684</v>
      </c>
      <c r="R284" s="29">
        <v>100</v>
      </c>
      <c r="S284" s="38">
        <v>14.285714285714286</v>
      </c>
      <c r="T284" s="38">
        <v>44.444444444444443</v>
      </c>
      <c r="U284" s="30">
        <v>50</v>
      </c>
      <c r="V284" s="191">
        <v>34.125</v>
      </c>
      <c r="W284" s="179">
        <v>57.225000000000001</v>
      </c>
      <c r="X284" s="184">
        <v>88.9</v>
      </c>
      <c r="Y284" s="179">
        <v>100</v>
      </c>
      <c r="Z284" s="179">
        <v>40</v>
      </c>
      <c r="AA284" s="179">
        <v>0</v>
      </c>
      <c r="AB284" s="183">
        <v>24</v>
      </c>
      <c r="AC284" s="179">
        <v>10.9375</v>
      </c>
      <c r="AD284" s="184">
        <v>18.75</v>
      </c>
      <c r="AE284" s="179">
        <v>25</v>
      </c>
      <c r="AF284" s="179">
        <v>0</v>
      </c>
      <c r="AG284" s="185">
        <v>0</v>
      </c>
      <c r="AH284" s="183">
        <v>20.375</v>
      </c>
      <c r="AI284" s="179">
        <v>36.805555555750004</v>
      </c>
      <c r="AJ284" s="184">
        <v>55.555555556000002</v>
      </c>
      <c r="AK284" s="179">
        <v>66.666666667000001</v>
      </c>
      <c r="AL284" s="179">
        <v>25</v>
      </c>
      <c r="AM284" s="185">
        <v>0</v>
      </c>
      <c r="AN284" s="179">
        <v>3.8462499999999999</v>
      </c>
      <c r="AO284" s="184">
        <v>15.385</v>
      </c>
      <c r="AP284" s="179">
        <v>0</v>
      </c>
      <c r="AQ284" s="179">
        <v>0</v>
      </c>
      <c r="AR284" s="185">
        <v>0</v>
      </c>
    </row>
    <row r="285" spans="2:44" x14ac:dyDescent="0.3">
      <c r="B285" s="153" t="s">
        <v>20</v>
      </c>
      <c r="C285" s="92" t="s">
        <v>313</v>
      </c>
      <c r="D285" s="29">
        <f>AVERAGE(Mystery_Shopping_Scores6[[#This Row],[Business Start-up (2020)]:[Studying (2020)]], Mystery_Shopping_Scores6[[#This Row],[Regular business operations (2021)]:[Health (2021)]])</f>
        <v>38.134920634920633</v>
      </c>
      <c r="E285" s="29">
        <f>IFERROR(AVERAGE(Mystery_Shopping_Scores6[[#This Row],[Business Start-up (2020)]], Mystery_Shopping_Scores6[[#This Row],[Regular business operations (2021)]]), ".")</f>
        <v>76.19047619047619</v>
      </c>
      <c r="F285" s="30">
        <f>IFERROR(AVERAGE(Mystery_Shopping_Scores6[[#This Row],[Family (2020)]:[Studying (2020)]],Mystery_Shopping_Scores6[[#This Row],[Transport (2021)]:[Health (2021)]]), ".")</f>
        <v>27.261904761904763</v>
      </c>
      <c r="G285" s="171">
        <f>AVERAGE(Mystery_Shopping_Scores6[[#This Row],[Regular business operations (2021)]:[Health (2021)]])</f>
        <v>32.333333333333336</v>
      </c>
      <c r="H285" s="171">
        <v>66.666666666666671</v>
      </c>
      <c r="I285" s="38">
        <v>20</v>
      </c>
      <c r="J285" s="38">
        <v>0</v>
      </c>
      <c r="K285" s="38">
        <v>75</v>
      </c>
      <c r="L285" s="30">
        <v>0</v>
      </c>
      <c r="M285" s="171">
        <v>44.186046511627907</v>
      </c>
      <c r="N285" s="167" t="s">
        <v>6</v>
      </c>
      <c r="O285" s="172">
        <v>0</v>
      </c>
      <c r="P285" s="167">
        <v>42.980952380952381</v>
      </c>
      <c r="Q285" s="38">
        <f t="shared" si="90"/>
        <v>45.386904761904766</v>
      </c>
      <c r="R285" s="29">
        <v>85.714285714285708</v>
      </c>
      <c r="S285" s="38">
        <v>12.5</v>
      </c>
      <c r="T285" s="38">
        <v>50</v>
      </c>
      <c r="U285" s="30">
        <v>33.333333333333336</v>
      </c>
      <c r="V285" s="191">
        <v>33.125</v>
      </c>
      <c r="W285" s="179">
        <v>40.575000000000003</v>
      </c>
      <c r="X285" s="184">
        <v>55.6</v>
      </c>
      <c r="Y285" s="179">
        <v>66.7</v>
      </c>
      <c r="Z285" s="179">
        <v>40</v>
      </c>
      <c r="AA285" s="179">
        <v>0</v>
      </c>
      <c r="AB285" s="183">
        <v>30.125</v>
      </c>
      <c r="AC285" s="179">
        <v>25.4464285715</v>
      </c>
      <c r="AD285" s="184">
        <v>14.285714285999999</v>
      </c>
      <c r="AE285" s="179">
        <v>37.5</v>
      </c>
      <c r="AF285" s="179">
        <v>0</v>
      </c>
      <c r="AG285" s="185">
        <v>50</v>
      </c>
      <c r="AH285" s="183">
        <v>20.25</v>
      </c>
      <c r="AI285" s="179">
        <v>34.8214285715</v>
      </c>
      <c r="AJ285" s="184">
        <v>14.285714285999999</v>
      </c>
      <c r="AK285" s="179">
        <v>100</v>
      </c>
      <c r="AL285" s="179">
        <v>25</v>
      </c>
      <c r="AM285" s="185">
        <v>0</v>
      </c>
      <c r="AN285" s="179">
        <v>5.5060000000000002</v>
      </c>
      <c r="AO285" s="184">
        <v>9.5239999999999991</v>
      </c>
      <c r="AP285" s="179">
        <v>12.5</v>
      </c>
      <c r="AQ285" s="179">
        <v>0</v>
      </c>
      <c r="AR285" s="185">
        <v>0</v>
      </c>
    </row>
    <row r="286" spans="2:44" x14ac:dyDescent="0.3">
      <c r="B286" s="153" t="s">
        <v>20</v>
      </c>
      <c r="C286" s="92" t="s">
        <v>314</v>
      </c>
      <c r="D286" s="29">
        <f>AVERAGE(Mystery_Shopping_Scores6[[#This Row],[Business Start-up (2020)]:[Studying (2020)]], Mystery_Shopping_Scores6[[#This Row],[Regular business operations (2021)]:[Health (2021)]])</f>
        <v>72.222222222222229</v>
      </c>
      <c r="E286" s="29">
        <f>IFERROR(AVERAGE(Mystery_Shopping_Scores6[[#This Row],[Business Start-up (2020)]], Mystery_Shopping_Scores6[[#This Row],[Regular business operations (2021)]]), ".")</f>
        <v>75</v>
      </c>
      <c r="F286" s="30">
        <f>IFERROR(AVERAGE(Mystery_Shopping_Scores6[[#This Row],[Family (2020)]:[Studying (2020)]],Mystery_Shopping_Scores6[[#This Row],[Transport (2021)]:[Health (2021)]]), ".")</f>
        <v>71.428571428571431</v>
      </c>
      <c r="G286" s="171">
        <f>AVERAGE(Mystery_Shopping_Scores6[[#This Row],[Regular business operations (2021)]:[Health (2021)]])</f>
        <v>50</v>
      </c>
      <c r="H286" s="171">
        <v>50</v>
      </c>
      <c r="I286" s="38">
        <v>0</v>
      </c>
      <c r="J286" s="38">
        <v>100</v>
      </c>
      <c r="K286" s="38">
        <v>0</v>
      </c>
      <c r="L286" s="30">
        <v>100</v>
      </c>
      <c r="M286" s="171" t="s">
        <v>6</v>
      </c>
      <c r="N286" s="167" t="s">
        <v>6</v>
      </c>
      <c r="O286" s="172" t="s">
        <v>6</v>
      </c>
      <c r="P286" s="167">
        <v>62.5</v>
      </c>
      <c r="Q286" s="38">
        <f t="shared" si="90"/>
        <v>100</v>
      </c>
      <c r="R286" s="29">
        <v>100</v>
      </c>
      <c r="S286" s="38">
        <v>100</v>
      </c>
      <c r="T286" s="38">
        <v>100</v>
      </c>
      <c r="U286" s="30">
        <v>100</v>
      </c>
      <c r="V286" s="191">
        <v>37.5</v>
      </c>
      <c r="W286" s="179">
        <v>25</v>
      </c>
      <c r="X286" s="184">
        <v>0</v>
      </c>
      <c r="Y286" s="179">
        <v>0</v>
      </c>
      <c r="Z286" s="179">
        <v>0</v>
      </c>
      <c r="AA286" s="179">
        <v>100</v>
      </c>
      <c r="AB286" s="183">
        <v>25</v>
      </c>
      <c r="AC286" s="179">
        <v>50</v>
      </c>
      <c r="AD286" s="184">
        <v>0</v>
      </c>
      <c r="AE286" s="179">
        <v>100</v>
      </c>
      <c r="AF286" s="179">
        <v>50</v>
      </c>
      <c r="AG286" s="185">
        <v>50</v>
      </c>
      <c r="AH286" s="183">
        <v>12.5</v>
      </c>
      <c r="AI286" s="179">
        <v>0</v>
      </c>
      <c r="AJ286" s="184">
        <v>0</v>
      </c>
      <c r="AK286" s="179">
        <v>0</v>
      </c>
      <c r="AL286" s="179">
        <v>0</v>
      </c>
      <c r="AM286" s="185">
        <v>0</v>
      </c>
      <c r="AN286" s="179">
        <v>25</v>
      </c>
      <c r="AO286" s="184">
        <v>0</v>
      </c>
      <c r="AP286" s="179">
        <v>100</v>
      </c>
      <c r="AQ286" s="179">
        <v>0</v>
      </c>
      <c r="AR286" s="185">
        <v>0</v>
      </c>
    </row>
    <row r="287" spans="2:44" x14ac:dyDescent="0.3">
      <c r="B287" s="153" t="s">
        <v>20</v>
      </c>
      <c r="C287" s="92" t="s">
        <v>742</v>
      </c>
      <c r="D287" s="29">
        <f>AVERAGE(Mystery_Shopping_Scores6[[#This Row],[Business Start-up (2020)]:[Studying (2020)]], Mystery_Shopping_Scores6[[#This Row],[Regular business operations (2021)]:[Health (2021)]])</f>
        <v>46.342041446208121</v>
      </c>
      <c r="E287" s="29">
        <f>IFERROR(AVERAGE(Mystery_Shopping_Scores6[[#This Row],[Business Start-up (2020)]], Mystery_Shopping_Scores6[[#This Row],[Regular business operations (2021)]]), ".")</f>
        <v>53.122519841269842</v>
      </c>
      <c r="F287" s="30">
        <f>IFERROR(AVERAGE(Mystery_Shopping_Scores6[[#This Row],[Family (2020)]:[Studying (2020)]],Mystery_Shopping_Scores6[[#This Row],[Transport (2021)]:[Health (2021)]]), ".")</f>
        <v>44.404761904761905</v>
      </c>
      <c r="G287" s="171">
        <f>AVERAGE(Mystery_Shopping_Scores6[[#This Row],[Regular business operations (2021)]:[Health (2021)]])</f>
        <v>43.249007936507937</v>
      </c>
      <c r="H287" s="29">
        <f t="shared" ref="H287:L287" si="91">(0.5*IF(ISNUMBER(H288),H288,0)+0.25*IF(ISNUMBER(H289),H289,0)+IFERROR(AVERAGE(H290:H291)*0.25,0))/(ISNUMBER(H288)*0.5+ISNUMBER(H289)*0.25+OR(ISNUMBER(H290),ISNUMBER(H291))*0.25)</f>
        <v>41.245039682539684</v>
      </c>
      <c r="I287" s="38">
        <f t="shared" si="91"/>
        <v>65</v>
      </c>
      <c r="J287" s="38">
        <f t="shared" si="91"/>
        <v>33.333333333333343</v>
      </c>
      <c r="K287" s="38">
        <f t="shared" si="91"/>
        <v>46.666666666666664</v>
      </c>
      <c r="L287" s="30">
        <f t="shared" si="91"/>
        <v>30</v>
      </c>
      <c r="M287" s="171" t="s">
        <v>6</v>
      </c>
      <c r="N287" s="167" t="s">
        <v>6</v>
      </c>
      <c r="O287" s="172" t="s">
        <v>6</v>
      </c>
      <c r="P287" s="167">
        <v>43.488541666666663</v>
      </c>
      <c r="Q287" s="38">
        <f t="shared" si="90"/>
        <v>50.208333333333329</v>
      </c>
      <c r="R287" s="29">
        <f>(0.5*IF(ISNUMBER(R288),R288,0)+0.25*IF(ISNUMBER(R289),R289,0)+IFERROR(AVERAGE(R290:R291)*0.25,0))/(ISNUMBER(R288)*0.5+ISNUMBER(R289)*0.25+OR(ISNUMBER(R290),ISNUMBER(R291))*0.25)</f>
        <v>65</v>
      </c>
      <c r="S287" s="38">
        <f>(0.5*IF(ISNUMBER(S288),S288,0)+0.25*IF(ISNUMBER(S289),S289,0)+IFERROR(AVERAGE(S290:S291)*0.25,0))/(ISNUMBER(S288)*0.5+ISNUMBER(S289)*0.25+OR(ISNUMBER(S290),ISNUMBER(S291))*0.25)</f>
        <v>20.833333333333332</v>
      </c>
      <c r="T287" s="38">
        <f>(0.5*IF(ISNUMBER(T288),T288,0)+0.25*IF(ISNUMBER(T289),T289,0)+IFERROR(AVERAGE(T290:T291)*0.25,0))/(ISNUMBER(T288)*0.5+ISNUMBER(T289)*0.25+OR(ISNUMBER(T290),ISNUMBER(T291))*0.25)</f>
        <v>40</v>
      </c>
      <c r="U287" s="30">
        <f>(0.5*IF(ISNUMBER(U288),U288,0)+0.25*IF(ISNUMBER(U289),U289,0)+IFERROR(AVERAGE(U290:U291)*0.25,0))/(ISNUMBER(U288)*0.5+ISNUMBER(U289)*0.25+OR(ISNUMBER(U290),ISNUMBER(U291))*0.25)</f>
        <v>75</v>
      </c>
      <c r="V287" s="191">
        <v>43.166666666666664</v>
      </c>
      <c r="W287" s="179">
        <v>36.768749999999997</v>
      </c>
      <c r="X287" s="184">
        <v>51.25</v>
      </c>
      <c r="Y287" s="179">
        <v>39.174999999999997</v>
      </c>
      <c r="Z287" s="179">
        <v>25</v>
      </c>
      <c r="AA287" s="179">
        <v>31.65</v>
      </c>
      <c r="AB287" s="183">
        <v>40</v>
      </c>
      <c r="AC287" s="179">
        <v>55.810763888975004</v>
      </c>
      <c r="AD287" s="184">
        <v>48.09027777795</v>
      </c>
      <c r="AE287" s="179" t="s">
        <v>6</v>
      </c>
      <c r="AF287" s="179" t="s">
        <v>6</v>
      </c>
      <c r="AG287" s="185">
        <v>63.53125</v>
      </c>
      <c r="AH287" s="183">
        <v>37.333333333333336</v>
      </c>
      <c r="AI287" s="179">
        <v>31.979166666624998</v>
      </c>
      <c r="AJ287" s="184">
        <v>51.25</v>
      </c>
      <c r="AK287" s="179">
        <v>41.666666666750004</v>
      </c>
      <c r="AL287" s="179">
        <v>8.3333333332499997</v>
      </c>
      <c r="AM287" s="185">
        <v>26.666666666499999</v>
      </c>
      <c r="AN287" s="179">
        <v>47.750124999999997</v>
      </c>
      <c r="AO287" s="184">
        <v>37.500250000000001</v>
      </c>
      <c r="AP287" s="179" t="s">
        <v>6</v>
      </c>
      <c r="AQ287" s="179" t="s">
        <v>6</v>
      </c>
      <c r="AR287" s="185">
        <v>58</v>
      </c>
    </row>
    <row r="288" spans="2:44" x14ac:dyDescent="0.3">
      <c r="B288" s="153" t="s">
        <v>20</v>
      </c>
      <c r="C288" s="92" t="s">
        <v>315</v>
      </c>
      <c r="D288" s="29">
        <f>AVERAGE(Mystery_Shopping_Scores6[[#This Row],[Business Start-up (2020)]:[Studying (2020)]], Mystery_Shopping_Scores6[[#This Row],[Regular business operations (2021)]:[Health (2021)]])</f>
        <v>48.20987654320988</v>
      </c>
      <c r="E288" s="29">
        <f>IFERROR(AVERAGE(Mystery_Shopping_Scores6[[#This Row],[Business Start-up (2020)]], Mystery_Shopping_Scores6[[#This Row],[Regular business operations (2021)]]), ".")</f>
        <v>38.611111111111114</v>
      </c>
      <c r="F288" s="30">
        <f>IFERROR(AVERAGE(Mystery_Shopping_Scores6[[#This Row],[Family (2020)]:[Studying (2020)]],Mystery_Shopping_Scores6[[#This Row],[Transport (2021)]:[Health (2021)]]), ".")</f>
        <v>50.952380952380956</v>
      </c>
      <c r="G288" s="171">
        <f>AVERAGE(Mystery_Shopping_Scores6[[#This Row],[Regular business operations (2021)]:[Health (2021)]])</f>
        <v>47.777777777777786</v>
      </c>
      <c r="H288" s="171">
        <v>22.222222222222221</v>
      </c>
      <c r="I288" s="38">
        <v>80</v>
      </c>
      <c r="J288" s="38">
        <v>66.666666666666686</v>
      </c>
      <c r="K288" s="38">
        <v>60</v>
      </c>
      <c r="L288" s="30">
        <v>10</v>
      </c>
      <c r="M288" s="171">
        <v>49.111111111111114</v>
      </c>
      <c r="N288" s="167" t="s">
        <v>6</v>
      </c>
      <c r="O288" s="172" t="s">
        <v>6</v>
      </c>
      <c r="P288" s="167">
        <v>42.912500000000001</v>
      </c>
      <c r="Q288" s="38">
        <f t="shared" si="90"/>
        <v>48.75</v>
      </c>
      <c r="R288" s="29">
        <v>55</v>
      </c>
      <c r="S288" s="38">
        <v>25</v>
      </c>
      <c r="T288" s="38">
        <v>40</v>
      </c>
      <c r="U288" s="30">
        <v>75</v>
      </c>
      <c r="V288" s="191">
        <v>44.5</v>
      </c>
      <c r="W288" s="179">
        <v>37.075000000000003</v>
      </c>
      <c r="X288" s="184">
        <v>40</v>
      </c>
      <c r="Y288" s="179">
        <v>45</v>
      </c>
      <c r="Z288" s="179">
        <v>0</v>
      </c>
      <c r="AA288" s="179">
        <v>63.3</v>
      </c>
      <c r="AB288" s="183">
        <v>43.666666666666664</v>
      </c>
      <c r="AC288" s="179">
        <v>59.364583333500001</v>
      </c>
      <c r="AD288" s="184">
        <v>41.666666667000001</v>
      </c>
      <c r="AE288" s="179" t="s">
        <v>6</v>
      </c>
      <c r="AF288" s="179" t="s">
        <v>6</v>
      </c>
      <c r="AG288" s="185">
        <v>77.0625</v>
      </c>
      <c r="AH288" s="183">
        <v>41.833333333333336</v>
      </c>
      <c r="AI288" s="179">
        <v>35.833333333249996</v>
      </c>
      <c r="AJ288" s="184">
        <v>40</v>
      </c>
      <c r="AK288" s="179">
        <v>50</v>
      </c>
      <c r="AL288" s="179">
        <v>0</v>
      </c>
      <c r="AM288" s="185">
        <v>53.333333332999999</v>
      </c>
      <c r="AN288" s="179">
        <v>53.833500000000001</v>
      </c>
      <c r="AO288" s="184">
        <v>41.667000000000002</v>
      </c>
      <c r="AP288" s="179" t="s">
        <v>6</v>
      </c>
      <c r="AQ288" s="179" t="s">
        <v>6</v>
      </c>
      <c r="AR288" s="185">
        <v>66</v>
      </c>
    </row>
    <row r="289" spans="2:44" x14ac:dyDescent="0.3">
      <c r="B289" s="153" t="s">
        <v>20</v>
      </c>
      <c r="C289" s="92" t="s">
        <v>316</v>
      </c>
      <c r="D289" s="29">
        <f>AVERAGE(Mystery_Shopping_Scores6[[#This Row],[Business Start-up (2020)]:[Studying (2020)]], Mystery_Shopping_Scores6[[#This Row],[Regular business operations (2021)]:[Health (2021)]])</f>
        <v>66.666666666666671</v>
      </c>
      <c r="E289" s="29">
        <f>IFERROR(AVERAGE(Mystery_Shopping_Scores6[[#This Row],[Business Start-up (2020)]], Mystery_Shopping_Scores6[[#This Row],[Regular business operations (2021)]]), ".")</f>
        <v>100</v>
      </c>
      <c r="F289" s="30">
        <f>IFERROR(AVERAGE(Mystery_Shopping_Scores6[[#This Row],[Family (2020)]:[Studying (2020)]],Mystery_Shopping_Scores6[[#This Row],[Transport (2021)]:[Health (2021)]]), ".")</f>
        <v>57.142857142857146</v>
      </c>
      <c r="G289" s="171">
        <f>AVERAGE(Mystery_Shopping_Scores6[[#This Row],[Regular business operations (2021)]:[Health (2021)]])</f>
        <v>73.333333333333329</v>
      </c>
      <c r="H289" s="171">
        <v>100</v>
      </c>
      <c r="I289" s="38">
        <v>100</v>
      </c>
      <c r="J289" s="38">
        <v>0</v>
      </c>
      <c r="K289" s="38">
        <v>66.666666666666657</v>
      </c>
      <c r="L289" s="30">
        <v>100</v>
      </c>
      <c r="M289" s="171" t="s">
        <v>6</v>
      </c>
      <c r="N289" s="167" t="s">
        <v>6</v>
      </c>
      <c r="O289" s="172" t="s">
        <v>6</v>
      </c>
      <c r="P289" s="167">
        <v>62.504166666666663</v>
      </c>
      <c r="Q289" s="38">
        <f t="shared" si="90"/>
        <v>58.333333333333329</v>
      </c>
      <c r="R289" s="29">
        <v>100</v>
      </c>
      <c r="S289" s="38">
        <v>33.333333333333329</v>
      </c>
      <c r="T289" s="38">
        <v>0</v>
      </c>
      <c r="U289" s="30">
        <v>100</v>
      </c>
      <c r="V289" s="191">
        <v>77.833333333333329</v>
      </c>
      <c r="W289" s="179">
        <v>66.674999999999997</v>
      </c>
      <c r="X289" s="184">
        <v>100</v>
      </c>
      <c r="Y289" s="179">
        <v>66.7</v>
      </c>
      <c r="Z289" s="179">
        <v>100</v>
      </c>
      <c r="AA289" s="179">
        <v>0</v>
      </c>
      <c r="AB289" s="183">
        <v>66.666666666666671</v>
      </c>
      <c r="AC289" s="179">
        <v>100</v>
      </c>
      <c r="AD289" s="184">
        <v>100</v>
      </c>
      <c r="AE289" s="179" t="s">
        <v>6</v>
      </c>
      <c r="AF289" s="179" t="s">
        <v>6</v>
      </c>
      <c r="AG289" s="185">
        <v>100</v>
      </c>
      <c r="AH289" s="183">
        <v>61.166666666666664</v>
      </c>
      <c r="AI289" s="179">
        <v>50</v>
      </c>
      <c r="AJ289" s="184">
        <v>100</v>
      </c>
      <c r="AK289" s="179">
        <v>66.666666667000001</v>
      </c>
      <c r="AL289" s="179">
        <v>33.333333332999999</v>
      </c>
      <c r="AM289" s="185">
        <v>0</v>
      </c>
      <c r="AN289" s="179">
        <v>83.333500000000001</v>
      </c>
      <c r="AO289" s="184">
        <v>66.667000000000002</v>
      </c>
      <c r="AP289" s="179" t="s">
        <v>6</v>
      </c>
      <c r="AQ289" s="179" t="s">
        <v>6</v>
      </c>
      <c r="AR289" s="185">
        <v>100</v>
      </c>
    </row>
    <row r="290" spans="2:44" x14ac:dyDescent="0.3">
      <c r="B290" s="153" t="s">
        <v>20</v>
      </c>
      <c r="C290" s="92" t="s">
        <v>740</v>
      </c>
      <c r="D290" s="29">
        <f>AVERAGE(Mystery_Shopping_Scores6[[#This Row],[Business Start-up (2020)]:[Studying (2020)]], Mystery_Shopping_Scores6[[#This Row],[Regular business operations (2021)]:[Health (2021)]])</f>
        <v>25.026455026455029</v>
      </c>
      <c r="E290" s="29">
        <f>IFERROR(AVERAGE(Mystery_Shopping_Scores6[[#This Row],[Business Start-up (2020)]], Mystery_Shopping_Scores6[[#This Row],[Regular business operations (2021)]]), ".")</f>
        <v>39.285714285714285</v>
      </c>
      <c r="F290" s="30">
        <f>IFERROR(AVERAGE(Mystery_Shopping_Scores6[[#This Row],[Family (2020)]:[Studying (2020)]],Mystery_Shopping_Scores6[[#This Row],[Transport (2021)]:[Health (2021)]]), ".")</f>
        <v>20.952380952380956</v>
      </c>
      <c r="G290" s="171">
        <f>AVERAGE(Mystery_Shopping_Scores6[[#This Row],[Regular business operations (2021)]:[Health (2021)]])</f>
        <v>5.7142857142857144</v>
      </c>
      <c r="H290" s="171">
        <v>28.571428571428573</v>
      </c>
      <c r="I290" s="38">
        <v>0</v>
      </c>
      <c r="J290" s="38">
        <v>0</v>
      </c>
      <c r="K290" s="38">
        <v>0</v>
      </c>
      <c r="L290" s="30">
        <v>0</v>
      </c>
      <c r="M290" s="171">
        <v>34.375</v>
      </c>
      <c r="N290" s="167" t="s">
        <v>6</v>
      </c>
      <c r="O290" s="172" t="s">
        <v>6</v>
      </c>
      <c r="P290" s="167">
        <v>30.833333333333336</v>
      </c>
      <c r="Q290" s="38">
        <f t="shared" si="90"/>
        <v>49.166666666666671</v>
      </c>
      <c r="R290" s="29">
        <v>50</v>
      </c>
      <c r="S290" s="38">
        <v>0</v>
      </c>
      <c r="T290" s="38">
        <v>80</v>
      </c>
      <c r="U290" s="30">
        <v>66.666666666666671</v>
      </c>
      <c r="V290" s="191">
        <v>10.5</v>
      </c>
      <c r="W290" s="179">
        <v>12.5</v>
      </c>
      <c r="X290" s="184">
        <v>50</v>
      </c>
      <c r="Y290" s="179">
        <v>0</v>
      </c>
      <c r="Z290" s="179">
        <v>0</v>
      </c>
      <c r="AA290" s="179">
        <v>0</v>
      </c>
      <c r="AB290" s="183">
        <v>10.5</v>
      </c>
      <c r="AC290" s="179">
        <v>6.25</v>
      </c>
      <c r="AD290" s="184">
        <v>12.5</v>
      </c>
      <c r="AE290" s="179" t="s">
        <v>6</v>
      </c>
      <c r="AF290" s="179" t="s">
        <v>6</v>
      </c>
      <c r="AG290" s="185">
        <v>0</v>
      </c>
      <c r="AH290" s="183">
        <v>8.3333333333333339</v>
      </c>
      <c r="AI290" s="179">
        <v>12.5</v>
      </c>
      <c r="AJ290" s="184">
        <v>50</v>
      </c>
      <c r="AK290" s="179">
        <v>0</v>
      </c>
      <c r="AL290" s="179">
        <v>0</v>
      </c>
      <c r="AM290" s="185">
        <v>0</v>
      </c>
      <c r="AN290" s="179">
        <v>0</v>
      </c>
      <c r="AO290" s="184">
        <v>0</v>
      </c>
      <c r="AP290" s="179" t="s">
        <v>6</v>
      </c>
      <c r="AQ290" s="179" t="s">
        <v>6</v>
      </c>
      <c r="AR290" s="185">
        <v>0</v>
      </c>
    </row>
    <row r="291" spans="2:44" x14ac:dyDescent="0.3">
      <c r="B291" s="153" t="s">
        <v>20</v>
      </c>
      <c r="C291" s="92" t="s">
        <v>741</v>
      </c>
      <c r="D291" s="29">
        <f>AVERAGE(Mystery_Shopping_Scores6[[#This Row],[Business Start-up (2020)]:[Studying (2020)]], Mystery_Shopping_Scores6[[#This Row],[Regular business operations (2021)]:[Health (2021)]])</f>
        <v>19.537037037037038</v>
      </c>
      <c r="E291" s="29">
        <f>IFERROR(AVERAGE(Mystery_Shopping_Scores6[[#This Row],[Business Start-up (2020)]], Mystery_Shopping_Scores6[[#This Row],[Regular business operations (2021)]]), ".")</f>
        <v>31.25</v>
      </c>
      <c r="F291" s="30">
        <f>IFERROR(AVERAGE(Mystery_Shopping_Scores6[[#This Row],[Family (2020)]:[Studying (2020)]],Mystery_Shopping_Scores6[[#This Row],[Transport (2021)]:[Health (2021)]]), ".")</f>
        <v>16.190476190476193</v>
      </c>
      <c r="G291" s="171">
        <f>AVERAGE(Mystery_Shopping_Scores6[[#This Row],[Regular business operations (2021)]:[Health (2021)]])</f>
        <v>2.5</v>
      </c>
      <c r="H291" s="171">
        <v>12.5</v>
      </c>
      <c r="I291" s="38">
        <v>0</v>
      </c>
      <c r="J291" s="38">
        <v>0</v>
      </c>
      <c r="K291" s="38">
        <v>0</v>
      </c>
      <c r="L291" s="30">
        <v>0</v>
      </c>
      <c r="M291" s="171">
        <v>32.142857142857146</v>
      </c>
      <c r="N291" s="167" t="s">
        <v>6</v>
      </c>
      <c r="O291" s="172" t="s">
        <v>6</v>
      </c>
      <c r="P291" s="167">
        <v>23.333333333333336</v>
      </c>
      <c r="Q291" s="38">
        <f t="shared" si="90"/>
        <v>40.833333333333336</v>
      </c>
      <c r="R291" s="29">
        <v>50</v>
      </c>
      <c r="S291" s="38">
        <v>0</v>
      </c>
      <c r="T291" s="38">
        <v>80</v>
      </c>
      <c r="U291" s="30">
        <v>33.333333333333336</v>
      </c>
      <c r="V291" s="191">
        <v>1.2</v>
      </c>
      <c r="W291" s="179">
        <v>0</v>
      </c>
      <c r="X291" s="184">
        <v>0</v>
      </c>
      <c r="Y291" s="179">
        <v>0</v>
      </c>
      <c r="Z291" s="179" t="s">
        <v>6</v>
      </c>
      <c r="AA291" s="179">
        <v>0</v>
      </c>
      <c r="AB291" s="183">
        <v>1.5</v>
      </c>
      <c r="AC291" s="179">
        <v>2.7777777777999999</v>
      </c>
      <c r="AD291" s="184">
        <v>5.5555555555999998</v>
      </c>
      <c r="AE291" s="179" t="s">
        <v>6</v>
      </c>
      <c r="AF291" s="179" t="s">
        <v>6</v>
      </c>
      <c r="AG291" s="185">
        <v>0</v>
      </c>
      <c r="AH291" s="183">
        <v>0</v>
      </c>
      <c r="AI291" s="179">
        <v>0</v>
      </c>
      <c r="AJ291" s="184">
        <v>0</v>
      </c>
      <c r="AK291" s="179">
        <v>0</v>
      </c>
      <c r="AL291" s="179" t="s">
        <v>6</v>
      </c>
      <c r="AM291" s="185" t="s">
        <v>6</v>
      </c>
      <c r="AN291" s="179">
        <v>0</v>
      </c>
      <c r="AO291" s="184">
        <v>0</v>
      </c>
      <c r="AP291" s="179" t="s">
        <v>6</v>
      </c>
      <c r="AQ291" s="179" t="s">
        <v>6</v>
      </c>
      <c r="AR291" s="185">
        <v>0</v>
      </c>
    </row>
    <row r="292" spans="2:44" x14ac:dyDescent="0.3">
      <c r="B292" s="153" t="s">
        <v>21</v>
      </c>
      <c r="C292" s="92" t="s">
        <v>307</v>
      </c>
      <c r="D292" s="29">
        <f>AVERAGE(Mystery_Shopping_Scores6[[#This Row],[Business Start-up (2020)]:[Studying (2020)]], Mystery_Shopping_Scores6[[#This Row],[Regular business operations (2021)]:[Health (2021)]])</f>
        <v>66.175510008530168</v>
      </c>
      <c r="E292" s="29">
        <f>IFERROR(AVERAGE(Mystery_Shopping_Scores6[[#This Row],[Business Start-up (2020)]], Mystery_Shopping_Scores6[[#This Row],[Regular business operations (2021)]]), ".")</f>
        <v>75.646329365079367</v>
      </c>
      <c r="F292" s="30">
        <f>IFERROR(AVERAGE(Mystery_Shopping_Scores6[[#This Row],[Family (2020)]:[Studying (2020)]],Mystery_Shopping_Scores6[[#This Row],[Transport (2021)]:[Health (2021)]]), ".")</f>
        <v>63.469561620944674</v>
      </c>
      <c r="G292" s="171">
        <f>AVERAGE(Mystery_Shopping_Scores6[[#This Row],[Regular business operations (2021)]:[Health (2021)]])</f>
        <v>65.48188838498362</v>
      </c>
      <c r="H292" s="29">
        <f t="shared" ref="H292:L292" si="92" xml:space="preserve"> (SUMIFS(H:H, $B:$B, $B292, $C:$C, "1. User centricity")+SUMIFS(H:H, $B:$B, $B292, $C:$C, "2. Transparency")+SUMIFS(H:H, $B:$B, $B292, $C:$C, "3. Key enablers")+ SUMIFS(H:H, $B:$B, $B292, $C:$C, "4. Cross-border services"))/4</f>
        <v>74.832341269841265</v>
      </c>
      <c r="I292" s="38">
        <f t="shared" si="92"/>
        <v>70.644142101284956</v>
      </c>
      <c r="J292" s="38">
        <f t="shared" si="92"/>
        <v>54.596560846560841</v>
      </c>
      <c r="K292" s="38">
        <f t="shared" si="92"/>
        <v>72.219135802469125</v>
      </c>
      <c r="L292" s="30">
        <f t="shared" si="92"/>
        <v>55.117261904761904</v>
      </c>
      <c r="M292" s="171" t="s">
        <v>6</v>
      </c>
      <c r="N292" s="167" t="s">
        <v>6</v>
      </c>
      <c r="O292" s="172" t="s">
        <v>6</v>
      </c>
      <c r="P292" s="167">
        <v>63.32751851898167</v>
      </c>
      <c r="Q292" s="38">
        <f t="shared" si="90"/>
        <v>67.042537037963342</v>
      </c>
      <c r="R292" s="29">
        <f xml:space="preserve"> (SUMIFS(R:R, $B:$B, $B292, $C:$C, "1. User centricity")+SUMIFS(R:R, $B:$B, $B292, $C:$C, "2. Transparency")+SUMIFS(R:R, $B:$B, $B292, $C:$C, "3. Key enablers")+ SUMIFS(R:R, $B:$B, $B292, $C:$C, "4. Cross-border services"))/4</f>
        <v>76.460317460317455</v>
      </c>
      <c r="S292" s="38">
        <f xml:space="preserve"> (SUMIFS(S:S, $B:$B, $B292, $C:$C, "1. User centricity")+SUMIFS(S:S, $B:$B, $B292, $C:$C, "2. Transparency")+SUMIFS(S:S, $B:$B, $B292, $C:$C, "3. Key enablers")+ SUMIFS(S:S, $B:$B, $B292, $C:$C, "4. Cross-border services"))/4</f>
        <v>54.071885235575714</v>
      </c>
      <c r="T292" s="38">
        <f xml:space="preserve"> (SUMIFS(T:T, $B:$B, $B292, $C:$C, "1. User centricity")+SUMIFS(T:T, $B:$B, $B292, $C:$C, "2. Transparency")+SUMIFS(T:T, $B:$B, $B292, $C:$C, "3. Key enablers")+ SUMIFS(T:T, $B:$B, $B292, $C:$C, "4. Cross-border services"))/4</f>
        <v>65.644145852785542</v>
      </c>
      <c r="U292" s="30">
        <f xml:space="preserve"> (SUMIFS(U:U, $B:$B, $B292, $C:$C, "1. User centricity")+SUMIFS(U:U, $B:$B, $B292, $C:$C, "2. Transparency")+SUMIFS(U:U, $B:$B, $B292, $C:$C, "3. Key enablers")+ SUMIFS(U:U, $B:$B, $B292, $C:$C, "4. Cross-border services"))/4</f>
        <v>71.993799603174608</v>
      </c>
      <c r="V292" s="191">
        <v>62.5</v>
      </c>
      <c r="W292" s="179">
        <v>59.612499999999997</v>
      </c>
      <c r="X292" s="184">
        <v>78.5</v>
      </c>
      <c r="Y292" s="179">
        <v>63.524999999999991</v>
      </c>
      <c r="Z292" s="179">
        <v>47.924999999999997</v>
      </c>
      <c r="AA292" s="179">
        <v>48.5</v>
      </c>
      <c r="AB292" s="183">
        <v>55.5</v>
      </c>
      <c r="AC292" s="179">
        <v>65.004473927328704</v>
      </c>
      <c r="AD292" s="184">
        <v>68.461010720593748</v>
      </c>
      <c r="AE292" s="179">
        <v>68.907848324518511</v>
      </c>
      <c r="AF292" s="179">
        <v>62.148314161435188</v>
      </c>
      <c r="AG292" s="185">
        <v>60.50072250276736</v>
      </c>
      <c r="AH292" s="183">
        <v>43.625</v>
      </c>
      <c r="AI292" s="179">
        <v>45.923630667939236</v>
      </c>
      <c r="AJ292" s="184">
        <v>63.811177248694442</v>
      </c>
      <c r="AK292" s="179">
        <v>51.89566798945139</v>
      </c>
      <c r="AL292" s="179">
        <v>34.785296481166668</v>
      </c>
      <c r="AM292" s="185">
        <v>33.202380952444443</v>
      </c>
      <c r="AN292" s="179">
        <v>41.286510127314813</v>
      </c>
      <c r="AO292" s="184">
        <v>48.181215277777781</v>
      </c>
      <c r="AP292" s="179">
        <v>33.571648148148149</v>
      </c>
      <c r="AQ292" s="179">
        <v>48.171861111111106</v>
      </c>
      <c r="AR292" s="185">
        <v>35.221315972222222</v>
      </c>
    </row>
    <row r="293" spans="2:44" x14ac:dyDescent="0.3">
      <c r="B293" s="153" t="s">
        <v>21</v>
      </c>
      <c r="C293" s="92" t="s">
        <v>734</v>
      </c>
      <c r="D293" s="29">
        <f>AVERAGE(Mystery_Shopping_Scores6[[#This Row],[Business Start-up (2020)]:[Studying (2020)]], Mystery_Shopping_Scores6[[#This Row],[Regular business operations (2021)]:[Health (2021)]])</f>
        <v>91.52139629514356</v>
      </c>
      <c r="E293" s="29">
        <f>IFERROR(AVERAGE(Mystery_Shopping_Scores6[[#This Row],[Business Start-up (2020)]], Mystery_Shopping_Scores6[[#This Row],[Regular business operations (2021)]]), ".")</f>
        <v>94.672619047619037</v>
      </c>
      <c r="F293" s="30">
        <f>IFERROR(AVERAGE(Mystery_Shopping_Scores6[[#This Row],[Family (2020)]:[Studying (2020)]],Mystery_Shopping_Scores6[[#This Row],[Transport (2021)]:[Health (2021)]]), ".")</f>
        <v>90.621046937293428</v>
      </c>
      <c r="G293" s="171">
        <f>AVERAGE(Mystery_Shopping_Scores6[[#This Row],[Regular business operations (2021)]:[Health (2021)]])</f>
        <v>90.496895943562592</v>
      </c>
      <c r="H293" s="29">
        <f t="shared" ref="H293:L293" si="93">2/3*IF(ISNUMBER(H294),H294)+1/3*(2/3*IF(ISNUMBER(H296),H296)+IF(ISNUMBER(H295),H295)/3)</f>
        <v>94.603174603174594</v>
      </c>
      <c r="I293" s="38">
        <f t="shared" si="93"/>
        <v>93.050264550264529</v>
      </c>
      <c r="J293" s="38">
        <f t="shared" si="93"/>
        <v>98.148148148148124</v>
      </c>
      <c r="K293" s="38">
        <f t="shared" si="93"/>
        <v>87.527336860670189</v>
      </c>
      <c r="L293" s="30">
        <f t="shared" si="93"/>
        <v>79.155555555555551</v>
      </c>
      <c r="M293" s="171" t="s">
        <v>6</v>
      </c>
      <c r="N293" s="167" t="s">
        <v>6</v>
      </c>
      <c r="O293" s="172" t="s">
        <v>6</v>
      </c>
      <c r="P293" s="167">
        <v>88.688510867309873</v>
      </c>
      <c r="Q293" s="38">
        <f t="shared" si="90"/>
        <v>92.802021734619757</v>
      </c>
      <c r="R293" s="29">
        <f>2/3*IF(ISNUMBER(R294),R294)+1/3*(2/3*IF(ISNUMBER(R296),R296)+IF(ISNUMBER(R295),R295)/3)</f>
        <v>94.74206349206348</v>
      </c>
      <c r="S293" s="38">
        <f>2/3*IF(ISNUMBER(S294),S294)+1/3*(2/3*IF(ISNUMBER(S296),S296)+IF(ISNUMBER(S295),S295)/3)</f>
        <v>84.797178130511469</v>
      </c>
      <c r="T293" s="38">
        <f>2/3*IF(ISNUMBER(T294),T294)+1/3*(2/3*IF(ISNUMBER(T296),T296)+IF(ISNUMBER(T295),T295)/3)</f>
        <v>96.557734204793007</v>
      </c>
      <c r="U293" s="30">
        <f>2/3*IF(ISNUMBER(U294),U294)+1/3*(2/3*IF(ISNUMBER(U296),U296)+IF(ISNUMBER(U295),U295)/3)</f>
        <v>95.1111111111111</v>
      </c>
      <c r="V293" s="191">
        <v>83.25</v>
      </c>
      <c r="W293" s="179">
        <v>84.574999999999989</v>
      </c>
      <c r="X293" s="184">
        <v>94.6</v>
      </c>
      <c r="Y293" s="179">
        <v>69.3</v>
      </c>
      <c r="Z293" s="179">
        <v>90.8</v>
      </c>
      <c r="AA293" s="179">
        <v>83.6</v>
      </c>
      <c r="AB293" s="183">
        <v>75.75</v>
      </c>
      <c r="AC293" s="179">
        <v>81.789071171222218</v>
      </c>
      <c r="AD293" s="184">
        <v>79.472164711000005</v>
      </c>
      <c r="AE293" s="179">
        <v>81.825396825555544</v>
      </c>
      <c r="AF293" s="179">
        <v>77.806053595555554</v>
      </c>
      <c r="AG293" s="185">
        <v>88.052669552777772</v>
      </c>
      <c r="AH293" s="183">
        <v>68.75</v>
      </c>
      <c r="AI293" s="179">
        <v>69.730457415944443</v>
      </c>
      <c r="AJ293" s="184">
        <v>82.539682539777772</v>
      </c>
      <c r="AK293" s="179">
        <v>64.735449735222218</v>
      </c>
      <c r="AL293" s="179">
        <v>81.170506912333323</v>
      </c>
      <c r="AM293" s="185">
        <v>50.476190476444444</v>
      </c>
      <c r="AN293" s="179">
        <v>67.816277777777771</v>
      </c>
      <c r="AO293" s="184">
        <v>67.819111111111113</v>
      </c>
      <c r="AP293" s="179">
        <v>61.032111111111107</v>
      </c>
      <c r="AQ293" s="179">
        <v>65.313333333333333</v>
      </c>
      <c r="AR293" s="185">
        <v>77.100555555555559</v>
      </c>
    </row>
    <row r="294" spans="2:44" x14ac:dyDescent="0.3">
      <c r="B294" s="153" t="s">
        <v>21</v>
      </c>
      <c r="C294" s="92" t="s">
        <v>308</v>
      </c>
      <c r="D294" s="29">
        <f>AVERAGE(Mystery_Shopping_Scores6[[#This Row],[Business Start-up (2020)]:[Studying (2020)]], Mystery_Shopping_Scores6[[#This Row],[Regular business operations (2021)]:[Health (2021)]])</f>
        <v>94.718165784832451</v>
      </c>
      <c r="E294" s="29">
        <f>IFERROR(AVERAGE(Mystery_Shopping_Scores6[[#This Row],[Business Start-up (2020)]], Mystery_Shopping_Scores6[[#This Row],[Regular business operations (2021)]]), ".")</f>
        <v>100</v>
      </c>
      <c r="F294" s="30">
        <f>IFERROR(AVERAGE(Mystery_Shopping_Scores6[[#This Row],[Family (2020)]:[Studying (2020)]],Mystery_Shopping_Scores6[[#This Row],[Transport (2021)]:[Health (2021)]]), ".")</f>
        <v>93.209070294784581</v>
      </c>
      <c r="G294" s="171">
        <f>AVERAGE(Mystery_Shopping_Scores6[[#This Row],[Regular business operations (2021)]:[Health (2021)]])</f>
        <v>93.222857142857151</v>
      </c>
      <c r="H294" s="171">
        <v>100</v>
      </c>
      <c r="I294" s="38">
        <v>89.714285714285708</v>
      </c>
      <c r="J294" s="38">
        <v>100</v>
      </c>
      <c r="K294" s="38">
        <v>91</v>
      </c>
      <c r="L294" s="30">
        <v>85.4</v>
      </c>
      <c r="M294" s="171">
        <v>95.261813537675607</v>
      </c>
      <c r="N294" s="167" t="s">
        <v>6</v>
      </c>
      <c r="O294" s="172">
        <v>83.666666666666671</v>
      </c>
      <c r="P294" s="167">
        <v>91.193650793650789</v>
      </c>
      <c r="Q294" s="38">
        <f t="shared" si="90"/>
        <v>96.587301587301582</v>
      </c>
      <c r="R294" s="29">
        <v>100</v>
      </c>
      <c r="S294" s="38">
        <v>88.571428571428569</v>
      </c>
      <c r="T294" s="38">
        <v>97.777777777777771</v>
      </c>
      <c r="U294" s="30">
        <v>100</v>
      </c>
      <c r="V294" s="191">
        <v>86.75</v>
      </c>
      <c r="W294" s="179">
        <v>85.8</v>
      </c>
      <c r="X294" s="184">
        <v>100</v>
      </c>
      <c r="Y294" s="179">
        <v>67.2</v>
      </c>
      <c r="Z294" s="179">
        <v>92.7</v>
      </c>
      <c r="AA294" s="179">
        <v>83.3</v>
      </c>
      <c r="AB294" s="183">
        <v>81.625</v>
      </c>
      <c r="AC294" s="179">
        <v>87.760242474999998</v>
      </c>
      <c r="AD294" s="184">
        <v>92.52173913</v>
      </c>
      <c r="AE294" s="179">
        <v>81.666666667000001</v>
      </c>
      <c r="AF294" s="179">
        <v>82.435897436000005</v>
      </c>
      <c r="AG294" s="185">
        <v>94.416666667000001</v>
      </c>
      <c r="AH294" s="183">
        <v>75.25</v>
      </c>
      <c r="AI294" s="179">
        <v>75.521825396750003</v>
      </c>
      <c r="AJ294" s="184">
        <v>100</v>
      </c>
      <c r="AK294" s="179">
        <v>66.944444443999998</v>
      </c>
      <c r="AL294" s="179">
        <v>78.476190475999999</v>
      </c>
      <c r="AM294" s="185">
        <v>56.666666667000001</v>
      </c>
      <c r="AN294" s="179">
        <v>75.112250000000003</v>
      </c>
      <c r="AO294" s="184">
        <v>78.295000000000002</v>
      </c>
      <c r="AP294" s="179">
        <v>65.555999999999997</v>
      </c>
      <c r="AQ294" s="179">
        <v>77.472999999999999</v>
      </c>
      <c r="AR294" s="185">
        <v>79.125</v>
      </c>
    </row>
    <row r="295" spans="2:44" x14ac:dyDescent="0.3">
      <c r="B295" s="153" t="s">
        <v>21</v>
      </c>
      <c r="C295" s="92" t="s">
        <v>735</v>
      </c>
      <c r="D295" s="29">
        <f>AVERAGE(Mystery_Shopping_Scores6[[#This Row],[Business Start-up (2020)]:[Studying (2020)]], Mystery_Shopping_Scores6[[#This Row],[Regular business operations (2021)]:[Health (2021)]])</f>
        <v>83.95500051872601</v>
      </c>
      <c r="E295" s="29">
        <f>IFERROR(AVERAGE(Mystery_Shopping_Scores6[[#This Row],[Business Start-up (2020)]], Mystery_Shopping_Scores6[[#This Row],[Regular business operations (2021)]]), ".")</f>
        <v>80.625</v>
      </c>
      <c r="F295" s="30">
        <f>IFERROR(AVERAGE(Mystery_Shopping_Scores6[[#This Row],[Family (2020)]:[Studying (2020)]],Mystery_Shopping_Scores6[[#This Row],[Transport (2021)]:[Health (2021)]]), ".")</f>
        <v>84.906429238361994</v>
      </c>
      <c r="G295" s="171">
        <f>AVERAGE(Mystery_Shopping_Scores6[[#This Row],[Regular business operations (2021)]:[Health (2021)]])</f>
        <v>89.42063492063491</v>
      </c>
      <c r="H295" s="171">
        <v>80</v>
      </c>
      <c r="I295" s="38">
        <v>99.166666666666657</v>
      </c>
      <c r="J295" s="38">
        <v>83.333333333333329</v>
      </c>
      <c r="K295" s="38">
        <v>98.888888888888872</v>
      </c>
      <c r="L295" s="30">
        <v>85.714285714285708</v>
      </c>
      <c r="M295" s="171">
        <v>81.92771084337349</v>
      </c>
      <c r="N295" s="167">
        <v>100</v>
      </c>
      <c r="O295" s="172">
        <v>89.333333333333329</v>
      </c>
      <c r="P295" s="167">
        <v>72.486478758169937</v>
      </c>
      <c r="Q295" s="38">
        <f t="shared" si="90"/>
        <v>77.122957516339866</v>
      </c>
      <c r="R295" s="29">
        <v>81.25</v>
      </c>
      <c r="S295" s="38">
        <v>88.888888888888886</v>
      </c>
      <c r="T295" s="38">
        <v>82.352941176470594</v>
      </c>
      <c r="U295" s="30">
        <v>56</v>
      </c>
      <c r="V295" s="191">
        <v>60.125</v>
      </c>
      <c r="W295" s="179">
        <v>67.849999999999994</v>
      </c>
      <c r="X295" s="184">
        <v>80</v>
      </c>
      <c r="Y295" s="179">
        <v>77.8</v>
      </c>
      <c r="Z295" s="179">
        <v>61.2</v>
      </c>
      <c r="AA295" s="179">
        <v>52.4</v>
      </c>
      <c r="AB295" s="183">
        <v>42.125</v>
      </c>
      <c r="AC295" s="179">
        <v>52.397328548499999</v>
      </c>
      <c r="AD295" s="184">
        <v>45.833333332999999</v>
      </c>
      <c r="AE295" s="179">
        <v>75</v>
      </c>
      <c r="AF295" s="179">
        <v>34.210526315999999</v>
      </c>
      <c r="AG295" s="185">
        <v>54.545454544999998</v>
      </c>
      <c r="AH295" s="183">
        <v>31.5</v>
      </c>
      <c r="AI295" s="179">
        <v>31.5860215055</v>
      </c>
      <c r="AJ295" s="184">
        <v>0</v>
      </c>
      <c r="AK295" s="179">
        <v>66.666666667000001</v>
      </c>
      <c r="AL295" s="179">
        <v>59.677419354999998</v>
      </c>
      <c r="AM295" s="185">
        <v>0</v>
      </c>
      <c r="AN295" s="179">
        <v>31.101500000000001</v>
      </c>
      <c r="AO295" s="184">
        <v>26.315999999999999</v>
      </c>
      <c r="AP295" s="179">
        <v>41.667000000000002</v>
      </c>
      <c r="AQ295" s="179">
        <v>8.6959999999999997</v>
      </c>
      <c r="AR295" s="185">
        <v>47.726999999999997</v>
      </c>
    </row>
    <row r="296" spans="2:44" x14ac:dyDescent="0.3">
      <c r="B296" s="153" t="s">
        <v>21</v>
      </c>
      <c r="C296" s="92" t="s">
        <v>736</v>
      </c>
      <c r="D296" s="29">
        <f>AVERAGE(Mystery_Shopping_Scores6[[#This Row],[Business Start-up (2020)]:[Studying (2020)]], Mystery_Shopping_Scores6[[#This Row],[Regular business operations (2021)]:[Health (2021)]])</f>
        <v>85.714285714285722</v>
      </c>
      <c r="E296" s="29">
        <f>IFERROR(AVERAGE(Mystery_Shopping_Scores6[[#This Row],[Business Start-up (2020)]], Mystery_Shopping_Scores6[[#This Row],[Regular business operations (2021)]]), ".")</f>
        <v>85.714285714285708</v>
      </c>
      <c r="F296" s="30">
        <f>IFERROR(AVERAGE(Mystery_Shopping_Scores6[[#This Row],[Family (2020)]:[Studying (2020)]],Mystery_Shopping_Scores6[[#This Row],[Transport (2021)]:[Health (2021)]]), ".")</f>
        <v>85.714285714285708</v>
      </c>
      <c r="G296" s="171">
        <f>AVERAGE(Mystery_Shopping_Scores6[[#This Row],[Regular business operations (2021)]:[Health (2021)]])</f>
        <v>82.857142857142861</v>
      </c>
      <c r="H296" s="171">
        <v>85.714285714285708</v>
      </c>
      <c r="I296" s="38">
        <v>100</v>
      </c>
      <c r="J296" s="38">
        <v>100</v>
      </c>
      <c r="K296" s="38">
        <v>71.428571428571431</v>
      </c>
      <c r="L296" s="30">
        <v>57.142857142857139</v>
      </c>
      <c r="M296" s="171" t="s">
        <v>6</v>
      </c>
      <c r="N296" s="167" t="s">
        <v>6</v>
      </c>
      <c r="O296" s="172" t="s">
        <v>6</v>
      </c>
      <c r="P296" s="167">
        <v>89.280357142857142</v>
      </c>
      <c r="Q296" s="38">
        <f t="shared" si="90"/>
        <v>89.285714285714278</v>
      </c>
      <c r="R296" s="29">
        <v>85.714285714285708</v>
      </c>
      <c r="S296" s="38">
        <v>71.428571428571431</v>
      </c>
      <c r="T296" s="38">
        <v>100</v>
      </c>
      <c r="U296" s="30">
        <v>100</v>
      </c>
      <c r="V296" s="191">
        <v>84</v>
      </c>
      <c r="W296" s="179">
        <v>89.275000000000006</v>
      </c>
      <c r="X296" s="184">
        <v>85.7</v>
      </c>
      <c r="Y296" s="179">
        <v>71.400000000000006</v>
      </c>
      <c r="Z296" s="179">
        <v>100</v>
      </c>
      <c r="AA296" s="179">
        <v>100</v>
      </c>
      <c r="AB296" s="183">
        <v>75</v>
      </c>
      <c r="AC296" s="179">
        <v>78.571428571249996</v>
      </c>
      <c r="AD296" s="184">
        <v>57.142857143000001</v>
      </c>
      <c r="AE296" s="179">
        <v>85.714285713999999</v>
      </c>
      <c r="AF296" s="179">
        <v>85.714285713999999</v>
      </c>
      <c r="AG296" s="185">
        <v>85.714285713999999</v>
      </c>
      <c r="AH296" s="183">
        <v>67.75</v>
      </c>
      <c r="AI296" s="179">
        <v>71.428571428750004</v>
      </c>
      <c r="AJ296" s="184">
        <v>71.428571429000002</v>
      </c>
      <c r="AK296" s="179">
        <v>57.142857143000001</v>
      </c>
      <c r="AL296" s="179">
        <v>100</v>
      </c>
      <c r="AM296" s="185">
        <v>57.142857143000001</v>
      </c>
      <c r="AN296" s="179">
        <v>64.285750000000007</v>
      </c>
      <c r="AO296" s="184">
        <v>57.143000000000001</v>
      </c>
      <c r="AP296" s="179">
        <v>57.143000000000001</v>
      </c>
      <c r="AQ296" s="179">
        <v>57.143000000000001</v>
      </c>
      <c r="AR296" s="185">
        <v>85.713999999999999</v>
      </c>
    </row>
    <row r="297" spans="2:44" x14ac:dyDescent="0.3">
      <c r="B297" s="153" t="s">
        <v>21</v>
      </c>
      <c r="C297" s="92" t="s">
        <v>309</v>
      </c>
      <c r="D297" s="29">
        <f>AVERAGE(Mystery_Shopping_Scores6[[#This Row],[Business Start-up (2020)]:[Studying (2020)]], Mystery_Shopping_Scores6[[#This Row],[Regular business operations (2021)]:[Health (2021)]])</f>
        <v>49.767195767195766</v>
      </c>
      <c r="E297" s="29">
        <f>IFERROR(AVERAGE(Mystery_Shopping_Scores6[[#This Row],[Business Start-up (2020)]], Mystery_Shopping_Scores6[[#This Row],[Regular business operations (2021)]]), ".")</f>
        <v>60.301587301587297</v>
      </c>
      <c r="F297" s="30">
        <f>IFERROR(AVERAGE(Mystery_Shopping_Scores6[[#This Row],[Family (2020)]:[Studying (2020)]],Mystery_Shopping_Scores6[[#This Row],[Transport (2021)]:[Health (2021)]]), ".")</f>
        <v>46.75736961451247</v>
      </c>
      <c r="G297" s="171">
        <f>AVERAGE(Mystery_Shopping_Scores6[[#This Row],[Regular business operations (2021)]:[Health (2021)]])</f>
        <v>41.599546485260774</v>
      </c>
      <c r="H297" s="29">
        <f t="shared" ref="H297:L297" si="94">1/3*IF(ISNUMBER(H298),H298,0)+1/3*IF(ISNUMBER(H300),H300,0)+1/3*IF(ISNUMBER(H299),H299,0)</f>
        <v>56.587301587301582</v>
      </c>
      <c r="I297" s="38">
        <f t="shared" si="94"/>
        <v>20.759637188208615</v>
      </c>
      <c r="J297" s="38">
        <f t="shared" si="94"/>
        <v>36.904761904761898</v>
      </c>
      <c r="K297" s="38">
        <f t="shared" si="94"/>
        <v>48.015873015873012</v>
      </c>
      <c r="L297" s="30">
        <f t="shared" si="94"/>
        <v>45.73015873015872</v>
      </c>
      <c r="M297" s="171" t="s">
        <v>6</v>
      </c>
      <c r="N297" s="167" t="s">
        <v>6</v>
      </c>
      <c r="O297" s="172" t="s">
        <v>6</v>
      </c>
      <c r="P297" s="167">
        <v>57.625878684807262</v>
      </c>
      <c r="Q297" s="38">
        <f t="shared" si="90"/>
        <v>59.976757369614511</v>
      </c>
      <c r="R297" s="29">
        <f>1/3*IF(ISNUMBER(R298),R298,0)+1/3*IF(ISNUMBER(R300),R300,0)+1/3*IF(ISNUMBER(R299),R299,0)</f>
        <v>64.015873015873012</v>
      </c>
      <c r="S297" s="38">
        <f>1/3*IF(ISNUMBER(S298),S298,0)+1/3*IF(ISNUMBER(S300),S300,0)+1/3*IF(ISNUMBER(S299),S299,0)</f>
        <v>57.383219954648524</v>
      </c>
      <c r="T297" s="38">
        <f>1/3*IF(ISNUMBER(T298),T298,0)+1/3*IF(ISNUMBER(T300),T300,0)+1/3*IF(ISNUMBER(T299),T299,0)</f>
        <v>56.873015873015859</v>
      </c>
      <c r="U297" s="30">
        <f>1/3*IF(ISNUMBER(U298),U298,0)+1/3*IF(ISNUMBER(U300),U300,0)+1/3*IF(ISNUMBER(U299),U299,0)</f>
        <v>61.634920634920633</v>
      </c>
      <c r="V297" s="191">
        <v>55.25</v>
      </c>
      <c r="W297" s="179">
        <v>55.274999999999991</v>
      </c>
      <c r="X297" s="184">
        <v>74.8</v>
      </c>
      <c r="Y297" s="179">
        <v>68.099999999999994</v>
      </c>
      <c r="Z297" s="179">
        <v>34.6</v>
      </c>
      <c r="AA297" s="179">
        <v>43.6</v>
      </c>
      <c r="AB297" s="183">
        <v>47.25</v>
      </c>
      <c r="AC297" s="179">
        <v>55.018189028666661</v>
      </c>
      <c r="AD297" s="184">
        <v>63.132720841999998</v>
      </c>
      <c r="AE297" s="179">
        <v>49.898148147999997</v>
      </c>
      <c r="AF297" s="179">
        <v>51.972222221999992</v>
      </c>
      <c r="AG297" s="185">
        <v>55.069664902666666</v>
      </c>
      <c r="AH297" s="183">
        <v>32.75</v>
      </c>
      <c r="AI297" s="179">
        <v>39.457120811249993</v>
      </c>
      <c r="AJ297" s="184">
        <v>72.427248676999994</v>
      </c>
      <c r="AK297" s="179">
        <v>37.847222222333329</v>
      </c>
      <c r="AL297" s="179">
        <v>17.970679012333335</v>
      </c>
      <c r="AM297" s="185">
        <v>29.583333333333329</v>
      </c>
      <c r="AN297" s="179">
        <v>26.323666666666668</v>
      </c>
      <c r="AO297" s="184">
        <v>42.103999999999999</v>
      </c>
      <c r="AP297" s="179">
        <v>6.3493333333333322</v>
      </c>
      <c r="AQ297" s="179">
        <v>37.494</v>
      </c>
      <c r="AR297" s="185">
        <v>19.347333333333331</v>
      </c>
    </row>
    <row r="298" spans="2:44" x14ac:dyDescent="0.3">
      <c r="B298" s="153" t="s">
        <v>21</v>
      </c>
      <c r="C298" s="92" t="s">
        <v>737</v>
      </c>
      <c r="D298" s="29">
        <f>AVERAGE(Mystery_Shopping_Scores6[[#This Row],[Business Start-up (2020)]:[Studying (2020)]], Mystery_Shopping_Scores6[[#This Row],[Regular business operations (2021)]:[Health (2021)]])</f>
        <v>60.005291005291006</v>
      </c>
      <c r="E298" s="29">
        <f>IFERROR(AVERAGE(Mystery_Shopping_Scores6[[#This Row],[Business Start-up (2020)]], Mystery_Shopping_Scores6[[#This Row],[Regular business operations (2021)]]), ".")</f>
        <v>78.571428571428555</v>
      </c>
      <c r="F298" s="30">
        <f>IFERROR(AVERAGE(Mystery_Shopping_Scores6[[#This Row],[Family (2020)]:[Studying (2020)]],Mystery_Shopping_Scores6[[#This Row],[Transport (2021)]:[Health (2021)]]), ".")</f>
        <v>54.700680272108841</v>
      </c>
      <c r="G298" s="171">
        <f>AVERAGE(Mystery_Shopping_Scores6[[#This Row],[Regular business operations (2021)]:[Health (2021)]])</f>
        <v>49.131972789115643</v>
      </c>
      <c r="H298" s="171">
        <v>71.428571428571416</v>
      </c>
      <c r="I298" s="38">
        <v>37.278911564625851</v>
      </c>
      <c r="J298" s="38">
        <v>52.38095238095238</v>
      </c>
      <c r="K298" s="38">
        <v>65.714285714285708</v>
      </c>
      <c r="L298" s="30">
        <v>18.857142857142854</v>
      </c>
      <c r="M298" s="171">
        <v>63.822751322751337</v>
      </c>
      <c r="N298" s="167">
        <v>8.5714285714285712</v>
      </c>
      <c r="O298" s="172">
        <v>37.61904761904762</v>
      </c>
      <c r="P298" s="167">
        <v>71.2734693877551</v>
      </c>
      <c r="Q298" s="38">
        <f t="shared" si="90"/>
        <v>73.59693877551021</v>
      </c>
      <c r="R298" s="29">
        <v>85.714285714285708</v>
      </c>
      <c r="S298" s="38">
        <v>65.816326530612244</v>
      </c>
      <c r="T298" s="38">
        <v>64.285714285714278</v>
      </c>
      <c r="U298" s="30">
        <v>78.571428571428584</v>
      </c>
      <c r="V298" s="191">
        <v>59.75</v>
      </c>
      <c r="W298" s="179">
        <v>68.95</v>
      </c>
      <c r="X298" s="184">
        <v>85.7</v>
      </c>
      <c r="Y298" s="179">
        <v>76.2</v>
      </c>
      <c r="Z298" s="179">
        <v>60.3</v>
      </c>
      <c r="AA298" s="179">
        <v>53.6</v>
      </c>
      <c r="AB298" s="183">
        <v>48.375</v>
      </c>
      <c r="AC298" s="179">
        <v>50.516951345750002</v>
      </c>
      <c r="AD298" s="184">
        <v>59.627329193000001</v>
      </c>
      <c r="AE298" s="179">
        <v>56.25</v>
      </c>
      <c r="AF298" s="179">
        <v>50</v>
      </c>
      <c r="AG298" s="185">
        <v>36.190476189999998</v>
      </c>
      <c r="AH298" s="183">
        <v>37.625</v>
      </c>
      <c r="AI298" s="179">
        <v>46.253306878250001</v>
      </c>
      <c r="AJ298" s="184">
        <v>79.365079365</v>
      </c>
      <c r="AK298" s="179">
        <v>66.666666667000001</v>
      </c>
      <c r="AL298" s="179">
        <v>13.981481480999999</v>
      </c>
      <c r="AM298" s="185">
        <v>25</v>
      </c>
      <c r="AN298" s="179">
        <v>28.873000000000001</v>
      </c>
      <c r="AO298" s="184">
        <v>46.103999999999999</v>
      </c>
      <c r="AP298" s="179">
        <v>19.047999999999998</v>
      </c>
      <c r="AQ298" s="179">
        <v>40.816000000000003</v>
      </c>
      <c r="AR298" s="185">
        <v>9.5239999999999991</v>
      </c>
    </row>
    <row r="299" spans="2:44" x14ac:dyDescent="0.3">
      <c r="B299" s="153" t="s">
        <v>21</v>
      </c>
      <c r="C299" s="92" t="s">
        <v>738</v>
      </c>
      <c r="D299" s="29">
        <f>AVERAGE(Mystery_Shopping_Scores6[[#This Row],[Business Start-up (2020)]:[Studying (2020)]], Mystery_Shopping_Scores6[[#This Row],[Regular business operations (2021)]:[Health (2021)]])</f>
        <v>64.296296296296291</v>
      </c>
      <c r="E299" s="29">
        <f>IFERROR(AVERAGE(Mystery_Shopping_Scores6[[#This Row],[Business Start-up (2020)]], Mystery_Shopping_Scores6[[#This Row],[Regular business operations (2021)]]), ".")</f>
        <v>77.333333333333329</v>
      </c>
      <c r="F299" s="30">
        <f>IFERROR(AVERAGE(Mystery_Shopping_Scores6[[#This Row],[Family (2020)]:[Studying (2020)]],Mystery_Shopping_Scores6[[#This Row],[Transport (2021)]:[Health (2021)]]), ".")</f>
        <v>60.571428571428562</v>
      </c>
      <c r="G299" s="171">
        <f>AVERAGE(Mystery_Shopping_Scores6[[#This Row],[Regular business operations (2021)]:[Health (2021)]])</f>
        <v>50.666666666666664</v>
      </c>
      <c r="H299" s="171">
        <v>73.333333333333329</v>
      </c>
      <c r="I299" s="38">
        <v>0</v>
      </c>
      <c r="J299" s="38">
        <v>33.333333333333336</v>
      </c>
      <c r="K299" s="38">
        <v>53.333333333333336</v>
      </c>
      <c r="L299" s="30">
        <v>93.333333333333329</v>
      </c>
      <c r="M299" s="171" t="s">
        <v>6</v>
      </c>
      <c r="N299" s="167" t="s">
        <v>6</v>
      </c>
      <c r="O299" s="172" t="s">
        <v>6</v>
      </c>
      <c r="P299" s="167">
        <v>63.154166666666669</v>
      </c>
      <c r="Q299" s="38">
        <f t="shared" si="90"/>
        <v>81.333333333333329</v>
      </c>
      <c r="R299" s="29">
        <v>81.333333333333329</v>
      </c>
      <c r="S299" s="38">
        <v>81.333333333333329</v>
      </c>
      <c r="T299" s="38">
        <v>81.333333333333329</v>
      </c>
      <c r="U299" s="30">
        <v>81.333333333333329</v>
      </c>
      <c r="V299" s="191">
        <v>50.75</v>
      </c>
      <c r="W299" s="179">
        <v>44.974999999999994</v>
      </c>
      <c r="X299" s="184">
        <v>73.3</v>
      </c>
      <c r="Y299" s="179">
        <v>73.3</v>
      </c>
      <c r="Z299" s="179">
        <v>0</v>
      </c>
      <c r="AA299" s="179">
        <v>33.299999999999997</v>
      </c>
      <c r="AB299" s="183">
        <v>40</v>
      </c>
      <c r="AC299" s="179">
        <v>56.999999999750003</v>
      </c>
      <c r="AD299" s="184">
        <v>81.333333332999999</v>
      </c>
      <c r="AE299" s="179">
        <v>24</v>
      </c>
      <c r="AF299" s="179">
        <v>41.333333332999999</v>
      </c>
      <c r="AG299" s="185">
        <v>81.333333332999999</v>
      </c>
      <c r="AH299" s="183">
        <v>19</v>
      </c>
      <c r="AI299" s="179">
        <v>23.33333333325</v>
      </c>
      <c r="AJ299" s="184">
        <v>73.333333332999999</v>
      </c>
      <c r="AK299" s="179">
        <v>0</v>
      </c>
      <c r="AL299" s="179">
        <v>0</v>
      </c>
      <c r="AM299" s="185">
        <v>20</v>
      </c>
      <c r="AN299" s="179">
        <v>14.999749999999999</v>
      </c>
      <c r="AO299" s="184">
        <v>33.332999999999998</v>
      </c>
      <c r="AP299" s="179">
        <v>0</v>
      </c>
      <c r="AQ299" s="179">
        <v>13.333</v>
      </c>
      <c r="AR299" s="185">
        <v>13.333</v>
      </c>
    </row>
    <row r="300" spans="2:44" x14ac:dyDescent="0.3">
      <c r="B300" s="153" t="s">
        <v>21</v>
      </c>
      <c r="C300" s="92" t="s">
        <v>739</v>
      </c>
      <c r="D300" s="29">
        <f>AVERAGE(Mystery_Shopping_Scores6[[#This Row],[Business Start-up (2020)]:[Studying (2020)]], Mystery_Shopping_Scores6[[#This Row],[Regular business operations (2021)]:[Health (2021)]])</f>
        <v>25</v>
      </c>
      <c r="E300" s="29">
        <f>IFERROR(AVERAGE(Mystery_Shopping_Scores6[[#This Row],[Business Start-up (2020)]], Mystery_Shopping_Scores6[[#This Row],[Regular business operations (2021)]]), ".")</f>
        <v>25</v>
      </c>
      <c r="F300" s="30">
        <f>IFERROR(AVERAGE(Mystery_Shopping_Scores6[[#This Row],[Family (2020)]:[Studying (2020)]],Mystery_Shopping_Scores6[[#This Row],[Transport (2021)]:[Health (2021)]]), ".")</f>
        <v>25</v>
      </c>
      <c r="G300" s="171">
        <f>AVERAGE(Mystery_Shopping_Scores6[[#This Row],[Regular business operations (2021)]:[Health (2021)]])</f>
        <v>25</v>
      </c>
      <c r="H300" s="171">
        <v>25</v>
      </c>
      <c r="I300" s="38">
        <v>25</v>
      </c>
      <c r="J300" s="38">
        <v>25</v>
      </c>
      <c r="K300" s="38">
        <v>25</v>
      </c>
      <c r="L300" s="30">
        <v>25</v>
      </c>
      <c r="M300" s="171" t="s">
        <v>6</v>
      </c>
      <c r="N300" s="167" t="s">
        <v>6</v>
      </c>
      <c r="O300" s="172" t="s">
        <v>6</v>
      </c>
      <c r="P300" s="167">
        <v>25</v>
      </c>
      <c r="Q300" s="38">
        <f t="shared" si="90"/>
        <v>25</v>
      </c>
      <c r="R300" s="29">
        <v>25</v>
      </c>
      <c r="S300" s="38">
        <v>25</v>
      </c>
      <c r="T300" s="38">
        <v>25</v>
      </c>
      <c r="U300" s="30">
        <v>25</v>
      </c>
      <c r="V300" s="191" t="s">
        <v>6</v>
      </c>
      <c r="W300" s="179" t="s">
        <v>6</v>
      </c>
      <c r="X300" s="184" t="s">
        <v>6</v>
      </c>
      <c r="Y300" s="179" t="s">
        <v>6</v>
      </c>
      <c r="Z300" s="179" t="s">
        <v>6</v>
      </c>
      <c r="AA300" s="179" t="s">
        <v>6</v>
      </c>
      <c r="AB300" s="183" t="s">
        <v>6</v>
      </c>
      <c r="AC300" s="179" t="s">
        <v>6</v>
      </c>
      <c r="AD300" s="184" t="s">
        <v>6</v>
      </c>
      <c r="AE300" s="179" t="s">
        <v>6</v>
      </c>
      <c r="AF300" s="179" t="s">
        <v>6</v>
      </c>
      <c r="AG300" s="185" t="s">
        <v>6</v>
      </c>
      <c r="AH300" s="183" t="s">
        <v>6</v>
      </c>
      <c r="AI300" s="179" t="s">
        <v>6</v>
      </c>
      <c r="AJ300" s="184" t="s">
        <v>6</v>
      </c>
      <c r="AK300" s="179" t="s">
        <v>6</v>
      </c>
      <c r="AL300" s="179" t="s">
        <v>6</v>
      </c>
      <c r="AM300" s="185" t="s">
        <v>6</v>
      </c>
      <c r="AN300" s="179" t="s">
        <v>6</v>
      </c>
      <c r="AO300" s="184" t="s">
        <v>6</v>
      </c>
      <c r="AP300" s="179" t="s">
        <v>6</v>
      </c>
      <c r="AQ300" s="179" t="s">
        <v>6</v>
      </c>
      <c r="AR300" s="185" t="s">
        <v>6</v>
      </c>
    </row>
    <row r="301" spans="2:44" x14ac:dyDescent="0.3">
      <c r="B301" s="153" t="s">
        <v>21</v>
      </c>
      <c r="C301" s="92" t="s">
        <v>310</v>
      </c>
      <c r="D301" s="29">
        <f>AVERAGE(Mystery_Shopping_Scores6[[#This Row],[Business Start-up (2020)]:[Studying (2020)]], Mystery_Shopping_Scores6[[#This Row],[Regular business operations (2021)]:[Health (2021)]])</f>
        <v>83.969003527336866</v>
      </c>
      <c r="E301" s="29">
        <f>IFERROR(AVERAGE(Mystery_Shopping_Scores6[[#This Row],[Business Start-up (2020)]], Mystery_Shopping_Scores6[[#This Row],[Regular business operations (2021)]]), ".")</f>
        <v>95.944444444444443</v>
      </c>
      <c r="F301" s="30">
        <f>IFERROR(AVERAGE(Mystery_Shopping_Scores6[[#This Row],[Family (2020)]:[Studying (2020)]],Mystery_Shopping_Scores6[[#This Row],[Transport (2021)]:[Health (2021)]]), ".")</f>
        <v>80.547448979591834</v>
      </c>
      <c r="G301" s="171">
        <f>AVERAGE(Mystery_Shopping_Scores6[[#This Row],[Regular business operations (2021)]:[Health (2021)]])</f>
        <v>86.74777777777777</v>
      </c>
      <c r="H301" s="29">
        <f t="shared" ref="H301:L301" si="95">AVERAGE(H302:H305)</f>
        <v>98.138888888888886</v>
      </c>
      <c r="I301" s="38">
        <f t="shared" si="95"/>
        <v>88.35</v>
      </c>
      <c r="J301" s="38">
        <f t="shared" si="95"/>
        <v>75</v>
      </c>
      <c r="K301" s="38">
        <f t="shared" si="95"/>
        <v>100</v>
      </c>
      <c r="L301" s="30">
        <f t="shared" si="95"/>
        <v>72.25</v>
      </c>
      <c r="M301" s="171" t="s">
        <v>6</v>
      </c>
      <c r="N301" s="167" t="s">
        <v>6</v>
      </c>
      <c r="O301" s="172" t="s">
        <v>6</v>
      </c>
      <c r="P301" s="167">
        <v>79.547767857142858</v>
      </c>
      <c r="Q301" s="38">
        <f t="shared" ref="Q301:Q319" si="96">IFERROR(AVERAGE(R301:U301),".")</f>
        <v>80.495535714285722</v>
      </c>
      <c r="R301" s="29">
        <f>AVERAGE(R302:R305)</f>
        <v>93.75</v>
      </c>
      <c r="S301" s="38">
        <f>AVERAGE(S302:S305)</f>
        <v>74.107142857142861</v>
      </c>
      <c r="T301" s="38">
        <f>AVERAGE(T302:T305)</f>
        <v>70.8125</v>
      </c>
      <c r="U301" s="30">
        <f>AVERAGE(U302:U305)</f>
        <v>83.3125</v>
      </c>
      <c r="V301" s="191">
        <v>72</v>
      </c>
      <c r="W301" s="179">
        <v>78.600000000000009</v>
      </c>
      <c r="X301" s="184">
        <v>89.6</v>
      </c>
      <c r="Y301" s="179">
        <v>91.7</v>
      </c>
      <c r="Z301" s="179">
        <v>66.3</v>
      </c>
      <c r="AA301" s="179">
        <v>66.8</v>
      </c>
      <c r="AB301" s="183">
        <v>62.625</v>
      </c>
      <c r="AC301" s="179">
        <v>65.172569444500013</v>
      </c>
      <c r="AD301" s="184">
        <v>78.484722222249999</v>
      </c>
      <c r="AE301" s="179">
        <v>75</v>
      </c>
      <c r="AF301" s="179">
        <v>56.666666666750004</v>
      </c>
      <c r="AG301" s="185">
        <v>50.538888888999999</v>
      </c>
      <c r="AH301" s="183">
        <v>46.5</v>
      </c>
      <c r="AI301" s="179">
        <v>59.923611111187498</v>
      </c>
      <c r="AJ301" s="184">
        <v>55.277777778000001</v>
      </c>
      <c r="AK301" s="179">
        <v>91.666666666750004</v>
      </c>
      <c r="AL301" s="179">
        <v>40</v>
      </c>
      <c r="AM301" s="185">
        <v>52.75</v>
      </c>
      <c r="AN301" s="179">
        <v>33.085875000000001</v>
      </c>
      <c r="AO301" s="184">
        <v>53.114249999999998</v>
      </c>
      <c r="AP301" s="179">
        <v>33.333500000000001</v>
      </c>
      <c r="AQ301" s="179">
        <v>41.70825</v>
      </c>
      <c r="AR301" s="185">
        <v>4.1875</v>
      </c>
    </row>
    <row r="302" spans="2:44" x14ac:dyDescent="0.3">
      <c r="B302" s="153" t="s">
        <v>21</v>
      </c>
      <c r="C302" s="92" t="s">
        <v>311</v>
      </c>
      <c r="D302" s="29">
        <f>AVERAGE(Mystery_Shopping_Scores6[[#This Row],[Business Start-up (2020)]:[Studying (2020)]], Mystery_Shopping_Scores6[[#This Row],[Regular business operations (2021)]:[Health (2021)]])</f>
        <v>83.098236331569666</v>
      </c>
      <c r="E302" s="29">
        <f>IFERROR(AVERAGE(Mystery_Shopping_Scores6[[#This Row],[Business Start-up (2020)]], Mystery_Shopping_Scores6[[#This Row],[Regular business operations (2021)]]), ".")</f>
        <v>96.277777777777771</v>
      </c>
      <c r="F302" s="30">
        <f>IFERROR(AVERAGE(Mystery_Shopping_Scores6[[#This Row],[Family (2020)]:[Studying (2020)]],Mystery_Shopping_Scores6[[#This Row],[Transport (2021)]:[Health (2021)]]), ".")</f>
        <v>79.332653061224491</v>
      </c>
      <c r="G302" s="171">
        <f>AVERAGE(Mystery_Shopping_Scores6[[#This Row],[Regular business operations (2021)]:[Health (2021)]])</f>
        <v>86.99111111111111</v>
      </c>
      <c r="H302" s="171">
        <v>92.555555555555557</v>
      </c>
      <c r="I302" s="38">
        <v>53.4</v>
      </c>
      <c r="J302" s="38">
        <v>100</v>
      </c>
      <c r="K302" s="38">
        <v>100</v>
      </c>
      <c r="L302" s="30">
        <v>89</v>
      </c>
      <c r="M302" s="171">
        <v>86.040816326530617</v>
      </c>
      <c r="N302" s="167" t="s">
        <v>6</v>
      </c>
      <c r="O302" s="172">
        <v>25</v>
      </c>
      <c r="P302" s="167">
        <v>73.553571428571431</v>
      </c>
      <c r="Q302" s="38">
        <f t="shared" si="96"/>
        <v>78.232142857142861</v>
      </c>
      <c r="R302" s="29">
        <v>100</v>
      </c>
      <c r="S302" s="38">
        <v>71.428571428571431</v>
      </c>
      <c r="T302" s="38">
        <v>83.25</v>
      </c>
      <c r="U302" s="30">
        <v>58.25</v>
      </c>
      <c r="V302" s="191">
        <v>60.25</v>
      </c>
      <c r="W302" s="179">
        <v>68.875</v>
      </c>
      <c r="X302" s="184">
        <v>91.8</v>
      </c>
      <c r="Y302" s="179">
        <v>66.7</v>
      </c>
      <c r="Z302" s="179">
        <v>50</v>
      </c>
      <c r="AA302" s="179">
        <v>67</v>
      </c>
      <c r="AB302" s="183">
        <v>43.125</v>
      </c>
      <c r="AC302" s="179">
        <v>51.543452381000002</v>
      </c>
      <c r="AD302" s="184">
        <v>90.05</v>
      </c>
      <c r="AE302" s="179">
        <v>42.857142856999999</v>
      </c>
      <c r="AF302" s="179">
        <v>60</v>
      </c>
      <c r="AG302" s="185">
        <v>13.266666667000001</v>
      </c>
      <c r="AH302" s="183">
        <v>39</v>
      </c>
      <c r="AI302" s="179">
        <v>34.555555555750004</v>
      </c>
      <c r="AJ302" s="184">
        <v>40.555555556000002</v>
      </c>
      <c r="AK302" s="179">
        <v>66.666666667000001</v>
      </c>
      <c r="AL302" s="179">
        <v>20</v>
      </c>
      <c r="AM302" s="185">
        <v>11</v>
      </c>
      <c r="AN302" s="179">
        <v>43.132000000000005</v>
      </c>
      <c r="AO302" s="184">
        <v>72.278000000000006</v>
      </c>
      <c r="AP302" s="179">
        <v>16.667000000000002</v>
      </c>
      <c r="AQ302" s="179">
        <v>66.832999999999998</v>
      </c>
      <c r="AR302" s="185">
        <v>16.75</v>
      </c>
    </row>
    <row r="303" spans="2:44" x14ac:dyDescent="0.3">
      <c r="B303" s="153" t="s">
        <v>21</v>
      </c>
      <c r="C303" s="92" t="s">
        <v>312</v>
      </c>
      <c r="D303" s="29">
        <f>AVERAGE(Mystery_Shopping_Scores6[[#This Row],[Business Start-up (2020)]:[Studying (2020)]], Mystery_Shopping_Scores6[[#This Row],[Regular business operations (2021)]:[Health (2021)]])</f>
        <v>93.055555555555557</v>
      </c>
      <c r="E303" s="29">
        <f>IFERROR(AVERAGE(Mystery_Shopping_Scores6[[#This Row],[Business Start-up (2020)]], Mystery_Shopping_Scores6[[#This Row],[Regular business operations (2021)]]), ".")</f>
        <v>100</v>
      </c>
      <c r="F303" s="30">
        <f>IFERROR(AVERAGE(Mystery_Shopping_Scores6[[#This Row],[Family (2020)]:[Studying (2020)]],Mystery_Shopping_Scores6[[#This Row],[Transport (2021)]:[Health (2021)]]), ".")</f>
        <v>91.071428571428569</v>
      </c>
      <c r="G303" s="171">
        <f>AVERAGE(Mystery_Shopping_Scores6[[#This Row],[Regular business operations (2021)]:[Health (2021)]])</f>
        <v>100</v>
      </c>
      <c r="H303" s="171">
        <v>100</v>
      </c>
      <c r="I303" s="38">
        <v>100</v>
      </c>
      <c r="J303" s="38">
        <v>100</v>
      </c>
      <c r="K303" s="38">
        <v>100</v>
      </c>
      <c r="L303" s="30">
        <v>100</v>
      </c>
      <c r="M303" s="171">
        <v>91.111111111111114</v>
      </c>
      <c r="N303" s="167" t="s">
        <v>6</v>
      </c>
      <c r="O303" s="172">
        <v>100</v>
      </c>
      <c r="P303" s="167">
        <v>84.6875</v>
      </c>
      <c r="Q303" s="38">
        <f t="shared" si="96"/>
        <v>84.375</v>
      </c>
      <c r="R303" s="29">
        <v>100</v>
      </c>
      <c r="S303" s="38">
        <v>75</v>
      </c>
      <c r="T303" s="38">
        <v>62.5</v>
      </c>
      <c r="U303" s="30">
        <v>100</v>
      </c>
      <c r="V303" s="191">
        <v>85.625</v>
      </c>
      <c r="W303" s="179">
        <v>85</v>
      </c>
      <c r="X303" s="184">
        <v>100</v>
      </c>
      <c r="Y303" s="179">
        <v>100</v>
      </c>
      <c r="Z303" s="179">
        <v>40</v>
      </c>
      <c r="AA303" s="179">
        <v>100</v>
      </c>
      <c r="AB303" s="183">
        <v>75.125</v>
      </c>
      <c r="AC303" s="179">
        <v>86.111111111249997</v>
      </c>
      <c r="AD303" s="184">
        <v>88.888888889</v>
      </c>
      <c r="AE303" s="179">
        <v>100</v>
      </c>
      <c r="AF303" s="179">
        <v>66.666666667000001</v>
      </c>
      <c r="AG303" s="185">
        <v>88.888888889</v>
      </c>
      <c r="AH303" s="183">
        <v>61.75</v>
      </c>
      <c r="AI303" s="179">
        <v>63.888888889</v>
      </c>
      <c r="AJ303" s="184">
        <v>55.555555556000002</v>
      </c>
      <c r="AK303" s="179">
        <v>100</v>
      </c>
      <c r="AL303" s="179">
        <v>0</v>
      </c>
      <c r="AM303" s="185">
        <v>100</v>
      </c>
      <c r="AN303" s="179">
        <v>59.524000000000001</v>
      </c>
      <c r="AO303" s="184">
        <v>71.429000000000002</v>
      </c>
      <c r="AP303" s="179">
        <v>100</v>
      </c>
      <c r="AQ303" s="179">
        <v>66.667000000000002</v>
      </c>
      <c r="AR303" s="185">
        <v>0</v>
      </c>
    </row>
    <row r="304" spans="2:44" x14ac:dyDescent="0.3">
      <c r="B304" s="153" t="s">
        <v>21</v>
      </c>
      <c r="C304" s="92" t="s">
        <v>313</v>
      </c>
      <c r="D304" s="29">
        <f>AVERAGE(Mystery_Shopping_Scores6[[#This Row],[Business Start-up (2020)]:[Studying (2020)]], Mystery_Shopping_Scores6[[#This Row],[Regular business operations (2021)]:[Health (2021)]])</f>
        <v>59.722222222222221</v>
      </c>
      <c r="E304" s="29">
        <f>IFERROR(AVERAGE(Mystery_Shopping_Scores6[[#This Row],[Business Start-up (2020)]], Mystery_Shopping_Scores6[[#This Row],[Regular business operations (2021)]]), ".")</f>
        <v>87.5</v>
      </c>
      <c r="F304" s="30">
        <f>IFERROR(AVERAGE(Mystery_Shopping_Scores6[[#This Row],[Family (2020)]:[Studying (2020)]],Mystery_Shopping_Scores6[[#This Row],[Transport (2021)]:[Health (2021)]]), ".")</f>
        <v>51.785714285714285</v>
      </c>
      <c r="G304" s="171">
        <f>AVERAGE(Mystery_Shopping_Scores6[[#This Row],[Regular business operations (2021)]:[Health (2021)]])</f>
        <v>60</v>
      </c>
      <c r="H304" s="171">
        <v>100</v>
      </c>
      <c r="I304" s="38">
        <v>100</v>
      </c>
      <c r="J304" s="38">
        <v>0</v>
      </c>
      <c r="K304" s="38">
        <v>100</v>
      </c>
      <c r="L304" s="30">
        <v>0</v>
      </c>
      <c r="M304" s="171">
        <v>55.882352941176471</v>
      </c>
      <c r="N304" s="167" t="s">
        <v>6</v>
      </c>
      <c r="O304" s="172">
        <v>100</v>
      </c>
      <c r="P304" s="167">
        <v>59.9</v>
      </c>
      <c r="Q304" s="38">
        <f t="shared" si="96"/>
        <v>59.375</v>
      </c>
      <c r="R304" s="29">
        <v>75</v>
      </c>
      <c r="S304" s="38">
        <v>50</v>
      </c>
      <c r="T304" s="38">
        <v>37.5</v>
      </c>
      <c r="U304" s="30">
        <v>75</v>
      </c>
      <c r="V304" s="191">
        <v>41.75</v>
      </c>
      <c r="W304" s="179">
        <v>60.424999999999997</v>
      </c>
      <c r="X304" s="184">
        <v>66.7</v>
      </c>
      <c r="Y304" s="179">
        <v>100</v>
      </c>
      <c r="Z304" s="179">
        <v>75</v>
      </c>
      <c r="AA304" s="179">
        <v>0</v>
      </c>
      <c r="AB304" s="183">
        <v>31</v>
      </c>
      <c r="AC304" s="179">
        <v>23.03571428575</v>
      </c>
      <c r="AD304" s="184">
        <v>35</v>
      </c>
      <c r="AE304" s="179">
        <v>57.142857143000001</v>
      </c>
      <c r="AF304" s="179">
        <v>0</v>
      </c>
      <c r="AG304" s="185">
        <v>0</v>
      </c>
      <c r="AH304" s="183">
        <v>27.714285714285715</v>
      </c>
      <c r="AI304" s="179">
        <v>41.666666666666664</v>
      </c>
      <c r="AJ304" s="184">
        <v>25</v>
      </c>
      <c r="AK304" s="179">
        <v>100</v>
      </c>
      <c r="AL304" s="179" t="s">
        <v>6</v>
      </c>
      <c r="AM304" s="185">
        <v>0</v>
      </c>
      <c r="AN304" s="179">
        <v>17.1875</v>
      </c>
      <c r="AO304" s="184">
        <v>18.75</v>
      </c>
      <c r="AP304" s="179">
        <v>16.667000000000002</v>
      </c>
      <c r="AQ304" s="179">
        <v>33.332999999999998</v>
      </c>
      <c r="AR304" s="185">
        <v>0</v>
      </c>
    </row>
    <row r="305" spans="2:44" x14ac:dyDescent="0.3">
      <c r="B305" s="153" t="s">
        <v>21</v>
      </c>
      <c r="C305" s="92" t="s">
        <v>314</v>
      </c>
      <c r="D305" s="29">
        <f>AVERAGE(Mystery_Shopping_Scores6[[#This Row],[Business Start-up (2020)]:[Studying (2020)]], Mystery_Shopping_Scores6[[#This Row],[Regular business operations (2021)]:[Health (2021)]])</f>
        <v>100</v>
      </c>
      <c r="E305" s="29">
        <f>IFERROR(AVERAGE(Mystery_Shopping_Scores6[[#This Row],[Business Start-up (2020)]], Mystery_Shopping_Scores6[[#This Row],[Regular business operations (2021)]]), ".")</f>
        <v>100</v>
      </c>
      <c r="F305" s="30">
        <f>IFERROR(AVERAGE(Mystery_Shopping_Scores6[[#This Row],[Family (2020)]:[Studying (2020)]],Mystery_Shopping_Scores6[[#This Row],[Transport (2021)]:[Health (2021)]]), ".")</f>
        <v>100</v>
      </c>
      <c r="G305" s="171">
        <f>AVERAGE(Mystery_Shopping_Scores6[[#This Row],[Regular business operations (2021)]:[Health (2021)]])</f>
        <v>100</v>
      </c>
      <c r="H305" s="171">
        <v>100</v>
      </c>
      <c r="I305" s="38">
        <v>100</v>
      </c>
      <c r="J305" s="38">
        <v>100</v>
      </c>
      <c r="K305" s="38">
        <v>100</v>
      </c>
      <c r="L305" s="30">
        <v>100</v>
      </c>
      <c r="M305" s="171" t="s">
        <v>6</v>
      </c>
      <c r="N305" s="167" t="s">
        <v>6</v>
      </c>
      <c r="O305" s="172" t="s">
        <v>6</v>
      </c>
      <c r="P305" s="167">
        <v>100</v>
      </c>
      <c r="Q305" s="38">
        <f t="shared" si="96"/>
        <v>100</v>
      </c>
      <c r="R305" s="29">
        <v>100</v>
      </c>
      <c r="S305" s="38">
        <v>100</v>
      </c>
      <c r="T305" s="38">
        <v>100</v>
      </c>
      <c r="U305" s="30">
        <v>100</v>
      </c>
      <c r="V305" s="191">
        <v>100</v>
      </c>
      <c r="W305" s="179">
        <v>100</v>
      </c>
      <c r="X305" s="184">
        <v>100</v>
      </c>
      <c r="Y305" s="179">
        <v>100</v>
      </c>
      <c r="Z305" s="179">
        <v>100</v>
      </c>
      <c r="AA305" s="179">
        <v>100</v>
      </c>
      <c r="AB305" s="183">
        <v>100</v>
      </c>
      <c r="AC305" s="179">
        <v>100</v>
      </c>
      <c r="AD305" s="184">
        <v>100</v>
      </c>
      <c r="AE305" s="179">
        <v>100</v>
      </c>
      <c r="AF305" s="179">
        <v>100</v>
      </c>
      <c r="AG305" s="185">
        <v>100</v>
      </c>
      <c r="AH305" s="183">
        <v>56.25</v>
      </c>
      <c r="AI305" s="179">
        <v>100</v>
      </c>
      <c r="AJ305" s="184">
        <v>100</v>
      </c>
      <c r="AK305" s="179">
        <v>100</v>
      </c>
      <c r="AL305" s="179">
        <v>100</v>
      </c>
      <c r="AM305" s="185">
        <v>100</v>
      </c>
      <c r="AN305" s="179">
        <v>12.5</v>
      </c>
      <c r="AO305" s="184">
        <v>50</v>
      </c>
      <c r="AP305" s="179">
        <v>0</v>
      </c>
      <c r="AQ305" s="179">
        <v>0</v>
      </c>
      <c r="AR305" s="185">
        <v>0</v>
      </c>
    </row>
    <row r="306" spans="2:44" x14ac:dyDescent="0.3">
      <c r="B306" s="153" t="s">
        <v>21</v>
      </c>
      <c r="C306" s="92" t="s">
        <v>742</v>
      </c>
      <c r="D306" s="29">
        <f>AVERAGE(Mystery_Shopping_Scores6[[#This Row],[Business Start-up (2020)]:[Studying (2020)]], Mystery_Shopping_Scores6[[#This Row],[Regular business operations (2021)]:[Health (2021)]])</f>
        <v>39.444444444444436</v>
      </c>
      <c r="E306" s="29">
        <f>IFERROR(AVERAGE(Mystery_Shopping_Scores6[[#This Row],[Business Start-up (2020)]], Mystery_Shopping_Scores6[[#This Row],[Regular business operations (2021)]]), ".")</f>
        <v>51.666666666666664</v>
      </c>
      <c r="F306" s="30">
        <f>IFERROR(AVERAGE(Mystery_Shopping_Scores6[[#This Row],[Family (2020)]:[Studying (2020)]],Mystery_Shopping_Scores6[[#This Row],[Transport (2021)]:[Health (2021)]]), ".")</f>
        <v>35.952380952380956</v>
      </c>
      <c r="G306" s="171">
        <f>AVERAGE(Mystery_Shopping_Scores6[[#This Row],[Regular business operations (2021)]:[Health (2021)]])</f>
        <v>43.083333333333336</v>
      </c>
      <c r="H306" s="29">
        <f t="shared" ref="H306:L306" si="97">(0.5*IF(ISNUMBER(H307),H307,0)+0.25*IF(ISNUMBER(H308),H308,0)+IFERROR(AVERAGE(H309:H310)*0.25,0))/(ISNUMBER(H307)*0.5+ISNUMBER(H308)*0.25+OR(ISNUMBER(H309),ISNUMBER(H310))*0.25)</f>
        <v>50</v>
      </c>
      <c r="I306" s="38">
        <f t="shared" si="97"/>
        <v>80.416666666666657</v>
      </c>
      <c r="J306" s="38">
        <f t="shared" si="97"/>
        <v>8.3333333333333321</v>
      </c>
      <c r="K306" s="38">
        <f t="shared" si="97"/>
        <v>53.333333333333336</v>
      </c>
      <c r="L306" s="30">
        <f t="shared" si="97"/>
        <v>23.333333333333332</v>
      </c>
      <c r="M306" s="171" t="s">
        <v>6</v>
      </c>
      <c r="N306" s="167" t="s">
        <v>6</v>
      </c>
      <c r="O306" s="172" t="s">
        <v>6</v>
      </c>
      <c r="P306" s="167">
        <v>27.447916666666664</v>
      </c>
      <c r="Q306" s="38">
        <f t="shared" si="96"/>
        <v>34.895833333333329</v>
      </c>
      <c r="R306" s="29">
        <f>(0.5*IF(ISNUMBER(R307),R307,0)+0.25*IF(ISNUMBER(R308),R308,0)+IFERROR(AVERAGE(R309:R310)*0.25,0))/(ISNUMBER(R307)*0.5+ISNUMBER(R308)*0.25+OR(ISNUMBER(R309),ISNUMBER(R310))*0.25)</f>
        <v>53.333333333333329</v>
      </c>
      <c r="S306" s="38">
        <f>(0.5*IF(ISNUMBER(S307),S307,0)+0.25*IF(ISNUMBER(S308),S308,0)+IFERROR(AVERAGE(S309:S310)*0.25,0))/(ISNUMBER(S307)*0.5+ISNUMBER(S308)*0.25+OR(ISNUMBER(S309),ISNUMBER(S310))*0.25)</f>
        <v>0</v>
      </c>
      <c r="T306" s="38">
        <f>(0.5*IF(ISNUMBER(T307),T307,0)+0.25*IF(ISNUMBER(T308),T308,0)+IFERROR(AVERAGE(T309:T310)*0.25,0))/(ISNUMBER(T307)*0.5+ISNUMBER(T308)*0.25+OR(ISNUMBER(T309),ISNUMBER(T310))*0.25)</f>
        <v>38.333333333333329</v>
      </c>
      <c r="U306" s="30">
        <f>(0.5*IF(ISNUMBER(U307),U307,0)+0.25*IF(ISNUMBER(U308),U308,0)+IFERROR(AVERAGE(U309:U310)*0.25,0))/(ISNUMBER(U307)*0.5+ISNUMBER(U308)*0.25+OR(ISNUMBER(U309),ISNUMBER(U310))*0.25)</f>
        <v>47.916666666666664</v>
      </c>
      <c r="V306" s="191">
        <v>30.166666666666668</v>
      </c>
      <c r="W306" s="179">
        <v>20</v>
      </c>
      <c r="X306" s="184">
        <v>55</v>
      </c>
      <c r="Y306" s="179">
        <v>25</v>
      </c>
      <c r="Z306" s="179">
        <v>0</v>
      </c>
      <c r="AA306" s="179">
        <v>0</v>
      </c>
      <c r="AB306" s="183">
        <v>26.5</v>
      </c>
      <c r="AC306" s="179">
        <v>50.548050886875004</v>
      </c>
      <c r="AD306" s="184">
        <v>52.754435107125005</v>
      </c>
      <c r="AE306" s="179" t="s">
        <v>6</v>
      </c>
      <c r="AF306" s="179" t="s">
        <v>6</v>
      </c>
      <c r="AG306" s="185">
        <v>48.341666666625002</v>
      </c>
      <c r="AH306" s="183">
        <v>21.333333333333332</v>
      </c>
      <c r="AI306" s="179">
        <v>14.583333333375</v>
      </c>
      <c r="AJ306" s="184">
        <v>45</v>
      </c>
      <c r="AK306" s="179">
        <v>13.333333333500001</v>
      </c>
      <c r="AL306" s="179">
        <v>0</v>
      </c>
      <c r="AM306" s="185">
        <v>0</v>
      </c>
      <c r="AN306" s="179">
        <v>34.968687500000001</v>
      </c>
      <c r="AO306" s="184">
        <v>29.6875</v>
      </c>
      <c r="AP306" s="179" t="s">
        <v>6</v>
      </c>
      <c r="AQ306" s="179" t="s">
        <v>6</v>
      </c>
      <c r="AR306" s="185">
        <v>40.249875000000003</v>
      </c>
    </row>
    <row r="307" spans="2:44" x14ac:dyDescent="0.3">
      <c r="B307" s="153" t="s">
        <v>21</v>
      </c>
      <c r="C307" s="92" t="s">
        <v>315</v>
      </c>
      <c r="D307" s="29">
        <f>AVERAGE(Mystery_Shopping_Scores6[[#This Row],[Business Start-up (2020)]:[Studying (2020)]], Mystery_Shopping_Scores6[[#This Row],[Regular business operations (2021)]:[Health (2021)]])</f>
        <v>38.24074074074074</v>
      </c>
      <c r="E307" s="29">
        <f>IFERROR(AVERAGE(Mystery_Shopping_Scores6[[#This Row],[Business Start-up (2020)]], Mystery_Shopping_Scores6[[#This Row],[Regular business operations (2021)]]), ".")</f>
        <v>47.5</v>
      </c>
      <c r="F307" s="30">
        <f>IFERROR(AVERAGE(Mystery_Shopping_Scores6[[#This Row],[Family (2020)]:[Studying (2020)]],Mystery_Shopping_Scores6[[#This Row],[Transport (2021)]:[Health (2021)]]), ".")</f>
        <v>35.595238095238095</v>
      </c>
      <c r="G307" s="171">
        <f>AVERAGE(Mystery_Shopping_Scores6[[#This Row],[Regular business operations (2021)]:[Health (2021)]])</f>
        <v>45.333333333333336</v>
      </c>
      <c r="H307" s="171">
        <v>50</v>
      </c>
      <c r="I307" s="38">
        <v>90</v>
      </c>
      <c r="J307" s="38">
        <v>0</v>
      </c>
      <c r="K307" s="38">
        <v>73.333333333333343</v>
      </c>
      <c r="L307" s="30">
        <v>13.333333333333336</v>
      </c>
      <c r="M307" s="171">
        <v>37.333333333333336</v>
      </c>
      <c r="N307" s="167">
        <v>0</v>
      </c>
      <c r="O307" s="172">
        <v>100</v>
      </c>
      <c r="P307" s="167">
        <v>28.4375</v>
      </c>
      <c r="Q307" s="38">
        <f t="shared" si="96"/>
        <v>29.375</v>
      </c>
      <c r="R307" s="29">
        <v>45</v>
      </c>
      <c r="S307" s="38">
        <v>0</v>
      </c>
      <c r="T307" s="38">
        <v>10</v>
      </c>
      <c r="U307" s="30">
        <v>62.5</v>
      </c>
      <c r="V307" s="191">
        <v>40.666666666666664</v>
      </c>
      <c r="W307" s="179">
        <v>27.5</v>
      </c>
      <c r="X307" s="184">
        <v>60</v>
      </c>
      <c r="Y307" s="179">
        <v>50</v>
      </c>
      <c r="Z307" s="179">
        <v>0</v>
      </c>
      <c r="AA307" s="179">
        <v>0</v>
      </c>
      <c r="AB307" s="183">
        <v>33.5</v>
      </c>
      <c r="AC307" s="179">
        <v>66.969117647000004</v>
      </c>
      <c r="AD307" s="184">
        <v>70.588235294</v>
      </c>
      <c r="AE307" s="179" t="s">
        <v>6</v>
      </c>
      <c r="AF307" s="179" t="s">
        <v>6</v>
      </c>
      <c r="AG307" s="185">
        <v>63.35</v>
      </c>
      <c r="AH307" s="183">
        <v>30.333333333333332</v>
      </c>
      <c r="AI307" s="179">
        <v>16.66666666675</v>
      </c>
      <c r="AJ307" s="184">
        <v>40</v>
      </c>
      <c r="AK307" s="179">
        <v>26.666666667000001</v>
      </c>
      <c r="AL307" s="179">
        <v>0</v>
      </c>
      <c r="AM307" s="185">
        <v>0</v>
      </c>
      <c r="AN307" s="179">
        <v>57.4375</v>
      </c>
      <c r="AO307" s="184">
        <v>59.375</v>
      </c>
      <c r="AP307" s="179" t="s">
        <v>6</v>
      </c>
      <c r="AQ307" s="179" t="s">
        <v>6</v>
      </c>
      <c r="AR307" s="185">
        <v>55.5</v>
      </c>
    </row>
    <row r="308" spans="2:44" x14ac:dyDescent="0.3">
      <c r="B308" s="153" t="s">
        <v>21</v>
      </c>
      <c r="C308" s="92" t="s">
        <v>316</v>
      </c>
      <c r="D308" s="29">
        <f>AVERAGE(Mystery_Shopping_Scores6[[#This Row],[Business Start-up (2020)]:[Studying (2020)]], Mystery_Shopping_Scores6[[#This Row],[Regular business operations (2021)]:[Health (2021)]])</f>
        <v>48.148148148148138</v>
      </c>
      <c r="E308" s="29">
        <f>IFERROR(AVERAGE(Mystery_Shopping_Scores6[[#This Row],[Business Start-up (2020)]], Mystery_Shopping_Scores6[[#This Row],[Regular business operations (2021)]]), ".")</f>
        <v>66.666666666666657</v>
      </c>
      <c r="F308" s="30">
        <f>IFERROR(AVERAGE(Mystery_Shopping_Scores6[[#This Row],[Family (2020)]:[Studying (2020)]],Mystery_Shopping_Scores6[[#This Row],[Transport (2021)]:[Health (2021)]]), ".")</f>
        <v>42.857142857142847</v>
      </c>
      <c r="G308" s="171">
        <f>AVERAGE(Mystery_Shopping_Scores6[[#This Row],[Regular business operations (2021)]:[Health (2021)]])</f>
        <v>66.666666666666657</v>
      </c>
      <c r="H308" s="171">
        <v>100</v>
      </c>
      <c r="I308" s="38">
        <v>66.666666666666657</v>
      </c>
      <c r="J308" s="38">
        <v>33.333333333333329</v>
      </c>
      <c r="K308" s="38">
        <v>66.666666666666657</v>
      </c>
      <c r="L308" s="30">
        <v>66.666666666666657</v>
      </c>
      <c r="M308" s="171" t="s">
        <v>6</v>
      </c>
      <c r="N308" s="167" t="s">
        <v>6</v>
      </c>
      <c r="O308" s="172" t="s">
        <v>6</v>
      </c>
      <c r="P308" s="167">
        <v>25</v>
      </c>
      <c r="Q308" s="38">
        <f t="shared" si="96"/>
        <v>24.999999999999996</v>
      </c>
      <c r="R308" s="29">
        <v>33.333333333333329</v>
      </c>
      <c r="S308" s="38">
        <v>0</v>
      </c>
      <c r="T308" s="38">
        <v>33.333333333333329</v>
      </c>
      <c r="U308" s="30">
        <v>33.333333333333329</v>
      </c>
      <c r="V308" s="191">
        <v>27.666666666666668</v>
      </c>
      <c r="W308" s="179">
        <v>25</v>
      </c>
      <c r="X308" s="184">
        <v>100</v>
      </c>
      <c r="Y308" s="179">
        <v>0</v>
      </c>
      <c r="Z308" s="179">
        <v>0</v>
      </c>
      <c r="AA308" s="179">
        <v>0</v>
      </c>
      <c r="AB308" s="183">
        <v>27.666666666666668</v>
      </c>
      <c r="AC308" s="179">
        <v>33.333333332999999</v>
      </c>
      <c r="AD308" s="184">
        <v>33.333333332999999</v>
      </c>
      <c r="AE308" s="179" t="s">
        <v>6</v>
      </c>
      <c r="AF308" s="179" t="s">
        <v>6</v>
      </c>
      <c r="AG308" s="185">
        <v>33.333333332999999</v>
      </c>
      <c r="AH308" s="183">
        <v>22.166666666666668</v>
      </c>
      <c r="AI308" s="179">
        <v>25</v>
      </c>
      <c r="AJ308" s="184">
        <v>100</v>
      </c>
      <c r="AK308" s="179">
        <v>0</v>
      </c>
      <c r="AL308" s="179">
        <v>0</v>
      </c>
      <c r="AM308" s="185">
        <v>0</v>
      </c>
      <c r="AN308" s="179">
        <v>16.666499999999999</v>
      </c>
      <c r="AO308" s="184">
        <v>0</v>
      </c>
      <c r="AP308" s="179" t="s">
        <v>6</v>
      </c>
      <c r="AQ308" s="179" t="s">
        <v>6</v>
      </c>
      <c r="AR308" s="185">
        <v>33.332999999999998</v>
      </c>
    </row>
    <row r="309" spans="2:44" x14ac:dyDescent="0.3">
      <c r="B309" s="153" t="s">
        <v>21</v>
      </c>
      <c r="C309" s="92" t="s">
        <v>740</v>
      </c>
      <c r="D309" s="29">
        <f>AVERAGE(Mystery_Shopping_Scores6[[#This Row],[Business Start-up (2020)]:[Studying (2020)]], Mystery_Shopping_Scores6[[#This Row],[Regular business operations (2021)]:[Health (2021)]])</f>
        <v>28.75</v>
      </c>
      <c r="E309" s="29">
        <f>IFERROR(AVERAGE(Mystery_Shopping_Scores6[[#This Row],[Business Start-up (2020)]], Mystery_Shopping_Scores6[[#This Row],[Regular business operations (2021)]]), ".")</f>
        <v>40</v>
      </c>
      <c r="F309" s="30">
        <f>IFERROR(AVERAGE(Mystery_Shopping_Scores6[[#This Row],[Family (2020)]:[Studying (2020)]],Mystery_Shopping_Scores6[[#This Row],[Transport (2021)]:[Health (2021)]]), ".")</f>
        <v>25</v>
      </c>
      <c r="G309" s="171">
        <f>AVERAGE(Mystery_Shopping_Scores6[[#This Row],[Regular business operations (2021)]:[Health (2021)]])</f>
        <v>10</v>
      </c>
      <c r="H309" s="171">
        <v>0</v>
      </c>
      <c r="I309" s="38">
        <v>50</v>
      </c>
      <c r="J309" s="38">
        <v>0</v>
      </c>
      <c r="K309" s="38">
        <v>0</v>
      </c>
      <c r="L309" s="30">
        <v>0</v>
      </c>
      <c r="M309" s="171">
        <v>27.272727272727273</v>
      </c>
      <c r="N309" s="167" t="s">
        <v>6</v>
      </c>
      <c r="O309" s="172">
        <v>0</v>
      </c>
      <c r="P309" s="167">
        <v>25.714285714285715</v>
      </c>
      <c r="Q309" s="38">
        <f t="shared" si="96"/>
        <v>60</v>
      </c>
      <c r="R309" s="29">
        <v>80</v>
      </c>
      <c r="S309" s="38" t="s">
        <v>6</v>
      </c>
      <c r="T309" s="38">
        <v>100</v>
      </c>
      <c r="U309" s="30">
        <v>0</v>
      </c>
      <c r="V309" s="191">
        <v>4.833333333333333</v>
      </c>
      <c r="W309" s="179">
        <v>0</v>
      </c>
      <c r="X309" s="184">
        <v>0</v>
      </c>
      <c r="Y309" s="179">
        <v>0</v>
      </c>
      <c r="Z309" s="179">
        <v>0</v>
      </c>
      <c r="AA309" s="179">
        <v>0</v>
      </c>
      <c r="AB309" s="183">
        <v>4.833333333333333</v>
      </c>
      <c r="AC309" s="179">
        <v>14.285714285499999</v>
      </c>
      <c r="AD309" s="184">
        <v>28.571428570999998</v>
      </c>
      <c r="AE309" s="179" t="s">
        <v>6</v>
      </c>
      <c r="AF309" s="179" t="s">
        <v>6</v>
      </c>
      <c r="AG309" s="185">
        <v>0</v>
      </c>
      <c r="AH309" s="183">
        <v>0</v>
      </c>
      <c r="AI309" s="179">
        <v>0</v>
      </c>
      <c r="AJ309" s="184">
        <v>0</v>
      </c>
      <c r="AK309" s="179">
        <v>0</v>
      </c>
      <c r="AL309" s="179">
        <v>0</v>
      </c>
      <c r="AM309" s="185">
        <v>0</v>
      </c>
      <c r="AN309" s="179">
        <v>0</v>
      </c>
      <c r="AO309" s="184">
        <v>0</v>
      </c>
      <c r="AP309" s="179" t="s">
        <v>6</v>
      </c>
      <c r="AQ309" s="179" t="s">
        <v>6</v>
      </c>
      <c r="AR309" s="185">
        <v>0</v>
      </c>
    </row>
    <row r="310" spans="2:44" x14ac:dyDescent="0.3">
      <c r="B310" s="153" t="s">
        <v>21</v>
      </c>
      <c r="C310" s="92" t="s">
        <v>741</v>
      </c>
      <c r="D310" s="29">
        <f>AVERAGE(Mystery_Shopping_Scores6[[#This Row],[Business Start-up (2020)]:[Studying (2020)]], Mystery_Shopping_Scores6[[#This Row],[Regular business operations (2021)]:[Health (2021)]])</f>
        <v>52.380952380952387</v>
      </c>
      <c r="E310" s="29">
        <f>IFERROR(AVERAGE(Mystery_Shopping_Scores6[[#This Row],[Business Start-up (2020)]], Mystery_Shopping_Scores6[[#This Row],[Regular business operations (2021)]]), ".")</f>
        <v>50</v>
      </c>
      <c r="F310" s="30">
        <f>IFERROR(AVERAGE(Mystery_Shopping_Scores6[[#This Row],[Family (2020)]:[Studying (2020)]],Mystery_Shopping_Scores6[[#This Row],[Transport (2021)]:[Health (2021)]]), ".")</f>
        <v>53.333333333333336</v>
      </c>
      <c r="G310" s="171">
        <f>AVERAGE(Mystery_Shopping_Scores6[[#This Row],[Regular business operations (2021)]:[Health (2021)]])</f>
        <v>25</v>
      </c>
      <c r="H310" s="171">
        <v>0</v>
      </c>
      <c r="I310" s="38">
        <v>100</v>
      </c>
      <c r="J310" s="38">
        <v>0</v>
      </c>
      <c r="K310" s="38">
        <v>0</v>
      </c>
      <c r="L310" s="30" t="s">
        <v>6</v>
      </c>
      <c r="M310" s="171">
        <v>53.846153846153847</v>
      </c>
      <c r="N310" s="167" t="s">
        <v>6</v>
      </c>
      <c r="O310" s="172">
        <v>100</v>
      </c>
      <c r="P310" s="167">
        <v>66.666666666666671</v>
      </c>
      <c r="Q310" s="38">
        <f t="shared" si="96"/>
        <v>88.8888888888889</v>
      </c>
      <c r="R310" s="29">
        <v>100</v>
      </c>
      <c r="S310" s="38" t="s">
        <v>6</v>
      </c>
      <c r="T310" s="38">
        <v>100</v>
      </c>
      <c r="U310" s="30">
        <v>66.666666666666671</v>
      </c>
      <c r="V310" s="191">
        <v>37</v>
      </c>
      <c r="W310" s="179">
        <v>0</v>
      </c>
      <c r="X310" s="184" t="s">
        <v>6</v>
      </c>
      <c r="Y310" s="179">
        <v>0</v>
      </c>
      <c r="Z310" s="179" t="s">
        <v>6</v>
      </c>
      <c r="AA310" s="179" t="s">
        <v>6</v>
      </c>
      <c r="AB310" s="183">
        <v>55.5</v>
      </c>
      <c r="AC310" s="179">
        <v>55.5555555555</v>
      </c>
      <c r="AD310" s="184">
        <v>44.444444443999998</v>
      </c>
      <c r="AE310" s="179" t="s">
        <v>6</v>
      </c>
      <c r="AF310" s="179" t="s">
        <v>6</v>
      </c>
      <c r="AG310" s="185">
        <v>66.666666667000001</v>
      </c>
      <c r="AH310" s="183">
        <v>16.5</v>
      </c>
      <c r="AI310" s="179" t="s">
        <v>6</v>
      </c>
      <c r="AJ310" s="184" t="s">
        <v>6</v>
      </c>
      <c r="AK310" s="179" t="s">
        <v>6</v>
      </c>
      <c r="AL310" s="179" t="s">
        <v>6</v>
      </c>
      <c r="AM310" s="185" t="s">
        <v>6</v>
      </c>
      <c r="AN310" s="179">
        <v>16.666499999999999</v>
      </c>
      <c r="AO310" s="184">
        <v>0</v>
      </c>
      <c r="AP310" s="179" t="s">
        <v>6</v>
      </c>
      <c r="AQ310" s="179" t="s">
        <v>6</v>
      </c>
      <c r="AR310" s="185">
        <v>33.332999999999998</v>
      </c>
    </row>
    <row r="311" spans="2:44" x14ac:dyDescent="0.3">
      <c r="B311" s="153" t="s">
        <v>22</v>
      </c>
      <c r="C311" s="92" t="s">
        <v>307</v>
      </c>
      <c r="D311" s="29">
        <f>AVERAGE(Mystery_Shopping_Scores6[[#This Row],[Business Start-up (2020)]:[Studying (2020)]], Mystery_Shopping_Scores6[[#This Row],[Regular business operations (2021)]:[Health (2021)]])</f>
        <v>70.67575708266844</v>
      </c>
      <c r="E311" s="29">
        <f>IFERROR(AVERAGE(Mystery_Shopping_Scores6[[#This Row],[Business Start-up (2020)]], Mystery_Shopping_Scores6[[#This Row],[Regular business operations (2021)]]), ".")</f>
        <v>84.807374338624328</v>
      </c>
      <c r="F311" s="30">
        <f>IFERROR(AVERAGE(Mystery_Shopping_Scores6[[#This Row],[Family (2020)]:[Studying (2020)]],Mystery_Shopping_Scores6[[#This Row],[Transport (2021)]:[Health (2021)]]), ".")</f>
        <v>66.63815215239535</v>
      </c>
      <c r="G311" s="171">
        <f>AVERAGE(Mystery_Shopping_Scores6[[#This Row],[Regular business operations (2021)]:[Health (2021)]])</f>
        <v>61.658734882842019</v>
      </c>
      <c r="H311" s="29">
        <f t="shared" ref="H311:L311" si="98" xml:space="preserve"> (SUMIFS(H:H, $B:$B, $B311, $C:$C, "1. User centricity")+SUMIFS(H:H, $B:$B, $B311, $C:$C, "2. Transparency")+SUMIFS(H:H, $B:$B, $B311, $C:$C, "3. Key enablers")+ SUMIFS(H:H, $B:$B, $B311, $C:$C, "4. Cross-border services"))/4</f>
        <v>84.490740740740733</v>
      </c>
      <c r="I311" s="38">
        <f t="shared" si="98"/>
        <v>67.607001133786852</v>
      </c>
      <c r="J311" s="38">
        <f t="shared" si="98"/>
        <v>54.008928571428577</v>
      </c>
      <c r="K311" s="38">
        <f t="shared" si="98"/>
        <v>64.003472222222214</v>
      </c>
      <c r="L311" s="30">
        <f t="shared" si="98"/>
        <v>38.18353174603174</v>
      </c>
      <c r="M311" s="171" t="s">
        <v>6</v>
      </c>
      <c r="N311" s="167" t="s">
        <v>6</v>
      </c>
      <c r="O311" s="172" t="s">
        <v>6</v>
      </c>
      <c r="P311" s="167">
        <v>69.463361166225752</v>
      </c>
      <c r="Q311" s="38">
        <f t="shared" si="96"/>
        <v>81.947034832451493</v>
      </c>
      <c r="R311" s="29">
        <f xml:space="preserve"> (SUMIFS(R:R, $B:$B, $B311, $C:$C, "1. User centricity")+SUMIFS(R:R, $B:$B, $B311, $C:$C, "2. Transparency")+SUMIFS(R:R, $B:$B, $B311, $C:$C, "3. Key enablers")+ SUMIFS(R:R, $B:$B, $B311, $C:$C, "4. Cross-border services"))/4</f>
        <v>85.124007936507923</v>
      </c>
      <c r="S311" s="38">
        <f xml:space="preserve"> (SUMIFS(S:S, $B:$B, $B311, $C:$C, "1. User centricity")+SUMIFS(S:S, $B:$B, $B311, $C:$C, "2. Transparency")+SUMIFS(S:S, $B:$B, $B311, $C:$C, "3. Key enablers")+ SUMIFS(S:S, $B:$B, $B311, $C:$C, "4. Cross-border services"))/4</f>
        <v>77.991691468253961</v>
      </c>
      <c r="T311" s="38">
        <f xml:space="preserve"> (SUMIFS(T:T, $B:$B, $B311, $C:$C, "1. User centricity")+SUMIFS(T:T, $B:$B, $B311, $C:$C, "2. Transparency")+SUMIFS(T:T, $B:$B, $B311, $C:$C, "3. Key enablers")+ SUMIFS(T:T, $B:$B, $B311, $C:$C, "4. Cross-border services"))/4</f>
        <v>75.762221671075835</v>
      </c>
      <c r="U311" s="30">
        <f xml:space="preserve"> (SUMIFS(U:U, $B:$B, $B311, $C:$C, "1. User centricity")+SUMIFS(U:U, $B:$B, $B311, $C:$C, "2. Transparency")+SUMIFS(U:U, $B:$B, $B311, $C:$C, "3. Key enablers")+ SUMIFS(U:U, $B:$B, $B311, $C:$C, "4. Cross-border services"))/4</f>
        <v>88.910218253968253</v>
      </c>
      <c r="V311" s="191">
        <v>64.5</v>
      </c>
      <c r="W311" s="179">
        <v>56.979687500000011</v>
      </c>
      <c r="X311" s="184">
        <v>83.575000000000003</v>
      </c>
      <c r="Y311" s="179">
        <v>27.5</v>
      </c>
      <c r="Z311" s="179">
        <v>64.650000000000006</v>
      </c>
      <c r="AA311" s="179">
        <v>52.193750000000009</v>
      </c>
      <c r="AB311" s="183">
        <v>60.375</v>
      </c>
      <c r="AC311" s="179">
        <v>71.878713431283856</v>
      </c>
      <c r="AD311" s="184">
        <v>78.458736524961807</v>
      </c>
      <c r="AE311" s="179">
        <v>54.036239187027768</v>
      </c>
      <c r="AF311" s="179">
        <v>75.934964726805561</v>
      </c>
      <c r="AG311" s="185">
        <v>79.084913286340267</v>
      </c>
      <c r="AH311" s="183">
        <v>52.125</v>
      </c>
      <c r="AI311" s="179">
        <v>48.788123813840272</v>
      </c>
      <c r="AJ311" s="184">
        <v>75.699322089930547</v>
      </c>
      <c r="AK311" s="179">
        <v>13.75</v>
      </c>
      <c r="AL311" s="179">
        <v>57.114383482909716</v>
      </c>
      <c r="AM311" s="185">
        <v>48.588789682520826</v>
      </c>
      <c r="AN311" s="179">
        <v>55.308425636574071</v>
      </c>
      <c r="AO311" s="184">
        <v>63.755274305555552</v>
      </c>
      <c r="AP311" s="179">
        <v>36.256759259259255</v>
      </c>
      <c r="AQ311" s="179">
        <v>54.076370370370363</v>
      </c>
      <c r="AR311" s="185">
        <v>67.145298611111116</v>
      </c>
    </row>
    <row r="312" spans="2:44" x14ac:dyDescent="0.3">
      <c r="B312" s="153" t="s">
        <v>22</v>
      </c>
      <c r="C312" s="92" t="s">
        <v>734</v>
      </c>
      <c r="D312" s="29">
        <f>AVERAGE(Mystery_Shopping_Scores6[[#This Row],[Business Start-up (2020)]:[Studying (2020)]], Mystery_Shopping_Scores6[[#This Row],[Regular business operations (2021)]:[Health (2021)]])</f>
        <v>90.927885557515168</v>
      </c>
      <c r="E312" s="29">
        <f>IFERROR(AVERAGE(Mystery_Shopping_Scores6[[#This Row],[Business Start-up (2020)]], Mystery_Shopping_Scores6[[#This Row],[Regular business operations (2021)]]), ".")</f>
        <v>99.999999999999986</v>
      </c>
      <c r="F312" s="30">
        <f>IFERROR(AVERAGE(Mystery_Shopping_Scores6[[#This Row],[Family (2020)]:[Studying (2020)]],Mystery_Shopping_Scores6[[#This Row],[Transport (2021)]:[Health (2021)]]), ".")</f>
        <v>88.335852859662381</v>
      </c>
      <c r="G312" s="171">
        <f>AVERAGE(Mystery_Shopping_Scores6[[#This Row],[Regular business operations (2021)]:[Health (2021)]])</f>
        <v>87.126984126984127</v>
      </c>
      <c r="H312" s="29">
        <f t="shared" ref="H312:L312" si="99">2/3*IF(ISNUMBER(H313),H313)+1/3*(2/3*IF(ISNUMBER(H315),H315)+IF(ISNUMBER(H314),H314)/3)</f>
        <v>99.999999999999986</v>
      </c>
      <c r="I312" s="38">
        <f t="shared" si="99"/>
        <v>93.777777777777771</v>
      </c>
      <c r="J312" s="38">
        <f t="shared" si="99"/>
        <v>82.222222222222229</v>
      </c>
      <c r="K312" s="38">
        <f t="shared" si="99"/>
        <v>93.650793650793645</v>
      </c>
      <c r="L312" s="30">
        <f t="shared" si="99"/>
        <v>65.984126984126988</v>
      </c>
      <c r="M312" s="171" t="s">
        <v>6</v>
      </c>
      <c r="N312" s="167" t="s">
        <v>6</v>
      </c>
      <c r="O312" s="172" t="s">
        <v>6</v>
      </c>
      <c r="P312" s="167">
        <v>93.788007054673727</v>
      </c>
      <c r="Q312" s="38">
        <f t="shared" si="96"/>
        <v>95.679012345679013</v>
      </c>
      <c r="R312" s="29">
        <f>2/3*IF(ISNUMBER(R313),R313)+1/3*(2/3*IF(ISNUMBER(R315),R315)+IF(ISNUMBER(R314),R314)/3)</f>
        <v>99.999999999999986</v>
      </c>
      <c r="S312" s="38">
        <f>2/3*IF(ISNUMBER(S313),S313)+1/3*(2/3*IF(ISNUMBER(S315),S315)+IF(ISNUMBER(S314),S314)/3)</f>
        <v>93.333333333333329</v>
      </c>
      <c r="T312" s="38">
        <f>2/3*IF(ISNUMBER(T313),T313)+1/3*(2/3*IF(ISNUMBER(T315),T315)+IF(ISNUMBER(T314),T314)/3)</f>
        <v>89.382716049382708</v>
      </c>
      <c r="U312" s="30">
        <f>2/3*IF(ISNUMBER(U313),U313)+1/3*(2/3*IF(ISNUMBER(U315),U315)+IF(ISNUMBER(U314),U314)/3)</f>
        <v>99.999999999999986</v>
      </c>
      <c r="V312" s="191">
        <v>90.428571428571431</v>
      </c>
      <c r="W312" s="179">
        <v>91.266666666666652</v>
      </c>
      <c r="X312" s="184">
        <v>100</v>
      </c>
      <c r="Y312" s="179" t="s">
        <v>6</v>
      </c>
      <c r="Z312" s="179">
        <v>88.7</v>
      </c>
      <c r="AA312" s="179">
        <v>85.1</v>
      </c>
      <c r="AB312" s="183">
        <v>88.714285714285708</v>
      </c>
      <c r="AC312" s="179">
        <v>89.698775806833311</v>
      </c>
      <c r="AD312" s="184">
        <v>96.470588235555539</v>
      </c>
      <c r="AE312" s="179">
        <v>84.920634920666657</v>
      </c>
      <c r="AF312" s="179">
        <v>87.539682539999987</v>
      </c>
      <c r="AG312" s="185">
        <v>89.864197531111103</v>
      </c>
      <c r="AH312" s="183">
        <v>86</v>
      </c>
      <c r="AI312" s="179">
        <v>87.450924008925924</v>
      </c>
      <c r="AJ312" s="184">
        <v>99.259259259222205</v>
      </c>
      <c r="AK312" s="179" t="s">
        <v>6</v>
      </c>
      <c r="AL312" s="179">
        <v>79.760179434222209</v>
      </c>
      <c r="AM312" s="185">
        <v>83.333333333333314</v>
      </c>
      <c r="AN312" s="179">
        <v>84.894222222222211</v>
      </c>
      <c r="AO312" s="184">
        <v>86.924222222222227</v>
      </c>
      <c r="AP312" s="179">
        <v>75.873111111111101</v>
      </c>
      <c r="AQ312" s="179">
        <v>88.147111111111087</v>
      </c>
      <c r="AR312" s="185">
        <v>88.632444444444445</v>
      </c>
    </row>
    <row r="313" spans="2:44" x14ac:dyDescent="0.3">
      <c r="B313" s="153" t="s">
        <v>22</v>
      </c>
      <c r="C313" s="92" t="s">
        <v>308</v>
      </c>
      <c r="D313" s="29">
        <f>AVERAGE(Mystery_Shopping_Scores6[[#This Row],[Business Start-up (2020)]:[Studying (2020)]], Mystery_Shopping_Scores6[[#This Row],[Regular business operations (2021)]:[Health (2021)]])</f>
        <v>90.25132275132276</v>
      </c>
      <c r="E313" s="29">
        <f>IFERROR(AVERAGE(Mystery_Shopping_Scores6[[#This Row],[Business Start-up (2020)]], Mystery_Shopping_Scores6[[#This Row],[Regular business operations (2021)]]), ".")</f>
        <v>100</v>
      </c>
      <c r="F313" s="30">
        <f>IFERROR(AVERAGE(Mystery_Shopping_Scores6[[#This Row],[Family (2020)]:[Studying (2020)]],Mystery_Shopping_Scores6[[#This Row],[Transport (2021)]:[Health (2021)]]), ".")</f>
        <v>87.465986394557831</v>
      </c>
      <c r="G313" s="171">
        <f>AVERAGE(Mystery_Shopping_Scores6[[#This Row],[Regular business operations (2021)]:[Health (2021)]])</f>
        <v>87.452380952380963</v>
      </c>
      <c r="H313" s="171">
        <v>100</v>
      </c>
      <c r="I313" s="38">
        <v>95.428571428571431</v>
      </c>
      <c r="J313" s="38">
        <v>73.333333333333343</v>
      </c>
      <c r="K313" s="38">
        <v>100</v>
      </c>
      <c r="L313" s="30">
        <v>68.5</v>
      </c>
      <c r="M313" s="171">
        <v>94.33806146572104</v>
      </c>
      <c r="N313" s="167">
        <v>60</v>
      </c>
      <c r="O313" s="172">
        <v>72</v>
      </c>
      <c r="P313" s="167">
        <v>91.857142857142861</v>
      </c>
      <c r="Q313" s="38">
        <f t="shared" si="96"/>
        <v>93.75</v>
      </c>
      <c r="R313" s="29">
        <v>100</v>
      </c>
      <c r="S313" s="38">
        <v>90</v>
      </c>
      <c r="T313" s="38">
        <v>85</v>
      </c>
      <c r="U313" s="30">
        <v>100</v>
      </c>
      <c r="V313" s="191">
        <v>88</v>
      </c>
      <c r="W313" s="179">
        <v>89.333333333333329</v>
      </c>
      <c r="X313" s="184">
        <v>100</v>
      </c>
      <c r="Y313" s="179" t="s">
        <v>6</v>
      </c>
      <c r="Z313" s="179">
        <v>88</v>
      </c>
      <c r="AA313" s="179">
        <v>80</v>
      </c>
      <c r="AB313" s="183">
        <v>88</v>
      </c>
      <c r="AC313" s="179">
        <v>87.005952381249998</v>
      </c>
      <c r="AD313" s="184">
        <v>96.666666667000001</v>
      </c>
      <c r="AE313" s="179">
        <v>82.380952381</v>
      </c>
      <c r="AF313" s="179">
        <v>83.809523810000002</v>
      </c>
      <c r="AG313" s="185">
        <v>85.166666667000001</v>
      </c>
      <c r="AH313" s="183">
        <v>88.714285714285708</v>
      </c>
      <c r="AI313" s="179">
        <v>89.424603174666672</v>
      </c>
      <c r="AJ313" s="184">
        <v>100</v>
      </c>
      <c r="AK313" s="179" t="s">
        <v>6</v>
      </c>
      <c r="AL313" s="179">
        <v>88.273809524000001</v>
      </c>
      <c r="AM313" s="185">
        <v>80</v>
      </c>
      <c r="AN313" s="179">
        <v>88.089749999999995</v>
      </c>
      <c r="AO313" s="184">
        <v>92.667000000000002</v>
      </c>
      <c r="AP313" s="179">
        <v>80</v>
      </c>
      <c r="AQ313" s="179">
        <v>89.691999999999993</v>
      </c>
      <c r="AR313" s="185">
        <v>90</v>
      </c>
    </row>
    <row r="314" spans="2:44" x14ac:dyDescent="0.3">
      <c r="B314" s="153" t="s">
        <v>22</v>
      </c>
      <c r="C314" s="92" t="s">
        <v>735</v>
      </c>
      <c r="D314" s="29">
        <f>AVERAGE(Mystery_Shopping_Scores6[[#This Row],[Business Start-up (2020)]:[Studying (2020)]], Mystery_Shopping_Scores6[[#This Row],[Regular business operations (2021)]:[Health (2021)]])</f>
        <v>99.065255731922392</v>
      </c>
      <c r="E314" s="29">
        <f>IFERROR(AVERAGE(Mystery_Shopping_Scores6[[#This Row],[Business Start-up (2020)]], Mystery_Shopping_Scores6[[#This Row],[Regular business operations (2021)]]), ".")</f>
        <v>100</v>
      </c>
      <c r="F314" s="30">
        <f>IFERROR(AVERAGE(Mystery_Shopping_Scores6[[#This Row],[Family (2020)]:[Studying (2020)]],Mystery_Shopping_Scores6[[#This Row],[Transport (2021)]:[Health (2021)]]), ".")</f>
        <v>98.798185941043087</v>
      </c>
      <c r="G314" s="171">
        <f>AVERAGE(Mystery_Shopping_Scores6[[#This Row],[Regular business operations (2021)]:[Health (2021)]])</f>
        <v>99.428571428571416</v>
      </c>
      <c r="H314" s="171">
        <v>100</v>
      </c>
      <c r="I314" s="38">
        <v>100</v>
      </c>
      <c r="J314" s="38">
        <v>100</v>
      </c>
      <c r="K314" s="38">
        <v>100</v>
      </c>
      <c r="L314" s="30">
        <v>97.142857142857139</v>
      </c>
      <c r="M314" s="171">
        <v>98.648648648648646</v>
      </c>
      <c r="N314" s="167">
        <v>95</v>
      </c>
      <c r="O314" s="172">
        <v>100</v>
      </c>
      <c r="P314" s="167">
        <v>97.405555555555566</v>
      </c>
      <c r="Q314" s="38">
        <f t="shared" si="96"/>
        <v>98.611111111111114</v>
      </c>
      <c r="R314" s="29">
        <v>100</v>
      </c>
      <c r="S314" s="38">
        <v>100</v>
      </c>
      <c r="T314" s="38">
        <v>94.444444444444443</v>
      </c>
      <c r="U314" s="30">
        <v>100</v>
      </c>
      <c r="V314" s="191">
        <v>90.75</v>
      </c>
      <c r="W314" s="179">
        <v>96.2</v>
      </c>
      <c r="X314" s="184">
        <v>100</v>
      </c>
      <c r="Y314" s="179">
        <v>100</v>
      </c>
      <c r="Z314" s="179">
        <v>99.1</v>
      </c>
      <c r="AA314" s="179">
        <v>85.7</v>
      </c>
      <c r="AB314" s="183">
        <v>72.25</v>
      </c>
      <c r="AC314" s="179">
        <v>85.253267974000011</v>
      </c>
      <c r="AD314" s="184">
        <v>88.235294117999999</v>
      </c>
      <c r="AE314" s="179">
        <v>70</v>
      </c>
      <c r="AF314" s="179">
        <v>85</v>
      </c>
      <c r="AG314" s="185">
        <v>97.777777778000001</v>
      </c>
      <c r="AH314" s="183">
        <v>54.5</v>
      </c>
      <c r="AI314" s="179">
        <v>59.311594202750001</v>
      </c>
      <c r="AJ314" s="184">
        <v>93.333333332999999</v>
      </c>
      <c r="AK314" s="179">
        <v>0</v>
      </c>
      <c r="AL314" s="179">
        <v>73.913043478000006</v>
      </c>
      <c r="AM314" s="185">
        <v>70</v>
      </c>
      <c r="AN314" s="179">
        <v>49.795000000000002</v>
      </c>
      <c r="AO314" s="184">
        <v>26.315999999999999</v>
      </c>
      <c r="AP314" s="179">
        <v>60</v>
      </c>
      <c r="AQ314" s="179">
        <v>55.171999999999997</v>
      </c>
      <c r="AR314" s="185">
        <v>57.692</v>
      </c>
    </row>
    <row r="315" spans="2:44" x14ac:dyDescent="0.3">
      <c r="B315" s="153" t="s">
        <v>22</v>
      </c>
      <c r="C315" s="92" t="s">
        <v>736</v>
      </c>
      <c r="D315" s="29">
        <f>AVERAGE(Mystery_Shopping_Scores6[[#This Row],[Business Start-up (2020)]:[Studying (2020)]], Mystery_Shopping_Scores6[[#This Row],[Regular business operations (2021)]:[Health (2021)]])</f>
        <v>88.888888888888886</v>
      </c>
      <c r="E315" s="29">
        <f>IFERROR(AVERAGE(Mystery_Shopping_Scores6[[#This Row],[Business Start-up (2020)]], Mystery_Shopping_Scores6[[#This Row],[Regular business operations (2021)]]), ".")</f>
        <v>100</v>
      </c>
      <c r="F315" s="30">
        <f>IFERROR(AVERAGE(Mystery_Shopping_Scores6[[#This Row],[Family (2020)]:[Studying (2020)]],Mystery_Shopping_Scores6[[#This Row],[Transport (2021)]:[Health (2021)]]), ".")</f>
        <v>85.714285714285708</v>
      </c>
      <c r="G315" s="171">
        <f>AVERAGE(Mystery_Shopping_Scores6[[#This Row],[Regular business operations (2021)]:[Health (2021)]])</f>
        <v>80</v>
      </c>
      <c r="H315" s="171">
        <v>100</v>
      </c>
      <c r="I315" s="38">
        <v>85.714285714285708</v>
      </c>
      <c r="J315" s="38">
        <v>100</v>
      </c>
      <c r="K315" s="38">
        <v>71.428571428571431</v>
      </c>
      <c r="L315" s="30">
        <v>42.857142857142854</v>
      </c>
      <c r="M315" s="171" t="s">
        <v>6</v>
      </c>
      <c r="N315" s="167" t="s">
        <v>6</v>
      </c>
      <c r="O315" s="172" t="s">
        <v>6</v>
      </c>
      <c r="P315" s="167">
        <v>94.637500000000003</v>
      </c>
      <c r="Q315" s="38">
        <f t="shared" si="96"/>
        <v>100</v>
      </c>
      <c r="R315" s="29">
        <v>100</v>
      </c>
      <c r="S315" s="38">
        <v>100</v>
      </c>
      <c r="T315" s="38">
        <v>100</v>
      </c>
      <c r="U315" s="30">
        <v>100</v>
      </c>
      <c r="V315" s="191">
        <v>94.625</v>
      </c>
      <c r="W315" s="179">
        <v>89.275000000000006</v>
      </c>
      <c r="X315" s="184">
        <v>100</v>
      </c>
      <c r="Y315" s="179">
        <v>71.400000000000006</v>
      </c>
      <c r="Z315" s="179">
        <v>85.7</v>
      </c>
      <c r="AA315" s="179">
        <v>100</v>
      </c>
      <c r="AB315" s="183">
        <v>91</v>
      </c>
      <c r="AC315" s="179">
        <v>100</v>
      </c>
      <c r="AD315" s="184">
        <v>100</v>
      </c>
      <c r="AE315" s="179">
        <v>100</v>
      </c>
      <c r="AF315" s="179">
        <v>100</v>
      </c>
      <c r="AG315" s="185">
        <v>100</v>
      </c>
      <c r="AH315" s="183">
        <v>87.375</v>
      </c>
      <c r="AI315" s="179">
        <v>82.142857143000001</v>
      </c>
      <c r="AJ315" s="184">
        <v>100</v>
      </c>
      <c r="AK315" s="179">
        <v>71.428571429000002</v>
      </c>
      <c r="AL315" s="179">
        <v>57.142857143000001</v>
      </c>
      <c r="AM315" s="185">
        <v>100</v>
      </c>
      <c r="AN315" s="179">
        <v>92.857249999999993</v>
      </c>
      <c r="AO315" s="184">
        <v>100</v>
      </c>
      <c r="AP315" s="179">
        <v>71.429000000000002</v>
      </c>
      <c r="AQ315" s="179">
        <v>100</v>
      </c>
      <c r="AR315" s="185">
        <v>100</v>
      </c>
    </row>
    <row r="316" spans="2:44" x14ac:dyDescent="0.3">
      <c r="B316" s="153" t="s">
        <v>22</v>
      </c>
      <c r="C316" s="92" t="s">
        <v>309</v>
      </c>
      <c r="D316" s="29">
        <f>AVERAGE(Mystery_Shopping_Scores6[[#This Row],[Business Start-up (2020)]:[Studying (2020)]], Mystery_Shopping_Scores6[[#This Row],[Regular business operations (2021)]:[Health (2021)]])</f>
        <v>71.243396741412596</v>
      </c>
      <c r="E316" s="29">
        <f>IFERROR(AVERAGE(Mystery_Shopping_Scores6[[#This Row],[Business Start-up (2020)]], Mystery_Shopping_Scores6[[#This Row],[Regular business operations (2021)]]), ".")</f>
        <v>85.576719576719569</v>
      </c>
      <c r="F316" s="30">
        <f>IFERROR(AVERAGE(Mystery_Shopping_Scores6[[#This Row],[Family (2020)]:[Studying (2020)]],Mystery_Shopping_Scores6[[#This Row],[Transport (2021)]:[Health (2021)]]), ".")</f>
        <v>67.148161645610614</v>
      </c>
      <c r="G316" s="171">
        <f>AVERAGE(Mystery_Shopping_Scores6[[#This Row],[Regular business operations (2021)]:[Health (2021)]])</f>
        <v>62.775812547241117</v>
      </c>
      <c r="H316" s="29">
        <f t="shared" ref="H316:L316" si="100">1/3*IF(ISNUMBER(H317),H317,0)+1/3*IF(ISNUMBER(H319),H319,0)+1/3*IF(ISNUMBER(H318),H318,0)</f>
        <v>91.407407407407391</v>
      </c>
      <c r="I316" s="38">
        <f t="shared" si="100"/>
        <v>66.94784580498866</v>
      </c>
      <c r="J316" s="38">
        <f t="shared" si="100"/>
        <v>62.73015873015872</v>
      </c>
      <c r="K316" s="38">
        <f t="shared" si="100"/>
        <v>53.238095238095227</v>
      </c>
      <c r="L316" s="30">
        <f t="shared" si="100"/>
        <v>39.55555555555555</v>
      </c>
      <c r="M316" s="171" t="s">
        <v>6</v>
      </c>
      <c r="N316" s="167" t="s">
        <v>6</v>
      </c>
      <c r="O316" s="172" t="s">
        <v>6</v>
      </c>
      <c r="P316" s="167">
        <v>77.83021541950113</v>
      </c>
      <c r="Q316" s="38">
        <f t="shared" si="96"/>
        <v>81.827876984126974</v>
      </c>
      <c r="R316" s="29">
        <f>1/3*IF(ISNUMBER(R317),R317,0)+1/3*IF(ISNUMBER(R319),R319,0)+1/3*IF(ISNUMBER(R318),R318,0)</f>
        <v>79.746031746031733</v>
      </c>
      <c r="S316" s="38">
        <f>1/3*IF(ISNUMBER(S317),S317,0)+1/3*IF(ISNUMBER(S319),S319,0)+1/3*IF(ISNUMBER(S318),S318,0)</f>
        <v>80.539682539682531</v>
      </c>
      <c r="T316" s="38">
        <f>1/3*IF(ISNUMBER(T317),T317,0)+1/3*IF(ISNUMBER(T319),T319,0)+1/3*IF(ISNUMBER(T318),T318,0)</f>
        <v>78.009920634920618</v>
      </c>
      <c r="U316" s="30">
        <f>1/3*IF(ISNUMBER(U317),U317,0)+1/3*IF(ISNUMBER(U319),U319,0)+1/3*IF(ISNUMBER(U318),U318,0)</f>
        <v>89.015873015873012</v>
      </c>
      <c r="V316" s="191">
        <v>69.285714285714292</v>
      </c>
      <c r="W316" s="179">
        <v>72.5</v>
      </c>
      <c r="X316" s="184">
        <v>92</v>
      </c>
      <c r="Y316" s="179" t="s">
        <v>6</v>
      </c>
      <c r="Z316" s="179">
        <v>66.3</v>
      </c>
      <c r="AA316" s="179">
        <v>59.2</v>
      </c>
      <c r="AB316" s="183">
        <v>62.571428571428569</v>
      </c>
      <c r="AC316" s="179">
        <v>66.960362076999999</v>
      </c>
      <c r="AD316" s="184">
        <v>75.281746031666671</v>
      </c>
      <c r="AE316" s="179">
        <v>54.569035021666664</v>
      </c>
      <c r="AF316" s="179">
        <v>63.598544973666662</v>
      </c>
      <c r="AG316" s="185">
        <v>74.392122280999999</v>
      </c>
      <c r="AH316" s="183">
        <v>54.571428571428569</v>
      </c>
      <c r="AI316" s="179">
        <v>57.001212521888895</v>
      </c>
      <c r="AJ316" s="184">
        <v>74.442791005000004</v>
      </c>
      <c r="AK316" s="179" t="s">
        <v>6</v>
      </c>
      <c r="AL316" s="179">
        <v>47.205687830666662</v>
      </c>
      <c r="AM316" s="185">
        <v>49.355158729999999</v>
      </c>
      <c r="AN316" s="179">
        <v>53.104166666666657</v>
      </c>
      <c r="AO316" s="184">
        <v>62.433999999999997</v>
      </c>
      <c r="AP316" s="179">
        <v>31.718666666666664</v>
      </c>
      <c r="AQ316" s="179">
        <v>60.356999999999992</v>
      </c>
      <c r="AR316" s="185">
        <v>57.906999999999996</v>
      </c>
    </row>
    <row r="317" spans="2:44" x14ac:dyDescent="0.3">
      <c r="B317" s="153" t="s">
        <v>22</v>
      </c>
      <c r="C317" s="92" t="s">
        <v>737</v>
      </c>
      <c r="D317" s="29">
        <f>AVERAGE(Mystery_Shopping_Scores6[[#This Row],[Business Start-up (2020)]:[Studying (2020)]], Mystery_Shopping_Scores6[[#This Row],[Regular business operations (2021)]:[Health (2021)]])</f>
        <v>55.952412446460059</v>
      </c>
      <c r="E317" s="29">
        <f>IFERROR(AVERAGE(Mystery_Shopping_Scores6[[#This Row],[Business Start-up (2020)]], Mystery_Shopping_Scores6[[#This Row],[Regular business operations (2021)]]), ".")</f>
        <v>75.396825396825392</v>
      </c>
      <c r="F317" s="30">
        <f>IFERROR(AVERAGE(Mystery_Shopping_Scores6[[#This Row],[Family (2020)]:[Studying (2020)]],Mystery_Shopping_Scores6[[#This Row],[Transport (2021)]:[Health (2021)]]), ".")</f>
        <v>50.396865889212826</v>
      </c>
      <c r="G317" s="171">
        <f>AVERAGE(Mystery_Shopping_Scores6[[#This Row],[Regular business operations (2021)]:[Health (2021)]])</f>
        <v>46.994104308390014</v>
      </c>
      <c r="H317" s="171">
        <v>88.888888888888872</v>
      </c>
      <c r="I317" s="38">
        <v>55.510204081632651</v>
      </c>
      <c r="J317" s="38">
        <v>42.857142857142854</v>
      </c>
      <c r="K317" s="38">
        <v>35.714285714285708</v>
      </c>
      <c r="L317" s="30">
        <v>11.999999999999998</v>
      </c>
      <c r="M317" s="171">
        <v>64.463019250253282</v>
      </c>
      <c r="N317" s="167">
        <v>8.5714285714285712</v>
      </c>
      <c r="O317" s="172">
        <v>36.428571428571423</v>
      </c>
      <c r="P317" s="167">
        <v>67.157312925170075</v>
      </c>
      <c r="Q317" s="38">
        <f t="shared" si="96"/>
        <v>67.15029761904762</v>
      </c>
      <c r="R317" s="29">
        <v>61.904761904761905</v>
      </c>
      <c r="S317" s="38">
        <v>64.285714285714292</v>
      </c>
      <c r="T317" s="38">
        <v>56.696428571428569</v>
      </c>
      <c r="U317" s="30">
        <v>85.714285714285722</v>
      </c>
      <c r="V317" s="191">
        <v>60.857142857142854</v>
      </c>
      <c r="W317" s="179">
        <v>67.166666666666671</v>
      </c>
      <c r="X317" s="184">
        <v>93.9</v>
      </c>
      <c r="Y317" s="179" t="s">
        <v>6</v>
      </c>
      <c r="Z317" s="179">
        <v>54</v>
      </c>
      <c r="AA317" s="179">
        <v>53.6</v>
      </c>
      <c r="AB317" s="183">
        <v>56.857142857142854</v>
      </c>
      <c r="AC317" s="179">
        <v>55.994897959249997</v>
      </c>
      <c r="AD317" s="184">
        <v>63.095238094999999</v>
      </c>
      <c r="AE317" s="179">
        <v>41.836734694</v>
      </c>
      <c r="AF317" s="179">
        <v>57.142857143000001</v>
      </c>
      <c r="AG317" s="185">
        <v>61.904761905000001</v>
      </c>
      <c r="AH317" s="183">
        <v>56.285714285714285</v>
      </c>
      <c r="AI317" s="179">
        <v>58.029100529000004</v>
      </c>
      <c r="AJ317" s="184">
        <v>88.571428570999998</v>
      </c>
      <c r="AK317" s="179" t="s">
        <v>6</v>
      </c>
      <c r="AL317" s="179">
        <v>38.492063492</v>
      </c>
      <c r="AM317" s="185">
        <v>47.023809524000001</v>
      </c>
      <c r="AN317" s="179">
        <v>54.617249999999999</v>
      </c>
      <c r="AO317" s="184">
        <v>59.524000000000001</v>
      </c>
      <c r="AP317" s="179">
        <v>22.516999999999999</v>
      </c>
      <c r="AQ317" s="179">
        <v>68.570999999999998</v>
      </c>
      <c r="AR317" s="185">
        <v>67.856999999999999</v>
      </c>
    </row>
    <row r="318" spans="2:44" x14ac:dyDescent="0.3">
      <c r="B318" s="153" t="s">
        <v>22</v>
      </c>
      <c r="C318" s="92" t="s">
        <v>738</v>
      </c>
      <c r="D318" s="29">
        <f>AVERAGE(Mystery_Shopping_Scores6[[#This Row],[Business Start-up (2020)]:[Studying (2020)]], Mystery_Shopping_Scores6[[#This Row],[Regular business operations (2021)]:[Health (2021)]])</f>
        <v>57.777777777777764</v>
      </c>
      <c r="E318" s="29">
        <f>IFERROR(AVERAGE(Mystery_Shopping_Scores6[[#This Row],[Business Start-up (2020)]], Mystery_Shopping_Scores6[[#This Row],[Regular business operations (2021)]]), ".")</f>
        <v>81.333333333333329</v>
      </c>
      <c r="F318" s="30">
        <f>IFERROR(AVERAGE(Mystery_Shopping_Scores6[[#This Row],[Family (2020)]:[Studying (2020)]],Mystery_Shopping_Scores6[[#This Row],[Transport (2021)]:[Health (2021)]]), ".")</f>
        <v>51.047619047619044</v>
      </c>
      <c r="G318" s="171">
        <f>AVERAGE(Mystery_Shopping_Scores6[[#This Row],[Regular business operations (2021)]:[Health (2021)]])</f>
        <v>41.333333333333329</v>
      </c>
      <c r="H318" s="171">
        <v>85.333333333333329</v>
      </c>
      <c r="I318" s="38">
        <v>45.333333333333336</v>
      </c>
      <c r="J318" s="38">
        <v>45.333333333333336</v>
      </c>
      <c r="K318" s="38">
        <v>24</v>
      </c>
      <c r="L318" s="30">
        <v>6.666666666666667</v>
      </c>
      <c r="M318" s="171" t="s">
        <v>6</v>
      </c>
      <c r="N318" s="167" t="s">
        <v>6</v>
      </c>
      <c r="O318" s="172" t="s">
        <v>6</v>
      </c>
      <c r="P318" s="167">
        <v>66.404166666666669</v>
      </c>
      <c r="Q318" s="38">
        <f t="shared" si="96"/>
        <v>78.333333333333329</v>
      </c>
      <c r="R318" s="29">
        <v>77.333333333333329</v>
      </c>
      <c r="S318" s="38">
        <v>77.333333333333329</v>
      </c>
      <c r="T318" s="38">
        <v>77.333333333333329</v>
      </c>
      <c r="U318" s="30">
        <v>81.333333333333329</v>
      </c>
      <c r="V318" s="191">
        <v>57.125</v>
      </c>
      <c r="W318" s="179">
        <v>54.474999999999994</v>
      </c>
      <c r="X318" s="184">
        <v>85.3</v>
      </c>
      <c r="Y318" s="179">
        <v>24</v>
      </c>
      <c r="Z318" s="179">
        <v>63.3</v>
      </c>
      <c r="AA318" s="179">
        <v>45.3</v>
      </c>
      <c r="AB318" s="183">
        <v>47</v>
      </c>
      <c r="AC318" s="179">
        <v>60</v>
      </c>
      <c r="AD318" s="184">
        <v>77.333333332999999</v>
      </c>
      <c r="AE318" s="179">
        <v>30.666666667000001</v>
      </c>
      <c r="AF318" s="179">
        <v>50.666666667000001</v>
      </c>
      <c r="AG318" s="185">
        <v>81.333333332999999</v>
      </c>
      <c r="AH318" s="183">
        <v>33.125</v>
      </c>
      <c r="AI318" s="179">
        <v>34.166666666499999</v>
      </c>
      <c r="AJ318" s="184">
        <v>53.333333332999999</v>
      </c>
      <c r="AK318" s="179">
        <v>16.666666667000001</v>
      </c>
      <c r="AL318" s="179">
        <v>33.333333332999999</v>
      </c>
      <c r="AM318" s="185">
        <v>33.333333332999999</v>
      </c>
      <c r="AN318" s="179">
        <v>32.222250000000003</v>
      </c>
      <c r="AO318" s="184">
        <v>55.555999999999997</v>
      </c>
      <c r="AP318" s="179">
        <v>6.6669999999999998</v>
      </c>
      <c r="AQ318" s="179">
        <v>33.332999999999998</v>
      </c>
      <c r="AR318" s="185">
        <v>33.332999999999998</v>
      </c>
    </row>
    <row r="319" spans="2:44" x14ac:dyDescent="0.3">
      <c r="B319" s="153" t="s">
        <v>22</v>
      </c>
      <c r="C319" s="92" t="s">
        <v>739</v>
      </c>
      <c r="D319" s="29">
        <f>AVERAGE(Mystery_Shopping_Scores6[[#This Row],[Business Start-up (2020)]:[Studying (2020)]], Mystery_Shopping_Scores6[[#This Row],[Regular business operations (2021)]:[Health (2021)]])</f>
        <v>100</v>
      </c>
      <c r="E319" s="29">
        <f>IFERROR(AVERAGE(Mystery_Shopping_Scores6[[#This Row],[Business Start-up (2020)]], Mystery_Shopping_Scores6[[#This Row],[Regular business operations (2021)]]), ".")</f>
        <v>100</v>
      </c>
      <c r="F319" s="30">
        <f>IFERROR(AVERAGE(Mystery_Shopping_Scores6[[#This Row],[Family (2020)]:[Studying (2020)]],Mystery_Shopping_Scores6[[#This Row],[Transport (2021)]:[Health (2021)]]), ".")</f>
        <v>100</v>
      </c>
      <c r="G319" s="171">
        <f>AVERAGE(Mystery_Shopping_Scores6[[#This Row],[Regular business operations (2021)]:[Health (2021)]])</f>
        <v>100</v>
      </c>
      <c r="H319" s="171">
        <v>100</v>
      </c>
      <c r="I319" s="38">
        <v>100</v>
      </c>
      <c r="J319" s="38">
        <v>100</v>
      </c>
      <c r="K319" s="38">
        <v>100</v>
      </c>
      <c r="L319" s="30">
        <v>100</v>
      </c>
      <c r="M319" s="171" t="s">
        <v>6</v>
      </c>
      <c r="N319" s="167" t="s">
        <v>6</v>
      </c>
      <c r="O319" s="172" t="s">
        <v>6</v>
      </c>
      <c r="P319" s="167">
        <v>100</v>
      </c>
      <c r="Q319" s="38">
        <f t="shared" si="96"/>
        <v>100</v>
      </c>
      <c r="R319" s="29">
        <v>100</v>
      </c>
      <c r="S319" s="38">
        <v>100</v>
      </c>
      <c r="T319" s="38">
        <v>100</v>
      </c>
      <c r="U319" s="30">
        <v>100</v>
      </c>
      <c r="V319" s="191" t="s">
        <v>6</v>
      </c>
      <c r="W319" s="179" t="s">
        <v>6</v>
      </c>
      <c r="X319" s="184" t="s">
        <v>6</v>
      </c>
      <c r="Y319" s="179" t="s">
        <v>6</v>
      </c>
      <c r="Z319" s="179" t="s">
        <v>6</v>
      </c>
      <c r="AA319" s="179" t="s">
        <v>6</v>
      </c>
      <c r="AB319" s="183" t="s">
        <v>6</v>
      </c>
      <c r="AC319" s="179" t="s">
        <v>6</v>
      </c>
      <c r="AD319" s="184" t="s">
        <v>6</v>
      </c>
      <c r="AE319" s="179" t="s">
        <v>6</v>
      </c>
      <c r="AF319" s="179" t="s">
        <v>6</v>
      </c>
      <c r="AG319" s="185" t="s">
        <v>6</v>
      </c>
      <c r="AH319" s="183" t="s">
        <v>6</v>
      </c>
      <c r="AI319" s="179" t="s">
        <v>6</v>
      </c>
      <c r="AJ319" s="184" t="s">
        <v>6</v>
      </c>
      <c r="AK319" s="179" t="s">
        <v>6</v>
      </c>
      <c r="AL319" s="179" t="s">
        <v>6</v>
      </c>
      <c r="AM319" s="185" t="s">
        <v>6</v>
      </c>
      <c r="AN319" s="179" t="s">
        <v>6</v>
      </c>
      <c r="AO319" s="184" t="s">
        <v>6</v>
      </c>
      <c r="AP319" s="179" t="s">
        <v>6</v>
      </c>
      <c r="AQ319" s="179" t="s">
        <v>6</v>
      </c>
      <c r="AR319" s="185" t="s">
        <v>6</v>
      </c>
    </row>
    <row r="320" spans="2:44" x14ac:dyDescent="0.3">
      <c r="B320" s="153" t="s">
        <v>22</v>
      </c>
      <c r="C320" s="92" t="s">
        <v>310</v>
      </c>
      <c r="D320" s="29">
        <f>AVERAGE(Mystery_Shopping_Scores6[[#This Row],[Business Start-up (2020)]:[Studying (2020)]], Mystery_Shopping_Scores6[[#This Row],[Regular business operations (2021)]:[Health (2021)]])</f>
        <v>50.014770723104057</v>
      </c>
      <c r="E320" s="29">
        <f>IFERROR(AVERAGE(Mystery_Shopping_Scores6[[#This Row],[Business Start-up (2020)]], Mystery_Shopping_Scores6[[#This Row],[Regular business operations (2021)]]), ".")</f>
        <v>69.277777777777771</v>
      </c>
      <c r="F320" s="30">
        <f>IFERROR(AVERAGE(Mystery_Shopping_Scores6[[#This Row],[Family (2020)]:[Studying (2020)]],Mystery_Shopping_Scores6[[#This Row],[Transport (2021)]:[Health (2021)]]), ".")</f>
        <v>44.511054421768712</v>
      </c>
      <c r="G320" s="171">
        <f>AVERAGE(Mystery_Shopping_Scores6[[#This Row],[Regular business operations (2021)]:[Health (2021)]])</f>
        <v>33.926587301587304</v>
      </c>
      <c r="H320" s="29">
        <f t="shared" ref="H320:L320" si="101">AVERAGE(H321:H324)</f>
        <v>65.305555555555557</v>
      </c>
      <c r="I320" s="38">
        <f t="shared" si="101"/>
        <v>44.702380952380949</v>
      </c>
      <c r="J320" s="38">
        <f t="shared" si="101"/>
        <v>2.75</v>
      </c>
      <c r="K320" s="38">
        <f t="shared" si="101"/>
        <v>54.125</v>
      </c>
      <c r="L320" s="30">
        <f t="shared" si="101"/>
        <v>2.75</v>
      </c>
      <c r="M320" s="171" t="s">
        <v>6</v>
      </c>
      <c r="N320" s="167" t="s">
        <v>6</v>
      </c>
      <c r="O320" s="172" t="s">
        <v>6</v>
      </c>
      <c r="P320" s="167">
        <v>47.400000000000006</v>
      </c>
      <c r="Q320" s="38">
        <f t="shared" ref="Q320:Q338" si="102">IFERROR(AVERAGE(R320:U320),".")</f>
        <v>70.125</v>
      </c>
      <c r="R320" s="29">
        <f>AVERAGE(R321:R324)</f>
        <v>73.25</v>
      </c>
      <c r="S320" s="38">
        <f>AVERAGE(S321:S324)</f>
        <v>44.34375</v>
      </c>
      <c r="T320" s="38">
        <f>AVERAGE(T321:T324)</f>
        <v>77.53125</v>
      </c>
      <c r="U320" s="30">
        <f>AVERAGE(U321:U324)</f>
        <v>85.375</v>
      </c>
      <c r="V320" s="191">
        <v>42.375</v>
      </c>
      <c r="W320" s="179">
        <v>24.675000000000001</v>
      </c>
      <c r="X320" s="184">
        <v>67.3</v>
      </c>
      <c r="Y320" s="179">
        <v>0</v>
      </c>
      <c r="Z320" s="179">
        <v>28.6</v>
      </c>
      <c r="AA320" s="179">
        <v>2.8</v>
      </c>
      <c r="AB320" s="183">
        <v>40</v>
      </c>
      <c r="AC320" s="179">
        <v>59.839105339</v>
      </c>
      <c r="AD320" s="184">
        <v>66.487373737249996</v>
      </c>
      <c r="AE320" s="179">
        <v>22.619047618749999</v>
      </c>
      <c r="AF320" s="179">
        <v>76.666666666750004</v>
      </c>
      <c r="AG320" s="185">
        <v>73.583333333249996</v>
      </c>
      <c r="AH320" s="183">
        <v>22.625</v>
      </c>
      <c r="AI320" s="179">
        <v>20.1467261905625</v>
      </c>
      <c r="AJ320" s="184">
        <v>54.095238095500001</v>
      </c>
      <c r="AK320" s="179">
        <v>0</v>
      </c>
      <c r="AL320" s="179">
        <v>26.49166666675</v>
      </c>
      <c r="AM320" s="185">
        <v>0</v>
      </c>
      <c r="AN320" s="179">
        <v>25.146062499999999</v>
      </c>
      <c r="AO320" s="184">
        <v>33.638999999999996</v>
      </c>
      <c r="AP320" s="179">
        <v>1.1785000000000001</v>
      </c>
      <c r="AQ320" s="179">
        <v>13.725</v>
      </c>
      <c r="AR320" s="185">
        <v>52.04175</v>
      </c>
    </row>
    <row r="321" spans="2:44" x14ac:dyDescent="0.3">
      <c r="B321" s="153" t="s">
        <v>22</v>
      </c>
      <c r="C321" s="92" t="s">
        <v>311</v>
      </c>
      <c r="D321" s="29">
        <f>AVERAGE(Mystery_Shopping_Scores6[[#This Row],[Business Start-up (2020)]:[Studying (2020)]], Mystery_Shopping_Scores6[[#This Row],[Regular business operations (2021)]:[Health (2021)]])</f>
        <v>36.778659611992943</v>
      </c>
      <c r="E321" s="29">
        <f>IFERROR(AVERAGE(Mystery_Shopping_Scores6[[#This Row],[Business Start-up (2020)]], Mystery_Shopping_Scores6[[#This Row],[Regular business operations (2021)]]), ".")</f>
        <v>50.920634920634924</v>
      </c>
      <c r="F321" s="30">
        <f>IFERROR(AVERAGE(Mystery_Shopping_Scores6[[#This Row],[Family (2020)]:[Studying (2020)]],Mystery_Shopping_Scores6[[#This Row],[Transport (2021)]:[Health (2021)]]), ".")</f>
        <v>32.738095238095234</v>
      </c>
      <c r="G321" s="171">
        <f>AVERAGE(Mystery_Shopping_Scores6[[#This Row],[Regular business operations (2021)]:[Health (2021)]])</f>
        <v>23.944444444444446</v>
      </c>
      <c r="H321" s="171">
        <v>44.555555555555557</v>
      </c>
      <c r="I321" s="38">
        <v>36.666666666666664</v>
      </c>
      <c r="J321" s="38">
        <v>11</v>
      </c>
      <c r="K321" s="38">
        <v>16.5</v>
      </c>
      <c r="L321" s="30">
        <v>11</v>
      </c>
      <c r="M321" s="171">
        <v>47.975609756097562</v>
      </c>
      <c r="N321" s="167">
        <v>0</v>
      </c>
      <c r="O321" s="172">
        <v>2.5</v>
      </c>
      <c r="P321" s="167">
        <v>41.312244897959182</v>
      </c>
      <c r="Q321" s="38">
        <f t="shared" si="102"/>
        <v>52.821428571428569</v>
      </c>
      <c r="R321" s="29">
        <v>57.285714285714285</v>
      </c>
      <c r="S321" s="38">
        <v>37.375</v>
      </c>
      <c r="T321" s="38">
        <v>50.125</v>
      </c>
      <c r="U321" s="30">
        <v>66.5</v>
      </c>
      <c r="V321" s="191">
        <v>42</v>
      </c>
      <c r="W321" s="179">
        <v>25.966666666666665</v>
      </c>
      <c r="X321" s="184">
        <v>47.7</v>
      </c>
      <c r="Y321" s="179" t="s">
        <v>6</v>
      </c>
      <c r="Z321" s="179">
        <v>21.9</v>
      </c>
      <c r="AA321" s="179">
        <v>8.3000000000000007</v>
      </c>
      <c r="AB321" s="183">
        <v>36.857142857142854</v>
      </c>
      <c r="AC321" s="179">
        <v>54.031746031499992</v>
      </c>
      <c r="AD321" s="184">
        <v>63.222222221999999</v>
      </c>
      <c r="AE321" s="179">
        <v>28.571428570999998</v>
      </c>
      <c r="AF321" s="179">
        <v>80</v>
      </c>
      <c r="AG321" s="185">
        <v>44.333333332999999</v>
      </c>
      <c r="AH321" s="183">
        <v>21.285714285714285</v>
      </c>
      <c r="AI321" s="179">
        <v>14.195238095333332</v>
      </c>
      <c r="AJ321" s="184">
        <v>28.285714286000001</v>
      </c>
      <c r="AK321" s="179" t="s">
        <v>6</v>
      </c>
      <c r="AL321" s="179">
        <v>14.3</v>
      </c>
      <c r="AM321" s="185">
        <v>0</v>
      </c>
      <c r="AN321" s="179">
        <v>26.4175</v>
      </c>
      <c r="AO321" s="184">
        <v>29.556000000000001</v>
      </c>
      <c r="AP321" s="179">
        <v>4.7140000000000004</v>
      </c>
      <c r="AQ321" s="179">
        <v>29.9</v>
      </c>
      <c r="AR321" s="185">
        <v>41.5</v>
      </c>
    </row>
    <row r="322" spans="2:44" x14ac:dyDescent="0.3">
      <c r="B322" s="153" t="s">
        <v>22</v>
      </c>
      <c r="C322" s="92" t="s">
        <v>312</v>
      </c>
      <c r="D322" s="29">
        <f>AVERAGE(Mystery_Shopping_Scores6[[#This Row],[Business Start-up (2020)]:[Studying (2020)]], Mystery_Shopping_Scores6[[#This Row],[Regular business operations (2021)]:[Health (2021)]])</f>
        <v>65.793650793650784</v>
      </c>
      <c r="E322" s="29">
        <f>IFERROR(AVERAGE(Mystery_Shopping_Scores6[[#This Row],[Business Start-up (2020)]], Mystery_Shopping_Scores6[[#This Row],[Regular business operations (2021)]]), ".")</f>
        <v>100</v>
      </c>
      <c r="F322" s="30">
        <f>IFERROR(AVERAGE(Mystery_Shopping_Scores6[[#This Row],[Family (2020)]:[Studying (2020)]],Mystery_Shopping_Scores6[[#This Row],[Transport (2021)]:[Health (2021)]]), ".")</f>
        <v>56.020408163265301</v>
      </c>
      <c r="G322" s="171">
        <f>AVERAGE(Mystery_Shopping_Scores6[[#This Row],[Regular business operations (2021)]:[Health (2021)]])</f>
        <v>56.428571428571423</v>
      </c>
      <c r="H322" s="171">
        <v>100</v>
      </c>
      <c r="I322" s="38">
        <v>82.142857142857139</v>
      </c>
      <c r="J322" s="38">
        <v>0</v>
      </c>
      <c r="K322" s="38">
        <v>100</v>
      </c>
      <c r="L322" s="30">
        <v>0</v>
      </c>
      <c r="M322" s="171">
        <v>86.206896551724142</v>
      </c>
      <c r="N322" s="167">
        <v>0</v>
      </c>
      <c r="O322" s="172">
        <v>32.142857142857146</v>
      </c>
      <c r="P322" s="167">
        <v>72.61666666666666</v>
      </c>
      <c r="Q322" s="38">
        <f t="shared" si="102"/>
        <v>77.5</v>
      </c>
      <c r="R322" s="29">
        <v>100</v>
      </c>
      <c r="S322" s="38">
        <v>50</v>
      </c>
      <c r="T322" s="38">
        <v>60</v>
      </c>
      <c r="U322" s="30">
        <v>100</v>
      </c>
      <c r="V322" s="191">
        <v>67.666666666666671</v>
      </c>
      <c r="W322" s="179">
        <v>62.85</v>
      </c>
      <c r="X322" s="184">
        <v>100</v>
      </c>
      <c r="Y322" s="179" t="s">
        <v>6</v>
      </c>
      <c r="Z322" s="179">
        <v>25.7</v>
      </c>
      <c r="AA322" s="179" t="s">
        <v>6</v>
      </c>
      <c r="AB322" s="183">
        <v>62</v>
      </c>
      <c r="AC322" s="179">
        <v>70</v>
      </c>
      <c r="AD322" s="184">
        <v>80</v>
      </c>
      <c r="AE322" s="179">
        <v>33.333333332999999</v>
      </c>
      <c r="AF322" s="179">
        <v>66.666666667000001</v>
      </c>
      <c r="AG322" s="185">
        <v>100</v>
      </c>
      <c r="AH322" s="183">
        <v>48.666666666666664</v>
      </c>
      <c r="AI322" s="179">
        <v>45.833333333500001</v>
      </c>
      <c r="AJ322" s="184">
        <v>66.666666667000001</v>
      </c>
      <c r="AK322" s="179" t="s">
        <v>6</v>
      </c>
      <c r="AL322" s="179">
        <v>25</v>
      </c>
      <c r="AM322" s="185" t="s">
        <v>6</v>
      </c>
      <c r="AN322" s="179">
        <v>50</v>
      </c>
      <c r="AO322" s="184">
        <v>75</v>
      </c>
      <c r="AP322" s="179">
        <v>0</v>
      </c>
      <c r="AQ322" s="179">
        <v>25</v>
      </c>
      <c r="AR322" s="185">
        <v>100</v>
      </c>
    </row>
    <row r="323" spans="2:44" x14ac:dyDescent="0.3">
      <c r="B323" s="153" t="s">
        <v>22</v>
      </c>
      <c r="C323" s="92" t="s">
        <v>313</v>
      </c>
      <c r="D323" s="29">
        <f>AVERAGE(Mystery_Shopping_Scores6[[#This Row],[Business Start-up (2020)]:[Studying (2020)]], Mystery_Shopping_Scores6[[#This Row],[Regular business operations (2021)]:[Health (2021)]])</f>
        <v>58.597883597883602</v>
      </c>
      <c r="E323" s="29">
        <f>IFERROR(AVERAGE(Mystery_Shopping_Scores6[[#This Row],[Business Start-up (2020)]], Mystery_Shopping_Scores6[[#This Row],[Regular business operations (2021)]]), ".")</f>
        <v>76.19047619047619</v>
      </c>
      <c r="F323" s="30">
        <f>IFERROR(AVERAGE(Mystery_Shopping_Scores6[[#This Row],[Family (2020)]:[Studying (2020)]],Mystery_Shopping_Scores6[[#This Row],[Transport (2021)]:[Health (2021)]]), ".")</f>
        <v>53.571428571428569</v>
      </c>
      <c r="G323" s="171">
        <f>AVERAGE(Mystery_Shopping_Scores6[[#This Row],[Regular business operations (2021)]:[Health (2021)]])</f>
        <v>45.333333333333336</v>
      </c>
      <c r="H323" s="171">
        <v>66.666666666666671</v>
      </c>
      <c r="I323" s="38">
        <v>60</v>
      </c>
      <c r="J323" s="38">
        <v>0</v>
      </c>
      <c r="K323" s="38">
        <v>100</v>
      </c>
      <c r="L323" s="30">
        <v>0</v>
      </c>
      <c r="M323" s="171">
        <v>70.270270270270274</v>
      </c>
      <c r="N323" s="167" t="s">
        <v>6</v>
      </c>
      <c r="O323" s="172">
        <v>50</v>
      </c>
      <c r="P323" s="167">
        <v>62.687755102040818</v>
      </c>
      <c r="Q323" s="38">
        <f t="shared" si="102"/>
        <v>75.178571428571431</v>
      </c>
      <c r="R323" s="29">
        <v>85.714285714285708</v>
      </c>
      <c r="S323" s="38">
        <v>40</v>
      </c>
      <c r="T323" s="38">
        <v>100</v>
      </c>
      <c r="U323" s="30">
        <v>75</v>
      </c>
      <c r="V323" s="191">
        <v>57.142857142857146</v>
      </c>
      <c r="W323" s="179">
        <v>46.033333333333339</v>
      </c>
      <c r="X323" s="184">
        <v>71.400000000000006</v>
      </c>
      <c r="Y323" s="179" t="s">
        <v>6</v>
      </c>
      <c r="Z323" s="179">
        <v>66.7</v>
      </c>
      <c r="AA323" s="179">
        <v>0</v>
      </c>
      <c r="AB323" s="183">
        <v>66.666666666666671</v>
      </c>
      <c r="AC323" s="179">
        <v>65.324675324499992</v>
      </c>
      <c r="AD323" s="184">
        <v>72.727272726999999</v>
      </c>
      <c r="AE323" s="179">
        <v>28.571428570999998</v>
      </c>
      <c r="AF323" s="179">
        <v>60</v>
      </c>
      <c r="AG323" s="185">
        <v>100</v>
      </c>
      <c r="AH323" s="183">
        <v>39.166666666666664</v>
      </c>
      <c r="AI323" s="179">
        <v>69.047619048000001</v>
      </c>
      <c r="AJ323" s="184">
        <v>71.428571429000002</v>
      </c>
      <c r="AK323" s="179" t="s">
        <v>6</v>
      </c>
      <c r="AL323" s="179">
        <v>66.666666667000001</v>
      </c>
      <c r="AM323" s="185" t="s">
        <v>6</v>
      </c>
      <c r="AN323" s="179">
        <v>24.16675</v>
      </c>
      <c r="AO323" s="184">
        <v>30</v>
      </c>
      <c r="AP323" s="179">
        <v>0</v>
      </c>
      <c r="AQ323" s="179">
        <v>0</v>
      </c>
      <c r="AR323" s="185">
        <v>66.667000000000002</v>
      </c>
    </row>
    <row r="324" spans="2:44" x14ac:dyDescent="0.3">
      <c r="B324" s="153" t="s">
        <v>22</v>
      </c>
      <c r="C324" s="92" t="s">
        <v>314</v>
      </c>
      <c r="D324" s="29">
        <f>AVERAGE(Mystery_Shopping_Scores6[[#This Row],[Business Start-up (2020)]:[Studying (2020)]], Mystery_Shopping_Scores6[[#This Row],[Regular business operations (2021)]:[Health (2021)]])</f>
        <v>38.888888888888886</v>
      </c>
      <c r="E324" s="29">
        <f>IFERROR(AVERAGE(Mystery_Shopping_Scores6[[#This Row],[Business Start-up (2020)]], Mystery_Shopping_Scores6[[#This Row],[Regular business operations (2021)]]), ".")</f>
        <v>50</v>
      </c>
      <c r="F324" s="30">
        <f>IFERROR(AVERAGE(Mystery_Shopping_Scores6[[#This Row],[Family (2020)]:[Studying (2020)]],Mystery_Shopping_Scores6[[#This Row],[Transport (2021)]:[Health (2021)]]), ".")</f>
        <v>35.714285714285715</v>
      </c>
      <c r="G324" s="171">
        <f>AVERAGE(Mystery_Shopping_Scores6[[#This Row],[Regular business operations (2021)]:[Health (2021)]])</f>
        <v>10</v>
      </c>
      <c r="H324" s="171">
        <v>50</v>
      </c>
      <c r="I324" s="38">
        <v>0</v>
      </c>
      <c r="J324" s="38">
        <v>0</v>
      </c>
      <c r="K324" s="38">
        <v>0</v>
      </c>
      <c r="L324" s="30">
        <v>0</v>
      </c>
      <c r="M324" s="171" t="s">
        <v>6</v>
      </c>
      <c r="N324" s="167" t="s">
        <v>6</v>
      </c>
      <c r="O324" s="172" t="s">
        <v>6</v>
      </c>
      <c r="P324" s="167">
        <v>43.75</v>
      </c>
      <c r="Q324" s="38">
        <f t="shared" si="102"/>
        <v>75</v>
      </c>
      <c r="R324" s="29">
        <v>50</v>
      </c>
      <c r="S324" s="38">
        <v>50</v>
      </c>
      <c r="T324" s="38">
        <v>100</v>
      </c>
      <c r="U324" s="30">
        <v>100</v>
      </c>
      <c r="V324" s="191">
        <v>31.25</v>
      </c>
      <c r="W324" s="179">
        <v>12.5</v>
      </c>
      <c r="X324" s="184">
        <v>50</v>
      </c>
      <c r="Y324" s="179">
        <v>0</v>
      </c>
      <c r="Z324" s="179">
        <v>0</v>
      </c>
      <c r="AA324" s="179">
        <v>0</v>
      </c>
      <c r="AB324" s="183">
        <v>31.25</v>
      </c>
      <c r="AC324" s="179">
        <v>50</v>
      </c>
      <c r="AD324" s="184">
        <v>50</v>
      </c>
      <c r="AE324" s="179">
        <v>0</v>
      </c>
      <c r="AF324" s="179">
        <v>100</v>
      </c>
      <c r="AG324" s="185">
        <v>50</v>
      </c>
      <c r="AH324" s="183">
        <v>6.25</v>
      </c>
      <c r="AI324" s="179">
        <v>12.5</v>
      </c>
      <c r="AJ324" s="184">
        <v>50</v>
      </c>
      <c r="AK324" s="179">
        <v>0</v>
      </c>
      <c r="AL324" s="179">
        <v>0</v>
      </c>
      <c r="AM324" s="185">
        <v>0</v>
      </c>
      <c r="AN324" s="179">
        <v>0</v>
      </c>
      <c r="AO324" s="184">
        <v>0</v>
      </c>
      <c r="AP324" s="179">
        <v>0</v>
      </c>
      <c r="AQ324" s="179">
        <v>0</v>
      </c>
      <c r="AR324" s="185">
        <v>0</v>
      </c>
    </row>
    <row r="325" spans="2:44" x14ac:dyDescent="0.3">
      <c r="B325" s="153" t="s">
        <v>22</v>
      </c>
      <c r="C325" s="92" t="s">
        <v>742</v>
      </c>
      <c r="D325" s="29">
        <f>AVERAGE(Mystery_Shopping_Scores6[[#This Row],[Business Start-up (2020)]:[Studying (2020)]], Mystery_Shopping_Scores6[[#This Row],[Regular business operations (2021)]:[Health (2021)]])</f>
        <v>70.516975308641975</v>
      </c>
      <c r="E325" s="29">
        <f>IFERROR(AVERAGE(Mystery_Shopping_Scores6[[#This Row],[Business Start-up (2020)]], Mystery_Shopping_Scores6[[#This Row],[Regular business operations (2021)]]), ".")</f>
        <v>84.375</v>
      </c>
      <c r="F325" s="30">
        <f>IFERROR(AVERAGE(Mystery_Shopping_Scores6[[#This Row],[Family (2020)]:[Studying (2020)]],Mystery_Shopping_Scores6[[#This Row],[Transport (2021)]:[Health (2021)]]), ".")</f>
        <v>66.557539682539684</v>
      </c>
      <c r="G325" s="171">
        <f>AVERAGE(Mystery_Shopping_Scores6[[#This Row],[Regular business operations (2021)]:[Health (2021)]])</f>
        <v>62.805555555555564</v>
      </c>
      <c r="H325" s="29">
        <f t="shared" ref="H325:L325" si="103">(0.5*IF(ISNUMBER(H326),H326,0)+0.25*IF(ISNUMBER(H327),H327,0)+IFERROR(AVERAGE(H328:H329)*0.25,0))/(ISNUMBER(H326)*0.5+ISNUMBER(H327)*0.25+OR(ISNUMBER(H328),ISNUMBER(H329))*0.25)</f>
        <v>81.25</v>
      </c>
      <c r="I325" s="38">
        <f t="shared" si="103"/>
        <v>65</v>
      </c>
      <c r="J325" s="38">
        <f t="shared" si="103"/>
        <v>68.333333333333343</v>
      </c>
      <c r="K325" s="38">
        <f t="shared" si="103"/>
        <v>55</v>
      </c>
      <c r="L325" s="30">
        <f t="shared" si="103"/>
        <v>44.444444444444436</v>
      </c>
      <c r="M325" s="171" t="s">
        <v>6</v>
      </c>
      <c r="N325" s="167" t="s">
        <v>6</v>
      </c>
      <c r="O325" s="172" t="s">
        <v>6</v>
      </c>
      <c r="P325" s="167">
        <v>73.412499999999994</v>
      </c>
      <c r="Q325" s="38">
        <f t="shared" si="102"/>
        <v>80.15625</v>
      </c>
      <c r="R325" s="29">
        <f>(0.5*IF(ISNUMBER(R326),R326,0)+0.25*IF(ISNUMBER(R327),R327,0)+IFERROR(AVERAGE(R328:R329)*0.25,0))/(ISNUMBER(R326)*0.5+ISNUMBER(R327)*0.25+OR(ISNUMBER(R328),ISNUMBER(R329))*0.25)</f>
        <v>87.5</v>
      </c>
      <c r="S325" s="38">
        <f>(0.5*IF(ISNUMBER(S326),S326,0)+0.25*IF(ISNUMBER(S327),S327,0)+IFERROR(AVERAGE(S328:S329)*0.25,0))/(ISNUMBER(S326)*0.5+ISNUMBER(S327)*0.25+OR(ISNUMBER(S328),ISNUMBER(S329))*0.25)</f>
        <v>93.75</v>
      </c>
      <c r="T325" s="38">
        <f>(0.5*IF(ISNUMBER(T326),T326,0)+0.25*IF(ISNUMBER(T327),T327,0)+IFERROR(AVERAGE(T328:T329)*0.25,0))/(ISNUMBER(T326)*0.5+ISNUMBER(T327)*0.25+OR(ISNUMBER(T328),ISNUMBER(T329))*0.25)</f>
        <v>58.125</v>
      </c>
      <c r="U325" s="30">
        <f>(0.5*IF(ISNUMBER(U326),U326,0)+0.25*IF(ISNUMBER(U327),U327,0)+IFERROR(AVERAGE(U328:U329)*0.25,0))/(ISNUMBER(U326)*0.5+ISNUMBER(U327)*0.25+OR(ISNUMBER(U328),ISNUMBER(U329))*0.25)</f>
        <v>81.25</v>
      </c>
      <c r="V325" s="191">
        <v>70.333333333333329</v>
      </c>
      <c r="W325" s="179">
        <v>66.668750000000003</v>
      </c>
      <c r="X325" s="184">
        <v>75</v>
      </c>
      <c r="Y325" s="179">
        <v>55</v>
      </c>
      <c r="Z325" s="179">
        <v>75</v>
      </c>
      <c r="AA325" s="179">
        <v>61.674999999999997</v>
      </c>
      <c r="AB325" s="183">
        <v>70.333333333333329</v>
      </c>
      <c r="AC325" s="179">
        <v>77.047619047687505</v>
      </c>
      <c r="AD325" s="184">
        <v>75.595238095375009</v>
      </c>
      <c r="AE325" s="179" t="s">
        <v>6</v>
      </c>
      <c r="AF325" s="179" t="s">
        <v>6</v>
      </c>
      <c r="AG325" s="185">
        <v>78.5</v>
      </c>
      <c r="AH325" s="183">
        <v>68.166666666666671</v>
      </c>
      <c r="AI325" s="179">
        <v>66.666666666687505</v>
      </c>
      <c r="AJ325" s="184">
        <v>75</v>
      </c>
      <c r="AK325" s="179">
        <v>55</v>
      </c>
      <c r="AL325" s="179">
        <v>75</v>
      </c>
      <c r="AM325" s="185">
        <v>61.666666666750004</v>
      </c>
      <c r="AN325" s="179">
        <v>71.011937500000002</v>
      </c>
      <c r="AO325" s="184">
        <v>72.023875000000004</v>
      </c>
      <c r="AP325" s="179" t="s">
        <v>6</v>
      </c>
      <c r="AQ325" s="179" t="s">
        <v>6</v>
      </c>
      <c r="AR325" s="185">
        <v>70</v>
      </c>
    </row>
    <row r="326" spans="2:44" x14ac:dyDescent="0.3">
      <c r="B326" s="153" t="s">
        <v>22</v>
      </c>
      <c r="C326" s="92" t="s">
        <v>315</v>
      </c>
      <c r="D326" s="29">
        <f>AVERAGE(Mystery_Shopping_Scores6[[#This Row],[Business Start-up (2020)]:[Studying (2020)]], Mystery_Shopping_Scores6[[#This Row],[Regular business operations (2021)]:[Health (2021)]])</f>
        <v>78.611111111111114</v>
      </c>
      <c r="E326" s="29">
        <f>IFERROR(AVERAGE(Mystery_Shopping_Scores6[[#This Row],[Business Start-up (2020)]], Mystery_Shopping_Scores6[[#This Row],[Regular business operations (2021)]]), ".")</f>
        <v>100</v>
      </c>
      <c r="F326" s="30">
        <f>IFERROR(AVERAGE(Mystery_Shopping_Scores6[[#This Row],[Family (2020)]:[Studying (2020)]],Mystery_Shopping_Scores6[[#This Row],[Transport (2021)]:[Health (2021)]]), ".")</f>
        <v>72.5</v>
      </c>
      <c r="G326" s="171">
        <f>AVERAGE(Mystery_Shopping_Scores6[[#This Row],[Regular business operations (2021)]:[Health (2021)]])</f>
        <v>72</v>
      </c>
      <c r="H326" s="171">
        <v>100</v>
      </c>
      <c r="I326" s="38">
        <v>80</v>
      </c>
      <c r="J326" s="38">
        <v>86.666666666666671</v>
      </c>
      <c r="K326" s="38">
        <v>60</v>
      </c>
      <c r="L326" s="30">
        <v>33.333333333333336</v>
      </c>
      <c r="M326" s="171">
        <v>85.315789473684205</v>
      </c>
      <c r="N326" s="167">
        <v>0</v>
      </c>
      <c r="O326" s="172" t="s">
        <v>6</v>
      </c>
      <c r="P326" s="167">
        <v>87.1875</v>
      </c>
      <c r="Q326" s="38">
        <f t="shared" si="102"/>
        <v>86.875</v>
      </c>
      <c r="R326" s="29">
        <v>100</v>
      </c>
      <c r="S326" s="38">
        <v>100</v>
      </c>
      <c r="T326" s="38">
        <v>60</v>
      </c>
      <c r="U326" s="30">
        <v>87.5</v>
      </c>
      <c r="V326" s="191">
        <v>90.333333333333329</v>
      </c>
      <c r="W326" s="179">
        <v>87.5</v>
      </c>
      <c r="X326" s="184">
        <v>100</v>
      </c>
      <c r="Y326" s="179">
        <v>60</v>
      </c>
      <c r="Z326" s="179">
        <v>100</v>
      </c>
      <c r="AA326" s="179">
        <v>90</v>
      </c>
      <c r="AB326" s="183">
        <v>90.333333333333329</v>
      </c>
      <c r="AC326" s="179">
        <v>96</v>
      </c>
      <c r="AD326" s="184">
        <v>100</v>
      </c>
      <c r="AE326" s="179" t="s">
        <v>6</v>
      </c>
      <c r="AF326" s="179" t="s">
        <v>6</v>
      </c>
      <c r="AG326" s="185">
        <v>92</v>
      </c>
      <c r="AH326" s="183">
        <v>90</v>
      </c>
      <c r="AI326" s="179">
        <v>87.5</v>
      </c>
      <c r="AJ326" s="184">
        <v>100</v>
      </c>
      <c r="AK326" s="179">
        <v>60</v>
      </c>
      <c r="AL326" s="179">
        <v>100</v>
      </c>
      <c r="AM326" s="185">
        <v>90</v>
      </c>
      <c r="AN326" s="179">
        <v>95</v>
      </c>
      <c r="AO326" s="184">
        <v>100</v>
      </c>
      <c r="AP326" s="179" t="s">
        <v>6</v>
      </c>
      <c r="AQ326" s="179" t="s">
        <v>6</v>
      </c>
      <c r="AR326" s="185">
        <v>90</v>
      </c>
    </row>
    <row r="327" spans="2:44" x14ac:dyDescent="0.3">
      <c r="B327" s="153" t="s">
        <v>22</v>
      </c>
      <c r="C327" s="92" t="s">
        <v>316</v>
      </c>
      <c r="D327" s="29">
        <f>AVERAGE(Mystery_Shopping_Scores6[[#This Row],[Business Start-up (2020)]:[Studying (2020)]], Mystery_Shopping_Scores6[[#This Row],[Regular business operations (2021)]:[Health (2021)]])</f>
        <v>96.296296296296291</v>
      </c>
      <c r="E327" s="29">
        <f>IFERROR(AVERAGE(Mystery_Shopping_Scores6[[#This Row],[Business Start-up (2020)]], Mystery_Shopping_Scores6[[#This Row],[Regular business operations (2021)]]), ".")</f>
        <v>100</v>
      </c>
      <c r="F327" s="30">
        <f>IFERROR(AVERAGE(Mystery_Shopping_Scores6[[#This Row],[Family (2020)]:[Studying (2020)]],Mystery_Shopping_Scores6[[#This Row],[Transport (2021)]:[Health (2021)]]), ".")</f>
        <v>95.238095238095227</v>
      </c>
      <c r="G327" s="171">
        <f>AVERAGE(Mystery_Shopping_Scores6[[#This Row],[Regular business operations (2021)]:[Health (2021)]])</f>
        <v>93.333333333333329</v>
      </c>
      <c r="H327" s="171">
        <v>100</v>
      </c>
      <c r="I327" s="38">
        <v>100</v>
      </c>
      <c r="J327" s="38">
        <v>100</v>
      </c>
      <c r="K327" s="38">
        <v>100</v>
      </c>
      <c r="L327" s="30">
        <v>66.666666666666657</v>
      </c>
      <c r="M327" s="171" t="s">
        <v>6</v>
      </c>
      <c r="N327" s="167" t="s">
        <v>6</v>
      </c>
      <c r="O327" s="172" t="s">
        <v>6</v>
      </c>
      <c r="P327" s="167">
        <v>95.837500000000006</v>
      </c>
      <c r="Q327" s="38">
        <f t="shared" si="102"/>
        <v>100</v>
      </c>
      <c r="R327" s="29">
        <v>100</v>
      </c>
      <c r="S327" s="38">
        <v>100</v>
      </c>
      <c r="T327" s="38">
        <v>100</v>
      </c>
      <c r="U327" s="30">
        <v>100</v>
      </c>
      <c r="V327" s="191">
        <v>89</v>
      </c>
      <c r="W327" s="179">
        <v>91.674999999999997</v>
      </c>
      <c r="X327" s="184">
        <v>100</v>
      </c>
      <c r="Y327" s="179">
        <v>100</v>
      </c>
      <c r="Z327" s="179">
        <v>100</v>
      </c>
      <c r="AA327" s="179">
        <v>66.7</v>
      </c>
      <c r="AB327" s="183">
        <v>89</v>
      </c>
      <c r="AC327" s="179">
        <v>83.333333333500008</v>
      </c>
      <c r="AD327" s="184">
        <v>66.666666667000001</v>
      </c>
      <c r="AE327" s="179" t="s">
        <v>6</v>
      </c>
      <c r="AF327" s="179" t="s">
        <v>6</v>
      </c>
      <c r="AG327" s="185">
        <v>100</v>
      </c>
      <c r="AH327" s="183">
        <v>89</v>
      </c>
      <c r="AI327" s="179">
        <v>91.666666666750004</v>
      </c>
      <c r="AJ327" s="184">
        <v>100</v>
      </c>
      <c r="AK327" s="179">
        <v>100</v>
      </c>
      <c r="AL327" s="179">
        <v>100</v>
      </c>
      <c r="AM327" s="185">
        <v>66.666666667000001</v>
      </c>
      <c r="AN327" s="179">
        <v>83.333500000000001</v>
      </c>
      <c r="AO327" s="184">
        <v>66.667000000000002</v>
      </c>
      <c r="AP327" s="179" t="s">
        <v>6</v>
      </c>
      <c r="AQ327" s="179" t="s">
        <v>6</v>
      </c>
      <c r="AR327" s="185">
        <v>100</v>
      </c>
    </row>
    <row r="328" spans="2:44" x14ac:dyDescent="0.3">
      <c r="B328" s="153" t="s">
        <v>22</v>
      </c>
      <c r="C328" s="92" t="s">
        <v>740</v>
      </c>
      <c r="D328" s="29">
        <f>AVERAGE(Mystery_Shopping_Scores6[[#This Row],[Business Start-up (2020)]:[Studying (2020)]], Mystery_Shopping_Scores6[[#This Row],[Regular business operations (2021)]:[Health (2021)]])</f>
        <v>6.25</v>
      </c>
      <c r="E328" s="29">
        <f>IFERROR(AVERAGE(Mystery_Shopping_Scores6[[#This Row],[Business Start-up (2020)]], Mystery_Shopping_Scores6[[#This Row],[Regular business operations (2021)]]), ".")</f>
        <v>0</v>
      </c>
      <c r="F328" s="30">
        <f>IFERROR(AVERAGE(Mystery_Shopping_Scores6[[#This Row],[Family (2020)]:[Studying (2020)]],Mystery_Shopping_Scores6[[#This Row],[Transport (2021)]:[Health (2021)]]), ".")</f>
        <v>8.3333333333333339</v>
      </c>
      <c r="G328" s="171">
        <f>AVERAGE(Mystery_Shopping_Scores6[[#This Row],[Regular business operations (2021)]:[Health (2021)]])</f>
        <v>0</v>
      </c>
      <c r="H328" s="171">
        <v>0</v>
      </c>
      <c r="I328" s="38">
        <v>0</v>
      </c>
      <c r="J328" s="38">
        <v>0</v>
      </c>
      <c r="K328" s="38">
        <v>0</v>
      </c>
      <c r="L328" s="30" t="s">
        <v>6</v>
      </c>
      <c r="M328" s="171">
        <v>3.7037037037037037</v>
      </c>
      <c r="N328" s="167" t="s">
        <v>6</v>
      </c>
      <c r="O328" s="172" t="s">
        <v>6</v>
      </c>
      <c r="P328" s="167">
        <v>6.25</v>
      </c>
      <c r="Q328" s="38">
        <f t="shared" si="102"/>
        <v>12.5</v>
      </c>
      <c r="R328" s="29">
        <v>0</v>
      </c>
      <c r="S328" s="38">
        <v>50</v>
      </c>
      <c r="T328" s="38">
        <v>0</v>
      </c>
      <c r="U328" s="30">
        <v>0</v>
      </c>
      <c r="V328" s="191">
        <v>0</v>
      </c>
      <c r="W328" s="179">
        <v>0</v>
      </c>
      <c r="X328" s="184">
        <v>0</v>
      </c>
      <c r="Y328" s="179">
        <v>0</v>
      </c>
      <c r="Z328" s="179">
        <v>0</v>
      </c>
      <c r="AA328" s="179">
        <v>0</v>
      </c>
      <c r="AB328" s="183">
        <v>0</v>
      </c>
      <c r="AC328" s="179">
        <v>0</v>
      </c>
      <c r="AD328" s="184">
        <v>0</v>
      </c>
      <c r="AE328" s="179" t="s">
        <v>6</v>
      </c>
      <c r="AF328" s="179" t="s">
        <v>6</v>
      </c>
      <c r="AG328" s="185">
        <v>0</v>
      </c>
      <c r="AH328" s="183">
        <v>0</v>
      </c>
      <c r="AI328" s="179">
        <v>0</v>
      </c>
      <c r="AJ328" s="184">
        <v>0</v>
      </c>
      <c r="AK328" s="179">
        <v>0</v>
      </c>
      <c r="AL328" s="179">
        <v>0</v>
      </c>
      <c r="AM328" s="185">
        <v>0</v>
      </c>
      <c r="AN328" s="179">
        <v>0</v>
      </c>
      <c r="AO328" s="184">
        <v>0</v>
      </c>
      <c r="AP328" s="179" t="s">
        <v>6</v>
      </c>
      <c r="AQ328" s="179" t="s">
        <v>6</v>
      </c>
      <c r="AR328" s="185">
        <v>0</v>
      </c>
    </row>
    <row r="329" spans="2:44" x14ac:dyDescent="0.3">
      <c r="B329" s="153" t="s">
        <v>22</v>
      </c>
      <c r="C329" s="92" t="s">
        <v>741</v>
      </c>
      <c r="D329" s="29">
        <f>AVERAGE(Mystery_Shopping_Scores6[[#This Row],[Business Start-up (2020)]:[Studying (2020)]], Mystery_Shopping_Scores6[[#This Row],[Regular business operations (2021)]:[Health (2021)]])</f>
        <v>53.571428571428569</v>
      </c>
      <c r="E329" s="29">
        <f>IFERROR(AVERAGE(Mystery_Shopping_Scores6[[#This Row],[Business Start-up (2020)]], Mystery_Shopping_Scores6[[#This Row],[Regular business operations (2021)]]), ".")</f>
        <v>75</v>
      </c>
      <c r="F329" s="30">
        <f>IFERROR(AVERAGE(Mystery_Shopping_Scores6[[#This Row],[Family (2020)]:[Studying (2020)]],Mystery_Shopping_Scores6[[#This Row],[Transport (2021)]:[Health (2021)]]), ".")</f>
        <v>45</v>
      </c>
      <c r="G329" s="171">
        <f>AVERAGE(Mystery_Shopping_Scores6[[#This Row],[Regular business operations (2021)]:[Health (2021)]])</f>
        <v>16.666666666666668</v>
      </c>
      <c r="H329" s="171">
        <v>50</v>
      </c>
      <c r="I329" s="38">
        <v>0</v>
      </c>
      <c r="J329" s="38">
        <v>0</v>
      </c>
      <c r="K329" s="38" t="s">
        <v>6</v>
      </c>
      <c r="L329" s="30" t="s">
        <v>6</v>
      </c>
      <c r="M329" s="171">
        <v>65.384615384615387</v>
      </c>
      <c r="N329" s="167" t="s">
        <v>6</v>
      </c>
      <c r="O329" s="172" t="s">
        <v>6</v>
      </c>
      <c r="P329" s="167">
        <v>54.166666666666664</v>
      </c>
      <c r="Q329" s="38">
        <f t="shared" si="102"/>
        <v>81.25</v>
      </c>
      <c r="R329" s="29">
        <v>100</v>
      </c>
      <c r="S329" s="38">
        <v>100</v>
      </c>
      <c r="T329" s="38">
        <v>25</v>
      </c>
      <c r="U329" s="30">
        <v>100</v>
      </c>
      <c r="V329" s="191">
        <v>32.75</v>
      </c>
      <c r="W329" s="179">
        <v>0</v>
      </c>
      <c r="X329" s="184">
        <v>0</v>
      </c>
      <c r="Y329" s="179" t="s">
        <v>6</v>
      </c>
      <c r="Z329" s="179" t="s">
        <v>6</v>
      </c>
      <c r="AA329" s="179">
        <v>0</v>
      </c>
      <c r="AB329" s="183">
        <v>43.666666666666664</v>
      </c>
      <c r="AC329" s="179">
        <v>65.714285714499994</v>
      </c>
      <c r="AD329" s="184">
        <v>71.428571429000002</v>
      </c>
      <c r="AE329" s="179" t="s">
        <v>6</v>
      </c>
      <c r="AF329" s="179" t="s">
        <v>6</v>
      </c>
      <c r="AG329" s="185">
        <v>60</v>
      </c>
      <c r="AH329" s="183">
        <v>14.333333333333334</v>
      </c>
      <c r="AI329" s="179">
        <v>0</v>
      </c>
      <c r="AJ329" s="184">
        <v>0</v>
      </c>
      <c r="AK329" s="179" t="s">
        <v>6</v>
      </c>
      <c r="AL329" s="179" t="s">
        <v>6</v>
      </c>
      <c r="AM329" s="185" t="s">
        <v>6</v>
      </c>
      <c r="AN329" s="179">
        <v>21.4285</v>
      </c>
      <c r="AO329" s="184">
        <v>42.856999999999999</v>
      </c>
      <c r="AP329" s="179" t="s">
        <v>6</v>
      </c>
      <c r="AQ329" s="179" t="s">
        <v>6</v>
      </c>
      <c r="AR329" s="185">
        <v>0</v>
      </c>
    </row>
    <row r="330" spans="2:44" x14ac:dyDescent="0.3">
      <c r="B330" s="153" t="s">
        <v>23</v>
      </c>
      <c r="C330" s="92" t="s">
        <v>307</v>
      </c>
      <c r="D330" s="29">
        <f>AVERAGE(Mystery_Shopping_Scores6[[#This Row],[Business Start-up (2020)]:[Studying (2020)]], Mystery_Shopping_Scores6[[#This Row],[Regular business operations (2021)]:[Health (2021)]])</f>
        <v>86.403080120937261</v>
      </c>
      <c r="E330" s="29">
        <f>IFERROR(AVERAGE(Mystery_Shopping_Scores6[[#This Row],[Business Start-up (2020)]], Mystery_Shopping_Scores6[[#This Row],[Regular business operations (2021)]]), ".")</f>
        <v>86.588647959183675</v>
      </c>
      <c r="F330" s="30">
        <f>IFERROR(AVERAGE(Mystery_Shopping_Scores6[[#This Row],[Family (2020)]:[Studying (2020)]],Mystery_Shopping_Scores6[[#This Row],[Transport (2021)]:[Health (2021)]]), ".")</f>
        <v>86.350060738581149</v>
      </c>
      <c r="G330" s="171">
        <f>AVERAGE(Mystery_Shopping_Scores6[[#This Row],[Regular business operations (2021)]:[Health (2021)]])</f>
        <v>83.245621693121691</v>
      </c>
      <c r="H330" s="29">
        <f t="shared" ref="H330:L330" si="104" xml:space="preserve"> (SUMIFS(H:H, $B:$B, $B330, $C:$C, "1. User centricity")+SUMIFS(H:H, $B:$B, $B330, $C:$C, "2. Transparency")+SUMIFS(H:H, $B:$B, $B330, $C:$C, "3. Key enablers")+ SUMIFS(H:H, $B:$B, $B330, $C:$C, "4. Cross-border services"))/4</f>
        <v>78.292658730158735</v>
      </c>
      <c r="I330" s="38">
        <f t="shared" si="104"/>
        <v>83.783730158730165</v>
      </c>
      <c r="J330" s="38">
        <f t="shared" si="104"/>
        <v>86.016203703703695</v>
      </c>
      <c r="K330" s="38">
        <f t="shared" si="104"/>
        <v>90.712499999999991</v>
      </c>
      <c r="L330" s="30">
        <f t="shared" si="104"/>
        <v>77.423015873015871</v>
      </c>
      <c r="M330" s="171" t="s">
        <v>6</v>
      </c>
      <c r="N330" s="167" t="s">
        <v>6</v>
      </c>
      <c r="O330" s="172" t="s">
        <v>6</v>
      </c>
      <c r="P330" s="167">
        <v>83.821045327853355</v>
      </c>
      <c r="Q330" s="38">
        <f t="shared" si="102"/>
        <v>90.349903155706727</v>
      </c>
      <c r="R330" s="29">
        <f xml:space="preserve"> (SUMIFS(R:R, $B:$B, $B330, $C:$C, "1. User centricity")+SUMIFS(R:R, $B:$B, $B330, $C:$C, "2. Transparency")+SUMIFS(R:R, $B:$B, $B330, $C:$C, "3. Key enablers")+ SUMIFS(R:R, $B:$B, $B330, $C:$C, "4. Cross-border services"))/4</f>
        <v>94.884637188208615</v>
      </c>
      <c r="S330" s="38">
        <f xml:space="preserve"> (SUMIFS(S:S, $B:$B, $B330, $C:$C, "1. User centricity")+SUMIFS(S:S, $B:$B, $B330, $C:$C, "2. Transparency")+SUMIFS(S:S, $B:$B, $B330, $C:$C, "3. Key enablers")+ SUMIFS(S:S, $B:$B, $B330, $C:$C, "4. Cross-border services"))/4</f>
        <v>86.148242630385482</v>
      </c>
      <c r="T330" s="38">
        <f xml:space="preserve"> (SUMIFS(T:T, $B:$B, $B330, $C:$C, "1. User centricity")+SUMIFS(T:T, $B:$B, $B330, $C:$C, "2. Transparency")+SUMIFS(T:T, $B:$B, $B330, $C:$C, "3. Key enablers")+ SUMIFS(T:T, $B:$B, $B330, $C:$C, "4. Cross-border services"))/4</f>
        <v>92.07680224867724</v>
      </c>
      <c r="U330" s="30">
        <f xml:space="preserve"> (SUMIFS(U:U, $B:$B, $B330, $C:$C, "1. User centricity")+SUMIFS(U:U, $B:$B, $B330, $C:$C, "2. Transparency")+SUMIFS(U:U, $B:$B, $B330, $C:$C, "3. Key enablers")+ SUMIFS(U:U, $B:$B, $B330, $C:$C, "4. Cross-border services"))/4</f>
        <v>88.289930555555557</v>
      </c>
      <c r="V330" s="191">
        <v>79.25</v>
      </c>
      <c r="W330" s="179">
        <v>77.292187499999997</v>
      </c>
      <c r="X330" s="184">
        <v>77.981250000000003</v>
      </c>
      <c r="Y330" s="179">
        <v>92.293750000000003</v>
      </c>
      <c r="Z330" s="179">
        <v>67.643749999999997</v>
      </c>
      <c r="AA330" s="179">
        <v>71.25</v>
      </c>
      <c r="AB330" s="183">
        <v>75.375</v>
      </c>
      <c r="AC330" s="179">
        <v>81.501354546058153</v>
      </c>
      <c r="AD330" s="184">
        <v>78.418917071496523</v>
      </c>
      <c r="AE330" s="179">
        <v>86.117302322148149</v>
      </c>
      <c r="AF330" s="179">
        <v>85.128149407935169</v>
      </c>
      <c r="AG330" s="185">
        <v>76.341049382652784</v>
      </c>
      <c r="AH330" s="183">
        <v>72.5</v>
      </c>
      <c r="AI330" s="179">
        <v>69.309333664003475</v>
      </c>
      <c r="AJ330" s="184">
        <v>64.574900793638889</v>
      </c>
      <c r="AK330" s="179">
        <v>88.547619047604172</v>
      </c>
      <c r="AL330" s="179">
        <v>60.850925925916656</v>
      </c>
      <c r="AM330" s="185">
        <v>63.263888888854169</v>
      </c>
      <c r="AN330" s="179">
        <v>75.528300057870382</v>
      </c>
      <c r="AO330" s="184">
        <v>67.363163194444439</v>
      </c>
      <c r="AP330" s="179">
        <v>73.059027777777771</v>
      </c>
      <c r="AQ330" s="179">
        <v>87.014759259259264</v>
      </c>
      <c r="AR330" s="185">
        <v>74.67625000000001</v>
      </c>
    </row>
    <row r="331" spans="2:44" x14ac:dyDescent="0.3">
      <c r="B331" s="153" t="s">
        <v>23</v>
      </c>
      <c r="C331" s="92" t="s">
        <v>734</v>
      </c>
      <c r="D331" s="29">
        <f>AVERAGE(Mystery_Shopping_Scores6[[#This Row],[Business Start-up (2020)]:[Studying (2020)]], Mystery_Shopping_Scores6[[#This Row],[Regular business operations (2021)]:[Health (2021)]])</f>
        <v>95.439741328630205</v>
      </c>
      <c r="E331" s="29">
        <f>IFERROR(AVERAGE(Mystery_Shopping_Scores6[[#This Row],[Business Start-up (2020)]], Mystery_Shopping_Scores6[[#This Row],[Regular business operations (2021)]]), ".")</f>
        <v>94.246031746031747</v>
      </c>
      <c r="F331" s="30">
        <f>IFERROR(AVERAGE(Mystery_Shopping_Scores6[[#This Row],[Family (2020)]:[Studying (2020)]],Mystery_Shopping_Scores6[[#This Row],[Transport (2021)]:[Health (2021)]]), ".")</f>
        <v>95.780801209372626</v>
      </c>
      <c r="G331" s="171">
        <f>AVERAGE(Mystery_Shopping_Scores6[[#This Row],[Regular business operations (2021)]:[Health (2021)]])</f>
        <v>94.16825396825395</v>
      </c>
      <c r="H331" s="29">
        <f t="shared" ref="H331:L331" si="105">2/3*IF(ISNUMBER(H332),H332)+1/3*(2/3*IF(ISNUMBER(H334),H334)+IF(ISNUMBER(H333),H333)/3)</f>
        <v>88.492063492063494</v>
      </c>
      <c r="I331" s="38">
        <f t="shared" si="105"/>
        <v>96.190476190476176</v>
      </c>
      <c r="J331" s="38">
        <f t="shared" si="105"/>
        <v>99.999999999999986</v>
      </c>
      <c r="K331" s="38">
        <f t="shared" si="105"/>
        <v>99.999999999999986</v>
      </c>
      <c r="L331" s="30">
        <f t="shared" si="105"/>
        <v>86.158730158730151</v>
      </c>
      <c r="M331" s="171" t="s">
        <v>6</v>
      </c>
      <c r="N331" s="167" t="s">
        <v>6</v>
      </c>
      <c r="O331" s="172" t="s">
        <v>6</v>
      </c>
      <c r="P331" s="167">
        <v>96.452050264550252</v>
      </c>
      <c r="Q331" s="38">
        <f t="shared" si="102"/>
        <v>97.029100529100532</v>
      </c>
      <c r="R331" s="29">
        <f>2/3*IF(ISNUMBER(R332),R332)+1/3*(2/3*IF(ISNUMBER(R334),R334)+IF(ISNUMBER(R333),R333)/3)</f>
        <v>99.999999999999986</v>
      </c>
      <c r="S331" s="38">
        <f>2/3*IF(ISNUMBER(S332),S332)+1/3*(2/3*IF(ISNUMBER(S334),S334)+IF(ISNUMBER(S333),S333)/3)</f>
        <v>92.857142857142861</v>
      </c>
      <c r="T331" s="38">
        <f>2/3*IF(ISNUMBER(T332),T332)+1/3*(2/3*IF(ISNUMBER(T334),T334)+IF(ISNUMBER(T333),T333)/3)</f>
        <v>96.370370370370367</v>
      </c>
      <c r="U331" s="30">
        <f>2/3*IF(ISNUMBER(U332),U332)+1/3*(2/3*IF(ISNUMBER(U334),U334)+IF(ISNUMBER(U333),U333)/3)</f>
        <v>98.888888888888886</v>
      </c>
      <c r="V331" s="191">
        <v>94.5</v>
      </c>
      <c r="W331" s="179">
        <v>95.875</v>
      </c>
      <c r="X331" s="184">
        <v>92.4</v>
      </c>
      <c r="Y331" s="179">
        <v>97.8</v>
      </c>
      <c r="Z331" s="179">
        <v>100</v>
      </c>
      <c r="AA331" s="179">
        <v>93.3</v>
      </c>
      <c r="AB331" s="183">
        <v>94.75</v>
      </c>
      <c r="AC331" s="179">
        <v>93.227463123305554</v>
      </c>
      <c r="AD331" s="184">
        <v>93.939393939444429</v>
      </c>
      <c r="AE331" s="179">
        <v>92.098765432111108</v>
      </c>
      <c r="AF331" s="179">
        <v>88.677248677222224</v>
      </c>
      <c r="AG331" s="185">
        <v>98.194444444444443</v>
      </c>
      <c r="AH331" s="183">
        <v>91.875</v>
      </c>
      <c r="AI331" s="179">
        <v>96.428571428555543</v>
      </c>
      <c r="AJ331" s="184">
        <v>92.380952380888886</v>
      </c>
      <c r="AK331" s="179">
        <v>99.999999999999986</v>
      </c>
      <c r="AL331" s="179">
        <v>99.999999999999986</v>
      </c>
      <c r="AM331" s="185">
        <v>93.333333333333329</v>
      </c>
      <c r="AN331" s="179">
        <v>87.49755555555555</v>
      </c>
      <c r="AO331" s="184">
        <v>80.72444444444443</v>
      </c>
      <c r="AP331" s="179">
        <v>84.285666666666657</v>
      </c>
      <c r="AQ331" s="179">
        <v>87.777777777777771</v>
      </c>
      <c r="AR331" s="185">
        <v>97.202333333333328</v>
      </c>
    </row>
    <row r="332" spans="2:44" x14ac:dyDescent="0.3">
      <c r="B332" s="153" t="s">
        <v>23</v>
      </c>
      <c r="C332" s="92" t="s">
        <v>308</v>
      </c>
      <c r="D332" s="29">
        <f>AVERAGE(Mystery_Shopping_Scores6[[#This Row],[Business Start-up (2020)]:[Studying (2020)]], Mystery_Shopping_Scores6[[#This Row],[Regular business operations (2021)]:[Health (2021)]])</f>
        <v>94.57495590828924</v>
      </c>
      <c r="E332" s="29">
        <f>IFERROR(AVERAGE(Mystery_Shopping_Scores6[[#This Row],[Business Start-up (2020)]], Mystery_Shopping_Scores6[[#This Row],[Regular business operations (2021)]]), ".")</f>
        <v>93.75</v>
      </c>
      <c r="F332" s="30">
        <f>IFERROR(AVERAGE(Mystery_Shopping_Scores6[[#This Row],[Family (2020)]:[Studying (2020)]],Mystery_Shopping_Scores6[[#This Row],[Transport (2021)]:[Health (2021)]]), ".")</f>
        <v>94.810657596371883</v>
      </c>
      <c r="G332" s="171">
        <f>AVERAGE(Mystery_Shopping_Scores6[[#This Row],[Regular business operations (2021)]:[Health (2021)]])</f>
        <v>93.63333333333334</v>
      </c>
      <c r="H332" s="171">
        <v>87.5</v>
      </c>
      <c r="I332" s="38">
        <v>96.666666666666671</v>
      </c>
      <c r="J332" s="38">
        <v>100</v>
      </c>
      <c r="K332" s="38">
        <v>100</v>
      </c>
      <c r="L332" s="30">
        <v>84</v>
      </c>
      <c r="M332" s="171">
        <v>94.731670445956169</v>
      </c>
      <c r="N332" s="167">
        <v>96.25</v>
      </c>
      <c r="O332" s="172">
        <v>90</v>
      </c>
      <c r="P332" s="167">
        <v>96.000992063492063</v>
      </c>
      <c r="Q332" s="38">
        <f t="shared" si="102"/>
        <v>95.751984126984127</v>
      </c>
      <c r="R332" s="29">
        <v>100</v>
      </c>
      <c r="S332" s="38">
        <v>89.285714285714292</v>
      </c>
      <c r="T332" s="38">
        <v>94.555555555555557</v>
      </c>
      <c r="U332" s="30">
        <v>99.166666666666671</v>
      </c>
      <c r="V332" s="191">
        <v>94.875</v>
      </c>
      <c r="W332" s="179">
        <v>96.25</v>
      </c>
      <c r="X332" s="184">
        <v>95</v>
      </c>
      <c r="Y332" s="179">
        <v>100</v>
      </c>
      <c r="Z332" s="179">
        <v>100</v>
      </c>
      <c r="AA332" s="179">
        <v>90</v>
      </c>
      <c r="AB332" s="183">
        <v>94.875</v>
      </c>
      <c r="AC332" s="179">
        <v>93.59375</v>
      </c>
      <c r="AD332" s="184">
        <v>100</v>
      </c>
      <c r="AE332" s="179">
        <v>90</v>
      </c>
      <c r="AF332" s="179">
        <v>85</v>
      </c>
      <c r="AG332" s="185">
        <v>99.375</v>
      </c>
      <c r="AH332" s="183">
        <v>90.875</v>
      </c>
      <c r="AI332" s="179">
        <v>96.25</v>
      </c>
      <c r="AJ332" s="184">
        <v>95</v>
      </c>
      <c r="AK332" s="179">
        <v>100</v>
      </c>
      <c r="AL332" s="179">
        <v>100</v>
      </c>
      <c r="AM332" s="185">
        <v>90</v>
      </c>
      <c r="AN332" s="179">
        <v>85.676999999999992</v>
      </c>
      <c r="AO332" s="184">
        <v>78.332999999999998</v>
      </c>
      <c r="AP332" s="179">
        <v>80</v>
      </c>
      <c r="AQ332" s="179">
        <v>85</v>
      </c>
      <c r="AR332" s="185">
        <v>99.375</v>
      </c>
    </row>
    <row r="333" spans="2:44" x14ac:dyDescent="0.3">
      <c r="B333" s="153" t="s">
        <v>23</v>
      </c>
      <c r="C333" s="92" t="s">
        <v>735</v>
      </c>
      <c r="D333" s="29">
        <f>AVERAGE(Mystery_Shopping_Scores6[[#This Row],[Business Start-up (2020)]:[Studying (2020)]], Mystery_Shopping_Scores6[[#This Row],[Regular business operations (2021)]:[Health (2021)]])</f>
        <v>97.857142857142847</v>
      </c>
      <c r="E333" s="29">
        <f>IFERROR(AVERAGE(Mystery_Shopping_Scores6[[#This Row],[Business Start-up (2020)]], Mystery_Shopping_Scores6[[#This Row],[Regular business operations (2021)]]), ".")</f>
        <v>100</v>
      </c>
      <c r="F333" s="30">
        <f>IFERROR(AVERAGE(Mystery_Shopping_Scores6[[#This Row],[Family (2020)]:[Studying (2020)]],Mystery_Shopping_Scores6[[#This Row],[Transport (2021)]:[Health (2021)]]), ".")</f>
        <v>97.244897959183689</v>
      </c>
      <c r="G333" s="171">
        <f>AVERAGE(Mystery_Shopping_Scores6[[#This Row],[Regular business operations (2021)]:[Health (2021)]])</f>
        <v>97.142857142857139</v>
      </c>
      <c r="H333" s="171">
        <v>100</v>
      </c>
      <c r="I333" s="38">
        <v>85.714285714285708</v>
      </c>
      <c r="J333" s="38">
        <v>100</v>
      </c>
      <c r="K333" s="38">
        <v>100</v>
      </c>
      <c r="L333" s="30">
        <v>100</v>
      </c>
      <c r="M333" s="171">
        <v>100</v>
      </c>
      <c r="N333" s="167">
        <v>90</v>
      </c>
      <c r="O333" s="172">
        <v>66.666666666666671</v>
      </c>
      <c r="P333" s="167">
        <v>95.625</v>
      </c>
      <c r="Q333" s="38">
        <f t="shared" si="102"/>
        <v>98.75</v>
      </c>
      <c r="R333" s="29">
        <v>100</v>
      </c>
      <c r="S333" s="38">
        <v>100</v>
      </c>
      <c r="T333" s="38">
        <v>100</v>
      </c>
      <c r="U333" s="30">
        <v>95</v>
      </c>
      <c r="V333" s="191">
        <v>85</v>
      </c>
      <c r="W333" s="179">
        <v>92.5</v>
      </c>
      <c r="X333" s="184">
        <v>90</v>
      </c>
      <c r="Y333" s="179">
        <v>80</v>
      </c>
      <c r="Z333" s="179">
        <v>100</v>
      </c>
      <c r="AA333" s="179">
        <v>100</v>
      </c>
      <c r="AB333" s="183">
        <v>87.5</v>
      </c>
      <c r="AC333" s="179">
        <v>77.484668109750004</v>
      </c>
      <c r="AD333" s="184">
        <v>45.454545455000002</v>
      </c>
      <c r="AE333" s="179">
        <v>88.888888889</v>
      </c>
      <c r="AF333" s="179">
        <v>88.095238094999999</v>
      </c>
      <c r="AG333" s="185">
        <v>87.5</v>
      </c>
      <c r="AH333" s="183">
        <v>85.625</v>
      </c>
      <c r="AI333" s="179">
        <v>97.5</v>
      </c>
      <c r="AJ333" s="184">
        <v>90</v>
      </c>
      <c r="AK333" s="179">
        <v>100</v>
      </c>
      <c r="AL333" s="179">
        <v>100</v>
      </c>
      <c r="AM333" s="185">
        <v>100</v>
      </c>
      <c r="AN333" s="179">
        <v>73.415999999999997</v>
      </c>
      <c r="AO333" s="184">
        <v>56.521999999999998</v>
      </c>
      <c r="AP333" s="179">
        <v>78.570999999999998</v>
      </c>
      <c r="AQ333" s="179">
        <v>80</v>
      </c>
      <c r="AR333" s="185">
        <v>78.570999999999998</v>
      </c>
    </row>
    <row r="334" spans="2:44" x14ac:dyDescent="0.3">
      <c r="B334" s="153" t="s">
        <v>23</v>
      </c>
      <c r="C334" s="92" t="s">
        <v>736</v>
      </c>
      <c r="D334" s="29">
        <f>AVERAGE(Mystery_Shopping_Scores6[[#This Row],[Business Start-up (2020)]:[Studying (2020)]], Mystery_Shopping_Scores6[[#This Row],[Regular business operations (2021)]:[Health (2021)]])</f>
        <v>96.825396825396822</v>
      </c>
      <c r="E334" s="29">
        <f>IFERROR(AVERAGE(Mystery_Shopping_Scores6[[#This Row],[Business Start-up (2020)]], Mystery_Shopping_Scores6[[#This Row],[Regular business operations (2021)]]), ".")</f>
        <v>92.857142857142861</v>
      </c>
      <c r="F334" s="30">
        <f>IFERROR(AVERAGE(Mystery_Shopping_Scores6[[#This Row],[Family (2020)]:[Studying (2020)]],Mystery_Shopping_Scores6[[#This Row],[Transport (2021)]:[Health (2021)]]), ".")</f>
        <v>97.959183673469383</v>
      </c>
      <c r="G334" s="171">
        <f>AVERAGE(Mystery_Shopping_Scores6[[#This Row],[Regular business operations (2021)]:[Health (2021)]])</f>
        <v>94.285714285714292</v>
      </c>
      <c r="H334" s="171">
        <v>85.714285714285708</v>
      </c>
      <c r="I334" s="38">
        <v>100</v>
      </c>
      <c r="J334" s="38">
        <v>100</v>
      </c>
      <c r="K334" s="38">
        <v>100</v>
      </c>
      <c r="L334" s="30">
        <v>85.714285714285708</v>
      </c>
      <c r="M334" s="171" t="s">
        <v>6</v>
      </c>
      <c r="N334" s="167" t="s">
        <v>6</v>
      </c>
      <c r="O334" s="172" t="s">
        <v>6</v>
      </c>
      <c r="P334" s="167">
        <v>98.212500000000006</v>
      </c>
      <c r="Q334" s="38">
        <f t="shared" si="102"/>
        <v>100</v>
      </c>
      <c r="R334" s="29">
        <v>100</v>
      </c>
      <c r="S334" s="38">
        <v>100</v>
      </c>
      <c r="T334" s="38">
        <v>100</v>
      </c>
      <c r="U334" s="30">
        <v>100</v>
      </c>
      <c r="V334" s="191">
        <v>98.25</v>
      </c>
      <c r="W334" s="179">
        <v>96.424999999999997</v>
      </c>
      <c r="X334" s="184">
        <v>85.7</v>
      </c>
      <c r="Y334" s="179">
        <v>100</v>
      </c>
      <c r="Z334" s="179">
        <v>100</v>
      </c>
      <c r="AA334" s="179">
        <v>100</v>
      </c>
      <c r="AB334" s="183">
        <v>98.25</v>
      </c>
      <c r="AC334" s="179">
        <v>100</v>
      </c>
      <c r="AD334" s="184">
        <v>100</v>
      </c>
      <c r="AE334" s="179">
        <v>100</v>
      </c>
      <c r="AF334" s="179">
        <v>100</v>
      </c>
      <c r="AG334" s="185">
        <v>100</v>
      </c>
      <c r="AH334" s="183">
        <v>98.25</v>
      </c>
      <c r="AI334" s="179">
        <v>96.428571428499993</v>
      </c>
      <c r="AJ334" s="184">
        <v>85.714285713999999</v>
      </c>
      <c r="AK334" s="179">
        <v>100</v>
      </c>
      <c r="AL334" s="179">
        <v>100</v>
      </c>
      <c r="AM334" s="185">
        <v>100</v>
      </c>
      <c r="AN334" s="179">
        <v>100</v>
      </c>
      <c r="AO334" s="184">
        <v>100</v>
      </c>
      <c r="AP334" s="179">
        <v>100</v>
      </c>
      <c r="AQ334" s="179">
        <v>100</v>
      </c>
      <c r="AR334" s="185">
        <v>100</v>
      </c>
    </row>
    <row r="335" spans="2:44" x14ac:dyDescent="0.3">
      <c r="B335" s="153" t="s">
        <v>23</v>
      </c>
      <c r="C335" s="92" t="s">
        <v>309</v>
      </c>
      <c r="D335" s="29">
        <f>AVERAGE(Mystery_Shopping_Scores6[[#This Row],[Business Start-up (2020)]:[Studying (2020)]], Mystery_Shopping_Scores6[[#This Row],[Regular business operations (2021)]:[Health (2021)]])</f>
        <v>91.961556227429227</v>
      </c>
      <c r="E335" s="29">
        <f>IFERROR(AVERAGE(Mystery_Shopping_Scores6[[#This Row],[Business Start-up (2020)]], Mystery_Shopping_Scores6[[#This Row],[Regular business operations (2021)]]), ".")</f>
        <v>91.406179138321988</v>
      </c>
      <c r="F335" s="30">
        <f>IFERROR(AVERAGE(Mystery_Shopping_Scores6[[#This Row],[Family (2020)]:[Studying (2020)]],Mystery_Shopping_Scores6[[#This Row],[Transport (2021)]:[Health (2021)]]), ".")</f>
        <v>92.120235395745581</v>
      </c>
      <c r="G335" s="171">
        <f>AVERAGE(Mystery_Shopping_Scores6[[#This Row],[Regular business operations (2021)]:[Health (2021)]])</f>
        <v>90.573280423280423</v>
      </c>
      <c r="H335" s="29">
        <f t="shared" ref="H335:L335" si="106">1/3*IF(ISNUMBER(H336),H336,0)+1/3*IF(ISNUMBER(H338),H338,0)+1/3*IF(ISNUMBER(H337),H337,0)</f>
        <v>87.773809523809518</v>
      </c>
      <c r="I335" s="38">
        <f t="shared" si="106"/>
        <v>85.611111111111114</v>
      </c>
      <c r="J335" s="38">
        <f t="shared" si="106"/>
        <v>96.81481481481481</v>
      </c>
      <c r="K335" s="38">
        <f t="shared" si="106"/>
        <v>98.666666666666657</v>
      </c>
      <c r="L335" s="30">
        <f t="shared" si="106"/>
        <v>84</v>
      </c>
      <c r="M335" s="171" t="s">
        <v>6</v>
      </c>
      <c r="N335" s="167" t="s">
        <v>6</v>
      </c>
      <c r="O335" s="172" t="s">
        <v>6</v>
      </c>
      <c r="P335" s="167">
        <v>85.460950491307628</v>
      </c>
      <c r="Q335" s="38">
        <f t="shared" si="102"/>
        <v>93.696900982615261</v>
      </c>
      <c r="R335" s="29">
        <f>1/3*IF(ISNUMBER(R336),R336,0)+1/3*IF(ISNUMBER(R338),R338,0)+1/3*IF(ISNUMBER(R337),R337,0)</f>
        <v>95.038548752834458</v>
      </c>
      <c r="S335" s="38">
        <f>1/3*IF(ISNUMBER(S336),S336,0)+1/3*IF(ISNUMBER(S338),S338,0)+1/3*IF(ISNUMBER(S337),S337,0)</f>
        <v>88.235827664399082</v>
      </c>
      <c r="T335" s="38">
        <f>1/3*IF(ISNUMBER(T336),T336,0)+1/3*IF(ISNUMBER(T338),T338,0)+1/3*IF(ISNUMBER(T337),T337,0)</f>
        <v>92.846560846560834</v>
      </c>
      <c r="U335" s="30">
        <f>1/3*IF(ISNUMBER(U336),U336,0)+1/3*IF(ISNUMBER(U338),U338,0)+1/3*IF(ISNUMBER(U337),U337,0)</f>
        <v>98.666666666666657</v>
      </c>
      <c r="V335" s="191">
        <v>80.75</v>
      </c>
      <c r="W335" s="179">
        <v>77.224999999999994</v>
      </c>
      <c r="X335" s="184">
        <v>72.5</v>
      </c>
      <c r="Y335" s="179">
        <v>92.2</v>
      </c>
      <c r="Z335" s="179">
        <v>64.3</v>
      </c>
      <c r="AA335" s="179">
        <v>79.900000000000006</v>
      </c>
      <c r="AB335" s="183">
        <v>76.375</v>
      </c>
      <c r="AC335" s="179">
        <v>84.20443501474999</v>
      </c>
      <c r="AD335" s="184">
        <v>83.555205415666663</v>
      </c>
      <c r="AE335" s="179">
        <v>86.034391534333338</v>
      </c>
      <c r="AF335" s="179">
        <v>90.475056689333329</v>
      </c>
      <c r="AG335" s="185">
        <v>76.753086419666658</v>
      </c>
      <c r="AH335" s="183">
        <v>71.875</v>
      </c>
      <c r="AI335" s="179">
        <v>68.206679894083337</v>
      </c>
      <c r="AJ335" s="184">
        <v>55.043650793666664</v>
      </c>
      <c r="AK335" s="179">
        <v>87.523809523666671</v>
      </c>
      <c r="AL335" s="179">
        <v>56.703703703666662</v>
      </c>
      <c r="AM335" s="185">
        <v>73.555555555333328</v>
      </c>
      <c r="AN335" s="179">
        <v>75.307916666666671</v>
      </c>
      <c r="AO335" s="184">
        <v>64.831333333333333</v>
      </c>
      <c r="AP335" s="179">
        <v>70.297666666666657</v>
      </c>
      <c r="AQ335" s="179">
        <v>88.474999999999994</v>
      </c>
      <c r="AR335" s="185">
        <v>77.62766666666667</v>
      </c>
    </row>
    <row r="336" spans="2:44" x14ac:dyDescent="0.3">
      <c r="B336" s="153" t="s">
        <v>23</v>
      </c>
      <c r="C336" s="92" t="s">
        <v>737</v>
      </c>
      <c r="D336" s="29">
        <f>AVERAGE(Mystery_Shopping_Scores6[[#This Row],[Business Start-up (2020)]:[Studying (2020)]], Mystery_Shopping_Scores6[[#This Row],[Regular business operations (2021)]:[Health (2021)]])</f>
        <v>79.884668682287725</v>
      </c>
      <c r="E336" s="29">
        <f>IFERROR(AVERAGE(Mystery_Shopping_Scores6[[#This Row],[Business Start-up (2020)]], Mystery_Shopping_Scores6[[#This Row],[Regular business operations (2021)]]), ".")</f>
        <v>78.218537414965994</v>
      </c>
      <c r="F336" s="30">
        <f>IFERROR(AVERAGE(Mystery_Shopping_Scores6[[#This Row],[Family (2020)]:[Studying (2020)]],Mystery_Shopping_Scores6[[#This Row],[Transport (2021)]:[Health (2021)]]), ".")</f>
        <v>80.360706187236801</v>
      </c>
      <c r="G336" s="171">
        <f>AVERAGE(Mystery_Shopping_Scores6[[#This Row],[Regular business operations (2021)]:[Health (2021)]])</f>
        <v>75.719841269841282</v>
      </c>
      <c r="H336" s="171">
        <v>67.321428571428569</v>
      </c>
      <c r="I336" s="38">
        <v>60.833333333333336</v>
      </c>
      <c r="J336" s="38">
        <v>94.444444444444457</v>
      </c>
      <c r="K336" s="38">
        <v>100</v>
      </c>
      <c r="L336" s="30">
        <v>56</v>
      </c>
      <c r="M336" s="171">
        <v>77.847424684159378</v>
      </c>
      <c r="N336" s="167">
        <v>100</v>
      </c>
      <c r="O336" s="172">
        <v>50</v>
      </c>
      <c r="P336" s="167">
        <v>72.257851473922898</v>
      </c>
      <c r="Q336" s="38">
        <f t="shared" si="102"/>
        <v>85.090702947845799</v>
      </c>
      <c r="R336" s="29">
        <v>89.115646258503403</v>
      </c>
      <c r="S336" s="38">
        <v>68.707482993197274</v>
      </c>
      <c r="T336" s="38">
        <v>82.539682539682545</v>
      </c>
      <c r="U336" s="30">
        <v>100</v>
      </c>
      <c r="V336" s="191">
        <v>68.75</v>
      </c>
      <c r="W336" s="179">
        <v>59.425000000000004</v>
      </c>
      <c r="X336" s="184">
        <v>57.1</v>
      </c>
      <c r="Y336" s="179">
        <v>95.2</v>
      </c>
      <c r="Z336" s="179">
        <v>25</v>
      </c>
      <c r="AA336" s="179">
        <v>60.4</v>
      </c>
      <c r="AB336" s="183">
        <v>67.875</v>
      </c>
      <c r="AC336" s="179">
        <v>78.170018007250007</v>
      </c>
      <c r="AD336" s="184">
        <v>84.873949580000001</v>
      </c>
      <c r="AE336" s="179">
        <v>73.214285713999999</v>
      </c>
      <c r="AF336" s="179">
        <v>79.591836735000001</v>
      </c>
      <c r="AG336" s="185">
        <v>75</v>
      </c>
      <c r="AH336" s="183">
        <v>61.625</v>
      </c>
      <c r="AI336" s="179">
        <v>57.529761904750004</v>
      </c>
      <c r="AJ336" s="184">
        <v>56.547619048000001</v>
      </c>
      <c r="AK336" s="179">
        <v>95.238095238</v>
      </c>
      <c r="AL336" s="179">
        <v>25</v>
      </c>
      <c r="AM336" s="185">
        <v>53.333333332999999</v>
      </c>
      <c r="AN336" s="179">
        <v>65.790750000000003</v>
      </c>
      <c r="AO336" s="184">
        <v>40.951999999999998</v>
      </c>
      <c r="AP336" s="179">
        <v>57.143000000000001</v>
      </c>
      <c r="AQ336" s="179">
        <v>79.591999999999999</v>
      </c>
      <c r="AR336" s="185">
        <v>85.475999999999999</v>
      </c>
    </row>
    <row r="337" spans="2:44" x14ac:dyDescent="0.3">
      <c r="B337" s="153" t="s">
        <v>23</v>
      </c>
      <c r="C337" s="92" t="s">
        <v>738</v>
      </c>
      <c r="D337" s="29">
        <f>AVERAGE(Mystery_Shopping_Scores6[[#This Row],[Business Start-up (2020)]:[Studying (2020)]], Mystery_Shopping_Scores6[[#This Row],[Regular business operations (2021)]:[Health (2021)]])</f>
        <v>96</v>
      </c>
      <c r="E337" s="29">
        <f>IFERROR(AVERAGE(Mystery_Shopping_Scores6[[#This Row],[Business Start-up (2020)]], Mystery_Shopping_Scores6[[#This Row],[Regular business operations (2021)]]), ".")</f>
        <v>96</v>
      </c>
      <c r="F337" s="30">
        <f>IFERROR(AVERAGE(Mystery_Shopping_Scores6[[#This Row],[Family (2020)]:[Studying (2020)]],Mystery_Shopping_Scores6[[#This Row],[Transport (2021)]:[Health (2021)]]), ".")</f>
        <v>96</v>
      </c>
      <c r="G337" s="171">
        <f>AVERAGE(Mystery_Shopping_Scores6[[#This Row],[Regular business operations (2021)]:[Health (2021)]])</f>
        <v>96</v>
      </c>
      <c r="H337" s="171">
        <v>96</v>
      </c>
      <c r="I337" s="38">
        <v>96</v>
      </c>
      <c r="J337" s="38">
        <v>96</v>
      </c>
      <c r="K337" s="38">
        <v>96</v>
      </c>
      <c r="L337" s="30">
        <v>96</v>
      </c>
      <c r="M337" s="171" t="s">
        <v>6</v>
      </c>
      <c r="N337" s="167" t="s">
        <v>6</v>
      </c>
      <c r="O337" s="172" t="s">
        <v>6</v>
      </c>
      <c r="P337" s="167">
        <v>96</v>
      </c>
      <c r="Q337" s="38">
        <f t="shared" si="102"/>
        <v>96</v>
      </c>
      <c r="R337" s="29">
        <v>96</v>
      </c>
      <c r="S337" s="38">
        <v>96</v>
      </c>
      <c r="T337" s="38">
        <v>96</v>
      </c>
      <c r="U337" s="30">
        <v>96</v>
      </c>
      <c r="V337" s="191">
        <v>96</v>
      </c>
      <c r="W337" s="179">
        <v>96</v>
      </c>
      <c r="X337" s="184">
        <v>96</v>
      </c>
      <c r="Y337" s="179">
        <v>96</v>
      </c>
      <c r="Z337" s="179">
        <v>96</v>
      </c>
      <c r="AA337" s="179">
        <v>96</v>
      </c>
      <c r="AB337" s="183">
        <v>85</v>
      </c>
      <c r="AC337" s="179">
        <v>96</v>
      </c>
      <c r="AD337" s="184">
        <v>96</v>
      </c>
      <c r="AE337" s="179">
        <v>96</v>
      </c>
      <c r="AF337" s="179">
        <v>96</v>
      </c>
      <c r="AG337" s="185">
        <v>96</v>
      </c>
      <c r="AH337" s="183">
        <v>80.375</v>
      </c>
      <c r="AI337" s="179">
        <v>74</v>
      </c>
      <c r="AJ337" s="184">
        <v>44</v>
      </c>
      <c r="AK337" s="179">
        <v>84</v>
      </c>
      <c r="AL337" s="179">
        <v>84</v>
      </c>
      <c r="AM337" s="185">
        <v>84</v>
      </c>
      <c r="AN337" s="179">
        <v>86.666750000000008</v>
      </c>
      <c r="AO337" s="184">
        <v>90</v>
      </c>
      <c r="AP337" s="179">
        <v>76.667000000000002</v>
      </c>
      <c r="AQ337" s="179">
        <v>90</v>
      </c>
      <c r="AR337" s="185">
        <v>90</v>
      </c>
    </row>
    <row r="338" spans="2:44" x14ac:dyDescent="0.3">
      <c r="B338" s="153" t="s">
        <v>23</v>
      </c>
      <c r="C338" s="92" t="s">
        <v>739</v>
      </c>
      <c r="D338" s="29">
        <f>AVERAGE(Mystery_Shopping_Scores6[[#This Row],[Business Start-up (2020)]:[Studying (2020)]], Mystery_Shopping_Scores6[[#This Row],[Regular business operations (2021)]:[Health (2021)]])</f>
        <v>100</v>
      </c>
      <c r="E338" s="29">
        <f>IFERROR(AVERAGE(Mystery_Shopping_Scores6[[#This Row],[Business Start-up (2020)]], Mystery_Shopping_Scores6[[#This Row],[Regular business operations (2021)]]), ".")</f>
        <v>100</v>
      </c>
      <c r="F338" s="30">
        <f>IFERROR(AVERAGE(Mystery_Shopping_Scores6[[#This Row],[Family (2020)]:[Studying (2020)]],Mystery_Shopping_Scores6[[#This Row],[Transport (2021)]:[Health (2021)]]), ".")</f>
        <v>100</v>
      </c>
      <c r="G338" s="171">
        <f>AVERAGE(Mystery_Shopping_Scores6[[#This Row],[Regular business operations (2021)]:[Health (2021)]])</f>
        <v>100</v>
      </c>
      <c r="H338" s="171">
        <v>100</v>
      </c>
      <c r="I338" s="38">
        <v>100</v>
      </c>
      <c r="J338" s="38">
        <v>100</v>
      </c>
      <c r="K338" s="38">
        <v>100</v>
      </c>
      <c r="L338" s="30">
        <v>100</v>
      </c>
      <c r="M338" s="171" t="s">
        <v>6</v>
      </c>
      <c r="N338" s="167" t="s">
        <v>6</v>
      </c>
      <c r="O338" s="172" t="s">
        <v>6</v>
      </c>
      <c r="P338" s="167">
        <v>100</v>
      </c>
      <c r="Q338" s="38">
        <f t="shared" si="102"/>
        <v>100</v>
      </c>
      <c r="R338" s="29">
        <v>100</v>
      </c>
      <c r="S338" s="38">
        <v>100</v>
      </c>
      <c r="T338" s="38">
        <v>100</v>
      </c>
      <c r="U338" s="30">
        <v>100</v>
      </c>
      <c r="V338" s="191" t="s">
        <v>6</v>
      </c>
      <c r="W338" s="179" t="s">
        <v>6</v>
      </c>
      <c r="X338" s="184" t="s">
        <v>6</v>
      </c>
      <c r="Y338" s="179" t="s">
        <v>6</v>
      </c>
      <c r="Z338" s="179" t="s">
        <v>6</v>
      </c>
      <c r="AA338" s="179" t="s">
        <v>6</v>
      </c>
      <c r="AB338" s="183" t="s">
        <v>6</v>
      </c>
      <c r="AC338" s="179" t="s">
        <v>6</v>
      </c>
      <c r="AD338" s="184" t="s">
        <v>6</v>
      </c>
      <c r="AE338" s="179" t="s">
        <v>6</v>
      </c>
      <c r="AF338" s="179" t="s">
        <v>6</v>
      </c>
      <c r="AG338" s="185" t="s">
        <v>6</v>
      </c>
      <c r="AH338" s="183" t="s">
        <v>6</v>
      </c>
      <c r="AI338" s="179" t="s">
        <v>6</v>
      </c>
      <c r="AJ338" s="184" t="s">
        <v>6</v>
      </c>
      <c r="AK338" s="179" t="s">
        <v>6</v>
      </c>
      <c r="AL338" s="179" t="s">
        <v>6</v>
      </c>
      <c r="AM338" s="185" t="s">
        <v>6</v>
      </c>
      <c r="AN338" s="179" t="s">
        <v>6</v>
      </c>
      <c r="AO338" s="184" t="s">
        <v>6</v>
      </c>
      <c r="AP338" s="179" t="s">
        <v>6</v>
      </c>
      <c r="AQ338" s="179" t="s">
        <v>6</v>
      </c>
      <c r="AR338" s="185" t="s">
        <v>6</v>
      </c>
    </row>
    <row r="339" spans="2:44" x14ac:dyDescent="0.3">
      <c r="B339" s="153" t="s">
        <v>23</v>
      </c>
      <c r="C339" s="92" t="s">
        <v>310</v>
      </c>
      <c r="D339" s="29">
        <f>AVERAGE(Mystery_Shopping_Scores6[[#This Row],[Business Start-up (2020)]:[Studying (2020)]], Mystery_Shopping_Scores6[[#This Row],[Regular business operations (2021)]:[Health (2021)]])</f>
        <v>92.849470899470901</v>
      </c>
      <c r="E339" s="29">
        <f>IFERROR(AVERAGE(Mystery_Shopping_Scores6[[#This Row],[Business Start-up (2020)]], Mystery_Shopping_Scores6[[#This Row],[Regular business operations (2021)]]), ".")</f>
        <v>95.464285714285722</v>
      </c>
      <c r="F339" s="30">
        <f>IFERROR(AVERAGE(Mystery_Shopping_Scores6[[#This Row],[Family (2020)]:[Studying (2020)]],Mystery_Shopping_Scores6[[#This Row],[Transport (2021)]:[Health (2021)]]), ".")</f>
        <v>92.102380952380955</v>
      </c>
      <c r="G339" s="171">
        <f>AVERAGE(Mystery_Shopping_Scores6[[#This Row],[Regular business operations (2021)]:[Health (2021)]])</f>
        <v>93.97904761904762</v>
      </c>
      <c r="H339" s="29">
        <f t="shared" ref="H339:L339" si="107">AVERAGE(H340:H343)</f>
        <v>96.428571428571431</v>
      </c>
      <c r="I339" s="38">
        <f t="shared" si="107"/>
        <v>91.666666666666671</v>
      </c>
      <c r="J339" s="38">
        <f t="shared" si="107"/>
        <v>97.25</v>
      </c>
      <c r="K339" s="38">
        <f t="shared" si="107"/>
        <v>93.35</v>
      </c>
      <c r="L339" s="30">
        <f t="shared" si="107"/>
        <v>91.2</v>
      </c>
      <c r="M339" s="171" t="s">
        <v>6</v>
      </c>
      <c r="N339" s="167" t="s">
        <v>6</v>
      </c>
      <c r="O339" s="172" t="s">
        <v>6</v>
      </c>
      <c r="P339" s="167">
        <v>88.856250000000003</v>
      </c>
      <c r="Q339" s="38">
        <f t="shared" ref="Q339:Q357" si="108">IFERROR(AVERAGE(R339:U339),".")</f>
        <v>91.4375</v>
      </c>
      <c r="R339" s="29">
        <f>AVERAGE(R340:R343)</f>
        <v>94.5</v>
      </c>
      <c r="S339" s="38">
        <f>AVERAGE(S340:S343)</f>
        <v>82.25</v>
      </c>
      <c r="T339" s="38">
        <f>AVERAGE(T340:T343)</f>
        <v>93.8125</v>
      </c>
      <c r="U339" s="30">
        <f>AVERAGE(U340:U343)</f>
        <v>95.1875</v>
      </c>
      <c r="V339" s="191">
        <v>84.75</v>
      </c>
      <c r="W339" s="179">
        <v>86.274999999999991</v>
      </c>
      <c r="X339" s="184">
        <v>88.7</v>
      </c>
      <c r="Y339" s="179">
        <v>100</v>
      </c>
      <c r="Z339" s="179">
        <v>64.599999999999994</v>
      </c>
      <c r="AA339" s="179">
        <v>91.8</v>
      </c>
      <c r="AB339" s="183">
        <v>78.25</v>
      </c>
      <c r="AC339" s="179">
        <v>83.176711309562506</v>
      </c>
      <c r="AD339" s="184">
        <v>87.339285714249996</v>
      </c>
      <c r="AE339" s="179">
        <v>80.21875</v>
      </c>
      <c r="AF339" s="179">
        <v>76.232142857249997</v>
      </c>
      <c r="AG339" s="185">
        <v>88.916666666750004</v>
      </c>
      <c r="AH339" s="183">
        <v>75.5</v>
      </c>
      <c r="AI339" s="179">
        <v>73.435416666687502</v>
      </c>
      <c r="AJ339" s="184">
        <v>62.541666666750004</v>
      </c>
      <c r="AK339" s="179">
        <v>100</v>
      </c>
      <c r="AL339" s="179">
        <v>45.033333333249999</v>
      </c>
      <c r="AM339" s="185">
        <v>86.166666666750004</v>
      </c>
      <c r="AN339" s="179">
        <v>77.358249999999998</v>
      </c>
      <c r="AO339" s="184">
        <v>73.256</v>
      </c>
      <c r="AP339" s="179">
        <v>64.59375</v>
      </c>
      <c r="AQ339" s="179">
        <v>84.791499999999999</v>
      </c>
      <c r="AR339" s="185">
        <v>86.791750000000008</v>
      </c>
    </row>
    <row r="340" spans="2:44" x14ac:dyDescent="0.3">
      <c r="B340" s="153" t="s">
        <v>23</v>
      </c>
      <c r="C340" s="92" t="s">
        <v>311</v>
      </c>
      <c r="D340" s="29">
        <f>AVERAGE(Mystery_Shopping_Scores6[[#This Row],[Business Start-up (2020)]:[Studying (2020)]], Mystery_Shopping_Scores6[[#This Row],[Regular business operations (2021)]:[Health (2021)]])</f>
        <v>84.968253968253975</v>
      </c>
      <c r="E340" s="29">
        <f>IFERROR(AVERAGE(Mystery_Shopping_Scores6[[#This Row],[Business Start-up (2020)]], Mystery_Shopping_Scores6[[#This Row],[Regular business operations (2021)]]), ".")</f>
        <v>81.857142857142861</v>
      </c>
      <c r="F340" s="30">
        <f>IFERROR(AVERAGE(Mystery_Shopping_Scores6[[#This Row],[Family (2020)]:[Studying (2020)]],Mystery_Shopping_Scores6[[#This Row],[Transport (2021)]:[Health (2021)]]), ".")</f>
        <v>85.857142857142861</v>
      </c>
      <c r="G340" s="171">
        <f>AVERAGE(Mystery_Shopping_Scores6[[#This Row],[Regular business operations (2021)]:[Health (2021)]])</f>
        <v>88.342857142857156</v>
      </c>
      <c r="H340" s="171">
        <v>85.714285714285708</v>
      </c>
      <c r="I340" s="38">
        <v>100</v>
      </c>
      <c r="J340" s="38">
        <v>89</v>
      </c>
      <c r="K340" s="38">
        <v>93.4</v>
      </c>
      <c r="L340" s="30">
        <v>73.599999999999994</v>
      </c>
      <c r="M340" s="171">
        <v>83.477272727272734</v>
      </c>
      <c r="N340" s="167">
        <v>56</v>
      </c>
      <c r="O340" s="172" t="s">
        <v>6</v>
      </c>
      <c r="P340" s="167">
        <v>79.612499999999997</v>
      </c>
      <c r="Q340" s="38">
        <f t="shared" si="108"/>
        <v>80.75</v>
      </c>
      <c r="R340" s="29">
        <v>78</v>
      </c>
      <c r="S340" s="38">
        <v>89</v>
      </c>
      <c r="T340" s="38">
        <v>75.25</v>
      </c>
      <c r="U340" s="30">
        <v>80.75</v>
      </c>
      <c r="V340" s="191">
        <v>73.125</v>
      </c>
      <c r="W340" s="179">
        <v>78.474999999999994</v>
      </c>
      <c r="X340" s="184">
        <v>71.599999999999994</v>
      </c>
      <c r="Y340" s="179">
        <v>100</v>
      </c>
      <c r="Z340" s="179">
        <v>75.3</v>
      </c>
      <c r="AA340" s="179">
        <v>67</v>
      </c>
      <c r="AB340" s="183">
        <v>62.125</v>
      </c>
      <c r="AC340" s="179">
        <v>67.766369047750004</v>
      </c>
      <c r="AD340" s="184">
        <v>69.357142856999999</v>
      </c>
      <c r="AE340" s="179">
        <v>70.875</v>
      </c>
      <c r="AF340" s="179">
        <v>50.166666667000001</v>
      </c>
      <c r="AG340" s="185">
        <v>80.666666667000001</v>
      </c>
      <c r="AH340" s="183">
        <v>56.25</v>
      </c>
      <c r="AI340" s="179">
        <v>56.241666666750007</v>
      </c>
      <c r="AJ340" s="184">
        <v>33.5</v>
      </c>
      <c r="AK340" s="179">
        <v>100</v>
      </c>
      <c r="AL340" s="179">
        <v>46.8</v>
      </c>
      <c r="AM340" s="185">
        <v>44.666666667000001</v>
      </c>
      <c r="AN340" s="179">
        <v>56.0105</v>
      </c>
      <c r="AO340" s="184">
        <v>50.167000000000002</v>
      </c>
      <c r="AP340" s="179">
        <v>45.875</v>
      </c>
      <c r="AQ340" s="179">
        <v>55.832999999999998</v>
      </c>
      <c r="AR340" s="185">
        <v>72.167000000000002</v>
      </c>
    </row>
    <row r="341" spans="2:44" x14ac:dyDescent="0.3">
      <c r="B341" s="153" t="s">
        <v>23</v>
      </c>
      <c r="C341" s="92" t="s">
        <v>312</v>
      </c>
      <c r="D341" s="29">
        <f>AVERAGE(Mystery_Shopping_Scores6[[#This Row],[Business Start-up (2020)]:[Studying (2020)]], Mystery_Shopping_Scores6[[#This Row],[Regular business operations (2021)]:[Health (2021)]])</f>
        <v>100</v>
      </c>
      <c r="E341" s="29">
        <f>IFERROR(AVERAGE(Mystery_Shopping_Scores6[[#This Row],[Business Start-up (2020)]], Mystery_Shopping_Scores6[[#This Row],[Regular business operations (2021)]]), ".")</f>
        <v>100</v>
      </c>
      <c r="F341" s="30">
        <f>IFERROR(AVERAGE(Mystery_Shopping_Scores6[[#This Row],[Family (2020)]:[Studying (2020)]],Mystery_Shopping_Scores6[[#This Row],[Transport (2021)]:[Health (2021)]]), ".")</f>
        <v>100</v>
      </c>
      <c r="G341" s="171">
        <f>AVERAGE(Mystery_Shopping_Scores6[[#This Row],[Regular business operations (2021)]:[Health (2021)]])</f>
        <v>100</v>
      </c>
      <c r="H341" s="171">
        <v>100</v>
      </c>
      <c r="I341" s="38">
        <v>100</v>
      </c>
      <c r="J341" s="38">
        <v>100</v>
      </c>
      <c r="K341" s="38">
        <v>100</v>
      </c>
      <c r="L341" s="30" t="s">
        <v>6</v>
      </c>
      <c r="M341" s="171">
        <v>100</v>
      </c>
      <c r="N341" s="167">
        <v>100</v>
      </c>
      <c r="O341" s="172">
        <v>100</v>
      </c>
      <c r="P341" s="167">
        <v>89.574999999999989</v>
      </c>
      <c r="Q341" s="38">
        <f t="shared" si="108"/>
        <v>100</v>
      </c>
      <c r="R341" s="29">
        <v>100</v>
      </c>
      <c r="S341" s="38">
        <v>100</v>
      </c>
      <c r="T341" s="38">
        <v>100</v>
      </c>
      <c r="U341" s="30">
        <v>100</v>
      </c>
      <c r="V341" s="191">
        <v>82.75</v>
      </c>
      <c r="W341" s="179">
        <v>79.150000000000006</v>
      </c>
      <c r="X341" s="184">
        <v>83.3</v>
      </c>
      <c r="Y341" s="179">
        <v>100</v>
      </c>
      <c r="Z341" s="179">
        <v>33.299999999999997</v>
      </c>
      <c r="AA341" s="179">
        <v>100</v>
      </c>
      <c r="AB341" s="183">
        <v>80.75</v>
      </c>
      <c r="AC341" s="179">
        <v>86.607142857249997</v>
      </c>
      <c r="AD341" s="184">
        <v>100</v>
      </c>
      <c r="AE341" s="179">
        <v>100</v>
      </c>
      <c r="AF341" s="179">
        <v>71.428571429000002</v>
      </c>
      <c r="AG341" s="185">
        <v>75</v>
      </c>
      <c r="AH341" s="183">
        <v>79.125</v>
      </c>
      <c r="AI341" s="179">
        <v>75</v>
      </c>
      <c r="AJ341" s="184">
        <v>66.666666667000001</v>
      </c>
      <c r="AK341" s="179">
        <v>100</v>
      </c>
      <c r="AL341" s="179">
        <v>33.333333332999999</v>
      </c>
      <c r="AM341" s="185">
        <v>100</v>
      </c>
      <c r="AN341" s="179">
        <v>83.333249999999992</v>
      </c>
      <c r="AO341" s="184">
        <v>100</v>
      </c>
      <c r="AP341" s="179">
        <v>75</v>
      </c>
      <c r="AQ341" s="179">
        <v>83.332999999999998</v>
      </c>
      <c r="AR341" s="185">
        <v>75</v>
      </c>
    </row>
    <row r="342" spans="2:44" x14ac:dyDescent="0.3">
      <c r="B342" s="153" t="s">
        <v>23</v>
      </c>
      <c r="C342" s="92" t="s">
        <v>313</v>
      </c>
      <c r="D342" s="29">
        <f>AVERAGE(Mystery_Shopping_Scores6[[#This Row],[Business Start-up (2020)]:[Studying (2020)]], Mystery_Shopping_Scores6[[#This Row],[Regular business operations (2021)]:[Health (2021)]])</f>
        <v>87.407407407407419</v>
      </c>
      <c r="E342" s="29">
        <f>IFERROR(AVERAGE(Mystery_Shopping_Scores6[[#This Row],[Business Start-up (2020)]], Mystery_Shopping_Scores6[[#This Row],[Regular business operations (2021)]]), ".")</f>
        <v>100</v>
      </c>
      <c r="F342" s="30">
        <f>IFERROR(AVERAGE(Mystery_Shopping_Scores6[[#This Row],[Family (2020)]:[Studying (2020)]],Mystery_Shopping_Scores6[[#This Row],[Transport (2021)]:[Health (2021)]]), ".")</f>
        <v>83.809523809523824</v>
      </c>
      <c r="G342" s="171">
        <f>AVERAGE(Mystery_Shopping_Scores6[[#This Row],[Regular business operations (2021)]:[Health (2021)]])</f>
        <v>89.333333333333343</v>
      </c>
      <c r="H342" s="171">
        <v>100</v>
      </c>
      <c r="I342" s="38">
        <v>66.666666666666671</v>
      </c>
      <c r="J342" s="38">
        <v>100</v>
      </c>
      <c r="K342" s="38">
        <v>80</v>
      </c>
      <c r="L342" s="30">
        <v>100</v>
      </c>
      <c r="M342" s="171">
        <v>88.235294117647058</v>
      </c>
      <c r="N342" s="167">
        <v>100</v>
      </c>
      <c r="O342" s="172">
        <v>0</v>
      </c>
      <c r="P342" s="167">
        <v>86.25</v>
      </c>
      <c r="Q342" s="38">
        <f t="shared" si="108"/>
        <v>85</v>
      </c>
      <c r="R342" s="29">
        <v>100</v>
      </c>
      <c r="S342" s="38">
        <v>40</v>
      </c>
      <c r="T342" s="38">
        <v>100</v>
      </c>
      <c r="U342" s="30">
        <v>100</v>
      </c>
      <c r="V342" s="191">
        <v>82.875</v>
      </c>
      <c r="W342" s="179">
        <v>87.5</v>
      </c>
      <c r="X342" s="184">
        <v>100</v>
      </c>
      <c r="Y342" s="179">
        <v>100</v>
      </c>
      <c r="Z342" s="179">
        <v>50</v>
      </c>
      <c r="AA342" s="179">
        <v>100</v>
      </c>
      <c r="AB342" s="183">
        <v>82.875</v>
      </c>
      <c r="AC342" s="179">
        <v>78.333333333249996</v>
      </c>
      <c r="AD342" s="184">
        <v>80</v>
      </c>
      <c r="AE342" s="179">
        <v>50</v>
      </c>
      <c r="AF342" s="179">
        <v>83.333333332999999</v>
      </c>
      <c r="AG342" s="185">
        <v>100</v>
      </c>
      <c r="AH342" s="183">
        <v>78.875</v>
      </c>
      <c r="AI342" s="179">
        <v>87.5</v>
      </c>
      <c r="AJ342" s="184">
        <v>100</v>
      </c>
      <c r="AK342" s="179">
        <v>100</v>
      </c>
      <c r="AL342" s="179">
        <v>50</v>
      </c>
      <c r="AM342" s="185">
        <v>100</v>
      </c>
      <c r="AN342" s="179">
        <v>70.089249999999993</v>
      </c>
      <c r="AO342" s="184">
        <v>42.856999999999999</v>
      </c>
      <c r="AP342" s="179">
        <v>37.5</v>
      </c>
      <c r="AQ342" s="179">
        <v>100</v>
      </c>
      <c r="AR342" s="185">
        <v>100</v>
      </c>
    </row>
    <row r="343" spans="2:44" x14ac:dyDescent="0.3">
      <c r="B343" s="153" t="s">
        <v>23</v>
      </c>
      <c r="C343" s="92" t="s">
        <v>314</v>
      </c>
      <c r="D343" s="29">
        <f>AVERAGE(Mystery_Shopping_Scores6[[#This Row],[Business Start-up (2020)]:[Studying (2020)]], Mystery_Shopping_Scores6[[#This Row],[Regular business operations (2021)]:[Health (2021)]])</f>
        <v>100</v>
      </c>
      <c r="E343" s="29">
        <f>IFERROR(AVERAGE(Mystery_Shopping_Scores6[[#This Row],[Business Start-up (2020)]], Mystery_Shopping_Scores6[[#This Row],[Regular business operations (2021)]]), ".")</f>
        <v>100</v>
      </c>
      <c r="F343" s="30">
        <f>IFERROR(AVERAGE(Mystery_Shopping_Scores6[[#This Row],[Family (2020)]:[Studying (2020)]],Mystery_Shopping_Scores6[[#This Row],[Transport (2021)]:[Health (2021)]]), ".")</f>
        <v>100</v>
      </c>
      <c r="G343" s="171">
        <f>AVERAGE(Mystery_Shopping_Scores6[[#This Row],[Regular business operations (2021)]:[Health (2021)]])</f>
        <v>100</v>
      </c>
      <c r="H343" s="171">
        <v>100</v>
      </c>
      <c r="I343" s="38">
        <v>100</v>
      </c>
      <c r="J343" s="38">
        <v>100</v>
      </c>
      <c r="K343" s="38">
        <v>100</v>
      </c>
      <c r="L343" s="30">
        <v>100</v>
      </c>
      <c r="M343" s="171" t="s">
        <v>6</v>
      </c>
      <c r="N343" s="167" t="s">
        <v>6</v>
      </c>
      <c r="O343" s="172" t="s">
        <v>6</v>
      </c>
      <c r="P343" s="167">
        <v>100</v>
      </c>
      <c r="Q343" s="38">
        <f t="shared" si="108"/>
        <v>100</v>
      </c>
      <c r="R343" s="29">
        <v>100</v>
      </c>
      <c r="S343" s="38">
        <v>100</v>
      </c>
      <c r="T343" s="38">
        <v>100</v>
      </c>
      <c r="U343" s="30">
        <v>100</v>
      </c>
      <c r="V343" s="191">
        <v>100</v>
      </c>
      <c r="W343" s="179">
        <v>100</v>
      </c>
      <c r="X343" s="184">
        <v>100</v>
      </c>
      <c r="Y343" s="179">
        <v>100</v>
      </c>
      <c r="Z343" s="179">
        <v>100</v>
      </c>
      <c r="AA343" s="179">
        <v>100</v>
      </c>
      <c r="AB343" s="183">
        <v>87.5</v>
      </c>
      <c r="AC343" s="179">
        <v>100</v>
      </c>
      <c r="AD343" s="184">
        <v>100</v>
      </c>
      <c r="AE343" s="179">
        <v>100</v>
      </c>
      <c r="AF343" s="179">
        <v>100</v>
      </c>
      <c r="AG343" s="185">
        <v>100</v>
      </c>
      <c r="AH343" s="183">
        <v>87.5</v>
      </c>
      <c r="AI343" s="179">
        <v>75</v>
      </c>
      <c r="AJ343" s="184">
        <v>50</v>
      </c>
      <c r="AK343" s="179">
        <v>100</v>
      </c>
      <c r="AL343" s="179">
        <v>50</v>
      </c>
      <c r="AM343" s="185">
        <v>100</v>
      </c>
      <c r="AN343" s="179">
        <v>100</v>
      </c>
      <c r="AO343" s="184">
        <v>100</v>
      </c>
      <c r="AP343" s="179">
        <v>100</v>
      </c>
      <c r="AQ343" s="179">
        <v>100</v>
      </c>
      <c r="AR343" s="185">
        <v>100</v>
      </c>
    </row>
    <row r="344" spans="2:44" x14ac:dyDescent="0.3">
      <c r="B344" s="153" t="s">
        <v>23</v>
      </c>
      <c r="C344" s="92" t="s">
        <v>742</v>
      </c>
      <c r="D344" s="29">
        <f>AVERAGE(Mystery_Shopping_Scores6[[#This Row],[Business Start-up (2020)]:[Studying (2020)]], Mystery_Shopping_Scores6[[#This Row],[Regular business operations (2021)]:[Health (2021)]])</f>
        <v>65.361552028218696</v>
      </c>
      <c r="E344" s="29">
        <f>IFERROR(AVERAGE(Mystery_Shopping_Scores6[[#This Row],[Business Start-up (2020)]], Mystery_Shopping_Scores6[[#This Row],[Regular business operations (2021)]]), ".")</f>
        <v>65.238095238095241</v>
      </c>
      <c r="F344" s="30">
        <f>IFERROR(AVERAGE(Mystery_Shopping_Scores6[[#This Row],[Family (2020)]:[Studying (2020)]],Mystery_Shopping_Scores6[[#This Row],[Transport (2021)]:[Health (2021)]]), ".")</f>
        <v>65.396825396825392</v>
      </c>
      <c r="G344" s="171">
        <f>AVERAGE(Mystery_Shopping_Scores6[[#This Row],[Regular business operations (2021)]:[Health (2021)]])</f>
        <v>54.261904761904759</v>
      </c>
      <c r="H344" s="29">
        <f t="shared" ref="H344:L344" si="109">(0.5*IF(ISNUMBER(H345),H345,0)+0.25*IF(ISNUMBER(H346),H346,0)+IFERROR(AVERAGE(H347:H348)*0.25,0))/(ISNUMBER(H345)*0.5+ISNUMBER(H346)*0.25+OR(ISNUMBER(H347),ISNUMBER(H348))*0.25)</f>
        <v>40.476190476190482</v>
      </c>
      <c r="I344" s="38">
        <f t="shared" si="109"/>
        <v>61.666666666666664</v>
      </c>
      <c r="J344" s="38">
        <f t="shared" si="109"/>
        <v>50</v>
      </c>
      <c r="K344" s="38">
        <f t="shared" si="109"/>
        <v>70.833333333333329</v>
      </c>
      <c r="L344" s="30">
        <f t="shared" si="109"/>
        <v>48.333333333333336</v>
      </c>
      <c r="M344" s="171" t="s">
        <v>6</v>
      </c>
      <c r="N344" s="167" t="s">
        <v>6</v>
      </c>
      <c r="O344" s="172" t="s">
        <v>6</v>
      </c>
      <c r="P344" s="167">
        <v>64.514930555555566</v>
      </c>
      <c r="Q344" s="38">
        <f t="shared" si="108"/>
        <v>79.236111111111114</v>
      </c>
      <c r="R344" s="29">
        <f>(0.5*IF(ISNUMBER(R345),R345,0)+0.25*IF(ISNUMBER(R346),R346,0)+IFERROR(AVERAGE(R347:R348)*0.25,0))/(ISNUMBER(R345)*0.5+ISNUMBER(R346)*0.25+OR(ISNUMBER(R347),ISNUMBER(R348))*0.25)</f>
        <v>90</v>
      </c>
      <c r="S344" s="38">
        <f>(0.5*IF(ISNUMBER(S345),S345,0)+0.25*IF(ISNUMBER(S346),S346,0)+IFERROR(AVERAGE(S347:S348)*0.25,0))/(ISNUMBER(S345)*0.5+ISNUMBER(S346)*0.25+OR(ISNUMBER(S347),ISNUMBER(S348))*0.25)</f>
        <v>81.25</v>
      </c>
      <c r="T344" s="38">
        <f>(0.5*IF(ISNUMBER(T345),T345,0)+0.25*IF(ISNUMBER(T346),T346,0)+IFERROR(AVERAGE(T347:T348)*0.25,0))/(ISNUMBER(T345)*0.5+ISNUMBER(T346)*0.25+OR(ISNUMBER(T347),ISNUMBER(T348))*0.25)</f>
        <v>85.277777777777771</v>
      </c>
      <c r="U344" s="30">
        <f>(0.5*IF(ISNUMBER(U345),U345,0)+0.25*IF(ISNUMBER(U346),U346,0)+IFERROR(AVERAGE(U347:U348)*0.25,0))/(ISNUMBER(U345)*0.5+ISNUMBER(U346)*0.25+OR(ISNUMBER(U347),ISNUMBER(U348))*0.25)</f>
        <v>60.416666666666664</v>
      </c>
      <c r="V344" s="191">
        <v>48.166666666666664</v>
      </c>
      <c r="W344" s="179">
        <v>49.793750000000003</v>
      </c>
      <c r="X344" s="184">
        <v>58.325000000000003</v>
      </c>
      <c r="Y344" s="179">
        <v>79.174999999999997</v>
      </c>
      <c r="Z344" s="179">
        <v>41.674999999999997</v>
      </c>
      <c r="AA344" s="179">
        <v>20</v>
      </c>
      <c r="AB344" s="183">
        <v>41.166666666666664</v>
      </c>
      <c r="AC344" s="179">
        <v>45.170891608187503</v>
      </c>
      <c r="AD344" s="184">
        <v>48.841783216625004</v>
      </c>
      <c r="AE344" s="179" t="s">
        <v>6</v>
      </c>
      <c r="AF344" s="179" t="s">
        <v>6</v>
      </c>
      <c r="AG344" s="185">
        <v>41.499999999750003</v>
      </c>
      <c r="AH344" s="183">
        <v>40.833333333333336</v>
      </c>
      <c r="AI344" s="179">
        <v>39.166666666687505</v>
      </c>
      <c r="AJ344" s="184">
        <v>48.333333333249996</v>
      </c>
      <c r="AK344" s="179">
        <v>66.666666666750004</v>
      </c>
      <c r="AL344" s="179">
        <v>41.666666666750004</v>
      </c>
      <c r="AM344" s="185">
        <v>0</v>
      </c>
      <c r="AN344" s="179">
        <v>43.862062500000008</v>
      </c>
      <c r="AO344" s="184">
        <v>50.640875000000008</v>
      </c>
      <c r="AP344" s="179" t="s">
        <v>6</v>
      </c>
      <c r="AQ344" s="179" t="s">
        <v>6</v>
      </c>
      <c r="AR344" s="185">
        <v>37.08325</v>
      </c>
    </row>
    <row r="345" spans="2:44" x14ac:dyDescent="0.3">
      <c r="B345" s="153" t="s">
        <v>23</v>
      </c>
      <c r="C345" s="92" t="s">
        <v>315</v>
      </c>
      <c r="D345" s="29">
        <f>AVERAGE(Mystery_Shopping_Scores6[[#This Row],[Business Start-up (2020)]:[Studying (2020)]], Mystery_Shopping_Scores6[[#This Row],[Regular business operations (2021)]:[Health (2021)]])</f>
        <v>79.704585537918859</v>
      </c>
      <c r="E345" s="29">
        <f>IFERROR(AVERAGE(Mystery_Shopping_Scores6[[#This Row],[Business Start-up (2020)]], Mystery_Shopping_Scores6[[#This Row],[Regular business operations (2021)]]), ".")</f>
        <v>82.142857142857139</v>
      </c>
      <c r="F345" s="30">
        <f>IFERROR(AVERAGE(Mystery_Shopping_Scores6[[#This Row],[Family (2020)]:[Studying (2020)]],Mystery_Shopping_Scores6[[#This Row],[Transport (2021)]:[Health (2021)]]), ".")</f>
        <v>79.007936507936506</v>
      </c>
      <c r="G345" s="171">
        <f>AVERAGE(Mystery_Shopping_Scores6[[#This Row],[Regular business operations (2021)]:[Health (2021)]])</f>
        <v>76.857142857142861</v>
      </c>
      <c r="H345" s="171">
        <v>64.285714285714292</v>
      </c>
      <c r="I345" s="38">
        <v>90</v>
      </c>
      <c r="J345" s="38">
        <v>83.333333333333329</v>
      </c>
      <c r="K345" s="38">
        <v>100</v>
      </c>
      <c r="L345" s="30">
        <v>46.666666666666671</v>
      </c>
      <c r="M345" s="171">
        <v>80</v>
      </c>
      <c r="N345" s="167">
        <v>100</v>
      </c>
      <c r="O345" s="172">
        <v>100</v>
      </c>
      <c r="P345" s="167">
        <v>77.881944444444443</v>
      </c>
      <c r="Q345" s="38">
        <f t="shared" si="108"/>
        <v>83.263888888888886</v>
      </c>
      <c r="R345" s="29">
        <v>100</v>
      </c>
      <c r="S345" s="38">
        <v>75</v>
      </c>
      <c r="T345" s="38">
        <v>95.555555555555557</v>
      </c>
      <c r="U345" s="30">
        <v>62.5</v>
      </c>
      <c r="V345" s="191">
        <v>65.166666666666671</v>
      </c>
      <c r="W345" s="179">
        <v>72.5</v>
      </c>
      <c r="X345" s="184">
        <v>100</v>
      </c>
      <c r="Y345" s="179">
        <v>100</v>
      </c>
      <c r="Z345" s="179">
        <v>50</v>
      </c>
      <c r="AA345" s="179">
        <v>40</v>
      </c>
      <c r="AB345" s="183">
        <v>55.166666666666664</v>
      </c>
      <c r="AC345" s="179">
        <v>50.474358973999998</v>
      </c>
      <c r="AD345" s="184">
        <v>34.615384615000004</v>
      </c>
      <c r="AE345" s="179" t="s">
        <v>6</v>
      </c>
      <c r="AF345" s="179" t="s">
        <v>6</v>
      </c>
      <c r="AG345" s="185">
        <v>66.333333332999999</v>
      </c>
      <c r="AH345" s="183">
        <v>53.833333333333336</v>
      </c>
      <c r="AI345" s="179">
        <v>57.5</v>
      </c>
      <c r="AJ345" s="184">
        <v>80</v>
      </c>
      <c r="AK345" s="179">
        <v>100</v>
      </c>
      <c r="AL345" s="179">
        <v>50</v>
      </c>
      <c r="AM345" s="185">
        <v>0</v>
      </c>
      <c r="AN345" s="179">
        <v>46.057500000000005</v>
      </c>
      <c r="AO345" s="184">
        <v>34.615000000000002</v>
      </c>
      <c r="AP345" s="179" t="s">
        <v>6</v>
      </c>
      <c r="AQ345" s="179" t="s">
        <v>6</v>
      </c>
      <c r="AR345" s="185">
        <v>57.5</v>
      </c>
    </row>
    <row r="346" spans="2:44" x14ac:dyDescent="0.3">
      <c r="B346" s="153" t="s">
        <v>23</v>
      </c>
      <c r="C346" s="92" t="s">
        <v>316</v>
      </c>
      <c r="D346" s="29">
        <f>AVERAGE(Mystery_Shopping_Scores6[[#This Row],[Business Start-up (2020)]:[Studying (2020)]], Mystery_Shopping_Scores6[[#This Row],[Regular business operations (2021)]:[Health (2021)]])</f>
        <v>62.962962962962962</v>
      </c>
      <c r="E346" s="29">
        <f>IFERROR(AVERAGE(Mystery_Shopping_Scores6[[#This Row],[Business Start-up (2020)]], Mystery_Shopping_Scores6[[#This Row],[Regular business operations (2021)]]), ".")</f>
        <v>66.666666666666657</v>
      </c>
      <c r="F346" s="30">
        <f>IFERROR(AVERAGE(Mystery_Shopping_Scores6[[#This Row],[Family (2020)]:[Studying (2020)]],Mystery_Shopping_Scores6[[#This Row],[Transport (2021)]:[Health (2021)]]), ".")</f>
        <v>61.904761904761891</v>
      </c>
      <c r="G346" s="171">
        <f>AVERAGE(Mystery_Shopping_Scores6[[#This Row],[Regular business operations (2021)]:[Health (2021)]])</f>
        <v>39.999999999999993</v>
      </c>
      <c r="H346" s="171">
        <v>33.333333333333329</v>
      </c>
      <c r="I346" s="38">
        <v>66.666666666666657</v>
      </c>
      <c r="J346" s="38">
        <v>33.333333333333329</v>
      </c>
      <c r="K346" s="38">
        <v>66.666666666666657</v>
      </c>
      <c r="L346" s="30">
        <v>0</v>
      </c>
      <c r="M346" s="171" t="s">
        <v>6</v>
      </c>
      <c r="N346" s="167" t="s">
        <v>6</v>
      </c>
      <c r="O346" s="172" t="s">
        <v>6</v>
      </c>
      <c r="P346" s="167">
        <v>66.670833333333334</v>
      </c>
      <c r="Q346" s="38">
        <f t="shared" si="108"/>
        <v>91.666666666666657</v>
      </c>
      <c r="R346" s="29">
        <v>100</v>
      </c>
      <c r="S346" s="38">
        <v>100</v>
      </c>
      <c r="T346" s="38">
        <v>100</v>
      </c>
      <c r="U346" s="30">
        <v>66.666666666666657</v>
      </c>
      <c r="V346" s="191">
        <v>50</v>
      </c>
      <c r="W346" s="179">
        <v>41.674999999999997</v>
      </c>
      <c r="X346" s="184">
        <v>33.299999999999997</v>
      </c>
      <c r="Y346" s="179">
        <v>66.7</v>
      </c>
      <c r="Z346" s="179">
        <v>66.7</v>
      </c>
      <c r="AA346" s="179">
        <v>0</v>
      </c>
      <c r="AB346" s="183">
        <v>50</v>
      </c>
      <c r="AC346" s="179">
        <v>66.666666666499992</v>
      </c>
      <c r="AD346" s="184">
        <v>100</v>
      </c>
      <c r="AE346" s="179" t="s">
        <v>6</v>
      </c>
      <c r="AF346" s="179" t="s">
        <v>6</v>
      </c>
      <c r="AG346" s="185">
        <v>33.333333332999999</v>
      </c>
      <c r="AH346" s="183">
        <v>50</v>
      </c>
      <c r="AI346" s="179">
        <v>41.666666666750004</v>
      </c>
      <c r="AJ346" s="184">
        <v>33.333333332999999</v>
      </c>
      <c r="AK346" s="179">
        <v>66.666666667000001</v>
      </c>
      <c r="AL346" s="179">
        <v>66.666666667000001</v>
      </c>
      <c r="AM346" s="185">
        <v>0</v>
      </c>
      <c r="AN346" s="179">
        <v>66.666499999999999</v>
      </c>
      <c r="AO346" s="184">
        <v>100</v>
      </c>
      <c r="AP346" s="179" t="s">
        <v>6</v>
      </c>
      <c r="AQ346" s="179" t="s">
        <v>6</v>
      </c>
      <c r="AR346" s="185">
        <v>33.332999999999998</v>
      </c>
    </row>
    <row r="347" spans="2:44" x14ac:dyDescent="0.3">
      <c r="B347" s="153" t="s">
        <v>23</v>
      </c>
      <c r="C347" s="92" t="s">
        <v>740</v>
      </c>
      <c r="D347" s="29">
        <f>AVERAGE(Mystery_Shopping_Scores6[[#This Row],[Business Start-up (2020)]:[Studying (2020)]], Mystery_Shopping_Scores6[[#This Row],[Regular business operations (2021)]:[Health (2021)]])</f>
        <v>18.888888888888889</v>
      </c>
      <c r="E347" s="29">
        <f>IFERROR(AVERAGE(Mystery_Shopping_Scores6[[#This Row],[Business Start-up (2020)]], Mystery_Shopping_Scores6[[#This Row],[Regular business operations (2021)]]), ".")</f>
        <v>10</v>
      </c>
      <c r="F347" s="30">
        <f>IFERROR(AVERAGE(Mystery_Shopping_Scores6[[#This Row],[Family (2020)]:[Studying (2020)]],Mystery_Shopping_Scores6[[#This Row],[Transport (2021)]:[Health (2021)]]), ".")</f>
        <v>21.428571428571427</v>
      </c>
      <c r="G347" s="171">
        <f>AVERAGE(Mystery_Shopping_Scores6[[#This Row],[Regular business operations (2021)]:[Health (2021)]])</f>
        <v>20</v>
      </c>
      <c r="H347" s="171">
        <v>0</v>
      </c>
      <c r="I347" s="38">
        <v>0</v>
      </c>
      <c r="J347" s="38">
        <v>0</v>
      </c>
      <c r="K347" s="38">
        <v>0</v>
      </c>
      <c r="L347" s="30">
        <v>100</v>
      </c>
      <c r="M347" s="171">
        <v>12</v>
      </c>
      <c r="N347" s="167">
        <v>0</v>
      </c>
      <c r="O347" s="172" t="s">
        <v>6</v>
      </c>
      <c r="P347" s="167">
        <v>8.75</v>
      </c>
      <c r="Q347" s="38">
        <f t="shared" si="108"/>
        <v>17.5</v>
      </c>
      <c r="R347" s="29">
        <v>20</v>
      </c>
      <c r="S347" s="38">
        <v>50</v>
      </c>
      <c r="T347" s="38">
        <v>0</v>
      </c>
      <c r="U347" s="30">
        <v>0</v>
      </c>
      <c r="V347" s="191">
        <v>4.5</v>
      </c>
      <c r="W347" s="179">
        <v>0</v>
      </c>
      <c r="X347" s="184">
        <v>0</v>
      </c>
      <c r="Y347" s="179">
        <v>0</v>
      </c>
      <c r="Z347" s="179">
        <v>0</v>
      </c>
      <c r="AA347" s="179">
        <v>0</v>
      </c>
      <c r="AB347" s="183">
        <v>4.5</v>
      </c>
      <c r="AC347" s="179">
        <v>13.6363636365</v>
      </c>
      <c r="AD347" s="184">
        <v>27.272727273000001</v>
      </c>
      <c r="AE347" s="179" t="s">
        <v>6</v>
      </c>
      <c r="AF347" s="179" t="s">
        <v>6</v>
      </c>
      <c r="AG347" s="185">
        <v>0</v>
      </c>
      <c r="AH347" s="183">
        <v>11.166666666666666</v>
      </c>
      <c r="AI347" s="179">
        <v>0</v>
      </c>
      <c r="AJ347" s="184">
        <v>0</v>
      </c>
      <c r="AK347" s="179">
        <v>0</v>
      </c>
      <c r="AL347" s="179">
        <v>0</v>
      </c>
      <c r="AM347" s="185">
        <v>0</v>
      </c>
      <c r="AN347" s="179">
        <v>33.333500000000001</v>
      </c>
      <c r="AO347" s="184">
        <v>66.667000000000002</v>
      </c>
      <c r="AP347" s="179" t="s">
        <v>6</v>
      </c>
      <c r="AQ347" s="179" t="s">
        <v>6</v>
      </c>
      <c r="AR347" s="185">
        <v>0</v>
      </c>
    </row>
    <row r="348" spans="2:44" x14ac:dyDescent="0.3">
      <c r="B348" s="153" t="s">
        <v>23</v>
      </c>
      <c r="C348" s="92" t="s">
        <v>741</v>
      </c>
      <c r="D348" s="29">
        <f>AVERAGE(Mystery_Shopping_Scores6[[#This Row],[Business Start-up (2020)]:[Studying (2020)]], Mystery_Shopping_Scores6[[#This Row],[Regular business operations (2021)]:[Health (2021)]])</f>
        <v>54.166666666666664</v>
      </c>
      <c r="E348" s="29">
        <f>IFERROR(AVERAGE(Mystery_Shopping_Scores6[[#This Row],[Business Start-up (2020)]], Mystery_Shopping_Scores6[[#This Row],[Regular business operations (2021)]]), ".")</f>
        <v>50</v>
      </c>
      <c r="F348" s="30">
        <f>IFERROR(AVERAGE(Mystery_Shopping_Scores6[[#This Row],[Family (2020)]:[Studying (2020)]],Mystery_Shopping_Scores6[[#This Row],[Transport (2021)]:[Health (2021)]]), ".")</f>
        <v>55.55555555555555</v>
      </c>
      <c r="G348" s="171">
        <f>AVERAGE(Mystery_Shopping_Scores6[[#This Row],[Regular business operations (2021)]:[Health (2021)]])</f>
        <v>8.3333333333333339</v>
      </c>
      <c r="H348" s="171">
        <v>0</v>
      </c>
      <c r="I348" s="38">
        <v>0</v>
      </c>
      <c r="J348" s="38">
        <v>0</v>
      </c>
      <c r="K348" s="38">
        <v>33.333333333333336</v>
      </c>
      <c r="L348" s="30" t="s">
        <v>6</v>
      </c>
      <c r="M348" s="171">
        <v>55.555555555555557</v>
      </c>
      <c r="N348" s="167">
        <v>100</v>
      </c>
      <c r="O348" s="172" t="s">
        <v>6</v>
      </c>
      <c r="P348" s="167">
        <v>83.333333333333329</v>
      </c>
      <c r="Q348" s="38">
        <f t="shared" si="108"/>
        <v>100</v>
      </c>
      <c r="R348" s="29">
        <v>100</v>
      </c>
      <c r="S348" s="38">
        <v>100</v>
      </c>
      <c r="T348" s="38">
        <v>100</v>
      </c>
      <c r="U348" s="30">
        <v>100</v>
      </c>
      <c r="V348" s="191">
        <v>31.25</v>
      </c>
      <c r="W348" s="179">
        <v>50</v>
      </c>
      <c r="X348" s="184" t="s">
        <v>6</v>
      </c>
      <c r="Y348" s="179">
        <v>100</v>
      </c>
      <c r="Z348" s="179" t="s">
        <v>6</v>
      </c>
      <c r="AA348" s="179">
        <v>0</v>
      </c>
      <c r="AB348" s="183">
        <v>8.3333333333333339</v>
      </c>
      <c r="AC348" s="179">
        <v>12.5</v>
      </c>
      <c r="AD348" s="184">
        <v>25</v>
      </c>
      <c r="AE348" s="179" t="s">
        <v>6</v>
      </c>
      <c r="AF348" s="179" t="s">
        <v>6</v>
      </c>
      <c r="AG348" s="185">
        <v>0</v>
      </c>
      <c r="AH348" s="183">
        <v>0</v>
      </c>
      <c r="AI348" s="179">
        <v>0</v>
      </c>
      <c r="AJ348" s="184" t="s">
        <v>6</v>
      </c>
      <c r="AK348" s="179" t="s">
        <v>6</v>
      </c>
      <c r="AL348" s="179" t="s">
        <v>6</v>
      </c>
      <c r="AM348" s="185">
        <v>0</v>
      </c>
      <c r="AN348" s="179">
        <v>0</v>
      </c>
      <c r="AO348" s="184">
        <v>0</v>
      </c>
      <c r="AP348" s="179" t="s">
        <v>6</v>
      </c>
      <c r="AQ348" s="179" t="s">
        <v>6</v>
      </c>
      <c r="AR348" s="185">
        <v>0</v>
      </c>
    </row>
    <row r="349" spans="2:44" x14ac:dyDescent="0.3">
      <c r="B349" s="153" t="s">
        <v>24</v>
      </c>
      <c r="C349" s="92" t="s">
        <v>307</v>
      </c>
      <c r="D349" s="29">
        <f>AVERAGE(Mystery_Shopping_Scores6[[#This Row],[Business Start-up (2020)]:[Studying (2020)]], Mystery_Shopping_Scores6[[#This Row],[Regular business operations (2021)]:[Health (2021)]])</f>
        <v>60.854363253576565</v>
      </c>
      <c r="E349" s="29">
        <f>IFERROR(AVERAGE(Mystery_Shopping_Scores6[[#This Row],[Business Start-up (2020)]], Mystery_Shopping_Scores6[[#This Row],[Regular business operations (2021)]]), ".")</f>
        <v>74.534357087742492</v>
      </c>
      <c r="F349" s="30">
        <f>IFERROR(AVERAGE(Mystery_Shopping_Scores6[[#This Row],[Family (2020)]:[Studying (2020)]],Mystery_Shopping_Scores6[[#This Row],[Transport (2021)]:[Health (2021)]]), ".")</f>
        <v>56.945793586672004</v>
      </c>
      <c r="G349" s="171">
        <f>AVERAGE(Mystery_Shopping_Scores6[[#This Row],[Regular business operations (2021)]:[Health (2021)]])</f>
        <v>59.025738846691226</v>
      </c>
      <c r="H349" s="29">
        <f t="shared" ref="H349:L349" si="110" xml:space="preserve"> (SUMIFS(H:H, $B:$B, $B349, $C:$C, "1. User centricity")+SUMIFS(H:H, $B:$B, $B349, $C:$C, "2. Transparency")+SUMIFS(H:H, $B:$B, $B349, $C:$C, "3. Key enablers")+ SUMIFS(H:H, $B:$B, $B349, $C:$C, "4. Cross-border services"))/4</f>
        <v>71.202766754850074</v>
      </c>
      <c r="I349" s="38">
        <f t="shared" si="110"/>
        <v>52.130739795918366</v>
      </c>
      <c r="J349" s="38">
        <f t="shared" si="110"/>
        <v>53.428571428571423</v>
      </c>
      <c r="K349" s="38">
        <f t="shared" si="110"/>
        <v>62.16324323824324</v>
      </c>
      <c r="L349" s="30">
        <f t="shared" si="110"/>
        <v>56.203373015873019</v>
      </c>
      <c r="M349" s="171" t="s">
        <v>6</v>
      </c>
      <c r="N349" s="167" t="s">
        <v>6</v>
      </c>
      <c r="O349" s="172" t="s">
        <v>6</v>
      </c>
      <c r="P349" s="167">
        <v>64.443509381091616</v>
      </c>
      <c r="Q349" s="38">
        <f t="shared" si="108"/>
        <v>63.140143762183236</v>
      </c>
      <c r="R349" s="29">
        <f xml:space="preserve"> (SUMIFS(R:R, $B:$B, $B349, $C:$C, "1. User centricity")+SUMIFS(R:R, $B:$B, $B349, $C:$C, "2. Transparency")+SUMIFS(R:R, $B:$B, $B349, $C:$C, "3. Key enablers")+ SUMIFS(R:R, $B:$B, $B349, $C:$C, "4. Cross-border services"))/4</f>
        <v>77.86594742063491</v>
      </c>
      <c r="S349" s="38">
        <f xml:space="preserve"> (SUMIFS(S:S, $B:$B, $B349, $C:$C, "1. User centricity")+SUMIFS(S:S, $B:$B, $B349, $C:$C, "2. Transparency")+SUMIFS(S:S, $B:$B, $B349, $C:$C, "3. Key enablers")+ SUMIFS(S:S, $B:$B, $B349, $C:$C, "4. Cross-border services"))/4</f>
        <v>56.376488095238088</v>
      </c>
      <c r="T349" s="38">
        <f xml:space="preserve"> (SUMIFS(T:T, $B:$B, $B349, $C:$C, "1. User centricity")+SUMIFS(T:T, $B:$B, $B349, $C:$C, "2. Transparency")+SUMIFS(T:T, $B:$B, $B349, $C:$C, "3. Key enablers")+ SUMIFS(T:T, $B:$B, $B349, $C:$C, "4. Cross-border services"))/4</f>
        <v>62.759979810637702</v>
      </c>
      <c r="U349" s="30">
        <f xml:space="preserve"> (SUMIFS(U:U, $B:$B, $B349, $C:$C, "1. User centricity")+SUMIFS(U:U, $B:$B, $B349, $C:$C, "2. Transparency")+SUMIFS(U:U, $B:$B, $B349, $C:$C, "3. Key enablers")+ SUMIFS(U:U, $B:$B, $B349, $C:$C, "4. Cross-border services"))/4</f>
        <v>55.558159722222221</v>
      </c>
      <c r="V349" s="191">
        <v>70.875</v>
      </c>
      <c r="W349" s="179">
        <v>65.746874999999989</v>
      </c>
      <c r="X349" s="184">
        <v>79.224999999999994</v>
      </c>
      <c r="Y349" s="179">
        <v>74.556250000000006</v>
      </c>
      <c r="Z349" s="179">
        <v>54.70624999999999</v>
      </c>
      <c r="AA349" s="179">
        <v>54.5</v>
      </c>
      <c r="AB349" s="183">
        <v>66.5</v>
      </c>
      <c r="AC349" s="179">
        <v>75.761900698033259</v>
      </c>
      <c r="AD349" s="184">
        <v>86.723493533121513</v>
      </c>
      <c r="AE349" s="179">
        <v>70.154011343500002</v>
      </c>
      <c r="AF349" s="179">
        <v>80.929928989185171</v>
      </c>
      <c r="AG349" s="185">
        <v>65.24016892632639</v>
      </c>
      <c r="AH349" s="183">
        <v>60.5</v>
      </c>
      <c r="AI349" s="179">
        <v>57.334322648437507</v>
      </c>
      <c r="AJ349" s="184">
        <v>69.810710742541659</v>
      </c>
      <c r="AK349" s="179">
        <v>71.908035714291671</v>
      </c>
      <c r="AL349" s="179">
        <v>46.47866318455555</v>
      </c>
      <c r="AM349" s="185">
        <v>41.139880952361111</v>
      </c>
      <c r="AN349" s="179">
        <v>64.065199074074073</v>
      </c>
      <c r="AO349" s="184">
        <v>81.147777777777776</v>
      </c>
      <c r="AP349" s="179">
        <v>55.364148148148139</v>
      </c>
      <c r="AQ349" s="179">
        <v>68.420064814814808</v>
      </c>
      <c r="AR349" s="185">
        <v>51.328805555555554</v>
      </c>
    </row>
    <row r="350" spans="2:44" x14ac:dyDescent="0.3">
      <c r="B350" s="153" t="s">
        <v>24</v>
      </c>
      <c r="C350" s="92" t="s">
        <v>734</v>
      </c>
      <c r="D350" s="29">
        <f>AVERAGE(Mystery_Shopping_Scores6[[#This Row],[Business Start-up (2020)]:[Studying (2020)]], Mystery_Shopping_Scores6[[#This Row],[Regular business operations (2021)]:[Health (2021)]])</f>
        <v>90.589689243685342</v>
      </c>
      <c r="E350" s="29">
        <f>IFERROR(AVERAGE(Mystery_Shopping_Scores6[[#This Row],[Business Start-up (2020)]], Mystery_Shopping_Scores6[[#This Row],[Regular business operations (2021)]]), ".")</f>
        <v>95.540123456790113</v>
      </c>
      <c r="F350" s="30">
        <f>IFERROR(AVERAGE(Mystery_Shopping_Scores6[[#This Row],[Family (2020)]:[Studying (2020)]],Mystery_Shopping_Scores6[[#This Row],[Transport (2021)]:[Health (2021)]]), ".")</f>
        <v>89.175279468512528</v>
      </c>
      <c r="G350" s="171">
        <f>AVERAGE(Mystery_Shopping_Scores6[[#This Row],[Regular business operations (2021)]:[Health (2021)]])</f>
        <v>96.237054673721332</v>
      </c>
      <c r="H350" s="29">
        <f t="shared" ref="H350:L350" si="111">2/3*IF(ISNUMBER(H351),H351)+1/3*(2/3*IF(ISNUMBER(H353),H353)+IF(ISNUMBER(H352),H352)/3)</f>
        <v>96.913580246913568</v>
      </c>
      <c r="I350" s="38">
        <f t="shared" si="111"/>
        <v>93.757936507936506</v>
      </c>
      <c r="J350" s="38">
        <f t="shared" si="111"/>
        <v>99.999999999999986</v>
      </c>
      <c r="K350" s="38">
        <f t="shared" si="111"/>
        <v>97.751851851851839</v>
      </c>
      <c r="L350" s="30">
        <f t="shared" si="111"/>
        <v>92.761904761904759</v>
      </c>
      <c r="M350" s="171" t="s">
        <v>6</v>
      </c>
      <c r="N350" s="167" t="s">
        <v>6</v>
      </c>
      <c r="O350" s="172" t="s">
        <v>6</v>
      </c>
      <c r="P350" s="167">
        <v>90.065241228070178</v>
      </c>
      <c r="Q350" s="38">
        <f t="shared" si="108"/>
        <v>83.530482456140348</v>
      </c>
      <c r="R350" s="29">
        <f>2/3*IF(ISNUMBER(R351),R351)+1/3*(2/3*IF(ISNUMBER(R353),R353)+IF(ISNUMBER(R352),R352)/3)</f>
        <v>94.166666666666657</v>
      </c>
      <c r="S350" s="38">
        <f>2/3*IF(ISNUMBER(S351),S351)+1/3*(2/3*IF(ISNUMBER(S353),S353)+IF(ISNUMBER(S352),S352)/3)</f>
        <v>70.583333333333314</v>
      </c>
      <c r="T350" s="38">
        <f>2/3*IF(ISNUMBER(T351),T351)+1/3*(2/3*IF(ISNUMBER(T353),T353)+IF(ISNUMBER(T352),T352)/3)</f>
        <v>88.927485380116963</v>
      </c>
      <c r="U350" s="30">
        <f>2/3*IF(ISNUMBER(U351),U351)+1/3*(2/3*IF(ISNUMBER(U353),U353)+IF(ISNUMBER(U352),U352)/3)</f>
        <v>80.444444444444443</v>
      </c>
      <c r="V350" s="191">
        <v>92.25</v>
      </c>
      <c r="W350" s="179">
        <v>96.6</v>
      </c>
      <c r="X350" s="184">
        <v>100</v>
      </c>
      <c r="Y350" s="179">
        <v>94.3</v>
      </c>
      <c r="Z350" s="179">
        <v>93.1</v>
      </c>
      <c r="AA350" s="179">
        <v>99</v>
      </c>
      <c r="AB350" s="183">
        <v>90.75</v>
      </c>
      <c r="AC350" s="179">
        <v>87.961627905388866</v>
      </c>
      <c r="AD350" s="184">
        <v>90.101116990111109</v>
      </c>
      <c r="AE350" s="179">
        <v>83.797979798</v>
      </c>
      <c r="AF350" s="179">
        <v>88.033834586555543</v>
      </c>
      <c r="AG350" s="185">
        <v>89.91358024688887</v>
      </c>
      <c r="AH350" s="183">
        <v>87.625</v>
      </c>
      <c r="AI350" s="179">
        <v>93.422571044499989</v>
      </c>
      <c r="AJ350" s="184">
        <v>98.333333333333329</v>
      </c>
      <c r="AK350" s="179">
        <v>94.5</v>
      </c>
      <c r="AL350" s="179">
        <v>90.087109574888871</v>
      </c>
      <c r="AM350" s="185">
        <v>90.769841269777771</v>
      </c>
      <c r="AN350" s="179">
        <v>81.553888888888878</v>
      </c>
      <c r="AO350" s="184">
        <v>87.674444444444433</v>
      </c>
      <c r="AP350" s="179">
        <v>71.654444444444437</v>
      </c>
      <c r="AQ350" s="179">
        <v>84.516111111111101</v>
      </c>
      <c r="AR350" s="185">
        <v>82.370555555555555</v>
      </c>
    </row>
    <row r="351" spans="2:44" x14ac:dyDescent="0.3">
      <c r="B351" s="153" t="s">
        <v>24</v>
      </c>
      <c r="C351" s="92" t="s">
        <v>308</v>
      </c>
      <c r="D351" s="29">
        <f>AVERAGE(Mystery_Shopping_Scores6[[#This Row],[Business Start-up (2020)]:[Studying (2020)]], Mystery_Shopping_Scores6[[#This Row],[Regular business operations (2021)]:[Health (2021)]])</f>
        <v>87.354717813051153</v>
      </c>
      <c r="E351" s="29">
        <f>IFERROR(AVERAGE(Mystery_Shopping_Scores6[[#This Row],[Business Start-up (2020)]], Mystery_Shopping_Scores6[[#This Row],[Regular business operations (2021)]]), ".")</f>
        <v>94.236111111111114</v>
      </c>
      <c r="F351" s="30">
        <f>IFERROR(AVERAGE(Mystery_Shopping_Scores6[[#This Row],[Family (2020)]:[Studying (2020)]],Mystery_Shopping_Scores6[[#This Row],[Transport (2021)]:[Health (2021)]]), ".")</f>
        <v>85.388605442176868</v>
      </c>
      <c r="G351" s="171">
        <f>AVERAGE(Mystery_Shopping_Scores6[[#This Row],[Regular business operations (2021)]:[Health (2021)]])</f>
        <v>96.450158730158734</v>
      </c>
      <c r="H351" s="171">
        <v>97.222222222222229</v>
      </c>
      <c r="I351" s="38">
        <v>95.428571428571431</v>
      </c>
      <c r="J351" s="38">
        <v>100</v>
      </c>
      <c r="K351" s="38">
        <v>97.600000000000009</v>
      </c>
      <c r="L351" s="30">
        <v>92</v>
      </c>
      <c r="M351" s="171">
        <v>94.453316953316971</v>
      </c>
      <c r="N351" s="167">
        <v>73.2</v>
      </c>
      <c r="O351" s="172">
        <v>70.965277777777771</v>
      </c>
      <c r="P351" s="167">
        <v>86.192708333333343</v>
      </c>
      <c r="Q351" s="38">
        <f t="shared" si="108"/>
        <v>75.985416666666666</v>
      </c>
      <c r="R351" s="29">
        <v>91.25</v>
      </c>
      <c r="S351" s="38">
        <v>57.125</v>
      </c>
      <c r="T351" s="38">
        <v>83.566666666666677</v>
      </c>
      <c r="U351" s="30">
        <v>72</v>
      </c>
      <c r="V351" s="191">
        <v>92.25</v>
      </c>
      <c r="W351" s="179">
        <v>96.4</v>
      </c>
      <c r="X351" s="184">
        <v>100</v>
      </c>
      <c r="Y351" s="179">
        <v>92.9</v>
      </c>
      <c r="Z351" s="179">
        <v>92.7</v>
      </c>
      <c r="AA351" s="179">
        <v>100</v>
      </c>
      <c r="AB351" s="183">
        <v>90.75</v>
      </c>
      <c r="AC351" s="179">
        <v>87.949404762</v>
      </c>
      <c r="AD351" s="184">
        <v>94.904761905000001</v>
      </c>
      <c r="AE351" s="179">
        <v>76</v>
      </c>
      <c r="AF351" s="179">
        <v>88.892857143000001</v>
      </c>
      <c r="AG351" s="185">
        <v>92</v>
      </c>
      <c r="AH351" s="183">
        <v>89</v>
      </c>
      <c r="AI351" s="179">
        <v>93.323660714249996</v>
      </c>
      <c r="AJ351" s="184">
        <v>97.5</v>
      </c>
      <c r="AK351" s="179">
        <v>91.75</v>
      </c>
      <c r="AL351" s="179">
        <v>91.044642856999999</v>
      </c>
      <c r="AM351" s="185">
        <v>93</v>
      </c>
      <c r="AN351" s="179">
        <v>84.235250000000008</v>
      </c>
      <c r="AO351" s="184">
        <v>93.594999999999999</v>
      </c>
      <c r="AP351" s="179">
        <v>72.5</v>
      </c>
      <c r="AQ351" s="179">
        <v>88.679000000000002</v>
      </c>
      <c r="AR351" s="185">
        <v>82.167000000000002</v>
      </c>
    </row>
    <row r="352" spans="2:44" x14ac:dyDescent="0.3">
      <c r="B352" s="153" t="s">
        <v>24</v>
      </c>
      <c r="C352" s="92" t="s">
        <v>735</v>
      </c>
      <c r="D352" s="29">
        <f>AVERAGE(Mystery_Shopping_Scores6[[#This Row],[Business Start-up (2020)]:[Studying (2020)]], Mystery_Shopping_Scores6[[#This Row],[Regular business operations (2021)]:[Health (2021)]])</f>
        <v>91.17889631486122</v>
      </c>
      <c r="E352" s="29">
        <f>IFERROR(AVERAGE(Mystery_Shopping_Scores6[[#This Row],[Business Start-up (2020)]], Mystery_Shopping_Scores6[[#This Row],[Regular business operations (2021)]]), ".")</f>
        <v>94.444444444444443</v>
      </c>
      <c r="F352" s="30">
        <f>IFERROR(AVERAGE(Mystery_Shopping_Scores6[[#This Row],[Family (2020)]:[Studying (2020)]],Mystery_Shopping_Scores6[[#This Row],[Transport (2021)]:[Health (2021)]]), ".")</f>
        <v>90.245882563551731</v>
      </c>
      <c r="G352" s="171">
        <f>AVERAGE(Mystery_Shopping_Scores6[[#This Row],[Regular business operations (2021)]:[Health (2021)]])</f>
        <v>87.432539682539684</v>
      </c>
      <c r="H352" s="171">
        <v>88.888888888888886</v>
      </c>
      <c r="I352" s="38">
        <v>71.25</v>
      </c>
      <c r="J352" s="38">
        <v>100</v>
      </c>
      <c r="K352" s="38">
        <v>94.166666666666671</v>
      </c>
      <c r="L352" s="30">
        <v>82.857142857142861</v>
      </c>
      <c r="M352" s="171">
        <v>93.220338983050851</v>
      </c>
      <c r="N352" s="167">
        <v>97.142857142857139</v>
      </c>
      <c r="O352" s="172">
        <v>90.4</v>
      </c>
      <c r="P352" s="167">
        <v>93.293421052631572</v>
      </c>
      <c r="Q352" s="38">
        <f t="shared" si="108"/>
        <v>95.86184210526315</v>
      </c>
      <c r="R352" s="29">
        <v>100</v>
      </c>
      <c r="S352" s="38">
        <v>92.5</v>
      </c>
      <c r="T352" s="38">
        <v>98.94736842105263</v>
      </c>
      <c r="U352" s="30">
        <v>92</v>
      </c>
      <c r="V352" s="191">
        <v>77.25</v>
      </c>
      <c r="W352" s="179">
        <v>90.725000000000009</v>
      </c>
      <c r="X352" s="184">
        <v>100</v>
      </c>
      <c r="Y352" s="179">
        <v>90.7</v>
      </c>
      <c r="Z352" s="179">
        <v>81.400000000000006</v>
      </c>
      <c r="AA352" s="179">
        <v>90.8</v>
      </c>
      <c r="AB352" s="183">
        <v>76</v>
      </c>
      <c r="AC352" s="179">
        <v>63.958222576499999</v>
      </c>
      <c r="AD352" s="184">
        <v>41.481481481000003</v>
      </c>
      <c r="AE352" s="179">
        <v>98.181818182000001</v>
      </c>
      <c r="AF352" s="179">
        <v>58.947368421</v>
      </c>
      <c r="AG352" s="185">
        <v>57.222222221999999</v>
      </c>
      <c r="AH352" s="183">
        <v>62</v>
      </c>
      <c r="AI352" s="179">
        <v>88.004032257999995</v>
      </c>
      <c r="AJ352" s="184">
        <v>100</v>
      </c>
      <c r="AK352" s="179">
        <v>100</v>
      </c>
      <c r="AL352" s="179">
        <v>64.516129031999995</v>
      </c>
      <c r="AM352" s="185">
        <v>87.5</v>
      </c>
      <c r="AN352" s="179">
        <v>35.716499999999996</v>
      </c>
      <c r="AO352" s="184">
        <v>27.5</v>
      </c>
      <c r="AP352" s="179">
        <v>38.462000000000003</v>
      </c>
      <c r="AQ352" s="179">
        <v>28.571000000000002</v>
      </c>
      <c r="AR352" s="185">
        <v>48.332999999999998</v>
      </c>
    </row>
    <row r="353" spans="2:44" x14ac:dyDescent="0.3">
      <c r="B353" s="153" t="s">
        <v>24</v>
      </c>
      <c r="C353" s="92" t="s">
        <v>736</v>
      </c>
      <c r="D353" s="29">
        <f>AVERAGE(Mystery_Shopping_Scores6[[#This Row],[Business Start-up (2020)]:[Studying (2020)]], Mystery_Shopping_Scores6[[#This Row],[Regular business operations (2021)]:[Health (2021)]])</f>
        <v>100</v>
      </c>
      <c r="E353" s="29">
        <f>IFERROR(AVERAGE(Mystery_Shopping_Scores6[[#This Row],[Business Start-up (2020)]], Mystery_Shopping_Scores6[[#This Row],[Regular business operations (2021)]]), ".")</f>
        <v>100</v>
      </c>
      <c r="F353" s="30">
        <f>IFERROR(AVERAGE(Mystery_Shopping_Scores6[[#This Row],[Family (2020)]:[Studying (2020)]],Mystery_Shopping_Scores6[[#This Row],[Transport (2021)]:[Health (2021)]]), ".")</f>
        <v>100</v>
      </c>
      <c r="G353" s="171">
        <f>AVERAGE(Mystery_Shopping_Scores6[[#This Row],[Regular business operations (2021)]:[Health (2021)]])</f>
        <v>100</v>
      </c>
      <c r="H353" s="171">
        <v>100</v>
      </c>
      <c r="I353" s="38">
        <v>100</v>
      </c>
      <c r="J353" s="38">
        <v>100</v>
      </c>
      <c r="K353" s="38">
        <v>100</v>
      </c>
      <c r="L353" s="30">
        <v>100</v>
      </c>
      <c r="M353" s="171" t="s">
        <v>6</v>
      </c>
      <c r="N353" s="167" t="s">
        <v>6</v>
      </c>
      <c r="O353" s="172" t="s">
        <v>6</v>
      </c>
      <c r="P353" s="167">
        <v>100</v>
      </c>
      <c r="Q353" s="38">
        <f t="shared" si="108"/>
        <v>100</v>
      </c>
      <c r="R353" s="29">
        <v>100</v>
      </c>
      <c r="S353" s="38">
        <v>100</v>
      </c>
      <c r="T353" s="38">
        <v>100</v>
      </c>
      <c r="U353" s="30">
        <v>100</v>
      </c>
      <c r="V353" s="191">
        <v>100</v>
      </c>
      <c r="W353" s="179">
        <v>100</v>
      </c>
      <c r="X353" s="184">
        <v>100</v>
      </c>
      <c r="Y353" s="179">
        <v>100</v>
      </c>
      <c r="Z353" s="179">
        <v>100</v>
      </c>
      <c r="AA353" s="179">
        <v>100</v>
      </c>
      <c r="AB353" s="183">
        <v>98.25</v>
      </c>
      <c r="AC353" s="179">
        <v>100</v>
      </c>
      <c r="AD353" s="184">
        <v>100</v>
      </c>
      <c r="AE353" s="179">
        <v>100</v>
      </c>
      <c r="AF353" s="179">
        <v>100</v>
      </c>
      <c r="AG353" s="185">
        <v>100</v>
      </c>
      <c r="AH353" s="183">
        <v>96.5</v>
      </c>
      <c r="AI353" s="179">
        <v>96.428571428499993</v>
      </c>
      <c r="AJ353" s="184">
        <v>100</v>
      </c>
      <c r="AK353" s="179">
        <v>100</v>
      </c>
      <c r="AL353" s="179">
        <v>100</v>
      </c>
      <c r="AM353" s="185">
        <v>85.714285713999999</v>
      </c>
      <c r="AN353" s="179">
        <v>96.4285</v>
      </c>
      <c r="AO353" s="184">
        <v>100</v>
      </c>
      <c r="AP353" s="179">
        <v>85.713999999999999</v>
      </c>
      <c r="AQ353" s="179">
        <v>100</v>
      </c>
      <c r="AR353" s="185">
        <v>100</v>
      </c>
    </row>
    <row r="354" spans="2:44" x14ac:dyDescent="0.3">
      <c r="B354" s="153" t="s">
        <v>24</v>
      </c>
      <c r="C354" s="92" t="s">
        <v>309</v>
      </c>
      <c r="D354" s="29">
        <f>AVERAGE(Mystery_Shopping_Scores6[[#This Row],[Business Start-up (2020)]:[Studying (2020)]], Mystery_Shopping_Scores6[[#This Row],[Regular business operations (2021)]:[Health (2021)]])</f>
        <v>49.295319979843789</v>
      </c>
      <c r="E354" s="29">
        <f>IFERROR(AVERAGE(Mystery_Shopping_Scores6[[#This Row],[Business Start-up (2020)]], Mystery_Shopping_Scores6[[#This Row],[Regular business operations (2021)]]), ".")</f>
        <v>63.514219576719576</v>
      </c>
      <c r="F354" s="30">
        <f>IFERROR(AVERAGE(Mystery_Shopping_Scores6[[#This Row],[Family (2020)]:[Studying (2020)]],Mystery_Shopping_Scores6[[#This Row],[Transport (2021)]:[Health (2021)]]), ".")</f>
        <v>45.232777237879269</v>
      </c>
      <c r="G354" s="171">
        <f>AVERAGE(Mystery_Shopping_Scores6[[#This Row],[Regular business operations (2021)]:[Health (2021)]])</f>
        <v>46.854724111866958</v>
      </c>
      <c r="H354" s="29">
        <f t="shared" ref="H354:L354" si="112">1/3*IF(ISNUMBER(H355),H355,0)+1/3*IF(ISNUMBER(H357),H357,0)+1/3*IF(ISNUMBER(H356),H356,0)</f>
        <v>64.137566137566139</v>
      </c>
      <c r="I354" s="38">
        <f t="shared" si="112"/>
        <v>42.151927437641717</v>
      </c>
      <c r="J354" s="38">
        <f t="shared" si="112"/>
        <v>35.38095238095238</v>
      </c>
      <c r="K354" s="38">
        <f t="shared" si="112"/>
        <v>47.634920634920633</v>
      </c>
      <c r="L354" s="30">
        <f t="shared" si="112"/>
        <v>44.968253968253961</v>
      </c>
      <c r="M354" s="171" t="s">
        <v>6</v>
      </c>
      <c r="N354" s="167" t="s">
        <v>6</v>
      </c>
      <c r="O354" s="172" t="s">
        <v>6</v>
      </c>
      <c r="P354" s="167">
        <v>59.398032407407406</v>
      </c>
      <c r="Q354" s="38">
        <f t="shared" si="108"/>
        <v>52.34606481481481</v>
      </c>
      <c r="R354" s="29">
        <f>1/3*IF(ISNUMBER(R355),R355,0)+1/3*IF(ISNUMBER(R357),R357,0)+1/3*IF(ISNUMBER(R356),R356,0)</f>
        <v>62.890873015873012</v>
      </c>
      <c r="S354" s="38">
        <f>1/3*IF(ISNUMBER(S355),S355,0)+1/3*IF(ISNUMBER(S357),S357,0)+1/3*IF(ISNUMBER(S356),S356,0)</f>
        <v>48.297619047619037</v>
      </c>
      <c r="T354" s="38">
        <f>1/3*IF(ISNUMBER(T355),T355,0)+1/3*IF(ISNUMBER(T357),T357,0)+1/3*IF(ISNUMBER(T356),T356,0)</f>
        <v>54.084656084656075</v>
      </c>
      <c r="U354" s="30">
        <f>1/3*IF(ISNUMBER(U355),U355,0)+1/3*IF(ISNUMBER(U357),U357,0)+1/3*IF(ISNUMBER(U356),U356,0)</f>
        <v>44.1111111111111</v>
      </c>
      <c r="V354" s="191">
        <v>69.125</v>
      </c>
      <c r="W354" s="179">
        <v>66.45</v>
      </c>
      <c r="X354" s="184">
        <v>72.900000000000006</v>
      </c>
      <c r="Y354" s="179">
        <v>73.5</v>
      </c>
      <c r="Z354" s="179">
        <v>60.3</v>
      </c>
      <c r="AA354" s="179">
        <v>59.1</v>
      </c>
      <c r="AB354" s="183">
        <v>63.25</v>
      </c>
      <c r="AC354" s="179">
        <v>71.875220458416649</v>
      </c>
      <c r="AD354" s="184">
        <v>82.107142856999985</v>
      </c>
      <c r="AE354" s="179">
        <v>69.179232803999994</v>
      </c>
      <c r="AF354" s="179">
        <v>69.755952380999986</v>
      </c>
      <c r="AG354" s="185">
        <v>66.45855379166666</v>
      </c>
      <c r="AH354" s="183">
        <v>54.25</v>
      </c>
      <c r="AI354" s="179">
        <v>54.555602485749993</v>
      </c>
      <c r="AJ354" s="184">
        <v>69.361890589333328</v>
      </c>
      <c r="AK354" s="179">
        <v>68.779761904666657</v>
      </c>
      <c r="AL354" s="179">
        <v>39.545043163333332</v>
      </c>
      <c r="AM354" s="185">
        <v>40.535714285666664</v>
      </c>
      <c r="AN354" s="179">
        <v>53.783166666666659</v>
      </c>
      <c r="AO354" s="184">
        <v>76.866666666666674</v>
      </c>
      <c r="AP354" s="179">
        <v>32.962999999999994</v>
      </c>
      <c r="AQ354" s="179">
        <v>54.077333333333328</v>
      </c>
      <c r="AR354" s="185">
        <v>51.225666666666669</v>
      </c>
    </row>
    <row r="355" spans="2:44" x14ac:dyDescent="0.3">
      <c r="B355" s="153" t="s">
        <v>24</v>
      </c>
      <c r="C355" s="92" t="s">
        <v>737</v>
      </c>
      <c r="D355" s="29">
        <f>AVERAGE(Mystery_Shopping_Scores6[[#This Row],[Business Start-up (2020)]:[Studying (2020)]], Mystery_Shopping_Scores6[[#This Row],[Regular business operations (2021)]:[Health (2021)]])</f>
        <v>35.774848828420254</v>
      </c>
      <c r="E355" s="29">
        <f>IFERROR(AVERAGE(Mystery_Shopping_Scores6[[#This Row],[Business Start-up (2020)]], Mystery_Shopping_Scores6[[#This Row],[Regular business operations (2021)]]), ".")</f>
        <v>63.209325396825399</v>
      </c>
      <c r="F355" s="30">
        <f>IFERROR(AVERAGE(Mystery_Shopping_Scores6[[#This Row],[Family (2020)]:[Studying (2020)]],Mystery_Shopping_Scores6[[#This Row],[Transport (2021)]:[Health (2021)]]), ".")</f>
        <v>27.936426951733072</v>
      </c>
      <c r="G355" s="171">
        <f>AVERAGE(Mystery_Shopping_Scores6[[#This Row],[Regular business operations (2021)]:[Health (2021)]])</f>
        <v>35.630839002267578</v>
      </c>
      <c r="H355" s="171">
        <v>65.07936507936509</v>
      </c>
      <c r="I355" s="38">
        <v>16.122448979591834</v>
      </c>
      <c r="J355" s="38">
        <v>23.809523809523807</v>
      </c>
      <c r="K355" s="38">
        <v>40.571428571428569</v>
      </c>
      <c r="L355" s="30">
        <v>32.571428571428569</v>
      </c>
      <c r="M355" s="171">
        <v>44.015444015444018</v>
      </c>
      <c r="N355" s="167">
        <v>27.857142857142854</v>
      </c>
      <c r="O355" s="172">
        <v>27.083333333333332</v>
      </c>
      <c r="P355" s="167">
        <v>43.35243055555555</v>
      </c>
      <c r="Q355" s="38">
        <f t="shared" si="108"/>
        <v>35.954861111111107</v>
      </c>
      <c r="R355" s="29">
        <v>61.339285714285708</v>
      </c>
      <c r="S355" s="38">
        <v>17.55952380952381</v>
      </c>
      <c r="T355" s="38">
        <v>34.92063492063491</v>
      </c>
      <c r="U355" s="30">
        <v>29.999999999999996</v>
      </c>
      <c r="V355" s="191">
        <v>47.625</v>
      </c>
      <c r="W355" s="179">
        <v>50.75</v>
      </c>
      <c r="X355" s="184">
        <v>69.400000000000006</v>
      </c>
      <c r="Y355" s="179">
        <v>59.8</v>
      </c>
      <c r="Z355" s="179">
        <v>30.9</v>
      </c>
      <c r="AA355" s="179">
        <v>42.9</v>
      </c>
      <c r="AB355" s="183">
        <v>42.5</v>
      </c>
      <c r="AC355" s="179">
        <v>44.555059523750003</v>
      </c>
      <c r="AD355" s="184">
        <v>75.238095238</v>
      </c>
      <c r="AE355" s="179">
        <v>32.982142856999999</v>
      </c>
      <c r="AF355" s="179">
        <v>37.142857143000001</v>
      </c>
      <c r="AG355" s="185">
        <v>32.857142856999999</v>
      </c>
      <c r="AH355" s="183">
        <v>35.625</v>
      </c>
      <c r="AI355" s="179">
        <v>40.420899719749997</v>
      </c>
      <c r="AJ355" s="184">
        <v>69.387755102</v>
      </c>
      <c r="AK355" s="179">
        <v>52.053571429000002</v>
      </c>
      <c r="AL355" s="179">
        <v>20.718462824</v>
      </c>
      <c r="AM355" s="185">
        <v>19.523809524000001</v>
      </c>
      <c r="AN355" s="179">
        <v>30.556750000000001</v>
      </c>
      <c r="AO355" s="184">
        <v>71.156000000000006</v>
      </c>
      <c r="AP355" s="179">
        <v>12.5</v>
      </c>
      <c r="AQ355" s="179">
        <v>22.856999999999999</v>
      </c>
      <c r="AR355" s="185">
        <v>15.714</v>
      </c>
    </row>
    <row r="356" spans="2:44" x14ac:dyDescent="0.3">
      <c r="B356" s="153" t="s">
        <v>24</v>
      </c>
      <c r="C356" s="92" t="s">
        <v>738</v>
      </c>
      <c r="D356" s="29">
        <f>AVERAGE(Mystery_Shopping_Scores6[[#This Row],[Business Start-up (2020)]:[Studying (2020)]], Mystery_Shopping_Scores6[[#This Row],[Regular business operations (2021)]:[Health (2021)]])</f>
        <v>76</v>
      </c>
      <c r="E356" s="29">
        <f>IFERROR(AVERAGE(Mystery_Shopping_Scores6[[#This Row],[Business Start-up (2020)]], Mystery_Shopping_Scores6[[#This Row],[Regular business operations (2021)]]), ".")</f>
        <v>77.333333333333329</v>
      </c>
      <c r="F356" s="30">
        <f>IFERROR(AVERAGE(Mystery_Shopping_Scores6[[#This Row],[Family (2020)]:[Studying (2020)]],Mystery_Shopping_Scores6[[#This Row],[Transport (2021)]:[Health (2021)]]), ".")</f>
        <v>75.619047619047606</v>
      </c>
      <c r="G356" s="171">
        <f>AVERAGE(Mystery_Shopping_Scores6[[#This Row],[Regular business operations (2021)]:[Health (2021)]])</f>
        <v>74.933333333333323</v>
      </c>
      <c r="H356" s="171">
        <v>77.333333333333329</v>
      </c>
      <c r="I356" s="38">
        <v>85.333333333333329</v>
      </c>
      <c r="J356" s="38">
        <v>57.333333333333336</v>
      </c>
      <c r="K356" s="38">
        <v>77.333333333333329</v>
      </c>
      <c r="L356" s="30">
        <v>77.333333333333329</v>
      </c>
      <c r="M356" s="171" t="s">
        <v>6</v>
      </c>
      <c r="N356" s="167" t="s">
        <v>6</v>
      </c>
      <c r="O356" s="172" t="s">
        <v>6</v>
      </c>
      <c r="P356" s="167">
        <v>75.816666666666663</v>
      </c>
      <c r="Q356" s="38">
        <f t="shared" si="108"/>
        <v>77.333333333333329</v>
      </c>
      <c r="R356" s="29">
        <v>77.333333333333329</v>
      </c>
      <c r="S356" s="38">
        <v>77.333333333333329</v>
      </c>
      <c r="T356" s="38">
        <v>77.333333333333329</v>
      </c>
      <c r="U356" s="30">
        <v>77.333333333333329</v>
      </c>
      <c r="V356" s="191">
        <v>76</v>
      </c>
      <c r="W356" s="179">
        <v>74.3</v>
      </c>
      <c r="X356" s="184">
        <v>77.3</v>
      </c>
      <c r="Y356" s="179">
        <v>77.3</v>
      </c>
      <c r="Z356" s="179">
        <v>85.3</v>
      </c>
      <c r="AA356" s="179">
        <v>57.3</v>
      </c>
      <c r="AB356" s="183">
        <v>65.5</v>
      </c>
      <c r="AC356" s="179">
        <v>78.333333332999999</v>
      </c>
      <c r="AD356" s="184">
        <v>77.333333332999999</v>
      </c>
      <c r="AE356" s="179">
        <v>77.333333332999999</v>
      </c>
      <c r="AF356" s="179">
        <v>77.333333332999999</v>
      </c>
      <c r="AG356" s="185">
        <v>81.333333332999999</v>
      </c>
      <c r="AH356" s="183">
        <v>53.25</v>
      </c>
      <c r="AI356" s="179">
        <v>53.333333332999999</v>
      </c>
      <c r="AJ356" s="184">
        <v>73.333333332999999</v>
      </c>
      <c r="AK356" s="179">
        <v>73.333333332999999</v>
      </c>
      <c r="AL356" s="179">
        <v>33.333333332999999</v>
      </c>
      <c r="AM356" s="185">
        <v>33.333333332999999</v>
      </c>
      <c r="AN356" s="179">
        <v>53.333500000000001</v>
      </c>
      <c r="AO356" s="184">
        <v>73.332999999999998</v>
      </c>
      <c r="AP356" s="179">
        <v>26.667000000000002</v>
      </c>
      <c r="AQ356" s="179">
        <v>46.667000000000002</v>
      </c>
      <c r="AR356" s="185">
        <v>66.667000000000002</v>
      </c>
    </row>
    <row r="357" spans="2:44" x14ac:dyDescent="0.3">
      <c r="B357" s="153" t="s">
        <v>24</v>
      </c>
      <c r="C357" s="92" t="s">
        <v>739</v>
      </c>
      <c r="D357" s="29">
        <f>AVERAGE(Mystery_Shopping_Scores6[[#This Row],[Business Start-up (2020)]:[Studying (2020)]], Mystery_Shopping_Scores6[[#This Row],[Regular business operations (2021)]:[Health (2021)]])</f>
        <v>36.111111111111114</v>
      </c>
      <c r="E357" s="29">
        <f>IFERROR(AVERAGE(Mystery_Shopping_Scores6[[#This Row],[Business Start-up (2020)]], Mystery_Shopping_Scores6[[#This Row],[Regular business operations (2021)]]), ".")</f>
        <v>50</v>
      </c>
      <c r="F357" s="30">
        <f>IFERROR(AVERAGE(Mystery_Shopping_Scores6[[#This Row],[Family (2020)]:[Studying (2020)]],Mystery_Shopping_Scores6[[#This Row],[Transport (2021)]:[Health (2021)]]), ".")</f>
        <v>32.142857142857146</v>
      </c>
      <c r="G357" s="171">
        <f>AVERAGE(Mystery_Shopping_Scores6[[#This Row],[Regular business operations (2021)]:[Health (2021)]])</f>
        <v>30</v>
      </c>
      <c r="H357" s="171">
        <v>50</v>
      </c>
      <c r="I357" s="38">
        <v>25</v>
      </c>
      <c r="J357" s="38">
        <v>25</v>
      </c>
      <c r="K357" s="38">
        <v>25</v>
      </c>
      <c r="L357" s="30">
        <v>25</v>
      </c>
      <c r="M357" s="171" t="s">
        <v>6</v>
      </c>
      <c r="N357" s="167" t="s">
        <v>6</v>
      </c>
      <c r="O357" s="172" t="s">
        <v>6</v>
      </c>
      <c r="P357" s="167">
        <v>43.75</v>
      </c>
      <c r="Q357" s="38">
        <f t="shared" si="108"/>
        <v>43.75</v>
      </c>
      <c r="R357" s="29">
        <v>50</v>
      </c>
      <c r="S357" s="38">
        <v>50</v>
      </c>
      <c r="T357" s="38">
        <v>50</v>
      </c>
      <c r="U357" s="30">
        <v>25</v>
      </c>
      <c r="V357" s="191" t="s">
        <v>6</v>
      </c>
      <c r="W357" s="179" t="s">
        <v>6</v>
      </c>
      <c r="X357" s="184" t="s">
        <v>6</v>
      </c>
      <c r="Y357" s="179" t="s">
        <v>6</v>
      </c>
      <c r="Z357" s="179" t="s">
        <v>6</v>
      </c>
      <c r="AA357" s="179" t="s">
        <v>6</v>
      </c>
      <c r="AB357" s="183" t="s">
        <v>6</v>
      </c>
      <c r="AC357" s="179" t="s">
        <v>6</v>
      </c>
      <c r="AD357" s="184" t="s">
        <v>6</v>
      </c>
      <c r="AE357" s="179" t="s">
        <v>6</v>
      </c>
      <c r="AF357" s="179" t="s">
        <v>6</v>
      </c>
      <c r="AG357" s="185" t="s">
        <v>6</v>
      </c>
      <c r="AH357" s="183" t="s">
        <v>6</v>
      </c>
      <c r="AI357" s="179" t="s">
        <v>6</v>
      </c>
      <c r="AJ357" s="184" t="s">
        <v>6</v>
      </c>
      <c r="AK357" s="179" t="s">
        <v>6</v>
      </c>
      <c r="AL357" s="179" t="s">
        <v>6</v>
      </c>
      <c r="AM357" s="185" t="s">
        <v>6</v>
      </c>
      <c r="AN357" s="179" t="s">
        <v>6</v>
      </c>
      <c r="AO357" s="184" t="s">
        <v>6</v>
      </c>
      <c r="AP357" s="179" t="s">
        <v>6</v>
      </c>
      <c r="AQ357" s="179" t="s">
        <v>6</v>
      </c>
      <c r="AR357" s="185" t="s">
        <v>6</v>
      </c>
    </row>
    <row r="358" spans="2:44" x14ac:dyDescent="0.3">
      <c r="B358" s="153" t="s">
        <v>24</v>
      </c>
      <c r="C358" s="92" t="s">
        <v>310</v>
      </c>
      <c r="D358" s="29">
        <f>AVERAGE(Mystery_Shopping_Scores6[[#This Row],[Business Start-up (2020)]:[Studying (2020)]], Mystery_Shopping_Scores6[[#This Row],[Regular business operations (2021)]:[Health (2021)]])</f>
        <v>61.776847149763817</v>
      </c>
      <c r="E358" s="29">
        <f>IFERROR(AVERAGE(Mystery_Shopping_Scores6[[#This Row],[Business Start-up (2020)]], Mystery_Shopping_Scores6[[#This Row],[Regular business operations (2021)]]), ".")</f>
        <v>78.626240079365076</v>
      </c>
      <c r="F358" s="30">
        <f>IFERROR(AVERAGE(Mystery_Shopping_Scores6[[#This Row],[Family (2020)]:[Studying (2020)]],Mystery_Shopping_Scores6[[#This Row],[Transport (2021)]:[Health (2021)]]), ".")</f>
        <v>56.96273488416346</v>
      </c>
      <c r="G358" s="171">
        <f>AVERAGE(Mystery_Shopping_Scores6[[#This Row],[Regular business operations (2021)]:[Health (2021)]])</f>
        <v>55.129574869574867</v>
      </c>
      <c r="H358" s="29">
        <f t="shared" ref="H358:L358" si="113">AVERAGE(H359:H362)</f>
        <v>64.533730158730151</v>
      </c>
      <c r="I358" s="38">
        <f t="shared" si="113"/>
        <v>42.363095238095241</v>
      </c>
      <c r="J358" s="38">
        <f t="shared" si="113"/>
        <v>25</v>
      </c>
      <c r="K358" s="38">
        <f t="shared" si="113"/>
        <v>73.751048951048958</v>
      </c>
      <c r="L358" s="30">
        <f t="shared" si="113"/>
        <v>70</v>
      </c>
      <c r="M358" s="171" t="s">
        <v>6</v>
      </c>
      <c r="N358" s="167" t="s">
        <v>6</v>
      </c>
      <c r="O358" s="172" t="s">
        <v>6</v>
      </c>
      <c r="P358" s="167">
        <v>60.630468750000006</v>
      </c>
      <c r="Q358" s="38">
        <f t="shared" ref="Q358:Q376" si="114">IFERROR(AVERAGE(R358:U358),".")</f>
        <v>70.0859375</v>
      </c>
      <c r="R358" s="29">
        <f>AVERAGE(R359:R362)</f>
        <v>92.71875</v>
      </c>
      <c r="S358" s="38">
        <f>AVERAGE(S359:S362)</f>
        <v>52.458333333333336</v>
      </c>
      <c r="T358" s="38">
        <f>AVERAGE(T359:T362)</f>
        <v>82.75</v>
      </c>
      <c r="U358" s="30">
        <f>AVERAGE(U359:U362)</f>
        <v>52.416666666666671</v>
      </c>
      <c r="V358" s="191">
        <v>62.25</v>
      </c>
      <c r="W358" s="179">
        <v>51.174999999999997</v>
      </c>
      <c r="X358" s="184">
        <v>56.5</v>
      </c>
      <c r="Y358" s="179">
        <v>73.599999999999994</v>
      </c>
      <c r="Z358" s="179">
        <v>49.6</v>
      </c>
      <c r="AA358" s="179">
        <v>25</v>
      </c>
      <c r="AB358" s="183">
        <v>61.5</v>
      </c>
      <c r="AC358" s="179">
        <v>73.177269345187497</v>
      </c>
      <c r="AD358" s="184">
        <v>91.352380952250002</v>
      </c>
      <c r="AE358" s="179">
        <v>57.484821428499998</v>
      </c>
      <c r="AF358" s="179">
        <v>85</v>
      </c>
      <c r="AG358" s="185">
        <v>58.871875000000003</v>
      </c>
      <c r="AH358" s="183">
        <v>55.5</v>
      </c>
      <c r="AI358" s="179">
        <v>49.8491964285625</v>
      </c>
      <c r="AJ358" s="184">
        <v>56.547619047499992</v>
      </c>
      <c r="AK358" s="179">
        <v>71.150000000000006</v>
      </c>
      <c r="AL358" s="179">
        <v>46.699166666750003</v>
      </c>
      <c r="AM358" s="185">
        <v>25</v>
      </c>
      <c r="AN358" s="179">
        <v>61.018250000000002</v>
      </c>
      <c r="AO358" s="184">
        <v>82.55</v>
      </c>
      <c r="AP358" s="179">
        <v>61.475000000000001</v>
      </c>
      <c r="AQ358" s="179">
        <v>66.666750000000008</v>
      </c>
      <c r="AR358" s="185">
        <v>33.381250000000001</v>
      </c>
    </row>
    <row r="359" spans="2:44" x14ac:dyDescent="0.3">
      <c r="B359" s="153" t="s">
        <v>24</v>
      </c>
      <c r="C359" s="92" t="s">
        <v>311</v>
      </c>
      <c r="D359" s="29">
        <f>AVERAGE(Mystery_Shopping_Scores6[[#This Row],[Business Start-up (2020)]:[Studying (2020)]], Mystery_Shopping_Scores6[[#This Row],[Regular business operations (2021)]:[Health (2021)]])</f>
        <v>57.71909171075837</v>
      </c>
      <c r="E359" s="29">
        <f>IFERROR(AVERAGE(Mystery_Shopping_Scores6[[#This Row],[Business Start-up (2020)]], Mystery_Shopping_Scores6[[#This Row],[Regular business operations (2021)]]), ".")</f>
        <v>80.576388888888886</v>
      </c>
      <c r="F359" s="30">
        <f>IFERROR(AVERAGE(Mystery_Shopping_Scores6[[#This Row],[Family (2020)]:[Studying (2020)]],Mystery_Shopping_Scores6[[#This Row],[Transport (2021)]:[Health (2021)]]), ".")</f>
        <v>51.188435374149662</v>
      </c>
      <c r="G359" s="171">
        <f>AVERAGE(Mystery_Shopping_Scores6[[#This Row],[Regular business operations (2021)]:[Health (2021)]])</f>
        <v>57.762222222222228</v>
      </c>
      <c r="H359" s="171">
        <v>77.777777777777771</v>
      </c>
      <c r="I359" s="38">
        <v>51.833333333333336</v>
      </c>
      <c r="J359" s="38">
        <v>0</v>
      </c>
      <c r="K359" s="38">
        <v>79.2</v>
      </c>
      <c r="L359" s="30">
        <v>80</v>
      </c>
      <c r="M359" s="171">
        <v>70.67647058823529</v>
      </c>
      <c r="N359" s="167">
        <v>63.25</v>
      </c>
      <c r="O359" s="172">
        <v>44.533333333333331</v>
      </c>
      <c r="P359" s="167">
        <v>47.79508928571429</v>
      </c>
      <c r="Q359" s="38">
        <f t="shared" si="114"/>
        <v>57.665178571428569</v>
      </c>
      <c r="R359" s="29">
        <v>83.375</v>
      </c>
      <c r="S359" s="38">
        <v>33.285714285714285</v>
      </c>
      <c r="T359" s="38">
        <v>71</v>
      </c>
      <c r="U359" s="30">
        <v>43</v>
      </c>
      <c r="V359" s="191">
        <v>50</v>
      </c>
      <c r="W359" s="179">
        <v>37.925000000000004</v>
      </c>
      <c r="X359" s="184">
        <v>57.1</v>
      </c>
      <c r="Y359" s="179">
        <v>62.8</v>
      </c>
      <c r="Z359" s="179">
        <v>31.8</v>
      </c>
      <c r="AA359" s="179">
        <v>0</v>
      </c>
      <c r="AB359" s="183">
        <v>48.75</v>
      </c>
      <c r="AC359" s="179">
        <v>62.232886904750004</v>
      </c>
      <c r="AD359" s="184">
        <v>89.219047618999994</v>
      </c>
      <c r="AE359" s="179">
        <v>39.225000000000001</v>
      </c>
      <c r="AF359" s="179">
        <v>80</v>
      </c>
      <c r="AG359" s="185">
        <v>40.487499999999997</v>
      </c>
      <c r="AH359" s="183">
        <v>48.125</v>
      </c>
      <c r="AI359" s="179">
        <v>35.468214285750001</v>
      </c>
      <c r="AJ359" s="184">
        <v>57.142857143000001</v>
      </c>
      <c r="AK359" s="179">
        <v>54.6</v>
      </c>
      <c r="AL359" s="179">
        <v>30.13</v>
      </c>
      <c r="AM359" s="185">
        <v>0</v>
      </c>
      <c r="AN359" s="179">
        <v>60.805250000000001</v>
      </c>
      <c r="AO359" s="184">
        <v>90.462999999999994</v>
      </c>
      <c r="AP359" s="179">
        <v>25.9</v>
      </c>
      <c r="AQ359" s="179">
        <v>80</v>
      </c>
      <c r="AR359" s="185">
        <v>46.857999999999997</v>
      </c>
    </row>
    <row r="360" spans="2:44" x14ac:dyDescent="0.3">
      <c r="B360" s="153" t="s">
        <v>24</v>
      </c>
      <c r="C360" s="92" t="s">
        <v>312</v>
      </c>
      <c r="D360" s="29">
        <f>AVERAGE(Mystery_Shopping_Scores6[[#This Row],[Business Start-up (2020)]:[Studying (2020)]], Mystery_Shopping_Scores6[[#This Row],[Regular business operations (2021)]:[Health (2021)]])</f>
        <v>63.422688422688424</v>
      </c>
      <c r="E360" s="29">
        <f>IFERROR(AVERAGE(Mystery_Shopping_Scores6[[#This Row],[Business Start-up (2020)]], Mystery_Shopping_Scores6[[#This Row],[Regular business operations (2021)]]), ".")</f>
        <v>87.5</v>
      </c>
      <c r="F360" s="30">
        <f>IFERROR(AVERAGE(Mystery_Shopping_Scores6[[#This Row],[Family (2020)]:[Studying (2020)]],Mystery_Shopping_Scores6[[#This Row],[Transport (2021)]:[Health (2021)]]), ".")</f>
        <v>56.54345654345655</v>
      </c>
      <c r="G360" s="171">
        <f>AVERAGE(Mystery_Shopping_Scores6[[#This Row],[Regular business operations (2021)]:[Health (2021)]])</f>
        <v>67.327505827505831</v>
      </c>
      <c r="H360" s="171">
        <v>87.5</v>
      </c>
      <c r="I360" s="38">
        <v>53.333333333333336</v>
      </c>
      <c r="J360" s="38">
        <v>0</v>
      </c>
      <c r="K360" s="38">
        <v>95.804195804195814</v>
      </c>
      <c r="L360" s="30">
        <v>100</v>
      </c>
      <c r="M360" s="171">
        <v>76</v>
      </c>
      <c r="N360" s="167">
        <v>66.666666666666671</v>
      </c>
      <c r="O360" s="172">
        <v>47.372627372627377</v>
      </c>
      <c r="P360" s="167">
        <v>56.433333333333337</v>
      </c>
      <c r="Q360" s="38">
        <f t="shared" si="114"/>
        <v>58.541666666666671</v>
      </c>
      <c r="R360" s="29">
        <v>87.5</v>
      </c>
      <c r="S360" s="38">
        <v>20</v>
      </c>
      <c r="T360" s="38">
        <v>60</v>
      </c>
      <c r="U360" s="30">
        <v>66.666666666666671</v>
      </c>
      <c r="V360" s="191">
        <v>63</v>
      </c>
      <c r="W360" s="179">
        <v>54.325000000000003</v>
      </c>
      <c r="X360" s="184">
        <v>85.7</v>
      </c>
      <c r="Y360" s="179">
        <v>81.599999999999994</v>
      </c>
      <c r="Z360" s="179">
        <v>50</v>
      </c>
      <c r="AA360" s="179">
        <v>0</v>
      </c>
      <c r="AB360" s="183">
        <v>67.75</v>
      </c>
      <c r="AC360" s="179">
        <v>71.547619047500007</v>
      </c>
      <c r="AD360" s="184">
        <v>90.476190475999999</v>
      </c>
      <c r="AE360" s="179">
        <v>45.714285713999999</v>
      </c>
      <c r="AF360" s="179">
        <v>80</v>
      </c>
      <c r="AG360" s="185">
        <v>70</v>
      </c>
      <c r="AH360" s="183">
        <v>72.5</v>
      </c>
      <c r="AI360" s="179">
        <v>63.9285714285</v>
      </c>
      <c r="AJ360" s="184">
        <v>85.714285713999999</v>
      </c>
      <c r="AK360" s="179">
        <v>80</v>
      </c>
      <c r="AL360" s="179">
        <v>90</v>
      </c>
      <c r="AM360" s="185">
        <v>0</v>
      </c>
      <c r="AN360" s="179">
        <v>80.767750000000007</v>
      </c>
      <c r="AO360" s="184">
        <v>94.736999999999995</v>
      </c>
      <c r="AP360" s="179">
        <v>100</v>
      </c>
      <c r="AQ360" s="179">
        <v>66.667000000000002</v>
      </c>
      <c r="AR360" s="185">
        <v>61.667000000000002</v>
      </c>
    </row>
    <row r="361" spans="2:44" x14ac:dyDescent="0.3">
      <c r="B361" s="153" t="s">
        <v>24</v>
      </c>
      <c r="C361" s="92" t="s">
        <v>313</v>
      </c>
      <c r="D361" s="29">
        <f>AVERAGE(Mystery_Shopping_Scores6[[#This Row],[Business Start-up (2020)]:[Studying (2020)]], Mystery_Shopping_Scores6[[#This Row],[Regular business operations (2021)]:[Health (2021)]])</f>
        <v>48.187830687830683</v>
      </c>
      <c r="E361" s="29">
        <f>IFERROR(AVERAGE(Mystery_Shopping_Scores6[[#This Row],[Business Start-up (2020)]], Mystery_Shopping_Scores6[[#This Row],[Regular business operations (2021)]]), ".")</f>
        <v>71.428571428571431</v>
      </c>
      <c r="F361" s="30">
        <f>IFERROR(AVERAGE(Mystery_Shopping_Scores6[[#This Row],[Family (2020)]:[Studying (2020)]],Mystery_Shopping_Scores6[[#This Row],[Transport (2021)]:[Health (2021)]]), ".")</f>
        <v>41.547619047619044</v>
      </c>
      <c r="G361" s="171">
        <f>AVERAGE(Mystery_Shopping_Scores6[[#This Row],[Regular business operations (2021)]:[Health (2021)]])</f>
        <v>35.428571428571431</v>
      </c>
      <c r="H361" s="171">
        <v>42.857142857142854</v>
      </c>
      <c r="I361" s="38">
        <v>14.285714285714286</v>
      </c>
      <c r="J361" s="38">
        <v>0</v>
      </c>
      <c r="K361" s="38">
        <v>20</v>
      </c>
      <c r="L361" s="30">
        <v>100</v>
      </c>
      <c r="M361" s="171">
        <v>61.29032258064516</v>
      </c>
      <c r="N361" s="167">
        <v>100</v>
      </c>
      <c r="O361" s="172">
        <v>26.388888888888893</v>
      </c>
      <c r="P361" s="167">
        <v>50.81845238095238</v>
      </c>
      <c r="Q361" s="38">
        <f t="shared" si="114"/>
        <v>64.136904761904759</v>
      </c>
      <c r="R361" s="29">
        <v>100</v>
      </c>
      <c r="S361" s="38">
        <v>56.547619047619051</v>
      </c>
      <c r="T361" s="38">
        <v>100</v>
      </c>
      <c r="U361" s="30">
        <v>0</v>
      </c>
      <c r="V361" s="191">
        <v>48.25</v>
      </c>
      <c r="W361" s="179">
        <v>37.5</v>
      </c>
      <c r="X361" s="184">
        <v>33.299999999999997</v>
      </c>
      <c r="Y361" s="179">
        <v>50</v>
      </c>
      <c r="Z361" s="179">
        <v>66.7</v>
      </c>
      <c r="AA361" s="179">
        <v>0</v>
      </c>
      <c r="AB361" s="183">
        <v>48.25</v>
      </c>
      <c r="AC361" s="179">
        <v>58.9285714285</v>
      </c>
      <c r="AD361" s="184">
        <v>85.714285713999999</v>
      </c>
      <c r="AE361" s="179">
        <v>45</v>
      </c>
      <c r="AF361" s="179">
        <v>80</v>
      </c>
      <c r="AG361" s="185">
        <v>25</v>
      </c>
      <c r="AH361" s="183">
        <v>32.5</v>
      </c>
      <c r="AI361" s="179">
        <v>37.5</v>
      </c>
      <c r="AJ361" s="184">
        <v>33.333333332999999</v>
      </c>
      <c r="AK361" s="179">
        <v>50</v>
      </c>
      <c r="AL361" s="179">
        <v>66.666666667000001</v>
      </c>
      <c r="AM361" s="185">
        <v>0</v>
      </c>
      <c r="AN361" s="179">
        <v>27.5</v>
      </c>
      <c r="AO361" s="184">
        <v>45</v>
      </c>
      <c r="AP361" s="179">
        <v>20</v>
      </c>
      <c r="AQ361" s="179">
        <v>20</v>
      </c>
      <c r="AR361" s="185">
        <v>25</v>
      </c>
    </row>
    <row r="362" spans="2:44" x14ac:dyDescent="0.3">
      <c r="B362" s="153" t="s">
        <v>24</v>
      </c>
      <c r="C362" s="92" t="s">
        <v>314</v>
      </c>
      <c r="D362" s="29">
        <f>AVERAGE(Mystery_Shopping_Scores6[[#This Row],[Business Start-up (2020)]:[Studying (2020)]], Mystery_Shopping_Scores6[[#This Row],[Regular business operations (2021)]:[Health (2021)]])</f>
        <v>77.777777777777771</v>
      </c>
      <c r="E362" s="29">
        <f>IFERROR(AVERAGE(Mystery_Shopping_Scores6[[#This Row],[Business Start-up (2020)]], Mystery_Shopping_Scores6[[#This Row],[Regular business operations (2021)]]), ".")</f>
        <v>75</v>
      </c>
      <c r="F362" s="30">
        <f>IFERROR(AVERAGE(Mystery_Shopping_Scores6[[#This Row],[Family (2020)]:[Studying (2020)]],Mystery_Shopping_Scores6[[#This Row],[Transport (2021)]:[Health (2021)]]), ".")</f>
        <v>78.571428571428569</v>
      </c>
      <c r="G362" s="171">
        <f>AVERAGE(Mystery_Shopping_Scores6[[#This Row],[Regular business operations (2021)]:[Health (2021)]])</f>
        <v>60</v>
      </c>
      <c r="H362" s="171">
        <v>50</v>
      </c>
      <c r="I362" s="38">
        <v>50</v>
      </c>
      <c r="J362" s="38">
        <v>100</v>
      </c>
      <c r="K362" s="38">
        <v>100</v>
      </c>
      <c r="L362" s="30">
        <v>0</v>
      </c>
      <c r="M362" s="171" t="s">
        <v>6</v>
      </c>
      <c r="N362" s="167" t="s">
        <v>6</v>
      </c>
      <c r="O362" s="172" t="s">
        <v>6</v>
      </c>
      <c r="P362" s="167">
        <v>87.5</v>
      </c>
      <c r="Q362" s="38">
        <f t="shared" si="114"/>
        <v>100</v>
      </c>
      <c r="R362" s="29">
        <v>100</v>
      </c>
      <c r="S362" s="38">
        <v>100</v>
      </c>
      <c r="T362" s="38">
        <v>100</v>
      </c>
      <c r="U362" s="30">
        <v>100</v>
      </c>
      <c r="V362" s="191">
        <v>87.5</v>
      </c>
      <c r="W362" s="179">
        <v>75</v>
      </c>
      <c r="X362" s="184">
        <v>50</v>
      </c>
      <c r="Y362" s="179">
        <v>100</v>
      </c>
      <c r="Z362" s="179">
        <v>50</v>
      </c>
      <c r="AA362" s="179">
        <v>100</v>
      </c>
      <c r="AB362" s="183">
        <v>81.25</v>
      </c>
      <c r="AC362" s="179">
        <v>100</v>
      </c>
      <c r="AD362" s="184">
        <v>100</v>
      </c>
      <c r="AE362" s="179">
        <v>100</v>
      </c>
      <c r="AF362" s="179">
        <v>100</v>
      </c>
      <c r="AG362" s="185">
        <v>100</v>
      </c>
      <c r="AH362" s="183">
        <v>68.75</v>
      </c>
      <c r="AI362" s="179">
        <v>62.5</v>
      </c>
      <c r="AJ362" s="184">
        <v>50</v>
      </c>
      <c r="AK362" s="179">
        <v>100</v>
      </c>
      <c r="AL362" s="179">
        <v>0</v>
      </c>
      <c r="AM362" s="185">
        <v>100</v>
      </c>
      <c r="AN362" s="179">
        <v>75</v>
      </c>
      <c r="AO362" s="184">
        <v>100</v>
      </c>
      <c r="AP362" s="179">
        <v>100</v>
      </c>
      <c r="AQ362" s="179">
        <v>100</v>
      </c>
      <c r="AR362" s="185">
        <v>0</v>
      </c>
    </row>
    <row r="363" spans="2:44" x14ac:dyDescent="0.3">
      <c r="B363" s="153" t="s">
        <v>24</v>
      </c>
      <c r="C363" s="92" t="s">
        <v>742</v>
      </c>
      <c r="D363" s="29">
        <f>AVERAGE(Mystery_Shopping_Scores6[[#This Row],[Business Start-up (2020)]:[Studying (2020)]], Mystery_Shopping_Scores6[[#This Row],[Regular business operations (2021)]:[Health (2021)]])</f>
        <v>41.755596641013298</v>
      </c>
      <c r="E363" s="29">
        <f>IFERROR(AVERAGE(Mystery_Shopping_Scores6[[#This Row],[Business Start-up (2020)]], Mystery_Shopping_Scores6[[#This Row],[Regular business operations (2021)]]), ".")</f>
        <v>60.456845238095241</v>
      </c>
      <c r="F363" s="30">
        <f>IFERROR(AVERAGE(Mystery_Shopping_Scores6[[#This Row],[Family (2020)]:[Studying (2020)]],Mystery_Shopping_Scores6[[#This Row],[Transport (2021)]:[Health (2021)]]), ".")</f>
        <v>36.412382756132757</v>
      </c>
      <c r="G363" s="171">
        <f>AVERAGE(Mystery_Shopping_Scores6[[#This Row],[Regular business operations (2021)]:[Health (2021)]])</f>
        <v>37.881601731601741</v>
      </c>
      <c r="H363" s="29">
        <f t="shared" ref="H363:L363" si="115">(0.5*IF(ISNUMBER(H364),H364,0)+0.25*IF(ISNUMBER(H365),H365,0)+IFERROR(AVERAGE(H366:H367)*0.25,0))/(ISNUMBER(H364)*0.5+ISNUMBER(H365)*0.25+OR(ISNUMBER(H366),ISNUMBER(H367))*0.25)</f>
        <v>59.226190476190474</v>
      </c>
      <c r="I363" s="38">
        <f t="shared" si="115"/>
        <v>30.25</v>
      </c>
      <c r="J363" s="38">
        <f t="shared" si="115"/>
        <v>53.333333333333336</v>
      </c>
      <c r="K363" s="38">
        <f t="shared" si="115"/>
        <v>29.515151515151516</v>
      </c>
      <c r="L363" s="30">
        <f t="shared" si="115"/>
        <v>17.083333333333332</v>
      </c>
      <c r="M363" s="171" t="s">
        <v>6</v>
      </c>
      <c r="N363" s="167" t="s">
        <v>6</v>
      </c>
      <c r="O363" s="172" t="s">
        <v>6</v>
      </c>
      <c r="P363" s="167">
        <v>47.68029513888888</v>
      </c>
      <c r="Q363" s="38">
        <f t="shared" si="114"/>
        <v>46.598090277777771</v>
      </c>
      <c r="R363" s="29">
        <f>(0.5*IF(ISNUMBER(R364),R364,0)+0.25*IF(ISNUMBER(R365),R365,0)+IFERROR(AVERAGE(R366:R367)*0.25,0))/(ISNUMBER(R364)*0.5+ISNUMBER(R365)*0.25+OR(ISNUMBER(R366),ISNUMBER(R367))*0.25)</f>
        <v>61.6875</v>
      </c>
      <c r="S363" s="38">
        <f>(0.5*IF(ISNUMBER(S364),S364,0)+0.25*IF(ISNUMBER(S365),S365,0)+IFERROR(AVERAGE(S366:S367)*0.25,0))/(ISNUMBER(S364)*0.5+ISNUMBER(S365)*0.25+OR(ISNUMBER(S366),ISNUMBER(S367))*0.25)</f>
        <v>54.166666666666664</v>
      </c>
      <c r="T363" s="38">
        <f>(0.5*IF(ISNUMBER(T364),T364,0)+0.25*IF(ISNUMBER(T365),T365,0)+IFERROR(AVERAGE(T366:T367)*0.25,0))/(ISNUMBER(T364)*0.5+ISNUMBER(T365)*0.25+OR(ISNUMBER(T366),ISNUMBER(T367))*0.25)</f>
        <v>25.277777777777779</v>
      </c>
      <c r="U363" s="30">
        <f>(0.5*IF(ISNUMBER(U364),U364,0)+0.25*IF(ISNUMBER(U365),U365,0)+IFERROR(AVERAGE(U366:U367)*0.25,0))/(ISNUMBER(U364)*0.5+ISNUMBER(U365)*0.25+OR(ISNUMBER(U366),ISNUMBER(U367))*0.25)</f>
        <v>45.260416666666664</v>
      </c>
      <c r="V363" s="191">
        <v>54.166666666666664</v>
      </c>
      <c r="W363" s="179">
        <v>48.762499999999996</v>
      </c>
      <c r="X363" s="184">
        <v>87.5</v>
      </c>
      <c r="Y363" s="179">
        <v>56.825000000000003</v>
      </c>
      <c r="Z363" s="179">
        <v>15.824999999999999</v>
      </c>
      <c r="AA363" s="179">
        <v>34.9</v>
      </c>
      <c r="AB363" s="183">
        <v>42.5</v>
      </c>
      <c r="AC363" s="179">
        <v>64.524999999937492</v>
      </c>
      <c r="AD363" s="184">
        <v>83.333333333124983</v>
      </c>
      <c r="AE363" s="179" t="s">
        <v>6</v>
      </c>
      <c r="AF363" s="179" t="s">
        <v>6</v>
      </c>
      <c r="AG363" s="185">
        <v>45.716666666750001</v>
      </c>
      <c r="AH363" s="183">
        <v>40.333333333333336</v>
      </c>
      <c r="AI363" s="179">
        <v>31.509920634937501</v>
      </c>
      <c r="AJ363" s="184">
        <v>55</v>
      </c>
      <c r="AK363" s="179">
        <v>53.202380952500008</v>
      </c>
      <c r="AL363" s="179">
        <v>9.5833333332499997</v>
      </c>
      <c r="AM363" s="185">
        <v>8.2539682540000001</v>
      </c>
      <c r="AN363" s="179">
        <v>57.918875</v>
      </c>
      <c r="AO363" s="184">
        <v>77.5</v>
      </c>
      <c r="AP363" s="179" t="s">
        <v>6</v>
      </c>
      <c r="AQ363" s="179" t="s">
        <v>6</v>
      </c>
      <c r="AR363" s="185">
        <v>38.33775</v>
      </c>
    </row>
    <row r="364" spans="2:44" x14ac:dyDescent="0.3">
      <c r="B364" s="153" t="s">
        <v>24</v>
      </c>
      <c r="C364" s="92" t="s">
        <v>315</v>
      </c>
      <c r="D364" s="29">
        <f>AVERAGE(Mystery_Shopping_Scores6[[#This Row],[Business Start-up (2020)]:[Studying (2020)]], Mystery_Shopping_Scores6[[#This Row],[Regular business operations (2021)]:[Health (2021)]])</f>
        <v>52.432098765432102</v>
      </c>
      <c r="E364" s="29">
        <f>IFERROR(AVERAGE(Mystery_Shopping_Scores6[[#This Row],[Business Start-up (2020)]], Mystery_Shopping_Scores6[[#This Row],[Regular business operations (2021)]]), ".")</f>
        <v>63.25</v>
      </c>
      <c r="F364" s="30">
        <f>IFERROR(AVERAGE(Mystery_Shopping_Scores6[[#This Row],[Family (2020)]:[Studying (2020)]],Mystery_Shopping_Scores6[[#This Row],[Transport (2021)]:[Health (2021)]]), ".")</f>
        <v>49.341269841269842</v>
      </c>
      <c r="G364" s="171">
        <f>AVERAGE(Mystery_Shopping_Scores6[[#This Row],[Regular business operations (2021)]:[Health (2021)]])</f>
        <v>46.466666666666669</v>
      </c>
      <c r="H364" s="171">
        <v>62.5</v>
      </c>
      <c r="I364" s="38">
        <v>60.5</v>
      </c>
      <c r="J364" s="38">
        <v>73.333333333333343</v>
      </c>
      <c r="K364" s="38">
        <v>22.666666666666668</v>
      </c>
      <c r="L364" s="30">
        <v>13.333333333333336</v>
      </c>
      <c r="M364" s="171">
        <v>62.614379084967325</v>
      </c>
      <c r="N364" s="167">
        <v>10.666666666666668</v>
      </c>
      <c r="O364" s="172">
        <v>30.357142857142858</v>
      </c>
      <c r="P364" s="167">
        <v>62.194444444444443</v>
      </c>
      <c r="Q364" s="38">
        <f t="shared" si="114"/>
        <v>59.888888888888886</v>
      </c>
      <c r="R364" s="29">
        <v>64</v>
      </c>
      <c r="S364" s="38">
        <v>75</v>
      </c>
      <c r="T364" s="38">
        <v>50.555555555555557</v>
      </c>
      <c r="U364" s="30">
        <v>50</v>
      </c>
      <c r="V364" s="191">
        <v>65.833333333333329</v>
      </c>
      <c r="W364" s="179">
        <v>64.5</v>
      </c>
      <c r="X364" s="184">
        <v>100</v>
      </c>
      <c r="Y364" s="179">
        <v>73.2</v>
      </c>
      <c r="Z364" s="179">
        <v>15</v>
      </c>
      <c r="AA364" s="179">
        <v>69.8</v>
      </c>
      <c r="AB364" s="183">
        <v>47.5</v>
      </c>
      <c r="AC364" s="179">
        <v>68.841666666500004</v>
      </c>
      <c r="AD364" s="184">
        <v>83.333333332999999</v>
      </c>
      <c r="AE364" s="179" t="s">
        <v>6</v>
      </c>
      <c r="AF364" s="179" t="s">
        <v>6</v>
      </c>
      <c r="AG364" s="185">
        <v>54.35</v>
      </c>
      <c r="AH364" s="183">
        <v>45.166666666666664</v>
      </c>
      <c r="AI364" s="179">
        <v>36.814484127</v>
      </c>
      <c r="AJ364" s="184">
        <v>60</v>
      </c>
      <c r="AK364" s="179">
        <v>68.25</v>
      </c>
      <c r="AL364" s="179">
        <v>2.5</v>
      </c>
      <c r="AM364" s="185">
        <v>16.507936508</v>
      </c>
      <c r="AN364" s="179">
        <v>61.670999999999999</v>
      </c>
      <c r="AO364" s="184">
        <v>80</v>
      </c>
      <c r="AP364" s="179" t="s">
        <v>6</v>
      </c>
      <c r="AQ364" s="179" t="s">
        <v>6</v>
      </c>
      <c r="AR364" s="185">
        <v>43.341999999999999</v>
      </c>
    </row>
    <row r="365" spans="2:44" x14ac:dyDescent="0.3">
      <c r="B365" s="153" t="s">
        <v>24</v>
      </c>
      <c r="C365" s="92" t="s">
        <v>316</v>
      </c>
      <c r="D365" s="29">
        <f>AVERAGE(Mystery_Shopping_Scores6[[#This Row],[Business Start-up (2020)]:[Studying (2020)]], Mystery_Shopping_Scores6[[#This Row],[Regular business operations (2021)]:[Health (2021)]])</f>
        <v>51.851851851851841</v>
      </c>
      <c r="E365" s="29">
        <f>IFERROR(AVERAGE(Mystery_Shopping_Scores6[[#This Row],[Business Start-up (2020)]], Mystery_Shopping_Scores6[[#This Row],[Regular business operations (2021)]]), ".")</f>
        <v>83.333333333333329</v>
      </c>
      <c r="F365" s="30">
        <f>IFERROR(AVERAGE(Mystery_Shopping_Scores6[[#This Row],[Family (2020)]:[Studying (2020)]],Mystery_Shopping_Scores6[[#This Row],[Transport (2021)]:[Health (2021)]]), ".")</f>
        <v>42.857142857142847</v>
      </c>
      <c r="G365" s="171">
        <f>AVERAGE(Mystery_Shopping_Scores6[[#This Row],[Regular business operations (2021)]:[Health (2021)]])</f>
        <v>46.666666666666664</v>
      </c>
      <c r="H365" s="171">
        <v>66.666666666666657</v>
      </c>
      <c r="I365" s="38">
        <v>0</v>
      </c>
      <c r="J365" s="38">
        <v>66.666666666666657</v>
      </c>
      <c r="K365" s="38">
        <v>66.666666666666657</v>
      </c>
      <c r="L365" s="30">
        <v>33.333333333333329</v>
      </c>
      <c r="M365" s="171" t="s">
        <v>6</v>
      </c>
      <c r="N365" s="167" t="s">
        <v>6</v>
      </c>
      <c r="O365" s="172" t="s">
        <v>6</v>
      </c>
      <c r="P365" s="167">
        <v>54.166666666666664</v>
      </c>
      <c r="Q365" s="38">
        <f t="shared" si="114"/>
        <v>58.333333333333329</v>
      </c>
      <c r="R365" s="29">
        <v>100</v>
      </c>
      <c r="S365" s="38">
        <v>66.666666666666657</v>
      </c>
      <c r="T365" s="38">
        <v>0</v>
      </c>
      <c r="U365" s="30">
        <v>66.666666666666657</v>
      </c>
      <c r="V365" s="191">
        <v>61.166666666666664</v>
      </c>
      <c r="W365" s="179">
        <v>50</v>
      </c>
      <c r="X365" s="184">
        <v>100</v>
      </c>
      <c r="Y365" s="179">
        <v>66.7</v>
      </c>
      <c r="Z365" s="179">
        <v>33.299999999999997</v>
      </c>
      <c r="AA365" s="179">
        <v>0</v>
      </c>
      <c r="AB365" s="183">
        <v>61.166666666666664</v>
      </c>
      <c r="AC365" s="179">
        <v>83.333333333500008</v>
      </c>
      <c r="AD365" s="184">
        <v>100</v>
      </c>
      <c r="AE365" s="179" t="s">
        <v>6</v>
      </c>
      <c r="AF365" s="179" t="s">
        <v>6</v>
      </c>
      <c r="AG365" s="185">
        <v>66.666666667000001</v>
      </c>
      <c r="AH365" s="183">
        <v>61.166666666666664</v>
      </c>
      <c r="AI365" s="179">
        <v>50</v>
      </c>
      <c r="AJ365" s="184">
        <v>100</v>
      </c>
      <c r="AK365" s="179">
        <v>66.666666667000001</v>
      </c>
      <c r="AL365" s="179">
        <v>33.333333332999999</v>
      </c>
      <c r="AM365" s="185">
        <v>0</v>
      </c>
      <c r="AN365" s="179">
        <v>83.333500000000001</v>
      </c>
      <c r="AO365" s="184">
        <v>100</v>
      </c>
      <c r="AP365" s="179" t="s">
        <v>6</v>
      </c>
      <c r="AQ365" s="179" t="s">
        <v>6</v>
      </c>
      <c r="AR365" s="185">
        <v>66.667000000000002</v>
      </c>
    </row>
    <row r="366" spans="2:44" x14ac:dyDescent="0.3">
      <c r="B366" s="153" t="s">
        <v>24</v>
      </c>
      <c r="C366" s="92" t="s">
        <v>740</v>
      </c>
      <c r="D366" s="29">
        <f>AVERAGE(Mystery_Shopping_Scores6[[#This Row],[Business Start-up (2020)]:[Studying (2020)]], Mystery_Shopping_Scores6[[#This Row],[Regular business operations (2021)]:[Health (2021)]])</f>
        <v>6.3492063492063497</v>
      </c>
      <c r="E366" s="29">
        <f>IFERROR(AVERAGE(Mystery_Shopping_Scores6[[#This Row],[Business Start-up (2020)]], Mystery_Shopping_Scores6[[#This Row],[Regular business operations (2021)]]), ".")</f>
        <v>28.571428571428573</v>
      </c>
      <c r="F366" s="30">
        <f>IFERROR(AVERAGE(Mystery_Shopping_Scores6[[#This Row],[Family (2020)]:[Studying (2020)]],Mystery_Shopping_Scores6[[#This Row],[Transport (2021)]:[Health (2021)]]), ".")</f>
        <v>0</v>
      </c>
      <c r="G366" s="171">
        <f>AVERAGE(Mystery_Shopping_Scores6[[#This Row],[Regular business operations (2021)]:[Health (2021)]])</f>
        <v>11.428571428571429</v>
      </c>
      <c r="H366" s="171">
        <v>57.142857142857146</v>
      </c>
      <c r="I366" s="38">
        <v>0</v>
      </c>
      <c r="J366" s="38">
        <v>0</v>
      </c>
      <c r="K366" s="38">
        <v>0</v>
      </c>
      <c r="L366" s="30">
        <v>0</v>
      </c>
      <c r="M366" s="171">
        <v>16</v>
      </c>
      <c r="N366" s="167">
        <v>0</v>
      </c>
      <c r="O366" s="172">
        <v>0</v>
      </c>
      <c r="P366" s="167">
        <v>13.8125</v>
      </c>
      <c r="Q366" s="38">
        <f t="shared" si="114"/>
        <v>0</v>
      </c>
      <c r="R366" s="29">
        <v>0</v>
      </c>
      <c r="S366" s="38">
        <v>0</v>
      </c>
      <c r="T366" s="38">
        <v>0</v>
      </c>
      <c r="U366" s="30">
        <v>0</v>
      </c>
      <c r="V366" s="191">
        <v>24</v>
      </c>
      <c r="W366" s="179">
        <v>27.625</v>
      </c>
      <c r="X366" s="184">
        <v>100</v>
      </c>
      <c r="Y366" s="179">
        <v>10.5</v>
      </c>
      <c r="Z366" s="179">
        <v>0</v>
      </c>
      <c r="AA366" s="179">
        <v>0</v>
      </c>
      <c r="AB366" s="183">
        <v>6.333333333333333</v>
      </c>
      <c r="AC366" s="179">
        <v>16.666666666499999</v>
      </c>
      <c r="AD366" s="184">
        <v>33.333333332999999</v>
      </c>
      <c r="AE366" s="179" t="s">
        <v>6</v>
      </c>
      <c r="AF366" s="179" t="s">
        <v>6</v>
      </c>
      <c r="AG366" s="185">
        <v>0</v>
      </c>
      <c r="AH366" s="183">
        <v>0.83333333333333337</v>
      </c>
      <c r="AI366" s="179">
        <v>1.25</v>
      </c>
      <c r="AJ366" s="184">
        <v>0</v>
      </c>
      <c r="AK366" s="179">
        <v>5</v>
      </c>
      <c r="AL366" s="179">
        <v>0</v>
      </c>
      <c r="AM366" s="185">
        <v>0</v>
      </c>
      <c r="AN366" s="179">
        <v>0</v>
      </c>
      <c r="AO366" s="184">
        <v>0</v>
      </c>
      <c r="AP366" s="179" t="s">
        <v>6</v>
      </c>
      <c r="AQ366" s="179" t="s">
        <v>6</v>
      </c>
      <c r="AR366" s="185">
        <v>0</v>
      </c>
    </row>
    <row r="367" spans="2:44" x14ac:dyDescent="0.3">
      <c r="B367" s="153" t="s">
        <v>24</v>
      </c>
      <c r="C367" s="92" t="s">
        <v>741</v>
      </c>
      <c r="D367" s="29">
        <f>AVERAGE(Mystery_Shopping_Scores6[[#This Row],[Business Start-up (2020)]:[Studying (2020)]], Mystery_Shopping_Scores6[[#This Row],[Regular business operations (2021)]:[Health (2021)]])</f>
        <v>18.338744588744589</v>
      </c>
      <c r="E367" s="29">
        <f>IFERROR(AVERAGE(Mystery_Shopping_Scores6[[#This Row],[Business Start-up (2020)]], Mystery_Shopping_Scores6[[#This Row],[Regular business operations (2021)]]), ".")</f>
        <v>35.416666666666671</v>
      </c>
      <c r="F367" s="30">
        <f>IFERROR(AVERAGE(Mystery_Shopping_Scores6[[#This Row],[Family (2020)]:[Studying (2020)]],Mystery_Shopping_Scores6[[#This Row],[Transport (2021)]:[Health (2021)]]), ".")</f>
        <v>11.50757575757576</v>
      </c>
      <c r="G367" s="171">
        <f>AVERAGE(Mystery_Shopping_Scores6[[#This Row],[Regular business operations (2021)]:[Health (2021)]])</f>
        <v>15.530303030303031</v>
      </c>
      <c r="H367" s="171">
        <v>33.333333333333336</v>
      </c>
      <c r="I367" s="38" t="s">
        <v>6</v>
      </c>
      <c r="J367" s="38">
        <v>0</v>
      </c>
      <c r="K367" s="38">
        <v>12.121212121212123</v>
      </c>
      <c r="L367" s="30">
        <v>16.666666666666668</v>
      </c>
      <c r="M367" s="171">
        <v>27.777777777777779</v>
      </c>
      <c r="N367" s="167">
        <v>11.111111111111112</v>
      </c>
      <c r="O367" s="172">
        <v>25.22727272727273</v>
      </c>
      <c r="P367" s="167">
        <v>16.830000000000002</v>
      </c>
      <c r="Q367" s="38">
        <f t="shared" si="114"/>
        <v>22.083333333333332</v>
      </c>
      <c r="R367" s="29">
        <v>37.5</v>
      </c>
      <c r="S367" s="38" t="s">
        <v>6</v>
      </c>
      <c r="T367" s="38">
        <v>0</v>
      </c>
      <c r="U367" s="30">
        <v>28.75</v>
      </c>
      <c r="V367" s="191">
        <v>33.25</v>
      </c>
      <c r="W367" s="179">
        <v>8.9499999999999993</v>
      </c>
      <c r="X367" s="184">
        <v>0</v>
      </c>
      <c r="Y367" s="179">
        <v>17.899999999999999</v>
      </c>
      <c r="Z367" s="179" t="s">
        <v>6</v>
      </c>
      <c r="AA367" s="179" t="s">
        <v>6</v>
      </c>
      <c r="AB367" s="183">
        <v>32.25</v>
      </c>
      <c r="AC367" s="179">
        <v>57.5</v>
      </c>
      <c r="AD367" s="184">
        <v>100</v>
      </c>
      <c r="AE367" s="179" t="s">
        <v>6</v>
      </c>
      <c r="AF367" s="179" t="s">
        <v>6</v>
      </c>
      <c r="AG367" s="185">
        <v>15</v>
      </c>
      <c r="AH367" s="183">
        <v>28.5</v>
      </c>
      <c r="AI367" s="179">
        <v>7.1428571429999996</v>
      </c>
      <c r="AJ367" s="184">
        <v>0</v>
      </c>
      <c r="AK367" s="179">
        <v>14.285714285999999</v>
      </c>
      <c r="AL367" s="179" t="s">
        <v>6</v>
      </c>
      <c r="AM367" s="185" t="s">
        <v>6</v>
      </c>
      <c r="AN367" s="179">
        <v>50</v>
      </c>
      <c r="AO367" s="184">
        <v>100</v>
      </c>
      <c r="AP367" s="179" t="s">
        <v>6</v>
      </c>
      <c r="AQ367" s="179" t="s">
        <v>6</v>
      </c>
      <c r="AR367" s="185">
        <v>0</v>
      </c>
    </row>
    <row r="368" spans="2:44" x14ac:dyDescent="0.3">
      <c r="B368" s="153" t="s">
        <v>25</v>
      </c>
      <c r="C368" s="92" t="s">
        <v>307</v>
      </c>
      <c r="D368" s="29">
        <f>AVERAGE(Mystery_Shopping_Scores6[[#This Row],[Business Start-up (2020)]:[Studying (2020)]], Mystery_Shopping_Scores6[[#This Row],[Regular business operations (2021)]:[Health (2021)]])</f>
        <v>83.42565861992945</v>
      </c>
      <c r="E368" s="29">
        <f>IFERROR(AVERAGE(Mystery_Shopping_Scores6[[#This Row],[Business Start-up (2020)]], Mystery_Shopping_Scores6[[#This Row],[Regular business operations (2021)]]), ".")</f>
        <v>89.267547123015859</v>
      </c>
      <c r="F368" s="30">
        <f>IFERROR(AVERAGE(Mystery_Shopping_Scores6[[#This Row],[Family (2020)]:[Studying (2020)]],Mystery_Shopping_Scores6[[#This Row],[Transport (2021)]:[Health (2021)]]), ".")</f>
        <v>81.756547619047623</v>
      </c>
      <c r="G368" s="171">
        <f>AVERAGE(Mystery_Shopping_Scores6[[#This Row],[Regular business operations (2021)]:[Health (2021)]])</f>
        <v>84.352900132275138</v>
      </c>
      <c r="H368" s="29">
        <f t="shared" ref="H368:L368" si="116" xml:space="preserve"> (SUMIFS(H:H, $B:$B, $B368, $C:$C, "1. User centricity")+SUMIFS(H:H, $B:$B, $B368, $C:$C, "2. Transparency")+SUMIFS(H:H, $B:$B, $B368, $C:$C, "3. Key enablers")+ SUMIFS(H:H, $B:$B, $B368, $C:$C, "4. Cross-border services"))/4</f>
        <v>89.170882936507923</v>
      </c>
      <c r="I368" s="38">
        <f t="shared" si="116"/>
        <v>90.367559523809533</v>
      </c>
      <c r="J368" s="38">
        <f t="shared" si="116"/>
        <v>79.025793650793645</v>
      </c>
      <c r="K368" s="38">
        <f t="shared" si="116"/>
        <v>83.521693121693133</v>
      </c>
      <c r="L368" s="30">
        <f t="shared" si="116"/>
        <v>79.678571428571431</v>
      </c>
      <c r="M368" s="171" t="s">
        <v>6</v>
      </c>
      <c r="N368" s="167" t="s">
        <v>6</v>
      </c>
      <c r="O368" s="172" t="s">
        <v>6</v>
      </c>
      <c r="P368" s="167">
        <v>80.674709614748664</v>
      </c>
      <c r="Q368" s="38">
        <f t="shared" si="114"/>
        <v>82.26660672949734</v>
      </c>
      <c r="R368" s="29">
        <f xml:space="preserve"> (SUMIFS(R:R, $B:$B, $B368, $C:$C, "1. User centricity")+SUMIFS(R:R, $B:$B, $B368, $C:$C, "2. Transparency")+SUMIFS(R:R, $B:$B, $B368, $C:$C, "3. Key enablers")+ SUMIFS(R:R, $B:$B, $B368, $C:$C, "4. Cross-border services"))/4</f>
        <v>89.364211309523796</v>
      </c>
      <c r="S368" s="38">
        <f xml:space="preserve"> (SUMIFS(S:S, $B:$B, $B368, $C:$C, "1. User centricity")+SUMIFS(S:S, $B:$B, $B368, $C:$C, "2. Transparency")+SUMIFS(S:S, $B:$B, $B368, $C:$C, "3. Key enablers")+ SUMIFS(S:S, $B:$B, $B368, $C:$C, "4. Cross-border services"))/4</f>
        <v>84.913194444444429</v>
      </c>
      <c r="T368" s="38">
        <f xml:space="preserve"> (SUMIFS(T:T, $B:$B, $B368, $C:$C, "1. User centricity")+SUMIFS(T:T, $B:$B, $B368, $C:$C, "2. Transparency")+SUMIFS(T:T, $B:$B, $B368, $C:$C, "3. Key enablers")+ SUMIFS(T:T, $B:$B, $B368, $C:$C, "4. Cross-border services"))/4</f>
        <v>74.900132275132279</v>
      </c>
      <c r="U368" s="30">
        <f xml:space="preserve"> (SUMIFS(U:U, $B:$B, $B368, $C:$C, "1. User centricity")+SUMIFS(U:U, $B:$B, $B368, $C:$C, "2. Transparency")+SUMIFS(U:U, $B:$B, $B368, $C:$C, "3. Key enablers")+ SUMIFS(U:U, $B:$B, $B368, $C:$C, "4. Cross-border services"))/4</f>
        <v>79.888888888888886</v>
      </c>
      <c r="V368" s="191">
        <v>83</v>
      </c>
      <c r="W368" s="179">
        <v>79.082812500000003</v>
      </c>
      <c r="X368" s="184">
        <v>87.231250000000003</v>
      </c>
      <c r="Y368" s="179">
        <v>81.71875</v>
      </c>
      <c r="Z368" s="179">
        <v>70.693750000000009</v>
      </c>
      <c r="AA368" s="179">
        <v>76.6875</v>
      </c>
      <c r="AB368" s="183">
        <v>81.5</v>
      </c>
      <c r="AC368" s="179">
        <v>86.790321805200804</v>
      </c>
      <c r="AD368" s="184">
        <v>91.766208791124996</v>
      </c>
      <c r="AE368" s="179">
        <v>91.704492010157409</v>
      </c>
      <c r="AF368" s="179">
        <v>79.45877425033332</v>
      </c>
      <c r="AG368" s="185">
        <v>84.231812169187492</v>
      </c>
      <c r="AH368" s="183">
        <v>78.5</v>
      </c>
      <c r="AI368" s="179">
        <v>76.006299603164919</v>
      </c>
      <c r="AJ368" s="184">
        <v>86.552083333312495</v>
      </c>
      <c r="AK368" s="179">
        <v>80.24189814815972</v>
      </c>
      <c r="AL368" s="179">
        <v>68.71931216928472</v>
      </c>
      <c r="AM368" s="185">
        <v>68.51190476190277</v>
      </c>
      <c r="AN368" s="179">
        <v>80.398995659722232</v>
      </c>
      <c r="AO368" s="184">
        <v>84.721614583333334</v>
      </c>
      <c r="AP368" s="179">
        <v>77.801574074074082</v>
      </c>
      <c r="AQ368" s="179">
        <v>77.56803703703703</v>
      </c>
      <c r="AR368" s="185">
        <v>81.504756944444438</v>
      </c>
    </row>
    <row r="369" spans="2:44" x14ac:dyDescent="0.3">
      <c r="B369" s="153" t="s">
        <v>25</v>
      </c>
      <c r="C369" s="92" t="s">
        <v>734</v>
      </c>
      <c r="D369" s="29">
        <f>AVERAGE(Mystery_Shopping_Scores6[[#This Row],[Business Start-up (2020)]:[Studying (2020)]], Mystery_Shopping_Scores6[[#This Row],[Regular business operations (2021)]:[Health (2021)]])</f>
        <v>93.241710758377423</v>
      </c>
      <c r="E369" s="29">
        <f>IFERROR(AVERAGE(Mystery_Shopping_Scores6[[#This Row],[Business Start-up (2020)]], Mystery_Shopping_Scores6[[#This Row],[Regular business operations (2021)]]), ".")</f>
        <v>97.499999999999986</v>
      </c>
      <c r="F369" s="30">
        <f>IFERROR(AVERAGE(Mystery_Shopping_Scores6[[#This Row],[Family (2020)]:[Studying (2020)]],Mystery_Shopping_Scores6[[#This Row],[Transport (2021)]:[Health (2021)]]), ".")</f>
        <v>92.025056689342392</v>
      </c>
      <c r="G369" s="171">
        <f>AVERAGE(Mystery_Shopping_Scores6[[#This Row],[Regular business operations (2021)]:[Health (2021)]])</f>
        <v>95.49433862433861</v>
      </c>
      <c r="H369" s="29">
        <f t="shared" ref="H369:L369" si="117">2/3*IF(ISNUMBER(H370),H370)+1/3*(2/3*IF(ISNUMBER(H372),H372)+IF(ISNUMBER(H371),H371)/3)</f>
        <v>99.999999999999986</v>
      </c>
      <c r="I369" s="38">
        <f t="shared" si="117"/>
        <v>92.75</v>
      </c>
      <c r="J369" s="38">
        <f t="shared" si="117"/>
        <v>96.825396825396808</v>
      </c>
      <c r="K369" s="38">
        <f t="shared" si="117"/>
        <v>93.229629629629628</v>
      </c>
      <c r="L369" s="30">
        <f t="shared" si="117"/>
        <v>94.666666666666657</v>
      </c>
      <c r="M369" s="171" t="s">
        <v>6</v>
      </c>
      <c r="N369" s="167" t="s">
        <v>6</v>
      </c>
      <c r="O369" s="172" t="s">
        <v>6</v>
      </c>
      <c r="P369" s="167">
        <v>91.787962962962951</v>
      </c>
      <c r="Q369" s="38">
        <f t="shared" si="114"/>
        <v>90.42592592592591</v>
      </c>
      <c r="R369" s="29">
        <f>2/3*IF(ISNUMBER(R370),R370)+1/3*(2/3*IF(ISNUMBER(R372),R372)+IF(ISNUMBER(R371),R371)/3)</f>
        <v>94.999999999999986</v>
      </c>
      <c r="S369" s="38">
        <f>2/3*IF(ISNUMBER(S370),S370)+1/3*(2/3*IF(ISNUMBER(S372),S372)+IF(ISNUMBER(S371),S371)/3)</f>
        <v>94.999999999999986</v>
      </c>
      <c r="T369" s="38">
        <f>2/3*IF(ISNUMBER(T370),T370)+1/3*(2/3*IF(ISNUMBER(T372),T372)+IF(ISNUMBER(T371),T371)/3)</f>
        <v>83.481481481481467</v>
      </c>
      <c r="U369" s="30">
        <f>2/3*IF(ISNUMBER(U370),U370)+1/3*(2/3*IF(ISNUMBER(U372),U372)+IF(ISNUMBER(U371),U371)/3)</f>
        <v>88.222222222222214</v>
      </c>
      <c r="V369" s="191">
        <v>92</v>
      </c>
      <c r="W369" s="179">
        <v>93.15</v>
      </c>
      <c r="X369" s="184">
        <v>97.8</v>
      </c>
      <c r="Y369" s="179">
        <v>93.8</v>
      </c>
      <c r="Z369" s="179">
        <v>92.1</v>
      </c>
      <c r="AA369" s="179">
        <v>88.9</v>
      </c>
      <c r="AB369" s="183">
        <v>91.875</v>
      </c>
      <c r="AC369" s="179">
        <v>90.820261220138875</v>
      </c>
      <c r="AD369" s="184">
        <v>94.421978021666661</v>
      </c>
      <c r="AE369" s="179">
        <v>93.737373737555544</v>
      </c>
      <c r="AF369" s="179">
        <v>78.751322750999989</v>
      </c>
      <c r="AG369" s="185">
        <v>96.370370370333319</v>
      </c>
      <c r="AH369" s="183">
        <v>89.25</v>
      </c>
      <c r="AI369" s="179">
        <v>92.858796296305542</v>
      </c>
      <c r="AJ369" s="184">
        <v>99.999999999999986</v>
      </c>
      <c r="AK369" s="179">
        <v>92.592592592555548</v>
      </c>
      <c r="AL369" s="179">
        <v>90.90608465622222</v>
      </c>
      <c r="AM369" s="185">
        <v>87.936507936444428</v>
      </c>
      <c r="AN369" s="179">
        <v>85.338111111111104</v>
      </c>
      <c r="AO369" s="184">
        <v>93.696666666666658</v>
      </c>
      <c r="AP369" s="179">
        <v>80.024888888888881</v>
      </c>
      <c r="AQ369" s="179">
        <v>74.995777777777761</v>
      </c>
      <c r="AR369" s="185">
        <v>92.635111111111101</v>
      </c>
    </row>
    <row r="370" spans="2:44" x14ac:dyDescent="0.3">
      <c r="B370" s="153" t="s">
        <v>25</v>
      </c>
      <c r="C370" s="92" t="s">
        <v>308</v>
      </c>
      <c r="D370" s="29">
        <f>AVERAGE(Mystery_Shopping_Scores6[[#This Row],[Business Start-up (2020)]:[Studying (2020)]], Mystery_Shopping_Scores6[[#This Row],[Regular business operations (2021)]:[Health (2021)]])</f>
        <v>91.831481481481489</v>
      </c>
      <c r="E370" s="29">
        <f>IFERROR(AVERAGE(Mystery_Shopping_Scores6[[#This Row],[Business Start-up (2020)]], Mystery_Shopping_Scores6[[#This Row],[Regular business operations (2021)]]), ".")</f>
        <v>99.375</v>
      </c>
      <c r="F370" s="30">
        <f>IFERROR(AVERAGE(Mystery_Shopping_Scores6[[#This Row],[Family (2020)]:[Studying (2020)]],Mystery_Shopping_Scores6[[#This Row],[Transport (2021)]:[Health (2021)]]), ".")</f>
        <v>89.676190476190484</v>
      </c>
      <c r="G370" s="171">
        <f>AVERAGE(Mystery_Shopping_Scores6[[#This Row],[Regular business operations (2021)]:[Health (2021)]])</f>
        <v>94.346666666666664</v>
      </c>
      <c r="H370" s="171">
        <v>100</v>
      </c>
      <c r="I370" s="38">
        <v>89.333333333333343</v>
      </c>
      <c r="J370" s="38">
        <v>100</v>
      </c>
      <c r="K370" s="38">
        <v>90.4</v>
      </c>
      <c r="L370" s="30">
        <v>92</v>
      </c>
      <c r="M370" s="171">
        <v>97.460869565217394</v>
      </c>
      <c r="N370" s="167">
        <v>90</v>
      </c>
      <c r="O370" s="172">
        <v>64.304761904761918</v>
      </c>
      <c r="P370" s="167">
        <v>93.34375</v>
      </c>
      <c r="Q370" s="38">
        <f t="shared" si="114"/>
        <v>88.6875</v>
      </c>
      <c r="R370" s="29">
        <v>98.75</v>
      </c>
      <c r="S370" s="38">
        <v>95</v>
      </c>
      <c r="T370" s="38">
        <v>78</v>
      </c>
      <c r="U370" s="30">
        <v>83</v>
      </c>
      <c r="V370" s="191">
        <v>96.125</v>
      </c>
      <c r="W370" s="179">
        <v>98</v>
      </c>
      <c r="X370" s="184">
        <v>100</v>
      </c>
      <c r="Y370" s="179">
        <v>100</v>
      </c>
      <c r="Z370" s="179">
        <v>92</v>
      </c>
      <c r="AA370" s="179">
        <v>100</v>
      </c>
      <c r="AB370" s="183">
        <v>96.375</v>
      </c>
      <c r="AC370" s="179">
        <v>94.102380952250002</v>
      </c>
      <c r="AD370" s="184">
        <v>98.171428571000007</v>
      </c>
      <c r="AE370" s="179">
        <v>96.666666667000001</v>
      </c>
      <c r="AF370" s="179">
        <v>82.571428570999998</v>
      </c>
      <c r="AG370" s="185">
        <v>99</v>
      </c>
      <c r="AH370" s="183">
        <v>95.25</v>
      </c>
      <c r="AI370" s="179">
        <v>98.412698412750004</v>
      </c>
      <c r="AJ370" s="184">
        <v>100</v>
      </c>
      <c r="AK370" s="179">
        <v>100</v>
      </c>
      <c r="AL370" s="179">
        <v>93.650793651000001</v>
      </c>
      <c r="AM370" s="185">
        <v>100</v>
      </c>
      <c r="AN370" s="179">
        <v>92</v>
      </c>
      <c r="AO370" s="184">
        <v>97.429000000000002</v>
      </c>
      <c r="AP370" s="179">
        <v>88.332999999999998</v>
      </c>
      <c r="AQ370" s="179">
        <v>82.570999999999998</v>
      </c>
      <c r="AR370" s="185">
        <v>99.667000000000002</v>
      </c>
    </row>
    <row r="371" spans="2:44" x14ac:dyDescent="0.3">
      <c r="B371" s="153" t="s">
        <v>25</v>
      </c>
      <c r="C371" s="92" t="s">
        <v>735</v>
      </c>
      <c r="D371" s="29">
        <f>AVERAGE(Mystery_Shopping_Scores6[[#This Row],[Business Start-up (2020)]:[Studying (2020)]], Mystery_Shopping_Scores6[[#This Row],[Regular business operations (2021)]:[Health (2021)]])</f>
        <v>91.3611111111111</v>
      </c>
      <c r="E371" s="29">
        <f>IFERROR(AVERAGE(Mystery_Shopping_Scores6[[#This Row],[Business Start-up (2020)]], Mystery_Shopping_Scores6[[#This Row],[Regular business operations (2021)]]), ".")</f>
        <v>81.25</v>
      </c>
      <c r="F371" s="30">
        <f>IFERROR(AVERAGE(Mystery_Shopping_Scores6[[#This Row],[Family (2020)]:[Studying (2020)]],Mystery_Shopping_Scores6[[#This Row],[Transport (2021)]:[Health (2021)]]), ".")</f>
        <v>94.25</v>
      </c>
      <c r="G371" s="171">
        <f>AVERAGE(Mystery_Shopping_Scores6[[#This Row],[Regular business operations (2021)]:[Health (2021)]])</f>
        <v>99.083333333333343</v>
      </c>
      <c r="H371" s="171">
        <v>100</v>
      </c>
      <c r="I371" s="38">
        <v>98.75</v>
      </c>
      <c r="J371" s="38">
        <v>100</v>
      </c>
      <c r="K371" s="38">
        <v>96.666666666666671</v>
      </c>
      <c r="L371" s="30">
        <v>100</v>
      </c>
      <c r="M371" s="171">
        <v>87.323943661971825</v>
      </c>
      <c r="N371" s="167">
        <v>75</v>
      </c>
      <c r="O371" s="172">
        <v>90</v>
      </c>
      <c r="P371" s="167">
        <v>69.529166666666669</v>
      </c>
      <c r="Q371" s="38">
        <f t="shared" si="114"/>
        <v>81.708333333333329</v>
      </c>
      <c r="R371" s="29">
        <v>62.5</v>
      </c>
      <c r="S371" s="38">
        <v>85</v>
      </c>
      <c r="T371" s="38">
        <v>83.333333333333329</v>
      </c>
      <c r="U371" s="30">
        <v>96</v>
      </c>
      <c r="V371" s="191">
        <v>55.125</v>
      </c>
      <c r="W371" s="179">
        <v>57.35</v>
      </c>
      <c r="X371" s="184">
        <v>80</v>
      </c>
      <c r="Y371" s="179">
        <v>43.8</v>
      </c>
      <c r="Z371" s="179">
        <v>77</v>
      </c>
      <c r="AA371" s="179">
        <v>28.6</v>
      </c>
      <c r="AB371" s="183">
        <v>52.5</v>
      </c>
      <c r="AC371" s="179">
        <v>52.768065267750003</v>
      </c>
      <c r="AD371" s="184">
        <v>60.769230769000004</v>
      </c>
      <c r="AE371" s="179">
        <v>63.636363635999999</v>
      </c>
      <c r="AF371" s="179">
        <v>13.333333333000001</v>
      </c>
      <c r="AG371" s="185">
        <v>73.333333332999999</v>
      </c>
      <c r="AH371" s="183">
        <v>44.875</v>
      </c>
      <c r="AI371" s="179">
        <v>52.395833333249996</v>
      </c>
      <c r="AJ371" s="184">
        <v>100</v>
      </c>
      <c r="AK371" s="179">
        <v>33.333333332999999</v>
      </c>
      <c r="AL371" s="179">
        <v>56.25</v>
      </c>
      <c r="AM371" s="185">
        <v>20</v>
      </c>
      <c r="AN371" s="179">
        <v>37.471499999999999</v>
      </c>
      <c r="AO371" s="184">
        <v>58.695999999999998</v>
      </c>
      <c r="AP371" s="179">
        <v>47.368000000000002</v>
      </c>
      <c r="AQ371" s="179">
        <v>8.1080000000000005</v>
      </c>
      <c r="AR371" s="185">
        <v>35.713999999999999</v>
      </c>
    </row>
    <row r="372" spans="2:44" x14ac:dyDescent="0.3">
      <c r="B372" s="153" t="s">
        <v>25</v>
      </c>
      <c r="C372" s="92" t="s">
        <v>736</v>
      </c>
      <c r="D372" s="29">
        <f>AVERAGE(Mystery_Shopping_Scores6[[#This Row],[Business Start-up (2020)]:[Studying (2020)]], Mystery_Shopping_Scores6[[#This Row],[Regular business operations (2021)]:[Health (2021)]])</f>
        <v>98.412698412698404</v>
      </c>
      <c r="E372" s="29">
        <f>IFERROR(AVERAGE(Mystery_Shopping_Scores6[[#This Row],[Business Start-up (2020)]], Mystery_Shopping_Scores6[[#This Row],[Regular business operations (2021)]]), ".")</f>
        <v>100</v>
      </c>
      <c r="F372" s="30">
        <f>IFERROR(AVERAGE(Mystery_Shopping_Scores6[[#This Row],[Family (2020)]:[Studying (2020)]],Mystery_Shopping_Scores6[[#This Row],[Transport (2021)]:[Health (2021)]]), ".")</f>
        <v>97.959183673469397</v>
      </c>
      <c r="G372" s="171">
        <f>AVERAGE(Mystery_Shopping_Scores6[[#This Row],[Regular business operations (2021)]:[Health (2021)]])</f>
        <v>97.142857142857139</v>
      </c>
      <c r="H372" s="171">
        <v>100</v>
      </c>
      <c r="I372" s="38">
        <v>100</v>
      </c>
      <c r="J372" s="38">
        <v>85.714285714285708</v>
      </c>
      <c r="K372" s="38">
        <v>100</v>
      </c>
      <c r="L372" s="30">
        <v>100</v>
      </c>
      <c r="M372" s="171" t="s">
        <v>6</v>
      </c>
      <c r="N372" s="167" t="s">
        <v>6</v>
      </c>
      <c r="O372" s="172" t="s">
        <v>6</v>
      </c>
      <c r="P372" s="167">
        <v>98.212500000000006</v>
      </c>
      <c r="Q372" s="38">
        <f t="shared" si="114"/>
        <v>100</v>
      </c>
      <c r="R372" s="29">
        <v>100</v>
      </c>
      <c r="S372" s="38">
        <v>100</v>
      </c>
      <c r="T372" s="38">
        <v>100</v>
      </c>
      <c r="U372" s="30">
        <v>100</v>
      </c>
      <c r="V372" s="191">
        <v>98.25</v>
      </c>
      <c r="W372" s="179">
        <v>96.424999999999997</v>
      </c>
      <c r="X372" s="184">
        <v>100</v>
      </c>
      <c r="Y372" s="179">
        <v>100</v>
      </c>
      <c r="Z372" s="179">
        <v>100</v>
      </c>
      <c r="AA372" s="179">
        <v>85.7</v>
      </c>
      <c r="AB372" s="183">
        <v>98.25</v>
      </c>
      <c r="AC372" s="179">
        <v>100</v>
      </c>
      <c r="AD372" s="184">
        <v>100</v>
      </c>
      <c r="AE372" s="179">
        <v>100</v>
      </c>
      <c r="AF372" s="179">
        <v>100</v>
      </c>
      <c r="AG372" s="185">
        <v>100</v>
      </c>
      <c r="AH372" s="183">
        <v>92.875</v>
      </c>
      <c r="AI372" s="179">
        <v>96.428571428499993</v>
      </c>
      <c r="AJ372" s="184">
        <v>100</v>
      </c>
      <c r="AK372" s="179">
        <v>100</v>
      </c>
      <c r="AL372" s="179">
        <v>100</v>
      </c>
      <c r="AM372" s="185">
        <v>85.714285713999999</v>
      </c>
      <c r="AN372" s="179">
        <v>89.285750000000007</v>
      </c>
      <c r="AO372" s="184">
        <v>100</v>
      </c>
      <c r="AP372" s="179">
        <v>71.429000000000002</v>
      </c>
      <c r="AQ372" s="179">
        <v>85.713999999999999</v>
      </c>
      <c r="AR372" s="185">
        <v>100</v>
      </c>
    </row>
    <row r="373" spans="2:44" x14ac:dyDescent="0.3">
      <c r="B373" s="153" t="s">
        <v>25</v>
      </c>
      <c r="C373" s="92" t="s">
        <v>309</v>
      </c>
      <c r="D373" s="29">
        <f>AVERAGE(Mystery_Shopping_Scores6[[#This Row],[Business Start-up (2020)]:[Studying (2020)]], Mystery_Shopping_Scores6[[#This Row],[Regular business operations (2021)]:[Health (2021)]])</f>
        <v>75.33752204585538</v>
      </c>
      <c r="E373" s="29">
        <f>IFERROR(AVERAGE(Mystery_Shopping_Scores6[[#This Row],[Business Start-up (2020)]], Mystery_Shopping_Scores6[[#This Row],[Regular business operations (2021)]]), ".")</f>
        <v>82.027777777777771</v>
      </c>
      <c r="F373" s="30">
        <f>IFERROR(AVERAGE(Mystery_Shopping_Scores6[[#This Row],[Family (2020)]:[Studying (2020)]],Mystery_Shopping_Scores6[[#This Row],[Transport (2021)]:[Health (2021)]]), ".")</f>
        <v>73.426020408163268</v>
      </c>
      <c r="G373" s="171">
        <f>AVERAGE(Mystery_Shopping_Scores6[[#This Row],[Regular business operations (2021)]:[Health (2021)]])</f>
        <v>77.893650793650792</v>
      </c>
      <c r="H373" s="29">
        <f t="shared" ref="H373:L373" si="118">1/3*IF(ISNUMBER(H374),H374,0)+1/3*IF(ISNUMBER(H376),H376,0)+1/3*IF(ISNUMBER(H375),H375,0)</f>
        <v>87.412698412698404</v>
      </c>
      <c r="I373" s="38">
        <f t="shared" si="118"/>
        <v>81.206349206349202</v>
      </c>
      <c r="J373" s="38">
        <f t="shared" si="118"/>
        <v>86.777777777777771</v>
      </c>
      <c r="K373" s="38">
        <f t="shared" si="118"/>
        <v>71.69047619047619</v>
      </c>
      <c r="L373" s="30">
        <f t="shared" si="118"/>
        <v>62.38095238095238</v>
      </c>
      <c r="M373" s="171" t="s">
        <v>6</v>
      </c>
      <c r="N373" s="167" t="s">
        <v>6</v>
      </c>
      <c r="O373" s="172" t="s">
        <v>6</v>
      </c>
      <c r="P373" s="167">
        <v>83.546180555555551</v>
      </c>
      <c r="Q373" s="38">
        <f t="shared" si="114"/>
        <v>72.142361111111114</v>
      </c>
      <c r="R373" s="29">
        <f>1/3*IF(ISNUMBER(R374),R374,0)+1/3*IF(ISNUMBER(R376),R376,0)+1/3*IF(ISNUMBER(R375),R375,0)</f>
        <v>76.642857142857139</v>
      </c>
      <c r="S373" s="38">
        <f>1/3*IF(ISNUMBER(S374),S374,0)+1/3*IF(ISNUMBER(S376),S376,0)+1/3*IF(ISNUMBER(S375),S375,0)</f>
        <v>68.611111111111114</v>
      </c>
      <c r="T373" s="38">
        <f>1/3*IF(ISNUMBER(T374),T374,0)+1/3*IF(ISNUMBER(T376),T376,0)+1/3*IF(ISNUMBER(T375),T375,0)</f>
        <v>69.648809523809518</v>
      </c>
      <c r="U373" s="30">
        <f>1/3*IF(ISNUMBER(U374),U374,0)+1/3*IF(ISNUMBER(U376),U376,0)+1/3*IF(ISNUMBER(U375),U375,0)</f>
        <v>73.666666666666657</v>
      </c>
      <c r="V373" s="191">
        <v>93.25</v>
      </c>
      <c r="W373" s="179">
        <v>94.95</v>
      </c>
      <c r="X373" s="184">
        <v>95.9</v>
      </c>
      <c r="Y373" s="179">
        <v>98.7</v>
      </c>
      <c r="Z373" s="179">
        <v>90.7</v>
      </c>
      <c r="AA373" s="179">
        <v>94.5</v>
      </c>
      <c r="AB373" s="183">
        <v>90</v>
      </c>
      <c r="AC373" s="179">
        <v>91.258542768916655</v>
      </c>
      <c r="AD373" s="184">
        <v>95.476190476333329</v>
      </c>
      <c r="AE373" s="179">
        <v>87.626102292666673</v>
      </c>
      <c r="AF373" s="179">
        <v>89.625</v>
      </c>
      <c r="AG373" s="185">
        <v>92.306878306666661</v>
      </c>
      <c r="AH373" s="183">
        <v>85.875</v>
      </c>
      <c r="AI373" s="179">
        <v>88.727513227416651</v>
      </c>
      <c r="AJ373" s="184">
        <v>91</v>
      </c>
      <c r="AK373" s="179">
        <v>92.333333333333329</v>
      </c>
      <c r="AL373" s="179">
        <v>83.798941798666661</v>
      </c>
      <c r="AM373" s="185">
        <v>87.777777777666657</v>
      </c>
      <c r="AN373" s="179">
        <v>83.002499999999984</v>
      </c>
      <c r="AO373" s="184">
        <v>90.454666666666668</v>
      </c>
      <c r="AP373" s="179">
        <v>70.046333333333322</v>
      </c>
      <c r="AQ373" s="179">
        <v>87.708333333333329</v>
      </c>
      <c r="AR373" s="185">
        <v>83.800666666666658</v>
      </c>
    </row>
    <row r="374" spans="2:44" x14ac:dyDescent="0.3">
      <c r="B374" s="153" t="s">
        <v>25</v>
      </c>
      <c r="C374" s="92" t="s">
        <v>737</v>
      </c>
      <c r="D374" s="29">
        <f>AVERAGE(Mystery_Shopping_Scores6[[#This Row],[Business Start-up (2020)]:[Studying (2020)]], Mystery_Shopping_Scores6[[#This Row],[Regular business operations (2021)]:[Health (2021)]])</f>
        <v>73.605158730158735</v>
      </c>
      <c r="E374" s="29">
        <f>IFERROR(AVERAGE(Mystery_Shopping_Scores6[[#This Row],[Business Start-up (2020)]], Mystery_Shopping_Scores6[[#This Row],[Regular business operations (2021)]]), ".")</f>
        <v>89.583333333333329</v>
      </c>
      <c r="F374" s="30">
        <f>IFERROR(AVERAGE(Mystery_Shopping_Scores6[[#This Row],[Family (2020)]:[Studying (2020)]],Mystery_Shopping_Scores6[[#This Row],[Transport (2021)]:[Health (2021)]]), ".")</f>
        <v>69.039965986394549</v>
      </c>
      <c r="G374" s="171">
        <f>AVERAGE(Mystery_Shopping_Scores6[[#This Row],[Regular business operations (2021)]:[Health (2021)]])</f>
        <v>70.614285714285728</v>
      </c>
      <c r="H374" s="171">
        <v>95.238095238095241</v>
      </c>
      <c r="I374" s="38">
        <v>47.619047619047613</v>
      </c>
      <c r="J374" s="38">
        <v>100</v>
      </c>
      <c r="K374" s="38">
        <v>69.071428571428569</v>
      </c>
      <c r="L374" s="30">
        <v>41.142857142857146</v>
      </c>
      <c r="M374" s="171">
        <v>83.66459627329192</v>
      </c>
      <c r="N374" s="167">
        <v>100</v>
      </c>
      <c r="O374" s="172">
        <v>26.797619047619047</v>
      </c>
      <c r="P374" s="167">
        <v>86.209374999999994</v>
      </c>
      <c r="Q374" s="38">
        <f t="shared" si="114"/>
        <v>77.34375</v>
      </c>
      <c r="R374" s="29">
        <v>83.928571428571416</v>
      </c>
      <c r="S374" s="38">
        <v>87.5</v>
      </c>
      <c r="T374" s="38">
        <v>62.946428571428569</v>
      </c>
      <c r="U374" s="30">
        <v>75</v>
      </c>
      <c r="V374" s="191">
        <v>91.625</v>
      </c>
      <c r="W374" s="179">
        <v>95.075000000000003</v>
      </c>
      <c r="X374" s="184">
        <v>100</v>
      </c>
      <c r="Y374" s="179">
        <v>100</v>
      </c>
      <c r="Z374" s="179">
        <v>80.3</v>
      </c>
      <c r="AA374" s="179">
        <v>100</v>
      </c>
      <c r="AB374" s="183">
        <v>91.125</v>
      </c>
      <c r="AC374" s="179">
        <v>88.547619047750004</v>
      </c>
      <c r="AD374" s="184">
        <v>94.428571429000002</v>
      </c>
      <c r="AE374" s="179">
        <v>89.285714286000001</v>
      </c>
      <c r="AF374" s="179">
        <v>80</v>
      </c>
      <c r="AG374" s="185">
        <v>90.476190475999999</v>
      </c>
      <c r="AH374" s="183">
        <v>90</v>
      </c>
      <c r="AI374" s="179">
        <v>94.015873015750003</v>
      </c>
      <c r="AJ374" s="184">
        <v>100</v>
      </c>
      <c r="AK374" s="179">
        <v>100</v>
      </c>
      <c r="AL374" s="179">
        <v>76.063492062999998</v>
      </c>
      <c r="AM374" s="185">
        <v>100</v>
      </c>
      <c r="AN374" s="179">
        <v>86.241250000000008</v>
      </c>
      <c r="AO374" s="184">
        <v>91.156000000000006</v>
      </c>
      <c r="AP374" s="179">
        <v>83.332999999999998</v>
      </c>
      <c r="AQ374" s="179">
        <v>80</v>
      </c>
      <c r="AR374" s="185">
        <v>90.475999999999999</v>
      </c>
    </row>
    <row r="375" spans="2:44" x14ac:dyDescent="0.3">
      <c r="B375" s="153" t="s">
        <v>25</v>
      </c>
      <c r="C375" s="92" t="s">
        <v>738</v>
      </c>
      <c r="D375" s="29">
        <f>AVERAGE(Mystery_Shopping_Scores6[[#This Row],[Business Start-up (2020)]:[Studying (2020)]], Mystery_Shopping_Scores6[[#This Row],[Regular business operations (2021)]:[Health (2021)]])</f>
        <v>94.074074074074076</v>
      </c>
      <c r="E375" s="29">
        <f>IFERROR(AVERAGE(Mystery_Shopping_Scores6[[#This Row],[Business Start-up (2020)]], Mystery_Shopping_Scores6[[#This Row],[Regular business operations (2021)]]), ".")</f>
        <v>94</v>
      </c>
      <c r="F375" s="30">
        <f>IFERROR(AVERAGE(Mystery_Shopping_Scores6[[#This Row],[Family (2020)]:[Studying (2020)]],Mystery_Shopping_Scores6[[#This Row],[Transport (2021)]:[Health (2021)]]), ".")</f>
        <v>94.095238095238088</v>
      </c>
      <c r="G375" s="171">
        <f>AVERAGE(Mystery_Shopping_Scores6[[#This Row],[Regular business operations (2021)]:[Health (2021)]])</f>
        <v>93.066666666666663</v>
      </c>
      <c r="H375" s="171">
        <v>92</v>
      </c>
      <c r="I375" s="38">
        <v>96</v>
      </c>
      <c r="J375" s="38">
        <v>85.333333333333329</v>
      </c>
      <c r="K375" s="38">
        <v>96</v>
      </c>
      <c r="L375" s="30">
        <v>96</v>
      </c>
      <c r="M375" s="171" t="s">
        <v>6</v>
      </c>
      <c r="N375" s="167" t="s">
        <v>6</v>
      </c>
      <c r="O375" s="172" t="s">
        <v>6</v>
      </c>
      <c r="P375" s="167">
        <v>95.166666666666657</v>
      </c>
      <c r="Q375" s="38">
        <f t="shared" si="114"/>
        <v>95.333333333333329</v>
      </c>
      <c r="R375" s="29">
        <v>96</v>
      </c>
      <c r="S375" s="38">
        <v>93.333333333333329</v>
      </c>
      <c r="T375" s="38">
        <v>96</v>
      </c>
      <c r="U375" s="30">
        <v>96</v>
      </c>
      <c r="V375" s="191">
        <v>93.125</v>
      </c>
      <c r="W375" s="179">
        <v>95</v>
      </c>
      <c r="X375" s="184">
        <v>92</v>
      </c>
      <c r="Y375" s="179">
        <v>96</v>
      </c>
      <c r="Z375" s="179">
        <v>96</v>
      </c>
      <c r="AA375" s="179">
        <v>96</v>
      </c>
      <c r="AB375" s="183">
        <v>87.875</v>
      </c>
      <c r="AC375" s="179">
        <v>91.333333333249996</v>
      </c>
      <c r="AD375" s="184">
        <v>92</v>
      </c>
      <c r="AE375" s="179">
        <v>89.333333332999999</v>
      </c>
      <c r="AF375" s="179">
        <v>92</v>
      </c>
      <c r="AG375" s="185">
        <v>92</v>
      </c>
      <c r="AH375" s="183">
        <v>79.25</v>
      </c>
      <c r="AI375" s="179">
        <v>84.666666666499992</v>
      </c>
      <c r="AJ375" s="184">
        <v>81.333333332999999</v>
      </c>
      <c r="AK375" s="179">
        <v>85.333333332999999</v>
      </c>
      <c r="AL375" s="179">
        <v>92</v>
      </c>
      <c r="AM375" s="185">
        <v>80</v>
      </c>
      <c r="AN375" s="179">
        <v>74.166499999999999</v>
      </c>
      <c r="AO375" s="184">
        <v>83.332999999999998</v>
      </c>
      <c r="AP375" s="179">
        <v>56.667000000000002</v>
      </c>
      <c r="AQ375" s="179">
        <v>88.332999999999998</v>
      </c>
      <c r="AR375" s="185">
        <v>68.332999999999998</v>
      </c>
    </row>
    <row r="376" spans="2:44" x14ac:dyDescent="0.3">
      <c r="B376" s="153" t="s">
        <v>25</v>
      </c>
      <c r="C376" s="92" t="s">
        <v>739</v>
      </c>
      <c r="D376" s="29">
        <f>AVERAGE(Mystery_Shopping_Scores6[[#This Row],[Business Start-up (2020)]:[Studying (2020)]], Mystery_Shopping_Scores6[[#This Row],[Regular business operations (2021)]:[Health (2021)]])</f>
        <v>58.333333333333336</v>
      </c>
      <c r="E376" s="29">
        <f>IFERROR(AVERAGE(Mystery_Shopping_Scores6[[#This Row],[Business Start-up (2020)]], Mystery_Shopping_Scores6[[#This Row],[Regular business operations (2021)]]), ".")</f>
        <v>62.5</v>
      </c>
      <c r="F376" s="30">
        <f>IFERROR(AVERAGE(Mystery_Shopping_Scores6[[#This Row],[Family (2020)]:[Studying (2020)]],Mystery_Shopping_Scores6[[#This Row],[Transport (2021)]:[Health (2021)]]), ".")</f>
        <v>57.142857142857146</v>
      </c>
      <c r="G376" s="171">
        <f>AVERAGE(Mystery_Shopping_Scores6[[#This Row],[Regular business operations (2021)]:[Health (2021)]])</f>
        <v>70</v>
      </c>
      <c r="H376" s="171">
        <v>75</v>
      </c>
      <c r="I376" s="38">
        <v>100</v>
      </c>
      <c r="J376" s="38">
        <v>75</v>
      </c>
      <c r="K376" s="38">
        <v>50</v>
      </c>
      <c r="L376" s="30">
        <v>50</v>
      </c>
      <c r="M376" s="171" t="s">
        <v>6</v>
      </c>
      <c r="N376" s="167" t="s">
        <v>6</v>
      </c>
      <c r="O376" s="172" t="s">
        <v>6</v>
      </c>
      <c r="P376" s="167">
        <v>43.75</v>
      </c>
      <c r="Q376" s="38">
        <f t="shared" si="114"/>
        <v>43.75</v>
      </c>
      <c r="R376" s="29">
        <v>50</v>
      </c>
      <c r="S376" s="38">
        <v>25</v>
      </c>
      <c r="T376" s="38">
        <v>50</v>
      </c>
      <c r="U376" s="30">
        <v>50</v>
      </c>
      <c r="V376" s="191" t="s">
        <v>6</v>
      </c>
      <c r="W376" s="179" t="s">
        <v>6</v>
      </c>
      <c r="X376" s="184" t="s">
        <v>6</v>
      </c>
      <c r="Y376" s="179" t="s">
        <v>6</v>
      </c>
      <c r="Z376" s="179" t="s">
        <v>6</v>
      </c>
      <c r="AA376" s="179" t="s">
        <v>6</v>
      </c>
      <c r="AB376" s="183" t="s">
        <v>6</v>
      </c>
      <c r="AC376" s="179" t="s">
        <v>6</v>
      </c>
      <c r="AD376" s="184" t="s">
        <v>6</v>
      </c>
      <c r="AE376" s="179" t="s">
        <v>6</v>
      </c>
      <c r="AF376" s="179" t="s">
        <v>6</v>
      </c>
      <c r="AG376" s="185" t="s">
        <v>6</v>
      </c>
      <c r="AH376" s="183" t="s">
        <v>6</v>
      </c>
      <c r="AI376" s="179" t="s">
        <v>6</v>
      </c>
      <c r="AJ376" s="184" t="s">
        <v>6</v>
      </c>
      <c r="AK376" s="179" t="s">
        <v>6</v>
      </c>
      <c r="AL376" s="179" t="s">
        <v>6</v>
      </c>
      <c r="AM376" s="185" t="s">
        <v>6</v>
      </c>
      <c r="AN376" s="179" t="s">
        <v>6</v>
      </c>
      <c r="AO376" s="184" t="s">
        <v>6</v>
      </c>
      <c r="AP376" s="179" t="s">
        <v>6</v>
      </c>
      <c r="AQ376" s="179" t="s">
        <v>6</v>
      </c>
      <c r="AR376" s="185" t="s">
        <v>6</v>
      </c>
    </row>
    <row r="377" spans="2:44" x14ac:dyDescent="0.3">
      <c r="B377" s="153" t="s">
        <v>25</v>
      </c>
      <c r="C377" s="92" t="s">
        <v>310</v>
      </c>
      <c r="D377" s="29">
        <f>AVERAGE(Mystery_Shopping_Scores6[[#This Row],[Business Start-up (2020)]:[Studying (2020)]], Mystery_Shopping_Scores6[[#This Row],[Regular business operations (2021)]:[Health (2021)]])</f>
        <v>93.718309082892418</v>
      </c>
      <c r="E377" s="29">
        <f>IFERROR(AVERAGE(Mystery_Shopping_Scores6[[#This Row],[Business Start-up (2020)]], Mystery_Shopping_Scores6[[#This Row],[Regular business operations (2021)]]), ".")</f>
        <v>97.698660714285722</v>
      </c>
      <c r="F377" s="30">
        <f>IFERROR(AVERAGE(Mystery_Shopping_Scores6[[#This Row],[Family (2020)]:[Studying (2020)]],Mystery_Shopping_Scores6[[#This Row],[Transport (2021)]:[Health (2021)]]), ".")</f>
        <v>92.581065759637184</v>
      </c>
      <c r="G377" s="171">
        <f>AVERAGE(Mystery_Shopping_Scores6[[#This Row],[Regular business operations (2021)]:[Health (2021)]])</f>
        <v>97.169444444444451</v>
      </c>
      <c r="H377" s="29">
        <f t="shared" ref="H377:L377" si="119">AVERAGE(H378:H381)</f>
        <v>100</v>
      </c>
      <c r="I377" s="38">
        <f t="shared" si="119"/>
        <v>90.847222222222229</v>
      </c>
      <c r="J377" s="38">
        <f t="shared" si="119"/>
        <v>100</v>
      </c>
      <c r="K377" s="38">
        <f t="shared" si="119"/>
        <v>95</v>
      </c>
      <c r="L377" s="30">
        <f t="shared" si="119"/>
        <v>100</v>
      </c>
      <c r="M377" s="171" t="s">
        <v>6</v>
      </c>
      <c r="N377" s="167" t="s">
        <v>6</v>
      </c>
      <c r="O377" s="172" t="s">
        <v>6</v>
      </c>
      <c r="P377" s="167">
        <v>92.227194940476181</v>
      </c>
      <c r="Q377" s="38">
        <f t="shared" ref="Q377:Q395" si="120">IFERROR(AVERAGE(R377:U377),".")</f>
        <v>89.40438988095238</v>
      </c>
      <c r="R377" s="29">
        <f>AVERAGE(R378:R381)</f>
        <v>95.397321428571431</v>
      </c>
      <c r="S377" s="38">
        <f>AVERAGE(S378:S381)</f>
        <v>96.875</v>
      </c>
      <c r="T377" s="38">
        <f>AVERAGE(T378:T381)</f>
        <v>68.095238095238102</v>
      </c>
      <c r="U377" s="30">
        <f>AVERAGE(U378:U381)</f>
        <v>97.25</v>
      </c>
      <c r="V377" s="191">
        <v>92.125</v>
      </c>
      <c r="W377" s="179">
        <v>95.05</v>
      </c>
      <c r="X377" s="184">
        <v>96.9</v>
      </c>
      <c r="Y377" s="179">
        <v>100</v>
      </c>
      <c r="Z377" s="179">
        <v>83.3</v>
      </c>
      <c r="AA377" s="179">
        <v>100</v>
      </c>
      <c r="AB377" s="183">
        <v>89.125</v>
      </c>
      <c r="AC377" s="179">
        <v>89.125000000062499</v>
      </c>
      <c r="AD377" s="184">
        <v>95.5</v>
      </c>
      <c r="AE377" s="179">
        <v>93.750000000249997</v>
      </c>
      <c r="AF377" s="179">
        <v>70</v>
      </c>
      <c r="AG377" s="185">
        <v>97.25</v>
      </c>
      <c r="AH377" s="183">
        <v>86.375</v>
      </c>
      <c r="AI377" s="179">
        <v>88.845138888874999</v>
      </c>
      <c r="AJ377" s="184">
        <v>96.875</v>
      </c>
      <c r="AK377" s="179">
        <v>100</v>
      </c>
      <c r="AL377" s="179">
        <v>83.505555555499996</v>
      </c>
      <c r="AM377" s="185">
        <v>75</v>
      </c>
      <c r="AN377" s="179">
        <v>83.9375</v>
      </c>
      <c r="AO377" s="184">
        <v>85.166499999999999</v>
      </c>
      <c r="AP377" s="179">
        <v>83.333500000000001</v>
      </c>
      <c r="AQ377" s="179">
        <v>70</v>
      </c>
      <c r="AR377" s="185">
        <v>97.25</v>
      </c>
    </row>
    <row r="378" spans="2:44" x14ac:dyDescent="0.3">
      <c r="B378" s="153" t="s">
        <v>25</v>
      </c>
      <c r="C378" s="92" t="s">
        <v>311</v>
      </c>
      <c r="D378" s="29">
        <f>AVERAGE(Mystery_Shopping_Scores6[[#This Row],[Business Start-up (2020)]:[Studying (2020)]], Mystery_Shopping_Scores6[[#This Row],[Regular business operations (2021)]:[Health (2021)]])</f>
        <v>89.282407407407405</v>
      </c>
      <c r="E378" s="29">
        <f>IFERROR(AVERAGE(Mystery_Shopping_Scores6[[#This Row],[Business Start-up (2020)]], Mystery_Shopping_Scores6[[#This Row],[Regular business operations (2021)]]), ".")</f>
        <v>97.9375</v>
      </c>
      <c r="F378" s="30">
        <f>IFERROR(AVERAGE(Mystery_Shopping_Scores6[[#This Row],[Family (2020)]:[Studying (2020)]],Mystery_Shopping_Scores6[[#This Row],[Transport (2021)]:[Health (2021)]]), ".")</f>
        <v>86.809523809523824</v>
      </c>
      <c r="G378" s="171">
        <f>AVERAGE(Mystery_Shopping_Scores6[[#This Row],[Regular business operations (2021)]:[Health (2021)]])</f>
        <v>94.233333333333334</v>
      </c>
      <c r="H378" s="171">
        <v>100</v>
      </c>
      <c r="I378" s="38">
        <v>91.166666666666671</v>
      </c>
      <c r="J378" s="38">
        <v>100</v>
      </c>
      <c r="K378" s="38">
        <v>80</v>
      </c>
      <c r="L378" s="30">
        <v>100</v>
      </c>
      <c r="M378" s="171">
        <v>94.217391304347828</v>
      </c>
      <c r="N378" s="167">
        <v>100</v>
      </c>
      <c r="O378" s="172">
        <v>44.5</v>
      </c>
      <c r="P378" s="167">
        <v>86.896874999999994</v>
      </c>
      <c r="Q378" s="38">
        <f t="shared" si="120"/>
        <v>83.09375</v>
      </c>
      <c r="R378" s="29">
        <v>95.875</v>
      </c>
      <c r="S378" s="38">
        <v>87.5</v>
      </c>
      <c r="T378" s="38">
        <v>60</v>
      </c>
      <c r="U378" s="30">
        <v>89</v>
      </c>
      <c r="V378" s="191">
        <v>87.375</v>
      </c>
      <c r="W378" s="179">
        <v>90.7</v>
      </c>
      <c r="X378" s="184">
        <v>100</v>
      </c>
      <c r="Y378" s="179">
        <v>100</v>
      </c>
      <c r="Z378" s="179">
        <v>62.8</v>
      </c>
      <c r="AA378" s="179">
        <v>100</v>
      </c>
      <c r="AB378" s="183">
        <v>87.625</v>
      </c>
      <c r="AC378" s="179">
        <v>83.916666666750004</v>
      </c>
      <c r="AD378" s="184">
        <v>95</v>
      </c>
      <c r="AE378" s="179">
        <v>91.666666667000001</v>
      </c>
      <c r="AF378" s="179">
        <v>60</v>
      </c>
      <c r="AG378" s="185">
        <v>89</v>
      </c>
      <c r="AH378" s="183">
        <v>85.625</v>
      </c>
      <c r="AI378" s="179">
        <v>91.144444444499996</v>
      </c>
      <c r="AJ378" s="184">
        <v>100</v>
      </c>
      <c r="AK378" s="179">
        <v>100</v>
      </c>
      <c r="AL378" s="179">
        <v>64.577777777999998</v>
      </c>
      <c r="AM378" s="185">
        <v>100</v>
      </c>
      <c r="AN378" s="179">
        <v>80.0655</v>
      </c>
      <c r="AO378" s="184">
        <v>92.094999999999999</v>
      </c>
      <c r="AP378" s="179">
        <v>79.167000000000002</v>
      </c>
      <c r="AQ378" s="179">
        <v>60</v>
      </c>
      <c r="AR378" s="185">
        <v>89</v>
      </c>
    </row>
    <row r="379" spans="2:44" x14ac:dyDescent="0.3">
      <c r="B379" s="153" t="s">
        <v>25</v>
      </c>
      <c r="C379" s="92" t="s">
        <v>312</v>
      </c>
      <c r="D379" s="29">
        <f>AVERAGE(Mystery_Shopping_Scores6[[#This Row],[Business Start-up (2020)]:[Studying (2020)]], Mystery_Shopping_Scores6[[#This Row],[Regular business operations (2021)]:[Health (2021)]])</f>
        <v>93.659611992945329</v>
      </c>
      <c r="E379" s="29">
        <f>IFERROR(AVERAGE(Mystery_Shopping_Scores6[[#This Row],[Business Start-up (2020)]], Mystery_Shopping_Scores6[[#This Row],[Regular business operations (2021)]]), ".")</f>
        <v>100</v>
      </c>
      <c r="F379" s="30">
        <f>IFERROR(AVERAGE(Mystery_Shopping_Scores6[[#This Row],[Family (2020)]:[Studying (2020)]],Mystery_Shopping_Scores6[[#This Row],[Transport (2021)]:[Health (2021)]]), ".")</f>
        <v>91.848072562358283</v>
      </c>
      <c r="G379" s="171">
        <f>AVERAGE(Mystery_Shopping_Scores6[[#This Row],[Regular business operations (2021)]:[Health (2021)]])</f>
        <v>99.444444444444443</v>
      </c>
      <c r="H379" s="171">
        <v>100</v>
      </c>
      <c r="I379" s="38">
        <v>97.222222222222229</v>
      </c>
      <c r="J379" s="38">
        <v>100</v>
      </c>
      <c r="K379" s="38">
        <v>100</v>
      </c>
      <c r="L379" s="30">
        <v>100</v>
      </c>
      <c r="M379" s="171">
        <v>94.117647058823536</v>
      </c>
      <c r="N379" s="167">
        <v>100</v>
      </c>
      <c r="O379" s="172">
        <v>52.222222222222221</v>
      </c>
      <c r="P379" s="167">
        <v>92.51428571428572</v>
      </c>
      <c r="Q379" s="38">
        <f t="shared" si="120"/>
        <v>86.428571428571431</v>
      </c>
      <c r="R379" s="29">
        <v>100</v>
      </c>
      <c r="S379" s="38">
        <v>100</v>
      </c>
      <c r="T379" s="38">
        <v>45.714285714285715</v>
      </c>
      <c r="U379" s="30">
        <v>100</v>
      </c>
      <c r="V379" s="191">
        <v>92.875</v>
      </c>
      <c r="W379" s="179">
        <v>98.6</v>
      </c>
      <c r="X379" s="184">
        <v>100</v>
      </c>
      <c r="Y379" s="179">
        <v>100</v>
      </c>
      <c r="Z379" s="179">
        <v>94.4</v>
      </c>
      <c r="AA379" s="179">
        <v>100</v>
      </c>
      <c r="AB379" s="183">
        <v>92.875</v>
      </c>
      <c r="AC379" s="179">
        <v>87.166666666750004</v>
      </c>
      <c r="AD379" s="184">
        <v>97</v>
      </c>
      <c r="AE379" s="179">
        <v>91.666666667000001</v>
      </c>
      <c r="AF379" s="179">
        <v>60</v>
      </c>
      <c r="AG379" s="185">
        <v>100</v>
      </c>
      <c r="AH379" s="183">
        <v>87.625</v>
      </c>
      <c r="AI379" s="179">
        <v>98.611111111</v>
      </c>
      <c r="AJ379" s="184">
        <v>100</v>
      </c>
      <c r="AK379" s="179">
        <v>100</v>
      </c>
      <c r="AL379" s="179">
        <v>94.444444443999998</v>
      </c>
      <c r="AM379" s="185">
        <v>100</v>
      </c>
      <c r="AN379" s="179">
        <v>76.845249999999993</v>
      </c>
      <c r="AO379" s="184">
        <v>72.381</v>
      </c>
      <c r="AP379" s="179">
        <v>75</v>
      </c>
      <c r="AQ379" s="179">
        <v>60</v>
      </c>
      <c r="AR379" s="185">
        <v>100</v>
      </c>
    </row>
    <row r="380" spans="2:44" x14ac:dyDescent="0.3">
      <c r="B380" s="153" t="s">
        <v>25</v>
      </c>
      <c r="C380" s="92" t="s">
        <v>313</v>
      </c>
      <c r="D380" s="29">
        <f>AVERAGE(Mystery_Shopping_Scores6[[#This Row],[Business Start-up (2020)]:[Studying (2020)]], Mystery_Shopping_Scores6[[#This Row],[Regular business operations (2021)]:[Health (2021)]])</f>
        <v>91.931216931216937</v>
      </c>
      <c r="E380" s="29">
        <f>IFERROR(AVERAGE(Mystery_Shopping_Scores6[[#This Row],[Business Start-up (2020)]], Mystery_Shopping_Scores6[[#This Row],[Regular business operations (2021)]]), ".")</f>
        <v>92.857142857142861</v>
      </c>
      <c r="F380" s="30">
        <f>IFERROR(AVERAGE(Mystery_Shopping_Scores6[[#This Row],[Family (2020)]:[Studying (2020)]],Mystery_Shopping_Scores6[[#This Row],[Transport (2021)]:[Health (2021)]]), ".")</f>
        <v>91.666666666666671</v>
      </c>
      <c r="G380" s="171">
        <f>AVERAGE(Mystery_Shopping_Scores6[[#This Row],[Regular business operations (2021)]:[Health (2021)]])</f>
        <v>95</v>
      </c>
      <c r="H380" s="171">
        <v>100</v>
      </c>
      <c r="I380" s="38">
        <v>75</v>
      </c>
      <c r="J380" s="38">
        <v>100</v>
      </c>
      <c r="K380" s="38">
        <v>100</v>
      </c>
      <c r="L380" s="30">
        <v>100</v>
      </c>
      <c r="M380" s="171">
        <v>92.857142857142861</v>
      </c>
      <c r="N380" s="167">
        <v>100</v>
      </c>
      <c r="O380" s="172">
        <v>68.75</v>
      </c>
      <c r="P380" s="167">
        <v>89.485119047619051</v>
      </c>
      <c r="Q380" s="38">
        <f t="shared" si="120"/>
        <v>88.095238095238102</v>
      </c>
      <c r="R380" s="29">
        <v>85.714285714285708</v>
      </c>
      <c r="S380" s="38">
        <v>100</v>
      </c>
      <c r="T380" s="38">
        <v>66.666666666666671</v>
      </c>
      <c r="U380" s="30">
        <v>100</v>
      </c>
      <c r="V380" s="191">
        <v>88.25</v>
      </c>
      <c r="W380" s="179">
        <v>90.875</v>
      </c>
      <c r="X380" s="184">
        <v>87.5</v>
      </c>
      <c r="Y380" s="179">
        <v>100</v>
      </c>
      <c r="Z380" s="179">
        <v>76</v>
      </c>
      <c r="AA380" s="179">
        <v>100</v>
      </c>
      <c r="AB380" s="183">
        <v>88.125</v>
      </c>
      <c r="AC380" s="179">
        <v>85.416666666750004</v>
      </c>
      <c r="AD380" s="184">
        <v>90</v>
      </c>
      <c r="AE380" s="179">
        <v>91.666666667000001</v>
      </c>
      <c r="AF380" s="179">
        <v>60</v>
      </c>
      <c r="AG380" s="185">
        <v>100</v>
      </c>
      <c r="AH380" s="183">
        <v>84.75</v>
      </c>
      <c r="AI380" s="179">
        <v>90.625</v>
      </c>
      <c r="AJ380" s="184">
        <v>87.5</v>
      </c>
      <c r="AK380" s="179">
        <v>100</v>
      </c>
      <c r="AL380" s="179">
        <v>75</v>
      </c>
      <c r="AM380" s="185">
        <v>100</v>
      </c>
      <c r="AN380" s="179">
        <v>78.839249999999993</v>
      </c>
      <c r="AO380" s="184">
        <v>76.19</v>
      </c>
      <c r="AP380" s="179">
        <v>79.167000000000002</v>
      </c>
      <c r="AQ380" s="179">
        <v>60</v>
      </c>
      <c r="AR380" s="185">
        <v>100</v>
      </c>
    </row>
    <row r="381" spans="2:44" x14ac:dyDescent="0.3">
      <c r="B381" s="153" t="s">
        <v>25</v>
      </c>
      <c r="C381" s="92" t="s">
        <v>314</v>
      </c>
      <c r="D381" s="29">
        <f>AVERAGE(Mystery_Shopping_Scores6[[#This Row],[Business Start-up (2020)]:[Studying (2020)]], Mystery_Shopping_Scores6[[#This Row],[Regular business operations (2021)]:[Health (2021)]])</f>
        <v>100</v>
      </c>
      <c r="E381" s="29">
        <f>IFERROR(AVERAGE(Mystery_Shopping_Scores6[[#This Row],[Business Start-up (2020)]], Mystery_Shopping_Scores6[[#This Row],[Regular business operations (2021)]]), ".")</f>
        <v>100</v>
      </c>
      <c r="F381" s="30">
        <f>IFERROR(AVERAGE(Mystery_Shopping_Scores6[[#This Row],[Family (2020)]:[Studying (2020)]],Mystery_Shopping_Scores6[[#This Row],[Transport (2021)]:[Health (2021)]]), ".")</f>
        <v>100</v>
      </c>
      <c r="G381" s="171">
        <f>AVERAGE(Mystery_Shopping_Scores6[[#This Row],[Regular business operations (2021)]:[Health (2021)]])</f>
        <v>100</v>
      </c>
      <c r="H381" s="171">
        <v>100</v>
      </c>
      <c r="I381" s="38">
        <v>100</v>
      </c>
      <c r="J381" s="38">
        <v>100</v>
      </c>
      <c r="K381" s="38">
        <v>100</v>
      </c>
      <c r="L381" s="30">
        <v>100</v>
      </c>
      <c r="M381" s="171" t="s">
        <v>6</v>
      </c>
      <c r="N381" s="167" t="s">
        <v>6</v>
      </c>
      <c r="O381" s="172" t="s">
        <v>6</v>
      </c>
      <c r="P381" s="167">
        <v>100</v>
      </c>
      <c r="Q381" s="38">
        <f t="shared" si="120"/>
        <v>100</v>
      </c>
      <c r="R381" s="29">
        <v>100</v>
      </c>
      <c r="S381" s="38">
        <v>100</v>
      </c>
      <c r="T381" s="38">
        <v>100</v>
      </c>
      <c r="U381" s="30">
        <v>100</v>
      </c>
      <c r="V381" s="191">
        <v>100</v>
      </c>
      <c r="W381" s="179">
        <v>100</v>
      </c>
      <c r="X381" s="184">
        <v>100</v>
      </c>
      <c r="Y381" s="179">
        <v>100</v>
      </c>
      <c r="Z381" s="179">
        <v>100</v>
      </c>
      <c r="AA381" s="179">
        <v>100</v>
      </c>
      <c r="AB381" s="183">
        <v>87.5</v>
      </c>
      <c r="AC381" s="179">
        <v>100</v>
      </c>
      <c r="AD381" s="184">
        <v>100</v>
      </c>
      <c r="AE381" s="179">
        <v>100</v>
      </c>
      <c r="AF381" s="179">
        <v>100</v>
      </c>
      <c r="AG381" s="185">
        <v>100</v>
      </c>
      <c r="AH381" s="183">
        <v>87.5</v>
      </c>
      <c r="AI381" s="179">
        <v>75</v>
      </c>
      <c r="AJ381" s="184">
        <v>100</v>
      </c>
      <c r="AK381" s="179">
        <v>100</v>
      </c>
      <c r="AL381" s="179">
        <v>100</v>
      </c>
      <c r="AM381" s="185">
        <v>0</v>
      </c>
      <c r="AN381" s="179">
        <v>100</v>
      </c>
      <c r="AO381" s="184">
        <v>100</v>
      </c>
      <c r="AP381" s="179">
        <v>100</v>
      </c>
      <c r="AQ381" s="179">
        <v>100</v>
      </c>
      <c r="AR381" s="185">
        <v>100</v>
      </c>
    </row>
    <row r="382" spans="2:44" x14ac:dyDescent="0.3">
      <c r="B382" s="153" t="s">
        <v>25</v>
      </c>
      <c r="C382" s="92" t="s">
        <v>742</v>
      </c>
      <c r="D382" s="29">
        <f>AVERAGE(Mystery_Shopping_Scores6[[#This Row],[Business Start-up (2020)]:[Studying (2020)]], Mystery_Shopping_Scores6[[#This Row],[Regular business operations (2021)]:[Health (2021)]])</f>
        <v>71.405092592592581</v>
      </c>
      <c r="E382" s="29">
        <f>IFERROR(AVERAGE(Mystery_Shopping_Scores6[[#This Row],[Business Start-up (2020)]], Mystery_Shopping_Scores6[[#This Row],[Regular business operations (2021)]]), ".")</f>
        <v>79.84375</v>
      </c>
      <c r="F382" s="30">
        <f>IFERROR(AVERAGE(Mystery_Shopping_Scores6[[#This Row],[Family (2020)]:[Studying (2020)]],Mystery_Shopping_Scores6[[#This Row],[Transport (2021)]:[Health (2021)]]), ".")</f>
        <v>68.99404761904762</v>
      </c>
      <c r="G382" s="171">
        <f>AVERAGE(Mystery_Shopping_Scores6[[#This Row],[Regular business operations (2021)]:[Health (2021)]])</f>
        <v>66.854166666666671</v>
      </c>
      <c r="H382" s="29">
        <f t="shared" ref="H382:L382" si="121">(0.5*IF(ISNUMBER(H383),H383,0)+0.25*IF(ISNUMBER(H384),H384,0)+IFERROR(AVERAGE(H385:H386)*0.25,0))/(ISNUMBER(H383)*0.5+ISNUMBER(H384)*0.25+OR(ISNUMBER(H385),ISNUMBER(H386))*0.25)</f>
        <v>69.270833333333329</v>
      </c>
      <c r="I382" s="38">
        <f t="shared" si="121"/>
        <v>96.666666666666671</v>
      </c>
      <c r="J382" s="38">
        <f t="shared" si="121"/>
        <v>32.5</v>
      </c>
      <c r="K382" s="38">
        <f t="shared" si="121"/>
        <v>74.166666666666671</v>
      </c>
      <c r="L382" s="30">
        <f t="shared" si="121"/>
        <v>61.666666666666671</v>
      </c>
      <c r="M382" s="171" t="s">
        <v>6</v>
      </c>
      <c r="N382" s="167" t="s">
        <v>6</v>
      </c>
      <c r="O382" s="172" t="s">
        <v>6</v>
      </c>
      <c r="P382" s="167">
        <v>55.137500000000003</v>
      </c>
      <c r="Q382" s="38">
        <f t="shared" si="120"/>
        <v>77.09375</v>
      </c>
      <c r="R382" s="29">
        <f>(0.5*IF(ISNUMBER(R383),R383,0)+0.25*IF(ISNUMBER(R384),R384,0)+IFERROR(AVERAGE(R385:R386)*0.25,0))/(ISNUMBER(R383)*0.5+ISNUMBER(R384)*0.25+OR(ISNUMBER(R385),ISNUMBER(R386))*0.25)</f>
        <v>90.416666666666657</v>
      </c>
      <c r="S382" s="38">
        <f>(0.5*IF(ISNUMBER(S383),S383,0)+0.25*IF(ISNUMBER(S384),S384,0)+IFERROR(AVERAGE(S385:S386)*0.25,0))/(ISNUMBER(S383)*0.5+ISNUMBER(S384)*0.25+OR(ISNUMBER(S385),ISNUMBER(S386))*0.25)</f>
        <v>79.166666666666657</v>
      </c>
      <c r="T382" s="38">
        <f>(0.5*IF(ISNUMBER(T383),T383,0)+0.25*IF(ISNUMBER(T384),T384,0)+IFERROR(AVERAGE(T385:T386)*0.25,0))/(ISNUMBER(T383)*0.5+ISNUMBER(T384)*0.25+OR(ISNUMBER(T385),ISNUMBER(T386))*0.25)</f>
        <v>78.375</v>
      </c>
      <c r="U382" s="30">
        <f>(0.5*IF(ISNUMBER(U383),U383,0)+0.25*IF(ISNUMBER(U384),U384,0)+IFERROR(AVERAGE(U385:U386)*0.25,0))/(ISNUMBER(U383)*0.5+ISNUMBER(U384)*0.25+OR(ISNUMBER(U385),ISNUMBER(U386))*0.25)</f>
        <v>60.416666666666664</v>
      </c>
      <c r="V382" s="191">
        <v>44.166666666666664</v>
      </c>
      <c r="W382" s="179">
        <v>33.181249999999999</v>
      </c>
      <c r="X382" s="184">
        <v>58.325000000000003</v>
      </c>
      <c r="Y382" s="179">
        <v>34.375</v>
      </c>
      <c r="Z382" s="179">
        <v>16.675000000000001</v>
      </c>
      <c r="AA382" s="179">
        <v>23.35</v>
      </c>
      <c r="AB382" s="183">
        <v>44.5</v>
      </c>
      <c r="AC382" s="179">
        <v>66.333333333124997</v>
      </c>
      <c r="AD382" s="184">
        <v>81.666666666499992</v>
      </c>
      <c r="AE382" s="179" t="s">
        <v>6</v>
      </c>
      <c r="AF382" s="179" t="s">
        <v>6</v>
      </c>
      <c r="AG382" s="185">
        <v>50.999999999750003</v>
      </c>
      <c r="AH382" s="183">
        <v>42.666666666666664</v>
      </c>
      <c r="AI382" s="179">
        <v>33.593750000062499</v>
      </c>
      <c r="AJ382" s="184">
        <v>58.333333333249996</v>
      </c>
      <c r="AK382" s="179">
        <v>36.041666666750004</v>
      </c>
      <c r="AL382" s="179">
        <v>16.66666666675</v>
      </c>
      <c r="AM382" s="185">
        <v>23.333333333500001</v>
      </c>
      <c r="AN382" s="179">
        <v>60.950937499999995</v>
      </c>
      <c r="AO382" s="184">
        <v>69.568624999999997</v>
      </c>
      <c r="AP382" s="179" t="s">
        <v>6</v>
      </c>
      <c r="AQ382" s="179" t="s">
        <v>6</v>
      </c>
      <c r="AR382" s="185">
        <v>52.33325</v>
      </c>
    </row>
    <row r="383" spans="2:44" x14ac:dyDescent="0.3">
      <c r="B383" s="153" t="s">
        <v>25</v>
      </c>
      <c r="C383" s="92" t="s">
        <v>315</v>
      </c>
      <c r="D383" s="29">
        <f>AVERAGE(Mystery_Shopping_Scores6[[#This Row],[Business Start-up (2020)]:[Studying (2020)]], Mystery_Shopping_Scores6[[#This Row],[Regular business operations (2021)]:[Health (2021)]])</f>
        <v>77.18518518518519</v>
      </c>
      <c r="E383" s="29">
        <f>IFERROR(AVERAGE(Mystery_Shopping_Scores6[[#This Row],[Business Start-up (2020)]], Mystery_Shopping_Scores6[[#This Row],[Regular business operations (2021)]]), ".")</f>
        <v>86.25</v>
      </c>
      <c r="F383" s="30">
        <f>IFERROR(AVERAGE(Mystery_Shopping_Scores6[[#This Row],[Family (2020)]:[Studying (2020)]],Mystery_Shopping_Scores6[[#This Row],[Transport (2021)]:[Health (2021)]]), ".")</f>
        <v>74.595238095238102</v>
      </c>
      <c r="G383" s="171">
        <f>AVERAGE(Mystery_Shopping_Scores6[[#This Row],[Regular business operations (2021)]:[Health (2021)]])</f>
        <v>76.833333333333343</v>
      </c>
      <c r="H383" s="171">
        <v>87.5</v>
      </c>
      <c r="I383" s="38">
        <v>93.333333333333343</v>
      </c>
      <c r="J383" s="38">
        <v>56.666666666666671</v>
      </c>
      <c r="K383" s="38">
        <v>73.333333333333343</v>
      </c>
      <c r="L383" s="30">
        <v>73.333333333333343</v>
      </c>
      <c r="M383" s="171">
        <v>80.222222222222229</v>
      </c>
      <c r="N383" s="167" t="s">
        <v>6</v>
      </c>
      <c r="O383" s="172">
        <v>63.80952380952381</v>
      </c>
      <c r="P383" s="167">
        <v>63.662500000000001</v>
      </c>
      <c r="Q383" s="38">
        <f t="shared" si="120"/>
        <v>77.625</v>
      </c>
      <c r="R383" s="29">
        <v>85</v>
      </c>
      <c r="S383" s="38">
        <v>75</v>
      </c>
      <c r="T383" s="38">
        <v>63</v>
      </c>
      <c r="U383" s="30">
        <v>87.5</v>
      </c>
      <c r="V383" s="191">
        <v>59.5</v>
      </c>
      <c r="W383" s="179">
        <v>49.7</v>
      </c>
      <c r="X383" s="184">
        <v>100</v>
      </c>
      <c r="Y383" s="179">
        <v>52.1</v>
      </c>
      <c r="Z383" s="179">
        <v>0</v>
      </c>
      <c r="AA383" s="179">
        <v>46.7</v>
      </c>
      <c r="AB383" s="183">
        <v>60</v>
      </c>
      <c r="AC383" s="179">
        <v>79.333333332999999</v>
      </c>
      <c r="AD383" s="184">
        <v>73.333333332999999</v>
      </c>
      <c r="AE383" s="179" t="s">
        <v>6</v>
      </c>
      <c r="AF383" s="179" t="s">
        <v>6</v>
      </c>
      <c r="AG383" s="185">
        <v>85.333333332999999</v>
      </c>
      <c r="AH383" s="183">
        <v>60.333333333333336</v>
      </c>
      <c r="AI383" s="179">
        <v>50.520833333500008</v>
      </c>
      <c r="AJ383" s="184">
        <v>100</v>
      </c>
      <c r="AK383" s="179">
        <v>55.416666667000001</v>
      </c>
      <c r="AL383" s="179">
        <v>0</v>
      </c>
      <c r="AM383" s="185">
        <v>46.666666667000001</v>
      </c>
      <c r="AN383" s="179">
        <v>79.9375</v>
      </c>
      <c r="AO383" s="184">
        <v>71.875</v>
      </c>
      <c r="AP383" s="179" t="s">
        <v>6</v>
      </c>
      <c r="AQ383" s="179" t="s">
        <v>6</v>
      </c>
      <c r="AR383" s="185">
        <v>88</v>
      </c>
    </row>
    <row r="384" spans="2:44" x14ac:dyDescent="0.3">
      <c r="B384" s="153" t="s">
        <v>25</v>
      </c>
      <c r="C384" s="92" t="s">
        <v>316</v>
      </c>
      <c r="D384" s="29">
        <f>AVERAGE(Mystery_Shopping_Scores6[[#This Row],[Business Start-up (2020)]:[Studying (2020)]], Mystery_Shopping_Scores6[[#This Row],[Regular business operations (2021)]:[Health (2021)]])</f>
        <v>62.962962962962962</v>
      </c>
      <c r="E384" s="29">
        <f>IFERROR(AVERAGE(Mystery_Shopping_Scores6[[#This Row],[Business Start-up (2020)]], Mystery_Shopping_Scores6[[#This Row],[Regular business operations (2021)]]), ".")</f>
        <v>66.666666666666657</v>
      </c>
      <c r="F384" s="30">
        <f>IFERROR(AVERAGE(Mystery_Shopping_Scores6[[#This Row],[Family (2020)]:[Studying (2020)]],Mystery_Shopping_Scores6[[#This Row],[Transport (2021)]:[Health (2021)]]), ".")</f>
        <v>61.904761904761905</v>
      </c>
      <c r="G384" s="171">
        <f>AVERAGE(Mystery_Shopping_Scores6[[#This Row],[Regular business operations (2021)]:[Health (2021)]])</f>
        <v>46.666666666666664</v>
      </c>
      <c r="H384" s="171">
        <v>33.333333333333329</v>
      </c>
      <c r="I384" s="38">
        <v>100</v>
      </c>
      <c r="J384" s="38">
        <v>0</v>
      </c>
      <c r="K384" s="38">
        <v>66.666666666666657</v>
      </c>
      <c r="L384" s="30">
        <v>33.333333333333329</v>
      </c>
      <c r="M384" s="171" t="s">
        <v>6</v>
      </c>
      <c r="N384" s="167" t="s">
        <v>6</v>
      </c>
      <c r="O384" s="172" t="s">
        <v>6</v>
      </c>
      <c r="P384" s="167">
        <v>58.329166666666659</v>
      </c>
      <c r="Q384" s="38">
        <f t="shared" si="120"/>
        <v>83.333333333333314</v>
      </c>
      <c r="R384" s="29">
        <v>100</v>
      </c>
      <c r="S384" s="38">
        <v>66.666666666666657</v>
      </c>
      <c r="T384" s="38">
        <v>100</v>
      </c>
      <c r="U384" s="30">
        <v>66.666666666666657</v>
      </c>
      <c r="V384" s="191">
        <v>44.333333333333336</v>
      </c>
      <c r="W384" s="179">
        <v>33.325000000000003</v>
      </c>
      <c r="X384" s="184">
        <v>33.299999999999997</v>
      </c>
      <c r="Y384" s="179">
        <v>33.299999999999997</v>
      </c>
      <c r="Z384" s="179">
        <v>66.7</v>
      </c>
      <c r="AA384" s="179">
        <v>0</v>
      </c>
      <c r="AB384" s="183">
        <v>44.333333333333336</v>
      </c>
      <c r="AC384" s="179">
        <v>66.666666666499992</v>
      </c>
      <c r="AD384" s="184">
        <v>100</v>
      </c>
      <c r="AE384" s="179" t="s">
        <v>6</v>
      </c>
      <c r="AF384" s="179" t="s">
        <v>6</v>
      </c>
      <c r="AG384" s="185">
        <v>33.333333332999999</v>
      </c>
      <c r="AH384" s="183">
        <v>38.833333333333336</v>
      </c>
      <c r="AI384" s="179">
        <v>33.333333333249996</v>
      </c>
      <c r="AJ384" s="184">
        <v>33.333333332999999</v>
      </c>
      <c r="AK384" s="179">
        <v>33.333333332999999</v>
      </c>
      <c r="AL384" s="179">
        <v>66.666666667000001</v>
      </c>
      <c r="AM384" s="185">
        <v>0</v>
      </c>
      <c r="AN384" s="179">
        <v>50</v>
      </c>
      <c r="AO384" s="184">
        <v>66.667000000000002</v>
      </c>
      <c r="AP384" s="179" t="s">
        <v>6</v>
      </c>
      <c r="AQ384" s="179" t="s">
        <v>6</v>
      </c>
      <c r="AR384" s="185">
        <v>33.332999999999998</v>
      </c>
    </row>
    <row r="385" spans="2:44" x14ac:dyDescent="0.3">
      <c r="B385" s="153" t="s">
        <v>25</v>
      </c>
      <c r="C385" s="92" t="s">
        <v>740</v>
      </c>
      <c r="D385" s="29">
        <f>AVERAGE(Mystery_Shopping_Scores6[[#This Row],[Business Start-up (2020)]:[Studying (2020)]], Mystery_Shopping_Scores6[[#This Row],[Regular business operations (2021)]:[Health (2021)]])</f>
        <v>68.055555555555543</v>
      </c>
      <c r="E385" s="29">
        <f>IFERROR(AVERAGE(Mystery_Shopping_Scores6[[#This Row],[Business Start-up (2020)]], Mystery_Shopping_Scores6[[#This Row],[Regular business operations (2021)]]), ".")</f>
        <v>72.916666666666657</v>
      </c>
      <c r="F385" s="30">
        <f>IFERROR(AVERAGE(Mystery_Shopping_Scores6[[#This Row],[Family (2020)]:[Studying (2020)]],Mystery_Shopping_Scores6[[#This Row],[Transport (2021)]:[Health (2021)]]), ".")</f>
        <v>66.666666666666671</v>
      </c>
      <c r="G385" s="171">
        <f>AVERAGE(Mystery_Shopping_Scores6[[#This Row],[Regular business operations (2021)]:[Health (2021)]])</f>
        <v>65.833333333333343</v>
      </c>
      <c r="H385" s="171">
        <v>62.5</v>
      </c>
      <c r="I385" s="38">
        <v>100</v>
      </c>
      <c r="J385" s="38">
        <v>0</v>
      </c>
      <c r="K385" s="38">
        <v>100</v>
      </c>
      <c r="L385" s="30">
        <v>66.666666666666671</v>
      </c>
      <c r="M385" s="171">
        <v>61.29032258064516</v>
      </c>
      <c r="N385" s="167" t="s">
        <v>6</v>
      </c>
      <c r="O385" s="172">
        <v>100</v>
      </c>
      <c r="P385" s="167">
        <v>35.416666666666664</v>
      </c>
      <c r="Q385" s="38">
        <f t="shared" si="120"/>
        <v>70.833333333333329</v>
      </c>
      <c r="R385" s="29">
        <v>83.333333333333329</v>
      </c>
      <c r="S385" s="38">
        <v>100</v>
      </c>
      <c r="T385" s="38">
        <v>100</v>
      </c>
      <c r="U385" s="30">
        <v>0</v>
      </c>
      <c r="V385" s="191">
        <v>14.5</v>
      </c>
      <c r="W385" s="179">
        <v>0</v>
      </c>
      <c r="X385" s="184">
        <v>0</v>
      </c>
      <c r="Y385" s="179">
        <v>0</v>
      </c>
      <c r="Z385" s="179">
        <v>0</v>
      </c>
      <c r="AA385" s="179">
        <v>0</v>
      </c>
      <c r="AB385" s="183">
        <v>14.5</v>
      </c>
      <c r="AC385" s="179">
        <v>43.333333333500001</v>
      </c>
      <c r="AD385" s="184">
        <v>86.666666667000001</v>
      </c>
      <c r="AE385" s="179" t="s">
        <v>6</v>
      </c>
      <c r="AF385" s="179" t="s">
        <v>6</v>
      </c>
      <c r="AG385" s="185">
        <v>0</v>
      </c>
      <c r="AH385" s="183">
        <v>11.833333333333334</v>
      </c>
      <c r="AI385" s="179">
        <v>0</v>
      </c>
      <c r="AJ385" s="184">
        <v>0</v>
      </c>
      <c r="AK385" s="179">
        <v>0</v>
      </c>
      <c r="AL385" s="179">
        <v>0</v>
      </c>
      <c r="AM385" s="185">
        <v>0</v>
      </c>
      <c r="AN385" s="179">
        <v>35.714500000000001</v>
      </c>
      <c r="AO385" s="184">
        <v>71.429000000000002</v>
      </c>
      <c r="AP385" s="179" t="s">
        <v>6</v>
      </c>
      <c r="AQ385" s="179" t="s">
        <v>6</v>
      </c>
      <c r="AR385" s="185">
        <v>0</v>
      </c>
    </row>
    <row r="386" spans="2:44" x14ac:dyDescent="0.3">
      <c r="B386" s="153" t="s">
        <v>25</v>
      </c>
      <c r="C386" s="92" t="s">
        <v>741</v>
      </c>
      <c r="D386" s="29">
        <f>AVERAGE(Mystery_Shopping_Scores6[[#This Row],[Business Start-up (2020)]:[Studying (2020)]], Mystery_Shopping_Scores6[[#This Row],[Regular business operations (2021)]:[Health (2021)]])</f>
        <v>68.518518518518519</v>
      </c>
      <c r="E386" s="29">
        <f>IFERROR(AVERAGE(Mystery_Shopping_Scores6[[#This Row],[Business Start-up (2020)]], Mystery_Shopping_Scores6[[#This Row],[Regular business operations (2021)]]), ".")</f>
        <v>87.5</v>
      </c>
      <c r="F386" s="30">
        <f>IFERROR(AVERAGE(Mystery_Shopping_Scores6[[#This Row],[Family (2020)]:[Studying (2020)]],Mystery_Shopping_Scores6[[#This Row],[Transport (2021)]:[Health (2021)]]), ".")</f>
        <v>63.095238095238095</v>
      </c>
      <c r="G386" s="171">
        <f>AVERAGE(Mystery_Shopping_Scores6[[#This Row],[Regular business operations (2021)]:[Health (2021)]])</f>
        <v>68.333333333333343</v>
      </c>
      <c r="H386" s="171">
        <v>75</v>
      </c>
      <c r="I386" s="38">
        <v>100</v>
      </c>
      <c r="J386" s="38">
        <v>33.333333333333336</v>
      </c>
      <c r="K386" s="38">
        <v>66.666666666666671</v>
      </c>
      <c r="L386" s="30">
        <v>66.666666666666671</v>
      </c>
      <c r="M386" s="171">
        <v>64.516129032258064</v>
      </c>
      <c r="N386" s="167" t="s">
        <v>6</v>
      </c>
      <c r="O386" s="172">
        <v>100</v>
      </c>
      <c r="P386" s="167">
        <v>39.285714285714285</v>
      </c>
      <c r="Q386" s="38">
        <f t="shared" si="120"/>
        <v>68.75</v>
      </c>
      <c r="R386" s="29">
        <v>100</v>
      </c>
      <c r="S386" s="38">
        <v>100</v>
      </c>
      <c r="T386" s="38">
        <v>75</v>
      </c>
      <c r="U386" s="30">
        <v>0</v>
      </c>
      <c r="V386" s="191">
        <v>14.6</v>
      </c>
      <c r="W386" s="179">
        <v>0</v>
      </c>
      <c r="X386" s="184">
        <v>0</v>
      </c>
      <c r="Y386" s="179">
        <v>0</v>
      </c>
      <c r="Z386" s="179" t="s">
        <v>6</v>
      </c>
      <c r="AA386" s="179">
        <v>0</v>
      </c>
      <c r="AB386" s="183">
        <v>14.6</v>
      </c>
      <c r="AC386" s="179">
        <v>36.666666666499999</v>
      </c>
      <c r="AD386" s="184">
        <v>73.333333332999999</v>
      </c>
      <c r="AE386" s="179" t="s">
        <v>6</v>
      </c>
      <c r="AF386" s="179" t="s">
        <v>6</v>
      </c>
      <c r="AG386" s="185">
        <v>0</v>
      </c>
      <c r="AH386" s="183">
        <v>12.8</v>
      </c>
      <c r="AI386" s="179">
        <v>0</v>
      </c>
      <c r="AJ386" s="184">
        <v>0</v>
      </c>
      <c r="AK386" s="179">
        <v>0</v>
      </c>
      <c r="AL386" s="179" t="s">
        <v>6</v>
      </c>
      <c r="AM386" s="185">
        <v>0</v>
      </c>
      <c r="AN386" s="179">
        <v>32.143000000000001</v>
      </c>
      <c r="AO386" s="184">
        <v>64.286000000000001</v>
      </c>
      <c r="AP386" s="179" t="s">
        <v>6</v>
      </c>
      <c r="AQ386" s="179" t="s">
        <v>6</v>
      </c>
      <c r="AR386" s="185">
        <v>0</v>
      </c>
    </row>
    <row r="387" spans="2:44" x14ac:dyDescent="0.3">
      <c r="B387" s="153" t="s">
        <v>26</v>
      </c>
      <c r="C387" s="92" t="s">
        <v>307</v>
      </c>
      <c r="D387" s="29">
        <f>AVERAGE(Mystery_Shopping_Scores6[[#This Row],[Business Start-up (2020)]:[Studying (2020)]], Mystery_Shopping_Scores6[[#This Row],[Regular business operations (2021)]:[Health (2021)]])</f>
        <v>87.113880665434891</v>
      </c>
      <c r="E387" s="29">
        <f>IFERROR(AVERAGE(Mystery_Shopping_Scores6[[#This Row],[Business Start-up (2020)]], Mystery_Shopping_Scores6[[#This Row],[Regular business operations (2021)]]), ".")</f>
        <v>92.472635582010582</v>
      </c>
      <c r="F387" s="30">
        <f>IFERROR(AVERAGE(Mystery_Shopping_Scores6[[#This Row],[Family (2020)]:[Studying (2020)]],Mystery_Shopping_Scores6[[#This Row],[Transport (2021)]:[Health (2021)]]), ".")</f>
        <v>85.582807832127557</v>
      </c>
      <c r="G387" s="171">
        <f>AVERAGE(Mystery_Shopping_Scores6[[#This Row],[Regular business operations (2021)]:[Health (2021)]])</f>
        <v>88.105383597883588</v>
      </c>
      <c r="H387" s="29">
        <f t="shared" ref="H387:L387" si="122" xml:space="preserve"> (SUMIFS(H:H, $B:$B, $B387, $C:$C, "1. User centricity")+SUMIFS(H:H, $B:$B, $B387, $C:$C, "2. Transparency")+SUMIFS(H:H, $B:$B, $B387, $C:$C, "3. Key enablers")+ SUMIFS(H:H, $B:$B, $B387, $C:$C, "4. Cross-border services"))/4</f>
        <v>94.151124338624328</v>
      </c>
      <c r="I387" s="38">
        <f t="shared" si="122"/>
        <v>90.390873015873012</v>
      </c>
      <c r="J387" s="38">
        <f t="shared" si="122"/>
        <v>66.359126984126988</v>
      </c>
      <c r="K387" s="38">
        <f t="shared" si="122"/>
        <v>92.792460317460311</v>
      </c>
      <c r="L387" s="30">
        <f t="shared" si="122"/>
        <v>96.833333333333329</v>
      </c>
      <c r="M387" s="171" t="s">
        <v>6</v>
      </c>
      <c r="N387" s="167" t="s">
        <v>6</v>
      </c>
      <c r="O387" s="172" t="s">
        <v>6</v>
      </c>
      <c r="P387" s="167">
        <v>84.347407249937007</v>
      </c>
      <c r="Q387" s="38">
        <f t="shared" si="120"/>
        <v>85.874501999874013</v>
      </c>
      <c r="R387" s="29">
        <f xml:space="preserve"> (SUMIFS(R:R, $B:$B, $B387, $C:$C, "1. User centricity")+SUMIFS(R:R, $B:$B, $B387, $C:$C, "2. Transparency")+SUMIFS(R:R, $B:$B, $B387, $C:$C, "3. Key enablers")+ SUMIFS(R:R, $B:$B, $B387, $C:$C, "4. Cross-border services"))/4</f>
        <v>90.794146825396837</v>
      </c>
      <c r="S387" s="38">
        <f xml:space="preserve"> (SUMIFS(S:S, $B:$B, $B387, $C:$C, "1. User centricity")+SUMIFS(S:S, $B:$B, $B387, $C:$C, "2. Transparency")+SUMIFS(S:S, $B:$B, $B387, $C:$C, "3. Key enablers")+ SUMIFS(S:S, $B:$B, $B387, $C:$C, "4. Cross-border services"))/4</f>
        <v>85.434240362811792</v>
      </c>
      <c r="T387" s="38">
        <f xml:space="preserve"> (SUMIFS(T:T, $B:$B, $B387, $C:$C, "1. User centricity")+SUMIFS(T:T, $B:$B, $B387, $C:$C, "2. Transparency")+SUMIFS(T:T, $B:$B, $B387, $C:$C, "3. Key enablers")+ SUMIFS(T:T, $B:$B, $B387, $C:$C, "4. Cross-border services"))/4</f>
        <v>83.879629629629619</v>
      </c>
      <c r="U387" s="30">
        <f xml:space="preserve"> (SUMIFS(U:U, $B:$B, $B387, $C:$C, "1. User centricity")+SUMIFS(U:U, $B:$B, $B387, $C:$C, "2. Transparency")+SUMIFS(U:U, $B:$B, $B387, $C:$C, "3. Key enablers")+ SUMIFS(U:U, $B:$B, $B387, $C:$C, "4. Cross-border services"))/4</f>
        <v>83.389991181657848</v>
      </c>
      <c r="V387" s="191">
        <v>79</v>
      </c>
      <c r="W387" s="179">
        <v>82.8203125</v>
      </c>
      <c r="X387" s="184">
        <v>91.175000000000011</v>
      </c>
      <c r="Y387" s="179">
        <v>76.025000000000006</v>
      </c>
      <c r="Z387" s="179">
        <v>85.899999999999991</v>
      </c>
      <c r="AA387" s="179">
        <v>78.181250000000006</v>
      </c>
      <c r="AB387" s="183">
        <v>68</v>
      </c>
      <c r="AC387" s="179">
        <v>75.323566053089408</v>
      </c>
      <c r="AD387" s="184">
        <v>90.059208152871534</v>
      </c>
      <c r="AE387" s="179">
        <v>63.727450239305561</v>
      </c>
      <c r="AF387" s="179">
        <v>76.064814814749994</v>
      </c>
      <c r="AG387" s="185">
        <v>71.44279100543055</v>
      </c>
      <c r="AH387" s="183">
        <v>58.875</v>
      </c>
      <c r="AI387" s="179">
        <v>60.943510304027768</v>
      </c>
      <c r="AJ387" s="184">
        <v>61.433917548451376</v>
      </c>
      <c r="AK387" s="179">
        <v>63.410819504479157</v>
      </c>
      <c r="AL387" s="179">
        <v>64.10489940129861</v>
      </c>
      <c r="AM387" s="185">
        <v>54.824404761881937</v>
      </c>
      <c r="AN387" s="179">
        <v>57.065196469907406</v>
      </c>
      <c r="AO387" s="184">
        <v>67.173607638888882</v>
      </c>
      <c r="AP387" s="179">
        <v>51.616555555555557</v>
      </c>
      <c r="AQ387" s="179">
        <v>53.148018518518512</v>
      </c>
      <c r="AR387" s="185">
        <v>56.322604166666672</v>
      </c>
    </row>
    <row r="388" spans="2:44" x14ac:dyDescent="0.3">
      <c r="B388" s="153" t="s">
        <v>26</v>
      </c>
      <c r="C388" s="92" t="s">
        <v>734</v>
      </c>
      <c r="D388" s="29">
        <f>AVERAGE(Mystery_Shopping_Scores6[[#This Row],[Business Start-up (2020)]:[Studying (2020)]], Mystery_Shopping_Scores6[[#This Row],[Regular business operations (2021)]:[Health (2021)]])</f>
        <v>94.464775622183026</v>
      </c>
      <c r="E388" s="29">
        <f>IFERROR(AVERAGE(Mystery_Shopping_Scores6[[#This Row],[Business Start-up (2020)]], Mystery_Shopping_Scores6[[#This Row],[Regular business operations (2021)]]), ".")</f>
        <v>98.412698412698404</v>
      </c>
      <c r="F388" s="30">
        <f>IFERROR(AVERAGE(Mystery_Shopping_Scores6[[#This Row],[Family (2020)]:[Studying (2020)]],Mystery_Shopping_Scores6[[#This Row],[Transport (2021)]:[Health (2021)]]), ".")</f>
        <v>93.336797682035765</v>
      </c>
      <c r="G388" s="171">
        <f>AVERAGE(Mystery_Shopping_Scores6[[#This Row],[Regular business operations (2021)]:[Health (2021)]])</f>
        <v>94.539682539682531</v>
      </c>
      <c r="H388" s="29">
        <f t="shared" ref="H388:L388" si="123">2/3*IF(ISNUMBER(H389),H389)+1/3*(2/3*IF(ISNUMBER(H391),H391)+IF(ISNUMBER(H390),H390)/3)</f>
        <v>96.825396825396808</v>
      </c>
      <c r="I388" s="38">
        <f t="shared" si="123"/>
        <v>99.999999999999986</v>
      </c>
      <c r="J388" s="38">
        <f t="shared" si="123"/>
        <v>79.047619047619051</v>
      </c>
      <c r="K388" s="38">
        <f t="shared" si="123"/>
        <v>96.825396825396808</v>
      </c>
      <c r="L388" s="30">
        <f t="shared" si="123"/>
        <v>99.999999999999986</v>
      </c>
      <c r="M388" s="171" t="s">
        <v>6</v>
      </c>
      <c r="N388" s="167" t="s">
        <v>6</v>
      </c>
      <c r="O388" s="172" t="s">
        <v>6</v>
      </c>
      <c r="P388" s="167">
        <v>93.535570987654324</v>
      </c>
      <c r="Q388" s="38">
        <f t="shared" si="120"/>
        <v>94.371141975308632</v>
      </c>
      <c r="R388" s="29">
        <f>2/3*IF(ISNUMBER(R389),R389)+1/3*(2/3*IF(ISNUMBER(R391),R391)+IF(ISNUMBER(R390),R390)/3)</f>
        <v>99.999999999999986</v>
      </c>
      <c r="S388" s="38">
        <f>2/3*IF(ISNUMBER(S389),S389)+1/3*(2/3*IF(ISNUMBER(S391),S391)+IF(ISNUMBER(S390),S390)/3)</f>
        <v>87.460317460317469</v>
      </c>
      <c r="T388" s="38">
        <f>2/3*IF(ISNUMBER(T389),T389)+1/3*(2/3*IF(ISNUMBER(T391),T391)+IF(ISNUMBER(T390),T390)/3)</f>
        <v>94.345238095238088</v>
      </c>
      <c r="U388" s="30">
        <f>2/3*IF(ISNUMBER(U389),U389)+1/3*(2/3*IF(ISNUMBER(U391),U391)+IF(ISNUMBER(U390),U390)/3)</f>
        <v>95.679012345678998</v>
      </c>
      <c r="V388" s="191">
        <v>91.5</v>
      </c>
      <c r="W388" s="179">
        <v>92.7</v>
      </c>
      <c r="X388" s="184">
        <v>96.8</v>
      </c>
      <c r="Y388" s="179">
        <v>88.2</v>
      </c>
      <c r="Z388" s="179">
        <v>95.6</v>
      </c>
      <c r="AA388" s="179">
        <v>90.2</v>
      </c>
      <c r="AB388" s="183">
        <v>86.125</v>
      </c>
      <c r="AC388" s="179">
        <v>90.414462081166647</v>
      </c>
      <c r="AD388" s="184">
        <v>99.444444444444429</v>
      </c>
      <c r="AE388" s="179">
        <v>78.095238095333329</v>
      </c>
      <c r="AF388" s="179">
        <v>88.809523809333328</v>
      </c>
      <c r="AG388" s="185">
        <v>95.308641975555545</v>
      </c>
      <c r="AH388" s="183">
        <v>80.875</v>
      </c>
      <c r="AI388" s="179">
        <v>81.672001974694439</v>
      </c>
      <c r="AJ388" s="184">
        <v>84.825396825555544</v>
      </c>
      <c r="AK388" s="179">
        <v>78.600288600333329</v>
      </c>
      <c r="AL388" s="179">
        <v>83.659147869777769</v>
      </c>
      <c r="AM388" s="185">
        <v>79.6031746031111</v>
      </c>
      <c r="AN388" s="179">
        <v>79.694944444444445</v>
      </c>
      <c r="AO388" s="184">
        <v>90.740555555555545</v>
      </c>
      <c r="AP388" s="179">
        <v>72.478666666666669</v>
      </c>
      <c r="AQ388" s="179">
        <v>69.747222222222206</v>
      </c>
      <c r="AR388" s="185">
        <v>85.813333333333333</v>
      </c>
    </row>
    <row r="389" spans="2:44" x14ac:dyDescent="0.3">
      <c r="B389" s="153" t="s">
        <v>26</v>
      </c>
      <c r="C389" s="92" t="s">
        <v>308</v>
      </c>
      <c r="D389" s="29">
        <f>AVERAGE(Mystery_Shopping_Scores6[[#This Row],[Business Start-up (2020)]:[Studying (2020)]], Mystery_Shopping_Scores6[[#This Row],[Regular business operations (2021)]:[Health (2021)]])</f>
        <v>94.136904761904759</v>
      </c>
      <c r="E389" s="29">
        <f>IFERROR(AVERAGE(Mystery_Shopping_Scores6[[#This Row],[Business Start-up (2020)]], Mystery_Shopping_Scores6[[#This Row],[Regular business operations (2021)]]), ".")</f>
        <v>100</v>
      </c>
      <c r="F389" s="30">
        <f>IFERROR(AVERAGE(Mystery_Shopping_Scores6[[#This Row],[Family (2020)]:[Studying (2020)]],Mystery_Shopping_Scores6[[#This Row],[Transport (2021)]:[Health (2021)]]), ".")</f>
        <v>92.46173469387756</v>
      </c>
      <c r="G389" s="171">
        <f>AVERAGE(Mystery_Shopping_Scores6[[#This Row],[Regular business operations (2021)]:[Health (2021)]])</f>
        <v>94.666666666666671</v>
      </c>
      <c r="H389" s="171">
        <v>100</v>
      </c>
      <c r="I389" s="38">
        <v>100</v>
      </c>
      <c r="J389" s="38">
        <v>73.333333333333343</v>
      </c>
      <c r="K389" s="38">
        <v>100</v>
      </c>
      <c r="L389" s="30">
        <v>100</v>
      </c>
      <c r="M389" s="171">
        <v>95.712250712250722</v>
      </c>
      <c r="N389" s="167" t="s">
        <v>6</v>
      </c>
      <c r="O389" s="172">
        <v>76.666666666666671</v>
      </c>
      <c r="P389" s="167">
        <v>93.024851190476184</v>
      </c>
      <c r="Q389" s="38">
        <f t="shared" si="120"/>
        <v>93.47470238095238</v>
      </c>
      <c r="R389" s="29">
        <v>100</v>
      </c>
      <c r="S389" s="38">
        <v>81.190476190476204</v>
      </c>
      <c r="T389" s="38">
        <v>92.708333333333343</v>
      </c>
      <c r="U389" s="30">
        <v>100</v>
      </c>
      <c r="V389" s="191">
        <v>89.625</v>
      </c>
      <c r="W389" s="179">
        <v>92.575000000000003</v>
      </c>
      <c r="X389" s="184">
        <v>100</v>
      </c>
      <c r="Y389" s="179">
        <v>87</v>
      </c>
      <c r="Z389" s="179">
        <v>93.3</v>
      </c>
      <c r="AA389" s="179">
        <v>90</v>
      </c>
      <c r="AB389" s="183">
        <v>86.625</v>
      </c>
      <c r="AC389" s="179">
        <v>86.755952381</v>
      </c>
      <c r="AD389" s="184">
        <v>100</v>
      </c>
      <c r="AE389" s="179">
        <v>67.142857143000001</v>
      </c>
      <c r="AF389" s="179">
        <v>83.214285713999999</v>
      </c>
      <c r="AG389" s="185">
        <v>96.666666667000001</v>
      </c>
      <c r="AH389" s="183">
        <v>81.125</v>
      </c>
      <c r="AI389" s="179">
        <v>86.488095238249997</v>
      </c>
      <c r="AJ389" s="184">
        <v>86.666666667000001</v>
      </c>
      <c r="AK389" s="179">
        <v>85</v>
      </c>
      <c r="AL389" s="179">
        <v>94.285714286000001</v>
      </c>
      <c r="AM389" s="185">
        <v>80</v>
      </c>
      <c r="AN389" s="179">
        <v>75.733999999999995</v>
      </c>
      <c r="AO389" s="184">
        <v>93.942999999999998</v>
      </c>
      <c r="AP389" s="179">
        <v>60</v>
      </c>
      <c r="AQ389" s="179">
        <v>56.136000000000003</v>
      </c>
      <c r="AR389" s="185">
        <v>92.856999999999999</v>
      </c>
    </row>
    <row r="390" spans="2:44" x14ac:dyDescent="0.3">
      <c r="B390" s="153" t="s">
        <v>26</v>
      </c>
      <c r="C390" s="92" t="s">
        <v>735</v>
      </c>
      <c r="D390" s="29">
        <f>AVERAGE(Mystery_Shopping_Scores6[[#This Row],[Business Start-up (2020)]:[Studying (2020)]], Mystery_Shopping_Scores6[[#This Row],[Regular business operations (2021)]:[Health (2021)]])</f>
        <v>94.885361552028215</v>
      </c>
      <c r="E390" s="29">
        <f>IFERROR(AVERAGE(Mystery_Shopping_Scores6[[#This Row],[Business Start-up (2020)]], Mystery_Shopping_Scores6[[#This Row],[Regular business operations (2021)]]), ".")</f>
        <v>100</v>
      </c>
      <c r="F390" s="30">
        <f>IFERROR(AVERAGE(Mystery_Shopping_Scores6[[#This Row],[Family (2020)]:[Studying (2020)]],Mystery_Shopping_Scores6[[#This Row],[Transport (2021)]:[Health (2021)]]), ".")</f>
        <v>93.424036281179141</v>
      </c>
      <c r="G390" s="171">
        <f>AVERAGE(Mystery_Shopping_Scores6[[#This Row],[Regular business operations (2021)]:[Health (2021)]])</f>
        <v>100</v>
      </c>
      <c r="H390" s="171">
        <v>100</v>
      </c>
      <c r="I390" s="38">
        <v>100</v>
      </c>
      <c r="J390" s="38">
        <v>100</v>
      </c>
      <c r="K390" s="38">
        <v>100</v>
      </c>
      <c r="L390" s="30">
        <v>100</v>
      </c>
      <c r="M390" s="171">
        <v>93.939393939393938</v>
      </c>
      <c r="N390" s="167">
        <v>75</v>
      </c>
      <c r="O390" s="172">
        <v>100</v>
      </c>
      <c r="P390" s="167">
        <v>94.246031746031747</v>
      </c>
      <c r="Q390" s="38">
        <f t="shared" si="120"/>
        <v>88.492063492063494</v>
      </c>
      <c r="R390" s="29">
        <v>100</v>
      </c>
      <c r="S390" s="38">
        <v>100</v>
      </c>
      <c r="T390" s="38">
        <v>92.857142857142861</v>
      </c>
      <c r="U390" s="30">
        <v>61.111111111111114</v>
      </c>
      <c r="V390" s="191">
        <v>96.625</v>
      </c>
      <c r="W390" s="179">
        <v>100</v>
      </c>
      <c r="X390" s="184">
        <v>100</v>
      </c>
      <c r="Y390" s="179">
        <v>100</v>
      </c>
      <c r="Z390" s="179">
        <v>100</v>
      </c>
      <c r="AA390" s="179">
        <v>100</v>
      </c>
      <c r="AB390" s="183">
        <v>72.625</v>
      </c>
      <c r="AC390" s="179">
        <v>93.194444444499993</v>
      </c>
      <c r="AD390" s="184">
        <v>95</v>
      </c>
      <c r="AE390" s="179">
        <v>100</v>
      </c>
      <c r="AF390" s="179">
        <v>100</v>
      </c>
      <c r="AG390" s="185">
        <v>77.777777778000001</v>
      </c>
      <c r="AH390" s="183">
        <v>64.625</v>
      </c>
      <c r="AI390" s="179">
        <v>51.833732057250003</v>
      </c>
      <c r="AJ390" s="184">
        <v>72</v>
      </c>
      <c r="AK390" s="179">
        <v>54.545454544999998</v>
      </c>
      <c r="AL390" s="179">
        <v>15.789473684000001</v>
      </c>
      <c r="AM390" s="185">
        <v>65</v>
      </c>
      <c r="AN390" s="179">
        <v>77.136499999999998</v>
      </c>
      <c r="AO390" s="184">
        <v>81.578999999999994</v>
      </c>
      <c r="AP390" s="179">
        <v>92.308000000000007</v>
      </c>
      <c r="AQ390" s="179">
        <v>90.909000000000006</v>
      </c>
      <c r="AR390" s="185">
        <v>43.75</v>
      </c>
    </row>
    <row r="391" spans="2:44" x14ac:dyDescent="0.3">
      <c r="B391" s="153" t="s">
        <v>26</v>
      </c>
      <c r="C391" s="92" t="s">
        <v>736</v>
      </c>
      <c r="D391" s="29">
        <f>AVERAGE(Mystery_Shopping_Scores6[[#This Row],[Business Start-up (2020)]:[Studying (2020)]], Mystery_Shopping_Scores6[[#This Row],[Regular business operations (2021)]:[Health (2021)]])</f>
        <v>95.238095238095241</v>
      </c>
      <c r="E391" s="29">
        <f>IFERROR(AVERAGE(Mystery_Shopping_Scores6[[#This Row],[Business Start-up (2020)]], Mystery_Shopping_Scores6[[#This Row],[Regular business operations (2021)]]), ".")</f>
        <v>92.857142857142861</v>
      </c>
      <c r="F391" s="30">
        <f>IFERROR(AVERAGE(Mystery_Shopping_Scores6[[#This Row],[Family (2020)]:[Studying (2020)]],Mystery_Shopping_Scores6[[#This Row],[Transport (2021)]:[Health (2021)]]), ".")</f>
        <v>95.91836734693878</v>
      </c>
      <c r="G391" s="171">
        <f>AVERAGE(Mystery_Shopping_Scores6[[#This Row],[Regular business operations (2021)]:[Health (2021)]])</f>
        <v>91.428571428571431</v>
      </c>
      <c r="H391" s="171">
        <v>85.714285714285708</v>
      </c>
      <c r="I391" s="38">
        <v>100</v>
      </c>
      <c r="J391" s="38">
        <v>85.714285714285708</v>
      </c>
      <c r="K391" s="38">
        <v>85.714285714285708</v>
      </c>
      <c r="L391" s="30">
        <v>100</v>
      </c>
      <c r="M391" s="171" t="s">
        <v>6</v>
      </c>
      <c r="N391" s="167" t="s">
        <v>6</v>
      </c>
      <c r="O391" s="172" t="s">
        <v>6</v>
      </c>
      <c r="P391" s="167">
        <v>94.637500000000003</v>
      </c>
      <c r="Q391" s="38">
        <f t="shared" si="120"/>
        <v>100</v>
      </c>
      <c r="R391" s="29">
        <v>100</v>
      </c>
      <c r="S391" s="38">
        <v>100</v>
      </c>
      <c r="T391" s="38">
        <v>100</v>
      </c>
      <c r="U391" s="30">
        <v>100</v>
      </c>
      <c r="V391" s="191">
        <v>94.75</v>
      </c>
      <c r="W391" s="179">
        <v>89.274999999999991</v>
      </c>
      <c r="X391" s="184">
        <v>85.7</v>
      </c>
      <c r="Y391" s="179">
        <v>85.7</v>
      </c>
      <c r="Z391" s="179">
        <v>100</v>
      </c>
      <c r="AA391" s="179">
        <v>85.7</v>
      </c>
      <c r="AB391" s="183">
        <v>91.125</v>
      </c>
      <c r="AC391" s="179">
        <v>100</v>
      </c>
      <c r="AD391" s="184">
        <v>100</v>
      </c>
      <c r="AE391" s="179">
        <v>100</v>
      </c>
      <c r="AF391" s="179">
        <v>100</v>
      </c>
      <c r="AG391" s="185">
        <v>100</v>
      </c>
      <c r="AH391" s="183">
        <v>87.625</v>
      </c>
      <c r="AI391" s="179">
        <v>82.142857142750003</v>
      </c>
      <c r="AJ391" s="184">
        <v>85.714285713999999</v>
      </c>
      <c r="AK391" s="179">
        <v>71.428571429000002</v>
      </c>
      <c r="AL391" s="179">
        <v>85.714285713999999</v>
      </c>
      <c r="AM391" s="185">
        <v>85.714285713999999</v>
      </c>
      <c r="AN391" s="179">
        <v>92.856999999999999</v>
      </c>
      <c r="AO391" s="184">
        <v>85.713999999999999</v>
      </c>
      <c r="AP391" s="179">
        <v>100</v>
      </c>
      <c r="AQ391" s="179">
        <v>100</v>
      </c>
      <c r="AR391" s="185">
        <v>85.713999999999999</v>
      </c>
    </row>
    <row r="392" spans="2:44" x14ac:dyDescent="0.3">
      <c r="B392" s="153" t="s">
        <v>26</v>
      </c>
      <c r="C392" s="92" t="s">
        <v>309</v>
      </c>
      <c r="D392" s="29">
        <f>AVERAGE(Mystery_Shopping_Scores6[[#This Row],[Business Start-up (2020)]:[Studying (2020)]], Mystery_Shopping_Scores6[[#This Row],[Regular business operations (2021)]:[Health (2021)]])</f>
        <v>88.291761148904001</v>
      </c>
      <c r="E392" s="29">
        <f>IFERROR(AVERAGE(Mystery_Shopping_Scores6[[#This Row],[Business Start-up (2020)]], Mystery_Shopping_Scores6[[#This Row],[Regular business operations (2021)]]), ".")</f>
        <v>87.026455026455011</v>
      </c>
      <c r="F392" s="30">
        <f>IFERROR(AVERAGE(Mystery_Shopping_Scores6[[#This Row],[Family (2020)]:[Studying (2020)]],Mystery_Shopping_Scores6[[#This Row],[Transport (2021)]:[Health (2021)]]), ".")</f>
        <v>88.653277183889415</v>
      </c>
      <c r="G392" s="171">
        <f>AVERAGE(Mystery_Shopping_Scores6[[#This Row],[Regular business operations (2021)]:[Health (2021)]])</f>
        <v>90.029629629629625</v>
      </c>
      <c r="H392" s="29">
        <f t="shared" ref="H392:L392" si="124">1/3*IF(ISNUMBER(H393),H393,0)+1/3*IF(ISNUMBER(H395),H395,0)+1/3*IF(ISNUMBER(H394),H394,0)</f>
        <v>88.084656084656075</v>
      </c>
      <c r="I392" s="38">
        <f t="shared" si="124"/>
        <v>90.730158730158735</v>
      </c>
      <c r="J392" s="38">
        <f t="shared" si="124"/>
        <v>87.555555555555543</v>
      </c>
      <c r="K392" s="38">
        <f t="shared" si="124"/>
        <v>96.444444444444429</v>
      </c>
      <c r="L392" s="30">
        <f t="shared" si="124"/>
        <v>87.333333333333329</v>
      </c>
      <c r="M392" s="171" t="s">
        <v>6</v>
      </c>
      <c r="N392" s="167" t="s">
        <v>6</v>
      </c>
      <c r="O392" s="172" t="s">
        <v>6</v>
      </c>
      <c r="P392" s="167">
        <v>79.384712773998487</v>
      </c>
      <c r="Q392" s="38">
        <f t="shared" si="120"/>
        <v>86.119425547996968</v>
      </c>
      <c r="R392" s="29">
        <f>1/3*IF(ISNUMBER(R393),R393,0)+1/3*IF(ISNUMBER(R395),R395,0)+1/3*IF(ISNUMBER(R394),R394,0)</f>
        <v>85.968253968253961</v>
      </c>
      <c r="S392" s="38">
        <f>1/3*IF(ISNUMBER(S393),S393,0)+1/3*IF(ISNUMBER(S395),S395,0)+1/3*IF(ISNUMBER(S394),S394,0)</f>
        <v>86.70521541950113</v>
      </c>
      <c r="T392" s="38">
        <f>1/3*IF(ISNUMBER(T393),T393,0)+1/3*IF(ISNUMBER(T395),T395,0)+1/3*IF(ISNUMBER(T394),T394,0)</f>
        <v>87.423280423280417</v>
      </c>
      <c r="U392" s="30">
        <f>1/3*IF(ISNUMBER(U393),U393,0)+1/3*IF(ISNUMBER(U395),U395,0)+1/3*IF(ISNUMBER(U394),U394,0)</f>
        <v>84.38095238095238</v>
      </c>
      <c r="V392" s="191">
        <v>73</v>
      </c>
      <c r="W392" s="179">
        <v>72.650000000000006</v>
      </c>
      <c r="X392" s="184">
        <v>73.5</v>
      </c>
      <c r="Y392" s="179">
        <v>71.3</v>
      </c>
      <c r="Z392" s="179">
        <v>69.3</v>
      </c>
      <c r="AA392" s="179">
        <v>76.5</v>
      </c>
      <c r="AB392" s="183">
        <v>62</v>
      </c>
      <c r="AC392" s="179">
        <v>73.064243984583328</v>
      </c>
      <c r="AD392" s="184">
        <v>81.578373015666671</v>
      </c>
      <c r="AE392" s="179">
        <v>64.265684051333324</v>
      </c>
      <c r="AF392" s="179">
        <v>77.783730158666657</v>
      </c>
      <c r="AG392" s="185">
        <v>68.629188712666661</v>
      </c>
      <c r="AH392" s="183">
        <v>50.25</v>
      </c>
      <c r="AI392" s="179">
        <v>50.843805114416661</v>
      </c>
      <c r="AJ392" s="184">
        <v>47.694003526999992</v>
      </c>
      <c r="AK392" s="179">
        <v>55.459656084333325</v>
      </c>
      <c r="AL392" s="179">
        <v>44.943783068666662</v>
      </c>
      <c r="AM392" s="185">
        <v>55.277777777666664</v>
      </c>
      <c r="AN392" s="179">
        <v>49.613916666666668</v>
      </c>
      <c r="AO392" s="184">
        <v>44.514999999999993</v>
      </c>
      <c r="AP392" s="179">
        <v>51.120999999999995</v>
      </c>
      <c r="AQ392" s="179">
        <v>45.509333333333331</v>
      </c>
      <c r="AR392" s="185">
        <v>57.310333333333332</v>
      </c>
    </row>
    <row r="393" spans="2:44" x14ac:dyDescent="0.3">
      <c r="B393" s="153" t="s">
        <v>26</v>
      </c>
      <c r="C393" s="92" t="s">
        <v>737</v>
      </c>
      <c r="D393" s="29">
        <f>AVERAGE(Mystery_Shopping_Scores6[[#This Row],[Business Start-up (2020)]:[Studying (2020)]], Mystery_Shopping_Scores6[[#This Row],[Regular business operations (2021)]:[Health (2021)]])</f>
        <v>68.875283446712018</v>
      </c>
      <c r="E393" s="29">
        <f>IFERROR(AVERAGE(Mystery_Shopping_Scores6[[#This Row],[Business Start-up (2020)]], Mystery_Shopping_Scores6[[#This Row],[Regular business operations (2021)]]), ".")</f>
        <v>65.079365079365061</v>
      </c>
      <c r="F393" s="30">
        <f>IFERROR(AVERAGE(Mystery_Shopping_Scores6[[#This Row],[Family (2020)]:[Studying (2020)]],Mystery_Shopping_Scores6[[#This Row],[Transport (2021)]:[Health (2021)]]), ".")</f>
        <v>69.959831551668287</v>
      </c>
      <c r="G393" s="171">
        <f>AVERAGE(Mystery_Shopping_Scores6[[#This Row],[Regular business operations (2021)]:[Health (2021)]])</f>
        <v>74.088888888888889</v>
      </c>
      <c r="H393" s="171">
        <v>68.253968253968239</v>
      </c>
      <c r="I393" s="38">
        <v>76.190476190476204</v>
      </c>
      <c r="J393" s="38">
        <v>66.666666666666671</v>
      </c>
      <c r="K393" s="38">
        <v>93.333333333333329</v>
      </c>
      <c r="L393" s="30">
        <v>66</v>
      </c>
      <c r="M393" s="171">
        <v>67.557997557997567</v>
      </c>
      <c r="N393" s="167" t="s">
        <v>6</v>
      </c>
      <c r="O393" s="172">
        <v>42.559523809523817</v>
      </c>
      <c r="P393" s="167">
        <v>67.841638321995461</v>
      </c>
      <c r="Q393" s="38">
        <f t="shared" si="120"/>
        <v>62.358276643990926</v>
      </c>
      <c r="R393" s="29">
        <v>61.904761904761898</v>
      </c>
      <c r="S393" s="38">
        <v>64.115646258503403</v>
      </c>
      <c r="T393" s="38">
        <v>66.269841269841265</v>
      </c>
      <c r="U393" s="30">
        <v>57.142857142857146</v>
      </c>
      <c r="V393" s="191">
        <v>59.875</v>
      </c>
      <c r="W393" s="179">
        <v>73.324999999999989</v>
      </c>
      <c r="X393" s="184">
        <v>77.099999999999994</v>
      </c>
      <c r="Y393" s="179">
        <v>69.8</v>
      </c>
      <c r="Z393" s="179">
        <v>71.400000000000006</v>
      </c>
      <c r="AA393" s="179">
        <v>75</v>
      </c>
      <c r="AB393" s="183">
        <v>47.75</v>
      </c>
      <c r="AC393" s="179">
        <v>46.471088435249996</v>
      </c>
      <c r="AD393" s="184">
        <v>60.714285713999999</v>
      </c>
      <c r="AE393" s="179">
        <v>20.408163264999999</v>
      </c>
      <c r="AF393" s="179">
        <v>57.142857143000001</v>
      </c>
      <c r="AG393" s="185">
        <v>47.619047619</v>
      </c>
      <c r="AH393" s="183">
        <v>38.375</v>
      </c>
      <c r="AI393" s="179">
        <v>49.024470899250005</v>
      </c>
      <c r="AJ393" s="184">
        <v>43.915343915000001</v>
      </c>
      <c r="AK393" s="179">
        <v>64.087301586999999</v>
      </c>
      <c r="AL393" s="179">
        <v>38.095238094999999</v>
      </c>
      <c r="AM393" s="185">
        <v>50</v>
      </c>
      <c r="AN393" s="179">
        <v>27.571249999999999</v>
      </c>
      <c r="AO393" s="184">
        <v>38.856999999999999</v>
      </c>
      <c r="AP393" s="179">
        <v>16.071000000000002</v>
      </c>
      <c r="AQ393" s="179">
        <v>12.5</v>
      </c>
      <c r="AR393" s="185">
        <v>42.856999999999999</v>
      </c>
    </row>
    <row r="394" spans="2:44" x14ac:dyDescent="0.3">
      <c r="B394" s="153" t="s">
        <v>26</v>
      </c>
      <c r="C394" s="92" t="s">
        <v>738</v>
      </c>
      <c r="D394" s="29">
        <f>AVERAGE(Mystery_Shopping_Scores6[[#This Row],[Business Start-up (2020)]:[Studying (2020)]], Mystery_Shopping_Scores6[[#This Row],[Regular business operations (2021)]:[Health (2021)]])</f>
        <v>96</v>
      </c>
      <c r="E394" s="29">
        <f>IFERROR(AVERAGE(Mystery_Shopping_Scores6[[#This Row],[Business Start-up (2020)]], Mystery_Shopping_Scores6[[#This Row],[Regular business operations (2021)]]), ".")</f>
        <v>96</v>
      </c>
      <c r="F394" s="30">
        <f>IFERROR(AVERAGE(Mystery_Shopping_Scores6[[#This Row],[Family (2020)]:[Studying (2020)]],Mystery_Shopping_Scores6[[#This Row],[Transport (2021)]:[Health (2021)]]), ".")</f>
        <v>96</v>
      </c>
      <c r="G394" s="171">
        <f>AVERAGE(Mystery_Shopping_Scores6[[#This Row],[Regular business operations (2021)]:[Health (2021)]])</f>
        <v>96</v>
      </c>
      <c r="H394" s="171">
        <v>96</v>
      </c>
      <c r="I394" s="38">
        <v>96</v>
      </c>
      <c r="J394" s="38">
        <v>96</v>
      </c>
      <c r="K394" s="38">
        <v>96</v>
      </c>
      <c r="L394" s="30">
        <v>96</v>
      </c>
      <c r="M394" s="171" t="s">
        <v>6</v>
      </c>
      <c r="N394" s="167" t="s">
        <v>6</v>
      </c>
      <c r="O394" s="172" t="s">
        <v>6</v>
      </c>
      <c r="P394" s="167">
        <v>94</v>
      </c>
      <c r="Q394" s="38">
        <f t="shared" si="120"/>
        <v>96</v>
      </c>
      <c r="R394" s="29">
        <v>96</v>
      </c>
      <c r="S394" s="38">
        <v>96</v>
      </c>
      <c r="T394" s="38">
        <v>96</v>
      </c>
      <c r="U394" s="30">
        <v>96</v>
      </c>
      <c r="V394" s="191">
        <v>94</v>
      </c>
      <c r="W394" s="179">
        <v>92</v>
      </c>
      <c r="X394" s="184">
        <v>92</v>
      </c>
      <c r="Y394" s="179">
        <v>92</v>
      </c>
      <c r="Z394" s="179">
        <v>92</v>
      </c>
      <c r="AA394" s="179">
        <v>92</v>
      </c>
      <c r="AB394" s="183">
        <v>74.5</v>
      </c>
      <c r="AC394" s="179">
        <v>96</v>
      </c>
      <c r="AD394" s="184">
        <v>96</v>
      </c>
      <c r="AE394" s="179">
        <v>96</v>
      </c>
      <c r="AF394" s="179">
        <v>96</v>
      </c>
      <c r="AG394" s="185">
        <v>96</v>
      </c>
      <c r="AH394" s="183">
        <v>49.375</v>
      </c>
      <c r="AI394" s="179">
        <v>53.333333332999999</v>
      </c>
      <c r="AJ394" s="184">
        <v>53.333333332999999</v>
      </c>
      <c r="AK394" s="179">
        <v>53.333333332999999</v>
      </c>
      <c r="AL394" s="179">
        <v>53.333333332999999</v>
      </c>
      <c r="AM394" s="185">
        <v>53.333333332999999</v>
      </c>
      <c r="AN394" s="179">
        <v>45.417000000000002</v>
      </c>
      <c r="AO394" s="184">
        <v>6.6669999999999998</v>
      </c>
      <c r="AP394" s="179">
        <v>71.667000000000002</v>
      </c>
      <c r="AQ394" s="179">
        <v>56.667000000000002</v>
      </c>
      <c r="AR394" s="185">
        <v>46.667000000000002</v>
      </c>
    </row>
    <row r="395" spans="2:44" x14ac:dyDescent="0.3">
      <c r="B395" s="153" t="s">
        <v>26</v>
      </c>
      <c r="C395" s="92" t="s">
        <v>739</v>
      </c>
      <c r="D395" s="29">
        <f>AVERAGE(Mystery_Shopping_Scores6[[#This Row],[Business Start-up (2020)]:[Studying (2020)]], Mystery_Shopping_Scores6[[#This Row],[Regular business operations (2021)]:[Health (2021)]])</f>
        <v>100</v>
      </c>
      <c r="E395" s="29">
        <f>IFERROR(AVERAGE(Mystery_Shopping_Scores6[[#This Row],[Business Start-up (2020)]], Mystery_Shopping_Scores6[[#This Row],[Regular business operations (2021)]]), ".")</f>
        <v>100</v>
      </c>
      <c r="F395" s="30">
        <f>IFERROR(AVERAGE(Mystery_Shopping_Scores6[[#This Row],[Family (2020)]:[Studying (2020)]],Mystery_Shopping_Scores6[[#This Row],[Transport (2021)]:[Health (2021)]]), ".")</f>
        <v>100</v>
      </c>
      <c r="G395" s="171">
        <f>AVERAGE(Mystery_Shopping_Scores6[[#This Row],[Regular business operations (2021)]:[Health (2021)]])</f>
        <v>100</v>
      </c>
      <c r="H395" s="171">
        <v>100</v>
      </c>
      <c r="I395" s="38">
        <v>100</v>
      </c>
      <c r="J395" s="38">
        <v>100</v>
      </c>
      <c r="K395" s="38">
        <v>100</v>
      </c>
      <c r="L395" s="30">
        <v>100</v>
      </c>
      <c r="M395" s="171" t="s">
        <v>6</v>
      </c>
      <c r="N395" s="167" t="s">
        <v>6</v>
      </c>
      <c r="O395" s="172" t="s">
        <v>6</v>
      </c>
      <c r="P395" s="167">
        <v>100</v>
      </c>
      <c r="Q395" s="38">
        <f t="shared" si="120"/>
        <v>100</v>
      </c>
      <c r="R395" s="29">
        <v>100</v>
      </c>
      <c r="S395" s="38">
        <v>100</v>
      </c>
      <c r="T395" s="38">
        <v>100</v>
      </c>
      <c r="U395" s="30">
        <v>100</v>
      </c>
      <c r="V395" s="191" t="s">
        <v>6</v>
      </c>
      <c r="W395" s="179" t="s">
        <v>6</v>
      </c>
      <c r="X395" s="184" t="s">
        <v>6</v>
      </c>
      <c r="Y395" s="179" t="s">
        <v>6</v>
      </c>
      <c r="Z395" s="179" t="s">
        <v>6</v>
      </c>
      <c r="AA395" s="179" t="s">
        <v>6</v>
      </c>
      <c r="AB395" s="183" t="s">
        <v>6</v>
      </c>
      <c r="AC395" s="179" t="s">
        <v>6</v>
      </c>
      <c r="AD395" s="184" t="s">
        <v>6</v>
      </c>
      <c r="AE395" s="179" t="s">
        <v>6</v>
      </c>
      <c r="AF395" s="179" t="s">
        <v>6</v>
      </c>
      <c r="AG395" s="185" t="s">
        <v>6</v>
      </c>
      <c r="AH395" s="183" t="s">
        <v>6</v>
      </c>
      <c r="AI395" s="179" t="s">
        <v>6</v>
      </c>
      <c r="AJ395" s="184" t="s">
        <v>6</v>
      </c>
      <c r="AK395" s="179" t="s">
        <v>6</v>
      </c>
      <c r="AL395" s="179" t="s">
        <v>6</v>
      </c>
      <c r="AM395" s="185" t="s">
        <v>6</v>
      </c>
      <c r="AN395" s="179" t="s">
        <v>6</v>
      </c>
      <c r="AO395" s="184" t="s">
        <v>6</v>
      </c>
      <c r="AP395" s="179" t="s">
        <v>6</v>
      </c>
      <c r="AQ395" s="179" t="s">
        <v>6</v>
      </c>
      <c r="AR395" s="185" t="s">
        <v>6</v>
      </c>
    </row>
    <row r="396" spans="2:44" x14ac:dyDescent="0.3">
      <c r="B396" s="153" t="s">
        <v>26</v>
      </c>
      <c r="C396" s="92" t="s">
        <v>310</v>
      </c>
      <c r="D396" s="29">
        <f>AVERAGE(Mystery_Shopping_Scores6[[#This Row],[Business Start-up (2020)]:[Studying (2020)]], Mystery_Shopping_Scores6[[#This Row],[Regular business operations (2021)]:[Health (2021)]])</f>
        <v>75.560097001763666</v>
      </c>
      <c r="E396" s="29">
        <f>IFERROR(AVERAGE(Mystery_Shopping_Scores6[[#This Row],[Business Start-up (2020)]], Mystery_Shopping_Scores6[[#This Row],[Regular business operations (2021)]]), ".")</f>
        <v>87.784722222222229</v>
      </c>
      <c r="F396" s="30">
        <f>IFERROR(AVERAGE(Mystery_Shopping_Scores6[[#This Row],[Family (2020)]:[Studying (2020)]],Mystery_Shopping_Scores6[[#This Row],[Transport (2021)]:[Health (2021)]]), ".")</f>
        <v>72.067346938775501</v>
      </c>
      <c r="G396" s="171">
        <f>AVERAGE(Mystery_Shopping_Scores6[[#This Row],[Regular business operations (2021)]:[Health (2021)]])</f>
        <v>77.935555555555567</v>
      </c>
      <c r="H396" s="29">
        <f t="shared" ref="H396:L396" si="125">AVERAGE(H397:H400)</f>
        <v>91.694444444444443</v>
      </c>
      <c r="I396" s="38">
        <f t="shared" si="125"/>
        <v>70.833333333333343</v>
      </c>
      <c r="J396" s="38">
        <f t="shared" si="125"/>
        <v>30.5</v>
      </c>
      <c r="K396" s="38">
        <f t="shared" si="125"/>
        <v>96.65</v>
      </c>
      <c r="L396" s="30">
        <f t="shared" si="125"/>
        <v>100</v>
      </c>
      <c r="M396" s="171" t="s">
        <v>6</v>
      </c>
      <c r="N396" s="167" t="s">
        <v>6</v>
      </c>
      <c r="O396" s="172" t="s">
        <v>6</v>
      </c>
      <c r="P396" s="167">
        <v>75.745386904761915</v>
      </c>
      <c r="Q396" s="38">
        <f t="shared" ref="Q396:Q414" si="126">IFERROR(AVERAGE(R396:U396),".")</f>
        <v>72.59077380952381</v>
      </c>
      <c r="R396" s="29">
        <f>AVERAGE(R397:R400)</f>
        <v>83.875</v>
      </c>
      <c r="S396" s="38">
        <f>AVERAGE(S397:S400)</f>
        <v>67.571428571428569</v>
      </c>
      <c r="T396" s="38">
        <f>AVERAGE(T397:T400)</f>
        <v>66.666666666666671</v>
      </c>
      <c r="U396" s="30">
        <f>AVERAGE(U397:U400)</f>
        <v>72.25</v>
      </c>
      <c r="V396" s="191">
        <v>74.5</v>
      </c>
      <c r="W396" s="179">
        <v>78.899999999999991</v>
      </c>
      <c r="X396" s="184">
        <v>94.4</v>
      </c>
      <c r="Y396" s="179">
        <v>82.1</v>
      </c>
      <c r="Z396" s="179">
        <v>78.7</v>
      </c>
      <c r="AA396" s="179">
        <v>60.4</v>
      </c>
      <c r="AB396" s="183">
        <v>59.75</v>
      </c>
      <c r="AC396" s="179">
        <v>70.277529761937501</v>
      </c>
      <c r="AD396" s="184">
        <v>98.4375</v>
      </c>
      <c r="AE396" s="179">
        <v>48.821428571249996</v>
      </c>
      <c r="AF396" s="179">
        <v>61.601190476249997</v>
      </c>
      <c r="AG396" s="185">
        <v>72.250000000249997</v>
      </c>
      <c r="AH396" s="183">
        <v>50.5</v>
      </c>
      <c r="AI396" s="179">
        <v>49.383234127000001</v>
      </c>
      <c r="AJ396" s="184">
        <v>48.216269841249996</v>
      </c>
      <c r="AK396" s="179">
        <v>60.416666666750004</v>
      </c>
      <c r="AL396" s="179">
        <v>61.15</v>
      </c>
      <c r="AM396" s="185">
        <v>27.75</v>
      </c>
      <c r="AN396" s="179">
        <v>51.865375</v>
      </c>
      <c r="AO396" s="184">
        <v>70.857249999999993</v>
      </c>
      <c r="AP396" s="179">
        <v>31.25</v>
      </c>
      <c r="AQ396" s="179">
        <v>44.1875</v>
      </c>
      <c r="AR396" s="185">
        <v>61.16675</v>
      </c>
    </row>
    <row r="397" spans="2:44" x14ac:dyDescent="0.3">
      <c r="B397" s="153" t="s">
        <v>26</v>
      </c>
      <c r="C397" s="92" t="s">
        <v>311</v>
      </c>
      <c r="D397" s="29">
        <f>AVERAGE(Mystery_Shopping_Scores6[[#This Row],[Business Start-up (2020)]:[Studying (2020)]], Mystery_Shopping_Scores6[[#This Row],[Regular business operations (2021)]:[Health (2021)]])</f>
        <v>66.676014109347449</v>
      </c>
      <c r="E397" s="29">
        <f>IFERROR(AVERAGE(Mystery_Shopping_Scores6[[#This Row],[Business Start-up (2020)]], Mystery_Shopping_Scores6[[#This Row],[Regular business operations (2021)]]), ".")</f>
        <v>83.361111111111114</v>
      </c>
      <c r="F397" s="30">
        <f>IFERROR(AVERAGE(Mystery_Shopping_Scores6[[#This Row],[Family (2020)]:[Studying (2020)]],Mystery_Shopping_Scores6[[#This Row],[Transport (2021)]:[Health (2021)]]), ".")</f>
        <v>61.90884353741496</v>
      </c>
      <c r="G397" s="171">
        <f>AVERAGE(Mystery_Shopping_Scores6[[#This Row],[Regular business operations (2021)]:[Health (2021)]])</f>
        <v>70.63111111111111</v>
      </c>
      <c r="H397" s="171">
        <v>77.888888888888886</v>
      </c>
      <c r="I397" s="38">
        <v>66.666666666666671</v>
      </c>
      <c r="J397" s="38">
        <v>22</v>
      </c>
      <c r="K397" s="38">
        <v>86.6</v>
      </c>
      <c r="L397" s="30">
        <v>100</v>
      </c>
      <c r="M397" s="171">
        <v>71.05263157894737</v>
      </c>
      <c r="N397" s="167" t="s">
        <v>6</v>
      </c>
      <c r="O397" s="172">
        <v>16.75</v>
      </c>
      <c r="P397" s="167">
        <v>63.653571428571425</v>
      </c>
      <c r="Q397" s="38">
        <f t="shared" si="126"/>
        <v>61.732142857142854</v>
      </c>
      <c r="R397" s="29">
        <v>88.833333333333329</v>
      </c>
      <c r="S397" s="38">
        <v>52.428571428571431</v>
      </c>
      <c r="T397" s="38">
        <v>50</v>
      </c>
      <c r="U397" s="30">
        <v>55.666666666666664</v>
      </c>
      <c r="V397" s="191">
        <v>61</v>
      </c>
      <c r="W397" s="179">
        <v>65.575000000000003</v>
      </c>
      <c r="X397" s="184">
        <v>88.9</v>
      </c>
      <c r="Y397" s="179">
        <v>53.4</v>
      </c>
      <c r="Z397" s="179">
        <v>70</v>
      </c>
      <c r="AA397" s="179">
        <v>50</v>
      </c>
      <c r="AB397" s="183">
        <v>49.75</v>
      </c>
      <c r="AC397" s="179">
        <v>56.407738095250011</v>
      </c>
      <c r="AD397" s="184">
        <v>93.75</v>
      </c>
      <c r="AE397" s="179">
        <v>38.142857143000001</v>
      </c>
      <c r="AF397" s="179">
        <v>38.071428570999998</v>
      </c>
      <c r="AG397" s="185">
        <v>55.666666667000001</v>
      </c>
      <c r="AH397" s="183">
        <v>42.625</v>
      </c>
      <c r="AI397" s="179">
        <v>43.143055555499998</v>
      </c>
      <c r="AJ397" s="184">
        <v>48.222222221999999</v>
      </c>
      <c r="AK397" s="179">
        <v>50</v>
      </c>
      <c r="AL397" s="179">
        <v>63.35</v>
      </c>
      <c r="AM397" s="185">
        <v>11</v>
      </c>
      <c r="AN397" s="179">
        <v>41.968000000000004</v>
      </c>
      <c r="AO397" s="184">
        <v>93.954999999999998</v>
      </c>
      <c r="AP397" s="179">
        <v>12.5</v>
      </c>
      <c r="AQ397" s="179">
        <v>16.75</v>
      </c>
      <c r="AR397" s="185">
        <v>44.667000000000002</v>
      </c>
    </row>
    <row r="398" spans="2:44" x14ac:dyDescent="0.3">
      <c r="B398" s="153" t="s">
        <v>26</v>
      </c>
      <c r="C398" s="92" t="s">
        <v>312</v>
      </c>
      <c r="D398" s="29">
        <f>AVERAGE(Mystery_Shopping_Scores6[[#This Row],[Business Start-up (2020)]:[Studying (2020)]], Mystery_Shopping_Scores6[[#This Row],[Regular business operations (2021)]:[Health (2021)]])</f>
        <v>66.119929453262785</v>
      </c>
      <c r="E398" s="29">
        <f>IFERROR(AVERAGE(Mystery_Shopping_Scores6[[#This Row],[Business Start-up (2020)]], Mystery_Shopping_Scores6[[#This Row],[Regular business operations (2021)]]), ".")</f>
        <v>84.444444444444443</v>
      </c>
      <c r="F398" s="30">
        <f>IFERROR(AVERAGE(Mystery_Shopping_Scores6[[#This Row],[Family (2020)]:[Studying (2020)]],Mystery_Shopping_Scores6[[#This Row],[Transport (2021)]:[Health (2021)]]), ".")</f>
        <v>60.884353741496604</v>
      </c>
      <c r="G398" s="171">
        <f>AVERAGE(Mystery_Shopping_Scores6[[#This Row],[Regular business operations (2021)]:[Health (2021)]])</f>
        <v>71.111111111111114</v>
      </c>
      <c r="H398" s="171">
        <v>88.888888888888886</v>
      </c>
      <c r="I398" s="38">
        <v>66.666666666666671</v>
      </c>
      <c r="J398" s="38">
        <v>0</v>
      </c>
      <c r="K398" s="38">
        <v>100</v>
      </c>
      <c r="L398" s="30">
        <v>100</v>
      </c>
      <c r="M398" s="171">
        <v>68.75</v>
      </c>
      <c r="N398" s="167" t="s">
        <v>6</v>
      </c>
      <c r="O398" s="172">
        <v>16.666666666666668</v>
      </c>
      <c r="P398" s="167">
        <v>71.402976190476195</v>
      </c>
      <c r="Q398" s="38">
        <f t="shared" si="126"/>
        <v>59.88095238095238</v>
      </c>
      <c r="R398" s="29">
        <v>80</v>
      </c>
      <c r="S398" s="38">
        <v>42.857142857142854</v>
      </c>
      <c r="T398" s="38">
        <v>50</v>
      </c>
      <c r="U398" s="30">
        <v>66.666666666666671</v>
      </c>
      <c r="V398" s="191">
        <v>71.25</v>
      </c>
      <c r="W398" s="179">
        <v>82.924999999999997</v>
      </c>
      <c r="X398" s="184">
        <v>100</v>
      </c>
      <c r="Y398" s="179">
        <v>100</v>
      </c>
      <c r="Z398" s="179">
        <v>65</v>
      </c>
      <c r="AA398" s="179">
        <v>66.7</v>
      </c>
      <c r="AB398" s="183">
        <v>53.25</v>
      </c>
      <c r="AC398" s="179">
        <v>59.226190476250011</v>
      </c>
      <c r="AD398" s="184">
        <v>100</v>
      </c>
      <c r="AE398" s="179">
        <v>28.571428570999998</v>
      </c>
      <c r="AF398" s="179">
        <v>41.666666667000001</v>
      </c>
      <c r="AG398" s="185">
        <v>66.666666667000001</v>
      </c>
      <c r="AH398" s="183">
        <v>41.375</v>
      </c>
      <c r="AI398" s="179">
        <v>47.098214285750004</v>
      </c>
      <c r="AJ398" s="184">
        <v>57.142857143000001</v>
      </c>
      <c r="AK398" s="179">
        <v>75</v>
      </c>
      <c r="AL398" s="179">
        <v>56.25</v>
      </c>
      <c r="AM398" s="185">
        <v>0</v>
      </c>
      <c r="AN398" s="179">
        <v>35.83325</v>
      </c>
      <c r="AO398" s="184">
        <v>100</v>
      </c>
      <c r="AP398" s="179">
        <v>0</v>
      </c>
      <c r="AQ398" s="179">
        <v>10</v>
      </c>
      <c r="AR398" s="185">
        <v>33.332999999999998</v>
      </c>
    </row>
    <row r="399" spans="2:44" x14ac:dyDescent="0.3">
      <c r="B399" s="153" t="s">
        <v>26</v>
      </c>
      <c r="C399" s="92" t="s">
        <v>313</v>
      </c>
      <c r="D399" s="29">
        <f>AVERAGE(Mystery_Shopping_Scores6[[#This Row],[Business Start-up (2020)]:[Studying (2020)]], Mystery_Shopping_Scores6[[#This Row],[Regular business operations (2021)]:[Health (2021)]])</f>
        <v>69.444444444444443</v>
      </c>
      <c r="E399" s="29">
        <f>IFERROR(AVERAGE(Mystery_Shopping_Scores6[[#This Row],[Business Start-up (2020)]], Mystery_Shopping_Scores6[[#This Row],[Regular business operations (2021)]]), ".")</f>
        <v>83.333333333333343</v>
      </c>
      <c r="F399" s="30">
        <f>IFERROR(AVERAGE(Mystery_Shopping_Scores6[[#This Row],[Family (2020)]:[Studying (2020)]],Mystery_Shopping_Scores6[[#This Row],[Transport (2021)]:[Health (2021)]]), ".")</f>
        <v>65.476190476190482</v>
      </c>
      <c r="G399" s="171">
        <f>AVERAGE(Mystery_Shopping_Scores6[[#This Row],[Regular business operations (2021)]:[Health (2021)]])</f>
        <v>70</v>
      </c>
      <c r="H399" s="171">
        <v>100</v>
      </c>
      <c r="I399" s="38">
        <v>50</v>
      </c>
      <c r="J399" s="38">
        <v>0</v>
      </c>
      <c r="K399" s="38">
        <v>100</v>
      </c>
      <c r="L399" s="30">
        <v>100</v>
      </c>
      <c r="M399" s="171">
        <v>75</v>
      </c>
      <c r="N399" s="167" t="s">
        <v>6</v>
      </c>
      <c r="O399" s="172">
        <v>0</v>
      </c>
      <c r="P399" s="167">
        <v>67.987500000000011</v>
      </c>
      <c r="Q399" s="38">
        <f t="shared" si="126"/>
        <v>68.750000000000014</v>
      </c>
      <c r="R399" s="29">
        <v>66.666666666666671</v>
      </c>
      <c r="S399" s="38">
        <v>75</v>
      </c>
      <c r="T399" s="38">
        <v>66.666666666666671</v>
      </c>
      <c r="U399" s="30">
        <v>66.666666666666671</v>
      </c>
      <c r="V399" s="191">
        <v>66.5</v>
      </c>
      <c r="W399" s="179">
        <v>67.224999999999994</v>
      </c>
      <c r="X399" s="184">
        <v>88.9</v>
      </c>
      <c r="Y399" s="179">
        <v>75</v>
      </c>
      <c r="Z399" s="179">
        <v>80</v>
      </c>
      <c r="AA399" s="179">
        <v>25</v>
      </c>
      <c r="AB399" s="183">
        <v>55.375</v>
      </c>
      <c r="AC399" s="179">
        <v>65.476190476250011</v>
      </c>
      <c r="AD399" s="184">
        <v>100</v>
      </c>
      <c r="AE399" s="179">
        <v>28.571428570999998</v>
      </c>
      <c r="AF399" s="179">
        <v>66.666666667000001</v>
      </c>
      <c r="AG399" s="185">
        <v>66.666666667000001</v>
      </c>
      <c r="AH399" s="183">
        <v>49.875</v>
      </c>
      <c r="AI399" s="179">
        <v>44.791666666750004</v>
      </c>
      <c r="AJ399" s="184">
        <v>37.5</v>
      </c>
      <c r="AK399" s="179">
        <v>66.666666667000001</v>
      </c>
      <c r="AL399" s="179">
        <v>75</v>
      </c>
      <c r="AM399" s="185">
        <v>0</v>
      </c>
      <c r="AN399" s="179">
        <v>54.660249999999998</v>
      </c>
      <c r="AO399" s="184">
        <v>89.474000000000004</v>
      </c>
      <c r="AP399" s="179">
        <v>12.5</v>
      </c>
      <c r="AQ399" s="179">
        <v>50</v>
      </c>
      <c r="AR399" s="185">
        <v>66.667000000000002</v>
      </c>
    </row>
    <row r="400" spans="2:44" x14ac:dyDescent="0.3">
      <c r="B400" s="153" t="s">
        <v>26</v>
      </c>
      <c r="C400" s="92" t="s">
        <v>314</v>
      </c>
      <c r="D400" s="29">
        <f>AVERAGE(Mystery_Shopping_Scores6[[#This Row],[Business Start-up (2020)]:[Studying (2020)]], Mystery_Shopping_Scores6[[#This Row],[Regular business operations (2021)]:[Health (2021)]])</f>
        <v>100</v>
      </c>
      <c r="E400" s="29">
        <f>IFERROR(AVERAGE(Mystery_Shopping_Scores6[[#This Row],[Business Start-up (2020)]], Mystery_Shopping_Scores6[[#This Row],[Regular business operations (2021)]]), ".")</f>
        <v>100</v>
      </c>
      <c r="F400" s="30">
        <f>IFERROR(AVERAGE(Mystery_Shopping_Scores6[[#This Row],[Family (2020)]:[Studying (2020)]],Mystery_Shopping_Scores6[[#This Row],[Transport (2021)]:[Health (2021)]]), ".")</f>
        <v>100</v>
      </c>
      <c r="G400" s="171">
        <f>AVERAGE(Mystery_Shopping_Scores6[[#This Row],[Regular business operations (2021)]:[Health (2021)]])</f>
        <v>100</v>
      </c>
      <c r="H400" s="171">
        <v>100</v>
      </c>
      <c r="I400" s="38">
        <v>100</v>
      </c>
      <c r="J400" s="38">
        <v>100</v>
      </c>
      <c r="K400" s="38">
        <v>100</v>
      </c>
      <c r="L400" s="30">
        <v>100</v>
      </c>
      <c r="M400" s="171" t="s">
        <v>6</v>
      </c>
      <c r="N400" s="167" t="s">
        <v>6</v>
      </c>
      <c r="O400" s="172" t="s">
        <v>6</v>
      </c>
      <c r="P400" s="167">
        <v>100</v>
      </c>
      <c r="Q400" s="38">
        <f t="shared" si="126"/>
        <v>100</v>
      </c>
      <c r="R400" s="29">
        <v>100</v>
      </c>
      <c r="S400" s="38">
        <v>100</v>
      </c>
      <c r="T400" s="38">
        <v>100</v>
      </c>
      <c r="U400" s="30">
        <v>100</v>
      </c>
      <c r="V400" s="191">
        <v>100</v>
      </c>
      <c r="W400" s="179">
        <v>100</v>
      </c>
      <c r="X400" s="184">
        <v>100</v>
      </c>
      <c r="Y400" s="179">
        <v>100</v>
      </c>
      <c r="Z400" s="179">
        <v>100</v>
      </c>
      <c r="AA400" s="179">
        <v>100</v>
      </c>
      <c r="AB400" s="183">
        <v>81.25</v>
      </c>
      <c r="AC400" s="179">
        <v>100</v>
      </c>
      <c r="AD400" s="184">
        <v>100</v>
      </c>
      <c r="AE400" s="179">
        <v>100</v>
      </c>
      <c r="AF400" s="179">
        <v>100</v>
      </c>
      <c r="AG400" s="185">
        <v>100</v>
      </c>
      <c r="AH400" s="183">
        <v>68.75</v>
      </c>
      <c r="AI400" s="179">
        <v>62.5</v>
      </c>
      <c r="AJ400" s="184">
        <v>50</v>
      </c>
      <c r="AK400" s="179">
        <v>50</v>
      </c>
      <c r="AL400" s="179">
        <v>50</v>
      </c>
      <c r="AM400" s="185">
        <v>100</v>
      </c>
      <c r="AN400" s="179">
        <v>75</v>
      </c>
      <c r="AO400" s="184">
        <v>0</v>
      </c>
      <c r="AP400" s="179">
        <v>100</v>
      </c>
      <c r="AQ400" s="179">
        <v>100</v>
      </c>
      <c r="AR400" s="185">
        <v>100</v>
      </c>
    </row>
    <row r="401" spans="2:44" x14ac:dyDescent="0.3">
      <c r="B401" s="153" t="s">
        <v>26</v>
      </c>
      <c r="C401" s="92" t="s">
        <v>742</v>
      </c>
      <c r="D401" s="29">
        <f>AVERAGE(Mystery_Shopping_Scores6[[#This Row],[Business Start-up (2020)]:[Studying (2020)]], Mystery_Shopping_Scores6[[#This Row],[Regular business operations (2021)]:[Health (2021)]])</f>
        <v>90.1388888888889</v>
      </c>
      <c r="E401" s="29">
        <f>IFERROR(AVERAGE(Mystery_Shopping_Scores6[[#This Row],[Business Start-up (2020)]], Mystery_Shopping_Scores6[[#This Row],[Regular business operations (2021)]]), ".")</f>
        <v>96.666666666666671</v>
      </c>
      <c r="F401" s="30">
        <f>IFERROR(AVERAGE(Mystery_Shopping_Scores6[[#This Row],[Family (2020)]:[Studying (2020)]],Mystery_Shopping_Scores6[[#This Row],[Transport (2021)]:[Health (2021)]]), ".")</f>
        <v>88.273809523809533</v>
      </c>
      <c r="G401" s="171">
        <f>AVERAGE(Mystery_Shopping_Scores6[[#This Row],[Regular business operations (2021)]:[Health (2021)]])</f>
        <v>89.916666666666671</v>
      </c>
      <c r="H401" s="29">
        <f t="shared" ref="H401:L401" si="127">(0.5*IF(ISNUMBER(H402),H402,0)+0.25*IF(ISNUMBER(H403),H403,0)+IFERROR(AVERAGE(H404:H405)*0.25,0))/(ISNUMBER(H402)*0.5+ISNUMBER(H403)*0.25+OR(ISNUMBER(H404),ISNUMBER(H405))*0.25)</f>
        <v>100</v>
      </c>
      <c r="I401" s="38">
        <f t="shared" si="127"/>
        <v>100</v>
      </c>
      <c r="J401" s="38">
        <f t="shared" si="127"/>
        <v>68.333333333333343</v>
      </c>
      <c r="K401" s="38">
        <f t="shared" si="127"/>
        <v>81.25</v>
      </c>
      <c r="L401" s="30">
        <f t="shared" si="127"/>
        <v>100</v>
      </c>
      <c r="M401" s="171" t="s">
        <v>6</v>
      </c>
      <c r="N401" s="167" t="s">
        <v>6</v>
      </c>
      <c r="O401" s="172" t="s">
        <v>6</v>
      </c>
      <c r="P401" s="167">
        <v>88.723958333333343</v>
      </c>
      <c r="Q401" s="38">
        <f t="shared" si="126"/>
        <v>90.416666666666671</v>
      </c>
      <c r="R401" s="29">
        <f>(0.5*IF(ISNUMBER(R402),R402,0)+0.25*IF(ISNUMBER(R403),R403,0)+IFERROR(AVERAGE(R404:R405)*0.25,0))/(ISNUMBER(R402)*0.5+ISNUMBER(R403)*0.25+OR(ISNUMBER(R404),ISNUMBER(R405))*0.25)</f>
        <v>93.333333333333343</v>
      </c>
      <c r="S401" s="38">
        <f>(0.5*IF(ISNUMBER(S402),S402,0)+0.25*IF(ISNUMBER(S403),S403,0)+IFERROR(AVERAGE(S404:S405)*0.25,0))/(ISNUMBER(S402)*0.5+ISNUMBER(S403)*0.25+OR(ISNUMBER(S404),ISNUMBER(S405))*0.25)</f>
        <v>100</v>
      </c>
      <c r="T401" s="38">
        <f>(0.5*IF(ISNUMBER(T402),T402,0)+0.25*IF(ISNUMBER(T403),T403,0)+IFERROR(AVERAGE(T404:T405)*0.25,0))/(ISNUMBER(T402)*0.5+ISNUMBER(T403)*0.25+OR(ISNUMBER(T404),ISNUMBER(T405))*0.25)</f>
        <v>87.083333333333343</v>
      </c>
      <c r="U401" s="30">
        <f>(0.5*IF(ISNUMBER(U402),U402,0)+0.25*IF(ISNUMBER(U403),U403,0)+IFERROR(AVERAGE(U404:U405)*0.25,0))/(ISNUMBER(U402)*0.5+ISNUMBER(U403)*0.25+OR(ISNUMBER(U404),ISNUMBER(U405))*0.25)</f>
        <v>81.25</v>
      </c>
      <c r="V401" s="191">
        <v>80</v>
      </c>
      <c r="W401" s="179">
        <v>87.03125</v>
      </c>
      <c r="X401" s="184">
        <v>100</v>
      </c>
      <c r="Y401" s="179">
        <v>62.5</v>
      </c>
      <c r="Z401" s="179">
        <v>100</v>
      </c>
      <c r="AA401" s="179">
        <v>85.625</v>
      </c>
      <c r="AB401" s="183">
        <v>63.166666666666664</v>
      </c>
      <c r="AC401" s="179">
        <v>65.179924242312495</v>
      </c>
      <c r="AD401" s="184">
        <v>80.776515151374994</v>
      </c>
      <c r="AE401" s="179" t="s">
        <v>6</v>
      </c>
      <c r="AF401" s="179" t="s">
        <v>6</v>
      </c>
      <c r="AG401" s="185">
        <v>49.583333333249996</v>
      </c>
      <c r="AH401" s="183">
        <v>55.333333333333336</v>
      </c>
      <c r="AI401" s="179">
        <v>61.875</v>
      </c>
      <c r="AJ401" s="184">
        <v>65</v>
      </c>
      <c r="AK401" s="179">
        <v>59.166666666499999</v>
      </c>
      <c r="AL401" s="179">
        <v>66.666666666750004</v>
      </c>
      <c r="AM401" s="185">
        <v>56.666666666750004</v>
      </c>
      <c r="AN401" s="179">
        <v>41.790812500000001</v>
      </c>
      <c r="AO401" s="184">
        <v>62.581624999999995</v>
      </c>
      <c r="AP401" s="179" t="s">
        <v>6</v>
      </c>
      <c r="AQ401" s="179" t="s">
        <v>6</v>
      </c>
      <c r="AR401" s="185">
        <v>21</v>
      </c>
    </row>
    <row r="402" spans="2:44" x14ac:dyDescent="0.3">
      <c r="B402" s="153" t="s">
        <v>26</v>
      </c>
      <c r="C402" s="92" t="s">
        <v>315</v>
      </c>
      <c r="D402" s="29">
        <f>AVERAGE(Mystery_Shopping_Scores6[[#This Row],[Business Start-up (2020)]:[Studying (2020)]], Mystery_Shopping_Scores6[[#This Row],[Regular business operations (2021)]:[Health (2021)]])</f>
        <v>94.166666666666671</v>
      </c>
      <c r="E402" s="29">
        <f>IFERROR(AVERAGE(Mystery_Shopping_Scores6[[#This Row],[Business Start-up (2020)]], Mystery_Shopping_Scores6[[#This Row],[Regular business operations (2021)]]), ".")</f>
        <v>93.333333333333343</v>
      </c>
      <c r="F402" s="30">
        <f>IFERROR(AVERAGE(Mystery_Shopping_Scores6[[#This Row],[Family (2020)]:[Studying (2020)]],Mystery_Shopping_Scores6[[#This Row],[Transport (2021)]:[Health (2021)]]), ".")</f>
        <v>94.404761904761912</v>
      </c>
      <c r="G402" s="171">
        <f>AVERAGE(Mystery_Shopping_Scores6[[#This Row],[Regular business operations (2021)]:[Health (2021)]])</f>
        <v>97.333333333333343</v>
      </c>
      <c r="H402" s="171">
        <v>100</v>
      </c>
      <c r="I402" s="38">
        <v>100</v>
      </c>
      <c r="J402" s="38">
        <v>86.666666666666671</v>
      </c>
      <c r="K402" s="38">
        <v>100</v>
      </c>
      <c r="L402" s="30">
        <v>100</v>
      </c>
      <c r="M402" s="171">
        <v>92.727272727272734</v>
      </c>
      <c r="N402" s="167" t="s">
        <v>6</v>
      </c>
      <c r="O402" s="172">
        <v>100</v>
      </c>
      <c r="P402" s="167">
        <v>90.729166666666671</v>
      </c>
      <c r="Q402" s="38">
        <f t="shared" si="126"/>
        <v>90.208333333333343</v>
      </c>
      <c r="R402" s="29">
        <v>86.666666666666671</v>
      </c>
      <c r="S402" s="38">
        <v>100</v>
      </c>
      <c r="T402" s="38">
        <v>86.666666666666671</v>
      </c>
      <c r="U402" s="30">
        <v>87.5</v>
      </c>
      <c r="V402" s="191">
        <v>88.5</v>
      </c>
      <c r="W402" s="179">
        <v>91.25</v>
      </c>
      <c r="X402" s="184">
        <v>100</v>
      </c>
      <c r="Y402" s="179">
        <v>75</v>
      </c>
      <c r="Z402" s="179">
        <v>100</v>
      </c>
      <c r="AA402" s="179">
        <v>90</v>
      </c>
      <c r="AB402" s="183">
        <v>82.333333333333329</v>
      </c>
      <c r="AC402" s="179">
        <v>82.916666666499992</v>
      </c>
      <c r="AD402" s="184">
        <v>95.833333332999999</v>
      </c>
      <c r="AE402" s="179" t="s">
        <v>6</v>
      </c>
      <c r="AF402" s="179" t="s">
        <v>6</v>
      </c>
      <c r="AG402" s="185">
        <v>70</v>
      </c>
      <c r="AH402" s="183">
        <v>73.666666666666671</v>
      </c>
      <c r="AI402" s="179">
        <v>82.083333333249996</v>
      </c>
      <c r="AJ402" s="184">
        <v>80</v>
      </c>
      <c r="AK402" s="179">
        <v>68.333333332999999</v>
      </c>
      <c r="AL402" s="179">
        <v>100</v>
      </c>
      <c r="AM402" s="185">
        <v>80</v>
      </c>
      <c r="AN402" s="179">
        <v>57.110999999999997</v>
      </c>
      <c r="AO402" s="184">
        <v>72.221999999999994</v>
      </c>
      <c r="AP402" s="179" t="s">
        <v>6</v>
      </c>
      <c r="AQ402" s="179" t="s">
        <v>6</v>
      </c>
      <c r="AR402" s="185">
        <v>42</v>
      </c>
    </row>
    <row r="403" spans="2:44" x14ac:dyDescent="0.3">
      <c r="B403" s="153" t="s">
        <v>26</v>
      </c>
      <c r="C403" s="92" t="s">
        <v>316</v>
      </c>
      <c r="D403" s="29">
        <f>AVERAGE(Mystery_Shopping_Scores6[[#This Row],[Business Start-up (2020)]:[Studying (2020)]], Mystery_Shopping_Scores6[[#This Row],[Regular business operations (2021)]:[Health (2021)]])</f>
        <v>100</v>
      </c>
      <c r="E403" s="29">
        <f>IFERROR(AVERAGE(Mystery_Shopping_Scores6[[#This Row],[Business Start-up (2020)]], Mystery_Shopping_Scores6[[#This Row],[Regular business operations (2021)]]), ".")</f>
        <v>100</v>
      </c>
      <c r="F403" s="30">
        <f>IFERROR(AVERAGE(Mystery_Shopping_Scores6[[#This Row],[Family (2020)]:[Studying (2020)]],Mystery_Shopping_Scores6[[#This Row],[Transport (2021)]:[Health (2021)]]), ".")</f>
        <v>100</v>
      </c>
      <c r="G403" s="171">
        <f>AVERAGE(Mystery_Shopping_Scores6[[#This Row],[Regular business operations (2021)]:[Health (2021)]])</f>
        <v>100</v>
      </c>
      <c r="H403" s="171">
        <v>100</v>
      </c>
      <c r="I403" s="38">
        <v>100</v>
      </c>
      <c r="J403" s="38">
        <v>100</v>
      </c>
      <c r="K403" s="38">
        <v>100</v>
      </c>
      <c r="L403" s="30">
        <v>100</v>
      </c>
      <c r="M403" s="171" t="s">
        <v>6</v>
      </c>
      <c r="N403" s="167" t="s">
        <v>6</v>
      </c>
      <c r="O403" s="172" t="s">
        <v>6</v>
      </c>
      <c r="P403" s="167">
        <v>100</v>
      </c>
      <c r="Q403" s="38">
        <f t="shared" si="126"/>
        <v>100</v>
      </c>
      <c r="R403" s="29">
        <v>100</v>
      </c>
      <c r="S403" s="38">
        <v>100</v>
      </c>
      <c r="T403" s="38">
        <v>100</v>
      </c>
      <c r="U403" s="30">
        <v>100</v>
      </c>
      <c r="V403" s="191">
        <v>83.333333333333329</v>
      </c>
      <c r="W403" s="179">
        <v>100</v>
      </c>
      <c r="X403" s="184">
        <v>100</v>
      </c>
      <c r="Y403" s="179">
        <v>100</v>
      </c>
      <c r="Z403" s="179">
        <v>100</v>
      </c>
      <c r="AA403" s="179">
        <v>100</v>
      </c>
      <c r="AB403" s="183">
        <v>72.333333333333329</v>
      </c>
      <c r="AC403" s="179">
        <v>50</v>
      </c>
      <c r="AD403" s="184">
        <v>66.666666667000001</v>
      </c>
      <c r="AE403" s="179" t="s">
        <v>6</v>
      </c>
      <c r="AF403" s="179" t="s">
        <v>6</v>
      </c>
      <c r="AG403" s="185">
        <v>33.333333332999999</v>
      </c>
      <c r="AH403" s="183">
        <v>72.333333333333329</v>
      </c>
      <c r="AI403" s="179">
        <v>83.333333333500008</v>
      </c>
      <c r="AJ403" s="184">
        <v>100</v>
      </c>
      <c r="AK403" s="179">
        <v>100</v>
      </c>
      <c r="AL403" s="179">
        <v>66.666666667000001</v>
      </c>
      <c r="AM403" s="185">
        <v>66.666666667000001</v>
      </c>
      <c r="AN403" s="179">
        <v>50</v>
      </c>
      <c r="AO403" s="184">
        <v>100</v>
      </c>
      <c r="AP403" s="179" t="s">
        <v>6</v>
      </c>
      <c r="AQ403" s="179" t="s">
        <v>6</v>
      </c>
      <c r="AR403" s="185">
        <v>0</v>
      </c>
    </row>
    <row r="404" spans="2:44" x14ac:dyDescent="0.3">
      <c r="B404" s="153" t="s">
        <v>26</v>
      </c>
      <c r="C404" s="92" t="s">
        <v>740</v>
      </c>
      <c r="D404" s="29">
        <f>AVERAGE(Mystery_Shopping_Scores6[[#This Row],[Business Start-up (2020)]:[Studying (2020)]], Mystery_Shopping_Scores6[[#This Row],[Regular business operations (2021)]:[Health (2021)]])</f>
        <v>72.222222222222229</v>
      </c>
      <c r="E404" s="29">
        <f>IFERROR(AVERAGE(Mystery_Shopping_Scores6[[#This Row],[Business Start-up (2020)]], Mystery_Shopping_Scores6[[#This Row],[Regular business operations (2021)]]), ".")</f>
        <v>100</v>
      </c>
      <c r="F404" s="30">
        <f>IFERROR(AVERAGE(Mystery_Shopping_Scores6[[#This Row],[Family (2020)]:[Studying (2020)]],Mystery_Shopping_Scores6[[#This Row],[Transport (2021)]:[Health (2021)]]), ".")</f>
        <v>64.285714285714292</v>
      </c>
      <c r="G404" s="171">
        <f>AVERAGE(Mystery_Shopping_Scores6[[#This Row],[Regular business operations (2021)]:[Health (2021)]])</f>
        <v>70</v>
      </c>
      <c r="H404" s="171">
        <v>100</v>
      </c>
      <c r="I404" s="38">
        <v>100</v>
      </c>
      <c r="J404" s="38">
        <v>0</v>
      </c>
      <c r="K404" s="38">
        <v>50</v>
      </c>
      <c r="L404" s="30">
        <v>100</v>
      </c>
      <c r="M404" s="171">
        <v>79.166666666666671</v>
      </c>
      <c r="N404" s="167" t="s">
        <v>6</v>
      </c>
      <c r="O404" s="172">
        <v>0</v>
      </c>
      <c r="P404" s="167">
        <v>65.625</v>
      </c>
      <c r="Q404" s="38">
        <f t="shared" si="126"/>
        <v>75</v>
      </c>
      <c r="R404" s="29">
        <v>100</v>
      </c>
      <c r="S404" s="38">
        <v>100</v>
      </c>
      <c r="T404" s="38">
        <v>75</v>
      </c>
      <c r="U404" s="30">
        <v>25</v>
      </c>
      <c r="V404" s="191">
        <v>50.833333333333336</v>
      </c>
      <c r="W404" s="179">
        <v>56.25</v>
      </c>
      <c r="X404" s="184">
        <v>100</v>
      </c>
      <c r="Y404" s="179">
        <v>0</v>
      </c>
      <c r="Z404" s="179">
        <v>100</v>
      </c>
      <c r="AA404" s="179">
        <v>25</v>
      </c>
      <c r="AB404" s="183">
        <v>13.333333333333334</v>
      </c>
      <c r="AC404" s="179">
        <v>39.772727272499999</v>
      </c>
      <c r="AD404" s="184">
        <v>54.545454544999998</v>
      </c>
      <c r="AE404" s="179" t="s">
        <v>6</v>
      </c>
      <c r="AF404" s="179" t="s">
        <v>6</v>
      </c>
      <c r="AG404" s="185">
        <v>25</v>
      </c>
      <c r="AH404" s="183">
        <v>2</v>
      </c>
      <c r="AI404" s="179">
        <v>0</v>
      </c>
      <c r="AJ404" s="184">
        <v>0</v>
      </c>
      <c r="AK404" s="179">
        <v>0</v>
      </c>
      <c r="AL404" s="179">
        <v>0</v>
      </c>
      <c r="AM404" s="185">
        <v>0</v>
      </c>
      <c r="AN404" s="179">
        <v>5.8825000000000003</v>
      </c>
      <c r="AO404" s="184">
        <v>11.765000000000001</v>
      </c>
      <c r="AP404" s="179" t="s">
        <v>6</v>
      </c>
      <c r="AQ404" s="179" t="s">
        <v>6</v>
      </c>
      <c r="AR404" s="185">
        <v>0</v>
      </c>
    </row>
    <row r="405" spans="2:44" x14ac:dyDescent="0.3">
      <c r="B405" s="153" t="s">
        <v>26</v>
      </c>
      <c r="C405" s="92" t="s">
        <v>741</v>
      </c>
      <c r="D405" s="29">
        <f>AVERAGE(Mystery_Shopping_Scores6[[#This Row],[Business Start-up (2020)]:[Studying (2020)]], Mystery_Shopping_Scores6[[#This Row],[Regular business operations (2021)]:[Health (2021)]])</f>
        <v>72.222222222222229</v>
      </c>
      <c r="E405" s="29">
        <f>IFERROR(AVERAGE(Mystery_Shopping_Scores6[[#This Row],[Business Start-up (2020)]], Mystery_Shopping_Scores6[[#This Row],[Regular business operations (2021)]]), ".")</f>
        <v>100</v>
      </c>
      <c r="F405" s="30">
        <f>IFERROR(AVERAGE(Mystery_Shopping_Scores6[[#This Row],[Family (2020)]:[Studying (2020)]],Mystery_Shopping_Scores6[[#This Row],[Transport (2021)]:[Health (2021)]]), ".")</f>
        <v>64.285714285714292</v>
      </c>
      <c r="G405" s="171">
        <f>AVERAGE(Mystery_Shopping_Scores6[[#This Row],[Regular business operations (2021)]:[Health (2021)]])</f>
        <v>60</v>
      </c>
      <c r="H405" s="171">
        <v>100</v>
      </c>
      <c r="I405" s="38">
        <v>100</v>
      </c>
      <c r="J405" s="38">
        <v>0</v>
      </c>
      <c r="K405" s="38">
        <v>0</v>
      </c>
      <c r="L405" s="30">
        <v>100</v>
      </c>
      <c r="M405" s="171">
        <v>81.25</v>
      </c>
      <c r="N405" s="167" t="s">
        <v>6</v>
      </c>
      <c r="O405" s="172">
        <v>0</v>
      </c>
      <c r="P405" s="167">
        <v>78.571428571428569</v>
      </c>
      <c r="Q405" s="38">
        <f t="shared" si="126"/>
        <v>87.5</v>
      </c>
      <c r="R405" s="29">
        <v>100</v>
      </c>
      <c r="S405" s="38">
        <v>100</v>
      </c>
      <c r="T405" s="38">
        <v>75</v>
      </c>
      <c r="U405" s="30">
        <v>75</v>
      </c>
      <c r="V405" s="191">
        <v>60</v>
      </c>
      <c r="W405" s="179">
        <v>66.666666666666671</v>
      </c>
      <c r="X405" s="184" t="s">
        <v>6</v>
      </c>
      <c r="Y405" s="179">
        <v>0</v>
      </c>
      <c r="Z405" s="179">
        <v>100</v>
      </c>
      <c r="AA405" s="179">
        <v>100</v>
      </c>
      <c r="AB405" s="183">
        <v>50</v>
      </c>
      <c r="AC405" s="179">
        <v>50</v>
      </c>
      <c r="AD405" s="184">
        <v>75</v>
      </c>
      <c r="AE405" s="179" t="s">
        <v>6</v>
      </c>
      <c r="AF405" s="179" t="s">
        <v>6</v>
      </c>
      <c r="AG405" s="185">
        <v>25</v>
      </c>
      <c r="AH405" s="183">
        <v>0</v>
      </c>
      <c r="AI405" s="179" t="s">
        <v>6</v>
      </c>
      <c r="AJ405" s="184" t="s">
        <v>6</v>
      </c>
      <c r="AK405" s="179" t="s">
        <v>6</v>
      </c>
      <c r="AL405" s="179" t="s">
        <v>6</v>
      </c>
      <c r="AM405" s="185" t="s">
        <v>6</v>
      </c>
      <c r="AN405" s="179">
        <v>0</v>
      </c>
      <c r="AO405" s="184">
        <v>0</v>
      </c>
      <c r="AP405" s="179" t="s">
        <v>6</v>
      </c>
      <c r="AQ405" s="179" t="s">
        <v>6</v>
      </c>
      <c r="AR405" s="185">
        <v>0</v>
      </c>
    </row>
    <row r="406" spans="2:44" x14ac:dyDescent="0.3">
      <c r="B406" s="153" t="s">
        <v>27</v>
      </c>
      <c r="C406" s="92" t="s">
        <v>307</v>
      </c>
      <c r="D406" s="29">
        <f>AVERAGE(Mystery_Shopping_Scores6[[#This Row],[Business Start-up (2020)]:[Studying (2020)]], Mystery_Shopping_Scores6[[#This Row],[Regular business operations (2021)]:[Health (2021)]])</f>
        <v>80.170228603272577</v>
      </c>
      <c r="E406" s="29">
        <f>IFERROR(AVERAGE(Mystery_Shopping_Scores6[[#This Row],[Business Start-up (2020)]], Mystery_Shopping_Scores6[[#This Row],[Regular business operations (2021)]]), ".")</f>
        <v>86.803922784391531</v>
      </c>
      <c r="F406" s="30">
        <f>IFERROR(AVERAGE(Mystery_Shopping_Scores6[[#This Row],[Family (2020)]:[Studying (2020)]],Mystery_Shopping_Scores6[[#This Row],[Transport (2021)]:[Health (2021)]]), ".")</f>
        <v>78.274887408667169</v>
      </c>
      <c r="G406" s="171">
        <f>AVERAGE(Mystery_Shopping_Scores6[[#This Row],[Regular business operations (2021)]:[Health (2021)]])</f>
        <v>83.821058201058207</v>
      </c>
      <c r="H406" s="29">
        <f t="shared" ref="H406:L406" si="128" xml:space="preserve"> (SUMIFS(H:H, $B:$B, $B406, $C:$C, "1. User centricity")+SUMIFS(H:H, $B:$B, $B406, $C:$C, "2. Transparency")+SUMIFS(H:H, $B:$B, $B406, $C:$C, "3. Key enablers")+ SUMIFS(H:H, $B:$B, $B406, $C:$C, "4. Cross-border services"))/4</f>
        <v>92.414682539682531</v>
      </c>
      <c r="I406" s="38">
        <f t="shared" si="128"/>
        <v>74.575595238095232</v>
      </c>
      <c r="J406" s="38">
        <f t="shared" si="128"/>
        <v>90.444444444444443</v>
      </c>
      <c r="K406" s="38">
        <f t="shared" si="128"/>
        <v>93.523148148148138</v>
      </c>
      <c r="L406" s="30">
        <f t="shared" si="128"/>
        <v>68.147420634920636</v>
      </c>
      <c r="M406" s="171" t="s">
        <v>6</v>
      </c>
      <c r="N406" s="167" t="s">
        <v>6</v>
      </c>
      <c r="O406" s="172" t="s">
        <v>6</v>
      </c>
      <c r="P406" s="167">
        <v>81.732252053020275</v>
      </c>
      <c r="Q406" s="38">
        <f t="shared" si="126"/>
        <v>75.606691606040556</v>
      </c>
      <c r="R406" s="29">
        <f xml:space="preserve"> (SUMIFS(R:R, $B:$B, $B406, $C:$C, "1. User centricity")+SUMIFS(R:R, $B:$B, $B406, $C:$C, "2. Transparency")+SUMIFS(R:R, $B:$B, $B406, $C:$C, "3. Key enablers")+ SUMIFS(R:R, $B:$B, $B406, $C:$C, "4. Cross-border services"))/4</f>
        <v>81.193163029100532</v>
      </c>
      <c r="S406" s="38">
        <f xml:space="preserve"> (SUMIFS(S:S, $B:$B, $B406, $C:$C, "1. User centricity")+SUMIFS(S:S, $B:$B, $B406, $C:$C, "2. Transparency")+SUMIFS(S:S, $B:$B, $B406, $C:$C, "3. Key enablers")+ SUMIFS(S:S, $B:$B, $B406, $C:$C, "4. Cross-border services"))/4</f>
        <v>71.602651014109341</v>
      </c>
      <c r="T406" s="38">
        <f xml:space="preserve"> (SUMIFS(T:T, $B:$B, $B406, $C:$C, "1. User centricity")+SUMIFS(T:T, $B:$B, $B406, $C:$C, "2. Transparency")+SUMIFS(T:T, $B:$B, $B406, $C:$C, "3. Key enablers")+ SUMIFS(T:T, $B:$B, $B406, $C:$C, "4. Cross-border services"))/4</f>
        <v>73.9930004409171</v>
      </c>
      <c r="U406" s="30">
        <f xml:space="preserve"> (SUMIFS(U:U, $B:$B, $B406, $C:$C, "1. User centricity")+SUMIFS(U:U, $B:$B, $B406, $C:$C, "2. Transparency")+SUMIFS(U:U, $B:$B, $B406, $C:$C, "3. Key enablers")+ SUMIFS(U:U, $B:$B, $B406, $C:$C, "4. Cross-border services"))/4</f>
        <v>75.637951940035265</v>
      </c>
      <c r="V406" s="191">
        <v>86.875</v>
      </c>
      <c r="W406" s="179">
        <v>87.857812499999994</v>
      </c>
      <c r="X406" s="184">
        <v>95.575000000000003</v>
      </c>
      <c r="Y406" s="179">
        <v>82.337499999999991</v>
      </c>
      <c r="Z406" s="179">
        <v>82.418750000000003</v>
      </c>
      <c r="AA406" s="179">
        <v>91.1</v>
      </c>
      <c r="AB406" s="183">
        <v>83.625</v>
      </c>
      <c r="AC406" s="179">
        <v>85.885533582467303</v>
      </c>
      <c r="AD406" s="184">
        <v>88.637483465579848</v>
      </c>
      <c r="AE406" s="179">
        <v>81.594020562759255</v>
      </c>
      <c r="AF406" s="179">
        <v>92.409748467287031</v>
      </c>
      <c r="AG406" s="185">
        <v>80.900881834243052</v>
      </c>
      <c r="AH406" s="183">
        <v>80.125</v>
      </c>
      <c r="AI406" s="179">
        <v>81.258284204793398</v>
      </c>
      <c r="AJ406" s="184">
        <v>90.444444444416661</v>
      </c>
      <c r="AK406" s="179">
        <v>71.255133572458334</v>
      </c>
      <c r="AL406" s="179">
        <v>79.831349206354162</v>
      </c>
      <c r="AM406" s="185">
        <v>83.502209595944436</v>
      </c>
      <c r="AN406" s="179">
        <v>78.845213541666652</v>
      </c>
      <c r="AO406" s="184">
        <v>78.542423611111104</v>
      </c>
      <c r="AP406" s="179">
        <v>70.815796296296298</v>
      </c>
      <c r="AQ406" s="179">
        <v>90.102592592592586</v>
      </c>
      <c r="AR406" s="185">
        <v>75.920041666666663</v>
      </c>
    </row>
    <row r="407" spans="2:44" x14ac:dyDescent="0.3">
      <c r="B407" s="153" t="s">
        <v>27</v>
      </c>
      <c r="C407" s="92" t="s">
        <v>734</v>
      </c>
      <c r="D407" s="29">
        <f>AVERAGE(Mystery_Shopping_Scores6[[#This Row],[Business Start-up (2020)]:[Studying (2020)]], Mystery_Shopping_Scores6[[#This Row],[Regular business operations (2021)]:[Health (2021)]])</f>
        <v>92.933490103860464</v>
      </c>
      <c r="E407" s="29">
        <f>IFERROR(AVERAGE(Mystery_Shopping_Scores6[[#This Row],[Business Start-up (2020)]], Mystery_Shopping_Scores6[[#This Row],[Regular business operations (2021)]]), ".")</f>
        <v>99.629629629629619</v>
      </c>
      <c r="F407" s="30">
        <f>IFERROR(AVERAGE(Mystery_Shopping_Scores6[[#This Row],[Family (2020)]:[Studying (2020)]],Mystery_Shopping_Scores6[[#This Row],[Transport (2021)]:[Health (2021)]]), ".")</f>
        <v>91.020307382212124</v>
      </c>
      <c r="G407" s="171">
        <f>AVERAGE(Mystery_Shopping_Scores6[[#This Row],[Regular business operations (2021)]:[Health (2021)]])</f>
        <v>93.799153439153429</v>
      </c>
      <c r="H407" s="29">
        <f t="shared" ref="H407:L407" si="129">2/3*IF(ISNUMBER(H408),H408)+1/3*(2/3*IF(ISNUMBER(H410),H410)+IF(ISNUMBER(H409),H409)/3)</f>
        <v>99.999999999999986</v>
      </c>
      <c r="I407" s="38">
        <f t="shared" si="129"/>
        <v>90.476190476190453</v>
      </c>
      <c r="J407" s="38">
        <f t="shared" si="129"/>
        <v>99.999999999999986</v>
      </c>
      <c r="K407" s="38">
        <f t="shared" si="129"/>
        <v>99.814814814814795</v>
      </c>
      <c r="L407" s="30">
        <f t="shared" si="129"/>
        <v>78.704761904761909</v>
      </c>
      <c r="M407" s="171" t="s">
        <v>6</v>
      </c>
      <c r="N407" s="167" t="s">
        <v>6</v>
      </c>
      <c r="O407" s="172" t="s">
        <v>6</v>
      </c>
      <c r="P407" s="167">
        <v>93.650705467372134</v>
      </c>
      <c r="Q407" s="38">
        <f t="shared" si="126"/>
        <v>91.851410934744266</v>
      </c>
      <c r="R407" s="29">
        <f>2/3*IF(ISNUMBER(R408),R408)+1/3*(2/3*IF(ISNUMBER(R410),R410)+IF(ISNUMBER(R409),R409)/3)</f>
        <v>99.259259259259238</v>
      </c>
      <c r="S407" s="38">
        <f>2/3*IF(ISNUMBER(S408),S408)+1/3*(2/3*IF(ISNUMBER(S410),S410)+IF(ISNUMBER(S409),S409)/3)</f>
        <v>88.765432098765416</v>
      </c>
      <c r="T407" s="38">
        <f>2/3*IF(ISNUMBER(T408),T408)+1/3*(2/3*IF(ISNUMBER(T410),T410)+IF(ISNUMBER(T409),T409)/3)</f>
        <v>94.382716049382708</v>
      </c>
      <c r="U407" s="30">
        <f>2/3*IF(ISNUMBER(U408),U408)+1/3*(2/3*IF(ISNUMBER(U410),U410)+IF(ISNUMBER(U409),U409)/3)</f>
        <v>84.998236331569657</v>
      </c>
      <c r="V407" s="191">
        <v>95</v>
      </c>
      <c r="W407" s="179">
        <v>95.45</v>
      </c>
      <c r="X407" s="184">
        <v>100</v>
      </c>
      <c r="Y407" s="179">
        <v>91.3</v>
      </c>
      <c r="Z407" s="179">
        <v>90.5</v>
      </c>
      <c r="AA407" s="179">
        <v>100</v>
      </c>
      <c r="AB407" s="183">
        <v>91.25</v>
      </c>
      <c r="AC407" s="179">
        <v>94.502324835722206</v>
      </c>
      <c r="AD407" s="184">
        <v>98.14814814811109</v>
      </c>
      <c r="AE407" s="179">
        <v>91.545454545444443</v>
      </c>
      <c r="AF407" s="179">
        <v>95.061728395111089</v>
      </c>
      <c r="AG407" s="185">
        <v>93.253968254222215</v>
      </c>
      <c r="AH407" s="183">
        <v>88.125</v>
      </c>
      <c r="AI407" s="179">
        <v>87.959994683694433</v>
      </c>
      <c r="AJ407" s="184">
        <v>95.999999999999986</v>
      </c>
      <c r="AK407" s="179">
        <v>75.789473684000001</v>
      </c>
      <c r="AL407" s="179">
        <v>86.111111111333329</v>
      </c>
      <c r="AM407" s="185">
        <v>93.939393939444429</v>
      </c>
      <c r="AN407" s="179">
        <v>88.241611111111098</v>
      </c>
      <c r="AO407" s="184">
        <v>94.501777777777775</v>
      </c>
      <c r="AP407" s="179">
        <v>82.139888888888876</v>
      </c>
      <c r="AQ407" s="179">
        <v>92.222444444444434</v>
      </c>
      <c r="AR407" s="185">
        <v>84.10233333333332</v>
      </c>
    </row>
    <row r="408" spans="2:44" x14ac:dyDescent="0.3">
      <c r="B408" s="153" t="s">
        <v>27</v>
      </c>
      <c r="C408" s="92" t="s">
        <v>308</v>
      </c>
      <c r="D408" s="29">
        <f>AVERAGE(Mystery_Shopping_Scores6[[#This Row],[Business Start-up (2020)]:[Studying (2020)]], Mystery_Shopping_Scores6[[#This Row],[Regular business operations (2021)]:[Health (2021)]])</f>
        <v>92.855555555555554</v>
      </c>
      <c r="E408" s="29">
        <f>IFERROR(AVERAGE(Mystery_Shopping_Scores6[[#This Row],[Business Start-up (2020)]], Mystery_Shopping_Scores6[[#This Row],[Regular business operations (2021)]]), ".")</f>
        <v>100</v>
      </c>
      <c r="F408" s="30">
        <f>IFERROR(AVERAGE(Mystery_Shopping_Scores6[[#This Row],[Family (2020)]:[Studying (2020)]],Mystery_Shopping_Scores6[[#This Row],[Transport (2021)]:[Health (2021)]]), ".")</f>
        <v>90.814285714285717</v>
      </c>
      <c r="G408" s="171">
        <f>AVERAGE(Mystery_Shopping_Scores6[[#This Row],[Regular business operations (2021)]:[Health (2021)]])</f>
        <v>95.039999999999992</v>
      </c>
      <c r="H408" s="171">
        <v>100</v>
      </c>
      <c r="I408" s="38">
        <v>100</v>
      </c>
      <c r="J408" s="38">
        <v>100</v>
      </c>
      <c r="K408" s="38">
        <v>100</v>
      </c>
      <c r="L408" s="30">
        <v>75.2</v>
      </c>
      <c r="M408" s="171">
        <v>96.818181818181813</v>
      </c>
      <c r="N408" s="167">
        <v>68</v>
      </c>
      <c r="O408" s="172">
        <v>80</v>
      </c>
      <c r="P408" s="167">
        <v>93.8125</v>
      </c>
      <c r="Q408" s="38">
        <f t="shared" si="126"/>
        <v>90.125</v>
      </c>
      <c r="R408" s="29">
        <v>100</v>
      </c>
      <c r="S408" s="38">
        <v>85</v>
      </c>
      <c r="T408" s="38">
        <v>92.5</v>
      </c>
      <c r="U408" s="30">
        <v>83</v>
      </c>
      <c r="V408" s="191">
        <v>96.375</v>
      </c>
      <c r="W408" s="179">
        <v>97.5</v>
      </c>
      <c r="X408" s="184">
        <v>100</v>
      </c>
      <c r="Y408" s="179">
        <v>90</v>
      </c>
      <c r="Z408" s="179">
        <v>100</v>
      </c>
      <c r="AA408" s="179">
        <v>100</v>
      </c>
      <c r="AB408" s="183">
        <v>93.5</v>
      </c>
      <c r="AC408" s="179">
        <v>95.261904762</v>
      </c>
      <c r="AD408" s="184">
        <v>100</v>
      </c>
      <c r="AE408" s="179">
        <v>88</v>
      </c>
      <c r="AF408" s="179">
        <v>100</v>
      </c>
      <c r="AG408" s="185">
        <v>93.047619048000001</v>
      </c>
      <c r="AH408" s="183">
        <v>90.5</v>
      </c>
      <c r="AI408" s="179">
        <v>91.904761904749989</v>
      </c>
      <c r="AJ408" s="184">
        <v>100</v>
      </c>
      <c r="AK408" s="179">
        <v>73.333333332999999</v>
      </c>
      <c r="AL408" s="179">
        <v>94.285714286000001</v>
      </c>
      <c r="AM408" s="185">
        <v>100</v>
      </c>
      <c r="AN408" s="179">
        <v>89.331250000000011</v>
      </c>
      <c r="AO408" s="184">
        <v>96.944000000000003</v>
      </c>
      <c r="AP408" s="179">
        <v>80</v>
      </c>
      <c r="AQ408" s="179">
        <v>94.286000000000001</v>
      </c>
      <c r="AR408" s="185">
        <v>86.094999999999999</v>
      </c>
    </row>
    <row r="409" spans="2:44" x14ac:dyDescent="0.3">
      <c r="B409" s="153" t="s">
        <v>27</v>
      </c>
      <c r="C409" s="92" t="s">
        <v>735</v>
      </c>
      <c r="D409" s="29">
        <f>AVERAGE(Mystery_Shopping_Scores6[[#This Row],[Business Start-up (2020)]:[Studying (2020)]], Mystery_Shopping_Scores6[[#This Row],[Regular business operations (2021)]:[Health (2021)]])</f>
        <v>95.141093474426796</v>
      </c>
      <c r="E409" s="29">
        <f>IFERROR(AVERAGE(Mystery_Shopping_Scores6[[#This Row],[Business Start-up (2020)]], Mystery_Shopping_Scores6[[#This Row],[Regular business operations (2021)]]), ".")</f>
        <v>96.666666666666657</v>
      </c>
      <c r="F409" s="30">
        <f>IFERROR(AVERAGE(Mystery_Shopping_Scores6[[#This Row],[Family (2020)]:[Studying (2020)]],Mystery_Shopping_Scores6[[#This Row],[Transport (2021)]:[Health (2021)]]), ".")</f>
        <v>94.705215419501116</v>
      </c>
      <c r="G409" s="171">
        <f>AVERAGE(Mystery_Shopping_Scores6[[#This Row],[Regular business operations (2021)]:[Health (2021)]])</f>
        <v>96.80952380952381</v>
      </c>
      <c r="H409" s="171">
        <v>100</v>
      </c>
      <c r="I409" s="38">
        <v>100</v>
      </c>
      <c r="J409" s="38">
        <v>100</v>
      </c>
      <c r="K409" s="38">
        <v>98.333333333333329</v>
      </c>
      <c r="L409" s="30">
        <v>85.714285714285708</v>
      </c>
      <c r="M409" s="171">
        <v>94.117647058823536</v>
      </c>
      <c r="N409" s="167">
        <v>95.353535353535349</v>
      </c>
      <c r="O409" s="172">
        <v>97.5</v>
      </c>
      <c r="P409" s="167">
        <v>94.240277777777777</v>
      </c>
      <c r="Q409" s="38">
        <f t="shared" si="126"/>
        <v>93.055555555555557</v>
      </c>
      <c r="R409" s="29">
        <v>93.333333333333329</v>
      </c>
      <c r="S409" s="38">
        <v>88.888888888888886</v>
      </c>
      <c r="T409" s="38">
        <v>94.444444444444443</v>
      </c>
      <c r="U409" s="30">
        <v>95.555555555555557</v>
      </c>
      <c r="V409" s="191">
        <v>87.25</v>
      </c>
      <c r="W409" s="179">
        <v>95.424999999999997</v>
      </c>
      <c r="X409" s="184">
        <v>100</v>
      </c>
      <c r="Y409" s="179">
        <v>81.7</v>
      </c>
      <c r="Z409" s="179">
        <v>100</v>
      </c>
      <c r="AA409" s="179">
        <v>100</v>
      </c>
      <c r="AB409" s="183">
        <v>70.25</v>
      </c>
      <c r="AC409" s="179">
        <v>78.949494949500007</v>
      </c>
      <c r="AD409" s="184">
        <v>83.333333332999999</v>
      </c>
      <c r="AE409" s="179">
        <v>95.909090909</v>
      </c>
      <c r="AF409" s="179">
        <v>55.555555556000002</v>
      </c>
      <c r="AG409" s="185">
        <v>81</v>
      </c>
      <c r="AH409" s="183">
        <v>59.75</v>
      </c>
      <c r="AI409" s="179">
        <v>61.639952153250007</v>
      </c>
      <c r="AJ409" s="184">
        <v>64</v>
      </c>
      <c r="AK409" s="179">
        <v>42.105263158</v>
      </c>
      <c r="AL409" s="179">
        <v>95</v>
      </c>
      <c r="AM409" s="185">
        <v>45.454545455000002</v>
      </c>
      <c r="AN409" s="179">
        <v>58.186999999999998</v>
      </c>
      <c r="AO409" s="184">
        <v>68.852000000000004</v>
      </c>
      <c r="AP409" s="179">
        <v>59.259</v>
      </c>
      <c r="AQ409" s="179">
        <v>64.286000000000001</v>
      </c>
      <c r="AR409" s="185">
        <v>40.350999999999999</v>
      </c>
    </row>
    <row r="410" spans="2:44" x14ac:dyDescent="0.3">
      <c r="B410" s="153" t="s">
        <v>27</v>
      </c>
      <c r="C410" s="92" t="s">
        <v>736</v>
      </c>
      <c r="D410" s="29">
        <f>AVERAGE(Mystery_Shopping_Scores6[[#This Row],[Business Start-up (2020)]:[Studying (2020)]], Mystery_Shopping_Scores6[[#This Row],[Regular business operations (2021)]:[Health (2021)]])</f>
        <v>92.063492063492063</v>
      </c>
      <c r="E410" s="29">
        <f>IFERROR(AVERAGE(Mystery_Shopping_Scores6[[#This Row],[Business Start-up (2020)]], Mystery_Shopping_Scores6[[#This Row],[Regular business operations (2021)]]), ".")</f>
        <v>100</v>
      </c>
      <c r="F410" s="30">
        <f>IFERROR(AVERAGE(Mystery_Shopping_Scores6[[#This Row],[Family (2020)]:[Studying (2020)]],Mystery_Shopping_Scores6[[#This Row],[Transport (2021)]:[Health (2021)]]), ".")</f>
        <v>89.795918367346943</v>
      </c>
      <c r="G410" s="171">
        <f>AVERAGE(Mystery_Shopping_Scores6[[#This Row],[Regular business operations (2021)]:[Health (2021)]])</f>
        <v>88.571428571428569</v>
      </c>
      <c r="H410" s="171">
        <v>100</v>
      </c>
      <c r="I410" s="38">
        <v>57.142857142857139</v>
      </c>
      <c r="J410" s="38">
        <v>100</v>
      </c>
      <c r="K410" s="38">
        <v>100</v>
      </c>
      <c r="L410" s="30">
        <v>85.714285714285708</v>
      </c>
      <c r="M410" s="171" t="s">
        <v>6</v>
      </c>
      <c r="N410" s="167" t="s">
        <v>6</v>
      </c>
      <c r="O410" s="172" t="s">
        <v>6</v>
      </c>
      <c r="P410" s="167">
        <v>92.851785714285725</v>
      </c>
      <c r="Q410" s="38">
        <f t="shared" si="126"/>
        <v>96.428571428571431</v>
      </c>
      <c r="R410" s="29">
        <v>100</v>
      </c>
      <c r="S410" s="38">
        <v>100</v>
      </c>
      <c r="T410" s="38">
        <v>100</v>
      </c>
      <c r="U410" s="30">
        <v>85.714285714285708</v>
      </c>
      <c r="V410" s="191">
        <v>94.625</v>
      </c>
      <c r="W410" s="179">
        <v>89.275000000000006</v>
      </c>
      <c r="X410" s="184">
        <v>100</v>
      </c>
      <c r="Y410" s="179">
        <v>100</v>
      </c>
      <c r="Z410" s="179">
        <v>57.1</v>
      </c>
      <c r="AA410" s="179">
        <v>100</v>
      </c>
      <c r="AB410" s="183">
        <v>94.625</v>
      </c>
      <c r="AC410" s="179">
        <v>100</v>
      </c>
      <c r="AD410" s="184">
        <v>100</v>
      </c>
      <c r="AE410" s="179">
        <v>100</v>
      </c>
      <c r="AF410" s="179">
        <v>100</v>
      </c>
      <c r="AG410" s="185">
        <v>100</v>
      </c>
      <c r="AH410" s="183">
        <v>94.625</v>
      </c>
      <c r="AI410" s="179">
        <v>89.285714285750004</v>
      </c>
      <c r="AJ410" s="184">
        <v>100</v>
      </c>
      <c r="AK410" s="179">
        <v>100</v>
      </c>
      <c r="AL410" s="179">
        <v>57.142857143000001</v>
      </c>
      <c r="AM410" s="185">
        <v>100</v>
      </c>
      <c r="AN410" s="179">
        <v>100</v>
      </c>
      <c r="AO410" s="184">
        <v>100</v>
      </c>
      <c r="AP410" s="179">
        <v>100</v>
      </c>
      <c r="AQ410" s="179">
        <v>100</v>
      </c>
      <c r="AR410" s="185">
        <v>100</v>
      </c>
    </row>
    <row r="411" spans="2:44" x14ac:dyDescent="0.3">
      <c r="B411" s="153" t="s">
        <v>27</v>
      </c>
      <c r="C411" s="92" t="s">
        <v>309</v>
      </c>
      <c r="D411" s="29">
        <f>AVERAGE(Mystery_Shopping_Scores6[[#This Row],[Business Start-up (2020)]:[Studying (2020)]], Mystery_Shopping_Scores6[[#This Row],[Regular business operations (2021)]:[Health (2021)]])</f>
        <v>72.331716637272194</v>
      </c>
      <c r="E411" s="29">
        <f>IFERROR(AVERAGE(Mystery_Shopping_Scores6[[#This Row],[Business Start-up (2020)]], Mystery_Shopping_Scores6[[#This Row],[Regular business operations (2021)]]), ".")</f>
        <v>75.388888888888886</v>
      </c>
      <c r="F411" s="30">
        <f>IFERROR(AVERAGE(Mystery_Shopping_Scores6[[#This Row],[Family (2020)]:[Studying (2020)]],Mystery_Shopping_Scores6[[#This Row],[Transport (2021)]:[Health (2021)]]), ".")</f>
        <v>71.458238851095999</v>
      </c>
      <c r="G411" s="171">
        <f>AVERAGE(Mystery_Shopping_Scores6[[#This Row],[Regular business operations (2021)]:[Health (2021)]])</f>
        <v>75.62222222222222</v>
      </c>
      <c r="H411" s="29">
        <f t="shared" ref="H411:L411" si="130">1/3*IF(ISNUMBER(H412),H412,0)+1/3*IF(ISNUMBER(H414),H414,0)+1/3*IF(ISNUMBER(H413),H413,0)</f>
        <v>79.777777777777771</v>
      </c>
      <c r="I411" s="38">
        <f t="shared" si="130"/>
        <v>59.476190476190474</v>
      </c>
      <c r="J411" s="38">
        <f t="shared" si="130"/>
        <v>86.777777777777771</v>
      </c>
      <c r="K411" s="38">
        <f t="shared" si="130"/>
        <v>86.777777777777771</v>
      </c>
      <c r="L411" s="30">
        <f t="shared" si="130"/>
        <v>65.30158730158729</v>
      </c>
      <c r="M411" s="171" t="s">
        <v>6</v>
      </c>
      <c r="N411" s="167" t="s">
        <v>6</v>
      </c>
      <c r="O411" s="172" t="s">
        <v>6</v>
      </c>
      <c r="P411" s="167">
        <v>77.434292328042318</v>
      </c>
      <c r="Q411" s="38">
        <f t="shared" si="126"/>
        <v>68.218584656084644</v>
      </c>
      <c r="R411" s="29">
        <f>1/3*IF(ISNUMBER(R412),R412,0)+1/3*IF(ISNUMBER(R414),R414,0)+1/3*IF(ISNUMBER(R413),R413,0)</f>
        <v>70.999999999999986</v>
      </c>
      <c r="S411" s="38">
        <f>1/3*IF(ISNUMBER(S412),S412,0)+1/3*IF(ISNUMBER(S414),S414,0)+1/3*IF(ISNUMBER(S413),S413,0)</f>
        <v>71.731481481481481</v>
      </c>
      <c r="T411" s="38">
        <f>1/3*IF(ISNUMBER(T412),T412,0)+1/3*IF(ISNUMBER(T414),T414,0)+1/3*IF(ISNUMBER(T413),T413,0)</f>
        <v>66.38095238095238</v>
      </c>
      <c r="U411" s="30">
        <f>1/3*IF(ISNUMBER(U412),U412,0)+1/3*IF(ISNUMBER(U414),U414,0)+1/3*IF(ISNUMBER(U413),U413,0)</f>
        <v>63.761904761904752</v>
      </c>
      <c r="V411" s="191">
        <v>84.375</v>
      </c>
      <c r="W411" s="179">
        <v>86.65</v>
      </c>
      <c r="X411" s="184">
        <v>92.3</v>
      </c>
      <c r="Y411" s="179">
        <v>87.4</v>
      </c>
      <c r="Z411" s="179">
        <v>77.5</v>
      </c>
      <c r="AA411" s="179">
        <v>89.4</v>
      </c>
      <c r="AB411" s="183">
        <v>81.125</v>
      </c>
      <c r="AC411" s="179">
        <v>82.08021148266667</v>
      </c>
      <c r="AD411" s="184">
        <v>83.038690476333329</v>
      </c>
      <c r="AE411" s="179">
        <v>82.690476190333328</v>
      </c>
      <c r="AF411" s="179">
        <v>90.50085034</v>
      </c>
      <c r="AG411" s="185">
        <v>72.090828923999993</v>
      </c>
      <c r="AH411" s="183">
        <v>76.25</v>
      </c>
      <c r="AI411" s="179">
        <v>79.838293650666657</v>
      </c>
      <c r="AJ411" s="184">
        <v>88.277777777666657</v>
      </c>
      <c r="AK411" s="179">
        <v>75.708333333333329</v>
      </c>
      <c r="AL411" s="179">
        <v>71.547619047333328</v>
      </c>
      <c r="AM411" s="185">
        <v>83.819444444333328</v>
      </c>
      <c r="AN411" s="179">
        <v>72.406083333333328</v>
      </c>
      <c r="AO411" s="184">
        <v>66.046666666666667</v>
      </c>
      <c r="AP411" s="179">
        <v>76.73599999999999</v>
      </c>
      <c r="AQ411" s="179">
        <v>83.085333333333324</v>
      </c>
      <c r="AR411" s="185">
        <v>63.75633333333333</v>
      </c>
    </row>
    <row r="412" spans="2:44" x14ac:dyDescent="0.3">
      <c r="B412" s="153" t="s">
        <v>27</v>
      </c>
      <c r="C412" s="92" t="s">
        <v>737</v>
      </c>
      <c r="D412" s="29">
        <f>AVERAGE(Mystery_Shopping_Scores6[[#This Row],[Business Start-up (2020)]:[Studying (2020)]], Mystery_Shopping_Scores6[[#This Row],[Regular business operations (2021)]:[Health (2021)]])</f>
        <v>83.995149911816569</v>
      </c>
      <c r="E412" s="29">
        <f>IFERROR(AVERAGE(Mystery_Shopping_Scores6[[#This Row],[Business Start-up (2020)]], Mystery_Shopping_Scores6[[#This Row],[Regular business operations (2021)]]), ".")</f>
        <v>100</v>
      </c>
      <c r="F412" s="30">
        <f>IFERROR(AVERAGE(Mystery_Shopping_Scores6[[#This Row],[Family (2020)]:[Studying (2020)]],Mystery_Shopping_Scores6[[#This Row],[Transport (2021)]:[Health (2021)]]), ".")</f>
        <v>79.422335600907019</v>
      </c>
      <c r="G412" s="171">
        <f>AVERAGE(Mystery_Shopping_Scores6[[#This Row],[Regular business operations (2021)]:[Health (2021)]])</f>
        <v>88.933333333333323</v>
      </c>
      <c r="H412" s="171">
        <v>100</v>
      </c>
      <c r="I412" s="38">
        <v>88.095238095238102</v>
      </c>
      <c r="J412" s="38">
        <v>100</v>
      </c>
      <c r="K412" s="38">
        <v>100</v>
      </c>
      <c r="L412" s="30">
        <v>56.571428571428577</v>
      </c>
      <c r="M412" s="171">
        <v>90.37878787878789</v>
      </c>
      <c r="N412" s="167">
        <v>50.158730158730151</v>
      </c>
      <c r="O412" s="172">
        <v>69.444444444444457</v>
      </c>
      <c r="P412" s="167">
        <v>88.461210317460313</v>
      </c>
      <c r="Q412" s="38">
        <f t="shared" si="126"/>
        <v>77.822420634920633</v>
      </c>
      <c r="R412" s="29">
        <v>100</v>
      </c>
      <c r="S412" s="38">
        <v>79.861111111111114</v>
      </c>
      <c r="T412" s="38">
        <v>82.142857142857139</v>
      </c>
      <c r="U412" s="30">
        <v>49.285714285714285</v>
      </c>
      <c r="V412" s="191">
        <v>88.875</v>
      </c>
      <c r="W412" s="179">
        <v>99.1</v>
      </c>
      <c r="X412" s="184">
        <v>100</v>
      </c>
      <c r="Y412" s="179">
        <v>100</v>
      </c>
      <c r="Z412" s="179">
        <v>96.4</v>
      </c>
      <c r="AA412" s="179">
        <v>100</v>
      </c>
      <c r="AB412" s="183">
        <v>85</v>
      </c>
      <c r="AC412" s="179">
        <v>78.900935373999999</v>
      </c>
      <c r="AD412" s="184">
        <v>95.178571429000002</v>
      </c>
      <c r="AE412" s="179">
        <v>71.071428570999998</v>
      </c>
      <c r="AF412" s="179">
        <v>93.877551019999999</v>
      </c>
      <c r="AG412" s="185">
        <v>55.476190475999999</v>
      </c>
      <c r="AH412" s="183">
        <v>82.125</v>
      </c>
      <c r="AI412" s="179">
        <v>91.369047619</v>
      </c>
      <c r="AJ412" s="184">
        <v>100</v>
      </c>
      <c r="AK412" s="179">
        <v>75</v>
      </c>
      <c r="AL412" s="179">
        <v>90.476190475999999</v>
      </c>
      <c r="AM412" s="185">
        <v>100</v>
      </c>
      <c r="AN412" s="179">
        <v>72.886750000000006</v>
      </c>
      <c r="AO412" s="184">
        <v>89.286000000000001</v>
      </c>
      <c r="AP412" s="179">
        <v>70.832999999999998</v>
      </c>
      <c r="AQ412" s="179">
        <v>85.713999999999999</v>
      </c>
      <c r="AR412" s="185">
        <v>45.713999999999999</v>
      </c>
    </row>
    <row r="413" spans="2:44" x14ac:dyDescent="0.3">
      <c r="B413" s="153" t="s">
        <v>27</v>
      </c>
      <c r="C413" s="92" t="s">
        <v>738</v>
      </c>
      <c r="D413" s="29">
        <f>AVERAGE(Mystery_Shopping_Scores6[[#This Row],[Business Start-up (2020)]:[Studying (2020)]], Mystery_Shopping_Scores6[[#This Row],[Regular business operations (2021)]:[Health (2021)]])</f>
        <v>85.777777777777786</v>
      </c>
      <c r="E413" s="29">
        <f>IFERROR(AVERAGE(Mystery_Shopping_Scores6[[#This Row],[Business Start-up (2020)]], Mystery_Shopping_Scores6[[#This Row],[Regular business operations (2021)]]), ".")</f>
        <v>88.666666666666657</v>
      </c>
      <c r="F413" s="30">
        <f>IFERROR(AVERAGE(Mystery_Shopping_Scores6[[#This Row],[Family (2020)]:[Studying (2020)]],Mystery_Shopping_Scores6[[#This Row],[Transport (2021)]:[Health (2021)]]), ".")</f>
        <v>84.952380952380949</v>
      </c>
      <c r="G413" s="171">
        <f>AVERAGE(Mystery_Shopping_Scores6[[#This Row],[Regular business operations (2021)]:[Health (2021)]])</f>
        <v>82.933333333333323</v>
      </c>
      <c r="H413" s="171">
        <v>89.333333333333329</v>
      </c>
      <c r="I413" s="38">
        <v>65.333333333333343</v>
      </c>
      <c r="J413" s="38">
        <v>85.333333333333329</v>
      </c>
      <c r="K413" s="38">
        <v>85.333333333333329</v>
      </c>
      <c r="L413" s="30">
        <v>89.333333333333329</v>
      </c>
      <c r="M413" s="171" t="s">
        <v>6</v>
      </c>
      <c r="N413" s="167" t="s">
        <v>6</v>
      </c>
      <c r="O413" s="172" t="s">
        <v>6</v>
      </c>
      <c r="P413" s="167">
        <v>82.816666666666663</v>
      </c>
      <c r="Q413" s="38">
        <f t="shared" si="126"/>
        <v>89.333333333333329</v>
      </c>
      <c r="R413" s="29">
        <v>88</v>
      </c>
      <c r="S413" s="38">
        <v>85.333333333333329</v>
      </c>
      <c r="T413" s="38">
        <v>92</v>
      </c>
      <c r="U413" s="30">
        <v>92</v>
      </c>
      <c r="V413" s="191">
        <v>77.625</v>
      </c>
      <c r="W413" s="179">
        <v>76.3</v>
      </c>
      <c r="X413" s="184">
        <v>89.3</v>
      </c>
      <c r="Y413" s="179">
        <v>65.3</v>
      </c>
      <c r="Z413" s="179">
        <v>65.3</v>
      </c>
      <c r="AA413" s="179">
        <v>85.3</v>
      </c>
      <c r="AB413" s="183">
        <v>72.125</v>
      </c>
      <c r="AC413" s="179">
        <v>79.333333333249996</v>
      </c>
      <c r="AD413" s="184">
        <v>68</v>
      </c>
      <c r="AE413" s="179">
        <v>85.333333332999999</v>
      </c>
      <c r="AF413" s="179">
        <v>78.666666667000001</v>
      </c>
      <c r="AG413" s="185">
        <v>85.333333332999999</v>
      </c>
      <c r="AH413" s="183">
        <v>64.5</v>
      </c>
      <c r="AI413" s="179">
        <v>65.333333332999999</v>
      </c>
      <c r="AJ413" s="184">
        <v>77.333333332999999</v>
      </c>
      <c r="AK413" s="179">
        <v>57.333333332999999</v>
      </c>
      <c r="AL413" s="179">
        <v>53.333333332999999</v>
      </c>
      <c r="AM413" s="185">
        <v>73.333333332999999</v>
      </c>
      <c r="AN413" s="179">
        <v>64.166499999999999</v>
      </c>
      <c r="AO413" s="184">
        <v>33.332999999999998</v>
      </c>
      <c r="AP413" s="179">
        <v>83.332999999999998</v>
      </c>
      <c r="AQ413" s="179">
        <v>66.667000000000002</v>
      </c>
      <c r="AR413" s="185">
        <v>73.332999999999998</v>
      </c>
    </row>
    <row r="414" spans="2:44" x14ac:dyDescent="0.3">
      <c r="B414" s="153" t="s">
        <v>27</v>
      </c>
      <c r="C414" s="92" t="s">
        <v>739</v>
      </c>
      <c r="D414" s="29">
        <f>AVERAGE(Mystery_Shopping_Scores6[[#This Row],[Business Start-up (2020)]:[Studying (2020)]], Mystery_Shopping_Scores6[[#This Row],[Regular business operations (2021)]:[Health (2021)]])</f>
        <v>47.222222222222221</v>
      </c>
      <c r="E414" s="29">
        <f>IFERROR(AVERAGE(Mystery_Shopping_Scores6[[#This Row],[Business Start-up (2020)]], Mystery_Shopping_Scores6[[#This Row],[Regular business operations (2021)]]), ".")</f>
        <v>37.5</v>
      </c>
      <c r="F414" s="30">
        <f>IFERROR(AVERAGE(Mystery_Shopping_Scores6[[#This Row],[Family (2020)]:[Studying (2020)]],Mystery_Shopping_Scores6[[#This Row],[Transport (2021)]:[Health (2021)]]), ".")</f>
        <v>50</v>
      </c>
      <c r="G414" s="171">
        <f>AVERAGE(Mystery_Shopping_Scores6[[#This Row],[Regular business operations (2021)]:[Health (2021)]])</f>
        <v>55</v>
      </c>
      <c r="H414" s="171">
        <v>50</v>
      </c>
      <c r="I414" s="38">
        <v>25</v>
      </c>
      <c r="J414" s="38">
        <v>75</v>
      </c>
      <c r="K414" s="38">
        <v>75</v>
      </c>
      <c r="L414" s="30">
        <v>50</v>
      </c>
      <c r="M414" s="171" t="s">
        <v>6</v>
      </c>
      <c r="N414" s="167" t="s">
        <v>6</v>
      </c>
      <c r="O414" s="172" t="s">
        <v>6</v>
      </c>
      <c r="P414" s="167">
        <v>37.5</v>
      </c>
      <c r="Q414" s="38">
        <f t="shared" si="126"/>
        <v>37.5</v>
      </c>
      <c r="R414" s="29">
        <v>25</v>
      </c>
      <c r="S414" s="38">
        <v>50</v>
      </c>
      <c r="T414" s="38">
        <v>25</v>
      </c>
      <c r="U414" s="30">
        <v>50</v>
      </c>
      <c r="V414" s="191" t="s">
        <v>6</v>
      </c>
      <c r="W414" s="179" t="s">
        <v>6</v>
      </c>
      <c r="X414" s="184" t="s">
        <v>6</v>
      </c>
      <c r="Y414" s="179" t="s">
        <v>6</v>
      </c>
      <c r="Z414" s="179" t="s">
        <v>6</v>
      </c>
      <c r="AA414" s="179" t="s">
        <v>6</v>
      </c>
      <c r="AB414" s="183" t="s">
        <v>6</v>
      </c>
      <c r="AC414" s="179" t="s">
        <v>6</v>
      </c>
      <c r="AD414" s="184" t="s">
        <v>6</v>
      </c>
      <c r="AE414" s="179" t="s">
        <v>6</v>
      </c>
      <c r="AF414" s="179" t="s">
        <v>6</v>
      </c>
      <c r="AG414" s="185" t="s">
        <v>6</v>
      </c>
      <c r="AH414" s="183" t="s">
        <v>6</v>
      </c>
      <c r="AI414" s="179" t="s">
        <v>6</v>
      </c>
      <c r="AJ414" s="184" t="s">
        <v>6</v>
      </c>
      <c r="AK414" s="179" t="s">
        <v>6</v>
      </c>
      <c r="AL414" s="179" t="s">
        <v>6</v>
      </c>
      <c r="AM414" s="185" t="s">
        <v>6</v>
      </c>
      <c r="AN414" s="179" t="s">
        <v>6</v>
      </c>
      <c r="AO414" s="184" t="s">
        <v>6</v>
      </c>
      <c r="AP414" s="179" t="s">
        <v>6</v>
      </c>
      <c r="AQ414" s="179" t="s">
        <v>6</v>
      </c>
      <c r="AR414" s="185" t="s">
        <v>6</v>
      </c>
    </row>
    <row r="415" spans="2:44" x14ac:dyDescent="0.3">
      <c r="B415" s="153" t="s">
        <v>27</v>
      </c>
      <c r="C415" s="92" t="s">
        <v>310</v>
      </c>
      <c r="D415" s="29">
        <f>AVERAGE(Mystery_Shopping_Scores6[[#This Row],[Business Start-up (2020)]:[Studying (2020)]], Mystery_Shopping_Scores6[[#This Row],[Regular business operations (2021)]:[Health (2021)]])</f>
        <v>87.225231481481487</v>
      </c>
      <c r="E415" s="29">
        <f>IFERROR(AVERAGE(Mystery_Shopping_Scores6[[#This Row],[Business Start-up (2020)]], Mystery_Shopping_Scores6[[#This Row],[Regular business operations (2021)]]), ".")</f>
        <v>92.256696428571431</v>
      </c>
      <c r="F415" s="30">
        <f>IFERROR(AVERAGE(Mystery_Shopping_Scores6[[#This Row],[Family (2020)]:[Studying (2020)]],Mystery_Shopping_Scores6[[#This Row],[Transport (2021)]:[Health (2021)]]), ".")</f>
        <v>85.787670068027211</v>
      </c>
      <c r="G415" s="171">
        <f>AVERAGE(Mystery_Shopping_Scores6[[#This Row],[Regular business operations (2021)]:[Health (2021)]])</f>
        <v>95.12</v>
      </c>
      <c r="H415" s="29">
        <f t="shared" ref="H415:L415" si="131">AVERAGE(H416:H419)</f>
        <v>100</v>
      </c>
      <c r="I415" s="38">
        <f t="shared" si="131"/>
        <v>88.35</v>
      </c>
      <c r="J415" s="38">
        <f t="shared" si="131"/>
        <v>100</v>
      </c>
      <c r="K415" s="38">
        <f t="shared" si="131"/>
        <v>100</v>
      </c>
      <c r="L415" s="30">
        <f t="shared" si="131"/>
        <v>87.25</v>
      </c>
      <c r="M415" s="171" t="s">
        <v>6</v>
      </c>
      <c r="N415" s="167" t="s">
        <v>6</v>
      </c>
      <c r="O415" s="172" t="s">
        <v>6</v>
      </c>
      <c r="P415" s="167">
        <v>88.053385416666671</v>
      </c>
      <c r="Q415" s="38">
        <f t="shared" ref="Q415:Q433" si="132">IFERROR(AVERAGE(R415:U415),".")</f>
        <v>77.356770833333343</v>
      </c>
      <c r="R415" s="29">
        <f>AVERAGE(R416:R419)</f>
        <v>84.513392857142861</v>
      </c>
      <c r="S415" s="38">
        <f>AVERAGE(S416:S419)</f>
        <v>50.913690476190474</v>
      </c>
      <c r="T415" s="38">
        <f>AVERAGE(T416:T419)</f>
        <v>95.833333333333329</v>
      </c>
      <c r="U415" s="30">
        <f>AVERAGE(U416:U419)</f>
        <v>78.166666666666671</v>
      </c>
      <c r="V415" s="191">
        <v>91.125</v>
      </c>
      <c r="W415" s="179">
        <v>98.75</v>
      </c>
      <c r="X415" s="184">
        <v>100</v>
      </c>
      <c r="Y415" s="179">
        <v>100</v>
      </c>
      <c r="Z415" s="179">
        <v>95</v>
      </c>
      <c r="AA415" s="179">
        <v>100</v>
      </c>
      <c r="AB415" s="183">
        <v>88</v>
      </c>
      <c r="AC415" s="179">
        <v>83.435143849187497</v>
      </c>
      <c r="AD415" s="184">
        <v>83.333333333249996</v>
      </c>
      <c r="AE415" s="179">
        <v>70.546130952499993</v>
      </c>
      <c r="AF415" s="179">
        <v>91.666666666750004</v>
      </c>
      <c r="AG415" s="185">
        <v>88.194444444249996</v>
      </c>
      <c r="AH415" s="183">
        <v>82.375</v>
      </c>
      <c r="AI415" s="179">
        <v>92.5</v>
      </c>
      <c r="AJ415" s="184">
        <v>100</v>
      </c>
      <c r="AK415" s="179">
        <v>93.75</v>
      </c>
      <c r="AL415" s="179">
        <v>95</v>
      </c>
      <c r="AM415" s="185">
        <v>81.25</v>
      </c>
      <c r="AN415" s="179">
        <v>72.110687499999997</v>
      </c>
      <c r="AO415" s="184">
        <v>54.871250000000003</v>
      </c>
      <c r="AP415" s="179">
        <v>53.5715</v>
      </c>
      <c r="AQ415" s="179">
        <v>95</v>
      </c>
      <c r="AR415" s="185">
        <v>85</v>
      </c>
    </row>
    <row r="416" spans="2:44" x14ac:dyDescent="0.3">
      <c r="B416" s="153" t="s">
        <v>27</v>
      </c>
      <c r="C416" s="92" t="s">
        <v>311</v>
      </c>
      <c r="D416" s="29">
        <f>AVERAGE(Mystery_Shopping_Scores6[[#This Row],[Business Start-up (2020)]:[Studying (2020)]], Mystery_Shopping_Scores6[[#This Row],[Regular business operations (2021)]:[Health (2021)]])</f>
        <v>85.93796296296297</v>
      </c>
      <c r="E416" s="29">
        <f>IFERROR(AVERAGE(Mystery_Shopping_Scores6[[#This Row],[Business Start-up (2020)]], Mystery_Shopping_Scores6[[#This Row],[Regular business operations (2021)]]), ".")</f>
        <v>95.8125</v>
      </c>
      <c r="F416" s="30">
        <f>IFERROR(AVERAGE(Mystery_Shopping_Scores6[[#This Row],[Family (2020)]:[Studying (2020)]],Mystery_Shopping_Scores6[[#This Row],[Transport (2021)]:[Health (2021)]]), ".")</f>
        <v>83.116666666666674</v>
      </c>
      <c r="G416" s="171">
        <f>AVERAGE(Mystery_Shopping_Scores6[[#This Row],[Regular business operations (2021)]:[Health (2021)]])</f>
        <v>92.47999999999999</v>
      </c>
      <c r="H416" s="171">
        <v>100</v>
      </c>
      <c r="I416" s="38">
        <v>73.400000000000006</v>
      </c>
      <c r="J416" s="38">
        <v>100</v>
      </c>
      <c r="K416" s="38">
        <v>100</v>
      </c>
      <c r="L416" s="30">
        <v>89</v>
      </c>
      <c r="M416" s="171">
        <v>90.5</v>
      </c>
      <c r="N416" s="167">
        <v>50</v>
      </c>
      <c r="O416" s="172">
        <v>16.5</v>
      </c>
      <c r="P416" s="167">
        <v>86.380208333333343</v>
      </c>
      <c r="Q416" s="38">
        <f t="shared" si="132"/>
        <v>77.760416666666671</v>
      </c>
      <c r="R416" s="29">
        <v>91.625</v>
      </c>
      <c r="S416" s="38">
        <v>41.75</v>
      </c>
      <c r="T416" s="38">
        <v>100</v>
      </c>
      <c r="U416" s="30">
        <v>77.666666666666671</v>
      </c>
      <c r="V416" s="191">
        <v>88.75</v>
      </c>
      <c r="W416" s="179">
        <v>95</v>
      </c>
      <c r="X416" s="184">
        <v>100</v>
      </c>
      <c r="Y416" s="179">
        <v>100</v>
      </c>
      <c r="Z416" s="179">
        <v>80</v>
      </c>
      <c r="AA416" s="179">
        <v>100</v>
      </c>
      <c r="AB416" s="183">
        <v>85.625</v>
      </c>
      <c r="AC416" s="179">
        <v>82.649305555499993</v>
      </c>
      <c r="AD416" s="184">
        <v>88.888888889</v>
      </c>
      <c r="AE416" s="179">
        <v>58.375</v>
      </c>
      <c r="AF416" s="179">
        <v>100</v>
      </c>
      <c r="AG416" s="185">
        <v>83.333333332999999</v>
      </c>
      <c r="AH416" s="183">
        <v>86.625</v>
      </c>
      <c r="AI416" s="179">
        <v>88.75</v>
      </c>
      <c r="AJ416" s="184">
        <v>100</v>
      </c>
      <c r="AK416" s="179">
        <v>75</v>
      </c>
      <c r="AL416" s="179">
        <v>80</v>
      </c>
      <c r="AM416" s="185">
        <v>100</v>
      </c>
      <c r="AN416" s="179">
        <v>84.558750000000003</v>
      </c>
      <c r="AO416" s="184">
        <v>88.234999999999999</v>
      </c>
      <c r="AP416" s="179">
        <v>50</v>
      </c>
      <c r="AQ416" s="179">
        <v>100</v>
      </c>
      <c r="AR416" s="185">
        <v>100</v>
      </c>
    </row>
    <row r="417" spans="2:44" x14ac:dyDescent="0.3">
      <c r="B417" s="153" t="s">
        <v>27</v>
      </c>
      <c r="C417" s="92" t="s">
        <v>312</v>
      </c>
      <c r="D417" s="29">
        <f>AVERAGE(Mystery_Shopping_Scores6[[#This Row],[Business Start-up (2020)]:[Studying (2020)]], Mystery_Shopping_Scores6[[#This Row],[Regular business operations (2021)]:[Health (2021)]])</f>
        <v>85.767195767195773</v>
      </c>
      <c r="E417" s="29">
        <f>IFERROR(AVERAGE(Mystery_Shopping_Scores6[[#This Row],[Business Start-up (2020)]], Mystery_Shopping_Scores6[[#This Row],[Regular business operations (2021)]]), ".")</f>
        <v>87.5</v>
      </c>
      <c r="F417" s="30">
        <f>IFERROR(AVERAGE(Mystery_Shopping_Scores6[[#This Row],[Family (2020)]:[Studying (2020)]],Mystery_Shopping_Scores6[[#This Row],[Transport (2021)]:[Health (2021)]]), ".")</f>
        <v>85.272108843537424</v>
      </c>
      <c r="G417" s="171">
        <f>AVERAGE(Mystery_Shopping_Scores6[[#This Row],[Regular business operations (2021)]:[Health (2021)]])</f>
        <v>100</v>
      </c>
      <c r="H417" s="171">
        <v>100</v>
      </c>
      <c r="I417" s="38">
        <v>100</v>
      </c>
      <c r="J417" s="38">
        <v>100</v>
      </c>
      <c r="K417" s="38">
        <v>100</v>
      </c>
      <c r="L417" s="30">
        <v>100</v>
      </c>
      <c r="M417" s="171">
        <v>85</v>
      </c>
      <c r="N417" s="167">
        <v>52.5</v>
      </c>
      <c r="O417" s="172">
        <v>50</v>
      </c>
      <c r="P417" s="167">
        <v>83.988095238095241</v>
      </c>
      <c r="Q417" s="38">
        <f t="shared" si="132"/>
        <v>67.976190476190467</v>
      </c>
      <c r="R417" s="29">
        <v>75</v>
      </c>
      <c r="S417" s="38">
        <v>28.571428571428573</v>
      </c>
      <c r="T417" s="38">
        <v>100</v>
      </c>
      <c r="U417" s="30">
        <v>68.333333333333329</v>
      </c>
      <c r="V417" s="191">
        <v>89.875</v>
      </c>
      <c r="W417" s="179">
        <v>100</v>
      </c>
      <c r="X417" s="184">
        <v>100</v>
      </c>
      <c r="Y417" s="179">
        <v>100</v>
      </c>
      <c r="Z417" s="179">
        <v>100</v>
      </c>
      <c r="AA417" s="179">
        <v>100</v>
      </c>
      <c r="AB417" s="183">
        <v>89.875</v>
      </c>
      <c r="AC417" s="179">
        <v>79.861111111</v>
      </c>
      <c r="AD417" s="184">
        <v>83.333333332999999</v>
      </c>
      <c r="AE417" s="179">
        <v>66.666666667000001</v>
      </c>
      <c r="AF417" s="179">
        <v>100</v>
      </c>
      <c r="AG417" s="185">
        <v>69.444444443999998</v>
      </c>
      <c r="AH417" s="183">
        <v>90.125</v>
      </c>
      <c r="AI417" s="179">
        <v>100</v>
      </c>
      <c r="AJ417" s="184">
        <v>100</v>
      </c>
      <c r="AK417" s="179">
        <v>100</v>
      </c>
      <c r="AL417" s="179">
        <v>100</v>
      </c>
      <c r="AM417" s="185">
        <v>100</v>
      </c>
      <c r="AN417" s="179">
        <v>80.3125</v>
      </c>
      <c r="AO417" s="184">
        <v>81.25</v>
      </c>
      <c r="AP417" s="179">
        <v>50</v>
      </c>
      <c r="AQ417" s="179">
        <v>100</v>
      </c>
      <c r="AR417" s="185">
        <v>90</v>
      </c>
    </row>
    <row r="418" spans="2:44" x14ac:dyDescent="0.3">
      <c r="B418" s="153" t="s">
        <v>27</v>
      </c>
      <c r="C418" s="92" t="s">
        <v>313</v>
      </c>
      <c r="D418" s="29">
        <f>AVERAGE(Mystery_Shopping_Scores6[[#This Row],[Business Start-up (2020)]:[Studying (2020)]], Mystery_Shopping_Scores6[[#This Row],[Regular business operations (2021)]:[Health (2021)]])</f>
        <v>77.195767195767203</v>
      </c>
      <c r="E418" s="29">
        <f>IFERROR(AVERAGE(Mystery_Shopping_Scores6[[#This Row],[Business Start-up (2020)]], Mystery_Shopping_Scores6[[#This Row],[Regular business operations (2021)]]), ".")</f>
        <v>85.714285714285722</v>
      </c>
      <c r="F418" s="30">
        <f>IFERROR(AVERAGE(Mystery_Shopping_Scores6[[#This Row],[Family (2020)]:[Studying (2020)]],Mystery_Shopping_Scores6[[#This Row],[Transport (2021)]:[Health (2021)]]), ".")</f>
        <v>74.761904761904745</v>
      </c>
      <c r="G418" s="171">
        <f>AVERAGE(Mystery_Shopping_Scores6[[#This Row],[Regular business operations (2021)]:[Health (2021)]])</f>
        <v>88</v>
      </c>
      <c r="H418" s="171">
        <v>100</v>
      </c>
      <c r="I418" s="38">
        <v>80</v>
      </c>
      <c r="J418" s="38">
        <v>100</v>
      </c>
      <c r="K418" s="38">
        <v>100</v>
      </c>
      <c r="L418" s="30">
        <v>60</v>
      </c>
      <c r="M418" s="171">
        <v>84.21052631578948</v>
      </c>
      <c r="N418" s="167">
        <v>48</v>
      </c>
      <c r="O418" s="172">
        <v>0</v>
      </c>
      <c r="P418" s="167">
        <v>81.845238095238102</v>
      </c>
      <c r="Q418" s="38">
        <f t="shared" si="132"/>
        <v>63.69047619047619</v>
      </c>
      <c r="R418" s="29">
        <v>71.428571428571431</v>
      </c>
      <c r="S418" s="38">
        <v>33.333333333333336</v>
      </c>
      <c r="T418" s="38">
        <v>83.333333333333329</v>
      </c>
      <c r="U418" s="30">
        <v>66.666666666666671</v>
      </c>
      <c r="V418" s="191">
        <v>85.625</v>
      </c>
      <c r="W418" s="179">
        <v>100</v>
      </c>
      <c r="X418" s="184">
        <v>100</v>
      </c>
      <c r="Y418" s="179">
        <v>100</v>
      </c>
      <c r="Z418" s="179">
        <v>100</v>
      </c>
      <c r="AA418" s="179">
        <v>100</v>
      </c>
      <c r="AB418" s="183">
        <v>82.5</v>
      </c>
      <c r="AC418" s="179">
        <v>71.230158730249997</v>
      </c>
      <c r="AD418" s="184">
        <v>61.111111111</v>
      </c>
      <c r="AE418" s="179">
        <v>57.142857143000001</v>
      </c>
      <c r="AF418" s="179">
        <v>66.666666667000001</v>
      </c>
      <c r="AG418" s="185">
        <v>100</v>
      </c>
      <c r="AH418" s="183">
        <v>71.125</v>
      </c>
      <c r="AI418" s="179">
        <v>93.75</v>
      </c>
      <c r="AJ418" s="184">
        <v>100</v>
      </c>
      <c r="AK418" s="179">
        <v>100</v>
      </c>
      <c r="AL418" s="179">
        <v>100</v>
      </c>
      <c r="AM418" s="185">
        <v>75</v>
      </c>
      <c r="AN418" s="179">
        <v>48.5715</v>
      </c>
      <c r="AO418" s="184">
        <v>50</v>
      </c>
      <c r="AP418" s="179">
        <v>14.286</v>
      </c>
      <c r="AQ418" s="179">
        <v>80</v>
      </c>
      <c r="AR418" s="185">
        <v>50</v>
      </c>
    </row>
    <row r="419" spans="2:44" x14ac:dyDescent="0.3">
      <c r="B419" s="153" t="s">
        <v>27</v>
      </c>
      <c r="C419" s="92" t="s">
        <v>314</v>
      </c>
      <c r="D419" s="29">
        <f>AVERAGE(Mystery_Shopping_Scores6[[#This Row],[Business Start-up (2020)]:[Studying (2020)]], Mystery_Shopping_Scores6[[#This Row],[Regular business operations (2021)]:[Health (2021)]])</f>
        <v>100</v>
      </c>
      <c r="E419" s="29">
        <f>IFERROR(AVERAGE(Mystery_Shopping_Scores6[[#This Row],[Business Start-up (2020)]], Mystery_Shopping_Scores6[[#This Row],[Regular business operations (2021)]]), ".")</f>
        <v>100</v>
      </c>
      <c r="F419" s="30">
        <f>IFERROR(AVERAGE(Mystery_Shopping_Scores6[[#This Row],[Family (2020)]:[Studying (2020)]],Mystery_Shopping_Scores6[[#This Row],[Transport (2021)]:[Health (2021)]]), ".")</f>
        <v>100</v>
      </c>
      <c r="G419" s="171">
        <f>AVERAGE(Mystery_Shopping_Scores6[[#This Row],[Regular business operations (2021)]:[Health (2021)]])</f>
        <v>100</v>
      </c>
      <c r="H419" s="171">
        <v>100</v>
      </c>
      <c r="I419" s="38">
        <v>100</v>
      </c>
      <c r="J419" s="38">
        <v>100</v>
      </c>
      <c r="K419" s="38">
        <v>100</v>
      </c>
      <c r="L419" s="30">
        <v>100</v>
      </c>
      <c r="M419" s="171" t="s">
        <v>6</v>
      </c>
      <c r="N419" s="167" t="s">
        <v>6</v>
      </c>
      <c r="O419" s="172" t="s">
        <v>6</v>
      </c>
      <c r="P419" s="167">
        <v>100</v>
      </c>
      <c r="Q419" s="38">
        <f t="shared" si="132"/>
        <v>100</v>
      </c>
      <c r="R419" s="29">
        <v>100</v>
      </c>
      <c r="S419" s="38">
        <v>100</v>
      </c>
      <c r="T419" s="38">
        <v>100</v>
      </c>
      <c r="U419" s="30">
        <v>100</v>
      </c>
      <c r="V419" s="191">
        <v>100</v>
      </c>
      <c r="W419" s="179">
        <v>100</v>
      </c>
      <c r="X419" s="184">
        <v>100</v>
      </c>
      <c r="Y419" s="179">
        <v>100</v>
      </c>
      <c r="Z419" s="179">
        <v>100</v>
      </c>
      <c r="AA419" s="179">
        <v>100</v>
      </c>
      <c r="AB419" s="183">
        <v>93.75</v>
      </c>
      <c r="AC419" s="179">
        <v>100</v>
      </c>
      <c r="AD419" s="184">
        <v>100</v>
      </c>
      <c r="AE419" s="179">
        <v>100</v>
      </c>
      <c r="AF419" s="179">
        <v>100</v>
      </c>
      <c r="AG419" s="185">
        <v>100</v>
      </c>
      <c r="AH419" s="183">
        <v>81.25</v>
      </c>
      <c r="AI419" s="179">
        <v>87.5</v>
      </c>
      <c r="AJ419" s="184">
        <v>100</v>
      </c>
      <c r="AK419" s="179">
        <v>100</v>
      </c>
      <c r="AL419" s="179">
        <v>100</v>
      </c>
      <c r="AM419" s="185">
        <v>50</v>
      </c>
      <c r="AN419" s="179">
        <v>75</v>
      </c>
      <c r="AO419" s="184">
        <v>0</v>
      </c>
      <c r="AP419" s="179">
        <v>100</v>
      </c>
      <c r="AQ419" s="179">
        <v>100</v>
      </c>
      <c r="AR419" s="185">
        <v>100</v>
      </c>
    </row>
    <row r="420" spans="2:44" x14ac:dyDescent="0.3">
      <c r="B420" s="153" t="s">
        <v>27</v>
      </c>
      <c r="C420" s="92" t="s">
        <v>742</v>
      </c>
      <c r="D420" s="29">
        <f>AVERAGE(Mystery_Shopping_Scores6[[#This Row],[Business Start-up (2020)]:[Studying (2020)]], Mystery_Shopping_Scores6[[#This Row],[Regular business operations (2021)]:[Health (2021)]])</f>
        <v>68.190476190476204</v>
      </c>
      <c r="E420" s="29">
        <f>IFERROR(AVERAGE(Mystery_Shopping_Scores6[[#This Row],[Business Start-up (2020)]], Mystery_Shopping_Scores6[[#This Row],[Regular business operations (2021)]]), ".")</f>
        <v>79.94047619047619</v>
      </c>
      <c r="F420" s="30">
        <f>IFERROR(AVERAGE(Mystery_Shopping_Scores6[[#This Row],[Family (2020)]:[Studying (2020)]],Mystery_Shopping_Scores6[[#This Row],[Transport (2021)]:[Health (2021)]]), ".")</f>
        <v>64.833333333333329</v>
      </c>
      <c r="G420" s="171">
        <f>AVERAGE(Mystery_Shopping_Scores6[[#This Row],[Regular business operations (2021)]:[Health (2021)]])</f>
        <v>70.742857142857147</v>
      </c>
      <c r="H420" s="29">
        <f t="shared" ref="H420:L420" si="133">(0.5*IF(ISNUMBER(H421),H421,0)+0.25*IF(ISNUMBER(H422),H422,0)+IFERROR(AVERAGE(H423:H424)*0.25,0))/(ISNUMBER(H421)*0.5+ISNUMBER(H422)*0.25+OR(ISNUMBER(H423),ISNUMBER(H424))*0.25)</f>
        <v>89.88095238095238</v>
      </c>
      <c r="I420" s="38">
        <f t="shared" si="133"/>
        <v>60</v>
      </c>
      <c r="J420" s="38">
        <f t="shared" si="133"/>
        <v>75</v>
      </c>
      <c r="K420" s="38">
        <f t="shared" si="133"/>
        <v>87.5</v>
      </c>
      <c r="L420" s="30">
        <f t="shared" si="133"/>
        <v>41.333333333333336</v>
      </c>
      <c r="M420" s="171" t="s">
        <v>6</v>
      </c>
      <c r="N420" s="167" t="s">
        <v>6</v>
      </c>
      <c r="O420" s="172" t="s">
        <v>6</v>
      </c>
      <c r="P420" s="167">
        <v>67.790625000000006</v>
      </c>
      <c r="Q420" s="38">
        <f t="shared" si="132"/>
        <v>65</v>
      </c>
      <c r="R420" s="29">
        <f>(0.5*IF(ISNUMBER(R421),R421,0)+0.25*IF(ISNUMBER(R422),R422,0)+IFERROR(AVERAGE(R423:R424)*0.25,0))/(ISNUMBER(R421)*0.5+ISNUMBER(R422)*0.25+OR(ISNUMBER(R423),ISNUMBER(R424))*0.25)</f>
        <v>70</v>
      </c>
      <c r="S420" s="38">
        <f>(0.5*IF(ISNUMBER(S421),S421,0)+0.25*IF(ISNUMBER(S422),S422,0)+IFERROR(AVERAGE(S423:S424)*0.25,0))/(ISNUMBER(S421)*0.5+ISNUMBER(S422)*0.25+OR(ISNUMBER(S423),ISNUMBER(S424))*0.25)</f>
        <v>75</v>
      </c>
      <c r="T420" s="38">
        <f>(0.5*IF(ISNUMBER(T421),T421,0)+0.25*IF(ISNUMBER(T422),T422,0)+IFERROR(AVERAGE(T423:T424)*0.25,0))/(ISNUMBER(T421)*0.5+ISNUMBER(T422)*0.25+OR(ISNUMBER(T423),ISNUMBER(T424))*0.25)</f>
        <v>39.375</v>
      </c>
      <c r="U420" s="30">
        <f>(0.5*IF(ISNUMBER(U421),U421,0)+0.25*IF(ISNUMBER(U422),U422,0)+IFERROR(AVERAGE(U423:U424)*0.25,0))/(ISNUMBER(U421)*0.5+ISNUMBER(U422)*0.25+OR(ISNUMBER(U423),ISNUMBER(U424))*0.25)</f>
        <v>75.625</v>
      </c>
      <c r="V420" s="191">
        <v>73.833333333333329</v>
      </c>
      <c r="W420" s="179">
        <v>70.581249999999997</v>
      </c>
      <c r="X420" s="184">
        <v>90</v>
      </c>
      <c r="Y420" s="179">
        <v>50.65</v>
      </c>
      <c r="Z420" s="179">
        <v>66.674999999999997</v>
      </c>
      <c r="AA420" s="179">
        <v>75</v>
      </c>
      <c r="AB420" s="183">
        <v>70</v>
      </c>
      <c r="AC420" s="179">
        <v>80.047023809562489</v>
      </c>
      <c r="AD420" s="184">
        <v>90.029761904624991</v>
      </c>
      <c r="AE420" s="179" t="s">
        <v>6</v>
      </c>
      <c r="AF420" s="179" t="s">
        <v>6</v>
      </c>
      <c r="AG420" s="185">
        <v>70.064285714500002</v>
      </c>
      <c r="AH420" s="183">
        <v>71.666666666666671</v>
      </c>
      <c r="AI420" s="179">
        <v>64.734848484812503</v>
      </c>
      <c r="AJ420" s="184">
        <v>77.5</v>
      </c>
      <c r="AK420" s="179">
        <v>39.772727272499999</v>
      </c>
      <c r="AL420" s="179">
        <v>66.666666666750004</v>
      </c>
      <c r="AM420" s="185">
        <v>75</v>
      </c>
      <c r="AN420" s="179">
        <v>84.785750000000007</v>
      </c>
      <c r="AO420" s="184">
        <v>98.75</v>
      </c>
      <c r="AP420" s="179" t="s">
        <v>6</v>
      </c>
      <c r="AQ420" s="179" t="s">
        <v>6</v>
      </c>
      <c r="AR420" s="185">
        <v>70.8215</v>
      </c>
    </row>
    <row r="421" spans="2:44" x14ac:dyDescent="0.3">
      <c r="B421" s="153" t="s">
        <v>27</v>
      </c>
      <c r="C421" s="92" t="s">
        <v>315</v>
      </c>
      <c r="D421" s="29">
        <f>AVERAGE(Mystery_Shopping_Scores6[[#This Row],[Business Start-up (2020)]:[Studying (2020)]], Mystery_Shopping_Scores6[[#This Row],[Regular business operations (2021)]:[Health (2021)]])</f>
        <v>81.129629629629619</v>
      </c>
      <c r="E421" s="29">
        <f>IFERROR(AVERAGE(Mystery_Shopping_Scores6[[#This Row],[Business Start-up (2020)]], Mystery_Shopping_Scores6[[#This Row],[Regular business operations (2021)]]), ".")</f>
        <v>71.666666666666657</v>
      </c>
      <c r="F421" s="30">
        <f>IFERROR(AVERAGE(Mystery_Shopping_Scores6[[#This Row],[Family (2020)]:[Studying (2020)]],Mystery_Shopping_Scores6[[#This Row],[Transport (2021)]:[Health (2021)]]), ".")</f>
        <v>83.833333333333343</v>
      </c>
      <c r="G421" s="171">
        <f>AVERAGE(Mystery_Shopping_Scores6[[#This Row],[Regular business operations (2021)]:[Health (2021)]])</f>
        <v>85.533333333333331</v>
      </c>
      <c r="H421" s="171">
        <v>83.333333333333329</v>
      </c>
      <c r="I421" s="38">
        <v>86.666666666666671</v>
      </c>
      <c r="J421" s="38">
        <v>100</v>
      </c>
      <c r="K421" s="38">
        <v>100</v>
      </c>
      <c r="L421" s="30">
        <v>57.666666666666671</v>
      </c>
      <c r="M421" s="171">
        <v>80.972222222222229</v>
      </c>
      <c r="N421" s="167">
        <v>42.2</v>
      </c>
      <c r="O421" s="172" t="s">
        <v>6</v>
      </c>
      <c r="P421" s="167">
        <v>79.224999999999994</v>
      </c>
      <c r="Q421" s="38">
        <f t="shared" si="132"/>
        <v>75.625</v>
      </c>
      <c r="R421" s="29">
        <v>60</v>
      </c>
      <c r="S421" s="38">
        <v>100</v>
      </c>
      <c r="T421" s="38">
        <v>60</v>
      </c>
      <c r="U421" s="30">
        <v>82.5</v>
      </c>
      <c r="V421" s="191">
        <v>83.333333333333329</v>
      </c>
      <c r="W421" s="179">
        <v>82.825000000000003</v>
      </c>
      <c r="X421" s="184">
        <v>80</v>
      </c>
      <c r="Y421" s="179">
        <v>51.3</v>
      </c>
      <c r="Z421" s="179">
        <v>100</v>
      </c>
      <c r="AA421" s="179">
        <v>100</v>
      </c>
      <c r="AB421" s="183">
        <v>79.833333333333329</v>
      </c>
      <c r="AC421" s="179">
        <v>84.171428571500002</v>
      </c>
      <c r="AD421" s="184">
        <v>85.714285713999999</v>
      </c>
      <c r="AE421" s="179" t="s">
        <v>6</v>
      </c>
      <c r="AF421" s="179" t="s">
        <v>6</v>
      </c>
      <c r="AG421" s="185">
        <v>82.628571429000004</v>
      </c>
      <c r="AH421" s="183">
        <v>83.166666666666671</v>
      </c>
      <c r="AI421" s="179">
        <v>77.386363636249996</v>
      </c>
      <c r="AJ421" s="184">
        <v>80</v>
      </c>
      <c r="AK421" s="179">
        <v>29.545454544999998</v>
      </c>
      <c r="AL421" s="179">
        <v>100</v>
      </c>
      <c r="AM421" s="185">
        <v>100</v>
      </c>
      <c r="AN421" s="179">
        <v>94.5715</v>
      </c>
      <c r="AO421" s="184">
        <v>100</v>
      </c>
      <c r="AP421" s="179" t="s">
        <v>6</v>
      </c>
      <c r="AQ421" s="179" t="s">
        <v>6</v>
      </c>
      <c r="AR421" s="185">
        <v>89.143000000000001</v>
      </c>
    </row>
    <row r="422" spans="2:44" x14ac:dyDescent="0.3">
      <c r="B422" s="153" t="s">
        <v>27</v>
      </c>
      <c r="C422" s="92" t="s">
        <v>316</v>
      </c>
      <c r="D422" s="29">
        <f>AVERAGE(Mystery_Shopping_Scores6[[#This Row],[Business Start-up (2020)]:[Studying (2020)]], Mystery_Shopping_Scores6[[#This Row],[Regular business operations (2021)]:[Health (2021)]])</f>
        <v>62.962962962962962</v>
      </c>
      <c r="E422" s="29">
        <f>IFERROR(AVERAGE(Mystery_Shopping_Scores6[[#This Row],[Business Start-up (2020)]], Mystery_Shopping_Scores6[[#This Row],[Regular business operations (2021)]]), ".")</f>
        <v>100</v>
      </c>
      <c r="F422" s="30">
        <f>IFERROR(AVERAGE(Mystery_Shopping_Scores6[[#This Row],[Family (2020)]:[Studying (2020)]],Mystery_Shopping_Scores6[[#This Row],[Transport (2021)]:[Health (2021)]]), ".")</f>
        <v>52.380952380952372</v>
      </c>
      <c r="G422" s="171">
        <f>AVERAGE(Mystery_Shopping_Scores6[[#This Row],[Regular business operations (2021)]:[Health (2021)]])</f>
        <v>73.333333333333329</v>
      </c>
      <c r="H422" s="171">
        <v>100</v>
      </c>
      <c r="I422" s="38">
        <v>66.666666666666657</v>
      </c>
      <c r="J422" s="38">
        <v>100</v>
      </c>
      <c r="K422" s="38">
        <v>100</v>
      </c>
      <c r="L422" s="30">
        <v>0</v>
      </c>
      <c r="M422" s="171" t="s">
        <v>6</v>
      </c>
      <c r="N422" s="167" t="s">
        <v>6</v>
      </c>
      <c r="O422" s="172" t="s">
        <v>6</v>
      </c>
      <c r="P422" s="167">
        <v>70.837500000000006</v>
      </c>
      <c r="Q422" s="38">
        <f t="shared" si="132"/>
        <v>50</v>
      </c>
      <c r="R422" s="29">
        <v>100</v>
      </c>
      <c r="S422" s="38">
        <v>0</v>
      </c>
      <c r="T422" s="38">
        <v>0</v>
      </c>
      <c r="U422" s="30">
        <v>100</v>
      </c>
      <c r="V422" s="191">
        <v>94.5</v>
      </c>
      <c r="W422" s="179">
        <v>91.674999999999997</v>
      </c>
      <c r="X422" s="184">
        <v>100</v>
      </c>
      <c r="Y422" s="179">
        <v>100</v>
      </c>
      <c r="Z422" s="179">
        <v>66.7</v>
      </c>
      <c r="AA422" s="179">
        <v>100</v>
      </c>
      <c r="AB422" s="183">
        <v>94.5</v>
      </c>
      <c r="AC422" s="179">
        <v>100</v>
      </c>
      <c r="AD422" s="184">
        <v>100</v>
      </c>
      <c r="AE422" s="179" t="s">
        <v>6</v>
      </c>
      <c r="AF422" s="179" t="s">
        <v>6</v>
      </c>
      <c r="AG422" s="185">
        <v>100</v>
      </c>
      <c r="AH422" s="183">
        <v>94.5</v>
      </c>
      <c r="AI422" s="179">
        <v>91.666666666750004</v>
      </c>
      <c r="AJ422" s="184">
        <v>100</v>
      </c>
      <c r="AK422" s="179">
        <v>100</v>
      </c>
      <c r="AL422" s="179">
        <v>66.666666667000001</v>
      </c>
      <c r="AM422" s="185">
        <v>100</v>
      </c>
      <c r="AN422" s="179">
        <v>100</v>
      </c>
      <c r="AO422" s="184">
        <v>100</v>
      </c>
      <c r="AP422" s="179" t="s">
        <v>6</v>
      </c>
      <c r="AQ422" s="179" t="s">
        <v>6</v>
      </c>
      <c r="AR422" s="185">
        <v>100</v>
      </c>
    </row>
    <row r="423" spans="2:44" x14ac:dyDescent="0.3">
      <c r="B423" s="153" t="s">
        <v>27</v>
      </c>
      <c r="C423" s="92" t="s">
        <v>740</v>
      </c>
      <c r="D423" s="29">
        <f>AVERAGE(Mystery_Shopping_Scores6[[#This Row],[Business Start-up (2020)]:[Studying (2020)]], Mystery_Shopping_Scores6[[#This Row],[Regular business operations (2021)]:[Health (2021)]])</f>
        <v>40</v>
      </c>
      <c r="E423" s="29">
        <f>IFERROR(AVERAGE(Mystery_Shopping_Scores6[[#This Row],[Business Start-up (2020)]], Mystery_Shopping_Scores6[[#This Row],[Regular business operations (2021)]]), ".")</f>
        <v>80</v>
      </c>
      <c r="F423" s="30">
        <f>IFERROR(AVERAGE(Mystery_Shopping_Scores6[[#This Row],[Family (2020)]:[Studying (2020)]],Mystery_Shopping_Scores6[[#This Row],[Transport (2021)]:[Health (2021)]]), ".")</f>
        <v>28.571428571428573</v>
      </c>
      <c r="G423" s="171">
        <f>AVERAGE(Mystery_Shopping_Scores6[[#This Row],[Regular business operations (2021)]:[Health (2021)]])</f>
        <v>40</v>
      </c>
      <c r="H423" s="171">
        <v>100</v>
      </c>
      <c r="I423" s="38">
        <v>0</v>
      </c>
      <c r="J423" s="38">
        <v>0</v>
      </c>
      <c r="K423" s="38">
        <v>0</v>
      </c>
      <c r="L423" s="30">
        <v>100</v>
      </c>
      <c r="M423" s="171">
        <v>42.307692307692307</v>
      </c>
      <c r="N423" s="167">
        <v>50</v>
      </c>
      <c r="O423" s="172" t="s">
        <v>6</v>
      </c>
      <c r="P423" s="167">
        <v>32.5</v>
      </c>
      <c r="Q423" s="38">
        <f t="shared" si="132"/>
        <v>40</v>
      </c>
      <c r="R423" s="29">
        <v>60</v>
      </c>
      <c r="S423" s="38">
        <v>100</v>
      </c>
      <c r="T423" s="38">
        <v>0</v>
      </c>
      <c r="U423" s="30">
        <v>0</v>
      </c>
      <c r="V423" s="191">
        <v>31</v>
      </c>
      <c r="W423" s="179">
        <v>25</v>
      </c>
      <c r="X423" s="184">
        <v>100</v>
      </c>
      <c r="Y423" s="179">
        <v>0</v>
      </c>
      <c r="Z423" s="179">
        <v>0</v>
      </c>
      <c r="AA423" s="179">
        <v>0</v>
      </c>
      <c r="AB423" s="183">
        <v>14.333333333333334</v>
      </c>
      <c r="AC423" s="179">
        <v>42.857142856999999</v>
      </c>
      <c r="AD423" s="184">
        <v>85.714285713999999</v>
      </c>
      <c r="AE423" s="179" t="s">
        <v>6</v>
      </c>
      <c r="AF423" s="179" t="s">
        <v>6</v>
      </c>
      <c r="AG423" s="185">
        <v>0</v>
      </c>
      <c r="AH423" s="183">
        <v>15</v>
      </c>
      <c r="AI423" s="179">
        <v>0</v>
      </c>
      <c r="AJ423" s="184">
        <v>0</v>
      </c>
      <c r="AK423" s="179">
        <v>0</v>
      </c>
      <c r="AL423" s="179">
        <v>0</v>
      </c>
      <c r="AM423" s="185">
        <v>0</v>
      </c>
      <c r="AN423" s="179">
        <v>45</v>
      </c>
      <c r="AO423" s="184">
        <v>90</v>
      </c>
      <c r="AP423" s="179" t="s">
        <v>6</v>
      </c>
      <c r="AQ423" s="179" t="s">
        <v>6</v>
      </c>
      <c r="AR423" s="185">
        <v>0</v>
      </c>
    </row>
    <row r="424" spans="2:44" x14ac:dyDescent="0.3">
      <c r="B424" s="153" t="s">
        <v>27</v>
      </c>
      <c r="C424" s="92" t="s">
        <v>741</v>
      </c>
      <c r="D424" s="29">
        <f>AVERAGE(Mystery_Shopping_Scores6[[#This Row],[Business Start-up (2020)]:[Studying (2020)]], Mystery_Shopping_Scores6[[#This Row],[Regular business operations (2021)]:[Health (2021)]])</f>
        <v>55.079365079365083</v>
      </c>
      <c r="E424" s="29">
        <f>IFERROR(AVERAGE(Mystery_Shopping_Scores6[[#This Row],[Business Start-up (2020)]], Mystery_Shopping_Scores6[[#This Row],[Regular business operations (2021)]]), ".")</f>
        <v>72.857142857142861</v>
      </c>
      <c r="F424" s="30">
        <f>IFERROR(AVERAGE(Mystery_Shopping_Scores6[[#This Row],[Family (2020)]:[Studying (2020)]],Mystery_Shopping_Scores6[[#This Row],[Transport (2021)]:[Health (2021)]]), ".")</f>
        <v>50</v>
      </c>
      <c r="G424" s="171">
        <f>AVERAGE(Mystery_Shopping_Scores6[[#This Row],[Regular business operations (2021)]:[Health (2021)]])</f>
        <v>37.142857142857146</v>
      </c>
      <c r="H424" s="171">
        <v>85.714285714285708</v>
      </c>
      <c r="I424" s="38">
        <v>0</v>
      </c>
      <c r="J424" s="38">
        <v>0</v>
      </c>
      <c r="K424" s="38">
        <v>100</v>
      </c>
      <c r="L424" s="30">
        <v>0</v>
      </c>
      <c r="M424" s="171">
        <v>60.869565217391305</v>
      </c>
      <c r="N424" s="167">
        <v>100</v>
      </c>
      <c r="O424" s="172" t="s">
        <v>6</v>
      </c>
      <c r="P424" s="167">
        <v>58.571428571428569</v>
      </c>
      <c r="Q424" s="38">
        <f t="shared" si="132"/>
        <v>77.5</v>
      </c>
      <c r="R424" s="29">
        <v>60</v>
      </c>
      <c r="S424" s="38">
        <v>100</v>
      </c>
      <c r="T424" s="38">
        <v>75</v>
      </c>
      <c r="U424" s="30">
        <v>75</v>
      </c>
      <c r="V424" s="191">
        <v>44.4</v>
      </c>
      <c r="W424" s="179">
        <v>33.333333333333336</v>
      </c>
      <c r="X424" s="184">
        <v>100</v>
      </c>
      <c r="Y424" s="179">
        <v>0</v>
      </c>
      <c r="Z424" s="179">
        <v>0</v>
      </c>
      <c r="AA424" s="179" t="s">
        <v>6</v>
      </c>
      <c r="AB424" s="183">
        <v>44.4</v>
      </c>
      <c r="AC424" s="179">
        <v>60.833333333500001</v>
      </c>
      <c r="AD424" s="184">
        <v>91.666666667000001</v>
      </c>
      <c r="AE424" s="179" t="s">
        <v>6</v>
      </c>
      <c r="AF424" s="179" t="s">
        <v>6</v>
      </c>
      <c r="AG424" s="185">
        <v>30</v>
      </c>
      <c r="AH424" s="183">
        <v>42</v>
      </c>
      <c r="AI424" s="179">
        <v>33.333333333333336</v>
      </c>
      <c r="AJ424" s="184">
        <v>100</v>
      </c>
      <c r="AK424" s="179">
        <v>0</v>
      </c>
      <c r="AL424" s="179">
        <v>0</v>
      </c>
      <c r="AM424" s="185" t="s">
        <v>6</v>
      </c>
      <c r="AN424" s="179">
        <v>55</v>
      </c>
      <c r="AO424" s="184">
        <v>100</v>
      </c>
      <c r="AP424" s="179" t="s">
        <v>6</v>
      </c>
      <c r="AQ424" s="179" t="s">
        <v>6</v>
      </c>
      <c r="AR424" s="185">
        <v>10</v>
      </c>
    </row>
    <row r="425" spans="2:44" x14ac:dyDescent="0.3">
      <c r="B425" s="153" t="s">
        <v>28</v>
      </c>
      <c r="C425" s="92" t="s">
        <v>307</v>
      </c>
      <c r="D425" s="29">
        <f>AVERAGE(Mystery_Shopping_Scores6[[#This Row],[Business Start-up (2020)]:[Studying (2020)]], Mystery_Shopping_Scores6[[#This Row],[Regular business operations (2021)]:[Health (2021)]])</f>
        <v>37.93425436018029</v>
      </c>
      <c r="E425" s="29">
        <f>IFERROR(AVERAGE(Mystery_Shopping_Scores6[[#This Row],[Business Start-up (2020)]], Mystery_Shopping_Scores6[[#This Row],[Regular business operations (2021)]]), ".")</f>
        <v>40.302083333333329</v>
      </c>
      <c r="F425" s="30">
        <f>IFERROR(AVERAGE(Mystery_Shopping_Scores6[[#This Row],[Family (2020)]:[Studying (2020)]],Mystery_Shopping_Scores6[[#This Row],[Transport (2021)]:[Health (2021)]]), ".")</f>
        <v>37.25773179642227</v>
      </c>
      <c r="G425" s="171">
        <f>AVERAGE(Mystery_Shopping_Scores6[[#This Row],[Regular business operations (2021)]:[Health (2021)]])</f>
        <v>42.883906525573181</v>
      </c>
      <c r="H425" s="29">
        <f t="shared" ref="H425:L425" si="134" xml:space="preserve"> (SUMIFS(H:H, $B:$B, $B425, $C:$C, "1. User centricity")+SUMIFS(H:H, $B:$B, $B425, $C:$C, "2. Transparency")+SUMIFS(H:H, $B:$B, $B425, $C:$C, "3. Key enablers")+ SUMIFS(H:H, $B:$B, $B425, $C:$C, "4. Cross-border services"))/4</f>
        <v>40.974206349206341</v>
      </c>
      <c r="I425" s="38">
        <f t="shared" si="134"/>
        <v>48.800485008818342</v>
      </c>
      <c r="J425" s="38">
        <f t="shared" si="134"/>
        <v>43.456349206349202</v>
      </c>
      <c r="K425" s="38">
        <f t="shared" si="134"/>
        <v>30.162698412698411</v>
      </c>
      <c r="L425" s="30">
        <f t="shared" si="134"/>
        <v>51.025793650793645</v>
      </c>
      <c r="M425" s="171" t="s">
        <v>6</v>
      </c>
      <c r="N425" s="167" t="s">
        <v>6</v>
      </c>
      <c r="O425" s="172" t="s">
        <v>6</v>
      </c>
      <c r="P425" s="167">
        <v>37.047813326719577</v>
      </c>
      <c r="Q425" s="38">
        <f t="shared" si="132"/>
        <v>31.747189153439152</v>
      </c>
      <c r="R425" s="29">
        <f xml:space="preserve"> (SUMIFS(R:R, $B:$B, $B425, $C:$C, "1. User centricity")+SUMIFS(R:R, $B:$B, $B425, $C:$C, "2. Transparency")+SUMIFS(R:R, $B:$B, $B425, $C:$C, "3. Key enablers")+ SUMIFS(R:R, $B:$B, $B425, $C:$C, "4. Cross-border services"))/4</f>
        <v>39.629960317460316</v>
      </c>
      <c r="S425" s="38">
        <f xml:space="preserve"> (SUMIFS(S:S, $B:$B, $B425, $C:$C, "1. User centricity")+SUMIFS(S:S, $B:$B, $B425, $C:$C, "2. Transparency")+SUMIFS(S:S, $B:$B, $B425, $C:$C, "3. Key enablers")+ SUMIFS(S:S, $B:$B, $B425, $C:$C, "4. Cross-border services"))/4</f>
        <v>23.965277777777775</v>
      </c>
      <c r="T425" s="38">
        <f xml:space="preserve"> (SUMIFS(T:T, $B:$B, $B425, $C:$C, "1. User centricity")+SUMIFS(T:T, $B:$B, $B425, $C:$C, "2. Transparency")+SUMIFS(T:T, $B:$B, $B425, $C:$C, "3. Key enablers")+ SUMIFS(T:T, $B:$B, $B425, $C:$C, "4. Cross-border services"))/4</f>
        <v>21.260582010582009</v>
      </c>
      <c r="U425" s="30">
        <f xml:space="preserve"> (SUMIFS(U:U, $B:$B, $B425, $C:$C, "1. User centricity")+SUMIFS(U:U, $B:$B, $B425, $C:$C, "2. Transparency")+SUMIFS(U:U, $B:$B, $B425, $C:$C, "3. Key enablers")+ SUMIFS(U:U, $B:$B, $B425, $C:$C, "4. Cross-border services"))/4</f>
        <v>42.132936507936506</v>
      </c>
      <c r="V425" s="191">
        <v>41.375</v>
      </c>
      <c r="W425" s="179">
        <v>42.348437500000003</v>
      </c>
      <c r="X425" s="184">
        <v>45.725000000000001</v>
      </c>
      <c r="Y425" s="179">
        <v>38.375</v>
      </c>
      <c r="Z425" s="179">
        <v>37.056250000000006</v>
      </c>
      <c r="AA425" s="179">
        <v>48.237500000000004</v>
      </c>
      <c r="AB425" s="183">
        <v>39.875</v>
      </c>
      <c r="AC425" s="179">
        <v>40.572478961381655</v>
      </c>
      <c r="AD425" s="184">
        <v>39.825466200456255</v>
      </c>
      <c r="AE425" s="179">
        <v>23.289609053496296</v>
      </c>
      <c r="AF425" s="179">
        <v>52.274267399296292</v>
      </c>
      <c r="AG425" s="185">
        <v>46.900573192277776</v>
      </c>
      <c r="AH425" s="183">
        <v>43</v>
      </c>
      <c r="AI425" s="179">
        <v>39.00117807540208</v>
      </c>
      <c r="AJ425" s="184">
        <v>41.62859623019861</v>
      </c>
      <c r="AK425" s="179">
        <v>37.689484126944436</v>
      </c>
      <c r="AL425" s="179">
        <v>31.94126157414583</v>
      </c>
      <c r="AM425" s="185">
        <v>44.745370370319442</v>
      </c>
      <c r="AN425" s="179">
        <v>46.783892361111107</v>
      </c>
      <c r="AO425" s="184">
        <v>40.474652777777777</v>
      </c>
      <c r="AP425" s="179">
        <v>24.81262962962963</v>
      </c>
      <c r="AQ425" s="179">
        <v>58.775592592592595</v>
      </c>
      <c r="AR425" s="185">
        <v>63.072694444444444</v>
      </c>
    </row>
    <row r="426" spans="2:44" x14ac:dyDescent="0.3">
      <c r="B426" s="153" t="s">
        <v>28</v>
      </c>
      <c r="C426" s="92" t="s">
        <v>734</v>
      </c>
      <c r="D426" s="29">
        <f>AVERAGE(Mystery_Shopping_Scores6[[#This Row],[Business Start-up (2020)]:[Studying (2020)]], Mystery_Shopping_Scores6[[#This Row],[Regular business operations (2021)]:[Health (2021)]])</f>
        <v>68.780668234371944</v>
      </c>
      <c r="E426" s="29">
        <f>IFERROR(AVERAGE(Mystery_Shopping_Scores6[[#This Row],[Business Start-up (2020)]], Mystery_Shopping_Scores6[[#This Row],[Regular business operations (2021)]]), ".")</f>
        <v>75.436507936507923</v>
      </c>
      <c r="F426" s="30">
        <f>IFERROR(AVERAGE(Mystery_Shopping_Scores6[[#This Row],[Family (2020)]:[Studying (2020)]],Mystery_Shopping_Scores6[[#This Row],[Transport (2021)]:[Health (2021)]]), ".")</f>
        <v>66.878999748047349</v>
      </c>
      <c r="G426" s="171">
        <f>AVERAGE(Mystery_Shopping_Scores6[[#This Row],[Regular business operations (2021)]:[Health (2021)]])</f>
        <v>70.873721340388002</v>
      </c>
      <c r="H426" s="29">
        <f t="shared" ref="H426:L426" si="135">2/3*IF(ISNUMBER(H427),H427)+1/3*(2/3*IF(ISNUMBER(H429),H429)+IF(ISNUMBER(H428),H428)/3)</f>
        <v>75.158730158730151</v>
      </c>
      <c r="I426" s="38">
        <f t="shared" si="135"/>
        <v>73.368606701940024</v>
      </c>
      <c r="J426" s="38">
        <f t="shared" si="135"/>
        <v>60.317460317460316</v>
      </c>
      <c r="K426" s="38">
        <f t="shared" si="135"/>
        <v>63.698412698412696</v>
      </c>
      <c r="L426" s="30">
        <f t="shared" si="135"/>
        <v>81.825396825396822</v>
      </c>
      <c r="M426" s="171" t="s">
        <v>6</v>
      </c>
      <c r="N426" s="167" t="s">
        <v>6</v>
      </c>
      <c r="O426" s="172" t="s">
        <v>6</v>
      </c>
      <c r="P426" s="167">
        <v>64.082175925925924</v>
      </c>
      <c r="Q426" s="38">
        <f t="shared" si="132"/>
        <v>66.164351851851848</v>
      </c>
      <c r="R426" s="29">
        <f>2/3*IF(ISNUMBER(R427),R427)+1/3*(2/3*IF(ISNUMBER(R429),R429)+IF(ISNUMBER(R428),R428)/3)</f>
        <v>75.714285714285708</v>
      </c>
      <c r="S426" s="38">
        <f>2/3*IF(ISNUMBER(S427),S427)+1/3*(2/3*IF(ISNUMBER(S429),S429)+IF(ISNUMBER(S428),S428)/3)</f>
        <v>55.853174603174594</v>
      </c>
      <c r="T426" s="38">
        <f>2/3*IF(ISNUMBER(T427),T427)+1/3*(2/3*IF(ISNUMBER(T429),T429)+IF(ISNUMBER(T428),T428)/3)</f>
        <v>61.264550264550266</v>
      </c>
      <c r="U426" s="30">
        <f>2/3*IF(ISNUMBER(U427),U427)+1/3*(2/3*IF(ISNUMBER(U429),U429)+IF(ISNUMBER(U428),U428)/3)</f>
        <v>71.825396825396822</v>
      </c>
      <c r="V426" s="191">
        <v>60.625</v>
      </c>
      <c r="W426" s="179">
        <v>62</v>
      </c>
      <c r="X426" s="184">
        <v>71.400000000000006</v>
      </c>
      <c r="Y426" s="179">
        <v>72.5</v>
      </c>
      <c r="Z426" s="179">
        <v>42.6</v>
      </c>
      <c r="AA426" s="179">
        <v>61.5</v>
      </c>
      <c r="AB426" s="183">
        <v>58.75</v>
      </c>
      <c r="AC426" s="179">
        <v>58.901422651472217</v>
      </c>
      <c r="AD426" s="184">
        <v>62.185666185666662</v>
      </c>
      <c r="AE426" s="179">
        <v>31.825396825555554</v>
      </c>
      <c r="AF426" s="179">
        <v>65.594627594555547</v>
      </c>
      <c r="AG426" s="185">
        <v>76.0000000001111</v>
      </c>
      <c r="AH426" s="183">
        <v>59.5</v>
      </c>
      <c r="AI426" s="179">
        <v>58.584656084774991</v>
      </c>
      <c r="AJ426" s="184">
        <v>67.248677248544439</v>
      </c>
      <c r="AK426" s="179">
        <v>63.809523809777772</v>
      </c>
      <c r="AL426" s="179">
        <v>47.407407407666668</v>
      </c>
      <c r="AM426" s="185">
        <v>55.873015873111108</v>
      </c>
      <c r="AN426" s="179">
        <v>60.362972222222218</v>
      </c>
      <c r="AO426" s="184">
        <v>65.603111111111104</v>
      </c>
      <c r="AP426" s="179">
        <v>31.904888888888888</v>
      </c>
      <c r="AQ426" s="179">
        <v>60.007444444444445</v>
      </c>
      <c r="AR426" s="185">
        <v>83.936444444444447</v>
      </c>
    </row>
    <row r="427" spans="2:44" x14ac:dyDescent="0.3">
      <c r="B427" s="153" t="s">
        <v>28</v>
      </c>
      <c r="C427" s="92" t="s">
        <v>308</v>
      </c>
      <c r="D427" s="29">
        <f>AVERAGE(Mystery_Shopping_Scores6[[#This Row],[Business Start-up (2020)]:[Studying (2020)]], Mystery_Shopping_Scores6[[#This Row],[Regular business operations (2021)]:[Health (2021)]])</f>
        <v>62.568783068783077</v>
      </c>
      <c r="E427" s="29">
        <f>IFERROR(AVERAGE(Mystery_Shopping_Scores6[[#This Row],[Business Start-up (2020)]], Mystery_Shopping_Scores6[[#This Row],[Regular business operations (2021)]]), ".")</f>
        <v>72.5</v>
      </c>
      <c r="F427" s="30">
        <f>IFERROR(AVERAGE(Mystery_Shopping_Scores6[[#This Row],[Family (2020)]:[Studying (2020)]],Mystery_Shopping_Scores6[[#This Row],[Transport (2021)]:[Health (2021)]]), ".")</f>
        <v>59.731292517006807</v>
      </c>
      <c r="G427" s="171">
        <f>AVERAGE(Mystery_Shopping_Scores6[[#This Row],[Regular business operations (2021)]:[Health (2021)]])</f>
        <v>66.13333333333334</v>
      </c>
      <c r="H427" s="171">
        <v>72.5</v>
      </c>
      <c r="I427" s="38">
        <v>66.666666666666671</v>
      </c>
      <c r="J427" s="38">
        <v>50</v>
      </c>
      <c r="K427" s="38">
        <v>64</v>
      </c>
      <c r="L427" s="30">
        <v>77.5</v>
      </c>
      <c r="M427" s="171">
        <v>68.809523809523824</v>
      </c>
      <c r="N427" s="167" t="s">
        <v>6</v>
      </c>
      <c r="O427" s="172">
        <v>38.761904761904766</v>
      </c>
      <c r="P427" s="167">
        <v>60.981547619047625</v>
      </c>
      <c r="Q427" s="38">
        <f t="shared" si="132"/>
        <v>58.113095238095241</v>
      </c>
      <c r="R427" s="29">
        <v>72.5</v>
      </c>
      <c r="S427" s="38">
        <v>50</v>
      </c>
      <c r="T427" s="38">
        <v>43.285714285714292</v>
      </c>
      <c r="U427" s="30">
        <v>66.666666666666671</v>
      </c>
      <c r="V427" s="191">
        <v>58.875</v>
      </c>
      <c r="W427" s="179">
        <v>63.849999999999994</v>
      </c>
      <c r="X427" s="184">
        <v>75.599999999999994</v>
      </c>
      <c r="Y427" s="179">
        <v>81.3</v>
      </c>
      <c r="Z427" s="179">
        <v>32.5</v>
      </c>
      <c r="AA427" s="179">
        <v>66</v>
      </c>
      <c r="AB427" s="183">
        <v>56.75</v>
      </c>
      <c r="AC427" s="179">
        <v>53.680555555750004</v>
      </c>
      <c r="AD427" s="184">
        <v>57.888888889</v>
      </c>
      <c r="AE427" s="179">
        <v>19.166666667000001</v>
      </c>
      <c r="AF427" s="179">
        <v>57</v>
      </c>
      <c r="AG427" s="185">
        <v>80.666666667000001</v>
      </c>
      <c r="AH427" s="183">
        <v>58.875</v>
      </c>
      <c r="AI427" s="179">
        <v>59.801587301750004</v>
      </c>
      <c r="AJ427" s="184">
        <v>71.111111111</v>
      </c>
      <c r="AK427" s="179">
        <v>76.666666667000001</v>
      </c>
      <c r="AL427" s="179">
        <v>31.428571429000002</v>
      </c>
      <c r="AM427" s="185">
        <v>60</v>
      </c>
      <c r="AN427" s="179">
        <v>58.014749999999999</v>
      </c>
      <c r="AO427" s="184">
        <v>61.5</v>
      </c>
      <c r="AP427" s="179">
        <v>19.286000000000001</v>
      </c>
      <c r="AQ427" s="179">
        <v>57.273000000000003</v>
      </c>
      <c r="AR427" s="185">
        <v>94</v>
      </c>
    </row>
    <row r="428" spans="2:44" x14ac:dyDescent="0.3">
      <c r="B428" s="153" t="s">
        <v>28</v>
      </c>
      <c r="C428" s="92" t="s">
        <v>735</v>
      </c>
      <c r="D428" s="29">
        <f>AVERAGE(Mystery_Shopping_Scores6[[#This Row],[Business Start-up (2020)]:[Studying (2020)]], Mystery_Shopping_Scores6[[#This Row],[Regular business operations (2021)]:[Health (2021)]])</f>
        <v>78.533950617283963</v>
      </c>
      <c r="E428" s="29">
        <f>IFERROR(AVERAGE(Mystery_Shopping_Scores6[[#This Row],[Business Start-up (2020)]], Mystery_Shopping_Scores6[[#This Row],[Regular business operations (2021)]]), ".")</f>
        <v>72.5</v>
      </c>
      <c r="F428" s="30">
        <f>IFERROR(AVERAGE(Mystery_Shopping_Scores6[[#This Row],[Family (2020)]:[Studying (2020)]],Mystery_Shopping_Scores6[[#This Row],[Transport (2021)]:[Health (2021)]]), ".")</f>
        <v>80.25793650793652</v>
      </c>
      <c r="G428" s="171">
        <f>AVERAGE(Mystery_Shopping_Scores6[[#This Row],[Regular business operations (2021)]:[Health (2021)]])</f>
        <v>86.777777777777786</v>
      </c>
      <c r="H428" s="171">
        <v>70</v>
      </c>
      <c r="I428" s="38">
        <v>88.8888888888889</v>
      </c>
      <c r="J428" s="38">
        <v>100</v>
      </c>
      <c r="K428" s="38">
        <v>75</v>
      </c>
      <c r="L428" s="30">
        <v>100</v>
      </c>
      <c r="M428" s="171">
        <v>77.272727272727266</v>
      </c>
      <c r="N428" s="167" t="s">
        <v>6</v>
      </c>
      <c r="O428" s="172">
        <v>77.777777777777786</v>
      </c>
      <c r="P428" s="167">
        <v>46.514583333333334</v>
      </c>
      <c r="Q428" s="38">
        <f t="shared" si="132"/>
        <v>68.229166666666671</v>
      </c>
      <c r="R428" s="29">
        <v>75</v>
      </c>
      <c r="S428" s="38">
        <v>31.25</v>
      </c>
      <c r="T428" s="38">
        <v>91.666666666666671</v>
      </c>
      <c r="U428" s="30">
        <v>75</v>
      </c>
      <c r="V428" s="191">
        <v>30.75</v>
      </c>
      <c r="W428" s="179">
        <v>24.8</v>
      </c>
      <c r="X428" s="184">
        <v>18.2</v>
      </c>
      <c r="Y428" s="179">
        <v>50</v>
      </c>
      <c r="Z428" s="179">
        <v>16.7</v>
      </c>
      <c r="AA428" s="179">
        <v>14.3</v>
      </c>
      <c r="AB428" s="183">
        <v>27.625</v>
      </c>
      <c r="AC428" s="179">
        <v>36.600899100749999</v>
      </c>
      <c r="AD428" s="184">
        <v>40.909090909</v>
      </c>
      <c r="AE428" s="179">
        <v>0</v>
      </c>
      <c r="AF428" s="179">
        <v>76.923076922999996</v>
      </c>
      <c r="AG428" s="185">
        <v>28.571428570999998</v>
      </c>
      <c r="AH428" s="183">
        <v>24.75</v>
      </c>
      <c r="AI428" s="179">
        <v>18.452380952475</v>
      </c>
      <c r="AJ428" s="184">
        <v>7.1428571428999996</v>
      </c>
      <c r="AK428" s="179">
        <v>0</v>
      </c>
      <c r="AL428" s="179">
        <v>66.666666667000001</v>
      </c>
      <c r="AM428" s="185">
        <v>0</v>
      </c>
      <c r="AN428" s="179">
        <v>30.892749999999999</v>
      </c>
      <c r="AO428" s="184">
        <v>50</v>
      </c>
      <c r="AP428" s="179">
        <v>0</v>
      </c>
      <c r="AQ428" s="179">
        <v>53.570999999999998</v>
      </c>
      <c r="AR428" s="185">
        <v>20</v>
      </c>
    </row>
    <row r="429" spans="2:44" x14ac:dyDescent="0.3">
      <c r="B429" s="153" t="s">
        <v>28</v>
      </c>
      <c r="C429" s="92" t="s">
        <v>736</v>
      </c>
      <c r="D429" s="29">
        <f>AVERAGE(Mystery_Shopping_Scores6[[#This Row],[Business Start-up (2020)]:[Studying (2020)]], Mystery_Shopping_Scores6[[#This Row],[Regular business operations (2021)]:[Health (2021)]])</f>
        <v>82.539682539682531</v>
      </c>
      <c r="E429" s="29">
        <f>IFERROR(AVERAGE(Mystery_Shopping_Scores6[[#This Row],[Business Start-up (2020)]], Mystery_Shopping_Scores6[[#This Row],[Regular business operations (2021)]]), ".")</f>
        <v>85.714285714285708</v>
      </c>
      <c r="F429" s="30">
        <f>IFERROR(AVERAGE(Mystery_Shopping_Scores6[[#This Row],[Family (2020)]:[Studying (2020)]],Mystery_Shopping_Scores6[[#This Row],[Transport (2021)]:[Health (2021)]]), ".")</f>
        <v>81.632653061224488</v>
      </c>
      <c r="G429" s="171">
        <f>AVERAGE(Mystery_Shopping_Scores6[[#This Row],[Regular business operations (2021)]:[Health (2021)]])</f>
        <v>77.142857142857139</v>
      </c>
      <c r="H429" s="171">
        <v>85.714285714285708</v>
      </c>
      <c r="I429" s="38">
        <v>85.714285714285708</v>
      </c>
      <c r="J429" s="38">
        <v>71.428571428571431</v>
      </c>
      <c r="K429" s="38">
        <v>57.142857142857139</v>
      </c>
      <c r="L429" s="30">
        <v>85.714285714285708</v>
      </c>
      <c r="M429" s="171" t="s">
        <v>6</v>
      </c>
      <c r="N429" s="167" t="s">
        <v>6</v>
      </c>
      <c r="O429" s="172" t="s">
        <v>6</v>
      </c>
      <c r="P429" s="167">
        <v>82.13035714285715</v>
      </c>
      <c r="Q429" s="38">
        <f t="shared" si="132"/>
        <v>89.285714285714292</v>
      </c>
      <c r="R429" s="29">
        <v>85.714285714285708</v>
      </c>
      <c r="S429" s="38">
        <v>85.714285714285708</v>
      </c>
      <c r="T429" s="38">
        <v>100</v>
      </c>
      <c r="U429" s="30">
        <v>85.714285714285708</v>
      </c>
      <c r="V429" s="191">
        <v>80.5</v>
      </c>
      <c r="W429" s="179">
        <v>74.974999999999994</v>
      </c>
      <c r="X429" s="184">
        <v>85.7</v>
      </c>
      <c r="Y429" s="179">
        <v>57.1</v>
      </c>
      <c r="Z429" s="179">
        <v>85.7</v>
      </c>
      <c r="AA429" s="179">
        <v>71.400000000000006</v>
      </c>
      <c r="AB429" s="183">
        <v>80.5</v>
      </c>
      <c r="AC429" s="179">
        <v>85.714285713999999</v>
      </c>
      <c r="AD429" s="184">
        <v>85.714285713999999</v>
      </c>
      <c r="AE429" s="179">
        <v>85.714285713999999</v>
      </c>
      <c r="AF429" s="179">
        <v>85.714285713999999</v>
      </c>
      <c r="AG429" s="185">
        <v>85.714285713999999</v>
      </c>
      <c r="AH429" s="183">
        <v>78.625</v>
      </c>
      <c r="AI429" s="179">
        <v>75</v>
      </c>
      <c r="AJ429" s="184">
        <v>85.714285713999999</v>
      </c>
      <c r="AK429" s="179">
        <v>57.142857143000001</v>
      </c>
      <c r="AL429" s="179">
        <v>85.714285713999999</v>
      </c>
      <c r="AM429" s="185">
        <v>71.428571429000002</v>
      </c>
      <c r="AN429" s="179">
        <v>82.142750000000007</v>
      </c>
      <c r="AO429" s="184">
        <v>85.713999999999999</v>
      </c>
      <c r="AP429" s="179">
        <v>85.713999999999999</v>
      </c>
      <c r="AQ429" s="179">
        <v>71.429000000000002</v>
      </c>
      <c r="AR429" s="185">
        <v>85.713999999999999</v>
      </c>
    </row>
    <row r="430" spans="2:44" x14ac:dyDescent="0.3">
      <c r="B430" s="153" t="s">
        <v>28</v>
      </c>
      <c r="C430" s="92" t="s">
        <v>309</v>
      </c>
      <c r="D430" s="29">
        <f>AVERAGE(Mystery_Shopping_Scores6[[#This Row],[Business Start-up (2020)]:[Studying (2020)]], Mystery_Shopping_Scores6[[#This Row],[Regular business operations (2021)]:[Health (2021)]])</f>
        <v>31.082451499118164</v>
      </c>
      <c r="E430" s="29">
        <f>IFERROR(AVERAGE(Mystery_Shopping_Scores6[[#This Row],[Business Start-up (2020)]], Mystery_Shopping_Scores6[[#This Row],[Regular business operations (2021)]]), ".")</f>
        <v>37.478174603174601</v>
      </c>
      <c r="F430" s="30">
        <f>IFERROR(AVERAGE(Mystery_Shopping_Scores6[[#This Row],[Family (2020)]:[Studying (2020)]],Mystery_Shopping_Scores6[[#This Row],[Transport (2021)]:[Health (2021)]]), ".")</f>
        <v>29.255102040816325</v>
      </c>
      <c r="G430" s="171">
        <f>AVERAGE(Mystery_Shopping_Scores6[[#This Row],[Regular business operations (2021)]:[Health (2021)]])</f>
        <v>34.217460317460315</v>
      </c>
      <c r="H430" s="29">
        <f t="shared" ref="H430:L430" si="136">1/3*IF(ISNUMBER(H431),H431,0)+1/3*IF(ISNUMBER(H433),H433,0)+1/3*IF(ISNUMBER(H432),H432,0)</f>
        <v>40.126984126984127</v>
      </c>
      <c r="I430" s="38">
        <f t="shared" si="136"/>
        <v>43.777777777777771</v>
      </c>
      <c r="J430" s="38">
        <f t="shared" si="136"/>
        <v>42.952380952380949</v>
      </c>
      <c r="K430" s="38">
        <f t="shared" si="136"/>
        <v>15.952380952380951</v>
      </c>
      <c r="L430" s="30">
        <f t="shared" si="136"/>
        <v>28.277777777777775</v>
      </c>
      <c r="M430" s="171" t="s">
        <v>6</v>
      </c>
      <c r="N430" s="167" t="s">
        <v>6</v>
      </c>
      <c r="O430" s="172" t="s">
        <v>6</v>
      </c>
      <c r="P430" s="167">
        <v>37.169345238095232</v>
      </c>
      <c r="Q430" s="38">
        <f t="shared" si="132"/>
        <v>27.163690476190471</v>
      </c>
      <c r="R430" s="29">
        <f>1/3*IF(ISNUMBER(R431),R431,0)+1/3*IF(ISNUMBER(R433),R433,0)+1/3*IF(ISNUMBER(R432),R432,0)</f>
        <v>34.829365079365076</v>
      </c>
      <c r="S430" s="38">
        <f>1/3*IF(ISNUMBER(S431),S431,0)+1/3*IF(ISNUMBER(S433),S433,0)+1/3*IF(ISNUMBER(S432),S432,0)</f>
        <v>26.17460317460317</v>
      </c>
      <c r="T430" s="38">
        <f>1/3*IF(ISNUMBER(T431),T431,0)+1/3*IF(ISNUMBER(T433),T433,0)+1/3*IF(ISNUMBER(T432),T432,0)</f>
        <v>15.444444444444443</v>
      </c>
      <c r="U430" s="30">
        <f>1/3*IF(ISNUMBER(U431),U431,0)+1/3*IF(ISNUMBER(U433),U433,0)+1/3*IF(ISNUMBER(U432),U432,0)</f>
        <v>32.206349206349202</v>
      </c>
      <c r="V430" s="191">
        <v>44.875</v>
      </c>
      <c r="W430" s="179">
        <v>47.174999999999997</v>
      </c>
      <c r="X430" s="184">
        <v>49</v>
      </c>
      <c r="Y430" s="179">
        <v>35.9</v>
      </c>
      <c r="Z430" s="179">
        <v>47.3</v>
      </c>
      <c r="AA430" s="179">
        <v>56.5</v>
      </c>
      <c r="AB430" s="183">
        <v>43.875</v>
      </c>
      <c r="AC430" s="179">
        <v>42.353560405650001</v>
      </c>
      <c r="AD430" s="184">
        <v>54.915343915333338</v>
      </c>
      <c r="AE430" s="179">
        <v>36.668430334933333</v>
      </c>
      <c r="AF430" s="179">
        <v>41.228174603333329</v>
      </c>
      <c r="AG430" s="185">
        <v>36.602292768999995</v>
      </c>
      <c r="AH430" s="183">
        <v>46.375</v>
      </c>
      <c r="AI430" s="179">
        <v>45.32977843916666</v>
      </c>
      <c r="AJ430" s="184">
        <v>45.293485449999999</v>
      </c>
      <c r="AK430" s="179">
        <v>40.892857142666664</v>
      </c>
      <c r="AL430" s="179">
        <v>47.024305555666665</v>
      </c>
      <c r="AM430" s="185">
        <v>48.108465608333333</v>
      </c>
      <c r="AN430" s="179">
        <v>47.364666666666665</v>
      </c>
      <c r="AO430" s="184">
        <v>52.876999999999995</v>
      </c>
      <c r="AP430" s="179">
        <v>42.533000000000001</v>
      </c>
      <c r="AQ430" s="179">
        <v>41.319333333333333</v>
      </c>
      <c r="AR430" s="185">
        <v>52.729333333333329</v>
      </c>
    </row>
    <row r="431" spans="2:44" x14ac:dyDescent="0.3">
      <c r="B431" s="153" t="s">
        <v>28</v>
      </c>
      <c r="C431" s="92" t="s">
        <v>737</v>
      </c>
      <c r="D431" s="29">
        <f>AVERAGE(Mystery_Shopping_Scores6[[#This Row],[Business Start-up (2020)]:[Studying (2020)]], Mystery_Shopping_Scores6[[#This Row],[Regular business operations (2021)]:[Health (2021)]])</f>
        <v>11.21031746031746</v>
      </c>
      <c r="E431" s="29">
        <f>IFERROR(AVERAGE(Mystery_Shopping_Scores6[[#This Row],[Business Start-up (2020)]], Mystery_Shopping_Scores6[[#This Row],[Regular business operations (2021)]]), ".")</f>
        <v>26.934523809523803</v>
      </c>
      <c r="F431" s="30">
        <f>IFERROR(AVERAGE(Mystery_Shopping_Scores6[[#This Row],[Family (2020)]:[Studying (2020)]],Mystery_Shopping_Scores6[[#This Row],[Transport (2021)]:[Health (2021)]]), ".")</f>
        <v>6.7176870748299313</v>
      </c>
      <c r="G431" s="171">
        <f>AVERAGE(Mystery_Shopping_Scores6[[#This Row],[Regular business operations (2021)]:[Health (2021)]])</f>
        <v>11.785714285714283</v>
      </c>
      <c r="H431" s="171">
        <v>35.714285714285708</v>
      </c>
      <c r="I431" s="38">
        <v>6.6666666666666661</v>
      </c>
      <c r="J431" s="38">
        <v>9.5238095238095237</v>
      </c>
      <c r="K431" s="38">
        <v>2.8571428571428568</v>
      </c>
      <c r="L431" s="30">
        <v>4.1666666666666661</v>
      </c>
      <c r="M431" s="171">
        <v>16.439909297052157</v>
      </c>
      <c r="N431" s="167" t="s">
        <v>6</v>
      </c>
      <c r="O431" s="172">
        <v>0.6802721088435375</v>
      </c>
      <c r="P431" s="167">
        <v>14.095535714285713</v>
      </c>
      <c r="Q431" s="38">
        <f t="shared" si="132"/>
        <v>10.491071428571427</v>
      </c>
      <c r="R431" s="29">
        <v>18.154761904761902</v>
      </c>
      <c r="S431" s="38">
        <v>9.5238095238095237</v>
      </c>
      <c r="T431" s="38">
        <v>0</v>
      </c>
      <c r="U431" s="30">
        <v>14.285714285714285</v>
      </c>
      <c r="V431" s="191">
        <v>17.375</v>
      </c>
      <c r="W431" s="179">
        <v>17.7</v>
      </c>
      <c r="X431" s="184">
        <v>41.3</v>
      </c>
      <c r="Y431" s="179">
        <v>19</v>
      </c>
      <c r="Z431" s="179">
        <v>0</v>
      </c>
      <c r="AA431" s="179">
        <v>10.5</v>
      </c>
      <c r="AB431" s="183">
        <v>19.625</v>
      </c>
      <c r="AC431" s="179">
        <v>16.865079365200003</v>
      </c>
      <c r="AD431" s="184">
        <v>15.079365079</v>
      </c>
      <c r="AE431" s="179">
        <v>9.5238095238000007</v>
      </c>
      <c r="AF431" s="179">
        <v>23.809523810000002</v>
      </c>
      <c r="AG431" s="185">
        <v>19.047619048000001</v>
      </c>
      <c r="AH431" s="183">
        <v>29.875</v>
      </c>
      <c r="AI431" s="179">
        <v>22.123015873</v>
      </c>
      <c r="AJ431" s="184">
        <v>39.682539683000002</v>
      </c>
      <c r="AK431" s="179">
        <v>38.095238094999999</v>
      </c>
      <c r="AL431" s="179">
        <v>0</v>
      </c>
      <c r="AM431" s="185">
        <v>10.714285714000001</v>
      </c>
      <c r="AN431" s="179">
        <v>37.574249999999999</v>
      </c>
      <c r="AO431" s="184">
        <v>16.963999999999999</v>
      </c>
      <c r="AP431" s="179">
        <v>28.571000000000002</v>
      </c>
      <c r="AQ431" s="179">
        <v>33.332999999999998</v>
      </c>
      <c r="AR431" s="185">
        <v>71.429000000000002</v>
      </c>
    </row>
    <row r="432" spans="2:44" x14ac:dyDescent="0.3">
      <c r="B432" s="153" t="s">
        <v>28</v>
      </c>
      <c r="C432" s="92" t="s">
        <v>738</v>
      </c>
      <c r="D432" s="29">
        <f>AVERAGE(Mystery_Shopping_Scores6[[#This Row],[Business Start-up (2020)]:[Studying (2020)]], Mystery_Shopping_Scores6[[#This Row],[Regular business operations (2021)]:[Health (2021)]])</f>
        <v>45.925925925925938</v>
      </c>
      <c r="E432" s="29">
        <f>IFERROR(AVERAGE(Mystery_Shopping_Scores6[[#This Row],[Business Start-up (2020)]], Mystery_Shopping_Scores6[[#This Row],[Regular business operations (2021)]]), ".")</f>
        <v>48</v>
      </c>
      <c r="F432" s="30">
        <f>IFERROR(AVERAGE(Mystery_Shopping_Scores6[[#This Row],[Family (2020)]:[Studying (2020)]],Mystery_Shopping_Scores6[[#This Row],[Transport (2021)]:[Health (2021)]]), ".")</f>
        <v>45.33333333333335</v>
      </c>
      <c r="G432" s="171">
        <f>AVERAGE(Mystery_Shopping_Scores6[[#This Row],[Regular business operations (2021)]:[Health (2021)]])</f>
        <v>45.866666666666667</v>
      </c>
      <c r="H432" s="171">
        <v>34.666666666666671</v>
      </c>
      <c r="I432" s="38">
        <v>74.666666666666671</v>
      </c>
      <c r="J432" s="38">
        <v>69.333333333333343</v>
      </c>
      <c r="K432" s="38">
        <v>20</v>
      </c>
      <c r="L432" s="30">
        <v>30.666666666666668</v>
      </c>
      <c r="M432" s="171" t="s">
        <v>6</v>
      </c>
      <c r="N432" s="167" t="s">
        <v>6</v>
      </c>
      <c r="O432" s="172" t="s">
        <v>6</v>
      </c>
      <c r="P432" s="167">
        <v>47.837500000000006</v>
      </c>
      <c r="Q432" s="38">
        <f t="shared" si="132"/>
        <v>46.000000000000007</v>
      </c>
      <c r="R432" s="29">
        <v>61.333333333333336</v>
      </c>
      <c r="S432" s="38">
        <v>44</v>
      </c>
      <c r="T432" s="38">
        <v>21.333333333333336</v>
      </c>
      <c r="U432" s="30">
        <v>57.333333333333336</v>
      </c>
      <c r="V432" s="191">
        <v>49.625</v>
      </c>
      <c r="W432" s="179">
        <v>49.674999999999997</v>
      </c>
      <c r="X432" s="184">
        <v>34.700000000000003</v>
      </c>
      <c r="Y432" s="179">
        <v>20</v>
      </c>
      <c r="Z432" s="179">
        <v>74.7</v>
      </c>
      <c r="AA432" s="179">
        <v>69.3</v>
      </c>
      <c r="AB432" s="183">
        <v>47.5</v>
      </c>
      <c r="AC432" s="179">
        <v>49.333333333500001</v>
      </c>
      <c r="AD432" s="184">
        <v>74.666666667000001</v>
      </c>
      <c r="AE432" s="179">
        <v>44</v>
      </c>
      <c r="AF432" s="179">
        <v>34.666666667000001</v>
      </c>
      <c r="AG432" s="185">
        <v>44</v>
      </c>
      <c r="AH432" s="183">
        <v>45.125</v>
      </c>
      <c r="AI432" s="179">
        <v>45.333333333500001</v>
      </c>
      <c r="AJ432" s="184">
        <v>26.666666667000001</v>
      </c>
      <c r="AK432" s="179">
        <v>20</v>
      </c>
      <c r="AL432" s="179">
        <v>74.666666667000001</v>
      </c>
      <c r="AM432" s="185">
        <v>60</v>
      </c>
      <c r="AN432" s="179">
        <v>44.583500000000001</v>
      </c>
      <c r="AO432" s="184">
        <v>66.667000000000002</v>
      </c>
      <c r="AP432" s="179">
        <v>40</v>
      </c>
      <c r="AQ432" s="179">
        <v>31.667000000000002</v>
      </c>
      <c r="AR432" s="185">
        <v>40</v>
      </c>
    </row>
    <row r="433" spans="2:44" x14ac:dyDescent="0.3">
      <c r="B433" s="153" t="s">
        <v>28</v>
      </c>
      <c r="C433" s="92" t="s">
        <v>739</v>
      </c>
      <c r="D433" s="29">
        <f>AVERAGE(Mystery_Shopping_Scores6[[#This Row],[Business Start-up (2020)]:[Studying (2020)]], Mystery_Shopping_Scores6[[#This Row],[Regular business operations (2021)]:[Health (2021)]])</f>
        <v>36.111111111111114</v>
      </c>
      <c r="E433" s="29">
        <f>IFERROR(AVERAGE(Mystery_Shopping_Scores6[[#This Row],[Business Start-up (2020)]], Mystery_Shopping_Scores6[[#This Row],[Regular business operations (2021)]]), ".")</f>
        <v>37.5</v>
      </c>
      <c r="F433" s="30">
        <f>IFERROR(AVERAGE(Mystery_Shopping_Scores6[[#This Row],[Family (2020)]:[Studying (2020)]],Mystery_Shopping_Scores6[[#This Row],[Transport (2021)]:[Health (2021)]]), ".")</f>
        <v>35.714285714285715</v>
      </c>
      <c r="G433" s="171">
        <f>AVERAGE(Mystery_Shopping_Scores6[[#This Row],[Regular business operations (2021)]:[Health (2021)]])</f>
        <v>45</v>
      </c>
      <c r="H433" s="171">
        <v>50</v>
      </c>
      <c r="I433" s="38">
        <v>50</v>
      </c>
      <c r="J433" s="38">
        <v>50</v>
      </c>
      <c r="K433" s="38">
        <v>25</v>
      </c>
      <c r="L433" s="30">
        <v>50</v>
      </c>
      <c r="M433" s="171" t="s">
        <v>6</v>
      </c>
      <c r="N433" s="167" t="s">
        <v>6</v>
      </c>
      <c r="O433" s="172" t="s">
        <v>6</v>
      </c>
      <c r="P433" s="167">
        <v>25</v>
      </c>
      <c r="Q433" s="38">
        <f t="shared" si="132"/>
        <v>25</v>
      </c>
      <c r="R433" s="29">
        <v>25</v>
      </c>
      <c r="S433" s="38">
        <v>25</v>
      </c>
      <c r="T433" s="38">
        <v>25</v>
      </c>
      <c r="U433" s="30">
        <v>25</v>
      </c>
      <c r="V433" s="191" t="s">
        <v>6</v>
      </c>
      <c r="W433" s="179" t="s">
        <v>6</v>
      </c>
      <c r="X433" s="184" t="s">
        <v>6</v>
      </c>
      <c r="Y433" s="179" t="s">
        <v>6</v>
      </c>
      <c r="Z433" s="179" t="s">
        <v>6</v>
      </c>
      <c r="AA433" s="179" t="s">
        <v>6</v>
      </c>
      <c r="AB433" s="183" t="s">
        <v>6</v>
      </c>
      <c r="AC433" s="179" t="s">
        <v>6</v>
      </c>
      <c r="AD433" s="184" t="s">
        <v>6</v>
      </c>
      <c r="AE433" s="179" t="s">
        <v>6</v>
      </c>
      <c r="AF433" s="179" t="s">
        <v>6</v>
      </c>
      <c r="AG433" s="185" t="s">
        <v>6</v>
      </c>
      <c r="AH433" s="183" t="s">
        <v>6</v>
      </c>
      <c r="AI433" s="179" t="s">
        <v>6</v>
      </c>
      <c r="AJ433" s="184" t="s">
        <v>6</v>
      </c>
      <c r="AK433" s="179" t="s">
        <v>6</v>
      </c>
      <c r="AL433" s="179" t="s">
        <v>6</v>
      </c>
      <c r="AM433" s="185" t="s">
        <v>6</v>
      </c>
      <c r="AN433" s="179" t="s">
        <v>6</v>
      </c>
      <c r="AO433" s="184" t="s">
        <v>6</v>
      </c>
      <c r="AP433" s="179" t="s">
        <v>6</v>
      </c>
      <c r="AQ433" s="179" t="s">
        <v>6</v>
      </c>
      <c r="AR433" s="185" t="s">
        <v>6</v>
      </c>
    </row>
    <row r="434" spans="2:44" x14ac:dyDescent="0.3">
      <c r="B434" s="153" t="s">
        <v>28</v>
      </c>
      <c r="C434" s="92" t="s">
        <v>310</v>
      </c>
      <c r="D434" s="29">
        <f>AVERAGE(Mystery_Shopping_Scores6[[#This Row],[Business Start-up (2020)]:[Studying (2020)]], Mystery_Shopping_Scores6[[#This Row],[Regular business operations (2021)]:[Health (2021)]])</f>
        <v>26.086860670194003</v>
      </c>
      <c r="E434" s="29">
        <f>IFERROR(AVERAGE(Mystery_Shopping_Scores6[[#This Row],[Business Start-up (2020)]], Mystery_Shopping_Scores6[[#This Row],[Regular business operations (2021)]]), ".")</f>
        <v>37.599206349206348</v>
      </c>
      <c r="F434" s="30">
        <f>IFERROR(AVERAGE(Mystery_Shopping_Scores6[[#This Row],[Family (2020)]:[Studying (2020)]],Mystery_Shopping_Scores6[[#This Row],[Transport (2021)]:[Health (2021)]]), ".")</f>
        <v>22.797619047619044</v>
      </c>
      <c r="G434" s="171">
        <f>AVERAGE(Mystery_Shopping_Scores6[[#This Row],[Regular business operations (2021)]:[Health (2021)]])</f>
        <v>37.777777777777779</v>
      </c>
      <c r="H434" s="29">
        <f t="shared" ref="H434:L434" si="137">AVERAGE(H435:H438)</f>
        <v>43.055555555555557</v>
      </c>
      <c r="I434" s="38">
        <f t="shared" si="137"/>
        <v>37.5</v>
      </c>
      <c r="J434" s="38">
        <f t="shared" si="137"/>
        <v>25</v>
      </c>
      <c r="K434" s="38">
        <f t="shared" si="137"/>
        <v>11</v>
      </c>
      <c r="L434" s="30">
        <f t="shared" si="137"/>
        <v>72.333333333333329</v>
      </c>
      <c r="M434" s="171" t="s">
        <v>6</v>
      </c>
      <c r="N434" s="167" t="s">
        <v>6</v>
      </c>
      <c r="O434" s="172" t="s">
        <v>6</v>
      </c>
      <c r="P434" s="167">
        <v>20.661607142857143</v>
      </c>
      <c r="Q434" s="38">
        <f t="shared" ref="Q434:Q452" si="138">IFERROR(AVERAGE(R434:U434),".")</f>
        <v>11.473214285714285</v>
      </c>
      <c r="R434" s="29">
        <f>AVERAGE(R435:R438)</f>
        <v>32.142857142857139</v>
      </c>
      <c r="S434" s="38">
        <f>AVERAGE(S435:S438)</f>
        <v>5.5</v>
      </c>
      <c r="T434" s="38">
        <f>AVERAGE(T435:T438)</f>
        <v>0</v>
      </c>
      <c r="U434" s="30">
        <f>AVERAGE(U435:U438)</f>
        <v>8.25</v>
      </c>
      <c r="V434" s="191">
        <v>26.25</v>
      </c>
      <c r="W434" s="179">
        <v>29.849999999999998</v>
      </c>
      <c r="X434" s="184">
        <v>42.5</v>
      </c>
      <c r="Y434" s="179">
        <v>18.600000000000001</v>
      </c>
      <c r="Z434" s="179">
        <v>25</v>
      </c>
      <c r="AA434" s="179">
        <v>33.299999999999997</v>
      </c>
      <c r="AB434" s="183">
        <v>25.125</v>
      </c>
      <c r="AC434" s="179">
        <v>22.651976495749999</v>
      </c>
      <c r="AD434" s="184">
        <v>18.482905983000002</v>
      </c>
      <c r="AE434" s="179">
        <v>1.375</v>
      </c>
      <c r="AF434" s="179">
        <v>50</v>
      </c>
      <c r="AG434" s="185">
        <v>20.75</v>
      </c>
      <c r="AH434" s="183">
        <v>31.125</v>
      </c>
      <c r="AI434" s="179">
        <v>27.715277777729163</v>
      </c>
      <c r="AJ434" s="184">
        <v>33.972222222249997</v>
      </c>
      <c r="AK434" s="179">
        <v>18.555555555333331</v>
      </c>
      <c r="AL434" s="179">
        <v>25</v>
      </c>
      <c r="AM434" s="185">
        <v>33.333333333333336</v>
      </c>
      <c r="AN434" s="179">
        <v>34.518437500000005</v>
      </c>
      <c r="AO434" s="184">
        <v>21.44875</v>
      </c>
      <c r="AP434" s="179">
        <v>0</v>
      </c>
      <c r="AQ434" s="179">
        <v>75</v>
      </c>
      <c r="AR434" s="185">
        <v>41.625</v>
      </c>
    </row>
    <row r="435" spans="2:44" x14ac:dyDescent="0.3">
      <c r="B435" s="153" t="s">
        <v>28</v>
      </c>
      <c r="C435" s="92" t="s">
        <v>311</v>
      </c>
      <c r="D435" s="29">
        <f>AVERAGE(Mystery_Shopping_Scores6[[#This Row],[Business Start-up (2020)]:[Studying (2020)]], Mystery_Shopping_Scores6[[#This Row],[Regular business operations (2021)]:[Health (2021)]])</f>
        <v>23.489417989417987</v>
      </c>
      <c r="E435" s="29">
        <f>IFERROR(AVERAGE(Mystery_Shopping_Scores6[[#This Row],[Business Start-up (2020)]], Mystery_Shopping_Scores6[[#This Row],[Regular business operations (2021)]]), ".")</f>
        <v>30.952380952380956</v>
      </c>
      <c r="F435" s="30">
        <f>IFERROR(AVERAGE(Mystery_Shopping_Scores6[[#This Row],[Family (2020)]:[Studying (2020)]],Mystery_Shopping_Scores6[[#This Row],[Transport (2021)]:[Health (2021)]]), ".")</f>
        <v>21.357142857142858</v>
      </c>
      <c r="G435" s="171">
        <f>AVERAGE(Mystery_Shopping_Scores6[[#This Row],[Regular business operations (2021)]:[Health (2021)]])</f>
        <v>26.666666666666668</v>
      </c>
      <c r="H435" s="171">
        <v>33.333333333333336</v>
      </c>
      <c r="I435" s="38">
        <v>0</v>
      </c>
      <c r="J435" s="38">
        <v>0</v>
      </c>
      <c r="K435" s="38">
        <v>33</v>
      </c>
      <c r="L435" s="30">
        <v>67</v>
      </c>
      <c r="M435" s="171">
        <v>26.666666666666668</v>
      </c>
      <c r="N435" s="167" t="s">
        <v>6</v>
      </c>
      <c r="O435" s="172">
        <v>0</v>
      </c>
      <c r="P435" s="167">
        <v>15.78392857142857</v>
      </c>
      <c r="Q435" s="38">
        <f t="shared" si="138"/>
        <v>19.517857142857142</v>
      </c>
      <c r="R435" s="29">
        <v>28.571428571428573</v>
      </c>
      <c r="S435" s="38">
        <v>16.5</v>
      </c>
      <c r="T435" s="38">
        <v>0</v>
      </c>
      <c r="U435" s="30">
        <v>33</v>
      </c>
      <c r="V435" s="191">
        <v>19</v>
      </c>
      <c r="W435" s="179">
        <v>12.05</v>
      </c>
      <c r="X435" s="184">
        <v>25.9</v>
      </c>
      <c r="Y435" s="179">
        <v>22.3</v>
      </c>
      <c r="Z435" s="179">
        <v>0</v>
      </c>
      <c r="AA435" s="179">
        <v>0</v>
      </c>
      <c r="AB435" s="183">
        <v>19</v>
      </c>
      <c r="AC435" s="179">
        <v>28.217948718000002</v>
      </c>
      <c r="AD435" s="184">
        <v>46.153846154</v>
      </c>
      <c r="AE435" s="179">
        <v>5.5</v>
      </c>
      <c r="AF435" s="179" t="s">
        <v>6</v>
      </c>
      <c r="AG435" s="185">
        <v>33</v>
      </c>
      <c r="AH435" s="183">
        <v>33.75</v>
      </c>
      <c r="AI435" s="179">
        <v>12.0555555555</v>
      </c>
      <c r="AJ435" s="184">
        <v>25.888888889</v>
      </c>
      <c r="AK435" s="179">
        <v>22.333333332999999</v>
      </c>
      <c r="AL435" s="179">
        <v>0</v>
      </c>
      <c r="AM435" s="185">
        <v>0</v>
      </c>
      <c r="AN435" s="179">
        <v>55.261250000000004</v>
      </c>
      <c r="AO435" s="184">
        <v>54.545000000000002</v>
      </c>
      <c r="AP435" s="179">
        <v>0</v>
      </c>
      <c r="AQ435" s="179">
        <v>100</v>
      </c>
      <c r="AR435" s="185">
        <v>66.5</v>
      </c>
    </row>
    <row r="436" spans="2:44" x14ac:dyDescent="0.3">
      <c r="B436" s="153" t="s">
        <v>28</v>
      </c>
      <c r="C436" s="92" t="s">
        <v>312</v>
      </c>
      <c r="D436" s="29">
        <f>AVERAGE(Mystery_Shopping_Scores6[[#This Row],[Business Start-up (2020)]:[Studying (2020)]], Mystery_Shopping_Scores6[[#This Row],[Regular business operations (2021)]:[Health (2021)]])</f>
        <v>43.333333333333336</v>
      </c>
      <c r="E436" s="29">
        <f>IFERROR(AVERAGE(Mystery_Shopping_Scores6[[#This Row],[Business Start-up (2020)]], Mystery_Shopping_Scores6[[#This Row],[Regular business operations (2021)]]), ".")</f>
        <v>58.333333333333336</v>
      </c>
      <c r="F436" s="30">
        <f>IFERROR(AVERAGE(Mystery_Shopping_Scores6[[#This Row],[Family (2020)]:[Studying (2020)]],Mystery_Shopping_Scores6[[#This Row],[Transport (2021)]:[Health (2021)]]), ".")</f>
        <v>33.333333333333336</v>
      </c>
      <c r="G436" s="171">
        <f>AVERAGE(Mystery_Shopping_Scores6[[#This Row],[Regular business operations (2021)]:[Health (2021)]])</f>
        <v>55.555555555555564</v>
      </c>
      <c r="H436" s="171">
        <v>66.666666666666671</v>
      </c>
      <c r="I436" s="38">
        <v>100</v>
      </c>
      <c r="J436" s="38">
        <v>0</v>
      </c>
      <c r="K436" s="38" t="s">
        <v>6</v>
      </c>
      <c r="L436" s="30" t="s">
        <v>6</v>
      </c>
      <c r="M436" s="171">
        <v>53.846153846153847</v>
      </c>
      <c r="N436" s="167" t="s">
        <v>6</v>
      </c>
      <c r="O436" s="172">
        <v>100</v>
      </c>
      <c r="P436" s="167">
        <v>43.333333333333336</v>
      </c>
      <c r="Q436" s="38">
        <f t="shared" si="138"/>
        <v>25</v>
      </c>
      <c r="R436" s="29">
        <v>50</v>
      </c>
      <c r="S436" s="38" t="s">
        <v>6</v>
      </c>
      <c r="T436" s="38" t="s">
        <v>6</v>
      </c>
      <c r="U436" s="30">
        <v>0</v>
      </c>
      <c r="V436" s="191">
        <v>22.75</v>
      </c>
      <c r="W436" s="179">
        <v>80</v>
      </c>
      <c r="X436" s="184">
        <v>80</v>
      </c>
      <c r="Y436" s="179" t="s">
        <v>6</v>
      </c>
      <c r="Z436" s="179" t="s">
        <v>6</v>
      </c>
      <c r="AA436" s="179" t="s">
        <v>6</v>
      </c>
      <c r="AB436" s="183">
        <v>17.75</v>
      </c>
      <c r="AC436" s="179">
        <v>3.7037037036666667</v>
      </c>
      <c r="AD436" s="184">
        <v>11.111111111</v>
      </c>
      <c r="AE436" s="179">
        <v>0</v>
      </c>
      <c r="AF436" s="179" t="s">
        <v>6</v>
      </c>
      <c r="AG436" s="185">
        <v>0</v>
      </c>
      <c r="AH436" s="183">
        <v>55.75</v>
      </c>
      <c r="AI436" s="179">
        <v>60</v>
      </c>
      <c r="AJ436" s="184">
        <v>60</v>
      </c>
      <c r="AK436" s="179" t="s">
        <v>6</v>
      </c>
      <c r="AL436" s="179" t="s">
        <v>6</v>
      </c>
      <c r="AM436" s="185" t="s">
        <v>6</v>
      </c>
      <c r="AN436" s="179">
        <v>54.166666666666664</v>
      </c>
      <c r="AO436" s="184">
        <v>12.5</v>
      </c>
      <c r="AP436" s="179" t="s">
        <v>6</v>
      </c>
      <c r="AQ436" s="179">
        <v>100</v>
      </c>
      <c r="AR436" s="185">
        <v>50</v>
      </c>
    </row>
    <row r="437" spans="2:44" x14ac:dyDescent="0.3">
      <c r="B437" s="153" t="s">
        <v>28</v>
      </c>
      <c r="C437" s="92" t="s">
        <v>313</v>
      </c>
      <c r="D437" s="29">
        <f>AVERAGE(Mystery_Shopping_Scores6[[#This Row],[Business Start-up (2020)]:[Studying (2020)]], Mystery_Shopping_Scores6[[#This Row],[Regular business operations (2021)]:[Health (2021)]])</f>
        <v>21.527777777777779</v>
      </c>
      <c r="E437" s="29">
        <f>IFERROR(AVERAGE(Mystery_Shopping_Scores6[[#This Row],[Business Start-up (2020)]], Mystery_Shopping_Scores6[[#This Row],[Regular business operations (2021)]]), ".")</f>
        <v>36.111111111111114</v>
      </c>
      <c r="F437" s="30">
        <f>IFERROR(AVERAGE(Mystery_Shopping_Scores6[[#This Row],[Family (2020)]:[Studying (2020)]],Mystery_Shopping_Scores6[[#This Row],[Transport (2021)]:[Health (2021)]]), ".")</f>
        <v>16.666666666666668</v>
      </c>
      <c r="G437" s="171">
        <f>AVERAGE(Mystery_Shopping_Scores6[[#This Row],[Regular business operations (2021)]:[Health (2021)]])</f>
        <v>24.444444444444446</v>
      </c>
      <c r="H437" s="171">
        <v>22.222222222222221</v>
      </c>
      <c r="I437" s="38">
        <v>0</v>
      </c>
      <c r="J437" s="38">
        <v>0</v>
      </c>
      <c r="K437" s="38">
        <v>0</v>
      </c>
      <c r="L437" s="30">
        <v>100</v>
      </c>
      <c r="M437" s="171">
        <v>33.333333333333336</v>
      </c>
      <c r="N437" s="167" t="s">
        <v>6</v>
      </c>
      <c r="O437" s="172" t="s">
        <v>6</v>
      </c>
      <c r="P437" s="167">
        <v>16.266666666666666</v>
      </c>
      <c r="Q437" s="38">
        <f t="shared" si="138"/>
        <v>16.666666666666668</v>
      </c>
      <c r="R437" s="29">
        <v>50</v>
      </c>
      <c r="S437" s="38">
        <v>0</v>
      </c>
      <c r="T437" s="38" t="s">
        <v>6</v>
      </c>
      <c r="U437" s="30">
        <v>0</v>
      </c>
      <c r="V437" s="191">
        <v>10.666666666666666</v>
      </c>
      <c r="W437" s="179">
        <v>15.866666666666665</v>
      </c>
      <c r="X437" s="184">
        <v>14.3</v>
      </c>
      <c r="Y437" s="179">
        <v>33.299999999999997</v>
      </c>
      <c r="Z437" s="179" t="s">
        <v>6</v>
      </c>
      <c r="AA437" s="179">
        <v>0</v>
      </c>
      <c r="AB437" s="183">
        <v>8.3333333333333339</v>
      </c>
      <c r="AC437" s="179">
        <v>5.5555555556666674</v>
      </c>
      <c r="AD437" s="184">
        <v>16.666666667000001</v>
      </c>
      <c r="AE437" s="179">
        <v>0</v>
      </c>
      <c r="AF437" s="179" t="s">
        <v>6</v>
      </c>
      <c r="AG437" s="185">
        <v>0</v>
      </c>
      <c r="AH437" s="183">
        <v>28.857142857142858</v>
      </c>
      <c r="AI437" s="179">
        <v>11.111111111</v>
      </c>
      <c r="AJ437" s="184">
        <v>0</v>
      </c>
      <c r="AK437" s="179">
        <v>33.333333332999999</v>
      </c>
      <c r="AL437" s="179" t="s">
        <v>6</v>
      </c>
      <c r="AM437" s="185">
        <v>0</v>
      </c>
      <c r="AN437" s="179">
        <v>42.1875</v>
      </c>
      <c r="AO437" s="184">
        <v>18.75</v>
      </c>
      <c r="AP437" s="179">
        <v>0</v>
      </c>
      <c r="AQ437" s="179">
        <v>100</v>
      </c>
      <c r="AR437" s="185">
        <v>50</v>
      </c>
    </row>
    <row r="438" spans="2:44" x14ac:dyDescent="0.3">
      <c r="B438" s="153" t="s">
        <v>28</v>
      </c>
      <c r="C438" s="92" t="s">
        <v>314</v>
      </c>
      <c r="D438" s="29">
        <f>AVERAGE(Mystery_Shopping_Scores6[[#This Row],[Business Start-up (2020)]:[Studying (2020)]], Mystery_Shopping_Scores6[[#This Row],[Regular business operations (2021)]:[Health (2021)]])</f>
        <v>27.777777777777779</v>
      </c>
      <c r="E438" s="29">
        <f>IFERROR(AVERAGE(Mystery_Shopping_Scores6[[#This Row],[Business Start-up (2020)]], Mystery_Shopping_Scores6[[#This Row],[Regular business operations (2021)]]), ".")</f>
        <v>25</v>
      </c>
      <c r="F438" s="30">
        <f>IFERROR(AVERAGE(Mystery_Shopping_Scores6[[#This Row],[Family (2020)]:[Studying (2020)]],Mystery_Shopping_Scores6[[#This Row],[Transport (2021)]:[Health (2021)]]), ".")</f>
        <v>28.571428571428573</v>
      </c>
      <c r="G438" s="171">
        <f>AVERAGE(Mystery_Shopping_Scores6[[#This Row],[Regular business operations (2021)]:[Health (2021)]])</f>
        <v>50</v>
      </c>
      <c r="H438" s="171">
        <v>50</v>
      </c>
      <c r="I438" s="38">
        <v>50</v>
      </c>
      <c r="J438" s="38">
        <v>100</v>
      </c>
      <c r="K438" s="38">
        <v>0</v>
      </c>
      <c r="L438" s="30">
        <v>50</v>
      </c>
      <c r="M438" s="171" t="s">
        <v>6</v>
      </c>
      <c r="N438" s="167" t="s">
        <v>6</v>
      </c>
      <c r="O438" s="172" t="s">
        <v>6</v>
      </c>
      <c r="P438" s="167">
        <v>25</v>
      </c>
      <c r="Q438" s="38">
        <f t="shared" si="138"/>
        <v>0</v>
      </c>
      <c r="R438" s="29">
        <v>0</v>
      </c>
      <c r="S438" s="38">
        <v>0</v>
      </c>
      <c r="T438" s="38">
        <v>0</v>
      </c>
      <c r="U438" s="30">
        <v>0</v>
      </c>
      <c r="V438" s="191">
        <v>37.5</v>
      </c>
      <c r="W438" s="179">
        <v>50</v>
      </c>
      <c r="X438" s="184">
        <v>50</v>
      </c>
      <c r="Y438" s="179">
        <v>0</v>
      </c>
      <c r="Z438" s="179">
        <v>50</v>
      </c>
      <c r="AA438" s="179">
        <v>100</v>
      </c>
      <c r="AB438" s="183">
        <v>37.5</v>
      </c>
      <c r="AC438" s="179">
        <v>25</v>
      </c>
      <c r="AD438" s="184">
        <v>0</v>
      </c>
      <c r="AE438" s="179">
        <v>0</v>
      </c>
      <c r="AF438" s="179">
        <v>50</v>
      </c>
      <c r="AG438" s="185">
        <v>50</v>
      </c>
      <c r="AH438" s="183">
        <v>25</v>
      </c>
      <c r="AI438" s="179">
        <v>50</v>
      </c>
      <c r="AJ438" s="184">
        <v>50</v>
      </c>
      <c r="AK438" s="179">
        <v>0</v>
      </c>
      <c r="AL438" s="179">
        <v>50</v>
      </c>
      <c r="AM438" s="185">
        <v>100</v>
      </c>
      <c r="AN438" s="179">
        <v>0</v>
      </c>
      <c r="AO438" s="184">
        <v>0</v>
      </c>
      <c r="AP438" s="179">
        <v>0</v>
      </c>
      <c r="AQ438" s="179">
        <v>0</v>
      </c>
      <c r="AR438" s="185">
        <v>0</v>
      </c>
    </row>
    <row r="439" spans="2:44" x14ac:dyDescent="0.3">
      <c r="B439" s="153" t="s">
        <v>28</v>
      </c>
      <c r="C439" s="92" t="s">
        <v>742</v>
      </c>
      <c r="D439" s="29">
        <f>AVERAGE(Mystery_Shopping_Scores6[[#This Row],[Business Start-up (2020)]:[Studying (2020)]], Mystery_Shopping_Scores6[[#This Row],[Regular business operations (2021)]:[Health (2021)]])</f>
        <v>25.787037037037038</v>
      </c>
      <c r="E439" s="29">
        <f>IFERROR(AVERAGE(Mystery_Shopping_Scores6[[#This Row],[Business Start-up (2020)]], Mystery_Shopping_Scores6[[#This Row],[Regular business operations (2021)]]), ".")</f>
        <v>10.694444444444443</v>
      </c>
      <c r="F439" s="30">
        <f>IFERROR(AVERAGE(Mystery_Shopping_Scores6[[#This Row],[Family (2020)]:[Studying (2020)]],Mystery_Shopping_Scores6[[#This Row],[Transport (2021)]:[Health (2021)]]), ".")</f>
        <v>30.099206349206348</v>
      </c>
      <c r="G439" s="171">
        <f>AVERAGE(Mystery_Shopping_Scores6[[#This Row],[Regular business operations (2021)]:[Health (2021)]])</f>
        <v>28.666666666666668</v>
      </c>
      <c r="H439" s="29">
        <f t="shared" ref="H439:L439" si="139">(0.5*IF(ISNUMBER(H440),H440,0)+0.25*IF(ISNUMBER(H441),H441,0)+IFERROR(AVERAGE(H442:H443)*0.25,0))/(ISNUMBER(H440)*0.5+ISNUMBER(H441)*0.25+OR(ISNUMBER(H442),ISNUMBER(H443))*0.25)</f>
        <v>5.5555555555555554</v>
      </c>
      <c r="I439" s="38">
        <f t="shared" si="139"/>
        <v>40.555555555555557</v>
      </c>
      <c r="J439" s="38">
        <f t="shared" si="139"/>
        <v>45.555555555555557</v>
      </c>
      <c r="K439" s="38">
        <f t="shared" si="139"/>
        <v>30</v>
      </c>
      <c r="L439" s="30">
        <f t="shared" si="139"/>
        <v>21.666666666666668</v>
      </c>
      <c r="M439" s="171" t="s">
        <v>6</v>
      </c>
      <c r="N439" s="167" t="s">
        <v>6</v>
      </c>
      <c r="O439" s="172" t="s">
        <v>6</v>
      </c>
      <c r="P439" s="167">
        <v>26.278124999999999</v>
      </c>
      <c r="Q439" s="38">
        <f t="shared" si="138"/>
        <v>22.1875</v>
      </c>
      <c r="R439" s="29">
        <f>(0.5*IF(ISNUMBER(R440),R440,0)+0.25*IF(ISNUMBER(R441),R441,0)+IFERROR(AVERAGE(R442:R443)*0.25,0))/(ISNUMBER(R440)*0.5+ISNUMBER(R441)*0.25+OR(ISNUMBER(R442),ISNUMBER(R443))*0.25)</f>
        <v>15.833333333333332</v>
      </c>
      <c r="S439" s="38">
        <f>(0.5*IF(ISNUMBER(S440),S440,0)+0.25*IF(ISNUMBER(S441),S441,0)+IFERROR(AVERAGE(S442:S443)*0.25,0))/(ISNUMBER(S440)*0.5+ISNUMBER(S441)*0.25+OR(ISNUMBER(S442),ISNUMBER(S443))*0.25)</f>
        <v>8.3333333333333321</v>
      </c>
      <c r="T439" s="38">
        <f>(0.5*IF(ISNUMBER(T440),T440,0)+0.25*IF(ISNUMBER(T441),T441,0)+IFERROR(AVERAGE(T442:T443)*0.25,0))/(ISNUMBER(T440)*0.5+ISNUMBER(T441)*0.25+OR(ISNUMBER(T442),ISNUMBER(T443))*0.25)</f>
        <v>8.3333333333333321</v>
      </c>
      <c r="U439" s="30">
        <f>(0.5*IF(ISNUMBER(U440),U440,0)+0.25*IF(ISNUMBER(U441),U441,0)+IFERROR(AVERAGE(U442:U443)*0.25,0))/(ISNUMBER(U440)*0.5+ISNUMBER(U441)*0.25+OR(ISNUMBER(U442),ISNUMBER(U443))*0.25)</f>
        <v>56.25</v>
      </c>
      <c r="V439" s="191">
        <v>33.333333333333336</v>
      </c>
      <c r="W439" s="179">
        <v>30.368749999999999</v>
      </c>
      <c r="X439" s="184">
        <v>20</v>
      </c>
      <c r="Y439" s="179">
        <v>26.5</v>
      </c>
      <c r="Z439" s="179">
        <v>33.325000000000003</v>
      </c>
      <c r="AA439" s="179">
        <v>41.65</v>
      </c>
      <c r="AB439" s="183">
        <v>29.333333333333332</v>
      </c>
      <c r="AC439" s="179">
        <v>38.983974358912505</v>
      </c>
      <c r="AD439" s="184">
        <v>23.717948717825003</v>
      </c>
      <c r="AE439" s="179" t="s">
        <v>6</v>
      </c>
      <c r="AF439" s="179" t="s">
        <v>6</v>
      </c>
      <c r="AG439" s="185">
        <v>54.25</v>
      </c>
      <c r="AH439" s="183">
        <v>32.333333333333336</v>
      </c>
      <c r="AI439" s="179">
        <v>24.374999999937501</v>
      </c>
      <c r="AJ439" s="184">
        <v>20</v>
      </c>
      <c r="AK439" s="179">
        <v>27.5</v>
      </c>
      <c r="AL439" s="179">
        <v>8.3333333332499997</v>
      </c>
      <c r="AM439" s="185">
        <v>41.666666666499999</v>
      </c>
      <c r="AN439" s="179">
        <v>47.984875000000002</v>
      </c>
      <c r="AO439" s="184">
        <v>21.969749999999998</v>
      </c>
      <c r="AP439" s="179" t="s">
        <v>6</v>
      </c>
      <c r="AQ439" s="179" t="s">
        <v>6</v>
      </c>
      <c r="AR439" s="185">
        <v>74</v>
      </c>
    </row>
    <row r="440" spans="2:44" x14ac:dyDescent="0.3">
      <c r="B440" s="153" t="s">
        <v>28</v>
      </c>
      <c r="C440" s="92" t="s">
        <v>315</v>
      </c>
      <c r="D440" s="29">
        <f>AVERAGE(Mystery_Shopping_Scores6[[#This Row],[Business Start-up (2020)]:[Studying (2020)]], Mystery_Shopping_Scores6[[#This Row],[Regular business operations (2021)]:[Health (2021)]])</f>
        <v>31.666666666666668</v>
      </c>
      <c r="E440" s="29">
        <f>IFERROR(AVERAGE(Mystery_Shopping_Scores6[[#This Row],[Business Start-up (2020)]], Mystery_Shopping_Scores6[[#This Row],[Regular business operations (2021)]]), ".")</f>
        <v>13.055555555555555</v>
      </c>
      <c r="F440" s="30">
        <f>IFERROR(AVERAGE(Mystery_Shopping_Scores6[[#This Row],[Family (2020)]:[Studying (2020)]],Mystery_Shopping_Scores6[[#This Row],[Transport (2021)]:[Health (2021)]]), ".")</f>
        <v>36.984126984126988</v>
      </c>
      <c r="G440" s="171">
        <f>AVERAGE(Mystery_Shopping_Scores6[[#This Row],[Regular business operations (2021)]:[Health (2021)]])</f>
        <v>44.000000000000007</v>
      </c>
      <c r="H440" s="171">
        <v>11.111111111111111</v>
      </c>
      <c r="I440" s="38">
        <v>64.444444444444457</v>
      </c>
      <c r="J440" s="38">
        <v>41.111111111111114</v>
      </c>
      <c r="K440" s="38">
        <v>60</v>
      </c>
      <c r="L440" s="30">
        <v>43.333333333333336</v>
      </c>
      <c r="M440" s="171">
        <v>30.571428571428573</v>
      </c>
      <c r="N440" s="167" t="s">
        <v>6</v>
      </c>
      <c r="O440" s="172">
        <v>30.555555555555564</v>
      </c>
      <c r="P440" s="167">
        <v>30.162500000000001</v>
      </c>
      <c r="Q440" s="38">
        <f t="shared" si="138"/>
        <v>16.25</v>
      </c>
      <c r="R440" s="29">
        <v>15</v>
      </c>
      <c r="S440" s="38">
        <v>0</v>
      </c>
      <c r="T440" s="38">
        <v>0</v>
      </c>
      <c r="U440" s="30">
        <v>50</v>
      </c>
      <c r="V440" s="191">
        <v>41.5</v>
      </c>
      <c r="W440" s="179">
        <v>44.075000000000003</v>
      </c>
      <c r="X440" s="184">
        <v>40</v>
      </c>
      <c r="Y440" s="179">
        <v>53</v>
      </c>
      <c r="Z440" s="179">
        <v>50</v>
      </c>
      <c r="AA440" s="179">
        <v>33.299999999999997</v>
      </c>
      <c r="AB440" s="183">
        <v>33.5</v>
      </c>
      <c r="AC440" s="179">
        <v>36.461538461499998</v>
      </c>
      <c r="AD440" s="184">
        <v>26.923076923</v>
      </c>
      <c r="AE440" s="179" t="s">
        <v>6</v>
      </c>
      <c r="AF440" s="179" t="s">
        <v>6</v>
      </c>
      <c r="AG440" s="185">
        <v>46</v>
      </c>
      <c r="AH440" s="183">
        <v>42.166666666666664</v>
      </c>
      <c r="AI440" s="179">
        <v>32.083333333249996</v>
      </c>
      <c r="AJ440" s="184">
        <v>40</v>
      </c>
      <c r="AK440" s="179">
        <v>55</v>
      </c>
      <c r="AL440" s="179">
        <v>0</v>
      </c>
      <c r="AM440" s="185">
        <v>33.333333332999999</v>
      </c>
      <c r="AN440" s="179">
        <v>62.636499999999998</v>
      </c>
      <c r="AO440" s="184">
        <v>27.273</v>
      </c>
      <c r="AP440" s="179" t="s">
        <v>6</v>
      </c>
      <c r="AQ440" s="179" t="s">
        <v>6</v>
      </c>
      <c r="AR440" s="185">
        <v>98</v>
      </c>
    </row>
    <row r="441" spans="2:44" x14ac:dyDescent="0.3">
      <c r="B441" s="153" t="s">
        <v>28</v>
      </c>
      <c r="C441" s="92" t="s">
        <v>316</v>
      </c>
      <c r="D441" s="29">
        <f>AVERAGE(Mystery_Shopping_Scores6[[#This Row],[Business Start-up (2020)]:[Studying (2020)]], Mystery_Shopping_Scores6[[#This Row],[Regular business operations (2021)]:[Health (2021)]])</f>
        <v>37.037037037037038</v>
      </c>
      <c r="E441" s="29">
        <f>IFERROR(AVERAGE(Mystery_Shopping_Scores6[[#This Row],[Business Start-up (2020)]], Mystery_Shopping_Scores6[[#This Row],[Regular business operations (2021)]]), ".")</f>
        <v>16.666666666666664</v>
      </c>
      <c r="F441" s="30">
        <f>IFERROR(AVERAGE(Mystery_Shopping_Scores6[[#This Row],[Family (2020)]:[Studying (2020)]],Mystery_Shopping_Scores6[[#This Row],[Transport (2021)]:[Health (2021)]]), ".")</f>
        <v>42.857142857142854</v>
      </c>
      <c r="G441" s="171">
        <f>AVERAGE(Mystery_Shopping_Scores6[[#This Row],[Regular business operations (2021)]:[Health (2021)]])</f>
        <v>26.666666666666664</v>
      </c>
      <c r="H441" s="171">
        <v>0</v>
      </c>
      <c r="I441" s="38">
        <v>33.333333333333329</v>
      </c>
      <c r="J441" s="38">
        <v>100</v>
      </c>
      <c r="K441" s="38">
        <v>0</v>
      </c>
      <c r="L441" s="30">
        <v>0</v>
      </c>
      <c r="M441" s="171" t="s">
        <v>6</v>
      </c>
      <c r="N441" s="167" t="s">
        <v>6</v>
      </c>
      <c r="O441" s="172" t="s">
        <v>6</v>
      </c>
      <c r="P441" s="167">
        <v>41.662500000000001</v>
      </c>
      <c r="Q441" s="38">
        <f t="shared" si="138"/>
        <v>50</v>
      </c>
      <c r="R441" s="29">
        <v>33.333333333333329</v>
      </c>
      <c r="S441" s="38">
        <v>33.333333333333329</v>
      </c>
      <c r="T441" s="38">
        <v>33.333333333333329</v>
      </c>
      <c r="U441" s="30">
        <v>100</v>
      </c>
      <c r="V441" s="191">
        <v>44.333333333333336</v>
      </c>
      <c r="W441" s="179">
        <v>33.325000000000003</v>
      </c>
      <c r="X441" s="184">
        <v>0</v>
      </c>
      <c r="Y441" s="179">
        <v>0</v>
      </c>
      <c r="Z441" s="179">
        <v>33.299999999999997</v>
      </c>
      <c r="AA441" s="179">
        <v>100</v>
      </c>
      <c r="AB441" s="183">
        <v>44.333333333333336</v>
      </c>
      <c r="AC441" s="179">
        <v>66.666666666499992</v>
      </c>
      <c r="AD441" s="184">
        <v>33.333333332999999</v>
      </c>
      <c r="AE441" s="179" t="s">
        <v>6</v>
      </c>
      <c r="AF441" s="179" t="s">
        <v>6</v>
      </c>
      <c r="AG441" s="185">
        <v>100</v>
      </c>
      <c r="AH441" s="183">
        <v>44.333333333333336</v>
      </c>
      <c r="AI441" s="179">
        <v>33.333333333249996</v>
      </c>
      <c r="AJ441" s="184">
        <v>0</v>
      </c>
      <c r="AK441" s="179">
        <v>0</v>
      </c>
      <c r="AL441" s="179">
        <v>33.333333332999999</v>
      </c>
      <c r="AM441" s="185">
        <v>100</v>
      </c>
      <c r="AN441" s="179">
        <v>66.666499999999999</v>
      </c>
      <c r="AO441" s="184">
        <v>33.332999999999998</v>
      </c>
      <c r="AP441" s="179" t="s">
        <v>6</v>
      </c>
      <c r="AQ441" s="179" t="s">
        <v>6</v>
      </c>
      <c r="AR441" s="185">
        <v>100</v>
      </c>
    </row>
    <row r="442" spans="2:44" x14ac:dyDescent="0.3">
      <c r="B442" s="153" t="s">
        <v>28</v>
      </c>
      <c r="C442" s="92" t="s">
        <v>740</v>
      </c>
      <c r="D442" s="29">
        <f>AVERAGE(Mystery_Shopping_Scores6[[#This Row],[Business Start-up (2020)]:[Studying (2020)]], Mystery_Shopping_Scores6[[#This Row],[Regular business operations (2021)]:[Health (2021)]])</f>
        <v>0</v>
      </c>
      <c r="E442" s="29">
        <f>IFERROR(AVERAGE(Mystery_Shopping_Scores6[[#This Row],[Business Start-up (2020)]], Mystery_Shopping_Scores6[[#This Row],[Regular business operations (2021)]]), ".")</f>
        <v>0</v>
      </c>
      <c r="F442" s="30">
        <f>IFERROR(AVERAGE(Mystery_Shopping_Scores6[[#This Row],[Family (2020)]:[Studying (2020)]],Mystery_Shopping_Scores6[[#This Row],[Transport (2021)]:[Health (2021)]]), ".")</f>
        <v>0</v>
      </c>
      <c r="G442" s="171">
        <f>AVERAGE(Mystery_Shopping_Scores6[[#This Row],[Regular business operations (2021)]:[Health (2021)]])</f>
        <v>0</v>
      </c>
      <c r="H442" s="171">
        <v>0</v>
      </c>
      <c r="I442" s="38">
        <v>0</v>
      </c>
      <c r="J442" s="38">
        <v>0</v>
      </c>
      <c r="K442" s="38">
        <v>0</v>
      </c>
      <c r="L442" s="30" t="s">
        <v>6</v>
      </c>
      <c r="M442" s="171">
        <v>0</v>
      </c>
      <c r="N442" s="167" t="s">
        <v>6</v>
      </c>
      <c r="O442" s="172">
        <v>0</v>
      </c>
      <c r="P442" s="167">
        <v>0</v>
      </c>
      <c r="Q442" s="38">
        <f t="shared" si="138"/>
        <v>0</v>
      </c>
      <c r="R442" s="29">
        <v>0</v>
      </c>
      <c r="S442" s="38">
        <v>0</v>
      </c>
      <c r="T442" s="38">
        <v>0</v>
      </c>
      <c r="U442" s="30">
        <v>0</v>
      </c>
      <c r="V442" s="191">
        <v>1.3333333333333333</v>
      </c>
      <c r="W442" s="179">
        <v>0</v>
      </c>
      <c r="X442" s="184">
        <v>0</v>
      </c>
      <c r="Y442" s="179">
        <v>0</v>
      </c>
      <c r="Z442" s="179">
        <v>0</v>
      </c>
      <c r="AA442" s="179">
        <v>0</v>
      </c>
      <c r="AB442" s="183">
        <v>1.3333333333333333</v>
      </c>
      <c r="AC442" s="179">
        <v>3.84615384615</v>
      </c>
      <c r="AD442" s="184">
        <v>7.6923076923</v>
      </c>
      <c r="AE442" s="179" t="s">
        <v>6</v>
      </c>
      <c r="AF442" s="179" t="s">
        <v>6</v>
      </c>
      <c r="AG442" s="185">
        <v>0</v>
      </c>
      <c r="AH442" s="183">
        <v>0</v>
      </c>
      <c r="AI442" s="179">
        <v>0</v>
      </c>
      <c r="AJ442" s="184">
        <v>0</v>
      </c>
      <c r="AK442" s="179">
        <v>0</v>
      </c>
      <c r="AL442" s="179">
        <v>0</v>
      </c>
      <c r="AM442" s="185">
        <v>0</v>
      </c>
      <c r="AN442" s="179">
        <v>0</v>
      </c>
      <c r="AO442" s="184">
        <v>0</v>
      </c>
      <c r="AP442" s="179" t="s">
        <v>6</v>
      </c>
      <c r="AQ442" s="179" t="s">
        <v>6</v>
      </c>
      <c r="AR442" s="185">
        <v>0</v>
      </c>
    </row>
    <row r="443" spans="2:44" x14ac:dyDescent="0.3">
      <c r="B443" s="153" t="s">
        <v>28</v>
      </c>
      <c r="C443" s="92" t="s">
        <v>741</v>
      </c>
      <c r="D443" s="29">
        <f>AVERAGE(Mystery_Shopping_Scores6[[#This Row],[Business Start-up (2020)]:[Studying (2020)]], Mystery_Shopping_Scores6[[#This Row],[Regular business operations (2021)]:[Health (2021)]])</f>
        <v>6.25</v>
      </c>
      <c r="E443" s="29">
        <f>IFERROR(AVERAGE(Mystery_Shopping_Scores6[[#This Row],[Business Start-up (2020)]], Mystery_Shopping_Scores6[[#This Row],[Regular business operations (2021)]]), ".")</f>
        <v>0</v>
      </c>
      <c r="F443" s="30">
        <f>IFERROR(AVERAGE(Mystery_Shopping_Scores6[[#This Row],[Family (2020)]:[Studying (2020)]],Mystery_Shopping_Scores6[[#This Row],[Transport (2021)]:[Health (2021)]]), ".")</f>
        <v>8.3333333333333339</v>
      </c>
      <c r="G443" s="171">
        <f>AVERAGE(Mystery_Shopping_Scores6[[#This Row],[Regular business operations (2021)]:[Health (2021)]])</f>
        <v>0</v>
      </c>
      <c r="H443" s="171">
        <v>0</v>
      </c>
      <c r="I443" s="38">
        <v>0</v>
      </c>
      <c r="J443" s="38">
        <v>0</v>
      </c>
      <c r="K443" s="38">
        <v>0</v>
      </c>
      <c r="L443" s="30">
        <v>0</v>
      </c>
      <c r="M443" s="171">
        <v>4.7619047619047619</v>
      </c>
      <c r="N443" s="167" t="s">
        <v>6</v>
      </c>
      <c r="O443" s="172">
        <v>0</v>
      </c>
      <c r="P443" s="167">
        <v>7.1428571428571432</v>
      </c>
      <c r="Q443" s="38">
        <f t="shared" si="138"/>
        <v>16.666666666666668</v>
      </c>
      <c r="R443" s="29">
        <v>0</v>
      </c>
      <c r="S443" s="38" t="s">
        <v>6</v>
      </c>
      <c r="T443" s="38">
        <v>0</v>
      </c>
      <c r="U443" s="30">
        <v>50</v>
      </c>
      <c r="V443" s="191">
        <v>9.6666666666666661</v>
      </c>
      <c r="W443" s="179">
        <v>0</v>
      </c>
      <c r="X443" s="184">
        <v>0</v>
      </c>
      <c r="Y443" s="179">
        <v>0</v>
      </c>
      <c r="Z443" s="179">
        <v>0</v>
      </c>
      <c r="AA443" s="179">
        <v>0</v>
      </c>
      <c r="AB443" s="183">
        <v>14.5</v>
      </c>
      <c r="AC443" s="179">
        <v>28.846153846149999</v>
      </c>
      <c r="AD443" s="184">
        <v>7.6923076923</v>
      </c>
      <c r="AE443" s="179" t="s">
        <v>6</v>
      </c>
      <c r="AF443" s="179" t="s">
        <v>6</v>
      </c>
      <c r="AG443" s="185">
        <v>50</v>
      </c>
      <c r="AH443" s="183">
        <v>0</v>
      </c>
      <c r="AI443" s="179">
        <v>0</v>
      </c>
      <c r="AJ443" s="184">
        <v>0</v>
      </c>
      <c r="AK443" s="179">
        <v>0</v>
      </c>
      <c r="AL443" s="179" t="s">
        <v>6</v>
      </c>
      <c r="AM443" s="185" t="s">
        <v>6</v>
      </c>
      <c r="AN443" s="179">
        <v>0</v>
      </c>
      <c r="AO443" s="184">
        <v>0</v>
      </c>
      <c r="AP443" s="179" t="s">
        <v>6</v>
      </c>
      <c r="AQ443" s="179" t="s">
        <v>6</v>
      </c>
      <c r="AR443" s="185">
        <v>0</v>
      </c>
    </row>
    <row r="444" spans="2:44" x14ac:dyDescent="0.3">
      <c r="B444" s="153" t="s">
        <v>29</v>
      </c>
      <c r="C444" s="92" t="s">
        <v>307</v>
      </c>
      <c r="D444" s="29">
        <f>AVERAGE(Mystery_Shopping_Scores6[[#This Row],[Business Start-up (2020)]:[Studying (2020)]], Mystery_Shopping_Scores6[[#This Row],[Regular business operations (2021)]:[Health (2021)]])</f>
        <v>34.809489603454544</v>
      </c>
      <c r="E444" s="29">
        <f>IFERROR(AVERAGE(Mystery_Shopping_Scores6[[#This Row],[Business Start-up (2020)]], Mystery_Shopping_Scores6[[#This Row],[Regular business operations (2021)]]), ".")</f>
        <v>54.189200680272094</v>
      </c>
      <c r="F444" s="30">
        <f>IFERROR(AVERAGE(Mystery_Shopping_Scores6[[#This Row],[Family (2020)]:[Studying (2020)]],Mystery_Shopping_Scores6[[#This Row],[Transport (2021)]:[Health (2021)]]), ".")</f>
        <v>29.272429295792392</v>
      </c>
      <c r="G444" s="171">
        <f>AVERAGE(Mystery_Shopping_Scores6[[#This Row],[Regular business operations (2021)]:[Health (2021)]])</f>
        <v>26.256712962962961</v>
      </c>
      <c r="H444" s="29">
        <f t="shared" ref="H444:L444" si="140" xml:space="preserve"> (SUMIFS(H:H, $B:$B, $B444, $C:$C, "1. User centricity")+SUMIFS(H:H, $B:$B, $B444, $C:$C, "2. Transparency")+SUMIFS(H:H, $B:$B, $B444, $C:$C, "3. Key enablers")+ SUMIFS(H:H, $B:$B, $B444, $C:$C, "4. Cross-border services"))/4</f>
        <v>43.544146825396815</v>
      </c>
      <c r="I444" s="38">
        <f t="shared" si="140"/>
        <v>19.619047619047617</v>
      </c>
      <c r="J444" s="38">
        <f t="shared" si="140"/>
        <v>25.845238095238098</v>
      </c>
      <c r="K444" s="38">
        <f t="shared" si="140"/>
        <v>23.591269841269842</v>
      </c>
      <c r="L444" s="30">
        <f t="shared" si="140"/>
        <v>18.68386243386243</v>
      </c>
      <c r="M444" s="171" t="s">
        <v>6</v>
      </c>
      <c r="N444" s="167" t="s">
        <v>6</v>
      </c>
      <c r="O444" s="172" t="s">
        <v>6</v>
      </c>
      <c r="P444" s="167">
        <v>37.509605202034521</v>
      </c>
      <c r="Q444" s="38">
        <f t="shared" si="138"/>
        <v>45.500460404069031</v>
      </c>
      <c r="R444" s="29">
        <f xml:space="preserve"> (SUMIFS(R:R, $B:$B, $B444, $C:$C, "1. User centricity")+SUMIFS(R:R, $B:$B, $B444, $C:$C, "2. Transparency")+SUMIFS(R:R, $B:$B, $B444, $C:$C, "3. Key enablers")+ SUMIFS(R:R, $B:$B, $B444, $C:$C, "4. Cross-border services"))/4</f>
        <v>64.83425453514738</v>
      </c>
      <c r="S444" s="38">
        <f xml:space="preserve"> (SUMIFS(S:S, $B:$B, $B444, $C:$C, "1. User centricity")+SUMIFS(S:S, $B:$B, $B444, $C:$C, "2. Transparency")+SUMIFS(S:S, $B:$B, $B444, $C:$C, "3. Key enablers")+ SUMIFS(S:S, $B:$B, $B444, $C:$C, "4. Cross-border services"))/4</f>
        <v>43.027699042579989</v>
      </c>
      <c r="T444" s="38">
        <f xml:space="preserve"> (SUMIFS(T:T, $B:$B, $B444, $C:$C, "1. User centricity")+SUMIFS(T:T, $B:$B, $B444, $C:$C, "2. Transparency")+SUMIFS(T:T, $B:$B, $B444, $C:$C, "3. Key enablers")+ SUMIFS(T:T, $B:$B, $B444, $C:$C, "4. Cross-border services"))/4</f>
        <v>42.116673752834473</v>
      </c>
      <c r="U444" s="30">
        <f xml:space="preserve"> (SUMIFS(U:U, $B:$B, $B444, $C:$C, "1. User centricity")+SUMIFS(U:U, $B:$B, $B444, $C:$C, "2. Transparency")+SUMIFS(U:U, $B:$B, $B444, $C:$C, "3. Key enablers")+ SUMIFS(U:U, $B:$B, $B444, $C:$C, "4. Cross-border services"))/4</f>
        <v>32.023214285714282</v>
      </c>
      <c r="V444" s="191">
        <v>33.375</v>
      </c>
      <c r="W444" s="179">
        <v>29.518750000000001</v>
      </c>
      <c r="X444" s="184">
        <v>48.058333333333337</v>
      </c>
      <c r="Y444" s="179">
        <v>22.075000000000003</v>
      </c>
      <c r="Z444" s="179">
        <v>15.35</v>
      </c>
      <c r="AA444" s="179">
        <v>32.591666666666669</v>
      </c>
      <c r="AB444" s="183">
        <v>37.25</v>
      </c>
      <c r="AC444" s="179">
        <v>36.88013379237384</v>
      </c>
      <c r="AD444" s="184">
        <v>51.849240795951388</v>
      </c>
      <c r="AE444" s="179">
        <v>36.6217351137037</v>
      </c>
      <c r="AF444" s="179">
        <v>33.541462418333332</v>
      </c>
      <c r="AG444" s="185">
        <v>25.508096841506941</v>
      </c>
      <c r="AH444" s="183" t="s">
        <v>6</v>
      </c>
      <c r="AI444" s="179" t="s">
        <v>6</v>
      </c>
      <c r="AJ444" s="184" t="s">
        <v>6</v>
      </c>
      <c r="AK444" s="179" t="s">
        <v>6</v>
      </c>
      <c r="AL444" s="179" t="s">
        <v>6</v>
      </c>
      <c r="AM444" s="185" t="s">
        <v>6</v>
      </c>
      <c r="AN444" s="179" t="s">
        <v>6</v>
      </c>
      <c r="AO444" s="184" t="s">
        <v>6</v>
      </c>
      <c r="AP444" s="179" t="s">
        <v>6</v>
      </c>
      <c r="AQ444" s="179" t="s">
        <v>6</v>
      </c>
      <c r="AR444" s="185" t="s">
        <v>6</v>
      </c>
    </row>
    <row r="445" spans="2:44" x14ac:dyDescent="0.3">
      <c r="B445" s="153" t="s">
        <v>29</v>
      </c>
      <c r="C445" s="92" t="s">
        <v>734</v>
      </c>
      <c r="D445" s="29">
        <f>AVERAGE(Mystery_Shopping_Scores6[[#This Row],[Business Start-up (2020)]:[Studying (2020)]], Mystery_Shopping_Scores6[[#This Row],[Regular business operations (2021)]:[Health (2021)]])</f>
        <v>66.202606310013707</v>
      </c>
      <c r="E445" s="29">
        <f>IFERROR(AVERAGE(Mystery_Shopping_Scores6[[#This Row],[Business Start-up (2020)]], Mystery_Shopping_Scores6[[#This Row],[Regular business operations (2021)]]), ".")</f>
        <v>82.849206349206341</v>
      </c>
      <c r="F445" s="30">
        <f>IFERROR(AVERAGE(Mystery_Shopping_Scores6[[#This Row],[Family (2020)]:[Studying (2020)]],Mystery_Shopping_Scores6[[#This Row],[Transport (2021)]:[Health (2021)]]), ".")</f>
        <v>61.446434870244396</v>
      </c>
      <c r="G445" s="171">
        <f>AVERAGE(Mystery_Shopping_Scores6[[#This Row],[Regular business operations (2021)]:[Health (2021)]])</f>
        <v>63.74074074074074</v>
      </c>
      <c r="H445" s="29">
        <f t="shared" ref="H445:L445" si="141">2/3*IF(ISNUMBER(H446),H446)+1/3*(2/3*IF(ISNUMBER(H448),H448)+IF(ISNUMBER(H447),H447)/3)</f>
        <v>81.825396825396808</v>
      </c>
      <c r="I445" s="38">
        <f t="shared" si="141"/>
        <v>58.476190476190467</v>
      </c>
      <c r="J445" s="38">
        <f t="shared" si="141"/>
        <v>57.460317460317455</v>
      </c>
      <c r="K445" s="38">
        <f t="shared" si="141"/>
        <v>66.984126984126988</v>
      </c>
      <c r="L445" s="30">
        <f t="shared" si="141"/>
        <v>53.957671957671948</v>
      </c>
      <c r="M445" s="171" t="s">
        <v>6</v>
      </c>
      <c r="N445" s="167" t="s">
        <v>6</v>
      </c>
      <c r="O445" s="172" t="s">
        <v>6</v>
      </c>
      <c r="P445" s="167">
        <v>64.189969135802471</v>
      </c>
      <c r="Q445" s="38">
        <f t="shared" si="138"/>
        <v>69.279938271604934</v>
      </c>
      <c r="R445" s="29">
        <f>2/3*IF(ISNUMBER(R446),R446)+1/3*(2/3*IF(ISNUMBER(R448),R448)+IF(ISNUMBER(R447),R447)/3)</f>
        <v>83.873015873015873</v>
      </c>
      <c r="S445" s="38">
        <f>2/3*IF(ISNUMBER(S446),S446)+1/3*(2/3*IF(ISNUMBER(S448),S448)+IF(ISNUMBER(S447),S447)/3)</f>
        <v>64.832451499118164</v>
      </c>
      <c r="T445" s="38">
        <f>2/3*IF(ISNUMBER(T446),T446)+1/3*(2/3*IF(ISNUMBER(T448),T448)+IF(ISNUMBER(T447),T447)/3)</f>
        <v>65.460317460317469</v>
      </c>
      <c r="U445" s="30">
        <f>2/3*IF(ISNUMBER(U446),U446)+1/3*(2/3*IF(ISNUMBER(U448),U448)+IF(ISNUMBER(U447),U447)/3)</f>
        <v>62.953968253968249</v>
      </c>
      <c r="V445" s="191">
        <v>60.125</v>
      </c>
      <c r="W445" s="179">
        <v>59.100000000000009</v>
      </c>
      <c r="X445" s="184">
        <v>76.400000000000006</v>
      </c>
      <c r="Y445" s="179">
        <v>42.7</v>
      </c>
      <c r="Z445" s="179">
        <v>46.5</v>
      </c>
      <c r="AA445" s="179">
        <v>70.8</v>
      </c>
      <c r="AB445" s="183">
        <v>61</v>
      </c>
      <c r="AC445" s="179">
        <v>61.053096322694444</v>
      </c>
      <c r="AD445" s="184">
        <v>73.342151675555556</v>
      </c>
      <c r="AE445" s="179">
        <v>65.537918871111103</v>
      </c>
      <c r="AF445" s="179">
        <v>55.874883286666659</v>
      </c>
      <c r="AG445" s="185">
        <v>49.457431457444436</v>
      </c>
      <c r="AH445" s="183" t="s">
        <v>6</v>
      </c>
      <c r="AI445" s="179" t="s">
        <v>6</v>
      </c>
      <c r="AJ445" s="184" t="s">
        <v>6</v>
      </c>
      <c r="AK445" s="179" t="s">
        <v>6</v>
      </c>
      <c r="AL445" s="179" t="s">
        <v>6</v>
      </c>
      <c r="AM445" s="185" t="s">
        <v>6</v>
      </c>
      <c r="AN445" s="179" t="s">
        <v>6</v>
      </c>
      <c r="AO445" s="184" t="s">
        <v>6</v>
      </c>
      <c r="AP445" s="179" t="s">
        <v>6</v>
      </c>
      <c r="AQ445" s="179" t="s">
        <v>6</v>
      </c>
      <c r="AR445" s="185" t="s">
        <v>6</v>
      </c>
    </row>
    <row r="446" spans="2:44" x14ac:dyDescent="0.3">
      <c r="B446" s="153" t="s">
        <v>29</v>
      </c>
      <c r="C446" s="92" t="s">
        <v>308</v>
      </c>
      <c r="D446" s="29">
        <f>AVERAGE(Mystery_Shopping_Scores6[[#This Row],[Business Start-up (2020)]:[Studying (2020)]], Mystery_Shopping_Scores6[[#This Row],[Regular business operations (2021)]:[Health (2021)]])</f>
        <v>63.488359788359794</v>
      </c>
      <c r="E446" s="29">
        <f>IFERROR(AVERAGE(Mystery_Shopping_Scores6[[#This Row],[Business Start-up (2020)]], Mystery_Shopping_Scores6[[#This Row],[Regular business operations (2021)]]), ".")</f>
        <v>87.75</v>
      </c>
      <c r="F446" s="30">
        <f>IFERROR(AVERAGE(Mystery_Shopping_Scores6[[#This Row],[Family (2020)]:[Studying (2020)]],Mystery_Shopping_Scores6[[#This Row],[Transport (2021)]:[Health (2021)]]), ".")</f>
        <v>56.556462585034019</v>
      </c>
      <c r="G446" s="171">
        <f>AVERAGE(Mystery_Shopping_Scores6[[#This Row],[Regular business operations (2021)]:[Health (2021)]])</f>
        <v>61.5</v>
      </c>
      <c r="H446" s="171">
        <v>87.5</v>
      </c>
      <c r="I446" s="38">
        <v>52</v>
      </c>
      <c r="J446" s="38">
        <v>60</v>
      </c>
      <c r="K446" s="38">
        <v>60</v>
      </c>
      <c r="L446" s="30">
        <v>48</v>
      </c>
      <c r="M446" s="171">
        <v>69.488372093023258</v>
      </c>
      <c r="N446" s="167">
        <v>53</v>
      </c>
      <c r="O446" s="172">
        <v>45</v>
      </c>
      <c r="P446" s="167">
        <v>60.986904761904768</v>
      </c>
      <c r="Q446" s="38">
        <f t="shared" si="138"/>
        <v>65.973809523809535</v>
      </c>
      <c r="R446" s="29">
        <v>88</v>
      </c>
      <c r="S446" s="38">
        <v>55.714285714285722</v>
      </c>
      <c r="T446" s="38">
        <v>57.714285714285722</v>
      </c>
      <c r="U446" s="30">
        <v>62.466666666666669</v>
      </c>
      <c r="V446" s="191">
        <v>58.5</v>
      </c>
      <c r="W446" s="179">
        <v>56</v>
      </c>
      <c r="X446" s="184">
        <v>80</v>
      </c>
      <c r="Y446" s="179">
        <v>30</v>
      </c>
      <c r="Z446" s="179">
        <v>34</v>
      </c>
      <c r="AA446" s="179">
        <v>80</v>
      </c>
      <c r="AB446" s="183">
        <v>61</v>
      </c>
      <c r="AC446" s="179">
        <v>60.992063492</v>
      </c>
      <c r="AD446" s="184">
        <v>81.111111111</v>
      </c>
      <c r="AE446" s="179">
        <v>55.714285713999999</v>
      </c>
      <c r="AF446" s="179">
        <v>53</v>
      </c>
      <c r="AG446" s="185">
        <v>54.142857143000001</v>
      </c>
      <c r="AH446" s="183" t="s">
        <v>6</v>
      </c>
      <c r="AI446" s="179" t="s">
        <v>6</v>
      </c>
      <c r="AJ446" s="184" t="s">
        <v>6</v>
      </c>
      <c r="AK446" s="179" t="s">
        <v>6</v>
      </c>
      <c r="AL446" s="179" t="s">
        <v>6</v>
      </c>
      <c r="AM446" s="185" t="s">
        <v>6</v>
      </c>
      <c r="AN446" s="179" t="s">
        <v>6</v>
      </c>
      <c r="AO446" s="184" t="s">
        <v>6</v>
      </c>
      <c r="AP446" s="179" t="s">
        <v>6</v>
      </c>
      <c r="AQ446" s="179" t="s">
        <v>6</v>
      </c>
      <c r="AR446" s="185" t="s">
        <v>6</v>
      </c>
    </row>
    <row r="447" spans="2:44" x14ac:dyDescent="0.3">
      <c r="B447" s="153" t="s">
        <v>29</v>
      </c>
      <c r="C447" s="92" t="s">
        <v>735</v>
      </c>
      <c r="D447" s="29">
        <f>AVERAGE(Mystery_Shopping_Scores6[[#This Row],[Business Start-up (2020)]:[Studying (2020)]], Mystery_Shopping_Scores6[[#This Row],[Regular business operations (2021)]:[Health (2021)]])</f>
        <v>84.734567901234584</v>
      </c>
      <c r="E447" s="29">
        <f>IFERROR(AVERAGE(Mystery_Shopping_Scores6[[#This Row],[Business Start-up (2020)]], Mystery_Shopping_Scores6[[#This Row],[Regular business operations (2021)]]), ".")</f>
        <v>62</v>
      </c>
      <c r="F447" s="30">
        <f>IFERROR(AVERAGE(Mystery_Shopping_Scores6[[#This Row],[Family (2020)]:[Studying (2020)]],Mystery_Shopping_Scores6[[#This Row],[Transport (2021)]:[Health (2021)]]), ".")</f>
        <v>91.230158730158749</v>
      </c>
      <c r="G447" s="171">
        <f>AVERAGE(Mystery_Shopping_Scores6[[#This Row],[Regular business operations (2021)]:[Health (2021)]])</f>
        <v>84.666666666666657</v>
      </c>
      <c r="H447" s="171">
        <v>40</v>
      </c>
      <c r="I447" s="38">
        <v>100</v>
      </c>
      <c r="J447" s="38">
        <v>100</v>
      </c>
      <c r="K447" s="38">
        <v>100</v>
      </c>
      <c r="L447" s="30">
        <v>83.333333333333329</v>
      </c>
      <c r="M447" s="171">
        <v>82.539682539682545</v>
      </c>
      <c r="N447" s="167">
        <v>74.285714285714292</v>
      </c>
      <c r="O447" s="172">
        <v>93.333333333333329</v>
      </c>
      <c r="P447" s="167">
        <v>83.209722222222211</v>
      </c>
      <c r="Q447" s="38">
        <f t="shared" si="138"/>
        <v>84.819444444444443</v>
      </c>
      <c r="R447" s="29">
        <v>84</v>
      </c>
      <c r="S447" s="38">
        <v>77.777777777777771</v>
      </c>
      <c r="T447" s="38">
        <v>100</v>
      </c>
      <c r="U447" s="30">
        <v>77.5</v>
      </c>
      <c r="V447" s="191">
        <v>64.875</v>
      </c>
      <c r="W447" s="179">
        <v>81.599999999999994</v>
      </c>
      <c r="X447" s="184">
        <v>36.4</v>
      </c>
      <c r="Y447" s="179">
        <v>90</v>
      </c>
      <c r="Z447" s="179">
        <v>100</v>
      </c>
      <c r="AA447" s="179">
        <v>100</v>
      </c>
      <c r="AB447" s="183">
        <v>48.25</v>
      </c>
      <c r="AC447" s="179">
        <v>47.81120023775</v>
      </c>
      <c r="AD447" s="184">
        <v>30.555555556000002</v>
      </c>
      <c r="AE447" s="179">
        <v>55.555555556000002</v>
      </c>
      <c r="AF447" s="179">
        <v>70.588235294</v>
      </c>
      <c r="AG447" s="185">
        <v>34.545454544999998</v>
      </c>
      <c r="AH447" s="183" t="s">
        <v>6</v>
      </c>
      <c r="AI447" s="179" t="s">
        <v>6</v>
      </c>
      <c r="AJ447" s="184" t="s">
        <v>6</v>
      </c>
      <c r="AK447" s="179" t="s">
        <v>6</v>
      </c>
      <c r="AL447" s="179" t="s">
        <v>6</v>
      </c>
      <c r="AM447" s="185" t="s">
        <v>6</v>
      </c>
      <c r="AN447" s="179" t="s">
        <v>6</v>
      </c>
      <c r="AO447" s="184" t="s">
        <v>6</v>
      </c>
      <c r="AP447" s="179" t="s">
        <v>6</v>
      </c>
      <c r="AQ447" s="179" t="s">
        <v>6</v>
      </c>
      <c r="AR447" s="185" t="s">
        <v>6</v>
      </c>
    </row>
    <row r="448" spans="2:44" x14ac:dyDescent="0.3">
      <c r="B448" s="153" t="s">
        <v>29</v>
      </c>
      <c r="C448" s="92" t="s">
        <v>736</v>
      </c>
      <c r="D448" s="29">
        <f>AVERAGE(Mystery_Shopping_Scores6[[#This Row],[Business Start-up (2020)]:[Studying (2020)]], Mystery_Shopping_Scores6[[#This Row],[Regular business operations (2021)]:[Health (2021)]])</f>
        <v>65.079365079365076</v>
      </c>
      <c r="E448" s="29">
        <f>IFERROR(AVERAGE(Mystery_Shopping_Scores6[[#This Row],[Business Start-up (2020)]], Mystery_Shopping_Scores6[[#This Row],[Regular business operations (2021)]]), ".")</f>
        <v>78.571428571428569</v>
      </c>
      <c r="F448" s="30">
        <f>IFERROR(AVERAGE(Mystery_Shopping_Scores6[[#This Row],[Family (2020)]:[Studying (2020)]],Mystery_Shopping_Scores6[[#This Row],[Transport (2021)]:[Health (2021)]]), ".")</f>
        <v>61.224489795918366</v>
      </c>
      <c r="G448" s="171">
        <f>AVERAGE(Mystery_Shopping_Scores6[[#This Row],[Regular business operations (2021)]:[Health (2021)]])</f>
        <v>60</v>
      </c>
      <c r="H448" s="171">
        <v>85.714285714285708</v>
      </c>
      <c r="I448" s="38">
        <v>57.142857142857139</v>
      </c>
      <c r="J448" s="38">
        <v>28.571428571428569</v>
      </c>
      <c r="K448" s="38">
        <v>71.428571428571431</v>
      </c>
      <c r="L448" s="30">
        <v>57.142857142857139</v>
      </c>
      <c r="M448" s="171" t="s">
        <v>6</v>
      </c>
      <c r="N448" s="167" t="s">
        <v>6</v>
      </c>
      <c r="O448" s="172" t="s">
        <v>6</v>
      </c>
      <c r="P448" s="167">
        <v>64.276785714285708</v>
      </c>
      <c r="Q448" s="38">
        <f t="shared" si="138"/>
        <v>71.428571428571416</v>
      </c>
      <c r="R448" s="29">
        <v>71.428571428571431</v>
      </c>
      <c r="S448" s="38">
        <v>85.714285714285708</v>
      </c>
      <c r="T448" s="38">
        <v>71.428571428571431</v>
      </c>
      <c r="U448" s="30">
        <v>57.142857142857139</v>
      </c>
      <c r="V448" s="191">
        <v>62.5</v>
      </c>
      <c r="W448" s="179">
        <v>57.125</v>
      </c>
      <c r="X448" s="184">
        <v>85.7</v>
      </c>
      <c r="Y448" s="179">
        <v>57.1</v>
      </c>
      <c r="Z448" s="179">
        <v>57.1</v>
      </c>
      <c r="AA448" s="179">
        <v>28.6</v>
      </c>
      <c r="AB448" s="183">
        <v>67.75</v>
      </c>
      <c r="AC448" s="179">
        <v>67.857142857249997</v>
      </c>
      <c r="AD448" s="184">
        <v>71.428571429000002</v>
      </c>
      <c r="AE448" s="179">
        <v>100</v>
      </c>
      <c r="AF448" s="179">
        <v>57.142857143000001</v>
      </c>
      <c r="AG448" s="185">
        <v>42.857142856999999</v>
      </c>
      <c r="AH448" s="183" t="s">
        <v>6</v>
      </c>
      <c r="AI448" s="179" t="s">
        <v>6</v>
      </c>
      <c r="AJ448" s="184" t="s">
        <v>6</v>
      </c>
      <c r="AK448" s="179" t="s">
        <v>6</v>
      </c>
      <c r="AL448" s="179" t="s">
        <v>6</v>
      </c>
      <c r="AM448" s="185" t="s">
        <v>6</v>
      </c>
      <c r="AN448" s="179" t="s">
        <v>6</v>
      </c>
      <c r="AO448" s="184" t="s">
        <v>6</v>
      </c>
      <c r="AP448" s="179" t="s">
        <v>6</v>
      </c>
      <c r="AQ448" s="179" t="s">
        <v>6</v>
      </c>
      <c r="AR448" s="185" t="s">
        <v>6</v>
      </c>
    </row>
    <row r="449" spans="2:44" x14ac:dyDescent="0.3">
      <c r="B449" s="153" t="s">
        <v>29</v>
      </c>
      <c r="C449" s="92" t="s">
        <v>309</v>
      </c>
      <c r="D449" s="29">
        <f>AVERAGE(Mystery_Shopping_Scores6[[#This Row],[Business Start-up (2020)]:[Studying (2020)]], Mystery_Shopping_Scores6[[#This Row],[Regular business operations (2021)]:[Health (2021)]])</f>
        <v>25.789871504157219</v>
      </c>
      <c r="E449" s="29">
        <f>IFERROR(AVERAGE(Mystery_Shopping_Scores6[[#This Row],[Business Start-up (2020)]], Mystery_Shopping_Scores6[[#This Row],[Regular business operations (2021)]]), ".")</f>
        <v>47.998866213151928</v>
      </c>
      <c r="F449" s="30">
        <f>IFERROR(AVERAGE(Mystery_Shopping_Scores6[[#This Row],[Family (2020)]:[Studying (2020)]],Mystery_Shopping_Scores6[[#This Row],[Transport (2021)]:[Health (2021)]]), ".")</f>
        <v>19.444444444444439</v>
      </c>
      <c r="G449" s="171">
        <f>AVERAGE(Mystery_Shopping_Scores6[[#This Row],[Regular business operations (2021)]:[Health (2021)]])</f>
        <v>18.603174603174601</v>
      </c>
      <c r="H449" s="29">
        <f t="shared" ref="H449:L449" si="142">1/3*IF(ISNUMBER(H450),H450,0)+1/3*IF(ISNUMBER(H452),H452,0)+1/3*IF(ISNUMBER(H451),H451,0)</f>
        <v>41.825396825396822</v>
      </c>
      <c r="I449" s="38">
        <f t="shared" si="142"/>
        <v>0</v>
      </c>
      <c r="J449" s="38">
        <f t="shared" si="142"/>
        <v>11.031746031746032</v>
      </c>
      <c r="K449" s="38">
        <f t="shared" si="142"/>
        <v>27.380952380952376</v>
      </c>
      <c r="L449" s="30">
        <f t="shared" si="142"/>
        <v>12.777777777777777</v>
      </c>
      <c r="M449" s="171" t="s">
        <v>6</v>
      </c>
      <c r="N449" s="167" t="s">
        <v>6</v>
      </c>
      <c r="O449" s="172" t="s">
        <v>6</v>
      </c>
      <c r="P449" s="167">
        <v>32.149121315192744</v>
      </c>
      <c r="Q449" s="38">
        <f t="shared" si="138"/>
        <v>34.773242630385489</v>
      </c>
      <c r="R449" s="29">
        <f>1/3*IF(ISNUMBER(R450),R450,0)+1/3*IF(ISNUMBER(R452),R452,0)+1/3*IF(ISNUMBER(R451),R451,0)</f>
        <v>54.172335600907026</v>
      </c>
      <c r="S449" s="38">
        <f>1/3*IF(ISNUMBER(S450),S450,0)+1/3*IF(ISNUMBER(S452),S452,0)+1/3*IF(ISNUMBER(S451),S451,0)</f>
        <v>39.43310657596372</v>
      </c>
      <c r="T449" s="38">
        <f>1/3*IF(ISNUMBER(T450),T450,0)+1/3*IF(ISNUMBER(T452),T452,0)+1/3*IF(ISNUMBER(T451),T451,0)</f>
        <v>36.598639455782312</v>
      </c>
      <c r="U449" s="30">
        <f>1/3*IF(ISNUMBER(U450),U450,0)+1/3*IF(ISNUMBER(U452),U452,0)+1/3*IF(ISNUMBER(U451),U451,0)</f>
        <v>8.8888888888888893</v>
      </c>
      <c r="V449" s="191">
        <v>36.125</v>
      </c>
      <c r="W449" s="179">
        <v>29.525000000000002</v>
      </c>
      <c r="X449" s="184">
        <v>53.4</v>
      </c>
      <c r="Y449" s="179">
        <v>24.6</v>
      </c>
      <c r="Z449" s="179">
        <v>14.9</v>
      </c>
      <c r="AA449" s="179">
        <v>25.2</v>
      </c>
      <c r="AB449" s="183">
        <v>42.75</v>
      </c>
      <c r="AC449" s="179">
        <v>42.888134999416657</v>
      </c>
      <c r="AD449" s="184">
        <v>55.376984126999993</v>
      </c>
      <c r="AE449" s="179">
        <v>44.32728646999999</v>
      </c>
      <c r="AF449" s="179">
        <v>44.749503968333329</v>
      </c>
      <c r="AG449" s="185">
        <v>27.09876543233333</v>
      </c>
      <c r="AH449" s="183" t="s">
        <v>6</v>
      </c>
      <c r="AI449" s="179" t="s">
        <v>6</v>
      </c>
      <c r="AJ449" s="184" t="s">
        <v>6</v>
      </c>
      <c r="AK449" s="179" t="s">
        <v>6</v>
      </c>
      <c r="AL449" s="179" t="s">
        <v>6</v>
      </c>
      <c r="AM449" s="185" t="s">
        <v>6</v>
      </c>
      <c r="AN449" s="179" t="s">
        <v>6</v>
      </c>
      <c r="AO449" s="184" t="s">
        <v>6</v>
      </c>
      <c r="AP449" s="179" t="s">
        <v>6</v>
      </c>
      <c r="AQ449" s="179" t="s">
        <v>6</v>
      </c>
      <c r="AR449" s="185" t="s">
        <v>6</v>
      </c>
    </row>
    <row r="450" spans="2:44" x14ac:dyDescent="0.3">
      <c r="B450" s="153" t="s">
        <v>29</v>
      </c>
      <c r="C450" s="92" t="s">
        <v>737</v>
      </c>
      <c r="D450" s="29">
        <f>AVERAGE(Mystery_Shopping_Scores6[[#This Row],[Business Start-up (2020)]:[Studying (2020)]], Mystery_Shopping_Scores6[[#This Row],[Regular business operations (2021)]:[Health (2021)]])</f>
        <v>21.999244142101283</v>
      </c>
      <c r="E450" s="29">
        <f>IFERROR(AVERAGE(Mystery_Shopping_Scores6[[#This Row],[Business Start-up (2020)]], Mystery_Shopping_Scores6[[#This Row],[Regular business operations (2021)]]), ".")</f>
        <v>53.163265306122447</v>
      </c>
      <c r="F450" s="30">
        <f>IFERROR(AVERAGE(Mystery_Shopping_Scores6[[#This Row],[Family (2020)]:[Studying (2020)]],Mystery_Shopping_Scores6[[#This Row],[Transport (2021)]:[Health (2021)]]), ".")</f>
        <v>13.095238095238093</v>
      </c>
      <c r="G450" s="171">
        <f>AVERAGE(Mystery_Shopping_Scores6[[#This Row],[Regular business operations (2021)]:[Health (2021)]])</f>
        <v>23.476190476190474</v>
      </c>
      <c r="H450" s="171">
        <v>47.142857142857139</v>
      </c>
      <c r="I450" s="38">
        <v>0</v>
      </c>
      <c r="J450" s="38">
        <v>13.095238095238095</v>
      </c>
      <c r="K450" s="38">
        <v>57.142857142857139</v>
      </c>
      <c r="L450" s="30">
        <v>0</v>
      </c>
      <c r="M450" s="171">
        <v>28.599114064230335</v>
      </c>
      <c r="N450" s="167">
        <v>0</v>
      </c>
      <c r="O450" s="172">
        <v>4.1666666666666661</v>
      </c>
      <c r="P450" s="167">
        <v>20.876530612244895</v>
      </c>
      <c r="Q450" s="38">
        <f t="shared" si="138"/>
        <v>20.153061224489793</v>
      </c>
      <c r="R450" s="29">
        <v>59.183673469387756</v>
      </c>
      <c r="S450" s="38">
        <v>14.965986394557822</v>
      </c>
      <c r="T450" s="38">
        <v>6.4625850340136051</v>
      </c>
      <c r="U450" s="30">
        <v>0</v>
      </c>
      <c r="V450" s="191">
        <v>20</v>
      </c>
      <c r="W450" s="179">
        <v>21.6</v>
      </c>
      <c r="X450" s="184">
        <v>44.4</v>
      </c>
      <c r="Y450" s="179">
        <v>28.6</v>
      </c>
      <c r="Z450" s="179">
        <v>0</v>
      </c>
      <c r="AA450" s="179">
        <v>13.4</v>
      </c>
      <c r="AB450" s="183">
        <v>18.5</v>
      </c>
      <c r="AC450" s="179">
        <v>18.622448979750001</v>
      </c>
      <c r="AD450" s="184">
        <v>52.380952381</v>
      </c>
      <c r="AE450" s="179">
        <v>10.204081632999999</v>
      </c>
      <c r="AF450" s="179">
        <v>11.904761905000001</v>
      </c>
      <c r="AG450" s="185">
        <v>0</v>
      </c>
      <c r="AH450" s="183" t="s">
        <v>6</v>
      </c>
      <c r="AI450" s="179" t="s">
        <v>6</v>
      </c>
      <c r="AJ450" s="184" t="s">
        <v>6</v>
      </c>
      <c r="AK450" s="179" t="s">
        <v>6</v>
      </c>
      <c r="AL450" s="179" t="s">
        <v>6</v>
      </c>
      <c r="AM450" s="185" t="s">
        <v>6</v>
      </c>
      <c r="AN450" s="179" t="s">
        <v>6</v>
      </c>
      <c r="AO450" s="184" t="s">
        <v>6</v>
      </c>
      <c r="AP450" s="179" t="s">
        <v>6</v>
      </c>
      <c r="AQ450" s="179" t="s">
        <v>6</v>
      </c>
      <c r="AR450" s="185" t="s">
        <v>6</v>
      </c>
    </row>
    <row r="451" spans="2:44" x14ac:dyDescent="0.3">
      <c r="B451" s="153" t="s">
        <v>29</v>
      </c>
      <c r="C451" s="92" t="s">
        <v>738</v>
      </c>
      <c r="D451" s="29">
        <f>AVERAGE(Mystery_Shopping_Scores6[[#This Row],[Business Start-up (2020)]:[Studying (2020)]], Mystery_Shopping_Scores6[[#This Row],[Regular business operations (2021)]:[Health (2021)]])</f>
        <v>30.370370370370367</v>
      </c>
      <c r="E451" s="29">
        <f>IFERROR(AVERAGE(Mystery_Shopping_Scores6[[#This Row],[Business Start-up (2020)]], Mystery_Shopping_Scores6[[#This Row],[Regular business operations (2021)]]), ".")</f>
        <v>53.333333333333336</v>
      </c>
      <c r="F451" s="30">
        <f>IFERROR(AVERAGE(Mystery_Shopping_Scores6[[#This Row],[Family (2020)]:[Studying (2020)]],Mystery_Shopping_Scores6[[#This Row],[Transport (2021)]:[Health (2021)]]), ".")</f>
        <v>23.809523809523814</v>
      </c>
      <c r="G451" s="171">
        <f>AVERAGE(Mystery_Shopping_Scores6[[#This Row],[Regular business operations (2021)]:[Health (2021)]])</f>
        <v>17.333333333333336</v>
      </c>
      <c r="H451" s="171">
        <v>53.333333333333336</v>
      </c>
      <c r="I451" s="38">
        <v>0</v>
      </c>
      <c r="J451" s="38">
        <v>20</v>
      </c>
      <c r="K451" s="38">
        <v>0</v>
      </c>
      <c r="L451" s="30">
        <v>13.333333333333334</v>
      </c>
      <c r="M451" s="171" t="s">
        <v>6</v>
      </c>
      <c r="N451" s="167" t="s">
        <v>6</v>
      </c>
      <c r="O451" s="172" t="s">
        <v>6</v>
      </c>
      <c r="P451" s="167">
        <v>33.333333333333329</v>
      </c>
      <c r="Q451" s="38">
        <f t="shared" si="138"/>
        <v>46.666666666666664</v>
      </c>
      <c r="R451" s="29">
        <v>53.333333333333336</v>
      </c>
      <c r="S451" s="38">
        <v>53.333333333333336</v>
      </c>
      <c r="T451" s="38">
        <v>53.333333333333336</v>
      </c>
      <c r="U451" s="30">
        <v>26.666666666666668</v>
      </c>
      <c r="V451" s="191">
        <v>33.25</v>
      </c>
      <c r="W451" s="179">
        <v>20</v>
      </c>
      <c r="X451" s="184">
        <v>53.3</v>
      </c>
      <c r="Y451" s="179">
        <v>0</v>
      </c>
      <c r="Z451" s="179">
        <v>0</v>
      </c>
      <c r="AA451" s="179">
        <v>26.7</v>
      </c>
      <c r="AB451" s="183">
        <v>46.5</v>
      </c>
      <c r="AC451" s="179">
        <v>46.666666666500006</v>
      </c>
      <c r="AD451" s="184">
        <v>53.333333332999999</v>
      </c>
      <c r="AE451" s="179">
        <v>53.333333332999999</v>
      </c>
      <c r="AF451" s="179">
        <v>53.333333332999999</v>
      </c>
      <c r="AG451" s="185">
        <v>26.666666667000001</v>
      </c>
      <c r="AH451" s="183" t="s">
        <v>6</v>
      </c>
      <c r="AI451" s="179" t="s">
        <v>6</v>
      </c>
      <c r="AJ451" s="184" t="s">
        <v>6</v>
      </c>
      <c r="AK451" s="179" t="s">
        <v>6</v>
      </c>
      <c r="AL451" s="179" t="s">
        <v>6</v>
      </c>
      <c r="AM451" s="185" t="s">
        <v>6</v>
      </c>
      <c r="AN451" s="179" t="s">
        <v>6</v>
      </c>
      <c r="AO451" s="184" t="s">
        <v>6</v>
      </c>
      <c r="AP451" s="179" t="s">
        <v>6</v>
      </c>
      <c r="AQ451" s="179" t="s">
        <v>6</v>
      </c>
      <c r="AR451" s="185" t="s">
        <v>6</v>
      </c>
    </row>
    <row r="452" spans="2:44" x14ac:dyDescent="0.3">
      <c r="B452" s="153" t="s">
        <v>29</v>
      </c>
      <c r="C452" s="92" t="s">
        <v>739</v>
      </c>
      <c r="D452" s="29">
        <f>AVERAGE(Mystery_Shopping_Scores6[[#This Row],[Business Start-up (2020)]:[Studying (2020)]], Mystery_Shopping_Scores6[[#This Row],[Regular business operations (2021)]:[Health (2021)]])</f>
        <v>25</v>
      </c>
      <c r="E452" s="29">
        <f>IFERROR(AVERAGE(Mystery_Shopping_Scores6[[#This Row],[Business Start-up (2020)]], Mystery_Shopping_Scores6[[#This Row],[Regular business operations (2021)]]), ".")</f>
        <v>37.5</v>
      </c>
      <c r="F452" s="30">
        <f>IFERROR(AVERAGE(Mystery_Shopping_Scores6[[#This Row],[Family (2020)]:[Studying (2020)]],Mystery_Shopping_Scores6[[#This Row],[Transport (2021)]:[Health (2021)]]), ".")</f>
        <v>21.428571428571427</v>
      </c>
      <c r="G452" s="171">
        <f>AVERAGE(Mystery_Shopping_Scores6[[#This Row],[Regular business operations (2021)]:[Health (2021)]])</f>
        <v>15</v>
      </c>
      <c r="H452" s="171">
        <v>25</v>
      </c>
      <c r="I452" s="38">
        <v>0</v>
      </c>
      <c r="J452" s="38">
        <v>0</v>
      </c>
      <c r="K452" s="38">
        <v>25</v>
      </c>
      <c r="L452" s="30">
        <v>25</v>
      </c>
      <c r="M452" s="171" t="s">
        <v>6</v>
      </c>
      <c r="N452" s="167" t="s">
        <v>6</v>
      </c>
      <c r="O452" s="172" t="s">
        <v>6</v>
      </c>
      <c r="P452" s="167">
        <v>37.5</v>
      </c>
      <c r="Q452" s="38">
        <f t="shared" si="138"/>
        <v>37.5</v>
      </c>
      <c r="R452" s="29">
        <v>50</v>
      </c>
      <c r="S452" s="38">
        <v>50</v>
      </c>
      <c r="T452" s="38">
        <v>50</v>
      </c>
      <c r="U452" s="30">
        <v>0</v>
      </c>
      <c r="V452" s="191" t="s">
        <v>6</v>
      </c>
      <c r="W452" s="179" t="s">
        <v>6</v>
      </c>
      <c r="X452" s="184" t="s">
        <v>6</v>
      </c>
      <c r="Y452" s="179" t="s">
        <v>6</v>
      </c>
      <c r="Z452" s="179" t="s">
        <v>6</v>
      </c>
      <c r="AA452" s="179" t="s">
        <v>6</v>
      </c>
      <c r="AB452" s="183" t="s">
        <v>6</v>
      </c>
      <c r="AC452" s="179" t="s">
        <v>6</v>
      </c>
      <c r="AD452" s="184" t="s">
        <v>6</v>
      </c>
      <c r="AE452" s="179" t="s">
        <v>6</v>
      </c>
      <c r="AF452" s="179" t="s">
        <v>6</v>
      </c>
      <c r="AG452" s="185" t="s">
        <v>6</v>
      </c>
      <c r="AH452" s="183" t="s">
        <v>6</v>
      </c>
      <c r="AI452" s="179" t="s">
        <v>6</v>
      </c>
      <c r="AJ452" s="184" t="s">
        <v>6</v>
      </c>
      <c r="AK452" s="179" t="s">
        <v>6</v>
      </c>
      <c r="AL452" s="179" t="s">
        <v>6</v>
      </c>
      <c r="AM452" s="185" t="s">
        <v>6</v>
      </c>
      <c r="AN452" s="179" t="s">
        <v>6</v>
      </c>
      <c r="AO452" s="184" t="s">
        <v>6</v>
      </c>
      <c r="AP452" s="179" t="s">
        <v>6</v>
      </c>
      <c r="AQ452" s="179" t="s">
        <v>6</v>
      </c>
      <c r="AR452" s="185" t="s">
        <v>6</v>
      </c>
    </row>
    <row r="453" spans="2:44" x14ac:dyDescent="0.3">
      <c r="B453" s="153" t="s">
        <v>29</v>
      </c>
      <c r="C453" s="92" t="s">
        <v>310</v>
      </c>
      <c r="D453" s="29">
        <f>AVERAGE(Mystery_Shopping_Scores6[[#This Row],[Business Start-up (2020)]:[Studying (2020)]], Mystery_Shopping_Scores6[[#This Row],[Regular business operations (2021)]:[Health (2021)]])</f>
        <v>28.562059082892418</v>
      </c>
      <c r="E453" s="29">
        <f>IFERROR(AVERAGE(Mystery_Shopping_Scores6[[#This Row],[Business Start-up (2020)]], Mystery_Shopping_Scores6[[#This Row],[Regular business operations (2021)]]), ".")</f>
        <v>53.00595238095238</v>
      </c>
      <c r="F453" s="30">
        <f>IFERROR(AVERAGE(Mystery_Shopping_Scores6[[#This Row],[Family (2020)]:[Studying (2020)]],Mystery_Shopping_Scores6[[#This Row],[Transport (2021)]:[Health (2021)]]), ".")</f>
        <v>21.578089569160998</v>
      </c>
      <c r="G453" s="171">
        <f>AVERAGE(Mystery_Shopping_Scores6[[#This Row],[Regular business operations (2021)]:[Health (2021)]])</f>
        <v>15.638492063492063</v>
      </c>
      <c r="H453" s="29">
        <f t="shared" ref="H453:L453" si="143">AVERAGE(H454:H457)</f>
        <v>44.970238095238095</v>
      </c>
      <c r="I453" s="38">
        <f t="shared" si="143"/>
        <v>0</v>
      </c>
      <c r="J453" s="38">
        <f t="shared" si="143"/>
        <v>33.222222222222221</v>
      </c>
      <c r="K453" s="38">
        <f t="shared" si="143"/>
        <v>0</v>
      </c>
      <c r="L453" s="30">
        <f t="shared" si="143"/>
        <v>0</v>
      </c>
      <c r="M453" s="171" t="s">
        <v>6</v>
      </c>
      <c r="N453" s="167" t="s">
        <v>6</v>
      </c>
      <c r="O453" s="172" t="s">
        <v>6</v>
      </c>
      <c r="P453" s="167">
        <v>31.958258928571428</v>
      </c>
      <c r="Q453" s="38">
        <f t="shared" ref="Q453:Q471" si="144">IFERROR(AVERAGE(R453:U453),".")</f>
        <v>44.716517857142861</v>
      </c>
      <c r="R453" s="29">
        <f>AVERAGE(R454:R457)</f>
        <v>61.041666666666664</v>
      </c>
      <c r="S453" s="38">
        <f>AVERAGE(S454:S457)</f>
        <v>51.178571428571431</v>
      </c>
      <c r="T453" s="38">
        <f>AVERAGE(T454:T457)</f>
        <v>33.3125</v>
      </c>
      <c r="U453" s="30">
        <f>AVERAGE(U454:U457)</f>
        <v>33.333333333333336</v>
      </c>
      <c r="V453" s="191">
        <v>12.5</v>
      </c>
      <c r="W453" s="179">
        <v>19.2</v>
      </c>
      <c r="X453" s="184">
        <v>49.1</v>
      </c>
      <c r="Y453" s="179">
        <v>0</v>
      </c>
      <c r="Z453" s="179">
        <v>0</v>
      </c>
      <c r="AA453" s="179">
        <v>27.7</v>
      </c>
      <c r="AB453" s="183">
        <v>5.75</v>
      </c>
      <c r="AC453" s="179">
        <v>5.79296875</v>
      </c>
      <c r="AD453" s="184">
        <v>23.171875</v>
      </c>
      <c r="AE453" s="179">
        <v>0</v>
      </c>
      <c r="AF453" s="179">
        <v>0</v>
      </c>
      <c r="AG453" s="185">
        <v>0</v>
      </c>
      <c r="AH453" s="183" t="s">
        <v>6</v>
      </c>
      <c r="AI453" s="179" t="s">
        <v>6</v>
      </c>
      <c r="AJ453" s="184" t="s">
        <v>6</v>
      </c>
      <c r="AK453" s="179" t="s">
        <v>6</v>
      </c>
      <c r="AL453" s="179" t="s">
        <v>6</v>
      </c>
      <c r="AM453" s="185" t="s">
        <v>6</v>
      </c>
      <c r="AN453" s="179" t="s">
        <v>6</v>
      </c>
      <c r="AO453" s="184" t="s">
        <v>6</v>
      </c>
      <c r="AP453" s="179" t="s">
        <v>6</v>
      </c>
      <c r="AQ453" s="179" t="s">
        <v>6</v>
      </c>
      <c r="AR453" s="185" t="s">
        <v>6</v>
      </c>
    </row>
    <row r="454" spans="2:44" x14ac:dyDescent="0.3">
      <c r="B454" s="153" t="s">
        <v>29</v>
      </c>
      <c r="C454" s="92" t="s">
        <v>311</v>
      </c>
      <c r="D454" s="29">
        <f>AVERAGE(Mystery_Shopping_Scores6[[#This Row],[Business Start-up (2020)]:[Studying (2020)]], Mystery_Shopping_Scores6[[#This Row],[Regular business operations (2021)]:[Health (2021)]])</f>
        <v>16.804421768707481</v>
      </c>
      <c r="E454" s="29">
        <f>IFERROR(AVERAGE(Mystery_Shopping_Scores6[[#This Row],[Business Start-up (2020)]], Mystery_Shopping_Scores6[[#This Row],[Regular business operations (2021)]]), ".")</f>
        <v>35.833333333333329</v>
      </c>
      <c r="F454" s="30">
        <f>IFERROR(AVERAGE(Mystery_Shopping_Scores6[[#This Row],[Family (2020)]:[Studying (2020)]],Mystery_Shopping_Scores6[[#This Row],[Transport (2021)]:[Health (2021)]]), ".")</f>
        <v>9.1928571428571431</v>
      </c>
      <c r="G454" s="171">
        <f>AVERAGE(Mystery_Shopping_Scores6[[#This Row],[Regular business operations (2021)]:[Health (2021)]])</f>
        <v>15.125</v>
      </c>
      <c r="H454" s="171">
        <v>27.5</v>
      </c>
      <c r="I454" s="38">
        <v>0</v>
      </c>
      <c r="J454" s="38">
        <v>33</v>
      </c>
      <c r="K454" s="38">
        <v>0</v>
      </c>
      <c r="L454" s="30" t="s">
        <v>6</v>
      </c>
      <c r="M454" s="171">
        <v>20.814814814814813</v>
      </c>
      <c r="N454" s="167" t="s">
        <v>6</v>
      </c>
      <c r="O454" s="172">
        <v>0</v>
      </c>
      <c r="P454" s="167">
        <v>17.59013605442177</v>
      </c>
      <c r="Q454" s="38">
        <f t="shared" si="144"/>
        <v>19.043650793650794</v>
      </c>
      <c r="R454" s="29">
        <v>44.166666666666664</v>
      </c>
      <c r="S454" s="38">
        <v>4.7142857142857144</v>
      </c>
      <c r="T454" s="38">
        <v>8.25</v>
      </c>
      <c r="U454" s="30" t="s">
        <v>6</v>
      </c>
      <c r="V454" s="191">
        <v>14.833333333333334</v>
      </c>
      <c r="W454" s="179">
        <v>16.5</v>
      </c>
      <c r="X454" s="184">
        <v>33</v>
      </c>
      <c r="Y454" s="179">
        <v>0</v>
      </c>
      <c r="Z454" s="179">
        <v>0</v>
      </c>
      <c r="AA454" s="179">
        <v>33</v>
      </c>
      <c r="AB454" s="183">
        <v>11.5</v>
      </c>
      <c r="AC454" s="179">
        <v>11.34375</v>
      </c>
      <c r="AD454" s="184">
        <v>22.6875</v>
      </c>
      <c r="AE454" s="179">
        <v>0</v>
      </c>
      <c r="AF454" s="179" t="s">
        <v>6</v>
      </c>
      <c r="AG454" s="185" t="s">
        <v>6</v>
      </c>
      <c r="AH454" s="183" t="s">
        <v>6</v>
      </c>
      <c r="AI454" s="179" t="s">
        <v>6</v>
      </c>
      <c r="AJ454" s="184" t="s">
        <v>6</v>
      </c>
      <c r="AK454" s="179" t="s">
        <v>6</v>
      </c>
      <c r="AL454" s="179" t="s">
        <v>6</v>
      </c>
      <c r="AM454" s="185" t="s">
        <v>6</v>
      </c>
      <c r="AN454" s="179" t="s">
        <v>6</v>
      </c>
      <c r="AO454" s="184" t="s">
        <v>6</v>
      </c>
      <c r="AP454" s="179" t="s">
        <v>6</v>
      </c>
      <c r="AQ454" s="179" t="s">
        <v>6</v>
      </c>
      <c r="AR454" s="185" t="s">
        <v>6</v>
      </c>
    </row>
    <row r="455" spans="2:44" x14ac:dyDescent="0.3">
      <c r="B455" s="153" t="s">
        <v>29</v>
      </c>
      <c r="C455" s="92" t="s">
        <v>312</v>
      </c>
      <c r="D455" s="29">
        <f>AVERAGE(Mystery_Shopping_Scores6[[#This Row],[Business Start-up (2020)]:[Studying (2020)]], Mystery_Shopping_Scores6[[#This Row],[Regular business operations (2021)]:[Health (2021)]])</f>
        <v>59.672619047619051</v>
      </c>
      <c r="E455" s="29">
        <f>IFERROR(AVERAGE(Mystery_Shopping_Scores6[[#This Row],[Business Start-up (2020)]], Mystery_Shopping_Scores6[[#This Row],[Regular business operations (2021)]]), ".")</f>
        <v>92.857142857142861</v>
      </c>
      <c r="F455" s="30">
        <f>IFERROR(AVERAGE(Mystery_Shopping_Scores6[[#This Row],[Family (2020)]:[Studying (2020)]],Mystery_Shopping_Scores6[[#This Row],[Transport (2021)]:[Health (2021)]]), ".")</f>
        <v>48.611111111111114</v>
      </c>
      <c r="G455" s="171">
        <f>AVERAGE(Mystery_Shopping_Scores6[[#This Row],[Regular business operations (2021)]:[Health (2021)]])</f>
        <v>38.095238095238095</v>
      </c>
      <c r="H455" s="171">
        <v>85.714285714285708</v>
      </c>
      <c r="I455" s="38">
        <v>0</v>
      </c>
      <c r="J455" s="38">
        <v>66.666666666666671</v>
      </c>
      <c r="K455" s="38">
        <v>0</v>
      </c>
      <c r="L455" s="30" t="s">
        <v>6</v>
      </c>
      <c r="M455" s="171">
        <v>61.53846153846154</v>
      </c>
      <c r="N455" s="167">
        <v>100</v>
      </c>
      <c r="O455" s="172" t="s">
        <v>6</v>
      </c>
      <c r="P455" s="167">
        <v>57.287500000000001</v>
      </c>
      <c r="Q455" s="38">
        <f t="shared" si="144"/>
        <v>81.25</v>
      </c>
      <c r="R455" s="29">
        <v>100</v>
      </c>
      <c r="S455" s="38">
        <v>100</v>
      </c>
      <c r="T455" s="38">
        <v>25</v>
      </c>
      <c r="U455" s="30">
        <v>100</v>
      </c>
      <c r="V455" s="191">
        <v>30.5</v>
      </c>
      <c r="W455" s="179">
        <v>33.325000000000003</v>
      </c>
      <c r="X455" s="184">
        <v>83.3</v>
      </c>
      <c r="Y455" s="179">
        <v>0</v>
      </c>
      <c r="Z455" s="179">
        <v>0</v>
      </c>
      <c r="AA455" s="179">
        <v>50</v>
      </c>
      <c r="AB455" s="183">
        <v>25</v>
      </c>
      <c r="AC455" s="179">
        <v>25</v>
      </c>
      <c r="AD455" s="184">
        <v>50</v>
      </c>
      <c r="AE455" s="179">
        <v>0</v>
      </c>
      <c r="AF455" s="179" t="s">
        <v>6</v>
      </c>
      <c r="AG455" s="185" t="s">
        <v>6</v>
      </c>
      <c r="AH455" s="183" t="s">
        <v>6</v>
      </c>
      <c r="AI455" s="179" t="s">
        <v>6</v>
      </c>
      <c r="AJ455" s="184" t="s">
        <v>6</v>
      </c>
      <c r="AK455" s="179" t="s">
        <v>6</v>
      </c>
      <c r="AL455" s="179" t="s">
        <v>6</v>
      </c>
      <c r="AM455" s="185" t="s">
        <v>6</v>
      </c>
      <c r="AN455" s="179" t="s">
        <v>6</v>
      </c>
      <c r="AO455" s="184" t="s">
        <v>6</v>
      </c>
      <c r="AP455" s="179" t="s">
        <v>6</v>
      </c>
      <c r="AQ455" s="179" t="s">
        <v>6</v>
      </c>
      <c r="AR455" s="185" t="s">
        <v>6</v>
      </c>
    </row>
    <row r="456" spans="2:44" x14ac:dyDescent="0.3">
      <c r="B456" s="153" t="s">
        <v>29</v>
      </c>
      <c r="C456" s="92" t="s">
        <v>313</v>
      </c>
      <c r="D456" s="29">
        <f>AVERAGE(Mystery_Shopping_Scores6[[#This Row],[Business Start-up (2020)]:[Studying (2020)]], Mystery_Shopping_Scores6[[#This Row],[Regular business operations (2021)]:[Health (2021)]])</f>
        <v>73.333333333333343</v>
      </c>
      <c r="E456" s="29">
        <f>IFERROR(AVERAGE(Mystery_Shopping_Scores6[[#This Row],[Business Start-up (2020)]], Mystery_Shopping_Scores6[[#This Row],[Regular business operations (2021)]]), ".")</f>
        <v>83.333333333333343</v>
      </c>
      <c r="F456" s="30">
        <f>IFERROR(AVERAGE(Mystery_Shopping_Scores6[[#This Row],[Family (2020)]:[Studying (2020)]],Mystery_Shopping_Scores6[[#This Row],[Transport (2021)]:[Health (2021)]]), ".")</f>
        <v>66.666666666666671</v>
      </c>
      <c r="G456" s="171">
        <f>AVERAGE(Mystery_Shopping_Scores6[[#This Row],[Regular business operations (2021)]:[Health (2021)]])</f>
        <v>66.666666666666671</v>
      </c>
      <c r="H456" s="171">
        <v>66.666666666666671</v>
      </c>
      <c r="I456" s="38" t="s">
        <v>6</v>
      </c>
      <c r="J456" s="38" t="s">
        <v>6</v>
      </c>
      <c r="K456" s="38" t="s">
        <v>6</v>
      </c>
      <c r="L456" s="30" t="s">
        <v>6</v>
      </c>
      <c r="M456" s="171">
        <v>85.714285714285708</v>
      </c>
      <c r="N456" s="167">
        <v>0</v>
      </c>
      <c r="O456" s="172" t="s">
        <v>6</v>
      </c>
      <c r="P456" s="167">
        <v>76</v>
      </c>
      <c r="Q456" s="38">
        <f t="shared" si="144"/>
        <v>75</v>
      </c>
      <c r="R456" s="29">
        <v>100</v>
      </c>
      <c r="S456" s="38">
        <v>100</v>
      </c>
      <c r="T456" s="38">
        <v>100</v>
      </c>
      <c r="U456" s="30">
        <v>0</v>
      </c>
      <c r="V456" s="191">
        <v>25</v>
      </c>
      <c r="W456" s="179">
        <v>80</v>
      </c>
      <c r="X456" s="184">
        <v>80</v>
      </c>
      <c r="Y456" s="179" t="s">
        <v>6</v>
      </c>
      <c r="Z456" s="179" t="s">
        <v>6</v>
      </c>
      <c r="AA456" s="179" t="s">
        <v>6</v>
      </c>
      <c r="AB456" s="183">
        <v>6.666666666666667</v>
      </c>
      <c r="AC456" s="179">
        <v>6.666666666666667</v>
      </c>
      <c r="AD456" s="184">
        <v>20</v>
      </c>
      <c r="AE456" s="179">
        <v>0</v>
      </c>
      <c r="AF456" s="179" t="s">
        <v>6</v>
      </c>
      <c r="AG456" s="185">
        <v>0</v>
      </c>
      <c r="AH456" s="183" t="s">
        <v>6</v>
      </c>
      <c r="AI456" s="179" t="s">
        <v>6</v>
      </c>
      <c r="AJ456" s="184" t="s">
        <v>6</v>
      </c>
      <c r="AK456" s="179" t="s">
        <v>6</v>
      </c>
      <c r="AL456" s="179" t="s">
        <v>6</v>
      </c>
      <c r="AM456" s="185" t="s">
        <v>6</v>
      </c>
      <c r="AN456" s="179" t="s">
        <v>6</v>
      </c>
      <c r="AO456" s="184" t="s">
        <v>6</v>
      </c>
      <c r="AP456" s="179" t="s">
        <v>6</v>
      </c>
      <c r="AQ456" s="179" t="s">
        <v>6</v>
      </c>
      <c r="AR456" s="185" t="s">
        <v>6</v>
      </c>
    </row>
    <row r="457" spans="2:44" x14ac:dyDescent="0.3">
      <c r="B457" s="153" t="s">
        <v>29</v>
      </c>
      <c r="C457" s="92" t="s">
        <v>314</v>
      </c>
      <c r="D457" s="29">
        <f>AVERAGE(Mystery_Shopping_Scores6[[#This Row],[Business Start-up (2020)]:[Studying (2020)]], Mystery_Shopping_Scores6[[#This Row],[Regular business operations (2021)]:[Health (2021)]])</f>
        <v>0</v>
      </c>
      <c r="E457" s="29">
        <f>IFERROR(AVERAGE(Mystery_Shopping_Scores6[[#This Row],[Business Start-up (2020)]], Mystery_Shopping_Scores6[[#This Row],[Regular business operations (2021)]]), ".")</f>
        <v>0</v>
      </c>
      <c r="F457" s="30">
        <f>IFERROR(AVERAGE(Mystery_Shopping_Scores6[[#This Row],[Family (2020)]:[Studying (2020)]],Mystery_Shopping_Scores6[[#This Row],[Transport (2021)]:[Health (2021)]]), ".")</f>
        <v>0</v>
      </c>
      <c r="G457" s="171">
        <f>AVERAGE(Mystery_Shopping_Scores6[[#This Row],[Regular business operations (2021)]:[Health (2021)]])</f>
        <v>0</v>
      </c>
      <c r="H457" s="171">
        <v>0</v>
      </c>
      <c r="I457" s="38">
        <v>0</v>
      </c>
      <c r="J457" s="38">
        <v>0</v>
      </c>
      <c r="K457" s="38">
        <v>0</v>
      </c>
      <c r="L457" s="30">
        <v>0</v>
      </c>
      <c r="M457" s="171" t="s">
        <v>6</v>
      </c>
      <c r="N457" s="167" t="s">
        <v>6</v>
      </c>
      <c r="O457" s="172" t="s">
        <v>6</v>
      </c>
      <c r="P457" s="167">
        <v>0</v>
      </c>
      <c r="Q457" s="38">
        <f t="shared" si="144"/>
        <v>0</v>
      </c>
      <c r="R457" s="29">
        <v>0</v>
      </c>
      <c r="S457" s="38">
        <v>0</v>
      </c>
      <c r="T457" s="38">
        <v>0</v>
      </c>
      <c r="U457" s="30">
        <v>0</v>
      </c>
      <c r="V457" s="191">
        <v>0</v>
      </c>
      <c r="W457" s="179">
        <v>0</v>
      </c>
      <c r="X457" s="184">
        <v>0</v>
      </c>
      <c r="Y457" s="179">
        <v>0</v>
      </c>
      <c r="Z457" s="179">
        <v>0</v>
      </c>
      <c r="AA457" s="179">
        <v>0</v>
      </c>
      <c r="AB457" s="183">
        <v>0</v>
      </c>
      <c r="AC457" s="179">
        <v>0</v>
      </c>
      <c r="AD457" s="184">
        <v>0</v>
      </c>
      <c r="AE457" s="179">
        <v>0</v>
      </c>
      <c r="AF457" s="179">
        <v>0</v>
      </c>
      <c r="AG457" s="185">
        <v>0</v>
      </c>
      <c r="AH457" s="183" t="s">
        <v>6</v>
      </c>
      <c r="AI457" s="179" t="s">
        <v>6</v>
      </c>
      <c r="AJ457" s="184" t="s">
        <v>6</v>
      </c>
      <c r="AK457" s="179" t="s">
        <v>6</v>
      </c>
      <c r="AL457" s="179" t="s">
        <v>6</v>
      </c>
      <c r="AM457" s="185" t="s">
        <v>6</v>
      </c>
      <c r="AN457" s="179" t="s">
        <v>6</v>
      </c>
      <c r="AO457" s="184" t="s">
        <v>6</v>
      </c>
      <c r="AP457" s="179" t="s">
        <v>6</v>
      </c>
      <c r="AQ457" s="179" t="s">
        <v>6</v>
      </c>
      <c r="AR457" s="185" t="s">
        <v>6</v>
      </c>
    </row>
    <row r="458" spans="2:44" x14ac:dyDescent="0.3">
      <c r="B458" s="153" t="s">
        <v>29</v>
      </c>
      <c r="C458" s="92" t="s">
        <v>742</v>
      </c>
      <c r="D458" s="29">
        <f>AVERAGE(Mystery_Shopping_Scores6[[#This Row],[Business Start-up (2020)]:[Studying (2020)]], Mystery_Shopping_Scores6[[#This Row],[Regular business operations (2021)]:[Health (2021)]])</f>
        <v>18.683421516754848</v>
      </c>
      <c r="E458" s="29">
        <f>IFERROR(AVERAGE(Mystery_Shopping_Scores6[[#This Row],[Business Start-up (2020)]], Mystery_Shopping_Scores6[[#This Row],[Regular business operations (2021)]]), ".")</f>
        <v>32.902777777777779</v>
      </c>
      <c r="F458" s="30">
        <f>IFERROR(AVERAGE(Mystery_Shopping_Scores6[[#This Row],[Family (2020)]:[Studying (2020)]],Mystery_Shopping_Scores6[[#This Row],[Transport (2021)]:[Health (2021)]]), ".")</f>
        <v>14.620748299319727</v>
      </c>
      <c r="G458" s="171">
        <f>AVERAGE(Mystery_Shopping_Scores6[[#This Row],[Regular business operations (2021)]:[Health (2021)]])</f>
        <v>7.0444444444444461</v>
      </c>
      <c r="H458" s="29">
        <f t="shared" ref="H458:L458" si="145">(0.5*IF(ISNUMBER(H459),H459,0)+0.25*IF(ISNUMBER(H460),H460,0)+IFERROR(AVERAGE(H461:H462)*0.25,0))/(ISNUMBER(H459)*0.5+ISNUMBER(H460)*0.25+OR(ISNUMBER(H461),ISNUMBER(H462))*0.25)</f>
        <v>5.5555555555555554</v>
      </c>
      <c r="I458" s="38">
        <f t="shared" si="145"/>
        <v>20</v>
      </c>
      <c r="J458" s="38">
        <f t="shared" si="145"/>
        <v>1.666666666666667</v>
      </c>
      <c r="K458" s="38">
        <f t="shared" si="145"/>
        <v>0</v>
      </c>
      <c r="L458" s="30">
        <f t="shared" si="145"/>
        <v>8</v>
      </c>
      <c r="M458" s="171" t="s">
        <v>6</v>
      </c>
      <c r="N458" s="167" t="s">
        <v>6</v>
      </c>
      <c r="O458" s="172" t="s">
        <v>6</v>
      </c>
      <c r="P458" s="167">
        <v>21.741071428571427</v>
      </c>
      <c r="Q458" s="38">
        <f t="shared" si="144"/>
        <v>33.232142857142854</v>
      </c>
      <c r="R458" s="29">
        <f>(0.5*IF(ISNUMBER(R459),R459,0)+0.25*IF(ISNUMBER(R460),R460,0)+IFERROR(AVERAGE(R461:R462)*0.25,0))/(ISNUMBER(R459)*0.5+ISNUMBER(R460)*0.25+OR(ISNUMBER(R461),ISNUMBER(R462))*0.25)</f>
        <v>60.25</v>
      </c>
      <c r="S458" s="38">
        <f>(0.5*IF(ISNUMBER(S459),S459,0)+0.25*IF(ISNUMBER(S460),S460,0)+IFERROR(AVERAGE(S461:S462)*0.25,0))/(ISNUMBER(S459)*0.5+ISNUMBER(S460)*0.25+OR(ISNUMBER(S461),ISNUMBER(S462))*0.25)</f>
        <v>16.666666666666664</v>
      </c>
      <c r="T458" s="38">
        <f>(0.5*IF(ISNUMBER(T459),T459,0)+0.25*IF(ISNUMBER(T460),T460,0)+IFERROR(AVERAGE(T461:T462)*0.25,0))/(ISNUMBER(T459)*0.5+ISNUMBER(T460)*0.25+OR(ISNUMBER(T461),ISNUMBER(T462))*0.25)</f>
        <v>33.095238095238095</v>
      </c>
      <c r="U458" s="30">
        <f>(0.5*IF(ISNUMBER(U459),U459,0)+0.25*IF(ISNUMBER(U460),U460,0)+IFERROR(AVERAGE(U461:U462)*0.25,0))/(ISNUMBER(U459)*0.5+ISNUMBER(U460)*0.25+OR(ISNUMBER(U461),ISNUMBER(U462))*0.25)</f>
        <v>22.916666666666664</v>
      </c>
      <c r="V458" s="191">
        <v>20.333333333333332</v>
      </c>
      <c r="W458" s="179">
        <v>10.25</v>
      </c>
      <c r="X458" s="184">
        <v>13.333333333333334</v>
      </c>
      <c r="Y458" s="179">
        <v>21</v>
      </c>
      <c r="Z458" s="179">
        <v>0</v>
      </c>
      <c r="AA458" s="179">
        <v>6.666666666666667</v>
      </c>
      <c r="AB458" s="183">
        <v>40.5</v>
      </c>
      <c r="AC458" s="179">
        <v>40.491071428749997</v>
      </c>
      <c r="AD458" s="184">
        <v>55.505952381249998</v>
      </c>
      <c r="AE458" s="179" t="s">
        <v>6</v>
      </c>
      <c r="AF458" s="179" t="s">
        <v>6</v>
      </c>
      <c r="AG458" s="185">
        <v>25.47619047625</v>
      </c>
      <c r="AH458" s="183" t="s">
        <v>6</v>
      </c>
      <c r="AI458" s="179" t="s">
        <v>6</v>
      </c>
      <c r="AJ458" s="184" t="s">
        <v>6</v>
      </c>
      <c r="AK458" s="179" t="s">
        <v>6</v>
      </c>
      <c r="AL458" s="179" t="s">
        <v>6</v>
      </c>
      <c r="AM458" s="185" t="s">
        <v>6</v>
      </c>
      <c r="AN458" s="179" t="s">
        <v>6</v>
      </c>
      <c r="AO458" s="184" t="s">
        <v>6</v>
      </c>
      <c r="AP458" s="179" t="s">
        <v>6</v>
      </c>
      <c r="AQ458" s="179" t="s">
        <v>6</v>
      </c>
      <c r="AR458" s="185" t="s">
        <v>6</v>
      </c>
    </row>
    <row r="459" spans="2:44" x14ac:dyDescent="0.3">
      <c r="B459" s="153" t="s">
        <v>29</v>
      </c>
      <c r="C459" s="92" t="s">
        <v>315</v>
      </c>
      <c r="D459" s="29">
        <f>AVERAGE(Mystery_Shopping_Scores6[[#This Row],[Business Start-up (2020)]:[Studying (2020)]], Mystery_Shopping_Scores6[[#This Row],[Regular business operations (2021)]:[Health (2021)]])</f>
        <v>18.866843033509703</v>
      </c>
      <c r="E459" s="29">
        <f>IFERROR(AVERAGE(Mystery_Shopping_Scores6[[#This Row],[Business Start-up (2020)]], Mystery_Shopping_Scores6[[#This Row],[Regular business operations (2021)]]), ".")</f>
        <v>34.555555555555557</v>
      </c>
      <c r="F459" s="30">
        <f>IFERROR(AVERAGE(Mystery_Shopping_Scores6[[#This Row],[Family (2020)]:[Studying (2020)]],Mystery_Shopping_Scores6[[#This Row],[Transport (2021)]:[Health (2021)]]), ".")</f>
        <v>14.384353741496598</v>
      </c>
      <c r="G459" s="171">
        <f>AVERAGE(Mystery_Shopping_Scores6[[#This Row],[Regular business operations (2021)]:[Health (2021)]])</f>
        <v>13.288888888888891</v>
      </c>
      <c r="H459" s="171">
        <v>11.111111111111111</v>
      </c>
      <c r="I459" s="38">
        <v>40</v>
      </c>
      <c r="J459" s="38">
        <v>3.3333333333333339</v>
      </c>
      <c r="K459" s="38">
        <v>0</v>
      </c>
      <c r="L459" s="30">
        <v>12</v>
      </c>
      <c r="M459" s="171">
        <v>19.333333333333336</v>
      </c>
      <c r="N459" s="167">
        <v>36</v>
      </c>
      <c r="O459" s="172">
        <v>54</v>
      </c>
      <c r="P459" s="167">
        <v>21.919642857142858</v>
      </c>
      <c r="Q459" s="38">
        <f t="shared" si="144"/>
        <v>25.839285714285715</v>
      </c>
      <c r="R459" s="29">
        <v>58</v>
      </c>
      <c r="S459" s="38">
        <v>0</v>
      </c>
      <c r="T459" s="38">
        <v>32.857142857142861</v>
      </c>
      <c r="U459" s="30">
        <v>12.5</v>
      </c>
      <c r="V459" s="191">
        <v>29.5</v>
      </c>
      <c r="W459" s="179">
        <v>18</v>
      </c>
      <c r="X459" s="184">
        <v>20</v>
      </c>
      <c r="Y459" s="179">
        <v>42</v>
      </c>
      <c r="Z459" s="179">
        <v>0</v>
      </c>
      <c r="AA459" s="179">
        <v>10</v>
      </c>
      <c r="AB459" s="183">
        <v>52.5</v>
      </c>
      <c r="AC459" s="179">
        <v>52.857142857500001</v>
      </c>
      <c r="AD459" s="184">
        <v>71.428571429000002</v>
      </c>
      <c r="AE459" s="179" t="s">
        <v>6</v>
      </c>
      <c r="AF459" s="179" t="s">
        <v>6</v>
      </c>
      <c r="AG459" s="185">
        <v>34.285714286000001</v>
      </c>
      <c r="AH459" s="183" t="s">
        <v>6</v>
      </c>
      <c r="AI459" s="179" t="s">
        <v>6</v>
      </c>
      <c r="AJ459" s="184" t="s">
        <v>6</v>
      </c>
      <c r="AK459" s="179" t="s">
        <v>6</v>
      </c>
      <c r="AL459" s="179" t="s">
        <v>6</v>
      </c>
      <c r="AM459" s="185" t="s">
        <v>6</v>
      </c>
      <c r="AN459" s="179" t="s">
        <v>6</v>
      </c>
      <c r="AO459" s="184" t="s">
        <v>6</v>
      </c>
      <c r="AP459" s="179" t="s">
        <v>6</v>
      </c>
      <c r="AQ459" s="179" t="s">
        <v>6</v>
      </c>
      <c r="AR459" s="185" t="s">
        <v>6</v>
      </c>
    </row>
    <row r="460" spans="2:44" x14ac:dyDescent="0.3">
      <c r="B460" s="153" t="s">
        <v>29</v>
      </c>
      <c r="C460" s="92" t="s">
        <v>316</v>
      </c>
      <c r="D460" s="29">
        <f>AVERAGE(Mystery_Shopping_Scores6[[#This Row],[Business Start-up (2020)]:[Studying (2020)]], Mystery_Shopping_Scores6[[#This Row],[Regular business operations (2021)]:[Health (2021)]])</f>
        <v>29.629629629629626</v>
      </c>
      <c r="E460" s="29">
        <f>IFERROR(AVERAGE(Mystery_Shopping_Scores6[[#This Row],[Business Start-up (2020)]], Mystery_Shopping_Scores6[[#This Row],[Regular business operations (2021)]]), ".")</f>
        <v>33.333333333333329</v>
      </c>
      <c r="F460" s="30">
        <f>IFERROR(AVERAGE(Mystery_Shopping_Scores6[[#This Row],[Family (2020)]:[Studying (2020)]],Mystery_Shopping_Scores6[[#This Row],[Transport (2021)]:[Health (2021)]]), ".")</f>
        <v>28.571428571428566</v>
      </c>
      <c r="G460" s="171">
        <f>AVERAGE(Mystery_Shopping_Scores6[[#This Row],[Regular business operations (2021)]:[Health (2021)]])</f>
        <v>0</v>
      </c>
      <c r="H460" s="171">
        <v>0</v>
      </c>
      <c r="I460" s="38">
        <v>0</v>
      </c>
      <c r="J460" s="38">
        <v>0</v>
      </c>
      <c r="K460" s="38">
        <v>0</v>
      </c>
      <c r="L460" s="30">
        <v>0</v>
      </c>
      <c r="M460" s="171" t="s">
        <v>6</v>
      </c>
      <c r="N460" s="167" t="s">
        <v>6</v>
      </c>
      <c r="O460" s="172" t="s">
        <v>6</v>
      </c>
      <c r="P460" s="167">
        <v>33.333333333333329</v>
      </c>
      <c r="Q460" s="38">
        <f t="shared" si="144"/>
        <v>66.666666666666657</v>
      </c>
      <c r="R460" s="29">
        <v>66.666666666666657</v>
      </c>
      <c r="S460" s="38">
        <v>66.666666666666657</v>
      </c>
      <c r="T460" s="38">
        <v>66.666666666666657</v>
      </c>
      <c r="U460" s="30">
        <v>66.666666666666657</v>
      </c>
      <c r="V460" s="191">
        <v>16.666666666666668</v>
      </c>
      <c r="W460" s="179">
        <v>0</v>
      </c>
      <c r="X460" s="184">
        <v>0</v>
      </c>
      <c r="Y460" s="179">
        <v>0</v>
      </c>
      <c r="Z460" s="179">
        <v>0</v>
      </c>
      <c r="AA460" s="179">
        <v>0</v>
      </c>
      <c r="AB460" s="183">
        <v>50</v>
      </c>
      <c r="AC460" s="179">
        <v>50</v>
      </c>
      <c r="AD460" s="184">
        <v>66.666666667000001</v>
      </c>
      <c r="AE460" s="179" t="s">
        <v>6</v>
      </c>
      <c r="AF460" s="179" t="s">
        <v>6</v>
      </c>
      <c r="AG460" s="185">
        <v>33.333333332999999</v>
      </c>
      <c r="AH460" s="183" t="s">
        <v>6</v>
      </c>
      <c r="AI460" s="179" t="s">
        <v>6</v>
      </c>
      <c r="AJ460" s="184" t="s">
        <v>6</v>
      </c>
      <c r="AK460" s="179" t="s">
        <v>6</v>
      </c>
      <c r="AL460" s="179" t="s">
        <v>6</v>
      </c>
      <c r="AM460" s="185" t="s">
        <v>6</v>
      </c>
      <c r="AN460" s="179" t="s">
        <v>6</v>
      </c>
      <c r="AO460" s="184" t="s">
        <v>6</v>
      </c>
      <c r="AP460" s="179" t="s">
        <v>6</v>
      </c>
      <c r="AQ460" s="179" t="s">
        <v>6</v>
      </c>
      <c r="AR460" s="185" t="s">
        <v>6</v>
      </c>
    </row>
    <row r="461" spans="2:44" x14ac:dyDescent="0.3">
      <c r="B461" s="153" t="s">
        <v>29</v>
      </c>
      <c r="C461" s="92" t="s">
        <v>740</v>
      </c>
      <c r="D461" s="29">
        <f>AVERAGE(Mystery_Shopping_Scores6[[#This Row],[Business Start-up (2020)]:[Studying (2020)]], Mystery_Shopping_Scores6[[#This Row],[Regular business operations (2021)]:[Health (2021)]])</f>
        <v>2.3809523809523809</v>
      </c>
      <c r="E461" s="29">
        <f>IFERROR(AVERAGE(Mystery_Shopping_Scores6[[#This Row],[Business Start-up (2020)]], Mystery_Shopping_Scores6[[#This Row],[Regular business operations (2021)]]), ".")</f>
        <v>8.3333333333333339</v>
      </c>
      <c r="F461" s="30">
        <f>IFERROR(AVERAGE(Mystery_Shopping_Scores6[[#This Row],[Family (2020)]:[Studying (2020)]],Mystery_Shopping_Scores6[[#This Row],[Transport (2021)]:[Health (2021)]]), ".")</f>
        <v>0</v>
      </c>
      <c r="G461" s="171">
        <f>AVERAGE(Mystery_Shopping_Scores6[[#This Row],[Regular business operations (2021)]:[Health (2021)]])</f>
        <v>0</v>
      </c>
      <c r="H461" s="171">
        <v>0</v>
      </c>
      <c r="I461" s="38" t="s">
        <v>6</v>
      </c>
      <c r="J461" s="38">
        <v>0</v>
      </c>
      <c r="K461" s="38">
        <v>0</v>
      </c>
      <c r="L461" s="30" t="s">
        <v>6</v>
      </c>
      <c r="M461" s="171">
        <v>6.666666666666667</v>
      </c>
      <c r="N461" s="167">
        <v>0</v>
      </c>
      <c r="O461" s="172">
        <v>0</v>
      </c>
      <c r="P461" s="167">
        <v>3.3333333333333335</v>
      </c>
      <c r="Q461" s="38">
        <f t="shared" si="144"/>
        <v>4.166666666666667</v>
      </c>
      <c r="R461" s="29">
        <v>16.666666666666668</v>
      </c>
      <c r="S461" s="38">
        <v>0</v>
      </c>
      <c r="T461" s="38">
        <v>0</v>
      </c>
      <c r="U461" s="30">
        <v>0</v>
      </c>
      <c r="V461" s="191">
        <v>0</v>
      </c>
      <c r="W461" s="179">
        <v>0</v>
      </c>
      <c r="X461" s="184" t="s">
        <v>6</v>
      </c>
      <c r="Y461" s="179">
        <v>0</v>
      </c>
      <c r="Z461" s="179" t="s">
        <v>6</v>
      </c>
      <c r="AA461" s="179" t="s">
        <v>6</v>
      </c>
      <c r="AB461" s="183">
        <v>0</v>
      </c>
      <c r="AC461" s="179">
        <v>0</v>
      </c>
      <c r="AD461" s="184">
        <v>0</v>
      </c>
      <c r="AE461" s="179" t="s">
        <v>6</v>
      </c>
      <c r="AF461" s="179" t="s">
        <v>6</v>
      </c>
      <c r="AG461" s="185">
        <v>0</v>
      </c>
      <c r="AH461" s="183" t="s">
        <v>6</v>
      </c>
      <c r="AI461" s="179" t="s">
        <v>6</v>
      </c>
      <c r="AJ461" s="184" t="s">
        <v>6</v>
      </c>
      <c r="AK461" s="179" t="s">
        <v>6</v>
      </c>
      <c r="AL461" s="179" t="s">
        <v>6</v>
      </c>
      <c r="AM461" s="185" t="s">
        <v>6</v>
      </c>
      <c r="AN461" s="179" t="s">
        <v>6</v>
      </c>
      <c r="AO461" s="184" t="s">
        <v>6</v>
      </c>
      <c r="AP461" s="179" t="s">
        <v>6</v>
      </c>
      <c r="AQ461" s="179" t="s">
        <v>6</v>
      </c>
      <c r="AR461" s="185" t="s">
        <v>6</v>
      </c>
    </row>
    <row r="462" spans="2:44" x14ac:dyDescent="0.3">
      <c r="B462" s="153" t="s">
        <v>29</v>
      </c>
      <c r="C462" s="92" t="s">
        <v>741</v>
      </c>
      <c r="D462" s="29">
        <f>AVERAGE(Mystery_Shopping_Scores6[[#This Row],[Business Start-up (2020)]:[Studying (2020)]], Mystery_Shopping_Scores6[[#This Row],[Regular business operations (2021)]:[Health (2021)]])</f>
        <v>16.666666666666668</v>
      </c>
      <c r="E462" s="29">
        <f>IFERROR(AVERAGE(Mystery_Shopping_Scores6[[#This Row],[Business Start-up (2020)]], Mystery_Shopping_Scores6[[#This Row],[Regular business operations (2021)]]), ".")</f>
        <v>50</v>
      </c>
      <c r="F462" s="30">
        <f>IFERROR(AVERAGE(Mystery_Shopping_Scores6[[#This Row],[Family (2020)]:[Studying (2020)]],Mystery_Shopping_Scores6[[#This Row],[Transport (2021)]:[Health (2021)]]), ".")</f>
        <v>0</v>
      </c>
      <c r="G462" s="171">
        <f>AVERAGE(Mystery_Shopping_Scores6[[#This Row],[Regular business operations (2021)]:[Health (2021)]])</f>
        <v>0</v>
      </c>
      <c r="H462" s="171">
        <v>0</v>
      </c>
      <c r="I462" s="38">
        <v>0</v>
      </c>
      <c r="J462" s="38">
        <v>0</v>
      </c>
      <c r="K462" s="38">
        <v>0</v>
      </c>
      <c r="L462" s="30" t="s">
        <v>6</v>
      </c>
      <c r="M462" s="171">
        <v>9.0909090909090917</v>
      </c>
      <c r="N462" s="167">
        <v>0</v>
      </c>
      <c r="O462" s="172" t="s">
        <v>6</v>
      </c>
      <c r="P462" s="167">
        <v>33.333333333333336</v>
      </c>
      <c r="Q462" s="38">
        <f t="shared" si="144"/>
        <v>50</v>
      </c>
      <c r="R462" s="29">
        <v>100</v>
      </c>
      <c r="S462" s="38" t="s">
        <v>6</v>
      </c>
      <c r="T462" s="38" t="s">
        <v>6</v>
      </c>
      <c r="U462" s="30">
        <v>0</v>
      </c>
      <c r="V462" s="191">
        <v>8.3333333333333339</v>
      </c>
      <c r="W462" s="179">
        <v>0</v>
      </c>
      <c r="X462" s="184" t="s">
        <v>6</v>
      </c>
      <c r="Y462" s="179">
        <v>0</v>
      </c>
      <c r="Z462" s="179" t="s">
        <v>6</v>
      </c>
      <c r="AA462" s="179" t="s">
        <v>6</v>
      </c>
      <c r="AB462" s="183">
        <v>12.5</v>
      </c>
      <c r="AC462" s="179">
        <v>12.5</v>
      </c>
      <c r="AD462" s="184">
        <v>25</v>
      </c>
      <c r="AE462" s="179" t="s">
        <v>6</v>
      </c>
      <c r="AF462" s="179" t="s">
        <v>6</v>
      </c>
      <c r="AG462" s="185">
        <v>0</v>
      </c>
      <c r="AH462" s="183" t="s">
        <v>6</v>
      </c>
      <c r="AI462" s="179" t="s">
        <v>6</v>
      </c>
      <c r="AJ462" s="184" t="s">
        <v>6</v>
      </c>
      <c r="AK462" s="179" t="s">
        <v>6</v>
      </c>
      <c r="AL462" s="179" t="s">
        <v>6</v>
      </c>
      <c r="AM462" s="185" t="s">
        <v>6</v>
      </c>
      <c r="AN462" s="179" t="s">
        <v>6</v>
      </c>
      <c r="AO462" s="184" t="s">
        <v>6</v>
      </c>
      <c r="AP462" s="179" t="s">
        <v>6</v>
      </c>
      <c r="AQ462" s="179" t="s">
        <v>6</v>
      </c>
      <c r="AR462" s="185" t="s">
        <v>6</v>
      </c>
    </row>
    <row r="463" spans="2:44" x14ac:dyDescent="0.3">
      <c r="B463" s="153" t="s">
        <v>30</v>
      </c>
      <c r="C463" s="92" t="s">
        <v>307</v>
      </c>
      <c r="D463" s="29">
        <f>AVERAGE(Mystery_Shopping_Scores6[[#This Row],[Business Start-up (2020)]:[Studying (2020)]], Mystery_Shopping_Scores6[[#This Row],[Regular business operations (2021)]:[Health (2021)]])</f>
        <v>95.468310920047031</v>
      </c>
      <c r="E463" s="29">
        <f>IFERROR(AVERAGE(Mystery_Shopping_Scores6[[#This Row],[Business Start-up (2020)]], Mystery_Shopping_Scores6[[#This Row],[Regular business operations (2021)]]), ".")</f>
        <v>97.021329365079367</v>
      </c>
      <c r="F463" s="30">
        <f>IFERROR(AVERAGE(Mystery_Shopping_Scores6[[#This Row],[Family (2020)]:[Studying (2020)]],Mystery_Shopping_Scores6[[#This Row],[Transport (2021)]:[Health (2021)]]), ".")</f>
        <v>95.024591364323484</v>
      </c>
      <c r="G463" s="171">
        <f>AVERAGE(Mystery_Shopping_Scores6[[#This Row],[Regular business operations (2021)]:[Health (2021)]])</f>
        <v>93.473829365079354</v>
      </c>
      <c r="H463" s="29">
        <f t="shared" ref="H463:L463" si="146" xml:space="preserve"> (SUMIFS(H:H, $B:$B, $B463, $C:$C, "1. User centricity")+SUMIFS(H:H, $B:$B, $B463, $C:$C, "2. Transparency")+SUMIFS(H:H, $B:$B, $B463, $C:$C, "3. Key enablers")+ SUMIFS(H:H, $B:$B, $B463, $C:$C, "4. Cross-border services"))/4</f>
        <v>95.29265873015872</v>
      </c>
      <c r="I463" s="38">
        <f t="shared" si="146"/>
        <v>93.416666666666657</v>
      </c>
      <c r="J463" s="38">
        <f t="shared" si="146"/>
        <v>96.875</v>
      </c>
      <c r="K463" s="38">
        <f t="shared" si="146"/>
        <v>90.644345238095227</v>
      </c>
      <c r="L463" s="30">
        <f t="shared" si="146"/>
        <v>91.140476190476193</v>
      </c>
      <c r="M463" s="171" t="s">
        <v>6</v>
      </c>
      <c r="N463" s="167" t="s">
        <v>6</v>
      </c>
      <c r="O463" s="172" t="s">
        <v>6</v>
      </c>
      <c r="P463" s="167">
        <v>96.261956431878303</v>
      </c>
      <c r="Q463" s="38">
        <f t="shared" si="144"/>
        <v>97.961412863756621</v>
      </c>
      <c r="R463" s="29">
        <f xml:space="preserve"> (SUMIFS(R:R, $B:$B, $B463, $C:$C, "1. User centricity")+SUMIFS(R:R, $B:$B, $B463, $C:$C, "2. Transparency")+SUMIFS(R:R, $B:$B, $B463, $C:$C, "3. Key enablers")+ SUMIFS(R:R, $B:$B, $B463, $C:$C, "4. Cross-border services"))/4</f>
        <v>98.75</v>
      </c>
      <c r="S463" s="38">
        <f xml:space="preserve"> (SUMIFS(S:S, $B:$B, $B463, $C:$C, "1. User centricity")+SUMIFS(S:S, $B:$B, $B463, $C:$C, "2. Transparency")+SUMIFS(S:S, $B:$B, $B463, $C:$C, "3. Key enablers")+ SUMIFS(S:S, $B:$B, $B463, $C:$C, "4. Cross-border services"))/4</f>
        <v>93.896329365079367</v>
      </c>
      <c r="T463" s="38">
        <f xml:space="preserve"> (SUMIFS(T:T, $B:$B, $B463, $C:$C, "1. User centricity")+SUMIFS(T:T, $B:$B, $B463, $C:$C, "2. Transparency")+SUMIFS(T:T, $B:$B, $B463, $C:$C, "3. Key enablers")+ SUMIFS(T:T, $B:$B, $B463, $C:$C, "4. Cross-border services"))/4</f>
        <v>99.47709986772486</v>
      </c>
      <c r="U463" s="30">
        <f xml:space="preserve"> (SUMIFS(U:U, $B:$B, $B463, $C:$C, "1. User centricity")+SUMIFS(U:U, $B:$B, $B463, $C:$C, "2. Transparency")+SUMIFS(U:U, $B:$B, $B463, $C:$C, "3. Key enablers")+ SUMIFS(U:U, $B:$B, $B463, $C:$C, "4. Cross-border services"))/4</f>
        <v>99.722222222222214</v>
      </c>
      <c r="V463" s="191">
        <v>96.75</v>
      </c>
      <c r="W463" s="179">
        <v>94.5625</v>
      </c>
      <c r="X463" s="184">
        <v>93.4</v>
      </c>
      <c r="Y463" s="179">
        <v>95.924999999999997</v>
      </c>
      <c r="Z463" s="179">
        <v>92.9</v>
      </c>
      <c r="AA463" s="179">
        <v>96.025000000000006</v>
      </c>
      <c r="AB463" s="183">
        <v>96.125</v>
      </c>
      <c r="AC463" s="179">
        <v>99.098875661388888</v>
      </c>
      <c r="AD463" s="184">
        <v>100</v>
      </c>
      <c r="AE463" s="179">
        <v>98.478835978888881</v>
      </c>
      <c r="AF463" s="179">
        <v>99.652777777777771</v>
      </c>
      <c r="AG463" s="185">
        <v>98.263888888888886</v>
      </c>
      <c r="AH463" s="183">
        <v>95.25</v>
      </c>
      <c r="AI463" s="179">
        <v>93.338565226659711</v>
      </c>
      <c r="AJ463" s="184">
        <v>92.88054295791666</v>
      </c>
      <c r="AK463" s="179">
        <v>97.923611111111114</v>
      </c>
      <c r="AL463" s="179">
        <v>90.320940170944425</v>
      </c>
      <c r="AM463" s="185">
        <v>92.229166666666657</v>
      </c>
      <c r="AN463" s="179">
        <v>97.316295138888876</v>
      </c>
      <c r="AO463" s="184">
        <v>99.166666666666657</v>
      </c>
      <c r="AP463" s="179">
        <v>97.202333333333328</v>
      </c>
      <c r="AQ463" s="179">
        <v>98.035777777777767</v>
      </c>
      <c r="AR463" s="185">
        <v>94.860402777777779</v>
      </c>
    </row>
    <row r="464" spans="2:44" x14ac:dyDescent="0.3">
      <c r="B464" s="153" t="s">
        <v>30</v>
      </c>
      <c r="C464" s="92" t="s">
        <v>734</v>
      </c>
      <c r="D464" s="29">
        <f>AVERAGE(Mystery_Shopping_Scores6[[#This Row],[Business Start-up (2020)]:[Studying (2020)]], Mystery_Shopping_Scores6[[#This Row],[Regular business operations (2021)]:[Health (2021)]])</f>
        <v>99.382716049382708</v>
      </c>
      <c r="E464" s="29">
        <f>IFERROR(AVERAGE(Mystery_Shopping_Scores6[[#This Row],[Business Start-up (2020)]], Mystery_Shopping_Scores6[[#This Row],[Regular business operations (2021)]]), ".")</f>
        <v>99.999999999999986</v>
      </c>
      <c r="F464" s="30">
        <f>IFERROR(AVERAGE(Mystery_Shopping_Scores6[[#This Row],[Family (2020)]:[Studying (2020)]],Mystery_Shopping_Scores6[[#This Row],[Transport (2021)]:[Health (2021)]]), ".")</f>
        <v>99.206349206349188</v>
      </c>
      <c r="G464" s="171">
        <f>AVERAGE(Mystery_Shopping_Scores6[[#This Row],[Regular business operations (2021)]:[Health (2021)]])</f>
        <v>99.999999999999986</v>
      </c>
      <c r="H464" s="29">
        <f t="shared" ref="H464:L464" si="147">2/3*IF(ISNUMBER(H465),H465)+1/3*(2/3*IF(ISNUMBER(H467),H467)+IF(ISNUMBER(H466),H466)/3)</f>
        <v>99.999999999999986</v>
      </c>
      <c r="I464" s="38">
        <f t="shared" si="147"/>
        <v>99.999999999999986</v>
      </c>
      <c r="J464" s="38">
        <f t="shared" si="147"/>
        <v>99.999999999999986</v>
      </c>
      <c r="K464" s="38">
        <f t="shared" si="147"/>
        <v>99.999999999999986</v>
      </c>
      <c r="L464" s="30">
        <f t="shared" si="147"/>
        <v>99.999999999999986</v>
      </c>
      <c r="M464" s="171" t="s">
        <v>6</v>
      </c>
      <c r="N464" s="167" t="s">
        <v>6</v>
      </c>
      <c r="O464" s="172" t="s">
        <v>6</v>
      </c>
      <c r="P464" s="167">
        <v>99.105555555555554</v>
      </c>
      <c r="Q464" s="38">
        <f t="shared" si="144"/>
        <v>98.6111111111111</v>
      </c>
      <c r="R464" s="29">
        <f>2/3*IF(ISNUMBER(R465),R465)+1/3*(2/3*IF(ISNUMBER(R467),R467)+IF(ISNUMBER(R466),R466)/3)</f>
        <v>99.999999999999986</v>
      </c>
      <c r="S464" s="38">
        <f>2/3*IF(ISNUMBER(S465),S465)+1/3*(2/3*IF(ISNUMBER(S467),S467)+IF(ISNUMBER(S466),S466)/3)</f>
        <v>95.555555555555543</v>
      </c>
      <c r="T464" s="38">
        <f>2/3*IF(ISNUMBER(T465),T465)+1/3*(2/3*IF(ISNUMBER(T467),T467)+IF(ISNUMBER(T466),T466)/3)</f>
        <v>99.999999999999986</v>
      </c>
      <c r="U464" s="30">
        <f>2/3*IF(ISNUMBER(U465),U465)+1/3*(2/3*IF(ISNUMBER(U467),U467)+IF(ISNUMBER(U466),U466)/3)</f>
        <v>98.888888888888872</v>
      </c>
      <c r="V464" s="191">
        <v>99.375</v>
      </c>
      <c r="W464" s="179">
        <v>99.6</v>
      </c>
      <c r="X464" s="184">
        <v>98.8</v>
      </c>
      <c r="Y464" s="179">
        <v>99.6</v>
      </c>
      <c r="Z464" s="179">
        <v>100</v>
      </c>
      <c r="AA464" s="179">
        <v>100</v>
      </c>
      <c r="AB464" s="183">
        <v>98.375</v>
      </c>
      <c r="AC464" s="179">
        <v>98.888888888888872</v>
      </c>
      <c r="AD464" s="184">
        <v>99.999999999999986</v>
      </c>
      <c r="AE464" s="179">
        <v>99.999999999999986</v>
      </c>
      <c r="AF464" s="179">
        <v>99.999999999999986</v>
      </c>
      <c r="AG464" s="185">
        <v>95.555555555555543</v>
      </c>
      <c r="AH464" s="183">
        <v>98.125</v>
      </c>
      <c r="AI464" s="179">
        <v>97.79439696105554</v>
      </c>
      <c r="AJ464" s="184">
        <v>99.382716049333311</v>
      </c>
      <c r="AK464" s="179">
        <v>97.777777777777771</v>
      </c>
      <c r="AL464" s="179">
        <v>94.017094017111091</v>
      </c>
      <c r="AM464" s="185">
        <v>99.999999999999986</v>
      </c>
      <c r="AN464" s="179">
        <v>98.365861111111087</v>
      </c>
      <c r="AO464" s="184">
        <v>99.999999999999986</v>
      </c>
      <c r="AP464" s="179">
        <v>99.999999999999986</v>
      </c>
      <c r="AQ464" s="179">
        <v>99.523999999999987</v>
      </c>
      <c r="AR464" s="185">
        <v>93.939444444444433</v>
      </c>
    </row>
    <row r="465" spans="2:44" x14ac:dyDescent="0.3">
      <c r="B465" s="153" t="s">
        <v>30</v>
      </c>
      <c r="C465" s="92" t="s">
        <v>308</v>
      </c>
      <c r="D465" s="29">
        <f>AVERAGE(Mystery_Shopping_Scores6[[#This Row],[Business Start-up (2020)]:[Studying (2020)]], Mystery_Shopping_Scores6[[#This Row],[Regular business operations (2021)]:[Health (2021)]])</f>
        <v>99.444444444444443</v>
      </c>
      <c r="E465" s="29">
        <f>IFERROR(AVERAGE(Mystery_Shopping_Scores6[[#This Row],[Business Start-up (2020)]], Mystery_Shopping_Scores6[[#This Row],[Regular business operations (2021)]]), ".")</f>
        <v>100</v>
      </c>
      <c r="F465" s="30">
        <f>IFERROR(AVERAGE(Mystery_Shopping_Scores6[[#This Row],[Family (2020)]:[Studying (2020)]],Mystery_Shopping_Scores6[[#This Row],[Transport (2021)]:[Health (2021)]]), ".")</f>
        <v>99.285714285714292</v>
      </c>
      <c r="G465" s="171">
        <f>AVERAGE(Mystery_Shopping_Scores6[[#This Row],[Regular business operations (2021)]:[Health (2021)]])</f>
        <v>100</v>
      </c>
      <c r="H465" s="171">
        <v>100</v>
      </c>
      <c r="I465" s="38">
        <v>100</v>
      </c>
      <c r="J465" s="38">
        <v>100</v>
      </c>
      <c r="K465" s="38">
        <v>100</v>
      </c>
      <c r="L465" s="30">
        <v>100</v>
      </c>
      <c r="M465" s="171">
        <v>99.27272727272728</v>
      </c>
      <c r="N465" s="167" t="s">
        <v>6</v>
      </c>
      <c r="O465" s="172" t="s">
        <v>6</v>
      </c>
      <c r="P465" s="167">
        <v>99.375</v>
      </c>
      <c r="Q465" s="38">
        <f t="shared" si="144"/>
        <v>98.75</v>
      </c>
      <c r="R465" s="29">
        <v>100</v>
      </c>
      <c r="S465" s="38">
        <v>95</v>
      </c>
      <c r="T465" s="38">
        <v>100</v>
      </c>
      <c r="U465" s="30">
        <v>100</v>
      </c>
      <c r="V465" s="191">
        <v>100</v>
      </c>
      <c r="W465" s="179">
        <v>100</v>
      </c>
      <c r="X465" s="184">
        <v>100</v>
      </c>
      <c r="Y465" s="179">
        <v>100</v>
      </c>
      <c r="Z465" s="179">
        <v>100</v>
      </c>
      <c r="AA465" s="179">
        <v>100</v>
      </c>
      <c r="AB465" s="183">
        <v>100</v>
      </c>
      <c r="AC465" s="179">
        <v>100</v>
      </c>
      <c r="AD465" s="184">
        <v>100</v>
      </c>
      <c r="AE465" s="179">
        <v>100</v>
      </c>
      <c r="AF465" s="179">
        <v>100</v>
      </c>
      <c r="AG465" s="185">
        <v>100</v>
      </c>
      <c r="AH465" s="183">
        <v>99.875</v>
      </c>
      <c r="AI465" s="179">
        <v>100</v>
      </c>
      <c r="AJ465" s="184">
        <v>100</v>
      </c>
      <c r="AK465" s="179">
        <v>100</v>
      </c>
      <c r="AL465" s="179">
        <v>100</v>
      </c>
      <c r="AM465" s="185">
        <v>100</v>
      </c>
      <c r="AN465" s="179">
        <v>99.8215</v>
      </c>
      <c r="AO465" s="184">
        <v>100</v>
      </c>
      <c r="AP465" s="179">
        <v>100</v>
      </c>
      <c r="AQ465" s="179">
        <v>99.286000000000001</v>
      </c>
      <c r="AR465" s="185">
        <v>100</v>
      </c>
    </row>
    <row r="466" spans="2:44" x14ac:dyDescent="0.3">
      <c r="B466" s="153" t="s">
        <v>30</v>
      </c>
      <c r="C466" s="92" t="s">
        <v>735</v>
      </c>
      <c r="D466" s="29">
        <f>AVERAGE(Mystery_Shopping_Scores6[[#This Row],[Business Start-up (2020)]:[Studying (2020)]], Mystery_Shopping_Scores6[[#This Row],[Regular business operations (2021)]:[Health (2021)]])</f>
        <v>97.777777777777771</v>
      </c>
      <c r="E466" s="29">
        <f>IFERROR(AVERAGE(Mystery_Shopping_Scores6[[#This Row],[Business Start-up (2020)]], Mystery_Shopping_Scores6[[#This Row],[Regular business operations (2021)]]), ".")</f>
        <v>100</v>
      </c>
      <c r="F466" s="30">
        <f>IFERROR(AVERAGE(Mystery_Shopping_Scores6[[#This Row],[Family (2020)]:[Studying (2020)]],Mystery_Shopping_Scores6[[#This Row],[Transport (2021)]:[Health (2021)]]), ".")</f>
        <v>97.142857142857139</v>
      </c>
      <c r="G466" s="171">
        <f>AVERAGE(Mystery_Shopping_Scores6[[#This Row],[Regular business operations (2021)]:[Health (2021)]])</f>
        <v>100</v>
      </c>
      <c r="H466" s="171">
        <v>100</v>
      </c>
      <c r="I466" s="38">
        <v>100</v>
      </c>
      <c r="J466" s="38">
        <v>100</v>
      </c>
      <c r="K466" s="38">
        <v>100</v>
      </c>
      <c r="L466" s="30">
        <v>100</v>
      </c>
      <c r="M466" s="171">
        <v>97.647058823529406</v>
      </c>
      <c r="N466" s="167" t="s">
        <v>6</v>
      </c>
      <c r="O466" s="172">
        <v>100</v>
      </c>
      <c r="P466" s="167">
        <v>95.612499999999997</v>
      </c>
      <c r="Q466" s="38">
        <f t="shared" si="144"/>
        <v>95</v>
      </c>
      <c r="R466" s="29">
        <v>100</v>
      </c>
      <c r="S466" s="38">
        <v>90</v>
      </c>
      <c r="T466" s="38">
        <v>100</v>
      </c>
      <c r="U466" s="30">
        <v>90</v>
      </c>
      <c r="V466" s="191">
        <v>93.125</v>
      </c>
      <c r="W466" s="179">
        <v>96.224999999999994</v>
      </c>
      <c r="X466" s="184">
        <v>88.9</v>
      </c>
      <c r="Y466" s="179">
        <v>96</v>
      </c>
      <c r="Z466" s="179">
        <v>100</v>
      </c>
      <c r="AA466" s="179">
        <v>100</v>
      </c>
      <c r="AB466" s="183">
        <v>85</v>
      </c>
      <c r="AC466" s="179">
        <v>90</v>
      </c>
      <c r="AD466" s="184">
        <v>100</v>
      </c>
      <c r="AE466" s="179">
        <v>100</v>
      </c>
      <c r="AF466" s="179">
        <v>100</v>
      </c>
      <c r="AG466" s="185">
        <v>60</v>
      </c>
      <c r="AH466" s="183">
        <v>83.125</v>
      </c>
      <c r="AI466" s="179">
        <v>80.149572649500001</v>
      </c>
      <c r="AJ466" s="184">
        <v>94.444444443999998</v>
      </c>
      <c r="AK466" s="179">
        <v>80</v>
      </c>
      <c r="AL466" s="179">
        <v>46.153846154</v>
      </c>
      <c r="AM466" s="185">
        <v>100</v>
      </c>
      <c r="AN466" s="179">
        <v>86.363749999999996</v>
      </c>
      <c r="AO466" s="184">
        <v>100</v>
      </c>
      <c r="AP466" s="179">
        <v>100</v>
      </c>
      <c r="AQ466" s="179">
        <v>100</v>
      </c>
      <c r="AR466" s="185">
        <v>45.454999999999998</v>
      </c>
    </row>
    <row r="467" spans="2:44" x14ac:dyDescent="0.3">
      <c r="B467" s="153" t="s">
        <v>30</v>
      </c>
      <c r="C467" s="92" t="s">
        <v>736</v>
      </c>
      <c r="D467" s="29">
        <f>AVERAGE(Mystery_Shopping_Scores6[[#This Row],[Business Start-up (2020)]:[Studying (2020)]], Mystery_Shopping_Scores6[[#This Row],[Regular business operations (2021)]:[Health (2021)]])</f>
        <v>100</v>
      </c>
      <c r="E467" s="29">
        <f>IFERROR(AVERAGE(Mystery_Shopping_Scores6[[#This Row],[Business Start-up (2020)]], Mystery_Shopping_Scores6[[#This Row],[Regular business operations (2021)]]), ".")</f>
        <v>100</v>
      </c>
      <c r="F467" s="30">
        <f>IFERROR(AVERAGE(Mystery_Shopping_Scores6[[#This Row],[Family (2020)]:[Studying (2020)]],Mystery_Shopping_Scores6[[#This Row],[Transport (2021)]:[Health (2021)]]), ".")</f>
        <v>100</v>
      </c>
      <c r="G467" s="171">
        <f>AVERAGE(Mystery_Shopping_Scores6[[#This Row],[Regular business operations (2021)]:[Health (2021)]])</f>
        <v>100</v>
      </c>
      <c r="H467" s="171">
        <v>100</v>
      </c>
      <c r="I467" s="38">
        <v>100</v>
      </c>
      <c r="J467" s="38">
        <v>100</v>
      </c>
      <c r="K467" s="38">
        <v>100</v>
      </c>
      <c r="L467" s="30">
        <v>100</v>
      </c>
      <c r="M467" s="171" t="s">
        <v>6</v>
      </c>
      <c r="N467" s="167" t="s">
        <v>6</v>
      </c>
      <c r="O467" s="172" t="s">
        <v>6</v>
      </c>
      <c r="P467" s="167">
        <v>100</v>
      </c>
      <c r="Q467" s="38">
        <f t="shared" si="144"/>
        <v>100</v>
      </c>
      <c r="R467" s="29">
        <v>100</v>
      </c>
      <c r="S467" s="38">
        <v>100</v>
      </c>
      <c r="T467" s="38">
        <v>100</v>
      </c>
      <c r="U467" s="30">
        <v>100</v>
      </c>
      <c r="V467" s="191">
        <v>100</v>
      </c>
      <c r="W467" s="179">
        <v>100</v>
      </c>
      <c r="X467" s="184">
        <v>100</v>
      </c>
      <c r="Y467" s="179">
        <v>100</v>
      </c>
      <c r="Z467" s="179">
        <v>100</v>
      </c>
      <c r="AA467" s="179">
        <v>100</v>
      </c>
      <c r="AB467" s="183">
        <v>100</v>
      </c>
      <c r="AC467" s="179">
        <v>100</v>
      </c>
      <c r="AD467" s="184">
        <v>100</v>
      </c>
      <c r="AE467" s="179">
        <v>100</v>
      </c>
      <c r="AF467" s="179">
        <v>100</v>
      </c>
      <c r="AG467" s="185">
        <v>100</v>
      </c>
      <c r="AH467" s="183">
        <v>100</v>
      </c>
      <c r="AI467" s="179">
        <v>100</v>
      </c>
      <c r="AJ467" s="184">
        <v>100</v>
      </c>
      <c r="AK467" s="179">
        <v>100</v>
      </c>
      <c r="AL467" s="179">
        <v>100</v>
      </c>
      <c r="AM467" s="185">
        <v>100</v>
      </c>
      <c r="AN467" s="179">
        <v>100</v>
      </c>
      <c r="AO467" s="184">
        <v>100</v>
      </c>
      <c r="AP467" s="179">
        <v>100</v>
      </c>
      <c r="AQ467" s="179">
        <v>100</v>
      </c>
      <c r="AR467" s="185">
        <v>100</v>
      </c>
    </row>
    <row r="468" spans="2:44" x14ac:dyDescent="0.3">
      <c r="B468" s="153" t="s">
        <v>30</v>
      </c>
      <c r="C468" s="92" t="s">
        <v>309</v>
      </c>
      <c r="D468" s="29">
        <f>AVERAGE(Mystery_Shopping_Scores6[[#This Row],[Business Start-up (2020)]:[Studying (2020)]], Mystery_Shopping_Scores6[[#This Row],[Regular business operations (2021)]:[Health (2021)]])</f>
        <v>97.949147560258652</v>
      </c>
      <c r="E468" s="29">
        <f>IFERROR(AVERAGE(Mystery_Shopping_Scores6[[#This Row],[Business Start-up (2020)]], Mystery_Shopping_Scores6[[#This Row],[Regular business operations (2021)]]), ".")</f>
        <v>98.571428571428555</v>
      </c>
      <c r="F468" s="30">
        <f>IFERROR(AVERAGE(Mystery_Shopping_Scores6[[#This Row],[Family (2020)]:[Studying (2020)]],Mystery_Shopping_Scores6[[#This Row],[Transport (2021)]:[Health (2021)]]), ".")</f>
        <v>97.771352985638686</v>
      </c>
      <c r="G468" s="171">
        <f>AVERAGE(Mystery_Shopping_Scores6[[#This Row],[Regular business operations (2021)]:[Health (2021)]])</f>
        <v>97.104761904761887</v>
      </c>
      <c r="H468" s="29">
        <f t="shared" ref="H468:L468" si="148">1/3*IF(ISNUMBER(H469),H469,0)+1/3*IF(ISNUMBER(H471),H471,0)+1/3*IF(ISNUMBER(H470),H470,0)</f>
        <v>97.142857142857125</v>
      </c>
      <c r="I468" s="38">
        <f t="shared" si="148"/>
        <v>98.666666666666657</v>
      </c>
      <c r="J468" s="38">
        <f t="shared" si="148"/>
        <v>99.999999999999986</v>
      </c>
      <c r="K468" s="38">
        <f t="shared" si="148"/>
        <v>95.952380952380935</v>
      </c>
      <c r="L468" s="30">
        <f t="shared" si="148"/>
        <v>93.761904761904759</v>
      </c>
      <c r="M468" s="171" t="s">
        <v>6</v>
      </c>
      <c r="N468" s="167" t="s">
        <v>6</v>
      </c>
      <c r="O468" s="172" t="s">
        <v>6</v>
      </c>
      <c r="P468" s="167">
        <v>97.889814814814812</v>
      </c>
      <c r="Q468" s="38">
        <f t="shared" si="144"/>
        <v>99.004629629629619</v>
      </c>
      <c r="R468" s="29">
        <f>1/3*IF(ISNUMBER(R469),R469,0)+1/3*IF(ISNUMBER(R471),R471,0)+1/3*IF(ISNUMBER(R470),R470,0)</f>
        <v>99.999999999999986</v>
      </c>
      <c r="S468" s="38">
        <f>1/3*IF(ISNUMBER(S469),S469,0)+1/3*IF(ISNUMBER(S471),S471,0)+1/3*IF(ISNUMBER(S470),S470,0)</f>
        <v>96.547619047619037</v>
      </c>
      <c r="T468" s="38">
        <f>1/3*IF(ISNUMBER(T469),T469,0)+1/3*IF(ISNUMBER(T471),T471,0)+1/3*IF(ISNUMBER(T470),T470,0)</f>
        <v>99.470899470899454</v>
      </c>
      <c r="U468" s="30">
        <f>1/3*IF(ISNUMBER(U469),U469,0)+1/3*IF(ISNUMBER(U471),U471,0)+1/3*IF(ISNUMBER(U470),U470,0)</f>
        <v>99.999999999999986</v>
      </c>
      <c r="V468" s="191">
        <v>97.75</v>
      </c>
      <c r="W468" s="179">
        <v>96.775000000000006</v>
      </c>
      <c r="X468" s="184">
        <v>97.3</v>
      </c>
      <c r="Y468" s="179">
        <v>96.6</v>
      </c>
      <c r="Z468" s="179">
        <v>96.6</v>
      </c>
      <c r="AA468" s="179">
        <v>96.6</v>
      </c>
      <c r="AB468" s="183">
        <v>96.375</v>
      </c>
      <c r="AC468" s="179">
        <v>98.598710317499993</v>
      </c>
      <c r="AD468" s="184">
        <v>99.999999999999986</v>
      </c>
      <c r="AE468" s="179">
        <v>95.436507936666658</v>
      </c>
      <c r="AF468" s="179">
        <v>98.958333333333329</v>
      </c>
      <c r="AG468" s="185">
        <v>99.999999999999986</v>
      </c>
      <c r="AH468" s="183">
        <v>94.5</v>
      </c>
      <c r="AI468" s="179">
        <v>94.097363945583311</v>
      </c>
      <c r="AJ468" s="184">
        <v>94.639455782333314</v>
      </c>
      <c r="AK468" s="179">
        <v>93.916666666666657</v>
      </c>
      <c r="AL468" s="179">
        <v>93.916666666666657</v>
      </c>
      <c r="AM468" s="185">
        <v>93.916666666666657</v>
      </c>
      <c r="AN468" s="179">
        <v>94.417916666666656</v>
      </c>
      <c r="AO468" s="184">
        <v>96.666666666666657</v>
      </c>
      <c r="AP468" s="179">
        <v>91.606999999999999</v>
      </c>
      <c r="AQ468" s="179">
        <v>94.583333333333329</v>
      </c>
      <c r="AR468" s="185">
        <v>94.814666666666653</v>
      </c>
    </row>
    <row r="469" spans="2:44" x14ac:dyDescent="0.3">
      <c r="B469" s="153" t="s">
        <v>30</v>
      </c>
      <c r="C469" s="92" t="s">
        <v>737</v>
      </c>
      <c r="D469" s="29">
        <f>AVERAGE(Mystery_Shopping_Scores6[[#This Row],[Business Start-up (2020)]:[Studying (2020)]], Mystery_Shopping_Scores6[[#This Row],[Regular business operations (2021)]:[Health (2021)]])</f>
        <v>93.847442680776027</v>
      </c>
      <c r="E469" s="29">
        <f>IFERROR(AVERAGE(Mystery_Shopping_Scores6[[#This Row],[Business Start-up (2020)]], Mystery_Shopping_Scores6[[#This Row],[Regular business operations (2021)]]), ".")</f>
        <v>95.714285714285708</v>
      </c>
      <c r="F469" s="30">
        <f>IFERROR(AVERAGE(Mystery_Shopping_Scores6[[#This Row],[Family (2020)]:[Studying (2020)]],Mystery_Shopping_Scores6[[#This Row],[Transport (2021)]:[Health (2021)]]), ".")</f>
        <v>93.314058956916114</v>
      </c>
      <c r="G469" s="171">
        <f>AVERAGE(Mystery_Shopping_Scores6[[#This Row],[Regular business operations (2021)]:[Health (2021)]])</f>
        <v>91.314285714285717</v>
      </c>
      <c r="H469" s="171">
        <v>91.428571428571416</v>
      </c>
      <c r="I469" s="38">
        <v>96</v>
      </c>
      <c r="J469" s="38">
        <v>100</v>
      </c>
      <c r="K469" s="38">
        <v>87.857142857142861</v>
      </c>
      <c r="L469" s="30">
        <v>81.285714285714292</v>
      </c>
      <c r="M469" s="171">
        <v>93.727272727272734</v>
      </c>
      <c r="N469" s="167" t="s">
        <v>6</v>
      </c>
      <c r="O469" s="172" t="s">
        <v>6</v>
      </c>
      <c r="P469" s="167">
        <v>97.99444444444444</v>
      </c>
      <c r="Q469" s="38">
        <f t="shared" si="144"/>
        <v>97.013888888888886</v>
      </c>
      <c r="R469" s="29">
        <v>100</v>
      </c>
      <c r="S469" s="38">
        <v>89.642857142857139</v>
      </c>
      <c r="T469" s="38">
        <v>98.412698412698404</v>
      </c>
      <c r="U469" s="30">
        <v>100</v>
      </c>
      <c r="V469" s="191">
        <v>98.875</v>
      </c>
      <c r="W469" s="179">
        <v>98.974999999999994</v>
      </c>
      <c r="X469" s="184">
        <v>95.9</v>
      </c>
      <c r="Y469" s="179">
        <v>100</v>
      </c>
      <c r="Z469" s="179">
        <v>100</v>
      </c>
      <c r="AA469" s="179">
        <v>100</v>
      </c>
      <c r="AB469" s="183">
        <v>98.875</v>
      </c>
      <c r="AC469" s="179">
        <v>98.660714285750004</v>
      </c>
      <c r="AD469" s="184">
        <v>100</v>
      </c>
      <c r="AE469" s="179">
        <v>94.642857143000001</v>
      </c>
      <c r="AF469" s="179">
        <v>100</v>
      </c>
      <c r="AG469" s="185">
        <v>100</v>
      </c>
      <c r="AH469" s="183">
        <v>98.375</v>
      </c>
      <c r="AI469" s="179">
        <v>98.979591836750004</v>
      </c>
      <c r="AJ469" s="184">
        <v>95.918367347</v>
      </c>
      <c r="AK469" s="179">
        <v>100</v>
      </c>
      <c r="AL469" s="179">
        <v>100</v>
      </c>
      <c r="AM469" s="185">
        <v>100</v>
      </c>
      <c r="AN469" s="179">
        <v>97.767750000000007</v>
      </c>
      <c r="AO469" s="184">
        <v>100</v>
      </c>
      <c r="AP469" s="179">
        <v>91.070999999999998</v>
      </c>
      <c r="AQ469" s="179">
        <v>100</v>
      </c>
      <c r="AR469" s="185">
        <v>100</v>
      </c>
    </row>
    <row r="470" spans="2:44" x14ac:dyDescent="0.3">
      <c r="B470" s="153" t="s">
        <v>30</v>
      </c>
      <c r="C470" s="92" t="s">
        <v>738</v>
      </c>
      <c r="D470" s="29">
        <f>AVERAGE(Mystery_Shopping_Scores6[[#This Row],[Business Start-up (2020)]:[Studying (2020)]], Mystery_Shopping_Scores6[[#This Row],[Regular business operations (2021)]:[Health (2021)]])</f>
        <v>100</v>
      </c>
      <c r="E470" s="29">
        <f>IFERROR(AVERAGE(Mystery_Shopping_Scores6[[#This Row],[Business Start-up (2020)]], Mystery_Shopping_Scores6[[#This Row],[Regular business operations (2021)]]), ".")</f>
        <v>100</v>
      </c>
      <c r="F470" s="30">
        <f>IFERROR(AVERAGE(Mystery_Shopping_Scores6[[#This Row],[Family (2020)]:[Studying (2020)]],Mystery_Shopping_Scores6[[#This Row],[Transport (2021)]:[Health (2021)]]), ".")</f>
        <v>100</v>
      </c>
      <c r="G470" s="171">
        <f>AVERAGE(Mystery_Shopping_Scores6[[#This Row],[Regular business operations (2021)]:[Health (2021)]])</f>
        <v>100</v>
      </c>
      <c r="H470" s="171">
        <v>100</v>
      </c>
      <c r="I470" s="38">
        <v>100</v>
      </c>
      <c r="J470" s="38">
        <v>100</v>
      </c>
      <c r="K470" s="38">
        <v>100</v>
      </c>
      <c r="L470" s="30">
        <v>100</v>
      </c>
      <c r="M470" s="171" t="s">
        <v>6</v>
      </c>
      <c r="N470" s="167" t="s">
        <v>6</v>
      </c>
      <c r="O470" s="172" t="s">
        <v>6</v>
      </c>
      <c r="P470" s="167">
        <v>98</v>
      </c>
      <c r="Q470" s="38">
        <f t="shared" si="144"/>
        <v>100</v>
      </c>
      <c r="R470" s="29">
        <v>100</v>
      </c>
      <c r="S470" s="38">
        <v>100</v>
      </c>
      <c r="T470" s="38">
        <v>100</v>
      </c>
      <c r="U470" s="30">
        <v>100</v>
      </c>
      <c r="V470" s="191">
        <v>98</v>
      </c>
      <c r="W470" s="179">
        <v>96</v>
      </c>
      <c r="X470" s="184">
        <v>96</v>
      </c>
      <c r="Y470" s="179">
        <v>96</v>
      </c>
      <c r="Z470" s="179">
        <v>96</v>
      </c>
      <c r="AA470" s="179">
        <v>96</v>
      </c>
      <c r="AB470" s="183">
        <v>94</v>
      </c>
      <c r="AC470" s="179">
        <v>100</v>
      </c>
      <c r="AD470" s="184">
        <v>100</v>
      </c>
      <c r="AE470" s="179">
        <v>100</v>
      </c>
      <c r="AF470" s="179">
        <v>100</v>
      </c>
      <c r="AG470" s="185">
        <v>100</v>
      </c>
      <c r="AH470" s="183">
        <v>89</v>
      </c>
      <c r="AI470" s="179">
        <v>88</v>
      </c>
      <c r="AJ470" s="184">
        <v>88</v>
      </c>
      <c r="AK470" s="179">
        <v>88</v>
      </c>
      <c r="AL470" s="179">
        <v>88</v>
      </c>
      <c r="AM470" s="185">
        <v>88</v>
      </c>
      <c r="AN470" s="179">
        <v>90</v>
      </c>
      <c r="AO470" s="184">
        <v>90</v>
      </c>
      <c r="AP470" s="179">
        <v>90</v>
      </c>
      <c r="AQ470" s="179">
        <v>90</v>
      </c>
      <c r="AR470" s="185">
        <v>90</v>
      </c>
    </row>
    <row r="471" spans="2:44" x14ac:dyDescent="0.3">
      <c r="B471" s="153" t="s">
        <v>30</v>
      </c>
      <c r="C471" s="92" t="s">
        <v>739</v>
      </c>
      <c r="D471" s="29">
        <f>AVERAGE(Mystery_Shopping_Scores6[[#This Row],[Business Start-up (2020)]:[Studying (2020)]], Mystery_Shopping_Scores6[[#This Row],[Regular business operations (2021)]:[Health (2021)]])</f>
        <v>100</v>
      </c>
      <c r="E471" s="29">
        <f>IFERROR(AVERAGE(Mystery_Shopping_Scores6[[#This Row],[Business Start-up (2020)]], Mystery_Shopping_Scores6[[#This Row],[Regular business operations (2021)]]), ".")</f>
        <v>100</v>
      </c>
      <c r="F471" s="30">
        <f>IFERROR(AVERAGE(Mystery_Shopping_Scores6[[#This Row],[Family (2020)]:[Studying (2020)]],Mystery_Shopping_Scores6[[#This Row],[Transport (2021)]:[Health (2021)]]), ".")</f>
        <v>100</v>
      </c>
      <c r="G471" s="171">
        <f>AVERAGE(Mystery_Shopping_Scores6[[#This Row],[Regular business operations (2021)]:[Health (2021)]])</f>
        <v>100</v>
      </c>
      <c r="H471" s="171">
        <v>100</v>
      </c>
      <c r="I471" s="38">
        <v>100</v>
      </c>
      <c r="J471" s="38">
        <v>100</v>
      </c>
      <c r="K471" s="38">
        <v>100</v>
      </c>
      <c r="L471" s="30">
        <v>100</v>
      </c>
      <c r="M471" s="171" t="s">
        <v>6</v>
      </c>
      <c r="N471" s="167" t="s">
        <v>6</v>
      </c>
      <c r="O471" s="172" t="s">
        <v>6</v>
      </c>
      <c r="P471" s="167">
        <v>100</v>
      </c>
      <c r="Q471" s="38">
        <f t="shared" si="144"/>
        <v>100</v>
      </c>
      <c r="R471" s="29">
        <v>100</v>
      </c>
      <c r="S471" s="38">
        <v>100</v>
      </c>
      <c r="T471" s="38">
        <v>100</v>
      </c>
      <c r="U471" s="30">
        <v>100</v>
      </c>
      <c r="V471" s="191" t="s">
        <v>6</v>
      </c>
      <c r="W471" s="179" t="s">
        <v>6</v>
      </c>
      <c r="X471" s="184" t="s">
        <v>6</v>
      </c>
      <c r="Y471" s="179" t="s">
        <v>6</v>
      </c>
      <c r="Z471" s="179" t="s">
        <v>6</v>
      </c>
      <c r="AA471" s="179" t="s">
        <v>6</v>
      </c>
      <c r="AB471" s="183" t="s">
        <v>6</v>
      </c>
      <c r="AC471" s="179" t="s">
        <v>6</v>
      </c>
      <c r="AD471" s="184" t="s">
        <v>6</v>
      </c>
      <c r="AE471" s="179" t="s">
        <v>6</v>
      </c>
      <c r="AF471" s="179" t="s">
        <v>6</v>
      </c>
      <c r="AG471" s="185" t="s">
        <v>6</v>
      </c>
      <c r="AH471" s="183" t="s">
        <v>6</v>
      </c>
      <c r="AI471" s="179" t="s">
        <v>6</v>
      </c>
      <c r="AJ471" s="184" t="s">
        <v>6</v>
      </c>
      <c r="AK471" s="179" t="s">
        <v>6</v>
      </c>
      <c r="AL471" s="179" t="s">
        <v>6</v>
      </c>
      <c r="AM471" s="185" t="s">
        <v>6</v>
      </c>
      <c r="AN471" s="179" t="s">
        <v>6</v>
      </c>
      <c r="AO471" s="184" t="s">
        <v>6</v>
      </c>
      <c r="AP471" s="179" t="s">
        <v>6</v>
      </c>
      <c r="AQ471" s="179" t="s">
        <v>6</v>
      </c>
      <c r="AR471" s="185" t="s">
        <v>6</v>
      </c>
    </row>
    <row r="472" spans="2:44" x14ac:dyDescent="0.3">
      <c r="B472" s="153" t="s">
        <v>30</v>
      </c>
      <c r="C472" s="92" t="s">
        <v>310</v>
      </c>
      <c r="D472" s="29">
        <f>AVERAGE(Mystery_Shopping_Scores6[[#This Row],[Business Start-up (2020)]:[Studying (2020)]], Mystery_Shopping_Scores6[[#This Row],[Regular business operations (2021)]:[Health (2021)]])</f>
        <v>93.989682539682534</v>
      </c>
      <c r="E472" s="29">
        <f>IFERROR(AVERAGE(Mystery_Shopping_Scores6[[#This Row],[Business Start-up (2020)]], Mystery_Shopping_Scores6[[#This Row],[Regular business operations (2021)]]), ".")</f>
        <v>100</v>
      </c>
      <c r="F472" s="30">
        <f>IFERROR(AVERAGE(Mystery_Shopping_Scores6[[#This Row],[Family (2020)]:[Studying (2020)]],Mystery_Shopping_Scores6[[#This Row],[Transport (2021)]:[Health (2021)]]), ".")</f>
        <v>92.272448979591829</v>
      </c>
      <c r="G472" s="171">
        <f>AVERAGE(Mystery_Shopping_Scores6[[#This Row],[Regular business operations (2021)]:[Health (2021)]])</f>
        <v>92.484999999999999</v>
      </c>
      <c r="H472" s="29">
        <f t="shared" ref="H472:L472" si="149">AVERAGE(H473:H476)</f>
        <v>100</v>
      </c>
      <c r="I472" s="38">
        <f t="shared" si="149"/>
        <v>100</v>
      </c>
      <c r="J472" s="38">
        <f t="shared" si="149"/>
        <v>100</v>
      </c>
      <c r="K472" s="38">
        <f t="shared" si="149"/>
        <v>79.125</v>
      </c>
      <c r="L472" s="30">
        <f t="shared" si="149"/>
        <v>83.3</v>
      </c>
      <c r="M472" s="171" t="s">
        <v>6</v>
      </c>
      <c r="N472" s="167" t="s">
        <v>6</v>
      </c>
      <c r="O472" s="172" t="s">
        <v>6</v>
      </c>
      <c r="P472" s="167">
        <v>97.935267857142861</v>
      </c>
      <c r="Q472" s="38">
        <f t="shared" ref="Q472:Q490" si="150">IFERROR(AVERAGE(R472:U472),".")</f>
        <v>95.870535714285722</v>
      </c>
      <c r="R472" s="29">
        <f>AVERAGE(R473:R476)</f>
        <v>100</v>
      </c>
      <c r="S472" s="38">
        <f>AVERAGE(S473:S476)</f>
        <v>83.482142857142861</v>
      </c>
      <c r="T472" s="38">
        <f>AVERAGE(T473:T476)</f>
        <v>100</v>
      </c>
      <c r="U472" s="30">
        <f>AVERAGE(U473:U476)</f>
        <v>100</v>
      </c>
      <c r="V472" s="191">
        <v>100</v>
      </c>
      <c r="W472" s="179">
        <v>100</v>
      </c>
      <c r="X472" s="184">
        <v>100</v>
      </c>
      <c r="Y472" s="179">
        <v>100</v>
      </c>
      <c r="Z472" s="179">
        <v>100</v>
      </c>
      <c r="AA472" s="179">
        <v>100</v>
      </c>
      <c r="AB472" s="183">
        <v>99.75</v>
      </c>
      <c r="AC472" s="179">
        <v>100</v>
      </c>
      <c r="AD472" s="184">
        <v>100</v>
      </c>
      <c r="AE472" s="179">
        <v>100</v>
      </c>
      <c r="AF472" s="179">
        <v>100</v>
      </c>
      <c r="AG472" s="185">
        <v>100</v>
      </c>
      <c r="AH472" s="183">
        <v>99</v>
      </c>
      <c r="AI472" s="179">
        <v>99.587500000000006</v>
      </c>
      <c r="AJ472" s="184">
        <v>100</v>
      </c>
      <c r="AK472" s="179">
        <v>100</v>
      </c>
      <c r="AL472" s="179">
        <v>98.35</v>
      </c>
      <c r="AM472" s="185">
        <v>100</v>
      </c>
      <c r="AN472" s="179">
        <v>98.453125</v>
      </c>
      <c r="AO472" s="184">
        <v>100</v>
      </c>
      <c r="AP472" s="179">
        <v>100</v>
      </c>
      <c r="AQ472" s="179">
        <v>100</v>
      </c>
      <c r="AR472" s="185">
        <v>93.8125</v>
      </c>
    </row>
    <row r="473" spans="2:44" x14ac:dyDescent="0.3">
      <c r="B473" s="153" t="s">
        <v>30</v>
      </c>
      <c r="C473" s="92" t="s">
        <v>311</v>
      </c>
      <c r="D473" s="29">
        <f>AVERAGE(Mystery_Shopping_Scores6[[#This Row],[Business Start-up (2020)]:[Studying (2020)]], Mystery_Shopping_Scores6[[#This Row],[Regular business operations (2021)]:[Health (2021)]])</f>
        <v>91.911111111111111</v>
      </c>
      <c r="E473" s="29">
        <f>IFERROR(AVERAGE(Mystery_Shopping_Scores6[[#This Row],[Business Start-up (2020)]], Mystery_Shopping_Scores6[[#This Row],[Regular business operations (2021)]]), ".")</f>
        <v>100</v>
      </c>
      <c r="F473" s="30">
        <f>IFERROR(AVERAGE(Mystery_Shopping_Scores6[[#This Row],[Family (2020)]:[Studying (2020)]],Mystery_Shopping_Scores6[[#This Row],[Transport (2021)]:[Health (2021)]]), ".")</f>
        <v>89.600000000000009</v>
      </c>
      <c r="G473" s="171">
        <f>AVERAGE(Mystery_Shopping_Scores6[[#This Row],[Regular business operations (2021)]:[Health (2021)]])</f>
        <v>87.94</v>
      </c>
      <c r="H473" s="171">
        <v>100</v>
      </c>
      <c r="I473" s="38">
        <v>100</v>
      </c>
      <c r="J473" s="38">
        <v>100</v>
      </c>
      <c r="K473" s="38">
        <v>66.5</v>
      </c>
      <c r="L473" s="30">
        <v>73.2</v>
      </c>
      <c r="M473" s="171">
        <v>93.056603773584911</v>
      </c>
      <c r="N473" s="167" t="s">
        <v>6</v>
      </c>
      <c r="O473" s="172" t="s">
        <v>6</v>
      </c>
      <c r="P473" s="167">
        <v>98.4375</v>
      </c>
      <c r="Q473" s="38">
        <f t="shared" si="150"/>
        <v>96.875</v>
      </c>
      <c r="R473" s="29">
        <v>100</v>
      </c>
      <c r="S473" s="38">
        <v>87.5</v>
      </c>
      <c r="T473" s="38">
        <v>100</v>
      </c>
      <c r="U473" s="30">
        <v>100</v>
      </c>
      <c r="V473" s="191">
        <v>100</v>
      </c>
      <c r="W473" s="179">
        <v>100</v>
      </c>
      <c r="X473" s="184">
        <v>100</v>
      </c>
      <c r="Y473" s="179">
        <v>100</v>
      </c>
      <c r="Z473" s="179">
        <v>100</v>
      </c>
      <c r="AA473" s="179">
        <v>100</v>
      </c>
      <c r="AB473" s="183">
        <v>99.125</v>
      </c>
      <c r="AC473" s="179">
        <v>100</v>
      </c>
      <c r="AD473" s="184">
        <v>100</v>
      </c>
      <c r="AE473" s="179">
        <v>100</v>
      </c>
      <c r="AF473" s="179">
        <v>100</v>
      </c>
      <c r="AG473" s="185">
        <v>100</v>
      </c>
      <c r="AH473" s="183">
        <v>96</v>
      </c>
      <c r="AI473" s="179">
        <v>98.35</v>
      </c>
      <c r="AJ473" s="184">
        <v>100</v>
      </c>
      <c r="AK473" s="179">
        <v>100</v>
      </c>
      <c r="AL473" s="179">
        <v>93.4</v>
      </c>
      <c r="AM473" s="185">
        <v>100</v>
      </c>
      <c r="AN473" s="179">
        <v>93.8125</v>
      </c>
      <c r="AO473" s="184">
        <v>100</v>
      </c>
      <c r="AP473" s="179">
        <v>100</v>
      </c>
      <c r="AQ473" s="179">
        <v>100</v>
      </c>
      <c r="AR473" s="185">
        <v>75.25</v>
      </c>
    </row>
    <row r="474" spans="2:44" x14ac:dyDescent="0.3">
      <c r="B474" s="153" t="s">
        <v>30</v>
      </c>
      <c r="C474" s="92" t="s">
        <v>312</v>
      </c>
      <c r="D474" s="29">
        <f>AVERAGE(Mystery_Shopping_Scores6[[#This Row],[Business Start-up (2020)]:[Studying (2020)]], Mystery_Shopping_Scores6[[#This Row],[Regular business operations (2021)]:[Health (2021)]])</f>
        <v>96.825396825396822</v>
      </c>
      <c r="E474" s="29">
        <f>IFERROR(AVERAGE(Mystery_Shopping_Scores6[[#This Row],[Business Start-up (2020)]], Mystery_Shopping_Scores6[[#This Row],[Regular business operations (2021)]]), ".")</f>
        <v>100</v>
      </c>
      <c r="F474" s="30">
        <f>IFERROR(AVERAGE(Mystery_Shopping_Scores6[[#This Row],[Family (2020)]:[Studying (2020)]],Mystery_Shopping_Scores6[[#This Row],[Transport (2021)]:[Health (2021)]]), ".")</f>
        <v>95.91836734693878</v>
      </c>
      <c r="G474" s="171">
        <f>AVERAGE(Mystery_Shopping_Scores6[[#This Row],[Regular business operations (2021)]:[Health (2021)]])</f>
        <v>100</v>
      </c>
      <c r="H474" s="171">
        <v>100</v>
      </c>
      <c r="I474" s="38">
        <v>100</v>
      </c>
      <c r="J474" s="38">
        <v>100</v>
      </c>
      <c r="K474" s="38">
        <v>100</v>
      </c>
      <c r="L474" s="30">
        <v>100</v>
      </c>
      <c r="M474" s="171">
        <v>96.226415094339629</v>
      </c>
      <c r="N474" s="167" t="s">
        <v>6</v>
      </c>
      <c r="O474" s="172" t="s">
        <v>6</v>
      </c>
      <c r="P474" s="167">
        <v>96.428571428571431</v>
      </c>
      <c r="Q474" s="38">
        <f t="shared" si="150"/>
        <v>92.857142857142861</v>
      </c>
      <c r="R474" s="29">
        <v>100</v>
      </c>
      <c r="S474" s="38">
        <v>71.428571428571431</v>
      </c>
      <c r="T474" s="38">
        <v>100</v>
      </c>
      <c r="U474" s="30">
        <v>100</v>
      </c>
      <c r="V474" s="191">
        <v>100</v>
      </c>
      <c r="W474" s="179">
        <v>100</v>
      </c>
      <c r="X474" s="184">
        <v>100</v>
      </c>
      <c r="Y474" s="179">
        <v>100</v>
      </c>
      <c r="Z474" s="179">
        <v>100</v>
      </c>
      <c r="AA474" s="179">
        <v>100</v>
      </c>
      <c r="AB474" s="183">
        <v>100</v>
      </c>
      <c r="AC474" s="179">
        <v>100</v>
      </c>
      <c r="AD474" s="184">
        <v>100</v>
      </c>
      <c r="AE474" s="179">
        <v>100</v>
      </c>
      <c r="AF474" s="179">
        <v>100</v>
      </c>
      <c r="AG474" s="185">
        <v>100</v>
      </c>
      <c r="AH474" s="183">
        <v>100</v>
      </c>
      <c r="AI474" s="179">
        <v>100</v>
      </c>
      <c r="AJ474" s="184">
        <v>100</v>
      </c>
      <c r="AK474" s="179">
        <v>100</v>
      </c>
      <c r="AL474" s="179">
        <v>100</v>
      </c>
      <c r="AM474" s="185">
        <v>100</v>
      </c>
      <c r="AN474" s="179">
        <v>100</v>
      </c>
      <c r="AO474" s="184">
        <v>100</v>
      </c>
      <c r="AP474" s="179">
        <v>100</v>
      </c>
      <c r="AQ474" s="179">
        <v>100</v>
      </c>
      <c r="AR474" s="185">
        <v>100</v>
      </c>
    </row>
    <row r="475" spans="2:44" x14ac:dyDescent="0.3">
      <c r="B475" s="153" t="s">
        <v>30</v>
      </c>
      <c r="C475" s="92" t="s">
        <v>313</v>
      </c>
      <c r="D475" s="29">
        <f>AVERAGE(Mystery_Shopping_Scores6[[#This Row],[Business Start-up (2020)]:[Studying (2020)]], Mystery_Shopping_Scores6[[#This Row],[Regular business operations (2021)]:[Health (2021)]])</f>
        <v>87.222222222222229</v>
      </c>
      <c r="E475" s="29">
        <f>IFERROR(AVERAGE(Mystery_Shopping_Scores6[[#This Row],[Business Start-up (2020)]], Mystery_Shopping_Scores6[[#This Row],[Regular business operations (2021)]]), ".")</f>
        <v>100</v>
      </c>
      <c r="F475" s="30">
        <f>IFERROR(AVERAGE(Mystery_Shopping_Scores6[[#This Row],[Family (2020)]:[Studying (2020)]],Mystery_Shopping_Scores6[[#This Row],[Transport (2021)]:[Health (2021)]]), ".")</f>
        <v>83.571428571428569</v>
      </c>
      <c r="G475" s="171">
        <f>AVERAGE(Mystery_Shopping_Scores6[[#This Row],[Regular business operations (2021)]:[Health (2021)]])</f>
        <v>82</v>
      </c>
      <c r="H475" s="171">
        <v>100</v>
      </c>
      <c r="I475" s="38">
        <v>100</v>
      </c>
      <c r="J475" s="38">
        <v>100</v>
      </c>
      <c r="K475" s="38">
        <v>50</v>
      </c>
      <c r="L475" s="30">
        <v>60</v>
      </c>
      <c r="M475" s="171">
        <v>88.888888888888886</v>
      </c>
      <c r="N475" s="167" t="s">
        <v>6</v>
      </c>
      <c r="O475" s="172" t="s">
        <v>6</v>
      </c>
      <c r="P475" s="167">
        <v>96.875</v>
      </c>
      <c r="Q475" s="38">
        <f t="shared" si="150"/>
        <v>93.75</v>
      </c>
      <c r="R475" s="29">
        <v>100</v>
      </c>
      <c r="S475" s="38">
        <v>75</v>
      </c>
      <c r="T475" s="38">
        <v>100</v>
      </c>
      <c r="U475" s="30">
        <v>100</v>
      </c>
      <c r="V475" s="191">
        <v>100</v>
      </c>
      <c r="W475" s="179">
        <v>100</v>
      </c>
      <c r="X475" s="184">
        <v>100</v>
      </c>
      <c r="Y475" s="179">
        <v>100</v>
      </c>
      <c r="Z475" s="179">
        <v>100</v>
      </c>
      <c r="AA475" s="179">
        <v>100</v>
      </c>
      <c r="AB475" s="183">
        <v>100</v>
      </c>
      <c r="AC475" s="179">
        <v>100</v>
      </c>
      <c r="AD475" s="184">
        <v>100</v>
      </c>
      <c r="AE475" s="179">
        <v>100</v>
      </c>
      <c r="AF475" s="179">
        <v>100</v>
      </c>
      <c r="AG475" s="185">
        <v>100</v>
      </c>
      <c r="AH475" s="183">
        <v>100</v>
      </c>
      <c r="AI475" s="179">
        <v>100</v>
      </c>
      <c r="AJ475" s="184">
        <v>100</v>
      </c>
      <c r="AK475" s="179">
        <v>100</v>
      </c>
      <c r="AL475" s="179">
        <v>100</v>
      </c>
      <c r="AM475" s="185">
        <v>100</v>
      </c>
      <c r="AN475" s="179">
        <v>100</v>
      </c>
      <c r="AO475" s="184">
        <v>100</v>
      </c>
      <c r="AP475" s="179">
        <v>100</v>
      </c>
      <c r="AQ475" s="179">
        <v>100</v>
      </c>
      <c r="AR475" s="185">
        <v>100</v>
      </c>
    </row>
    <row r="476" spans="2:44" x14ac:dyDescent="0.3">
      <c r="B476" s="153" t="s">
        <v>30</v>
      </c>
      <c r="C476" s="92" t="s">
        <v>314</v>
      </c>
      <c r="D476" s="29">
        <f>AVERAGE(Mystery_Shopping_Scores6[[#This Row],[Business Start-up (2020)]:[Studying (2020)]], Mystery_Shopping_Scores6[[#This Row],[Regular business operations (2021)]:[Health (2021)]])</f>
        <v>100</v>
      </c>
      <c r="E476" s="29">
        <f>IFERROR(AVERAGE(Mystery_Shopping_Scores6[[#This Row],[Business Start-up (2020)]], Mystery_Shopping_Scores6[[#This Row],[Regular business operations (2021)]]), ".")</f>
        <v>100</v>
      </c>
      <c r="F476" s="30">
        <f>IFERROR(AVERAGE(Mystery_Shopping_Scores6[[#This Row],[Family (2020)]:[Studying (2020)]],Mystery_Shopping_Scores6[[#This Row],[Transport (2021)]:[Health (2021)]]), ".")</f>
        <v>100</v>
      </c>
      <c r="G476" s="171">
        <f>AVERAGE(Mystery_Shopping_Scores6[[#This Row],[Regular business operations (2021)]:[Health (2021)]])</f>
        <v>100</v>
      </c>
      <c r="H476" s="171">
        <v>100</v>
      </c>
      <c r="I476" s="38">
        <v>100</v>
      </c>
      <c r="J476" s="38">
        <v>100</v>
      </c>
      <c r="K476" s="38">
        <v>100</v>
      </c>
      <c r="L476" s="30">
        <v>100</v>
      </c>
      <c r="M476" s="171" t="s">
        <v>6</v>
      </c>
      <c r="N476" s="167" t="s">
        <v>6</v>
      </c>
      <c r="O476" s="172" t="s">
        <v>6</v>
      </c>
      <c r="P476" s="167">
        <v>100</v>
      </c>
      <c r="Q476" s="38">
        <f t="shared" si="150"/>
        <v>100</v>
      </c>
      <c r="R476" s="29">
        <v>100</v>
      </c>
      <c r="S476" s="38">
        <v>100</v>
      </c>
      <c r="T476" s="38">
        <v>100</v>
      </c>
      <c r="U476" s="30">
        <v>100</v>
      </c>
      <c r="V476" s="191">
        <v>100</v>
      </c>
      <c r="W476" s="179">
        <v>100</v>
      </c>
      <c r="X476" s="184">
        <v>100</v>
      </c>
      <c r="Y476" s="179">
        <v>100</v>
      </c>
      <c r="Z476" s="179">
        <v>100</v>
      </c>
      <c r="AA476" s="179">
        <v>100</v>
      </c>
      <c r="AB476" s="183">
        <v>100</v>
      </c>
      <c r="AC476" s="179">
        <v>100</v>
      </c>
      <c r="AD476" s="184">
        <v>100</v>
      </c>
      <c r="AE476" s="179">
        <v>100</v>
      </c>
      <c r="AF476" s="179">
        <v>100</v>
      </c>
      <c r="AG476" s="185">
        <v>100</v>
      </c>
      <c r="AH476" s="183">
        <v>100</v>
      </c>
      <c r="AI476" s="179">
        <v>100</v>
      </c>
      <c r="AJ476" s="184">
        <v>100</v>
      </c>
      <c r="AK476" s="179">
        <v>100</v>
      </c>
      <c r="AL476" s="179">
        <v>100</v>
      </c>
      <c r="AM476" s="185">
        <v>100</v>
      </c>
      <c r="AN476" s="179">
        <v>100</v>
      </c>
      <c r="AO476" s="184">
        <v>100</v>
      </c>
      <c r="AP476" s="179">
        <v>100</v>
      </c>
      <c r="AQ476" s="179">
        <v>100</v>
      </c>
      <c r="AR476" s="185">
        <v>100</v>
      </c>
    </row>
    <row r="477" spans="2:44" x14ac:dyDescent="0.3">
      <c r="B477" s="153" t="s">
        <v>30</v>
      </c>
      <c r="C477" s="92" t="s">
        <v>742</v>
      </c>
      <c r="D477" s="29">
        <f>AVERAGE(Mystery_Shopping_Scores6[[#This Row],[Business Start-up (2020)]:[Studying (2020)]], Mystery_Shopping_Scores6[[#This Row],[Regular business operations (2021)]:[Health (2021)]])</f>
        <v>90.551697530864203</v>
      </c>
      <c r="E477" s="29">
        <f>IFERROR(AVERAGE(Mystery_Shopping_Scores6[[#This Row],[Business Start-up (2020)]], Mystery_Shopping_Scores6[[#This Row],[Regular business operations (2021)]]), ".")</f>
        <v>89.513888888888886</v>
      </c>
      <c r="F477" s="30">
        <f>IFERROR(AVERAGE(Mystery_Shopping_Scores6[[#This Row],[Family (2020)]:[Studying (2020)]],Mystery_Shopping_Scores6[[#This Row],[Transport (2021)]:[Health (2021)]]), ".")</f>
        <v>90.848214285714292</v>
      </c>
      <c r="G477" s="171">
        <f>AVERAGE(Mystery_Shopping_Scores6[[#This Row],[Regular business operations (2021)]:[Health (2021)]])</f>
        <v>84.305555555555557</v>
      </c>
      <c r="H477" s="29">
        <f t="shared" ref="H477:L477" si="151">(0.5*IF(ISNUMBER(H478),H478,0)+0.25*IF(ISNUMBER(H479),H479,0)+IFERROR(AVERAGE(H480:H481)*0.25,0))/(ISNUMBER(H478)*0.5+ISNUMBER(H479)*0.25+OR(ISNUMBER(H480),ISNUMBER(H481))*0.25)</f>
        <v>84.027777777777771</v>
      </c>
      <c r="I477" s="38">
        <f t="shared" si="151"/>
        <v>75</v>
      </c>
      <c r="J477" s="38">
        <f t="shared" si="151"/>
        <v>87.5</v>
      </c>
      <c r="K477" s="38">
        <f t="shared" si="151"/>
        <v>87.5</v>
      </c>
      <c r="L477" s="30">
        <f t="shared" si="151"/>
        <v>87.5</v>
      </c>
      <c r="M477" s="171" t="s">
        <v>6</v>
      </c>
      <c r="N477" s="167" t="s">
        <v>6</v>
      </c>
      <c r="O477" s="172" t="s">
        <v>6</v>
      </c>
      <c r="P477" s="167">
        <v>90.1171875</v>
      </c>
      <c r="Q477" s="38">
        <f t="shared" si="150"/>
        <v>98.359375</v>
      </c>
      <c r="R477" s="29">
        <f>(0.5*IF(ISNUMBER(R478),R478,0)+0.25*IF(ISNUMBER(R479),R479,0)+IFERROR(AVERAGE(R480:R481)*0.25,0))/(ISNUMBER(R478)*0.5+ISNUMBER(R479)*0.25+OR(ISNUMBER(R480),ISNUMBER(R481))*0.25)</f>
        <v>95</v>
      </c>
      <c r="S477" s="38">
        <f>(0.5*IF(ISNUMBER(S478),S478,0)+0.25*IF(ISNUMBER(S479),S479,0)+IFERROR(AVERAGE(S480:S481)*0.25,0))/(ISNUMBER(S478)*0.5+ISNUMBER(S479)*0.25+OR(ISNUMBER(S480),ISNUMBER(S481))*0.25)</f>
        <v>100</v>
      </c>
      <c r="T477" s="38">
        <f>(0.5*IF(ISNUMBER(T478),T478,0)+0.25*IF(ISNUMBER(T479),T479,0)+IFERROR(AVERAGE(T480:T481)*0.25,0))/(ISNUMBER(T478)*0.5+ISNUMBER(T479)*0.25+OR(ISNUMBER(T480),ISNUMBER(T481))*0.25)</f>
        <v>98.4375</v>
      </c>
      <c r="U477" s="30">
        <f>(0.5*IF(ISNUMBER(U478),U478,0)+0.25*IF(ISNUMBER(U479),U479,0)+IFERROR(AVERAGE(U480:U481)*0.25,0))/(ISNUMBER(U478)*0.5+ISNUMBER(U479)*0.25+OR(ISNUMBER(U480),ISNUMBER(U481))*0.25)</f>
        <v>100</v>
      </c>
      <c r="V477" s="191">
        <v>87.833333333333329</v>
      </c>
      <c r="W477" s="179">
        <v>81.875</v>
      </c>
      <c r="X477" s="184">
        <v>77.5</v>
      </c>
      <c r="Y477" s="179">
        <v>87.5</v>
      </c>
      <c r="Z477" s="179">
        <v>75</v>
      </c>
      <c r="AA477" s="179">
        <v>87.5</v>
      </c>
      <c r="AB477" s="183">
        <v>87.666666666666671</v>
      </c>
      <c r="AC477" s="179">
        <v>98.75</v>
      </c>
      <c r="AD477" s="184">
        <v>100</v>
      </c>
      <c r="AE477" s="179" t="s">
        <v>6</v>
      </c>
      <c r="AF477" s="179" t="s">
        <v>6</v>
      </c>
      <c r="AG477" s="185">
        <v>97.5</v>
      </c>
      <c r="AH477" s="183">
        <v>87.5</v>
      </c>
      <c r="AI477" s="179">
        <v>81.875</v>
      </c>
      <c r="AJ477" s="184">
        <v>77.5</v>
      </c>
      <c r="AK477" s="179">
        <v>100</v>
      </c>
      <c r="AL477" s="179">
        <v>75</v>
      </c>
      <c r="AM477" s="185">
        <v>75</v>
      </c>
      <c r="AN477" s="179">
        <v>98.4375</v>
      </c>
      <c r="AO477" s="184">
        <v>100</v>
      </c>
      <c r="AP477" s="179" t="s">
        <v>6</v>
      </c>
      <c r="AQ477" s="179" t="s">
        <v>6</v>
      </c>
      <c r="AR477" s="185">
        <v>96.875</v>
      </c>
    </row>
    <row r="478" spans="2:44" x14ac:dyDescent="0.3">
      <c r="B478" s="153" t="s">
        <v>30</v>
      </c>
      <c r="C478" s="92" t="s">
        <v>315</v>
      </c>
      <c r="D478" s="29">
        <f>AVERAGE(Mystery_Shopping_Scores6[[#This Row],[Business Start-up (2020)]:[Studying (2020)]], Mystery_Shopping_Scores6[[#This Row],[Regular business operations (2021)]:[Health (2021)]])</f>
        <v>98.76543209876543</v>
      </c>
      <c r="E478" s="29">
        <f>IFERROR(AVERAGE(Mystery_Shopping_Scores6[[#This Row],[Business Start-up (2020)]], Mystery_Shopping_Scores6[[#This Row],[Regular business operations (2021)]]), ".")</f>
        <v>94.444444444444443</v>
      </c>
      <c r="F478" s="30">
        <f>IFERROR(AVERAGE(Mystery_Shopping_Scores6[[#This Row],[Family (2020)]:[Studying (2020)]],Mystery_Shopping_Scores6[[#This Row],[Transport (2021)]:[Health (2021)]]), ".")</f>
        <v>100</v>
      </c>
      <c r="G478" s="171">
        <f>AVERAGE(Mystery_Shopping_Scores6[[#This Row],[Regular business operations (2021)]:[Health (2021)]])</f>
        <v>97.777777777777786</v>
      </c>
      <c r="H478" s="171">
        <v>88.888888888888886</v>
      </c>
      <c r="I478" s="38">
        <v>100</v>
      </c>
      <c r="J478" s="38">
        <v>100</v>
      </c>
      <c r="K478" s="38">
        <v>100</v>
      </c>
      <c r="L478" s="30">
        <v>100</v>
      </c>
      <c r="M478" s="171">
        <v>98.095238095238102</v>
      </c>
      <c r="N478" s="167" t="s">
        <v>6</v>
      </c>
      <c r="O478" s="172" t="s">
        <v>6</v>
      </c>
      <c r="P478" s="167">
        <v>97.5</v>
      </c>
      <c r="Q478" s="38">
        <f t="shared" si="150"/>
        <v>100</v>
      </c>
      <c r="R478" s="29">
        <v>100</v>
      </c>
      <c r="S478" s="38">
        <v>100</v>
      </c>
      <c r="T478" s="38">
        <v>100</v>
      </c>
      <c r="U478" s="30">
        <v>100</v>
      </c>
      <c r="V478" s="191">
        <v>96.666666666666671</v>
      </c>
      <c r="W478" s="179">
        <v>95</v>
      </c>
      <c r="X478" s="184">
        <v>80</v>
      </c>
      <c r="Y478" s="179">
        <v>100</v>
      </c>
      <c r="Z478" s="179">
        <v>100</v>
      </c>
      <c r="AA478" s="179">
        <v>100</v>
      </c>
      <c r="AB478" s="183">
        <v>96.666666666666671</v>
      </c>
      <c r="AC478" s="179">
        <v>100</v>
      </c>
      <c r="AD478" s="184">
        <v>100</v>
      </c>
      <c r="AE478" s="179" t="s">
        <v>6</v>
      </c>
      <c r="AF478" s="179" t="s">
        <v>6</v>
      </c>
      <c r="AG478" s="185">
        <v>100</v>
      </c>
      <c r="AH478" s="183">
        <v>96.666666666666671</v>
      </c>
      <c r="AI478" s="179">
        <v>95</v>
      </c>
      <c r="AJ478" s="184">
        <v>80</v>
      </c>
      <c r="AK478" s="179">
        <v>100</v>
      </c>
      <c r="AL478" s="179">
        <v>100</v>
      </c>
      <c r="AM478" s="185">
        <v>100</v>
      </c>
      <c r="AN478" s="179">
        <v>100</v>
      </c>
      <c r="AO478" s="184">
        <v>100</v>
      </c>
      <c r="AP478" s="179" t="s">
        <v>6</v>
      </c>
      <c r="AQ478" s="179" t="s">
        <v>6</v>
      </c>
      <c r="AR478" s="185">
        <v>100</v>
      </c>
    </row>
    <row r="479" spans="2:44" x14ac:dyDescent="0.3">
      <c r="B479" s="153" t="s">
        <v>30</v>
      </c>
      <c r="C479" s="92" t="s">
        <v>316</v>
      </c>
      <c r="D479" s="29">
        <f>AVERAGE(Mystery_Shopping_Scores6[[#This Row],[Business Start-up (2020)]:[Studying (2020)]], Mystery_Shopping_Scores6[[#This Row],[Regular business operations (2021)]:[Health (2021)]])</f>
        <v>100</v>
      </c>
      <c r="E479" s="29">
        <f>IFERROR(AVERAGE(Mystery_Shopping_Scores6[[#This Row],[Business Start-up (2020)]], Mystery_Shopping_Scores6[[#This Row],[Regular business operations (2021)]]), ".")</f>
        <v>100</v>
      </c>
      <c r="F479" s="30">
        <f>IFERROR(AVERAGE(Mystery_Shopping_Scores6[[#This Row],[Family (2020)]:[Studying (2020)]],Mystery_Shopping_Scores6[[#This Row],[Transport (2021)]:[Health (2021)]]), ".")</f>
        <v>100</v>
      </c>
      <c r="G479" s="171">
        <f>AVERAGE(Mystery_Shopping_Scores6[[#This Row],[Regular business operations (2021)]:[Health (2021)]])</f>
        <v>100</v>
      </c>
      <c r="H479" s="171">
        <v>100</v>
      </c>
      <c r="I479" s="38">
        <v>100</v>
      </c>
      <c r="J479" s="38">
        <v>100</v>
      </c>
      <c r="K479" s="38">
        <v>100</v>
      </c>
      <c r="L479" s="30">
        <v>100</v>
      </c>
      <c r="M479" s="171" t="s">
        <v>6</v>
      </c>
      <c r="N479" s="167" t="s">
        <v>6</v>
      </c>
      <c r="O479" s="172" t="s">
        <v>6</v>
      </c>
      <c r="P479" s="167">
        <v>100</v>
      </c>
      <c r="Q479" s="38">
        <f t="shared" si="150"/>
        <v>100</v>
      </c>
      <c r="R479" s="29">
        <v>100</v>
      </c>
      <c r="S479" s="38">
        <v>100</v>
      </c>
      <c r="T479" s="38">
        <v>100</v>
      </c>
      <c r="U479" s="30">
        <v>100</v>
      </c>
      <c r="V479" s="191">
        <v>100</v>
      </c>
      <c r="W479" s="179">
        <v>100</v>
      </c>
      <c r="X479" s="184">
        <v>100</v>
      </c>
      <c r="Y479" s="179">
        <v>100</v>
      </c>
      <c r="Z479" s="179">
        <v>100</v>
      </c>
      <c r="AA479" s="179">
        <v>100</v>
      </c>
      <c r="AB479" s="183">
        <v>100</v>
      </c>
      <c r="AC479" s="179">
        <v>100</v>
      </c>
      <c r="AD479" s="184">
        <v>100</v>
      </c>
      <c r="AE479" s="179" t="s">
        <v>6</v>
      </c>
      <c r="AF479" s="179" t="s">
        <v>6</v>
      </c>
      <c r="AG479" s="185">
        <v>100</v>
      </c>
      <c r="AH479" s="183">
        <v>100</v>
      </c>
      <c r="AI479" s="179">
        <v>100</v>
      </c>
      <c r="AJ479" s="184">
        <v>100</v>
      </c>
      <c r="AK479" s="179">
        <v>100</v>
      </c>
      <c r="AL479" s="179">
        <v>100</v>
      </c>
      <c r="AM479" s="185">
        <v>100</v>
      </c>
      <c r="AN479" s="179">
        <v>100</v>
      </c>
      <c r="AO479" s="184">
        <v>100</v>
      </c>
      <c r="AP479" s="179" t="s">
        <v>6</v>
      </c>
      <c r="AQ479" s="179" t="s">
        <v>6</v>
      </c>
      <c r="AR479" s="185">
        <v>100</v>
      </c>
    </row>
    <row r="480" spans="2:44" x14ac:dyDescent="0.3">
      <c r="B480" s="153" t="s">
        <v>30</v>
      </c>
      <c r="C480" s="92" t="s">
        <v>740</v>
      </c>
      <c r="D480" s="29">
        <f>AVERAGE(Mystery_Shopping_Scores6[[#This Row],[Business Start-up (2020)]:[Studying (2020)]], Mystery_Shopping_Scores6[[#This Row],[Regular business operations (2021)]:[Health (2021)]])</f>
        <v>40.462962962962962</v>
      </c>
      <c r="E480" s="29">
        <f>IFERROR(AVERAGE(Mystery_Shopping_Scores6[[#This Row],[Business Start-up (2020)]], Mystery_Shopping_Scores6[[#This Row],[Regular business operations (2021)]]), ".")</f>
        <v>38.333333333333336</v>
      </c>
      <c r="F480" s="30">
        <f>IFERROR(AVERAGE(Mystery_Shopping_Scores6[[#This Row],[Family (2020)]:[Studying (2020)]],Mystery_Shopping_Scores6[[#This Row],[Transport (2021)]:[Health (2021)]]), ".")</f>
        <v>41.071428571428569</v>
      </c>
      <c r="G480" s="171">
        <f>AVERAGE(Mystery_Shopping_Scores6[[#This Row],[Regular business operations (2021)]:[Health (2021)]])</f>
        <v>3.3333333333333335</v>
      </c>
      <c r="H480" s="171">
        <v>16.666666666666668</v>
      </c>
      <c r="I480" s="38">
        <v>0</v>
      </c>
      <c r="J480" s="38">
        <v>0</v>
      </c>
      <c r="K480" s="38">
        <v>0</v>
      </c>
      <c r="L480" s="30">
        <v>0</v>
      </c>
      <c r="M480" s="171">
        <v>50</v>
      </c>
      <c r="N480" s="167" t="s">
        <v>6</v>
      </c>
      <c r="O480" s="172" t="s">
        <v>6</v>
      </c>
      <c r="P480" s="167">
        <v>62.1875</v>
      </c>
      <c r="Q480" s="38">
        <f t="shared" si="150"/>
        <v>86.875</v>
      </c>
      <c r="R480" s="29">
        <v>60</v>
      </c>
      <c r="S480" s="38">
        <v>100</v>
      </c>
      <c r="T480" s="38">
        <v>87.5</v>
      </c>
      <c r="U480" s="30">
        <v>100</v>
      </c>
      <c r="V480" s="191">
        <v>55</v>
      </c>
      <c r="W480" s="179">
        <v>37.5</v>
      </c>
      <c r="X480" s="184">
        <v>50</v>
      </c>
      <c r="Y480" s="179">
        <v>100</v>
      </c>
      <c r="Z480" s="179">
        <v>0</v>
      </c>
      <c r="AA480" s="179">
        <v>0</v>
      </c>
      <c r="AB480" s="183">
        <v>55</v>
      </c>
      <c r="AC480" s="179">
        <v>90</v>
      </c>
      <c r="AD480" s="184">
        <v>100</v>
      </c>
      <c r="AE480" s="179" t="s">
        <v>6</v>
      </c>
      <c r="AF480" s="179" t="s">
        <v>6</v>
      </c>
      <c r="AG480" s="185">
        <v>80</v>
      </c>
      <c r="AH480" s="183">
        <v>54.166666666666664</v>
      </c>
      <c r="AI480" s="179">
        <v>37.5</v>
      </c>
      <c r="AJ480" s="184">
        <v>50</v>
      </c>
      <c r="AK480" s="179">
        <v>100</v>
      </c>
      <c r="AL480" s="179">
        <v>0</v>
      </c>
      <c r="AM480" s="185">
        <v>0</v>
      </c>
      <c r="AN480" s="179">
        <v>87.5</v>
      </c>
      <c r="AO480" s="184">
        <v>100</v>
      </c>
      <c r="AP480" s="179" t="s">
        <v>6</v>
      </c>
      <c r="AQ480" s="179" t="s">
        <v>6</v>
      </c>
      <c r="AR480" s="185">
        <v>75</v>
      </c>
    </row>
    <row r="481" spans="2:44" x14ac:dyDescent="0.3">
      <c r="B481" s="153" t="s">
        <v>30</v>
      </c>
      <c r="C481" s="92" t="s">
        <v>741</v>
      </c>
      <c r="D481" s="29">
        <f>AVERAGE(Mystery_Shopping_Scores6[[#This Row],[Business Start-up (2020)]:[Studying (2020)]], Mystery_Shopping_Scores6[[#This Row],[Regular business operations (2021)]:[Health (2021)]])</f>
        <v>88.888888888888886</v>
      </c>
      <c r="E481" s="29">
        <f>IFERROR(AVERAGE(Mystery_Shopping_Scores6[[#This Row],[Business Start-up (2020)]], Mystery_Shopping_Scores6[[#This Row],[Regular business operations (2021)]]), ".")</f>
        <v>100</v>
      </c>
      <c r="F481" s="30">
        <f>IFERROR(AVERAGE(Mystery_Shopping_Scores6[[#This Row],[Family (2020)]:[Studying (2020)]],Mystery_Shopping_Scores6[[#This Row],[Transport (2021)]:[Health (2021)]]), ".")</f>
        <v>85.714285714285708</v>
      </c>
      <c r="G481" s="171">
        <f>AVERAGE(Mystery_Shopping_Scores6[[#This Row],[Regular business operations (2021)]:[Health (2021)]])</f>
        <v>80</v>
      </c>
      <c r="H481" s="171">
        <v>100</v>
      </c>
      <c r="I481" s="38">
        <v>0</v>
      </c>
      <c r="J481" s="38">
        <v>100</v>
      </c>
      <c r="K481" s="38">
        <v>100</v>
      </c>
      <c r="L481" s="30">
        <v>100</v>
      </c>
      <c r="M481" s="171">
        <v>96.969696969696969</v>
      </c>
      <c r="N481" s="167" t="s">
        <v>6</v>
      </c>
      <c r="O481" s="172" t="s">
        <v>6</v>
      </c>
      <c r="P481" s="167">
        <v>71.428571428571431</v>
      </c>
      <c r="Q481" s="38">
        <f t="shared" si="150"/>
        <v>100</v>
      </c>
      <c r="R481" s="29">
        <v>100</v>
      </c>
      <c r="S481" s="38">
        <v>100</v>
      </c>
      <c r="T481" s="38">
        <v>100</v>
      </c>
      <c r="U481" s="30">
        <v>100</v>
      </c>
      <c r="V481" s="191">
        <v>60</v>
      </c>
      <c r="W481" s="179">
        <v>33.333333333333336</v>
      </c>
      <c r="X481" s="184" t="s">
        <v>6</v>
      </c>
      <c r="Y481" s="179">
        <v>0</v>
      </c>
      <c r="Z481" s="179">
        <v>0</v>
      </c>
      <c r="AA481" s="179">
        <v>100</v>
      </c>
      <c r="AB481" s="183">
        <v>100</v>
      </c>
      <c r="AC481" s="179">
        <v>100</v>
      </c>
      <c r="AD481" s="184">
        <v>100</v>
      </c>
      <c r="AE481" s="179" t="s">
        <v>6</v>
      </c>
      <c r="AF481" s="179" t="s">
        <v>6</v>
      </c>
      <c r="AG481" s="185">
        <v>100</v>
      </c>
      <c r="AH481" s="183">
        <v>100</v>
      </c>
      <c r="AI481" s="179" t="s">
        <v>6</v>
      </c>
      <c r="AJ481" s="184" t="s">
        <v>6</v>
      </c>
      <c r="AK481" s="179" t="s">
        <v>6</v>
      </c>
      <c r="AL481" s="179" t="s">
        <v>6</v>
      </c>
      <c r="AM481" s="185" t="s">
        <v>6</v>
      </c>
      <c r="AN481" s="179">
        <v>100</v>
      </c>
      <c r="AO481" s="184">
        <v>100</v>
      </c>
      <c r="AP481" s="179" t="s">
        <v>6</v>
      </c>
      <c r="AQ481" s="179" t="s">
        <v>6</v>
      </c>
      <c r="AR481" s="185">
        <v>100</v>
      </c>
    </row>
    <row r="482" spans="2:44" x14ac:dyDescent="0.3">
      <c r="B482" s="153" t="s">
        <v>31</v>
      </c>
      <c r="C482" s="92" t="s">
        <v>307</v>
      </c>
      <c r="D482" s="29">
        <f>AVERAGE(Mystery_Shopping_Scores6[[#This Row],[Business Start-up (2020)]:[Studying (2020)]], Mystery_Shopping_Scores6[[#This Row],[Regular business operations (2021)]:[Health (2021)]])</f>
        <v>85.058813967974018</v>
      </c>
      <c r="E482" s="29">
        <f>IFERROR(AVERAGE(Mystery_Shopping_Scores6[[#This Row],[Business Start-up (2020)]], Mystery_Shopping_Scores6[[#This Row],[Regular business operations (2021)]]), ".")</f>
        <v>89.206365740740736</v>
      </c>
      <c r="F482" s="30">
        <f>IFERROR(AVERAGE(Mystery_Shopping_Scores6[[#This Row],[Family (2020)]:[Studying (2020)]],Mystery_Shopping_Scores6[[#This Row],[Transport (2021)]:[Health (2021)]]), ".")</f>
        <v>83.873799175754939</v>
      </c>
      <c r="G482" s="171">
        <f>AVERAGE(Mystery_Shopping_Scores6[[#This Row],[Regular business operations (2021)]:[Health (2021)]])</f>
        <v>80.73171406525573</v>
      </c>
      <c r="H482" s="29">
        <f t="shared" ref="H482:L482" si="152" xml:space="preserve"> (SUMIFS(H:H, $B:$B, $B482, $C:$C, "1. User centricity")+SUMIFS(H:H, $B:$B, $B482, $C:$C, "2. Transparency")+SUMIFS(H:H, $B:$B, $B482, $C:$C, "3. Key enablers")+ SUMIFS(H:H, $B:$B, $B482, $C:$C, "4. Cross-border services"))/4</f>
        <v>88.412499999999994</v>
      </c>
      <c r="I482" s="38">
        <f t="shared" si="152"/>
        <v>88.078621031746025</v>
      </c>
      <c r="J482" s="38">
        <f t="shared" si="152"/>
        <v>60.356481481481481</v>
      </c>
      <c r="K482" s="38">
        <f t="shared" si="152"/>
        <v>82.673666225749557</v>
      </c>
      <c r="L482" s="30">
        <f t="shared" si="152"/>
        <v>84.137301587301579</v>
      </c>
      <c r="M482" s="171" t="s">
        <v>6</v>
      </c>
      <c r="N482" s="167" t="s">
        <v>6</v>
      </c>
      <c r="O482" s="172" t="s">
        <v>6</v>
      </c>
      <c r="P482" s="167">
        <v>81.974469423185923</v>
      </c>
      <c r="Q482" s="38">
        <f t="shared" si="150"/>
        <v>90.467688846371871</v>
      </c>
      <c r="R482" s="29">
        <f xml:space="preserve"> (SUMIFS(R:R, $B:$B, $B482, $C:$C, "1. User centricity")+SUMIFS(R:R, $B:$B, $B482, $C:$C, "2. Transparency")+SUMIFS(R:R, $B:$B, $B482, $C:$C, "3. Key enablers")+ SUMIFS(R:R, $B:$B, $B482, $C:$C, "4. Cross-border services"))/4</f>
        <v>90.000231481481478</v>
      </c>
      <c r="S482" s="38">
        <f xml:space="preserve"> (SUMIFS(S:S, $B:$B, $B482, $C:$C, "1. User centricity")+SUMIFS(S:S, $B:$B, $B482, $C:$C, "2. Transparency")+SUMIFS(S:S, $B:$B, $B482, $C:$C, "3. Key enablers")+ SUMIFS(S:S, $B:$B, $B482, $C:$C, "4. Cross-border services"))/4</f>
        <v>91.403344671201808</v>
      </c>
      <c r="T482" s="38">
        <f xml:space="preserve"> (SUMIFS(T:T, $B:$B, $B482, $C:$C, "1. User centricity")+SUMIFS(T:T, $B:$B, $B482, $C:$C, "2. Transparency")+SUMIFS(T:T, $B:$B, $B482, $C:$C, "3. Key enablers")+ SUMIFS(T:T, $B:$B, $B482, $C:$C, "4. Cross-border services"))/4</f>
        <v>85.977843915343911</v>
      </c>
      <c r="U482" s="30">
        <f xml:space="preserve"> (SUMIFS(U:U, $B:$B, $B482, $C:$C, "1. User centricity")+SUMIFS(U:U, $B:$B, $B482, $C:$C, "2. Transparency")+SUMIFS(U:U, $B:$B, $B482, $C:$C, "3. Key enablers")+ SUMIFS(U:U, $B:$B, $B482, $C:$C, "4. Cross-border services"))/4</f>
        <v>94.489335317460316</v>
      </c>
      <c r="V482" s="191">
        <v>78.25</v>
      </c>
      <c r="W482" s="179">
        <v>73.481250000000003</v>
      </c>
      <c r="X482" s="184">
        <v>76.056249999999991</v>
      </c>
      <c r="Y482" s="179">
        <v>83.446875000000006</v>
      </c>
      <c r="Z482" s="179">
        <v>84.324999999999989</v>
      </c>
      <c r="AA482" s="179">
        <v>50.096874999999997</v>
      </c>
      <c r="AB482" s="183">
        <v>78.875</v>
      </c>
      <c r="AC482" s="179">
        <v>83.182415992620378</v>
      </c>
      <c r="AD482" s="184">
        <v>83.463095238138891</v>
      </c>
      <c r="AE482" s="179">
        <v>71.839847883583332</v>
      </c>
      <c r="AF482" s="179">
        <v>87.771876271981469</v>
      </c>
      <c r="AG482" s="185">
        <v>89.654844576777776</v>
      </c>
      <c r="AH482" s="183">
        <v>77.375</v>
      </c>
      <c r="AI482" s="179">
        <v>74.58323723346885</v>
      </c>
      <c r="AJ482" s="184">
        <v>74.908234126979167</v>
      </c>
      <c r="AK482" s="179">
        <v>78.80282988625035</v>
      </c>
      <c r="AL482" s="179">
        <v>75.1261838624375</v>
      </c>
      <c r="AM482" s="185">
        <v>69.49570105820834</v>
      </c>
      <c r="AN482" s="179">
        <v>80.047162615740731</v>
      </c>
      <c r="AO482" s="184">
        <v>72.53628472222222</v>
      </c>
      <c r="AP482" s="179">
        <v>67.557148148148144</v>
      </c>
      <c r="AQ482" s="179">
        <v>86.466537037037043</v>
      </c>
      <c r="AR482" s="185">
        <v>93.628680555555547</v>
      </c>
    </row>
    <row r="483" spans="2:44" x14ac:dyDescent="0.3">
      <c r="B483" s="153" t="s">
        <v>31</v>
      </c>
      <c r="C483" s="92" t="s">
        <v>734</v>
      </c>
      <c r="D483" s="29">
        <f>AVERAGE(Mystery_Shopping_Scores6[[#This Row],[Business Start-up (2020)]:[Studying (2020)]], Mystery_Shopping_Scores6[[#This Row],[Regular business operations (2021)]:[Health (2021)]])</f>
        <v>95.167234959827553</v>
      </c>
      <c r="E483" s="29">
        <f>IFERROR(AVERAGE(Mystery_Shopping_Scores6[[#This Row],[Business Start-up (2020)]], Mystery_Shopping_Scores6[[#This Row],[Regular business operations (2021)]]), ".")</f>
        <v>97.777777777777771</v>
      </c>
      <c r="F483" s="30">
        <f>IFERROR(AVERAGE(Mystery_Shopping_Scores6[[#This Row],[Family (2020)]:[Studying (2020)]],Mystery_Shopping_Scores6[[#This Row],[Transport (2021)]:[Health (2021)]]), ".")</f>
        <v>94.421365583270344</v>
      </c>
      <c r="G483" s="171">
        <f>AVERAGE(Mystery_Shopping_Scores6[[#This Row],[Regular business operations (2021)]:[Health (2021)]])</f>
        <v>93.415308641975301</v>
      </c>
      <c r="H483" s="29">
        <f t="shared" ref="H483:L483" si="153">2/3*IF(ISNUMBER(H484),H484)+1/3*(2/3*IF(ISNUMBER(H486),H486)+IF(ISNUMBER(H485),H485)/3)</f>
        <v>99.999999999999986</v>
      </c>
      <c r="I483" s="38">
        <f t="shared" si="153"/>
        <v>99.999999999999986</v>
      </c>
      <c r="J483" s="38">
        <f t="shared" si="153"/>
        <v>71.481481481481467</v>
      </c>
      <c r="K483" s="38">
        <f t="shared" si="153"/>
        <v>95.595061728395052</v>
      </c>
      <c r="L483" s="30">
        <f t="shared" si="153"/>
        <v>99.999999999999986</v>
      </c>
      <c r="M483" s="171" t="s">
        <v>6</v>
      </c>
      <c r="N483" s="167" t="s">
        <v>6</v>
      </c>
      <c r="O483" s="172" t="s">
        <v>6</v>
      </c>
      <c r="P483" s="167">
        <v>95.241071428571416</v>
      </c>
      <c r="Q483" s="38">
        <f t="shared" si="150"/>
        <v>97.357142857142847</v>
      </c>
      <c r="R483" s="29">
        <f>2/3*IF(ISNUMBER(R484),R484)+1/3*(2/3*IF(ISNUMBER(R486),R486)+IF(ISNUMBER(R485),R485)/3)</f>
        <v>95.555555555555557</v>
      </c>
      <c r="S483" s="38">
        <f>2/3*IF(ISNUMBER(S484),S484)+1/3*(2/3*IF(ISNUMBER(S486),S486)+IF(ISNUMBER(S485),S485)/3)</f>
        <v>99.49206349206348</v>
      </c>
      <c r="T483" s="38">
        <f>2/3*IF(ISNUMBER(T484),T484)+1/3*(2/3*IF(ISNUMBER(T486),T486)+IF(ISNUMBER(T485),T485)/3)</f>
        <v>96.825396825396808</v>
      </c>
      <c r="U483" s="30">
        <f>2/3*IF(ISNUMBER(U484),U484)+1/3*(2/3*IF(ISNUMBER(U486),U486)+IF(ISNUMBER(U485),U485)/3)</f>
        <v>97.555555555555543</v>
      </c>
      <c r="V483" s="191">
        <v>92</v>
      </c>
      <c r="W483" s="179">
        <v>93.125</v>
      </c>
      <c r="X483" s="184">
        <v>100</v>
      </c>
      <c r="Y483" s="179">
        <v>99.5</v>
      </c>
      <c r="Z483" s="179">
        <v>99.7</v>
      </c>
      <c r="AA483" s="179">
        <v>73.3</v>
      </c>
      <c r="AB483" s="183">
        <v>93.625</v>
      </c>
      <c r="AC483" s="179">
        <v>90.838695563777762</v>
      </c>
      <c r="AD483" s="184">
        <v>92.48888888888888</v>
      </c>
      <c r="AE483" s="179">
        <v>83</v>
      </c>
      <c r="AF483" s="179">
        <v>89.2918192921111</v>
      </c>
      <c r="AG483" s="185">
        <v>98.574074074111095</v>
      </c>
      <c r="AH483" s="183">
        <v>92.25</v>
      </c>
      <c r="AI483" s="179">
        <v>96.608796296305542</v>
      </c>
      <c r="AJ483" s="184">
        <v>99.999999999999986</v>
      </c>
      <c r="AK483" s="179">
        <v>98.878306878222219</v>
      </c>
      <c r="AL483" s="179">
        <v>94.223544973666662</v>
      </c>
      <c r="AM483" s="185">
        <v>93.333333333333329</v>
      </c>
      <c r="AN483" s="179">
        <v>88.096749999999986</v>
      </c>
      <c r="AO483" s="184">
        <v>87.641222222222211</v>
      </c>
      <c r="AP483" s="179">
        <v>77.319444444444429</v>
      </c>
      <c r="AQ483" s="179">
        <v>90.290444444444447</v>
      </c>
      <c r="AR483" s="185">
        <v>97.135888888888871</v>
      </c>
    </row>
    <row r="484" spans="2:44" x14ac:dyDescent="0.3">
      <c r="B484" s="153" t="s">
        <v>31</v>
      </c>
      <c r="C484" s="92" t="s">
        <v>308</v>
      </c>
      <c r="D484" s="29">
        <f>AVERAGE(Mystery_Shopping_Scores6[[#This Row],[Business Start-up (2020)]:[Studying (2020)]], Mystery_Shopping_Scores6[[#This Row],[Regular business operations (2021)]:[Health (2021)]])</f>
        <v>94.078306878306876</v>
      </c>
      <c r="E484" s="29">
        <f>IFERROR(AVERAGE(Mystery_Shopping_Scores6[[#This Row],[Business Start-up (2020)]], Mystery_Shopping_Scores6[[#This Row],[Regular business operations (2021)]]), ".")</f>
        <v>96.666666666666671</v>
      </c>
      <c r="F484" s="30">
        <f>IFERROR(AVERAGE(Mystery_Shopping_Scores6[[#This Row],[Family (2020)]:[Studying (2020)]],Mystery_Shopping_Scores6[[#This Row],[Transport (2021)]:[Health (2021)]]), ".")</f>
        <v>93.338775510204087</v>
      </c>
      <c r="G484" s="171">
        <f>AVERAGE(Mystery_Shopping_Scores6[[#This Row],[Regular business operations (2021)]:[Health (2021)]])</f>
        <v>90.826666666666668</v>
      </c>
      <c r="H484" s="171">
        <v>100</v>
      </c>
      <c r="I484" s="38">
        <v>100</v>
      </c>
      <c r="J484" s="38">
        <v>60</v>
      </c>
      <c r="K484" s="38">
        <v>94.133333333333326</v>
      </c>
      <c r="L484" s="30">
        <v>100</v>
      </c>
      <c r="M484" s="171">
        <v>96</v>
      </c>
      <c r="N484" s="167">
        <v>100</v>
      </c>
      <c r="O484" s="172">
        <v>95.666666666666671</v>
      </c>
      <c r="P484" s="167">
        <v>94.021428571428572</v>
      </c>
      <c r="Q484" s="38">
        <f t="shared" si="150"/>
        <v>98.142857142857139</v>
      </c>
      <c r="R484" s="29">
        <v>93.333333333333343</v>
      </c>
      <c r="S484" s="38">
        <v>99.238095238095241</v>
      </c>
      <c r="T484" s="38">
        <v>100</v>
      </c>
      <c r="U484" s="30">
        <v>100</v>
      </c>
      <c r="V484" s="191">
        <v>89.625</v>
      </c>
      <c r="W484" s="179">
        <v>89.9</v>
      </c>
      <c r="X484" s="184">
        <v>100</v>
      </c>
      <c r="Y484" s="179">
        <v>100</v>
      </c>
      <c r="Z484" s="179">
        <v>99.6</v>
      </c>
      <c r="AA484" s="179">
        <v>60</v>
      </c>
      <c r="AB484" s="183">
        <v>92.25</v>
      </c>
      <c r="AC484" s="179">
        <v>89.4028846155</v>
      </c>
      <c r="AD484" s="184">
        <v>90.4</v>
      </c>
      <c r="AE484" s="179">
        <v>74.5</v>
      </c>
      <c r="AF484" s="179">
        <v>93.461538461999993</v>
      </c>
      <c r="AG484" s="185">
        <v>99.25</v>
      </c>
      <c r="AH484" s="183">
        <v>90.75</v>
      </c>
      <c r="AI484" s="179">
        <v>95.285218254</v>
      </c>
      <c r="AJ484" s="184">
        <v>100</v>
      </c>
      <c r="AK484" s="179">
        <v>99.111111111</v>
      </c>
      <c r="AL484" s="179">
        <v>92.029761905000001</v>
      </c>
      <c r="AM484" s="185">
        <v>90</v>
      </c>
      <c r="AN484" s="179">
        <v>86.046500000000009</v>
      </c>
      <c r="AO484" s="184">
        <v>84.667000000000002</v>
      </c>
      <c r="AP484" s="179">
        <v>66.5</v>
      </c>
      <c r="AQ484" s="179">
        <v>93.769000000000005</v>
      </c>
      <c r="AR484" s="185">
        <v>99.25</v>
      </c>
    </row>
    <row r="485" spans="2:44" x14ac:dyDescent="0.3">
      <c r="B485" s="153" t="s">
        <v>31</v>
      </c>
      <c r="C485" s="92" t="s">
        <v>735</v>
      </c>
      <c r="D485" s="29">
        <f>AVERAGE(Mystery_Shopping_Scores6[[#This Row],[Business Start-up (2020)]:[Studying (2020)]], Mystery_Shopping_Scores6[[#This Row],[Regular business operations (2021)]:[Health (2021)]])</f>
        <v>95.209876543209873</v>
      </c>
      <c r="E485" s="29">
        <f>IFERROR(AVERAGE(Mystery_Shopping_Scores6[[#This Row],[Business Start-up (2020)]], Mystery_Shopping_Scores6[[#This Row],[Regular business operations (2021)]]), ".")</f>
        <v>100</v>
      </c>
      <c r="F485" s="30">
        <f>IFERROR(AVERAGE(Mystery_Shopping_Scores6[[#This Row],[Family (2020)]:[Studying (2020)]],Mystery_Shopping_Scores6[[#This Row],[Transport (2021)]:[Health (2021)]]), ".")</f>
        <v>93.841269841269849</v>
      </c>
      <c r="G485" s="171">
        <f>AVERAGE(Mystery_Shopping_Scores6[[#This Row],[Regular business operations (2021)]:[Health (2021)]])</f>
        <v>95.777777777777771</v>
      </c>
      <c r="H485" s="171">
        <v>100</v>
      </c>
      <c r="I485" s="38">
        <v>100</v>
      </c>
      <c r="J485" s="38">
        <v>83.333333333333329</v>
      </c>
      <c r="K485" s="38">
        <v>95.555555555555543</v>
      </c>
      <c r="L485" s="30">
        <v>100</v>
      </c>
      <c r="M485" s="171">
        <v>95.454545454545453</v>
      </c>
      <c r="N485" s="167">
        <v>97.142857142857139</v>
      </c>
      <c r="O485" s="172">
        <v>97.575757575757592</v>
      </c>
      <c r="P485" s="167">
        <v>96.7</v>
      </c>
      <c r="Q485" s="38">
        <f t="shared" si="150"/>
        <v>94.5</v>
      </c>
      <c r="R485" s="29">
        <v>100</v>
      </c>
      <c r="S485" s="38">
        <v>100</v>
      </c>
      <c r="T485" s="38">
        <v>100</v>
      </c>
      <c r="U485" s="30">
        <v>78</v>
      </c>
      <c r="V485" s="191">
        <v>90.125</v>
      </c>
      <c r="W485" s="179">
        <v>98.9</v>
      </c>
      <c r="X485" s="184">
        <v>100</v>
      </c>
      <c r="Y485" s="179">
        <v>95.6</v>
      </c>
      <c r="Z485" s="179">
        <v>100</v>
      </c>
      <c r="AA485" s="179">
        <v>100</v>
      </c>
      <c r="AB485" s="183">
        <v>89.5</v>
      </c>
      <c r="AC485" s="179">
        <v>81.130952381</v>
      </c>
      <c r="AD485" s="184">
        <v>90</v>
      </c>
      <c r="AE485" s="179">
        <v>100</v>
      </c>
      <c r="AF485" s="179">
        <v>42.857142856999999</v>
      </c>
      <c r="AG485" s="185">
        <v>91.666666667000001</v>
      </c>
      <c r="AH485" s="183">
        <v>87.25</v>
      </c>
      <c r="AI485" s="179">
        <v>97.767857142750003</v>
      </c>
      <c r="AJ485" s="184">
        <v>100</v>
      </c>
      <c r="AK485" s="179">
        <v>95.238095238</v>
      </c>
      <c r="AL485" s="179">
        <v>95.833333332999999</v>
      </c>
      <c r="AM485" s="185">
        <v>100</v>
      </c>
      <c r="AN485" s="179">
        <v>76.591750000000005</v>
      </c>
      <c r="AO485" s="184">
        <v>80.769000000000005</v>
      </c>
      <c r="AP485" s="179">
        <v>96.875</v>
      </c>
      <c r="AQ485" s="179">
        <v>50</v>
      </c>
      <c r="AR485" s="185">
        <v>78.722999999999999</v>
      </c>
    </row>
    <row r="486" spans="2:44" x14ac:dyDescent="0.3">
      <c r="B486" s="153" t="s">
        <v>31</v>
      </c>
      <c r="C486" s="92" t="s">
        <v>736</v>
      </c>
      <c r="D486" s="29">
        <f>AVERAGE(Mystery_Shopping_Scores6[[#This Row],[Business Start-up (2020)]:[Studying (2020)]], Mystery_Shopping_Scores6[[#This Row],[Regular business operations (2021)]:[Health (2021)]])</f>
        <v>98.412698412698418</v>
      </c>
      <c r="E486" s="29">
        <f>IFERROR(AVERAGE(Mystery_Shopping_Scores6[[#This Row],[Business Start-up (2020)]], Mystery_Shopping_Scores6[[#This Row],[Regular business operations (2021)]]), ".")</f>
        <v>100</v>
      </c>
      <c r="F486" s="30">
        <f>IFERROR(AVERAGE(Mystery_Shopping_Scores6[[#This Row],[Family (2020)]:[Studying (2020)]],Mystery_Shopping_Scores6[[#This Row],[Transport (2021)]:[Health (2021)]]), ".")</f>
        <v>97.959183673469397</v>
      </c>
      <c r="G486" s="171">
        <f>AVERAGE(Mystery_Shopping_Scores6[[#This Row],[Regular business operations (2021)]:[Health (2021)]])</f>
        <v>100</v>
      </c>
      <c r="H486" s="171">
        <v>100</v>
      </c>
      <c r="I486" s="38">
        <v>100</v>
      </c>
      <c r="J486" s="38">
        <v>100</v>
      </c>
      <c r="K486" s="38">
        <v>100</v>
      </c>
      <c r="L486" s="30">
        <v>100</v>
      </c>
      <c r="M486" s="171" t="s">
        <v>6</v>
      </c>
      <c r="N486" s="167" t="s">
        <v>6</v>
      </c>
      <c r="O486" s="172" t="s">
        <v>6</v>
      </c>
      <c r="P486" s="167">
        <v>98.214285714285722</v>
      </c>
      <c r="Q486" s="38">
        <f t="shared" si="150"/>
        <v>96.428571428571431</v>
      </c>
      <c r="R486" s="29">
        <v>100</v>
      </c>
      <c r="S486" s="38">
        <v>100</v>
      </c>
      <c r="T486" s="38">
        <v>85.714285714285708</v>
      </c>
      <c r="U486" s="30">
        <v>100</v>
      </c>
      <c r="V486" s="191">
        <v>100</v>
      </c>
      <c r="W486" s="179">
        <v>100</v>
      </c>
      <c r="X486" s="184">
        <v>100</v>
      </c>
      <c r="Y486" s="179">
        <v>100</v>
      </c>
      <c r="Z486" s="179">
        <v>100</v>
      </c>
      <c r="AA486" s="179">
        <v>100</v>
      </c>
      <c r="AB486" s="183">
        <v>100</v>
      </c>
      <c r="AC486" s="179">
        <v>100</v>
      </c>
      <c r="AD486" s="184">
        <v>100</v>
      </c>
      <c r="AE486" s="179">
        <v>100</v>
      </c>
      <c r="AF486" s="179">
        <v>100</v>
      </c>
      <c r="AG486" s="185">
        <v>100</v>
      </c>
      <c r="AH486" s="183">
        <v>100</v>
      </c>
      <c r="AI486" s="179">
        <v>100</v>
      </c>
      <c r="AJ486" s="184">
        <v>100</v>
      </c>
      <c r="AK486" s="179">
        <v>100</v>
      </c>
      <c r="AL486" s="179">
        <v>100</v>
      </c>
      <c r="AM486" s="185">
        <v>100</v>
      </c>
      <c r="AN486" s="179">
        <v>100</v>
      </c>
      <c r="AO486" s="184">
        <v>100</v>
      </c>
      <c r="AP486" s="179">
        <v>100</v>
      </c>
      <c r="AQ486" s="179">
        <v>100</v>
      </c>
      <c r="AR486" s="185">
        <v>100</v>
      </c>
    </row>
    <row r="487" spans="2:44" x14ac:dyDescent="0.3">
      <c r="B487" s="153" t="s">
        <v>31</v>
      </c>
      <c r="C487" s="92" t="s">
        <v>309</v>
      </c>
      <c r="D487" s="29">
        <f>AVERAGE(Mystery_Shopping_Scores6[[#This Row],[Business Start-up (2020)]:[Studying (2020)]], Mystery_Shopping_Scores6[[#This Row],[Regular business operations (2021)]:[Health (2021)]])</f>
        <v>81.441169060216666</v>
      </c>
      <c r="E487" s="29">
        <f>IFERROR(AVERAGE(Mystery_Shopping_Scores6[[#This Row],[Business Start-up (2020)]], Mystery_Shopping_Scores6[[#This Row],[Regular business operations (2021)]]), ".")</f>
        <v>89.240740740740733</v>
      </c>
      <c r="F487" s="30">
        <f>IFERROR(AVERAGE(Mystery_Shopping_Scores6[[#This Row],[Family (2020)]:[Studying (2020)]],Mystery_Shopping_Scores6[[#This Row],[Transport (2021)]:[Health (2021)]]), ".")</f>
        <v>79.212720008638371</v>
      </c>
      <c r="G487" s="171">
        <f>AVERAGE(Mystery_Shopping_Scores6[[#This Row],[Regular business operations (2021)]:[Health (2021)]])</f>
        <v>77.663492063492043</v>
      </c>
      <c r="H487" s="29">
        <f t="shared" ref="H487:L487" si="154">1/3*IF(ISNUMBER(H488),H488,0)+1/3*IF(ISNUMBER(H490),H490,0)+1/3*IF(ISNUMBER(H489),H489,0)</f>
        <v>88.444444444444429</v>
      </c>
      <c r="I487" s="38">
        <f t="shared" si="154"/>
        <v>81.460317460317455</v>
      </c>
      <c r="J487" s="38">
        <f t="shared" si="154"/>
        <v>65.777777777777771</v>
      </c>
      <c r="K487" s="38">
        <f t="shared" si="154"/>
        <v>83.619047619047606</v>
      </c>
      <c r="L487" s="30">
        <f t="shared" si="154"/>
        <v>69.015873015873012</v>
      </c>
      <c r="M487" s="171" t="s">
        <v>6</v>
      </c>
      <c r="N487" s="167" t="s">
        <v>6</v>
      </c>
      <c r="O487" s="172" t="s">
        <v>6</v>
      </c>
      <c r="P487" s="167">
        <v>78.206632653061206</v>
      </c>
      <c r="Q487" s="38">
        <f t="shared" si="150"/>
        <v>86.16326530612244</v>
      </c>
      <c r="R487" s="29">
        <f>1/3*IF(ISNUMBER(R488),R488,0)+1/3*IF(ISNUMBER(R490),R490,0)+1/3*IF(ISNUMBER(R489),R489,0)</f>
        <v>90.037037037037024</v>
      </c>
      <c r="S487" s="38">
        <f>1/3*IF(ISNUMBER(S488),S488,0)+1/3*IF(ISNUMBER(S490),S490,0)+1/3*IF(ISNUMBER(S489),S489,0)</f>
        <v>81.287981859410422</v>
      </c>
      <c r="T487" s="38">
        <f>1/3*IF(ISNUMBER(T488),T488,0)+1/3*IF(ISNUMBER(T490),T490,0)+1/3*IF(ISNUMBER(T489),T489,0)</f>
        <v>84.613756613756607</v>
      </c>
      <c r="U487" s="30">
        <f>1/3*IF(ISNUMBER(U488),U488,0)+1/3*IF(ISNUMBER(U490),U490,0)+1/3*IF(ISNUMBER(U489),U489,0)</f>
        <v>88.714285714285708</v>
      </c>
      <c r="V487" s="191">
        <v>71.5</v>
      </c>
      <c r="W487" s="179">
        <v>70.25</v>
      </c>
      <c r="X487" s="184">
        <v>69.2</v>
      </c>
      <c r="Y487" s="179">
        <v>83.5</v>
      </c>
      <c r="Z487" s="179">
        <v>76</v>
      </c>
      <c r="AA487" s="179">
        <v>52.3</v>
      </c>
      <c r="AB487" s="183">
        <v>70.875</v>
      </c>
      <c r="AC487" s="179">
        <v>72.901951058250006</v>
      </c>
      <c r="AD487" s="184">
        <v>66.688492063666658</v>
      </c>
      <c r="AE487" s="179">
        <v>67.484126984</v>
      </c>
      <c r="AF487" s="179">
        <v>75.202380952333328</v>
      </c>
      <c r="AG487" s="185">
        <v>82.232804232999996</v>
      </c>
      <c r="AH487" s="183">
        <v>69.25</v>
      </c>
      <c r="AI487" s="179">
        <v>68.98037918866666</v>
      </c>
      <c r="AJ487" s="184">
        <v>66.521825396666657</v>
      </c>
      <c r="AK487" s="179">
        <v>73.998236331666661</v>
      </c>
      <c r="AL487" s="179">
        <v>66.085317460333329</v>
      </c>
      <c r="AM487" s="185">
        <v>69.316137565999995</v>
      </c>
      <c r="AN487" s="179">
        <v>69.51766666666667</v>
      </c>
      <c r="AO487" s="184">
        <v>63.212666666666664</v>
      </c>
      <c r="AP487" s="179">
        <v>62.003999999999998</v>
      </c>
      <c r="AQ487" s="179">
        <v>70.287666666666667</v>
      </c>
      <c r="AR487" s="185">
        <v>82.566333333333333</v>
      </c>
    </row>
    <row r="488" spans="2:44" x14ac:dyDescent="0.3">
      <c r="B488" s="153" t="s">
        <v>31</v>
      </c>
      <c r="C488" s="92" t="s">
        <v>737</v>
      </c>
      <c r="D488" s="29">
        <f>AVERAGE(Mystery_Shopping_Scores6[[#This Row],[Business Start-up (2020)]:[Studying (2020)]], Mystery_Shopping_Scores6[[#This Row],[Regular business operations (2021)]:[Health (2021)]])</f>
        <v>65.953136810279659</v>
      </c>
      <c r="E488" s="29">
        <f>IFERROR(AVERAGE(Mystery_Shopping_Scores6[[#This Row],[Business Start-up (2020)]], Mystery_Shopping_Scores6[[#This Row],[Regular business operations (2021)]]), ".")</f>
        <v>87.055555555555543</v>
      </c>
      <c r="F488" s="30">
        <f>IFERROR(AVERAGE(Mystery_Shopping_Scores6[[#This Row],[Family (2020)]:[Studying (2020)]],Mystery_Shopping_Scores6[[#This Row],[Transport (2021)]:[Health (2021)]]), ".")</f>
        <v>59.923874311629412</v>
      </c>
      <c r="G488" s="171">
        <f>AVERAGE(Mystery_Shopping_Scores6[[#This Row],[Regular business operations (2021)]:[Health (2021)]])</f>
        <v>59.12380952380952</v>
      </c>
      <c r="H488" s="171">
        <v>87.999999999999986</v>
      </c>
      <c r="I488" s="38">
        <v>59.047619047619044</v>
      </c>
      <c r="J488" s="38">
        <v>33.333333333333336</v>
      </c>
      <c r="K488" s="38">
        <v>65.523809523809518</v>
      </c>
      <c r="L488" s="30">
        <v>49.714285714285708</v>
      </c>
      <c r="M488" s="171">
        <v>75.63095238095238</v>
      </c>
      <c r="N488" s="167">
        <v>37.142857142857139</v>
      </c>
      <c r="O488" s="172">
        <v>41.19047619047619</v>
      </c>
      <c r="P488" s="167">
        <v>67.657397959183683</v>
      </c>
      <c r="Q488" s="38">
        <f t="shared" si="150"/>
        <v>74.489795918367349</v>
      </c>
      <c r="R488" s="29">
        <v>86.1111111111111</v>
      </c>
      <c r="S488" s="38">
        <v>59.863945578231302</v>
      </c>
      <c r="T488" s="38">
        <v>69.841269841269835</v>
      </c>
      <c r="U488" s="30">
        <v>82.142857142857139</v>
      </c>
      <c r="V488" s="191">
        <v>64.5</v>
      </c>
      <c r="W488" s="179">
        <v>60.825000000000003</v>
      </c>
      <c r="X488" s="184">
        <v>76.2</v>
      </c>
      <c r="Y488" s="179">
        <v>81.2</v>
      </c>
      <c r="Z488" s="179">
        <v>75.2</v>
      </c>
      <c r="AA488" s="179">
        <v>10.7</v>
      </c>
      <c r="AB488" s="183">
        <v>67.25</v>
      </c>
      <c r="AC488" s="179">
        <v>68.160714285750004</v>
      </c>
      <c r="AD488" s="184">
        <v>80.857142856999999</v>
      </c>
      <c r="AE488" s="179">
        <v>41.785714286000001</v>
      </c>
      <c r="AF488" s="179">
        <v>67.857142856999999</v>
      </c>
      <c r="AG488" s="185">
        <v>82.142857143000001</v>
      </c>
      <c r="AH488" s="183">
        <v>64.875</v>
      </c>
      <c r="AI488" s="179">
        <v>66.296296296250006</v>
      </c>
      <c r="AJ488" s="184">
        <v>76.190476189999998</v>
      </c>
      <c r="AK488" s="179">
        <v>68.518518518999997</v>
      </c>
      <c r="AL488" s="179">
        <v>55</v>
      </c>
      <c r="AM488" s="185">
        <v>65.476190475999999</v>
      </c>
      <c r="AN488" s="179">
        <v>63.414000000000001</v>
      </c>
      <c r="AO488" s="184">
        <v>72.554000000000002</v>
      </c>
      <c r="AP488" s="179">
        <v>40.179000000000002</v>
      </c>
      <c r="AQ488" s="179">
        <v>58.78</v>
      </c>
      <c r="AR488" s="185">
        <v>82.143000000000001</v>
      </c>
    </row>
    <row r="489" spans="2:44" x14ac:dyDescent="0.3">
      <c r="B489" s="153" t="s">
        <v>31</v>
      </c>
      <c r="C489" s="92" t="s">
        <v>738</v>
      </c>
      <c r="D489" s="29">
        <f>AVERAGE(Mystery_Shopping_Scores6[[#This Row],[Business Start-up (2020)]:[Studying (2020)]], Mystery_Shopping_Scores6[[#This Row],[Regular business operations (2021)]:[Health (2021)]])</f>
        <v>78.370370370370381</v>
      </c>
      <c r="E489" s="29">
        <f>IFERROR(AVERAGE(Mystery_Shopping_Scores6[[#This Row],[Business Start-up (2020)]], Mystery_Shopping_Scores6[[#This Row],[Regular business operations (2021)]]), ".")</f>
        <v>80.666666666666657</v>
      </c>
      <c r="F489" s="30">
        <f>IFERROR(AVERAGE(Mystery_Shopping_Scores6[[#This Row],[Family (2020)]:[Studying (2020)]],Mystery_Shopping_Scores6[[#This Row],[Transport (2021)]:[Health (2021)]]), ".")</f>
        <v>77.714285714285708</v>
      </c>
      <c r="G489" s="171">
        <f>AVERAGE(Mystery_Shopping_Scores6[[#This Row],[Regular business operations (2021)]:[Health (2021)]])</f>
        <v>73.86666666666666</v>
      </c>
      <c r="H489" s="171">
        <v>77.333333333333329</v>
      </c>
      <c r="I489" s="38">
        <v>85.333333333333329</v>
      </c>
      <c r="J489" s="38">
        <v>64</v>
      </c>
      <c r="K489" s="38">
        <v>85.333333333333329</v>
      </c>
      <c r="L489" s="30">
        <v>57.333333333333336</v>
      </c>
      <c r="M489" s="171" t="s">
        <v>6</v>
      </c>
      <c r="N489" s="167" t="s">
        <v>6</v>
      </c>
      <c r="O489" s="172" t="s">
        <v>6</v>
      </c>
      <c r="P489" s="167">
        <v>81.987499999999997</v>
      </c>
      <c r="Q489" s="38">
        <f t="shared" si="150"/>
        <v>84</v>
      </c>
      <c r="R489" s="29">
        <v>84</v>
      </c>
      <c r="S489" s="38">
        <v>84</v>
      </c>
      <c r="T489" s="38">
        <v>84</v>
      </c>
      <c r="U489" s="30">
        <v>84</v>
      </c>
      <c r="V489" s="191">
        <v>71.875</v>
      </c>
      <c r="W489" s="179">
        <v>79.974999999999994</v>
      </c>
      <c r="X489" s="184">
        <v>85.3</v>
      </c>
      <c r="Y489" s="179">
        <v>85.3</v>
      </c>
      <c r="Z489" s="179">
        <v>85.3</v>
      </c>
      <c r="AA489" s="179">
        <v>64</v>
      </c>
      <c r="AB489" s="183">
        <v>69.375</v>
      </c>
      <c r="AC489" s="179">
        <v>64</v>
      </c>
      <c r="AD489" s="184">
        <v>30.666666667000001</v>
      </c>
      <c r="AE489" s="179">
        <v>77.333333332999999</v>
      </c>
      <c r="AF489" s="179">
        <v>64</v>
      </c>
      <c r="AG489" s="185">
        <v>84</v>
      </c>
      <c r="AH489" s="183">
        <v>66.5</v>
      </c>
      <c r="AI489" s="179">
        <v>74.999999999750003</v>
      </c>
      <c r="AJ489" s="184">
        <v>77.333333332999999</v>
      </c>
      <c r="AK489" s="179">
        <v>81.333333332999999</v>
      </c>
      <c r="AL489" s="179">
        <v>77.333333332999999</v>
      </c>
      <c r="AM489" s="185">
        <v>64</v>
      </c>
      <c r="AN489" s="179">
        <v>58.33325</v>
      </c>
      <c r="AO489" s="184">
        <v>31.667000000000002</v>
      </c>
      <c r="AP489" s="179">
        <v>58.332999999999998</v>
      </c>
      <c r="AQ489" s="179">
        <v>58.332999999999998</v>
      </c>
      <c r="AR489" s="185">
        <v>85</v>
      </c>
    </row>
    <row r="490" spans="2:44" x14ac:dyDescent="0.3">
      <c r="B490" s="153" t="s">
        <v>31</v>
      </c>
      <c r="C490" s="92" t="s">
        <v>739</v>
      </c>
      <c r="D490" s="29">
        <f>AVERAGE(Mystery_Shopping_Scores6[[#This Row],[Business Start-up (2020)]:[Studying (2020)]], Mystery_Shopping_Scores6[[#This Row],[Regular business operations (2021)]:[Health (2021)]])</f>
        <v>100</v>
      </c>
      <c r="E490" s="29">
        <f>IFERROR(AVERAGE(Mystery_Shopping_Scores6[[#This Row],[Business Start-up (2020)]], Mystery_Shopping_Scores6[[#This Row],[Regular business operations (2021)]]), ".")</f>
        <v>100</v>
      </c>
      <c r="F490" s="30">
        <f>IFERROR(AVERAGE(Mystery_Shopping_Scores6[[#This Row],[Family (2020)]:[Studying (2020)]],Mystery_Shopping_Scores6[[#This Row],[Transport (2021)]:[Health (2021)]]), ".")</f>
        <v>100</v>
      </c>
      <c r="G490" s="171">
        <f>AVERAGE(Mystery_Shopping_Scores6[[#This Row],[Regular business operations (2021)]:[Health (2021)]])</f>
        <v>100</v>
      </c>
      <c r="H490" s="171">
        <v>100</v>
      </c>
      <c r="I490" s="38">
        <v>100</v>
      </c>
      <c r="J490" s="38">
        <v>100</v>
      </c>
      <c r="K490" s="38">
        <v>100</v>
      </c>
      <c r="L490" s="30">
        <v>100</v>
      </c>
      <c r="M490" s="171" t="s">
        <v>6</v>
      </c>
      <c r="N490" s="167" t="s">
        <v>6</v>
      </c>
      <c r="O490" s="172" t="s">
        <v>6</v>
      </c>
      <c r="P490" s="167">
        <v>100</v>
      </c>
      <c r="Q490" s="38">
        <f t="shared" si="150"/>
        <v>100</v>
      </c>
      <c r="R490" s="29">
        <v>100</v>
      </c>
      <c r="S490" s="38">
        <v>100</v>
      </c>
      <c r="T490" s="38">
        <v>100</v>
      </c>
      <c r="U490" s="30">
        <v>100</v>
      </c>
      <c r="V490" s="191" t="s">
        <v>6</v>
      </c>
      <c r="W490" s="179" t="s">
        <v>6</v>
      </c>
      <c r="X490" s="184" t="s">
        <v>6</v>
      </c>
      <c r="Y490" s="179" t="s">
        <v>6</v>
      </c>
      <c r="Z490" s="179" t="s">
        <v>6</v>
      </c>
      <c r="AA490" s="179" t="s">
        <v>6</v>
      </c>
      <c r="AB490" s="183" t="s">
        <v>6</v>
      </c>
      <c r="AC490" s="179" t="s">
        <v>6</v>
      </c>
      <c r="AD490" s="184" t="s">
        <v>6</v>
      </c>
      <c r="AE490" s="179" t="s">
        <v>6</v>
      </c>
      <c r="AF490" s="179" t="s">
        <v>6</v>
      </c>
      <c r="AG490" s="185" t="s">
        <v>6</v>
      </c>
      <c r="AH490" s="183" t="s">
        <v>6</v>
      </c>
      <c r="AI490" s="179" t="s">
        <v>6</v>
      </c>
      <c r="AJ490" s="184" t="s">
        <v>6</v>
      </c>
      <c r="AK490" s="179" t="s">
        <v>6</v>
      </c>
      <c r="AL490" s="179" t="s">
        <v>6</v>
      </c>
      <c r="AM490" s="185" t="s">
        <v>6</v>
      </c>
      <c r="AN490" s="179" t="s">
        <v>6</v>
      </c>
      <c r="AO490" s="184" t="s">
        <v>6</v>
      </c>
      <c r="AP490" s="179" t="s">
        <v>6</v>
      </c>
      <c r="AQ490" s="179" t="s">
        <v>6</v>
      </c>
      <c r="AR490" s="185" t="s">
        <v>6</v>
      </c>
    </row>
    <row r="491" spans="2:44" x14ac:dyDescent="0.3">
      <c r="B491" s="153" t="s">
        <v>31</v>
      </c>
      <c r="C491" s="92" t="s">
        <v>310</v>
      </c>
      <c r="D491" s="29">
        <f>AVERAGE(Mystery_Shopping_Scores6[[#This Row],[Business Start-up (2020)]:[Studying (2020)]], Mystery_Shopping_Scores6[[#This Row],[Regular business operations (2021)]:[Health (2021)]])</f>
        <v>85.052777777777777</v>
      </c>
      <c r="E491" s="29">
        <f>IFERROR(AVERAGE(Mystery_Shopping_Scores6[[#This Row],[Business Start-up (2020)]], Mystery_Shopping_Scores6[[#This Row],[Regular business operations (2021)]]), ".")</f>
        <v>91.716666666666669</v>
      </c>
      <c r="F491" s="30">
        <f>IFERROR(AVERAGE(Mystery_Shopping_Scores6[[#This Row],[Family (2020)]:[Studying (2020)]],Mystery_Shopping_Scores6[[#This Row],[Transport (2021)]:[Health (2021)]]), ".")</f>
        <v>83.148809523809518</v>
      </c>
      <c r="G491" s="171">
        <f>AVERAGE(Mystery_Shopping_Scores6[[#This Row],[Regular business operations (2021)]:[Health (2021)]])</f>
        <v>79.317499999999995</v>
      </c>
      <c r="H491" s="29">
        <f t="shared" ref="H491:L491" si="155">AVERAGE(H492:H495)</f>
        <v>90.9</v>
      </c>
      <c r="I491" s="38">
        <f t="shared" si="155"/>
        <v>90.020833333333329</v>
      </c>
      <c r="J491" s="38">
        <f t="shared" si="155"/>
        <v>33.333333333333336</v>
      </c>
      <c r="K491" s="38">
        <f t="shared" si="155"/>
        <v>91.8</v>
      </c>
      <c r="L491" s="30">
        <f t="shared" si="155"/>
        <v>90.533333333333331</v>
      </c>
      <c r="M491" s="171" t="s">
        <v>6</v>
      </c>
      <c r="N491" s="167" t="s">
        <v>6</v>
      </c>
      <c r="O491" s="172" t="s">
        <v>6</v>
      </c>
      <c r="P491" s="167">
        <v>80.3359375</v>
      </c>
      <c r="Q491" s="38">
        <f t="shared" ref="Q491:Q509" si="156">IFERROR(AVERAGE(R491:U491),".")</f>
        <v>92.221874999999997</v>
      </c>
      <c r="R491" s="29">
        <f>AVERAGE(R492:R495)</f>
        <v>92.533333333333331</v>
      </c>
      <c r="S491" s="38">
        <f>AVERAGE(S492:S495)</f>
        <v>84.833333333333343</v>
      </c>
      <c r="T491" s="38">
        <f>AVERAGE(T492:T495)</f>
        <v>93.583333333333329</v>
      </c>
      <c r="U491" s="30">
        <f>AVERAGE(U492:U495)</f>
        <v>97.9375</v>
      </c>
      <c r="V491" s="191">
        <v>77.125</v>
      </c>
      <c r="W491" s="179">
        <v>68.449999999999989</v>
      </c>
      <c r="X491" s="184">
        <v>82.1</v>
      </c>
      <c r="Y491" s="179">
        <v>92.6</v>
      </c>
      <c r="Z491" s="179">
        <v>86.6</v>
      </c>
      <c r="AA491" s="179">
        <v>12.5</v>
      </c>
      <c r="AB491" s="183">
        <v>79.875</v>
      </c>
      <c r="AC491" s="179">
        <v>85.367336309562504</v>
      </c>
      <c r="AD491" s="184">
        <v>79.674999999999997</v>
      </c>
      <c r="AE491" s="179">
        <v>65.035416666749995</v>
      </c>
      <c r="AF491" s="179">
        <v>98.821428571500007</v>
      </c>
      <c r="AG491" s="185">
        <v>97.9375</v>
      </c>
      <c r="AH491" s="183">
        <v>78.125</v>
      </c>
      <c r="AI491" s="179">
        <v>74.37472582981249</v>
      </c>
      <c r="AJ491" s="184">
        <v>80.194444444499993</v>
      </c>
      <c r="AK491" s="179">
        <v>86.775252525500008</v>
      </c>
      <c r="AL491" s="179">
        <v>65.195873015749996</v>
      </c>
      <c r="AM491" s="185">
        <v>65.333333333500008</v>
      </c>
      <c r="AN491" s="179">
        <v>81.992437500000008</v>
      </c>
      <c r="AO491" s="184">
        <v>67.862750000000005</v>
      </c>
      <c r="AP491" s="179">
        <v>63.347999999999999</v>
      </c>
      <c r="AQ491" s="179">
        <v>98.8215</v>
      </c>
      <c r="AR491" s="185">
        <v>97.9375</v>
      </c>
    </row>
    <row r="492" spans="2:44" x14ac:dyDescent="0.3">
      <c r="B492" s="153" t="s">
        <v>31</v>
      </c>
      <c r="C492" s="92" t="s">
        <v>311</v>
      </c>
      <c r="D492" s="29">
        <f>AVERAGE(Mystery_Shopping_Scores6[[#This Row],[Business Start-up (2020)]:[Studying (2020)]], Mystery_Shopping_Scores6[[#This Row],[Regular business operations (2021)]:[Health (2021)]])</f>
        <v>67.851322751322755</v>
      </c>
      <c r="E492" s="29">
        <f>IFERROR(AVERAGE(Mystery_Shopping_Scores6[[#This Row],[Business Start-up (2020)]], Mystery_Shopping_Scores6[[#This Row],[Regular business operations (2021)]]), ".")</f>
        <v>75.2</v>
      </c>
      <c r="F492" s="30">
        <f>IFERROR(AVERAGE(Mystery_Shopping_Scores6[[#This Row],[Family (2020)]:[Studying (2020)]],Mystery_Shopping_Scores6[[#This Row],[Transport (2021)]:[Health (2021)]]), ".")</f>
        <v>65.751700680272108</v>
      </c>
      <c r="G492" s="171">
        <f>AVERAGE(Mystery_Shopping_Scores6[[#This Row],[Regular business operations (2021)]:[Health (2021)]])</f>
        <v>56.070000000000007</v>
      </c>
      <c r="H492" s="171">
        <v>63.6</v>
      </c>
      <c r="I492" s="38">
        <v>76.75</v>
      </c>
      <c r="J492" s="38">
        <v>0</v>
      </c>
      <c r="K492" s="38">
        <v>71.2</v>
      </c>
      <c r="L492" s="30">
        <v>68.8</v>
      </c>
      <c r="M492" s="171">
        <v>70.459459459459453</v>
      </c>
      <c r="N492" s="167">
        <v>61</v>
      </c>
      <c r="O492" s="172">
        <v>63</v>
      </c>
      <c r="P492" s="167">
        <v>67.813988095238102</v>
      </c>
      <c r="Q492" s="38">
        <f t="shared" si="156"/>
        <v>82.577976190476193</v>
      </c>
      <c r="R492" s="29">
        <v>86.8</v>
      </c>
      <c r="S492" s="38">
        <v>77.428571428571431</v>
      </c>
      <c r="T492" s="38">
        <v>74.333333333333329</v>
      </c>
      <c r="U492" s="30">
        <v>91.75</v>
      </c>
      <c r="V492" s="191">
        <v>65</v>
      </c>
      <c r="W492" s="179">
        <v>53.05</v>
      </c>
      <c r="X492" s="184">
        <v>59.6</v>
      </c>
      <c r="Y492" s="179">
        <v>78.8</v>
      </c>
      <c r="Z492" s="179">
        <v>73.8</v>
      </c>
      <c r="AA492" s="179">
        <v>0</v>
      </c>
      <c r="AB492" s="183">
        <v>63</v>
      </c>
      <c r="AC492" s="179">
        <v>76.677678571499996</v>
      </c>
      <c r="AD492" s="184">
        <v>68.7</v>
      </c>
      <c r="AE492" s="179">
        <v>50.975000000000001</v>
      </c>
      <c r="AF492" s="179">
        <v>95.285714286000001</v>
      </c>
      <c r="AG492" s="185">
        <v>91.75</v>
      </c>
      <c r="AH492" s="183">
        <v>58.75</v>
      </c>
      <c r="AI492" s="179">
        <v>49.041111111250004</v>
      </c>
      <c r="AJ492" s="184">
        <v>51.888888889</v>
      </c>
      <c r="AK492" s="179">
        <v>67.555555556000002</v>
      </c>
      <c r="AL492" s="179">
        <v>32.053333332999998</v>
      </c>
      <c r="AM492" s="185">
        <v>44.666666667000001</v>
      </c>
      <c r="AN492" s="179">
        <v>68.108499999999992</v>
      </c>
      <c r="AO492" s="184">
        <v>43.673000000000002</v>
      </c>
      <c r="AP492" s="179">
        <v>41.725000000000001</v>
      </c>
      <c r="AQ492" s="179">
        <v>95.286000000000001</v>
      </c>
      <c r="AR492" s="185">
        <v>91.75</v>
      </c>
    </row>
    <row r="493" spans="2:44" x14ac:dyDescent="0.3">
      <c r="B493" s="153" t="s">
        <v>31</v>
      </c>
      <c r="C493" s="92" t="s">
        <v>312</v>
      </c>
      <c r="D493" s="29">
        <f>AVERAGE(Mystery_Shopping_Scores6[[#This Row],[Business Start-up (2020)]:[Studying (2020)]], Mystery_Shopping_Scores6[[#This Row],[Regular business operations (2021)]:[Health (2021)]])</f>
        <v>84.814814814814824</v>
      </c>
      <c r="E493" s="29">
        <f>IFERROR(AVERAGE(Mystery_Shopping_Scores6[[#This Row],[Business Start-up (2020)]], Mystery_Shopping_Scores6[[#This Row],[Regular business operations (2021)]]), ".")</f>
        <v>100</v>
      </c>
      <c r="F493" s="30">
        <f>IFERROR(AVERAGE(Mystery_Shopping_Scores6[[#This Row],[Family (2020)]:[Studying (2020)]],Mystery_Shopping_Scores6[[#This Row],[Transport (2021)]:[Health (2021)]]), ".")</f>
        <v>80.476190476190467</v>
      </c>
      <c r="G493" s="171">
        <f>AVERAGE(Mystery_Shopping_Scores6[[#This Row],[Regular business operations (2021)]:[Health (2021)]])</f>
        <v>76.666666666666657</v>
      </c>
      <c r="H493" s="171">
        <v>100</v>
      </c>
      <c r="I493" s="38">
        <v>83.333333333333329</v>
      </c>
      <c r="J493" s="38">
        <v>0</v>
      </c>
      <c r="K493" s="38">
        <v>100</v>
      </c>
      <c r="L493" s="30">
        <v>100</v>
      </c>
      <c r="M493" s="171">
        <v>85.714285714285708</v>
      </c>
      <c r="N493" s="167">
        <v>100</v>
      </c>
      <c r="O493" s="172">
        <v>80</v>
      </c>
      <c r="P493" s="167">
        <v>78.75</v>
      </c>
      <c r="Q493" s="38">
        <f t="shared" si="156"/>
        <v>95</v>
      </c>
      <c r="R493" s="29">
        <v>100</v>
      </c>
      <c r="S493" s="38">
        <v>80</v>
      </c>
      <c r="T493" s="38">
        <v>100</v>
      </c>
      <c r="U493" s="30">
        <v>100</v>
      </c>
      <c r="V493" s="191">
        <v>71.625</v>
      </c>
      <c r="W493" s="179">
        <v>62.5</v>
      </c>
      <c r="X493" s="184">
        <v>80</v>
      </c>
      <c r="Y493" s="179">
        <v>95</v>
      </c>
      <c r="Z493" s="179">
        <v>75</v>
      </c>
      <c r="AA493" s="179">
        <v>0</v>
      </c>
      <c r="AB493" s="183">
        <v>81.875</v>
      </c>
      <c r="AC493" s="179">
        <v>80.666666666750004</v>
      </c>
      <c r="AD493" s="184">
        <v>76</v>
      </c>
      <c r="AE493" s="179">
        <v>46.666666667000001</v>
      </c>
      <c r="AF493" s="179">
        <v>100</v>
      </c>
      <c r="AG493" s="185">
        <v>100</v>
      </c>
      <c r="AH493" s="183">
        <v>83.25</v>
      </c>
      <c r="AI493" s="179">
        <v>83.080808080750003</v>
      </c>
      <c r="AJ493" s="184">
        <v>80</v>
      </c>
      <c r="AK493" s="179">
        <v>87.878787879000001</v>
      </c>
      <c r="AL493" s="179">
        <v>64.444444443999998</v>
      </c>
      <c r="AM493" s="185">
        <v>100</v>
      </c>
      <c r="AN493" s="179">
        <v>83.333500000000001</v>
      </c>
      <c r="AO493" s="184">
        <v>66.667000000000002</v>
      </c>
      <c r="AP493" s="179">
        <v>66.667000000000002</v>
      </c>
      <c r="AQ493" s="179">
        <v>100</v>
      </c>
      <c r="AR493" s="185">
        <v>100</v>
      </c>
    </row>
    <row r="494" spans="2:44" x14ac:dyDescent="0.3">
      <c r="B494" s="153" t="s">
        <v>31</v>
      </c>
      <c r="C494" s="92" t="s">
        <v>313</v>
      </c>
      <c r="D494" s="29">
        <f>AVERAGE(Mystery_Shopping_Scores6[[#This Row],[Business Start-up (2020)]:[Studying (2020)]], Mystery_Shopping_Scores6[[#This Row],[Regular business operations (2021)]:[Health (2021)]])</f>
        <v>94.321428571428569</v>
      </c>
      <c r="E494" s="29">
        <f>IFERROR(AVERAGE(Mystery_Shopping_Scores6[[#This Row],[Business Start-up (2020)]], Mystery_Shopping_Scores6[[#This Row],[Regular business operations (2021)]]), ".")</f>
        <v>91.666666666666657</v>
      </c>
      <c r="F494" s="30">
        <f>IFERROR(AVERAGE(Mystery_Shopping_Scores6[[#This Row],[Family (2020)]:[Studying (2020)]],Mystery_Shopping_Scores6[[#This Row],[Transport (2021)]:[Health (2021)]]), ".")</f>
        <v>95.206349206349216</v>
      </c>
      <c r="G494" s="171">
        <f>AVERAGE(Mystery_Shopping_Scores6[[#This Row],[Regular business operations (2021)]:[Health (2021)]])</f>
        <v>97.333333333333329</v>
      </c>
      <c r="H494" s="171">
        <v>100</v>
      </c>
      <c r="I494" s="38">
        <v>100</v>
      </c>
      <c r="J494" s="38" t="s">
        <v>6</v>
      </c>
      <c r="K494" s="38">
        <v>96</v>
      </c>
      <c r="L494" s="30">
        <v>93.333333333333329</v>
      </c>
      <c r="M494" s="171">
        <v>96.969696969696969</v>
      </c>
      <c r="N494" s="167">
        <v>90</v>
      </c>
      <c r="O494" s="172">
        <v>81.666666666666657</v>
      </c>
      <c r="P494" s="167">
        <v>81.017261904761909</v>
      </c>
      <c r="Q494" s="38">
        <f t="shared" si="156"/>
        <v>91.30952380952381</v>
      </c>
      <c r="R494" s="29">
        <v>83.333333333333329</v>
      </c>
      <c r="S494" s="38">
        <v>81.904761904761898</v>
      </c>
      <c r="T494" s="38">
        <v>100</v>
      </c>
      <c r="U494" s="30">
        <v>100</v>
      </c>
      <c r="V494" s="191">
        <v>77.5</v>
      </c>
      <c r="W494" s="179">
        <v>70.724999999999994</v>
      </c>
      <c r="X494" s="184">
        <v>88.9</v>
      </c>
      <c r="Y494" s="179">
        <v>96.4</v>
      </c>
      <c r="Z494" s="179">
        <v>97.6</v>
      </c>
      <c r="AA494" s="179">
        <v>0</v>
      </c>
      <c r="AB494" s="183">
        <v>81.125</v>
      </c>
      <c r="AC494" s="179">
        <v>84.125</v>
      </c>
      <c r="AD494" s="184">
        <v>74</v>
      </c>
      <c r="AE494" s="179">
        <v>62.5</v>
      </c>
      <c r="AF494" s="179">
        <v>100</v>
      </c>
      <c r="AG494" s="185">
        <v>100</v>
      </c>
      <c r="AH494" s="183">
        <v>77.25</v>
      </c>
      <c r="AI494" s="179">
        <v>77.876984127249997</v>
      </c>
      <c r="AJ494" s="184">
        <v>88.888888889</v>
      </c>
      <c r="AK494" s="179">
        <v>91.666666667000001</v>
      </c>
      <c r="AL494" s="179">
        <v>64.285714286000001</v>
      </c>
      <c r="AM494" s="185">
        <v>66.666666667000001</v>
      </c>
      <c r="AN494" s="179">
        <v>76.527749999999997</v>
      </c>
      <c r="AO494" s="184">
        <v>61.110999999999997</v>
      </c>
      <c r="AP494" s="179">
        <v>45</v>
      </c>
      <c r="AQ494" s="179">
        <v>100</v>
      </c>
      <c r="AR494" s="185">
        <v>100</v>
      </c>
    </row>
    <row r="495" spans="2:44" x14ac:dyDescent="0.3">
      <c r="B495" s="153" t="s">
        <v>31</v>
      </c>
      <c r="C495" s="92" t="s">
        <v>314</v>
      </c>
      <c r="D495" s="29">
        <f>AVERAGE(Mystery_Shopping_Scores6[[#This Row],[Business Start-up (2020)]:[Studying (2020)]], Mystery_Shopping_Scores6[[#This Row],[Regular business operations (2021)]:[Health (2021)]])</f>
        <v>100</v>
      </c>
      <c r="E495" s="29">
        <f>IFERROR(AVERAGE(Mystery_Shopping_Scores6[[#This Row],[Business Start-up (2020)]], Mystery_Shopping_Scores6[[#This Row],[Regular business operations (2021)]]), ".")</f>
        <v>100</v>
      </c>
      <c r="F495" s="30">
        <f>IFERROR(AVERAGE(Mystery_Shopping_Scores6[[#This Row],[Family (2020)]:[Studying (2020)]],Mystery_Shopping_Scores6[[#This Row],[Transport (2021)]:[Health (2021)]]), ".")</f>
        <v>100</v>
      </c>
      <c r="G495" s="171">
        <f>AVERAGE(Mystery_Shopping_Scores6[[#This Row],[Regular business operations (2021)]:[Health (2021)]])</f>
        <v>100</v>
      </c>
      <c r="H495" s="171">
        <v>100</v>
      </c>
      <c r="I495" s="38">
        <v>100</v>
      </c>
      <c r="J495" s="38">
        <v>100</v>
      </c>
      <c r="K495" s="38">
        <v>100</v>
      </c>
      <c r="L495" s="30">
        <v>100</v>
      </c>
      <c r="M495" s="171" t="s">
        <v>6</v>
      </c>
      <c r="N495" s="167" t="s">
        <v>6</v>
      </c>
      <c r="O495" s="172" t="s">
        <v>6</v>
      </c>
      <c r="P495" s="167">
        <v>93.75</v>
      </c>
      <c r="Q495" s="38">
        <f t="shared" si="156"/>
        <v>100</v>
      </c>
      <c r="R495" s="29">
        <v>100</v>
      </c>
      <c r="S495" s="38">
        <v>100</v>
      </c>
      <c r="T495" s="38">
        <v>100</v>
      </c>
      <c r="U495" s="30">
        <v>100</v>
      </c>
      <c r="V495" s="191">
        <v>93.75</v>
      </c>
      <c r="W495" s="179">
        <v>87.5</v>
      </c>
      <c r="X495" s="184">
        <v>100</v>
      </c>
      <c r="Y495" s="179">
        <v>100</v>
      </c>
      <c r="Z495" s="179">
        <v>100</v>
      </c>
      <c r="AA495" s="179">
        <v>50</v>
      </c>
      <c r="AB495" s="183">
        <v>93.75</v>
      </c>
      <c r="AC495" s="179">
        <v>100</v>
      </c>
      <c r="AD495" s="184">
        <v>100</v>
      </c>
      <c r="AE495" s="179">
        <v>100</v>
      </c>
      <c r="AF495" s="179">
        <v>100</v>
      </c>
      <c r="AG495" s="185">
        <v>100</v>
      </c>
      <c r="AH495" s="183">
        <v>93.75</v>
      </c>
      <c r="AI495" s="179">
        <v>87.5</v>
      </c>
      <c r="AJ495" s="184">
        <v>100</v>
      </c>
      <c r="AK495" s="179">
        <v>100</v>
      </c>
      <c r="AL495" s="179">
        <v>100</v>
      </c>
      <c r="AM495" s="185">
        <v>50</v>
      </c>
      <c r="AN495" s="179">
        <v>100</v>
      </c>
      <c r="AO495" s="184">
        <v>100</v>
      </c>
      <c r="AP495" s="179">
        <v>100</v>
      </c>
      <c r="AQ495" s="179">
        <v>100</v>
      </c>
      <c r="AR495" s="185">
        <v>100</v>
      </c>
    </row>
    <row r="496" spans="2:44" x14ac:dyDescent="0.3">
      <c r="B496" s="153" t="s">
        <v>31</v>
      </c>
      <c r="C496" s="92" t="s">
        <v>742</v>
      </c>
      <c r="D496" s="29">
        <f>AVERAGE(Mystery_Shopping_Scores6[[#This Row],[Business Start-up (2020)]:[Studying (2020)]], Mystery_Shopping_Scores6[[#This Row],[Regular business operations (2021)]:[Health (2021)]])</f>
        <v>78.574074074074076</v>
      </c>
      <c r="E496" s="29">
        <f>IFERROR(AVERAGE(Mystery_Shopping_Scores6[[#This Row],[Business Start-up (2020)]], Mystery_Shopping_Scores6[[#This Row],[Regular business operations (2021)]]), ".")</f>
        <v>78.090277777777771</v>
      </c>
      <c r="F496" s="30">
        <f>IFERROR(AVERAGE(Mystery_Shopping_Scores6[[#This Row],[Family (2020)]:[Studying (2020)]],Mystery_Shopping_Scores6[[#This Row],[Transport (2021)]:[Health (2021)]]), ".")</f>
        <v>78.712301587301596</v>
      </c>
      <c r="G496" s="171">
        <f>AVERAGE(Mystery_Shopping_Scores6[[#This Row],[Regular business operations (2021)]:[Health (2021)]])</f>
        <v>72.530555555555566</v>
      </c>
      <c r="H496" s="29">
        <f t="shared" ref="H496:L496" si="157">(0.5*IF(ISNUMBER(H497),H497,0)+0.25*IF(ISNUMBER(H498),H498,0)+IFERROR(AVERAGE(H499:H500)*0.25,0))/(ISNUMBER(H497)*0.5+ISNUMBER(H498)*0.25+OR(ISNUMBER(H499),ISNUMBER(H500))*0.25)</f>
        <v>74.305555555555557</v>
      </c>
      <c r="I496" s="38">
        <f t="shared" si="157"/>
        <v>80.833333333333343</v>
      </c>
      <c r="J496" s="38">
        <f t="shared" si="157"/>
        <v>70.833333333333343</v>
      </c>
      <c r="K496" s="38">
        <f t="shared" si="157"/>
        <v>59.680555555555557</v>
      </c>
      <c r="L496" s="30">
        <f t="shared" si="157"/>
        <v>77</v>
      </c>
      <c r="M496" s="171" t="s">
        <v>6</v>
      </c>
      <c r="N496" s="167" t="s">
        <v>6</v>
      </c>
      <c r="O496" s="172" t="s">
        <v>6</v>
      </c>
      <c r="P496" s="167">
        <v>74.114236111111111</v>
      </c>
      <c r="Q496" s="38">
        <f t="shared" si="156"/>
        <v>86.128472222222229</v>
      </c>
      <c r="R496" s="29">
        <f>(0.5*IF(ISNUMBER(R497),R497,0)+0.25*IF(ISNUMBER(R498),R498,0)+IFERROR(AVERAGE(R499:R500)*0.25,0))/(ISNUMBER(R497)*0.5+ISNUMBER(R498)*0.25+OR(ISNUMBER(R499),ISNUMBER(R500))*0.25)</f>
        <v>81.875</v>
      </c>
      <c r="S496" s="38">
        <f>(0.5*IF(ISNUMBER(S497),S497,0)+0.25*IF(ISNUMBER(S498),S498,0)+IFERROR(AVERAGE(S499:S500)*0.25,0))/(ISNUMBER(S497)*0.5+ISNUMBER(S498)*0.25+OR(ISNUMBER(S499),ISNUMBER(S500))*0.25)</f>
        <v>100</v>
      </c>
      <c r="T496" s="38">
        <f>(0.5*IF(ISNUMBER(T497),T497,0)+0.25*IF(ISNUMBER(T498),T498,0)+IFERROR(AVERAGE(T499:T500)*0.25,0))/(ISNUMBER(T497)*0.5+ISNUMBER(T498)*0.25+OR(ISNUMBER(T499),ISNUMBER(T500))*0.25)</f>
        <v>68.8888888888889</v>
      </c>
      <c r="U496" s="30">
        <f>(0.5*IF(ISNUMBER(U497),U497,0)+0.25*IF(ISNUMBER(U498),U498,0)+IFERROR(AVERAGE(U499:U500)*0.25,0))/(ISNUMBER(U497)*0.5+ISNUMBER(U498)*0.25+OR(ISNUMBER(U499),ISNUMBER(U500))*0.25)</f>
        <v>93.75</v>
      </c>
      <c r="V496" s="191">
        <v>70.5</v>
      </c>
      <c r="W496" s="179">
        <v>62.1</v>
      </c>
      <c r="X496" s="184">
        <v>52.924999999999997</v>
      </c>
      <c r="Y496" s="179">
        <v>58.1875</v>
      </c>
      <c r="Z496" s="179">
        <v>75</v>
      </c>
      <c r="AA496" s="179">
        <v>62.287500000000001</v>
      </c>
      <c r="AB496" s="183">
        <v>68.166666666666671</v>
      </c>
      <c r="AC496" s="179">
        <v>87.4375</v>
      </c>
      <c r="AD496" s="184">
        <v>95</v>
      </c>
      <c r="AE496" s="179" t="s">
        <v>6</v>
      </c>
      <c r="AF496" s="179" t="s">
        <v>6</v>
      </c>
      <c r="AG496" s="185">
        <v>79.875</v>
      </c>
      <c r="AH496" s="183">
        <v>67</v>
      </c>
      <c r="AI496" s="179">
        <v>58.36904761909063</v>
      </c>
      <c r="AJ496" s="184">
        <v>52.916666666750004</v>
      </c>
      <c r="AK496" s="179">
        <v>55.559523809612507</v>
      </c>
      <c r="AL496" s="179">
        <v>75</v>
      </c>
      <c r="AM496" s="185">
        <v>50</v>
      </c>
      <c r="AN496" s="179">
        <v>84.151749999999993</v>
      </c>
      <c r="AO496" s="184">
        <v>71.4285</v>
      </c>
      <c r="AP496" s="179" t="s">
        <v>6</v>
      </c>
      <c r="AQ496" s="179" t="s">
        <v>6</v>
      </c>
      <c r="AR496" s="185">
        <v>96.875</v>
      </c>
    </row>
    <row r="497" spans="2:44" x14ac:dyDescent="0.3">
      <c r="B497" s="153" t="s">
        <v>31</v>
      </c>
      <c r="C497" s="92" t="s">
        <v>315</v>
      </c>
      <c r="D497" s="29">
        <f>AVERAGE(Mystery_Shopping_Scores6[[#This Row],[Business Start-up (2020)]:[Studying (2020)]], Mystery_Shopping_Scores6[[#This Row],[Regular business operations (2021)]:[Health (2021)]])</f>
        <v>76.46913580246914</v>
      </c>
      <c r="E497" s="29">
        <f>IFERROR(AVERAGE(Mystery_Shopping_Scores6[[#This Row],[Business Start-up (2020)]], Mystery_Shopping_Scores6[[#This Row],[Regular business operations (2021)]]), ".")</f>
        <v>78.888888888888886</v>
      </c>
      <c r="F497" s="30">
        <f>IFERROR(AVERAGE(Mystery_Shopping_Scores6[[#This Row],[Family (2020)]:[Studying (2020)]],Mystery_Shopping_Scores6[[#This Row],[Transport (2021)]:[Health (2021)]]), ".")</f>
        <v>75.777777777777786</v>
      </c>
      <c r="G497" s="171">
        <f>AVERAGE(Mystery_Shopping_Scores6[[#This Row],[Regular business operations (2021)]:[Health (2021)]])</f>
        <v>70.75555555555556</v>
      </c>
      <c r="H497" s="171">
        <v>77.777777777777771</v>
      </c>
      <c r="I497" s="38">
        <v>86.666666666666671</v>
      </c>
      <c r="J497" s="38">
        <v>66.666666666666686</v>
      </c>
      <c r="K497" s="38">
        <v>52</v>
      </c>
      <c r="L497" s="30">
        <v>70.666666666666671</v>
      </c>
      <c r="M497" s="171">
        <v>76</v>
      </c>
      <c r="N497" s="167">
        <v>45</v>
      </c>
      <c r="O497" s="172">
        <v>40</v>
      </c>
      <c r="P497" s="167">
        <v>77.080555555555549</v>
      </c>
      <c r="Q497" s="38">
        <f t="shared" si="156"/>
        <v>83.611111111111114</v>
      </c>
      <c r="R497" s="29">
        <v>80</v>
      </c>
      <c r="S497" s="38">
        <v>100</v>
      </c>
      <c r="T497" s="38">
        <v>54.44444444444445</v>
      </c>
      <c r="U497" s="30">
        <v>100</v>
      </c>
      <c r="V497" s="191">
        <v>76.333333333333329</v>
      </c>
      <c r="W497" s="179">
        <v>70.55</v>
      </c>
      <c r="X497" s="184">
        <v>60</v>
      </c>
      <c r="Y497" s="179">
        <v>62.2</v>
      </c>
      <c r="Z497" s="179">
        <v>100</v>
      </c>
      <c r="AA497" s="179">
        <v>60</v>
      </c>
      <c r="AB497" s="183">
        <v>77</v>
      </c>
      <c r="AC497" s="179">
        <v>88</v>
      </c>
      <c r="AD497" s="184">
        <v>100</v>
      </c>
      <c r="AE497" s="179" t="s">
        <v>6</v>
      </c>
      <c r="AF497" s="179" t="s">
        <v>6</v>
      </c>
      <c r="AG497" s="185">
        <v>76</v>
      </c>
      <c r="AH497" s="183">
        <v>79.833333333333329</v>
      </c>
      <c r="AI497" s="179">
        <v>71.5</v>
      </c>
      <c r="AJ497" s="184">
        <v>60</v>
      </c>
      <c r="AK497" s="179">
        <v>76</v>
      </c>
      <c r="AL497" s="179">
        <v>100</v>
      </c>
      <c r="AM497" s="185">
        <v>50</v>
      </c>
      <c r="AN497" s="179">
        <v>96.4285</v>
      </c>
      <c r="AO497" s="184">
        <v>92.856999999999999</v>
      </c>
      <c r="AP497" s="179" t="s">
        <v>6</v>
      </c>
      <c r="AQ497" s="179" t="s">
        <v>6</v>
      </c>
      <c r="AR497" s="185">
        <v>100</v>
      </c>
    </row>
    <row r="498" spans="2:44" x14ac:dyDescent="0.3">
      <c r="B498" s="153" t="s">
        <v>31</v>
      </c>
      <c r="C498" s="92" t="s">
        <v>316</v>
      </c>
      <c r="D498" s="29">
        <f>AVERAGE(Mystery_Shopping_Scores6[[#This Row],[Business Start-up (2020)]:[Studying (2020)]], Mystery_Shopping_Scores6[[#This Row],[Regular business operations (2021)]:[Health (2021)]])</f>
        <v>100</v>
      </c>
      <c r="E498" s="29">
        <f>IFERROR(AVERAGE(Mystery_Shopping_Scores6[[#This Row],[Business Start-up (2020)]], Mystery_Shopping_Scores6[[#This Row],[Regular business operations (2021)]]), ".")</f>
        <v>100</v>
      </c>
      <c r="F498" s="30">
        <f>IFERROR(AVERAGE(Mystery_Shopping_Scores6[[#This Row],[Family (2020)]:[Studying (2020)]],Mystery_Shopping_Scores6[[#This Row],[Transport (2021)]:[Health (2021)]]), ".")</f>
        <v>100</v>
      </c>
      <c r="G498" s="171">
        <f>AVERAGE(Mystery_Shopping_Scores6[[#This Row],[Regular business operations (2021)]:[Health (2021)]])</f>
        <v>100</v>
      </c>
      <c r="H498" s="171">
        <v>100</v>
      </c>
      <c r="I498" s="38">
        <v>100</v>
      </c>
      <c r="J498" s="38">
        <v>100</v>
      </c>
      <c r="K498" s="38">
        <v>100</v>
      </c>
      <c r="L498" s="30">
        <v>100</v>
      </c>
      <c r="M498" s="171" t="s">
        <v>6</v>
      </c>
      <c r="N498" s="167" t="s">
        <v>6</v>
      </c>
      <c r="O498" s="172" t="s">
        <v>6</v>
      </c>
      <c r="P498" s="167">
        <v>95.837500000000006</v>
      </c>
      <c r="Q498" s="38">
        <f t="shared" si="156"/>
        <v>100</v>
      </c>
      <c r="R498" s="29">
        <v>100</v>
      </c>
      <c r="S498" s="38">
        <v>100</v>
      </c>
      <c r="T498" s="38">
        <v>100</v>
      </c>
      <c r="U498" s="30">
        <v>100</v>
      </c>
      <c r="V498" s="191">
        <v>94.5</v>
      </c>
      <c r="W498" s="179">
        <v>91.674999999999997</v>
      </c>
      <c r="X498" s="184">
        <v>66.7</v>
      </c>
      <c r="Y498" s="179">
        <v>100</v>
      </c>
      <c r="Z498" s="179">
        <v>100</v>
      </c>
      <c r="AA498" s="179">
        <v>100</v>
      </c>
      <c r="AB498" s="183">
        <v>89</v>
      </c>
      <c r="AC498" s="179">
        <v>100</v>
      </c>
      <c r="AD498" s="184">
        <v>100</v>
      </c>
      <c r="AE498" s="179" t="s">
        <v>6</v>
      </c>
      <c r="AF498" s="179" t="s">
        <v>6</v>
      </c>
      <c r="AG498" s="185">
        <v>100</v>
      </c>
      <c r="AH498" s="183">
        <v>89</v>
      </c>
      <c r="AI498" s="179">
        <v>83.333333333500008</v>
      </c>
      <c r="AJ498" s="184">
        <v>66.666666667000001</v>
      </c>
      <c r="AK498" s="179">
        <v>66.666666667000001</v>
      </c>
      <c r="AL498" s="179">
        <v>100</v>
      </c>
      <c r="AM498" s="185">
        <v>100</v>
      </c>
      <c r="AN498" s="179">
        <v>100</v>
      </c>
      <c r="AO498" s="184">
        <v>100</v>
      </c>
      <c r="AP498" s="179" t="s">
        <v>6</v>
      </c>
      <c r="AQ498" s="179" t="s">
        <v>6</v>
      </c>
      <c r="AR498" s="185">
        <v>100</v>
      </c>
    </row>
    <row r="499" spans="2:44" x14ac:dyDescent="0.3">
      <c r="B499" s="153" t="s">
        <v>31</v>
      </c>
      <c r="C499" s="92" t="s">
        <v>740</v>
      </c>
      <c r="D499" s="29">
        <f>AVERAGE(Mystery_Shopping_Scores6[[#This Row],[Business Start-up (2020)]:[Studying (2020)]], Mystery_Shopping_Scores6[[#This Row],[Regular business operations (2021)]:[Health (2021)]])</f>
        <v>51.388888888888886</v>
      </c>
      <c r="E499" s="29">
        <f>IFERROR(AVERAGE(Mystery_Shopping_Scores6[[#This Row],[Business Start-up (2020)]], Mystery_Shopping_Scores6[[#This Row],[Regular business operations (2021)]]), ".")</f>
        <v>54.166666666666671</v>
      </c>
      <c r="F499" s="30">
        <f>IFERROR(AVERAGE(Mystery_Shopping_Scores6[[#This Row],[Family (2020)]:[Studying (2020)]],Mystery_Shopping_Scores6[[#This Row],[Transport (2021)]:[Health (2021)]]), ".")</f>
        <v>50.462962962962962</v>
      </c>
      <c r="G499" s="171">
        <f>AVERAGE(Mystery_Shopping_Scores6[[#This Row],[Regular business operations (2021)]:[Health (2021)]])</f>
        <v>21.527777777777779</v>
      </c>
      <c r="H499" s="171">
        <v>33.333333333333336</v>
      </c>
      <c r="I499" s="38" t="s">
        <v>6</v>
      </c>
      <c r="J499" s="38">
        <v>0</v>
      </c>
      <c r="K499" s="38">
        <v>19.444444444444446</v>
      </c>
      <c r="L499" s="30">
        <v>33.333333333333336</v>
      </c>
      <c r="M499" s="171">
        <v>72.727272727272734</v>
      </c>
      <c r="N499" s="167">
        <v>0</v>
      </c>
      <c r="O499" s="172">
        <v>19.444444444444446</v>
      </c>
      <c r="P499" s="167">
        <v>43.75</v>
      </c>
      <c r="Q499" s="38">
        <f t="shared" si="156"/>
        <v>81.25</v>
      </c>
      <c r="R499" s="29">
        <v>75</v>
      </c>
      <c r="S499" s="38">
        <v>100</v>
      </c>
      <c r="T499" s="38">
        <v>100</v>
      </c>
      <c r="U499" s="30">
        <v>50</v>
      </c>
      <c r="V499" s="191">
        <v>27.5</v>
      </c>
      <c r="W499" s="179">
        <v>6.25</v>
      </c>
      <c r="X499" s="184">
        <v>0</v>
      </c>
      <c r="Y499" s="179">
        <v>0</v>
      </c>
      <c r="Z499" s="179">
        <v>0</v>
      </c>
      <c r="AA499" s="179">
        <v>25</v>
      </c>
      <c r="AB499" s="183">
        <v>23.333333333333332</v>
      </c>
      <c r="AC499" s="179">
        <v>70</v>
      </c>
      <c r="AD499" s="184">
        <v>80</v>
      </c>
      <c r="AE499" s="179" t="s">
        <v>6</v>
      </c>
      <c r="AF499" s="179" t="s">
        <v>6</v>
      </c>
      <c r="AG499" s="185">
        <v>60</v>
      </c>
      <c r="AH499" s="183">
        <v>12.5</v>
      </c>
      <c r="AI499" s="179">
        <v>0</v>
      </c>
      <c r="AJ499" s="184">
        <v>0</v>
      </c>
      <c r="AK499" s="179">
        <v>0</v>
      </c>
      <c r="AL499" s="179">
        <v>0</v>
      </c>
      <c r="AM499" s="185">
        <v>0</v>
      </c>
      <c r="AN499" s="179">
        <v>37.5</v>
      </c>
      <c r="AO499" s="184">
        <v>0</v>
      </c>
      <c r="AP499" s="179" t="s">
        <v>6</v>
      </c>
      <c r="AQ499" s="179" t="s">
        <v>6</v>
      </c>
      <c r="AR499" s="185">
        <v>75</v>
      </c>
    </row>
    <row r="500" spans="2:44" x14ac:dyDescent="0.3">
      <c r="B500" s="153" t="s">
        <v>31</v>
      </c>
      <c r="C500" s="92" t="s">
        <v>741</v>
      </c>
      <c r="D500" s="29">
        <f>AVERAGE(Mystery_Shopping_Scores6[[#This Row],[Business Start-up (2020)]:[Studying (2020)]], Mystery_Shopping_Scores6[[#This Row],[Regular business operations (2021)]:[Health (2021)]])</f>
        <v>71.481481481481481</v>
      </c>
      <c r="E500" s="29">
        <f>IFERROR(AVERAGE(Mystery_Shopping_Scores6[[#This Row],[Business Start-up (2020)]], Mystery_Shopping_Scores6[[#This Row],[Regular business operations (2021)]]), ".")</f>
        <v>55</v>
      </c>
      <c r="F500" s="30">
        <f>IFERROR(AVERAGE(Mystery_Shopping_Scores6[[#This Row],[Family (2020)]:[Studying (2020)]],Mystery_Shopping_Scores6[[#This Row],[Transport (2021)]:[Health (2021)]]), ".")</f>
        <v>76.19047619047619</v>
      </c>
      <c r="G500" s="171">
        <f>AVERAGE(Mystery_Shopping_Scores6[[#This Row],[Regular business operations (2021)]:[Health (2021)]])</f>
        <v>70</v>
      </c>
      <c r="H500" s="171">
        <v>50</v>
      </c>
      <c r="I500" s="38">
        <v>50</v>
      </c>
      <c r="J500" s="38">
        <v>100</v>
      </c>
      <c r="K500" s="38">
        <v>50</v>
      </c>
      <c r="L500" s="30">
        <v>100</v>
      </c>
      <c r="M500" s="171">
        <v>70</v>
      </c>
      <c r="N500" s="167" t="s">
        <v>6</v>
      </c>
      <c r="O500" s="172">
        <v>50</v>
      </c>
      <c r="P500" s="167">
        <v>49.166666666666671</v>
      </c>
      <c r="Q500" s="38">
        <f t="shared" si="156"/>
        <v>73.333333333333343</v>
      </c>
      <c r="R500" s="29">
        <v>60</v>
      </c>
      <c r="S500" s="38">
        <v>100</v>
      </c>
      <c r="T500" s="38">
        <v>33.333333333333336</v>
      </c>
      <c r="U500" s="30">
        <v>100</v>
      </c>
      <c r="V500" s="191">
        <v>42.5</v>
      </c>
      <c r="W500" s="179">
        <v>25</v>
      </c>
      <c r="X500" s="184">
        <v>50</v>
      </c>
      <c r="Y500" s="179">
        <v>16.7</v>
      </c>
      <c r="Z500" s="179">
        <v>0</v>
      </c>
      <c r="AA500" s="179">
        <v>33.299999999999997</v>
      </c>
      <c r="AB500" s="183">
        <v>42.4</v>
      </c>
      <c r="AC500" s="179">
        <v>77.5</v>
      </c>
      <c r="AD500" s="184">
        <v>80</v>
      </c>
      <c r="AE500" s="179" t="s">
        <v>6</v>
      </c>
      <c r="AF500" s="179" t="s">
        <v>6</v>
      </c>
      <c r="AG500" s="185">
        <v>75</v>
      </c>
      <c r="AH500" s="183">
        <v>31.4</v>
      </c>
      <c r="AI500" s="179">
        <v>19.047619047633333</v>
      </c>
      <c r="AJ500" s="184">
        <v>50</v>
      </c>
      <c r="AK500" s="179">
        <v>7.1428571428999996</v>
      </c>
      <c r="AL500" s="179">
        <v>0</v>
      </c>
      <c r="AM500" s="185" t="s">
        <v>6</v>
      </c>
      <c r="AN500" s="179">
        <v>50</v>
      </c>
      <c r="AO500" s="184">
        <v>0</v>
      </c>
      <c r="AP500" s="179" t="s">
        <v>6</v>
      </c>
      <c r="AQ500" s="179" t="s">
        <v>6</v>
      </c>
      <c r="AR500" s="185">
        <v>100</v>
      </c>
    </row>
    <row r="501" spans="2:44" x14ac:dyDescent="0.3">
      <c r="B501" s="153" t="s">
        <v>32</v>
      </c>
      <c r="C501" s="92" t="s">
        <v>307</v>
      </c>
      <c r="D501" s="29">
        <f>AVERAGE(Mystery_Shopping_Scores6[[#This Row],[Business Start-up (2020)]:[Studying (2020)]], Mystery_Shopping_Scores6[[#This Row],[Regular business operations (2021)]:[Health (2021)]])</f>
        <v>79.163751627194074</v>
      </c>
      <c r="E501" s="29">
        <f>IFERROR(AVERAGE(Mystery_Shopping_Scores6[[#This Row],[Business Start-up (2020)]], Mystery_Shopping_Scores6[[#This Row],[Regular business operations (2021)]]), ".")</f>
        <v>86.515178571428578</v>
      </c>
      <c r="F501" s="30">
        <f>IFERROR(AVERAGE(Mystery_Shopping_Scores6[[#This Row],[Family (2020)]:[Studying (2020)]],Mystery_Shopping_Scores6[[#This Row],[Transport (2021)]:[Health (2021)]]), ".")</f>
        <v>77.063343928841377</v>
      </c>
      <c r="G501" s="171">
        <f>AVERAGE(Mystery_Shopping_Scores6[[#This Row],[Regular business operations (2021)]:[Health (2021)]])</f>
        <v>74.216018518518524</v>
      </c>
      <c r="H501" s="29">
        <f t="shared" ref="H501:L501" si="158" xml:space="preserve"> (SUMIFS(H:H, $B:$B, $B501, $C:$C, "1. User centricity")+SUMIFS(H:H, $B:$B, $B501, $C:$C, "2. Transparency")+SUMIFS(H:H, $B:$B, $B501, $C:$C, "3. Key enablers")+ SUMIFS(H:H, $B:$B, $B501, $C:$C, "4. Cross-border services"))/4</f>
        <v>87.710912698412699</v>
      </c>
      <c r="I501" s="38">
        <f t="shared" si="158"/>
        <v>74.047420634920627</v>
      </c>
      <c r="J501" s="38">
        <f t="shared" si="158"/>
        <v>60.79265873015872</v>
      </c>
      <c r="K501" s="38">
        <f t="shared" si="158"/>
        <v>79.06481481481481</v>
      </c>
      <c r="L501" s="30">
        <f t="shared" si="158"/>
        <v>69.464285714285708</v>
      </c>
      <c r="M501" s="171" t="s">
        <v>6</v>
      </c>
      <c r="N501" s="167" t="s">
        <v>6</v>
      </c>
      <c r="O501" s="172" t="s">
        <v>6</v>
      </c>
      <c r="P501" s="167">
        <v>80.899990256519274</v>
      </c>
      <c r="Q501" s="38">
        <f t="shared" si="156"/>
        <v>85.34841801303854</v>
      </c>
      <c r="R501" s="29">
        <f xml:space="preserve"> (SUMIFS(R:R, $B:$B, $B501, $C:$C, "1. User centricity")+SUMIFS(R:R, $B:$B, $B501, $C:$C, "2. Transparency")+SUMIFS(R:R, $B:$B, $B501, $C:$C, "3. Key enablers")+ SUMIFS(R:R, $B:$B, $B501, $C:$C, "4. Cross-border services"))/4</f>
        <v>85.319444444444443</v>
      </c>
      <c r="S501" s="38">
        <f xml:space="preserve"> (SUMIFS(S:S, $B:$B, $B501, $C:$C, "1. User centricity")+SUMIFS(S:S, $B:$B, $B501, $C:$C, "2. Transparency")+SUMIFS(S:S, $B:$B, $B501, $C:$C, "3. Key enablers")+ SUMIFS(S:S, $B:$B, $B501, $C:$C, "4. Cross-border services"))/4</f>
        <v>85.591836734693871</v>
      </c>
      <c r="T501" s="38">
        <f xml:space="preserve"> (SUMIFS(T:T, $B:$B, $B501, $C:$C, "1. User centricity")+SUMIFS(T:T, $B:$B, $B501, $C:$C, "2. Transparency")+SUMIFS(T:T, $B:$B, $B501, $C:$C, "3. Key enablers")+ SUMIFS(T:T, $B:$B, $B501, $C:$C, "4. Cross-border services"))/4</f>
        <v>79.814732142857139</v>
      </c>
      <c r="U501" s="30">
        <f xml:space="preserve"> (SUMIFS(U:U, $B:$B, $B501, $C:$C, "1. User centricity")+SUMIFS(U:U, $B:$B, $B501, $C:$C, "2. Transparency")+SUMIFS(U:U, $B:$B, $B501, $C:$C, "3. Key enablers")+ SUMIFS(U:U, $B:$B, $B501, $C:$C, "4. Cross-border services"))/4</f>
        <v>90.66765873015872</v>
      </c>
      <c r="V501" s="191">
        <v>81.5</v>
      </c>
      <c r="W501" s="179">
        <v>76.451562500000009</v>
      </c>
      <c r="X501" s="184">
        <v>86.375</v>
      </c>
      <c r="Y501" s="179">
        <v>84.05</v>
      </c>
      <c r="Z501" s="179">
        <v>83.5</v>
      </c>
      <c r="AA501" s="179">
        <v>51.881250000000001</v>
      </c>
      <c r="AB501" s="183">
        <v>79.25</v>
      </c>
      <c r="AC501" s="179">
        <v>86.502686403133396</v>
      </c>
      <c r="AD501" s="184">
        <v>92.865019682128462</v>
      </c>
      <c r="AE501" s="179">
        <v>87.483722810055554</v>
      </c>
      <c r="AF501" s="179">
        <v>88.553096594703689</v>
      </c>
      <c r="AG501" s="185">
        <v>77.108906525645835</v>
      </c>
      <c r="AH501" s="183">
        <v>76.375</v>
      </c>
      <c r="AI501" s="179">
        <v>72.039558531724651</v>
      </c>
      <c r="AJ501" s="184">
        <v>83.615079365124998</v>
      </c>
      <c r="AK501" s="179">
        <v>79.417906746</v>
      </c>
      <c r="AL501" s="179">
        <v>79.855158730104165</v>
      </c>
      <c r="AM501" s="185">
        <v>45.270089285669442</v>
      </c>
      <c r="AN501" s="179">
        <v>80.853674768518516</v>
      </c>
      <c r="AO501" s="184">
        <v>89.143388888888879</v>
      </c>
      <c r="AP501" s="179">
        <v>78.11362037037037</v>
      </c>
      <c r="AQ501" s="179">
        <v>81.305787037037035</v>
      </c>
      <c r="AR501" s="185">
        <v>74.851902777777781</v>
      </c>
    </row>
    <row r="502" spans="2:44" x14ac:dyDescent="0.3">
      <c r="B502" s="153" t="s">
        <v>32</v>
      </c>
      <c r="C502" s="92" t="s">
        <v>734</v>
      </c>
      <c r="D502" s="29">
        <f>AVERAGE(Mystery_Shopping_Scores6[[#This Row],[Business Start-up (2020)]:[Studying (2020)]], Mystery_Shopping_Scores6[[#This Row],[Regular business operations (2021)]:[Health (2021)]])</f>
        <v>95.188242210464423</v>
      </c>
      <c r="E502" s="29">
        <f>IFERROR(AVERAGE(Mystery_Shopping_Scores6[[#This Row],[Business Start-up (2020)]], Mystery_Shopping_Scores6[[#This Row],[Regular business operations (2021)]]), ".")</f>
        <v>99.444444444444429</v>
      </c>
      <c r="F502" s="30">
        <f>IFERROR(AVERAGE(Mystery_Shopping_Scores6[[#This Row],[Family (2020)]:[Studying (2020)]],Mystery_Shopping_Scores6[[#This Row],[Transport (2021)]:[Health (2021)]]), ".")</f>
        <v>93.972184429327271</v>
      </c>
      <c r="G502" s="171">
        <f>AVERAGE(Mystery_Shopping_Scores6[[#This Row],[Regular business operations (2021)]:[Health (2021)]])</f>
        <v>92.862645502645506</v>
      </c>
      <c r="H502" s="29">
        <f t="shared" ref="H502:L502" si="159">2/3*IF(ISNUMBER(H503),H503)+1/3*(2/3*IF(ISNUMBER(H505),H505)+IF(ISNUMBER(H504),H504)/3)</f>
        <v>98.888888888888872</v>
      </c>
      <c r="I502" s="38">
        <f t="shared" si="159"/>
        <v>90.8</v>
      </c>
      <c r="J502" s="38">
        <f t="shared" si="159"/>
        <v>96.825396825396808</v>
      </c>
      <c r="K502" s="38">
        <f t="shared" si="159"/>
        <v>91.148148148148138</v>
      </c>
      <c r="L502" s="30">
        <f t="shared" si="159"/>
        <v>86.650793650793645</v>
      </c>
      <c r="M502" s="171" t="s">
        <v>6</v>
      </c>
      <c r="N502" s="167" t="s">
        <v>6</v>
      </c>
      <c r="O502" s="172" t="s">
        <v>6</v>
      </c>
      <c r="P502" s="167">
        <v>96.18511904761904</v>
      </c>
      <c r="Q502" s="38">
        <f t="shared" si="156"/>
        <v>98.095238095238088</v>
      </c>
      <c r="R502" s="29">
        <f>2/3*IF(ISNUMBER(R503),R503)+1/3*(2/3*IF(ISNUMBER(R505),R505)+IF(ISNUMBER(R504),R504)/3)</f>
        <v>99.999999999999986</v>
      </c>
      <c r="S502" s="38">
        <f>2/3*IF(ISNUMBER(S503),S503)+1/3*(2/3*IF(ISNUMBER(S505),S505)+IF(ISNUMBER(S504),S504)/3)</f>
        <v>92.38095238095238</v>
      </c>
      <c r="T502" s="38">
        <f>2/3*IF(ISNUMBER(T503),T503)+1/3*(2/3*IF(ISNUMBER(T505),T505)+IF(ISNUMBER(T504),T504)/3)</f>
        <v>99.999999999999986</v>
      </c>
      <c r="U502" s="30">
        <f>2/3*IF(ISNUMBER(U503),U503)+1/3*(2/3*IF(ISNUMBER(U505),U505)+IF(ISNUMBER(U504),U504)/3)</f>
        <v>99.999999999999986</v>
      </c>
      <c r="V502" s="191">
        <v>94.25</v>
      </c>
      <c r="W502" s="179">
        <v>94.275000000000006</v>
      </c>
      <c r="X502" s="184">
        <v>100</v>
      </c>
      <c r="Y502" s="179">
        <v>96.8</v>
      </c>
      <c r="Z502" s="179">
        <v>100</v>
      </c>
      <c r="AA502" s="179">
        <v>80.3</v>
      </c>
      <c r="AB502" s="183">
        <v>93.5</v>
      </c>
      <c r="AC502" s="179">
        <v>94.025437525416649</v>
      </c>
      <c r="AD502" s="184">
        <v>99.555555555555543</v>
      </c>
      <c r="AE502" s="179">
        <v>93.333333333333329</v>
      </c>
      <c r="AF502" s="179">
        <v>96.609686609444424</v>
      </c>
      <c r="AG502" s="185">
        <v>86.603174603333329</v>
      </c>
      <c r="AH502" s="183">
        <v>91.5</v>
      </c>
      <c r="AI502" s="179">
        <v>92.751322751361101</v>
      </c>
      <c r="AJ502" s="184">
        <v>97.037037037333334</v>
      </c>
      <c r="AK502" s="179">
        <v>96.825396825333314</v>
      </c>
      <c r="AL502" s="179">
        <v>99.999999999999986</v>
      </c>
      <c r="AM502" s="185">
        <v>77.142857142777771</v>
      </c>
      <c r="AN502" s="179">
        <v>90.087555555555539</v>
      </c>
      <c r="AO502" s="184">
        <v>93.580222222222204</v>
      </c>
      <c r="AP502" s="179">
        <v>88.692777777777764</v>
      </c>
      <c r="AQ502" s="179">
        <v>91.919444444444437</v>
      </c>
      <c r="AR502" s="185">
        <v>86.157777777777767</v>
      </c>
    </row>
    <row r="503" spans="2:44" x14ac:dyDescent="0.3">
      <c r="B503" s="153" t="s">
        <v>32</v>
      </c>
      <c r="C503" s="92" t="s">
        <v>308</v>
      </c>
      <c r="D503" s="29">
        <f>AVERAGE(Mystery_Shopping_Scores6[[#This Row],[Business Start-up (2020)]:[Studying (2020)]], Mystery_Shopping_Scores6[[#This Row],[Regular business operations (2021)]:[Health (2021)]])</f>
        <v>94.585714285714289</v>
      </c>
      <c r="E503" s="29">
        <f>IFERROR(AVERAGE(Mystery_Shopping_Scores6[[#This Row],[Business Start-up (2020)]], Mystery_Shopping_Scores6[[#This Row],[Regular business operations (2021)]]), ".")</f>
        <v>100</v>
      </c>
      <c r="F503" s="30">
        <f>IFERROR(AVERAGE(Mystery_Shopping_Scores6[[#This Row],[Family (2020)]:[Studying (2020)]],Mystery_Shopping_Scores6[[#This Row],[Transport (2021)]:[Health (2021)]]), ".")</f>
        <v>93.038775510204076</v>
      </c>
      <c r="G503" s="171">
        <f>AVERAGE(Mystery_Shopping_Scores6[[#This Row],[Regular business operations (2021)]:[Health (2021)]])</f>
        <v>92.539999999999992</v>
      </c>
      <c r="H503" s="171">
        <v>100</v>
      </c>
      <c r="I503" s="38">
        <v>86.2</v>
      </c>
      <c r="J503" s="38">
        <v>100</v>
      </c>
      <c r="K503" s="38">
        <v>87</v>
      </c>
      <c r="L503" s="30">
        <v>89.5</v>
      </c>
      <c r="M503" s="171">
        <v>95.886123680241326</v>
      </c>
      <c r="N503" s="167">
        <v>100</v>
      </c>
      <c r="O503" s="172">
        <v>91</v>
      </c>
      <c r="P503" s="167">
        <v>96.071428571428569</v>
      </c>
      <c r="Q503" s="38">
        <f t="shared" si="156"/>
        <v>97.142857142857139</v>
      </c>
      <c r="R503" s="29">
        <v>100</v>
      </c>
      <c r="S503" s="38">
        <v>88.571428571428569</v>
      </c>
      <c r="T503" s="38">
        <v>100</v>
      </c>
      <c r="U503" s="30">
        <v>100</v>
      </c>
      <c r="V503" s="191">
        <v>94.375</v>
      </c>
      <c r="W503" s="179">
        <v>95</v>
      </c>
      <c r="X503" s="184">
        <v>100</v>
      </c>
      <c r="Y503" s="179">
        <v>100</v>
      </c>
      <c r="Z503" s="179">
        <v>100</v>
      </c>
      <c r="AA503" s="179">
        <v>80</v>
      </c>
      <c r="AB503" s="183">
        <v>93.875</v>
      </c>
      <c r="AC503" s="179">
        <v>93.58974358975</v>
      </c>
      <c r="AD503" s="184">
        <v>100</v>
      </c>
      <c r="AE503" s="179">
        <v>90</v>
      </c>
      <c r="AF503" s="179">
        <v>97.692307692</v>
      </c>
      <c r="AG503" s="185">
        <v>86.666666667000001</v>
      </c>
      <c r="AH503" s="183">
        <v>92.5</v>
      </c>
      <c r="AI503" s="179">
        <v>93.888888889</v>
      </c>
      <c r="AJ503" s="184">
        <v>95.555555556000002</v>
      </c>
      <c r="AK503" s="179">
        <v>100</v>
      </c>
      <c r="AL503" s="179">
        <v>100</v>
      </c>
      <c r="AM503" s="185">
        <v>80</v>
      </c>
      <c r="AN503" s="179">
        <v>90.797750000000008</v>
      </c>
      <c r="AO503" s="184">
        <v>100</v>
      </c>
      <c r="AP503" s="179">
        <v>85</v>
      </c>
      <c r="AQ503" s="179">
        <v>91.667000000000002</v>
      </c>
      <c r="AR503" s="185">
        <v>86.524000000000001</v>
      </c>
    </row>
    <row r="504" spans="2:44" x14ac:dyDescent="0.3">
      <c r="B504" s="153" t="s">
        <v>32</v>
      </c>
      <c r="C504" s="92" t="s">
        <v>735</v>
      </c>
      <c r="D504" s="29">
        <f>AVERAGE(Mystery_Shopping_Scores6[[#This Row],[Business Start-up (2020)]:[Studying (2020)]], Mystery_Shopping_Scores6[[#This Row],[Regular business operations (2021)]:[Health (2021)]])</f>
        <v>98.703703703703709</v>
      </c>
      <c r="E504" s="29">
        <f>IFERROR(AVERAGE(Mystery_Shopping_Scores6[[#This Row],[Business Start-up (2020)]], Mystery_Shopping_Scores6[[#This Row],[Regular business operations (2021)]]), ".")</f>
        <v>95</v>
      </c>
      <c r="F504" s="30">
        <f>IFERROR(AVERAGE(Mystery_Shopping_Scores6[[#This Row],[Family (2020)]:[Studying (2020)]],Mystery_Shopping_Scores6[[#This Row],[Transport (2021)]:[Health (2021)]]), ".")</f>
        <v>99.761904761904773</v>
      </c>
      <c r="G504" s="171">
        <f>AVERAGE(Mystery_Shopping_Scores6[[#This Row],[Regular business operations (2021)]:[Health (2021)]])</f>
        <v>97.666666666666657</v>
      </c>
      <c r="H504" s="171">
        <v>90</v>
      </c>
      <c r="I504" s="38">
        <v>100</v>
      </c>
      <c r="J504" s="38">
        <v>100</v>
      </c>
      <c r="K504" s="38">
        <v>98.333333333333329</v>
      </c>
      <c r="L504" s="30">
        <v>100</v>
      </c>
      <c r="M504" s="171">
        <v>98.701298701298697</v>
      </c>
      <c r="N504" s="167">
        <v>100</v>
      </c>
      <c r="O504" s="172">
        <v>96.666666666666671</v>
      </c>
      <c r="P504" s="167">
        <v>96.424999999999997</v>
      </c>
      <c r="Q504" s="38">
        <f t="shared" si="156"/>
        <v>100</v>
      </c>
      <c r="R504" s="29">
        <v>100</v>
      </c>
      <c r="S504" s="38">
        <v>100</v>
      </c>
      <c r="T504" s="38">
        <v>100</v>
      </c>
      <c r="U504" s="30">
        <v>100</v>
      </c>
      <c r="V504" s="191">
        <v>92.25</v>
      </c>
      <c r="W504" s="179">
        <v>92.85</v>
      </c>
      <c r="X504" s="184">
        <v>100</v>
      </c>
      <c r="Y504" s="179">
        <v>100</v>
      </c>
      <c r="Z504" s="179">
        <v>100</v>
      </c>
      <c r="AA504" s="179">
        <v>71.400000000000006</v>
      </c>
      <c r="AB504" s="183">
        <v>88.75</v>
      </c>
      <c r="AC504" s="179">
        <v>91.833333333249996</v>
      </c>
      <c r="AD504" s="184">
        <v>96</v>
      </c>
      <c r="AE504" s="179">
        <v>100</v>
      </c>
      <c r="AF504" s="179">
        <v>83.333333332999999</v>
      </c>
      <c r="AG504" s="185">
        <v>88</v>
      </c>
      <c r="AH504" s="183">
        <v>79.375</v>
      </c>
      <c r="AI504" s="179">
        <v>85.714285714249996</v>
      </c>
      <c r="AJ504" s="184">
        <v>100</v>
      </c>
      <c r="AK504" s="179">
        <v>100</v>
      </c>
      <c r="AL504" s="179">
        <v>100</v>
      </c>
      <c r="AM504" s="185">
        <v>42.857142856999999</v>
      </c>
      <c r="AN504" s="179">
        <v>73.144499999999994</v>
      </c>
      <c r="AO504" s="184">
        <v>42.222000000000001</v>
      </c>
      <c r="AP504" s="179">
        <v>88.234999999999999</v>
      </c>
      <c r="AQ504" s="179">
        <v>77.272999999999996</v>
      </c>
      <c r="AR504" s="185">
        <v>84.847999999999999</v>
      </c>
    </row>
    <row r="505" spans="2:44" x14ac:dyDescent="0.3">
      <c r="B505" s="153" t="s">
        <v>32</v>
      </c>
      <c r="C505" s="92" t="s">
        <v>736</v>
      </c>
      <c r="D505" s="29">
        <f>AVERAGE(Mystery_Shopping_Scores6[[#This Row],[Business Start-up (2020)]:[Studying (2020)]], Mystery_Shopping_Scores6[[#This Row],[Regular business operations (2021)]:[Health (2021)]])</f>
        <v>95.238095238095241</v>
      </c>
      <c r="E505" s="29">
        <f>IFERROR(AVERAGE(Mystery_Shopping_Scores6[[#This Row],[Business Start-up (2020)]], Mystery_Shopping_Scores6[[#This Row],[Regular business operations (2021)]]), ".")</f>
        <v>100</v>
      </c>
      <c r="F505" s="30">
        <f>IFERROR(AVERAGE(Mystery_Shopping_Scores6[[#This Row],[Family (2020)]:[Studying (2020)]],Mystery_Shopping_Scores6[[#This Row],[Transport (2021)]:[Health (2021)]]), ".")</f>
        <v>93.877551020408177</v>
      </c>
      <c r="G505" s="171">
        <f>AVERAGE(Mystery_Shopping_Scores6[[#This Row],[Regular business operations (2021)]:[Health (2021)]])</f>
        <v>91.428571428571431</v>
      </c>
      <c r="H505" s="171">
        <v>100</v>
      </c>
      <c r="I505" s="38">
        <v>100</v>
      </c>
      <c r="J505" s="38">
        <v>85.714285714285708</v>
      </c>
      <c r="K505" s="38">
        <v>100</v>
      </c>
      <c r="L505" s="30">
        <v>71.428571428571431</v>
      </c>
      <c r="M505" s="171" t="s">
        <v>6</v>
      </c>
      <c r="N505" s="167" t="s">
        <v>6</v>
      </c>
      <c r="O505" s="172" t="s">
        <v>6</v>
      </c>
      <c r="P505" s="167">
        <v>96.425000000000011</v>
      </c>
      <c r="Q505" s="38">
        <f t="shared" si="156"/>
        <v>100</v>
      </c>
      <c r="R505" s="29">
        <v>100</v>
      </c>
      <c r="S505" s="38">
        <v>100</v>
      </c>
      <c r="T505" s="38">
        <v>100</v>
      </c>
      <c r="U505" s="30">
        <v>100</v>
      </c>
      <c r="V505" s="191">
        <v>94.75</v>
      </c>
      <c r="W505" s="179">
        <v>92.85</v>
      </c>
      <c r="X505" s="184">
        <v>100</v>
      </c>
      <c r="Y505" s="179">
        <v>85.7</v>
      </c>
      <c r="Z505" s="179">
        <v>100</v>
      </c>
      <c r="AA505" s="179">
        <v>85.7</v>
      </c>
      <c r="AB505" s="183">
        <v>94.75</v>
      </c>
      <c r="AC505" s="179">
        <v>96.428571428499993</v>
      </c>
      <c r="AD505" s="184">
        <v>100</v>
      </c>
      <c r="AE505" s="179">
        <v>100</v>
      </c>
      <c r="AF505" s="179">
        <v>100</v>
      </c>
      <c r="AG505" s="185">
        <v>85.714285713999999</v>
      </c>
      <c r="AH505" s="183">
        <v>94.75</v>
      </c>
      <c r="AI505" s="179">
        <v>92.857142856999985</v>
      </c>
      <c r="AJ505" s="184">
        <v>100</v>
      </c>
      <c r="AK505" s="179">
        <v>85.714285713999999</v>
      </c>
      <c r="AL505" s="179">
        <v>100</v>
      </c>
      <c r="AM505" s="185">
        <v>85.714285713999999</v>
      </c>
      <c r="AN505" s="179">
        <v>96.4285</v>
      </c>
      <c r="AO505" s="184">
        <v>100</v>
      </c>
      <c r="AP505" s="179">
        <v>100</v>
      </c>
      <c r="AQ505" s="179">
        <v>100</v>
      </c>
      <c r="AR505" s="185">
        <v>85.713999999999999</v>
      </c>
    </row>
    <row r="506" spans="2:44" x14ac:dyDescent="0.3">
      <c r="B506" s="153" t="s">
        <v>32</v>
      </c>
      <c r="C506" s="92" t="s">
        <v>309</v>
      </c>
      <c r="D506" s="29">
        <f>AVERAGE(Mystery_Shopping_Scores6[[#This Row],[Business Start-up (2020)]:[Studying (2020)]], Mystery_Shopping_Scores6[[#This Row],[Regular business operations (2021)]:[Health (2021)]])</f>
        <v>63.175736961451243</v>
      </c>
      <c r="E506" s="29">
        <f>IFERROR(AVERAGE(Mystery_Shopping_Scores6[[#This Row],[Business Start-up (2020)]], Mystery_Shopping_Scores6[[#This Row],[Regular business operations (2021)]]), ".")</f>
        <v>74.74206349206348</v>
      </c>
      <c r="F506" s="30">
        <f>IFERROR(AVERAGE(Mystery_Shopping_Scores6[[#This Row],[Family (2020)]:[Studying (2020)]],Mystery_Shopping_Scores6[[#This Row],[Transport (2021)]:[Health (2021)]]), ".")</f>
        <v>59.871072238419167</v>
      </c>
      <c r="G506" s="171">
        <f>AVERAGE(Mystery_Shopping_Scores6[[#This Row],[Regular business operations (2021)]:[Health (2021)]])</f>
        <v>62.526984126984111</v>
      </c>
      <c r="H506" s="29">
        <f t="shared" ref="H506:L506" si="160">1/3*IF(ISNUMBER(H507),H507,0)+1/3*IF(ISNUMBER(H509),H509,0)+1/3*IF(ISNUMBER(H508),H508,0)</f>
        <v>83.682539682539669</v>
      </c>
      <c r="I506" s="38">
        <f t="shared" si="160"/>
        <v>71.539682539682531</v>
      </c>
      <c r="J506" s="38">
        <f t="shared" si="160"/>
        <v>37.428571428571416</v>
      </c>
      <c r="K506" s="38">
        <f t="shared" si="160"/>
        <v>70.111111111111114</v>
      </c>
      <c r="L506" s="30">
        <f t="shared" si="160"/>
        <v>49.873015873015866</v>
      </c>
      <c r="M506" s="171" t="s">
        <v>6</v>
      </c>
      <c r="N506" s="167" t="s">
        <v>6</v>
      </c>
      <c r="O506" s="172" t="s">
        <v>6</v>
      </c>
      <c r="P506" s="167">
        <v>66.755839002267564</v>
      </c>
      <c r="Q506" s="38">
        <f t="shared" si="156"/>
        <v>63.986678004535136</v>
      </c>
      <c r="R506" s="29">
        <f>1/3*IF(ISNUMBER(R507),R507,0)+1/3*IF(ISNUMBER(R509),R509,0)+1/3*IF(ISNUMBER(R508),R508,0)</f>
        <v>65.80158730158729</v>
      </c>
      <c r="S506" s="38">
        <f>1/3*IF(ISNUMBER(S507),S507,0)+1/3*IF(ISNUMBER(S509),S509,0)+1/3*IF(ISNUMBER(S508),S508,0)</f>
        <v>63.319727891156454</v>
      </c>
      <c r="T506" s="38">
        <f>1/3*IF(ISNUMBER(T507),T507,0)+1/3*IF(ISNUMBER(T509),T509,0)+1/3*IF(ISNUMBER(T508),T508,0)</f>
        <v>57.904761904761898</v>
      </c>
      <c r="U506" s="30">
        <f>1/3*IF(ISNUMBER(U507),U507,0)+1/3*IF(ISNUMBER(U509),U509,0)+1/3*IF(ISNUMBER(U508),U508,0)</f>
        <v>68.92063492063491</v>
      </c>
      <c r="V506" s="191">
        <v>73.375</v>
      </c>
      <c r="W506" s="179">
        <v>69.525000000000006</v>
      </c>
      <c r="X506" s="184">
        <v>79.7</v>
      </c>
      <c r="Y506" s="179">
        <v>87.6</v>
      </c>
      <c r="Z506" s="179">
        <v>69.400000000000006</v>
      </c>
      <c r="AA506" s="179">
        <v>41.4</v>
      </c>
      <c r="AB506" s="183">
        <v>70.125</v>
      </c>
      <c r="AC506" s="179">
        <v>77.282237053083321</v>
      </c>
      <c r="AD506" s="184">
        <v>81.727272727333329</v>
      </c>
      <c r="AE506" s="179">
        <v>81.001763668333325</v>
      </c>
      <c r="AF506" s="179">
        <v>70.424603174666657</v>
      </c>
      <c r="AG506" s="185">
        <v>75.975308642000002</v>
      </c>
      <c r="AH506" s="183">
        <v>68.125</v>
      </c>
      <c r="AI506" s="179">
        <v>62.90691137555833</v>
      </c>
      <c r="AJ506" s="184">
        <v>71.617724867666652</v>
      </c>
      <c r="AK506" s="179">
        <v>83.596230158666657</v>
      </c>
      <c r="AL506" s="179">
        <v>58.253968253666663</v>
      </c>
      <c r="AM506" s="185">
        <v>38.159722222233334</v>
      </c>
      <c r="AN506" s="179">
        <v>73.373166666666663</v>
      </c>
      <c r="AO506" s="184">
        <v>76.299333333333323</v>
      </c>
      <c r="AP506" s="179">
        <v>81.362333333333339</v>
      </c>
      <c r="AQ506" s="179">
        <v>63.789666666666669</v>
      </c>
      <c r="AR506" s="185">
        <v>72.041333333333341</v>
      </c>
    </row>
    <row r="507" spans="2:44" x14ac:dyDescent="0.3">
      <c r="B507" s="153" t="s">
        <v>32</v>
      </c>
      <c r="C507" s="92" t="s">
        <v>737</v>
      </c>
      <c r="D507" s="29">
        <f>AVERAGE(Mystery_Shopping_Scores6[[#This Row],[Business Start-up (2020)]:[Studying (2020)]], Mystery_Shopping_Scores6[[#This Row],[Regular business operations (2021)]:[Health (2021)]])</f>
        <v>53.119803476946323</v>
      </c>
      <c r="E507" s="29">
        <f>IFERROR(AVERAGE(Mystery_Shopping_Scores6[[#This Row],[Business Start-up (2020)]], Mystery_Shopping_Scores6[[#This Row],[Regular business operations (2021)]]), ".")</f>
        <v>78.392857142857139</v>
      </c>
      <c r="F507" s="30">
        <f>IFERROR(AVERAGE(Mystery_Shopping_Scores6[[#This Row],[Family (2020)]:[Studying (2020)]],Mystery_Shopping_Scores6[[#This Row],[Transport (2021)]:[Health (2021)]]), ".")</f>
        <v>45.898931000971814</v>
      </c>
      <c r="G507" s="171">
        <f>AVERAGE(Mystery_Shopping_Scores6[[#This Row],[Regular business operations (2021)]:[Health (2021)]])</f>
        <v>46.38095238095238</v>
      </c>
      <c r="H507" s="171">
        <v>65.714285714285708</v>
      </c>
      <c r="I507" s="38">
        <v>29.285714285714285</v>
      </c>
      <c r="J507" s="38">
        <v>47.619047619047613</v>
      </c>
      <c r="K507" s="38">
        <v>75</v>
      </c>
      <c r="L507" s="30">
        <v>14.285714285714283</v>
      </c>
      <c r="M507" s="171">
        <v>54.081632653061213</v>
      </c>
      <c r="N507" s="167">
        <v>42.857142857142854</v>
      </c>
      <c r="O507" s="172">
        <v>31.428571428571427</v>
      </c>
      <c r="P507" s="167">
        <v>62.659183673469386</v>
      </c>
      <c r="Q507" s="38">
        <f t="shared" si="156"/>
        <v>61.543367346938773</v>
      </c>
      <c r="R507" s="29">
        <v>91.071428571428569</v>
      </c>
      <c r="S507" s="38">
        <v>47.95918367346939</v>
      </c>
      <c r="T507" s="38">
        <v>35.714285714285708</v>
      </c>
      <c r="U507" s="30">
        <v>71.428571428571416</v>
      </c>
      <c r="V507" s="191">
        <v>62.75</v>
      </c>
      <c r="W507" s="179">
        <v>63.774999999999999</v>
      </c>
      <c r="X507" s="184">
        <v>79.7</v>
      </c>
      <c r="Y507" s="179">
        <v>90.5</v>
      </c>
      <c r="Z507" s="179">
        <v>50</v>
      </c>
      <c r="AA507" s="179">
        <v>34.9</v>
      </c>
      <c r="AB507" s="183">
        <v>58.5</v>
      </c>
      <c r="AC507" s="179">
        <v>61.390692640750004</v>
      </c>
      <c r="AD507" s="184">
        <v>68.181818182000001</v>
      </c>
      <c r="AE507" s="179">
        <v>67.857142856999999</v>
      </c>
      <c r="AF507" s="179">
        <v>42.857142856999999</v>
      </c>
      <c r="AG507" s="185">
        <v>66.666666667000001</v>
      </c>
      <c r="AH507" s="183">
        <v>56.75</v>
      </c>
      <c r="AI507" s="179">
        <v>55.634920634750003</v>
      </c>
      <c r="AJ507" s="184">
        <v>70.158730159000001</v>
      </c>
      <c r="AK507" s="179">
        <v>90.476190475999999</v>
      </c>
      <c r="AL507" s="179">
        <v>28.571428570999998</v>
      </c>
      <c r="AM507" s="185">
        <v>33.333333332999999</v>
      </c>
      <c r="AN507" s="179">
        <v>58.186750000000004</v>
      </c>
      <c r="AO507" s="184">
        <v>70.147999999999996</v>
      </c>
      <c r="AP507" s="179">
        <v>63.393000000000001</v>
      </c>
      <c r="AQ507" s="179">
        <v>30.952000000000002</v>
      </c>
      <c r="AR507" s="185">
        <v>68.254000000000005</v>
      </c>
    </row>
    <row r="508" spans="2:44" x14ac:dyDescent="0.3">
      <c r="B508" s="153" t="s">
        <v>32</v>
      </c>
      <c r="C508" s="92" t="s">
        <v>738</v>
      </c>
      <c r="D508" s="29">
        <f>AVERAGE(Mystery_Shopping_Scores6[[#This Row],[Business Start-up (2020)]:[Studying (2020)]], Mystery_Shopping_Scores6[[#This Row],[Regular business operations (2021)]:[Health (2021)]])</f>
        <v>78.074074074074076</v>
      </c>
      <c r="E508" s="29">
        <f>IFERROR(AVERAGE(Mystery_Shopping_Scores6[[#This Row],[Business Start-up (2020)]], Mystery_Shopping_Scores6[[#This Row],[Regular business operations (2021)]]), ".")</f>
        <v>83.333333333333329</v>
      </c>
      <c r="F508" s="30">
        <f>IFERROR(AVERAGE(Mystery_Shopping_Scores6[[#This Row],[Family (2020)]:[Studying (2020)]],Mystery_Shopping_Scores6[[#This Row],[Transport (2021)]:[Health (2021)]]), ".")</f>
        <v>76.571428571428569</v>
      </c>
      <c r="G508" s="171">
        <f>AVERAGE(Mystery_Shopping_Scores6[[#This Row],[Regular business operations (2021)]:[Health (2021)]])</f>
        <v>71.199999999999989</v>
      </c>
      <c r="H508" s="171">
        <v>85.333333333333329</v>
      </c>
      <c r="I508" s="38">
        <v>85.333333333333329</v>
      </c>
      <c r="J508" s="38">
        <v>14.666666666666668</v>
      </c>
      <c r="K508" s="38">
        <v>85.333333333333329</v>
      </c>
      <c r="L508" s="30">
        <v>85.333333333333329</v>
      </c>
      <c r="M508" s="171" t="s">
        <v>6</v>
      </c>
      <c r="N508" s="167" t="s">
        <v>6</v>
      </c>
      <c r="O508" s="172" t="s">
        <v>6</v>
      </c>
      <c r="P508" s="167">
        <v>74.658333333333331</v>
      </c>
      <c r="Q508" s="38">
        <f t="shared" si="156"/>
        <v>86.666666666666657</v>
      </c>
      <c r="R508" s="29">
        <v>81.333333333333329</v>
      </c>
      <c r="S508" s="38">
        <v>92</v>
      </c>
      <c r="T508" s="38">
        <v>88</v>
      </c>
      <c r="U508" s="30">
        <v>85.333333333333329</v>
      </c>
      <c r="V508" s="191">
        <v>72.5</v>
      </c>
      <c r="W508" s="179">
        <v>62.649999999999991</v>
      </c>
      <c r="X508" s="184">
        <v>85.3</v>
      </c>
      <c r="Y508" s="179">
        <v>85.3</v>
      </c>
      <c r="Z508" s="179">
        <v>65.3</v>
      </c>
      <c r="AA508" s="179">
        <v>14.7</v>
      </c>
      <c r="AB508" s="183">
        <v>67.5</v>
      </c>
      <c r="AC508" s="179">
        <v>82.666666666499992</v>
      </c>
      <c r="AD508" s="184">
        <v>85.333333332999999</v>
      </c>
      <c r="AE508" s="179">
        <v>85.333333332999999</v>
      </c>
      <c r="AF508" s="179">
        <v>74.666666667000001</v>
      </c>
      <c r="AG508" s="185">
        <v>85.333333332999999</v>
      </c>
      <c r="AH508" s="183">
        <v>63.875</v>
      </c>
      <c r="AI508" s="179">
        <v>52.666666666425002</v>
      </c>
      <c r="AJ508" s="184">
        <v>77.333333332999999</v>
      </c>
      <c r="AK508" s="179">
        <v>73.333333332999999</v>
      </c>
      <c r="AL508" s="179">
        <v>53.333333332999999</v>
      </c>
      <c r="AM508" s="185">
        <v>6.6666666667000003</v>
      </c>
      <c r="AN508" s="179">
        <v>75.416499999999999</v>
      </c>
      <c r="AO508" s="184">
        <v>73.332999999999998</v>
      </c>
      <c r="AP508" s="179">
        <v>88.332999999999998</v>
      </c>
      <c r="AQ508" s="179">
        <v>66.667000000000002</v>
      </c>
      <c r="AR508" s="185">
        <v>73.332999999999998</v>
      </c>
    </row>
    <row r="509" spans="2:44" x14ac:dyDescent="0.3">
      <c r="B509" s="153" t="s">
        <v>32</v>
      </c>
      <c r="C509" s="92" t="s">
        <v>739</v>
      </c>
      <c r="D509" s="29">
        <f>AVERAGE(Mystery_Shopping_Scores6[[#This Row],[Business Start-up (2020)]:[Studying (2020)]], Mystery_Shopping_Scores6[[#This Row],[Regular business operations (2021)]:[Health (2021)]])</f>
        <v>58.333333333333336</v>
      </c>
      <c r="E509" s="29">
        <f>IFERROR(AVERAGE(Mystery_Shopping_Scores6[[#This Row],[Business Start-up (2020)]], Mystery_Shopping_Scores6[[#This Row],[Regular business operations (2021)]]), ".")</f>
        <v>62.5</v>
      </c>
      <c r="F509" s="30">
        <f>IFERROR(AVERAGE(Mystery_Shopping_Scores6[[#This Row],[Family (2020)]:[Studying (2020)]],Mystery_Shopping_Scores6[[#This Row],[Transport (2021)]:[Health (2021)]]), ".")</f>
        <v>57.142857142857146</v>
      </c>
      <c r="G509" s="171">
        <f>AVERAGE(Mystery_Shopping_Scores6[[#This Row],[Regular business operations (2021)]:[Health (2021)]])</f>
        <v>70</v>
      </c>
      <c r="H509" s="171">
        <v>100</v>
      </c>
      <c r="I509" s="38">
        <v>100</v>
      </c>
      <c r="J509" s="38">
        <v>50</v>
      </c>
      <c r="K509" s="38">
        <v>50</v>
      </c>
      <c r="L509" s="30">
        <v>50</v>
      </c>
      <c r="M509" s="171" t="s">
        <v>6</v>
      </c>
      <c r="N509" s="167" t="s">
        <v>6</v>
      </c>
      <c r="O509" s="172" t="s">
        <v>6</v>
      </c>
      <c r="P509" s="167">
        <v>43.75</v>
      </c>
      <c r="Q509" s="38">
        <f t="shared" si="156"/>
        <v>43.75</v>
      </c>
      <c r="R509" s="29">
        <v>25</v>
      </c>
      <c r="S509" s="38">
        <v>50</v>
      </c>
      <c r="T509" s="38">
        <v>50</v>
      </c>
      <c r="U509" s="30">
        <v>50</v>
      </c>
      <c r="V509" s="191" t="s">
        <v>6</v>
      </c>
      <c r="W509" s="179" t="s">
        <v>6</v>
      </c>
      <c r="X509" s="184" t="s">
        <v>6</v>
      </c>
      <c r="Y509" s="179" t="s">
        <v>6</v>
      </c>
      <c r="Z509" s="179" t="s">
        <v>6</v>
      </c>
      <c r="AA509" s="179" t="s">
        <v>6</v>
      </c>
      <c r="AB509" s="183" t="s">
        <v>6</v>
      </c>
      <c r="AC509" s="179" t="s">
        <v>6</v>
      </c>
      <c r="AD509" s="184" t="s">
        <v>6</v>
      </c>
      <c r="AE509" s="179" t="s">
        <v>6</v>
      </c>
      <c r="AF509" s="179" t="s">
        <v>6</v>
      </c>
      <c r="AG509" s="185" t="s">
        <v>6</v>
      </c>
      <c r="AH509" s="183" t="s">
        <v>6</v>
      </c>
      <c r="AI509" s="179" t="s">
        <v>6</v>
      </c>
      <c r="AJ509" s="184" t="s">
        <v>6</v>
      </c>
      <c r="AK509" s="179" t="s">
        <v>6</v>
      </c>
      <c r="AL509" s="179" t="s">
        <v>6</v>
      </c>
      <c r="AM509" s="185" t="s">
        <v>6</v>
      </c>
      <c r="AN509" s="179" t="s">
        <v>6</v>
      </c>
      <c r="AO509" s="184" t="s">
        <v>6</v>
      </c>
      <c r="AP509" s="179" t="s">
        <v>6</v>
      </c>
      <c r="AQ509" s="179" t="s">
        <v>6</v>
      </c>
      <c r="AR509" s="185" t="s">
        <v>6</v>
      </c>
    </row>
    <row r="510" spans="2:44" x14ac:dyDescent="0.3">
      <c r="B510" s="153" t="s">
        <v>32</v>
      </c>
      <c r="C510" s="92" t="s">
        <v>310</v>
      </c>
      <c r="D510" s="29">
        <f>AVERAGE(Mystery_Shopping_Scores6[[#This Row],[Business Start-up (2020)]:[Studying (2020)]], Mystery_Shopping_Scores6[[#This Row],[Regular business operations (2021)]:[Health (2021)]])</f>
        <v>90.979629629629628</v>
      </c>
      <c r="E510" s="29">
        <f>IFERROR(AVERAGE(Mystery_Shopping_Scores6[[#This Row],[Business Start-up (2020)]], Mystery_Shopping_Scores6[[#This Row],[Regular business operations (2021)]]), ".")</f>
        <v>98.025000000000006</v>
      </c>
      <c r="F510" s="30">
        <f>IFERROR(AVERAGE(Mystery_Shopping_Scores6[[#This Row],[Family (2020)]:[Studying (2020)]],Mystery_Shopping_Scores6[[#This Row],[Transport (2021)]:[Health (2021)]]), ".")</f>
        <v>88.966666666666669</v>
      </c>
      <c r="G510" s="171">
        <f>AVERAGE(Mystery_Shopping_Scores6[[#This Row],[Regular business operations (2021)]:[Health (2021)]])</f>
        <v>86.429999999999993</v>
      </c>
      <c r="H510" s="29">
        <f t="shared" ref="H510:L510" si="161">AVERAGE(H511:H514)</f>
        <v>96.05</v>
      </c>
      <c r="I510" s="38">
        <f t="shared" si="161"/>
        <v>63.85</v>
      </c>
      <c r="J510" s="38">
        <f t="shared" si="161"/>
        <v>72.25</v>
      </c>
      <c r="K510" s="38">
        <f t="shared" si="161"/>
        <v>100</v>
      </c>
      <c r="L510" s="30">
        <f t="shared" si="161"/>
        <v>100</v>
      </c>
      <c r="M510" s="171" t="s">
        <v>6</v>
      </c>
      <c r="N510" s="167" t="s">
        <v>6</v>
      </c>
      <c r="O510" s="172" t="s">
        <v>6</v>
      </c>
      <c r="P510" s="167">
        <v>88.145833333333329</v>
      </c>
      <c r="Q510" s="38">
        <f t="shared" ref="Q510:Q528" si="162">IFERROR(AVERAGE(R510:U510),".")</f>
        <v>96.666666666666657</v>
      </c>
      <c r="R510" s="29">
        <f>AVERAGE(R511:R514)</f>
        <v>100</v>
      </c>
      <c r="S510" s="38">
        <f>AVERAGE(S511:S514)</f>
        <v>86.666666666666657</v>
      </c>
      <c r="T510" s="38">
        <f>AVERAGE(T511:T514)</f>
        <v>100</v>
      </c>
      <c r="U510" s="30">
        <f>AVERAGE(U511:U514)</f>
        <v>100</v>
      </c>
      <c r="V510" s="191">
        <v>83.125</v>
      </c>
      <c r="W510" s="179">
        <v>79.625</v>
      </c>
      <c r="X510" s="184">
        <v>90.8</v>
      </c>
      <c r="Y510" s="179">
        <v>97.3</v>
      </c>
      <c r="Z510" s="179">
        <v>89.6</v>
      </c>
      <c r="AA510" s="179">
        <v>40.799999999999997</v>
      </c>
      <c r="AB510" s="183">
        <v>81.125</v>
      </c>
      <c r="AC510" s="179">
        <v>86.217938311687504</v>
      </c>
      <c r="AD510" s="184">
        <v>95.630681817999999</v>
      </c>
      <c r="AE510" s="179">
        <v>88.116071428499993</v>
      </c>
      <c r="AF510" s="179">
        <v>98.625</v>
      </c>
      <c r="AG510" s="185">
        <v>62.500000000249997</v>
      </c>
      <c r="AH510" s="183">
        <v>76.125</v>
      </c>
      <c r="AI510" s="179">
        <v>75.624999999979167</v>
      </c>
      <c r="AJ510" s="184">
        <v>90.805555555499993</v>
      </c>
      <c r="AK510" s="179">
        <v>84.75</v>
      </c>
      <c r="AL510" s="179">
        <v>86.166666666750004</v>
      </c>
      <c r="AM510" s="185">
        <v>40.777777777666664</v>
      </c>
      <c r="AN510" s="179">
        <v>76.637500000000003</v>
      </c>
      <c r="AO510" s="184">
        <v>95.722499999999997</v>
      </c>
      <c r="AP510" s="179">
        <v>64.285750000000007</v>
      </c>
      <c r="AQ510" s="179">
        <v>88.208249999999992</v>
      </c>
      <c r="AR510" s="185">
        <v>58.333500000000001</v>
      </c>
    </row>
    <row r="511" spans="2:44" x14ac:dyDescent="0.3">
      <c r="B511" s="153" t="s">
        <v>32</v>
      </c>
      <c r="C511" s="92" t="s">
        <v>311</v>
      </c>
      <c r="D511" s="29">
        <f>AVERAGE(Mystery_Shopping_Scores6[[#This Row],[Business Start-up (2020)]:[Studying (2020)]], Mystery_Shopping_Scores6[[#This Row],[Regular business operations (2021)]:[Health (2021)]])</f>
        <v>91.603703703703701</v>
      </c>
      <c r="E511" s="29">
        <f>IFERROR(AVERAGE(Mystery_Shopping_Scores6[[#This Row],[Business Start-up (2020)]], Mystery_Shopping_Scores6[[#This Row],[Regular business operations (2021)]]), ".")</f>
        <v>98.35</v>
      </c>
      <c r="F511" s="30">
        <f>IFERROR(AVERAGE(Mystery_Shopping_Scores6[[#This Row],[Family (2020)]:[Studying (2020)]],Mystery_Shopping_Scores6[[#This Row],[Transport (2021)]:[Health (2021)]]), ".")</f>
        <v>89.676190476190484</v>
      </c>
      <c r="G511" s="171">
        <f>AVERAGE(Mystery_Shopping_Scores6[[#This Row],[Regular business operations (2021)]:[Health (2021)]])</f>
        <v>88.22</v>
      </c>
      <c r="H511" s="171">
        <v>96.7</v>
      </c>
      <c r="I511" s="38">
        <v>55.4</v>
      </c>
      <c r="J511" s="38">
        <v>89</v>
      </c>
      <c r="K511" s="38">
        <v>100</v>
      </c>
      <c r="L511" s="30">
        <v>100</v>
      </c>
      <c r="M511" s="171">
        <v>93.204081632653057</v>
      </c>
      <c r="N511" s="167">
        <v>100</v>
      </c>
      <c r="O511" s="172">
        <v>44</v>
      </c>
      <c r="P511" s="167">
        <v>78.42916666666666</v>
      </c>
      <c r="Q511" s="38">
        <f t="shared" si="162"/>
        <v>95.833333333333329</v>
      </c>
      <c r="R511" s="29">
        <v>100</v>
      </c>
      <c r="S511" s="38">
        <v>83.333333333333329</v>
      </c>
      <c r="T511" s="38">
        <v>100</v>
      </c>
      <c r="U511" s="30">
        <v>100</v>
      </c>
      <c r="V511" s="191">
        <v>72.5</v>
      </c>
      <c r="W511" s="179">
        <v>61.025000000000006</v>
      </c>
      <c r="X511" s="184">
        <v>74.3</v>
      </c>
      <c r="Y511" s="179">
        <v>89</v>
      </c>
      <c r="Z511" s="179">
        <v>58.5</v>
      </c>
      <c r="AA511" s="179">
        <v>22.3</v>
      </c>
      <c r="AB511" s="183">
        <v>70.75</v>
      </c>
      <c r="AC511" s="179">
        <v>83.964015151500007</v>
      </c>
      <c r="AD511" s="184">
        <v>95.439393938999999</v>
      </c>
      <c r="AE511" s="179">
        <v>79.25</v>
      </c>
      <c r="AF511" s="179">
        <v>94.5</v>
      </c>
      <c r="AG511" s="185">
        <v>66.666666667000001</v>
      </c>
      <c r="AH511" s="183">
        <v>65</v>
      </c>
      <c r="AI511" s="179">
        <v>57.583333333249996</v>
      </c>
      <c r="AJ511" s="184">
        <v>74.333333332999999</v>
      </c>
      <c r="AK511" s="179">
        <v>89</v>
      </c>
      <c r="AL511" s="179">
        <v>44.666666667000001</v>
      </c>
      <c r="AM511" s="185">
        <v>22.333333332999999</v>
      </c>
      <c r="AN511" s="179">
        <v>72.484749999999991</v>
      </c>
      <c r="AO511" s="184">
        <v>95.438999999999993</v>
      </c>
      <c r="AP511" s="179">
        <v>50</v>
      </c>
      <c r="AQ511" s="179">
        <v>77.832999999999998</v>
      </c>
      <c r="AR511" s="185">
        <v>66.667000000000002</v>
      </c>
    </row>
    <row r="512" spans="2:44" x14ac:dyDescent="0.3">
      <c r="B512" s="153" t="s">
        <v>32</v>
      </c>
      <c r="C512" s="92" t="s">
        <v>312</v>
      </c>
      <c r="D512" s="29">
        <f>AVERAGE(Mystery_Shopping_Scores6[[#This Row],[Business Start-up (2020)]:[Studying (2020)]], Mystery_Shopping_Scores6[[#This Row],[Regular business operations (2021)]:[Health (2021)]])</f>
        <v>97.5</v>
      </c>
      <c r="E512" s="29">
        <f>IFERROR(AVERAGE(Mystery_Shopping_Scores6[[#This Row],[Business Start-up (2020)]], Mystery_Shopping_Scores6[[#This Row],[Regular business operations (2021)]]), ".")</f>
        <v>100</v>
      </c>
      <c r="F512" s="30">
        <f>IFERROR(AVERAGE(Mystery_Shopping_Scores6[[#This Row],[Family (2020)]:[Studying (2020)]],Mystery_Shopping_Scores6[[#This Row],[Transport (2021)]:[Health (2021)]]), ".")</f>
        <v>96.666666666666671</v>
      </c>
      <c r="G512" s="171">
        <f>AVERAGE(Mystery_Shopping_Scores6[[#This Row],[Regular business operations (2021)]:[Health (2021)]])</f>
        <v>100</v>
      </c>
      <c r="H512" s="171">
        <v>100</v>
      </c>
      <c r="I512" s="38">
        <v>100</v>
      </c>
      <c r="J512" s="38">
        <v>100</v>
      </c>
      <c r="K512" s="38">
        <v>100</v>
      </c>
      <c r="L512" s="30" t="s">
        <v>6</v>
      </c>
      <c r="M512" s="171">
        <v>96.774193548387103</v>
      </c>
      <c r="N512" s="167">
        <v>100</v>
      </c>
      <c r="O512" s="172">
        <v>100</v>
      </c>
      <c r="P512" s="167">
        <v>97.142857142857139</v>
      </c>
      <c r="Q512" s="38">
        <f t="shared" si="162"/>
        <v>95</v>
      </c>
      <c r="R512" s="29">
        <v>100</v>
      </c>
      <c r="S512" s="38">
        <v>80</v>
      </c>
      <c r="T512" s="38">
        <v>100</v>
      </c>
      <c r="U512" s="30">
        <v>100</v>
      </c>
      <c r="V512" s="191">
        <v>92.428571428571431</v>
      </c>
      <c r="W512" s="179">
        <v>100</v>
      </c>
      <c r="X512" s="184">
        <v>100</v>
      </c>
      <c r="Y512" s="179">
        <v>100</v>
      </c>
      <c r="Z512" s="179">
        <v>100</v>
      </c>
      <c r="AA512" s="179" t="s">
        <v>6</v>
      </c>
      <c r="AB512" s="183">
        <v>92.428571428571431</v>
      </c>
      <c r="AC512" s="179">
        <v>86.532738095249996</v>
      </c>
      <c r="AD512" s="184">
        <v>93.75</v>
      </c>
      <c r="AE512" s="179">
        <v>85.714285713999999</v>
      </c>
      <c r="AF512" s="179">
        <v>100</v>
      </c>
      <c r="AG512" s="185">
        <v>66.666666667000001</v>
      </c>
      <c r="AH512" s="183">
        <v>89.428571428571431</v>
      </c>
      <c r="AI512" s="179">
        <v>100</v>
      </c>
      <c r="AJ512" s="184">
        <v>100</v>
      </c>
      <c r="AK512" s="179">
        <v>100</v>
      </c>
      <c r="AL512" s="179">
        <v>100</v>
      </c>
      <c r="AM512" s="185" t="s">
        <v>6</v>
      </c>
      <c r="AN512" s="179">
        <v>81.565249999999992</v>
      </c>
      <c r="AO512" s="184">
        <v>94.117999999999995</v>
      </c>
      <c r="AP512" s="179">
        <v>57.143000000000001</v>
      </c>
      <c r="AQ512" s="179">
        <v>75</v>
      </c>
      <c r="AR512" s="185">
        <v>100</v>
      </c>
    </row>
    <row r="513" spans="2:44" x14ac:dyDescent="0.3">
      <c r="B513" s="153" t="s">
        <v>32</v>
      </c>
      <c r="C513" s="92" t="s">
        <v>313</v>
      </c>
      <c r="D513" s="29">
        <f>AVERAGE(Mystery_Shopping_Scores6[[#This Row],[Business Start-up (2020)]:[Studying (2020)]], Mystery_Shopping_Scores6[[#This Row],[Regular business operations (2021)]:[Health (2021)]])</f>
        <v>74.537037037037024</v>
      </c>
      <c r="E513" s="29">
        <f>IFERROR(AVERAGE(Mystery_Shopping_Scores6[[#This Row],[Business Start-up (2020)]], Mystery_Shopping_Scores6[[#This Row],[Regular business operations (2021)]]), ".")</f>
        <v>93.75</v>
      </c>
      <c r="F513" s="30">
        <f>IFERROR(AVERAGE(Mystery_Shopping_Scores6[[#This Row],[Family (2020)]:[Studying (2020)]],Mystery_Shopping_Scores6[[#This Row],[Transport (2021)]:[Health (2021)]]), ".")</f>
        <v>69.047619047619051</v>
      </c>
      <c r="G513" s="171">
        <f>AVERAGE(Mystery_Shopping_Scores6[[#This Row],[Regular business operations (2021)]:[Health (2021)]])</f>
        <v>57.5</v>
      </c>
      <c r="H513" s="171">
        <v>87.5</v>
      </c>
      <c r="I513" s="38">
        <v>0</v>
      </c>
      <c r="J513" s="38">
        <v>0</v>
      </c>
      <c r="K513" s="38">
        <v>100</v>
      </c>
      <c r="L513" s="30">
        <v>100</v>
      </c>
      <c r="M513" s="171">
        <v>84.21052631578948</v>
      </c>
      <c r="N513" s="167">
        <v>100</v>
      </c>
      <c r="O513" s="172" t="s">
        <v>6</v>
      </c>
      <c r="P513" s="167">
        <v>84.029166666666669</v>
      </c>
      <c r="Q513" s="38">
        <f t="shared" si="162"/>
        <v>95.833333333333329</v>
      </c>
      <c r="R513" s="29">
        <v>100</v>
      </c>
      <c r="S513" s="38">
        <v>83.333333333333329</v>
      </c>
      <c r="T513" s="38">
        <v>100</v>
      </c>
      <c r="U513" s="30">
        <v>100</v>
      </c>
      <c r="V513" s="191">
        <v>79.625</v>
      </c>
      <c r="W513" s="179">
        <v>72.224999999999994</v>
      </c>
      <c r="X513" s="184">
        <v>88.9</v>
      </c>
      <c r="Y513" s="179">
        <v>100</v>
      </c>
      <c r="Z513" s="179">
        <v>100</v>
      </c>
      <c r="AA513" s="179">
        <v>0</v>
      </c>
      <c r="AB513" s="183">
        <v>79.625</v>
      </c>
      <c r="AC513" s="179">
        <v>86.875</v>
      </c>
      <c r="AD513" s="184">
        <v>93.333333332999999</v>
      </c>
      <c r="AE513" s="179">
        <v>87.5</v>
      </c>
      <c r="AF513" s="179">
        <v>100</v>
      </c>
      <c r="AG513" s="185">
        <v>66.666666667000001</v>
      </c>
      <c r="AH513" s="183">
        <v>74.875</v>
      </c>
      <c r="AI513" s="179">
        <v>72.222222222249997</v>
      </c>
      <c r="AJ513" s="184">
        <v>88.888888889</v>
      </c>
      <c r="AK513" s="179">
        <v>100</v>
      </c>
      <c r="AL513" s="179">
        <v>100</v>
      </c>
      <c r="AM513" s="185">
        <v>0</v>
      </c>
      <c r="AN513" s="179">
        <v>77.5</v>
      </c>
      <c r="AO513" s="184">
        <v>93.332999999999998</v>
      </c>
      <c r="AP513" s="179">
        <v>50</v>
      </c>
      <c r="AQ513" s="179">
        <v>100</v>
      </c>
      <c r="AR513" s="185">
        <v>66.667000000000002</v>
      </c>
    </row>
    <row r="514" spans="2:44" x14ac:dyDescent="0.3">
      <c r="B514" s="153" t="s">
        <v>32</v>
      </c>
      <c r="C514" s="92" t="s">
        <v>314</v>
      </c>
      <c r="D514" s="29">
        <f>AVERAGE(Mystery_Shopping_Scores6[[#This Row],[Business Start-up (2020)]:[Studying (2020)]], Mystery_Shopping_Scores6[[#This Row],[Regular business operations (2021)]:[Health (2021)]])</f>
        <v>100</v>
      </c>
      <c r="E514" s="29">
        <f>IFERROR(AVERAGE(Mystery_Shopping_Scores6[[#This Row],[Business Start-up (2020)]], Mystery_Shopping_Scores6[[#This Row],[Regular business operations (2021)]]), ".")</f>
        <v>100</v>
      </c>
      <c r="F514" s="30">
        <f>IFERROR(AVERAGE(Mystery_Shopping_Scores6[[#This Row],[Family (2020)]:[Studying (2020)]],Mystery_Shopping_Scores6[[#This Row],[Transport (2021)]:[Health (2021)]]), ".")</f>
        <v>100</v>
      </c>
      <c r="G514" s="171">
        <f>AVERAGE(Mystery_Shopping_Scores6[[#This Row],[Regular business operations (2021)]:[Health (2021)]])</f>
        <v>100</v>
      </c>
      <c r="H514" s="171">
        <v>100</v>
      </c>
      <c r="I514" s="38">
        <v>100</v>
      </c>
      <c r="J514" s="38">
        <v>100</v>
      </c>
      <c r="K514" s="38">
        <v>100</v>
      </c>
      <c r="L514" s="30">
        <v>100</v>
      </c>
      <c r="M514" s="171" t="s">
        <v>6</v>
      </c>
      <c r="N514" s="167" t="s">
        <v>6</v>
      </c>
      <c r="O514" s="172" t="s">
        <v>6</v>
      </c>
      <c r="P514" s="167">
        <v>100</v>
      </c>
      <c r="Q514" s="38">
        <f t="shared" si="162"/>
        <v>100</v>
      </c>
      <c r="R514" s="29">
        <v>100</v>
      </c>
      <c r="S514" s="38">
        <v>100</v>
      </c>
      <c r="T514" s="38">
        <v>100</v>
      </c>
      <c r="U514" s="30">
        <v>100</v>
      </c>
      <c r="V514" s="191">
        <v>93.75</v>
      </c>
      <c r="W514" s="179">
        <v>100</v>
      </c>
      <c r="X514" s="184">
        <v>100</v>
      </c>
      <c r="Y514" s="179">
        <v>100</v>
      </c>
      <c r="Z514" s="179">
        <v>100</v>
      </c>
      <c r="AA514" s="179">
        <v>100</v>
      </c>
      <c r="AB514" s="183">
        <v>87.5</v>
      </c>
      <c r="AC514" s="179">
        <v>87.5</v>
      </c>
      <c r="AD514" s="184">
        <v>100</v>
      </c>
      <c r="AE514" s="179">
        <v>100</v>
      </c>
      <c r="AF514" s="179">
        <v>100</v>
      </c>
      <c r="AG514" s="185">
        <v>50</v>
      </c>
      <c r="AH514" s="183">
        <v>81.25</v>
      </c>
      <c r="AI514" s="179">
        <v>87.5</v>
      </c>
      <c r="AJ514" s="184">
        <v>100</v>
      </c>
      <c r="AK514" s="179">
        <v>50</v>
      </c>
      <c r="AL514" s="179">
        <v>100</v>
      </c>
      <c r="AM514" s="185">
        <v>100</v>
      </c>
      <c r="AN514" s="179">
        <v>75</v>
      </c>
      <c r="AO514" s="184">
        <v>100</v>
      </c>
      <c r="AP514" s="179">
        <v>100</v>
      </c>
      <c r="AQ514" s="179">
        <v>100</v>
      </c>
      <c r="AR514" s="185">
        <v>0</v>
      </c>
    </row>
    <row r="515" spans="2:44" x14ac:dyDescent="0.3">
      <c r="B515" s="153" t="s">
        <v>32</v>
      </c>
      <c r="C515" s="92" t="s">
        <v>742</v>
      </c>
      <c r="D515" s="29">
        <f>AVERAGE(Mystery_Shopping_Scores6[[#This Row],[Business Start-up (2020)]:[Studying (2020)]], Mystery_Shopping_Scores6[[#This Row],[Regular business operations (2021)]:[Health (2021)]])</f>
        <v>67.311397707231038</v>
      </c>
      <c r="E515" s="29">
        <f>IFERROR(AVERAGE(Mystery_Shopping_Scores6[[#This Row],[Business Start-up (2020)]], Mystery_Shopping_Scores6[[#This Row],[Regular business operations (2021)]]), ".")</f>
        <v>73.849206349206355</v>
      </c>
      <c r="F515" s="30">
        <f>IFERROR(AVERAGE(Mystery_Shopping_Scores6[[#This Row],[Family (2020)]:[Studying (2020)]],Mystery_Shopping_Scores6[[#This Row],[Transport (2021)]:[Health (2021)]]), ".")</f>
        <v>65.44345238095238</v>
      </c>
      <c r="G515" s="171">
        <f>AVERAGE(Mystery_Shopping_Scores6[[#This Row],[Regular business operations (2021)]:[Health (2021)]])</f>
        <v>55.044444444444444</v>
      </c>
      <c r="H515" s="29">
        <f t="shared" ref="H515:L515" si="163">(0.5*IF(ISNUMBER(H516),H516,0)+0.25*IF(ISNUMBER(H517),H517,0)+IFERROR(AVERAGE(H518:H519)*0.25,0))/(ISNUMBER(H516)*0.5+ISNUMBER(H517)*0.25+OR(ISNUMBER(H518),ISNUMBER(H519))*0.25)</f>
        <v>72.222222222222229</v>
      </c>
      <c r="I515" s="38">
        <f t="shared" si="163"/>
        <v>70</v>
      </c>
      <c r="J515" s="38">
        <f t="shared" si="163"/>
        <v>36.666666666666671</v>
      </c>
      <c r="K515" s="38">
        <f t="shared" si="163"/>
        <v>55</v>
      </c>
      <c r="L515" s="30">
        <f t="shared" si="163"/>
        <v>41.333333333333336</v>
      </c>
      <c r="M515" s="171" t="s">
        <v>6</v>
      </c>
      <c r="N515" s="167" t="s">
        <v>6</v>
      </c>
      <c r="O515" s="172" t="s">
        <v>6</v>
      </c>
      <c r="P515" s="167">
        <v>72.513169642857136</v>
      </c>
      <c r="Q515" s="38">
        <f t="shared" si="162"/>
        <v>82.645089285714292</v>
      </c>
      <c r="R515" s="29">
        <f>(0.5*IF(ISNUMBER(R516),R516,0)+0.25*IF(ISNUMBER(R517),R517,0)+IFERROR(AVERAGE(R518:R519)*0.25,0))/(ISNUMBER(R516)*0.5+ISNUMBER(R517)*0.25+OR(ISNUMBER(R518),ISNUMBER(R519))*0.25)</f>
        <v>75.476190476190482</v>
      </c>
      <c r="S515" s="38">
        <f>(0.5*IF(ISNUMBER(S516),S516,0)+0.25*IF(ISNUMBER(S517),S517,0)+IFERROR(AVERAGE(S518:S519)*0.25,0))/(ISNUMBER(S516)*0.5+ISNUMBER(S517)*0.25+OR(ISNUMBER(S518),ISNUMBER(S519))*0.25)</f>
        <v>100</v>
      </c>
      <c r="T515" s="38">
        <f>(0.5*IF(ISNUMBER(T516),T516,0)+0.25*IF(ISNUMBER(T517),T517,0)+IFERROR(AVERAGE(T518:T519)*0.25,0))/(ISNUMBER(T516)*0.5+ISNUMBER(T517)*0.25+OR(ISNUMBER(T518),ISNUMBER(T519))*0.25)</f>
        <v>61.354166666666671</v>
      </c>
      <c r="U515" s="30">
        <f>(0.5*IF(ISNUMBER(U516),U516,0)+0.25*IF(ISNUMBER(U517),U517,0)+IFERROR(AVERAGE(U518:U519)*0.25,0))/(ISNUMBER(U516)*0.5+ISNUMBER(U517)*0.25+OR(ISNUMBER(U518),ISNUMBER(U519))*0.25)</f>
        <v>93.75</v>
      </c>
      <c r="V515" s="191">
        <v>71.333333333333329</v>
      </c>
      <c r="W515" s="179">
        <v>62.381250000000001</v>
      </c>
      <c r="X515" s="184">
        <v>75</v>
      </c>
      <c r="Y515" s="179">
        <v>54.5</v>
      </c>
      <c r="Z515" s="179">
        <v>75</v>
      </c>
      <c r="AA515" s="179">
        <v>45.025000000000006</v>
      </c>
      <c r="AB515" s="183">
        <v>67.666666666666671</v>
      </c>
      <c r="AC515" s="179">
        <v>88.951855742312503</v>
      </c>
      <c r="AD515" s="184">
        <v>94.546568627625007</v>
      </c>
      <c r="AE515" s="179" t="s">
        <v>6</v>
      </c>
      <c r="AF515" s="179" t="s">
        <v>6</v>
      </c>
      <c r="AG515" s="185">
        <v>83.357142856999999</v>
      </c>
      <c r="AH515" s="183">
        <v>67</v>
      </c>
      <c r="AI515" s="179">
        <v>56.875</v>
      </c>
      <c r="AJ515" s="184">
        <v>75</v>
      </c>
      <c r="AK515" s="179">
        <v>52.5</v>
      </c>
      <c r="AL515" s="179">
        <v>75</v>
      </c>
      <c r="AM515" s="185">
        <v>25</v>
      </c>
      <c r="AN515" s="179">
        <v>86.923249999999996</v>
      </c>
      <c r="AO515" s="184">
        <v>90.971499999999992</v>
      </c>
      <c r="AP515" s="179" t="s">
        <v>6</v>
      </c>
      <c r="AQ515" s="179" t="s">
        <v>6</v>
      </c>
      <c r="AR515" s="185">
        <v>82.875</v>
      </c>
    </row>
    <row r="516" spans="2:44" x14ac:dyDescent="0.3">
      <c r="B516" s="153" t="s">
        <v>32</v>
      </c>
      <c r="C516" s="92" t="s">
        <v>315</v>
      </c>
      <c r="D516" s="29">
        <f>AVERAGE(Mystery_Shopping_Scores6[[#This Row],[Business Start-up (2020)]:[Studying (2020)]], Mystery_Shopping_Scores6[[#This Row],[Regular business operations (2021)]:[Health (2021)]])</f>
        <v>77.364197530864189</v>
      </c>
      <c r="E516" s="29">
        <f>IFERROR(AVERAGE(Mystery_Shopping_Scores6[[#This Row],[Business Start-up (2020)]], Mystery_Shopping_Scores6[[#This Row],[Regular business operations (2021)]]), ".")</f>
        <v>82.222222222222229</v>
      </c>
      <c r="F516" s="30">
        <f>IFERROR(AVERAGE(Mystery_Shopping_Scores6[[#This Row],[Family (2020)]:[Studying (2020)]],Mystery_Shopping_Scores6[[#This Row],[Transport (2021)]:[Health (2021)]]), ".")</f>
        <v>75.976190476190482</v>
      </c>
      <c r="G516" s="171">
        <f>AVERAGE(Mystery_Shopping_Scores6[[#This Row],[Regular business operations (2021)]:[Health (2021)]])</f>
        <v>76.75555555555556</v>
      </c>
      <c r="H516" s="171">
        <v>94.444444444444443</v>
      </c>
      <c r="I516" s="38">
        <v>90</v>
      </c>
      <c r="J516" s="38">
        <v>56.666666666666671</v>
      </c>
      <c r="K516" s="38">
        <v>60</v>
      </c>
      <c r="L516" s="30">
        <v>82.666666666666671</v>
      </c>
      <c r="M516" s="171">
        <v>75.757575757575765</v>
      </c>
      <c r="N516" s="167" t="s">
        <v>6</v>
      </c>
      <c r="O516" s="172" t="s">
        <v>6</v>
      </c>
      <c r="P516" s="167">
        <v>78.525000000000006</v>
      </c>
      <c r="Q516" s="38">
        <f t="shared" si="162"/>
        <v>78.125</v>
      </c>
      <c r="R516" s="29">
        <v>70</v>
      </c>
      <c r="S516" s="38">
        <v>100</v>
      </c>
      <c r="T516" s="38">
        <v>55</v>
      </c>
      <c r="U516" s="30">
        <v>87.5</v>
      </c>
      <c r="V516" s="191">
        <v>83.666666666666671</v>
      </c>
      <c r="W516" s="179">
        <v>78.924999999999997</v>
      </c>
      <c r="X516" s="184">
        <v>100</v>
      </c>
      <c r="Y516" s="179">
        <v>59</v>
      </c>
      <c r="Z516" s="179">
        <v>100</v>
      </c>
      <c r="AA516" s="179">
        <v>56.7</v>
      </c>
      <c r="AB516" s="183">
        <v>81.833333333333329</v>
      </c>
      <c r="AC516" s="179">
        <v>92.915966386500003</v>
      </c>
      <c r="AD516" s="184">
        <v>94.117647059000006</v>
      </c>
      <c r="AE516" s="179" t="s">
        <v>6</v>
      </c>
      <c r="AF516" s="179" t="s">
        <v>6</v>
      </c>
      <c r="AG516" s="185">
        <v>91.714285713999999</v>
      </c>
      <c r="AH516" s="183">
        <v>81.333333333333329</v>
      </c>
      <c r="AI516" s="179">
        <v>76.25</v>
      </c>
      <c r="AJ516" s="184">
        <v>100</v>
      </c>
      <c r="AK516" s="179">
        <v>55</v>
      </c>
      <c r="AL516" s="179">
        <v>100</v>
      </c>
      <c r="AM516" s="185">
        <v>50</v>
      </c>
      <c r="AN516" s="179">
        <v>91.587999999999994</v>
      </c>
      <c r="AO516" s="184">
        <v>91.176000000000002</v>
      </c>
      <c r="AP516" s="179" t="s">
        <v>6</v>
      </c>
      <c r="AQ516" s="179" t="s">
        <v>6</v>
      </c>
      <c r="AR516" s="185">
        <v>92</v>
      </c>
    </row>
    <row r="517" spans="2:44" x14ac:dyDescent="0.3">
      <c r="B517" s="153" t="s">
        <v>32</v>
      </c>
      <c r="C517" s="92" t="s">
        <v>316</v>
      </c>
      <c r="D517" s="29">
        <f>AVERAGE(Mystery_Shopping_Scores6[[#This Row],[Business Start-up (2020)]:[Studying (2020)]], Mystery_Shopping_Scores6[[#This Row],[Regular business operations (2021)]:[Health (2021)]])</f>
        <v>81.481481481481481</v>
      </c>
      <c r="E517" s="29">
        <f>IFERROR(AVERAGE(Mystery_Shopping_Scores6[[#This Row],[Business Start-up (2020)]], Mystery_Shopping_Scores6[[#This Row],[Regular business operations (2021)]]), ".")</f>
        <v>100</v>
      </c>
      <c r="F517" s="30">
        <f>IFERROR(AVERAGE(Mystery_Shopping_Scores6[[#This Row],[Family (2020)]:[Studying (2020)]],Mystery_Shopping_Scores6[[#This Row],[Transport (2021)]:[Health (2021)]]), ".")</f>
        <v>76.190476190476176</v>
      </c>
      <c r="G517" s="171">
        <f>AVERAGE(Mystery_Shopping_Scores6[[#This Row],[Regular business operations (2021)]:[Health (2021)]])</f>
        <v>66.666666666666657</v>
      </c>
      <c r="H517" s="171">
        <v>100</v>
      </c>
      <c r="I517" s="38">
        <v>100</v>
      </c>
      <c r="J517" s="38">
        <v>33.333333333333329</v>
      </c>
      <c r="K517" s="38">
        <v>100</v>
      </c>
      <c r="L517" s="30">
        <v>0</v>
      </c>
      <c r="M517" s="171" t="s">
        <v>6</v>
      </c>
      <c r="N517" s="167" t="s">
        <v>6</v>
      </c>
      <c r="O517" s="172" t="s">
        <v>6</v>
      </c>
      <c r="P517" s="167">
        <v>95.837500000000006</v>
      </c>
      <c r="Q517" s="38">
        <f t="shared" si="162"/>
        <v>100</v>
      </c>
      <c r="R517" s="29">
        <v>100</v>
      </c>
      <c r="S517" s="38">
        <v>100</v>
      </c>
      <c r="T517" s="38">
        <v>100</v>
      </c>
      <c r="U517" s="30">
        <v>100</v>
      </c>
      <c r="V517" s="191">
        <v>94.5</v>
      </c>
      <c r="W517" s="179">
        <v>91.674999999999997</v>
      </c>
      <c r="X517" s="184">
        <v>100</v>
      </c>
      <c r="Y517" s="179">
        <v>100</v>
      </c>
      <c r="Z517" s="179">
        <v>100</v>
      </c>
      <c r="AA517" s="179">
        <v>66.7</v>
      </c>
      <c r="AB517" s="183">
        <v>83.333333333333329</v>
      </c>
      <c r="AC517" s="179">
        <v>100</v>
      </c>
      <c r="AD517" s="184">
        <v>100</v>
      </c>
      <c r="AE517" s="179" t="s">
        <v>6</v>
      </c>
      <c r="AF517" s="179" t="s">
        <v>6</v>
      </c>
      <c r="AG517" s="185">
        <v>100</v>
      </c>
      <c r="AH517" s="183">
        <v>83.333333333333329</v>
      </c>
      <c r="AI517" s="179">
        <v>75</v>
      </c>
      <c r="AJ517" s="184">
        <v>100</v>
      </c>
      <c r="AK517" s="179">
        <v>100</v>
      </c>
      <c r="AL517" s="179">
        <v>100</v>
      </c>
      <c r="AM517" s="185">
        <v>0</v>
      </c>
      <c r="AN517" s="179">
        <v>100</v>
      </c>
      <c r="AO517" s="184">
        <v>100</v>
      </c>
      <c r="AP517" s="179" t="s">
        <v>6</v>
      </c>
      <c r="AQ517" s="179" t="s">
        <v>6</v>
      </c>
      <c r="AR517" s="185">
        <v>100</v>
      </c>
    </row>
    <row r="518" spans="2:44" x14ac:dyDescent="0.3">
      <c r="B518" s="153" t="s">
        <v>32</v>
      </c>
      <c r="C518" s="92" t="s">
        <v>740</v>
      </c>
      <c r="D518" s="29">
        <f>AVERAGE(Mystery_Shopping_Scores6[[#This Row],[Business Start-up (2020)]:[Studying (2020)]], Mystery_Shopping_Scores6[[#This Row],[Regular business operations (2021)]:[Health (2021)]])</f>
        <v>32.738095238095234</v>
      </c>
      <c r="E518" s="29">
        <f>IFERROR(AVERAGE(Mystery_Shopping_Scores6[[#This Row],[Business Start-up (2020)]], Mystery_Shopping_Scores6[[#This Row],[Regular business operations (2021)]]), ".")</f>
        <v>28.571428571428573</v>
      </c>
      <c r="F518" s="30">
        <f>IFERROR(AVERAGE(Mystery_Shopping_Scores6[[#This Row],[Family (2020)]:[Studying (2020)]],Mystery_Shopping_Scores6[[#This Row],[Transport (2021)]:[Health (2021)]]), ".")</f>
        <v>33.928571428571431</v>
      </c>
      <c r="G518" s="171">
        <f>AVERAGE(Mystery_Shopping_Scores6[[#This Row],[Regular business operations (2021)]:[Health (2021)]])</f>
        <v>0</v>
      </c>
      <c r="H518" s="171">
        <v>0</v>
      </c>
      <c r="I518" s="38">
        <v>0</v>
      </c>
      <c r="J518" s="38">
        <v>0</v>
      </c>
      <c r="K518" s="38">
        <v>0</v>
      </c>
      <c r="L518" s="30">
        <v>0</v>
      </c>
      <c r="M518" s="171">
        <v>28.571428571428573</v>
      </c>
      <c r="N518" s="167" t="s">
        <v>6</v>
      </c>
      <c r="O518" s="172" t="s">
        <v>6</v>
      </c>
      <c r="P518" s="167">
        <v>36.830357142857139</v>
      </c>
      <c r="Q518" s="38">
        <f t="shared" si="162"/>
        <v>73.660714285714278</v>
      </c>
      <c r="R518" s="29">
        <v>57.142857142857146</v>
      </c>
      <c r="S518" s="38">
        <v>100</v>
      </c>
      <c r="T518" s="38">
        <v>37.5</v>
      </c>
      <c r="U518" s="30">
        <v>100</v>
      </c>
      <c r="V518" s="191">
        <v>18</v>
      </c>
      <c r="W518" s="179">
        <v>0</v>
      </c>
      <c r="X518" s="184">
        <v>0</v>
      </c>
      <c r="Y518" s="179">
        <v>0</v>
      </c>
      <c r="Z518" s="179">
        <v>0</v>
      </c>
      <c r="AA518" s="179">
        <v>0</v>
      </c>
      <c r="AB518" s="183">
        <v>18</v>
      </c>
      <c r="AC518" s="179">
        <v>54.117647058999999</v>
      </c>
      <c r="AD518" s="184">
        <v>88.235294117999999</v>
      </c>
      <c r="AE518" s="179" t="s">
        <v>6</v>
      </c>
      <c r="AF518" s="179" t="s">
        <v>6</v>
      </c>
      <c r="AG518" s="185">
        <v>20</v>
      </c>
      <c r="AH518" s="183">
        <v>16.833333333333332</v>
      </c>
      <c r="AI518" s="179">
        <v>0</v>
      </c>
      <c r="AJ518" s="184">
        <v>0</v>
      </c>
      <c r="AK518" s="179">
        <v>0</v>
      </c>
      <c r="AL518" s="179">
        <v>0</v>
      </c>
      <c r="AM518" s="185">
        <v>0</v>
      </c>
      <c r="AN518" s="179">
        <v>50.625</v>
      </c>
      <c r="AO518" s="184">
        <v>81.25</v>
      </c>
      <c r="AP518" s="179" t="s">
        <v>6</v>
      </c>
      <c r="AQ518" s="179" t="s">
        <v>6</v>
      </c>
      <c r="AR518" s="185">
        <v>20</v>
      </c>
    </row>
    <row r="519" spans="2:44" x14ac:dyDescent="0.3">
      <c r="B519" s="153" t="s">
        <v>32</v>
      </c>
      <c r="C519" s="92" t="s">
        <v>741</v>
      </c>
      <c r="D519" s="29">
        <f>AVERAGE(Mystery_Shopping_Scores6[[#This Row],[Business Start-up (2020)]:[Studying (2020)]], Mystery_Shopping_Scores6[[#This Row],[Regular business operations (2021)]:[Health (2021)]])</f>
        <v>33.333333333333336</v>
      </c>
      <c r="E519" s="29">
        <f>IFERROR(AVERAGE(Mystery_Shopping_Scores6[[#This Row],[Business Start-up (2020)]], Mystery_Shopping_Scores6[[#This Row],[Regular business operations (2021)]]), ".")</f>
        <v>33.333333333333336</v>
      </c>
      <c r="F519" s="30">
        <f>IFERROR(AVERAGE(Mystery_Shopping_Scores6[[#This Row],[Family (2020)]:[Studying (2020)]],Mystery_Shopping_Scores6[[#This Row],[Transport (2021)]:[Health (2021)]]), ".")</f>
        <v>33.333333333333336</v>
      </c>
      <c r="G519" s="171">
        <f>AVERAGE(Mystery_Shopping_Scores6[[#This Row],[Regular business operations (2021)]:[Health (2021)]])</f>
        <v>0</v>
      </c>
      <c r="H519" s="171">
        <v>0</v>
      </c>
      <c r="I519" s="38">
        <v>0</v>
      </c>
      <c r="J519" s="38">
        <v>0</v>
      </c>
      <c r="K519" s="38">
        <v>0</v>
      </c>
      <c r="L519" s="30">
        <v>0</v>
      </c>
      <c r="M519" s="171">
        <v>33.333333333333336</v>
      </c>
      <c r="N519" s="167" t="s">
        <v>6</v>
      </c>
      <c r="O519" s="172" t="s">
        <v>6</v>
      </c>
      <c r="P519" s="167">
        <v>42.857142857142854</v>
      </c>
      <c r="Q519" s="38">
        <f t="shared" si="162"/>
        <v>75</v>
      </c>
      <c r="R519" s="29">
        <v>66.666666666666671</v>
      </c>
      <c r="S519" s="38">
        <v>100</v>
      </c>
      <c r="T519" s="38">
        <v>33.333333333333336</v>
      </c>
      <c r="U519" s="30">
        <v>100</v>
      </c>
      <c r="V519" s="191">
        <v>34.4</v>
      </c>
      <c r="W519" s="179">
        <v>0</v>
      </c>
      <c r="X519" s="184">
        <v>0</v>
      </c>
      <c r="Y519" s="179">
        <v>0</v>
      </c>
      <c r="Z519" s="179">
        <v>0</v>
      </c>
      <c r="AA519" s="179" t="s">
        <v>6</v>
      </c>
      <c r="AB519" s="183">
        <v>43</v>
      </c>
      <c r="AC519" s="179">
        <v>85.833333333500008</v>
      </c>
      <c r="AD519" s="184">
        <v>91.666666667000001</v>
      </c>
      <c r="AE519" s="179" t="s">
        <v>6</v>
      </c>
      <c r="AF519" s="179" t="s">
        <v>6</v>
      </c>
      <c r="AG519" s="185">
        <v>80</v>
      </c>
      <c r="AH519" s="183">
        <v>39.25</v>
      </c>
      <c r="AI519" s="179">
        <v>0</v>
      </c>
      <c r="AJ519" s="184">
        <v>0</v>
      </c>
      <c r="AK519" s="179" t="s">
        <v>6</v>
      </c>
      <c r="AL519" s="179">
        <v>0</v>
      </c>
      <c r="AM519" s="185" t="s">
        <v>6</v>
      </c>
      <c r="AN519" s="179">
        <v>78.408999999999992</v>
      </c>
      <c r="AO519" s="184">
        <v>81.817999999999998</v>
      </c>
      <c r="AP519" s="179" t="s">
        <v>6</v>
      </c>
      <c r="AQ519" s="179" t="s">
        <v>6</v>
      </c>
      <c r="AR519" s="185">
        <v>75</v>
      </c>
    </row>
    <row r="520" spans="2:44" x14ac:dyDescent="0.3">
      <c r="B520" s="153" t="s">
        <v>33</v>
      </c>
      <c r="C520" s="92" t="s">
        <v>307</v>
      </c>
      <c r="D520" s="29">
        <f>AVERAGE(Mystery_Shopping_Scores6[[#This Row],[Business Start-up (2020)]:[Studying (2020)]], Mystery_Shopping_Scores6[[#This Row],[Regular business operations (2021)]:[Health (2021)]])</f>
        <v>54.929250650877634</v>
      </c>
      <c r="E520" s="29">
        <f>IFERROR(AVERAGE(Mystery_Shopping_Scores6[[#This Row],[Business Start-up (2020)]], Mystery_Shopping_Scores6[[#This Row],[Regular business operations (2021)]]), ".")</f>
        <v>68.07688492063491</v>
      </c>
      <c r="F520" s="30">
        <f>IFERROR(AVERAGE(Mystery_Shopping_Scores6[[#This Row],[Family (2020)]:[Studying (2020)]],Mystery_Shopping_Scores6[[#This Row],[Transport (2021)]:[Health (2021)]]), ".")</f>
        <v>51.172783716661264</v>
      </c>
      <c r="G520" s="171">
        <f>AVERAGE(Mystery_Shopping_Scores6[[#This Row],[Regular business operations (2021)]:[Health (2021)]])</f>
        <v>50.938531746031742</v>
      </c>
      <c r="H520" s="29">
        <f t="shared" ref="H520:L520" si="164" xml:space="preserve"> (SUMIFS(H:H, $B:$B, $B520, $C:$C, "1. User centricity")+SUMIFS(H:H, $B:$B, $B520, $C:$C, "2. Transparency")+SUMIFS(H:H, $B:$B, $B520, $C:$C, "3. Key enablers")+ SUMIFS(H:H, $B:$B, $B520, $C:$C, "4. Cross-border services"))/4</f>
        <v>74.445932539682531</v>
      </c>
      <c r="I520" s="38">
        <f t="shared" si="164"/>
        <v>46.115277777777777</v>
      </c>
      <c r="J520" s="38">
        <f t="shared" si="164"/>
        <v>22.928571428571427</v>
      </c>
      <c r="K520" s="38">
        <f t="shared" si="164"/>
        <v>63.365575396825392</v>
      </c>
      <c r="L520" s="30">
        <f t="shared" si="164"/>
        <v>47.837301587301589</v>
      </c>
      <c r="M520" s="171" t="s">
        <v>6</v>
      </c>
      <c r="N520" s="167" t="s">
        <v>6</v>
      </c>
      <c r="O520" s="172" t="s">
        <v>6</v>
      </c>
      <c r="P520" s="167">
        <v>58.048668390967492</v>
      </c>
      <c r="Q520" s="38">
        <f t="shared" si="162"/>
        <v>59.917649281934999</v>
      </c>
      <c r="R520" s="29">
        <f xml:space="preserve"> (SUMIFS(R:R, $B:$B, $B520, $C:$C, "1. User centricity")+SUMIFS(R:R, $B:$B, $B520, $C:$C, "2. Transparency")+SUMIFS(R:R, $B:$B, $B520, $C:$C, "3. Key enablers")+ SUMIFS(R:R, $B:$B, $B520, $C:$C, "4. Cross-border services"))/4</f>
        <v>61.707837301587297</v>
      </c>
      <c r="S520" s="38">
        <f xml:space="preserve"> (SUMIFS(S:S, $B:$B, $B520, $C:$C, "1. User centricity")+SUMIFS(S:S, $B:$B, $B520, $C:$C, "2. Transparency")+SUMIFS(S:S, $B:$B, $B520, $C:$C, "3. Key enablers")+ SUMIFS(S:S, $B:$B, $B520, $C:$C, "4. Cross-border services"))/4</f>
        <v>55.605357142857144</v>
      </c>
      <c r="T520" s="38">
        <f xml:space="preserve"> (SUMIFS(T:T, $B:$B, $B520, $C:$C, "1. User centricity")+SUMIFS(T:T, $B:$B, $B520, $C:$C, "2. Transparency")+SUMIFS(T:T, $B:$B, $B520, $C:$C, "3. Key enablers")+ SUMIFS(T:T, $B:$B, $B520, $C:$C, "4. Cross-border services"))/4</f>
        <v>61.022085222978077</v>
      </c>
      <c r="U520" s="30">
        <f xml:space="preserve"> (SUMIFS(U:U, $B:$B, $B520, $C:$C, "1. User centricity")+SUMIFS(U:U, $B:$B, $B520, $C:$C, "2. Transparency")+SUMIFS(U:U, $B:$B, $B520, $C:$C, "3. Key enablers")+ SUMIFS(U:U, $B:$B, $B520, $C:$C, "4. Cross-border services"))/4</f>
        <v>61.335317460317462</v>
      </c>
      <c r="V520" s="191">
        <v>59</v>
      </c>
      <c r="W520" s="179">
        <v>56.1796875</v>
      </c>
      <c r="X520" s="184">
        <v>75.881249999999994</v>
      </c>
      <c r="Y520" s="179">
        <v>64.03125</v>
      </c>
      <c r="Z520" s="179">
        <v>36.856249999999996</v>
      </c>
      <c r="AA520" s="179">
        <v>47.95</v>
      </c>
      <c r="AB520" s="183">
        <v>56.5</v>
      </c>
      <c r="AC520" s="179">
        <v>61.888590873178529</v>
      </c>
      <c r="AD520" s="184">
        <v>70.345435853180561</v>
      </c>
      <c r="AE520" s="179">
        <v>52.190195606731471</v>
      </c>
      <c r="AF520" s="179">
        <v>70.336651304777774</v>
      </c>
      <c r="AG520" s="185">
        <v>54.682080728024303</v>
      </c>
      <c r="AH520" s="183">
        <v>52.5</v>
      </c>
      <c r="AI520" s="179">
        <v>51.244237209768052</v>
      </c>
      <c r="AJ520" s="184">
        <v>72.619006283034722</v>
      </c>
      <c r="AK520" s="179">
        <v>51.166409632083329</v>
      </c>
      <c r="AL520" s="179">
        <v>34.134985305034725</v>
      </c>
      <c r="AM520" s="185">
        <v>47.056547618919446</v>
      </c>
      <c r="AN520" s="179">
        <v>53.593929108796296</v>
      </c>
      <c r="AO520" s="184">
        <v>60.836892361111111</v>
      </c>
      <c r="AP520" s="179">
        <v>34.784518518518517</v>
      </c>
      <c r="AQ520" s="179">
        <v>68.187222222222218</v>
      </c>
      <c r="AR520" s="185">
        <v>50.567083333333329</v>
      </c>
    </row>
    <row r="521" spans="2:44" x14ac:dyDescent="0.3">
      <c r="B521" s="153" t="s">
        <v>33</v>
      </c>
      <c r="C521" s="92" t="s">
        <v>734</v>
      </c>
      <c r="D521" s="29">
        <f>AVERAGE(Mystery_Shopping_Scores6[[#This Row],[Business Start-up (2020)]:[Studying (2020)]], Mystery_Shopping_Scores6[[#This Row],[Regular business operations (2021)]:[Health (2021)]])</f>
        <v>84.691593180482059</v>
      </c>
      <c r="E521" s="29">
        <f>IFERROR(AVERAGE(Mystery_Shopping_Scores6[[#This Row],[Business Start-up (2020)]], Mystery_Shopping_Scores6[[#This Row],[Regular business operations (2021)]]), ".")</f>
        <v>93.75</v>
      </c>
      <c r="F521" s="30">
        <f>IFERROR(AVERAGE(Mystery_Shopping_Scores6[[#This Row],[Family (2020)]:[Studying (2020)]],Mystery_Shopping_Scores6[[#This Row],[Transport (2021)]:[Health (2021)]]), ".")</f>
        <v>82.103476946334098</v>
      </c>
      <c r="G521" s="171">
        <f>AVERAGE(Mystery_Shopping_Scores6[[#This Row],[Regular business operations (2021)]:[Health (2021)]])</f>
        <v>84.02</v>
      </c>
      <c r="H521" s="29">
        <f t="shared" ref="H521:L521" si="165">2/3*IF(ISNUMBER(H522),H522)+1/3*(2/3*IF(ISNUMBER(H524),H524)+IF(ISNUMBER(H523),H523)/3)</f>
        <v>96.666666666666657</v>
      </c>
      <c r="I521" s="38">
        <f t="shared" si="165"/>
        <v>95.433333333333337</v>
      </c>
      <c r="J521" s="38">
        <f t="shared" si="165"/>
        <v>70.158730158730151</v>
      </c>
      <c r="K521" s="38">
        <f t="shared" si="165"/>
        <v>88.777777777777771</v>
      </c>
      <c r="L521" s="30">
        <f t="shared" si="165"/>
        <v>69.063492063492063</v>
      </c>
      <c r="M521" s="171" t="s">
        <v>6</v>
      </c>
      <c r="N521" s="167" t="s">
        <v>6</v>
      </c>
      <c r="O521" s="172" t="s">
        <v>6</v>
      </c>
      <c r="P521" s="167">
        <v>88.140542328042329</v>
      </c>
      <c r="Q521" s="38">
        <f t="shared" si="162"/>
        <v>85.531084656084644</v>
      </c>
      <c r="R521" s="29">
        <f>2/3*IF(ISNUMBER(R522),R522)+1/3*(2/3*IF(ISNUMBER(R524),R524)+IF(ISNUMBER(R523),R523)/3)</f>
        <v>90.833333333333329</v>
      </c>
      <c r="S521" s="38">
        <f>2/3*IF(ISNUMBER(S522),S522)+1/3*(2/3*IF(ISNUMBER(S524),S524)+IF(ISNUMBER(S523),S523)/3)</f>
        <v>78.888888888888886</v>
      </c>
      <c r="T521" s="38">
        <f>2/3*IF(ISNUMBER(T522),T522)+1/3*(2/3*IF(ISNUMBER(T524),T524)+IF(ISNUMBER(T523),T523)/3)</f>
        <v>96.084656084656075</v>
      </c>
      <c r="U521" s="30">
        <f>2/3*IF(ISNUMBER(U522),U522)+1/3*(2/3*IF(ISNUMBER(U524),U524)+IF(ISNUMBER(U523),U523)/3)</f>
        <v>76.317460317460316</v>
      </c>
      <c r="V521" s="191">
        <v>85.625</v>
      </c>
      <c r="W521" s="179">
        <v>90.749999999999986</v>
      </c>
      <c r="X521" s="184">
        <v>96.7</v>
      </c>
      <c r="Y521" s="179">
        <v>97</v>
      </c>
      <c r="Z521" s="179">
        <v>84.1</v>
      </c>
      <c r="AA521" s="179">
        <v>85.2</v>
      </c>
      <c r="AB521" s="183">
        <v>81.875</v>
      </c>
      <c r="AC521" s="179">
        <v>80.576282446222208</v>
      </c>
      <c r="AD521" s="184">
        <v>90.11918123022221</v>
      </c>
      <c r="AE521" s="179">
        <v>74.624819624777771</v>
      </c>
      <c r="AF521" s="179">
        <v>92.31437568299998</v>
      </c>
      <c r="AG521" s="185">
        <v>65.246753246888886</v>
      </c>
      <c r="AH521" s="183">
        <v>79.125</v>
      </c>
      <c r="AI521" s="179">
        <v>83.352379128638887</v>
      </c>
      <c r="AJ521" s="184">
        <v>89.259259259222205</v>
      </c>
      <c r="AK521" s="179">
        <v>79.575757576000001</v>
      </c>
      <c r="AL521" s="179">
        <v>80.288785393888872</v>
      </c>
      <c r="AM521" s="185">
        <v>84.285714285444442</v>
      </c>
      <c r="AN521" s="179">
        <v>75.085583333333332</v>
      </c>
      <c r="AO521" s="184">
        <v>85.255777777777766</v>
      </c>
      <c r="AP521" s="179">
        <v>62.671888888888887</v>
      </c>
      <c r="AQ521" s="179">
        <v>87.24</v>
      </c>
      <c r="AR521" s="185">
        <v>65.174666666666667</v>
      </c>
    </row>
    <row r="522" spans="2:44" x14ac:dyDescent="0.3">
      <c r="B522" s="153" t="s">
        <v>33</v>
      </c>
      <c r="C522" s="92" t="s">
        <v>308</v>
      </c>
      <c r="D522" s="29">
        <f>AVERAGE(Mystery_Shopping_Scores6[[#This Row],[Business Start-up (2020)]:[Studying (2020)]], Mystery_Shopping_Scores6[[#This Row],[Regular business operations (2021)]:[Health (2021)]])</f>
        <v>82.321781305114641</v>
      </c>
      <c r="E522" s="29">
        <f>IFERROR(AVERAGE(Mystery_Shopping_Scores6[[#This Row],[Business Start-up (2020)]], Mystery_Shopping_Scores6[[#This Row],[Regular business operations (2021)]]), ".")</f>
        <v>90.625</v>
      </c>
      <c r="F522" s="30">
        <f>IFERROR(AVERAGE(Mystery_Shopping_Scores6[[#This Row],[Family (2020)]:[Studying (2020)]],Mystery_Shopping_Scores6[[#This Row],[Transport (2021)]:[Health (2021)]]), ".")</f>
        <v>79.949433106575967</v>
      </c>
      <c r="G522" s="171">
        <f>AVERAGE(Mystery_Shopping_Scores6[[#This Row],[Regular business operations (2021)]:[Health (2021)]])</f>
        <v>79.78</v>
      </c>
      <c r="H522" s="171">
        <v>95</v>
      </c>
      <c r="I522" s="38">
        <v>94.4</v>
      </c>
      <c r="J522" s="38">
        <v>60</v>
      </c>
      <c r="K522" s="38">
        <v>84</v>
      </c>
      <c r="L522" s="30">
        <v>65.5</v>
      </c>
      <c r="M522" s="171">
        <v>85.534420289855063</v>
      </c>
      <c r="N522" s="167">
        <v>75.142857142857139</v>
      </c>
      <c r="O522" s="172">
        <v>86</v>
      </c>
      <c r="P522" s="167">
        <v>87.599503968253956</v>
      </c>
      <c r="Q522" s="38">
        <f t="shared" si="162"/>
        <v>85.499007936507937</v>
      </c>
      <c r="R522" s="29">
        <v>86.25</v>
      </c>
      <c r="S522" s="38">
        <v>77.857142857142861</v>
      </c>
      <c r="T522" s="38">
        <v>98.888888888888886</v>
      </c>
      <c r="U522" s="30">
        <v>79</v>
      </c>
      <c r="V522" s="191">
        <v>86.75</v>
      </c>
      <c r="W522" s="179">
        <v>89.7</v>
      </c>
      <c r="X522" s="184">
        <v>95</v>
      </c>
      <c r="Y522" s="179">
        <v>96.7</v>
      </c>
      <c r="Z522" s="179">
        <v>78.8</v>
      </c>
      <c r="AA522" s="179">
        <v>88.3</v>
      </c>
      <c r="AB522" s="183">
        <v>83.625</v>
      </c>
      <c r="AC522" s="179">
        <v>83.707917082999998</v>
      </c>
      <c r="AD522" s="184">
        <v>89.87012987</v>
      </c>
      <c r="AE522" s="179">
        <v>82.5</v>
      </c>
      <c r="AF522" s="179">
        <v>94.461538461999993</v>
      </c>
      <c r="AG522" s="185">
        <v>68</v>
      </c>
      <c r="AH522" s="183">
        <v>81</v>
      </c>
      <c r="AI522" s="179">
        <v>83.413515406249999</v>
      </c>
      <c r="AJ522" s="184">
        <v>95</v>
      </c>
      <c r="AK522" s="179">
        <v>74.666666667000001</v>
      </c>
      <c r="AL522" s="179">
        <v>75.654061624999997</v>
      </c>
      <c r="AM522" s="185">
        <v>88.333333332999999</v>
      </c>
      <c r="AN522" s="179">
        <v>78.472499999999997</v>
      </c>
      <c r="AO522" s="184">
        <v>87.143000000000001</v>
      </c>
      <c r="AP522" s="179">
        <v>70</v>
      </c>
      <c r="AQ522" s="179">
        <v>88.747</v>
      </c>
      <c r="AR522" s="185">
        <v>68</v>
      </c>
    </row>
    <row r="523" spans="2:44" x14ac:dyDescent="0.3">
      <c r="B523" s="153" t="s">
        <v>33</v>
      </c>
      <c r="C523" s="92" t="s">
        <v>735</v>
      </c>
      <c r="D523" s="29">
        <f>AVERAGE(Mystery_Shopping_Scores6[[#This Row],[Business Start-up (2020)]:[Studying (2020)]], Mystery_Shopping_Scores6[[#This Row],[Regular business operations (2021)]:[Health (2021)]])</f>
        <v>93.69047619047619</v>
      </c>
      <c r="E523" s="29">
        <f>IFERROR(AVERAGE(Mystery_Shopping_Scores6[[#This Row],[Business Start-up (2020)]], Mystery_Shopping_Scores6[[#This Row],[Regular business operations (2021)]]), ".")</f>
        <v>100</v>
      </c>
      <c r="F523" s="30">
        <f>IFERROR(AVERAGE(Mystery_Shopping_Scores6[[#This Row],[Family (2020)]:[Studying (2020)]],Mystery_Shopping_Scores6[[#This Row],[Transport (2021)]:[Health (2021)]]), ".")</f>
        <v>91.887755102040813</v>
      </c>
      <c r="G523" s="171">
        <f>AVERAGE(Mystery_Shopping_Scores6[[#This Row],[Regular business operations (2021)]:[Health (2021)]])</f>
        <v>94.642857142857139</v>
      </c>
      <c r="H523" s="171">
        <v>100</v>
      </c>
      <c r="I523" s="38">
        <v>92.5</v>
      </c>
      <c r="J523" s="38">
        <v>100</v>
      </c>
      <c r="K523" s="38">
        <v>95</v>
      </c>
      <c r="L523" s="30">
        <v>85.714285714285708</v>
      </c>
      <c r="M523" s="171">
        <v>97.142857142857139</v>
      </c>
      <c r="N523" s="167">
        <v>83.333333333333329</v>
      </c>
      <c r="O523" s="172">
        <v>75</v>
      </c>
      <c r="P523" s="167">
        <v>89.024999999999991</v>
      </c>
      <c r="Q523" s="38">
        <f t="shared" si="162"/>
        <v>92.5</v>
      </c>
      <c r="R523" s="29">
        <v>100</v>
      </c>
      <c r="S523" s="38">
        <v>100</v>
      </c>
      <c r="T523" s="38">
        <v>100</v>
      </c>
      <c r="U523" s="30">
        <v>70</v>
      </c>
      <c r="V523" s="191">
        <v>79.25</v>
      </c>
      <c r="W523" s="179">
        <v>85.550000000000011</v>
      </c>
      <c r="X523" s="184">
        <v>100</v>
      </c>
      <c r="Y523" s="179">
        <v>93.3</v>
      </c>
      <c r="Z523" s="179">
        <v>83.9</v>
      </c>
      <c r="AA523" s="179">
        <v>65</v>
      </c>
      <c r="AB523" s="183">
        <v>64.875</v>
      </c>
      <c r="AC523" s="179">
        <v>72.939039518000001</v>
      </c>
      <c r="AD523" s="184">
        <v>71.851851851999996</v>
      </c>
      <c r="AE523" s="179">
        <v>90.909090909</v>
      </c>
      <c r="AF523" s="179">
        <v>92.631578946999994</v>
      </c>
      <c r="AG523" s="185">
        <v>36.363636364000001</v>
      </c>
      <c r="AH523" s="183">
        <v>55.75</v>
      </c>
      <c r="AI523" s="179">
        <v>56.833176863250003</v>
      </c>
      <c r="AJ523" s="184">
        <v>33.333333332999999</v>
      </c>
      <c r="AK523" s="179">
        <v>68.181818182000001</v>
      </c>
      <c r="AL523" s="179">
        <v>68.674698794999998</v>
      </c>
      <c r="AM523" s="185">
        <v>57.142857143000001</v>
      </c>
      <c r="AN523" s="179">
        <v>54.935249999999996</v>
      </c>
      <c r="AO523" s="184">
        <v>44.444000000000003</v>
      </c>
      <c r="AP523" s="179">
        <v>58.332999999999998</v>
      </c>
      <c r="AQ523" s="179">
        <v>81.25</v>
      </c>
      <c r="AR523" s="185">
        <v>35.713999999999999</v>
      </c>
    </row>
    <row r="524" spans="2:44" x14ac:dyDescent="0.3">
      <c r="B524" s="153" t="s">
        <v>33</v>
      </c>
      <c r="C524" s="92" t="s">
        <v>736</v>
      </c>
      <c r="D524" s="29">
        <f>AVERAGE(Mystery_Shopping_Scores6[[#This Row],[Business Start-up (2020)]:[Studying (2020)]], Mystery_Shopping_Scores6[[#This Row],[Regular business operations (2021)]:[Health (2021)]])</f>
        <v>87.301587301587304</v>
      </c>
      <c r="E524" s="29">
        <f>IFERROR(AVERAGE(Mystery_Shopping_Scores6[[#This Row],[Business Start-up (2020)]], Mystery_Shopping_Scores6[[#This Row],[Regular business operations (2021)]]), ".")</f>
        <v>100</v>
      </c>
      <c r="F524" s="30">
        <f>IFERROR(AVERAGE(Mystery_Shopping_Scores6[[#This Row],[Family (2020)]:[Studying (2020)]],Mystery_Shopping_Scores6[[#This Row],[Transport (2021)]:[Health (2021)]]), ".")</f>
        <v>83.673469387755091</v>
      </c>
      <c r="G524" s="171">
        <f>AVERAGE(Mystery_Shopping_Scores6[[#This Row],[Regular business operations (2021)]:[Health (2021)]])</f>
        <v>91.428571428571431</v>
      </c>
      <c r="H524" s="171">
        <v>100</v>
      </c>
      <c r="I524" s="38">
        <v>100</v>
      </c>
      <c r="J524" s="38">
        <v>85.714285714285708</v>
      </c>
      <c r="K524" s="38">
        <v>100</v>
      </c>
      <c r="L524" s="30">
        <v>71.428571428571431</v>
      </c>
      <c r="M524" s="171" t="s">
        <v>6</v>
      </c>
      <c r="N524" s="167" t="s">
        <v>6</v>
      </c>
      <c r="O524" s="172" t="s">
        <v>6</v>
      </c>
      <c r="P524" s="167">
        <v>89.283928571428589</v>
      </c>
      <c r="Q524" s="38">
        <f t="shared" si="162"/>
        <v>82.142857142857153</v>
      </c>
      <c r="R524" s="29">
        <v>100</v>
      </c>
      <c r="S524" s="38">
        <v>71.428571428571431</v>
      </c>
      <c r="T524" s="38">
        <v>85.714285714285708</v>
      </c>
      <c r="U524" s="30">
        <v>71.428571428571431</v>
      </c>
      <c r="V524" s="191">
        <v>85.75</v>
      </c>
      <c r="W524" s="179">
        <v>96.424999999999997</v>
      </c>
      <c r="X524" s="184">
        <v>100</v>
      </c>
      <c r="Y524" s="179">
        <v>100</v>
      </c>
      <c r="Z524" s="179">
        <v>100</v>
      </c>
      <c r="AA524" s="179">
        <v>85.7</v>
      </c>
      <c r="AB524" s="183">
        <v>85.75</v>
      </c>
      <c r="AC524" s="179">
        <v>75</v>
      </c>
      <c r="AD524" s="184">
        <v>100</v>
      </c>
      <c r="AE524" s="179">
        <v>42.857142856999999</v>
      </c>
      <c r="AF524" s="179">
        <v>85.714285713999999</v>
      </c>
      <c r="AG524" s="185">
        <v>71.428571429000002</v>
      </c>
      <c r="AH524" s="183">
        <v>85.75</v>
      </c>
      <c r="AI524" s="179">
        <v>96.428571428499993</v>
      </c>
      <c r="AJ524" s="184">
        <v>100</v>
      </c>
      <c r="AK524" s="179">
        <v>100</v>
      </c>
      <c r="AL524" s="179">
        <v>100</v>
      </c>
      <c r="AM524" s="185">
        <v>85.714285713999999</v>
      </c>
      <c r="AN524" s="179">
        <v>75</v>
      </c>
      <c r="AO524" s="184">
        <v>100</v>
      </c>
      <c r="AP524" s="179">
        <v>42.856999999999999</v>
      </c>
      <c r="AQ524" s="179">
        <v>85.713999999999999</v>
      </c>
      <c r="AR524" s="185">
        <v>71.429000000000002</v>
      </c>
    </row>
    <row r="525" spans="2:44" x14ac:dyDescent="0.3">
      <c r="B525" s="153" t="s">
        <v>33</v>
      </c>
      <c r="C525" s="92" t="s">
        <v>309</v>
      </c>
      <c r="D525" s="29">
        <f>AVERAGE(Mystery_Shopping_Scores6[[#This Row],[Business Start-up (2020)]:[Studying (2020)]], Mystery_Shopping_Scores6[[#This Row],[Regular business operations (2021)]:[Health (2021)]])</f>
        <v>42.214033761652807</v>
      </c>
      <c r="E525" s="29">
        <f>IFERROR(AVERAGE(Mystery_Shopping_Scores6[[#This Row],[Business Start-up (2020)]], Mystery_Shopping_Scores6[[#This Row],[Regular business operations (2021)]]), ".")</f>
        <v>59.281746031746025</v>
      </c>
      <c r="F525" s="30">
        <f>IFERROR(AVERAGE(Mystery_Shopping_Scores6[[#This Row],[Family (2020)]:[Studying (2020)]],Mystery_Shopping_Scores6[[#This Row],[Transport (2021)]:[Health (2021)]]), ".")</f>
        <v>37.337544541626173</v>
      </c>
      <c r="G525" s="171">
        <f>AVERAGE(Mystery_Shopping_Scores6[[#This Row],[Regular business operations (2021)]:[Health (2021)]])</f>
        <v>40.250793650793653</v>
      </c>
      <c r="H525" s="29">
        <f t="shared" ref="H525:L525" si="166">1/3*IF(ISNUMBER(H526),H526,0)+1/3*IF(ISNUMBER(H528),H528,0)+1/3*IF(ISNUMBER(H527),H527,0)</f>
        <v>67.047619047619037</v>
      </c>
      <c r="I525" s="38">
        <f t="shared" si="166"/>
        <v>28.222222222222221</v>
      </c>
      <c r="J525" s="38">
        <f t="shared" si="166"/>
        <v>21.555555555555554</v>
      </c>
      <c r="K525" s="38">
        <f t="shared" si="166"/>
        <v>37.142857142857139</v>
      </c>
      <c r="L525" s="30">
        <f t="shared" si="166"/>
        <v>47.285714285714285</v>
      </c>
      <c r="M525" s="171" t="s">
        <v>6</v>
      </c>
      <c r="N525" s="167" t="s">
        <v>6</v>
      </c>
      <c r="O525" s="172" t="s">
        <v>6</v>
      </c>
      <c r="P525" s="167">
        <v>49.134041950113378</v>
      </c>
      <c r="Q525" s="38">
        <f t="shared" si="162"/>
        <v>44.668083900226755</v>
      </c>
      <c r="R525" s="29">
        <f>1/3*IF(ISNUMBER(R526),R526,0)+1/3*IF(ISNUMBER(R528),R528,0)+1/3*IF(ISNUMBER(R527),R527,0)</f>
        <v>51.515873015873012</v>
      </c>
      <c r="S525" s="38">
        <f>1/3*IF(ISNUMBER(S526),S526,0)+1/3*IF(ISNUMBER(S528),S528,0)+1/3*IF(ISNUMBER(S527),S527,0)</f>
        <v>32.682539682539684</v>
      </c>
      <c r="T525" s="38">
        <f>1/3*IF(ISNUMBER(T526),T526,0)+1/3*IF(ISNUMBER(T528),T528,0)+1/3*IF(ISNUMBER(T527),T527,0)</f>
        <v>52.950113378684804</v>
      </c>
      <c r="U525" s="30">
        <f>1/3*IF(ISNUMBER(U526),U526,0)+1/3*IF(ISNUMBER(U528),U528,0)+1/3*IF(ISNUMBER(U527),U527,0)</f>
        <v>41.523809523809518</v>
      </c>
      <c r="V525" s="191">
        <v>55.625</v>
      </c>
      <c r="W525" s="179">
        <v>53.599999999999994</v>
      </c>
      <c r="X525" s="184">
        <v>83</v>
      </c>
      <c r="Y525" s="179">
        <v>51.1</v>
      </c>
      <c r="Z525" s="179">
        <v>34.6</v>
      </c>
      <c r="AA525" s="179">
        <v>45.7</v>
      </c>
      <c r="AB525" s="183">
        <v>53.375</v>
      </c>
      <c r="AC525" s="179">
        <v>57.483533607083331</v>
      </c>
      <c r="AD525" s="184">
        <v>74.532647908000001</v>
      </c>
      <c r="AE525" s="179">
        <v>37.302910052666661</v>
      </c>
      <c r="AF525" s="179">
        <v>71.671768707333328</v>
      </c>
      <c r="AG525" s="185">
        <v>46.426807760333332</v>
      </c>
      <c r="AH525" s="183">
        <v>51</v>
      </c>
      <c r="AI525" s="179">
        <v>49.249604556725004</v>
      </c>
      <c r="AJ525" s="184">
        <v>82.414682539666671</v>
      </c>
      <c r="AK525" s="179">
        <v>41.577380952333328</v>
      </c>
      <c r="AL525" s="179">
        <v>30.010322988999999</v>
      </c>
      <c r="AM525" s="185">
        <v>42.996031745899998</v>
      </c>
      <c r="AN525" s="179">
        <v>52.789666666666662</v>
      </c>
      <c r="AO525" s="184">
        <v>70.585666666666668</v>
      </c>
      <c r="AP525" s="179">
        <v>29.181666666666665</v>
      </c>
      <c r="AQ525" s="179">
        <v>70.297666666666657</v>
      </c>
      <c r="AR525" s="185">
        <v>41.093666666666664</v>
      </c>
    </row>
    <row r="526" spans="2:44" x14ac:dyDescent="0.3">
      <c r="B526" s="153" t="s">
        <v>33</v>
      </c>
      <c r="C526" s="92" t="s">
        <v>737</v>
      </c>
      <c r="D526" s="29">
        <f>AVERAGE(Mystery_Shopping_Scores6[[#This Row],[Business Start-up (2020)]:[Studying (2020)]], Mystery_Shopping_Scores6[[#This Row],[Regular business operations (2021)]:[Health (2021)]])</f>
        <v>40.605064247921391</v>
      </c>
      <c r="E526" s="29">
        <f>IFERROR(AVERAGE(Mystery_Shopping_Scores6[[#This Row],[Business Start-up (2020)]], Mystery_Shopping_Scores6[[#This Row],[Regular business operations (2021)]]), ".")</f>
        <v>57.678571428571431</v>
      </c>
      <c r="F526" s="30">
        <f>IFERROR(AVERAGE(Mystery_Shopping_Scores6[[#This Row],[Family (2020)]:[Studying (2020)]],Mystery_Shopping_Scores6[[#This Row],[Transport (2021)]:[Health (2021)]]), ".")</f>
        <v>35.72691933916424</v>
      </c>
      <c r="G526" s="171">
        <f>AVERAGE(Mystery_Shopping_Scores6[[#This Row],[Regular business operations (2021)]:[Health (2021)]])</f>
        <v>35.752380952380953</v>
      </c>
      <c r="H526" s="171">
        <v>67.142857142857139</v>
      </c>
      <c r="I526" s="38">
        <v>24</v>
      </c>
      <c r="J526" s="38">
        <v>0</v>
      </c>
      <c r="K526" s="38">
        <v>54.761904761904759</v>
      </c>
      <c r="L526" s="30">
        <v>32.857142857142854</v>
      </c>
      <c r="M526" s="171">
        <v>48.188405797101446</v>
      </c>
      <c r="N526" s="167">
        <v>23.428571428571427</v>
      </c>
      <c r="O526" s="172">
        <v>10</v>
      </c>
      <c r="P526" s="167">
        <v>49.860459183673477</v>
      </c>
      <c r="Q526" s="38">
        <f t="shared" si="162"/>
        <v>46.670918367346943</v>
      </c>
      <c r="R526" s="29">
        <v>48.214285714285715</v>
      </c>
      <c r="S526" s="38">
        <v>35.714285714285715</v>
      </c>
      <c r="T526" s="38">
        <v>59.183673469387756</v>
      </c>
      <c r="U526" s="30">
        <v>43.571428571428569</v>
      </c>
      <c r="V526" s="191">
        <v>48.125</v>
      </c>
      <c r="W526" s="179">
        <v>53.050000000000004</v>
      </c>
      <c r="X526" s="184">
        <v>86.8</v>
      </c>
      <c r="Y526" s="179">
        <v>65.5</v>
      </c>
      <c r="Z526" s="179">
        <v>31.3</v>
      </c>
      <c r="AA526" s="179">
        <v>28.6</v>
      </c>
      <c r="AB526" s="183">
        <v>46</v>
      </c>
      <c r="AC526" s="179">
        <v>43.324443413750004</v>
      </c>
      <c r="AD526" s="184">
        <v>60.389610390000001</v>
      </c>
      <c r="AE526" s="179">
        <v>23.214285713999999</v>
      </c>
      <c r="AF526" s="179">
        <v>63.265306121999998</v>
      </c>
      <c r="AG526" s="185">
        <v>26.428571429000002</v>
      </c>
      <c r="AH526" s="183">
        <v>44.25</v>
      </c>
      <c r="AI526" s="179">
        <v>48.910272003499998</v>
      </c>
      <c r="AJ526" s="184">
        <v>85.119047619</v>
      </c>
      <c r="AK526" s="179">
        <v>52.857142856999999</v>
      </c>
      <c r="AL526" s="179">
        <v>29.093468967</v>
      </c>
      <c r="AM526" s="185">
        <v>28.571428570999998</v>
      </c>
      <c r="AN526" s="179">
        <v>39.494250000000001</v>
      </c>
      <c r="AO526" s="184">
        <v>56.548000000000002</v>
      </c>
      <c r="AP526" s="179">
        <v>17.856999999999999</v>
      </c>
      <c r="AQ526" s="179">
        <v>57.143000000000001</v>
      </c>
      <c r="AR526" s="185">
        <v>26.428999999999998</v>
      </c>
    </row>
    <row r="527" spans="2:44" x14ac:dyDescent="0.3">
      <c r="B527" s="153" t="s">
        <v>33</v>
      </c>
      <c r="C527" s="92" t="s">
        <v>738</v>
      </c>
      <c r="D527" s="29">
        <f>AVERAGE(Mystery_Shopping_Scores6[[#This Row],[Business Start-up (2020)]:[Studying (2020)]], Mystery_Shopping_Scores6[[#This Row],[Regular business operations (2021)]:[Health (2021)]])</f>
        <v>49.925925925925931</v>
      </c>
      <c r="E527" s="29">
        <f>IFERROR(AVERAGE(Mystery_Shopping_Scores6[[#This Row],[Business Start-up (2020)]], Mystery_Shopping_Scores6[[#This Row],[Regular business operations (2021)]]), ".")</f>
        <v>82.666666666666657</v>
      </c>
      <c r="F527" s="30">
        <f>IFERROR(AVERAGE(Mystery_Shopping_Scores6[[#This Row],[Family (2020)]:[Studying (2020)]],Mystery_Shopping_Scores6[[#This Row],[Transport (2021)]:[Health (2021)]]), ".")</f>
        <v>40.571428571428569</v>
      </c>
      <c r="G527" s="171">
        <f>AVERAGE(Mystery_Shopping_Scores6[[#This Row],[Regular business operations (2021)]:[Health (2021)]])</f>
        <v>40</v>
      </c>
      <c r="H527" s="171">
        <v>84</v>
      </c>
      <c r="I527" s="38">
        <v>10.666666666666668</v>
      </c>
      <c r="J527" s="38">
        <v>14.666666666666668</v>
      </c>
      <c r="K527" s="38">
        <v>6.666666666666667</v>
      </c>
      <c r="L527" s="30">
        <v>84</v>
      </c>
      <c r="M527" s="171" t="s">
        <v>6</v>
      </c>
      <c r="N527" s="167" t="s">
        <v>6</v>
      </c>
      <c r="O527" s="172" t="s">
        <v>6</v>
      </c>
      <c r="P527" s="167">
        <v>45.67916666666666</v>
      </c>
      <c r="Q527" s="38">
        <f t="shared" si="162"/>
        <v>62.333333333333329</v>
      </c>
      <c r="R527" s="29">
        <v>81.333333333333329</v>
      </c>
      <c r="S527" s="38">
        <v>37.333333333333336</v>
      </c>
      <c r="T527" s="38">
        <v>74.666666666666671</v>
      </c>
      <c r="U527" s="30">
        <v>56</v>
      </c>
      <c r="V527" s="191">
        <v>40.5</v>
      </c>
      <c r="W527" s="179">
        <v>29.025000000000002</v>
      </c>
      <c r="X527" s="184">
        <v>84</v>
      </c>
      <c r="Y527" s="179">
        <v>6.7</v>
      </c>
      <c r="Z527" s="179">
        <v>10.7</v>
      </c>
      <c r="AA527" s="179">
        <v>14.7</v>
      </c>
      <c r="AB527" s="183">
        <v>37.25</v>
      </c>
      <c r="AC527" s="179">
        <v>51.666666666750004</v>
      </c>
      <c r="AD527" s="184">
        <v>74.666666667000001</v>
      </c>
      <c r="AE527" s="179">
        <v>21.333333332999999</v>
      </c>
      <c r="AF527" s="179">
        <v>74.666666667000001</v>
      </c>
      <c r="AG527" s="185">
        <v>36</v>
      </c>
      <c r="AH527" s="183">
        <v>32.75</v>
      </c>
      <c r="AI527" s="179">
        <v>22.666666666674999</v>
      </c>
      <c r="AJ527" s="184">
        <v>84</v>
      </c>
      <c r="AK527" s="179">
        <v>0</v>
      </c>
      <c r="AL527" s="179">
        <v>0</v>
      </c>
      <c r="AM527" s="185">
        <v>6.6666666667000003</v>
      </c>
      <c r="AN527" s="179">
        <v>42.500250000000001</v>
      </c>
      <c r="AO527" s="184">
        <v>66.667000000000002</v>
      </c>
      <c r="AP527" s="179">
        <v>6.6669999999999998</v>
      </c>
      <c r="AQ527" s="179">
        <v>76.667000000000002</v>
      </c>
      <c r="AR527" s="185">
        <v>20</v>
      </c>
    </row>
    <row r="528" spans="2:44" x14ac:dyDescent="0.3">
      <c r="B528" s="153" t="s">
        <v>33</v>
      </c>
      <c r="C528" s="92" t="s">
        <v>739</v>
      </c>
      <c r="D528" s="29">
        <f>AVERAGE(Mystery_Shopping_Scores6[[#This Row],[Business Start-up (2020)]:[Studying (2020)]], Mystery_Shopping_Scores6[[#This Row],[Regular business operations (2021)]:[Health (2021)]])</f>
        <v>36.111111111111114</v>
      </c>
      <c r="E528" s="29">
        <f>IFERROR(AVERAGE(Mystery_Shopping_Scores6[[#This Row],[Business Start-up (2020)]], Mystery_Shopping_Scores6[[#This Row],[Regular business operations (2021)]]), ".")</f>
        <v>37.5</v>
      </c>
      <c r="F528" s="30">
        <f>IFERROR(AVERAGE(Mystery_Shopping_Scores6[[#This Row],[Family (2020)]:[Studying (2020)]],Mystery_Shopping_Scores6[[#This Row],[Transport (2021)]:[Health (2021)]]), ".")</f>
        <v>35.714285714285715</v>
      </c>
      <c r="G528" s="171">
        <f>AVERAGE(Mystery_Shopping_Scores6[[#This Row],[Regular business operations (2021)]:[Health (2021)]])</f>
        <v>45</v>
      </c>
      <c r="H528" s="171">
        <v>50</v>
      </c>
      <c r="I528" s="38">
        <v>50</v>
      </c>
      <c r="J528" s="38">
        <v>50</v>
      </c>
      <c r="K528" s="38">
        <v>50</v>
      </c>
      <c r="L528" s="30">
        <v>25</v>
      </c>
      <c r="M528" s="171" t="s">
        <v>6</v>
      </c>
      <c r="N528" s="167" t="s">
        <v>6</v>
      </c>
      <c r="O528" s="172" t="s">
        <v>6</v>
      </c>
      <c r="P528" s="167">
        <v>25</v>
      </c>
      <c r="Q528" s="38">
        <f t="shared" si="162"/>
        <v>25</v>
      </c>
      <c r="R528" s="29">
        <v>25</v>
      </c>
      <c r="S528" s="38">
        <v>25</v>
      </c>
      <c r="T528" s="38">
        <v>25</v>
      </c>
      <c r="U528" s="30">
        <v>25</v>
      </c>
      <c r="V528" s="191" t="s">
        <v>6</v>
      </c>
      <c r="W528" s="179" t="s">
        <v>6</v>
      </c>
      <c r="X528" s="184" t="s">
        <v>6</v>
      </c>
      <c r="Y528" s="179" t="s">
        <v>6</v>
      </c>
      <c r="Z528" s="179" t="s">
        <v>6</v>
      </c>
      <c r="AA528" s="179" t="s">
        <v>6</v>
      </c>
      <c r="AB528" s="183" t="s">
        <v>6</v>
      </c>
      <c r="AC528" s="179" t="s">
        <v>6</v>
      </c>
      <c r="AD528" s="184" t="s">
        <v>6</v>
      </c>
      <c r="AE528" s="179" t="s">
        <v>6</v>
      </c>
      <c r="AF528" s="179" t="s">
        <v>6</v>
      </c>
      <c r="AG528" s="185" t="s">
        <v>6</v>
      </c>
      <c r="AH528" s="183" t="s">
        <v>6</v>
      </c>
      <c r="AI528" s="179" t="s">
        <v>6</v>
      </c>
      <c r="AJ528" s="184" t="s">
        <v>6</v>
      </c>
      <c r="AK528" s="179" t="s">
        <v>6</v>
      </c>
      <c r="AL528" s="179" t="s">
        <v>6</v>
      </c>
      <c r="AM528" s="185" t="s">
        <v>6</v>
      </c>
      <c r="AN528" s="179" t="s">
        <v>6</v>
      </c>
      <c r="AO528" s="184" t="s">
        <v>6</v>
      </c>
      <c r="AP528" s="179" t="s">
        <v>6</v>
      </c>
      <c r="AQ528" s="179" t="s">
        <v>6</v>
      </c>
      <c r="AR528" s="185" t="s">
        <v>6</v>
      </c>
    </row>
    <row r="529" spans="2:44" x14ac:dyDescent="0.3">
      <c r="B529" s="153" t="s">
        <v>33</v>
      </c>
      <c r="C529" s="92" t="s">
        <v>310</v>
      </c>
      <c r="D529" s="29">
        <f>AVERAGE(Mystery_Shopping_Scores6[[#This Row],[Business Start-up (2020)]:[Studying (2020)]], Mystery_Shopping_Scores6[[#This Row],[Regular business operations (2021)]:[Health (2021)]])</f>
        <v>61.228262786596133</v>
      </c>
      <c r="E529" s="29">
        <f>IFERROR(AVERAGE(Mystery_Shopping_Scores6[[#This Row],[Business Start-up (2020)]], Mystery_Shopping_Scores6[[#This Row],[Regular business operations (2021)]]), ".")</f>
        <v>74.241071428571431</v>
      </c>
      <c r="F529" s="30">
        <f>IFERROR(AVERAGE(Mystery_Shopping_Scores6[[#This Row],[Family (2020)]:[Studying (2020)]],Mystery_Shopping_Scores6[[#This Row],[Transport (2021)]:[Health (2021)]]), ".")</f>
        <v>57.510317460317459</v>
      </c>
      <c r="G529" s="171">
        <f>AVERAGE(Mystery_Shopping_Scores6[[#This Row],[Regular business operations (2021)]:[Health (2021)]])</f>
        <v>50.544444444444444</v>
      </c>
      <c r="H529" s="29">
        <f t="shared" ref="H529:L529" si="167">AVERAGE(H530:H533)</f>
        <v>84.625</v>
      </c>
      <c r="I529" s="38">
        <f t="shared" si="167"/>
        <v>22.222222222222221</v>
      </c>
      <c r="J529" s="38">
        <f t="shared" si="167"/>
        <v>0</v>
      </c>
      <c r="K529" s="38">
        <f t="shared" si="167"/>
        <v>70.875</v>
      </c>
      <c r="L529" s="30">
        <f t="shared" si="167"/>
        <v>75</v>
      </c>
      <c r="M529" s="171" t="s">
        <v>6</v>
      </c>
      <c r="N529" s="167" t="s">
        <v>6</v>
      </c>
      <c r="O529" s="172" t="s">
        <v>6</v>
      </c>
      <c r="P529" s="167">
        <v>62.80401785714286</v>
      </c>
      <c r="Q529" s="38">
        <f t="shared" ref="Q529:Q547" si="168">IFERROR(AVERAGE(R529:U529),".")</f>
        <v>74.583035714285728</v>
      </c>
      <c r="R529" s="29">
        <f>AVERAGE(R530:R533)</f>
        <v>63.857142857142854</v>
      </c>
      <c r="S529" s="38">
        <f>AVERAGE(S530:S533)</f>
        <v>98.35</v>
      </c>
      <c r="T529" s="38">
        <f>AVERAGE(T530:T533)</f>
        <v>65.291666666666671</v>
      </c>
      <c r="U529" s="30">
        <f>AVERAGE(U530:U533)</f>
        <v>70.833333333333343</v>
      </c>
      <c r="V529" s="191">
        <v>50.5</v>
      </c>
      <c r="W529" s="179">
        <v>51.025000000000006</v>
      </c>
      <c r="X529" s="184">
        <v>85.5</v>
      </c>
      <c r="Y529" s="179">
        <v>72.3</v>
      </c>
      <c r="Z529" s="179">
        <v>20.399999999999999</v>
      </c>
      <c r="AA529" s="179">
        <v>25.9</v>
      </c>
      <c r="AB529" s="183">
        <v>47.5</v>
      </c>
      <c r="AC529" s="179">
        <v>49.924666068625001</v>
      </c>
      <c r="AD529" s="184">
        <v>58.03199760775</v>
      </c>
      <c r="AE529" s="179">
        <v>44.642857142750003</v>
      </c>
      <c r="AF529" s="179">
        <v>47.023809524000001</v>
      </c>
      <c r="AG529" s="185">
        <v>50</v>
      </c>
      <c r="AH529" s="183">
        <v>40</v>
      </c>
      <c r="AI529" s="179">
        <v>44.96871515377083</v>
      </c>
      <c r="AJ529" s="184">
        <v>85.46875</v>
      </c>
      <c r="AK529" s="179">
        <v>50.554166666750007</v>
      </c>
      <c r="AL529" s="179">
        <v>17.907499504</v>
      </c>
      <c r="AM529" s="185">
        <v>25.944444444333332</v>
      </c>
      <c r="AN529" s="179">
        <v>34.673187499999997</v>
      </c>
      <c r="AO529" s="184">
        <v>41.668750000000003</v>
      </c>
      <c r="AP529" s="179">
        <v>12.5</v>
      </c>
      <c r="AQ529" s="179">
        <v>47.024000000000001</v>
      </c>
      <c r="AR529" s="185">
        <v>37.5</v>
      </c>
    </row>
    <row r="530" spans="2:44" x14ac:dyDescent="0.3">
      <c r="B530" s="153" t="s">
        <v>33</v>
      </c>
      <c r="C530" s="92" t="s">
        <v>311</v>
      </c>
      <c r="D530" s="29">
        <f>AVERAGE(Mystery_Shopping_Scores6[[#This Row],[Business Start-up (2020)]:[Studying (2020)]], Mystery_Shopping_Scores6[[#This Row],[Regular business operations (2021)]:[Health (2021)]])</f>
        <v>72.838690476190479</v>
      </c>
      <c r="E530" s="29">
        <f>IFERROR(AVERAGE(Mystery_Shopping_Scores6[[#This Row],[Business Start-up (2020)]], Mystery_Shopping_Scores6[[#This Row],[Regular business operations (2021)]]), ".")</f>
        <v>72.321428571428569</v>
      </c>
      <c r="F530" s="30">
        <f>IFERROR(AVERAGE(Mystery_Shopping_Scores6[[#This Row],[Family (2020)]:[Studying (2020)]],Mystery_Shopping_Scores6[[#This Row],[Transport (2021)]:[Health (2021)]]), ".")</f>
        <v>73.011111111111106</v>
      </c>
      <c r="G530" s="171">
        <f>AVERAGE(Mystery_Shopping_Scores6[[#This Row],[Regular business operations (2021)]:[Health (2021)]])</f>
        <v>61.75</v>
      </c>
      <c r="H530" s="171">
        <v>63.5</v>
      </c>
      <c r="I530" s="38">
        <v>0</v>
      </c>
      <c r="J530" s="38" t="s">
        <v>6</v>
      </c>
      <c r="K530" s="38">
        <v>83.5</v>
      </c>
      <c r="L530" s="30">
        <v>100</v>
      </c>
      <c r="M530" s="171">
        <v>80.114285714285714</v>
      </c>
      <c r="N530" s="167">
        <v>83.5</v>
      </c>
      <c r="O530" s="172">
        <v>0</v>
      </c>
      <c r="P530" s="167">
        <v>66.913690476190467</v>
      </c>
      <c r="Q530" s="38">
        <f t="shared" si="168"/>
        <v>83.927380952380958</v>
      </c>
      <c r="R530" s="29">
        <v>81.142857142857139</v>
      </c>
      <c r="S530" s="38">
        <v>93.4</v>
      </c>
      <c r="T530" s="38">
        <v>94.5</v>
      </c>
      <c r="U530" s="30">
        <v>66.666666666666671</v>
      </c>
      <c r="V530" s="191">
        <v>53</v>
      </c>
      <c r="W530" s="179">
        <v>49.900000000000006</v>
      </c>
      <c r="X530" s="184">
        <v>66.900000000000006</v>
      </c>
      <c r="Y530" s="179">
        <v>89</v>
      </c>
      <c r="Z530" s="179">
        <v>15.9</v>
      </c>
      <c r="AA530" s="179">
        <v>27.8</v>
      </c>
      <c r="AB530" s="183">
        <v>49.875</v>
      </c>
      <c r="AC530" s="179">
        <v>56.211038961249997</v>
      </c>
      <c r="AD530" s="184">
        <v>71.272727273000001</v>
      </c>
      <c r="AE530" s="179">
        <v>57.142857143000001</v>
      </c>
      <c r="AF530" s="179">
        <v>71.428571429000002</v>
      </c>
      <c r="AG530" s="185">
        <v>25</v>
      </c>
      <c r="AH530" s="183">
        <v>45.875</v>
      </c>
      <c r="AI530" s="179">
        <v>43.651250000000005</v>
      </c>
      <c r="AJ530" s="184">
        <v>66.875</v>
      </c>
      <c r="AK530" s="179">
        <v>67.216666666999998</v>
      </c>
      <c r="AL530" s="179">
        <v>12.68</v>
      </c>
      <c r="AM530" s="185">
        <v>27.833333332999999</v>
      </c>
      <c r="AN530" s="179">
        <v>48.129000000000005</v>
      </c>
      <c r="AO530" s="184">
        <v>71.087000000000003</v>
      </c>
      <c r="AP530" s="179">
        <v>25</v>
      </c>
      <c r="AQ530" s="179">
        <v>71.429000000000002</v>
      </c>
      <c r="AR530" s="185">
        <v>25</v>
      </c>
    </row>
    <row r="531" spans="2:44" x14ac:dyDescent="0.3">
      <c r="B531" s="153" t="s">
        <v>33</v>
      </c>
      <c r="C531" s="92" t="s">
        <v>312</v>
      </c>
      <c r="D531" s="29">
        <f>AVERAGE(Mystery_Shopping_Scores6[[#This Row],[Business Start-up (2020)]:[Studying (2020)]], Mystery_Shopping_Scores6[[#This Row],[Regular business operations (2021)]:[Health (2021)]])</f>
        <v>75.648148148148138</v>
      </c>
      <c r="E531" s="29">
        <f>IFERROR(AVERAGE(Mystery_Shopping_Scores6[[#This Row],[Business Start-up (2020)]], Mystery_Shopping_Scores6[[#This Row],[Regular business operations (2021)]]), ".")</f>
        <v>73.75</v>
      </c>
      <c r="F531" s="30">
        <f>IFERROR(AVERAGE(Mystery_Shopping_Scores6[[#This Row],[Family (2020)]:[Studying (2020)]],Mystery_Shopping_Scores6[[#This Row],[Transport (2021)]:[Health (2021)]]), ".")</f>
        <v>76.190476190476176</v>
      </c>
      <c r="G531" s="171">
        <f>AVERAGE(Mystery_Shopping_Scores6[[#This Row],[Regular business operations (2021)]:[Health (2021)]])</f>
        <v>64.166666666666671</v>
      </c>
      <c r="H531" s="171">
        <v>87.5</v>
      </c>
      <c r="I531" s="38">
        <v>33.333333333333336</v>
      </c>
      <c r="J531" s="38">
        <v>0</v>
      </c>
      <c r="K531" s="38">
        <v>100</v>
      </c>
      <c r="L531" s="30">
        <v>100</v>
      </c>
      <c r="M531" s="171">
        <v>88.888888888888886</v>
      </c>
      <c r="N531" s="167">
        <v>66.666666666666671</v>
      </c>
      <c r="O531" s="172">
        <v>33.333333333333336</v>
      </c>
      <c r="P531" s="167">
        <v>82.2</v>
      </c>
      <c r="Q531" s="38">
        <f t="shared" si="168"/>
        <v>90</v>
      </c>
      <c r="R531" s="29">
        <v>60</v>
      </c>
      <c r="S531" s="38">
        <v>100</v>
      </c>
      <c r="T531" s="38">
        <v>100</v>
      </c>
      <c r="U531" s="30">
        <v>100</v>
      </c>
      <c r="V531" s="191">
        <v>64.714285714285708</v>
      </c>
      <c r="W531" s="179">
        <v>71.8</v>
      </c>
      <c r="X531" s="184">
        <v>87.5</v>
      </c>
      <c r="Y531" s="179">
        <v>100</v>
      </c>
      <c r="Z531" s="179">
        <v>27.9</v>
      </c>
      <c r="AA531" s="179" t="s">
        <v>6</v>
      </c>
      <c r="AB531" s="183">
        <v>59.142857142857146</v>
      </c>
      <c r="AC531" s="179">
        <v>59.151785714249996</v>
      </c>
      <c r="AD531" s="184">
        <v>68.75</v>
      </c>
      <c r="AE531" s="179">
        <v>42.857142856999999</v>
      </c>
      <c r="AF531" s="179">
        <v>100</v>
      </c>
      <c r="AG531" s="185">
        <v>25</v>
      </c>
      <c r="AH531" s="183">
        <v>56.857142857142854</v>
      </c>
      <c r="AI531" s="179">
        <v>58.907163742666661</v>
      </c>
      <c r="AJ531" s="184">
        <v>87.5</v>
      </c>
      <c r="AK531" s="179">
        <v>68.333333332999999</v>
      </c>
      <c r="AL531" s="179">
        <v>20.888157894999999</v>
      </c>
      <c r="AM531" s="185" t="s">
        <v>6</v>
      </c>
      <c r="AN531" s="179">
        <v>55.146999999999998</v>
      </c>
      <c r="AO531" s="184">
        <v>70.587999999999994</v>
      </c>
      <c r="AP531" s="179">
        <v>25</v>
      </c>
      <c r="AQ531" s="179">
        <v>100</v>
      </c>
      <c r="AR531" s="185">
        <v>25</v>
      </c>
    </row>
    <row r="532" spans="2:44" x14ac:dyDescent="0.3">
      <c r="B532" s="153" t="s">
        <v>33</v>
      </c>
      <c r="C532" s="92" t="s">
        <v>313</v>
      </c>
      <c r="D532" s="29">
        <f>AVERAGE(Mystery_Shopping_Scores6[[#This Row],[Business Start-up (2020)]:[Studying (2020)]], Mystery_Shopping_Scores6[[#This Row],[Regular business operations (2021)]:[Health (2021)]])</f>
        <v>73.834325396825392</v>
      </c>
      <c r="E532" s="29">
        <f>IFERROR(AVERAGE(Mystery_Shopping_Scores6[[#This Row],[Business Start-up (2020)]], Mystery_Shopping_Scores6[[#This Row],[Regular business operations (2021)]]), ".")</f>
        <v>50.892857142857146</v>
      </c>
      <c r="F532" s="30">
        <f>IFERROR(AVERAGE(Mystery_Shopping_Scores6[[#This Row],[Family (2020)]:[Studying (2020)]],Mystery_Shopping_Scores6[[#This Row],[Transport (2021)]:[Health (2021)]]), ".")</f>
        <v>81.481481481481481</v>
      </c>
      <c r="G532" s="171">
        <f>AVERAGE(Mystery_Shopping_Scores6[[#This Row],[Regular business operations (2021)]:[Health (2021)]])</f>
        <v>85.763888888888886</v>
      </c>
      <c r="H532" s="171">
        <v>87.5</v>
      </c>
      <c r="I532" s="38">
        <v>55.555555555555557</v>
      </c>
      <c r="J532" s="38" t="s">
        <v>6</v>
      </c>
      <c r="K532" s="38">
        <v>100</v>
      </c>
      <c r="L532" s="30">
        <v>100</v>
      </c>
      <c r="M532" s="171">
        <v>66.666666666666671</v>
      </c>
      <c r="N532" s="167">
        <v>100</v>
      </c>
      <c r="O532" s="172">
        <v>11.111111111111111</v>
      </c>
      <c r="P532" s="167">
        <v>65.402380952380952</v>
      </c>
      <c r="Q532" s="38">
        <f t="shared" si="168"/>
        <v>61.904761904761912</v>
      </c>
      <c r="R532" s="29">
        <v>14.285714285714286</v>
      </c>
      <c r="S532" s="38">
        <v>100</v>
      </c>
      <c r="T532" s="38">
        <v>66.666666666666671</v>
      </c>
      <c r="U532" s="30">
        <v>66.666666666666671</v>
      </c>
      <c r="V532" s="191">
        <v>58</v>
      </c>
      <c r="W532" s="179">
        <v>68.900000000000006</v>
      </c>
      <c r="X532" s="184">
        <v>87.5</v>
      </c>
      <c r="Y532" s="179">
        <v>100</v>
      </c>
      <c r="Z532" s="179">
        <v>38.1</v>
      </c>
      <c r="AA532" s="179">
        <v>50</v>
      </c>
      <c r="AB532" s="183">
        <v>53.875</v>
      </c>
      <c r="AC532" s="179">
        <v>46.835839598999996</v>
      </c>
      <c r="AD532" s="184">
        <v>42.105263158</v>
      </c>
      <c r="AE532" s="179">
        <v>28.571428570999998</v>
      </c>
      <c r="AF532" s="179">
        <v>16.666666667000001</v>
      </c>
      <c r="AG532" s="185">
        <v>100</v>
      </c>
      <c r="AH532" s="183">
        <v>48.125</v>
      </c>
      <c r="AI532" s="179">
        <v>60.557126697000001</v>
      </c>
      <c r="AJ532" s="184">
        <v>87.5</v>
      </c>
      <c r="AK532" s="179">
        <v>66.666666667000001</v>
      </c>
      <c r="AL532" s="179">
        <v>38.061840121000003</v>
      </c>
      <c r="AM532" s="185">
        <v>50</v>
      </c>
      <c r="AN532" s="179">
        <v>35.41675</v>
      </c>
      <c r="AO532" s="184">
        <v>25</v>
      </c>
      <c r="AP532" s="179">
        <v>0</v>
      </c>
      <c r="AQ532" s="179">
        <v>16.667000000000002</v>
      </c>
      <c r="AR532" s="185">
        <v>100</v>
      </c>
    </row>
    <row r="533" spans="2:44" x14ac:dyDescent="0.3">
      <c r="B533" s="153" t="s">
        <v>33</v>
      </c>
      <c r="C533" s="92" t="s">
        <v>314</v>
      </c>
      <c r="D533" s="29">
        <f>AVERAGE(Mystery_Shopping_Scores6[[#This Row],[Business Start-up (2020)]:[Studying (2020)]], Mystery_Shopping_Scores6[[#This Row],[Regular business operations (2021)]:[Health (2021)]])</f>
        <v>38.888888888888886</v>
      </c>
      <c r="E533" s="29">
        <f>IFERROR(AVERAGE(Mystery_Shopping_Scores6[[#This Row],[Business Start-up (2020)]], Mystery_Shopping_Scores6[[#This Row],[Regular business operations (2021)]]), ".")</f>
        <v>100</v>
      </c>
      <c r="F533" s="30">
        <f>IFERROR(AVERAGE(Mystery_Shopping_Scores6[[#This Row],[Family (2020)]:[Studying (2020)]],Mystery_Shopping_Scores6[[#This Row],[Transport (2021)]:[Health (2021)]]), ".")</f>
        <v>21.428571428571427</v>
      </c>
      <c r="G533" s="171">
        <f>AVERAGE(Mystery_Shopping_Scores6[[#This Row],[Regular business operations (2021)]:[Health (2021)]])</f>
        <v>20</v>
      </c>
      <c r="H533" s="171">
        <v>100</v>
      </c>
      <c r="I533" s="38">
        <v>0</v>
      </c>
      <c r="J533" s="38">
        <v>0</v>
      </c>
      <c r="K533" s="38">
        <v>0</v>
      </c>
      <c r="L533" s="30">
        <v>0</v>
      </c>
      <c r="M533" s="171" t="s">
        <v>6</v>
      </c>
      <c r="N533" s="167" t="s">
        <v>6</v>
      </c>
      <c r="O533" s="172" t="s">
        <v>6</v>
      </c>
      <c r="P533" s="167">
        <v>43.75</v>
      </c>
      <c r="Q533" s="38">
        <f t="shared" si="168"/>
        <v>62.5</v>
      </c>
      <c r="R533" s="29">
        <v>100</v>
      </c>
      <c r="S533" s="38">
        <v>100</v>
      </c>
      <c r="T533" s="38">
        <v>0</v>
      </c>
      <c r="U533" s="30">
        <v>50</v>
      </c>
      <c r="V533" s="191">
        <v>31.25</v>
      </c>
      <c r="W533" s="179">
        <v>25</v>
      </c>
      <c r="X533" s="184">
        <v>100</v>
      </c>
      <c r="Y533" s="179">
        <v>0</v>
      </c>
      <c r="Z533" s="179">
        <v>0</v>
      </c>
      <c r="AA533" s="179">
        <v>0</v>
      </c>
      <c r="AB533" s="183">
        <v>31.25</v>
      </c>
      <c r="AC533" s="179">
        <v>37.5</v>
      </c>
      <c r="AD533" s="184">
        <v>50</v>
      </c>
      <c r="AE533" s="179">
        <v>50</v>
      </c>
      <c r="AF533" s="179">
        <v>0</v>
      </c>
      <c r="AG533" s="185">
        <v>50</v>
      </c>
      <c r="AH533" s="183">
        <v>12.5</v>
      </c>
      <c r="AI533" s="179">
        <v>25</v>
      </c>
      <c r="AJ533" s="184">
        <v>100</v>
      </c>
      <c r="AK533" s="179">
        <v>0</v>
      </c>
      <c r="AL533" s="179">
        <v>0</v>
      </c>
      <c r="AM533" s="185">
        <v>0</v>
      </c>
      <c r="AN533" s="179">
        <v>0</v>
      </c>
      <c r="AO533" s="184">
        <v>0</v>
      </c>
      <c r="AP533" s="179">
        <v>0</v>
      </c>
      <c r="AQ533" s="179">
        <v>0</v>
      </c>
      <c r="AR533" s="185">
        <v>0</v>
      </c>
    </row>
    <row r="534" spans="2:44" x14ac:dyDescent="0.3">
      <c r="B534" s="153" t="s">
        <v>33</v>
      </c>
      <c r="C534" s="92" t="s">
        <v>742</v>
      </c>
      <c r="D534" s="29">
        <f>AVERAGE(Mystery_Shopping_Scores6[[#This Row],[Business Start-up (2020)]:[Studying (2020)]], Mystery_Shopping_Scores6[[#This Row],[Regular business operations (2021)]:[Health (2021)]])</f>
        <v>31.583112874779538</v>
      </c>
      <c r="E534" s="29">
        <f>IFERROR(AVERAGE(Mystery_Shopping_Scores6[[#This Row],[Business Start-up (2020)]], Mystery_Shopping_Scores6[[#This Row],[Regular business operations (2021)]]), ".")</f>
        <v>45.034722222222221</v>
      </c>
      <c r="F534" s="30">
        <f>IFERROR(AVERAGE(Mystery_Shopping_Scores6[[#This Row],[Family (2020)]:[Studying (2020)]],Mystery_Shopping_Scores6[[#This Row],[Transport (2021)]:[Health (2021)]]), ".")</f>
        <v>27.739795918367349</v>
      </c>
      <c r="G534" s="171">
        <f>AVERAGE(Mystery_Shopping_Scores6[[#This Row],[Regular business operations (2021)]:[Health (2021)]])</f>
        <v>28.93888888888889</v>
      </c>
      <c r="H534" s="29">
        <f t="shared" ref="H534:L534" si="169">(0.5*IF(ISNUMBER(H535),H535,0)+0.25*IF(ISNUMBER(H536),H536,0)+IFERROR(AVERAGE(H537:H538)*0.25,0))/(ISNUMBER(H535)*0.5+ISNUMBER(H536)*0.25+OR(ISNUMBER(H537),ISNUMBER(H538))*0.25)</f>
        <v>49.444444444444443</v>
      </c>
      <c r="I534" s="38">
        <f t="shared" si="169"/>
        <v>38.583333333333329</v>
      </c>
      <c r="J534" s="38">
        <f t="shared" si="169"/>
        <v>0</v>
      </c>
      <c r="K534" s="38">
        <f t="shared" si="169"/>
        <v>56.666666666666671</v>
      </c>
      <c r="L534" s="30">
        <f t="shared" si="169"/>
        <v>0</v>
      </c>
      <c r="M534" s="171" t="s">
        <v>6</v>
      </c>
      <c r="N534" s="167" t="s">
        <v>6</v>
      </c>
      <c r="O534" s="172" t="s">
        <v>6</v>
      </c>
      <c r="P534" s="167">
        <v>32.116071428571431</v>
      </c>
      <c r="Q534" s="38">
        <f t="shared" si="168"/>
        <v>34.888392857142854</v>
      </c>
      <c r="R534" s="29">
        <f>(0.5*IF(ISNUMBER(R535),R535,0)+0.25*IF(ISNUMBER(R536),R536,0)+IFERROR(AVERAGE(R537:R538)*0.25,0))/(ISNUMBER(R535)*0.5+ISNUMBER(R536)*0.25+OR(ISNUMBER(R537),ISNUMBER(R538))*0.25)</f>
        <v>40.625</v>
      </c>
      <c r="S534" s="38">
        <f>(0.5*IF(ISNUMBER(S535),S535,0)+0.25*IF(ISNUMBER(S536),S536,0)+IFERROR(AVERAGE(S537:S538)*0.25,0))/(ISNUMBER(S535)*0.5+ISNUMBER(S536)*0.25+OR(ISNUMBER(S537),ISNUMBER(S538))*0.25)</f>
        <v>12.5</v>
      </c>
      <c r="T534" s="38">
        <f>(0.5*IF(ISNUMBER(T535),T535,0)+0.25*IF(ISNUMBER(T536),T536,0)+IFERROR(AVERAGE(T537:T538)*0.25,0))/(ISNUMBER(T535)*0.5+ISNUMBER(T536)*0.25+OR(ISNUMBER(T537),ISNUMBER(T538))*0.25)</f>
        <v>29.761904761904763</v>
      </c>
      <c r="U534" s="30">
        <f>(0.5*IF(ISNUMBER(U535),U535,0)+0.25*IF(ISNUMBER(U536),U536,0)+IFERROR(AVERAGE(U537:U538)*0.25,0))/(ISNUMBER(U535)*0.5+ISNUMBER(U536)*0.25+OR(ISNUMBER(U537),ISNUMBER(U538))*0.25)</f>
        <v>56.666666666666664</v>
      </c>
      <c r="V534" s="191">
        <v>38.833333333333336</v>
      </c>
      <c r="W534" s="179">
        <v>29.34375</v>
      </c>
      <c r="X534" s="184">
        <v>38.325000000000003</v>
      </c>
      <c r="Y534" s="179">
        <v>35.724999999999994</v>
      </c>
      <c r="Z534" s="179">
        <v>8.3249999999999993</v>
      </c>
      <c r="AA534" s="179">
        <v>35</v>
      </c>
      <c r="AB534" s="183">
        <v>37.5</v>
      </c>
      <c r="AC534" s="179">
        <v>57.876339285812506</v>
      </c>
      <c r="AD534" s="184">
        <v>58.697916666750004</v>
      </c>
      <c r="AE534" s="179" t="s">
        <v>6</v>
      </c>
      <c r="AF534" s="179" t="s">
        <v>6</v>
      </c>
      <c r="AG534" s="185">
        <v>57.054761904875001</v>
      </c>
      <c r="AH534" s="183">
        <v>35.666666666666664</v>
      </c>
      <c r="AI534" s="179">
        <v>27.406249999937497</v>
      </c>
      <c r="AJ534" s="184">
        <v>33.333333333249996</v>
      </c>
      <c r="AK534" s="179">
        <v>32.958333333249996</v>
      </c>
      <c r="AL534" s="179">
        <v>8.3333333332499997</v>
      </c>
      <c r="AM534" s="185">
        <v>35</v>
      </c>
      <c r="AN534" s="179">
        <v>52.168687500000004</v>
      </c>
      <c r="AO534" s="184">
        <v>45.837375000000002</v>
      </c>
      <c r="AP534" s="179" t="s">
        <v>6</v>
      </c>
      <c r="AQ534" s="179" t="s">
        <v>6</v>
      </c>
      <c r="AR534" s="185">
        <v>58.5</v>
      </c>
    </row>
    <row r="535" spans="2:44" x14ac:dyDescent="0.3">
      <c r="B535" s="153" t="s">
        <v>33</v>
      </c>
      <c r="C535" s="92" t="s">
        <v>315</v>
      </c>
      <c r="D535" s="29">
        <f>AVERAGE(Mystery_Shopping_Scores6[[#This Row],[Business Start-up (2020)]:[Studying (2020)]], Mystery_Shopping_Scores6[[#This Row],[Regular business operations (2021)]:[Health (2021)]])</f>
        <v>37.749559082892418</v>
      </c>
      <c r="E535" s="29">
        <f>IFERROR(AVERAGE(Mystery_Shopping_Scores6[[#This Row],[Business Start-up (2020)]], Mystery_Shopping_Scores6[[#This Row],[Regular business operations (2021)]]), ".")</f>
        <v>48.611111111111114</v>
      </c>
      <c r="F535" s="30">
        <f>IFERROR(AVERAGE(Mystery_Shopping_Scores6[[#This Row],[Family (2020)]:[Studying (2020)]],Mystery_Shopping_Scores6[[#This Row],[Transport (2021)]:[Health (2021)]]), ".")</f>
        <v>34.646258503401363</v>
      </c>
      <c r="G535" s="171">
        <f>AVERAGE(Mystery_Shopping_Scores6[[#This Row],[Regular business operations (2021)]:[Health (2021)]])</f>
        <v>35.87777777777778</v>
      </c>
      <c r="H535" s="171">
        <v>72.222222222222229</v>
      </c>
      <c r="I535" s="38">
        <v>60.5</v>
      </c>
      <c r="J535" s="38">
        <v>0</v>
      </c>
      <c r="K535" s="38">
        <v>46.666666666666671</v>
      </c>
      <c r="L535" s="30">
        <v>0</v>
      </c>
      <c r="M535" s="171">
        <v>44.594594594594597</v>
      </c>
      <c r="N535" s="167">
        <v>19.200000000000003</v>
      </c>
      <c r="O535" s="172">
        <v>2.5</v>
      </c>
      <c r="P535" s="167">
        <v>43.144642857142856</v>
      </c>
      <c r="Q535" s="38">
        <f t="shared" si="168"/>
        <v>40.089285714285715</v>
      </c>
      <c r="R535" s="29">
        <v>25</v>
      </c>
      <c r="S535" s="38">
        <v>25</v>
      </c>
      <c r="T535" s="38">
        <v>42.857142857142861</v>
      </c>
      <c r="U535" s="30">
        <v>67.5</v>
      </c>
      <c r="V535" s="191">
        <v>52</v>
      </c>
      <c r="W535" s="179">
        <v>46.2</v>
      </c>
      <c r="X535" s="184">
        <v>60</v>
      </c>
      <c r="Y535" s="179">
        <v>54.8</v>
      </c>
      <c r="Z535" s="179">
        <v>0</v>
      </c>
      <c r="AA535" s="179">
        <v>70</v>
      </c>
      <c r="AB535" s="183">
        <v>49.333333333333336</v>
      </c>
      <c r="AC535" s="179">
        <v>63.408928571499999</v>
      </c>
      <c r="AD535" s="184">
        <v>66.875</v>
      </c>
      <c r="AE535" s="179" t="s">
        <v>6</v>
      </c>
      <c r="AF535" s="179" t="s">
        <v>6</v>
      </c>
      <c r="AG535" s="185">
        <v>59.942857142999998</v>
      </c>
      <c r="AH535" s="183">
        <v>47.166666666666664</v>
      </c>
      <c r="AI535" s="179">
        <v>42.3125</v>
      </c>
      <c r="AJ535" s="184">
        <v>50</v>
      </c>
      <c r="AK535" s="179">
        <v>49.25</v>
      </c>
      <c r="AL535" s="179">
        <v>0</v>
      </c>
      <c r="AM535" s="185">
        <v>70</v>
      </c>
      <c r="AN535" s="179">
        <v>57.029499999999999</v>
      </c>
      <c r="AO535" s="184">
        <v>47.058999999999997</v>
      </c>
      <c r="AP535" s="179" t="s">
        <v>6</v>
      </c>
      <c r="AQ535" s="179" t="s">
        <v>6</v>
      </c>
      <c r="AR535" s="185">
        <v>67</v>
      </c>
    </row>
    <row r="536" spans="2:44" x14ac:dyDescent="0.3">
      <c r="B536" s="153" t="s">
        <v>33</v>
      </c>
      <c r="C536" s="92" t="s">
        <v>316</v>
      </c>
      <c r="D536" s="29">
        <f>AVERAGE(Mystery_Shopping_Scores6[[#This Row],[Business Start-up (2020)]:[Studying (2020)]], Mystery_Shopping_Scores6[[#This Row],[Regular business operations (2021)]:[Health (2021)]])</f>
        <v>33.333333333333329</v>
      </c>
      <c r="E536" s="29">
        <f>IFERROR(AVERAGE(Mystery_Shopping_Scores6[[#This Row],[Business Start-up (2020)]], Mystery_Shopping_Scores6[[#This Row],[Regular business operations (2021)]]), ".")</f>
        <v>66.666666666666657</v>
      </c>
      <c r="F536" s="30">
        <f>IFERROR(AVERAGE(Mystery_Shopping_Scores6[[#This Row],[Family (2020)]:[Studying (2020)]],Mystery_Shopping_Scores6[[#This Row],[Transport (2021)]:[Health (2021)]]), ".")</f>
        <v>23.809523809523803</v>
      </c>
      <c r="G536" s="171">
        <f>AVERAGE(Mystery_Shopping_Scores6[[#This Row],[Regular business operations (2021)]:[Health (2021)]])</f>
        <v>19.999999999999996</v>
      </c>
      <c r="H536" s="171">
        <v>33.333333333333329</v>
      </c>
      <c r="I536" s="38">
        <v>33.333333333333329</v>
      </c>
      <c r="J536" s="38">
        <v>0</v>
      </c>
      <c r="K536" s="38">
        <v>33.333333333333329</v>
      </c>
      <c r="L536" s="30">
        <v>0</v>
      </c>
      <c r="M536" s="171" t="s">
        <v>6</v>
      </c>
      <c r="N536" s="167" t="s">
        <v>6</v>
      </c>
      <c r="O536" s="172" t="s">
        <v>6</v>
      </c>
      <c r="P536" s="167">
        <v>37.487499999999997</v>
      </c>
      <c r="Q536" s="38">
        <f t="shared" si="168"/>
        <v>49.999999999999993</v>
      </c>
      <c r="R536" s="29">
        <v>100</v>
      </c>
      <c r="S536" s="38">
        <v>0</v>
      </c>
      <c r="T536" s="38">
        <v>33.333333333333329</v>
      </c>
      <c r="U536" s="30">
        <v>66.666666666666657</v>
      </c>
      <c r="V536" s="191">
        <v>44.333333333333336</v>
      </c>
      <c r="W536" s="179">
        <v>24.974999999999998</v>
      </c>
      <c r="X536" s="184">
        <v>33.299999999999997</v>
      </c>
      <c r="Y536" s="179">
        <v>33.299999999999997</v>
      </c>
      <c r="Z536" s="179">
        <v>33.299999999999997</v>
      </c>
      <c r="AA536" s="179">
        <v>0</v>
      </c>
      <c r="AB536" s="183">
        <v>44.333333333333336</v>
      </c>
      <c r="AC536" s="179">
        <v>83.333333333500008</v>
      </c>
      <c r="AD536" s="184">
        <v>66.666666667000001</v>
      </c>
      <c r="AE536" s="179" t="s">
        <v>6</v>
      </c>
      <c r="AF536" s="179" t="s">
        <v>6</v>
      </c>
      <c r="AG536" s="185">
        <v>100</v>
      </c>
      <c r="AH536" s="183">
        <v>44.333333333333336</v>
      </c>
      <c r="AI536" s="179">
        <v>24.999999999749999</v>
      </c>
      <c r="AJ536" s="184">
        <v>33.333333332999999</v>
      </c>
      <c r="AK536" s="179">
        <v>33.333333332999999</v>
      </c>
      <c r="AL536" s="179">
        <v>33.333333332999999</v>
      </c>
      <c r="AM536" s="185">
        <v>0</v>
      </c>
      <c r="AN536" s="179">
        <v>83.333500000000001</v>
      </c>
      <c r="AO536" s="184">
        <v>66.667000000000002</v>
      </c>
      <c r="AP536" s="179" t="s">
        <v>6</v>
      </c>
      <c r="AQ536" s="179" t="s">
        <v>6</v>
      </c>
      <c r="AR536" s="185">
        <v>100</v>
      </c>
    </row>
    <row r="537" spans="2:44" x14ac:dyDescent="0.3">
      <c r="B537" s="153" t="s">
        <v>33</v>
      </c>
      <c r="C537" s="92" t="s">
        <v>740</v>
      </c>
      <c r="D537" s="29">
        <f>AVERAGE(Mystery_Shopping_Scores6[[#This Row],[Business Start-up (2020)]:[Studying (2020)]], Mystery_Shopping_Scores6[[#This Row],[Regular business operations (2021)]:[Health (2021)]])</f>
        <v>21.785714285714285</v>
      </c>
      <c r="E537" s="29">
        <f>IFERROR(AVERAGE(Mystery_Shopping_Scores6[[#This Row],[Business Start-up (2020)]], Mystery_Shopping_Scores6[[#This Row],[Regular business operations (2021)]]), ".")</f>
        <v>26.25</v>
      </c>
      <c r="F537" s="30">
        <f>IFERROR(AVERAGE(Mystery_Shopping_Scores6[[#This Row],[Family (2020)]:[Studying (2020)]],Mystery_Shopping_Scores6[[#This Row],[Transport (2021)]:[Health (2021)]]), ".")</f>
        <v>20</v>
      </c>
      <c r="G537" s="171">
        <f>AVERAGE(Mystery_Shopping_Scores6[[#This Row],[Regular business operations (2021)]:[Health (2021)]])</f>
        <v>46.666666666666664</v>
      </c>
      <c r="H537" s="171">
        <v>40</v>
      </c>
      <c r="I537" s="38">
        <v>0</v>
      </c>
      <c r="J537" s="38" t="s">
        <v>6</v>
      </c>
      <c r="K537" s="38">
        <v>100</v>
      </c>
      <c r="L537" s="30" t="s">
        <v>6</v>
      </c>
      <c r="M537" s="171">
        <v>16</v>
      </c>
      <c r="N537" s="167">
        <v>0</v>
      </c>
      <c r="O537" s="172" t="s">
        <v>6</v>
      </c>
      <c r="P537" s="167">
        <v>1.7857142857142858</v>
      </c>
      <c r="Q537" s="38">
        <f t="shared" si="168"/>
        <v>3.125</v>
      </c>
      <c r="R537" s="29">
        <v>12.5</v>
      </c>
      <c r="S537" s="38">
        <v>0</v>
      </c>
      <c r="T537" s="38">
        <v>0</v>
      </c>
      <c r="U537" s="30">
        <v>0</v>
      </c>
      <c r="V537" s="191">
        <v>3.8</v>
      </c>
      <c r="W537" s="179">
        <v>0</v>
      </c>
      <c r="X537" s="184">
        <v>0</v>
      </c>
      <c r="Y537" s="179" t="s">
        <v>6</v>
      </c>
      <c r="Z537" s="179">
        <v>0</v>
      </c>
      <c r="AA537" s="179">
        <v>0</v>
      </c>
      <c r="AB537" s="183">
        <v>3.1666666666666665</v>
      </c>
      <c r="AC537" s="179">
        <v>9.375</v>
      </c>
      <c r="AD537" s="184">
        <v>18.75</v>
      </c>
      <c r="AE537" s="179" t="s">
        <v>6</v>
      </c>
      <c r="AF537" s="179" t="s">
        <v>6</v>
      </c>
      <c r="AG537" s="185">
        <v>0</v>
      </c>
      <c r="AH537" s="183">
        <v>1.1666666666666667</v>
      </c>
      <c r="AI537" s="179">
        <v>0</v>
      </c>
      <c r="AJ537" s="184">
        <v>0</v>
      </c>
      <c r="AK537" s="179">
        <v>0</v>
      </c>
      <c r="AL537" s="179">
        <v>0</v>
      </c>
      <c r="AM537" s="185">
        <v>0</v>
      </c>
      <c r="AN537" s="179">
        <v>3.3334999999999999</v>
      </c>
      <c r="AO537" s="184">
        <v>6.6669999999999998</v>
      </c>
      <c r="AP537" s="179" t="s">
        <v>6</v>
      </c>
      <c r="AQ537" s="179" t="s">
        <v>6</v>
      </c>
      <c r="AR537" s="185">
        <v>0</v>
      </c>
    </row>
    <row r="538" spans="2:44" x14ac:dyDescent="0.3">
      <c r="B538" s="153" t="s">
        <v>33</v>
      </c>
      <c r="C538" s="92" t="s">
        <v>741</v>
      </c>
      <c r="D538" s="29">
        <f>AVERAGE(Mystery_Shopping_Scores6[[#This Row],[Business Start-up (2020)]:[Studying (2020)]], Mystery_Shopping_Scores6[[#This Row],[Regular business operations (2021)]:[Health (2021)]])</f>
        <v>23.214285714285715</v>
      </c>
      <c r="E538" s="29">
        <f>IFERROR(AVERAGE(Mystery_Shopping_Scores6[[#This Row],[Business Start-up (2020)]], Mystery_Shopping_Scores6[[#This Row],[Regular business operations (2021)]]), ".")</f>
        <v>6.25</v>
      </c>
      <c r="F538" s="30">
        <f>IFERROR(AVERAGE(Mystery_Shopping_Scores6[[#This Row],[Family (2020)]:[Studying (2020)]],Mystery_Shopping_Scores6[[#This Row],[Transport (2021)]:[Health (2021)]]), ".")</f>
        <v>30</v>
      </c>
      <c r="G538" s="171">
        <f>AVERAGE(Mystery_Shopping_Scores6[[#This Row],[Regular business operations (2021)]:[Health (2021)]])</f>
        <v>33.333333333333336</v>
      </c>
      <c r="H538" s="171">
        <v>0</v>
      </c>
      <c r="I538" s="38" t="s">
        <v>6</v>
      </c>
      <c r="J538" s="38">
        <v>0</v>
      </c>
      <c r="K538" s="38">
        <v>100</v>
      </c>
      <c r="L538" s="30" t="s">
        <v>6</v>
      </c>
      <c r="M538" s="171">
        <v>13.043478260869565</v>
      </c>
      <c r="N538" s="167">
        <v>25</v>
      </c>
      <c r="O538" s="172" t="s">
        <v>6</v>
      </c>
      <c r="P538" s="167">
        <v>10.416666666666666</v>
      </c>
      <c r="Q538" s="38">
        <f t="shared" si="168"/>
        <v>15.625</v>
      </c>
      <c r="R538" s="29">
        <v>12.5</v>
      </c>
      <c r="S538" s="38">
        <v>0</v>
      </c>
      <c r="T538" s="38">
        <v>0</v>
      </c>
      <c r="U538" s="30">
        <v>50</v>
      </c>
      <c r="V538" s="191">
        <v>16.75</v>
      </c>
      <c r="W538" s="179">
        <v>0</v>
      </c>
      <c r="X538" s="184">
        <v>0</v>
      </c>
      <c r="Y538" s="179">
        <v>0</v>
      </c>
      <c r="Z538" s="179" t="s">
        <v>6</v>
      </c>
      <c r="AA538" s="179" t="s">
        <v>6</v>
      </c>
      <c r="AB538" s="183">
        <v>22.333333333333332</v>
      </c>
      <c r="AC538" s="179">
        <v>33.333333333500001</v>
      </c>
      <c r="AD538" s="184">
        <v>50</v>
      </c>
      <c r="AE538" s="179" t="s">
        <v>6</v>
      </c>
      <c r="AF538" s="179" t="s">
        <v>6</v>
      </c>
      <c r="AG538" s="185">
        <v>16.666666667000001</v>
      </c>
      <c r="AH538" s="183">
        <v>12.666666666666666</v>
      </c>
      <c r="AI538" s="179">
        <v>0</v>
      </c>
      <c r="AJ538" s="184">
        <v>0</v>
      </c>
      <c r="AK538" s="179" t="s">
        <v>6</v>
      </c>
      <c r="AL538" s="179" t="s">
        <v>6</v>
      </c>
      <c r="AM538" s="185" t="s">
        <v>6</v>
      </c>
      <c r="AN538" s="179">
        <v>19.231000000000002</v>
      </c>
      <c r="AO538" s="184">
        <v>38.462000000000003</v>
      </c>
      <c r="AP538" s="179" t="s">
        <v>6</v>
      </c>
      <c r="AQ538" s="179" t="s">
        <v>6</v>
      </c>
      <c r="AR538" s="185">
        <v>0</v>
      </c>
    </row>
    <row r="539" spans="2:44" x14ac:dyDescent="0.3">
      <c r="B539" s="153" t="s">
        <v>34</v>
      </c>
      <c r="C539" s="92" t="s">
        <v>307</v>
      </c>
      <c r="D539" s="29">
        <f>AVERAGE(Mystery_Shopping_Scores6[[#This Row],[Business Start-up (2020)]:[Studying (2020)]], Mystery_Shopping_Scores6[[#This Row],[Regular business operations (2021)]:[Health (2021)]])</f>
        <v>78.379339271716901</v>
      </c>
      <c r="E539" s="29">
        <f>IFERROR(AVERAGE(Mystery_Shopping_Scores6[[#This Row],[Business Start-up (2020)]], Mystery_Shopping_Scores6[[#This Row],[Regular business operations (2021)]]), ".")</f>
        <v>88.015955687830683</v>
      </c>
      <c r="F539" s="30">
        <f>IFERROR(AVERAGE(Mystery_Shopping_Scores6[[#This Row],[Family (2020)]:[Studying (2020)]],Mystery_Shopping_Scores6[[#This Row],[Transport (2021)]:[Health (2021)]]), ".")</f>
        <v>75.626020295684398</v>
      </c>
      <c r="G539" s="171">
        <f>AVERAGE(Mystery_Shopping_Scores6[[#This Row],[Regular business operations (2021)]:[Health (2021)]])</f>
        <v>71.233565287226</v>
      </c>
      <c r="H539" s="29">
        <f t="shared" ref="H539:L539" si="170" xml:space="preserve"> (SUMIFS(H:H, $B:$B, $B539, $C:$C, "1. User centricity")+SUMIFS(H:H, $B:$B, $B539, $C:$C, "2. Transparency")+SUMIFS(H:H, $B:$B, $B539, $C:$C, "3. Key enablers")+ SUMIFS(H:H, $B:$B, $B539, $C:$C, "4. Cross-border services"))/4</f>
        <v>81.599206349206341</v>
      </c>
      <c r="I539" s="38">
        <f t="shared" si="170"/>
        <v>65.728540721844297</v>
      </c>
      <c r="J539" s="38">
        <f t="shared" si="170"/>
        <v>54.067460317460316</v>
      </c>
      <c r="K539" s="38">
        <f t="shared" si="170"/>
        <v>84.496031746031747</v>
      </c>
      <c r="L539" s="30">
        <f t="shared" si="170"/>
        <v>70.276587301587298</v>
      </c>
      <c r="M539" s="171" t="s">
        <v>6</v>
      </c>
      <c r="N539" s="167" t="s">
        <v>6</v>
      </c>
      <c r="O539" s="172" t="s">
        <v>6</v>
      </c>
      <c r="P539" s="167">
        <v>82.273356501165267</v>
      </c>
      <c r="Q539" s="38">
        <f t="shared" si="168"/>
        <v>87.311556752330546</v>
      </c>
      <c r="R539" s="29">
        <f xml:space="preserve"> (SUMIFS(R:R, $B:$B, $B539, $C:$C, "1. User centricity")+SUMIFS(R:R, $B:$B, $B539, $C:$C, "2. Transparency")+SUMIFS(R:R, $B:$B, $B539, $C:$C, "3. Key enablers")+ SUMIFS(R:R, $B:$B, $B539, $C:$C, "4. Cross-border services"))/4</f>
        <v>94.432705026455025</v>
      </c>
      <c r="S539" s="38">
        <f xml:space="preserve"> (SUMIFS(S:S, $B:$B, $B539, $C:$C, "1. User centricity")+SUMIFS(S:S, $B:$B, $B539, $C:$C, "2. Transparency")+SUMIFS(S:S, $B:$B, $B539, $C:$C, "3. Key enablers")+ SUMIFS(S:S, $B:$B, $B539, $C:$C, "4. Cross-border services"))/4</f>
        <v>85.032029478458043</v>
      </c>
      <c r="T539" s="38">
        <f xml:space="preserve"> (SUMIFS(T:T, $B:$B, $B539, $C:$C, "1. User centricity")+SUMIFS(T:T, $B:$B, $B539, $C:$C, "2. Transparency")+SUMIFS(T:T, $B:$B, $B539, $C:$C, "3. Key enablers")+ SUMIFS(T:T, $B:$B, $B539, $C:$C, "4. Cross-border services"))/4</f>
        <v>87.773059964726627</v>
      </c>
      <c r="U539" s="30">
        <f xml:space="preserve"> (SUMIFS(U:U, $B:$B, $B539, $C:$C, "1. User centricity")+SUMIFS(U:U, $B:$B, $B539, $C:$C, "2. Transparency")+SUMIFS(U:U, $B:$B, $B539, $C:$C, "3. Key enablers")+ SUMIFS(U:U, $B:$B, $B539, $C:$C, "4. Cross-border services"))/4</f>
        <v>82.008432539682531</v>
      </c>
      <c r="V539" s="191">
        <v>81.625</v>
      </c>
      <c r="W539" s="179">
        <v>75.848437500000003</v>
      </c>
      <c r="X539" s="184">
        <v>84.55</v>
      </c>
      <c r="Y539" s="179">
        <v>82.287500000000009</v>
      </c>
      <c r="Z539" s="179">
        <v>76.818749999999994</v>
      </c>
      <c r="AA539" s="179">
        <v>59.737500000000004</v>
      </c>
      <c r="AB539" s="183">
        <v>79.625</v>
      </c>
      <c r="AC539" s="179">
        <v>86.991747417927655</v>
      </c>
      <c r="AD539" s="184">
        <v>93.874007936527775</v>
      </c>
      <c r="AE539" s="179">
        <v>82.817460317324063</v>
      </c>
      <c r="AF539" s="179">
        <v>86.653292181074065</v>
      </c>
      <c r="AG539" s="185">
        <v>84.622229236784719</v>
      </c>
      <c r="AH539" s="183">
        <v>74.25</v>
      </c>
      <c r="AI539" s="179">
        <v>71.906549685829845</v>
      </c>
      <c r="AJ539" s="184">
        <v>83.446180555583325</v>
      </c>
      <c r="AK539" s="179">
        <v>76.634837962979162</v>
      </c>
      <c r="AL539" s="179">
        <v>72.53087797621528</v>
      </c>
      <c r="AM539" s="185">
        <v>55.014302248541661</v>
      </c>
      <c r="AN539" s="179">
        <v>76.523491319444446</v>
      </c>
      <c r="AO539" s="184">
        <v>86.547847222222217</v>
      </c>
      <c r="AP539" s="179">
        <v>60.966564814814809</v>
      </c>
      <c r="AQ539" s="179">
        <v>84.415574074074073</v>
      </c>
      <c r="AR539" s="185">
        <v>74.16397916666665</v>
      </c>
    </row>
    <row r="540" spans="2:44" x14ac:dyDescent="0.3">
      <c r="B540" s="153" t="s">
        <v>34</v>
      </c>
      <c r="C540" s="92" t="s">
        <v>734</v>
      </c>
      <c r="D540" s="29">
        <f>AVERAGE(Mystery_Shopping_Scores6[[#This Row],[Business Start-up (2020)]:[Studying (2020)]], Mystery_Shopping_Scores6[[#This Row],[Regular business operations (2021)]:[Health (2021)]])</f>
        <v>95.378130511463837</v>
      </c>
      <c r="E540" s="29">
        <f>IFERROR(AVERAGE(Mystery_Shopping_Scores6[[#This Row],[Business Start-up (2020)]], Mystery_Shopping_Scores6[[#This Row],[Regular business operations (2021)]]), ".")</f>
        <v>98.981481481481467</v>
      </c>
      <c r="F540" s="30">
        <f>IFERROR(AVERAGE(Mystery_Shopping_Scores6[[#This Row],[Family (2020)]:[Studying (2020)]],Mystery_Shopping_Scores6[[#This Row],[Transport (2021)]:[Health (2021)]]), ".")</f>
        <v>94.348601662887376</v>
      </c>
      <c r="G540" s="171">
        <f>AVERAGE(Mystery_Shopping_Scores6[[#This Row],[Regular business operations (2021)]:[Health (2021)]])</f>
        <v>92.176931216931209</v>
      </c>
      <c r="H540" s="29">
        <f t="shared" ref="H540:L540" si="171">2/3*IF(ISNUMBER(H541),H541)+1/3*(2/3*IF(ISNUMBER(H543),H543)+IF(ISNUMBER(H542),H542)/3)</f>
        <v>98.888888888888872</v>
      </c>
      <c r="I540" s="38">
        <f t="shared" si="171"/>
        <v>92.830687830687822</v>
      </c>
      <c r="J540" s="38">
        <f t="shared" si="171"/>
        <v>84.92063492063491</v>
      </c>
      <c r="K540" s="38">
        <f t="shared" si="171"/>
        <v>99.999999999999986</v>
      </c>
      <c r="L540" s="30">
        <f t="shared" si="171"/>
        <v>84.24444444444444</v>
      </c>
      <c r="M540" s="171" t="s">
        <v>6</v>
      </c>
      <c r="N540" s="167" t="s">
        <v>6</v>
      </c>
      <c r="O540" s="172" t="s">
        <v>6</v>
      </c>
      <c r="P540" s="167">
        <v>97.764814814814812</v>
      </c>
      <c r="Q540" s="38">
        <f t="shared" si="168"/>
        <v>99.379629629629619</v>
      </c>
      <c r="R540" s="29">
        <f>2/3*IF(ISNUMBER(R541),R541)+1/3*(2/3*IF(ISNUMBER(R543),R543)+IF(ISNUMBER(R542),R542)/3)</f>
        <v>99.074074074074062</v>
      </c>
      <c r="S540" s="38">
        <f>2/3*IF(ISNUMBER(S541),S541)+1/3*(2/3*IF(ISNUMBER(S543),S543)+IF(ISNUMBER(S542),S542)/3)</f>
        <v>99.999999999999986</v>
      </c>
      <c r="T540" s="38">
        <f>2/3*IF(ISNUMBER(T541),T541)+1/3*(2/3*IF(ISNUMBER(T543),T543)+IF(ISNUMBER(T542),T542)/3)</f>
        <v>99.999999999999986</v>
      </c>
      <c r="U540" s="30">
        <f>2/3*IF(ISNUMBER(U541),U541)+1/3*(2/3*IF(ISNUMBER(U543),U543)+IF(ISNUMBER(U542),U542)/3)</f>
        <v>98.444444444444429</v>
      </c>
      <c r="V540" s="191">
        <v>95.375</v>
      </c>
      <c r="W540" s="179">
        <v>96.15</v>
      </c>
      <c r="X540" s="184">
        <v>100</v>
      </c>
      <c r="Y540" s="179">
        <v>98.5</v>
      </c>
      <c r="Z540" s="179">
        <v>95.6</v>
      </c>
      <c r="AA540" s="179">
        <v>90.5</v>
      </c>
      <c r="AB540" s="183">
        <v>94.625</v>
      </c>
      <c r="AC540" s="179">
        <v>94.210357543611096</v>
      </c>
      <c r="AD540" s="184">
        <v>92.8571428571111</v>
      </c>
      <c r="AE540" s="179">
        <v>91.111111110888885</v>
      </c>
      <c r="AF540" s="179">
        <v>96.91358024688887</v>
      </c>
      <c r="AG540" s="185">
        <v>95.959595959555543</v>
      </c>
      <c r="AH540" s="183">
        <v>93.75</v>
      </c>
      <c r="AI540" s="179">
        <v>95.132275132277755</v>
      </c>
      <c r="AJ540" s="184">
        <v>99.999999999999986</v>
      </c>
      <c r="AK540" s="179">
        <v>96.29629629633331</v>
      </c>
      <c r="AL540" s="179">
        <v>91.1111111111111</v>
      </c>
      <c r="AM540" s="185">
        <v>93.121693121666652</v>
      </c>
      <c r="AN540" s="179">
        <v>92.540388888888884</v>
      </c>
      <c r="AO540" s="184">
        <v>92.156888888888872</v>
      </c>
      <c r="AP540" s="179">
        <v>86.078444444444443</v>
      </c>
      <c r="AQ540" s="179">
        <v>96.507888888888871</v>
      </c>
      <c r="AR540" s="185">
        <v>95.418333333333322</v>
      </c>
    </row>
    <row r="541" spans="2:44" x14ac:dyDescent="0.3">
      <c r="B541" s="153" t="s">
        <v>34</v>
      </c>
      <c r="C541" s="92" t="s">
        <v>308</v>
      </c>
      <c r="D541" s="29">
        <f>AVERAGE(Mystery_Shopping_Scores6[[#This Row],[Business Start-up (2020)]:[Studying (2020)]], Mystery_Shopping_Scores6[[#This Row],[Regular business operations (2021)]:[Health (2021)]])</f>
        <v>96.593650793650795</v>
      </c>
      <c r="E541" s="29">
        <f>IFERROR(AVERAGE(Mystery_Shopping_Scores6[[#This Row],[Business Start-up (2020)]], Mystery_Shopping_Scores6[[#This Row],[Regular business operations (2021)]]), ".")</f>
        <v>100</v>
      </c>
      <c r="F541" s="30">
        <f>IFERROR(AVERAGE(Mystery_Shopping_Scores6[[#This Row],[Family (2020)]:[Studying (2020)]],Mystery_Shopping_Scores6[[#This Row],[Transport (2021)]:[Health (2021)]]), ".")</f>
        <v>95.62040816326531</v>
      </c>
      <c r="G541" s="171">
        <f>AVERAGE(Mystery_Shopping_Scores6[[#This Row],[Regular business operations (2021)]:[Health (2021)]])</f>
        <v>93.868571428571428</v>
      </c>
      <c r="H541" s="171">
        <v>100</v>
      </c>
      <c r="I541" s="38">
        <v>89.642857142857153</v>
      </c>
      <c r="J541" s="38">
        <v>100</v>
      </c>
      <c r="K541" s="38">
        <v>100</v>
      </c>
      <c r="L541" s="30">
        <v>79.7</v>
      </c>
      <c r="M541" s="171">
        <v>97.382260596546317</v>
      </c>
      <c r="N541" s="167">
        <v>68</v>
      </c>
      <c r="O541" s="172" t="s">
        <v>6</v>
      </c>
      <c r="P541" s="167">
        <v>99.45</v>
      </c>
      <c r="Q541" s="38">
        <f t="shared" si="168"/>
        <v>100</v>
      </c>
      <c r="R541" s="29">
        <v>100</v>
      </c>
      <c r="S541" s="38">
        <v>100</v>
      </c>
      <c r="T541" s="38">
        <v>100</v>
      </c>
      <c r="U541" s="30">
        <v>100</v>
      </c>
      <c r="V541" s="191">
        <v>98.625</v>
      </c>
      <c r="W541" s="179">
        <v>98.9</v>
      </c>
      <c r="X541" s="184">
        <v>100</v>
      </c>
      <c r="Y541" s="179">
        <v>100</v>
      </c>
      <c r="Z541" s="179">
        <v>95.6</v>
      </c>
      <c r="AA541" s="179">
        <v>100</v>
      </c>
      <c r="AB541" s="183">
        <v>98.5</v>
      </c>
      <c r="AC541" s="179">
        <v>98.333333333249996</v>
      </c>
      <c r="AD541" s="184">
        <v>100</v>
      </c>
      <c r="AE541" s="179">
        <v>93.333333332999999</v>
      </c>
      <c r="AF541" s="179">
        <v>100</v>
      </c>
      <c r="AG541" s="185">
        <v>100</v>
      </c>
      <c r="AH541" s="183">
        <v>97.5</v>
      </c>
      <c r="AI541" s="179">
        <v>98.75</v>
      </c>
      <c r="AJ541" s="184">
        <v>100</v>
      </c>
      <c r="AK541" s="179">
        <v>100</v>
      </c>
      <c r="AL541" s="179">
        <v>95</v>
      </c>
      <c r="AM541" s="185">
        <v>100</v>
      </c>
      <c r="AN541" s="179">
        <v>96.125</v>
      </c>
      <c r="AO541" s="184">
        <v>100</v>
      </c>
      <c r="AP541" s="179">
        <v>85</v>
      </c>
      <c r="AQ541" s="179">
        <v>100</v>
      </c>
      <c r="AR541" s="185">
        <v>99.5</v>
      </c>
    </row>
    <row r="542" spans="2:44" x14ac:dyDescent="0.3">
      <c r="B542" s="153" t="s">
        <v>34</v>
      </c>
      <c r="C542" s="92" t="s">
        <v>735</v>
      </c>
      <c r="D542" s="29">
        <f>AVERAGE(Mystery_Shopping_Scores6[[#This Row],[Business Start-up (2020)]:[Studying (2020)]], Mystery_Shopping_Scores6[[#This Row],[Regular business operations (2021)]:[Health (2021)]])</f>
        <v>88.365079365079367</v>
      </c>
      <c r="E542" s="29">
        <f>IFERROR(AVERAGE(Mystery_Shopping_Scores6[[#This Row],[Business Start-up (2020)]], Mystery_Shopping_Scores6[[#This Row],[Regular business operations (2021)]]), ".")</f>
        <v>90.833333333333343</v>
      </c>
      <c r="F542" s="30">
        <f>IFERROR(AVERAGE(Mystery_Shopping_Scores6[[#This Row],[Family (2020)]:[Studying (2020)]],Mystery_Shopping_Scores6[[#This Row],[Transport (2021)]:[Health (2021)]]), ".")</f>
        <v>87.659863945578223</v>
      </c>
      <c r="G542" s="171">
        <f>AVERAGE(Mystery_Shopping_Scores6[[#This Row],[Regular business operations (2021)]:[Health (2021)]])</f>
        <v>83.523809523809518</v>
      </c>
      <c r="H542" s="171">
        <v>90</v>
      </c>
      <c r="I542" s="38">
        <v>97.61904761904762</v>
      </c>
      <c r="J542" s="38">
        <v>50</v>
      </c>
      <c r="K542" s="38">
        <v>100</v>
      </c>
      <c r="L542" s="30">
        <v>80</v>
      </c>
      <c r="M542" s="171">
        <v>90.666666666666671</v>
      </c>
      <c r="N542" s="167">
        <v>84</v>
      </c>
      <c r="O542" s="172">
        <v>89.285714285714278</v>
      </c>
      <c r="P542" s="167">
        <v>86.683333333333337</v>
      </c>
      <c r="Q542" s="38">
        <f t="shared" si="168"/>
        <v>94.416666666666671</v>
      </c>
      <c r="R542" s="29">
        <v>91.666666666666671</v>
      </c>
      <c r="S542" s="38">
        <v>100</v>
      </c>
      <c r="T542" s="38">
        <v>100</v>
      </c>
      <c r="U542" s="30">
        <v>86</v>
      </c>
      <c r="V542" s="191">
        <v>68.5</v>
      </c>
      <c r="W542" s="179">
        <v>78.949999999999989</v>
      </c>
      <c r="X542" s="184">
        <v>100</v>
      </c>
      <c r="Y542" s="179">
        <v>86.2</v>
      </c>
      <c r="Z542" s="179">
        <v>86.7</v>
      </c>
      <c r="AA542" s="179">
        <v>42.9</v>
      </c>
      <c r="AB542" s="183">
        <v>64.5</v>
      </c>
      <c r="AC542" s="179">
        <v>57.893217892999999</v>
      </c>
      <c r="AD542" s="184">
        <v>35.714285713999999</v>
      </c>
      <c r="AE542" s="179">
        <v>60</v>
      </c>
      <c r="AF542" s="179">
        <v>72.222222221999999</v>
      </c>
      <c r="AG542" s="185">
        <v>63.636363635999999</v>
      </c>
      <c r="AH542" s="183">
        <v>63.625</v>
      </c>
      <c r="AI542" s="179">
        <v>70.833333333500008</v>
      </c>
      <c r="AJ542" s="184">
        <v>100</v>
      </c>
      <c r="AK542" s="179">
        <v>66.666666667000001</v>
      </c>
      <c r="AL542" s="179">
        <v>50</v>
      </c>
      <c r="AM542" s="185">
        <v>66.666666667000001</v>
      </c>
      <c r="AN542" s="179">
        <v>56.113500000000002</v>
      </c>
      <c r="AO542" s="184">
        <v>29.411999999999999</v>
      </c>
      <c r="AP542" s="179">
        <v>64.706000000000003</v>
      </c>
      <c r="AQ542" s="179">
        <v>68.570999999999998</v>
      </c>
      <c r="AR542" s="185">
        <v>61.765000000000001</v>
      </c>
    </row>
    <row r="543" spans="2:44" x14ac:dyDescent="0.3">
      <c r="B543" s="153" t="s">
        <v>34</v>
      </c>
      <c r="C543" s="92" t="s">
        <v>736</v>
      </c>
      <c r="D543" s="29">
        <f>AVERAGE(Mystery_Shopping_Scores6[[#This Row],[Business Start-up (2020)]:[Studying (2020)]], Mystery_Shopping_Scores6[[#This Row],[Regular business operations (2021)]:[Health (2021)]])</f>
        <v>95.238095238095241</v>
      </c>
      <c r="E543" s="29">
        <f>IFERROR(AVERAGE(Mystery_Shopping_Scores6[[#This Row],[Business Start-up (2020)]], Mystery_Shopping_Scores6[[#This Row],[Regular business operations (2021)]]), ".")</f>
        <v>100</v>
      </c>
      <c r="F543" s="30">
        <f>IFERROR(AVERAGE(Mystery_Shopping_Scores6[[#This Row],[Family (2020)]:[Studying (2020)]],Mystery_Shopping_Scores6[[#This Row],[Transport (2021)]:[Health (2021)]]), ".")</f>
        <v>93.877551020408163</v>
      </c>
      <c r="G543" s="171">
        <f>AVERAGE(Mystery_Shopping_Scores6[[#This Row],[Regular business operations (2021)]:[Health (2021)]])</f>
        <v>91.428571428571416</v>
      </c>
      <c r="H543" s="171">
        <v>100</v>
      </c>
      <c r="I543" s="38">
        <v>100</v>
      </c>
      <c r="J543" s="38">
        <v>57.142857142857139</v>
      </c>
      <c r="K543" s="38">
        <v>100</v>
      </c>
      <c r="L543" s="30">
        <v>100</v>
      </c>
      <c r="M543" s="171" t="s">
        <v>6</v>
      </c>
      <c r="N543" s="167" t="s">
        <v>6</v>
      </c>
      <c r="O543" s="172" t="s">
        <v>6</v>
      </c>
      <c r="P543" s="167">
        <v>98.212500000000006</v>
      </c>
      <c r="Q543" s="38">
        <f t="shared" si="168"/>
        <v>100</v>
      </c>
      <c r="R543" s="29">
        <v>100</v>
      </c>
      <c r="S543" s="38">
        <v>100</v>
      </c>
      <c r="T543" s="38">
        <v>100</v>
      </c>
      <c r="U543" s="30">
        <v>100</v>
      </c>
      <c r="V543" s="191">
        <v>98.25</v>
      </c>
      <c r="W543" s="179">
        <v>96.424999999999997</v>
      </c>
      <c r="X543" s="184">
        <v>100</v>
      </c>
      <c r="Y543" s="179">
        <v>100</v>
      </c>
      <c r="Z543" s="179">
        <v>100</v>
      </c>
      <c r="AA543" s="179">
        <v>85.7</v>
      </c>
      <c r="AB543" s="183">
        <v>98.25</v>
      </c>
      <c r="AC543" s="179">
        <v>100</v>
      </c>
      <c r="AD543" s="184">
        <v>100</v>
      </c>
      <c r="AE543" s="179">
        <v>100</v>
      </c>
      <c r="AF543" s="179">
        <v>100</v>
      </c>
      <c r="AG543" s="185">
        <v>100</v>
      </c>
      <c r="AH543" s="183">
        <v>98.25</v>
      </c>
      <c r="AI543" s="179">
        <v>96.428571428499993</v>
      </c>
      <c r="AJ543" s="184">
        <v>100</v>
      </c>
      <c r="AK543" s="179">
        <v>100</v>
      </c>
      <c r="AL543" s="179">
        <v>100</v>
      </c>
      <c r="AM543" s="185">
        <v>85.714285713999999</v>
      </c>
      <c r="AN543" s="179">
        <v>100</v>
      </c>
      <c r="AO543" s="184">
        <v>100</v>
      </c>
      <c r="AP543" s="179">
        <v>100</v>
      </c>
      <c r="AQ543" s="179">
        <v>100</v>
      </c>
      <c r="AR543" s="185">
        <v>100</v>
      </c>
    </row>
    <row r="544" spans="2:44" x14ac:dyDescent="0.3">
      <c r="B544" s="153" t="s">
        <v>34</v>
      </c>
      <c r="C544" s="92" t="s">
        <v>309</v>
      </c>
      <c r="D544" s="29">
        <f>AVERAGE(Mystery_Shopping_Scores6[[#This Row],[Business Start-up (2020)]:[Studying (2020)]], Mystery_Shopping_Scores6[[#This Row],[Regular business operations (2021)]:[Health (2021)]])</f>
        <v>70.323640155650736</v>
      </c>
      <c r="E544" s="29">
        <f>IFERROR(AVERAGE(Mystery_Shopping_Scores6[[#This Row],[Business Start-up (2020)]], Mystery_Shopping_Scores6[[#This Row],[Regular business operations (2021)]]), ".")</f>
        <v>86.825396825396808</v>
      </c>
      <c r="F544" s="30">
        <f>IFERROR(AVERAGE(Mystery_Shopping_Scores6[[#This Row],[Family (2020)]:[Studying (2020)]],Mystery_Shopping_Scores6[[#This Row],[Transport (2021)]:[Health (2021)]]), ".")</f>
        <v>65.608852535723287</v>
      </c>
      <c r="G544" s="171">
        <f>AVERAGE(Mystery_Shopping_Scores6[[#This Row],[Regular business operations (2021)]:[Health (2021)]])</f>
        <v>63.466099773242625</v>
      </c>
      <c r="H544" s="29">
        <f t="shared" ref="H544:L544" si="172">1/3*IF(ISNUMBER(H545),H545,0)+1/3*IF(ISNUMBER(H547),H547,0)+1/3*IF(ISNUMBER(H546),H546,0)</f>
        <v>80.285714285714278</v>
      </c>
      <c r="I544" s="38">
        <f t="shared" si="172"/>
        <v>48.782879818594097</v>
      </c>
      <c r="J544" s="38">
        <f t="shared" si="172"/>
        <v>44.682539682539684</v>
      </c>
      <c r="K544" s="38">
        <f t="shared" si="172"/>
        <v>76.317460317460302</v>
      </c>
      <c r="L544" s="30">
        <f t="shared" si="172"/>
        <v>67.261904761904759</v>
      </c>
      <c r="M544" s="171" t="s">
        <v>6</v>
      </c>
      <c r="N544" s="167" t="s">
        <v>6</v>
      </c>
      <c r="O544" s="172" t="s">
        <v>6</v>
      </c>
      <c r="P544" s="167">
        <v>78.997782816830423</v>
      </c>
      <c r="Q544" s="38">
        <f t="shared" si="168"/>
        <v>78.895565633660866</v>
      </c>
      <c r="R544" s="29">
        <f>1/3*IF(ISNUMBER(R545),R545,0)+1/3*IF(ISNUMBER(R547),R547,0)+1/3*IF(ISNUMBER(R546),R546,0)</f>
        <v>93.365079365079353</v>
      </c>
      <c r="S544" s="38">
        <f>1/3*IF(ISNUMBER(S545),S545,0)+1/3*IF(ISNUMBER(S547),S547,0)+1/3*IF(ISNUMBER(S546),S546,0)</f>
        <v>78.199546485260754</v>
      </c>
      <c r="T544" s="38">
        <f>1/3*IF(ISNUMBER(T545),T545,0)+1/3*IF(ISNUMBER(T547),T547,0)+1/3*IF(ISNUMBER(T546),T546,0)</f>
        <v>80.303350970017632</v>
      </c>
      <c r="U544" s="30">
        <f>1/3*IF(ISNUMBER(U545),U545,0)+1/3*IF(ISNUMBER(U547),U547,0)+1/3*IF(ISNUMBER(U546),U546,0)</f>
        <v>63.714285714285708</v>
      </c>
      <c r="V544" s="191">
        <v>80.125</v>
      </c>
      <c r="W544" s="179">
        <v>79.100000000000009</v>
      </c>
      <c r="X544" s="184">
        <v>83.2</v>
      </c>
      <c r="Y544" s="179">
        <v>82.9</v>
      </c>
      <c r="Z544" s="179">
        <v>81</v>
      </c>
      <c r="AA544" s="179">
        <v>69.3</v>
      </c>
      <c r="AB544" s="183">
        <v>76.375</v>
      </c>
      <c r="AC544" s="179">
        <v>81.36811067024999</v>
      </c>
      <c r="AD544" s="184">
        <v>85.388888889</v>
      </c>
      <c r="AE544" s="179">
        <v>72.591269841333329</v>
      </c>
      <c r="AF544" s="179">
        <v>77.171296296333324</v>
      </c>
      <c r="AG544" s="185">
        <v>90.320987654333322</v>
      </c>
      <c r="AH544" s="183">
        <v>70.375</v>
      </c>
      <c r="AI544" s="179">
        <v>71.484374999916668</v>
      </c>
      <c r="AJ544" s="184">
        <v>78.784722222333329</v>
      </c>
      <c r="AK544" s="179">
        <v>79.131944444333328</v>
      </c>
      <c r="AL544" s="179">
        <v>72.251984126999986</v>
      </c>
      <c r="AM544" s="185">
        <v>55.768849205999999</v>
      </c>
      <c r="AN544" s="179">
        <v>69.149916666666655</v>
      </c>
      <c r="AO544" s="184">
        <v>81.573000000000008</v>
      </c>
      <c r="AP544" s="179">
        <v>35.341999999999999</v>
      </c>
      <c r="AQ544" s="179">
        <v>72.030333333333331</v>
      </c>
      <c r="AR544" s="185">
        <v>87.654333333333312</v>
      </c>
    </row>
    <row r="545" spans="2:44" x14ac:dyDescent="0.3">
      <c r="B545" s="153" t="s">
        <v>34</v>
      </c>
      <c r="C545" s="92" t="s">
        <v>737</v>
      </c>
      <c r="D545" s="29">
        <f>AVERAGE(Mystery_Shopping_Scores6[[#This Row],[Business Start-up (2020)]:[Studying (2020)]], Mystery_Shopping_Scores6[[#This Row],[Regular business operations (2021)]:[Health (2021)]])</f>
        <v>54.044994541026284</v>
      </c>
      <c r="E545" s="29">
        <f>IFERROR(AVERAGE(Mystery_Shopping_Scores6[[#This Row],[Business Start-up (2020)]], Mystery_Shopping_Scores6[[#This Row],[Regular business operations (2021)]]), ".")</f>
        <v>70.476190476190467</v>
      </c>
      <c r="F545" s="30">
        <f>IFERROR(AVERAGE(Mystery_Shopping_Scores6[[#This Row],[Family (2020)]:[Studying (2020)]],Mystery_Shopping_Scores6[[#This Row],[Transport (2021)]:[Health (2021)]]), ".")</f>
        <v>49.350367130979365</v>
      </c>
      <c r="G545" s="171">
        <f>AVERAGE(Mystery_Shopping_Scores6[[#This Row],[Regular business operations (2021)]:[Health (2021)]])</f>
        <v>43.33163265306122</v>
      </c>
      <c r="H545" s="171">
        <v>52.857142857142847</v>
      </c>
      <c r="I545" s="38">
        <v>32.015306122448976</v>
      </c>
      <c r="J545" s="38">
        <v>55.714285714285715</v>
      </c>
      <c r="K545" s="38">
        <v>47.619047619047613</v>
      </c>
      <c r="L545" s="30">
        <v>28.452380952380949</v>
      </c>
      <c r="M545" s="171">
        <v>51.001984126984127</v>
      </c>
      <c r="N545" s="167">
        <v>20</v>
      </c>
      <c r="O545" s="172">
        <v>13.775510204081632</v>
      </c>
      <c r="P545" s="167">
        <v>69.955848450491317</v>
      </c>
      <c r="Q545" s="38">
        <f t="shared" si="168"/>
        <v>67.436696900982611</v>
      </c>
      <c r="R545" s="29">
        <v>88.095238095238088</v>
      </c>
      <c r="S545" s="38">
        <v>46.598639455782298</v>
      </c>
      <c r="T545" s="38">
        <v>52.910052910052904</v>
      </c>
      <c r="U545" s="30">
        <v>82.142857142857139</v>
      </c>
      <c r="V545" s="191">
        <v>74.875</v>
      </c>
      <c r="W545" s="179">
        <v>72.474999999999994</v>
      </c>
      <c r="X545" s="184">
        <v>74.599999999999994</v>
      </c>
      <c r="Y545" s="179">
        <v>86.6</v>
      </c>
      <c r="Z545" s="179">
        <v>80.7</v>
      </c>
      <c r="AA545" s="179">
        <v>48</v>
      </c>
      <c r="AB545" s="183">
        <v>69.375</v>
      </c>
      <c r="AC545" s="179">
        <v>76.686507936750004</v>
      </c>
      <c r="AD545" s="184">
        <v>91.666666667000001</v>
      </c>
      <c r="AE545" s="179">
        <v>59.523809524000001</v>
      </c>
      <c r="AF545" s="179">
        <v>55.555555556000002</v>
      </c>
      <c r="AG545" s="185">
        <v>100</v>
      </c>
      <c r="AH545" s="183">
        <v>64.375</v>
      </c>
      <c r="AI545" s="179">
        <v>61.874999999749996</v>
      </c>
      <c r="AJ545" s="184">
        <v>69.375</v>
      </c>
      <c r="AK545" s="179">
        <v>83.333333332999999</v>
      </c>
      <c r="AL545" s="179">
        <v>63.839285713999999</v>
      </c>
      <c r="AM545" s="185">
        <v>30.952380951999999</v>
      </c>
      <c r="AN545" s="179">
        <v>67.003250000000008</v>
      </c>
      <c r="AO545" s="184">
        <v>94.799000000000007</v>
      </c>
      <c r="AP545" s="179">
        <v>23.213999999999999</v>
      </c>
      <c r="AQ545" s="179">
        <v>50</v>
      </c>
      <c r="AR545" s="185">
        <v>100</v>
      </c>
    </row>
    <row r="546" spans="2:44" x14ac:dyDescent="0.3">
      <c r="B546" s="153" t="s">
        <v>34</v>
      </c>
      <c r="C546" s="92" t="s">
        <v>738</v>
      </c>
      <c r="D546" s="29">
        <f>AVERAGE(Mystery_Shopping_Scores6[[#This Row],[Business Start-up (2020)]:[Studying (2020)]], Mystery_Shopping_Scores6[[#This Row],[Regular business operations (2021)]:[Health (2021)]])</f>
        <v>81.925925925925938</v>
      </c>
      <c r="E546" s="29">
        <f>IFERROR(AVERAGE(Mystery_Shopping_Scores6[[#This Row],[Business Start-up (2020)]], Mystery_Shopping_Scores6[[#This Row],[Regular business operations (2021)]]), ".")</f>
        <v>90</v>
      </c>
      <c r="F546" s="30">
        <f>IFERROR(AVERAGE(Mystery_Shopping_Scores6[[#This Row],[Family (2020)]:[Studying (2020)]],Mystery_Shopping_Scores6[[#This Row],[Transport (2021)]:[Health (2021)]]), ".")</f>
        <v>79.619047619047606</v>
      </c>
      <c r="G546" s="171">
        <f>AVERAGE(Mystery_Shopping_Scores6[[#This Row],[Regular business operations (2021)]:[Health (2021)]])</f>
        <v>77.066666666666663</v>
      </c>
      <c r="H546" s="171">
        <v>88</v>
      </c>
      <c r="I546" s="38">
        <v>89.333333333333329</v>
      </c>
      <c r="J546" s="38">
        <v>53.333333333333336</v>
      </c>
      <c r="K546" s="38">
        <v>81.333333333333329</v>
      </c>
      <c r="L546" s="30">
        <v>73.333333333333329</v>
      </c>
      <c r="M546" s="171" t="s">
        <v>6</v>
      </c>
      <c r="N546" s="167" t="s">
        <v>6</v>
      </c>
      <c r="O546" s="172" t="s">
        <v>6</v>
      </c>
      <c r="P546" s="167">
        <v>86.487499999999983</v>
      </c>
      <c r="Q546" s="38">
        <f t="shared" si="168"/>
        <v>88</v>
      </c>
      <c r="R546" s="29">
        <v>92</v>
      </c>
      <c r="S546" s="38">
        <v>88</v>
      </c>
      <c r="T546" s="38">
        <v>88</v>
      </c>
      <c r="U546" s="30">
        <v>84</v>
      </c>
      <c r="V546" s="191">
        <v>83.625</v>
      </c>
      <c r="W546" s="179">
        <v>84.975000000000009</v>
      </c>
      <c r="X546" s="184">
        <v>88</v>
      </c>
      <c r="Y546" s="179">
        <v>81.3</v>
      </c>
      <c r="Z546" s="179">
        <v>89.3</v>
      </c>
      <c r="AA546" s="179">
        <v>81.3</v>
      </c>
      <c r="AB546" s="183">
        <v>79.5</v>
      </c>
      <c r="AC546" s="179">
        <v>82.666666666500006</v>
      </c>
      <c r="AD546" s="184">
        <v>85.333333332999999</v>
      </c>
      <c r="AE546" s="179">
        <v>85.333333332999999</v>
      </c>
      <c r="AF546" s="179">
        <v>85.333333332999999</v>
      </c>
      <c r="AG546" s="185">
        <v>74.666666667000001</v>
      </c>
      <c r="AH546" s="183">
        <v>69</v>
      </c>
      <c r="AI546" s="179">
        <v>76.666666666499992</v>
      </c>
      <c r="AJ546" s="184">
        <v>80</v>
      </c>
      <c r="AK546" s="179">
        <v>73.333333332999999</v>
      </c>
      <c r="AL546" s="179">
        <v>80</v>
      </c>
      <c r="AM546" s="185">
        <v>73.333333332999999</v>
      </c>
      <c r="AN546" s="179">
        <v>61.666499999999999</v>
      </c>
      <c r="AO546" s="184">
        <v>73.332999999999998</v>
      </c>
      <c r="AP546" s="179">
        <v>33.332999999999998</v>
      </c>
      <c r="AQ546" s="179">
        <v>73.332999999999998</v>
      </c>
      <c r="AR546" s="185">
        <v>66.667000000000002</v>
      </c>
    </row>
    <row r="547" spans="2:44" x14ac:dyDescent="0.3">
      <c r="B547" s="153" t="s">
        <v>34</v>
      </c>
      <c r="C547" s="92" t="s">
        <v>739</v>
      </c>
      <c r="D547" s="29">
        <f>AVERAGE(Mystery_Shopping_Scores6[[#This Row],[Business Start-up (2020)]:[Studying (2020)]], Mystery_Shopping_Scores6[[#This Row],[Regular business operations (2021)]:[Health (2021)]])</f>
        <v>75</v>
      </c>
      <c r="E547" s="29">
        <f>IFERROR(AVERAGE(Mystery_Shopping_Scores6[[#This Row],[Business Start-up (2020)]], Mystery_Shopping_Scores6[[#This Row],[Regular business operations (2021)]]), ".")</f>
        <v>100</v>
      </c>
      <c r="F547" s="30">
        <f>IFERROR(AVERAGE(Mystery_Shopping_Scores6[[#This Row],[Family (2020)]:[Studying (2020)]],Mystery_Shopping_Scores6[[#This Row],[Transport (2021)]:[Health (2021)]]), ".")</f>
        <v>67.857142857142861</v>
      </c>
      <c r="G547" s="171">
        <f>AVERAGE(Mystery_Shopping_Scores6[[#This Row],[Regular business operations (2021)]:[Health (2021)]])</f>
        <v>70</v>
      </c>
      <c r="H547" s="171">
        <v>100</v>
      </c>
      <c r="I547" s="38">
        <v>25</v>
      </c>
      <c r="J547" s="38">
        <v>25</v>
      </c>
      <c r="K547" s="38">
        <v>100</v>
      </c>
      <c r="L547" s="30">
        <v>100</v>
      </c>
      <c r="M547" s="171" t="s">
        <v>6</v>
      </c>
      <c r="N547" s="167" t="s">
        <v>6</v>
      </c>
      <c r="O547" s="172" t="s">
        <v>6</v>
      </c>
      <c r="P547" s="167">
        <v>81.25</v>
      </c>
      <c r="Q547" s="38">
        <f t="shared" si="168"/>
        <v>81.25</v>
      </c>
      <c r="R547" s="29">
        <v>100</v>
      </c>
      <c r="S547" s="38">
        <v>100</v>
      </c>
      <c r="T547" s="38">
        <v>100</v>
      </c>
      <c r="U547" s="30">
        <v>25</v>
      </c>
      <c r="V547" s="191" t="s">
        <v>6</v>
      </c>
      <c r="W547" s="179" t="s">
        <v>6</v>
      </c>
      <c r="X547" s="184" t="s">
        <v>6</v>
      </c>
      <c r="Y547" s="179" t="s">
        <v>6</v>
      </c>
      <c r="Z547" s="179" t="s">
        <v>6</v>
      </c>
      <c r="AA547" s="179" t="s">
        <v>6</v>
      </c>
      <c r="AB547" s="183" t="s">
        <v>6</v>
      </c>
      <c r="AC547" s="179" t="s">
        <v>6</v>
      </c>
      <c r="AD547" s="184" t="s">
        <v>6</v>
      </c>
      <c r="AE547" s="179" t="s">
        <v>6</v>
      </c>
      <c r="AF547" s="179" t="s">
        <v>6</v>
      </c>
      <c r="AG547" s="185" t="s">
        <v>6</v>
      </c>
      <c r="AH547" s="183" t="s">
        <v>6</v>
      </c>
      <c r="AI547" s="179" t="s">
        <v>6</v>
      </c>
      <c r="AJ547" s="184" t="s">
        <v>6</v>
      </c>
      <c r="AK547" s="179" t="s">
        <v>6</v>
      </c>
      <c r="AL547" s="179" t="s">
        <v>6</v>
      </c>
      <c r="AM547" s="185" t="s">
        <v>6</v>
      </c>
      <c r="AN547" s="179" t="s">
        <v>6</v>
      </c>
      <c r="AO547" s="184" t="s">
        <v>6</v>
      </c>
      <c r="AP547" s="179" t="s">
        <v>6</v>
      </c>
      <c r="AQ547" s="179" t="s">
        <v>6</v>
      </c>
      <c r="AR547" s="185" t="s">
        <v>6</v>
      </c>
    </row>
    <row r="548" spans="2:44" x14ac:dyDescent="0.3">
      <c r="B548" s="153" t="s">
        <v>34</v>
      </c>
      <c r="C548" s="92" t="s">
        <v>310</v>
      </c>
      <c r="D548" s="29">
        <f>AVERAGE(Mystery_Shopping_Scores6[[#This Row],[Business Start-up (2020)]:[Studying (2020)]], Mystery_Shopping_Scores6[[#This Row],[Regular business operations (2021)]:[Health (2021)]])</f>
        <v>86.858796296296291</v>
      </c>
      <c r="E548" s="29">
        <f>IFERROR(AVERAGE(Mystery_Shopping_Scores6[[#This Row],[Business Start-up (2020)]], Mystery_Shopping_Scores6[[#This Row],[Regular business operations (2021)]]), ".")</f>
        <v>96.8125</v>
      </c>
      <c r="F548" s="30">
        <f>IFERROR(AVERAGE(Mystery_Shopping_Scores6[[#This Row],[Family (2020)]:[Studying (2020)]],Mystery_Shopping_Scores6[[#This Row],[Transport (2021)]:[Health (2021)]]), ".")</f>
        <v>84.014880952380949</v>
      </c>
      <c r="G548" s="171">
        <f>AVERAGE(Mystery_Shopping_Scores6[[#This Row],[Regular business operations (2021)]:[Health (2021)]])</f>
        <v>83.430119047619044</v>
      </c>
      <c r="H548" s="29">
        <f t="shared" ref="H548:L548" si="173">AVERAGE(H549:H552)</f>
        <v>100</v>
      </c>
      <c r="I548" s="38">
        <f t="shared" si="173"/>
        <v>70.633928571428569</v>
      </c>
      <c r="J548" s="38">
        <f t="shared" si="173"/>
        <v>66.666666666666671</v>
      </c>
      <c r="K548" s="38">
        <f t="shared" si="173"/>
        <v>100</v>
      </c>
      <c r="L548" s="30">
        <f t="shared" si="173"/>
        <v>79.849999999999994</v>
      </c>
      <c r="M548" s="171" t="s">
        <v>6</v>
      </c>
      <c r="N548" s="167" t="s">
        <v>6</v>
      </c>
      <c r="O548" s="172" t="s">
        <v>6</v>
      </c>
      <c r="P548" s="167">
        <v>85.284821428571433</v>
      </c>
      <c r="Q548" s="38">
        <f t="shared" ref="Q548:Q566" si="174">IFERROR(AVERAGE(R548:U548),".")</f>
        <v>91.144642857142856</v>
      </c>
      <c r="R548" s="29">
        <f>AVERAGE(R549:R552)</f>
        <v>93.625</v>
      </c>
      <c r="S548" s="38">
        <f>AVERAGE(S549:S552)</f>
        <v>86.928571428571416</v>
      </c>
      <c r="T548" s="38">
        <f>AVERAGE(T549:T552)</f>
        <v>96.9</v>
      </c>
      <c r="U548" s="30">
        <f>AVERAGE(U549:U552)</f>
        <v>87.125</v>
      </c>
      <c r="V548" s="191">
        <v>84</v>
      </c>
      <c r="W548" s="179">
        <v>79.424999999999997</v>
      </c>
      <c r="X548" s="184">
        <v>100</v>
      </c>
      <c r="Y548" s="179">
        <v>91.2</v>
      </c>
      <c r="Z548" s="179">
        <v>64</v>
      </c>
      <c r="AA548" s="179">
        <v>62.5</v>
      </c>
      <c r="AB548" s="183">
        <v>80.625</v>
      </c>
      <c r="AC548" s="179">
        <v>88.489583333249996</v>
      </c>
      <c r="AD548" s="184">
        <v>97.25</v>
      </c>
      <c r="AE548" s="179">
        <v>84.749999999750003</v>
      </c>
      <c r="AF548" s="179">
        <v>85.875</v>
      </c>
      <c r="AG548" s="185">
        <v>86.083333333249996</v>
      </c>
      <c r="AH548" s="183">
        <v>71.25</v>
      </c>
      <c r="AI548" s="179">
        <v>72.676215277812503</v>
      </c>
      <c r="AJ548" s="184">
        <v>100</v>
      </c>
      <c r="AK548" s="179">
        <v>86.111111111249997</v>
      </c>
      <c r="AL548" s="179">
        <v>60.09375</v>
      </c>
      <c r="AM548" s="185">
        <v>44.5</v>
      </c>
      <c r="AN548" s="179">
        <v>69.933125000000004</v>
      </c>
      <c r="AO548" s="184">
        <v>72.461500000000001</v>
      </c>
      <c r="AP548" s="179">
        <v>61.47925</v>
      </c>
      <c r="AQ548" s="179">
        <v>84.708500000000001</v>
      </c>
      <c r="AR548" s="185">
        <v>61.08325</v>
      </c>
    </row>
    <row r="549" spans="2:44" x14ac:dyDescent="0.3">
      <c r="B549" s="153" t="s">
        <v>34</v>
      </c>
      <c r="C549" s="92" t="s">
        <v>311</v>
      </c>
      <c r="D549" s="29">
        <f>AVERAGE(Mystery_Shopping_Scores6[[#This Row],[Business Start-up (2020)]:[Studying (2020)]], Mystery_Shopping_Scores6[[#This Row],[Regular business operations (2021)]:[Health (2021)]])</f>
        <v>85.67724867724867</v>
      </c>
      <c r="E549" s="29">
        <f>IFERROR(AVERAGE(Mystery_Shopping_Scores6[[#This Row],[Business Start-up (2020)]], Mystery_Shopping_Scores6[[#This Row],[Regular business operations (2021)]]), ".")</f>
        <v>97.25</v>
      </c>
      <c r="F549" s="30">
        <f>IFERROR(AVERAGE(Mystery_Shopping_Scores6[[#This Row],[Family (2020)]:[Studying (2020)]],Mystery_Shopping_Scores6[[#This Row],[Transport (2021)]:[Health (2021)]]), ".")</f>
        <v>82.370748299319729</v>
      </c>
      <c r="G549" s="171">
        <f>AVERAGE(Mystery_Shopping_Scores6[[#This Row],[Regular business operations (2021)]:[Health (2021)]])</f>
        <v>82.984761904761896</v>
      </c>
      <c r="H549" s="171">
        <v>100</v>
      </c>
      <c r="I549" s="38">
        <v>54.857142857142854</v>
      </c>
      <c r="J549" s="38">
        <v>66.666666666666671</v>
      </c>
      <c r="K549" s="38">
        <v>100</v>
      </c>
      <c r="L549" s="30">
        <v>93.4</v>
      </c>
      <c r="M549" s="171">
        <v>86.282608695652172</v>
      </c>
      <c r="N549" s="167">
        <v>83.5</v>
      </c>
      <c r="O549" s="172">
        <v>25</v>
      </c>
      <c r="P549" s="167">
        <v>83.646428571428572</v>
      </c>
      <c r="Q549" s="38">
        <f t="shared" si="174"/>
        <v>89.042857142857144</v>
      </c>
      <c r="R549" s="29">
        <v>94.5</v>
      </c>
      <c r="S549" s="38">
        <v>90.571428571428569</v>
      </c>
      <c r="T549" s="38">
        <v>87.6</v>
      </c>
      <c r="U549" s="30">
        <v>83.5</v>
      </c>
      <c r="V549" s="191">
        <v>75.25</v>
      </c>
      <c r="W549" s="179">
        <v>78.25</v>
      </c>
      <c r="X549" s="184">
        <v>100</v>
      </c>
      <c r="Y549" s="179">
        <v>92.6</v>
      </c>
      <c r="Z549" s="179">
        <v>70.400000000000006</v>
      </c>
      <c r="AA549" s="179">
        <v>50</v>
      </c>
      <c r="AB549" s="183">
        <v>75.25</v>
      </c>
      <c r="AC549" s="179">
        <v>72.291666666499992</v>
      </c>
      <c r="AD549" s="184">
        <v>89</v>
      </c>
      <c r="AE549" s="179">
        <v>72.333333332999999</v>
      </c>
      <c r="AF549" s="179">
        <v>83.5</v>
      </c>
      <c r="AG549" s="185">
        <v>44.333333332999999</v>
      </c>
      <c r="AH549" s="183">
        <v>71.625</v>
      </c>
      <c r="AI549" s="179">
        <v>78.204861111249997</v>
      </c>
      <c r="AJ549" s="184">
        <v>100</v>
      </c>
      <c r="AK549" s="179">
        <v>77.777777778000001</v>
      </c>
      <c r="AL549" s="179">
        <v>57.041666667000001</v>
      </c>
      <c r="AM549" s="185">
        <v>78</v>
      </c>
      <c r="AN549" s="179">
        <v>65.149000000000001</v>
      </c>
      <c r="AO549" s="184">
        <v>89.846000000000004</v>
      </c>
      <c r="AP549" s="179">
        <v>54.25</v>
      </c>
      <c r="AQ549" s="179">
        <v>72.167000000000002</v>
      </c>
      <c r="AR549" s="185">
        <v>44.332999999999998</v>
      </c>
    </row>
    <row r="550" spans="2:44" x14ac:dyDescent="0.3">
      <c r="B550" s="153" t="s">
        <v>34</v>
      </c>
      <c r="C550" s="92" t="s">
        <v>312</v>
      </c>
      <c r="D550" s="29">
        <f>AVERAGE(Mystery_Shopping_Scores6[[#This Row],[Business Start-up (2020)]:[Studying (2020)]], Mystery_Shopping_Scores6[[#This Row],[Regular business operations (2021)]:[Health (2021)]])</f>
        <v>97.075396825396822</v>
      </c>
      <c r="E550" s="29">
        <f>IFERROR(AVERAGE(Mystery_Shopping_Scores6[[#This Row],[Business Start-up (2020)]], Mystery_Shopping_Scores6[[#This Row],[Regular business operations (2021)]]), ".")</f>
        <v>100</v>
      </c>
      <c r="F550" s="30">
        <f>IFERROR(AVERAGE(Mystery_Shopping_Scores6[[#This Row],[Family (2020)]:[Studying (2020)]],Mystery_Shopping_Scores6[[#This Row],[Transport (2021)]:[Health (2021)]]), ".")</f>
        <v>96.239795918367349</v>
      </c>
      <c r="G550" s="171">
        <f>AVERAGE(Mystery_Shopping_Scores6[[#This Row],[Regular business operations (2021)]:[Health (2021)]])</f>
        <v>94.735714285714295</v>
      </c>
      <c r="H550" s="171">
        <v>100</v>
      </c>
      <c r="I550" s="38">
        <v>77.678571428571431</v>
      </c>
      <c r="J550" s="38">
        <v>100</v>
      </c>
      <c r="K550" s="38">
        <v>100</v>
      </c>
      <c r="L550" s="30">
        <v>96</v>
      </c>
      <c r="M550" s="171">
        <v>95.833333333333329</v>
      </c>
      <c r="N550" s="167">
        <v>90</v>
      </c>
      <c r="O550" s="172">
        <v>60.714285714285715</v>
      </c>
      <c r="P550" s="167">
        <v>98.212500000000006</v>
      </c>
      <c r="Q550" s="38">
        <f t="shared" si="174"/>
        <v>100</v>
      </c>
      <c r="R550" s="29">
        <v>100</v>
      </c>
      <c r="S550" s="38">
        <v>100</v>
      </c>
      <c r="T550" s="38">
        <v>100</v>
      </c>
      <c r="U550" s="30">
        <v>100</v>
      </c>
      <c r="V550" s="191">
        <v>91.125</v>
      </c>
      <c r="W550" s="179">
        <v>96.424999999999997</v>
      </c>
      <c r="X550" s="184">
        <v>100</v>
      </c>
      <c r="Y550" s="179">
        <v>100</v>
      </c>
      <c r="Z550" s="179">
        <v>85.7</v>
      </c>
      <c r="AA550" s="179">
        <v>100</v>
      </c>
      <c r="AB550" s="183">
        <v>90.75</v>
      </c>
      <c r="AC550" s="179">
        <v>85.833333333249996</v>
      </c>
      <c r="AD550" s="184">
        <v>100</v>
      </c>
      <c r="AE550" s="179">
        <v>83.333333332999999</v>
      </c>
      <c r="AF550" s="179">
        <v>60</v>
      </c>
      <c r="AG550" s="185">
        <v>100</v>
      </c>
      <c r="AH550" s="183">
        <v>89.625</v>
      </c>
      <c r="AI550" s="179">
        <v>95.833333333249996</v>
      </c>
      <c r="AJ550" s="184">
        <v>100</v>
      </c>
      <c r="AK550" s="179">
        <v>100</v>
      </c>
      <c r="AL550" s="179">
        <v>83.333333332999999</v>
      </c>
      <c r="AM550" s="185">
        <v>100</v>
      </c>
      <c r="AN550" s="179">
        <v>83.333500000000001</v>
      </c>
      <c r="AO550" s="184">
        <v>100</v>
      </c>
      <c r="AP550" s="179">
        <v>66.667000000000002</v>
      </c>
      <c r="AQ550" s="179">
        <v>66.667000000000002</v>
      </c>
      <c r="AR550" s="185">
        <v>100</v>
      </c>
    </row>
    <row r="551" spans="2:44" x14ac:dyDescent="0.3">
      <c r="B551" s="153" t="s">
        <v>34</v>
      </c>
      <c r="C551" s="92" t="s">
        <v>313</v>
      </c>
      <c r="D551" s="29">
        <f>AVERAGE(Mystery_Shopping_Scores6[[#This Row],[Business Start-up (2020)]:[Studying (2020)]], Mystery_Shopping_Scores6[[#This Row],[Regular business operations (2021)]:[Health (2021)]])</f>
        <v>75.793650793650784</v>
      </c>
      <c r="E551" s="29">
        <f>IFERROR(AVERAGE(Mystery_Shopping_Scores6[[#This Row],[Business Start-up (2020)]], Mystery_Shopping_Scores6[[#This Row],[Regular business operations (2021)]]), ".")</f>
        <v>90</v>
      </c>
      <c r="F551" s="30">
        <f>IFERROR(AVERAGE(Mystery_Shopping_Scores6[[#This Row],[Family (2020)]:[Studying (2020)]],Mystery_Shopping_Scores6[[#This Row],[Transport (2021)]:[Health (2021)]]), ".")</f>
        <v>71.73469387755101</v>
      </c>
      <c r="G551" s="171">
        <f>AVERAGE(Mystery_Shopping_Scores6[[#This Row],[Regular business operations (2021)]:[Health (2021)]])</f>
        <v>76</v>
      </c>
      <c r="H551" s="171">
        <v>100</v>
      </c>
      <c r="I551" s="38">
        <v>100</v>
      </c>
      <c r="J551" s="38">
        <v>0</v>
      </c>
      <c r="K551" s="38">
        <v>100</v>
      </c>
      <c r="L551" s="30">
        <v>80</v>
      </c>
      <c r="M551" s="171">
        <v>81.395348837209298</v>
      </c>
      <c r="N551" s="167">
        <v>30</v>
      </c>
      <c r="O551" s="172">
        <v>100</v>
      </c>
      <c r="P551" s="167">
        <v>71.792857142857144</v>
      </c>
      <c r="Q551" s="38">
        <f t="shared" si="174"/>
        <v>75.535714285714278</v>
      </c>
      <c r="R551" s="29">
        <v>80</v>
      </c>
      <c r="S551" s="38">
        <v>57.142857142857146</v>
      </c>
      <c r="T551" s="38">
        <v>100</v>
      </c>
      <c r="U551" s="30">
        <v>65</v>
      </c>
      <c r="V551" s="191">
        <v>81.875</v>
      </c>
      <c r="W551" s="179">
        <v>68.05</v>
      </c>
      <c r="X551" s="184">
        <v>100</v>
      </c>
      <c r="Y551" s="179">
        <v>72.2</v>
      </c>
      <c r="Z551" s="179">
        <v>100</v>
      </c>
      <c r="AA551" s="179">
        <v>0</v>
      </c>
      <c r="AB551" s="183">
        <v>81.25</v>
      </c>
      <c r="AC551" s="179">
        <v>95.833333333249996</v>
      </c>
      <c r="AD551" s="184">
        <v>100</v>
      </c>
      <c r="AE551" s="179">
        <v>83.333333332999999</v>
      </c>
      <c r="AF551" s="179">
        <v>100</v>
      </c>
      <c r="AG551" s="185">
        <v>100</v>
      </c>
      <c r="AH551" s="183">
        <v>74</v>
      </c>
      <c r="AI551" s="179">
        <v>66.666666666750004</v>
      </c>
      <c r="AJ551" s="184">
        <v>100</v>
      </c>
      <c r="AK551" s="179">
        <v>66.666666667000001</v>
      </c>
      <c r="AL551" s="179">
        <v>100</v>
      </c>
      <c r="AM551" s="185">
        <v>0</v>
      </c>
      <c r="AN551" s="179">
        <v>81.25</v>
      </c>
      <c r="AO551" s="184">
        <v>100</v>
      </c>
      <c r="AP551" s="179">
        <v>25</v>
      </c>
      <c r="AQ551" s="179">
        <v>100</v>
      </c>
      <c r="AR551" s="185">
        <v>100</v>
      </c>
    </row>
    <row r="552" spans="2:44" x14ac:dyDescent="0.3">
      <c r="B552" s="153" t="s">
        <v>34</v>
      </c>
      <c r="C552" s="92" t="s">
        <v>314</v>
      </c>
      <c r="D552" s="29">
        <f>AVERAGE(Mystery_Shopping_Scores6[[#This Row],[Business Start-up (2020)]:[Studying (2020)]], Mystery_Shopping_Scores6[[#This Row],[Regular business operations (2021)]:[Health (2021)]])</f>
        <v>88.888888888888886</v>
      </c>
      <c r="E552" s="29">
        <f>IFERROR(AVERAGE(Mystery_Shopping_Scores6[[#This Row],[Business Start-up (2020)]], Mystery_Shopping_Scores6[[#This Row],[Regular business operations (2021)]]), ".")</f>
        <v>100</v>
      </c>
      <c r="F552" s="30">
        <f>IFERROR(AVERAGE(Mystery_Shopping_Scores6[[#This Row],[Family (2020)]:[Studying (2020)]],Mystery_Shopping_Scores6[[#This Row],[Transport (2021)]:[Health (2021)]]), ".")</f>
        <v>85.714285714285708</v>
      </c>
      <c r="G552" s="171">
        <f>AVERAGE(Mystery_Shopping_Scores6[[#This Row],[Regular business operations (2021)]:[Health (2021)]])</f>
        <v>80</v>
      </c>
      <c r="H552" s="171">
        <v>100</v>
      </c>
      <c r="I552" s="38">
        <v>50</v>
      </c>
      <c r="J552" s="38">
        <v>100</v>
      </c>
      <c r="K552" s="38">
        <v>100</v>
      </c>
      <c r="L552" s="30">
        <v>50</v>
      </c>
      <c r="M552" s="171" t="s">
        <v>6</v>
      </c>
      <c r="N552" s="167" t="s">
        <v>6</v>
      </c>
      <c r="O552" s="172" t="s">
        <v>6</v>
      </c>
      <c r="P552" s="167">
        <v>87.5</v>
      </c>
      <c r="Q552" s="38">
        <f t="shared" si="174"/>
        <v>100</v>
      </c>
      <c r="R552" s="29">
        <v>100</v>
      </c>
      <c r="S552" s="38">
        <v>100</v>
      </c>
      <c r="T552" s="38">
        <v>100</v>
      </c>
      <c r="U552" s="30">
        <v>100</v>
      </c>
      <c r="V552" s="191">
        <v>87.5</v>
      </c>
      <c r="W552" s="179">
        <v>75</v>
      </c>
      <c r="X552" s="184">
        <v>100</v>
      </c>
      <c r="Y552" s="179">
        <v>100</v>
      </c>
      <c r="Z552" s="179">
        <v>0</v>
      </c>
      <c r="AA552" s="179">
        <v>100</v>
      </c>
      <c r="AB552" s="183">
        <v>75</v>
      </c>
      <c r="AC552" s="179">
        <v>100</v>
      </c>
      <c r="AD552" s="184">
        <v>100</v>
      </c>
      <c r="AE552" s="179">
        <v>100</v>
      </c>
      <c r="AF552" s="179">
        <v>100</v>
      </c>
      <c r="AG552" s="185">
        <v>100</v>
      </c>
      <c r="AH552" s="183">
        <v>50</v>
      </c>
      <c r="AI552" s="179">
        <v>50</v>
      </c>
      <c r="AJ552" s="184">
        <v>100</v>
      </c>
      <c r="AK552" s="179">
        <v>100</v>
      </c>
      <c r="AL552" s="179">
        <v>0</v>
      </c>
      <c r="AM552" s="185">
        <v>0</v>
      </c>
      <c r="AN552" s="179">
        <v>50</v>
      </c>
      <c r="AO552" s="184">
        <v>0</v>
      </c>
      <c r="AP552" s="179">
        <v>100</v>
      </c>
      <c r="AQ552" s="179">
        <v>100</v>
      </c>
      <c r="AR552" s="185">
        <v>0</v>
      </c>
    </row>
    <row r="553" spans="2:44" x14ac:dyDescent="0.3">
      <c r="B553" s="153" t="s">
        <v>34</v>
      </c>
      <c r="C553" s="92" t="s">
        <v>742</v>
      </c>
      <c r="D553" s="29">
        <f>AVERAGE(Mystery_Shopping_Scores6[[#This Row],[Business Start-up (2020)]:[Studying (2020)]], Mystery_Shopping_Scores6[[#This Row],[Regular business operations (2021)]:[Health (2021)]])</f>
        <v>60.956790123456784</v>
      </c>
      <c r="E553" s="29">
        <f>IFERROR(AVERAGE(Mystery_Shopping_Scores6[[#This Row],[Business Start-up (2020)]], Mystery_Shopping_Scores6[[#This Row],[Regular business operations (2021)]]), ".")</f>
        <v>69.444444444444443</v>
      </c>
      <c r="F553" s="30">
        <f>IFERROR(AVERAGE(Mystery_Shopping_Scores6[[#This Row],[Family (2020)]:[Studying (2020)]],Mystery_Shopping_Scores6[[#This Row],[Transport (2021)]:[Health (2021)]]), ".")</f>
        <v>58.531746031746032</v>
      </c>
      <c r="G553" s="171">
        <f>AVERAGE(Mystery_Shopping_Scores6[[#This Row],[Regular business operations (2021)]:[Health (2021)]])</f>
        <v>45.861111111111107</v>
      </c>
      <c r="H553" s="29">
        <f t="shared" ref="H553:L553" si="175">(0.5*IF(ISNUMBER(H554),H554,0)+0.25*IF(ISNUMBER(H555),H555,0)+IFERROR(AVERAGE(H556:H557)*0.25,0))/(ISNUMBER(H554)*0.5+ISNUMBER(H555)*0.25+OR(ISNUMBER(H556),ISNUMBER(H557))*0.25)</f>
        <v>47.222222222222221</v>
      </c>
      <c r="I553" s="38">
        <f t="shared" si="175"/>
        <v>50.666666666666664</v>
      </c>
      <c r="J553" s="38">
        <f t="shared" si="175"/>
        <v>20.000000000000004</v>
      </c>
      <c r="K553" s="38">
        <f t="shared" si="175"/>
        <v>61.666666666666671</v>
      </c>
      <c r="L553" s="30">
        <f t="shared" si="175"/>
        <v>49.75</v>
      </c>
      <c r="M553" s="171" t="s">
        <v>6</v>
      </c>
      <c r="N553" s="167" t="s">
        <v>6</v>
      </c>
      <c r="O553" s="172" t="s">
        <v>6</v>
      </c>
      <c r="P553" s="167">
        <v>67.046006944444443</v>
      </c>
      <c r="Q553" s="38">
        <f t="shared" si="174"/>
        <v>79.826388888888886</v>
      </c>
      <c r="R553" s="29">
        <f>(0.5*IF(ISNUMBER(R554),R554,0)+0.25*IF(ISNUMBER(R555),R555,0)+IFERROR(AVERAGE(R556:R557)*0.25,0))/(ISNUMBER(R554)*0.5+ISNUMBER(R555)*0.25+OR(ISNUMBER(R556),ISNUMBER(R557))*0.25)</f>
        <v>91.666666666666671</v>
      </c>
      <c r="S553" s="38">
        <f>(0.5*IF(ISNUMBER(S554),S554,0)+0.25*IF(ISNUMBER(S555),S555,0)+IFERROR(AVERAGE(S556:S557)*0.25,0))/(ISNUMBER(S554)*0.5+ISNUMBER(S555)*0.25+OR(ISNUMBER(S556),ISNUMBER(S557))*0.25)</f>
        <v>75</v>
      </c>
      <c r="T553" s="38">
        <f>(0.5*IF(ISNUMBER(T554),T554,0)+0.25*IF(ISNUMBER(T555),T555,0)+IFERROR(AVERAGE(T556:T557)*0.25,0))/(ISNUMBER(T554)*0.5+ISNUMBER(T555)*0.25+OR(ISNUMBER(T556),ISNUMBER(T557))*0.25)</f>
        <v>73.888888888888886</v>
      </c>
      <c r="U553" s="30">
        <f>(0.5*IF(ISNUMBER(U554),U554,0)+0.25*IF(ISNUMBER(U555),U555,0)+IFERROR(AVERAGE(U556:U557)*0.25,0))/(ISNUMBER(U554)*0.5+ISNUMBER(U555)*0.25+OR(ISNUMBER(U556),ISNUMBER(U557))*0.25)</f>
        <v>78.75</v>
      </c>
      <c r="V553" s="191">
        <v>60.333333333333336</v>
      </c>
      <c r="W553" s="179">
        <v>48.71875</v>
      </c>
      <c r="X553" s="184">
        <v>55</v>
      </c>
      <c r="Y553" s="179">
        <v>56.55</v>
      </c>
      <c r="Z553" s="179">
        <v>66.674999999999997</v>
      </c>
      <c r="AA553" s="179">
        <v>16.649999999999999</v>
      </c>
      <c r="AB553" s="183">
        <v>60</v>
      </c>
      <c r="AC553" s="179">
        <v>83.0625</v>
      </c>
      <c r="AD553" s="184">
        <v>100</v>
      </c>
      <c r="AE553" s="179" t="s">
        <v>6</v>
      </c>
      <c r="AF553" s="179" t="s">
        <v>6</v>
      </c>
      <c r="AG553" s="185">
        <v>66.125</v>
      </c>
      <c r="AH553" s="183">
        <v>57.833333333333336</v>
      </c>
      <c r="AI553" s="179">
        <v>48.333333333312503</v>
      </c>
      <c r="AJ553" s="184">
        <v>55</v>
      </c>
      <c r="AK553" s="179">
        <v>45</v>
      </c>
      <c r="AL553" s="179">
        <v>66.666666666750004</v>
      </c>
      <c r="AM553" s="185">
        <v>26.666666666499999</v>
      </c>
      <c r="AN553" s="179">
        <v>76.25</v>
      </c>
      <c r="AO553" s="184">
        <v>100</v>
      </c>
      <c r="AP553" s="179" t="s">
        <v>6</v>
      </c>
      <c r="AQ553" s="179" t="s">
        <v>6</v>
      </c>
      <c r="AR553" s="185">
        <v>52.5</v>
      </c>
    </row>
    <row r="554" spans="2:44" x14ac:dyDescent="0.3">
      <c r="B554" s="153" t="s">
        <v>34</v>
      </c>
      <c r="C554" s="92" t="s">
        <v>315</v>
      </c>
      <c r="D554" s="29">
        <f>AVERAGE(Mystery_Shopping_Scores6[[#This Row],[Business Start-up (2020)]:[Studying (2020)]], Mystery_Shopping_Scores6[[#This Row],[Regular business operations (2021)]:[Health (2021)]])</f>
        <v>62.561728395061728</v>
      </c>
      <c r="E554" s="29">
        <f>IFERROR(AVERAGE(Mystery_Shopping_Scores6[[#This Row],[Business Start-up (2020)]], Mystery_Shopping_Scores6[[#This Row],[Regular business operations (2021)]]), ".")</f>
        <v>63.888888888888893</v>
      </c>
      <c r="F554" s="30">
        <f>IFERROR(AVERAGE(Mystery_Shopping_Scores6[[#This Row],[Family (2020)]:[Studying (2020)]],Mystery_Shopping_Scores6[[#This Row],[Transport (2021)]:[Health (2021)]]), ".")</f>
        <v>62.182539682539684</v>
      </c>
      <c r="G554" s="171">
        <f>AVERAGE(Mystery_Shopping_Scores6[[#This Row],[Regular business operations (2021)]:[Health (2021)]])</f>
        <v>50.888888888888893</v>
      </c>
      <c r="H554" s="171">
        <v>44.444444444444443</v>
      </c>
      <c r="I554" s="38">
        <v>68</v>
      </c>
      <c r="J554" s="38">
        <v>40.000000000000007</v>
      </c>
      <c r="K554" s="38">
        <v>73.333333333333343</v>
      </c>
      <c r="L554" s="30">
        <v>28.666666666666668</v>
      </c>
      <c r="M554" s="171">
        <v>64</v>
      </c>
      <c r="N554" s="167">
        <v>33.333333333333336</v>
      </c>
      <c r="O554" s="172">
        <v>0</v>
      </c>
      <c r="P554" s="167">
        <v>70.626388888888897</v>
      </c>
      <c r="Q554" s="38">
        <f t="shared" si="174"/>
        <v>77.152777777777786</v>
      </c>
      <c r="R554" s="29">
        <v>83.333333333333343</v>
      </c>
      <c r="S554" s="38">
        <v>75</v>
      </c>
      <c r="T554" s="38">
        <v>67.777777777777786</v>
      </c>
      <c r="U554" s="30">
        <v>82.5</v>
      </c>
      <c r="V554" s="191">
        <v>71.166666666666671</v>
      </c>
      <c r="W554" s="179">
        <v>64.099999999999994</v>
      </c>
      <c r="X554" s="184">
        <v>60</v>
      </c>
      <c r="Y554" s="179">
        <v>63.1</v>
      </c>
      <c r="Z554" s="179">
        <v>100</v>
      </c>
      <c r="AA554" s="179">
        <v>33.299999999999997</v>
      </c>
      <c r="AB554" s="183">
        <v>70.666666666666671</v>
      </c>
      <c r="AC554" s="179">
        <v>85.5</v>
      </c>
      <c r="AD554" s="184">
        <v>100</v>
      </c>
      <c r="AE554" s="179" t="s">
        <v>6</v>
      </c>
      <c r="AF554" s="179" t="s">
        <v>6</v>
      </c>
      <c r="AG554" s="185">
        <v>71</v>
      </c>
      <c r="AH554" s="183">
        <v>68</v>
      </c>
      <c r="AI554" s="179">
        <v>63.333333333249996</v>
      </c>
      <c r="AJ554" s="184">
        <v>60</v>
      </c>
      <c r="AK554" s="179">
        <v>40</v>
      </c>
      <c r="AL554" s="179">
        <v>100</v>
      </c>
      <c r="AM554" s="185">
        <v>53.333333332999999</v>
      </c>
      <c r="AN554" s="179">
        <v>77.5</v>
      </c>
      <c r="AO554" s="184">
        <v>100</v>
      </c>
      <c r="AP554" s="179" t="s">
        <v>6</v>
      </c>
      <c r="AQ554" s="179" t="s">
        <v>6</v>
      </c>
      <c r="AR554" s="185">
        <v>55</v>
      </c>
    </row>
    <row r="555" spans="2:44" x14ac:dyDescent="0.3">
      <c r="B555" s="153" t="s">
        <v>34</v>
      </c>
      <c r="C555" s="92" t="s">
        <v>316</v>
      </c>
      <c r="D555" s="29">
        <f>AVERAGE(Mystery_Shopping_Scores6[[#This Row],[Business Start-up (2020)]:[Studying (2020)]], Mystery_Shopping_Scores6[[#This Row],[Regular business operations (2021)]:[Health (2021)]])</f>
        <v>81.481481481481467</v>
      </c>
      <c r="E555" s="29">
        <f>IFERROR(AVERAGE(Mystery_Shopping_Scores6[[#This Row],[Business Start-up (2020)]], Mystery_Shopping_Scores6[[#This Row],[Regular business operations (2021)]]), ".")</f>
        <v>100</v>
      </c>
      <c r="F555" s="30">
        <f>IFERROR(AVERAGE(Mystery_Shopping_Scores6[[#This Row],[Family (2020)]:[Studying (2020)]],Mystery_Shopping_Scores6[[#This Row],[Transport (2021)]:[Health (2021)]]), ".")</f>
        <v>76.190476190476176</v>
      </c>
      <c r="G555" s="171">
        <f>AVERAGE(Mystery_Shopping_Scores6[[#This Row],[Regular business operations (2021)]:[Health (2021)]])</f>
        <v>66.666666666666657</v>
      </c>
      <c r="H555" s="171">
        <v>100</v>
      </c>
      <c r="I555" s="38">
        <v>66.666666666666657</v>
      </c>
      <c r="J555" s="38">
        <v>0</v>
      </c>
      <c r="K555" s="38">
        <v>100</v>
      </c>
      <c r="L555" s="30">
        <v>66.666666666666657</v>
      </c>
      <c r="M555" s="171" t="s">
        <v>6</v>
      </c>
      <c r="N555" s="167" t="s">
        <v>6</v>
      </c>
      <c r="O555" s="172" t="s">
        <v>6</v>
      </c>
      <c r="P555" s="167">
        <v>83.337500000000006</v>
      </c>
      <c r="Q555" s="38">
        <f t="shared" si="174"/>
        <v>100</v>
      </c>
      <c r="R555" s="29">
        <v>100</v>
      </c>
      <c r="S555" s="38">
        <v>100</v>
      </c>
      <c r="T555" s="38">
        <v>100</v>
      </c>
      <c r="U555" s="30">
        <v>100</v>
      </c>
      <c r="V555" s="191">
        <v>77.833333333333329</v>
      </c>
      <c r="W555" s="179">
        <v>66.674999999999997</v>
      </c>
      <c r="X555" s="184">
        <v>100</v>
      </c>
      <c r="Y555" s="179">
        <v>100</v>
      </c>
      <c r="Z555" s="179">
        <v>66.7</v>
      </c>
      <c r="AA555" s="179">
        <v>0</v>
      </c>
      <c r="AB555" s="183">
        <v>77.833333333333329</v>
      </c>
      <c r="AC555" s="179">
        <v>100</v>
      </c>
      <c r="AD555" s="184">
        <v>100</v>
      </c>
      <c r="AE555" s="179" t="s">
        <v>6</v>
      </c>
      <c r="AF555" s="179" t="s">
        <v>6</v>
      </c>
      <c r="AG555" s="185">
        <v>100</v>
      </c>
      <c r="AH555" s="183">
        <v>77.833333333333329</v>
      </c>
      <c r="AI555" s="179">
        <v>66.666666666750004</v>
      </c>
      <c r="AJ555" s="184">
        <v>100</v>
      </c>
      <c r="AK555" s="179">
        <v>100</v>
      </c>
      <c r="AL555" s="179">
        <v>66.666666667000001</v>
      </c>
      <c r="AM555" s="185">
        <v>0</v>
      </c>
      <c r="AN555" s="179">
        <v>100</v>
      </c>
      <c r="AO555" s="184">
        <v>100</v>
      </c>
      <c r="AP555" s="179" t="s">
        <v>6</v>
      </c>
      <c r="AQ555" s="179" t="s">
        <v>6</v>
      </c>
      <c r="AR555" s="185">
        <v>100</v>
      </c>
    </row>
    <row r="556" spans="2:44" x14ac:dyDescent="0.3">
      <c r="B556" s="153" t="s">
        <v>34</v>
      </c>
      <c r="C556" s="92" t="s">
        <v>740</v>
      </c>
      <c r="D556" s="29">
        <f>AVERAGE(Mystery_Shopping_Scores6[[#This Row],[Business Start-up (2020)]:[Studying (2020)]], Mystery_Shopping_Scores6[[#This Row],[Regular business operations (2021)]:[Health (2021)]])</f>
        <v>21.111111111111111</v>
      </c>
      <c r="E556" s="29">
        <f>IFERROR(AVERAGE(Mystery_Shopping_Scores6[[#This Row],[Business Start-up (2020)]], Mystery_Shopping_Scores6[[#This Row],[Regular business operations (2021)]]), ".")</f>
        <v>50</v>
      </c>
      <c r="F556" s="30">
        <f>IFERROR(AVERAGE(Mystery_Shopping_Scores6[[#This Row],[Family (2020)]:[Studying (2020)]],Mystery_Shopping_Scores6[[#This Row],[Transport (2021)]:[Health (2021)]]), ".")</f>
        <v>12.857142857142858</v>
      </c>
      <c r="G556" s="171">
        <f>AVERAGE(Mystery_Shopping_Scores6[[#This Row],[Regular business operations (2021)]:[Health (2021)]])</f>
        <v>10</v>
      </c>
      <c r="H556" s="171">
        <v>0</v>
      </c>
      <c r="I556" s="38">
        <v>0</v>
      </c>
      <c r="J556" s="38">
        <v>0</v>
      </c>
      <c r="K556" s="38">
        <v>0</v>
      </c>
      <c r="L556" s="30">
        <v>50</v>
      </c>
      <c r="M556" s="171">
        <v>35.714285714285715</v>
      </c>
      <c r="N556" s="167">
        <v>87.5</v>
      </c>
      <c r="O556" s="172">
        <v>0</v>
      </c>
      <c r="P556" s="167">
        <v>39.6875</v>
      </c>
      <c r="Q556" s="38">
        <f t="shared" si="174"/>
        <v>35</v>
      </c>
      <c r="R556" s="29">
        <v>100</v>
      </c>
      <c r="S556" s="38">
        <v>0</v>
      </c>
      <c r="T556" s="38">
        <v>40</v>
      </c>
      <c r="U556" s="30">
        <v>0</v>
      </c>
      <c r="V556" s="191">
        <v>20</v>
      </c>
      <c r="W556" s="179">
        <v>0</v>
      </c>
      <c r="X556" s="184">
        <v>0</v>
      </c>
      <c r="Y556" s="179">
        <v>0</v>
      </c>
      <c r="Z556" s="179">
        <v>0</v>
      </c>
      <c r="AA556" s="179">
        <v>0</v>
      </c>
      <c r="AB556" s="183">
        <v>20</v>
      </c>
      <c r="AC556" s="179">
        <v>60</v>
      </c>
      <c r="AD556" s="184">
        <v>100</v>
      </c>
      <c r="AE556" s="179" t="s">
        <v>6</v>
      </c>
      <c r="AF556" s="179" t="s">
        <v>6</v>
      </c>
      <c r="AG556" s="185">
        <v>20</v>
      </c>
      <c r="AH556" s="183">
        <v>16.666666666666668</v>
      </c>
      <c r="AI556" s="179">
        <v>0</v>
      </c>
      <c r="AJ556" s="184">
        <v>0</v>
      </c>
      <c r="AK556" s="179">
        <v>0</v>
      </c>
      <c r="AL556" s="179">
        <v>0</v>
      </c>
      <c r="AM556" s="185">
        <v>0</v>
      </c>
      <c r="AN556" s="179">
        <v>50</v>
      </c>
      <c r="AO556" s="184">
        <v>100</v>
      </c>
      <c r="AP556" s="179" t="s">
        <v>6</v>
      </c>
      <c r="AQ556" s="179" t="s">
        <v>6</v>
      </c>
      <c r="AR556" s="185">
        <v>0</v>
      </c>
    </row>
    <row r="557" spans="2:44" x14ac:dyDescent="0.3">
      <c r="B557" s="153" t="s">
        <v>34</v>
      </c>
      <c r="C557" s="92" t="s">
        <v>741</v>
      </c>
      <c r="D557" s="29">
        <f>AVERAGE(Mystery_Shopping_Scores6[[#This Row],[Business Start-up (2020)]:[Studying (2020)]], Mystery_Shopping_Scores6[[#This Row],[Regular business operations (2021)]:[Health (2021)]])</f>
        <v>53.333333333333336</v>
      </c>
      <c r="E557" s="29">
        <f>IFERROR(AVERAGE(Mystery_Shopping_Scores6[[#This Row],[Business Start-up (2020)]], Mystery_Shopping_Scores6[[#This Row],[Regular business operations (2021)]]), ".")</f>
        <v>50</v>
      </c>
      <c r="F557" s="30">
        <f>IFERROR(AVERAGE(Mystery_Shopping_Scores6[[#This Row],[Family (2020)]:[Studying (2020)]],Mystery_Shopping_Scores6[[#This Row],[Transport (2021)]:[Health (2021)]]), ".")</f>
        <v>54.285714285714285</v>
      </c>
      <c r="G557" s="171">
        <f>AVERAGE(Mystery_Shopping_Scores6[[#This Row],[Regular business operations (2021)]:[Health (2021)]])</f>
        <v>20</v>
      </c>
      <c r="H557" s="171">
        <v>0</v>
      </c>
      <c r="I557" s="38">
        <v>0</v>
      </c>
      <c r="J557" s="38">
        <v>0</v>
      </c>
      <c r="K557" s="38">
        <v>0</v>
      </c>
      <c r="L557" s="30">
        <v>100</v>
      </c>
      <c r="M557" s="171">
        <v>50</v>
      </c>
      <c r="N557" s="167">
        <v>100</v>
      </c>
      <c r="O557" s="172">
        <v>0</v>
      </c>
      <c r="P557" s="167">
        <v>63.333333333333336</v>
      </c>
      <c r="Q557" s="38">
        <f t="shared" si="174"/>
        <v>95</v>
      </c>
      <c r="R557" s="29">
        <v>100</v>
      </c>
      <c r="S557" s="38">
        <v>100</v>
      </c>
      <c r="T557" s="38">
        <v>80</v>
      </c>
      <c r="U557" s="30">
        <v>100</v>
      </c>
      <c r="V557" s="191">
        <v>31.25</v>
      </c>
      <c r="W557" s="179">
        <v>0</v>
      </c>
      <c r="X557" s="184" t="s">
        <v>6</v>
      </c>
      <c r="Y557" s="179">
        <v>0</v>
      </c>
      <c r="Z557" s="179" t="s">
        <v>6</v>
      </c>
      <c r="AA557" s="179">
        <v>0</v>
      </c>
      <c r="AB557" s="183">
        <v>62.5</v>
      </c>
      <c r="AC557" s="179">
        <v>62.5</v>
      </c>
      <c r="AD557" s="184">
        <v>100</v>
      </c>
      <c r="AE557" s="179" t="s">
        <v>6</v>
      </c>
      <c r="AF557" s="179" t="s">
        <v>6</v>
      </c>
      <c r="AG557" s="185">
        <v>25</v>
      </c>
      <c r="AH557" s="183">
        <v>50</v>
      </c>
      <c r="AI557" s="179" t="s">
        <v>6</v>
      </c>
      <c r="AJ557" s="184" t="s">
        <v>6</v>
      </c>
      <c r="AK557" s="179" t="s">
        <v>6</v>
      </c>
      <c r="AL557" s="179" t="s">
        <v>6</v>
      </c>
      <c r="AM557" s="185" t="s">
        <v>6</v>
      </c>
      <c r="AN557" s="179">
        <v>50</v>
      </c>
      <c r="AO557" s="184">
        <v>100</v>
      </c>
      <c r="AP557" s="179" t="s">
        <v>6</v>
      </c>
      <c r="AQ557" s="179" t="s">
        <v>6</v>
      </c>
      <c r="AR557" s="185">
        <v>0</v>
      </c>
    </row>
    <row r="558" spans="2:44" x14ac:dyDescent="0.3">
      <c r="B558" s="153" t="s">
        <v>35</v>
      </c>
      <c r="C558" s="92" t="s">
        <v>307</v>
      </c>
      <c r="D558" s="29">
        <f>AVERAGE(Mystery_Shopping_Scores6[[#This Row],[Business Start-up (2020)]:[Studying (2020)]], Mystery_Shopping_Scores6[[#This Row],[Regular business operations (2021)]:[Health (2021)]])</f>
        <v>41.805243457979891</v>
      </c>
      <c r="E558" s="29">
        <f>IFERROR(AVERAGE(Mystery_Shopping_Scores6[[#This Row],[Business Start-up (2020)]], Mystery_Shopping_Scores6[[#This Row],[Regular business operations (2021)]]), ".")</f>
        <v>44.702980324074062</v>
      </c>
      <c r="F558" s="30">
        <f>IFERROR(AVERAGE(Mystery_Shopping_Scores6[[#This Row],[Family (2020)]:[Studying (2020)]],Mystery_Shopping_Scores6[[#This Row],[Transport (2021)]:[Health (2021)]]), ".")</f>
        <v>40.977318639095849</v>
      </c>
      <c r="G558" s="171">
        <f>AVERAGE(Mystery_Shopping_Scores6[[#This Row],[Regular business operations (2021)]:[Health (2021)]])</f>
        <v>44.856358418367336</v>
      </c>
      <c r="H558" s="29">
        <f t="shared" ref="H558:L558" si="176" xml:space="preserve"> (SUMIFS(H:H, $B:$B, $B558, $C:$C, "1. User centricity")+SUMIFS(H:H, $B:$B, $B558, $C:$C, "2. Transparency")+SUMIFS(H:H, $B:$B, $B558, $C:$C, "3. Key enablers")+ SUMIFS(H:H, $B:$B, $B558, $C:$C, "4. Cross-border services"))/4</f>
        <v>48.311383928571416</v>
      </c>
      <c r="I558" s="38">
        <f t="shared" si="176"/>
        <v>39.178013983371116</v>
      </c>
      <c r="J558" s="38">
        <f t="shared" si="176"/>
        <v>51.658068783068785</v>
      </c>
      <c r="K558" s="38">
        <f t="shared" si="176"/>
        <v>51.934027777777771</v>
      </c>
      <c r="L558" s="30">
        <f t="shared" si="176"/>
        <v>33.200297619047618</v>
      </c>
      <c r="M558" s="171" t="s">
        <v>6</v>
      </c>
      <c r="N558" s="167" t="s">
        <v>6</v>
      </c>
      <c r="O558" s="172" t="s">
        <v>6</v>
      </c>
      <c r="P558" s="167">
        <v>40.081612378747792</v>
      </c>
      <c r="Q558" s="38">
        <f t="shared" si="174"/>
        <v>37.991349757495584</v>
      </c>
      <c r="R558" s="29">
        <f xml:space="preserve"> (SUMIFS(R:R, $B:$B, $B558, $C:$C, "1. User centricity")+SUMIFS(R:R, $B:$B, $B558, $C:$C, "2. Transparency")+SUMIFS(R:R, $B:$B, $B558, $C:$C, "3. Key enablers")+ SUMIFS(R:R, $B:$B, $B558, $C:$C, "4. Cross-border services"))/4</f>
        <v>41.094576719576715</v>
      </c>
      <c r="S558" s="38">
        <f xml:space="preserve"> (SUMIFS(S:S, $B:$B, $B558, $C:$C, "1. User centricity")+SUMIFS(S:S, $B:$B, $B558, $C:$C, "2. Transparency")+SUMIFS(S:S, $B:$B, $B558, $C:$C, "3. Key enablers")+ SUMIFS(S:S, $B:$B, $B558, $C:$C, "4. Cross-border services"))/4</f>
        <v>38.653439153439152</v>
      </c>
      <c r="T558" s="38">
        <f xml:space="preserve"> (SUMIFS(T:T, $B:$B, $B558, $C:$C, "1. User centricity")+SUMIFS(T:T, $B:$B, $B558, $C:$C, "2. Transparency")+SUMIFS(T:T, $B:$B, $B558, $C:$C, "3. Key enablers")+ SUMIFS(T:T, $B:$B, $B558, $C:$C, "4. Cross-border services"))/4</f>
        <v>30.098633156966493</v>
      </c>
      <c r="U558" s="30">
        <f xml:space="preserve"> (SUMIFS(U:U, $B:$B, $B558, $C:$C, "1. User centricity")+SUMIFS(U:U, $B:$B, $B558, $C:$C, "2. Transparency")+SUMIFS(U:U, $B:$B, $B558, $C:$C, "3. Key enablers")+ SUMIFS(U:U, $B:$B, $B558, $C:$C, "4. Cross-border services"))/4</f>
        <v>42.118749999999991</v>
      </c>
      <c r="V558" s="191">
        <v>43.25</v>
      </c>
      <c r="W558" s="179">
        <v>42.171875</v>
      </c>
      <c r="X558" s="184">
        <v>47.75</v>
      </c>
      <c r="Y558" s="179">
        <v>45.443749999999994</v>
      </c>
      <c r="Z558" s="179">
        <v>31.056250000000002</v>
      </c>
      <c r="AA558" s="179">
        <v>44.4375</v>
      </c>
      <c r="AB558" s="183">
        <v>40.25</v>
      </c>
      <c r="AC558" s="179">
        <v>44.576247510114406</v>
      </c>
      <c r="AD558" s="184">
        <v>49.686736799091662</v>
      </c>
      <c r="AE558" s="179">
        <v>39.991433610376845</v>
      </c>
      <c r="AF558" s="179">
        <v>44.205942205875921</v>
      </c>
      <c r="AG558" s="185">
        <v>44.42087742511319</v>
      </c>
      <c r="AH558" s="183">
        <v>36.25</v>
      </c>
      <c r="AI558" s="179">
        <v>36.013374455618049</v>
      </c>
      <c r="AJ558" s="184">
        <v>47.600529100645829</v>
      </c>
      <c r="AK558" s="179">
        <v>39.937626318687492</v>
      </c>
      <c r="AL558" s="179">
        <v>24.045104307958333</v>
      </c>
      <c r="AM558" s="185">
        <v>32.470238095180555</v>
      </c>
      <c r="AN558" s="179">
        <v>36.42950289351851</v>
      </c>
      <c r="AO558" s="184">
        <v>37.749909722222213</v>
      </c>
      <c r="AP558" s="179">
        <v>33.233666666666664</v>
      </c>
      <c r="AQ558" s="179">
        <v>39.228990740740734</v>
      </c>
      <c r="AR558" s="185">
        <v>35.505444444444443</v>
      </c>
    </row>
    <row r="559" spans="2:44" x14ac:dyDescent="0.3">
      <c r="B559" s="153" t="s">
        <v>35</v>
      </c>
      <c r="C559" s="92" t="s">
        <v>734</v>
      </c>
      <c r="D559" s="29">
        <f>AVERAGE(Mystery_Shopping_Scores6[[#This Row],[Business Start-up (2020)]:[Studying (2020)]], Mystery_Shopping_Scores6[[#This Row],[Regular business operations (2021)]:[Health (2021)]])</f>
        <v>72.931569664902995</v>
      </c>
      <c r="E559" s="29">
        <f>IFERROR(AVERAGE(Mystery_Shopping_Scores6[[#This Row],[Business Start-up (2020)]], Mystery_Shopping_Scores6[[#This Row],[Regular business operations (2021)]]), ".")</f>
        <v>76.80820105820105</v>
      </c>
      <c r="F559" s="30">
        <f>IFERROR(AVERAGE(Mystery_Shopping_Scores6[[#This Row],[Family (2020)]:[Studying (2020)]],Mystery_Shopping_Scores6[[#This Row],[Transport (2021)]:[Health (2021)]]), ".")</f>
        <v>71.823960695389275</v>
      </c>
      <c r="G559" s="171">
        <f>AVERAGE(Mystery_Shopping_Scores6[[#This Row],[Regular business operations (2021)]:[Health (2021)]])</f>
        <v>74.02624338624338</v>
      </c>
      <c r="H559" s="29">
        <f t="shared" ref="H559:L559" si="177">2/3*IF(ISNUMBER(H560),H560)+1/3*(2/3*IF(ISNUMBER(H562),H562)+IF(ISNUMBER(H561),H561)/3)</f>
        <v>79.444444444444443</v>
      </c>
      <c r="I559" s="38">
        <f t="shared" si="177"/>
        <v>80.682539682539669</v>
      </c>
      <c r="J559" s="38">
        <f t="shared" si="177"/>
        <v>80.021164021164026</v>
      </c>
      <c r="K559" s="38">
        <f t="shared" si="177"/>
        <v>74.751322751322746</v>
      </c>
      <c r="L559" s="30">
        <f t="shared" si="177"/>
        <v>55.231746031746027</v>
      </c>
      <c r="M559" s="171" t="s">
        <v>6</v>
      </c>
      <c r="N559" s="167" t="s">
        <v>6</v>
      </c>
      <c r="O559" s="172" t="s">
        <v>6</v>
      </c>
      <c r="P559" s="167">
        <v>72.694113756613746</v>
      </c>
      <c r="Q559" s="38">
        <f t="shared" si="174"/>
        <v>71.563227513227503</v>
      </c>
      <c r="R559" s="29">
        <f>2/3*IF(ISNUMBER(R560),R560)+1/3*(2/3*IF(ISNUMBER(R562),R562)+IF(ISNUMBER(R561),R561)/3)</f>
        <v>74.171957671957657</v>
      </c>
      <c r="S559" s="38">
        <f>2/3*IF(ISNUMBER(S560),S560)+1/3*(2/3*IF(ISNUMBER(S562),S562)+IF(ISNUMBER(S561),S561)/3)</f>
        <v>69.037037037037038</v>
      </c>
      <c r="T559" s="38">
        <f>2/3*IF(ISNUMBER(T560),T560)+1/3*(2/3*IF(ISNUMBER(T562),T562)+IF(ISNUMBER(T561),T561)/3)</f>
        <v>68.499470899470907</v>
      </c>
      <c r="U559" s="30">
        <f>2/3*IF(ISNUMBER(U560),U560)+1/3*(2/3*IF(ISNUMBER(U562),U562)+IF(ISNUMBER(U561),U561)/3)</f>
        <v>74.544444444444437</v>
      </c>
      <c r="V559" s="191">
        <v>70</v>
      </c>
      <c r="W559" s="179">
        <v>73.825000000000003</v>
      </c>
      <c r="X559" s="184">
        <v>84</v>
      </c>
      <c r="Y559" s="179">
        <v>60.9</v>
      </c>
      <c r="Z559" s="179">
        <v>75.2</v>
      </c>
      <c r="AA559" s="179">
        <v>75.2</v>
      </c>
      <c r="AB559" s="183">
        <v>66.875</v>
      </c>
      <c r="AC559" s="179">
        <v>66.170628356111109</v>
      </c>
      <c r="AD559" s="184">
        <v>72.948284690333324</v>
      </c>
      <c r="AE559" s="179">
        <v>63.068783068555547</v>
      </c>
      <c r="AF559" s="179">
        <v>60.617826617777773</v>
      </c>
      <c r="AG559" s="185">
        <v>68.047619047777772</v>
      </c>
      <c r="AH559" s="183">
        <v>63.75</v>
      </c>
      <c r="AI559" s="179">
        <v>67.689954384138872</v>
      </c>
      <c r="AJ559" s="184">
        <v>91.111111111333329</v>
      </c>
      <c r="AK559" s="179">
        <v>52.277432711999992</v>
      </c>
      <c r="AL559" s="179">
        <v>65.466511808333323</v>
      </c>
      <c r="AM559" s="185">
        <v>61.904761904888886</v>
      </c>
      <c r="AN559" s="179">
        <v>60.026611111111102</v>
      </c>
      <c r="AO559" s="184">
        <v>70.237555555555545</v>
      </c>
      <c r="AP559" s="179">
        <v>44.643333333333324</v>
      </c>
      <c r="AQ559" s="179">
        <v>60.481888888888882</v>
      </c>
      <c r="AR559" s="185">
        <v>64.743666666666655</v>
      </c>
    </row>
    <row r="560" spans="2:44" x14ac:dyDescent="0.3">
      <c r="B560" s="153" t="s">
        <v>35</v>
      </c>
      <c r="C560" s="92" t="s">
        <v>308</v>
      </c>
      <c r="D560" s="29">
        <f>AVERAGE(Mystery_Shopping_Scores6[[#This Row],[Business Start-up (2020)]:[Studying (2020)]], Mystery_Shopping_Scores6[[#This Row],[Regular business operations (2021)]:[Health (2021)]])</f>
        <v>66.244356261022915</v>
      </c>
      <c r="E560" s="29">
        <f>IFERROR(AVERAGE(Mystery_Shopping_Scores6[[#This Row],[Business Start-up (2020)]], Mystery_Shopping_Scores6[[#This Row],[Regular business operations (2021)]]), ".")</f>
        <v>73.267857142857139</v>
      </c>
      <c r="F560" s="30">
        <f>IFERROR(AVERAGE(Mystery_Shopping_Scores6[[#This Row],[Family (2020)]:[Studying (2020)]],Mystery_Shopping_Scores6[[#This Row],[Transport (2021)]:[Health (2021)]]), ".")</f>
        <v>64.23764172335602</v>
      </c>
      <c r="G560" s="171">
        <f>AVERAGE(Mystery_Shopping_Scores6[[#This Row],[Regular business operations (2021)]:[Health (2021)]])</f>
        <v>68.983809523809526</v>
      </c>
      <c r="H560" s="171">
        <v>77.5</v>
      </c>
      <c r="I560" s="38">
        <v>78.285714285714292</v>
      </c>
      <c r="J560" s="38">
        <v>84</v>
      </c>
      <c r="K560" s="38">
        <v>71.333333333333343</v>
      </c>
      <c r="L560" s="30">
        <v>33.799999999999997</v>
      </c>
      <c r="M560" s="171">
        <v>69.222222222222229</v>
      </c>
      <c r="N560" s="167">
        <v>64.333333333333343</v>
      </c>
      <c r="O560" s="172">
        <v>60.878787878787882</v>
      </c>
      <c r="P560" s="167">
        <v>70.422519841269846</v>
      </c>
      <c r="Q560" s="38">
        <f t="shared" si="174"/>
        <v>62.820039682539687</v>
      </c>
      <c r="R560" s="29">
        <v>69.035714285714278</v>
      </c>
      <c r="S560" s="38">
        <v>56.666666666666671</v>
      </c>
      <c r="T560" s="38">
        <v>60.844444444444449</v>
      </c>
      <c r="U560" s="30">
        <v>64.733333333333334</v>
      </c>
      <c r="V560" s="191">
        <v>70.25</v>
      </c>
      <c r="W560" s="179">
        <v>78.024999999999991</v>
      </c>
      <c r="X560" s="184">
        <v>86.7</v>
      </c>
      <c r="Y560" s="179">
        <v>62.4</v>
      </c>
      <c r="Z560" s="179">
        <v>76.3</v>
      </c>
      <c r="AA560" s="179">
        <v>86.7</v>
      </c>
      <c r="AB560" s="183">
        <v>66.625</v>
      </c>
      <c r="AC560" s="179">
        <v>62.511446886499996</v>
      </c>
      <c r="AD560" s="184">
        <v>71.142857143000001</v>
      </c>
      <c r="AE560" s="179">
        <v>55.714285713999999</v>
      </c>
      <c r="AF560" s="179">
        <v>61.021978021999999</v>
      </c>
      <c r="AG560" s="185">
        <v>62.166666667000001</v>
      </c>
      <c r="AH560" s="183">
        <v>62.375</v>
      </c>
      <c r="AI560" s="179">
        <v>70.773809524000001</v>
      </c>
      <c r="AJ560" s="184">
        <v>86.666666667000001</v>
      </c>
      <c r="AK560" s="179">
        <v>58.333333332999999</v>
      </c>
      <c r="AL560" s="179">
        <v>71.428571429000002</v>
      </c>
      <c r="AM560" s="185">
        <v>66.666666667000001</v>
      </c>
      <c r="AN560" s="179">
        <v>54.045500000000004</v>
      </c>
      <c r="AO560" s="184">
        <v>68</v>
      </c>
      <c r="AP560" s="179">
        <v>30.928999999999998</v>
      </c>
      <c r="AQ560" s="179">
        <v>59.253</v>
      </c>
      <c r="AR560" s="185">
        <v>58</v>
      </c>
    </row>
    <row r="561" spans="2:44" x14ac:dyDescent="0.3">
      <c r="B561" s="153" t="s">
        <v>35</v>
      </c>
      <c r="C561" s="92" t="s">
        <v>735</v>
      </c>
      <c r="D561" s="29">
        <f>AVERAGE(Mystery_Shopping_Scores6[[#This Row],[Business Start-up (2020)]:[Studying (2020)]], Mystery_Shopping_Scores6[[#This Row],[Regular business operations (2021)]:[Health (2021)]])</f>
        <v>74.791005291005305</v>
      </c>
      <c r="E561" s="29">
        <f>IFERROR(AVERAGE(Mystery_Shopping_Scores6[[#This Row],[Business Start-up (2020)]], Mystery_Shopping_Scores6[[#This Row],[Regular business operations (2021)]]), ".")</f>
        <v>51.666666666666671</v>
      </c>
      <c r="F561" s="30">
        <f>IFERROR(AVERAGE(Mystery_Shopping_Scores6[[#This Row],[Family (2020)]:[Studying (2020)]],Mystery_Shopping_Scores6[[#This Row],[Transport (2021)]:[Health (2021)]]), ".")</f>
        <v>81.397959183673478</v>
      </c>
      <c r="G561" s="171">
        <f>AVERAGE(Mystery_Shopping_Scores6[[#This Row],[Regular business operations (2021)]:[Health (2021)]])</f>
        <v>75.190476190476176</v>
      </c>
      <c r="H561" s="171">
        <v>50</v>
      </c>
      <c r="I561" s="38">
        <v>85</v>
      </c>
      <c r="J561" s="38">
        <v>73.333333333333329</v>
      </c>
      <c r="K561" s="38">
        <v>73.333333333333329</v>
      </c>
      <c r="L561" s="30">
        <v>94.285714285714292</v>
      </c>
      <c r="M561" s="171">
        <v>77.35849056603773</v>
      </c>
      <c r="N561" s="167">
        <v>60</v>
      </c>
      <c r="O561" s="172">
        <v>66.913580246913583</v>
      </c>
      <c r="P561" s="167">
        <v>71.170833333333334</v>
      </c>
      <c r="Q561" s="38">
        <f t="shared" si="174"/>
        <v>74.291666666666671</v>
      </c>
      <c r="R561" s="29">
        <v>53.333333333333336</v>
      </c>
      <c r="S561" s="38">
        <v>81.333333333333343</v>
      </c>
      <c r="T561" s="38">
        <v>80</v>
      </c>
      <c r="U561" s="30">
        <v>82.5</v>
      </c>
      <c r="V561" s="191">
        <v>51.375</v>
      </c>
      <c r="W561" s="179">
        <v>68.05</v>
      </c>
      <c r="X561" s="184">
        <v>36.4</v>
      </c>
      <c r="Y561" s="179">
        <v>60</v>
      </c>
      <c r="Z561" s="179">
        <v>75.8</v>
      </c>
      <c r="AA561" s="179">
        <v>100</v>
      </c>
      <c r="AB561" s="183">
        <v>52.5</v>
      </c>
      <c r="AC561" s="179">
        <v>34.752688171999999</v>
      </c>
      <c r="AD561" s="184">
        <v>29.677419355000001</v>
      </c>
      <c r="AE561" s="179">
        <v>33.333333332999999</v>
      </c>
      <c r="AF561" s="179">
        <v>8</v>
      </c>
      <c r="AG561" s="185">
        <v>68</v>
      </c>
      <c r="AH561" s="183">
        <v>50.125</v>
      </c>
      <c r="AI561" s="179">
        <v>70.281018027750008</v>
      </c>
      <c r="AJ561" s="184">
        <v>100</v>
      </c>
      <c r="AK561" s="179">
        <v>34.782608695999997</v>
      </c>
      <c r="AL561" s="179">
        <v>46.341463415</v>
      </c>
      <c r="AM561" s="185">
        <v>100</v>
      </c>
      <c r="AN561" s="179">
        <v>30.252499999999998</v>
      </c>
      <c r="AO561" s="184">
        <v>24.138000000000002</v>
      </c>
      <c r="AP561" s="179">
        <v>16.216000000000001</v>
      </c>
      <c r="AQ561" s="179">
        <v>17.390999999999998</v>
      </c>
      <c r="AR561" s="185">
        <v>63.265000000000001</v>
      </c>
    </row>
    <row r="562" spans="2:44" x14ac:dyDescent="0.3">
      <c r="B562" s="153" t="s">
        <v>35</v>
      </c>
      <c r="C562" s="92" t="s">
        <v>736</v>
      </c>
      <c r="D562" s="29">
        <f>AVERAGE(Mystery_Shopping_Scores6[[#This Row],[Business Start-up (2020)]:[Studying (2020)]], Mystery_Shopping_Scores6[[#This Row],[Regular business operations (2021)]:[Health (2021)]])</f>
        <v>92.063492063492063</v>
      </c>
      <c r="E562" s="29">
        <f>IFERROR(AVERAGE(Mystery_Shopping_Scores6[[#This Row],[Business Start-up (2020)]], Mystery_Shopping_Scores6[[#This Row],[Regular business operations (2021)]]), ".")</f>
        <v>100</v>
      </c>
      <c r="F562" s="30">
        <f>IFERROR(AVERAGE(Mystery_Shopping_Scores6[[#This Row],[Family (2020)]:[Studying (2020)]],Mystery_Shopping_Scores6[[#This Row],[Transport (2021)]:[Health (2021)]]), ".")</f>
        <v>89.795918367346943</v>
      </c>
      <c r="G562" s="171">
        <f>AVERAGE(Mystery_Shopping_Scores6[[#This Row],[Regular business operations (2021)]:[Health (2021)]])</f>
        <v>88.571428571428584</v>
      </c>
      <c r="H562" s="171">
        <v>100</v>
      </c>
      <c r="I562" s="38">
        <v>85.714285714285708</v>
      </c>
      <c r="J562" s="38">
        <v>71.428571428571431</v>
      </c>
      <c r="K562" s="38">
        <v>85.714285714285708</v>
      </c>
      <c r="L562" s="30">
        <v>100</v>
      </c>
      <c r="M562" s="171" t="s">
        <v>6</v>
      </c>
      <c r="N562" s="167" t="s">
        <v>6</v>
      </c>
      <c r="O562" s="172" t="s">
        <v>6</v>
      </c>
      <c r="P562" s="167">
        <v>80.351785714285711</v>
      </c>
      <c r="Q562" s="38">
        <f t="shared" si="174"/>
        <v>96.428571428571431</v>
      </c>
      <c r="R562" s="29">
        <v>100</v>
      </c>
      <c r="S562" s="38">
        <v>100</v>
      </c>
      <c r="T562" s="38">
        <v>85.714285714285708</v>
      </c>
      <c r="U562" s="30">
        <v>100</v>
      </c>
      <c r="V562" s="191">
        <v>78.625</v>
      </c>
      <c r="W562" s="179">
        <v>64.275000000000006</v>
      </c>
      <c r="X562" s="184">
        <v>100</v>
      </c>
      <c r="Y562" s="179">
        <v>57.1</v>
      </c>
      <c r="Z562" s="179">
        <v>71.400000000000006</v>
      </c>
      <c r="AA562" s="179">
        <v>28.6</v>
      </c>
      <c r="AB562" s="183">
        <v>75.125</v>
      </c>
      <c r="AC562" s="179">
        <v>92.857142856999985</v>
      </c>
      <c r="AD562" s="184">
        <v>100</v>
      </c>
      <c r="AE562" s="179">
        <v>100</v>
      </c>
      <c r="AF562" s="179">
        <v>85.714285713999999</v>
      </c>
      <c r="AG562" s="185">
        <v>85.714285713999999</v>
      </c>
      <c r="AH562" s="183">
        <v>75.125</v>
      </c>
      <c r="AI562" s="179">
        <v>57.142857142750003</v>
      </c>
      <c r="AJ562" s="184">
        <v>100</v>
      </c>
      <c r="AK562" s="179">
        <v>42.857142856999999</v>
      </c>
      <c r="AL562" s="179">
        <v>57.142857143000001</v>
      </c>
      <c r="AM562" s="185">
        <v>28.571428570999998</v>
      </c>
      <c r="AN562" s="179">
        <v>92.856999999999999</v>
      </c>
      <c r="AO562" s="184">
        <v>100</v>
      </c>
      <c r="AP562" s="179">
        <v>100</v>
      </c>
      <c r="AQ562" s="179">
        <v>85.713999999999999</v>
      </c>
      <c r="AR562" s="185">
        <v>85.713999999999999</v>
      </c>
    </row>
    <row r="563" spans="2:44" x14ac:dyDescent="0.3">
      <c r="B563" s="153" t="s">
        <v>35</v>
      </c>
      <c r="C563" s="92" t="s">
        <v>309</v>
      </c>
      <c r="D563" s="29">
        <f>AVERAGE(Mystery_Shopping_Scores6[[#This Row],[Business Start-up (2020)]:[Studying (2020)]], Mystery_Shopping_Scores6[[#This Row],[Regular business operations (2021)]:[Health (2021)]])</f>
        <v>41.024159458021892</v>
      </c>
      <c r="E563" s="29">
        <f>IFERROR(AVERAGE(Mystery_Shopping_Scores6[[#This Row],[Business Start-up (2020)]], Mystery_Shopping_Scores6[[#This Row],[Regular business operations (2021)]]), ".")</f>
        <v>46.103174603174601</v>
      </c>
      <c r="F563" s="30">
        <f>IFERROR(AVERAGE(Mystery_Shopping_Scores6[[#This Row],[Family (2020)]:[Studying (2020)]],Mystery_Shopping_Scores6[[#This Row],[Transport (2021)]:[Health (2021)]]), ".")</f>
        <v>39.573012273692541</v>
      </c>
      <c r="G563" s="171">
        <f>AVERAGE(Mystery_Shopping_Scores6[[#This Row],[Regular business operations (2021)]:[Health (2021)]])</f>
        <v>41.358125472411189</v>
      </c>
      <c r="H563" s="29">
        <f t="shared" ref="H563:L563" si="178">1/3*IF(ISNUMBER(H564),H564,0)+1/3*IF(ISNUMBER(H566),H566,0)+1/3*IF(ISNUMBER(H565),H565,0)</f>
        <v>49.38095238095238</v>
      </c>
      <c r="I563" s="38">
        <f t="shared" si="178"/>
        <v>22.383219954648524</v>
      </c>
      <c r="J563" s="38">
        <f t="shared" si="178"/>
        <v>44.111111111111114</v>
      </c>
      <c r="K563" s="38">
        <f t="shared" si="178"/>
        <v>46.359788359788354</v>
      </c>
      <c r="L563" s="30">
        <f t="shared" si="178"/>
        <v>44.555555555555557</v>
      </c>
      <c r="M563" s="171" t="s">
        <v>6</v>
      </c>
      <c r="N563" s="167" t="s">
        <v>6</v>
      </c>
      <c r="O563" s="172" t="s">
        <v>6</v>
      </c>
      <c r="P563" s="167">
        <v>44.278350970017634</v>
      </c>
      <c r="Q563" s="38">
        <f t="shared" si="174"/>
        <v>40.606701940035265</v>
      </c>
      <c r="R563" s="29">
        <f>1/3*IF(ISNUMBER(R564),R564,0)+1/3*IF(ISNUMBER(R566),R566,0)+1/3*IF(ISNUMBER(R565),R565,0)</f>
        <v>42.825396825396822</v>
      </c>
      <c r="S563" s="38">
        <f>1/3*IF(ISNUMBER(S564),S564,0)+1/3*IF(ISNUMBER(S566),S566,0)+1/3*IF(ISNUMBER(S565),S565,0)</f>
        <v>56.687830687830683</v>
      </c>
      <c r="T563" s="38">
        <f>1/3*IF(ISNUMBER(T564),T564,0)+1/3*IF(ISNUMBER(T566),T566,0)+1/3*IF(ISNUMBER(T565),T565,0)</f>
        <v>27.691358024691354</v>
      </c>
      <c r="U563" s="30">
        <f>1/3*IF(ISNUMBER(U564),U564,0)+1/3*IF(ISNUMBER(U566),U566,0)+1/3*IF(ISNUMBER(U565),U565,0)</f>
        <v>35.222222222222214</v>
      </c>
      <c r="V563" s="191">
        <v>50.125</v>
      </c>
      <c r="W563" s="179">
        <v>47.95</v>
      </c>
      <c r="X563" s="184">
        <v>59.5</v>
      </c>
      <c r="Y563" s="179">
        <v>43.3</v>
      </c>
      <c r="Z563" s="179">
        <v>37.299999999999997</v>
      </c>
      <c r="AA563" s="179">
        <v>51.7</v>
      </c>
      <c r="AB563" s="183">
        <v>46.25</v>
      </c>
      <c r="AC563" s="179">
        <v>52.270140463583331</v>
      </c>
      <c r="AD563" s="184">
        <v>63.427248677333331</v>
      </c>
      <c r="AE563" s="179">
        <v>55.72694633399999</v>
      </c>
      <c r="AF563" s="179">
        <v>44.607142856999999</v>
      </c>
      <c r="AG563" s="185">
        <v>45.319223985999997</v>
      </c>
      <c r="AH563" s="183">
        <v>44.25</v>
      </c>
      <c r="AI563" s="179">
        <v>40.025510204208331</v>
      </c>
      <c r="AJ563" s="184">
        <v>51.818783068999998</v>
      </c>
      <c r="AK563" s="179">
        <v>40.925453515000001</v>
      </c>
      <c r="AL563" s="179">
        <v>28.5482804235</v>
      </c>
      <c r="AM563" s="185">
        <v>38.809523809333328</v>
      </c>
      <c r="AN563" s="179">
        <v>48.258749999999992</v>
      </c>
      <c r="AO563" s="184">
        <v>54.291333333333334</v>
      </c>
      <c r="AP563" s="179">
        <v>55.057666666666663</v>
      </c>
      <c r="AQ563" s="179">
        <v>41.913333333333327</v>
      </c>
      <c r="AR563" s="185">
        <v>41.772666666666666</v>
      </c>
    </row>
    <row r="564" spans="2:44" x14ac:dyDescent="0.3">
      <c r="B564" s="153" t="s">
        <v>35</v>
      </c>
      <c r="C564" s="92" t="s">
        <v>737</v>
      </c>
      <c r="D564" s="29">
        <f>AVERAGE(Mystery_Shopping_Scores6[[#This Row],[Business Start-up (2020)]:[Studying (2020)]], Mystery_Shopping_Scores6[[#This Row],[Regular business operations (2021)]:[Health (2021)]])</f>
        <v>20.887293188880491</v>
      </c>
      <c r="E564" s="29">
        <f>IFERROR(AVERAGE(Mystery_Shopping_Scores6[[#This Row],[Business Start-up (2020)]], Mystery_Shopping_Scores6[[#This Row],[Regular business operations (2021)]]), ".")</f>
        <v>29.476190476190474</v>
      </c>
      <c r="F564" s="30">
        <f>IFERROR(AVERAGE(Mystery_Shopping_Scores6[[#This Row],[Family (2020)]:[Studying (2020)]],Mystery_Shopping_Scores6[[#This Row],[Transport (2021)]:[Health (2021)]]), ".")</f>
        <v>18.433322535363349</v>
      </c>
      <c r="G564" s="171">
        <f>AVERAGE(Mystery_Shopping_Scores6[[#This Row],[Regular business operations (2021)]:[Health (2021)]])</f>
        <v>17.60770975056689</v>
      </c>
      <c r="H564" s="171">
        <v>30.142857142857146</v>
      </c>
      <c r="I564" s="38">
        <v>7.482993197278911</v>
      </c>
      <c r="J564" s="38">
        <v>0</v>
      </c>
      <c r="K564" s="38">
        <v>38.412698412698411</v>
      </c>
      <c r="L564" s="30">
        <v>12</v>
      </c>
      <c r="M564" s="171">
        <v>21.598639455782312</v>
      </c>
      <c r="N564" s="167">
        <v>35.55555555555555</v>
      </c>
      <c r="O564" s="172">
        <v>12.162698412698411</v>
      </c>
      <c r="P564" s="167">
        <v>31.480886243386241</v>
      </c>
      <c r="Q564" s="38">
        <f t="shared" si="174"/>
        <v>24.986772486772484</v>
      </c>
      <c r="R564" s="29">
        <v>28.809523809523807</v>
      </c>
      <c r="S564" s="38">
        <v>33.730158730158728</v>
      </c>
      <c r="T564" s="38">
        <v>7.4074074074074066</v>
      </c>
      <c r="U564" s="30">
        <v>30</v>
      </c>
      <c r="V564" s="191">
        <v>34.375</v>
      </c>
      <c r="W564" s="179">
        <v>37.975000000000001</v>
      </c>
      <c r="X564" s="184">
        <v>59</v>
      </c>
      <c r="Y564" s="179">
        <v>39.5</v>
      </c>
      <c r="Z564" s="179">
        <v>5.8</v>
      </c>
      <c r="AA564" s="179">
        <v>47.6</v>
      </c>
      <c r="AB564" s="183">
        <v>31.875</v>
      </c>
      <c r="AC564" s="179">
        <v>30.335884353499999</v>
      </c>
      <c r="AD564" s="184">
        <v>32.976190475999999</v>
      </c>
      <c r="AE564" s="179">
        <v>32.653061223999998</v>
      </c>
      <c r="AF564" s="179">
        <v>28.571428570999998</v>
      </c>
      <c r="AG564" s="185">
        <v>27.142857143000001</v>
      </c>
      <c r="AH564" s="183">
        <v>29.75</v>
      </c>
      <c r="AI564" s="179">
        <v>33.097363945625005</v>
      </c>
      <c r="AJ564" s="184">
        <v>55.873015873</v>
      </c>
      <c r="AK564" s="179">
        <v>36.734693878000002</v>
      </c>
      <c r="AL564" s="179">
        <v>1.6865079365</v>
      </c>
      <c r="AM564" s="185">
        <v>38.095238094999999</v>
      </c>
      <c r="AN564" s="179">
        <v>26.486000000000001</v>
      </c>
      <c r="AO564" s="184">
        <v>23.29</v>
      </c>
      <c r="AP564" s="179">
        <v>36.734999999999999</v>
      </c>
      <c r="AQ564" s="179">
        <v>24.49</v>
      </c>
      <c r="AR564" s="185">
        <v>21.428999999999998</v>
      </c>
    </row>
    <row r="565" spans="2:44" x14ac:dyDescent="0.3">
      <c r="B565" s="153" t="s">
        <v>35</v>
      </c>
      <c r="C565" s="92" t="s">
        <v>738</v>
      </c>
      <c r="D565" s="29">
        <f>AVERAGE(Mystery_Shopping_Scores6[[#This Row],[Business Start-up (2020)]:[Studying (2020)]], Mystery_Shopping_Scores6[[#This Row],[Regular business operations (2021)]:[Health (2021)]])</f>
        <v>54.962962962962962</v>
      </c>
      <c r="E565" s="29">
        <f>IFERROR(AVERAGE(Mystery_Shopping_Scores6[[#This Row],[Business Start-up (2020)]], Mystery_Shopping_Scores6[[#This Row],[Regular business operations (2021)]]), ".")</f>
        <v>71.333333333333343</v>
      </c>
      <c r="F565" s="30">
        <f>IFERROR(AVERAGE(Mystery_Shopping_Scores6[[#This Row],[Family (2020)]:[Studying (2020)]],Mystery_Shopping_Scores6[[#This Row],[Transport (2021)]:[Health (2021)]]), ".")</f>
        <v>50.285714285714285</v>
      </c>
      <c r="G565" s="171">
        <f>AVERAGE(Mystery_Shopping_Scores6[[#This Row],[Regular business operations (2021)]:[Health (2021)]])</f>
        <v>51.466666666666661</v>
      </c>
      <c r="H565" s="171">
        <v>68</v>
      </c>
      <c r="I565" s="38">
        <v>34.666666666666671</v>
      </c>
      <c r="J565" s="38">
        <v>57.333333333333336</v>
      </c>
      <c r="K565" s="38">
        <v>50.666666666666664</v>
      </c>
      <c r="L565" s="30">
        <v>46.666666666666664</v>
      </c>
      <c r="M565" s="171" t="s">
        <v>6</v>
      </c>
      <c r="N565" s="167" t="s">
        <v>6</v>
      </c>
      <c r="O565" s="172" t="s">
        <v>6</v>
      </c>
      <c r="P565" s="167">
        <v>45.666666666666664</v>
      </c>
      <c r="Q565" s="38">
        <f t="shared" si="174"/>
        <v>59.333333333333329</v>
      </c>
      <c r="R565" s="29">
        <v>74.666666666666671</v>
      </c>
      <c r="S565" s="38">
        <v>61.333333333333336</v>
      </c>
      <c r="T565" s="38">
        <v>50.666666666666664</v>
      </c>
      <c r="U565" s="30">
        <v>50.666666666666664</v>
      </c>
      <c r="V565" s="191">
        <v>40.75</v>
      </c>
      <c r="W565" s="179">
        <v>32</v>
      </c>
      <c r="X565" s="184">
        <v>41.3</v>
      </c>
      <c r="Y565" s="179">
        <v>28</v>
      </c>
      <c r="Z565" s="179">
        <v>34.700000000000003</v>
      </c>
      <c r="AA565" s="179">
        <v>24</v>
      </c>
      <c r="AB565" s="183">
        <v>37.375</v>
      </c>
      <c r="AC565" s="179">
        <v>49.333333333500001</v>
      </c>
      <c r="AD565" s="184">
        <v>74.666666667000001</v>
      </c>
      <c r="AE565" s="179">
        <v>54.666666667000001</v>
      </c>
      <c r="AF565" s="179">
        <v>24</v>
      </c>
      <c r="AG565" s="185">
        <v>44</v>
      </c>
      <c r="AH565" s="183">
        <v>34.375</v>
      </c>
      <c r="AI565" s="179">
        <v>25.000000000250001</v>
      </c>
      <c r="AJ565" s="184">
        <v>26.666666667000001</v>
      </c>
      <c r="AK565" s="179">
        <v>26.666666667000001</v>
      </c>
      <c r="AL565" s="179">
        <v>26.666666667000001</v>
      </c>
      <c r="AM565" s="185">
        <v>20</v>
      </c>
      <c r="AN565" s="179">
        <v>43.333500000000001</v>
      </c>
      <c r="AO565" s="184">
        <v>66.667000000000002</v>
      </c>
      <c r="AP565" s="179">
        <v>46.667000000000002</v>
      </c>
      <c r="AQ565" s="179">
        <v>20</v>
      </c>
      <c r="AR565" s="185">
        <v>40</v>
      </c>
    </row>
    <row r="566" spans="2:44" x14ac:dyDescent="0.3">
      <c r="B566" s="153" t="s">
        <v>35</v>
      </c>
      <c r="C566" s="92" t="s">
        <v>739</v>
      </c>
      <c r="D566" s="29">
        <f>AVERAGE(Mystery_Shopping_Scores6[[#This Row],[Business Start-up (2020)]:[Studying (2020)]], Mystery_Shopping_Scores6[[#This Row],[Regular business operations (2021)]:[Health (2021)]])</f>
        <v>47.222222222222221</v>
      </c>
      <c r="E566" s="29">
        <f>IFERROR(AVERAGE(Mystery_Shopping_Scores6[[#This Row],[Business Start-up (2020)]], Mystery_Shopping_Scores6[[#This Row],[Regular business operations (2021)]]), ".")</f>
        <v>37.5</v>
      </c>
      <c r="F566" s="30">
        <f>IFERROR(AVERAGE(Mystery_Shopping_Scores6[[#This Row],[Family (2020)]:[Studying (2020)]],Mystery_Shopping_Scores6[[#This Row],[Transport (2021)]:[Health (2021)]]), ".")</f>
        <v>50</v>
      </c>
      <c r="G566" s="171">
        <f>AVERAGE(Mystery_Shopping_Scores6[[#This Row],[Regular business operations (2021)]:[Health (2021)]])</f>
        <v>55</v>
      </c>
      <c r="H566" s="171">
        <v>50</v>
      </c>
      <c r="I566" s="38">
        <v>25</v>
      </c>
      <c r="J566" s="38">
        <v>75</v>
      </c>
      <c r="K566" s="38">
        <v>50</v>
      </c>
      <c r="L566" s="30">
        <v>75</v>
      </c>
      <c r="M566" s="171" t="s">
        <v>6</v>
      </c>
      <c r="N566" s="167" t="s">
        <v>6</v>
      </c>
      <c r="O566" s="172" t="s">
        <v>6</v>
      </c>
      <c r="P566" s="167">
        <v>37.5</v>
      </c>
      <c r="Q566" s="38">
        <f t="shared" si="174"/>
        <v>37.5</v>
      </c>
      <c r="R566" s="29">
        <v>25</v>
      </c>
      <c r="S566" s="38">
        <v>75</v>
      </c>
      <c r="T566" s="38">
        <v>25</v>
      </c>
      <c r="U566" s="30">
        <v>25</v>
      </c>
      <c r="V566" s="191" t="s">
        <v>6</v>
      </c>
      <c r="W566" s="179" t="s">
        <v>6</v>
      </c>
      <c r="X566" s="184" t="s">
        <v>6</v>
      </c>
      <c r="Y566" s="179" t="s">
        <v>6</v>
      </c>
      <c r="Z566" s="179" t="s">
        <v>6</v>
      </c>
      <c r="AA566" s="179" t="s">
        <v>6</v>
      </c>
      <c r="AB566" s="183" t="s">
        <v>6</v>
      </c>
      <c r="AC566" s="179" t="s">
        <v>6</v>
      </c>
      <c r="AD566" s="184" t="s">
        <v>6</v>
      </c>
      <c r="AE566" s="179" t="s">
        <v>6</v>
      </c>
      <c r="AF566" s="179" t="s">
        <v>6</v>
      </c>
      <c r="AG566" s="185" t="s">
        <v>6</v>
      </c>
      <c r="AH566" s="183" t="s">
        <v>6</v>
      </c>
      <c r="AI566" s="179" t="s">
        <v>6</v>
      </c>
      <c r="AJ566" s="184" t="s">
        <v>6</v>
      </c>
      <c r="AK566" s="179" t="s">
        <v>6</v>
      </c>
      <c r="AL566" s="179" t="s">
        <v>6</v>
      </c>
      <c r="AM566" s="185" t="s">
        <v>6</v>
      </c>
      <c r="AN566" s="179" t="s">
        <v>6</v>
      </c>
      <c r="AO566" s="184" t="s">
        <v>6</v>
      </c>
      <c r="AP566" s="179" t="s">
        <v>6</v>
      </c>
      <c r="AQ566" s="179" t="s">
        <v>6</v>
      </c>
      <c r="AR566" s="185" t="s">
        <v>6</v>
      </c>
    </row>
    <row r="567" spans="2:44" x14ac:dyDescent="0.3">
      <c r="B567" s="153" t="s">
        <v>35</v>
      </c>
      <c r="C567" s="92" t="s">
        <v>310</v>
      </c>
      <c r="D567" s="29">
        <f>AVERAGE(Mystery_Shopping_Scores6[[#This Row],[Business Start-up (2020)]:[Studying (2020)]], Mystery_Shopping_Scores6[[#This Row],[Regular business operations (2021)]:[Health (2021)]])</f>
        <v>23.640097736625513</v>
      </c>
      <c r="E567" s="29">
        <f>IFERROR(AVERAGE(Mystery_Shopping_Scores6[[#This Row],[Business Start-up (2020)]], Mystery_Shopping_Scores6[[#This Row],[Regular business operations (2021)]]), ".")</f>
        <v>33.598958333333329</v>
      </c>
      <c r="F567" s="30">
        <f>IFERROR(AVERAGE(Mystery_Shopping_Scores6[[#This Row],[Family (2020)]:[Studying (2020)]],Mystery_Shopping_Scores6[[#This Row],[Transport (2021)]:[Health (2021)]]), ".")</f>
        <v>20.794708994708994</v>
      </c>
      <c r="G567" s="171">
        <f>AVERAGE(Mystery_Shopping_Scores6[[#This Row],[Regular business operations (2021)]:[Health (2021)]])</f>
        <v>29.060509259259259</v>
      </c>
      <c r="H567" s="29">
        <f t="shared" ref="H567:L567" si="179">AVERAGE(H568:H571)</f>
        <v>33.864583333333329</v>
      </c>
      <c r="I567" s="38">
        <f t="shared" si="179"/>
        <v>19.812962962962963</v>
      </c>
      <c r="J567" s="38">
        <f t="shared" si="179"/>
        <v>41.666666666666664</v>
      </c>
      <c r="K567" s="38">
        <f t="shared" si="179"/>
        <v>45.833333333333336</v>
      </c>
      <c r="L567" s="30">
        <f t="shared" si="179"/>
        <v>4.125</v>
      </c>
      <c r="M567" s="171" t="s">
        <v>6</v>
      </c>
      <c r="N567" s="167" t="s">
        <v>6</v>
      </c>
      <c r="O567" s="172" t="s">
        <v>6</v>
      </c>
      <c r="P567" s="167">
        <v>21.282291666666666</v>
      </c>
      <c r="Q567" s="38">
        <f t="shared" ref="Q567:Q585" si="180">IFERROR(AVERAGE(R567:U567),".")</f>
        <v>16.864583333333332</v>
      </c>
      <c r="R567" s="29">
        <f>AVERAGE(R568:R571)</f>
        <v>33.333333333333336</v>
      </c>
      <c r="S567" s="38">
        <f>AVERAGE(S568:S571)</f>
        <v>16.666666666666668</v>
      </c>
      <c r="T567" s="38">
        <f>AVERAGE(T568:T571)</f>
        <v>12.5</v>
      </c>
      <c r="U567" s="30">
        <f>AVERAGE(U568:U571)</f>
        <v>4.9583333333333339</v>
      </c>
      <c r="V567" s="191">
        <v>21.5</v>
      </c>
      <c r="W567" s="179">
        <v>25.7</v>
      </c>
      <c r="X567" s="184">
        <v>32.5</v>
      </c>
      <c r="Y567" s="179">
        <v>29.4</v>
      </c>
      <c r="Z567" s="179">
        <v>3.4</v>
      </c>
      <c r="AA567" s="179">
        <v>37.5</v>
      </c>
      <c r="AB567" s="183">
        <v>18.125</v>
      </c>
      <c r="AC567" s="179">
        <v>17.419043933400001</v>
      </c>
      <c r="AD567" s="184">
        <v>37.788080495499997</v>
      </c>
      <c r="AE567" s="179">
        <v>1.178571428575</v>
      </c>
      <c r="AF567" s="179">
        <v>27.392857142849998</v>
      </c>
      <c r="AG567" s="185">
        <v>3.3166666666750002</v>
      </c>
      <c r="AH567" s="183">
        <v>12.125</v>
      </c>
      <c r="AI567" s="179">
        <v>19.076128472187499</v>
      </c>
      <c r="AJ567" s="184">
        <v>32.472222222249997</v>
      </c>
      <c r="AK567" s="179">
        <v>29.166666666499999</v>
      </c>
      <c r="AL567" s="179">
        <v>2.1656249999999999</v>
      </c>
      <c r="AM567" s="185">
        <v>12.5</v>
      </c>
      <c r="AN567" s="179">
        <v>5.2323124999999999</v>
      </c>
      <c r="AO567" s="184">
        <v>5.6375000000000002</v>
      </c>
      <c r="AP567" s="179">
        <v>0</v>
      </c>
      <c r="AQ567" s="179">
        <v>15.29175</v>
      </c>
      <c r="AR567" s="185">
        <v>0</v>
      </c>
    </row>
    <row r="568" spans="2:44" x14ac:dyDescent="0.3">
      <c r="B568" s="153" t="s">
        <v>35</v>
      </c>
      <c r="C568" s="92" t="s">
        <v>311</v>
      </c>
      <c r="D568" s="29">
        <f>AVERAGE(Mystery_Shopping_Scores6[[#This Row],[Business Start-up (2020)]:[Studying (2020)]], Mystery_Shopping_Scores6[[#This Row],[Regular business operations (2021)]:[Health (2021)]])</f>
        <v>22.50277777777778</v>
      </c>
      <c r="E568" s="29">
        <f>IFERROR(AVERAGE(Mystery_Shopping_Scores6[[#This Row],[Business Start-up (2020)]], Mystery_Shopping_Scores6[[#This Row],[Regular business operations (2021)]]), ".")</f>
        <v>26.0625</v>
      </c>
      <c r="F568" s="30">
        <f>IFERROR(AVERAGE(Mystery_Shopping_Scores6[[#This Row],[Family (2020)]:[Studying (2020)]],Mystery_Shopping_Scores6[[#This Row],[Transport (2021)]:[Health (2021)]]), ".")</f>
        <v>21.485714285714288</v>
      </c>
      <c r="G568" s="171">
        <f>AVERAGE(Mystery_Shopping_Scores6[[#This Row],[Regular business operations (2021)]:[Health (2021)]])</f>
        <v>39.204999999999998</v>
      </c>
      <c r="H568" s="171">
        <v>52.125</v>
      </c>
      <c r="I568" s="38">
        <v>27.4</v>
      </c>
      <c r="J568" s="38">
        <v>50</v>
      </c>
      <c r="K568" s="38">
        <v>50</v>
      </c>
      <c r="L568" s="30">
        <v>16.5</v>
      </c>
      <c r="M568" s="171">
        <v>22</v>
      </c>
      <c r="N568" s="167">
        <v>4.333333333333333</v>
      </c>
      <c r="O568" s="172">
        <v>6.6923076923076925</v>
      </c>
      <c r="P568" s="167">
        <v>19.524999999999999</v>
      </c>
      <c r="Q568" s="38">
        <f t="shared" si="180"/>
        <v>1.625</v>
      </c>
      <c r="R568" s="29">
        <v>0</v>
      </c>
      <c r="S568" s="38">
        <v>0</v>
      </c>
      <c r="T568" s="38">
        <v>0</v>
      </c>
      <c r="U568" s="30">
        <v>6.5</v>
      </c>
      <c r="V568" s="191">
        <v>25.125</v>
      </c>
      <c r="W568" s="179">
        <v>37.424999999999997</v>
      </c>
      <c r="X568" s="184">
        <v>52.1</v>
      </c>
      <c r="Y568" s="179">
        <v>34.1</v>
      </c>
      <c r="Z568" s="179">
        <v>13.5</v>
      </c>
      <c r="AA568" s="179">
        <v>50</v>
      </c>
      <c r="AB568" s="183">
        <v>24.375</v>
      </c>
      <c r="AC568" s="179">
        <v>12.483193277425</v>
      </c>
      <c r="AD568" s="184">
        <v>29.047058824</v>
      </c>
      <c r="AE568" s="179">
        <v>4.7142857142999999</v>
      </c>
      <c r="AF568" s="179">
        <v>9.5714285714000003</v>
      </c>
      <c r="AG568" s="185">
        <v>6.6</v>
      </c>
      <c r="AH568" s="183">
        <v>25.428571428571427</v>
      </c>
      <c r="AI568" s="179">
        <v>36.026736110999998</v>
      </c>
      <c r="AJ568" s="184">
        <v>52.111111111</v>
      </c>
      <c r="AK568" s="179">
        <v>33.333333332999999</v>
      </c>
      <c r="AL568" s="179">
        <v>8.6624999999999996</v>
      </c>
      <c r="AM568" s="185">
        <v>50</v>
      </c>
      <c r="AN568" s="179">
        <v>11.238999999999999</v>
      </c>
      <c r="AO568" s="184">
        <v>22.55</v>
      </c>
      <c r="AP568" s="179">
        <v>0</v>
      </c>
      <c r="AQ568" s="179">
        <v>11.167</v>
      </c>
      <c r="AR568" s="185" t="s">
        <v>6</v>
      </c>
    </row>
    <row r="569" spans="2:44" x14ac:dyDescent="0.3">
      <c r="B569" s="153" t="s">
        <v>35</v>
      </c>
      <c r="C569" s="92" t="s">
        <v>312</v>
      </c>
      <c r="D569" s="29">
        <f>AVERAGE(Mystery_Shopping_Scores6[[#This Row],[Business Start-up (2020)]:[Studying (2020)]], Mystery_Shopping_Scores6[[#This Row],[Regular business operations (2021)]:[Health (2021)]])</f>
        <v>29.465020576131685</v>
      </c>
      <c r="E569" s="29">
        <f>IFERROR(AVERAGE(Mystery_Shopping_Scores6[[#This Row],[Business Start-up (2020)]], Mystery_Shopping_Scores6[[#This Row],[Regular business operations (2021)]]), ".")</f>
        <v>41.666666666666664</v>
      </c>
      <c r="F569" s="30">
        <f>IFERROR(AVERAGE(Mystery_Shopping_Scores6[[#This Row],[Family (2020)]:[Studying (2020)]],Mystery_Shopping_Scores6[[#This Row],[Transport (2021)]:[Health (2021)]]), ".")</f>
        <v>25.978835978835978</v>
      </c>
      <c r="G569" s="171">
        <f>AVERAGE(Mystery_Shopping_Scores6[[#This Row],[Regular business operations (2021)]:[Health (2021)]])</f>
        <v>50.370370370370367</v>
      </c>
      <c r="H569" s="171">
        <v>83.333333333333329</v>
      </c>
      <c r="I569" s="38">
        <v>51.851851851851848</v>
      </c>
      <c r="J569" s="38">
        <v>83.333333333333329</v>
      </c>
      <c r="K569" s="38">
        <v>33.333333333333336</v>
      </c>
      <c r="L569" s="30">
        <v>0</v>
      </c>
      <c r="M569" s="171">
        <v>40</v>
      </c>
      <c r="N569" s="167">
        <v>20</v>
      </c>
      <c r="O569" s="172">
        <v>4.3650793650793656</v>
      </c>
      <c r="P569" s="167">
        <v>30.141666666666666</v>
      </c>
      <c r="Q569" s="38">
        <f t="shared" si="180"/>
        <v>3.3333333333333335</v>
      </c>
      <c r="R569" s="29">
        <v>0</v>
      </c>
      <c r="S569" s="38">
        <v>0</v>
      </c>
      <c r="T569" s="38">
        <v>0</v>
      </c>
      <c r="U569" s="30">
        <v>13.333333333333334</v>
      </c>
      <c r="V569" s="191">
        <v>32.125</v>
      </c>
      <c r="W569" s="179">
        <v>56.95</v>
      </c>
      <c r="X569" s="184">
        <v>77.8</v>
      </c>
      <c r="Y569" s="179">
        <v>50</v>
      </c>
      <c r="Z569" s="179">
        <v>0</v>
      </c>
      <c r="AA569" s="179">
        <v>100</v>
      </c>
      <c r="AB569" s="183">
        <v>19.625</v>
      </c>
      <c r="AC569" s="179">
        <v>7.1929824561749998</v>
      </c>
      <c r="AD569" s="184">
        <v>22.105263158</v>
      </c>
      <c r="AE569" s="179">
        <v>0</v>
      </c>
      <c r="AF569" s="179">
        <v>0</v>
      </c>
      <c r="AG569" s="185">
        <v>6.6666666667000003</v>
      </c>
      <c r="AH569" s="183">
        <v>18.285714285714285</v>
      </c>
      <c r="AI569" s="179">
        <v>31.9444444445</v>
      </c>
      <c r="AJ569" s="184">
        <v>77.777777778000001</v>
      </c>
      <c r="AK569" s="179">
        <v>50</v>
      </c>
      <c r="AL569" s="179">
        <v>0</v>
      </c>
      <c r="AM569" s="185">
        <v>0</v>
      </c>
      <c r="AN569" s="179">
        <v>0</v>
      </c>
      <c r="AO569" s="184">
        <v>0</v>
      </c>
      <c r="AP569" s="179">
        <v>0</v>
      </c>
      <c r="AQ569" s="179">
        <v>0</v>
      </c>
      <c r="AR569" s="185" t="s">
        <v>6</v>
      </c>
    </row>
    <row r="570" spans="2:44" x14ac:dyDescent="0.3">
      <c r="B570" s="153" t="s">
        <v>35</v>
      </c>
      <c r="C570" s="92" t="s">
        <v>313</v>
      </c>
      <c r="D570" s="29">
        <f>AVERAGE(Mystery_Shopping_Scores6[[#This Row],[Business Start-up (2020)]:[Studying (2020)]], Mystery_Shopping_Scores6[[#This Row],[Regular business operations (2021)]:[Health (2021)]])</f>
        <v>19.047619047619047</v>
      </c>
      <c r="E570" s="29">
        <f>IFERROR(AVERAGE(Mystery_Shopping_Scores6[[#This Row],[Business Start-up (2020)]], Mystery_Shopping_Scores6[[#This Row],[Regular business operations (2021)]]), ".")</f>
        <v>0</v>
      </c>
      <c r="F570" s="30">
        <f>IFERROR(AVERAGE(Mystery_Shopping_Scores6[[#This Row],[Family (2020)]:[Studying (2020)]],Mystery_Shopping_Scores6[[#This Row],[Transport (2021)]:[Health (2021)]]), ".")</f>
        <v>22.222222222222225</v>
      </c>
      <c r="G570" s="171">
        <f>AVERAGE(Mystery_Shopping_Scores6[[#This Row],[Regular business operations (2021)]:[Health (2021)]])</f>
        <v>26.666666666666668</v>
      </c>
      <c r="H570" s="171">
        <v>0</v>
      </c>
      <c r="I570" s="38">
        <v>0</v>
      </c>
      <c r="J570" s="38">
        <v>33.333333333333336</v>
      </c>
      <c r="K570" s="38">
        <v>100</v>
      </c>
      <c r="L570" s="30">
        <v>0</v>
      </c>
      <c r="M570" s="171">
        <v>11.111111111111111</v>
      </c>
      <c r="N570" s="167">
        <v>0</v>
      </c>
      <c r="O570" s="172">
        <v>0</v>
      </c>
      <c r="P570" s="167">
        <v>5.55</v>
      </c>
      <c r="Q570" s="38">
        <f t="shared" si="180"/>
        <v>0</v>
      </c>
      <c r="R570" s="29" t="s">
        <v>6</v>
      </c>
      <c r="S570" s="38" t="s">
        <v>6</v>
      </c>
      <c r="T570" s="38">
        <v>0</v>
      </c>
      <c r="U570" s="30">
        <v>0</v>
      </c>
      <c r="V570" s="191">
        <v>10.375</v>
      </c>
      <c r="W570" s="179">
        <v>8.3249999999999993</v>
      </c>
      <c r="X570" s="184">
        <v>0</v>
      </c>
      <c r="Y570" s="179">
        <v>33.299999999999997</v>
      </c>
      <c r="Z570" s="179">
        <v>0</v>
      </c>
      <c r="AA570" s="179">
        <v>0</v>
      </c>
      <c r="AB570" s="183">
        <v>10.375</v>
      </c>
      <c r="AC570" s="179">
        <v>12.5</v>
      </c>
      <c r="AD570" s="184">
        <v>0</v>
      </c>
      <c r="AE570" s="179">
        <v>0</v>
      </c>
      <c r="AF570" s="179">
        <v>50</v>
      </c>
      <c r="AG570" s="185">
        <v>0</v>
      </c>
      <c r="AH570" s="183">
        <v>11.857142857142858</v>
      </c>
      <c r="AI570" s="179">
        <v>8.3333333332499997</v>
      </c>
      <c r="AJ570" s="184">
        <v>0</v>
      </c>
      <c r="AK570" s="179">
        <v>33.333333332999999</v>
      </c>
      <c r="AL570" s="179">
        <v>0</v>
      </c>
      <c r="AM570" s="185">
        <v>0</v>
      </c>
      <c r="AN570" s="179">
        <v>16.666666666666668</v>
      </c>
      <c r="AO570" s="184">
        <v>0</v>
      </c>
      <c r="AP570" s="179">
        <v>0</v>
      </c>
      <c r="AQ570" s="179">
        <v>50</v>
      </c>
      <c r="AR570" s="185" t="s">
        <v>6</v>
      </c>
    </row>
    <row r="571" spans="2:44" x14ac:dyDescent="0.3">
      <c r="B571" s="153" t="s">
        <v>35</v>
      </c>
      <c r="C571" s="92" t="s">
        <v>314</v>
      </c>
      <c r="D571" s="29">
        <f>AVERAGE(Mystery_Shopping_Scores6[[#This Row],[Business Start-up (2020)]:[Studying (2020)]], Mystery_Shopping_Scores6[[#This Row],[Regular business operations (2021)]:[Health (2021)]])</f>
        <v>22.222222222222221</v>
      </c>
      <c r="E571" s="29">
        <f>IFERROR(AVERAGE(Mystery_Shopping_Scores6[[#This Row],[Business Start-up (2020)]], Mystery_Shopping_Scores6[[#This Row],[Regular business operations (2021)]]), ".")</f>
        <v>50</v>
      </c>
      <c r="F571" s="30">
        <f>IFERROR(AVERAGE(Mystery_Shopping_Scores6[[#This Row],[Family (2020)]:[Studying (2020)]],Mystery_Shopping_Scores6[[#This Row],[Transport (2021)]:[Health (2021)]]), ".")</f>
        <v>14.285714285714286</v>
      </c>
      <c r="G571" s="171">
        <f>AVERAGE(Mystery_Shopping_Scores6[[#This Row],[Regular business operations (2021)]:[Health (2021)]])</f>
        <v>0</v>
      </c>
      <c r="H571" s="171">
        <v>0</v>
      </c>
      <c r="I571" s="38">
        <v>0</v>
      </c>
      <c r="J571" s="38">
        <v>0</v>
      </c>
      <c r="K571" s="38">
        <v>0</v>
      </c>
      <c r="L571" s="30">
        <v>0</v>
      </c>
      <c r="M571" s="171" t="s">
        <v>6</v>
      </c>
      <c r="N571" s="167" t="s">
        <v>6</v>
      </c>
      <c r="O571" s="172" t="s">
        <v>6</v>
      </c>
      <c r="P571" s="167">
        <v>25</v>
      </c>
      <c r="Q571" s="38">
        <f t="shared" si="180"/>
        <v>50</v>
      </c>
      <c r="R571" s="29">
        <v>100</v>
      </c>
      <c r="S571" s="38">
        <v>50</v>
      </c>
      <c r="T571" s="38">
        <v>50</v>
      </c>
      <c r="U571" s="30">
        <v>0</v>
      </c>
      <c r="V571" s="191">
        <v>18.75</v>
      </c>
      <c r="W571" s="179">
        <v>0</v>
      </c>
      <c r="X571" s="184">
        <v>0</v>
      </c>
      <c r="Y571" s="179">
        <v>0</v>
      </c>
      <c r="Z571" s="179">
        <v>0</v>
      </c>
      <c r="AA571" s="179">
        <v>0</v>
      </c>
      <c r="AB571" s="183">
        <v>18.75</v>
      </c>
      <c r="AC571" s="179">
        <v>37.5</v>
      </c>
      <c r="AD571" s="184">
        <v>100</v>
      </c>
      <c r="AE571" s="179">
        <v>0</v>
      </c>
      <c r="AF571" s="179">
        <v>50</v>
      </c>
      <c r="AG571" s="185">
        <v>0</v>
      </c>
      <c r="AH571" s="183">
        <v>0</v>
      </c>
      <c r="AI571" s="179">
        <v>0</v>
      </c>
      <c r="AJ571" s="184">
        <v>0</v>
      </c>
      <c r="AK571" s="179">
        <v>0</v>
      </c>
      <c r="AL571" s="179">
        <v>0</v>
      </c>
      <c r="AM571" s="185">
        <v>0</v>
      </c>
      <c r="AN571" s="179">
        <v>0</v>
      </c>
      <c r="AO571" s="184">
        <v>0</v>
      </c>
      <c r="AP571" s="179">
        <v>0</v>
      </c>
      <c r="AQ571" s="179">
        <v>0</v>
      </c>
      <c r="AR571" s="185">
        <v>0</v>
      </c>
    </row>
    <row r="572" spans="2:44" x14ac:dyDescent="0.3">
      <c r="B572" s="153" t="s">
        <v>35</v>
      </c>
      <c r="C572" s="92" t="s">
        <v>742</v>
      </c>
      <c r="D572" s="29">
        <f>AVERAGE(Mystery_Shopping_Scores6[[#This Row],[Business Start-up (2020)]:[Studying (2020)]], Mystery_Shopping_Scores6[[#This Row],[Regular business operations (2021)]:[Health (2021)]])</f>
        <v>29.625146972369194</v>
      </c>
      <c r="E572" s="29">
        <f>IFERROR(AVERAGE(Mystery_Shopping_Scores6[[#This Row],[Business Start-up (2020)]], Mystery_Shopping_Scores6[[#This Row],[Regular business operations (2021)]]), ".")</f>
        <v>22.301587301587297</v>
      </c>
      <c r="F572" s="30">
        <f>IFERROR(AVERAGE(Mystery_Shopping_Scores6[[#This Row],[Family (2020)]:[Studying (2020)]],Mystery_Shopping_Scores6[[#This Row],[Transport (2021)]:[Health (2021)]]), ".")</f>
        <v>31.717592592592588</v>
      </c>
      <c r="G572" s="171">
        <f>AVERAGE(Mystery_Shopping_Scores6[[#This Row],[Regular business operations (2021)]:[Health (2021)]])</f>
        <v>34.980555555555554</v>
      </c>
      <c r="H572" s="29">
        <f t="shared" ref="H572:L572" si="181">(0.5*IF(ISNUMBER(H573),H573,0)+0.25*IF(ISNUMBER(H574),H574,0)+IFERROR(AVERAGE(H575:H576)*0.25,0))/(ISNUMBER(H573)*0.5+ISNUMBER(H574)*0.25+OR(ISNUMBER(H575),ISNUMBER(H576))*0.25)</f>
        <v>30.555555555555557</v>
      </c>
      <c r="I572" s="38">
        <f t="shared" si="181"/>
        <v>33.833333333333329</v>
      </c>
      <c r="J572" s="38">
        <f t="shared" si="181"/>
        <v>40.833333333333336</v>
      </c>
      <c r="K572" s="38">
        <f t="shared" si="181"/>
        <v>40.791666666666664</v>
      </c>
      <c r="L572" s="30">
        <f t="shared" si="181"/>
        <v>28.888888888888889</v>
      </c>
      <c r="M572" s="171" t="s">
        <v>6</v>
      </c>
      <c r="N572" s="167" t="s">
        <v>6</v>
      </c>
      <c r="O572" s="172" t="s">
        <v>6</v>
      </c>
      <c r="P572" s="167">
        <v>22.071693121693119</v>
      </c>
      <c r="Q572" s="38">
        <f t="shared" si="180"/>
        <v>22.93088624338624</v>
      </c>
      <c r="R572" s="29">
        <f>(0.5*IF(ISNUMBER(R573),R573,0)+0.25*IF(ISNUMBER(R574),R574,0)+IFERROR(AVERAGE(R575:R576)*0.25,0))/(ISNUMBER(R573)*0.5+ISNUMBER(R574)*0.25+OR(ISNUMBER(R575),ISNUMBER(R576))*0.25)</f>
        <v>14.047619047619033</v>
      </c>
      <c r="S572" s="38">
        <f>(0.5*IF(ISNUMBER(S573),S573,0)+0.25*IF(ISNUMBER(S574),S574,0)+IFERROR(AVERAGE(S575:S576)*0.25,0))/(ISNUMBER(S573)*0.5+ISNUMBER(S574)*0.25+OR(ISNUMBER(S575),ISNUMBER(S576))*0.25)</f>
        <v>12.222222222222221</v>
      </c>
      <c r="T572" s="38">
        <f>(0.5*IF(ISNUMBER(T573),T573,0)+0.25*IF(ISNUMBER(T574),T574,0)+IFERROR(AVERAGE(T575:T576)*0.25,0))/(ISNUMBER(T573)*0.5+ISNUMBER(T574)*0.25+OR(ISNUMBER(T575),ISNUMBER(T576))*0.25)</f>
        <v>11.703703703703702</v>
      </c>
      <c r="U572" s="30">
        <f>(0.5*IF(ISNUMBER(U573),U573,0)+0.25*IF(ISNUMBER(U574),U574,0)+IFERROR(AVERAGE(U575:U576)*0.25,0))/(ISNUMBER(U573)*0.5+ISNUMBER(U574)*0.25+OR(ISNUMBER(U575),ISNUMBER(U576))*0.25)</f>
        <v>53.75</v>
      </c>
      <c r="V572" s="191">
        <v>28.333333333333332</v>
      </c>
      <c r="W572" s="179">
        <v>21.212499999999999</v>
      </c>
      <c r="X572" s="184">
        <v>15</v>
      </c>
      <c r="Y572" s="179">
        <v>48.174999999999997</v>
      </c>
      <c r="Z572" s="179">
        <v>8.3249999999999993</v>
      </c>
      <c r="AA572" s="179">
        <v>13.35</v>
      </c>
      <c r="AB572" s="183">
        <v>25.833333333333332</v>
      </c>
      <c r="AC572" s="179">
        <v>42.791666666600001</v>
      </c>
      <c r="AD572" s="184">
        <v>24.583333333199999</v>
      </c>
      <c r="AE572" s="179" t="s">
        <v>6</v>
      </c>
      <c r="AF572" s="179" t="s">
        <v>6</v>
      </c>
      <c r="AG572" s="185">
        <v>61</v>
      </c>
      <c r="AH572" s="183">
        <v>18</v>
      </c>
      <c r="AI572" s="179">
        <v>17.261904761937501</v>
      </c>
      <c r="AJ572" s="184">
        <v>15</v>
      </c>
      <c r="AK572" s="179">
        <v>37.380952381249998</v>
      </c>
      <c r="AL572" s="179">
        <v>0</v>
      </c>
      <c r="AM572" s="185">
        <v>16.666666666499999</v>
      </c>
      <c r="AN572" s="179">
        <v>20.83325</v>
      </c>
      <c r="AO572" s="184">
        <v>20.83325</v>
      </c>
      <c r="AP572" s="179" t="s">
        <v>6</v>
      </c>
      <c r="AQ572" s="179" t="s">
        <v>6</v>
      </c>
      <c r="AR572" s="185" t="s">
        <v>6</v>
      </c>
    </row>
    <row r="573" spans="2:44" x14ac:dyDescent="0.3">
      <c r="B573" s="153" t="s">
        <v>35</v>
      </c>
      <c r="C573" s="92" t="s">
        <v>315</v>
      </c>
      <c r="D573" s="29">
        <f>AVERAGE(Mystery_Shopping_Scores6[[#This Row],[Business Start-up (2020)]:[Studying (2020)]], Mystery_Shopping_Scores6[[#This Row],[Regular business operations (2021)]:[Health (2021)]])</f>
        <v>21.362433862433861</v>
      </c>
      <c r="E573" s="29">
        <f>IFERROR(AVERAGE(Mystery_Shopping_Scores6[[#This Row],[Business Start-up (2020)]], Mystery_Shopping_Scores6[[#This Row],[Regular business operations (2021)]]), ".")</f>
        <v>11.269841269841255</v>
      </c>
      <c r="F573" s="30">
        <f>IFERROR(AVERAGE(Mystery_Shopping_Scores6[[#This Row],[Family (2020)]:[Studying (2020)]],Mystery_Shopping_Scores6[[#This Row],[Transport (2021)]:[Health (2021)]]), ".")</f>
        <v>24.246031746031747</v>
      </c>
      <c r="G573" s="171">
        <f>AVERAGE(Mystery_Shopping_Scores6[[#This Row],[Regular business operations (2021)]:[Health (2021)]])</f>
        <v>29.155555555555555</v>
      </c>
      <c r="H573" s="171">
        <v>11.111111111111111</v>
      </c>
      <c r="I573" s="38">
        <v>26</v>
      </c>
      <c r="J573" s="38">
        <v>40.000000000000007</v>
      </c>
      <c r="K573" s="38">
        <v>42</v>
      </c>
      <c r="L573" s="30">
        <v>26.666666666666671</v>
      </c>
      <c r="M573" s="171">
        <v>23.5</v>
      </c>
      <c r="N573" s="167">
        <v>10</v>
      </c>
      <c r="O573" s="172">
        <v>3.3333333333333335</v>
      </c>
      <c r="P573" s="167">
        <v>20.773015873015868</v>
      </c>
      <c r="Q573" s="38">
        <f t="shared" si="180"/>
        <v>11.62103174603174</v>
      </c>
      <c r="R573" s="29">
        <v>11.4285714285714</v>
      </c>
      <c r="S573" s="38">
        <v>1.6666666666666667</v>
      </c>
      <c r="T573" s="38">
        <v>0.88888888888888895</v>
      </c>
      <c r="U573" s="30">
        <v>32.5</v>
      </c>
      <c r="V573" s="191">
        <v>37.166666666666664</v>
      </c>
      <c r="W573" s="179">
        <v>29.925000000000001</v>
      </c>
      <c r="X573" s="184">
        <v>30</v>
      </c>
      <c r="Y573" s="179">
        <v>63</v>
      </c>
      <c r="Z573" s="179">
        <v>0</v>
      </c>
      <c r="AA573" s="179">
        <v>26.7</v>
      </c>
      <c r="AB573" s="183">
        <v>34.5</v>
      </c>
      <c r="AC573" s="179">
        <v>51.5555555555</v>
      </c>
      <c r="AD573" s="184">
        <v>31.111111111</v>
      </c>
      <c r="AE573" s="179" t="s">
        <v>6</v>
      </c>
      <c r="AF573" s="179" t="s">
        <v>6</v>
      </c>
      <c r="AG573" s="185">
        <v>72</v>
      </c>
      <c r="AH573" s="183">
        <v>31.5</v>
      </c>
      <c r="AI573" s="179">
        <v>26.1904761905</v>
      </c>
      <c r="AJ573" s="184">
        <v>30</v>
      </c>
      <c r="AK573" s="179">
        <v>41.428571429000002</v>
      </c>
      <c r="AL573" s="179">
        <v>0</v>
      </c>
      <c r="AM573" s="185">
        <v>33.333333332999999</v>
      </c>
      <c r="AN573" s="179">
        <v>42.5</v>
      </c>
      <c r="AO573" s="184">
        <v>25</v>
      </c>
      <c r="AP573" s="179" t="s">
        <v>6</v>
      </c>
      <c r="AQ573" s="179" t="s">
        <v>6</v>
      </c>
      <c r="AR573" s="185">
        <v>60</v>
      </c>
    </row>
    <row r="574" spans="2:44" x14ac:dyDescent="0.3">
      <c r="B574" s="153" t="s">
        <v>35</v>
      </c>
      <c r="C574" s="92" t="s">
        <v>316</v>
      </c>
      <c r="D574" s="29">
        <f>AVERAGE(Mystery_Shopping_Scores6[[#This Row],[Business Start-up (2020)]:[Studying (2020)]], Mystery_Shopping_Scores6[[#This Row],[Regular business operations (2021)]:[Health (2021)]])</f>
        <v>51.851851851851841</v>
      </c>
      <c r="E574" s="29">
        <f>IFERROR(AVERAGE(Mystery_Shopping_Scores6[[#This Row],[Business Start-up (2020)]], Mystery_Shopping_Scores6[[#This Row],[Regular business operations (2021)]]), ".")</f>
        <v>66.666666666666657</v>
      </c>
      <c r="F574" s="30">
        <f>IFERROR(AVERAGE(Mystery_Shopping_Scores6[[#This Row],[Family (2020)]:[Studying (2020)]],Mystery_Shopping_Scores6[[#This Row],[Transport (2021)]:[Health (2021)]]), ".")</f>
        <v>47.619047619047613</v>
      </c>
      <c r="G574" s="171">
        <f>AVERAGE(Mystery_Shopping_Scores6[[#This Row],[Regular business operations (2021)]:[Health (2021)]])</f>
        <v>53.333333333333329</v>
      </c>
      <c r="H574" s="171">
        <v>100</v>
      </c>
      <c r="I574" s="38">
        <v>33.333333333333329</v>
      </c>
      <c r="J574" s="38">
        <v>33.333333333333329</v>
      </c>
      <c r="K574" s="38">
        <v>66.666666666666657</v>
      </c>
      <c r="L574" s="30">
        <v>33.333333333333329</v>
      </c>
      <c r="M574" s="171" t="s">
        <v>6</v>
      </c>
      <c r="N574" s="167" t="s">
        <v>6</v>
      </c>
      <c r="O574" s="172" t="s">
        <v>6</v>
      </c>
      <c r="P574" s="167">
        <v>37.5</v>
      </c>
      <c r="Q574" s="38">
        <f t="shared" si="180"/>
        <v>50</v>
      </c>
      <c r="R574" s="29">
        <v>33.333333333333329</v>
      </c>
      <c r="S574" s="38">
        <v>33.333333333333329</v>
      </c>
      <c r="T574" s="38">
        <v>33.333333333333329</v>
      </c>
      <c r="U574" s="30">
        <v>100</v>
      </c>
      <c r="V574" s="191">
        <v>38.833333333333336</v>
      </c>
      <c r="W574" s="179">
        <v>25</v>
      </c>
      <c r="X574" s="184">
        <v>0</v>
      </c>
      <c r="Y574" s="179">
        <v>66.7</v>
      </c>
      <c r="Z574" s="179">
        <v>33.299999999999997</v>
      </c>
      <c r="AA574" s="179">
        <v>0</v>
      </c>
      <c r="AB574" s="183">
        <v>33.333333333333336</v>
      </c>
      <c r="AC574" s="179">
        <v>66.666666666499992</v>
      </c>
      <c r="AD574" s="184">
        <v>33.333333332999999</v>
      </c>
      <c r="AE574" s="179" t="s">
        <v>6</v>
      </c>
      <c r="AF574" s="179" t="s">
        <v>6</v>
      </c>
      <c r="AG574" s="185">
        <v>100</v>
      </c>
      <c r="AH574" s="183">
        <v>33.333333333333336</v>
      </c>
      <c r="AI574" s="179">
        <v>16.66666666675</v>
      </c>
      <c r="AJ574" s="184">
        <v>0</v>
      </c>
      <c r="AK574" s="179">
        <v>66.666666667000001</v>
      </c>
      <c r="AL574" s="179">
        <v>0</v>
      </c>
      <c r="AM574" s="185">
        <v>0</v>
      </c>
      <c r="AN574" s="179">
        <v>66.666499999999999</v>
      </c>
      <c r="AO574" s="184">
        <v>33.332999999999998</v>
      </c>
      <c r="AP574" s="179" t="s">
        <v>6</v>
      </c>
      <c r="AQ574" s="179" t="s">
        <v>6</v>
      </c>
      <c r="AR574" s="185">
        <v>100</v>
      </c>
    </row>
    <row r="575" spans="2:44" x14ac:dyDescent="0.3">
      <c r="B575" s="153" t="s">
        <v>35</v>
      </c>
      <c r="C575" s="92" t="s">
        <v>740</v>
      </c>
      <c r="D575" s="29">
        <f>AVERAGE(Mystery_Shopping_Scores6[[#This Row],[Business Start-up (2020)]:[Studying (2020)]], Mystery_Shopping_Scores6[[#This Row],[Regular business operations (2021)]:[Health (2021)]])</f>
        <v>0</v>
      </c>
      <c r="E575" s="29">
        <f>IFERROR(AVERAGE(Mystery_Shopping_Scores6[[#This Row],[Business Start-up (2020)]], Mystery_Shopping_Scores6[[#This Row],[Regular business operations (2021)]]), ".")</f>
        <v>0</v>
      </c>
      <c r="F575" s="30">
        <f>IFERROR(AVERAGE(Mystery_Shopping_Scores6[[#This Row],[Family (2020)]:[Studying (2020)]],Mystery_Shopping_Scores6[[#This Row],[Transport (2021)]:[Health (2021)]]), ".")</f>
        <v>0</v>
      </c>
      <c r="G575" s="171">
        <f>AVERAGE(Mystery_Shopping_Scores6[[#This Row],[Regular business operations (2021)]:[Health (2021)]])</f>
        <v>0</v>
      </c>
      <c r="H575" s="171">
        <v>0</v>
      </c>
      <c r="I575" s="38">
        <v>0</v>
      </c>
      <c r="J575" s="38">
        <v>0</v>
      </c>
      <c r="K575" s="38">
        <v>0</v>
      </c>
      <c r="L575" s="30" t="s">
        <v>6</v>
      </c>
      <c r="M575" s="171">
        <v>0</v>
      </c>
      <c r="N575" s="167" t="s">
        <v>6</v>
      </c>
      <c r="O575" s="172">
        <v>0</v>
      </c>
      <c r="P575" s="167">
        <v>0</v>
      </c>
      <c r="Q575" s="38" t="str">
        <f t="shared" si="180"/>
        <v>.</v>
      </c>
      <c r="R575" s="29" t="s">
        <v>6</v>
      </c>
      <c r="S575" s="38" t="s">
        <v>6</v>
      </c>
      <c r="T575" s="38" t="s">
        <v>6</v>
      </c>
      <c r="U575" s="30" t="s">
        <v>6</v>
      </c>
      <c r="V575" s="191">
        <v>0</v>
      </c>
      <c r="W575" s="179">
        <v>0</v>
      </c>
      <c r="X575" s="184">
        <v>0</v>
      </c>
      <c r="Y575" s="179">
        <v>0</v>
      </c>
      <c r="Z575" s="179">
        <v>0</v>
      </c>
      <c r="AA575" s="179">
        <v>0</v>
      </c>
      <c r="AB575" s="183">
        <v>0</v>
      </c>
      <c r="AC575" s="179">
        <v>0</v>
      </c>
      <c r="AD575" s="184">
        <v>0</v>
      </c>
      <c r="AE575" s="179" t="s">
        <v>6</v>
      </c>
      <c r="AF575" s="179" t="s">
        <v>6</v>
      </c>
      <c r="AG575" s="185" t="s">
        <v>6</v>
      </c>
      <c r="AH575" s="183">
        <v>0</v>
      </c>
      <c r="AI575" s="179">
        <v>0</v>
      </c>
      <c r="AJ575" s="184">
        <v>0</v>
      </c>
      <c r="AK575" s="179">
        <v>0</v>
      </c>
      <c r="AL575" s="179">
        <v>0</v>
      </c>
      <c r="AM575" s="185">
        <v>0</v>
      </c>
      <c r="AN575" s="179">
        <v>0</v>
      </c>
      <c r="AO575" s="184">
        <v>0</v>
      </c>
      <c r="AP575" s="179" t="s">
        <v>6</v>
      </c>
      <c r="AQ575" s="179" t="s">
        <v>6</v>
      </c>
      <c r="AR575" s="185" t="s">
        <v>6</v>
      </c>
    </row>
    <row r="576" spans="2:44" x14ac:dyDescent="0.3">
      <c r="B576" s="153" t="s">
        <v>35</v>
      </c>
      <c r="C576" s="92" t="s">
        <v>741</v>
      </c>
      <c r="D576" s="29">
        <f>AVERAGE(Mystery_Shopping_Scores6[[#This Row],[Business Start-up (2020)]:[Studying (2020)]], Mystery_Shopping_Scores6[[#This Row],[Regular business operations (2021)]:[Health (2021)]])</f>
        <v>45.833333333333336</v>
      </c>
      <c r="E576" s="29">
        <f>IFERROR(AVERAGE(Mystery_Shopping_Scores6[[#This Row],[Business Start-up (2020)]], Mystery_Shopping_Scores6[[#This Row],[Regular business operations (2021)]]), ".")</f>
        <v>0</v>
      </c>
      <c r="F576" s="30">
        <f>IFERROR(AVERAGE(Mystery_Shopping_Scores6[[#This Row],[Family (2020)]:[Studying (2020)]],Mystery_Shopping_Scores6[[#This Row],[Transport (2021)]:[Health (2021)]]), ".")</f>
        <v>68.75</v>
      </c>
      <c r="G576" s="171">
        <f>AVERAGE(Mystery_Shopping_Scores6[[#This Row],[Regular business operations (2021)]:[Health (2021)]])</f>
        <v>56.25</v>
      </c>
      <c r="H576" s="171">
        <v>0</v>
      </c>
      <c r="I576" s="38">
        <v>100</v>
      </c>
      <c r="J576" s="38">
        <v>100</v>
      </c>
      <c r="K576" s="38">
        <v>25</v>
      </c>
      <c r="L576" s="30" t="s">
        <v>6</v>
      </c>
      <c r="M576" s="171">
        <v>60</v>
      </c>
      <c r="N576" s="167" t="s">
        <v>6</v>
      </c>
      <c r="O576" s="172">
        <v>50</v>
      </c>
      <c r="P576" s="167">
        <v>16.666666666666668</v>
      </c>
      <c r="Q576" s="38">
        <f t="shared" si="180"/>
        <v>25</v>
      </c>
      <c r="R576" s="29">
        <v>0</v>
      </c>
      <c r="S576" s="38" t="s">
        <v>6</v>
      </c>
      <c r="T576" s="38" t="s">
        <v>6</v>
      </c>
      <c r="U576" s="30">
        <v>50</v>
      </c>
      <c r="V576" s="191">
        <v>2</v>
      </c>
      <c r="W576" s="179">
        <v>0</v>
      </c>
      <c r="X576" s="184" t="s">
        <v>6</v>
      </c>
      <c r="Y576" s="179">
        <v>0</v>
      </c>
      <c r="Z576" s="179" t="s">
        <v>6</v>
      </c>
      <c r="AA576" s="179" t="s">
        <v>6</v>
      </c>
      <c r="AB576" s="183">
        <v>3</v>
      </c>
      <c r="AC576" s="179">
        <v>2.7777777777999999</v>
      </c>
      <c r="AD576" s="184">
        <v>5.5555555555999998</v>
      </c>
      <c r="AE576" s="179" t="s">
        <v>6</v>
      </c>
      <c r="AF576" s="179" t="s">
        <v>6</v>
      </c>
      <c r="AG576" s="185">
        <v>0</v>
      </c>
      <c r="AH576" s="183">
        <v>0</v>
      </c>
      <c r="AI576" s="179" t="s">
        <v>6</v>
      </c>
      <c r="AJ576" s="184" t="s">
        <v>6</v>
      </c>
      <c r="AK576" s="179" t="s">
        <v>6</v>
      </c>
      <c r="AL576" s="179" t="s">
        <v>6</v>
      </c>
      <c r="AM576" s="185" t="s">
        <v>6</v>
      </c>
      <c r="AN576" s="179">
        <v>0</v>
      </c>
      <c r="AO576" s="184">
        <v>0</v>
      </c>
      <c r="AP576" s="179" t="s">
        <v>6</v>
      </c>
      <c r="AQ576" s="179" t="s">
        <v>6</v>
      </c>
      <c r="AR576" s="185" t="s">
        <v>6</v>
      </c>
    </row>
    <row r="577" spans="2:44" x14ac:dyDescent="0.3">
      <c r="B577" s="153" t="s">
        <v>36</v>
      </c>
      <c r="C577" s="92" t="s">
        <v>307</v>
      </c>
      <c r="D577" s="29">
        <f>AVERAGE(Mystery_Shopping_Scores6[[#This Row],[Business Start-up (2020)]:[Studying (2020)]], Mystery_Shopping_Scores6[[#This Row],[Regular business operations (2021)]:[Health (2021)]])</f>
        <v>48.567778248787711</v>
      </c>
      <c r="E577" s="29">
        <f>IFERROR(AVERAGE(Mystery_Shopping_Scores6[[#This Row],[Business Start-up (2020)]], Mystery_Shopping_Scores6[[#This Row],[Regular business operations (2021)]]), ".")</f>
        <v>68.652914186507928</v>
      </c>
      <c r="F577" s="30">
        <f>IFERROR(AVERAGE(Mystery_Shopping_Scores6[[#This Row],[Family (2020)]:[Studying (2020)]],Mystery_Shopping_Scores6[[#This Row],[Transport (2021)]:[Health (2021)]]), ".")</f>
        <v>42.829167980867645</v>
      </c>
      <c r="G577" s="171">
        <f>AVERAGE(Mystery_Shopping_Scores6[[#This Row],[Regular business operations (2021)]:[Health (2021)]])</f>
        <v>46.62829423568369</v>
      </c>
      <c r="H577" s="29">
        <f t="shared" ref="H577:L577" si="182" xml:space="preserve"> (SUMIFS(H:H, $B:$B, $B577, $C:$C, "1. User centricity")+SUMIFS(H:H, $B:$B, $B577, $C:$C, "2. Transparency")+SUMIFS(H:H, $B:$B, $B577, $C:$C, "3. Key enablers")+ SUMIFS(H:H, $B:$B, $B577, $C:$C, "4. Cross-border services"))/4</f>
        <v>59.711210317460321</v>
      </c>
      <c r="I577" s="38">
        <f t="shared" si="182"/>
        <v>49.875587139617757</v>
      </c>
      <c r="J577" s="38">
        <f t="shared" si="182"/>
        <v>18.141534391534389</v>
      </c>
      <c r="K577" s="38">
        <f t="shared" si="182"/>
        <v>58.123456790123456</v>
      </c>
      <c r="L577" s="30">
        <f t="shared" si="182"/>
        <v>47.289682539682538</v>
      </c>
      <c r="M577" s="171" t="s">
        <v>6</v>
      </c>
      <c r="N577" s="167" t="s">
        <v>6</v>
      </c>
      <c r="O577" s="172" t="s">
        <v>6</v>
      </c>
      <c r="P577" s="167">
        <v>49.823410382583873</v>
      </c>
      <c r="Q577" s="38">
        <f t="shared" si="180"/>
        <v>50.992133265167737</v>
      </c>
      <c r="R577" s="29">
        <f xml:space="preserve"> (SUMIFS(R:R, $B:$B, $B577, $C:$C, "1. User centricity")+SUMIFS(R:R, $B:$B, $B577, $C:$C, "2. Transparency")+SUMIFS(R:R, $B:$B, $B577, $C:$C, "3. Key enablers")+ SUMIFS(R:R, $B:$B, $B577, $C:$C, "4. Cross-border services"))/4</f>
        <v>77.594618055555543</v>
      </c>
      <c r="S577" s="38">
        <f xml:space="preserve"> (SUMIFS(S:S, $B:$B, $B577, $C:$C, "1. User centricity")+SUMIFS(S:S, $B:$B, $B577, $C:$C, "2. Transparency")+SUMIFS(S:S, $B:$B, $B577, $C:$C, "3. Key enablers")+ SUMIFS(S:S, $B:$B, $B577, $C:$C, "4. Cross-border services"))/4</f>
        <v>44.613911698237096</v>
      </c>
      <c r="T577" s="38">
        <f xml:space="preserve"> (SUMIFS(T:T, $B:$B, $B577, $C:$C, "1. User centricity")+SUMIFS(T:T, $B:$B, $B577, $C:$C, "2. Transparency")+SUMIFS(T:T, $B:$B, $B577, $C:$C, "3. Key enablers")+ SUMIFS(T:T, $B:$B, $B577, $C:$C, "4. Cross-border services"))/4</f>
        <v>56.883432539682538</v>
      </c>
      <c r="U577" s="30">
        <f xml:space="preserve"> (SUMIFS(U:U, $B:$B, $B577, $C:$C, "1. User centricity")+SUMIFS(U:U, $B:$B, $B577, $C:$C, "2. Transparency")+SUMIFS(U:U, $B:$B, $B577, $C:$C, "3. Key enablers")+ SUMIFS(U:U, $B:$B, $B577, $C:$C, "4. Cross-border services"))/4</f>
        <v>24.876570767195766</v>
      </c>
      <c r="V577" s="191">
        <v>43.875</v>
      </c>
      <c r="W577" s="179">
        <v>48.654687500000001</v>
      </c>
      <c r="X577" s="184">
        <v>53.21875</v>
      </c>
      <c r="Y577" s="179">
        <v>57.3125</v>
      </c>
      <c r="Z577" s="179">
        <v>59.556250000000006</v>
      </c>
      <c r="AA577" s="179">
        <v>24.531249999999996</v>
      </c>
      <c r="AB577" s="183">
        <v>41</v>
      </c>
      <c r="AC577" s="179">
        <v>39.205876202755213</v>
      </c>
      <c r="AD577" s="184">
        <v>51.899332532708335</v>
      </c>
      <c r="AE577" s="179">
        <v>43.479141614666666</v>
      </c>
      <c r="AF577" s="179">
        <v>37.950156325000002</v>
      </c>
      <c r="AG577" s="185">
        <v>23.494874338645833</v>
      </c>
      <c r="AH577" s="183">
        <v>39.25</v>
      </c>
      <c r="AI577" s="179">
        <v>42.892137660580381</v>
      </c>
      <c r="AJ577" s="184">
        <v>48.776077097444443</v>
      </c>
      <c r="AK577" s="179">
        <v>54.038194444416661</v>
      </c>
      <c r="AL577" s="179">
        <v>44.971706349178476</v>
      </c>
      <c r="AM577" s="185">
        <v>23.782572751281943</v>
      </c>
      <c r="AN577" s="179">
        <v>35.44703472222222</v>
      </c>
      <c r="AO577" s="184">
        <v>55.081888888888876</v>
      </c>
      <c r="AP577" s="179">
        <v>31.544435185185183</v>
      </c>
      <c r="AQ577" s="179">
        <v>31.096777777777774</v>
      </c>
      <c r="AR577" s="185">
        <v>24.065037037037033</v>
      </c>
    </row>
    <row r="578" spans="2:44" x14ac:dyDescent="0.3">
      <c r="B578" s="153" t="s">
        <v>36</v>
      </c>
      <c r="C578" s="92" t="s">
        <v>734</v>
      </c>
      <c r="D578" s="29">
        <f>AVERAGE(Mystery_Shopping_Scores6[[#This Row],[Business Start-up (2020)]:[Studying (2020)]], Mystery_Shopping_Scores6[[#This Row],[Regular business operations (2021)]:[Health (2021)]])</f>
        <v>77.154832580868742</v>
      </c>
      <c r="E578" s="29">
        <f>IFERROR(AVERAGE(Mystery_Shopping_Scores6[[#This Row],[Business Start-up (2020)]], Mystery_Shopping_Scores6[[#This Row],[Regular business operations (2021)]]), ".")</f>
        <v>93.370535714285708</v>
      </c>
      <c r="F578" s="30">
        <f>IFERROR(AVERAGE(Mystery_Shopping_Scores6[[#This Row],[Family (2020)]:[Studying (2020)]],Mystery_Shopping_Scores6[[#This Row],[Transport (2021)]:[Health (2021)]]), ".")</f>
        <v>72.521774542749597</v>
      </c>
      <c r="G578" s="171">
        <f>AVERAGE(Mystery_Shopping_Scores6[[#This Row],[Regular business operations (2021)]:[Health (2021)]])</f>
        <v>74.14158478206096</v>
      </c>
      <c r="H578" s="29">
        <f t="shared" ref="H578:L578" si="183">2/3*IF(ISNUMBER(H579),H579)+1/3*(2/3*IF(ISNUMBER(H581),H581)+IF(ISNUMBER(H580),H580)/3)</f>
        <v>93.492063492063494</v>
      </c>
      <c r="I578" s="38">
        <f t="shared" si="183"/>
        <v>73.330498866213162</v>
      </c>
      <c r="J578" s="38">
        <f t="shared" si="183"/>
        <v>51.788359788359784</v>
      </c>
      <c r="K578" s="38">
        <f t="shared" si="183"/>
        <v>78.049382716049365</v>
      </c>
      <c r="L578" s="30">
        <f t="shared" si="183"/>
        <v>74.047619047619037</v>
      </c>
      <c r="M578" s="171" t="s">
        <v>6</v>
      </c>
      <c r="N578" s="167" t="s">
        <v>6</v>
      </c>
      <c r="O578" s="172" t="s">
        <v>6</v>
      </c>
      <c r="P578" s="167">
        <v>78.248196164689219</v>
      </c>
      <c r="Q578" s="38">
        <f t="shared" si="180"/>
        <v>80.921392329378435</v>
      </c>
      <c r="R578" s="29">
        <f>2/3*IF(ISNUMBER(R579),R579)+1/3*(2/3*IF(ISNUMBER(R581),R581)+IF(ISNUMBER(R580),R580)/3)</f>
        <v>93.249007936507923</v>
      </c>
      <c r="S578" s="38">
        <f>2/3*IF(ISNUMBER(S579),S579)+1/3*(2/3*IF(ISNUMBER(S581),S581)+IF(ISNUMBER(S580),S580)/3)</f>
        <v>75.99476243920688</v>
      </c>
      <c r="T578" s="38">
        <f>2/3*IF(ISNUMBER(T579),T579)+1/3*(2/3*IF(ISNUMBER(T581),T581)+IF(ISNUMBER(T580),T580)/3)</f>
        <v>85.317460317460316</v>
      </c>
      <c r="U578" s="30">
        <f>2/3*IF(ISNUMBER(U579),U579)+1/3*(2/3*IF(ISNUMBER(U581),U581)+IF(ISNUMBER(U580),U580)/3)</f>
        <v>69.12433862433862</v>
      </c>
      <c r="V578" s="191">
        <v>70.125</v>
      </c>
      <c r="W578" s="179">
        <v>75.574999999999989</v>
      </c>
      <c r="X578" s="184">
        <v>86.9</v>
      </c>
      <c r="Y578" s="179">
        <v>78.8</v>
      </c>
      <c r="Z578" s="179">
        <v>85.7</v>
      </c>
      <c r="AA578" s="179">
        <v>50.9</v>
      </c>
      <c r="AB578" s="183">
        <v>68.375</v>
      </c>
      <c r="AC578" s="179">
        <v>64.43798701308333</v>
      </c>
      <c r="AD578" s="184">
        <v>67.524074074333328</v>
      </c>
      <c r="AE578" s="179">
        <v>66.37806637833333</v>
      </c>
      <c r="AF578" s="179">
        <v>60.800865800666664</v>
      </c>
      <c r="AG578" s="185">
        <v>63.048941798999998</v>
      </c>
      <c r="AH578" s="183">
        <v>65</v>
      </c>
      <c r="AI578" s="179">
        <v>72.435846560777776</v>
      </c>
      <c r="AJ578" s="184">
        <v>84.444444444111099</v>
      </c>
      <c r="AK578" s="179">
        <v>73.333333333333329</v>
      </c>
      <c r="AL578" s="179">
        <v>79.960317460222214</v>
      </c>
      <c r="AM578" s="185">
        <v>52.005291005444441</v>
      </c>
      <c r="AN578" s="179">
        <v>57.757083333333327</v>
      </c>
      <c r="AO578" s="184">
        <v>60.944999999999993</v>
      </c>
      <c r="AP578" s="179">
        <v>60.083888888888886</v>
      </c>
      <c r="AQ578" s="179">
        <v>51.693333333333328</v>
      </c>
      <c r="AR578" s="185">
        <v>58.306111111111107</v>
      </c>
    </row>
    <row r="579" spans="2:44" x14ac:dyDescent="0.3">
      <c r="B579" s="153" t="s">
        <v>36</v>
      </c>
      <c r="C579" s="92" t="s">
        <v>308</v>
      </c>
      <c r="D579" s="29">
        <f>AVERAGE(Mystery_Shopping_Scores6[[#This Row],[Business Start-up (2020)]:[Studying (2020)]], Mystery_Shopping_Scores6[[#This Row],[Regular business operations (2021)]:[Health (2021)]])</f>
        <v>73.591774462310184</v>
      </c>
      <c r="E579" s="29">
        <f>IFERROR(AVERAGE(Mystery_Shopping_Scores6[[#This Row],[Business Start-up (2020)]], Mystery_Shopping_Scores6[[#This Row],[Regular business operations (2021)]]), ".")</f>
        <v>94.921875</v>
      </c>
      <c r="F579" s="30">
        <f>IFERROR(AVERAGE(Mystery_Shopping_Scores6[[#This Row],[Family (2020)]:[Studying (2020)]],Mystery_Shopping_Scores6[[#This Row],[Transport (2021)]:[Health (2021)]]), ".")</f>
        <v>67.49746002297023</v>
      </c>
      <c r="G579" s="171">
        <f>AVERAGE(Mystery_Shopping_Scores6[[#This Row],[Regular business operations (2021)]:[Health (2021)]])</f>
        <v>66.407482993197277</v>
      </c>
      <c r="H579" s="171">
        <v>95</v>
      </c>
      <c r="I579" s="38">
        <v>65.204081632653072</v>
      </c>
      <c r="J579" s="38">
        <v>36.333333333333336</v>
      </c>
      <c r="K579" s="38">
        <v>68</v>
      </c>
      <c r="L579" s="30">
        <v>67.5</v>
      </c>
      <c r="M579" s="171">
        <v>82.5</v>
      </c>
      <c r="N579" s="167" t="s">
        <v>6</v>
      </c>
      <c r="O579" s="172">
        <v>47.622431801003231</v>
      </c>
      <c r="P579" s="167">
        <v>77.01106939935066</v>
      </c>
      <c r="Q579" s="38">
        <f t="shared" si="180"/>
        <v>82.572138798701303</v>
      </c>
      <c r="R579" s="29">
        <v>94.84375</v>
      </c>
      <c r="S579" s="38">
        <v>78.86147186147187</v>
      </c>
      <c r="T579" s="38">
        <v>87.5</v>
      </c>
      <c r="U579" s="30">
        <v>69.083333333333343</v>
      </c>
      <c r="V579" s="191">
        <v>67.125</v>
      </c>
      <c r="W579" s="179">
        <v>71.45</v>
      </c>
      <c r="X579" s="184">
        <v>91.1</v>
      </c>
      <c r="Y579" s="179">
        <v>70</v>
      </c>
      <c r="Z579" s="179">
        <v>85.6</v>
      </c>
      <c r="AA579" s="179">
        <v>39.1</v>
      </c>
      <c r="AB579" s="183">
        <v>66.125</v>
      </c>
      <c r="AC579" s="179">
        <v>62.62559523825</v>
      </c>
      <c r="AD579" s="184">
        <v>64.728571428999999</v>
      </c>
      <c r="AE579" s="179">
        <v>66.666666667000001</v>
      </c>
      <c r="AF579" s="179">
        <v>60.357142856999999</v>
      </c>
      <c r="AG579" s="185">
        <v>58.75</v>
      </c>
      <c r="AH579" s="183">
        <v>61.75</v>
      </c>
      <c r="AI579" s="179">
        <v>69.46230158725001</v>
      </c>
      <c r="AJ579" s="184">
        <v>88.571428570999998</v>
      </c>
      <c r="AK579" s="179">
        <v>70</v>
      </c>
      <c r="AL579" s="179">
        <v>85.119047619</v>
      </c>
      <c r="AM579" s="185">
        <v>34.158730159000001</v>
      </c>
      <c r="AN579" s="179">
        <v>53.970750000000002</v>
      </c>
      <c r="AO579" s="184">
        <v>54.698</v>
      </c>
      <c r="AP579" s="179">
        <v>56.667000000000002</v>
      </c>
      <c r="AQ579" s="179">
        <v>52.143000000000001</v>
      </c>
      <c r="AR579" s="185">
        <v>52.375</v>
      </c>
    </row>
    <row r="580" spans="2:44" x14ac:dyDescent="0.3">
      <c r="B580" s="153" t="s">
        <v>36</v>
      </c>
      <c r="C580" s="92" t="s">
        <v>735</v>
      </c>
      <c r="D580" s="29">
        <f>AVERAGE(Mystery_Shopping_Scores6[[#This Row],[Business Start-up (2020)]:[Studying (2020)]], Mystery_Shopping_Scores6[[#This Row],[Regular business operations (2021)]:[Health (2021)]])</f>
        <v>94.112687723798842</v>
      </c>
      <c r="E580" s="29">
        <f>IFERROR(AVERAGE(Mystery_Shopping_Scores6[[#This Row],[Business Start-up (2020)]], Mystery_Shopping_Scores6[[#This Row],[Regular business operations (2021)]]), ".")</f>
        <v>99.375</v>
      </c>
      <c r="F580" s="30">
        <f>IFERROR(AVERAGE(Mystery_Shopping_Scores6[[#This Row],[Family (2020)]:[Studying (2020)]],Mystery_Shopping_Scores6[[#This Row],[Transport (2021)]:[Health (2021)]]), ".")</f>
        <v>92.609169930598497</v>
      </c>
      <c r="G580" s="171">
        <f>AVERAGE(Mystery_Shopping_Scores6[[#This Row],[Regular business operations (2021)]:[Health (2021)]])</f>
        <v>91.686507936507937</v>
      </c>
      <c r="H580" s="171">
        <v>100</v>
      </c>
      <c r="I580" s="38">
        <v>97.321428571428569</v>
      </c>
      <c r="J580" s="38">
        <v>76.666666666666671</v>
      </c>
      <c r="K580" s="38">
        <v>94.444444444444457</v>
      </c>
      <c r="L580" s="30">
        <v>90</v>
      </c>
      <c r="M580" s="171">
        <v>100</v>
      </c>
      <c r="N580" s="167">
        <v>80</v>
      </c>
      <c r="O580" s="172">
        <v>79.607683982683994</v>
      </c>
      <c r="P580" s="167">
        <v>84.997706228956247</v>
      </c>
      <c r="Q580" s="38">
        <f t="shared" si="180"/>
        <v>97.145412457912457</v>
      </c>
      <c r="R580" s="29">
        <v>98.75</v>
      </c>
      <c r="S580" s="38">
        <v>96.498316498316484</v>
      </c>
      <c r="T580" s="38">
        <v>100</v>
      </c>
      <c r="U580" s="30">
        <v>93.333333333333329</v>
      </c>
      <c r="V580" s="191">
        <v>60.125</v>
      </c>
      <c r="W580" s="179">
        <v>72.849999999999994</v>
      </c>
      <c r="X580" s="184">
        <v>63.6</v>
      </c>
      <c r="Y580" s="179">
        <v>88.9</v>
      </c>
      <c r="Z580" s="179">
        <v>86.7</v>
      </c>
      <c r="AA580" s="179">
        <v>52.2</v>
      </c>
      <c r="AB580" s="183">
        <v>52</v>
      </c>
      <c r="AC580" s="179">
        <v>47.045454545249996</v>
      </c>
      <c r="AD580" s="184">
        <v>47.916666667000001</v>
      </c>
      <c r="AE580" s="179">
        <v>54.545454544999998</v>
      </c>
      <c r="AF580" s="179">
        <v>13.636363636</v>
      </c>
      <c r="AG580" s="185">
        <v>72.083333332999999</v>
      </c>
      <c r="AH580" s="183">
        <v>51.5</v>
      </c>
      <c r="AI580" s="179">
        <v>56.577380952500008</v>
      </c>
      <c r="AJ580" s="184">
        <v>57.142857143000001</v>
      </c>
      <c r="AK580" s="179">
        <v>40</v>
      </c>
      <c r="AL580" s="179">
        <v>37.5</v>
      </c>
      <c r="AM580" s="185">
        <v>91.666666667000001</v>
      </c>
      <c r="AN580" s="179">
        <v>45.988750000000003</v>
      </c>
      <c r="AO580" s="184">
        <v>48.889000000000003</v>
      </c>
      <c r="AP580" s="179">
        <v>57.895000000000003</v>
      </c>
      <c r="AQ580" s="179">
        <v>9.5239999999999991</v>
      </c>
      <c r="AR580" s="185">
        <v>67.647000000000006</v>
      </c>
    </row>
    <row r="581" spans="2:44" x14ac:dyDescent="0.3">
      <c r="B581" s="153" t="s">
        <v>36</v>
      </c>
      <c r="C581" s="92" t="s">
        <v>736</v>
      </c>
      <c r="D581" s="29">
        <f>AVERAGE(Mystery_Shopping_Scores6[[#This Row],[Business Start-up (2020)]:[Studying (2020)]], Mystery_Shopping_Scores6[[#This Row],[Regular business operations (2021)]:[Health (2021)]])</f>
        <v>79.365079365079353</v>
      </c>
      <c r="E581" s="29">
        <f>IFERROR(AVERAGE(Mystery_Shopping_Scores6[[#This Row],[Business Start-up (2020)]], Mystery_Shopping_Scores6[[#This Row],[Regular business operations (2021)]]), ".")</f>
        <v>85.714285714285708</v>
      </c>
      <c r="F581" s="30">
        <f>IFERROR(AVERAGE(Mystery_Shopping_Scores6[[#This Row],[Family (2020)]:[Studying (2020)]],Mystery_Shopping_Scores6[[#This Row],[Transport (2021)]:[Health (2021)]]), ".")</f>
        <v>77.551020408163254</v>
      </c>
      <c r="G581" s="171">
        <f>AVERAGE(Mystery_Shopping_Scores6[[#This Row],[Regular business operations (2021)]:[Health (2021)]])</f>
        <v>88.571428571428569</v>
      </c>
      <c r="H581" s="171">
        <v>85.714285714285708</v>
      </c>
      <c r="I581" s="38">
        <v>85.714285714285708</v>
      </c>
      <c r="J581" s="38">
        <v>85.714285714285708</v>
      </c>
      <c r="K581" s="38">
        <v>100</v>
      </c>
      <c r="L581" s="30">
        <v>85.714285714285708</v>
      </c>
      <c r="M581" s="171" t="s">
        <v>6</v>
      </c>
      <c r="N581" s="167" t="s">
        <v>6</v>
      </c>
      <c r="O581" s="172" t="s">
        <v>6</v>
      </c>
      <c r="P581" s="167">
        <v>78.566071428571433</v>
      </c>
      <c r="Q581" s="38">
        <f t="shared" si="180"/>
        <v>67.857142857142861</v>
      </c>
      <c r="R581" s="29">
        <v>85.714285714285708</v>
      </c>
      <c r="S581" s="38">
        <v>57.142857142857139</v>
      </c>
      <c r="T581" s="38">
        <v>71.428571428571431</v>
      </c>
      <c r="U581" s="30">
        <v>57.142857142857139</v>
      </c>
      <c r="V581" s="191">
        <v>84</v>
      </c>
      <c r="W581" s="179">
        <v>89.274999999999991</v>
      </c>
      <c r="X581" s="184">
        <v>85.7</v>
      </c>
      <c r="Y581" s="179">
        <v>100</v>
      </c>
      <c r="Z581" s="179">
        <v>85.7</v>
      </c>
      <c r="AA581" s="179">
        <v>85.7</v>
      </c>
      <c r="AB581" s="183">
        <v>84</v>
      </c>
      <c r="AC581" s="179">
        <v>78.571428571500007</v>
      </c>
      <c r="AD581" s="184">
        <v>85.714285713999999</v>
      </c>
      <c r="AE581" s="179">
        <v>71.428571429000002</v>
      </c>
      <c r="AF581" s="179">
        <v>85.714285713999999</v>
      </c>
      <c r="AG581" s="185">
        <v>71.428571429000002</v>
      </c>
      <c r="AH581" s="183">
        <v>82.125</v>
      </c>
      <c r="AI581" s="179">
        <v>89.285714285500006</v>
      </c>
      <c r="AJ581" s="184">
        <v>85.714285713999999</v>
      </c>
      <c r="AK581" s="179">
        <v>100</v>
      </c>
      <c r="AL581" s="179">
        <v>85.714285713999999</v>
      </c>
      <c r="AM581" s="185">
        <v>85.714285713999999</v>
      </c>
      <c r="AN581" s="179">
        <v>75.000249999999994</v>
      </c>
      <c r="AO581" s="184">
        <v>85.713999999999999</v>
      </c>
      <c r="AP581" s="179">
        <v>71.429000000000002</v>
      </c>
      <c r="AQ581" s="179">
        <v>71.429000000000002</v>
      </c>
      <c r="AR581" s="185">
        <v>71.429000000000002</v>
      </c>
    </row>
    <row r="582" spans="2:44" x14ac:dyDescent="0.3">
      <c r="B582" s="153" t="s">
        <v>36</v>
      </c>
      <c r="C582" s="92" t="s">
        <v>309</v>
      </c>
      <c r="D582" s="29">
        <f>AVERAGE(Mystery_Shopping_Scores6[[#This Row],[Business Start-up (2020)]:[Studying (2020)]], Mystery_Shopping_Scores6[[#This Row],[Regular business operations (2021)]:[Health (2021)]])</f>
        <v>44.594113306698347</v>
      </c>
      <c r="E582" s="29">
        <f>IFERROR(AVERAGE(Mystery_Shopping_Scores6[[#This Row],[Business Start-up (2020)]], Mystery_Shopping_Scores6[[#This Row],[Regular business operations (2021)]]), ".")</f>
        <v>57.531746031746025</v>
      </c>
      <c r="F582" s="30">
        <f>IFERROR(AVERAGE(Mystery_Shopping_Scores6[[#This Row],[Family (2020)]:[Studying (2020)]],Mystery_Shopping_Scores6[[#This Row],[Transport (2021)]:[Health (2021)]]), ".")</f>
        <v>40.897646813827571</v>
      </c>
      <c r="G582" s="171">
        <f>AVERAGE(Mystery_Shopping_Scores6[[#This Row],[Regular business operations (2021)]:[Health (2021)]])</f>
        <v>40.956592160673793</v>
      </c>
      <c r="H582" s="29">
        <f t="shared" ref="H582:L582" si="184">1/3*IF(ISNUMBER(H583),H583,0)+1/3*IF(ISNUMBER(H585),H585,0)+1/3*IF(ISNUMBER(H584),H584,0)</f>
        <v>41.111111111111107</v>
      </c>
      <c r="I582" s="38">
        <f t="shared" si="184"/>
        <v>47.005183025591194</v>
      </c>
      <c r="J582" s="38">
        <f t="shared" si="184"/>
        <v>19.444444444444443</v>
      </c>
      <c r="K582" s="38">
        <f t="shared" si="184"/>
        <v>62.777777777777771</v>
      </c>
      <c r="L582" s="30">
        <f t="shared" si="184"/>
        <v>34.444444444444443</v>
      </c>
      <c r="M582" s="171" t="s">
        <v>6</v>
      </c>
      <c r="N582" s="167" t="s">
        <v>6</v>
      </c>
      <c r="O582" s="172" t="s">
        <v>6</v>
      </c>
      <c r="P582" s="167">
        <v>48.458007369614513</v>
      </c>
      <c r="Q582" s="38">
        <f t="shared" si="180"/>
        <v>49.141014739229021</v>
      </c>
      <c r="R582" s="29">
        <f>1/3*IF(ISNUMBER(R583),R583,0)+1/3*IF(ISNUMBER(R585),R585,0)+1/3*IF(ISNUMBER(R584),R584,0)</f>
        <v>73.952380952380949</v>
      </c>
      <c r="S582" s="38">
        <f>1/3*IF(ISNUMBER(S583),S583,0)+1/3*IF(ISNUMBER(S585),S585,0)+1/3*IF(ISNUMBER(S584),S584,0)</f>
        <v>39.353741496598637</v>
      </c>
      <c r="T582" s="38">
        <f>1/3*IF(ISNUMBER(T583),T583,0)+1/3*IF(ISNUMBER(T585),T585,0)+1/3*IF(ISNUMBER(T584),T584,0)</f>
        <v>63.813492063492063</v>
      </c>
      <c r="U582" s="30">
        <f>1/3*IF(ISNUMBER(U583),U583,0)+1/3*IF(ISNUMBER(U585),U585,0)+1/3*IF(ISNUMBER(U584),U584,0)</f>
        <v>19.444444444444443</v>
      </c>
      <c r="V582" s="191">
        <v>42.5</v>
      </c>
      <c r="W582" s="179">
        <v>47.775000000000006</v>
      </c>
      <c r="X582" s="184">
        <v>41.7</v>
      </c>
      <c r="Y582" s="179">
        <v>63.8</v>
      </c>
      <c r="Z582" s="179">
        <v>47.8</v>
      </c>
      <c r="AA582" s="179">
        <v>37.799999999999997</v>
      </c>
      <c r="AB582" s="183">
        <v>39.625</v>
      </c>
      <c r="AC582" s="179">
        <v>36.795717592499997</v>
      </c>
      <c r="AD582" s="184">
        <v>55.528769840999999</v>
      </c>
      <c r="AE582" s="179">
        <v>30.715608465666666</v>
      </c>
      <c r="AF582" s="179">
        <v>45.716269840999999</v>
      </c>
      <c r="AG582" s="185">
        <v>15.222222222333334</v>
      </c>
      <c r="AH582" s="183">
        <v>36.5</v>
      </c>
      <c r="AI582" s="179">
        <v>42.177862811749989</v>
      </c>
      <c r="AJ582" s="184">
        <v>41.524943310666657</v>
      </c>
      <c r="AK582" s="179">
        <v>56.319444444333328</v>
      </c>
      <c r="AL582" s="179">
        <v>37.186507936666665</v>
      </c>
      <c r="AM582" s="185">
        <v>33.680555555333328</v>
      </c>
      <c r="AN582" s="179">
        <v>30.591833333333327</v>
      </c>
      <c r="AO582" s="184">
        <v>37.550666666666658</v>
      </c>
      <c r="AP582" s="179">
        <v>29.330666666666666</v>
      </c>
      <c r="AQ582" s="179">
        <v>41.596999999999994</v>
      </c>
      <c r="AR582" s="185">
        <v>13.888999999999999</v>
      </c>
    </row>
    <row r="583" spans="2:44" x14ac:dyDescent="0.3">
      <c r="B583" s="153" t="s">
        <v>36</v>
      </c>
      <c r="C583" s="92" t="s">
        <v>737</v>
      </c>
      <c r="D583" s="29">
        <f>AVERAGE(Mystery_Shopping_Scores6[[#This Row],[Business Start-up (2020)]:[Studying (2020)]], Mystery_Shopping_Scores6[[#This Row],[Regular business operations (2021)]:[Health (2021)]])</f>
        <v>24.560117697872798</v>
      </c>
      <c r="E583" s="29">
        <f>IFERROR(AVERAGE(Mystery_Shopping_Scores6[[#This Row],[Business Start-up (2020)]], Mystery_Shopping_Scores6[[#This Row],[Regular business operations (2021)]]), ".")</f>
        <v>41.428571428571423</v>
      </c>
      <c r="F583" s="30">
        <f>IFERROR(AVERAGE(Mystery_Shopping_Scores6[[#This Row],[Family (2020)]:[Studying (2020)]],Mystery_Shopping_Scores6[[#This Row],[Transport (2021)]:[Health (2021)]]), ".")</f>
        <v>19.740559489101763</v>
      </c>
      <c r="G583" s="171">
        <f>AVERAGE(Mystery_Shopping_Scores6[[#This Row],[Regular business operations (2021)]:[Health (2021)]])</f>
        <v>14.536443148688045</v>
      </c>
      <c r="H583" s="171">
        <v>19.999999999999993</v>
      </c>
      <c r="I583" s="38">
        <v>12.682215743440233</v>
      </c>
      <c r="J583" s="38">
        <v>0</v>
      </c>
      <c r="K583" s="38">
        <v>40</v>
      </c>
      <c r="L583" s="30">
        <v>0</v>
      </c>
      <c r="M583" s="171">
        <v>32.196969696969695</v>
      </c>
      <c r="N583" s="167">
        <v>0</v>
      </c>
      <c r="O583" s="172">
        <v>0.84548104956268222</v>
      </c>
      <c r="P583" s="167">
        <v>30.694855442176866</v>
      </c>
      <c r="Q583" s="38">
        <f t="shared" si="180"/>
        <v>37.089710884353735</v>
      </c>
      <c r="R583" s="29">
        <v>62.857142857142854</v>
      </c>
      <c r="S583" s="38">
        <v>53.061224489795919</v>
      </c>
      <c r="T583" s="38">
        <v>32.44047619047619</v>
      </c>
      <c r="U583" s="30">
        <v>0</v>
      </c>
      <c r="V583" s="191">
        <v>18.375</v>
      </c>
      <c r="W583" s="179">
        <v>24.3</v>
      </c>
      <c r="X583" s="184">
        <v>17.5</v>
      </c>
      <c r="Y583" s="179">
        <v>50</v>
      </c>
      <c r="Z583" s="179">
        <v>29.7</v>
      </c>
      <c r="AA583" s="179">
        <v>0</v>
      </c>
      <c r="AB583" s="183">
        <v>16.75</v>
      </c>
      <c r="AC583" s="179">
        <v>12.25</v>
      </c>
      <c r="AD583" s="184">
        <v>16.857142856999999</v>
      </c>
      <c r="AE583" s="179">
        <v>14.285714285999999</v>
      </c>
      <c r="AF583" s="179">
        <v>17.857142856999999</v>
      </c>
      <c r="AG583" s="185">
        <v>0</v>
      </c>
      <c r="AH583" s="183">
        <v>13.625</v>
      </c>
      <c r="AI583" s="179">
        <v>21.2210884355</v>
      </c>
      <c r="AJ583" s="184">
        <v>17.074829932</v>
      </c>
      <c r="AK583" s="179">
        <v>50</v>
      </c>
      <c r="AL583" s="179">
        <v>17.809523810000002</v>
      </c>
      <c r="AM583" s="185">
        <v>0</v>
      </c>
      <c r="AN583" s="179">
        <v>5.8380000000000001</v>
      </c>
      <c r="AO583" s="184">
        <v>1.923</v>
      </c>
      <c r="AP583" s="179">
        <v>8.9290000000000003</v>
      </c>
      <c r="AQ583" s="179">
        <v>12.5</v>
      </c>
      <c r="AR583" s="185">
        <v>0</v>
      </c>
    </row>
    <row r="584" spans="2:44" x14ac:dyDescent="0.3">
      <c r="B584" s="153" t="s">
        <v>36</v>
      </c>
      <c r="C584" s="92" t="s">
        <v>738</v>
      </c>
      <c r="D584" s="29">
        <f>AVERAGE(Mystery_Shopping_Scores6[[#This Row],[Business Start-up (2020)]:[Studying (2020)]], Mystery_Shopping_Scores6[[#This Row],[Regular business operations (2021)]:[Health (2021)]])</f>
        <v>56.444444444444436</v>
      </c>
      <c r="E584" s="29">
        <f>IFERROR(AVERAGE(Mystery_Shopping_Scores6[[#This Row],[Business Start-up (2020)]], Mystery_Shopping_Scores6[[#This Row],[Regular business operations (2021)]]), ".")</f>
        <v>68.666666666666671</v>
      </c>
      <c r="F584" s="30">
        <f>IFERROR(AVERAGE(Mystery_Shopping_Scores6[[#This Row],[Family (2020)]:[Studying (2020)]],Mystery_Shopping_Scores6[[#This Row],[Transport (2021)]:[Health (2021)]]), ".")</f>
        <v>52.952380952380956</v>
      </c>
      <c r="G584" s="171">
        <f>AVERAGE(Mystery_Shopping_Scores6[[#This Row],[Regular business operations (2021)]:[Health (2021)]])</f>
        <v>53.333333333333329</v>
      </c>
      <c r="H584" s="171">
        <v>53.333333333333336</v>
      </c>
      <c r="I584" s="38">
        <v>53.333333333333336</v>
      </c>
      <c r="J584" s="38">
        <v>33.333333333333336</v>
      </c>
      <c r="K584" s="38">
        <v>73.333333333333329</v>
      </c>
      <c r="L584" s="30">
        <v>53.333333333333336</v>
      </c>
      <c r="M584" s="171" t="s">
        <v>6</v>
      </c>
      <c r="N584" s="167" t="s">
        <v>6</v>
      </c>
      <c r="O584" s="172" t="s">
        <v>6</v>
      </c>
      <c r="P584" s="167">
        <v>56.81666666666667</v>
      </c>
      <c r="Q584" s="38">
        <f t="shared" si="180"/>
        <v>60.333333333333336</v>
      </c>
      <c r="R584" s="29">
        <v>84</v>
      </c>
      <c r="S584" s="38">
        <v>40</v>
      </c>
      <c r="T584" s="38">
        <v>84</v>
      </c>
      <c r="U584" s="30">
        <v>33.333333333333336</v>
      </c>
      <c r="V584" s="191">
        <v>44.125</v>
      </c>
      <c r="W584" s="179">
        <v>53.3</v>
      </c>
      <c r="X584" s="184">
        <v>53.3</v>
      </c>
      <c r="Y584" s="179">
        <v>73.3</v>
      </c>
      <c r="Z584" s="179">
        <v>53.3</v>
      </c>
      <c r="AA584" s="179">
        <v>33.299999999999997</v>
      </c>
      <c r="AB584" s="183">
        <v>39.125</v>
      </c>
      <c r="AC584" s="179">
        <v>35.333333333249996</v>
      </c>
      <c r="AD584" s="184">
        <v>77.333333332999999</v>
      </c>
      <c r="AE584" s="179">
        <v>14.666666666999999</v>
      </c>
      <c r="AF584" s="179">
        <v>45.333333332999999</v>
      </c>
      <c r="AG584" s="185">
        <v>4</v>
      </c>
      <c r="AH584" s="183">
        <v>31.875</v>
      </c>
      <c r="AI584" s="179">
        <v>43.333333332999999</v>
      </c>
      <c r="AJ584" s="184">
        <v>53.333333332999999</v>
      </c>
      <c r="AK584" s="179">
        <v>53.333333332999999</v>
      </c>
      <c r="AL584" s="179">
        <v>33.333333332999999</v>
      </c>
      <c r="AM584" s="185">
        <v>33.333333332999999</v>
      </c>
      <c r="AN584" s="179">
        <v>20.83325</v>
      </c>
      <c r="AO584" s="184">
        <v>38.332999999999998</v>
      </c>
      <c r="AP584" s="179">
        <v>6.6669999999999998</v>
      </c>
      <c r="AQ584" s="179">
        <v>38.332999999999998</v>
      </c>
      <c r="AR584" s="185">
        <v>0</v>
      </c>
    </row>
    <row r="585" spans="2:44" x14ac:dyDescent="0.3">
      <c r="B585" s="153" t="s">
        <v>36</v>
      </c>
      <c r="C585" s="92" t="s">
        <v>739</v>
      </c>
      <c r="D585" s="29">
        <f>AVERAGE(Mystery_Shopping_Scores6[[#This Row],[Business Start-up (2020)]:[Studying (2020)]], Mystery_Shopping_Scores6[[#This Row],[Regular business operations (2021)]:[Health (2021)]])</f>
        <v>52.777777777777779</v>
      </c>
      <c r="E585" s="29">
        <f>IFERROR(AVERAGE(Mystery_Shopping_Scores6[[#This Row],[Business Start-up (2020)]], Mystery_Shopping_Scores6[[#This Row],[Regular business operations (2021)]]), ".")</f>
        <v>62.5</v>
      </c>
      <c r="F585" s="30">
        <f>IFERROR(AVERAGE(Mystery_Shopping_Scores6[[#This Row],[Family (2020)]:[Studying (2020)]],Mystery_Shopping_Scores6[[#This Row],[Transport (2021)]:[Health (2021)]]), ".")</f>
        <v>50</v>
      </c>
      <c r="G585" s="171">
        <f>AVERAGE(Mystery_Shopping_Scores6[[#This Row],[Regular business operations (2021)]:[Health (2021)]])</f>
        <v>55</v>
      </c>
      <c r="H585" s="171">
        <v>50</v>
      </c>
      <c r="I585" s="38">
        <v>75</v>
      </c>
      <c r="J585" s="38">
        <v>25</v>
      </c>
      <c r="K585" s="38">
        <v>75</v>
      </c>
      <c r="L585" s="30">
        <v>50</v>
      </c>
      <c r="M585" s="171" t="s">
        <v>6</v>
      </c>
      <c r="N585" s="167" t="s">
        <v>6</v>
      </c>
      <c r="O585" s="172" t="s">
        <v>6</v>
      </c>
      <c r="P585" s="167">
        <v>50</v>
      </c>
      <c r="Q585" s="38">
        <f t="shared" si="180"/>
        <v>50</v>
      </c>
      <c r="R585" s="29">
        <v>75</v>
      </c>
      <c r="S585" s="38">
        <v>25</v>
      </c>
      <c r="T585" s="38">
        <v>75</v>
      </c>
      <c r="U585" s="30">
        <v>25</v>
      </c>
      <c r="V585" s="191" t="s">
        <v>6</v>
      </c>
      <c r="W585" s="179" t="s">
        <v>6</v>
      </c>
      <c r="X585" s="184" t="s">
        <v>6</v>
      </c>
      <c r="Y585" s="179" t="s">
        <v>6</v>
      </c>
      <c r="Z585" s="179" t="s">
        <v>6</v>
      </c>
      <c r="AA585" s="179" t="s">
        <v>6</v>
      </c>
      <c r="AB585" s="183" t="s">
        <v>6</v>
      </c>
      <c r="AC585" s="179" t="s">
        <v>6</v>
      </c>
      <c r="AD585" s="184" t="s">
        <v>6</v>
      </c>
      <c r="AE585" s="179" t="s">
        <v>6</v>
      </c>
      <c r="AF585" s="179" t="s">
        <v>6</v>
      </c>
      <c r="AG585" s="185" t="s">
        <v>6</v>
      </c>
      <c r="AH585" s="183" t="s">
        <v>6</v>
      </c>
      <c r="AI585" s="179" t="s">
        <v>6</v>
      </c>
      <c r="AJ585" s="184" t="s">
        <v>6</v>
      </c>
      <c r="AK585" s="179" t="s">
        <v>6</v>
      </c>
      <c r="AL585" s="179" t="s">
        <v>6</v>
      </c>
      <c r="AM585" s="185" t="s">
        <v>6</v>
      </c>
      <c r="AN585" s="179" t="s">
        <v>6</v>
      </c>
      <c r="AO585" s="184" t="s">
        <v>6</v>
      </c>
      <c r="AP585" s="179" t="s">
        <v>6</v>
      </c>
      <c r="AQ585" s="179" t="s">
        <v>6</v>
      </c>
      <c r="AR585" s="185" t="s">
        <v>6</v>
      </c>
    </row>
    <row r="586" spans="2:44" x14ac:dyDescent="0.3">
      <c r="B586" s="153" t="s">
        <v>36</v>
      </c>
      <c r="C586" s="92" t="s">
        <v>310</v>
      </c>
      <c r="D586" s="29">
        <f>AVERAGE(Mystery_Shopping_Scores6[[#This Row],[Business Start-up (2020)]:[Studying (2020)]], Mystery_Shopping_Scores6[[#This Row],[Regular business operations (2021)]:[Health (2021)]])</f>
        <v>54.183432539682535</v>
      </c>
      <c r="E586" s="29">
        <f>IFERROR(AVERAGE(Mystery_Shopping_Scores6[[#This Row],[Business Start-up (2020)]], Mystery_Shopping_Scores6[[#This Row],[Regular business operations (2021)]]), ".")</f>
        <v>89.126041666666666</v>
      </c>
      <c r="F586" s="30">
        <f>IFERROR(AVERAGE(Mystery_Shopping_Scores6[[#This Row],[Family (2020)]:[Studying (2020)]],Mystery_Shopping_Scores6[[#This Row],[Transport (2021)]:[Health (2021)]]), ".")</f>
        <v>44.199829931972786</v>
      </c>
      <c r="G586" s="171">
        <f>AVERAGE(Mystery_Shopping_Scores6[[#This Row],[Regular business operations (2021)]:[Health (2021)]])</f>
        <v>54.481666666666662</v>
      </c>
      <c r="H586" s="29">
        <f t="shared" ref="H586:L586" si="185">AVERAGE(H587:H590)</f>
        <v>83.408333333333331</v>
      </c>
      <c r="I586" s="38">
        <f t="shared" si="185"/>
        <v>55</v>
      </c>
      <c r="J586" s="38">
        <f t="shared" si="185"/>
        <v>0</v>
      </c>
      <c r="K586" s="38">
        <f t="shared" si="185"/>
        <v>61.666666666666671</v>
      </c>
      <c r="L586" s="30">
        <f t="shared" si="185"/>
        <v>72.333333333333329</v>
      </c>
      <c r="M586" s="171" t="s">
        <v>6</v>
      </c>
      <c r="N586" s="167" t="s">
        <v>6</v>
      </c>
      <c r="O586" s="172" t="s">
        <v>6</v>
      </c>
      <c r="P586" s="167">
        <v>43.34281994047619</v>
      </c>
      <c r="Q586" s="38">
        <f t="shared" ref="Q586:Q604" si="186">IFERROR(AVERAGE(R586:U586),".")</f>
        <v>53.81063988095238</v>
      </c>
      <c r="R586" s="29">
        <f>AVERAGE(R587:R590)</f>
        <v>94.84375</v>
      </c>
      <c r="S586" s="38">
        <f>AVERAGE(S587:S590)</f>
        <v>63.107142857142861</v>
      </c>
      <c r="T586" s="38">
        <f>AVERAGE(T587:T590)</f>
        <v>57.291666666666671</v>
      </c>
      <c r="U586" s="30">
        <f>AVERAGE(U587:U590)</f>
        <v>0</v>
      </c>
      <c r="V586" s="191">
        <v>28</v>
      </c>
      <c r="W586" s="179">
        <v>32.875</v>
      </c>
      <c r="X586" s="184">
        <v>47.6</v>
      </c>
      <c r="Y586" s="179">
        <v>37.5</v>
      </c>
      <c r="Z586" s="179">
        <v>46.4</v>
      </c>
      <c r="AA586" s="179">
        <v>0</v>
      </c>
      <c r="AB586" s="183">
        <v>23.875</v>
      </c>
      <c r="AC586" s="179">
        <v>23.285342261895831</v>
      </c>
      <c r="AD586" s="184">
        <v>52.464285714249996</v>
      </c>
      <c r="AE586" s="179">
        <v>33.34375</v>
      </c>
      <c r="AF586" s="179">
        <v>7.333333333333333</v>
      </c>
      <c r="AG586" s="185">
        <v>0</v>
      </c>
      <c r="AH586" s="183">
        <v>21.375</v>
      </c>
      <c r="AI586" s="179">
        <v>24.843730158706251</v>
      </c>
      <c r="AJ586" s="184">
        <v>32.468253968249996</v>
      </c>
      <c r="AK586" s="179">
        <v>37.5</v>
      </c>
      <c r="AL586" s="179">
        <v>29.406666666574999</v>
      </c>
      <c r="AM586" s="185">
        <v>0</v>
      </c>
      <c r="AN586" s="179">
        <v>17.9921875</v>
      </c>
      <c r="AO586" s="184">
        <v>66.75</v>
      </c>
      <c r="AP586" s="179">
        <v>5.21875</v>
      </c>
      <c r="AQ586" s="179">
        <v>0</v>
      </c>
      <c r="AR586" s="185">
        <v>0</v>
      </c>
    </row>
    <row r="587" spans="2:44" x14ac:dyDescent="0.3">
      <c r="B587" s="153" t="s">
        <v>36</v>
      </c>
      <c r="C587" s="92" t="s">
        <v>311</v>
      </c>
      <c r="D587" s="29">
        <f>AVERAGE(Mystery_Shopping_Scores6[[#This Row],[Business Start-up (2020)]:[Studying (2020)]], Mystery_Shopping_Scores6[[#This Row],[Regular business operations (2021)]:[Health (2021)]])</f>
        <v>34.918915343915351</v>
      </c>
      <c r="E587" s="29">
        <f>IFERROR(AVERAGE(Mystery_Shopping_Scores6[[#This Row],[Business Start-up (2020)]], Mystery_Shopping_Scores6[[#This Row],[Regular business operations (2021)]]), ".")</f>
        <v>69.837500000000006</v>
      </c>
      <c r="F587" s="30">
        <f>IFERROR(AVERAGE(Mystery_Shopping_Scores6[[#This Row],[Family (2020)]:[Studying (2020)]],Mystery_Shopping_Scores6[[#This Row],[Transport (2021)]:[Health (2021)]]), ".")</f>
        <v>24.942176870748302</v>
      </c>
      <c r="G587" s="171">
        <f>AVERAGE(Mystery_Shopping_Scores6[[#This Row],[Regular business operations (2021)]:[Health (2021)]])</f>
        <v>28.993333333333332</v>
      </c>
      <c r="H587" s="171">
        <v>60.3</v>
      </c>
      <c r="I587" s="38">
        <v>0</v>
      </c>
      <c r="J587" s="38">
        <v>0</v>
      </c>
      <c r="K587" s="38">
        <v>40</v>
      </c>
      <c r="L587" s="30">
        <v>44.666666666666664</v>
      </c>
      <c r="M587" s="171">
        <v>45.125</v>
      </c>
      <c r="N587" s="167">
        <v>67</v>
      </c>
      <c r="O587" s="172">
        <v>16.666666666666668</v>
      </c>
      <c r="P587" s="167">
        <v>38.637946428571432</v>
      </c>
      <c r="Q587" s="38">
        <f t="shared" si="186"/>
        <v>42.325892857142861</v>
      </c>
      <c r="R587" s="29">
        <v>79.375</v>
      </c>
      <c r="S587" s="38">
        <v>52.428571428571431</v>
      </c>
      <c r="T587" s="38">
        <v>37.5</v>
      </c>
      <c r="U587" s="30">
        <v>0</v>
      </c>
      <c r="V587" s="191">
        <v>35.714285714285715</v>
      </c>
      <c r="W587" s="179">
        <v>34.950000000000003</v>
      </c>
      <c r="X587" s="184">
        <v>55.7</v>
      </c>
      <c r="Y587" s="179">
        <v>50</v>
      </c>
      <c r="Z587" s="179">
        <v>34.1</v>
      </c>
      <c r="AA587" s="179">
        <v>0</v>
      </c>
      <c r="AB587" s="183">
        <v>29.571428571428573</v>
      </c>
      <c r="AC587" s="179">
        <v>36.625</v>
      </c>
      <c r="AD587" s="184">
        <v>67</v>
      </c>
      <c r="AE587" s="179">
        <v>20.875</v>
      </c>
      <c r="AF587" s="179">
        <v>22</v>
      </c>
      <c r="AG587" s="185" t="s">
        <v>6</v>
      </c>
      <c r="AH587" s="183">
        <v>24.571428571428573</v>
      </c>
      <c r="AI587" s="179">
        <v>24.434444444249998</v>
      </c>
      <c r="AJ587" s="184">
        <v>33.444444443999998</v>
      </c>
      <c r="AK587" s="179">
        <v>50</v>
      </c>
      <c r="AL587" s="179">
        <v>14.293333333</v>
      </c>
      <c r="AM587" s="185">
        <v>0</v>
      </c>
      <c r="AN587" s="179">
        <v>25.125</v>
      </c>
      <c r="AO587" s="184">
        <v>67</v>
      </c>
      <c r="AP587" s="179">
        <v>8.375</v>
      </c>
      <c r="AQ587" s="179">
        <v>0</v>
      </c>
      <c r="AR587" s="185" t="s">
        <v>6</v>
      </c>
    </row>
    <row r="588" spans="2:44" x14ac:dyDescent="0.3">
      <c r="B588" s="153" t="s">
        <v>36</v>
      </c>
      <c r="C588" s="92" t="s">
        <v>312</v>
      </c>
      <c r="D588" s="29">
        <f>AVERAGE(Mystery_Shopping_Scores6[[#This Row],[Business Start-up (2020)]:[Studying (2020)]], Mystery_Shopping_Scores6[[#This Row],[Regular business operations (2021)]:[Health (2021)]])</f>
        <v>59.523809523809526</v>
      </c>
      <c r="E588" s="29">
        <f>IFERROR(AVERAGE(Mystery_Shopping_Scores6[[#This Row],[Business Start-up (2020)]], Mystery_Shopping_Scores6[[#This Row],[Regular business operations (2021)]]), ".")</f>
        <v>95</v>
      </c>
      <c r="F588" s="30">
        <f>IFERROR(AVERAGE(Mystery_Shopping_Scores6[[#This Row],[Family (2020)]:[Studying (2020)]],Mystery_Shopping_Scores6[[#This Row],[Transport (2021)]:[Health (2021)]]), ".")</f>
        <v>45.333333333333336</v>
      </c>
      <c r="G588" s="171">
        <f>AVERAGE(Mystery_Shopping_Scores6[[#This Row],[Regular business operations (2021)]:[Health (2021)]])</f>
        <v>37.5</v>
      </c>
      <c r="H588" s="171">
        <v>90</v>
      </c>
      <c r="I588" s="38">
        <v>20</v>
      </c>
      <c r="J588" s="38">
        <v>0</v>
      </c>
      <c r="K588" s="38">
        <v>40</v>
      </c>
      <c r="L588" s="30" t="s">
        <v>6</v>
      </c>
      <c r="M588" s="171">
        <v>70.370370370370367</v>
      </c>
      <c r="N588" s="167" t="s">
        <v>6</v>
      </c>
      <c r="O588" s="172">
        <v>0</v>
      </c>
      <c r="P588" s="167">
        <v>63.738095238095241</v>
      </c>
      <c r="Q588" s="38">
        <f t="shared" si="186"/>
        <v>88.8888888888889</v>
      </c>
      <c r="R588" s="29">
        <v>100</v>
      </c>
      <c r="S588" s="38">
        <v>100</v>
      </c>
      <c r="T588" s="38">
        <v>66.666666666666671</v>
      </c>
      <c r="U588" s="30" t="s">
        <v>6</v>
      </c>
      <c r="V588" s="191">
        <v>55</v>
      </c>
      <c r="W588" s="179">
        <v>44.875</v>
      </c>
      <c r="X588" s="184">
        <v>77.8</v>
      </c>
      <c r="Y588" s="179">
        <v>50</v>
      </c>
      <c r="Z588" s="179">
        <v>51.7</v>
      </c>
      <c r="AA588" s="179">
        <v>0</v>
      </c>
      <c r="AB588" s="183">
        <v>45.666666666666664</v>
      </c>
      <c r="AC588" s="179">
        <v>75</v>
      </c>
      <c r="AD588" s="184">
        <v>100</v>
      </c>
      <c r="AE588" s="179">
        <v>50</v>
      </c>
      <c r="AF588" s="179" t="s">
        <v>6</v>
      </c>
      <c r="AG588" s="185" t="s">
        <v>6</v>
      </c>
      <c r="AH588" s="183">
        <v>37.333333333333336</v>
      </c>
      <c r="AI588" s="179">
        <v>31.190476190575001</v>
      </c>
      <c r="AJ588" s="184">
        <v>71.428571429000002</v>
      </c>
      <c r="AK588" s="179">
        <v>50</v>
      </c>
      <c r="AL588" s="179">
        <v>3.3333333333000001</v>
      </c>
      <c r="AM588" s="185">
        <v>0</v>
      </c>
      <c r="AN588" s="179">
        <v>50</v>
      </c>
      <c r="AO588" s="184">
        <v>100</v>
      </c>
      <c r="AP588" s="179">
        <v>0</v>
      </c>
      <c r="AQ588" s="179" t="s">
        <v>6</v>
      </c>
      <c r="AR588" s="185" t="s">
        <v>6</v>
      </c>
    </row>
    <row r="589" spans="2:44" x14ac:dyDescent="0.3">
      <c r="B589" s="153" t="s">
        <v>36</v>
      </c>
      <c r="C589" s="92" t="s">
        <v>313</v>
      </c>
      <c r="D589" s="29">
        <f>AVERAGE(Mystery_Shopping_Scores6[[#This Row],[Business Start-up (2020)]:[Studying (2020)]], Mystery_Shopping_Scores6[[#This Row],[Regular business operations (2021)]:[Health (2021)]])</f>
        <v>79.166666666666671</v>
      </c>
      <c r="E589" s="29">
        <f>IFERROR(AVERAGE(Mystery_Shopping_Scores6[[#This Row],[Business Start-up (2020)]], Mystery_Shopping_Scores6[[#This Row],[Regular business operations (2021)]]), ".")</f>
        <v>91.666666666666657</v>
      </c>
      <c r="F589" s="30">
        <f>IFERROR(AVERAGE(Mystery_Shopping_Scores6[[#This Row],[Family (2020)]:[Studying (2020)]],Mystery_Shopping_Scores6[[#This Row],[Transport (2021)]:[Health (2021)]]), ".")</f>
        <v>72.916666666666671</v>
      </c>
      <c r="G589" s="171">
        <f>AVERAGE(Mystery_Shopping_Scores6[[#This Row],[Regular business operations (2021)]:[Health (2021)]])</f>
        <v>83.333333333333329</v>
      </c>
      <c r="H589" s="171">
        <v>83.333333333333329</v>
      </c>
      <c r="I589" s="38">
        <v>100</v>
      </c>
      <c r="J589" s="38" t="s">
        <v>6</v>
      </c>
      <c r="K589" s="38">
        <v>66.666666666666671</v>
      </c>
      <c r="L589" s="30" t="s">
        <v>6</v>
      </c>
      <c r="M589" s="171">
        <v>70.588235294117652</v>
      </c>
      <c r="N589" s="167" t="s">
        <v>6</v>
      </c>
      <c r="O589" s="172">
        <v>100</v>
      </c>
      <c r="P589" s="167">
        <v>72.016666666666666</v>
      </c>
      <c r="Q589" s="38">
        <f t="shared" si="186"/>
        <v>75</v>
      </c>
      <c r="R589" s="29">
        <v>100</v>
      </c>
      <c r="S589" s="38">
        <v>100</v>
      </c>
      <c r="T589" s="38">
        <v>25</v>
      </c>
      <c r="U589" s="30" t="s">
        <v>6</v>
      </c>
      <c r="V589" s="191">
        <v>43.833333333333336</v>
      </c>
      <c r="W589" s="179">
        <v>69.033333333333331</v>
      </c>
      <c r="X589" s="184">
        <v>57.1</v>
      </c>
      <c r="Y589" s="179">
        <v>50</v>
      </c>
      <c r="Z589" s="179">
        <v>100</v>
      </c>
      <c r="AA589" s="179" t="s">
        <v>6</v>
      </c>
      <c r="AB589" s="183">
        <v>38.5</v>
      </c>
      <c r="AC589" s="179">
        <v>18.452380952333332</v>
      </c>
      <c r="AD589" s="184">
        <v>42.857142856999999</v>
      </c>
      <c r="AE589" s="179">
        <v>12.5</v>
      </c>
      <c r="AF589" s="179">
        <v>0</v>
      </c>
      <c r="AG589" s="185" t="s">
        <v>6</v>
      </c>
      <c r="AH589" s="183">
        <v>48</v>
      </c>
      <c r="AI589" s="179">
        <v>58.333333333333336</v>
      </c>
      <c r="AJ589" s="184">
        <v>25</v>
      </c>
      <c r="AK589" s="179">
        <v>50</v>
      </c>
      <c r="AL589" s="179">
        <v>100</v>
      </c>
      <c r="AM589" s="185" t="s">
        <v>6</v>
      </c>
      <c r="AN589" s="179">
        <v>37.5</v>
      </c>
      <c r="AO589" s="184">
        <v>100</v>
      </c>
      <c r="AP589" s="179">
        <v>12.5</v>
      </c>
      <c r="AQ589" s="179">
        <v>0</v>
      </c>
      <c r="AR589" s="185" t="s">
        <v>6</v>
      </c>
    </row>
    <row r="590" spans="2:44" x14ac:dyDescent="0.3">
      <c r="B590" s="153" t="s">
        <v>36</v>
      </c>
      <c r="C590" s="92" t="s">
        <v>314</v>
      </c>
      <c r="D590" s="29">
        <f>AVERAGE(Mystery_Shopping_Scores6[[#This Row],[Business Start-up (2020)]:[Studying (2020)]], Mystery_Shopping_Scores6[[#This Row],[Regular business operations (2021)]:[Health (2021)]])</f>
        <v>66.666666666666671</v>
      </c>
      <c r="E590" s="29">
        <f>IFERROR(AVERAGE(Mystery_Shopping_Scores6[[#This Row],[Business Start-up (2020)]], Mystery_Shopping_Scores6[[#This Row],[Regular business operations (2021)]]), ".")</f>
        <v>100</v>
      </c>
      <c r="F590" s="30">
        <f>IFERROR(AVERAGE(Mystery_Shopping_Scores6[[#This Row],[Family (2020)]:[Studying (2020)]],Mystery_Shopping_Scores6[[#This Row],[Transport (2021)]:[Health (2021)]]), ".")</f>
        <v>57.142857142857146</v>
      </c>
      <c r="G590" s="171">
        <f>AVERAGE(Mystery_Shopping_Scores6[[#This Row],[Regular business operations (2021)]:[Health (2021)]])</f>
        <v>80</v>
      </c>
      <c r="H590" s="171">
        <v>100</v>
      </c>
      <c r="I590" s="38">
        <v>100</v>
      </c>
      <c r="J590" s="38">
        <v>0</v>
      </c>
      <c r="K590" s="38">
        <v>100</v>
      </c>
      <c r="L590" s="30">
        <v>100</v>
      </c>
      <c r="M590" s="171" t="s">
        <v>6</v>
      </c>
      <c r="N590" s="167" t="s">
        <v>6</v>
      </c>
      <c r="O590" s="172" t="s">
        <v>6</v>
      </c>
      <c r="P590" s="167">
        <v>25</v>
      </c>
      <c r="Q590" s="38">
        <f t="shared" si="186"/>
        <v>50</v>
      </c>
      <c r="R590" s="29">
        <v>100</v>
      </c>
      <c r="S590" s="38">
        <v>0</v>
      </c>
      <c r="T590" s="38">
        <v>100</v>
      </c>
      <c r="U590" s="30">
        <v>0</v>
      </c>
      <c r="V590" s="191">
        <v>6.25</v>
      </c>
      <c r="W590" s="179">
        <v>0</v>
      </c>
      <c r="X590" s="184">
        <v>0</v>
      </c>
      <c r="Y590" s="179">
        <v>0</v>
      </c>
      <c r="Z590" s="179">
        <v>0</v>
      </c>
      <c r="AA590" s="179">
        <v>0</v>
      </c>
      <c r="AB590" s="183">
        <v>6.25</v>
      </c>
      <c r="AC590" s="179">
        <v>12.5</v>
      </c>
      <c r="AD590" s="184">
        <v>0</v>
      </c>
      <c r="AE590" s="179">
        <v>50</v>
      </c>
      <c r="AF590" s="179">
        <v>0</v>
      </c>
      <c r="AG590" s="185">
        <v>0</v>
      </c>
      <c r="AH590" s="183">
        <v>0</v>
      </c>
      <c r="AI590" s="179">
        <v>0</v>
      </c>
      <c r="AJ590" s="184">
        <v>0</v>
      </c>
      <c r="AK590" s="179">
        <v>0</v>
      </c>
      <c r="AL590" s="179">
        <v>0</v>
      </c>
      <c r="AM590" s="185">
        <v>0</v>
      </c>
      <c r="AN590" s="179">
        <v>0</v>
      </c>
      <c r="AO590" s="184">
        <v>0</v>
      </c>
      <c r="AP590" s="179">
        <v>0</v>
      </c>
      <c r="AQ590" s="179">
        <v>0</v>
      </c>
      <c r="AR590" s="185">
        <v>0</v>
      </c>
    </row>
    <row r="591" spans="2:44" x14ac:dyDescent="0.3">
      <c r="B591" s="153" t="s">
        <v>36</v>
      </c>
      <c r="C591" s="92" t="s">
        <v>742</v>
      </c>
      <c r="D591" s="29">
        <f>AVERAGE(Mystery_Shopping_Scores6[[#This Row],[Business Start-up (2020)]:[Studying (2020)]], Mystery_Shopping_Scores6[[#This Row],[Regular business operations (2021)]:[Health (2021)]])</f>
        <v>18.338734567901234</v>
      </c>
      <c r="E591" s="29">
        <f>IFERROR(AVERAGE(Mystery_Shopping_Scores6[[#This Row],[Business Start-up (2020)]], Mystery_Shopping_Scores6[[#This Row],[Regular business operations (2021)]]), ".")</f>
        <v>34.583333333333329</v>
      </c>
      <c r="F591" s="30">
        <f>IFERROR(AVERAGE(Mystery_Shopping_Scores6[[#This Row],[Family (2020)]:[Studying (2020)]],Mystery_Shopping_Scores6[[#This Row],[Transport (2021)]:[Health (2021)]]), ".")</f>
        <v>13.697420634920634</v>
      </c>
      <c r="G591" s="171">
        <f>AVERAGE(Mystery_Shopping_Scores6[[#This Row],[Regular business operations (2021)]:[Health (2021)]])</f>
        <v>16.933333333333334</v>
      </c>
      <c r="H591" s="29">
        <f t="shared" ref="H591:L591" si="187">(0.5*IF(ISNUMBER(H592),H592,0)+0.25*IF(ISNUMBER(H593),H593,0)+IFERROR(AVERAGE(H594:H595)*0.25,0))/(ISNUMBER(H592)*0.5+ISNUMBER(H593)*0.25+OR(ISNUMBER(H594),ISNUMBER(H595))*0.25)</f>
        <v>20.833333333333332</v>
      </c>
      <c r="I591" s="38">
        <f t="shared" si="187"/>
        <v>24.166666666666668</v>
      </c>
      <c r="J591" s="38">
        <f t="shared" si="187"/>
        <v>1.3333333333333335</v>
      </c>
      <c r="K591" s="38">
        <f t="shared" si="187"/>
        <v>30</v>
      </c>
      <c r="L591" s="30">
        <f t="shared" si="187"/>
        <v>8.3333333333333321</v>
      </c>
      <c r="M591" s="171" t="s">
        <v>6</v>
      </c>
      <c r="N591" s="167" t="s">
        <v>6</v>
      </c>
      <c r="O591" s="172" t="s">
        <v>6</v>
      </c>
      <c r="P591" s="167">
        <v>29.244618055555556</v>
      </c>
      <c r="Q591" s="38">
        <f t="shared" si="186"/>
        <v>20.095486111111111</v>
      </c>
      <c r="R591" s="29">
        <f>(0.5*IF(ISNUMBER(R592),R592,0)+0.25*IF(ISNUMBER(R593),R593,0)+IFERROR(AVERAGE(R594:R595)*0.25,0))/(ISNUMBER(R592)*0.5+ISNUMBER(R593)*0.25+OR(ISNUMBER(R594),ISNUMBER(R595))*0.25)</f>
        <v>48.333333333333329</v>
      </c>
      <c r="S591" s="38">
        <f>(0.5*IF(ISNUMBER(S592),S592,0)+0.25*IF(ISNUMBER(S593),S593,0)+IFERROR(AVERAGE(S594:S595)*0.25,0))/(ISNUMBER(S592)*0.5+ISNUMBER(S593)*0.25+OR(ISNUMBER(S594),ISNUMBER(S595))*0.25)</f>
        <v>0</v>
      </c>
      <c r="T591" s="38">
        <f>(0.5*IF(ISNUMBER(T592),T592,0)+0.25*IF(ISNUMBER(T593),T593,0)+IFERROR(AVERAGE(T594:T595)*0.25,0))/(ISNUMBER(T592)*0.5+ISNUMBER(T593)*0.25+OR(ISNUMBER(T594),ISNUMBER(T595))*0.25)</f>
        <v>21.111111111111114</v>
      </c>
      <c r="U591" s="30">
        <f>(0.5*IF(ISNUMBER(U592),U592,0)+0.25*IF(ISNUMBER(U593),U593,0)+IFERROR(AVERAGE(U594:U595)*0.25,0))/(ISNUMBER(U592)*0.5+ISNUMBER(U593)*0.25+OR(ISNUMBER(U594),ISNUMBER(U595))*0.25)</f>
        <v>10.9375</v>
      </c>
      <c r="V591" s="191">
        <v>33.5</v>
      </c>
      <c r="W591" s="179">
        <v>38.393749999999997</v>
      </c>
      <c r="X591" s="184">
        <v>36.674999999999997</v>
      </c>
      <c r="Y591" s="179">
        <v>49.15</v>
      </c>
      <c r="Z591" s="179">
        <v>58.325000000000003</v>
      </c>
      <c r="AA591" s="179">
        <v>9.4249999999999989</v>
      </c>
      <c r="AB591" s="183">
        <v>29.333333333333332</v>
      </c>
      <c r="AC591" s="179">
        <v>23.89426691725</v>
      </c>
      <c r="AD591" s="184">
        <v>32.080200501250005</v>
      </c>
      <c r="AE591" s="179" t="s">
        <v>6</v>
      </c>
      <c r="AF591" s="179" t="s">
        <v>6</v>
      </c>
      <c r="AG591" s="185">
        <v>15.70833333325</v>
      </c>
      <c r="AH591" s="183">
        <v>32</v>
      </c>
      <c r="AI591" s="179">
        <v>32.111111111087503</v>
      </c>
      <c r="AJ591" s="184">
        <v>36.666666666750004</v>
      </c>
      <c r="AK591" s="179">
        <v>49</v>
      </c>
      <c r="AL591" s="179">
        <v>33.333333333249996</v>
      </c>
      <c r="AM591" s="185">
        <v>9.4444444443499993</v>
      </c>
      <c r="AN591" s="179" t="s">
        <v>6</v>
      </c>
      <c r="AO591" s="184" t="s">
        <v>6</v>
      </c>
      <c r="AP591" s="179" t="s">
        <v>6</v>
      </c>
      <c r="AQ591" s="179" t="s">
        <v>6</v>
      </c>
      <c r="AR591" s="185" t="s">
        <v>6</v>
      </c>
    </row>
    <row r="592" spans="2:44" x14ac:dyDescent="0.3">
      <c r="B592" s="153" t="s">
        <v>36</v>
      </c>
      <c r="C592" s="92" t="s">
        <v>315</v>
      </c>
      <c r="D592" s="29">
        <f>AVERAGE(Mystery_Shopping_Scores6[[#This Row],[Business Start-up (2020)]:[Studying (2020)]], Mystery_Shopping_Scores6[[#This Row],[Regular business operations (2021)]:[Health (2021)]])</f>
        <v>23.452160493827158</v>
      </c>
      <c r="E592" s="29">
        <f>IFERROR(AVERAGE(Mystery_Shopping_Scores6[[#This Row],[Business Start-up (2020)]], Mystery_Shopping_Scores6[[#This Row],[Regular business operations (2021)]]), ".")</f>
        <v>41.944444444444443</v>
      </c>
      <c r="F592" s="30">
        <f>IFERROR(AVERAGE(Mystery_Shopping_Scores6[[#This Row],[Family (2020)]:[Studying (2020)]],Mystery_Shopping_Scores6[[#This Row],[Transport (2021)]:[Health (2021)]]), ".")</f>
        <v>18.168650793650794</v>
      </c>
      <c r="G592" s="171">
        <f>AVERAGE(Mystery_Shopping_Scores6[[#This Row],[Regular business operations (2021)]:[Health (2021)]])</f>
        <v>28.31111111111111</v>
      </c>
      <c r="H592" s="171">
        <v>38.888888888888886</v>
      </c>
      <c r="I592" s="38">
        <v>40</v>
      </c>
      <c r="J592" s="38">
        <v>2.666666666666667</v>
      </c>
      <c r="K592" s="38">
        <v>60</v>
      </c>
      <c r="L592" s="30">
        <v>0</v>
      </c>
      <c r="M592" s="171">
        <v>31.531531531531535</v>
      </c>
      <c r="N592" s="167" t="s">
        <v>6</v>
      </c>
      <c r="O592" s="172">
        <v>9.6666666666666679</v>
      </c>
      <c r="P592" s="167">
        <v>32.501736111111107</v>
      </c>
      <c r="Q592" s="38">
        <f t="shared" si="186"/>
        <v>17.378472222222221</v>
      </c>
      <c r="R592" s="29">
        <v>45</v>
      </c>
      <c r="S592" s="38">
        <v>0</v>
      </c>
      <c r="T592" s="38">
        <v>8.8888888888888893</v>
      </c>
      <c r="U592" s="30">
        <v>15.625</v>
      </c>
      <c r="V592" s="191">
        <v>39.5</v>
      </c>
      <c r="W592" s="179">
        <v>47.625</v>
      </c>
      <c r="X592" s="184">
        <v>40</v>
      </c>
      <c r="Y592" s="179">
        <v>48.3</v>
      </c>
      <c r="Z592" s="179">
        <v>100</v>
      </c>
      <c r="AA592" s="179">
        <v>2.2000000000000002</v>
      </c>
      <c r="AB592" s="183">
        <v>31.166666666666668</v>
      </c>
      <c r="AC592" s="179">
        <v>23.383771930000002</v>
      </c>
      <c r="AD592" s="184">
        <v>32.017543860000004</v>
      </c>
      <c r="AE592" s="179" t="s">
        <v>6</v>
      </c>
      <c r="AF592" s="179" t="s">
        <v>6</v>
      </c>
      <c r="AG592" s="185">
        <v>14.75</v>
      </c>
      <c r="AH592" s="183">
        <v>32.6</v>
      </c>
      <c r="AI592" s="179">
        <v>35.055555555550001</v>
      </c>
      <c r="AJ592" s="184">
        <v>40</v>
      </c>
      <c r="AK592" s="179">
        <v>48</v>
      </c>
      <c r="AL592" s="179">
        <v>50</v>
      </c>
      <c r="AM592" s="185">
        <v>2.2222222222000001</v>
      </c>
      <c r="AN592" s="179">
        <v>23.332999999999998</v>
      </c>
      <c r="AO592" s="184" t="s">
        <v>6</v>
      </c>
      <c r="AP592" s="179" t="s">
        <v>6</v>
      </c>
      <c r="AQ592" s="179" t="s">
        <v>6</v>
      </c>
      <c r="AR592" s="185">
        <v>23.332999999999998</v>
      </c>
    </row>
    <row r="593" spans="2:44" x14ac:dyDescent="0.3">
      <c r="B593" s="153" t="s">
        <v>36</v>
      </c>
      <c r="C593" s="92" t="s">
        <v>316</v>
      </c>
      <c r="D593" s="29">
        <f>AVERAGE(Mystery_Shopping_Scores6[[#This Row],[Business Start-up (2020)]:[Studying (2020)]], Mystery_Shopping_Scores6[[#This Row],[Regular business operations (2021)]:[Health (2021)]])</f>
        <v>7.4074074074074066</v>
      </c>
      <c r="E593" s="29">
        <f>IFERROR(AVERAGE(Mystery_Shopping_Scores6[[#This Row],[Business Start-up (2020)]], Mystery_Shopping_Scores6[[#This Row],[Regular business operations (2021)]]), ".")</f>
        <v>16.666666666666664</v>
      </c>
      <c r="F593" s="30">
        <f>IFERROR(AVERAGE(Mystery_Shopping_Scores6[[#This Row],[Family (2020)]:[Studying (2020)]],Mystery_Shopping_Scores6[[#This Row],[Transport (2021)]:[Health (2021)]]), ".")</f>
        <v>4.761904761904761</v>
      </c>
      <c r="G593" s="171">
        <f>AVERAGE(Mystery_Shopping_Scores6[[#This Row],[Regular business operations (2021)]:[Health (2021)]])</f>
        <v>6.6666666666666661</v>
      </c>
      <c r="H593" s="171">
        <v>0</v>
      </c>
      <c r="I593" s="38">
        <v>0</v>
      </c>
      <c r="J593" s="38">
        <v>0</v>
      </c>
      <c r="K593" s="38">
        <v>0</v>
      </c>
      <c r="L593" s="30">
        <v>33.333333333333329</v>
      </c>
      <c r="M593" s="171" t="s">
        <v>6</v>
      </c>
      <c r="N593" s="167" t="s">
        <v>6</v>
      </c>
      <c r="O593" s="172" t="s">
        <v>6</v>
      </c>
      <c r="P593" s="167">
        <v>33.329166666666666</v>
      </c>
      <c r="Q593" s="38">
        <f t="shared" si="186"/>
        <v>8.3333333333333321</v>
      </c>
      <c r="R593" s="29">
        <v>33.333333333333329</v>
      </c>
      <c r="S593" s="38">
        <v>0</v>
      </c>
      <c r="T593" s="38">
        <v>0</v>
      </c>
      <c r="U593" s="30">
        <v>0</v>
      </c>
      <c r="V593" s="191">
        <v>49.833333333333336</v>
      </c>
      <c r="W593" s="179">
        <v>58.325000000000003</v>
      </c>
      <c r="X593" s="184">
        <v>66.7</v>
      </c>
      <c r="Y593" s="179">
        <v>100</v>
      </c>
      <c r="Z593" s="179">
        <v>33.299999999999997</v>
      </c>
      <c r="AA593" s="179">
        <v>33.299999999999997</v>
      </c>
      <c r="AB593" s="183">
        <v>49.833333333333336</v>
      </c>
      <c r="AC593" s="179">
        <v>33.333333332999999</v>
      </c>
      <c r="AD593" s="184">
        <v>33.333333332999999</v>
      </c>
      <c r="AE593" s="179" t="s">
        <v>6</v>
      </c>
      <c r="AF593" s="179" t="s">
        <v>6</v>
      </c>
      <c r="AG593" s="185">
        <v>33.333333332999999</v>
      </c>
      <c r="AH593" s="183">
        <v>49.833333333333336</v>
      </c>
      <c r="AI593" s="179">
        <v>58.333333333249996</v>
      </c>
      <c r="AJ593" s="184">
        <v>66.666666667000001</v>
      </c>
      <c r="AK593" s="179">
        <v>100</v>
      </c>
      <c r="AL593" s="179">
        <v>33.333333332999999</v>
      </c>
      <c r="AM593" s="185">
        <v>33.333333332999999</v>
      </c>
      <c r="AN593" s="179">
        <v>33.332999999999998</v>
      </c>
      <c r="AO593" s="184">
        <v>33.332999999999998</v>
      </c>
      <c r="AP593" s="179" t="s">
        <v>6</v>
      </c>
      <c r="AQ593" s="179" t="s">
        <v>6</v>
      </c>
      <c r="AR593" s="185">
        <v>33.332999999999998</v>
      </c>
    </row>
    <row r="594" spans="2:44" x14ac:dyDescent="0.3">
      <c r="B594" s="153" t="s">
        <v>36</v>
      </c>
      <c r="C594" s="92" t="s">
        <v>740</v>
      </c>
      <c r="D594" s="29">
        <f>AVERAGE(Mystery_Shopping_Scores6[[#This Row],[Business Start-up (2020)]:[Studying (2020)]], Mystery_Shopping_Scores6[[#This Row],[Regular business operations (2021)]:[Health (2021)]])</f>
        <v>13.333333333333336</v>
      </c>
      <c r="E594" s="29">
        <f>IFERROR(AVERAGE(Mystery_Shopping_Scores6[[#This Row],[Business Start-up (2020)]], Mystery_Shopping_Scores6[[#This Row],[Regular business operations (2021)]]), ".")</f>
        <v>20</v>
      </c>
      <c r="F594" s="30">
        <f>IFERROR(AVERAGE(Mystery_Shopping_Scores6[[#This Row],[Family (2020)]:[Studying (2020)]],Mystery_Shopping_Scores6[[#This Row],[Transport (2021)]:[Health (2021)]]), ".")</f>
        <v>11.111111111111112</v>
      </c>
      <c r="G594" s="171">
        <f>AVERAGE(Mystery_Shopping_Scores6[[#This Row],[Regular business operations (2021)]:[Health (2021)]])</f>
        <v>6.666666666666667</v>
      </c>
      <c r="H594" s="171">
        <v>0</v>
      </c>
      <c r="I594" s="38">
        <v>33.333333333333336</v>
      </c>
      <c r="J594" s="38">
        <v>0</v>
      </c>
      <c r="K594" s="38">
        <v>0</v>
      </c>
      <c r="L594" s="30">
        <v>0</v>
      </c>
      <c r="M594" s="171">
        <v>16</v>
      </c>
      <c r="N594" s="167" t="s">
        <v>6</v>
      </c>
      <c r="O594" s="172">
        <v>0</v>
      </c>
      <c r="P594" s="167">
        <v>10.476190476190478</v>
      </c>
      <c r="Q594" s="38">
        <f t="shared" si="186"/>
        <v>24.444444444444446</v>
      </c>
      <c r="R594" s="29">
        <v>40</v>
      </c>
      <c r="S594" s="38" t="s">
        <v>6</v>
      </c>
      <c r="T594" s="38">
        <v>33.333333333333336</v>
      </c>
      <c r="U594" s="30">
        <v>0</v>
      </c>
      <c r="V594" s="191">
        <v>5.5</v>
      </c>
      <c r="W594" s="179">
        <v>0</v>
      </c>
      <c r="X594" s="184">
        <v>0</v>
      </c>
      <c r="Y594" s="179">
        <v>0</v>
      </c>
      <c r="Z594" s="179">
        <v>0</v>
      </c>
      <c r="AA594" s="179">
        <v>0</v>
      </c>
      <c r="AB594" s="183">
        <v>5.5</v>
      </c>
      <c r="AC594" s="179">
        <v>16.666666666499999</v>
      </c>
      <c r="AD594" s="184">
        <v>33.333333332999999</v>
      </c>
      <c r="AE594" s="179" t="s">
        <v>6</v>
      </c>
      <c r="AF594" s="179" t="s">
        <v>6</v>
      </c>
      <c r="AG594" s="185">
        <v>0</v>
      </c>
      <c r="AH594" s="183">
        <v>0</v>
      </c>
      <c r="AI594" s="179">
        <v>0</v>
      </c>
      <c r="AJ594" s="184">
        <v>0</v>
      </c>
      <c r="AK594" s="179">
        <v>0</v>
      </c>
      <c r="AL594" s="179">
        <v>0</v>
      </c>
      <c r="AM594" s="185">
        <v>0</v>
      </c>
      <c r="AN594" s="179" t="s">
        <v>6</v>
      </c>
      <c r="AO594" s="184" t="s">
        <v>6</v>
      </c>
      <c r="AP594" s="179" t="s">
        <v>6</v>
      </c>
      <c r="AQ594" s="179" t="s">
        <v>6</v>
      </c>
      <c r="AR594" s="185" t="s">
        <v>6</v>
      </c>
    </row>
    <row r="595" spans="2:44" x14ac:dyDescent="0.3">
      <c r="B595" s="153" t="s">
        <v>36</v>
      </c>
      <c r="C595" s="92" t="s">
        <v>741</v>
      </c>
      <c r="D595" s="29">
        <f>AVERAGE(Mystery_Shopping_Scores6[[#This Row],[Business Start-up (2020)]:[Studying (2020)]], Mystery_Shopping_Scores6[[#This Row],[Regular business operations (2021)]:[Health (2021)]])</f>
        <v>29.513888888888889</v>
      </c>
      <c r="E595" s="29">
        <f>IFERROR(AVERAGE(Mystery_Shopping_Scores6[[#This Row],[Business Start-up (2020)]], Mystery_Shopping_Scores6[[#This Row],[Regular business operations (2021)]]), ".")</f>
        <v>55.555555555555557</v>
      </c>
      <c r="F595" s="30">
        <f>IFERROR(AVERAGE(Mystery_Shopping_Scores6[[#This Row],[Family (2020)]:[Studying (2020)]],Mystery_Shopping_Scores6[[#This Row],[Transport (2021)]:[Health (2021)]]), ".")</f>
        <v>20.833333333333332</v>
      </c>
      <c r="G595" s="171">
        <f>AVERAGE(Mystery_Shopping_Scores6[[#This Row],[Regular business operations (2021)]:[Health (2021)]])</f>
        <v>2.2222222222222223</v>
      </c>
      <c r="H595" s="171">
        <v>11.111111111111111</v>
      </c>
      <c r="I595" s="38">
        <v>0</v>
      </c>
      <c r="J595" s="38">
        <v>0</v>
      </c>
      <c r="K595" s="38">
        <v>0</v>
      </c>
      <c r="L595" s="30">
        <v>0</v>
      </c>
      <c r="M595" s="171">
        <v>27.272727272727273</v>
      </c>
      <c r="N595" s="167" t="s">
        <v>6</v>
      </c>
      <c r="O595" s="172">
        <v>12.5</v>
      </c>
      <c r="P595" s="167">
        <v>45</v>
      </c>
      <c r="Q595" s="38">
        <f t="shared" si="186"/>
        <v>75</v>
      </c>
      <c r="R595" s="29">
        <v>100</v>
      </c>
      <c r="S595" s="38" t="s">
        <v>6</v>
      </c>
      <c r="T595" s="38">
        <v>100</v>
      </c>
      <c r="U595" s="30">
        <v>25</v>
      </c>
      <c r="V595" s="191">
        <v>7.25</v>
      </c>
      <c r="W595" s="179">
        <v>0</v>
      </c>
      <c r="X595" s="184">
        <v>0</v>
      </c>
      <c r="Y595" s="179">
        <v>0</v>
      </c>
      <c r="Z595" s="179" t="s">
        <v>6</v>
      </c>
      <c r="AA595" s="179" t="s">
        <v>6</v>
      </c>
      <c r="AB595" s="183">
        <v>7.25</v>
      </c>
      <c r="AC595" s="179">
        <v>14.285714285499999</v>
      </c>
      <c r="AD595" s="184">
        <v>28.571428570999998</v>
      </c>
      <c r="AE595" s="179" t="s">
        <v>6</v>
      </c>
      <c r="AF595" s="179" t="s">
        <v>6</v>
      </c>
      <c r="AG595" s="185">
        <v>0</v>
      </c>
      <c r="AH595" s="183">
        <v>0</v>
      </c>
      <c r="AI595" s="179">
        <v>0</v>
      </c>
      <c r="AJ595" s="184">
        <v>0</v>
      </c>
      <c r="AK595" s="179">
        <v>0</v>
      </c>
      <c r="AL595" s="179" t="s">
        <v>6</v>
      </c>
      <c r="AM595" s="185" t="s">
        <v>6</v>
      </c>
      <c r="AN595" s="179">
        <v>0</v>
      </c>
      <c r="AO595" s="184" t="s">
        <v>6</v>
      </c>
      <c r="AP595" s="179" t="s">
        <v>6</v>
      </c>
      <c r="AQ595" s="179" t="s">
        <v>6</v>
      </c>
      <c r="AR595" s="185">
        <v>0</v>
      </c>
    </row>
    <row r="596" spans="2:44" x14ac:dyDescent="0.3">
      <c r="B596" s="153" t="s">
        <v>37</v>
      </c>
      <c r="C596" s="92" t="s">
        <v>307</v>
      </c>
      <c r="D596" s="29">
        <f>AVERAGE(Mystery_Shopping_Scores6[[#This Row],[Business Start-up (2020)]:[Studying (2020)]], Mystery_Shopping_Scores6[[#This Row],[Regular business operations (2021)]:[Health (2021)]])</f>
        <v>73.613923794826576</v>
      </c>
      <c r="E596" s="29">
        <f>IFERROR(AVERAGE(Mystery_Shopping_Scores6[[#This Row],[Business Start-up (2020)]], Mystery_Shopping_Scores6[[#This Row],[Regular business operations (2021)]]), ".")</f>
        <v>84.992228835978835</v>
      </c>
      <c r="F596" s="30">
        <f>IFERROR(AVERAGE(Mystery_Shopping_Scores6[[#This Row],[Family (2020)]:[Studying (2020)]],Mystery_Shopping_Scores6[[#This Row],[Transport (2021)]:[Health (2021)]]), ".")</f>
        <v>70.362979497354488</v>
      </c>
      <c r="G596" s="171">
        <f>AVERAGE(Mystery_Shopping_Scores6[[#This Row],[Regular business operations (2021)]:[Health (2021)]])</f>
        <v>68.040082671957663</v>
      </c>
      <c r="H596" s="29">
        <f t="shared" ref="H596:L596" si="188" xml:space="preserve"> (SUMIFS(H:H, $B:$B, $B596, $C:$C, "1. User centricity")+SUMIFS(H:H, $B:$B, $B596, $C:$C, "2. Transparency")+SUMIFS(H:H, $B:$B, $B596, $C:$C, "3. Key enablers")+ SUMIFS(H:H, $B:$B, $B596, $C:$C, "4. Cross-border services"))/4</f>
        <v>75.06183862433862</v>
      </c>
      <c r="I596" s="38">
        <f t="shared" si="188"/>
        <v>67.020171957671948</v>
      </c>
      <c r="J596" s="38">
        <f t="shared" si="188"/>
        <v>57.535714285714285</v>
      </c>
      <c r="K596" s="38">
        <f t="shared" si="188"/>
        <v>79.593849206349205</v>
      </c>
      <c r="L596" s="30">
        <f t="shared" si="188"/>
        <v>60.988839285714278</v>
      </c>
      <c r="M596" s="171" t="s">
        <v>6</v>
      </c>
      <c r="N596" s="167" t="s">
        <v>6</v>
      </c>
      <c r="O596" s="172" t="s">
        <v>6</v>
      </c>
      <c r="P596" s="167">
        <v>75.442175099206352</v>
      </c>
      <c r="Q596" s="38">
        <f t="shared" si="186"/>
        <v>80.581225198412696</v>
      </c>
      <c r="R596" s="29">
        <f xml:space="preserve"> (SUMIFS(R:R, $B:$B, $B596, $C:$C, "1. User centricity")+SUMIFS(R:R, $B:$B, $B596, $C:$C, "2. Transparency")+SUMIFS(R:R, $B:$B, $B596, $C:$C, "3. Key enablers")+ SUMIFS(R:R, $B:$B, $B596, $C:$C, "4. Cross-border services"))/4</f>
        <v>94.922619047619051</v>
      </c>
      <c r="S596" s="38">
        <f xml:space="preserve"> (SUMIFS(S:S, $B:$B, $B596, $C:$C, "1. User centricity")+SUMIFS(S:S, $B:$B, $B596, $C:$C, "2. Transparency")+SUMIFS(S:S, $B:$B, $B596, $C:$C, "3. Key enablers")+ SUMIFS(S:S, $B:$B, $B596, $C:$C, "4. Cross-border services"))/4</f>
        <v>68.689980158730151</v>
      </c>
      <c r="T596" s="38">
        <f xml:space="preserve"> (SUMIFS(T:T, $B:$B, $B596, $C:$C, "1. User centricity")+SUMIFS(T:T, $B:$B, $B596, $C:$C, "2. Transparency")+SUMIFS(T:T, $B:$B, $B596, $C:$C, "3. Key enablers")+ SUMIFS(T:T, $B:$B, $B596, $C:$C, "4. Cross-border services"))/4</f>
        <v>69.36408730158729</v>
      </c>
      <c r="U596" s="30">
        <f xml:space="preserve"> (SUMIFS(U:U, $B:$B, $B596, $C:$C, "1. User centricity")+SUMIFS(U:U, $B:$B, $B596, $C:$C, "2. Transparency")+SUMIFS(U:U, $B:$B, $B596, $C:$C, "3. Key enablers")+ SUMIFS(U:U, $B:$B, $B596, $C:$C, "4. Cross-border services"))/4</f>
        <v>89.348214285714278</v>
      </c>
      <c r="V596" s="191">
        <v>77.25</v>
      </c>
      <c r="W596" s="179">
        <v>70.303124999999994</v>
      </c>
      <c r="X596" s="184">
        <v>77.893749999999997</v>
      </c>
      <c r="Y596" s="179">
        <v>88.4375</v>
      </c>
      <c r="Z596" s="179">
        <v>69.25</v>
      </c>
      <c r="AA596" s="179">
        <v>45.631249999999994</v>
      </c>
      <c r="AB596" s="183">
        <v>75.5</v>
      </c>
      <c r="AC596" s="179">
        <v>84.131801110604442</v>
      </c>
      <c r="AD596" s="184">
        <v>94.857922335531242</v>
      </c>
      <c r="AE596" s="179">
        <v>78.552248677333338</v>
      </c>
      <c r="AF596" s="179">
        <v>76.627044251962957</v>
      </c>
      <c r="AG596" s="185">
        <v>86.489989177590274</v>
      </c>
      <c r="AH596" s="183">
        <v>74.375</v>
      </c>
      <c r="AI596" s="179">
        <v>66.708014632928808</v>
      </c>
      <c r="AJ596" s="184">
        <v>73.074280754027768</v>
      </c>
      <c r="AK596" s="179">
        <v>86.597718253916668</v>
      </c>
      <c r="AL596" s="179">
        <v>66.237440476138886</v>
      </c>
      <c r="AM596" s="185">
        <v>40.92261904763194</v>
      </c>
      <c r="AN596" s="179">
        <v>82.132224537037047</v>
      </c>
      <c r="AO596" s="184">
        <v>93.148479166666675</v>
      </c>
      <c r="AP596" s="179">
        <v>73.132592592592587</v>
      </c>
      <c r="AQ596" s="179">
        <v>76.111666666666665</v>
      </c>
      <c r="AR596" s="185">
        <v>86.136159722222231</v>
      </c>
    </row>
    <row r="597" spans="2:44" x14ac:dyDescent="0.3">
      <c r="B597" s="153" t="s">
        <v>37</v>
      </c>
      <c r="C597" s="92" t="s">
        <v>734</v>
      </c>
      <c r="D597" s="29">
        <f>AVERAGE(Mystery_Shopping_Scores6[[#This Row],[Business Start-up (2020)]:[Studying (2020)]], Mystery_Shopping_Scores6[[#This Row],[Regular business operations (2021)]:[Health (2021)]])</f>
        <v>93.636684303350961</v>
      </c>
      <c r="E597" s="29">
        <f>IFERROR(AVERAGE(Mystery_Shopping_Scores6[[#This Row],[Business Start-up (2020)]], Mystery_Shopping_Scores6[[#This Row],[Regular business operations (2021)]]), ".")</f>
        <v>96.296296296296276</v>
      </c>
      <c r="F597" s="30">
        <f>IFERROR(AVERAGE(Mystery_Shopping_Scores6[[#This Row],[Family (2020)]:[Studying (2020)]],Mystery_Shopping_Scores6[[#This Row],[Transport (2021)]:[Health (2021)]]), ".")</f>
        <v>92.876795162509438</v>
      </c>
      <c r="G597" s="171">
        <f>AVERAGE(Mystery_Shopping_Scores6[[#This Row],[Regular business operations (2021)]:[Health (2021)]])</f>
        <v>92.81269841269841</v>
      </c>
      <c r="H597" s="29">
        <f t="shared" ref="H597:L597" si="189">2/3*IF(ISNUMBER(H598),H598)+1/3*(2/3*IF(ISNUMBER(H600),H600)+IF(ISNUMBER(H599),H599)/3)</f>
        <v>92.592592592592581</v>
      </c>
      <c r="I597" s="38">
        <f t="shared" si="189"/>
        <v>99.407407407407405</v>
      </c>
      <c r="J597" s="38">
        <f t="shared" si="189"/>
        <v>81.587301587301582</v>
      </c>
      <c r="K597" s="38">
        <f t="shared" si="189"/>
        <v>99.999999999999986</v>
      </c>
      <c r="L597" s="30">
        <f t="shared" si="189"/>
        <v>90.476190476190453</v>
      </c>
      <c r="M597" s="171" t="s">
        <v>6</v>
      </c>
      <c r="N597" s="167" t="s">
        <v>6</v>
      </c>
      <c r="O597" s="172" t="s">
        <v>6</v>
      </c>
      <c r="P597" s="167">
        <v>92.258333333333326</v>
      </c>
      <c r="Q597" s="38">
        <f t="shared" si="186"/>
        <v>94.666666666666657</v>
      </c>
      <c r="R597" s="29">
        <f>2/3*IF(ISNUMBER(R598),R598)+1/3*(2/3*IF(ISNUMBER(R600),R600)+IF(ISNUMBER(R599),R599)/3)</f>
        <v>99.999999999999986</v>
      </c>
      <c r="S597" s="38">
        <f>2/3*IF(ISNUMBER(S598),S598)+1/3*(2/3*IF(ISNUMBER(S600),S600)+IF(ISNUMBER(S599),S599)/3)</f>
        <v>86.666666666666657</v>
      </c>
      <c r="T597" s="38">
        <f>2/3*IF(ISNUMBER(T598),T598)+1/3*(2/3*IF(ISNUMBER(T600),T600)+IF(ISNUMBER(T599),T599)/3)</f>
        <v>92</v>
      </c>
      <c r="U597" s="30">
        <f>2/3*IF(ISNUMBER(U598),U598)+1/3*(2/3*IF(ISNUMBER(U600),U600)+IF(ISNUMBER(U599),U599)/3)</f>
        <v>99.999999999999986</v>
      </c>
      <c r="V597" s="191">
        <v>91.625</v>
      </c>
      <c r="W597" s="179">
        <v>89.850000000000009</v>
      </c>
      <c r="X597" s="184">
        <v>97</v>
      </c>
      <c r="Y597" s="179">
        <v>99.9</v>
      </c>
      <c r="Z597" s="179">
        <v>95.2</v>
      </c>
      <c r="AA597" s="179">
        <v>67.3</v>
      </c>
      <c r="AB597" s="183">
        <v>89.625</v>
      </c>
      <c r="AC597" s="179">
        <v>93.517316017249996</v>
      </c>
      <c r="AD597" s="184">
        <v>99.047619047333328</v>
      </c>
      <c r="AE597" s="179">
        <v>91.111111111333329</v>
      </c>
      <c r="AF597" s="179">
        <v>87.835497835222213</v>
      </c>
      <c r="AG597" s="185">
        <v>96.0750360751111</v>
      </c>
      <c r="AH597" s="183">
        <v>89.25</v>
      </c>
      <c r="AI597" s="179">
        <v>85.813492063444443</v>
      </c>
      <c r="AJ597" s="184">
        <v>92.698412698444429</v>
      </c>
      <c r="AK597" s="179">
        <v>99.999999999999986</v>
      </c>
      <c r="AL597" s="179">
        <v>94.365079364888885</v>
      </c>
      <c r="AM597" s="185">
        <v>56.190476190444443</v>
      </c>
      <c r="AN597" s="179">
        <v>92.573833333333326</v>
      </c>
      <c r="AO597" s="184">
        <v>99.047333333333327</v>
      </c>
      <c r="AP597" s="179">
        <v>86.608444444444444</v>
      </c>
      <c r="AQ597" s="179">
        <v>86.586999999999989</v>
      </c>
      <c r="AR597" s="185">
        <v>98.052555555555543</v>
      </c>
    </row>
    <row r="598" spans="2:44" x14ac:dyDescent="0.3">
      <c r="B598" s="153" t="s">
        <v>37</v>
      </c>
      <c r="C598" s="92" t="s">
        <v>308</v>
      </c>
      <c r="D598" s="29">
        <f>AVERAGE(Mystery_Shopping_Scores6[[#This Row],[Business Start-up (2020)]:[Studying (2020)]], Mystery_Shopping_Scores6[[#This Row],[Regular business operations (2021)]:[Health (2021)]])</f>
        <v>93.629629629629619</v>
      </c>
      <c r="E598" s="29">
        <f>IFERROR(AVERAGE(Mystery_Shopping_Scores6[[#This Row],[Business Start-up (2020)]], Mystery_Shopping_Scores6[[#This Row],[Regular business operations (2021)]]), ".")</f>
        <v>94.444444444444443</v>
      </c>
      <c r="F598" s="30">
        <f>IFERROR(AVERAGE(Mystery_Shopping_Scores6[[#This Row],[Family (2020)]:[Studying (2020)]],Mystery_Shopping_Scores6[[#This Row],[Transport (2021)]:[Health (2021)]]), ".")</f>
        <v>93.396825396825406</v>
      </c>
      <c r="G598" s="171">
        <f>AVERAGE(Mystery_Shopping_Scores6[[#This Row],[Regular business operations (2021)]:[Health (2021)]])</f>
        <v>94.933333333333337</v>
      </c>
      <c r="H598" s="171">
        <v>88.888888888888886</v>
      </c>
      <c r="I598" s="38">
        <v>99.111111111111128</v>
      </c>
      <c r="J598" s="38">
        <v>86.666666666666671</v>
      </c>
      <c r="K598" s="38">
        <v>100</v>
      </c>
      <c r="L598" s="30">
        <v>100</v>
      </c>
      <c r="M598" s="171">
        <v>92.669387755102036</v>
      </c>
      <c r="N598" s="167" t="s">
        <v>6</v>
      </c>
      <c r="O598" s="172">
        <v>84.8888888888889</v>
      </c>
      <c r="P598" s="167">
        <v>90.8</v>
      </c>
      <c r="Q598" s="38">
        <f t="shared" si="186"/>
        <v>92</v>
      </c>
      <c r="R598" s="29">
        <v>100</v>
      </c>
      <c r="S598" s="38">
        <v>80</v>
      </c>
      <c r="T598" s="38">
        <v>88</v>
      </c>
      <c r="U598" s="30">
        <v>100</v>
      </c>
      <c r="V598" s="191">
        <v>91.75</v>
      </c>
      <c r="W598" s="179">
        <v>89.6</v>
      </c>
      <c r="X598" s="184">
        <v>95.6</v>
      </c>
      <c r="Y598" s="179">
        <v>100</v>
      </c>
      <c r="Z598" s="179">
        <v>92.8</v>
      </c>
      <c r="AA598" s="179">
        <v>70</v>
      </c>
      <c r="AB598" s="183">
        <v>91.625</v>
      </c>
      <c r="AC598" s="179">
        <v>93.363095238</v>
      </c>
      <c r="AD598" s="184">
        <v>98.571428570999998</v>
      </c>
      <c r="AE598" s="179">
        <v>86.666666667000001</v>
      </c>
      <c r="AF598" s="179">
        <v>88.571428570999998</v>
      </c>
      <c r="AG598" s="185">
        <v>99.642857143000001</v>
      </c>
      <c r="AH598" s="183">
        <v>90</v>
      </c>
      <c r="AI598" s="179">
        <v>89.583333333249996</v>
      </c>
      <c r="AJ598" s="184">
        <v>95</v>
      </c>
      <c r="AK598" s="179">
        <v>100</v>
      </c>
      <c r="AL598" s="179">
        <v>93.333333332999999</v>
      </c>
      <c r="AM598" s="185">
        <v>70</v>
      </c>
      <c r="AN598" s="179">
        <v>90.238</v>
      </c>
      <c r="AO598" s="184">
        <v>98.570999999999998</v>
      </c>
      <c r="AP598" s="179">
        <v>81.667000000000002</v>
      </c>
      <c r="AQ598" s="179">
        <v>81.070999999999998</v>
      </c>
      <c r="AR598" s="185">
        <v>99.643000000000001</v>
      </c>
    </row>
    <row r="599" spans="2:44" x14ac:dyDescent="0.3">
      <c r="B599" s="153" t="s">
        <v>37</v>
      </c>
      <c r="C599" s="92" t="s">
        <v>735</v>
      </c>
      <c r="D599" s="29">
        <f>AVERAGE(Mystery_Shopping_Scores6[[#This Row],[Business Start-up (2020)]:[Studying (2020)]], Mystery_Shopping_Scores6[[#This Row],[Regular business operations (2021)]:[Health (2021)]])</f>
        <v>100</v>
      </c>
      <c r="E599" s="29">
        <f>IFERROR(AVERAGE(Mystery_Shopping_Scores6[[#This Row],[Business Start-up (2020)]], Mystery_Shopping_Scores6[[#This Row],[Regular business operations (2021)]]), ".")</f>
        <v>100</v>
      </c>
      <c r="F599" s="30">
        <f>IFERROR(AVERAGE(Mystery_Shopping_Scores6[[#This Row],[Family (2020)]:[Studying (2020)]],Mystery_Shopping_Scores6[[#This Row],[Transport (2021)]:[Health (2021)]]), ".")</f>
        <v>100</v>
      </c>
      <c r="G599" s="171">
        <f>AVERAGE(Mystery_Shopping_Scores6[[#This Row],[Regular business operations (2021)]:[Health (2021)]])</f>
        <v>100</v>
      </c>
      <c r="H599" s="171">
        <v>100</v>
      </c>
      <c r="I599" s="38">
        <v>100</v>
      </c>
      <c r="J599" s="38">
        <v>100</v>
      </c>
      <c r="K599" s="38">
        <v>100</v>
      </c>
      <c r="L599" s="30">
        <v>100</v>
      </c>
      <c r="M599" s="171">
        <v>100</v>
      </c>
      <c r="N599" s="167" t="s">
        <v>6</v>
      </c>
      <c r="O599" s="172">
        <v>100</v>
      </c>
      <c r="P599" s="167">
        <v>99.837500000000006</v>
      </c>
      <c r="Q599" s="38">
        <f t="shared" si="186"/>
        <v>100</v>
      </c>
      <c r="R599" s="29">
        <v>100</v>
      </c>
      <c r="S599" s="38">
        <v>100</v>
      </c>
      <c r="T599" s="38">
        <v>100</v>
      </c>
      <c r="U599" s="30">
        <v>100</v>
      </c>
      <c r="V599" s="191">
        <v>90.625</v>
      </c>
      <c r="W599" s="179">
        <v>99.674999999999997</v>
      </c>
      <c r="X599" s="184">
        <v>100</v>
      </c>
      <c r="Y599" s="179">
        <v>98.7</v>
      </c>
      <c r="Z599" s="179">
        <v>100</v>
      </c>
      <c r="AA599" s="179">
        <v>100</v>
      </c>
      <c r="AB599" s="183">
        <v>72.375</v>
      </c>
      <c r="AC599" s="179">
        <v>81.477272727250011</v>
      </c>
      <c r="AD599" s="184">
        <v>100</v>
      </c>
      <c r="AE599" s="179">
        <v>100</v>
      </c>
      <c r="AF599" s="179">
        <v>59.090909091</v>
      </c>
      <c r="AG599" s="185">
        <v>66.818181817999999</v>
      </c>
      <c r="AH599" s="183">
        <v>77.5</v>
      </c>
      <c r="AI599" s="179">
        <v>63.392857143000001</v>
      </c>
      <c r="AJ599" s="184">
        <v>64.285714286000001</v>
      </c>
      <c r="AK599" s="179">
        <v>100</v>
      </c>
      <c r="AL599" s="179">
        <v>89.285714286000001</v>
      </c>
      <c r="AM599" s="185">
        <v>0</v>
      </c>
      <c r="AN599" s="179">
        <v>91.736500000000007</v>
      </c>
      <c r="AO599" s="184">
        <v>100</v>
      </c>
      <c r="AP599" s="179">
        <v>89.474000000000004</v>
      </c>
      <c r="AQ599" s="179">
        <v>92.856999999999999</v>
      </c>
      <c r="AR599" s="185">
        <v>84.614999999999995</v>
      </c>
    </row>
    <row r="600" spans="2:44" x14ac:dyDescent="0.3">
      <c r="B600" s="153" t="s">
        <v>37</v>
      </c>
      <c r="C600" s="92" t="s">
        <v>736</v>
      </c>
      <c r="D600" s="29">
        <f>AVERAGE(Mystery_Shopping_Scores6[[#This Row],[Business Start-up (2020)]:[Studying (2020)]], Mystery_Shopping_Scores6[[#This Row],[Regular business operations (2021)]:[Health (2021)]])</f>
        <v>90.476190476190467</v>
      </c>
      <c r="E600" s="29">
        <f>IFERROR(AVERAGE(Mystery_Shopping_Scores6[[#This Row],[Business Start-up (2020)]], Mystery_Shopping_Scores6[[#This Row],[Regular business operations (2021)]]), ".")</f>
        <v>100</v>
      </c>
      <c r="F600" s="30">
        <f>IFERROR(AVERAGE(Mystery_Shopping_Scores6[[#This Row],[Family (2020)]:[Studying (2020)]],Mystery_Shopping_Scores6[[#This Row],[Transport (2021)]:[Health (2021)]]), ".")</f>
        <v>87.755102040816311</v>
      </c>
      <c r="G600" s="171">
        <f>AVERAGE(Mystery_Shopping_Scores6[[#This Row],[Regular business operations (2021)]:[Health (2021)]])</f>
        <v>82.857142857142847</v>
      </c>
      <c r="H600" s="171">
        <v>100</v>
      </c>
      <c r="I600" s="38">
        <v>100</v>
      </c>
      <c r="J600" s="38">
        <v>57.142857142857139</v>
      </c>
      <c r="K600" s="38">
        <v>100</v>
      </c>
      <c r="L600" s="30">
        <v>57.142857142857139</v>
      </c>
      <c r="M600" s="171" t="s">
        <v>6</v>
      </c>
      <c r="N600" s="167" t="s">
        <v>6</v>
      </c>
      <c r="O600" s="172" t="s">
        <v>6</v>
      </c>
      <c r="P600" s="167">
        <v>92.862499999999997</v>
      </c>
      <c r="Q600" s="38">
        <f t="shared" si="186"/>
        <v>100</v>
      </c>
      <c r="R600" s="29">
        <v>100</v>
      </c>
      <c r="S600" s="38">
        <v>100</v>
      </c>
      <c r="T600" s="38">
        <v>100</v>
      </c>
      <c r="U600" s="30">
        <v>100</v>
      </c>
      <c r="V600" s="191">
        <v>92.875</v>
      </c>
      <c r="W600" s="179">
        <v>85.724999999999994</v>
      </c>
      <c r="X600" s="184">
        <v>100</v>
      </c>
      <c r="Y600" s="179">
        <v>100</v>
      </c>
      <c r="Z600" s="179">
        <v>100</v>
      </c>
      <c r="AA600" s="179">
        <v>42.9</v>
      </c>
      <c r="AB600" s="183">
        <v>92.875</v>
      </c>
      <c r="AC600" s="179">
        <v>100</v>
      </c>
      <c r="AD600" s="184">
        <v>100</v>
      </c>
      <c r="AE600" s="179">
        <v>100</v>
      </c>
      <c r="AF600" s="179">
        <v>100</v>
      </c>
      <c r="AG600" s="185">
        <v>100</v>
      </c>
      <c r="AH600" s="183">
        <v>92.875</v>
      </c>
      <c r="AI600" s="179">
        <v>85.714285714249996</v>
      </c>
      <c r="AJ600" s="184">
        <v>100</v>
      </c>
      <c r="AK600" s="179">
        <v>100</v>
      </c>
      <c r="AL600" s="179">
        <v>100</v>
      </c>
      <c r="AM600" s="185">
        <v>42.857142856999999</v>
      </c>
      <c r="AN600" s="179">
        <v>100</v>
      </c>
      <c r="AO600" s="184">
        <v>100</v>
      </c>
      <c r="AP600" s="179">
        <v>100</v>
      </c>
      <c r="AQ600" s="179">
        <v>100</v>
      </c>
      <c r="AR600" s="185">
        <v>100</v>
      </c>
    </row>
    <row r="601" spans="2:44" x14ac:dyDescent="0.3">
      <c r="B601" s="153" t="s">
        <v>37</v>
      </c>
      <c r="C601" s="92" t="s">
        <v>309</v>
      </c>
      <c r="D601" s="29">
        <f>AVERAGE(Mystery_Shopping_Scores6[[#This Row],[Business Start-up (2020)]:[Studying (2020)]], Mystery_Shopping_Scores6[[#This Row],[Regular business operations (2021)]:[Health (2021)]])</f>
        <v>63.495664315108762</v>
      </c>
      <c r="E601" s="29">
        <f>IFERROR(AVERAGE(Mystery_Shopping_Scores6[[#This Row],[Business Start-up (2020)]], Mystery_Shopping_Scores6[[#This Row],[Regular business operations (2021)]]), ".")</f>
        <v>86.38095238095238</v>
      </c>
      <c r="F601" s="30">
        <f>IFERROR(AVERAGE(Mystery_Shopping_Scores6[[#This Row],[Family (2020)]:[Studying (2020)]],Mystery_Shopping_Scores6[[#This Row],[Transport (2021)]:[Health (2021)]]), ".")</f>
        <v>56.957010582010582</v>
      </c>
      <c r="G601" s="171">
        <f>AVERAGE(Mystery_Shopping_Scores6[[#This Row],[Regular business operations (2021)]:[Health (2021)]])</f>
        <v>51.67513227513227</v>
      </c>
      <c r="H601" s="29">
        <f t="shared" ref="H601:L601" si="190">1/3*IF(ISNUMBER(H602),H602,0)+1/3*IF(ISNUMBER(H604),H604,0)+1/3*IF(ISNUMBER(H603),H603,0)</f>
        <v>79.238095238095227</v>
      </c>
      <c r="I601" s="38">
        <f t="shared" si="190"/>
        <v>38.089947089947088</v>
      </c>
      <c r="J601" s="38">
        <f t="shared" si="190"/>
        <v>33.222222222222221</v>
      </c>
      <c r="K601" s="38">
        <f t="shared" si="190"/>
        <v>74.158730158730151</v>
      </c>
      <c r="L601" s="30">
        <f t="shared" si="190"/>
        <v>33.666666666666664</v>
      </c>
      <c r="M601" s="171" t="s">
        <v>6</v>
      </c>
      <c r="N601" s="167" t="s">
        <v>6</v>
      </c>
      <c r="O601" s="172" t="s">
        <v>6</v>
      </c>
      <c r="P601" s="167">
        <v>72.510664682539669</v>
      </c>
      <c r="Q601" s="38">
        <f t="shared" si="186"/>
        <v>78.271329365079367</v>
      </c>
      <c r="R601" s="29">
        <f>1/3*IF(ISNUMBER(R602),R602,0)+1/3*IF(ISNUMBER(R604),R604,0)+1/3*IF(ISNUMBER(R603),R603,0)</f>
        <v>93.523809523809518</v>
      </c>
      <c r="S601" s="38">
        <f>1/3*IF(ISNUMBER(S602),S602,0)+1/3*IF(ISNUMBER(S604),S604,0)+1/3*IF(ISNUMBER(S603),S603,0)</f>
        <v>68.759920634920633</v>
      </c>
      <c r="T601" s="38">
        <f>1/3*IF(ISNUMBER(T602),T602,0)+1/3*IF(ISNUMBER(T604),T604,0)+1/3*IF(ISNUMBER(T603),T603,0)</f>
        <v>64.325396825396822</v>
      </c>
      <c r="U601" s="30">
        <f>1/3*IF(ISNUMBER(U602),U602,0)+1/3*IF(ISNUMBER(U604),U604,0)+1/3*IF(ISNUMBER(U603),U603,0)</f>
        <v>86.476190476190467</v>
      </c>
      <c r="V601" s="191">
        <v>72</v>
      </c>
      <c r="W601" s="179">
        <v>66.75</v>
      </c>
      <c r="X601" s="184">
        <v>80.400000000000006</v>
      </c>
      <c r="Y601" s="179">
        <v>82.7</v>
      </c>
      <c r="Z601" s="179">
        <v>61.6</v>
      </c>
      <c r="AA601" s="179">
        <v>42.3</v>
      </c>
      <c r="AB601" s="183">
        <v>68.125</v>
      </c>
      <c r="AC601" s="179">
        <v>77.521612811750003</v>
      </c>
      <c r="AD601" s="184">
        <v>89.265022675666657</v>
      </c>
      <c r="AE601" s="179">
        <v>70.396825396666657</v>
      </c>
      <c r="AF601" s="179">
        <v>71.170634920666657</v>
      </c>
      <c r="AG601" s="185">
        <v>79.253968254</v>
      </c>
      <c r="AH601" s="183">
        <v>66.75</v>
      </c>
      <c r="AI601" s="179">
        <v>58.983134920583325</v>
      </c>
      <c r="AJ601" s="184">
        <v>70.418650793666657</v>
      </c>
      <c r="AK601" s="179">
        <v>75.515873015666671</v>
      </c>
      <c r="AL601" s="179">
        <v>50.414682539666664</v>
      </c>
      <c r="AM601" s="185">
        <v>39.583333333333329</v>
      </c>
      <c r="AN601" s="179">
        <v>74.440499999999986</v>
      </c>
      <c r="AO601" s="184">
        <v>84.716333333333324</v>
      </c>
      <c r="AP601" s="179">
        <v>68.472333333333324</v>
      </c>
      <c r="AQ601" s="179">
        <v>67.74799999999999</v>
      </c>
      <c r="AR601" s="185">
        <v>76.825333333333333</v>
      </c>
    </row>
    <row r="602" spans="2:44" x14ac:dyDescent="0.3">
      <c r="B602" s="153" t="s">
        <v>37</v>
      </c>
      <c r="C602" s="92" t="s">
        <v>737</v>
      </c>
      <c r="D602" s="29">
        <f>AVERAGE(Mystery_Shopping_Scores6[[#This Row],[Business Start-up (2020)]:[Studying (2020)]], Mystery_Shopping_Scores6[[#This Row],[Regular business operations (2021)]:[Health (2021)]])</f>
        <v>49.635141093474417</v>
      </c>
      <c r="E602" s="29">
        <f>IFERROR(AVERAGE(Mystery_Shopping_Scores6[[#This Row],[Business Start-up (2020)]], Mystery_Shopping_Scores6[[#This Row],[Regular business operations (2021)]]), ".")</f>
        <v>73.80952380952381</v>
      </c>
      <c r="F602" s="30">
        <f>IFERROR(AVERAGE(Mystery_Shopping_Scores6[[#This Row],[Family (2020)]:[Studying (2020)]],Mystery_Shopping_Scores6[[#This Row],[Transport (2021)]:[Health (2021)]]), ".")</f>
        <v>42.728174603174601</v>
      </c>
      <c r="G602" s="171">
        <f>AVERAGE(Mystery_Shopping_Scores6[[#This Row],[Regular business operations (2021)]:[Health (2021)]])</f>
        <v>35.492063492063494</v>
      </c>
      <c r="H602" s="171">
        <v>52.38095238095238</v>
      </c>
      <c r="I602" s="38">
        <v>34.603174603174601</v>
      </c>
      <c r="J602" s="38">
        <v>0</v>
      </c>
      <c r="K602" s="38">
        <v>57.142857142857146</v>
      </c>
      <c r="L602" s="30">
        <v>33.333333333333329</v>
      </c>
      <c r="M602" s="171">
        <v>50.762876579203102</v>
      </c>
      <c r="N602" s="167" t="s">
        <v>6</v>
      </c>
      <c r="O602" s="172">
        <v>7.3015873015873032</v>
      </c>
      <c r="P602" s="167">
        <v>63.069494047619038</v>
      </c>
      <c r="Q602" s="38">
        <f t="shared" si="186"/>
        <v>67.313988095238088</v>
      </c>
      <c r="R602" s="29">
        <v>95.238095238095241</v>
      </c>
      <c r="S602" s="38">
        <v>32.946428571428569</v>
      </c>
      <c r="T602" s="38">
        <v>44.642857142857146</v>
      </c>
      <c r="U602" s="30">
        <v>96.428571428571431</v>
      </c>
      <c r="V602" s="191">
        <v>65.5</v>
      </c>
      <c r="W602" s="179">
        <v>58.825000000000003</v>
      </c>
      <c r="X602" s="184">
        <v>86.1</v>
      </c>
      <c r="Y602" s="179">
        <v>95.2</v>
      </c>
      <c r="Z602" s="179">
        <v>54</v>
      </c>
      <c r="AA602" s="179">
        <v>0</v>
      </c>
      <c r="AB602" s="183">
        <v>57.75</v>
      </c>
      <c r="AC602" s="179">
        <v>72.356505102249997</v>
      </c>
      <c r="AD602" s="184">
        <v>91.836734694</v>
      </c>
      <c r="AE602" s="179">
        <v>62.857142856999999</v>
      </c>
      <c r="AF602" s="179">
        <v>43.303571429000002</v>
      </c>
      <c r="AG602" s="185">
        <v>91.428571429000002</v>
      </c>
      <c r="AH602" s="183">
        <v>54.625</v>
      </c>
      <c r="AI602" s="179">
        <v>43.116071428500007</v>
      </c>
      <c r="AJ602" s="184">
        <v>56.130952381</v>
      </c>
      <c r="AK602" s="179">
        <v>85.714285713999999</v>
      </c>
      <c r="AL602" s="179">
        <v>30.619047619</v>
      </c>
      <c r="AM602" s="185">
        <v>0</v>
      </c>
      <c r="AN602" s="179">
        <v>65.873750000000001</v>
      </c>
      <c r="AO602" s="184">
        <v>90.816000000000003</v>
      </c>
      <c r="AP602" s="179">
        <v>57.5</v>
      </c>
      <c r="AQ602" s="179">
        <v>33.036000000000001</v>
      </c>
      <c r="AR602" s="185">
        <v>82.143000000000001</v>
      </c>
    </row>
    <row r="603" spans="2:44" x14ac:dyDescent="0.3">
      <c r="B603" s="153" t="s">
        <v>37</v>
      </c>
      <c r="C603" s="92" t="s">
        <v>738</v>
      </c>
      <c r="D603" s="29">
        <f>AVERAGE(Mystery_Shopping_Scores6[[#This Row],[Business Start-up (2020)]:[Studying (2020)]], Mystery_Shopping_Scores6[[#This Row],[Regular business operations (2021)]:[Health (2021)]])</f>
        <v>71.407407407407405</v>
      </c>
      <c r="E603" s="29">
        <f>IFERROR(AVERAGE(Mystery_Shopping_Scores6[[#This Row],[Business Start-up (2020)]], Mystery_Shopping_Scores6[[#This Row],[Regular business operations (2021)]]), ".")</f>
        <v>85.333333333333329</v>
      </c>
      <c r="F603" s="30">
        <f>IFERROR(AVERAGE(Mystery_Shopping_Scores6[[#This Row],[Family (2020)]:[Studying (2020)]],Mystery_Shopping_Scores6[[#This Row],[Transport (2021)]:[Health (2021)]]), ".")</f>
        <v>67.428571428571431</v>
      </c>
      <c r="G603" s="171">
        <f>AVERAGE(Mystery_Shopping_Scores6[[#This Row],[Regular business operations (2021)]:[Health (2021)]])</f>
        <v>64.533333333333331</v>
      </c>
      <c r="H603" s="171">
        <v>85.333333333333329</v>
      </c>
      <c r="I603" s="38">
        <v>54.666666666666664</v>
      </c>
      <c r="J603" s="38">
        <v>74.666666666666671</v>
      </c>
      <c r="K603" s="38">
        <v>65.333333333333343</v>
      </c>
      <c r="L603" s="30">
        <v>42.666666666666671</v>
      </c>
      <c r="M603" s="171" t="s">
        <v>6</v>
      </c>
      <c r="N603" s="167" t="s">
        <v>6</v>
      </c>
      <c r="O603" s="172" t="s">
        <v>6</v>
      </c>
      <c r="P603" s="167">
        <v>75.000000000000014</v>
      </c>
      <c r="Q603" s="38">
        <f t="shared" si="186"/>
        <v>80</v>
      </c>
      <c r="R603" s="29">
        <v>85.333333333333329</v>
      </c>
      <c r="S603" s="38">
        <v>73.333333333333329</v>
      </c>
      <c r="T603" s="38">
        <v>73.333333333333329</v>
      </c>
      <c r="U603" s="30">
        <v>88</v>
      </c>
      <c r="V603" s="191">
        <v>74.875</v>
      </c>
      <c r="W603" s="179">
        <v>70</v>
      </c>
      <c r="X603" s="184">
        <v>85.3</v>
      </c>
      <c r="Y603" s="179">
        <v>65.3</v>
      </c>
      <c r="Z603" s="179">
        <v>54.7</v>
      </c>
      <c r="AA603" s="179">
        <v>74.7</v>
      </c>
      <c r="AB603" s="183">
        <v>71.375</v>
      </c>
      <c r="AC603" s="179">
        <v>79.999999999750003</v>
      </c>
      <c r="AD603" s="184">
        <v>85.333333332999999</v>
      </c>
      <c r="AE603" s="179">
        <v>73.333333332999999</v>
      </c>
      <c r="AF603" s="179">
        <v>73.333333332999999</v>
      </c>
      <c r="AG603" s="185">
        <v>88</v>
      </c>
      <c r="AH603" s="183">
        <v>71.25</v>
      </c>
      <c r="AI603" s="179">
        <v>63</v>
      </c>
      <c r="AJ603" s="184">
        <v>85.333333332999999</v>
      </c>
      <c r="AK603" s="179">
        <v>53.333333332999999</v>
      </c>
      <c r="AL603" s="179">
        <v>46.666666667000001</v>
      </c>
      <c r="AM603" s="185">
        <v>66.666666667000001</v>
      </c>
      <c r="AN603" s="179">
        <v>79.583249999999992</v>
      </c>
      <c r="AO603" s="184">
        <v>88.332999999999998</v>
      </c>
      <c r="AP603" s="179">
        <v>66.667000000000002</v>
      </c>
      <c r="AQ603" s="179">
        <v>73.332999999999998</v>
      </c>
      <c r="AR603" s="185">
        <v>90</v>
      </c>
    </row>
    <row r="604" spans="2:44" x14ac:dyDescent="0.3">
      <c r="B604" s="153" t="s">
        <v>37</v>
      </c>
      <c r="C604" s="92" t="s">
        <v>739</v>
      </c>
      <c r="D604" s="29">
        <f>AVERAGE(Mystery_Shopping_Scores6[[#This Row],[Business Start-up (2020)]:[Studying (2020)]], Mystery_Shopping_Scores6[[#This Row],[Regular business operations (2021)]:[Health (2021)]])</f>
        <v>69.444444444444443</v>
      </c>
      <c r="E604" s="29">
        <f>IFERROR(AVERAGE(Mystery_Shopping_Scores6[[#This Row],[Business Start-up (2020)]], Mystery_Shopping_Scores6[[#This Row],[Regular business operations (2021)]]), ".")</f>
        <v>100</v>
      </c>
      <c r="F604" s="30">
        <f>IFERROR(AVERAGE(Mystery_Shopping_Scores6[[#This Row],[Family (2020)]:[Studying (2020)]],Mystery_Shopping_Scores6[[#This Row],[Transport (2021)]:[Health (2021)]]), ".")</f>
        <v>60.714285714285715</v>
      </c>
      <c r="G604" s="171">
        <f>AVERAGE(Mystery_Shopping_Scores6[[#This Row],[Regular business operations (2021)]:[Health (2021)]])</f>
        <v>55</v>
      </c>
      <c r="H604" s="171">
        <v>100</v>
      </c>
      <c r="I604" s="38">
        <v>25</v>
      </c>
      <c r="J604" s="38">
        <v>25</v>
      </c>
      <c r="K604" s="38">
        <v>100</v>
      </c>
      <c r="L604" s="30">
        <v>25</v>
      </c>
      <c r="M604" s="171" t="s">
        <v>6</v>
      </c>
      <c r="N604" s="167" t="s">
        <v>6</v>
      </c>
      <c r="O604" s="172" t="s">
        <v>6</v>
      </c>
      <c r="P604" s="167">
        <v>87.5</v>
      </c>
      <c r="Q604" s="38">
        <f t="shared" si="186"/>
        <v>87.5</v>
      </c>
      <c r="R604" s="29">
        <v>100</v>
      </c>
      <c r="S604" s="38">
        <v>100</v>
      </c>
      <c r="T604" s="38">
        <v>75</v>
      </c>
      <c r="U604" s="30">
        <v>75</v>
      </c>
      <c r="V604" s="191" t="s">
        <v>6</v>
      </c>
      <c r="W604" s="179" t="s">
        <v>6</v>
      </c>
      <c r="X604" s="184" t="s">
        <v>6</v>
      </c>
      <c r="Y604" s="179" t="s">
        <v>6</v>
      </c>
      <c r="Z604" s="179" t="s">
        <v>6</v>
      </c>
      <c r="AA604" s="179" t="s">
        <v>6</v>
      </c>
      <c r="AB604" s="183" t="s">
        <v>6</v>
      </c>
      <c r="AC604" s="179" t="s">
        <v>6</v>
      </c>
      <c r="AD604" s="184" t="s">
        <v>6</v>
      </c>
      <c r="AE604" s="179" t="s">
        <v>6</v>
      </c>
      <c r="AF604" s="179" t="s">
        <v>6</v>
      </c>
      <c r="AG604" s="185" t="s">
        <v>6</v>
      </c>
      <c r="AH604" s="183" t="s">
        <v>6</v>
      </c>
      <c r="AI604" s="179" t="s">
        <v>6</v>
      </c>
      <c r="AJ604" s="184" t="s">
        <v>6</v>
      </c>
      <c r="AK604" s="179" t="s">
        <v>6</v>
      </c>
      <c r="AL604" s="179" t="s">
        <v>6</v>
      </c>
      <c r="AM604" s="185" t="s">
        <v>6</v>
      </c>
      <c r="AN604" s="179" t="s">
        <v>6</v>
      </c>
      <c r="AO604" s="184" t="s">
        <v>6</v>
      </c>
      <c r="AP604" s="179" t="s">
        <v>6</v>
      </c>
      <c r="AQ604" s="179" t="s">
        <v>6</v>
      </c>
      <c r="AR604" s="185" t="s">
        <v>6</v>
      </c>
    </row>
    <row r="605" spans="2:44" x14ac:dyDescent="0.3">
      <c r="B605" s="153" t="s">
        <v>37</v>
      </c>
      <c r="C605" s="92" t="s">
        <v>310</v>
      </c>
      <c r="D605" s="29">
        <f>AVERAGE(Mystery_Shopping_Scores6[[#This Row],[Business Start-up (2020)]:[Studying (2020)]], Mystery_Shopping_Scores6[[#This Row],[Regular business operations (2021)]:[Health (2021)]])</f>
        <v>75.730753968253964</v>
      </c>
      <c r="E605" s="29">
        <f>IFERROR(AVERAGE(Mystery_Shopping_Scores6[[#This Row],[Business Start-up (2020)]], Mystery_Shopping_Scores6[[#This Row],[Regular business operations (2021)]]), ".")</f>
        <v>87.5</v>
      </c>
      <c r="F605" s="30">
        <f>IFERROR(AVERAGE(Mystery_Shopping_Scores6[[#This Row],[Family (2020)]:[Studying (2020)]],Mystery_Shopping_Scores6[[#This Row],[Transport (2021)]:[Health (2021)]]), ".")</f>
        <v>72.368112244897958</v>
      </c>
      <c r="G605" s="171">
        <f>AVERAGE(Mystery_Shopping_Scores6[[#This Row],[Regular business operations (2021)]:[Health (2021)]])</f>
        <v>74.389166666666668</v>
      </c>
      <c r="H605" s="29">
        <f t="shared" ref="H605:L605" si="191">AVERAGE(H606:H609)</f>
        <v>80.5</v>
      </c>
      <c r="I605" s="38">
        <f t="shared" si="191"/>
        <v>62.25</v>
      </c>
      <c r="J605" s="38">
        <f t="shared" si="191"/>
        <v>52.833333333333336</v>
      </c>
      <c r="K605" s="38">
        <f t="shared" si="191"/>
        <v>82.55</v>
      </c>
      <c r="L605" s="30">
        <f t="shared" si="191"/>
        <v>93.8125</v>
      </c>
      <c r="M605" s="171" t="s">
        <v>6</v>
      </c>
      <c r="N605" s="167" t="s">
        <v>6</v>
      </c>
      <c r="O605" s="172" t="s">
        <v>6</v>
      </c>
      <c r="P605" s="167">
        <v>66.203869047619051</v>
      </c>
      <c r="Q605" s="38">
        <f t="shared" ref="Q605:Q623" si="192">IFERROR(AVERAGE(R605:U605),".")</f>
        <v>77.407738095238102</v>
      </c>
      <c r="R605" s="29">
        <f>AVERAGE(R606:R609)</f>
        <v>94.5</v>
      </c>
      <c r="S605" s="38">
        <f>AVERAGE(S606:S609)</f>
        <v>54.75</v>
      </c>
      <c r="T605" s="38">
        <f>AVERAGE(T606:T609)</f>
        <v>68.63095238095238</v>
      </c>
      <c r="U605" s="30">
        <f>AVERAGE(U606:U609)</f>
        <v>91.75</v>
      </c>
      <c r="V605" s="191">
        <v>69</v>
      </c>
      <c r="W605" s="179">
        <v>55</v>
      </c>
      <c r="X605" s="184">
        <v>77.5</v>
      </c>
      <c r="Y605" s="179">
        <v>97.3</v>
      </c>
      <c r="Z605" s="179">
        <v>45.2</v>
      </c>
      <c r="AA605" s="179">
        <v>0</v>
      </c>
      <c r="AB605" s="183">
        <v>68.25</v>
      </c>
      <c r="AC605" s="179">
        <v>83.014880952437494</v>
      </c>
      <c r="AD605" s="184">
        <v>95.285714285750004</v>
      </c>
      <c r="AE605" s="179">
        <v>74.148809524000001</v>
      </c>
      <c r="AF605" s="179">
        <v>70.875</v>
      </c>
      <c r="AG605" s="185">
        <v>91.75</v>
      </c>
      <c r="AH605" s="183">
        <v>67.125</v>
      </c>
      <c r="AI605" s="179">
        <v>53.3895982143125</v>
      </c>
      <c r="AJ605" s="184">
        <v>72.513392857249997</v>
      </c>
      <c r="AK605" s="179">
        <v>95.875</v>
      </c>
      <c r="AL605" s="179">
        <v>45.17</v>
      </c>
      <c r="AM605" s="185">
        <v>0</v>
      </c>
      <c r="AN605" s="179">
        <v>80.583687499999996</v>
      </c>
      <c r="AO605" s="184">
        <v>93.517750000000007</v>
      </c>
      <c r="AP605" s="179">
        <v>64.317000000000007</v>
      </c>
      <c r="AQ605" s="179">
        <v>74</v>
      </c>
      <c r="AR605" s="185">
        <v>90.5</v>
      </c>
    </row>
    <row r="606" spans="2:44" x14ac:dyDescent="0.3">
      <c r="B606" s="153" t="s">
        <v>37</v>
      </c>
      <c r="C606" s="92" t="s">
        <v>311</v>
      </c>
      <c r="D606" s="29">
        <f>AVERAGE(Mystery_Shopping_Scores6[[#This Row],[Business Start-up (2020)]:[Studying (2020)]], Mystery_Shopping_Scores6[[#This Row],[Regular business operations (2021)]:[Health (2021)]])</f>
        <v>63.108201058201061</v>
      </c>
      <c r="E606" s="29">
        <f>IFERROR(AVERAGE(Mystery_Shopping_Scores6[[#This Row],[Business Start-up (2020)]], Mystery_Shopping_Scores6[[#This Row],[Regular business operations (2021)]]), ".")</f>
        <v>72.5</v>
      </c>
      <c r="F606" s="30">
        <f>IFERROR(AVERAGE(Mystery_Shopping_Scores6[[#This Row],[Family (2020)]:[Studying (2020)]],Mystery_Shopping_Scores6[[#This Row],[Transport (2021)]:[Health (2021)]]), ".")</f>
        <v>60.424829931972788</v>
      </c>
      <c r="G606" s="171">
        <f>AVERAGE(Mystery_Shopping_Scores6[[#This Row],[Regular business operations (2021)]:[Health (2021)]])</f>
        <v>67.223333333333329</v>
      </c>
      <c r="H606" s="171">
        <v>67</v>
      </c>
      <c r="I606" s="38">
        <v>69</v>
      </c>
      <c r="J606" s="38">
        <v>44.666666666666664</v>
      </c>
      <c r="K606" s="38">
        <v>80.2</v>
      </c>
      <c r="L606" s="30">
        <v>75.25</v>
      </c>
      <c r="M606" s="171">
        <v>62.75</v>
      </c>
      <c r="N606" s="167" t="s">
        <v>6</v>
      </c>
      <c r="O606" s="172">
        <v>36.333333333333336</v>
      </c>
      <c r="P606" s="167">
        <v>53.344642857142858</v>
      </c>
      <c r="Q606" s="38">
        <f t="shared" si="192"/>
        <v>57.964285714285715</v>
      </c>
      <c r="R606" s="29">
        <v>78</v>
      </c>
      <c r="S606" s="38">
        <v>39</v>
      </c>
      <c r="T606" s="38">
        <v>47.857142857142854</v>
      </c>
      <c r="U606" s="30">
        <v>67</v>
      </c>
      <c r="V606" s="191">
        <v>56</v>
      </c>
      <c r="W606" s="179">
        <v>48.724999999999994</v>
      </c>
      <c r="X606" s="184">
        <v>58.6</v>
      </c>
      <c r="Y606" s="179">
        <v>89</v>
      </c>
      <c r="Z606" s="179">
        <v>47.3</v>
      </c>
      <c r="AA606" s="179">
        <v>0</v>
      </c>
      <c r="AB606" s="183">
        <v>55.375</v>
      </c>
      <c r="AC606" s="179">
        <v>63.160714285750004</v>
      </c>
      <c r="AD606" s="184">
        <v>81.142857143000001</v>
      </c>
      <c r="AE606" s="179">
        <v>58.5</v>
      </c>
      <c r="AF606" s="179">
        <v>46</v>
      </c>
      <c r="AG606" s="185">
        <v>67</v>
      </c>
      <c r="AH606" s="183">
        <v>53.375</v>
      </c>
      <c r="AI606" s="179">
        <v>47.367916666749998</v>
      </c>
      <c r="AJ606" s="184">
        <v>58.625</v>
      </c>
      <c r="AK606" s="179">
        <v>83.5</v>
      </c>
      <c r="AL606" s="179">
        <v>47.346666667000001</v>
      </c>
      <c r="AM606" s="185">
        <v>0</v>
      </c>
      <c r="AN606" s="179">
        <v>59.298999999999999</v>
      </c>
      <c r="AO606" s="184">
        <v>74.070999999999998</v>
      </c>
      <c r="AP606" s="179">
        <v>50.125</v>
      </c>
      <c r="AQ606" s="179">
        <v>46</v>
      </c>
      <c r="AR606" s="185">
        <v>67</v>
      </c>
    </row>
    <row r="607" spans="2:44" x14ac:dyDescent="0.3">
      <c r="B607" s="153" t="s">
        <v>37</v>
      </c>
      <c r="C607" s="92" t="s">
        <v>312</v>
      </c>
      <c r="D607" s="29">
        <f>AVERAGE(Mystery_Shopping_Scores6[[#This Row],[Business Start-up (2020)]:[Studying (2020)]], Mystery_Shopping_Scores6[[#This Row],[Regular business operations (2021)]:[Health (2021)]])</f>
        <v>71.296296296296305</v>
      </c>
      <c r="E607" s="29">
        <f>IFERROR(AVERAGE(Mystery_Shopping_Scores6[[#This Row],[Business Start-up (2020)]], Mystery_Shopping_Scores6[[#This Row],[Regular business operations (2021)]]), ".")</f>
        <v>87.5</v>
      </c>
      <c r="F607" s="30">
        <f>IFERROR(AVERAGE(Mystery_Shopping_Scores6[[#This Row],[Family (2020)]:[Studying (2020)]],Mystery_Shopping_Scores6[[#This Row],[Transport (2021)]:[Health (2021)]]), ".")</f>
        <v>66.666666666666671</v>
      </c>
      <c r="G607" s="171">
        <f>AVERAGE(Mystery_Shopping_Scores6[[#This Row],[Regular business operations (2021)]:[Health (2021)]])</f>
        <v>68.333333333333343</v>
      </c>
      <c r="H607" s="171">
        <v>75</v>
      </c>
      <c r="I607" s="38">
        <v>50</v>
      </c>
      <c r="J607" s="38">
        <v>66.666666666666671</v>
      </c>
      <c r="K607" s="38">
        <v>50</v>
      </c>
      <c r="L607" s="30">
        <v>100</v>
      </c>
      <c r="M607" s="171">
        <v>72.41379310344827</v>
      </c>
      <c r="N607" s="167" t="s">
        <v>6</v>
      </c>
      <c r="O607" s="172">
        <v>0</v>
      </c>
      <c r="P607" s="167">
        <v>64.162499999999994</v>
      </c>
      <c r="Q607" s="38">
        <f t="shared" si="192"/>
        <v>75</v>
      </c>
      <c r="R607" s="29">
        <v>100</v>
      </c>
      <c r="S607" s="38">
        <v>40</v>
      </c>
      <c r="T607" s="38">
        <v>60</v>
      </c>
      <c r="U607" s="30">
        <v>100</v>
      </c>
      <c r="V607" s="191">
        <v>69.375</v>
      </c>
      <c r="W607" s="179">
        <v>53.325000000000003</v>
      </c>
      <c r="X607" s="184">
        <v>80</v>
      </c>
      <c r="Y607" s="179">
        <v>100</v>
      </c>
      <c r="Z607" s="179">
        <v>33.299999999999997</v>
      </c>
      <c r="AA607" s="179">
        <v>0</v>
      </c>
      <c r="AB607" s="183">
        <v>66.875</v>
      </c>
      <c r="AC607" s="179">
        <v>85.416666666750004</v>
      </c>
      <c r="AD607" s="184">
        <v>100</v>
      </c>
      <c r="AE607" s="179">
        <v>66.666666667000001</v>
      </c>
      <c r="AF607" s="179">
        <v>75</v>
      </c>
      <c r="AG607" s="185">
        <v>100</v>
      </c>
      <c r="AH607" s="183">
        <v>65.625</v>
      </c>
      <c r="AI607" s="179">
        <v>48.333333333249996</v>
      </c>
      <c r="AJ607" s="184">
        <v>60</v>
      </c>
      <c r="AK607" s="179">
        <v>100</v>
      </c>
      <c r="AL607" s="179">
        <v>33.333333332999999</v>
      </c>
      <c r="AM607" s="185">
        <v>0</v>
      </c>
      <c r="AN607" s="179">
        <v>83.035750000000007</v>
      </c>
      <c r="AO607" s="184">
        <v>100</v>
      </c>
      <c r="AP607" s="179">
        <v>57.143000000000001</v>
      </c>
      <c r="AQ607" s="179">
        <v>75</v>
      </c>
      <c r="AR607" s="185">
        <v>100</v>
      </c>
    </row>
    <row r="608" spans="2:44" x14ac:dyDescent="0.3">
      <c r="B608" s="153" t="s">
        <v>37</v>
      </c>
      <c r="C608" s="92" t="s">
        <v>313</v>
      </c>
      <c r="D608" s="29">
        <f>AVERAGE(Mystery_Shopping_Scores6[[#This Row],[Business Start-up (2020)]:[Studying (2020)]], Mystery_Shopping_Scores6[[#This Row],[Regular business operations (2021)]:[Health (2021)]])</f>
        <v>85.18518518518519</v>
      </c>
      <c r="E608" s="29">
        <f>IFERROR(AVERAGE(Mystery_Shopping_Scores6[[#This Row],[Business Start-up (2020)]], Mystery_Shopping_Scores6[[#This Row],[Regular business operations (2021)]]), ".")</f>
        <v>90</v>
      </c>
      <c r="F608" s="30">
        <f>IFERROR(AVERAGE(Mystery_Shopping_Scores6[[#This Row],[Family (2020)]:[Studying (2020)]],Mystery_Shopping_Scores6[[#This Row],[Transport (2021)]:[Health (2021)]]), ".")</f>
        <v>83.809523809523824</v>
      </c>
      <c r="G608" s="171">
        <f>AVERAGE(Mystery_Shopping_Scores6[[#This Row],[Regular business operations (2021)]:[Health (2021)]])</f>
        <v>92</v>
      </c>
      <c r="H608" s="171">
        <v>80</v>
      </c>
      <c r="I608" s="38">
        <v>80</v>
      </c>
      <c r="J608" s="38">
        <v>100</v>
      </c>
      <c r="K608" s="38">
        <v>100</v>
      </c>
      <c r="L608" s="30">
        <v>100</v>
      </c>
      <c r="M608" s="171">
        <v>81.818181818181813</v>
      </c>
      <c r="N608" s="167" t="s">
        <v>6</v>
      </c>
      <c r="O608" s="172">
        <v>50</v>
      </c>
      <c r="P608" s="167">
        <v>72.25833333333334</v>
      </c>
      <c r="Q608" s="38">
        <f t="shared" si="192"/>
        <v>76.666666666666671</v>
      </c>
      <c r="R608" s="29">
        <v>100</v>
      </c>
      <c r="S608" s="38">
        <v>40</v>
      </c>
      <c r="T608" s="38">
        <v>66.666666666666671</v>
      </c>
      <c r="U608" s="30">
        <v>100</v>
      </c>
      <c r="V608" s="191">
        <v>75.625</v>
      </c>
      <c r="W608" s="179">
        <v>67.849999999999994</v>
      </c>
      <c r="X608" s="184">
        <v>71.400000000000006</v>
      </c>
      <c r="Y608" s="179">
        <v>100</v>
      </c>
      <c r="Z608" s="179">
        <v>100</v>
      </c>
      <c r="AA608" s="179">
        <v>0</v>
      </c>
      <c r="AB608" s="183">
        <v>75.625</v>
      </c>
      <c r="AC608" s="179">
        <v>83.482142857249997</v>
      </c>
      <c r="AD608" s="184">
        <v>100</v>
      </c>
      <c r="AE608" s="179">
        <v>71.428571429000002</v>
      </c>
      <c r="AF608" s="179">
        <v>62.5</v>
      </c>
      <c r="AG608" s="185">
        <v>100</v>
      </c>
      <c r="AH608" s="183">
        <v>73.875</v>
      </c>
      <c r="AI608" s="179">
        <v>67.857142857249997</v>
      </c>
      <c r="AJ608" s="184">
        <v>71.428571429000002</v>
      </c>
      <c r="AK608" s="179">
        <v>100</v>
      </c>
      <c r="AL608" s="179">
        <v>100</v>
      </c>
      <c r="AM608" s="185">
        <v>0</v>
      </c>
      <c r="AN608" s="179">
        <v>80</v>
      </c>
      <c r="AO608" s="184">
        <v>100</v>
      </c>
      <c r="AP608" s="179">
        <v>50</v>
      </c>
      <c r="AQ608" s="179">
        <v>75</v>
      </c>
      <c r="AR608" s="185">
        <v>95</v>
      </c>
    </row>
    <row r="609" spans="2:44" x14ac:dyDescent="0.3">
      <c r="B609" s="153" t="s">
        <v>37</v>
      </c>
      <c r="C609" s="92" t="s">
        <v>314</v>
      </c>
      <c r="D609" s="29">
        <f>AVERAGE(Mystery_Shopping_Scores6[[#This Row],[Business Start-up (2020)]:[Studying (2020)]], Mystery_Shopping_Scores6[[#This Row],[Regular business operations (2021)]:[Health (2021)]])</f>
        <v>83.333333333333329</v>
      </c>
      <c r="E609" s="29">
        <f>IFERROR(AVERAGE(Mystery_Shopping_Scores6[[#This Row],[Business Start-up (2020)]], Mystery_Shopping_Scores6[[#This Row],[Regular business operations (2021)]]), ".")</f>
        <v>100</v>
      </c>
      <c r="F609" s="30">
        <f>IFERROR(AVERAGE(Mystery_Shopping_Scores6[[#This Row],[Family (2020)]:[Studying (2020)]],Mystery_Shopping_Scores6[[#This Row],[Transport (2021)]:[Health (2021)]]), ".")</f>
        <v>78.571428571428569</v>
      </c>
      <c r="G609" s="171">
        <f>AVERAGE(Mystery_Shopping_Scores6[[#This Row],[Regular business operations (2021)]:[Health (2021)]])</f>
        <v>70</v>
      </c>
      <c r="H609" s="171">
        <v>100</v>
      </c>
      <c r="I609" s="38">
        <v>50</v>
      </c>
      <c r="J609" s="38">
        <v>0</v>
      </c>
      <c r="K609" s="38">
        <v>100</v>
      </c>
      <c r="L609" s="30">
        <v>100</v>
      </c>
      <c r="M609" s="171" t="s">
        <v>6</v>
      </c>
      <c r="N609" s="167" t="s">
        <v>6</v>
      </c>
      <c r="O609" s="172" t="s">
        <v>6</v>
      </c>
      <c r="P609" s="167">
        <v>75</v>
      </c>
      <c r="Q609" s="38">
        <f t="shared" si="192"/>
        <v>100</v>
      </c>
      <c r="R609" s="29">
        <v>100</v>
      </c>
      <c r="S609" s="38">
        <v>100</v>
      </c>
      <c r="T609" s="38">
        <v>100</v>
      </c>
      <c r="U609" s="30">
        <v>100</v>
      </c>
      <c r="V609" s="191">
        <v>75</v>
      </c>
      <c r="W609" s="179">
        <v>50</v>
      </c>
      <c r="X609" s="184">
        <v>100</v>
      </c>
      <c r="Y609" s="179">
        <v>100</v>
      </c>
      <c r="Z609" s="179">
        <v>0</v>
      </c>
      <c r="AA609" s="179">
        <v>0</v>
      </c>
      <c r="AB609" s="183">
        <v>75</v>
      </c>
      <c r="AC609" s="179">
        <v>100</v>
      </c>
      <c r="AD609" s="184">
        <v>100</v>
      </c>
      <c r="AE609" s="179">
        <v>100</v>
      </c>
      <c r="AF609" s="179">
        <v>100</v>
      </c>
      <c r="AG609" s="185">
        <v>100</v>
      </c>
      <c r="AH609" s="183">
        <v>75</v>
      </c>
      <c r="AI609" s="179">
        <v>50</v>
      </c>
      <c r="AJ609" s="184">
        <v>100</v>
      </c>
      <c r="AK609" s="179">
        <v>100</v>
      </c>
      <c r="AL609" s="179">
        <v>0</v>
      </c>
      <c r="AM609" s="185">
        <v>0</v>
      </c>
      <c r="AN609" s="179">
        <v>100</v>
      </c>
      <c r="AO609" s="184">
        <v>100</v>
      </c>
      <c r="AP609" s="179">
        <v>100</v>
      </c>
      <c r="AQ609" s="179">
        <v>100</v>
      </c>
      <c r="AR609" s="185">
        <v>100</v>
      </c>
    </row>
    <row r="610" spans="2:44" x14ac:dyDescent="0.3">
      <c r="B610" s="153" t="s">
        <v>37</v>
      </c>
      <c r="C610" s="92" t="s">
        <v>742</v>
      </c>
      <c r="D610" s="29">
        <f>AVERAGE(Mystery_Shopping_Scores6[[#This Row],[Business Start-up (2020)]:[Studying (2020)]], Mystery_Shopping_Scores6[[#This Row],[Regular business operations (2021)]:[Health (2021)]])</f>
        <v>61.592592592592581</v>
      </c>
      <c r="E610" s="29">
        <f>IFERROR(AVERAGE(Mystery_Shopping_Scores6[[#This Row],[Business Start-up (2020)]], Mystery_Shopping_Scores6[[#This Row],[Regular business operations (2021)]]), ".")</f>
        <v>69.791666666666671</v>
      </c>
      <c r="F610" s="30">
        <f>IFERROR(AVERAGE(Mystery_Shopping_Scores6[[#This Row],[Family (2020)]:[Studying (2020)]],Mystery_Shopping_Scores6[[#This Row],[Transport (2021)]:[Health (2021)]]), ".")</f>
        <v>59.250000000000007</v>
      </c>
      <c r="G610" s="171">
        <f>AVERAGE(Mystery_Shopping_Scores6[[#This Row],[Regular business operations (2021)]:[Health (2021)]])</f>
        <v>53.283333333333339</v>
      </c>
      <c r="H610" s="29">
        <f t="shared" ref="H610:L610" si="193">(0.5*IF(ISNUMBER(H611),H611,0)+0.25*IF(ISNUMBER(H612),H612,0)+IFERROR(AVERAGE(H613:H614)*0.25,0))/(ISNUMBER(H611)*0.5+ISNUMBER(H612)*0.25+OR(ISNUMBER(H613),ISNUMBER(H614))*0.25)</f>
        <v>47.916666666666664</v>
      </c>
      <c r="I610" s="38">
        <f t="shared" si="193"/>
        <v>68.333333333333343</v>
      </c>
      <c r="J610" s="38">
        <f t="shared" si="193"/>
        <v>62.5</v>
      </c>
      <c r="K610" s="38">
        <f t="shared" si="193"/>
        <v>61.666666666666671</v>
      </c>
      <c r="L610" s="30">
        <f t="shared" si="193"/>
        <v>26</v>
      </c>
      <c r="M610" s="171" t="s">
        <v>6</v>
      </c>
      <c r="N610" s="167" t="s">
        <v>6</v>
      </c>
      <c r="O610" s="172" t="s">
        <v>6</v>
      </c>
      <c r="P610" s="167">
        <v>70.79583333333332</v>
      </c>
      <c r="Q610" s="38">
        <f t="shared" si="192"/>
        <v>71.979166666666657</v>
      </c>
      <c r="R610" s="29">
        <f>(0.5*IF(ISNUMBER(R611),R611,0)+0.25*IF(ISNUMBER(R612),R612,0)+IFERROR(AVERAGE(R613:R614)*0.25,0))/(ISNUMBER(R611)*0.5+ISNUMBER(R612)*0.25+OR(ISNUMBER(R613),ISNUMBER(R614))*0.25)</f>
        <v>91.666666666666671</v>
      </c>
      <c r="S610" s="38">
        <f>(0.5*IF(ISNUMBER(S611),S611,0)+0.25*IF(ISNUMBER(S612),S612,0)+IFERROR(AVERAGE(S613:S614)*0.25,0))/(ISNUMBER(S611)*0.5+ISNUMBER(S612)*0.25+OR(ISNUMBER(S613),ISNUMBER(S614))*0.25)</f>
        <v>64.583333333333329</v>
      </c>
      <c r="T610" s="38">
        <f>(0.5*IF(ISNUMBER(T611),T611,0)+0.25*IF(ISNUMBER(T612),T612,0)+IFERROR(AVERAGE(T613:T614)*0.25,0))/(ISNUMBER(T611)*0.5+ISNUMBER(T612)*0.25+OR(ISNUMBER(T613),ISNUMBER(T614))*0.25)</f>
        <v>52.5</v>
      </c>
      <c r="U610" s="30">
        <f>(0.5*IF(ISNUMBER(U611),U611,0)+0.25*IF(ISNUMBER(U612),U612,0)+IFERROR(AVERAGE(U613:U614)*0.25,0))/(ISNUMBER(U611)*0.5+ISNUMBER(U612)*0.25+OR(ISNUMBER(U613),ISNUMBER(U614))*0.25)</f>
        <v>79.166666666666657</v>
      </c>
      <c r="V610" s="191">
        <v>75.666666666666671</v>
      </c>
      <c r="W610" s="179">
        <v>69.612499999999997</v>
      </c>
      <c r="X610" s="184">
        <v>56.674999999999997</v>
      </c>
      <c r="Y610" s="179">
        <v>73.849999999999994</v>
      </c>
      <c r="Z610" s="179">
        <v>75</v>
      </c>
      <c r="AA610" s="179">
        <v>72.924999999999997</v>
      </c>
      <c r="AB610" s="183">
        <v>75</v>
      </c>
      <c r="AC610" s="179">
        <v>87.35714285731251</v>
      </c>
      <c r="AD610" s="184">
        <v>95.833333333375009</v>
      </c>
      <c r="AE610" s="179" t="s">
        <v>6</v>
      </c>
      <c r="AF610" s="179" t="s">
        <v>6</v>
      </c>
      <c r="AG610" s="185">
        <v>78.880952381249998</v>
      </c>
      <c r="AH610" s="183">
        <v>74.833333333333329</v>
      </c>
      <c r="AI610" s="179">
        <v>68.645833333375009</v>
      </c>
      <c r="AJ610" s="184">
        <v>56.666666666750004</v>
      </c>
      <c r="AK610" s="179">
        <v>75</v>
      </c>
      <c r="AL610" s="179">
        <v>75</v>
      </c>
      <c r="AM610" s="185">
        <v>67.916666666750004</v>
      </c>
      <c r="AN610" s="179">
        <v>87.239625000000004</v>
      </c>
      <c r="AO610" s="184">
        <v>95.3125</v>
      </c>
      <c r="AP610" s="179" t="s">
        <v>6</v>
      </c>
      <c r="AQ610" s="179" t="s">
        <v>6</v>
      </c>
      <c r="AR610" s="185">
        <v>79.166750000000008</v>
      </c>
    </row>
    <row r="611" spans="2:44" x14ac:dyDescent="0.3">
      <c r="B611" s="153" t="s">
        <v>37</v>
      </c>
      <c r="C611" s="92" t="s">
        <v>315</v>
      </c>
      <c r="D611" s="29">
        <f>AVERAGE(Mystery_Shopping_Scores6[[#This Row],[Business Start-up (2020)]:[Studying (2020)]], Mystery_Shopping_Scores6[[#This Row],[Regular business operations (2021)]:[Health (2021)]])</f>
        <v>78.277777777777786</v>
      </c>
      <c r="E611" s="29">
        <f>IFERROR(AVERAGE(Mystery_Shopping_Scores6[[#This Row],[Business Start-up (2020)]], Mystery_Shopping_Scores6[[#This Row],[Regular business operations (2021)]]), ".")</f>
        <v>81.25</v>
      </c>
      <c r="F611" s="30">
        <f>IFERROR(AVERAGE(Mystery_Shopping_Scores6[[#This Row],[Family (2020)]:[Studying (2020)]],Mystery_Shopping_Scores6[[#This Row],[Transport (2021)]:[Health (2021)]]), ".")</f>
        <v>77.428571428571431</v>
      </c>
      <c r="G611" s="171">
        <f>AVERAGE(Mystery_Shopping_Scores6[[#This Row],[Regular business operations (2021)]:[Health (2021)]])</f>
        <v>74.900000000000006</v>
      </c>
      <c r="H611" s="171">
        <v>62.5</v>
      </c>
      <c r="I611" s="38">
        <v>86.666666666666671</v>
      </c>
      <c r="J611" s="38">
        <v>100</v>
      </c>
      <c r="K611" s="38">
        <v>73.333333333333343</v>
      </c>
      <c r="L611" s="30">
        <v>52</v>
      </c>
      <c r="M611" s="171">
        <v>78.461538461538467</v>
      </c>
      <c r="N611" s="167" t="s">
        <v>6</v>
      </c>
      <c r="O611" s="172">
        <v>20</v>
      </c>
      <c r="P611" s="167">
        <v>88.462500000000006</v>
      </c>
      <c r="Q611" s="38">
        <f t="shared" si="192"/>
        <v>82.5</v>
      </c>
      <c r="R611" s="29">
        <v>100</v>
      </c>
      <c r="S611" s="38">
        <v>75</v>
      </c>
      <c r="T611" s="38">
        <v>55</v>
      </c>
      <c r="U611" s="30">
        <v>100</v>
      </c>
      <c r="V611" s="191">
        <v>96.166666666666671</v>
      </c>
      <c r="W611" s="179">
        <v>94.424999999999997</v>
      </c>
      <c r="X611" s="184">
        <v>80</v>
      </c>
      <c r="Y611" s="179">
        <v>97.7</v>
      </c>
      <c r="Z611" s="179">
        <v>100</v>
      </c>
      <c r="AA611" s="179">
        <v>100</v>
      </c>
      <c r="AB611" s="183">
        <v>94.833333333333329</v>
      </c>
      <c r="AC611" s="179">
        <v>99.714285714499994</v>
      </c>
      <c r="AD611" s="184">
        <v>100</v>
      </c>
      <c r="AE611" s="179" t="s">
        <v>6</v>
      </c>
      <c r="AF611" s="179" t="s">
        <v>6</v>
      </c>
      <c r="AG611" s="185">
        <v>99.428571429000002</v>
      </c>
      <c r="AH611" s="183">
        <v>95</v>
      </c>
      <c r="AI611" s="179">
        <v>92.5</v>
      </c>
      <c r="AJ611" s="184">
        <v>80</v>
      </c>
      <c r="AK611" s="179">
        <v>100</v>
      </c>
      <c r="AL611" s="179">
        <v>100</v>
      </c>
      <c r="AM611" s="185">
        <v>90</v>
      </c>
      <c r="AN611" s="179">
        <v>100</v>
      </c>
      <c r="AO611" s="184">
        <v>100</v>
      </c>
      <c r="AP611" s="179" t="s">
        <v>6</v>
      </c>
      <c r="AQ611" s="179" t="s">
        <v>6</v>
      </c>
      <c r="AR611" s="185">
        <v>100</v>
      </c>
    </row>
    <row r="612" spans="2:44" x14ac:dyDescent="0.3">
      <c r="B612" s="153" t="s">
        <v>37</v>
      </c>
      <c r="C612" s="92" t="s">
        <v>316</v>
      </c>
      <c r="D612" s="29">
        <f>AVERAGE(Mystery_Shopping_Scores6[[#This Row],[Business Start-up (2020)]:[Studying (2020)]], Mystery_Shopping_Scores6[[#This Row],[Regular business operations (2021)]:[Health (2021)]])</f>
        <v>62.962962962962962</v>
      </c>
      <c r="E612" s="29">
        <f>IFERROR(AVERAGE(Mystery_Shopping_Scores6[[#This Row],[Business Start-up (2020)]], Mystery_Shopping_Scores6[[#This Row],[Regular business operations (2021)]]), ".")</f>
        <v>83.333333333333329</v>
      </c>
      <c r="F612" s="30">
        <f>IFERROR(AVERAGE(Mystery_Shopping_Scores6[[#This Row],[Family (2020)]:[Studying (2020)]],Mystery_Shopping_Scores6[[#This Row],[Transport (2021)]:[Health (2021)]]), ".")</f>
        <v>57.142857142857146</v>
      </c>
      <c r="G612" s="171">
        <f>AVERAGE(Mystery_Shopping_Scores6[[#This Row],[Regular business operations (2021)]:[Health (2021)]])</f>
        <v>53.333333333333329</v>
      </c>
      <c r="H612" s="171">
        <v>66.666666666666657</v>
      </c>
      <c r="I612" s="38">
        <v>100</v>
      </c>
      <c r="J612" s="38">
        <v>0</v>
      </c>
      <c r="K612" s="38">
        <v>100</v>
      </c>
      <c r="L612" s="30">
        <v>0</v>
      </c>
      <c r="M612" s="171" t="s">
        <v>6</v>
      </c>
      <c r="N612" s="167" t="s">
        <v>6</v>
      </c>
      <c r="O612" s="172" t="s">
        <v>6</v>
      </c>
      <c r="P612" s="167">
        <v>79.175000000000011</v>
      </c>
      <c r="Q612" s="38">
        <f t="shared" si="192"/>
        <v>75</v>
      </c>
      <c r="R612" s="29">
        <v>100</v>
      </c>
      <c r="S612" s="38">
        <v>33.333333333333329</v>
      </c>
      <c r="T612" s="38">
        <v>100</v>
      </c>
      <c r="U612" s="30">
        <v>66.666666666666657</v>
      </c>
      <c r="V612" s="191">
        <v>83.5</v>
      </c>
      <c r="W612" s="179">
        <v>83.35</v>
      </c>
      <c r="X612" s="184">
        <v>66.7</v>
      </c>
      <c r="Y612" s="179">
        <v>100</v>
      </c>
      <c r="Z612" s="179">
        <v>100</v>
      </c>
      <c r="AA612" s="179">
        <v>66.7</v>
      </c>
      <c r="AB612" s="183">
        <v>83.5</v>
      </c>
      <c r="AC612" s="179">
        <v>83.333333333500008</v>
      </c>
      <c r="AD612" s="184">
        <v>100</v>
      </c>
      <c r="AE612" s="179" t="s">
        <v>6</v>
      </c>
      <c r="AF612" s="179" t="s">
        <v>6</v>
      </c>
      <c r="AG612" s="185">
        <v>66.666666667000001</v>
      </c>
      <c r="AH612" s="183">
        <v>83.5</v>
      </c>
      <c r="AI612" s="179">
        <v>83.333333333500008</v>
      </c>
      <c r="AJ612" s="184">
        <v>66.666666667000001</v>
      </c>
      <c r="AK612" s="179">
        <v>100</v>
      </c>
      <c r="AL612" s="179">
        <v>100</v>
      </c>
      <c r="AM612" s="185">
        <v>66.666666667000001</v>
      </c>
      <c r="AN612" s="179">
        <v>83.333500000000001</v>
      </c>
      <c r="AO612" s="184">
        <v>100</v>
      </c>
      <c r="AP612" s="179" t="s">
        <v>6</v>
      </c>
      <c r="AQ612" s="179" t="s">
        <v>6</v>
      </c>
      <c r="AR612" s="185">
        <v>66.667000000000002</v>
      </c>
    </row>
    <row r="613" spans="2:44" x14ac:dyDescent="0.3">
      <c r="B613" s="153" t="s">
        <v>37</v>
      </c>
      <c r="C613" s="92" t="s">
        <v>740</v>
      </c>
      <c r="D613" s="29">
        <f>AVERAGE(Mystery_Shopping_Scores6[[#This Row],[Business Start-up (2020)]:[Studying (2020)]], Mystery_Shopping_Scores6[[#This Row],[Regular business operations (2021)]:[Health (2021)]])</f>
        <v>9.2592592592592595</v>
      </c>
      <c r="E613" s="29">
        <f>IFERROR(AVERAGE(Mystery_Shopping_Scores6[[#This Row],[Business Start-up (2020)]], Mystery_Shopping_Scores6[[#This Row],[Regular business operations (2021)]]), ".")</f>
        <v>16.666666666666668</v>
      </c>
      <c r="F613" s="30">
        <f>IFERROR(AVERAGE(Mystery_Shopping_Scores6[[#This Row],[Family (2020)]:[Studying (2020)]],Mystery_Shopping_Scores6[[#This Row],[Transport (2021)]:[Health (2021)]]), ".")</f>
        <v>7.1428571428571432</v>
      </c>
      <c r="G613" s="171">
        <f>AVERAGE(Mystery_Shopping_Scores6[[#This Row],[Regular business operations (2021)]:[Health (2021)]])</f>
        <v>0</v>
      </c>
      <c r="H613" s="171">
        <v>0</v>
      </c>
      <c r="I613" s="38">
        <v>0</v>
      </c>
      <c r="J613" s="38">
        <v>0</v>
      </c>
      <c r="K613" s="38">
        <v>0</v>
      </c>
      <c r="L613" s="30">
        <v>0</v>
      </c>
      <c r="M613" s="171">
        <v>9.375</v>
      </c>
      <c r="N613" s="167" t="s">
        <v>6</v>
      </c>
      <c r="O613" s="172">
        <v>0</v>
      </c>
      <c r="P613" s="167">
        <v>10.416666666666668</v>
      </c>
      <c r="Q613" s="38">
        <f t="shared" si="192"/>
        <v>20.833333333333336</v>
      </c>
      <c r="R613" s="29">
        <v>33.333333333333336</v>
      </c>
      <c r="S613" s="38">
        <v>50</v>
      </c>
      <c r="T613" s="38">
        <v>0</v>
      </c>
      <c r="U613" s="30">
        <v>0</v>
      </c>
      <c r="V613" s="191">
        <v>11.166666666666666</v>
      </c>
      <c r="W613" s="179">
        <v>0</v>
      </c>
      <c r="X613" s="184">
        <v>0</v>
      </c>
      <c r="Y613" s="179">
        <v>0</v>
      </c>
      <c r="Z613" s="179">
        <v>0</v>
      </c>
      <c r="AA613" s="179">
        <v>0</v>
      </c>
      <c r="AB613" s="183">
        <v>11.166666666666666</v>
      </c>
      <c r="AC613" s="179">
        <v>33.333333333500001</v>
      </c>
      <c r="AD613" s="184">
        <v>66.666666667000001</v>
      </c>
      <c r="AE613" s="179" t="s">
        <v>6</v>
      </c>
      <c r="AF613" s="179" t="s">
        <v>6</v>
      </c>
      <c r="AG613" s="185">
        <v>0</v>
      </c>
      <c r="AH613" s="183">
        <v>10.5</v>
      </c>
      <c r="AI613" s="179">
        <v>0</v>
      </c>
      <c r="AJ613" s="184">
        <v>0</v>
      </c>
      <c r="AK613" s="179">
        <v>0</v>
      </c>
      <c r="AL613" s="179">
        <v>0</v>
      </c>
      <c r="AM613" s="185">
        <v>0</v>
      </c>
      <c r="AN613" s="179">
        <v>31.25</v>
      </c>
      <c r="AO613" s="184">
        <v>62.5</v>
      </c>
      <c r="AP613" s="179" t="s">
        <v>6</v>
      </c>
      <c r="AQ613" s="179" t="s">
        <v>6</v>
      </c>
      <c r="AR613" s="185">
        <v>0</v>
      </c>
    </row>
    <row r="614" spans="2:44" x14ac:dyDescent="0.3">
      <c r="B614" s="153" t="s">
        <v>37</v>
      </c>
      <c r="C614" s="92" t="s">
        <v>741</v>
      </c>
      <c r="D614" s="29">
        <f>AVERAGE(Mystery_Shopping_Scores6[[#This Row],[Business Start-up (2020)]:[Studying (2020)]], Mystery_Shopping_Scores6[[#This Row],[Regular business operations (2021)]:[Health (2021)]])</f>
        <v>57.142857142857146</v>
      </c>
      <c r="E614" s="29">
        <f>IFERROR(AVERAGE(Mystery_Shopping_Scores6[[#This Row],[Business Start-up (2020)]], Mystery_Shopping_Scores6[[#This Row],[Regular business operations (2021)]]), ".")</f>
        <v>50</v>
      </c>
      <c r="F614" s="30">
        <f>IFERROR(AVERAGE(Mystery_Shopping_Scores6[[#This Row],[Family (2020)]:[Studying (2020)]],Mystery_Shopping_Scores6[[#This Row],[Transport (2021)]:[Health (2021)]]), ".")</f>
        <v>60</v>
      </c>
      <c r="G614" s="171">
        <f>AVERAGE(Mystery_Shopping_Scores6[[#This Row],[Regular business operations (2021)]:[Health (2021)]])</f>
        <v>33.333333333333336</v>
      </c>
      <c r="H614" s="171">
        <v>0</v>
      </c>
      <c r="I614" s="38" t="s">
        <v>6</v>
      </c>
      <c r="J614" s="38">
        <v>100</v>
      </c>
      <c r="K614" s="38">
        <v>0</v>
      </c>
      <c r="L614" s="30" t="s">
        <v>6</v>
      </c>
      <c r="M614" s="171">
        <v>76.470588235294116</v>
      </c>
      <c r="N614" s="167" t="s">
        <v>6</v>
      </c>
      <c r="O614" s="172" t="s">
        <v>6</v>
      </c>
      <c r="P614" s="167">
        <v>58.333333333333336</v>
      </c>
      <c r="Q614" s="38">
        <f t="shared" si="192"/>
        <v>75</v>
      </c>
      <c r="R614" s="29">
        <v>100</v>
      </c>
      <c r="S614" s="38">
        <v>100</v>
      </c>
      <c r="T614" s="38">
        <v>0</v>
      </c>
      <c r="U614" s="30">
        <v>100</v>
      </c>
      <c r="V614" s="191">
        <v>62.5</v>
      </c>
      <c r="W614" s="179">
        <v>25</v>
      </c>
      <c r="X614" s="184" t="s">
        <v>6</v>
      </c>
      <c r="Y614" s="179">
        <v>0</v>
      </c>
      <c r="Z614" s="179" t="s">
        <v>6</v>
      </c>
      <c r="AA614" s="179">
        <v>50</v>
      </c>
      <c r="AB614" s="183">
        <v>62.5</v>
      </c>
      <c r="AC614" s="179">
        <v>100</v>
      </c>
      <c r="AD614" s="184">
        <v>100</v>
      </c>
      <c r="AE614" s="179" t="s">
        <v>6</v>
      </c>
      <c r="AF614" s="179" t="s">
        <v>6</v>
      </c>
      <c r="AG614" s="185">
        <v>100</v>
      </c>
      <c r="AH614" s="183">
        <v>62.5</v>
      </c>
      <c r="AI614" s="179">
        <v>25</v>
      </c>
      <c r="AJ614" s="184" t="s">
        <v>6</v>
      </c>
      <c r="AK614" s="179">
        <v>0</v>
      </c>
      <c r="AL614" s="179" t="s">
        <v>6</v>
      </c>
      <c r="AM614" s="185">
        <v>50</v>
      </c>
      <c r="AN614" s="179">
        <v>100</v>
      </c>
      <c r="AO614" s="184">
        <v>100</v>
      </c>
      <c r="AP614" s="179" t="s">
        <v>6</v>
      </c>
      <c r="AQ614" s="179" t="s">
        <v>6</v>
      </c>
      <c r="AR614" s="185">
        <v>100</v>
      </c>
    </row>
    <row r="615" spans="2:44" x14ac:dyDescent="0.3">
      <c r="B615" s="153" t="s">
        <v>38</v>
      </c>
      <c r="C615" s="92" t="s">
        <v>307</v>
      </c>
      <c r="D615" s="29">
        <f>AVERAGE(Mystery_Shopping_Scores6[[#This Row],[Business Start-up (2020)]:[Studying (2020)]], Mystery_Shopping_Scores6[[#This Row],[Regular business operations (2021)]:[Health (2021)]])</f>
        <v>66.578453413258316</v>
      </c>
      <c r="E615" s="29">
        <f>IFERROR(AVERAGE(Mystery_Shopping_Scores6[[#This Row],[Business Start-up (2020)]], Mystery_Shopping_Scores6[[#This Row],[Regular business operations (2021)]]), ".")</f>
        <v>79.751190476190473</v>
      </c>
      <c r="F615" s="30">
        <f>IFERROR(AVERAGE(Mystery_Shopping_Scores6[[#This Row],[Family (2020)]:[Studying (2020)]],Mystery_Shopping_Scores6[[#This Row],[Transport (2021)]:[Health (2021)]]), ".")</f>
        <v>62.81481425242054</v>
      </c>
      <c r="G615" s="171">
        <f>AVERAGE(Mystery_Shopping_Scores6[[#This Row],[Regular business operations (2021)]:[Health (2021)]])</f>
        <v>63.300315570672709</v>
      </c>
      <c r="H615" s="29">
        <f t="shared" ref="H615:L615" si="194" xml:space="preserve"> (SUMIFS(H:H, $B:$B, $B615, $C:$C, "1. User centricity")+SUMIFS(H:H, $B:$B, $B615, $C:$C, "2. Transparency")+SUMIFS(H:H, $B:$B, $B615, $C:$C, "3. Key enablers")+ SUMIFS(H:H, $B:$B, $B615, $C:$C, "4. Cross-border services"))/4</f>
        <v>77.623164682539681</v>
      </c>
      <c r="I615" s="38">
        <f t="shared" si="194"/>
        <v>61.917020975056687</v>
      </c>
      <c r="J615" s="38">
        <f t="shared" si="194"/>
        <v>55.11838624338624</v>
      </c>
      <c r="K615" s="38">
        <f t="shared" si="194"/>
        <v>69.798115079365076</v>
      </c>
      <c r="L615" s="30">
        <f t="shared" si="194"/>
        <v>52.044890873015866</v>
      </c>
      <c r="M615" s="171" t="s">
        <v>6</v>
      </c>
      <c r="N615" s="167" t="s">
        <v>6</v>
      </c>
      <c r="O615" s="172" t="s">
        <v>6</v>
      </c>
      <c r="P615" s="167">
        <v>69.149781608245149</v>
      </c>
      <c r="Q615" s="38">
        <f t="shared" si="192"/>
        <v>70.676125716490304</v>
      </c>
      <c r="R615" s="29">
        <f xml:space="preserve"> (SUMIFS(R:R, $B:$B, $B615, $C:$C, "1. User centricity")+SUMIFS(R:R, $B:$B, $B615, $C:$C, "2. Transparency")+SUMIFS(R:R, $B:$B, $B615, $C:$C, "3. Key enablers")+ SUMIFS(R:R, $B:$B, $B615, $C:$C, "4. Cross-border services"))/4</f>
        <v>81.879216269841265</v>
      </c>
      <c r="S615" s="38">
        <f xml:space="preserve"> (SUMIFS(S:S, $B:$B, $B615, $C:$C, "1. User centricity")+SUMIFS(S:S, $B:$B, $B615, $C:$C, "2. Transparency")+SUMIFS(S:S, $B:$B, $B615, $C:$C, "3. Key enablers")+ SUMIFS(S:S, $B:$B, $B615, $C:$C, "4. Cross-border services"))/4</f>
        <v>57.715167548500879</v>
      </c>
      <c r="T615" s="38">
        <f xml:space="preserve"> (SUMIFS(T:T, $B:$B, $B615, $C:$C, "1. User centricity")+SUMIFS(T:T, $B:$B, $B615, $C:$C, "2. Transparency")+SUMIFS(T:T, $B:$B, $B615, $C:$C, "3. Key enablers")+ SUMIFS(T:T, $B:$B, $B615, $C:$C, "4. Cross-border services"))/4</f>
        <v>66.174107142857139</v>
      </c>
      <c r="U615" s="30">
        <f xml:space="preserve"> (SUMIFS(U:U, $B:$B, $B615, $C:$C, "1. User centricity")+SUMIFS(U:U, $B:$B, $B615, $C:$C, "2. Transparency")+SUMIFS(U:U, $B:$B, $B615, $C:$C, "3. Key enablers")+ SUMIFS(U:U, $B:$B, $B615, $C:$C, "4. Cross-border services"))/4</f>
        <v>76.936011904761898</v>
      </c>
      <c r="V615" s="191">
        <v>72</v>
      </c>
      <c r="W615" s="179">
        <v>67.623437499999994</v>
      </c>
      <c r="X615" s="184">
        <v>70.34375</v>
      </c>
      <c r="Y615" s="179">
        <v>78.375</v>
      </c>
      <c r="Z615" s="179">
        <v>58.525000000000006</v>
      </c>
      <c r="AA615" s="179">
        <v>63.25</v>
      </c>
      <c r="AB615" s="183">
        <v>63.625</v>
      </c>
      <c r="AC615" s="179">
        <v>76.315926201344624</v>
      </c>
      <c r="AD615" s="184">
        <v>80.572496175684023</v>
      </c>
      <c r="AE615" s="179">
        <v>69.796842193824077</v>
      </c>
      <c r="AF615" s="179">
        <v>78.762421991453706</v>
      </c>
      <c r="AG615" s="185">
        <v>76.131944444416661</v>
      </c>
      <c r="AH615" s="183">
        <v>54.125</v>
      </c>
      <c r="AI615" s="179">
        <v>50.896983851400869</v>
      </c>
      <c r="AJ615" s="184">
        <v>59.949514991208318</v>
      </c>
      <c r="AK615" s="179">
        <v>62.199404761861111</v>
      </c>
      <c r="AL615" s="179">
        <v>43.288244047606945</v>
      </c>
      <c r="AM615" s="185">
        <v>38.15077160492708</v>
      </c>
      <c r="AN615" s="179">
        <v>57.367427662037031</v>
      </c>
      <c r="AO615" s="184">
        <v>63.178951388888891</v>
      </c>
      <c r="AP615" s="179">
        <v>37.921194444444446</v>
      </c>
      <c r="AQ615" s="179">
        <v>59.840342592592584</v>
      </c>
      <c r="AR615" s="185">
        <v>68.529222222222216</v>
      </c>
    </row>
    <row r="616" spans="2:44" x14ac:dyDescent="0.3">
      <c r="B616" s="153" t="s">
        <v>38</v>
      </c>
      <c r="C616" s="92" t="s">
        <v>734</v>
      </c>
      <c r="D616" s="29">
        <f>AVERAGE(Mystery_Shopping_Scores6[[#This Row],[Business Start-up (2020)]:[Studying (2020)]], Mystery_Shopping_Scores6[[#This Row],[Regular business operations (2021)]:[Health (2021)]])</f>
        <v>89.534300551496301</v>
      </c>
      <c r="E616" s="29">
        <f>IFERROR(AVERAGE(Mystery_Shopping_Scores6[[#This Row],[Business Start-up (2020)]], Mystery_Shopping_Scores6[[#This Row],[Regular business operations (2021)]]), ".")</f>
        <v>92.509920634920633</v>
      </c>
      <c r="F616" s="30">
        <f>IFERROR(AVERAGE(Mystery_Shopping_Scores6[[#This Row],[Family (2020)]:[Studying (2020)]],Mystery_Shopping_Scores6[[#This Row],[Transport (2021)]:[Health (2021)]]), ".")</f>
        <v>88.684123384803655</v>
      </c>
      <c r="G616" s="171">
        <f>AVERAGE(Mystery_Shopping_Scores6[[#This Row],[Regular business operations (2021)]:[Health (2021)]])</f>
        <v>92.442781557067264</v>
      </c>
      <c r="H616" s="29">
        <f t="shared" ref="H616:L616" si="195">2/3*IF(ISNUMBER(H617),H617)+1/3*(2/3*IF(ISNUMBER(H619),H619)+IF(ISNUMBER(H618),H618)/3)</f>
        <v>95</v>
      </c>
      <c r="I616" s="38">
        <f t="shared" si="195"/>
        <v>90.748299319727892</v>
      </c>
      <c r="J616" s="38">
        <f t="shared" si="195"/>
        <v>90.687830687830683</v>
      </c>
      <c r="K616" s="38">
        <f t="shared" si="195"/>
        <v>99.777777777777757</v>
      </c>
      <c r="L616" s="30">
        <f t="shared" si="195"/>
        <v>86</v>
      </c>
      <c r="M616" s="171" t="s">
        <v>6</v>
      </c>
      <c r="N616" s="167" t="s">
        <v>6</v>
      </c>
      <c r="O616" s="172" t="s">
        <v>6</v>
      </c>
      <c r="P616" s="167">
        <v>88.124349647266328</v>
      </c>
      <c r="Q616" s="38">
        <f t="shared" si="192"/>
        <v>85.898699294532634</v>
      </c>
      <c r="R616" s="29">
        <f>2/3*IF(ISNUMBER(R617),R617)+1/3*(2/3*IF(ISNUMBER(R619),R619)+IF(ISNUMBER(R618),R618)/3)</f>
        <v>90.019841269841265</v>
      </c>
      <c r="S616" s="38">
        <f>2/3*IF(ISNUMBER(S617),S617)+1/3*(2/3*IF(ISNUMBER(S619),S619)+IF(ISNUMBER(S618),S618)/3)</f>
        <v>73.686067019400355</v>
      </c>
      <c r="T616" s="38">
        <f>2/3*IF(ISNUMBER(T617),T617)+1/3*(2/3*IF(ISNUMBER(T619),T619)+IF(ISNUMBER(T618),T618)/3)</f>
        <v>91</v>
      </c>
      <c r="U616" s="30">
        <f>2/3*IF(ISNUMBER(U617),U617)+1/3*(2/3*IF(ISNUMBER(U619),U619)+IF(ISNUMBER(U618),U618)/3)</f>
        <v>88.888888888888886</v>
      </c>
      <c r="V616" s="191">
        <v>88.625</v>
      </c>
      <c r="W616" s="179">
        <v>90.35</v>
      </c>
      <c r="X616" s="184">
        <v>93.9</v>
      </c>
      <c r="Y616" s="179">
        <v>98.6</v>
      </c>
      <c r="Z616" s="179">
        <v>86.7</v>
      </c>
      <c r="AA616" s="179">
        <v>82.2</v>
      </c>
      <c r="AB616" s="183">
        <v>83.125</v>
      </c>
      <c r="AC616" s="179">
        <v>86.91532239894444</v>
      </c>
      <c r="AD616" s="184">
        <v>86.043666478444436</v>
      </c>
      <c r="AE616" s="179">
        <v>77.420634920888887</v>
      </c>
      <c r="AF616" s="179">
        <v>92.482702482444438</v>
      </c>
      <c r="AG616" s="185">
        <v>91.714285713999985</v>
      </c>
      <c r="AH616" s="183">
        <v>80.375</v>
      </c>
      <c r="AI616" s="179">
        <v>79.401675485055563</v>
      </c>
      <c r="AJ616" s="184">
        <v>89.382716049333325</v>
      </c>
      <c r="AK616" s="179">
        <v>87.777777777777771</v>
      </c>
      <c r="AL616" s="179">
        <v>78.888888888777771</v>
      </c>
      <c r="AM616" s="185">
        <v>61.557319224333334</v>
      </c>
      <c r="AN616" s="179">
        <v>80.962388888888881</v>
      </c>
      <c r="AO616" s="184">
        <v>81.962555555555554</v>
      </c>
      <c r="AP616" s="179">
        <v>58.528000000000006</v>
      </c>
      <c r="AQ616" s="179">
        <v>92.595111111111095</v>
      </c>
      <c r="AR616" s="185">
        <v>90.763888888888886</v>
      </c>
    </row>
    <row r="617" spans="2:44" x14ac:dyDescent="0.3">
      <c r="B617" s="153" t="s">
        <v>38</v>
      </c>
      <c r="C617" s="92" t="s">
        <v>308</v>
      </c>
      <c r="D617" s="29">
        <f>AVERAGE(Mystery_Shopping_Scores6[[#This Row],[Business Start-up (2020)]:[Studying (2020)]], Mystery_Shopping_Scores6[[#This Row],[Regular business operations (2021)]:[Health (2021)]])</f>
        <v>88.103552532123956</v>
      </c>
      <c r="E617" s="29">
        <f>IFERROR(AVERAGE(Mystery_Shopping_Scores6[[#This Row],[Business Start-up (2020)]], Mystery_Shopping_Scores6[[#This Row],[Regular business operations (2021)]]), ".")</f>
        <v>93.75</v>
      </c>
      <c r="F617" s="30">
        <f>IFERROR(AVERAGE(Mystery_Shopping_Scores6[[#This Row],[Family (2020)]:[Studying (2020)]],Mystery_Shopping_Scores6[[#This Row],[Transport (2021)]:[Health (2021)]]), ".")</f>
        <v>86.490281827016517</v>
      </c>
      <c r="G617" s="171">
        <f>AVERAGE(Mystery_Shopping_Scores6[[#This Row],[Regular business operations (2021)]:[Health (2021)]])</f>
        <v>91.191156462585042</v>
      </c>
      <c r="H617" s="171">
        <v>92.5</v>
      </c>
      <c r="I617" s="38">
        <v>86.122448979591837</v>
      </c>
      <c r="J617" s="38">
        <v>98.333333333333343</v>
      </c>
      <c r="K617" s="38">
        <v>100</v>
      </c>
      <c r="L617" s="30">
        <v>79</v>
      </c>
      <c r="M617" s="171">
        <v>88.981481481481481</v>
      </c>
      <c r="N617" s="167" t="s">
        <v>6</v>
      </c>
      <c r="O617" s="172">
        <v>51.428571428571431</v>
      </c>
      <c r="P617" s="167">
        <v>87.43452380952381</v>
      </c>
      <c r="Q617" s="38">
        <f t="shared" si="192"/>
        <v>84.24404761904762</v>
      </c>
      <c r="R617" s="29">
        <v>95</v>
      </c>
      <c r="S617" s="38">
        <v>67.142857142857139</v>
      </c>
      <c r="T617" s="38">
        <v>86.5</v>
      </c>
      <c r="U617" s="30">
        <v>88.333333333333343</v>
      </c>
      <c r="V617" s="191">
        <v>91.25</v>
      </c>
      <c r="W617" s="179">
        <v>90.625</v>
      </c>
      <c r="X617" s="184">
        <v>92.5</v>
      </c>
      <c r="Y617" s="179">
        <v>100</v>
      </c>
      <c r="Z617" s="179">
        <v>80</v>
      </c>
      <c r="AA617" s="179">
        <v>90</v>
      </c>
      <c r="AB617" s="183">
        <v>86.125</v>
      </c>
      <c r="AC617" s="179">
        <v>91.466366966250007</v>
      </c>
      <c r="AD617" s="184">
        <v>94.696969697</v>
      </c>
      <c r="AE617" s="179">
        <v>81.904761905000001</v>
      </c>
      <c r="AF617" s="179">
        <v>92.692307692</v>
      </c>
      <c r="AG617" s="185">
        <v>96.571428570999998</v>
      </c>
      <c r="AH617" s="183">
        <v>84.125</v>
      </c>
      <c r="AI617" s="179">
        <v>80.478174603249997</v>
      </c>
      <c r="AJ617" s="184">
        <v>85</v>
      </c>
      <c r="AK617" s="179">
        <v>90</v>
      </c>
      <c r="AL617" s="179">
        <v>77.857142856999999</v>
      </c>
      <c r="AM617" s="185">
        <v>69.055555556000002</v>
      </c>
      <c r="AN617" s="179">
        <v>87.892250000000004</v>
      </c>
      <c r="AO617" s="184">
        <v>92.221999999999994</v>
      </c>
      <c r="AP617" s="179">
        <v>72.424000000000007</v>
      </c>
      <c r="AQ617" s="179">
        <v>91.923000000000002</v>
      </c>
      <c r="AR617" s="185">
        <v>95</v>
      </c>
    </row>
    <row r="618" spans="2:44" x14ac:dyDescent="0.3">
      <c r="B618" s="153" t="s">
        <v>38</v>
      </c>
      <c r="C618" s="92" t="s">
        <v>735</v>
      </c>
      <c r="D618" s="29">
        <f>AVERAGE(Mystery_Shopping_Scores6[[#This Row],[Business Start-up (2020)]:[Studying (2020)]], Mystery_Shopping_Scores6[[#This Row],[Regular business operations (2021)]:[Health (2021)]])</f>
        <v>89.885802469135811</v>
      </c>
      <c r="E618" s="29">
        <f>IFERROR(AVERAGE(Mystery_Shopping_Scores6[[#This Row],[Business Start-up (2020)]], Mystery_Shopping_Scores6[[#This Row],[Regular business operations (2021)]]), ".")</f>
        <v>84.375</v>
      </c>
      <c r="F618" s="30">
        <f>IFERROR(AVERAGE(Mystery_Shopping_Scores6[[#This Row],[Family (2020)]:[Studying (2020)]],Mystery_Shopping_Scores6[[#This Row],[Transport (2021)]:[Health (2021)]]), ".")</f>
        <v>91.460317460317455</v>
      </c>
      <c r="G618" s="171">
        <f>AVERAGE(Mystery_Shopping_Scores6[[#This Row],[Regular business operations (2021)]:[Health (2021)]])</f>
        <v>96.266666666666666</v>
      </c>
      <c r="H618" s="171">
        <v>100</v>
      </c>
      <c r="I618" s="38">
        <v>100</v>
      </c>
      <c r="J618" s="38">
        <v>83.333333333333329</v>
      </c>
      <c r="K618" s="38">
        <v>98</v>
      </c>
      <c r="L618" s="30">
        <v>100</v>
      </c>
      <c r="M618" s="171">
        <v>88.372093023255815</v>
      </c>
      <c r="N618" s="167" t="s">
        <v>6</v>
      </c>
      <c r="O618" s="172">
        <v>96.666666666666671</v>
      </c>
      <c r="P618" s="167">
        <v>82.779861111111117</v>
      </c>
      <c r="Q618" s="38">
        <f t="shared" si="192"/>
        <v>81.909722222222229</v>
      </c>
      <c r="R618" s="29">
        <v>68.75</v>
      </c>
      <c r="S618" s="38">
        <v>88.888888888888886</v>
      </c>
      <c r="T618" s="38">
        <v>100</v>
      </c>
      <c r="U618" s="30">
        <v>70</v>
      </c>
      <c r="V618" s="191">
        <v>69.375</v>
      </c>
      <c r="W618" s="179">
        <v>83.65</v>
      </c>
      <c r="X618" s="184">
        <v>90</v>
      </c>
      <c r="Y618" s="179">
        <v>87.5</v>
      </c>
      <c r="Z618" s="179">
        <v>100</v>
      </c>
      <c r="AA618" s="179">
        <v>57.1</v>
      </c>
      <c r="AB618" s="183">
        <v>57.5</v>
      </c>
      <c r="AC618" s="179">
        <v>54.868271221499995</v>
      </c>
      <c r="AD618" s="184">
        <v>34.782608695999997</v>
      </c>
      <c r="AE618" s="179">
        <v>62.5</v>
      </c>
      <c r="AF618" s="179">
        <v>76.190476189999998</v>
      </c>
      <c r="AG618" s="185">
        <v>46</v>
      </c>
      <c r="AH618" s="183">
        <v>55.75</v>
      </c>
      <c r="AI618" s="179">
        <v>60.317460317499993</v>
      </c>
      <c r="AJ618" s="184">
        <v>94.444444443999998</v>
      </c>
      <c r="AK618" s="179">
        <v>50</v>
      </c>
      <c r="AL618" s="179">
        <v>71.428571429000002</v>
      </c>
      <c r="AM618" s="185">
        <v>25.396825397000001</v>
      </c>
      <c r="AN618" s="179">
        <v>51.308</v>
      </c>
      <c r="AO618" s="184">
        <v>12.903</v>
      </c>
      <c r="AP618" s="179">
        <v>63.636000000000003</v>
      </c>
      <c r="AQ618" s="179">
        <v>81.817999999999998</v>
      </c>
      <c r="AR618" s="185">
        <v>46.875</v>
      </c>
    </row>
    <row r="619" spans="2:44" x14ac:dyDescent="0.3">
      <c r="B619" s="153" t="s">
        <v>38</v>
      </c>
      <c r="C619" s="92" t="s">
        <v>736</v>
      </c>
      <c r="D619" s="29">
        <f>AVERAGE(Mystery_Shopping_Scores6[[#This Row],[Business Start-up (2020)]:[Studying (2020)]], Mystery_Shopping_Scores6[[#This Row],[Regular business operations (2021)]:[Health (2021)]])</f>
        <v>93.650793650793659</v>
      </c>
      <c r="E619" s="29">
        <f>IFERROR(AVERAGE(Mystery_Shopping_Scores6[[#This Row],[Business Start-up (2020)]], Mystery_Shopping_Scores6[[#This Row],[Regular business operations (2021)]]), ".")</f>
        <v>92.857142857142861</v>
      </c>
      <c r="F619" s="30">
        <f>IFERROR(AVERAGE(Mystery_Shopping_Scores6[[#This Row],[Family (2020)]:[Studying (2020)]],Mystery_Shopping_Scores6[[#This Row],[Transport (2021)]:[Health (2021)]]), ".")</f>
        <v>93.877551020408163</v>
      </c>
      <c r="G619" s="171">
        <f>AVERAGE(Mystery_Shopping_Scores6[[#This Row],[Regular business operations (2021)]:[Health (2021)]])</f>
        <v>94.285714285714292</v>
      </c>
      <c r="H619" s="171">
        <v>100</v>
      </c>
      <c r="I619" s="38">
        <v>100</v>
      </c>
      <c r="J619" s="38">
        <v>71.428571428571431</v>
      </c>
      <c r="K619" s="38">
        <v>100</v>
      </c>
      <c r="L619" s="30">
        <v>100</v>
      </c>
      <c r="M619" s="171" t="s">
        <v>6</v>
      </c>
      <c r="N619" s="167" t="s">
        <v>6</v>
      </c>
      <c r="O619" s="172" t="s">
        <v>6</v>
      </c>
      <c r="P619" s="167">
        <v>92.853571428571428</v>
      </c>
      <c r="Q619" s="38">
        <f t="shared" si="192"/>
        <v>92.857142857142861</v>
      </c>
      <c r="R619" s="29">
        <v>85.714285714285708</v>
      </c>
      <c r="S619" s="38">
        <v>85.714285714285708</v>
      </c>
      <c r="T619" s="38">
        <v>100</v>
      </c>
      <c r="U619" s="30">
        <v>100</v>
      </c>
      <c r="V619" s="191">
        <v>91</v>
      </c>
      <c r="W619" s="179">
        <v>92.85</v>
      </c>
      <c r="X619" s="184">
        <v>100</v>
      </c>
      <c r="Y619" s="179">
        <v>100</v>
      </c>
      <c r="Z619" s="179">
        <v>100</v>
      </c>
      <c r="AA619" s="179">
        <v>71.400000000000006</v>
      </c>
      <c r="AB619" s="183">
        <v>87.5</v>
      </c>
      <c r="AC619" s="179">
        <v>89.285714285750004</v>
      </c>
      <c r="AD619" s="184">
        <v>85.714285713999999</v>
      </c>
      <c r="AE619" s="179">
        <v>71.428571429000002</v>
      </c>
      <c r="AF619" s="179">
        <v>100</v>
      </c>
      <c r="AG619" s="185">
        <v>100</v>
      </c>
      <c r="AH619" s="183">
        <v>80.375</v>
      </c>
      <c r="AI619" s="179">
        <v>85.714285714249996</v>
      </c>
      <c r="AJ619" s="184">
        <v>100</v>
      </c>
      <c r="AK619" s="179">
        <v>100</v>
      </c>
      <c r="AL619" s="179">
        <v>85.714285713999999</v>
      </c>
      <c r="AM619" s="185">
        <v>57.142857143000001</v>
      </c>
      <c r="AN619" s="179">
        <v>75</v>
      </c>
      <c r="AO619" s="184">
        <v>85.713999999999999</v>
      </c>
      <c r="AP619" s="179">
        <v>14.286</v>
      </c>
      <c r="AQ619" s="179">
        <v>100</v>
      </c>
      <c r="AR619" s="185">
        <v>100</v>
      </c>
    </row>
    <row r="620" spans="2:44" x14ac:dyDescent="0.3">
      <c r="B620" s="153" t="s">
        <v>38</v>
      </c>
      <c r="C620" s="92" t="s">
        <v>309</v>
      </c>
      <c r="D620" s="29">
        <f>AVERAGE(Mystery_Shopping_Scores6[[#This Row],[Business Start-up (2020)]:[Studying (2020)]], Mystery_Shopping_Scores6[[#This Row],[Regular business operations (2021)]:[Health (2021)]])</f>
        <v>62.310531620055436</v>
      </c>
      <c r="E620" s="29">
        <f>IFERROR(AVERAGE(Mystery_Shopping_Scores6[[#This Row],[Business Start-up (2020)]], Mystery_Shopping_Scores6[[#This Row],[Regular business operations (2021)]]), ".")</f>
        <v>80.853174603174594</v>
      </c>
      <c r="F620" s="30">
        <f>IFERROR(AVERAGE(Mystery_Shopping_Scores6[[#This Row],[Family (2020)]:[Studying (2020)]],Mystery_Shopping_Scores6[[#This Row],[Transport (2021)]:[Health (2021)]]), ".")</f>
        <v>57.012633624878511</v>
      </c>
      <c r="G620" s="171">
        <f>AVERAGE(Mystery_Shopping_Scores6[[#This Row],[Regular business operations (2021)]:[Health (2021)]])</f>
        <v>58.93514739229024</v>
      </c>
      <c r="H620" s="29">
        <f t="shared" ref="H620:L620" si="196">1/3*IF(ISNUMBER(H621),H621,0)+1/3*IF(ISNUMBER(H623),H623,0)+1/3*IF(ISNUMBER(H622),H622,0)</f>
        <v>86.396825396825392</v>
      </c>
      <c r="I620" s="38">
        <f t="shared" si="196"/>
        <v>56.294784580498856</v>
      </c>
      <c r="J620" s="38">
        <f t="shared" si="196"/>
        <v>37.285714285714285</v>
      </c>
      <c r="K620" s="38">
        <f t="shared" si="196"/>
        <v>81.873015873015859</v>
      </c>
      <c r="L620" s="30">
        <f t="shared" si="196"/>
        <v>32.825396825396822</v>
      </c>
      <c r="M620" s="171" t="s">
        <v>6</v>
      </c>
      <c r="N620" s="167" t="s">
        <v>6</v>
      </c>
      <c r="O620" s="172" t="s">
        <v>6</v>
      </c>
      <c r="P620" s="167">
        <v>67.527380952380952</v>
      </c>
      <c r="Q620" s="38">
        <f t="shared" si="192"/>
        <v>66.529761904761898</v>
      </c>
      <c r="R620" s="29">
        <f>1/3*IF(ISNUMBER(R621),R621,0)+1/3*IF(ISNUMBER(R623),R623,0)+1/3*IF(ISNUMBER(R622),R622,0)</f>
        <v>75.309523809523796</v>
      </c>
      <c r="S620" s="38">
        <f>1/3*IF(ISNUMBER(S621),S621,0)+1/3*IF(ISNUMBER(S623),S623,0)+1/3*IF(ISNUMBER(S622),S622,0)</f>
        <v>62.174603174603163</v>
      </c>
      <c r="T620" s="38">
        <f>1/3*IF(ISNUMBER(T621),T621,0)+1/3*IF(ISNUMBER(T623),T623,0)+1/3*IF(ISNUMBER(T622),T622,0)</f>
        <v>60.904761904761898</v>
      </c>
      <c r="U620" s="30">
        <f>1/3*IF(ISNUMBER(U621),U621,0)+1/3*IF(ISNUMBER(U623),U623,0)+1/3*IF(ISNUMBER(U622),U622,0)</f>
        <v>67.730158730158735</v>
      </c>
      <c r="V620" s="191">
        <v>69.75</v>
      </c>
      <c r="W620" s="179">
        <v>68.524999999999991</v>
      </c>
      <c r="X620" s="184">
        <v>80.400000000000006</v>
      </c>
      <c r="Y620" s="179">
        <v>70.099999999999994</v>
      </c>
      <c r="Z620" s="179">
        <v>60.7</v>
      </c>
      <c r="AA620" s="179">
        <v>62.9</v>
      </c>
      <c r="AB620" s="183">
        <v>54.125</v>
      </c>
      <c r="AC620" s="179">
        <v>71.061579156083326</v>
      </c>
      <c r="AD620" s="184">
        <v>76.339917027666672</v>
      </c>
      <c r="AE620" s="179">
        <v>56.969891660333332</v>
      </c>
      <c r="AF620" s="179">
        <v>76.777777777666671</v>
      </c>
      <c r="AG620" s="185">
        <v>74.158730158666657</v>
      </c>
      <c r="AH620" s="183">
        <v>44</v>
      </c>
      <c r="AI620" s="179">
        <v>37.100694444391664</v>
      </c>
      <c r="AJ620" s="184">
        <v>60.849867724999996</v>
      </c>
      <c r="AK620" s="179">
        <v>49.082341269666664</v>
      </c>
      <c r="AL620" s="179">
        <v>20.947420634899999</v>
      </c>
      <c r="AM620" s="185">
        <v>17.523148147999997</v>
      </c>
      <c r="AN620" s="179">
        <v>50.618499999999997</v>
      </c>
      <c r="AO620" s="184">
        <v>54.415999999999997</v>
      </c>
      <c r="AP620" s="179">
        <v>22.542333333333332</v>
      </c>
      <c r="AQ620" s="179">
        <v>53.769666666666659</v>
      </c>
      <c r="AR620" s="185">
        <v>71.745999999999995</v>
      </c>
    </row>
    <row r="621" spans="2:44" x14ac:dyDescent="0.3">
      <c r="B621" s="153" t="s">
        <v>38</v>
      </c>
      <c r="C621" s="92" t="s">
        <v>737</v>
      </c>
      <c r="D621" s="29">
        <f>AVERAGE(Mystery_Shopping_Scores6[[#This Row],[Business Start-up (2020)]:[Studying (2020)]], Mystery_Shopping_Scores6[[#This Row],[Regular business operations (2021)]:[Health (2021)]])</f>
        <v>61.857520786092209</v>
      </c>
      <c r="E621" s="29">
        <f>IFERROR(AVERAGE(Mystery_Shopping_Scores6[[#This Row],[Business Start-up (2020)]], Mystery_Shopping_Scores6[[#This Row],[Regular business operations (2021)]]), ".")</f>
        <v>80.892857142857139</v>
      </c>
      <c r="F621" s="30">
        <f>IFERROR(AVERAGE(Mystery_Shopping_Scores6[[#This Row],[Family (2020)]:[Studying (2020)]],Mystery_Shopping_Scores6[[#This Row],[Transport (2021)]:[Health (2021)]]), ".")</f>
        <v>56.418853255587955</v>
      </c>
      <c r="G621" s="171">
        <f>AVERAGE(Mystery_Shopping_Scores6[[#This Row],[Regular business operations (2021)]:[Health (2021)]])</f>
        <v>58.605442176870746</v>
      </c>
      <c r="H621" s="171">
        <v>77.857142857142861</v>
      </c>
      <c r="I621" s="38">
        <v>37.551020408163261</v>
      </c>
      <c r="J621" s="38">
        <v>76.19047619047619</v>
      </c>
      <c r="K621" s="38">
        <v>64.285714285714278</v>
      </c>
      <c r="L621" s="30">
        <v>37.142857142857146</v>
      </c>
      <c r="M621" s="171">
        <v>64.545855379188723</v>
      </c>
      <c r="N621" s="167" t="s">
        <v>6</v>
      </c>
      <c r="O621" s="172">
        <v>7.1428571428571423</v>
      </c>
      <c r="P621" s="167">
        <v>69.348809523809507</v>
      </c>
      <c r="Q621" s="38">
        <f t="shared" si="192"/>
        <v>65.922619047619037</v>
      </c>
      <c r="R621" s="29">
        <v>83.928571428571416</v>
      </c>
      <c r="S621" s="38">
        <v>51.190476190476183</v>
      </c>
      <c r="T621" s="38">
        <v>60.714285714285715</v>
      </c>
      <c r="U621" s="30">
        <v>67.857142857142861</v>
      </c>
      <c r="V621" s="191">
        <v>75.125</v>
      </c>
      <c r="W621" s="179">
        <v>72.775000000000006</v>
      </c>
      <c r="X621" s="184">
        <v>83.9</v>
      </c>
      <c r="Y621" s="179">
        <v>76.2</v>
      </c>
      <c r="Z621" s="179">
        <v>31</v>
      </c>
      <c r="AA621" s="179">
        <v>100</v>
      </c>
      <c r="AB621" s="183">
        <v>55.375</v>
      </c>
      <c r="AC621" s="179">
        <v>77.779066172</v>
      </c>
      <c r="AD621" s="184">
        <v>84.415584416000002</v>
      </c>
      <c r="AE621" s="179">
        <v>61.224489796</v>
      </c>
      <c r="AF621" s="179">
        <v>75</v>
      </c>
      <c r="AG621" s="185">
        <v>90.476190475999999</v>
      </c>
      <c r="AH621" s="183">
        <v>46.125</v>
      </c>
      <c r="AI621" s="179">
        <v>33.333333333500001</v>
      </c>
      <c r="AJ621" s="184">
        <v>64.285714286000001</v>
      </c>
      <c r="AK621" s="179">
        <v>57.142857143000001</v>
      </c>
      <c r="AL621" s="179">
        <v>11.904761905000001</v>
      </c>
      <c r="AM621" s="185">
        <v>0</v>
      </c>
      <c r="AN621" s="179">
        <v>58.965249999999997</v>
      </c>
      <c r="AO621" s="184">
        <v>77.311000000000007</v>
      </c>
      <c r="AP621" s="179">
        <v>18.669</v>
      </c>
      <c r="AQ621" s="179">
        <v>44.643000000000001</v>
      </c>
      <c r="AR621" s="185">
        <v>95.238</v>
      </c>
    </row>
    <row r="622" spans="2:44" x14ac:dyDescent="0.3">
      <c r="B622" s="153" t="s">
        <v>38</v>
      </c>
      <c r="C622" s="92" t="s">
        <v>738</v>
      </c>
      <c r="D622" s="29">
        <f>AVERAGE(Mystery_Shopping_Scores6[[#This Row],[Business Start-up (2020)]:[Studying (2020)]], Mystery_Shopping_Scores6[[#This Row],[Regular business operations (2021)]:[Health (2021)]])</f>
        <v>72.296296296296291</v>
      </c>
      <c r="E622" s="29">
        <f>IFERROR(AVERAGE(Mystery_Shopping_Scores6[[#This Row],[Business Start-up (2020)]], Mystery_Shopping_Scores6[[#This Row],[Regular business operations (2021)]]), ".")</f>
        <v>86.666666666666657</v>
      </c>
      <c r="F622" s="30">
        <f>IFERROR(AVERAGE(Mystery_Shopping_Scores6[[#This Row],[Family (2020)]:[Studying (2020)]],Mystery_Shopping_Scores6[[#This Row],[Transport (2021)]:[Health (2021)]]), ".")</f>
        <v>68.190476190476176</v>
      </c>
      <c r="G622" s="171">
        <f>AVERAGE(Mystery_Shopping_Scores6[[#This Row],[Regular business operations (2021)]:[Health (2021)]])</f>
        <v>63.199999999999989</v>
      </c>
      <c r="H622" s="171">
        <v>81.333333333333329</v>
      </c>
      <c r="I622" s="38">
        <v>81.333333333333329</v>
      </c>
      <c r="J622" s="38">
        <v>10.666666666666668</v>
      </c>
      <c r="K622" s="38">
        <v>81.333333333333329</v>
      </c>
      <c r="L622" s="30">
        <v>61.333333333333336</v>
      </c>
      <c r="M622" s="171" t="s">
        <v>6</v>
      </c>
      <c r="N622" s="167" t="s">
        <v>6</v>
      </c>
      <c r="O622" s="172" t="s">
        <v>6</v>
      </c>
      <c r="P622" s="167">
        <v>72.158333333333331</v>
      </c>
      <c r="Q622" s="38">
        <f t="shared" si="192"/>
        <v>83.666666666666657</v>
      </c>
      <c r="R622" s="29">
        <v>92</v>
      </c>
      <c r="S622" s="38">
        <v>85.333333333333329</v>
      </c>
      <c r="T622" s="38">
        <v>72</v>
      </c>
      <c r="U622" s="30">
        <v>85.333333333333329</v>
      </c>
      <c r="V622" s="191">
        <v>64.5</v>
      </c>
      <c r="W622" s="179">
        <v>60.649999999999991</v>
      </c>
      <c r="X622" s="184">
        <v>85.3</v>
      </c>
      <c r="Y622" s="179">
        <v>61.3</v>
      </c>
      <c r="Z622" s="179">
        <v>81.3</v>
      </c>
      <c r="AA622" s="179">
        <v>14.7</v>
      </c>
      <c r="AB622" s="183">
        <v>47.5</v>
      </c>
      <c r="AC622" s="179">
        <v>68.666666666499992</v>
      </c>
      <c r="AD622" s="184">
        <v>92</v>
      </c>
      <c r="AE622" s="179">
        <v>45.333333332999999</v>
      </c>
      <c r="AF622" s="179">
        <v>72</v>
      </c>
      <c r="AG622" s="185">
        <v>65.333333332999999</v>
      </c>
      <c r="AH622" s="183">
        <v>28.125</v>
      </c>
      <c r="AI622" s="179">
        <v>26.666666666424998</v>
      </c>
      <c r="AJ622" s="184">
        <v>53.333333332999999</v>
      </c>
      <c r="AK622" s="179">
        <v>33.333333332999999</v>
      </c>
      <c r="AL622" s="179">
        <v>6.6666666667000003</v>
      </c>
      <c r="AM622" s="185">
        <v>13.333333333000001</v>
      </c>
      <c r="AN622" s="179">
        <v>29.999749999999999</v>
      </c>
      <c r="AO622" s="184">
        <v>33.332999999999998</v>
      </c>
      <c r="AP622" s="179">
        <v>0</v>
      </c>
      <c r="AQ622" s="179">
        <v>33.332999999999998</v>
      </c>
      <c r="AR622" s="185">
        <v>53.332999999999998</v>
      </c>
    </row>
    <row r="623" spans="2:44" x14ac:dyDescent="0.3">
      <c r="B623" s="153" t="s">
        <v>38</v>
      </c>
      <c r="C623" s="92" t="s">
        <v>739</v>
      </c>
      <c r="D623" s="29">
        <f>AVERAGE(Mystery_Shopping_Scores6[[#This Row],[Business Start-up (2020)]:[Studying (2020)]], Mystery_Shopping_Scores6[[#This Row],[Regular business operations (2021)]:[Health (2021)]])</f>
        <v>52.777777777777779</v>
      </c>
      <c r="E623" s="29">
        <f>IFERROR(AVERAGE(Mystery_Shopping_Scores6[[#This Row],[Business Start-up (2020)]], Mystery_Shopping_Scores6[[#This Row],[Regular business operations (2021)]]), ".")</f>
        <v>75</v>
      </c>
      <c r="F623" s="30">
        <f>IFERROR(AVERAGE(Mystery_Shopping_Scores6[[#This Row],[Family (2020)]:[Studying (2020)]],Mystery_Shopping_Scores6[[#This Row],[Transport (2021)]:[Health (2021)]]), ".")</f>
        <v>46.428571428571431</v>
      </c>
      <c r="G623" s="171">
        <f>AVERAGE(Mystery_Shopping_Scores6[[#This Row],[Regular business operations (2021)]:[Health (2021)]])</f>
        <v>55</v>
      </c>
      <c r="H623" s="171">
        <v>100</v>
      </c>
      <c r="I623" s="38">
        <v>50</v>
      </c>
      <c r="J623" s="38">
        <v>25</v>
      </c>
      <c r="K623" s="38">
        <v>100</v>
      </c>
      <c r="L623" s="30">
        <v>0</v>
      </c>
      <c r="M623" s="171" t="s">
        <v>6</v>
      </c>
      <c r="N623" s="167" t="s">
        <v>6</v>
      </c>
      <c r="O623" s="172" t="s">
        <v>6</v>
      </c>
      <c r="P623" s="167">
        <v>50</v>
      </c>
      <c r="Q623" s="38">
        <f t="shared" si="192"/>
        <v>50</v>
      </c>
      <c r="R623" s="29">
        <v>50</v>
      </c>
      <c r="S623" s="38">
        <v>50</v>
      </c>
      <c r="T623" s="38">
        <v>50</v>
      </c>
      <c r="U623" s="30">
        <v>50</v>
      </c>
      <c r="V623" s="191" t="s">
        <v>6</v>
      </c>
      <c r="W623" s="179" t="s">
        <v>6</v>
      </c>
      <c r="X623" s="184" t="s">
        <v>6</v>
      </c>
      <c r="Y623" s="179" t="s">
        <v>6</v>
      </c>
      <c r="Z623" s="179" t="s">
        <v>6</v>
      </c>
      <c r="AA623" s="179" t="s">
        <v>6</v>
      </c>
      <c r="AB623" s="183" t="s">
        <v>6</v>
      </c>
      <c r="AC623" s="179" t="s">
        <v>6</v>
      </c>
      <c r="AD623" s="184" t="s">
        <v>6</v>
      </c>
      <c r="AE623" s="179" t="s">
        <v>6</v>
      </c>
      <c r="AF623" s="179" t="s">
        <v>6</v>
      </c>
      <c r="AG623" s="185" t="s">
        <v>6</v>
      </c>
      <c r="AH623" s="183" t="s">
        <v>6</v>
      </c>
      <c r="AI623" s="179" t="s">
        <v>6</v>
      </c>
      <c r="AJ623" s="184" t="s">
        <v>6</v>
      </c>
      <c r="AK623" s="179" t="s">
        <v>6</v>
      </c>
      <c r="AL623" s="179" t="s">
        <v>6</v>
      </c>
      <c r="AM623" s="185" t="s">
        <v>6</v>
      </c>
      <c r="AN623" s="179" t="s">
        <v>6</v>
      </c>
      <c r="AO623" s="184" t="s">
        <v>6</v>
      </c>
      <c r="AP623" s="179" t="s">
        <v>6</v>
      </c>
      <c r="AQ623" s="179" t="s">
        <v>6</v>
      </c>
      <c r="AR623" s="185" t="s">
        <v>6</v>
      </c>
    </row>
    <row r="624" spans="2:44" x14ac:dyDescent="0.3">
      <c r="B624" s="153" t="s">
        <v>38</v>
      </c>
      <c r="C624" s="92" t="s">
        <v>310</v>
      </c>
      <c r="D624" s="29">
        <f>AVERAGE(Mystery_Shopping_Scores6[[#This Row],[Business Start-up (2020)]:[Studying (2020)]], Mystery_Shopping_Scores6[[#This Row],[Regular business operations (2021)]:[Health (2021)]])</f>
        <v>64.936574074074073</v>
      </c>
      <c r="E624" s="29">
        <f>IFERROR(AVERAGE(Mystery_Shopping_Scores6[[#This Row],[Business Start-up (2020)]], Mystery_Shopping_Scores6[[#This Row],[Regular business operations (2021)]]), ".")</f>
        <v>79.912499999999994</v>
      </c>
      <c r="F624" s="30">
        <f>IFERROR(AVERAGE(Mystery_Shopping_Scores6[[#This Row],[Family (2020)]:[Studying (2020)]],Mystery_Shopping_Scores6[[#This Row],[Transport (2021)]:[Health (2021)]]), ".")</f>
        <v>60.657738095238095</v>
      </c>
      <c r="G624" s="171">
        <f>AVERAGE(Mystery_Shopping_Scores6[[#This Row],[Regular business operations (2021)]:[Health (2021)]])</f>
        <v>55.977499999999999</v>
      </c>
      <c r="H624" s="29">
        <f t="shared" ref="H624:L624" si="197">AVERAGE(H625:H628)</f>
        <v>69.2</v>
      </c>
      <c r="I624" s="38">
        <f t="shared" si="197"/>
        <v>43.958333333333336</v>
      </c>
      <c r="J624" s="38">
        <f t="shared" si="197"/>
        <v>29.166666666666668</v>
      </c>
      <c r="K624" s="38">
        <f t="shared" si="197"/>
        <v>70.875</v>
      </c>
      <c r="L624" s="30">
        <f t="shared" si="197"/>
        <v>66.6875</v>
      </c>
      <c r="M624" s="171" t="s">
        <v>6</v>
      </c>
      <c r="N624" s="167" t="s">
        <v>6</v>
      </c>
      <c r="O624" s="172" t="s">
        <v>6</v>
      </c>
      <c r="P624" s="167">
        <v>63.930208333333333</v>
      </c>
      <c r="Q624" s="38">
        <f t="shared" ref="Q624:Q642" si="198">IFERROR(AVERAGE(R624:U624),".")</f>
        <v>76.135416666666671</v>
      </c>
      <c r="R624" s="29">
        <f>AVERAGE(R625:R628)</f>
        <v>90.625</v>
      </c>
      <c r="S624" s="38">
        <f>AVERAGE(S625:S628)</f>
        <v>53.333333333333336</v>
      </c>
      <c r="T624" s="38">
        <f>AVERAGE(T625:T628)</f>
        <v>81.333333333333329</v>
      </c>
      <c r="U624" s="30">
        <f>AVERAGE(U625:U628)</f>
        <v>79.25</v>
      </c>
      <c r="V624" s="191">
        <v>63.125</v>
      </c>
      <c r="W624" s="179">
        <v>51.725000000000001</v>
      </c>
      <c r="X624" s="184">
        <v>62.5</v>
      </c>
      <c r="Y624" s="179">
        <v>72.3</v>
      </c>
      <c r="Z624" s="179">
        <v>36.700000000000003</v>
      </c>
      <c r="AA624" s="179">
        <v>35.4</v>
      </c>
      <c r="AB624" s="183">
        <v>53.875</v>
      </c>
      <c r="AC624" s="179">
        <v>74.592058982750004</v>
      </c>
      <c r="AD624" s="184">
        <v>88.258116883</v>
      </c>
      <c r="AE624" s="179">
        <v>75.000000000249997</v>
      </c>
      <c r="AF624" s="179">
        <v>67.026785714249996</v>
      </c>
      <c r="AG624" s="185">
        <v>68.083333333500008</v>
      </c>
      <c r="AH624" s="183">
        <v>38.125</v>
      </c>
      <c r="AI624" s="179">
        <v>33.424355158750004</v>
      </c>
      <c r="AJ624" s="184">
        <v>44.982142857249997</v>
      </c>
      <c r="AK624" s="179">
        <v>60.4375</v>
      </c>
      <c r="AL624" s="179">
        <v>23.316666666750002</v>
      </c>
      <c r="AM624" s="185">
        <v>4.9611111110000001</v>
      </c>
      <c r="AN624" s="179">
        <v>42.863124999999997</v>
      </c>
      <c r="AO624" s="184">
        <v>63.853000000000002</v>
      </c>
      <c r="AP624" s="179">
        <v>32.693249999999999</v>
      </c>
      <c r="AQ624" s="179">
        <v>33.15625</v>
      </c>
      <c r="AR624" s="185">
        <v>41.75</v>
      </c>
    </row>
    <row r="625" spans="2:44" x14ac:dyDescent="0.3">
      <c r="B625" s="153" t="s">
        <v>38</v>
      </c>
      <c r="C625" s="92" t="s">
        <v>311</v>
      </c>
      <c r="D625" s="29">
        <f>AVERAGE(Mystery_Shopping_Scores6[[#This Row],[Business Start-up (2020)]:[Studying (2020)]], Mystery_Shopping_Scores6[[#This Row],[Regular business operations (2021)]:[Health (2021)]])</f>
        <v>65.30185185185185</v>
      </c>
      <c r="E625" s="29">
        <f>IFERROR(AVERAGE(Mystery_Shopping_Scores6[[#This Row],[Business Start-up (2020)]], Mystery_Shopping_Scores6[[#This Row],[Regular business operations (2021)]]), ".")</f>
        <v>87.15</v>
      </c>
      <c r="F625" s="30">
        <f>IFERROR(AVERAGE(Mystery_Shopping_Scores6[[#This Row],[Family (2020)]:[Studying (2020)]],Mystery_Shopping_Scores6[[#This Row],[Transport (2021)]:[Health (2021)]]), ".")</f>
        <v>59.05952380952381</v>
      </c>
      <c r="G625" s="171">
        <f>AVERAGE(Mystery_Shopping_Scores6[[#This Row],[Regular business operations (2021)]:[Health (2021)]])</f>
        <v>67.576666666666668</v>
      </c>
      <c r="H625" s="171">
        <v>86.8</v>
      </c>
      <c r="I625" s="38">
        <v>50.833333333333336</v>
      </c>
      <c r="J625" s="38">
        <v>50</v>
      </c>
      <c r="K625" s="38">
        <v>83.5</v>
      </c>
      <c r="L625" s="30">
        <v>66.75</v>
      </c>
      <c r="M625" s="171">
        <v>69.520833333333329</v>
      </c>
      <c r="N625" s="167" t="s">
        <v>6</v>
      </c>
      <c r="O625" s="172">
        <v>22</v>
      </c>
      <c r="P625" s="167">
        <v>62.75416666666667</v>
      </c>
      <c r="Q625" s="38">
        <f t="shared" si="198"/>
        <v>62.458333333333336</v>
      </c>
      <c r="R625" s="29">
        <v>87.5</v>
      </c>
      <c r="S625" s="38">
        <v>33.333333333333336</v>
      </c>
      <c r="T625" s="38">
        <v>62</v>
      </c>
      <c r="U625" s="30">
        <v>67</v>
      </c>
      <c r="V625" s="191">
        <v>65</v>
      </c>
      <c r="W625" s="179">
        <v>63.05</v>
      </c>
      <c r="X625" s="184">
        <v>75.099999999999994</v>
      </c>
      <c r="Y625" s="179">
        <v>89</v>
      </c>
      <c r="Z625" s="179">
        <v>46.6</v>
      </c>
      <c r="AA625" s="179">
        <v>41.5</v>
      </c>
      <c r="AB625" s="183">
        <v>53.375</v>
      </c>
      <c r="AC625" s="179">
        <v>66.790854978500008</v>
      </c>
      <c r="AD625" s="184">
        <v>77.318181817999999</v>
      </c>
      <c r="AE625" s="179">
        <v>71.428571429000002</v>
      </c>
      <c r="AF625" s="179">
        <v>62.75</v>
      </c>
      <c r="AG625" s="185">
        <v>55.666666667000001</v>
      </c>
      <c r="AH625" s="183">
        <v>50</v>
      </c>
      <c r="AI625" s="179">
        <v>39.798611111</v>
      </c>
      <c r="AJ625" s="184">
        <v>46</v>
      </c>
      <c r="AK625" s="179">
        <v>66.75</v>
      </c>
      <c r="AL625" s="179">
        <v>26.6</v>
      </c>
      <c r="AM625" s="185">
        <v>19.844444444000001</v>
      </c>
      <c r="AN625" s="179">
        <v>60.202500000000001</v>
      </c>
      <c r="AO625" s="184">
        <v>80.412000000000006</v>
      </c>
      <c r="AP625" s="179">
        <v>43.273000000000003</v>
      </c>
      <c r="AQ625" s="179">
        <v>50.125</v>
      </c>
      <c r="AR625" s="185">
        <v>67</v>
      </c>
    </row>
    <row r="626" spans="2:44" x14ac:dyDescent="0.3">
      <c r="B626" s="153" t="s">
        <v>38</v>
      </c>
      <c r="C626" s="92" t="s">
        <v>312</v>
      </c>
      <c r="D626" s="29">
        <f>AVERAGE(Mystery_Shopping_Scores6[[#This Row],[Business Start-up (2020)]:[Studying (2020)]], Mystery_Shopping_Scores6[[#This Row],[Regular business operations (2021)]:[Health (2021)]])</f>
        <v>81.574074074074076</v>
      </c>
      <c r="E626" s="29">
        <f>IFERROR(AVERAGE(Mystery_Shopping_Scores6[[#This Row],[Business Start-up (2020)]], Mystery_Shopping_Scores6[[#This Row],[Regular business operations (2021)]]), ".")</f>
        <v>88.75</v>
      </c>
      <c r="F626" s="30">
        <f>IFERROR(AVERAGE(Mystery_Shopping_Scores6[[#This Row],[Family (2020)]:[Studying (2020)]],Mystery_Shopping_Scores6[[#This Row],[Transport (2021)]:[Health (2021)]]), ".")</f>
        <v>79.523809523809533</v>
      </c>
      <c r="G626" s="171">
        <f>AVERAGE(Mystery_Shopping_Scores6[[#This Row],[Regular business operations (2021)]:[Health (2021)]])</f>
        <v>89.666666666666671</v>
      </c>
      <c r="H626" s="171">
        <v>90</v>
      </c>
      <c r="I626" s="38">
        <v>91.666666666666671</v>
      </c>
      <c r="J626" s="38">
        <v>66.666666666666671</v>
      </c>
      <c r="K626" s="38">
        <v>100</v>
      </c>
      <c r="L626" s="30">
        <v>100</v>
      </c>
      <c r="M626" s="171">
        <v>82.222222222222229</v>
      </c>
      <c r="N626" s="167" t="s">
        <v>6</v>
      </c>
      <c r="O626" s="172">
        <v>66.666666666666671</v>
      </c>
      <c r="P626" s="167">
        <v>75.829166666666666</v>
      </c>
      <c r="Q626" s="38">
        <f t="shared" si="198"/>
        <v>71.458333333333329</v>
      </c>
      <c r="R626" s="29">
        <v>87.5</v>
      </c>
      <c r="S626" s="38">
        <v>40</v>
      </c>
      <c r="T626" s="38">
        <v>83.333333333333329</v>
      </c>
      <c r="U626" s="30">
        <v>75</v>
      </c>
      <c r="V626" s="191">
        <v>80.125</v>
      </c>
      <c r="W626" s="179">
        <v>80.2</v>
      </c>
      <c r="X626" s="184">
        <v>87.5</v>
      </c>
      <c r="Y626" s="179">
        <v>100</v>
      </c>
      <c r="Z626" s="179">
        <v>33.299999999999997</v>
      </c>
      <c r="AA626" s="179">
        <v>100</v>
      </c>
      <c r="AB626" s="183">
        <v>58.25</v>
      </c>
      <c r="AC626" s="179">
        <v>79.910714285750004</v>
      </c>
      <c r="AD626" s="184">
        <v>85.714285713999999</v>
      </c>
      <c r="AE626" s="179">
        <v>71.428571429000002</v>
      </c>
      <c r="AF626" s="179">
        <v>62.5</v>
      </c>
      <c r="AG626" s="185">
        <v>100</v>
      </c>
      <c r="AH626" s="183">
        <v>51.75</v>
      </c>
      <c r="AI626" s="179">
        <v>36.607142857249997</v>
      </c>
      <c r="AJ626" s="184">
        <v>71.428571429000002</v>
      </c>
      <c r="AK626" s="179">
        <v>75</v>
      </c>
      <c r="AL626" s="179">
        <v>0</v>
      </c>
      <c r="AM626" s="185">
        <v>0</v>
      </c>
      <c r="AN626" s="179">
        <v>66.666750000000008</v>
      </c>
      <c r="AO626" s="184">
        <v>87.5</v>
      </c>
      <c r="AP626" s="179">
        <v>50</v>
      </c>
      <c r="AQ626" s="179">
        <v>62.5</v>
      </c>
      <c r="AR626" s="185">
        <v>66.667000000000002</v>
      </c>
    </row>
    <row r="627" spans="2:44" x14ac:dyDescent="0.3">
      <c r="B627" s="153" t="s">
        <v>38</v>
      </c>
      <c r="C627" s="92" t="s">
        <v>313</v>
      </c>
      <c r="D627" s="29">
        <f>AVERAGE(Mystery_Shopping_Scores6[[#This Row],[Business Start-up (2020)]:[Studying (2020)]], Mystery_Shopping_Scores6[[#This Row],[Regular business operations (2021)]:[Health (2021)]])</f>
        <v>68.425925925925924</v>
      </c>
      <c r="E627" s="29">
        <f>IFERROR(AVERAGE(Mystery_Shopping_Scores6[[#This Row],[Business Start-up (2020)]], Mystery_Shopping_Scores6[[#This Row],[Regular business operations (2021)]]), ".")</f>
        <v>93.75</v>
      </c>
      <c r="F627" s="30">
        <f>IFERROR(AVERAGE(Mystery_Shopping_Scores6[[#This Row],[Family (2020)]:[Studying (2020)]],Mystery_Shopping_Scores6[[#This Row],[Transport (2021)]:[Health (2021)]]), ".")</f>
        <v>61.190476190476197</v>
      </c>
      <c r="G627" s="171">
        <f>AVERAGE(Mystery_Shopping_Scores6[[#This Row],[Regular business operations (2021)]:[Health (2021)]])</f>
        <v>66.666666666666671</v>
      </c>
      <c r="H627" s="171">
        <v>100</v>
      </c>
      <c r="I627" s="38">
        <v>33.333333333333336</v>
      </c>
      <c r="J627" s="38">
        <v>0</v>
      </c>
      <c r="K627" s="38">
        <v>100</v>
      </c>
      <c r="L627" s="30">
        <v>100</v>
      </c>
      <c r="M627" s="171">
        <v>73.913043478260875</v>
      </c>
      <c r="N627" s="167" t="s">
        <v>6</v>
      </c>
      <c r="O627" s="172">
        <v>0</v>
      </c>
      <c r="P627" s="167">
        <v>67.087500000000006</v>
      </c>
      <c r="Q627" s="38">
        <f t="shared" si="198"/>
        <v>70.625</v>
      </c>
      <c r="R627" s="29">
        <v>87.5</v>
      </c>
      <c r="S627" s="38">
        <v>40</v>
      </c>
      <c r="T627" s="38">
        <v>80</v>
      </c>
      <c r="U627" s="30">
        <v>75</v>
      </c>
      <c r="V627" s="191">
        <v>64</v>
      </c>
      <c r="W627" s="179">
        <v>63.55</v>
      </c>
      <c r="X627" s="184">
        <v>87.5</v>
      </c>
      <c r="Y627" s="179">
        <v>100</v>
      </c>
      <c r="Z627" s="179">
        <v>66.7</v>
      </c>
      <c r="AA627" s="179">
        <v>0</v>
      </c>
      <c r="AB627" s="183">
        <v>60.875</v>
      </c>
      <c r="AC627" s="179">
        <v>64.166666666750004</v>
      </c>
      <c r="AD627" s="184">
        <v>90</v>
      </c>
      <c r="AE627" s="179">
        <v>57.142857143000001</v>
      </c>
      <c r="AF627" s="179">
        <v>42.857142856999999</v>
      </c>
      <c r="AG627" s="185">
        <v>66.666666667000001</v>
      </c>
      <c r="AH627" s="183">
        <v>51.125</v>
      </c>
      <c r="AI627" s="179">
        <v>57.291666666750004</v>
      </c>
      <c r="AJ627" s="184">
        <v>62.5</v>
      </c>
      <c r="AK627" s="179">
        <v>100</v>
      </c>
      <c r="AL627" s="179">
        <v>66.666666667000001</v>
      </c>
      <c r="AM627" s="185">
        <v>0</v>
      </c>
      <c r="AN627" s="179">
        <v>44.58325</v>
      </c>
      <c r="AO627" s="184">
        <v>87.5</v>
      </c>
      <c r="AP627" s="179">
        <v>37.5</v>
      </c>
      <c r="AQ627" s="179">
        <v>20</v>
      </c>
      <c r="AR627" s="185">
        <v>33.332999999999998</v>
      </c>
    </row>
    <row r="628" spans="2:44" x14ac:dyDescent="0.3">
      <c r="B628" s="153" t="s">
        <v>38</v>
      </c>
      <c r="C628" s="92" t="s">
        <v>314</v>
      </c>
      <c r="D628" s="29">
        <f>AVERAGE(Mystery_Shopping_Scores6[[#This Row],[Business Start-up (2020)]:[Studying (2020)]], Mystery_Shopping_Scores6[[#This Row],[Regular business operations (2021)]:[Health (2021)]])</f>
        <v>44.444444444444443</v>
      </c>
      <c r="E628" s="29">
        <f>IFERROR(AVERAGE(Mystery_Shopping_Scores6[[#This Row],[Business Start-up (2020)]], Mystery_Shopping_Scores6[[#This Row],[Regular business operations (2021)]]), ".")</f>
        <v>50</v>
      </c>
      <c r="F628" s="30">
        <f>IFERROR(AVERAGE(Mystery_Shopping_Scores6[[#This Row],[Family (2020)]:[Studying (2020)]],Mystery_Shopping_Scores6[[#This Row],[Transport (2021)]:[Health (2021)]]), ".")</f>
        <v>42.857142857142854</v>
      </c>
      <c r="G628" s="171">
        <f>AVERAGE(Mystery_Shopping_Scores6[[#This Row],[Regular business operations (2021)]:[Health (2021)]])</f>
        <v>0</v>
      </c>
      <c r="H628" s="171">
        <v>0</v>
      </c>
      <c r="I628" s="38">
        <v>0</v>
      </c>
      <c r="J628" s="38">
        <v>0</v>
      </c>
      <c r="K628" s="38">
        <v>0</v>
      </c>
      <c r="L628" s="30">
        <v>0</v>
      </c>
      <c r="M628" s="171" t="s">
        <v>6</v>
      </c>
      <c r="N628" s="167" t="s">
        <v>6</v>
      </c>
      <c r="O628" s="172" t="s">
        <v>6</v>
      </c>
      <c r="P628" s="167">
        <v>50</v>
      </c>
      <c r="Q628" s="38">
        <f t="shared" si="198"/>
        <v>100</v>
      </c>
      <c r="R628" s="29">
        <v>100</v>
      </c>
      <c r="S628" s="38">
        <v>100</v>
      </c>
      <c r="T628" s="38">
        <v>100</v>
      </c>
      <c r="U628" s="30">
        <v>100</v>
      </c>
      <c r="V628" s="191">
        <v>43.75</v>
      </c>
      <c r="W628" s="179">
        <v>0</v>
      </c>
      <c r="X628" s="184">
        <v>0</v>
      </c>
      <c r="Y628" s="179">
        <v>0</v>
      </c>
      <c r="Z628" s="179">
        <v>0</v>
      </c>
      <c r="AA628" s="179">
        <v>0</v>
      </c>
      <c r="AB628" s="183">
        <v>43.75</v>
      </c>
      <c r="AC628" s="179">
        <v>87.5</v>
      </c>
      <c r="AD628" s="184">
        <v>100</v>
      </c>
      <c r="AE628" s="179">
        <v>100</v>
      </c>
      <c r="AF628" s="179">
        <v>100</v>
      </c>
      <c r="AG628" s="185">
        <v>50</v>
      </c>
      <c r="AH628" s="183">
        <v>0</v>
      </c>
      <c r="AI628" s="179">
        <v>0</v>
      </c>
      <c r="AJ628" s="184">
        <v>0</v>
      </c>
      <c r="AK628" s="179">
        <v>0</v>
      </c>
      <c r="AL628" s="179">
        <v>0</v>
      </c>
      <c r="AM628" s="185">
        <v>0</v>
      </c>
      <c r="AN628" s="179">
        <v>0</v>
      </c>
      <c r="AO628" s="184">
        <v>0</v>
      </c>
      <c r="AP628" s="179">
        <v>0</v>
      </c>
      <c r="AQ628" s="179">
        <v>0</v>
      </c>
      <c r="AR628" s="185">
        <v>0</v>
      </c>
    </row>
    <row r="629" spans="2:44" x14ac:dyDescent="0.3">
      <c r="B629" s="153" t="s">
        <v>38</v>
      </c>
      <c r="C629" s="92" t="s">
        <v>742</v>
      </c>
      <c r="D629" s="29">
        <f>AVERAGE(Mystery_Shopping_Scores6[[#This Row],[Business Start-up (2020)]:[Studying (2020)]], Mystery_Shopping_Scores6[[#This Row],[Regular business operations (2021)]:[Health (2021)]])</f>
        <v>49.532407407407419</v>
      </c>
      <c r="E629" s="29">
        <f>IFERROR(AVERAGE(Mystery_Shopping_Scores6[[#This Row],[Business Start-up (2020)]], Mystery_Shopping_Scores6[[#This Row],[Regular business operations (2021)]]), ".")</f>
        <v>65.729166666666657</v>
      </c>
      <c r="F629" s="30">
        <f>IFERROR(AVERAGE(Mystery_Shopping_Scores6[[#This Row],[Family (2020)]:[Studying (2020)]],Mystery_Shopping_Scores6[[#This Row],[Transport (2021)]:[Health (2021)]]), ".")</f>
        <v>44.904761904761912</v>
      </c>
      <c r="G629" s="171">
        <f>AVERAGE(Mystery_Shopping_Scores6[[#This Row],[Regular business operations (2021)]:[Health (2021)]])</f>
        <v>45.845833333333331</v>
      </c>
      <c r="H629" s="29">
        <f t="shared" ref="H629:L629" si="199">(0.5*IF(ISNUMBER(H630),H630,0)+0.25*IF(ISNUMBER(H631),H631,0)+IFERROR(AVERAGE(H632:H633)*0.25,0))/(ISNUMBER(H630)*0.5+ISNUMBER(H631)*0.25+OR(ISNUMBER(H632),ISNUMBER(H633))*0.25)</f>
        <v>59.895833333333329</v>
      </c>
      <c r="I629" s="38">
        <f t="shared" si="199"/>
        <v>56.666666666666664</v>
      </c>
      <c r="J629" s="38">
        <f t="shared" si="199"/>
        <v>63.333333333333343</v>
      </c>
      <c r="K629" s="38">
        <f t="shared" si="199"/>
        <v>26.666666666666668</v>
      </c>
      <c r="L629" s="30">
        <f t="shared" si="199"/>
        <v>22.666666666666664</v>
      </c>
      <c r="M629" s="171" t="s">
        <v>6</v>
      </c>
      <c r="N629" s="167" t="s">
        <v>6</v>
      </c>
      <c r="O629" s="172" t="s">
        <v>6</v>
      </c>
      <c r="P629" s="167">
        <v>57.017187499999999</v>
      </c>
      <c r="Q629" s="38">
        <f t="shared" si="198"/>
        <v>54.140625</v>
      </c>
      <c r="R629" s="29">
        <f>(0.5*IF(ISNUMBER(R630),R630,0)+0.25*IF(ISNUMBER(R631),R631,0)+IFERROR(AVERAGE(R632:R633)*0.25,0))/(ISNUMBER(R630)*0.5+ISNUMBER(R631)*0.25+OR(ISNUMBER(R632),ISNUMBER(R633))*0.25)</f>
        <v>71.5625</v>
      </c>
      <c r="S629" s="38">
        <f>(0.5*IF(ISNUMBER(S630),S630,0)+0.25*IF(ISNUMBER(S631),S631,0)+IFERROR(AVERAGE(S632:S633)*0.25,0))/(ISNUMBER(S630)*0.5+ISNUMBER(S631)*0.25+OR(ISNUMBER(S632),ISNUMBER(S633))*0.25)</f>
        <v>41.666666666666664</v>
      </c>
      <c r="T629" s="38">
        <f>(0.5*IF(ISNUMBER(T630),T630,0)+0.25*IF(ISNUMBER(T631),T631,0)+IFERROR(AVERAGE(T632:T633)*0.25,0))/(ISNUMBER(T630)*0.5+ISNUMBER(T631)*0.25+OR(ISNUMBER(T632),ISNUMBER(T633))*0.25)</f>
        <v>31.458333333333332</v>
      </c>
      <c r="U629" s="30">
        <f>(0.5*IF(ISNUMBER(U630),U630,0)+0.25*IF(ISNUMBER(U631),U631,0)+IFERROR(AVERAGE(U632:U633)*0.25,0))/(ISNUMBER(U630)*0.5+ISNUMBER(U631)*0.25+OR(ISNUMBER(U632),ISNUMBER(U633))*0.25)</f>
        <v>71.875</v>
      </c>
      <c r="V629" s="191">
        <v>64</v>
      </c>
      <c r="W629" s="179">
        <v>59.893749999999997</v>
      </c>
      <c r="X629" s="184">
        <v>44.575000000000003</v>
      </c>
      <c r="Y629" s="179">
        <v>72.5</v>
      </c>
      <c r="Z629" s="179">
        <v>50</v>
      </c>
      <c r="AA629" s="179">
        <v>72.5</v>
      </c>
      <c r="AB629" s="183">
        <v>59.833333333333336</v>
      </c>
      <c r="AC629" s="179">
        <v>71.109856442562503</v>
      </c>
      <c r="AD629" s="184">
        <v>71.648284313624998</v>
      </c>
      <c r="AE629" s="179" t="s">
        <v>6</v>
      </c>
      <c r="AF629" s="179" t="s">
        <v>6</v>
      </c>
      <c r="AG629" s="185">
        <v>70.571428571500007</v>
      </c>
      <c r="AH629" s="183">
        <v>56.333333333333336</v>
      </c>
      <c r="AI629" s="179">
        <v>53.661210317406244</v>
      </c>
      <c r="AJ629" s="184">
        <v>44.583333333249996</v>
      </c>
      <c r="AK629" s="179">
        <v>51.5</v>
      </c>
      <c r="AL629" s="179">
        <v>50</v>
      </c>
      <c r="AM629" s="185">
        <v>68.561507936374994</v>
      </c>
      <c r="AN629" s="179">
        <v>61.170625000000001</v>
      </c>
      <c r="AO629" s="184">
        <v>52.484250000000003</v>
      </c>
      <c r="AP629" s="179" t="s">
        <v>6</v>
      </c>
      <c r="AQ629" s="179" t="s">
        <v>6</v>
      </c>
      <c r="AR629" s="185">
        <v>69.856999999999999</v>
      </c>
    </row>
    <row r="630" spans="2:44" x14ac:dyDescent="0.3">
      <c r="B630" s="153" t="s">
        <v>38</v>
      </c>
      <c r="C630" s="92" t="s">
        <v>315</v>
      </c>
      <c r="D630" s="29">
        <f>AVERAGE(Mystery_Shopping_Scores6[[#This Row],[Business Start-up (2020)]:[Studying (2020)]], Mystery_Shopping_Scores6[[#This Row],[Regular business operations (2021)]:[Health (2021)]])</f>
        <v>55.777777777777779</v>
      </c>
      <c r="E630" s="29">
        <f>IFERROR(AVERAGE(Mystery_Shopping_Scores6[[#This Row],[Business Start-up (2020)]], Mystery_Shopping_Scores6[[#This Row],[Regular business operations (2021)]]), ".")</f>
        <v>74.166666666666657</v>
      </c>
      <c r="F630" s="30">
        <f>IFERROR(AVERAGE(Mystery_Shopping_Scores6[[#This Row],[Family (2020)]:[Studying (2020)]],Mystery_Shopping_Scores6[[#This Row],[Transport (2021)]:[Health (2021)]]), ".")</f>
        <v>50.523809523809526</v>
      </c>
      <c r="G630" s="171">
        <f>AVERAGE(Mystery_Shopping_Scores6[[#This Row],[Regular business operations (2021)]:[Health (2021)]])</f>
        <v>54.4</v>
      </c>
      <c r="H630" s="171">
        <v>83.333333333333329</v>
      </c>
      <c r="I630" s="38">
        <v>80</v>
      </c>
      <c r="J630" s="38">
        <v>43.333333333333336</v>
      </c>
      <c r="K630" s="38">
        <v>36.666666666666671</v>
      </c>
      <c r="L630" s="30">
        <v>28.666666666666668</v>
      </c>
      <c r="M630" s="171">
        <v>58.232558139534888</v>
      </c>
      <c r="N630" s="167" t="s">
        <v>6</v>
      </c>
      <c r="O630" s="172">
        <v>20</v>
      </c>
      <c r="P630" s="167">
        <v>63.125</v>
      </c>
      <c r="Q630" s="38">
        <f t="shared" si="198"/>
        <v>57.5</v>
      </c>
      <c r="R630" s="29">
        <v>65</v>
      </c>
      <c r="S630" s="38">
        <v>50</v>
      </c>
      <c r="T630" s="38">
        <v>40</v>
      </c>
      <c r="U630" s="30">
        <v>75</v>
      </c>
      <c r="V630" s="191">
        <v>71.166666666666671</v>
      </c>
      <c r="W630" s="179">
        <v>68.75</v>
      </c>
      <c r="X630" s="184">
        <v>60</v>
      </c>
      <c r="Y630" s="179">
        <v>95</v>
      </c>
      <c r="Z630" s="179">
        <v>50</v>
      </c>
      <c r="AA630" s="179">
        <v>70</v>
      </c>
      <c r="AB630" s="183">
        <v>63</v>
      </c>
      <c r="AC630" s="179">
        <v>75.8655462185</v>
      </c>
      <c r="AD630" s="184">
        <v>70.588235294</v>
      </c>
      <c r="AE630" s="179" t="s">
        <v>6</v>
      </c>
      <c r="AF630" s="179" t="s">
        <v>6</v>
      </c>
      <c r="AG630" s="185">
        <v>81.142857143000001</v>
      </c>
      <c r="AH630" s="183">
        <v>61.833333333333336</v>
      </c>
      <c r="AI630" s="179">
        <v>56.523809523750003</v>
      </c>
      <c r="AJ630" s="184">
        <v>60</v>
      </c>
      <c r="AK630" s="179">
        <v>53</v>
      </c>
      <c r="AL630" s="179">
        <v>50</v>
      </c>
      <c r="AM630" s="185">
        <v>63.095238094999999</v>
      </c>
      <c r="AN630" s="179">
        <v>72.549499999999995</v>
      </c>
      <c r="AO630" s="184">
        <v>65.385000000000005</v>
      </c>
      <c r="AP630" s="179" t="s">
        <v>6</v>
      </c>
      <c r="AQ630" s="179" t="s">
        <v>6</v>
      </c>
      <c r="AR630" s="185">
        <v>79.713999999999999</v>
      </c>
    </row>
    <row r="631" spans="2:44" x14ac:dyDescent="0.3">
      <c r="B631" s="153" t="s">
        <v>38</v>
      </c>
      <c r="C631" s="92" t="s">
        <v>316</v>
      </c>
      <c r="D631" s="29">
        <f>AVERAGE(Mystery_Shopping_Scores6[[#This Row],[Business Start-up (2020)]:[Studying (2020)]], Mystery_Shopping_Scores6[[#This Row],[Regular business operations (2021)]:[Health (2021)]])</f>
        <v>66.666666666666671</v>
      </c>
      <c r="E631" s="29">
        <f>IFERROR(AVERAGE(Mystery_Shopping_Scores6[[#This Row],[Business Start-up (2020)]], Mystery_Shopping_Scores6[[#This Row],[Regular business operations (2021)]]), ".")</f>
        <v>83.333333333333329</v>
      </c>
      <c r="F631" s="30">
        <f>IFERROR(AVERAGE(Mystery_Shopping_Scores6[[#This Row],[Family (2020)]:[Studying (2020)]],Mystery_Shopping_Scores6[[#This Row],[Transport (2021)]:[Health (2021)]]), ".")</f>
        <v>61.904761904761891</v>
      </c>
      <c r="G631" s="171">
        <f>AVERAGE(Mystery_Shopping_Scores6[[#This Row],[Regular business operations (2021)]:[Health (2021)]])</f>
        <v>59.999999999999986</v>
      </c>
      <c r="H631" s="171">
        <v>66.666666666666657</v>
      </c>
      <c r="I631" s="38">
        <v>66.666666666666657</v>
      </c>
      <c r="J631" s="38">
        <v>100</v>
      </c>
      <c r="K631" s="38">
        <v>33.333333333333329</v>
      </c>
      <c r="L631" s="30">
        <v>33.333333333333329</v>
      </c>
      <c r="M631" s="171" t="s">
        <v>6</v>
      </c>
      <c r="N631" s="167" t="s">
        <v>6</v>
      </c>
      <c r="O631" s="172" t="s">
        <v>6</v>
      </c>
      <c r="P631" s="167">
        <v>79.162499999999994</v>
      </c>
      <c r="Q631" s="38">
        <f t="shared" si="198"/>
        <v>75</v>
      </c>
      <c r="R631" s="29">
        <v>100</v>
      </c>
      <c r="S631" s="38">
        <v>66.666666666666657</v>
      </c>
      <c r="T631" s="38">
        <v>33.333333333333329</v>
      </c>
      <c r="U631" s="30">
        <v>100</v>
      </c>
      <c r="V631" s="191">
        <v>88.833333333333329</v>
      </c>
      <c r="W631" s="179">
        <v>83.325000000000003</v>
      </c>
      <c r="X631" s="184">
        <v>33.299999999999997</v>
      </c>
      <c r="Y631" s="179">
        <v>100</v>
      </c>
      <c r="Z631" s="179">
        <v>100</v>
      </c>
      <c r="AA631" s="179">
        <v>100</v>
      </c>
      <c r="AB631" s="183">
        <v>88.833333333333329</v>
      </c>
      <c r="AC631" s="179">
        <v>100</v>
      </c>
      <c r="AD631" s="184">
        <v>100</v>
      </c>
      <c r="AE631" s="179" t="s">
        <v>6</v>
      </c>
      <c r="AF631" s="179" t="s">
        <v>6</v>
      </c>
      <c r="AG631" s="185">
        <v>100</v>
      </c>
      <c r="AH631" s="183">
        <v>83.333333333333329</v>
      </c>
      <c r="AI631" s="179">
        <v>83.333333333249996</v>
      </c>
      <c r="AJ631" s="184">
        <v>33.333333332999999</v>
      </c>
      <c r="AK631" s="179">
        <v>100</v>
      </c>
      <c r="AL631" s="179">
        <v>100</v>
      </c>
      <c r="AM631" s="185">
        <v>100</v>
      </c>
      <c r="AN631" s="179">
        <v>83.333500000000001</v>
      </c>
      <c r="AO631" s="184">
        <v>66.667000000000002</v>
      </c>
      <c r="AP631" s="179" t="s">
        <v>6</v>
      </c>
      <c r="AQ631" s="179" t="s">
        <v>6</v>
      </c>
      <c r="AR631" s="185">
        <v>100</v>
      </c>
    </row>
    <row r="632" spans="2:44" x14ac:dyDescent="0.3">
      <c r="B632" s="153" t="s">
        <v>38</v>
      </c>
      <c r="C632" s="92" t="s">
        <v>740</v>
      </c>
      <c r="D632" s="29">
        <f>AVERAGE(Mystery_Shopping_Scores6[[#This Row],[Business Start-up (2020)]:[Studying (2020)]], Mystery_Shopping_Scores6[[#This Row],[Regular business operations (2021)]:[Health (2021)]])</f>
        <v>21.296296296296298</v>
      </c>
      <c r="E632" s="29">
        <f>IFERROR(AVERAGE(Mystery_Shopping_Scores6[[#This Row],[Business Start-up (2020)]], Mystery_Shopping_Scores6[[#This Row],[Regular business operations (2021)]]), ".")</f>
        <v>31.25</v>
      </c>
      <c r="F632" s="30">
        <f>IFERROR(AVERAGE(Mystery_Shopping_Scores6[[#This Row],[Family (2020)]:[Studying (2020)]],Mystery_Shopping_Scores6[[#This Row],[Transport (2021)]:[Health (2021)]]), ".")</f>
        <v>18.452380952380956</v>
      </c>
      <c r="G632" s="171">
        <f>AVERAGE(Mystery_Shopping_Scores6[[#This Row],[Regular business operations (2021)]:[Health (2021)]])</f>
        <v>15.833333333333334</v>
      </c>
      <c r="H632" s="171">
        <v>12.5</v>
      </c>
      <c r="I632" s="38">
        <v>0</v>
      </c>
      <c r="J632" s="38">
        <v>66.666666666666671</v>
      </c>
      <c r="K632" s="38">
        <v>0</v>
      </c>
      <c r="L632" s="30">
        <v>0</v>
      </c>
      <c r="M632" s="171">
        <v>27.027027027027028</v>
      </c>
      <c r="N632" s="167" t="s">
        <v>6</v>
      </c>
      <c r="O632" s="172" t="s">
        <v>6</v>
      </c>
      <c r="P632" s="167">
        <v>26.5625</v>
      </c>
      <c r="Q632" s="38">
        <f t="shared" si="198"/>
        <v>28.125</v>
      </c>
      <c r="R632" s="29">
        <v>50</v>
      </c>
      <c r="S632" s="38">
        <v>0</v>
      </c>
      <c r="T632" s="38">
        <v>12.5</v>
      </c>
      <c r="U632" s="30">
        <v>50</v>
      </c>
      <c r="V632" s="191">
        <v>29.666666666666668</v>
      </c>
      <c r="W632" s="179">
        <v>25</v>
      </c>
      <c r="X632" s="184">
        <v>50</v>
      </c>
      <c r="Y632" s="179">
        <v>0</v>
      </c>
      <c r="Z632" s="179">
        <v>0</v>
      </c>
      <c r="AA632" s="179">
        <v>50</v>
      </c>
      <c r="AB632" s="183">
        <v>30.5</v>
      </c>
      <c r="AC632" s="179">
        <v>38.75</v>
      </c>
      <c r="AD632" s="184">
        <v>37.5</v>
      </c>
      <c r="AE632" s="179" t="s">
        <v>6</v>
      </c>
      <c r="AF632" s="179" t="s">
        <v>6</v>
      </c>
      <c r="AG632" s="185">
        <v>40</v>
      </c>
      <c r="AH632" s="183">
        <v>28.333333333333332</v>
      </c>
      <c r="AI632" s="179">
        <v>26.25</v>
      </c>
      <c r="AJ632" s="184">
        <v>50</v>
      </c>
      <c r="AK632" s="179">
        <v>0</v>
      </c>
      <c r="AL632" s="179">
        <v>0</v>
      </c>
      <c r="AM632" s="185">
        <v>55</v>
      </c>
      <c r="AN632" s="179">
        <v>32.5</v>
      </c>
      <c r="AO632" s="184">
        <v>25</v>
      </c>
      <c r="AP632" s="179" t="s">
        <v>6</v>
      </c>
      <c r="AQ632" s="179" t="s">
        <v>6</v>
      </c>
      <c r="AR632" s="185">
        <v>40</v>
      </c>
    </row>
    <row r="633" spans="2:44" x14ac:dyDescent="0.3">
      <c r="B633" s="153" t="s">
        <v>38</v>
      </c>
      <c r="C633" s="92" t="s">
        <v>741</v>
      </c>
      <c r="D633" s="29">
        <f>AVERAGE(Mystery_Shopping_Scores6[[#This Row],[Business Start-up (2020)]:[Studying (2020)]], Mystery_Shopping_Scores6[[#This Row],[Regular business operations (2021)]:[Health (2021)]])</f>
        <v>18.518518518518519</v>
      </c>
      <c r="E633" s="29">
        <f>IFERROR(AVERAGE(Mystery_Shopping_Scores6[[#This Row],[Business Start-up (2020)]], Mystery_Shopping_Scores6[[#This Row],[Regular business operations (2021)]]), ".")</f>
        <v>31.25</v>
      </c>
      <c r="F633" s="30">
        <f>IFERROR(AVERAGE(Mystery_Shopping_Scores6[[#This Row],[Family (2020)]:[Studying (2020)]],Mystery_Shopping_Scores6[[#This Row],[Transport (2021)]:[Health (2021)]]), ".")</f>
        <v>14.880952380952381</v>
      </c>
      <c r="G633" s="171">
        <f>AVERAGE(Mystery_Shopping_Scores6[[#This Row],[Regular business operations (2021)]:[Health (2021)]])</f>
        <v>13.333333333333334</v>
      </c>
      <c r="H633" s="171">
        <v>0</v>
      </c>
      <c r="I633" s="38">
        <v>0</v>
      </c>
      <c r="J633" s="38">
        <v>66.666666666666671</v>
      </c>
      <c r="K633" s="38">
        <v>0</v>
      </c>
      <c r="L633" s="30">
        <v>0</v>
      </c>
      <c r="M633" s="171">
        <v>30</v>
      </c>
      <c r="N633" s="167" t="s">
        <v>6</v>
      </c>
      <c r="O633" s="172" t="s">
        <v>6</v>
      </c>
      <c r="P633" s="167">
        <v>25</v>
      </c>
      <c r="Q633" s="38">
        <f t="shared" si="198"/>
        <v>25</v>
      </c>
      <c r="R633" s="29">
        <v>62.5</v>
      </c>
      <c r="S633" s="38">
        <v>0</v>
      </c>
      <c r="T633" s="38">
        <v>12.5</v>
      </c>
      <c r="U633" s="30">
        <v>25</v>
      </c>
      <c r="V633" s="191">
        <v>25.75</v>
      </c>
      <c r="W633" s="179">
        <v>25</v>
      </c>
      <c r="X633" s="184">
        <v>0</v>
      </c>
      <c r="Y633" s="179" t="s">
        <v>6</v>
      </c>
      <c r="Z633" s="179" t="s">
        <v>6</v>
      </c>
      <c r="AA633" s="179">
        <v>50</v>
      </c>
      <c r="AB633" s="183">
        <v>23.5</v>
      </c>
      <c r="AC633" s="179">
        <v>26.666666666499999</v>
      </c>
      <c r="AD633" s="184">
        <v>53.333333332999999</v>
      </c>
      <c r="AE633" s="179" t="s">
        <v>6</v>
      </c>
      <c r="AF633" s="179" t="s">
        <v>6</v>
      </c>
      <c r="AG633" s="185">
        <v>0</v>
      </c>
      <c r="AH633" s="183">
        <v>10.25</v>
      </c>
      <c r="AI633" s="179">
        <v>20.5555555555</v>
      </c>
      <c r="AJ633" s="184">
        <v>0</v>
      </c>
      <c r="AK633" s="179" t="s">
        <v>6</v>
      </c>
      <c r="AL633" s="179" t="s">
        <v>6</v>
      </c>
      <c r="AM633" s="185">
        <v>41.111111111</v>
      </c>
      <c r="AN633" s="179">
        <v>0</v>
      </c>
      <c r="AO633" s="184">
        <v>0</v>
      </c>
      <c r="AP633" s="179" t="s">
        <v>6</v>
      </c>
      <c r="AQ633" s="179" t="s">
        <v>6</v>
      </c>
      <c r="AR633" s="185">
        <v>0</v>
      </c>
    </row>
    <row r="634" spans="2:44" x14ac:dyDescent="0.3">
      <c r="B634" s="153" t="s">
        <v>39</v>
      </c>
      <c r="C634" s="92" t="s">
        <v>307</v>
      </c>
      <c r="D634" s="29">
        <f>AVERAGE(Mystery_Shopping_Scores6[[#This Row],[Business Start-up (2020)]:[Studying (2020)]], Mystery_Shopping_Scores6[[#This Row],[Regular business operations (2021)]:[Health (2021)]])</f>
        <v>59.84079460487898</v>
      </c>
      <c r="E634" s="29">
        <f>IFERROR(AVERAGE(Mystery_Shopping_Scores6[[#This Row],[Business Start-up (2020)]], Mystery_Shopping_Scores6[[#This Row],[Regular business operations (2021)]]), ".")</f>
        <v>70.433531746031747</v>
      </c>
      <c r="F634" s="30">
        <f>IFERROR(AVERAGE(Mystery_Shopping_Scores6[[#This Row],[Family (2020)]:[Studying (2020)]],Mystery_Shopping_Scores6[[#This Row],[Transport (2021)]:[Health (2021)]]), ".")</f>
        <v>56.814298278835338</v>
      </c>
      <c r="G634" s="171">
        <f>AVERAGE(Mystery_Shopping_Scores6[[#This Row],[Regular business operations (2021)]:[Health (2021)]])</f>
        <v>62.924452947845808</v>
      </c>
      <c r="H634" s="29">
        <f t="shared" ref="H634:L634" si="200" xml:space="preserve"> (SUMIFS(H:H, $B:$B, $B634, $C:$C, "1. User centricity")+SUMIFS(H:H, $B:$B, $B634, $C:$C, "2. Transparency")+SUMIFS(H:H, $B:$B, $B634, $C:$C, "3. Key enablers")+ SUMIFS(H:H, $B:$B, $B634, $C:$C, "4. Cross-border services"))/4</f>
        <v>72.11904761904762</v>
      </c>
      <c r="I634" s="38">
        <f t="shared" si="200"/>
        <v>60.161352040816318</v>
      </c>
      <c r="J634" s="38">
        <f t="shared" si="200"/>
        <v>55.833333333333321</v>
      </c>
      <c r="K634" s="38">
        <f t="shared" si="200"/>
        <v>73.04821428571428</v>
      </c>
      <c r="L634" s="30">
        <f t="shared" si="200"/>
        <v>53.460317460317455</v>
      </c>
      <c r="M634" s="171" t="s">
        <v>6</v>
      </c>
      <c r="N634" s="167" t="s">
        <v>6</v>
      </c>
      <c r="O634" s="172" t="s">
        <v>6</v>
      </c>
      <c r="P634" s="167">
        <v>60.610298338085229</v>
      </c>
      <c r="Q634" s="38">
        <f t="shared" si="198"/>
        <v>55.986221676170466</v>
      </c>
      <c r="R634" s="29">
        <f xml:space="preserve"> (SUMIFS(R:R, $B:$B, $B634, $C:$C, "1. User centricity")+SUMIFS(R:R, $B:$B, $B634, $C:$C, "2. Transparency")+SUMIFS(R:R, $B:$B, $B634, $C:$C, "3. Key enablers")+ SUMIFS(R:R, $B:$B, $B634, $C:$C, "4. Cross-border services"))/4</f>
        <v>68.748015873015873</v>
      </c>
      <c r="S634" s="38">
        <f xml:space="preserve"> (SUMIFS(S:S, $B:$B, $B634, $C:$C, "1. User centricity")+SUMIFS(S:S, $B:$B, $B634, $C:$C, "2. Transparency")+SUMIFS(S:S, $B:$B, $B634, $C:$C, "3. Key enablers")+ SUMIFS(S:S, $B:$B, $B634, $C:$C, "4. Cross-border services"))/4</f>
        <v>51.307645975056687</v>
      </c>
      <c r="T634" s="38">
        <f xml:space="preserve"> (SUMIFS(T:T, $B:$B, $B634, $C:$C, "1. User centricity")+SUMIFS(T:T, $B:$B, $B634, $C:$C, "2. Transparency")+SUMIFS(T:T, $B:$B, $B634, $C:$C, "3. Key enablers")+ SUMIFS(T:T, $B:$B, $B634, $C:$C, "4. Cross-border services"))/4</f>
        <v>43.23892723756169</v>
      </c>
      <c r="U634" s="30">
        <f xml:space="preserve"> (SUMIFS(U:U, $B:$B, $B634, $C:$C, "1. User centricity")+SUMIFS(U:U, $B:$B, $B634, $C:$C, "2. Transparency")+SUMIFS(U:U, $B:$B, $B634, $C:$C, "3. Key enablers")+ SUMIFS(U:U, $B:$B, $B634, $C:$C, "4. Cross-border services"))/4</f>
        <v>60.650297619047613</v>
      </c>
      <c r="V634" s="191">
        <v>61.25</v>
      </c>
      <c r="W634" s="179">
        <v>65.234375</v>
      </c>
      <c r="X634" s="184">
        <v>76.099999999999994</v>
      </c>
      <c r="Y634" s="179">
        <v>67.931250000000006</v>
      </c>
      <c r="Z634" s="179">
        <v>57.131249999999994</v>
      </c>
      <c r="AA634" s="179">
        <v>59.775000000000006</v>
      </c>
      <c r="AB634" s="183">
        <v>54.5</v>
      </c>
      <c r="AC634" s="179">
        <v>57.349368023914636</v>
      </c>
      <c r="AD634" s="184">
        <v>65.222414630093738</v>
      </c>
      <c r="AE634" s="179">
        <v>55.223667728861109</v>
      </c>
      <c r="AF634" s="179">
        <v>50.002495703787041</v>
      </c>
      <c r="AG634" s="185">
        <v>58.94889403291667</v>
      </c>
      <c r="AH634" s="183">
        <v>51.625</v>
      </c>
      <c r="AI634" s="179">
        <v>51.961168235686117</v>
      </c>
      <c r="AJ634" s="184">
        <v>69.948288690465276</v>
      </c>
      <c r="AK634" s="179">
        <v>57.486399884840274</v>
      </c>
      <c r="AL634" s="179">
        <v>39.968185425662504</v>
      </c>
      <c r="AM634" s="185">
        <v>40.441798941776391</v>
      </c>
      <c r="AN634" s="179">
        <v>51.599992476851853</v>
      </c>
      <c r="AO634" s="184">
        <v>54.785499999999999</v>
      </c>
      <c r="AP634" s="179">
        <v>50.316694444444444</v>
      </c>
      <c r="AQ634" s="179">
        <v>46.169046296296294</v>
      </c>
      <c r="AR634" s="185">
        <v>55.128729166666666</v>
      </c>
    </row>
    <row r="635" spans="2:44" x14ac:dyDescent="0.3">
      <c r="B635" s="153" t="s">
        <v>39</v>
      </c>
      <c r="C635" s="92" t="s">
        <v>734</v>
      </c>
      <c r="D635" s="29">
        <f>AVERAGE(Mystery_Shopping_Scores6[[#This Row],[Business Start-up (2020)]:[Studying (2020)]], Mystery_Shopping_Scores6[[#This Row],[Regular business operations (2021)]:[Health (2021)]])</f>
        <v>85.353624165715658</v>
      </c>
      <c r="E635" s="29">
        <f>IFERROR(AVERAGE(Mystery_Shopping_Scores6[[#This Row],[Business Start-up (2020)]], Mystery_Shopping_Scores6[[#This Row],[Regular business operations (2021)]]), ".")</f>
        <v>91.815476190476176</v>
      </c>
      <c r="F635" s="30">
        <f>IFERROR(AVERAGE(Mystery_Shopping_Scores6[[#This Row],[Family (2020)]:[Studying (2020)]],Mystery_Shopping_Scores6[[#This Row],[Transport (2021)]:[Health (2021)]]), ".")</f>
        <v>83.507380730069798</v>
      </c>
      <c r="G635" s="171">
        <f>AVERAGE(Mystery_Shopping_Scores6[[#This Row],[Regular business operations (2021)]:[Health (2021)]])</f>
        <v>92.479894179894174</v>
      </c>
      <c r="H635" s="29">
        <f t="shared" ref="H635:L635" si="201">2/3*IF(ISNUMBER(H636),H636)+1/3*(2/3*IF(ISNUMBER(H638),H638)+IF(ISNUMBER(H637),H637)/3)</f>
        <v>94.444444444444429</v>
      </c>
      <c r="I635" s="38">
        <f t="shared" si="201"/>
        <v>95.595238095238088</v>
      </c>
      <c r="J635" s="38">
        <f t="shared" si="201"/>
        <v>96.296296296296276</v>
      </c>
      <c r="K635" s="38">
        <f t="shared" si="201"/>
        <v>99.999999999999986</v>
      </c>
      <c r="L635" s="30">
        <f t="shared" si="201"/>
        <v>76.063492063492063</v>
      </c>
      <c r="M635" s="171" t="s">
        <v>6</v>
      </c>
      <c r="N635" s="167" t="s">
        <v>6</v>
      </c>
      <c r="O635" s="172" t="s">
        <v>6</v>
      </c>
      <c r="P635" s="167">
        <v>84.210393323996257</v>
      </c>
      <c r="Q635" s="38">
        <f t="shared" si="198"/>
        <v>76.44578664799252</v>
      </c>
      <c r="R635" s="29">
        <f>2/3*IF(ISNUMBER(R636),R636)+1/3*(2/3*IF(ISNUMBER(R638),R638)+IF(ISNUMBER(R637),R637)/3)</f>
        <v>89.186507936507937</v>
      </c>
      <c r="S635" s="38">
        <f>2/3*IF(ISNUMBER(S636),S636)+1/3*(2/3*IF(ISNUMBER(S638),S638)+IF(ISNUMBER(S637),S637)/3)</f>
        <v>77.142857142857139</v>
      </c>
      <c r="T635" s="38">
        <f>2/3*IF(ISNUMBER(T636),T636)+1/3*(2/3*IF(ISNUMBER(T638),T638)+IF(ISNUMBER(T637),T637)/3)</f>
        <v>62.739495798319325</v>
      </c>
      <c r="U635" s="30">
        <f>2/3*IF(ISNUMBER(U636),U636)+1/3*(2/3*IF(ISNUMBER(U638),U638)+IF(ISNUMBER(U637),U637)/3)</f>
        <v>76.714285714285722</v>
      </c>
      <c r="V635" s="191">
        <v>84.625</v>
      </c>
      <c r="W635" s="179">
        <v>91.974999999999994</v>
      </c>
      <c r="X635" s="184">
        <v>93</v>
      </c>
      <c r="Y635" s="179">
        <v>82.5</v>
      </c>
      <c r="Z635" s="179">
        <v>94</v>
      </c>
      <c r="AA635" s="179">
        <v>98.4</v>
      </c>
      <c r="AB635" s="183">
        <v>77.375</v>
      </c>
      <c r="AC635" s="179">
        <v>77.0563280251111</v>
      </c>
      <c r="AD635" s="184">
        <v>85.569358177999987</v>
      </c>
      <c r="AE635" s="179">
        <v>79.387686387666662</v>
      </c>
      <c r="AF635" s="179">
        <v>67.746574413111105</v>
      </c>
      <c r="AG635" s="185">
        <v>75.521693121666658</v>
      </c>
      <c r="AH635" s="183">
        <v>75</v>
      </c>
      <c r="AI635" s="179">
        <v>77.531622312861117</v>
      </c>
      <c r="AJ635" s="184">
        <v>89.523809523777771</v>
      </c>
      <c r="AK635" s="179">
        <v>79.064199689111106</v>
      </c>
      <c r="AL635" s="179">
        <v>64.461760461666671</v>
      </c>
      <c r="AM635" s="185">
        <v>77.076719576888891</v>
      </c>
      <c r="AN635" s="179">
        <v>72.354722222222222</v>
      </c>
      <c r="AO635" s="184">
        <v>79.966666666666654</v>
      </c>
      <c r="AP635" s="179">
        <v>73.825333333333333</v>
      </c>
      <c r="AQ635" s="179">
        <v>63.63122222222222</v>
      </c>
      <c r="AR635" s="185">
        <v>71.995666666666665</v>
      </c>
    </row>
    <row r="636" spans="2:44" x14ac:dyDescent="0.3">
      <c r="B636" s="153" t="s">
        <v>39</v>
      </c>
      <c r="C636" s="92" t="s">
        <v>308</v>
      </c>
      <c r="D636" s="29">
        <f>AVERAGE(Mystery_Shopping_Scores6[[#This Row],[Business Start-up (2020)]:[Studying (2020)]], Mystery_Shopping_Scores6[[#This Row],[Regular business operations (2021)]:[Health (2021)]])</f>
        <v>84.580026455026456</v>
      </c>
      <c r="E636" s="29">
        <f>IFERROR(AVERAGE(Mystery_Shopping_Scores6[[#This Row],[Business Start-up (2020)]], Mystery_Shopping_Scores6[[#This Row],[Regular business operations (2021)]]), ".")</f>
        <v>92.8125</v>
      </c>
      <c r="F636" s="30">
        <f>IFERROR(AVERAGE(Mystery_Shopping_Scores6[[#This Row],[Family (2020)]:[Studying (2020)]],Mystery_Shopping_Scores6[[#This Row],[Transport (2021)]:[Health (2021)]]), ".")</f>
        <v>82.227891156462576</v>
      </c>
      <c r="G636" s="171">
        <f>AVERAGE(Mystery_Shopping_Scores6[[#This Row],[Regular business operations (2021)]:[Health (2021)]])</f>
        <v>93.914285714285711</v>
      </c>
      <c r="H636" s="171">
        <v>95</v>
      </c>
      <c r="I636" s="38">
        <v>98.571428571428569</v>
      </c>
      <c r="J636" s="38">
        <v>100</v>
      </c>
      <c r="K636" s="38">
        <v>100</v>
      </c>
      <c r="L636" s="30">
        <v>76</v>
      </c>
      <c r="M636" s="171">
        <v>84.242857142857147</v>
      </c>
      <c r="N636" s="167">
        <v>91</v>
      </c>
      <c r="O636" s="172">
        <v>63.5</v>
      </c>
      <c r="P636" s="167">
        <v>82.918601190476195</v>
      </c>
      <c r="Q636" s="38">
        <f t="shared" si="198"/>
        <v>72.91220238095238</v>
      </c>
      <c r="R636" s="29">
        <v>90.625</v>
      </c>
      <c r="S636" s="38">
        <v>72.142857142857139</v>
      </c>
      <c r="T636" s="38">
        <v>56.714285714285722</v>
      </c>
      <c r="U636" s="30">
        <v>72.166666666666671</v>
      </c>
      <c r="V636" s="191">
        <v>85</v>
      </c>
      <c r="W636" s="179">
        <v>92.924999999999997</v>
      </c>
      <c r="X636" s="184">
        <v>95.6</v>
      </c>
      <c r="Y636" s="179">
        <v>80</v>
      </c>
      <c r="Z636" s="179">
        <v>96.1</v>
      </c>
      <c r="AA636" s="179">
        <v>100</v>
      </c>
      <c r="AB636" s="183">
        <v>79.375</v>
      </c>
      <c r="AC636" s="179">
        <v>76.714241917500004</v>
      </c>
      <c r="AD636" s="184">
        <v>88.115942028999996</v>
      </c>
      <c r="AE636" s="179">
        <v>79.5</v>
      </c>
      <c r="AF636" s="179">
        <v>65.641025640999999</v>
      </c>
      <c r="AG636" s="185">
        <v>73.599999999999994</v>
      </c>
      <c r="AH636" s="183">
        <v>77.625</v>
      </c>
      <c r="AI636" s="179">
        <v>81.844308469249995</v>
      </c>
      <c r="AJ636" s="184">
        <v>95</v>
      </c>
      <c r="AK636" s="179">
        <v>75.367132866999995</v>
      </c>
      <c r="AL636" s="179">
        <v>68.121212120999999</v>
      </c>
      <c r="AM636" s="185">
        <v>88.888888889</v>
      </c>
      <c r="AN636" s="179">
        <v>73.351500000000001</v>
      </c>
      <c r="AO636" s="184">
        <v>82.064999999999998</v>
      </c>
      <c r="AP636" s="179">
        <v>73.5</v>
      </c>
      <c r="AQ636" s="179">
        <v>65.641000000000005</v>
      </c>
      <c r="AR636" s="185">
        <v>72.2</v>
      </c>
    </row>
    <row r="637" spans="2:44" x14ac:dyDescent="0.3">
      <c r="B637" s="153" t="s">
        <v>39</v>
      </c>
      <c r="C637" s="92" t="s">
        <v>735</v>
      </c>
      <c r="D637" s="29">
        <f>AVERAGE(Mystery_Shopping_Scores6[[#This Row],[Business Start-up (2020)]:[Studying (2020)]], Mystery_Shopping_Scores6[[#This Row],[Regular business operations (2021)]:[Health (2021)]])</f>
        <v>82.924680983504516</v>
      </c>
      <c r="E637" s="29">
        <f>IFERROR(AVERAGE(Mystery_Shopping_Scores6[[#This Row],[Business Start-up (2020)]], Mystery_Shopping_Scores6[[#This Row],[Regular business operations (2021)]]), ".")</f>
        <v>83.75</v>
      </c>
      <c r="F637" s="30">
        <f>IFERROR(AVERAGE(Mystery_Shopping_Scores6[[#This Row],[Family (2020)]:[Studying (2020)]],Mystery_Shopping_Scores6[[#This Row],[Transport (2021)]:[Health (2021)]]), ".")</f>
        <v>82.688875550220089</v>
      </c>
      <c r="G637" s="171">
        <f>AVERAGE(Mystery_Shopping_Scores6[[#This Row],[Regular business operations (2021)]:[Health (2021)]])</f>
        <v>85.976190476190482</v>
      </c>
      <c r="H637" s="171">
        <v>80</v>
      </c>
      <c r="I637" s="38">
        <v>97.5</v>
      </c>
      <c r="J637" s="38">
        <v>66.666666666666671</v>
      </c>
      <c r="K637" s="38">
        <v>100</v>
      </c>
      <c r="L637" s="30">
        <v>85.714285714285708</v>
      </c>
      <c r="M637" s="171">
        <v>80.769230769230774</v>
      </c>
      <c r="N637" s="167">
        <v>65</v>
      </c>
      <c r="O637" s="172">
        <v>84.285714285714292</v>
      </c>
      <c r="P637" s="167">
        <v>78.355147058823533</v>
      </c>
      <c r="Q637" s="38">
        <f t="shared" si="198"/>
        <v>79.110294117647058</v>
      </c>
      <c r="R637" s="29">
        <v>87.5</v>
      </c>
      <c r="S637" s="38">
        <v>90</v>
      </c>
      <c r="T637" s="38">
        <v>52.941176470588232</v>
      </c>
      <c r="U637" s="30">
        <v>86</v>
      </c>
      <c r="V637" s="191">
        <v>69.75</v>
      </c>
      <c r="W637" s="179">
        <v>77.599999999999994</v>
      </c>
      <c r="X637" s="184">
        <v>63.6</v>
      </c>
      <c r="Y637" s="179">
        <v>62.8</v>
      </c>
      <c r="Z637" s="179">
        <v>98.3</v>
      </c>
      <c r="AA637" s="179">
        <v>85.7</v>
      </c>
      <c r="AB637" s="183">
        <v>52.125</v>
      </c>
      <c r="AC637" s="179">
        <v>61.792929293</v>
      </c>
      <c r="AD637" s="184">
        <v>70</v>
      </c>
      <c r="AE637" s="179">
        <v>66.060606061000001</v>
      </c>
      <c r="AF637" s="179">
        <v>44.444444443999998</v>
      </c>
      <c r="AG637" s="185">
        <v>66.666666667000001</v>
      </c>
      <c r="AH637" s="183">
        <v>41</v>
      </c>
      <c r="AI637" s="179">
        <v>42.433035714249996</v>
      </c>
      <c r="AJ637" s="184">
        <v>64.285714286000001</v>
      </c>
      <c r="AK637" s="179">
        <v>59.375</v>
      </c>
      <c r="AL637" s="179">
        <v>28.571428570999998</v>
      </c>
      <c r="AM637" s="185">
        <v>17.5</v>
      </c>
      <c r="AN637" s="179">
        <v>39.655500000000004</v>
      </c>
      <c r="AO637" s="184">
        <v>55.881999999999998</v>
      </c>
      <c r="AP637" s="179">
        <v>52</v>
      </c>
      <c r="AQ637" s="179">
        <v>7.407</v>
      </c>
      <c r="AR637" s="185">
        <v>43.332999999999998</v>
      </c>
    </row>
    <row r="638" spans="2:44" x14ac:dyDescent="0.3">
      <c r="B638" s="153" t="s">
        <v>39</v>
      </c>
      <c r="C638" s="92" t="s">
        <v>736</v>
      </c>
      <c r="D638" s="29">
        <f>AVERAGE(Mystery_Shopping_Scores6[[#This Row],[Business Start-up (2020)]:[Studying (2020)]], Mystery_Shopping_Scores6[[#This Row],[Regular business operations (2021)]:[Health (2021)]])</f>
        <v>88.888888888888886</v>
      </c>
      <c r="E638" s="29">
        <f>IFERROR(AVERAGE(Mystery_Shopping_Scores6[[#This Row],[Business Start-up (2020)]], Mystery_Shopping_Scores6[[#This Row],[Regular business operations (2021)]]), ".")</f>
        <v>92.857142857142861</v>
      </c>
      <c r="F638" s="30">
        <f>IFERROR(AVERAGE(Mystery_Shopping_Scores6[[#This Row],[Family (2020)]:[Studying (2020)]],Mystery_Shopping_Scores6[[#This Row],[Transport (2021)]:[Health (2021)]]), ".")</f>
        <v>87.75510204081634</v>
      </c>
      <c r="G638" s="171">
        <f>AVERAGE(Mystery_Shopping_Scores6[[#This Row],[Regular business operations (2021)]:[Health (2021)]])</f>
        <v>91.428571428571431</v>
      </c>
      <c r="H638" s="171">
        <v>100</v>
      </c>
      <c r="I638" s="38">
        <v>85.714285714285708</v>
      </c>
      <c r="J638" s="38">
        <v>100</v>
      </c>
      <c r="K638" s="38">
        <v>100</v>
      </c>
      <c r="L638" s="30">
        <v>71.428571428571431</v>
      </c>
      <c r="M638" s="171" t="s">
        <v>6</v>
      </c>
      <c r="N638" s="167" t="s">
        <v>6</v>
      </c>
      <c r="O638" s="172" t="s">
        <v>6</v>
      </c>
      <c r="P638" s="167">
        <v>91.069642857142867</v>
      </c>
      <c r="Q638" s="38">
        <f t="shared" si="198"/>
        <v>85.714285714285708</v>
      </c>
      <c r="R638" s="29">
        <v>85.714285714285708</v>
      </c>
      <c r="S638" s="38">
        <v>85.714285714285708</v>
      </c>
      <c r="T638" s="38">
        <v>85.714285714285708</v>
      </c>
      <c r="U638" s="30">
        <v>85.714285714285708</v>
      </c>
      <c r="V638" s="191">
        <v>91.25</v>
      </c>
      <c r="W638" s="179">
        <v>96.424999999999997</v>
      </c>
      <c r="X638" s="184">
        <v>100</v>
      </c>
      <c r="Y638" s="179">
        <v>100</v>
      </c>
      <c r="Z638" s="179">
        <v>85.7</v>
      </c>
      <c r="AA638" s="179">
        <v>100</v>
      </c>
      <c r="AB638" s="183">
        <v>84</v>
      </c>
      <c r="AC638" s="179">
        <v>85.714285713999999</v>
      </c>
      <c r="AD638" s="184">
        <v>85.714285713999999</v>
      </c>
      <c r="AE638" s="179">
        <v>85.714285713999999</v>
      </c>
      <c r="AF638" s="179">
        <v>85.714285713999999</v>
      </c>
      <c r="AG638" s="185">
        <v>85.714285713999999</v>
      </c>
      <c r="AH638" s="183">
        <v>84</v>
      </c>
      <c r="AI638" s="179">
        <v>82.142857143000001</v>
      </c>
      <c r="AJ638" s="184">
        <v>85.714285713999999</v>
      </c>
      <c r="AK638" s="179">
        <v>100</v>
      </c>
      <c r="AL638" s="179">
        <v>71.428571429000002</v>
      </c>
      <c r="AM638" s="185">
        <v>71.428571429000002</v>
      </c>
      <c r="AN638" s="179">
        <v>85.713999999999999</v>
      </c>
      <c r="AO638" s="184">
        <v>85.713999999999999</v>
      </c>
      <c r="AP638" s="179">
        <v>85.713999999999999</v>
      </c>
      <c r="AQ638" s="179">
        <v>85.713999999999999</v>
      </c>
      <c r="AR638" s="185">
        <v>85.713999999999999</v>
      </c>
    </row>
    <row r="639" spans="2:44" x14ac:dyDescent="0.3">
      <c r="B639" s="153" t="s">
        <v>39</v>
      </c>
      <c r="C639" s="92" t="s">
        <v>309</v>
      </c>
      <c r="D639" s="29">
        <f>AVERAGE(Mystery_Shopping_Scores6[[#This Row],[Business Start-up (2020)]:[Studying (2020)]], Mystery_Shopping_Scores6[[#This Row],[Regular business operations (2021)]:[Health (2021)]])</f>
        <v>44.087133618879648</v>
      </c>
      <c r="E639" s="29">
        <f>IFERROR(AVERAGE(Mystery_Shopping_Scores6[[#This Row],[Business Start-up (2020)]], Mystery_Shopping_Scores6[[#This Row],[Regular business operations (2021)]]), ".")</f>
        <v>44.956349206349202</v>
      </c>
      <c r="F639" s="30">
        <f>IFERROR(AVERAGE(Mystery_Shopping_Scores6[[#This Row],[Family (2020)]:[Studying (2020)]],Mystery_Shopping_Scores6[[#This Row],[Transport (2021)]:[Health (2021)]]), ".")</f>
        <v>43.838786308174058</v>
      </c>
      <c r="G639" s="171">
        <f>AVERAGE(Mystery_Shopping_Scores6[[#This Row],[Regular business operations (2021)]:[Health (2021)]])</f>
        <v>38.430536659108085</v>
      </c>
      <c r="H639" s="29">
        <f t="shared" ref="H639:L639" si="202">1/3*IF(ISNUMBER(H640),H640,0)+1/3*IF(ISNUMBER(H642),H642,0)+1/3*IF(ISNUMBER(H641),H641,0)</f>
        <v>36.714285714285708</v>
      </c>
      <c r="I639" s="38">
        <f t="shared" si="202"/>
        <v>26.814058956916096</v>
      </c>
      <c r="J639" s="38">
        <f t="shared" si="202"/>
        <v>25.370370370370367</v>
      </c>
      <c r="K639" s="38">
        <f t="shared" si="202"/>
        <v>55.476190476190467</v>
      </c>
      <c r="L639" s="30">
        <f t="shared" si="202"/>
        <v>47.777777777777771</v>
      </c>
      <c r="M639" s="171" t="s">
        <v>6</v>
      </c>
      <c r="N639" s="167" t="s">
        <v>6</v>
      </c>
      <c r="O639" s="172" t="s">
        <v>6</v>
      </c>
      <c r="P639" s="167">
        <v>51.153939909297044</v>
      </c>
      <c r="Q639" s="38">
        <f t="shared" si="198"/>
        <v>51.157879818594097</v>
      </c>
      <c r="R639" s="29">
        <f>1/3*IF(ISNUMBER(R640),R640,0)+1/3*IF(ISNUMBER(R642),R642,0)+1/3*IF(ISNUMBER(R641),R641,0)</f>
        <v>53.198412698412696</v>
      </c>
      <c r="S639" s="38">
        <f>1/3*IF(ISNUMBER(S640),S640,0)+1/3*IF(ISNUMBER(S642),S642,0)+1/3*IF(ISNUMBER(S641),S641,0)</f>
        <v>48.233560090702944</v>
      </c>
      <c r="T639" s="38">
        <f>1/3*IF(ISNUMBER(T640),T640,0)+1/3*IF(ISNUMBER(T642),T642,0)+1/3*IF(ISNUMBER(T641),T641,0)</f>
        <v>47.104308390022673</v>
      </c>
      <c r="U639" s="30">
        <f>1/3*IF(ISNUMBER(U640),U640,0)+1/3*IF(ISNUMBER(U642),U642,0)+1/3*IF(ISNUMBER(U641),U641,0)</f>
        <v>56.095238095238088</v>
      </c>
      <c r="V639" s="191">
        <v>46.625</v>
      </c>
      <c r="W639" s="179">
        <v>51.150000000000006</v>
      </c>
      <c r="X639" s="184">
        <v>54.7</v>
      </c>
      <c r="Y639" s="179">
        <v>63.8</v>
      </c>
      <c r="Z639" s="179">
        <v>50.4</v>
      </c>
      <c r="AA639" s="179">
        <v>35.700000000000003</v>
      </c>
      <c r="AB639" s="183">
        <v>41.875</v>
      </c>
      <c r="AC639" s="179">
        <v>42.082276969416661</v>
      </c>
      <c r="AD639" s="184">
        <v>42.53703703699999</v>
      </c>
      <c r="AE639" s="179">
        <v>36.965608465666662</v>
      </c>
      <c r="AF639" s="179">
        <v>36.427579365</v>
      </c>
      <c r="AG639" s="185">
        <v>52.398883009999992</v>
      </c>
      <c r="AH639" s="183">
        <v>37.25</v>
      </c>
      <c r="AI639" s="179">
        <v>41.696935876533331</v>
      </c>
      <c r="AJ639" s="184">
        <v>56.071428571333328</v>
      </c>
      <c r="AK639" s="179">
        <v>47.729301948</v>
      </c>
      <c r="AL639" s="179">
        <v>29.713203463233334</v>
      </c>
      <c r="AM639" s="185">
        <v>33.273809523566662</v>
      </c>
      <c r="AN639" s="179">
        <v>32.682749999999999</v>
      </c>
      <c r="AO639" s="184">
        <v>27.869333333333334</v>
      </c>
      <c r="AP639" s="179">
        <v>35.257999999999996</v>
      </c>
      <c r="AQ639" s="179">
        <v>29.042666666666666</v>
      </c>
      <c r="AR639" s="185">
        <v>38.561</v>
      </c>
    </row>
    <row r="640" spans="2:44" x14ac:dyDescent="0.3">
      <c r="B640" s="153" t="s">
        <v>39</v>
      </c>
      <c r="C640" s="92" t="s">
        <v>737</v>
      </c>
      <c r="D640" s="29">
        <f>AVERAGE(Mystery_Shopping_Scores6[[#This Row],[Business Start-up (2020)]:[Studying (2020)]], Mystery_Shopping_Scores6[[#This Row],[Regular business operations (2021)]:[Health (2021)]])</f>
        <v>40.594734189972279</v>
      </c>
      <c r="E640" s="29">
        <f>IFERROR(AVERAGE(Mystery_Shopping_Scores6[[#This Row],[Business Start-up (2020)]], Mystery_Shopping_Scores6[[#This Row],[Regular business operations (2021)]]), ".")</f>
        <v>42.86904761904762</v>
      </c>
      <c r="F640" s="30">
        <f>IFERROR(AVERAGE(Mystery_Shopping_Scores6[[#This Row],[Family (2020)]:[Studying (2020)]],Mystery_Shopping_Scores6[[#This Row],[Transport (2021)]:[Health (2021)]]), ".")</f>
        <v>39.944930353093618</v>
      </c>
      <c r="G640" s="171">
        <f>AVERAGE(Mystery_Shopping_Scores6[[#This Row],[Regular business operations (2021)]:[Health (2021)]])</f>
        <v>48.958276643990928</v>
      </c>
      <c r="H640" s="171">
        <v>51.80952380952381</v>
      </c>
      <c r="I640" s="38">
        <v>28.77551020408163</v>
      </c>
      <c r="J640" s="38">
        <v>44.444444444444436</v>
      </c>
      <c r="K640" s="38">
        <v>64.761904761904745</v>
      </c>
      <c r="L640" s="30">
        <v>55</v>
      </c>
      <c r="M640" s="171">
        <v>40.576190476190476</v>
      </c>
      <c r="N640" s="167">
        <v>100</v>
      </c>
      <c r="O640" s="172">
        <v>6.5714285714285712</v>
      </c>
      <c r="P640" s="167">
        <v>46.332653061224491</v>
      </c>
      <c r="Q640" s="38">
        <f t="shared" si="198"/>
        <v>30.140306122448976</v>
      </c>
      <c r="R640" s="29">
        <v>33.928571428571431</v>
      </c>
      <c r="S640" s="38">
        <v>15.034013605442173</v>
      </c>
      <c r="T640" s="38">
        <v>15.646258503401359</v>
      </c>
      <c r="U640" s="30">
        <v>55.952380952380949</v>
      </c>
      <c r="V640" s="191">
        <v>51.375</v>
      </c>
      <c r="W640" s="179">
        <v>62.524999999999999</v>
      </c>
      <c r="X640" s="184">
        <v>77.599999999999994</v>
      </c>
      <c r="Y640" s="179">
        <v>80</v>
      </c>
      <c r="Z640" s="179">
        <v>61</v>
      </c>
      <c r="AA640" s="179">
        <v>31.5</v>
      </c>
      <c r="AB640" s="183">
        <v>44.75</v>
      </c>
      <c r="AC640" s="179">
        <v>40.0595238095</v>
      </c>
      <c r="AD640" s="184">
        <v>40</v>
      </c>
      <c r="AE640" s="179">
        <v>26.785714286000001</v>
      </c>
      <c r="AF640" s="179">
        <v>38.095238094999999</v>
      </c>
      <c r="AG640" s="185">
        <v>55.357142856999999</v>
      </c>
      <c r="AH640" s="183">
        <v>42</v>
      </c>
      <c r="AI640" s="179">
        <v>49.504870129750003</v>
      </c>
      <c r="AJ640" s="184">
        <v>83.214285713999999</v>
      </c>
      <c r="AK640" s="179">
        <v>55.844155843999999</v>
      </c>
      <c r="AL640" s="179">
        <v>30.389610390000001</v>
      </c>
      <c r="AM640" s="185">
        <v>28.571428570999998</v>
      </c>
      <c r="AN640" s="179">
        <v>34.6965</v>
      </c>
      <c r="AO640" s="184">
        <v>29.440999999999999</v>
      </c>
      <c r="AP640" s="179">
        <v>28.274000000000001</v>
      </c>
      <c r="AQ640" s="179">
        <v>26.19</v>
      </c>
      <c r="AR640" s="185">
        <v>54.881</v>
      </c>
    </row>
    <row r="641" spans="2:44" x14ac:dyDescent="0.3">
      <c r="B641" s="153" t="s">
        <v>39</v>
      </c>
      <c r="C641" s="92" t="s">
        <v>738</v>
      </c>
      <c r="D641" s="29">
        <f>AVERAGE(Mystery_Shopping_Scores6[[#This Row],[Business Start-up (2020)]:[Studying (2020)]], Mystery_Shopping_Scores6[[#This Row],[Regular business operations (2021)]:[Health (2021)]])</f>
        <v>33.333333333333336</v>
      </c>
      <c r="E641" s="29">
        <f>IFERROR(AVERAGE(Mystery_Shopping_Scores6[[#This Row],[Business Start-up (2020)]], Mystery_Shopping_Scores6[[#This Row],[Regular business operations (2021)]]), ".")</f>
        <v>42</v>
      </c>
      <c r="F641" s="30">
        <f>IFERROR(AVERAGE(Mystery_Shopping_Scores6[[#This Row],[Family (2020)]:[Studying (2020)]],Mystery_Shopping_Scores6[[#This Row],[Transport (2021)]:[Health (2021)]]), ".")</f>
        <v>30.857142857142854</v>
      </c>
      <c r="G641" s="171">
        <f>AVERAGE(Mystery_Shopping_Scores6[[#This Row],[Regular business operations (2021)]:[Health (2021)]])</f>
        <v>21.333333333333336</v>
      </c>
      <c r="H641" s="171">
        <v>33.333333333333336</v>
      </c>
      <c r="I641" s="38">
        <v>26.666666666666668</v>
      </c>
      <c r="J641" s="38">
        <v>6.666666666666667</v>
      </c>
      <c r="K641" s="38">
        <v>26.666666666666668</v>
      </c>
      <c r="L641" s="30">
        <v>13.333333333333334</v>
      </c>
      <c r="M641" s="171" t="s">
        <v>6</v>
      </c>
      <c r="N641" s="167" t="s">
        <v>6</v>
      </c>
      <c r="O641" s="172" t="s">
        <v>6</v>
      </c>
      <c r="P641" s="167">
        <v>36.666666666666664</v>
      </c>
      <c r="Q641" s="38">
        <f t="shared" si="198"/>
        <v>48.333333333333336</v>
      </c>
      <c r="R641" s="29">
        <v>50.666666666666664</v>
      </c>
      <c r="S641" s="38">
        <v>54.666666666666664</v>
      </c>
      <c r="T641" s="38">
        <v>50.666666666666664</v>
      </c>
      <c r="U641" s="30">
        <v>37.333333333333336</v>
      </c>
      <c r="V641" s="191">
        <v>23.375</v>
      </c>
      <c r="W641" s="179">
        <v>25</v>
      </c>
      <c r="X641" s="184">
        <v>26.7</v>
      </c>
      <c r="Y641" s="179">
        <v>33.299999999999997</v>
      </c>
      <c r="Z641" s="179">
        <v>33.299999999999997</v>
      </c>
      <c r="AA641" s="179">
        <v>6.7</v>
      </c>
      <c r="AB641" s="183">
        <v>19.375</v>
      </c>
      <c r="AC641" s="179">
        <v>21.66666666675</v>
      </c>
      <c r="AD641" s="184">
        <v>30.666666667000001</v>
      </c>
      <c r="AE641" s="179">
        <v>14.666666666999999</v>
      </c>
      <c r="AF641" s="179">
        <v>4</v>
      </c>
      <c r="AG641" s="185">
        <v>37.333333332999999</v>
      </c>
      <c r="AH641" s="183">
        <v>9.375</v>
      </c>
      <c r="AI641" s="179">
        <v>16.666666666850002</v>
      </c>
      <c r="AJ641" s="184">
        <v>26.666666667000001</v>
      </c>
      <c r="AK641" s="179">
        <v>26.666666667000001</v>
      </c>
      <c r="AL641" s="179">
        <v>6.6666666667000003</v>
      </c>
      <c r="AM641" s="185">
        <v>6.6666666667000003</v>
      </c>
      <c r="AN641" s="179">
        <v>1.66675</v>
      </c>
      <c r="AO641" s="184">
        <v>0</v>
      </c>
      <c r="AP641" s="179">
        <v>6.6669999999999998</v>
      </c>
      <c r="AQ641" s="179">
        <v>0</v>
      </c>
      <c r="AR641" s="185">
        <v>0</v>
      </c>
    </row>
    <row r="642" spans="2:44" x14ac:dyDescent="0.3">
      <c r="B642" s="153" t="s">
        <v>39</v>
      </c>
      <c r="C642" s="92" t="s">
        <v>739</v>
      </c>
      <c r="D642" s="29">
        <f>AVERAGE(Mystery_Shopping_Scores6[[#This Row],[Business Start-up (2020)]:[Studying (2020)]], Mystery_Shopping_Scores6[[#This Row],[Regular business operations (2021)]:[Health (2021)]])</f>
        <v>58.333333333333336</v>
      </c>
      <c r="E642" s="29">
        <f>IFERROR(AVERAGE(Mystery_Shopping_Scores6[[#This Row],[Business Start-up (2020)]], Mystery_Shopping_Scores6[[#This Row],[Regular business operations (2021)]]), ".")</f>
        <v>50</v>
      </c>
      <c r="F642" s="30">
        <f>IFERROR(AVERAGE(Mystery_Shopping_Scores6[[#This Row],[Family (2020)]:[Studying (2020)]],Mystery_Shopping_Scores6[[#This Row],[Transport (2021)]:[Health (2021)]]), ".")</f>
        <v>60.714285714285715</v>
      </c>
      <c r="G642" s="171">
        <f>AVERAGE(Mystery_Shopping_Scores6[[#This Row],[Regular business operations (2021)]:[Health (2021)]])</f>
        <v>45</v>
      </c>
      <c r="H642" s="171">
        <v>25</v>
      </c>
      <c r="I642" s="38">
        <v>25</v>
      </c>
      <c r="J642" s="38">
        <v>25</v>
      </c>
      <c r="K642" s="38">
        <v>75</v>
      </c>
      <c r="L642" s="30">
        <v>75</v>
      </c>
      <c r="M642" s="171" t="s">
        <v>6</v>
      </c>
      <c r="N642" s="167" t="s">
        <v>6</v>
      </c>
      <c r="O642" s="172" t="s">
        <v>6</v>
      </c>
      <c r="P642" s="167">
        <v>75</v>
      </c>
      <c r="Q642" s="38">
        <f t="shared" si="198"/>
        <v>75</v>
      </c>
      <c r="R642" s="29">
        <v>75</v>
      </c>
      <c r="S642" s="38">
        <v>75</v>
      </c>
      <c r="T642" s="38">
        <v>75</v>
      </c>
      <c r="U642" s="30">
        <v>75</v>
      </c>
      <c r="V642" s="191" t="s">
        <v>6</v>
      </c>
      <c r="W642" s="179" t="s">
        <v>6</v>
      </c>
      <c r="X642" s="184" t="s">
        <v>6</v>
      </c>
      <c r="Y642" s="179" t="s">
        <v>6</v>
      </c>
      <c r="Z642" s="179" t="s">
        <v>6</v>
      </c>
      <c r="AA642" s="179" t="s">
        <v>6</v>
      </c>
      <c r="AB642" s="183" t="s">
        <v>6</v>
      </c>
      <c r="AC642" s="179" t="s">
        <v>6</v>
      </c>
      <c r="AD642" s="184" t="s">
        <v>6</v>
      </c>
      <c r="AE642" s="179" t="s">
        <v>6</v>
      </c>
      <c r="AF642" s="179" t="s">
        <v>6</v>
      </c>
      <c r="AG642" s="185" t="s">
        <v>6</v>
      </c>
      <c r="AH642" s="183" t="s">
        <v>6</v>
      </c>
      <c r="AI642" s="179" t="s">
        <v>6</v>
      </c>
      <c r="AJ642" s="184" t="s">
        <v>6</v>
      </c>
      <c r="AK642" s="179" t="s">
        <v>6</v>
      </c>
      <c r="AL642" s="179" t="s">
        <v>6</v>
      </c>
      <c r="AM642" s="185" t="s">
        <v>6</v>
      </c>
      <c r="AN642" s="179" t="s">
        <v>6</v>
      </c>
      <c r="AO642" s="184" t="s">
        <v>6</v>
      </c>
      <c r="AP642" s="179" t="s">
        <v>6</v>
      </c>
      <c r="AQ642" s="179" t="s">
        <v>6</v>
      </c>
      <c r="AR642" s="185" t="s">
        <v>6</v>
      </c>
    </row>
    <row r="643" spans="2:44" x14ac:dyDescent="0.3">
      <c r="B643" s="153" t="s">
        <v>39</v>
      </c>
      <c r="C643" s="92" t="s">
        <v>310</v>
      </c>
      <c r="D643" s="29">
        <f>AVERAGE(Mystery_Shopping_Scores6[[#This Row],[Business Start-up (2020)]:[Studying (2020)]], Mystery_Shopping_Scores6[[#This Row],[Regular business operations (2021)]:[Health (2021)]])</f>
        <v>67.67705026455026</v>
      </c>
      <c r="E643" s="29">
        <f>IFERROR(AVERAGE(Mystery_Shopping_Scores6[[#This Row],[Business Start-up (2020)]], Mystery_Shopping_Scores6[[#This Row],[Regular business operations (2021)]]), ".")</f>
        <v>90.884920634920633</v>
      </c>
      <c r="F643" s="30">
        <f>IFERROR(AVERAGE(Mystery_Shopping_Scores6[[#This Row],[Family (2020)]:[Studying (2020)]],Mystery_Shopping_Scores6[[#This Row],[Transport (2021)]:[Health (2021)]]), ".")</f>
        <v>61.046230158730161</v>
      </c>
      <c r="G643" s="171">
        <f>AVERAGE(Mystery_Shopping_Scores6[[#This Row],[Regular business operations (2021)]:[Health (2021)]])</f>
        <v>76.537380952380957</v>
      </c>
      <c r="H643" s="29">
        <f t="shared" ref="H643:L643" si="203">AVERAGE(H644:H647)</f>
        <v>92.734126984126988</v>
      </c>
      <c r="I643" s="38">
        <f t="shared" si="203"/>
        <v>61.569444444444443</v>
      </c>
      <c r="J643" s="38">
        <f t="shared" si="203"/>
        <v>75</v>
      </c>
      <c r="K643" s="38">
        <f t="shared" si="203"/>
        <v>95.05</v>
      </c>
      <c r="L643" s="30">
        <f t="shared" si="203"/>
        <v>58.333333333333336</v>
      </c>
      <c r="M643" s="171" t="s">
        <v>6</v>
      </c>
      <c r="N643" s="167" t="s">
        <v>6</v>
      </c>
      <c r="O643" s="172" t="s">
        <v>6</v>
      </c>
      <c r="P643" s="167">
        <v>67.138318452380958</v>
      </c>
      <c r="Q643" s="38">
        <f t="shared" ref="Q643:Q661" si="204">IFERROR(AVERAGE(R643:U643),".")</f>
        <v>56.601636904761904</v>
      </c>
      <c r="R643" s="29">
        <f>AVERAGE(R644:R647)</f>
        <v>89.035714285714278</v>
      </c>
      <c r="S643" s="38">
        <f>AVERAGE(S644:S647)</f>
        <v>46.520833333333336</v>
      </c>
      <c r="T643" s="38">
        <f>AVERAGE(T644:T647)</f>
        <v>40.85</v>
      </c>
      <c r="U643" s="30">
        <f>AVERAGE(U644:U647)</f>
        <v>50</v>
      </c>
      <c r="V643" s="191">
        <v>66.875</v>
      </c>
      <c r="W643" s="179">
        <v>77.674999999999997</v>
      </c>
      <c r="X643" s="184">
        <v>79.2</v>
      </c>
      <c r="Y643" s="179">
        <v>80.7</v>
      </c>
      <c r="Z643" s="179">
        <v>75.8</v>
      </c>
      <c r="AA643" s="179">
        <v>75</v>
      </c>
      <c r="AB643" s="183">
        <v>57.75</v>
      </c>
      <c r="AC643" s="179">
        <v>56.11960565468749</v>
      </c>
      <c r="AD643" s="184">
        <v>77.244047619</v>
      </c>
      <c r="AE643" s="179">
        <v>49.317708333249996</v>
      </c>
      <c r="AF643" s="179">
        <v>45.833333333249996</v>
      </c>
      <c r="AG643" s="185">
        <v>52.083333333249996</v>
      </c>
      <c r="AH643" s="183">
        <v>56.5</v>
      </c>
      <c r="AI643" s="179">
        <v>59.500438762687509</v>
      </c>
      <c r="AJ643" s="184">
        <v>66.697916666750004</v>
      </c>
      <c r="AK643" s="179">
        <v>66.689393939500007</v>
      </c>
      <c r="AL643" s="179">
        <v>57.364444444500002</v>
      </c>
      <c r="AM643" s="185">
        <v>47.25</v>
      </c>
      <c r="AN643" s="179">
        <v>53.4891875</v>
      </c>
      <c r="AO643" s="184">
        <v>72.090249999999997</v>
      </c>
      <c r="AP643" s="179">
        <v>41.866749999999996</v>
      </c>
      <c r="AQ643" s="179">
        <v>45.83325</v>
      </c>
      <c r="AR643" s="185">
        <v>54.166499999999999</v>
      </c>
    </row>
    <row r="644" spans="2:44" x14ac:dyDescent="0.3">
      <c r="B644" s="153" t="s">
        <v>39</v>
      </c>
      <c r="C644" s="92" t="s">
        <v>311</v>
      </c>
      <c r="D644" s="29">
        <f>AVERAGE(Mystery_Shopping_Scores6[[#This Row],[Business Start-up (2020)]:[Studying (2020)]], Mystery_Shopping_Scores6[[#This Row],[Regular business operations (2021)]:[Health (2021)]])</f>
        <v>66.801675485008829</v>
      </c>
      <c r="E644" s="29">
        <f>IFERROR(AVERAGE(Mystery_Shopping_Scores6[[#This Row],[Business Start-up (2020)]], Mystery_Shopping_Scores6[[#This Row],[Regular business operations (2021)]]), ".")</f>
        <v>83.182539682539684</v>
      </c>
      <c r="F644" s="30">
        <f>IFERROR(AVERAGE(Mystery_Shopping_Scores6[[#This Row],[Family (2020)]:[Studying (2020)]],Mystery_Shopping_Scores6[[#This Row],[Transport (2021)]:[Health (2021)]]), ".")</f>
        <v>62.121428571428567</v>
      </c>
      <c r="G644" s="171">
        <f>AVERAGE(Mystery_Shopping_Scores6[[#This Row],[Regular business operations (2021)]:[Health (2021)]])</f>
        <v>80.784444444444446</v>
      </c>
      <c r="H644" s="171">
        <v>85.222222222222229</v>
      </c>
      <c r="I644" s="38">
        <v>63.5</v>
      </c>
      <c r="J644" s="38">
        <v>100</v>
      </c>
      <c r="K644" s="38">
        <v>80.2</v>
      </c>
      <c r="L644" s="30">
        <v>75</v>
      </c>
      <c r="M644" s="171">
        <v>70.684210526315795</v>
      </c>
      <c r="N644" s="167">
        <v>100</v>
      </c>
      <c r="O644" s="172">
        <v>16</v>
      </c>
      <c r="P644" s="167">
        <v>65.324107142857144</v>
      </c>
      <c r="Q644" s="38">
        <f t="shared" si="204"/>
        <v>49.323214285714286</v>
      </c>
      <c r="R644" s="29">
        <v>81.142857142857139</v>
      </c>
      <c r="S644" s="38">
        <v>52.75</v>
      </c>
      <c r="T644" s="38">
        <v>13.4</v>
      </c>
      <c r="U644" s="30">
        <v>50</v>
      </c>
      <c r="V644" s="191">
        <v>64.75</v>
      </c>
      <c r="W644" s="179">
        <v>81.325000000000003</v>
      </c>
      <c r="X644" s="184">
        <v>79.3</v>
      </c>
      <c r="Y644" s="179">
        <v>72.7</v>
      </c>
      <c r="Z644" s="179">
        <v>73.3</v>
      </c>
      <c r="AA644" s="179">
        <v>100</v>
      </c>
      <c r="AB644" s="183">
        <v>56.25</v>
      </c>
      <c r="AC644" s="179">
        <v>48.436755952249996</v>
      </c>
      <c r="AD644" s="184">
        <v>71.476190475999999</v>
      </c>
      <c r="AE644" s="179">
        <v>47.270833332999999</v>
      </c>
      <c r="AF644" s="179">
        <v>25</v>
      </c>
      <c r="AG644" s="185">
        <v>50</v>
      </c>
      <c r="AH644" s="183">
        <v>54</v>
      </c>
      <c r="AI644" s="179">
        <v>63.992916666749998</v>
      </c>
      <c r="AJ644" s="184">
        <v>62.625</v>
      </c>
      <c r="AK644" s="179">
        <v>57.666666667000001</v>
      </c>
      <c r="AL644" s="179">
        <v>46.68</v>
      </c>
      <c r="AM644" s="185">
        <v>89</v>
      </c>
      <c r="AN644" s="179">
        <v>43.719000000000001</v>
      </c>
      <c r="AO644" s="184">
        <v>60.98</v>
      </c>
      <c r="AP644" s="179">
        <v>38.896000000000001</v>
      </c>
      <c r="AQ644" s="179">
        <v>25</v>
      </c>
      <c r="AR644" s="185">
        <v>50</v>
      </c>
    </row>
    <row r="645" spans="2:44" x14ac:dyDescent="0.3">
      <c r="B645" s="153" t="s">
        <v>39</v>
      </c>
      <c r="C645" s="92" t="s">
        <v>312</v>
      </c>
      <c r="D645" s="29">
        <f>AVERAGE(Mystery_Shopping_Scores6[[#This Row],[Business Start-up (2020)]:[Studying (2020)]], Mystery_Shopping_Scores6[[#This Row],[Regular business operations (2021)]:[Health (2021)]])</f>
        <v>71.75595238095238</v>
      </c>
      <c r="E645" s="29">
        <f>IFERROR(AVERAGE(Mystery_Shopping_Scores6[[#This Row],[Business Start-up (2020)]], Mystery_Shopping_Scores6[[#This Row],[Regular business operations (2021)]]), ".")</f>
        <v>92.857142857142861</v>
      </c>
      <c r="F645" s="30">
        <f>IFERROR(AVERAGE(Mystery_Shopping_Scores6[[#This Row],[Family (2020)]:[Studying (2020)]],Mystery_Shopping_Scores6[[#This Row],[Transport (2021)]:[Health (2021)]]), ".")</f>
        <v>64.722222222222229</v>
      </c>
      <c r="G645" s="171">
        <f>AVERAGE(Mystery_Shopping_Scores6[[#This Row],[Regular business operations (2021)]:[Health (2021)]])</f>
        <v>91.428571428571431</v>
      </c>
      <c r="H645" s="171">
        <v>85.714285714285708</v>
      </c>
      <c r="I645" s="38">
        <v>80</v>
      </c>
      <c r="J645" s="38">
        <v>100</v>
      </c>
      <c r="K645" s="38">
        <v>100</v>
      </c>
      <c r="L645" s="30" t="s">
        <v>6</v>
      </c>
      <c r="M645" s="171">
        <v>76.666666666666671</v>
      </c>
      <c r="N645" s="167">
        <v>100</v>
      </c>
      <c r="O645" s="172">
        <v>20</v>
      </c>
      <c r="P645" s="167">
        <v>67.291666666666671</v>
      </c>
      <c r="Q645" s="38">
        <f t="shared" si="204"/>
        <v>52.083333333333336</v>
      </c>
      <c r="R645" s="29">
        <v>100</v>
      </c>
      <c r="S645" s="38">
        <v>33.333333333333336</v>
      </c>
      <c r="T645" s="38">
        <v>25</v>
      </c>
      <c r="U645" s="30">
        <v>50</v>
      </c>
      <c r="V645" s="191">
        <v>65.25</v>
      </c>
      <c r="W645" s="179">
        <v>82.5</v>
      </c>
      <c r="X645" s="184">
        <v>50</v>
      </c>
      <c r="Y645" s="179">
        <v>100</v>
      </c>
      <c r="Z645" s="179">
        <v>80</v>
      </c>
      <c r="AA645" s="179">
        <v>100</v>
      </c>
      <c r="AB645" s="183">
        <v>46.375</v>
      </c>
      <c r="AC645" s="179">
        <v>47.916666666499992</v>
      </c>
      <c r="AD645" s="184">
        <v>87.5</v>
      </c>
      <c r="AE645" s="179">
        <v>37.5</v>
      </c>
      <c r="AF645" s="179">
        <v>33.333333332999999</v>
      </c>
      <c r="AG645" s="185">
        <v>33.333333332999999</v>
      </c>
      <c r="AH645" s="183">
        <v>45</v>
      </c>
      <c r="AI645" s="179">
        <v>44.633838384000001</v>
      </c>
      <c r="AJ645" s="184">
        <v>16.666666667000001</v>
      </c>
      <c r="AK645" s="179">
        <v>59.090909091</v>
      </c>
      <c r="AL645" s="179">
        <v>52.777777778000001</v>
      </c>
      <c r="AM645" s="185">
        <v>50</v>
      </c>
      <c r="AN645" s="179">
        <v>45.237749999999998</v>
      </c>
      <c r="AO645" s="184">
        <v>85.713999999999999</v>
      </c>
      <c r="AP645" s="179">
        <v>28.571000000000002</v>
      </c>
      <c r="AQ645" s="179">
        <v>33.332999999999998</v>
      </c>
      <c r="AR645" s="185">
        <v>33.332999999999998</v>
      </c>
    </row>
    <row r="646" spans="2:44" x14ac:dyDescent="0.3">
      <c r="B646" s="153" t="s">
        <v>39</v>
      </c>
      <c r="C646" s="92" t="s">
        <v>313</v>
      </c>
      <c r="D646" s="29">
        <f>AVERAGE(Mystery_Shopping_Scores6[[#This Row],[Business Start-up (2020)]:[Studying (2020)]], Mystery_Shopping_Scores6[[#This Row],[Regular business operations (2021)]:[Health (2021)]])</f>
        <v>44.753086419753089</v>
      </c>
      <c r="E646" s="29">
        <f>IFERROR(AVERAGE(Mystery_Shopping_Scores6[[#This Row],[Business Start-up (2020)]], Mystery_Shopping_Scores6[[#This Row],[Regular business operations (2021)]]), ".")</f>
        <v>87.5</v>
      </c>
      <c r="F646" s="30">
        <f>IFERROR(AVERAGE(Mystery_Shopping_Scores6[[#This Row],[Family (2020)]:[Studying (2020)]],Mystery_Shopping_Scores6[[#This Row],[Transport (2021)]:[Health (2021)]]), ".")</f>
        <v>32.539682539682538</v>
      </c>
      <c r="G646" s="171">
        <f>AVERAGE(Mystery_Shopping_Scores6[[#This Row],[Regular business operations (2021)]:[Health (2021)]])</f>
        <v>60.555555555555557</v>
      </c>
      <c r="H646" s="171">
        <v>100</v>
      </c>
      <c r="I646" s="38">
        <v>2.7777777777777777</v>
      </c>
      <c r="J646" s="38">
        <v>0</v>
      </c>
      <c r="K646" s="38">
        <v>100</v>
      </c>
      <c r="L646" s="30">
        <v>100</v>
      </c>
      <c r="M646" s="171">
        <v>54.285714285714285</v>
      </c>
      <c r="N646" s="167">
        <v>0</v>
      </c>
      <c r="O646" s="172">
        <v>5.5555555555555554</v>
      </c>
      <c r="P646" s="167">
        <v>35.9375</v>
      </c>
      <c r="Q646" s="38">
        <f t="shared" si="204"/>
        <v>25</v>
      </c>
      <c r="R646" s="29">
        <v>75</v>
      </c>
      <c r="S646" s="38">
        <v>0</v>
      </c>
      <c r="T646" s="38">
        <v>25</v>
      </c>
      <c r="U646" s="30">
        <v>0</v>
      </c>
      <c r="V646" s="191">
        <v>37.625</v>
      </c>
      <c r="W646" s="179">
        <v>46.875</v>
      </c>
      <c r="X646" s="184">
        <v>87.5</v>
      </c>
      <c r="Y646" s="179">
        <v>50</v>
      </c>
      <c r="Z646" s="179">
        <v>50</v>
      </c>
      <c r="AA646" s="179">
        <v>0</v>
      </c>
      <c r="AB646" s="183">
        <v>35.125</v>
      </c>
      <c r="AC646" s="179">
        <v>28.125</v>
      </c>
      <c r="AD646" s="184">
        <v>50</v>
      </c>
      <c r="AE646" s="179">
        <v>12.5</v>
      </c>
      <c r="AF646" s="179">
        <v>25</v>
      </c>
      <c r="AG646" s="185">
        <v>25</v>
      </c>
      <c r="AH646" s="183">
        <v>33.5</v>
      </c>
      <c r="AI646" s="179">
        <v>41.875</v>
      </c>
      <c r="AJ646" s="184">
        <v>87.5</v>
      </c>
      <c r="AK646" s="179">
        <v>50</v>
      </c>
      <c r="AL646" s="179">
        <v>30</v>
      </c>
      <c r="AM646" s="185">
        <v>0</v>
      </c>
      <c r="AN646" s="179">
        <v>25</v>
      </c>
      <c r="AO646" s="184">
        <v>41.667000000000002</v>
      </c>
      <c r="AP646" s="179">
        <v>0</v>
      </c>
      <c r="AQ646" s="179">
        <v>25</v>
      </c>
      <c r="AR646" s="185">
        <v>33.332999999999998</v>
      </c>
    </row>
    <row r="647" spans="2:44" x14ac:dyDescent="0.3">
      <c r="B647" s="153" t="s">
        <v>39</v>
      </c>
      <c r="C647" s="92" t="s">
        <v>314</v>
      </c>
      <c r="D647" s="29">
        <f>AVERAGE(Mystery_Shopping_Scores6[[#This Row],[Business Start-up (2020)]:[Studying (2020)]], Mystery_Shopping_Scores6[[#This Row],[Regular business operations (2021)]:[Health (2021)]])</f>
        <v>88.888888888888886</v>
      </c>
      <c r="E647" s="29">
        <f>IFERROR(AVERAGE(Mystery_Shopping_Scores6[[#This Row],[Business Start-up (2020)]], Mystery_Shopping_Scores6[[#This Row],[Regular business operations (2021)]]), ".")</f>
        <v>100</v>
      </c>
      <c r="F647" s="30">
        <f>IFERROR(AVERAGE(Mystery_Shopping_Scores6[[#This Row],[Family (2020)]:[Studying (2020)]],Mystery_Shopping_Scores6[[#This Row],[Transport (2021)]:[Health (2021)]]), ".")</f>
        <v>85.714285714285708</v>
      </c>
      <c r="G647" s="171">
        <f>AVERAGE(Mystery_Shopping_Scores6[[#This Row],[Regular business operations (2021)]:[Health (2021)]])</f>
        <v>80</v>
      </c>
      <c r="H647" s="171">
        <v>100</v>
      </c>
      <c r="I647" s="38">
        <v>100</v>
      </c>
      <c r="J647" s="38">
        <v>100</v>
      </c>
      <c r="K647" s="38">
        <v>100</v>
      </c>
      <c r="L647" s="30">
        <v>0</v>
      </c>
      <c r="M647" s="171" t="s">
        <v>6</v>
      </c>
      <c r="N647" s="167" t="s">
        <v>6</v>
      </c>
      <c r="O647" s="172" t="s">
        <v>6</v>
      </c>
      <c r="P647" s="167">
        <v>100</v>
      </c>
      <c r="Q647" s="38">
        <f t="shared" si="204"/>
        <v>100</v>
      </c>
      <c r="R647" s="29">
        <v>100</v>
      </c>
      <c r="S647" s="38">
        <v>100</v>
      </c>
      <c r="T647" s="38">
        <v>100</v>
      </c>
      <c r="U647" s="30">
        <v>100</v>
      </c>
      <c r="V647" s="191">
        <v>100</v>
      </c>
      <c r="W647" s="179">
        <v>100</v>
      </c>
      <c r="X647" s="184">
        <v>100</v>
      </c>
      <c r="Y647" s="179">
        <v>100</v>
      </c>
      <c r="Z647" s="179">
        <v>100</v>
      </c>
      <c r="AA647" s="179">
        <v>100</v>
      </c>
      <c r="AB647" s="183">
        <v>93.75</v>
      </c>
      <c r="AC647" s="179">
        <v>100</v>
      </c>
      <c r="AD647" s="184">
        <v>100</v>
      </c>
      <c r="AE647" s="179">
        <v>100</v>
      </c>
      <c r="AF647" s="179">
        <v>100</v>
      </c>
      <c r="AG647" s="185">
        <v>100</v>
      </c>
      <c r="AH647" s="183">
        <v>93.75</v>
      </c>
      <c r="AI647" s="179">
        <v>87.5</v>
      </c>
      <c r="AJ647" s="184">
        <v>100</v>
      </c>
      <c r="AK647" s="179">
        <v>100</v>
      </c>
      <c r="AL647" s="179">
        <v>100</v>
      </c>
      <c r="AM647" s="185">
        <v>50</v>
      </c>
      <c r="AN647" s="179">
        <v>100</v>
      </c>
      <c r="AO647" s="184">
        <v>100</v>
      </c>
      <c r="AP647" s="179">
        <v>100</v>
      </c>
      <c r="AQ647" s="179">
        <v>100</v>
      </c>
      <c r="AR647" s="185">
        <v>100</v>
      </c>
    </row>
    <row r="648" spans="2:44" x14ac:dyDescent="0.3">
      <c r="B648" s="153" t="s">
        <v>39</v>
      </c>
      <c r="C648" s="92" t="s">
        <v>742</v>
      </c>
      <c r="D648" s="29">
        <f>AVERAGE(Mystery_Shopping_Scores6[[#This Row],[Business Start-up (2020)]:[Studying (2020)]], Mystery_Shopping_Scores6[[#This Row],[Regular business operations (2021)]:[Health (2021)]])</f>
        <v>42.245370370370374</v>
      </c>
      <c r="E648" s="29">
        <f>IFERROR(AVERAGE(Mystery_Shopping_Scores6[[#This Row],[Business Start-up (2020)]], Mystery_Shopping_Scores6[[#This Row],[Regular business operations (2021)]]), ".")</f>
        <v>54.077380952380963</v>
      </c>
      <c r="F648" s="30">
        <f>IFERROR(AVERAGE(Mystery_Shopping_Scores6[[#This Row],[Family (2020)]:[Studying (2020)]],Mystery_Shopping_Scores6[[#This Row],[Transport (2021)]:[Health (2021)]]), ".")</f>
        <v>38.864795918367349</v>
      </c>
      <c r="G648" s="171">
        <f>AVERAGE(Mystery_Shopping_Scores6[[#This Row],[Regular business operations (2021)]:[Health (2021)]])</f>
        <v>44.249999999999993</v>
      </c>
      <c r="H648" s="29">
        <f t="shared" ref="H648:L648" si="205">(0.5*IF(ISNUMBER(H649),H649,0)+0.25*IF(ISNUMBER(H650),H650,0)+IFERROR(AVERAGE(H651:H652)*0.25,0))/(ISNUMBER(H649)*0.5+ISNUMBER(H650)*0.25+OR(ISNUMBER(H651),ISNUMBER(H652))*0.25)</f>
        <v>64.583333333333343</v>
      </c>
      <c r="I648" s="38">
        <f t="shared" si="205"/>
        <v>56.666666666666664</v>
      </c>
      <c r="J648" s="38">
        <f t="shared" si="205"/>
        <v>26.666666666666668</v>
      </c>
      <c r="K648" s="38">
        <f t="shared" si="205"/>
        <v>41.666666666666671</v>
      </c>
      <c r="L648" s="30">
        <f t="shared" si="205"/>
        <v>31.666666666666668</v>
      </c>
      <c r="M648" s="171" t="s">
        <v>6</v>
      </c>
      <c r="N648" s="167" t="s">
        <v>6</v>
      </c>
      <c r="O648" s="172" t="s">
        <v>6</v>
      </c>
      <c r="P648" s="167">
        <v>39.938541666666659</v>
      </c>
      <c r="Q648" s="38">
        <f t="shared" si="204"/>
        <v>39.739583333333329</v>
      </c>
      <c r="R648" s="29">
        <f>(0.5*IF(ISNUMBER(R649),R649,0)+0.25*IF(ISNUMBER(R650),R650,0)+IFERROR(AVERAGE(R651:R652)*0.25,0))/(ISNUMBER(R649)*0.5+ISNUMBER(R650)*0.25+OR(ISNUMBER(R651),ISNUMBER(R652))*0.25)</f>
        <v>43.571428571428577</v>
      </c>
      <c r="S648" s="38">
        <f>(0.5*IF(ISNUMBER(S649),S649,0)+0.25*IF(ISNUMBER(S650),S650,0)+IFERROR(AVERAGE(S651:S652)*0.25,0))/(ISNUMBER(S649)*0.5+ISNUMBER(S650)*0.25+OR(ISNUMBER(S651),ISNUMBER(S652))*0.25)</f>
        <v>33.333333333333329</v>
      </c>
      <c r="T648" s="38">
        <f>(0.5*IF(ISNUMBER(T649),T649,0)+0.25*IF(ISNUMBER(T650),T650,0)+IFERROR(AVERAGE(T651:T652)*0.25,0))/(ISNUMBER(T649)*0.5+ISNUMBER(T650)*0.25+OR(ISNUMBER(T651),ISNUMBER(T652))*0.25)</f>
        <v>22.261904761904763</v>
      </c>
      <c r="U648" s="30">
        <f>(0.5*IF(ISNUMBER(U649),U649,0)+0.25*IF(ISNUMBER(U650),U650,0)+IFERROR(AVERAGE(U651:U652)*0.25,0))/(ISNUMBER(U649)*0.5+ISNUMBER(U650)*0.25+OR(ISNUMBER(U651),ISNUMBER(U652))*0.25)</f>
        <v>59.791666666666664</v>
      </c>
      <c r="V648" s="191">
        <v>45.5</v>
      </c>
      <c r="W648" s="179">
        <v>40.137499999999996</v>
      </c>
      <c r="X648" s="184">
        <v>77.5</v>
      </c>
      <c r="Y648" s="179">
        <v>44.724999999999994</v>
      </c>
      <c r="Z648" s="179">
        <v>8.3249999999999993</v>
      </c>
      <c r="AA648" s="179">
        <v>30</v>
      </c>
      <c r="AB648" s="183">
        <v>38</v>
      </c>
      <c r="AC648" s="179">
        <v>55.665441176562503</v>
      </c>
      <c r="AD648" s="184">
        <v>55.539215686375002</v>
      </c>
      <c r="AE648" s="179" t="s">
        <v>6</v>
      </c>
      <c r="AF648" s="179" t="s">
        <v>6</v>
      </c>
      <c r="AG648" s="185">
        <v>55.791666666750004</v>
      </c>
      <c r="AH648" s="183">
        <v>35.166666666666664</v>
      </c>
      <c r="AI648" s="179">
        <v>29.115675990662499</v>
      </c>
      <c r="AJ648" s="184">
        <v>67.5</v>
      </c>
      <c r="AK648" s="179">
        <v>36.462703962749998</v>
      </c>
      <c r="AL648" s="179">
        <v>8.3333333332499997</v>
      </c>
      <c r="AM648" s="185">
        <v>4.1666666666500003</v>
      </c>
      <c r="AN648" s="179">
        <v>47.503749999999997</v>
      </c>
      <c r="AO648" s="184">
        <v>39.21575</v>
      </c>
      <c r="AP648" s="179" t="s">
        <v>6</v>
      </c>
      <c r="AQ648" s="179" t="s">
        <v>6</v>
      </c>
      <c r="AR648" s="185">
        <v>55.79175</v>
      </c>
    </row>
    <row r="649" spans="2:44" x14ac:dyDescent="0.3">
      <c r="B649" s="153" t="s">
        <v>39</v>
      </c>
      <c r="C649" s="92" t="s">
        <v>315</v>
      </c>
      <c r="D649" s="29">
        <f>AVERAGE(Mystery_Shopping_Scores6[[#This Row],[Business Start-up (2020)]:[Studying (2020)]], Mystery_Shopping_Scores6[[#This Row],[Regular business operations (2021)]:[Health (2021)]])</f>
        <v>49.488536155202816</v>
      </c>
      <c r="E649" s="29">
        <f>IFERROR(AVERAGE(Mystery_Shopping_Scores6[[#This Row],[Business Start-up (2020)]], Mystery_Shopping_Scores6[[#This Row],[Regular business operations (2021)]]), ".")</f>
        <v>56.26984126984128</v>
      </c>
      <c r="F649" s="30">
        <f>IFERROR(AVERAGE(Mystery_Shopping_Scores6[[#This Row],[Family (2020)]:[Studying (2020)]],Mystery_Shopping_Scores6[[#This Row],[Transport (2021)]:[Health (2021)]]), ".")</f>
        <v>47.551020408163261</v>
      </c>
      <c r="G649" s="171">
        <f>AVERAGE(Mystery_Shopping_Scores6[[#This Row],[Regular business operations (2021)]:[Health (2021)]])</f>
        <v>48.222222222222229</v>
      </c>
      <c r="H649" s="171">
        <v>61.111111111111114</v>
      </c>
      <c r="I649" s="38">
        <v>80</v>
      </c>
      <c r="J649" s="38">
        <v>53.333333333333336</v>
      </c>
      <c r="K649" s="38">
        <v>33.333333333333336</v>
      </c>
      <c r="L649" s="30">
        <v>13.333333333333336</v>
      </c>
      <c r="M649" s="171">
        <v>51</v>
      </c>
      <c r="N649" s="167">
        <v>100</v>
      </c>
      <c r="O649" s="172">
        <v>0</v>
      </c>
      <c r="P649" s="167">
        <v>52.135714285714293</v>
      </c>
      <c r="Q649" s="38">
        <f t="shared" si="204"/>
        <v>51.071428571428577</v>
      </c>
      <c r="R649" s="29">
        <v>51.428571428571438</v>
      </c>
      <c r="S649" s="38">
        <v>50</v>
      </c>
      <c r="T649" s="38">
        <v>27.857142857142861</v>
      </c>
      <c r="U649" s="30">
        <v>75</v>
      </c>
      <c r="V649" s="191">
        <v>59.833333333333336</v>
      </c>
      <c r="W649" s="179">
        <v>53.2</v>
      </c>
      <c r="X649" s="184">
        <v>80</v>
      </c>
      <c r="Y649" s="179">
        <v>72.8</v>
      </c>
      <c r="Z649" s="179">
        <v>0</v>
      </c>
      <c r="AA649" s="179">
        <v>60</v>
      </c>
      <c r="AB649" s="183">
        <v>45</v>
      </c>
      <c r="AC649" s="179">
        <v>72.76470588250001</v>
      </c>
      <c r="AD649" s="184">
        <v>73.529411765000006</v>
      </c>
      <c r="AE649" s="179" t="s">
        <v>6</v>
      </c>
      <c r="AF649" s="179" t="s">
        <v>6</v>
      </c>
      <c r="AG649" s="185">
        <v>72</v>
      </c>
      <c r="AH649" s="183">
        <v>43</v>
      </c>
      <c r="AI649" s="179">
        <v>31.148018648075002</v>
      </c>
      <c r="AJ649" s="184">
        <v>60</v>
      </c>
      <c r="AK649" s="179">
        <v>56.258741258999997</v>
      </c>
      <c r="AL649" s="179">
        <v>0</v>
      </c>
      <c r="AM649" s="185">
        <v>8.3333333333000006</v>
      </c>
      <c r="AN649" s="179">
        <v>66.882499999999993</v>
      </c>
      <c r="AO649" s="184">
        <v>61.765000000000001</v>
      </c>
      <c r="AP649" s="179" t="s">
        <v>6</v>
      </c>
      <c r="AQ649" s="179" t="s">
        <v>6</v>
      </c>
      <c r="AR649" s="185">
        <v>72</v>
      </c>
    </row>
    <row r="650" spans="2:44" x14ac:dyDescent="0.3">
      <c r="B650" s="153" t="s">
        <v>39</v>
      </c>
      <c r="C650" s="92" t="s">
        <v>316</v>
      </c>
      <c r="D650" s="29">
        <f>AVERAGE(Mystery_Shopping_Scores6[[#This Row],[Business Start-up (2020)]:[Studying (2020)]], Mystery_Shopping_Scores6[[#This Row],[Regular business operations (2021)]:[Health (2021)]])</f>
        <v>59.259259259259252</v>
      </c>
      <c r="E650" s="29">
        <f>IFERROR(AVERAGE(Mystery_Shopping_Scores6[[#This Row],[Business Start-up (2020)]], Mystery_Shopping_Scores6[[#This Row],[Regular business operations (2021)]]), ".")</f>
        <v>66.666666666666657</v>
      </c>
      <c r="F650" s="30">
        <f>IFERROR(AVERAGE(Mystery_Shopping_Scores6[[#This Row],[Family (2020)]:[Studying (2020)]],Mystery_Shopping_Scores6[[#This Row],[Transport (2021)]:[Health (2021)]]), ".")</f>
        <v>57.142857142857146</v>
      </c>
      <c r="G650" s="171">
        <f>AVERAGE(Mystery_Shopping_Scores6[[#This Row],[Regular business operations (2021)]:[Health (2021)]])</f>
        <v>73.333333333333329</v>
      </c>
      <c r="H650" s="171">
        <v>100</v>
      </c>
      <c r="I650" s="38">
        <v>66.666666666666657</v>
      </c>
      <c r="J650" s="38">
        <v>0</v>
      </c>
      <c r="K650" s="38">
        <v>100</v>
      </c>
      <c r="L650" s="30">
        <v>100</v>
      </c>
      <c r="M650" s="171" t="s">
        <v>6</v>
      </c>
      <c r="N650" s="167" t="s">
        <v>6</v>
      </c>
      <c r="O650" s="172" t="s">
        <v>6</v>
      </c>
      <c r="P650" s="167">
        <v>41.658333333333331</v>
      </c>
      <c r="Q650" s="38">
        <f t="shared" si="204"/>
        <v>41.666666666666657</v>
      </c>
      <c r="R650" s="29">
        <v>33.333333333333329</v>
      </c>
      <c r="S650" s="38">
        <v>33.333333333333329</v>
      </c>
      <c r="T650" s="38">
        <v>33.333333333333329</v>
      </c>
      <c r="U650" s="30">
        <v>66.666666666666657</v>
      </c>
      <c r="V650" s="191">
        <v>44.333333333333336</v>
      </c>
      <c r="W650" s="179">
        <v>41.650000000000006</v>
      </c>
      <c r="X650" s="184">
        <v>100</v>
      </c>
      <c r="Y650" s="179">
        <v>33.299999999999997</v>
      </c>
      <c r="Z650" s="179">
        <v>33.299999999999997</v>
      </c>
      <c r="AA650" s="179">
        <v>0</v>
      </c>
      <c r="AB650" s="183">
        <v>44.333333333333336</v>
      </c>
      <c r="AC650" s="179">
        <v>50</v>
      </c>
      <c r="AD650" s="184">
        <v>33.333333332999999</v>
      </c>
      <c r="AE650" s="179" t="s">
        <v>6</v>
      </c>
      <c r="AF650" s="179" t="s">
        <v>6</v>
      </c>
      <c r="AG650" s="185">
        <v>66.666666667000001</v>
      </c>
      <c r="AH650" s="183">
        <v>44.333333333333336</v>
      </c>
      <c r="AI650" s="179">
        <v>41.666666666499992</v>
      </c>
      <c r="AJ650" s="184">
        <v>100</v>
      </c>
      <c r="AK650" s="179">
        <v>33.333333332999999</v>
      </c>
      <c r="AL650" s="179">
        <v>33.333333332999999</v>
      </c>
      <c r="AM650" s="185">
        <v>0</v>
      </c>
      <c r="AN650" s="179">
        <v>50</v>
      </c>
      <c r="AO650" s="184">
        <v>33.332999999999998</v>
      </c>
      <c r="AP650" s="179" t="s">
        <v>6</v>
      </c>
      <c r="AQ650" s="179" t="s">
        <v>6</v>
      </c>
      <c r="AR650" s="185">
        <v>66.667000000000002</v>
      </c>
    </row>
    <row r="651" spans="2:44" x14ac:dyDescent="0.3">
      <c r="B651" s="153" t="s">
        <v>39</v>
      </c>
      <c r="C651" s="92" t="s">
        <v>740</v>
      </c>
      <c r="D651" s="29">
        <f>AVERAGE(Mystery_Shopping_Scores6[[#This Row],[Business Start-up (2020)]:[Studying (2020)]], Mystery_Shopping_Scores6[[#This Row],[Regular business operations (2021)]:[Health (2021)]])</f>
        <v>7.2310405643738971</v>
      </c>
      <c r="E651" s="29">
        <f>IFERROR(AVERAGE(Mystery_Shopping_Scores6[[#This Row],[Business Start-up (2020)]], Mystery_Shopping_Scores6[[#This Row],[Regular business operations (2021)]]), ".")</f>
        <v>32.539682539682538</v>
      </c>
      <c r="F651" s="30">
        <f>IFERROR(AVERAGE(Mystery_Shopping_Scores6[[#This Row],[Family (2020)]:[Studying (2020)]],Mystery_Shopping_Scores6[[#This Row],[Transport (2021)]:[Health (2021)]]), ".")</f>
        <v>0</v>
      </c>
      <c r="G651" s="171">
        <f>AVERAGE(Mystery_Shopping_Scores6[[#This Row],[Regular business operations (2021)]:[Health (2021)]])</f>
        <v>4.4444444444444446</v>
      </c>
      <c r="H651" s="171">
        <v>22.222222222222221</v>
      </c>
      <c r="I651" s="38">
        <v>0</v>
      </c>
      <c r="J651" s="38">
        <v>0</v>
      </c>
      <c r="K651" s="38">
        <v>0</v>
      </c>
      <c r="L651" s="30">
        <v>0</v>
      </c>
      <c r="M651" s="171">
        <v>13.157894736842104</v>
      </c>
      <c r="N651" s="167">
        <v>0</v>
      </c>
      <c r="O651" s="172">
        <v>0</v>
      </c>
      <c r="P651" s="167">
        <v>11.607142857142858</v>
      </c>
      <c r="Q651" s="38">
        <f t="shared" si="204"/>
        <v>10.714285714285714</v>
      </c>
      <c r="R651" s="29">
        <v>42.857142857142854</v>
      </c>
      <c r="S651" s="38">
        <v>0</v>
      </c>
      <c r="T651" s="38">
        <v>0</v>
      </c>
      <c r="U651" s="30">
        <v>0</v>
      </c>
      <c r="V651" s="191">
        <v>12.333333333333334</v>
      </c>
      <c r="W651" s="179">
        <v>12.5</v>
      </c>
      <c r="X651" s="184">
        <v>50</v>
      </c>
      <c r="Y651" s="179">
        <v>0</v>
      </c>
      <c r="Z651" s="179">
        <v>0</v>
      </c>
      <c r="AA651" s="179">
        <v>0</v>
      </c>
      <c r="AB651" s="183">
        <v>12.333333333333334</v>
      </c>
      <c r="AC651" s="179">
        <v>11.764705882499999</v>
      </c>
      <c r="AD651" s="184">
        <v>23.529411764999999</v>
      </c>
      <c r="AE651" s="179" t="s">
        <v>6</v>
      </c>
      <c r="AF651" s="179" t="s">
        <v>6</v>
      </c>
      <c r="AG651" s="185">
        <v>0</v>
      </c>
      <c r="AH651" s="183">
        <v>8.3333333333333339</v>
      </c>
      <c r="AI651" s="179">
        <v>12.5</v>
      </c>
      <c r="AJ651" s="184">
        <v>50</v>
      </c>
      <c r="AK651" s="179">
        <v>0</v>
      </c>
      <c r="AL651" s="179">
        <v>0</v>
      </c>
      <c r="AM651" s="185">
        <v>0</v>
      </c>
      <c r="AN651" s="179">
        <v>0</v>
      </c>
      <c r="AO651" s="184">
        <v>0</v>
      </c>
      <c r="AP651" s="179" t="s">
        <v>6</v>
      </c>
      <c r="AQ651" s="179" t="s">
        <v>6</v>
      </c>
      <c r="AR651" s="185">
        <v>0</v>
      </c>
    </row>
    <row r="652" spans="2:44" x14ac:dyDescent="0.3">
      <c r="B652" s="153" t="s">
        <v>39</v>
      </c>
      <c r="C652" s="92" t="s">
        <v>741</v>
      </c>
      <c r="D652" s="29">
        <f>AVERAGE(Mystery_Shopping_Scores6[[#This Row],[Business Start-up (2020)]:[Studying (2020)]], Mystery_Shopping_Scores6[[#This Row],[Regular business operations (2021)]:[Health (2021)]])</f>
        <v>16.041666666666668</v>
      </c>
      <c r="E652" s="29">
        <f>IFERROR(AVERAGE(Mystery_Shopping_Scores6[[#This Row],[Business Start-up (2020)]], Mystery_Shopping_Scores6[[#This Row],[Regular business operations (2021)]]), ".")</f>
        <v>41.666666666666671</v>
      </c>
      <c r="F652" s="30">
        <f>IFERROR(AVERAGE(Mystery_Shopping_Scores6[[#This Row],[Family (2020)]:[Studying (2020)]],Mystery_Shopping_Scores6[[#This Row],[Transport (2021)]:[Health (2021)]]), ".")</f>
        <v>7.5</v>
      </c>
      <c r="G652" s="171">
        <f>AVERAGE(Mystery_Shopping_Scores6[[#This Row],[Regular business operations (2021)]:[Health (2021)]])</f>
        <v>12.5</v>
      </c>
      <c r="H652" s="171">
        <v>50</v>
      </c>
      <c r="I652" s="38">
        <v>0</v>
      </c>
      <c r="J652" s="38">
        <v>0</v>
      </c>
      <c r="K652" s="38">
        <v>0</v>
      </c>
      <c r="L652" s="30" t="s">
        <v>6</v>
      </c>
      <c r="M652" s="171">
        <v>25</v>
      </c>
      <c r="N652" s="167">
        <v>80</v>
      </c>
      <c r="O652" s="172">
        <v>0</v>
      </c>
      <c r="P652" s="167">
        <v>21.388888888888889</v>
      </c>
      <c r="Q652" s="38">
        <f t="shared" si="204"/>
        <v>19.583333333333336</v>
      </c>
      <c r="R652" s="29">
        <v>33.333333333333336</v>
      </c>
      <c r="S652" s="38">
        <v>0</v>
      </c>
      <c r="T652" s="38">
        <v>0</v>
      </c>
      <c r="U652" s="30">
        <v>45</v>
      </c>
      <c r="V652" s="191">
        <v>33.75</v>
      </c>
      <c r="W652" s="179">
        <v>25</v>
      </c>
      <c r="X652" s="184">
        <v>50</v>
      </c>
      <c r="Y652" s="179">
        <v>0</v>
      </c>
      <c r="Z652" s="179" t="s">
        <v>6</v>
      </c>
      <c r="AA652" s="179" t="s">
        <v>6</v>
      </c>
      <c r="AB652" s="183">
        <v>33.75</v>
      </c>
      <c r="AC652" s="179">
        <v>42.5</v>
      </c>
      <c r="AD652" s="184">
        <v>60</v>
      </c>
      <c r="AE652" s="179" t="s">
        <v>6</v>
      </c>
      <c r="AF652" s="179" t="s">
        <v>6</v>
      </c>
      <c r="AG652" s="185">
        <v>25</v>
      </c>
      <c r="AH652" s="183">
        <v>18.75</v>
      </c>
      <c r="AI652" s="179">
        <v>25</v>
      </c>
      <c r="AJ652" s="184">
        <v>50</v>
      </c>
      <c r="AK652" s="179">
        <v>0</v>
      </c>
      <c r="AL652" s="179" t="s">
        <v>6</v>
      </c>
      <c r="AM652" s="185" t="s">
        <v>6</v>
      </c>
      <c r="AN652" s="179">
        <v>12.5</v>
      </c>
      <c r="AO652" s="184">
        <v>0</v>
      </c>
      <c r="AP652" s="179" t="s">
        <v>6</v>
      </c>
      <c r="AQ652" s="179" t="s">
        <v>6</v>
      </c>
      <c r="AR652" s="185">
        <v>25</v>
      </c>
    </row>
    <row r="653" spans="2:44" x14ac:dyDescent="0.3">
      <c r="B653" s="153" t="s">
        <v>40</v>
      </c>
      <c r="C653" s="92" t="s">
        <v>307</v>
      </c>
      <c r="D653" s="29">
        <f>AVERAGE(Mystery_Shopping_Scores6[[#This Row],[Business Start-up (2020)]:[Studying (2020)]], Mystery_Shopping_Scores6[[#This Row],[Regular business operations (2021)]:[Health (2021)]])</f>
        <v>71.759774394650634</v>
      </c>
      <c r="E653" s="29">
        <f>IFERROR(AVERAGE(Mystery_Shopping_Scores6[[#This Row],[Business Start-up (2020)]], Mystery_Shopping_Scores6[[#This Row],[Regular business operations (2021)]]), ".")</f>
        <v>67.572385204081627</v>
      </c>
      <c r="F653" s="30">
        <f>IFERROR(AVERAGE(Mystery_Shopping_Scores6[[#This Row],[Family (2020)]:[Studying (2020)]],Mystery_Shopping_Scores6[[#This Row],[Transport (2021)]:[Health (2021)]]), ".")</f>
        <v>72.956171306241785</v>
      </c>
      <c r="G653" s="171">
        <f>AVERAGE(Mystery_Shopping_Scores6[[#This Row],[Regular business operations (2021)]:[Health (2021)]])</f>
        <v>83.981501322751313</v>
      </c>
      <c r="H653" s="29">
        <f t="shared" ref="H653:L653" si="206" xml:space="preserve"> (SUMIFS(H:H, $B:$B, $B653, $C:$C, "1. User centricity")+SUMIFS(H:H, $B:$B, $B653, $C:$C, "2. Transparency")+SUMIFS(H:H, $B:$B, $B653, $C:$C, "3. Key enablers")+ SUMIFS(H:H, $B:$B, $B653, $C:$C, "4. Cross-border services"))/4</f>
        <v>78.958829365079367</v>
      </c>
      <c r="I653" s="38">
        <f t="shared" si="206"/>
        <v>79.952645502645495</v>
      </c>
      <c r="J653" s="38">
        <f t="shared" si="206"/>
        <v>78.878968253968239</v>
      </c>
      <c r="K653" s="38">
        <f t="shared" si="206"/>
        <v>94.25595238095238</v>
      </c>
      <c r="L653" s="30">
        <f t="shared" si="206"/>
        <v>87.861111111111114</v>
      </c>
      <c r="M653" s="171" t="s">
        <v>6</v>
      </c>
      <c r="N653" s="167" t="s">
        <v>6</v>
      </c>
      <c r="O653" s="172" t="s">
        <v>6</v>
      </c>
      <c r="P653" s="167">
        <v>65.688182867262398</v>
      </c>
      <c r="Q653" s="38">
        <f t="shared" si="204"/>
        <v>56.482615734524799</v>
      </c>
      <c r="R653" s="29">
        <f xml:space="preserve"> (SUMIFS(R:R, $B:$B, $B653, $C:$C, "1. User centricity")+SUMIFS(R:R, $B:$B, $B653, $C:$C, "2. Transparency")+SUMIFS(R:R, $B:$B, $B653, $C:$C, "3. Key enablers")+ SUMIFS(R:R, $B:$B, $B653, $C:$C, "4. Cross-border services"))/4</f>
        <v>56.185941043083901</v>
      </c>
      <c r="S653" s="38">
        <f xml:space="preserve"> (SUMIFS(S:S, $B:$B, $B653, $C:$C, "1. User centricity")+SUMIFS(S:S, $B:$B, $B653, $C:$C, "2. Transparency")+SUMIFS(S:S, $B:$B, $B653, $C:$C, "3. Key enablers")+ SUMIFS(S:S, $B:$B, $B653, $C:$C, "4. Cross-border services"))/4</f>
        <v>44.541666666666657</v>
      </c>
      <c r="T653" s="38">
        <f xml:space="preserve"> (SUMIFS(T:T, $B:$B, $B653, $C:$C, "1. User centricity")+SUMIFS(T:T, $B:$B, $B653, $C:$C, "2. Transparency")+SUMIFS(T:T, $B:$B, $B653, $C:$C, "3. Key enablers")+ SUMIFS(T:T, $B:$B, $B653, $C:$C, "4. Cross-border services"))/4</f>
        <v>66.70186316485659</v>
      </c>
      <c r="U653" s="30">
        <f xml:space="preserve"> (SUMIFS(U:U, $B:$B, $B653, $C:$C, "1. User centricity")+SUMIFS(U:U, $B:$B, $B653, $C:$C, "2. Transparency")+SUMIFS(U:U, $B:$B, $B653, $C:$C, "3. Key enablers")+ SUMIFS(U:U, $B:$B, $B653, $C:$C, "4. Cross-border services"))/4</f>
        <v>58.500992063492056</v>
      </c>
      <c r="V653" s="191">
        <v>68.25</v>
      </c>
      <c r="W653" s="179">
        <v>74.893750000000011</v>
      </c>
      <c r="X653" s="184">
        <v>76.943750000000009</v>
      </c>
      <c r="Y653" s="179">
        <v>83.112499999999997</v>
      </c>
      <c r="Z653" s="179">
        <v>63.774999999999999</v>
      </c>
      <c r="AA653" s="179">
        <v>75.743750000000006</v>
      </c>
      <c r="AB653" s="183">
        <v>63</v>
      </c>
      <c r="AC653" s="179">
        <v>61.488264432402083</v>
      </c>
      <c r="AD653" s="184">
        <v>61.779086870194448</v>
      </c>
      <c r="AE653" s="179">
        <v>39.426146384585188</v>
      </c>
      <c r="AF653" s="179">
        <v>71.63060666187036</v>
      </c>
      <c r="AG653" s="185">
        <v>73.11721781295833</v>
      </c>
      <c r="AH653" s="183">
        <v>57.125</v>
      </c>
      <c r="AI653" s="179">
        <v>64.64703088596805</v>
      </c>
      <c r="AJ653" s="184">
        <v>69.871403769812503</v>
      </c>
      <c r="AK653" s="179">
        <v>66.417477745504158</v>
      </c>
      <c r="AL653" s="179">
        <v>56.302218219076387</v>
      </c>
      <c r="AM653" s="185">
        <v>65.99702380947916</v>
      </c>
      <c r="AN653" s="179">
        <v>49.938030671296296</v>
      </c>
      <c r="AO653" s="184">
        <v>44.880645833333332</v>
      </c>
      <c r="AP653" s="179">
        <v>32.358342592592585</v>
      </c>
      <c r="AQ653" s="179">
        <v>59.371037037037034</v>
      </c>
      <c r="AR653" s="185">
        <v>63.142097222222219</v>
      </c>
    </row>
    <row r="654" spans="2:44" x14ac:dyDescent="0.3">
      <c r="B654" s="153" t="s">
        <v>40</v>
      </c>
      <c r="C654" s="92" t="s">
        <v>734</v>
      </c>
      <c r="D654" s="29">
        <f>AVERAGE(Mystery_Shopping_Scores6[[#This Row],[Business Start-up (2020)]:[Studying (2020)]], Mystery_Shopping_Scores6[[#This Row],[Regular business operations (2021)]:[Health (2021)]])</f>
        <v>93.034051177326035</v>
      </c>
      <c r="E654" s="29">
        <f>IFERROR(AVERAGE(Mystery_Shopping_Scores6[[#This Row],[Business Start-up (2020)]], Mystery_Shopping_Scores6[[#This Row],[Regular business operations (2021)]]), ".")</f>
        <v>96.984126984126988</v>
      </c>
      <c r="F654" s="30">
        <f>IFERROR(AVERAGE(Mystery_Shopping_Scores6[[#This Row],[Family (2020)]:[Studying (2020)]],Mystery_Shopping_Scores6[[#This Row],[Transport (2021)]:[Health (2021)]]), ".")</f>
        <v>91.905458089668613</v>
      </c>
      <c r="G654" s="171">
        <f>AVERAGE(Mystery_Shopping_Scores6[[#This Row],[Regular business operations (2021)]:[Health (2021)]])</f>
        <v>98.222222222222214</v>
      </c>
      <c r="H654" s="29">
        <f t="shared" ref="H654:L654" si="207">2/3*IF(ISNUMBER(H655),H655)+1/3*(2/3*IF(ISNUMBER(H657),H657)+IF(ISNUMBER(H656),H656)/3)</f>
        <v>97.777777777777771</v>
      </c>
      <c r="I654" s="38">
        <f t="shared" si="207"/>
        <v>93.333333333333329</v>
      </c>
      <c r="J654" s="38">
        <f t="shared" si="207"/>
        <v>99.999999999999986</v>
      </c>
      <c r="K654" s="38">
        <f t="shared" si="207"/>
        <v>99.999999999999986</v>
      </c>
      <c r="L654" s="30">
        <f t="shared" si="207"/>
        <v>99.999999999999986</v>
      </c>
      <c r="M654" s="171" t="s">
        <v>6</v>
      </c>
      <c r="N654" s="167" t="s">
        <v>6</v>
      </c>
      <c r="O654" s="172" t="s">
        <v>6</v>
      </c>
      <c r="P654" s="167">
        <v>92.261918685602893</v>
      </c>
      <c r="Q654" s="38">
        <f t="shared" si="204"/>
        <v>86.548837371205792</v>
      </c>
      <c r="R654" s="29">
        <f>2/3*IF(ISNUMBER(R655),R655)+1/3*(2/3*IF(ISNUMBER(R657),R657)+IF(ISNUMBER(R656),R656)/3)</f>
        <v>96.19047619047619</v>
      </c>
      <c r="S654" s="38">
        <f>2/3*IF(ISNUMBER(S655),S655)+1/3*(2/3*IF(ISNUMBER(S657),S657)+IF(ISNUMBER(S656),S656)/3)</f>
        <v>71.055555555555543</v>
      </c>
      <c r="T654" s="38">
        <f>2/3*IF(ISNUMBER(T655),T655)+1/3*(2/3*IF(ISNUMBER(T657),T657)+IF(ISNUMBER(T656),T656)/3)</f>
        <v>92.949317738791422</v>
      </c>
      <c r="U654" s="30">
        <f>2/3*IF(ISNUMBER(U655),U655)+1/3*(2/3*IF(ISNUMBER(U657),U657)+IF(ISNUMBER(U656),U656)/3)</f>
        <v>86</v>
      </c>
      <c r="V654" s="191">
        <v>90.375</v>
      </c>
      <c r="W654" s="179">
        <v>97.974999999999994</v>
      </c>
      <c r="X654" s="184">
        <v>92.6</v>
      </c>
      <c r="Y654" s="179">
        <v>100</v>
      </c>
      <c r="Z654" s="179">
        <v>99.3</v>
      </c>
      <c r="AA654" s="179">
        <v>100</v>
      </c>
      <c r="AB654" s="183">
        <v>88</v>
      </c>
      <c r="AC654" s="179">
        <v>82.806577681611103</v>
      </c>
      <c r="AD654" s="184">
        <v>91.777777777777771</v>
      </c>
      <c r="AE654" s="179">
        <v>58.333333333555551</v>
      </c>
      <c r="AF654" s="179">
        <v>86.6522366521111</v>
      </c>
      <c r="AG654" s="185">
        <v>94.462962962999995</v>
      </c>
      <c r="AH654" s="183">
        <v>85</v>
      </c>
      <c r="AI654" s="179">
        <v>93.351805753055544</v>
      </c>
      <c r="AJ654" s="184">
        <v>92.962962962999995</v>
      </c>
      <c r="AK654" s="179">
        <v>93.36336336333332</v>
      </c>
      <c r="AL654" s="179">
        <v>87.080896685888888</v>
      </c>
      <c r="AM654" s="185">
        <v>99.999999999999986</v>
      </c>
      <c r="AN654" s="179">
        <v>76.681527777777774</v>
      </c>
      <c r="AO654" s="184">
        <v>83.803666666666658</v>
      </c>
      <c r="AP654" s="179">
        <v>55.984111111111105</v>
      </c>
      <c r="AQ654" s="179">
        <v>79.841111111111104</v>
      </c>
      <c r="AR654" s="185">
        <v>87.097222222222214</v>
      </c>
    </row>
    <row r="655" spans="2:44" x14ac:dyDescent="0.3">
      <c r="B655" s="153" t="s">
        <v>40</v>
      </c>
      <c r="C655" s="92" t="s">
        <v>308</v>
      </c>
      <c r="D655" s="29">
        <f>AVERAGE(Mystery_Shopping_Scores6[[#This Row],[Business Start-up (2020)]:[Studying (2020)]], Mystery_Shopping_Scores6[[#This Row],[Regular business operations (2021)]:[Health (2021)]])</f>
        <v>90.334215167548507</v>
      </c>
      <c r="E655" s="29">
        <f>IFERROR(AVERAGE(Mystery_Shopping_Scores6[[#This Row],[Business Start-up (2020)]], Mystery_Shopping_Scores6[[#This Row],[Regular business operations (2021)]]), ".")</f>
        <v>97.142857142857139</v>
      </c>
      <c r="F655" s="30">
        <f>IFERROR(AVERAGE(Mystery_Shopping_Scores6[[#This Row],[Family (2020)]:[Studying (2020)]],Mystery_Shopping_Scores6[[#This Row],[Transport (2021)]:[Health (2021)]]), ".")</f>
        <v>88.388888888888886</v>
      </c>
      <c r="G655" s="171">
        <f>AVERAGE(Mystery_Shopping_Scores6[[#This Row],[Regular business operations (2021)]:[Health (2021)]])</f>
        <v>98</v>
      </c>
      <c r="H655" s="171">
        <v>100</v>
      </c>
      <c r="I655" s="38">
        <v>90</v>
      </c>
      <c r="J655" s="38">
        <v>100</v>
      </c>
      <c r="K655" s="38">
        <v>100</v>
      </c>
      <c r="L655" s="30">
        <v>100</v>
      </c>
      <c r="M655" s="171">
        <v>90.715686274509807</v>
      </c>
      <c r="N655" s="167" t="s">
        <v>6</v>
      </c>
      <c r="O655" s="172">
        <v>61.333333333333336</v>
      </c>
      <c r="P655" s="167">
        <v>89.625992063492063</v>
      </c>
      <c r="Q655" s="38">
        <f t="shared" si="204"/>
        <v>80.751984126984127</v>
      </c>
      <c r="R655" s="29">
        <v>94.285714285714292</v>
      </c>
      <c r="S655" s="38">
        <v>57</v>
      </c>
      <c r="T655" s="38">
        <v>92.055555555555557</v>
      </c>
      <c r="U655" s="30">
        <v>79.666666666666671</v>
      </c>
      <c r="V655" s="191">
        <v>90.875</v>
      </c>
      <c r="W655" s="179">
        <v>98.5</v>
      </c>
      <c r="X655" s="184">
        <v>95</v>
      </c>
      <c r="Y655" s="179">
        <v>100</v>
      </c>
      <c r="Z655" s="179">
        <v>99</v>
      </c>
      <c r="AA655" s="179">
        <v>100</v>
      </c>
      <c r="AB655" s="183">
        <v>89.375</v>
      </c>
      <c r="AC655" s="179">
        <v>83.318452381</v>
      </c>
      <c r="AD655" s="184">
        <v>98</v>
      </c>
      <c r="AE655" s="179">
        <v>45.166666667000001</v>
      </c>
      <c r="AF655" s="179">
        <v>92.857142856999999</v>
      </c>
      <c r="AG655" s="185">
        <v>97.25</v>
      </c>
      <c r="AH655" s="183">
        <v>87</v>
      </c>
      <c r="AI655" s="179">
        <v>95.433114035000003</v>
      </c>
      <c r="AJ655" s="184">
        <v>95</v>
      </c>
      <c r="AK655" s="179">
        <v>95</v>
      </c>
      <c r="AL655" s="179">
        <v>91.732456139999996</v>
      </c>
      <c r="AM655" s="185">
        <v>100</v>
      </c>
      <c r="AN655" s="179">
        <v>78.256</v>
      </c>
      <c r="AO655" s="184">
        <v>89.167000000000002</v>
      </c>
      <c r="AP655" s="179">
        <v>43.5</v>
      </c>
      <c r="AQ655" s="179">
        <v>87.856999999999999</v>
      </c>
      <c r="AR655" s="185">
        <v>92.5</v>
      </c>
    </row>
    <row r="656" spans="2:44" x14ac:dyDescent="0.3">
      <c r="B656" s="153" t="s">
        <v>40</v>
      </c>
      <c r="C656" s="92" t="s">
        <v>735</v>
      </c>
      <c r="D656" s="29">
        <f>AVERAGE(Mystery_Shopping_Scores6[[#This Row],[Business Start-up (2020)]:[Studying (2020)]], Mystery_Shopping_Scores6[[#This Row],[Regular business operations (2021)]:[Health (2021)]])</f>
        <v>95.301169590643269</v>
      </c>
      <c r="E656" s="29">
        <f>IFERROR(AVERAGE(Mystery_Shopping_Scores6[[#This Row],[Business Start-up (2020)]], Mystery_Shopping_Scores6[[#This Row],[Regular business operations (2021)]]), ".")</f>
        <v>90</v>
      </c>
      <c r="F656" s="30">
        <f>IFERROR(AVERAGE(Mystery_Shopping_Scores6[[#This Row],[Family (2020)]:[Studying (2020)]],Mystery_Shopping_Scores6[[#This Row],[Transport (2021)]:[Health (2021)]]), ".")</f>
        <v>96.815789473684205</v>
      </c>
      <c r="G656" s="171">
        <f>AVERAGE(Mystery_Shopping_Scores6[[#This Row],[Regular business operations (2021)]:[Health (2021)]])</f>
        <v>96</v>
      </c>
      <c r="H656" s="171">
        <v>80</v>
      </c>
      <c r="I656" s="38">
        <v>100</v>
      </c>
      <c r="J656" s="38">
        <v>100</v>
      </c>
      <c r="K656" s="38">
        <v>100</v>
      </c>
      <c r="L656" s="30">
        <v>100</v>
      </c>
      <c r="M656" s="171">
        <v>93.827160493827165</v>
      </c>
      <c r="N656" s="167" t="s">
        <v>6</v>
      </c>
      <c r="O656" s="172">
        <v>85</v>
      </c>
      <c r="P656" s="167">
        <v>92.601315789473688</v>
      </c>
      <c r="Q656" s="38">
        <f t="shared" si="204"/>
        <v>94.42763157894737</v>
      </c>
      <c r="R656" s="29">
        <v>100</v>
      </c>
      <c r="S656" s="38">
        <v>97.5</v>
      </c>
      <c r="T656" s="38">
        <v>84.21052631578948</v>
      </c>
      <c r="U656" s="30">
        <v>96</v>
      </c>
      <c r="V656" s="191">
        <v>68.25</v>
      </c>
      <c r="W656" s="179">
        <v>90.775000000000006</v>
      </c>
      <c r="X656" s="184">
        <v>63.6</v>
      </c>
      <c r="Y656" s="179">
        <v>100</v>
      </c>
      <c r="Z656" s="179">
        <v>99.5</v>
      </c>
      <c r="AA656" s="179">
        <v>100</v>
      </c>
      <c r="AB656" s="183">
        <v>56.5</v>
      </c>
      <c r="AC656" s="179">
        <v>45.3484848485</v>
      </c>
      <c r="AD656" s="184">
        <v>38</v>
      </c>
      <c r="AE656" s="179">
        <v>54</v>
      </c>
      <c r="AF656" s="179">
        <v>22.727272726999999</v>
      </c>
      <c r="AG656" s="185">
        <v>66.666666667000001</v>
      </c>
      <c r="AH656" s="183">
        <v>51.125</v>
      </c>
      <c r="AI656" s="179">
        <v>67.567567567499992</v>
      </c>
      <c r="AJ656" s="184">
        <v>66.666666667000001</v>
      </c>
      <c r="AK656" s="179">
        <v>70.270270269999997</v>
      </c>
      <c r="AL656" s="179">
        <v>33.333333332999999</v>
      </c>
      <c r="AM656" s="185">
        <v>100</v>
      </c>
      <c r="AN656" s="179">
        <v>34.883749999999999</v>
      </c>
      <c r="AO656" s="184">
        <v>19.231000000000002</v>
      </c>
      <c r="AP656" s="179">
        <v>42.856999999999999</v>
      </c>
      <c r="AQ656" s="179">
        <v>20</v>
      </c>
      <c r="AR656" s="185">
        <v>57.447000000000003</v>
      </c>
    </row>
    <row r="657" spans="2:44" x14ac:dyDescent="0.3">
      <c r="B657" s="154" t="s">
        <v>40</v>
      </c>
      <c r="C657" s="114" t="s">
        <v>736</v>
      </c>
      <c r="D657" s="29">
        <f>AVERAGE(Mystery_Shopping_Scores6[[#This Row],[Business Start-up (2020)]:[Studying (2020)]], Mystery_Shopping_Scores6[[#This Row],[Regular business operations (2021)]:[Health (2021)]])</f>
        <v>100</v>
      </c>
      <c r="E657" s="29">
        <f>IFERROR(AVERAGE(Mystery_Shopping_Scores6[[#This Row],[Business Start-up (2020)]], Mystery_Shopping_Scores6[[#This Row],[Regular business operations (2021)]]), ".")</f>
        <v>100</v>
      </c>
      <c r="F657" s="30">
        <f>IFERROR(AVERAGE(Mystery_Shopping_Scores6[[#This Row],[Family (2020)]:[Studying (2020)]],Mystery_Shopping_Scores6[[#This Row],[Transport (2021)]:[Health (2021)]]), ".")</f>
        <v>100</v>
      </c>
      <c r="G657" s="171">
        <f>AVERAGE(Mystery_Shopping_Scores6[[#This Row],[Regular business operations (2021)]:[Health (2021)]])</f>
        <v>100</v>
      </c>
      <c r="H657" s="171">
        <v>100</v>
      </c>
      <c r="I657" s="38">
        <v>100</v>
      </c>
      <c r="J657" s="38">
        <v>100</v>
      </c>
      <c r="K657" s="38">
        <v>100</v>
      </c>
      <c r="L657" s="30">
        <v>100</v>
      </c>
      <c r="M657" s="171" t="s">
        <v>6</v>
      </c>
      <c r="N657" s="167" t="s">
        <v>6</v>
      </c>
      <c r="O657" s="172" t="s">
        <v>6</v>
      </c>
      <c r="P657" s="167">
        <v>100</v>
      </c>
      <c r="Q657" s="38">
        <f t="shared" si="204"/>
        <v>100</v>
      </c>
      <c r="R657" s="29">
        <v>100</v>
      </c>
      <c r="S657" s="38">
        <v>100</v>
      </c>
      <c r="T657" s="38">
        <v>100</v>
      </c>
      <c r="U657" s="30">
        <v>100</v>
      </c>
      <c r="V657" s="191">
        <v>100</v>
      </c>
      <c r="W657" s="179">
        <v>100</v>
      </c>
      <c r="X657" s="184">
        <v>100</v>
      </c>
      <c r="Y657" s="179">
        <v>100</v>
      </c>
      <c r="Z657" s="179">
        <v>100</v>
      </c>
      <c r="AA657" s="179">
        <v>100</v>
      </c>
      <c r="AB657" s="183">
        <v>100</v>
      </c>
      <c r="AC657" s="179">
        <v>100</v>
      </c>
      <c r="AD657" s="184">
        <v>100</v>
      </c>
      <c r="AE657" s="179">
        <v>100</v>
      </c>
      <c r="AF657" s="179">
        <v>100</v>
      </c>
      <c r="AG657" s="185">
        <v>100</v>
      </c>
      <c r="AH657" s="183">
        <v>96.5</v>
      </c>
      <c r="AI657" s="179">
        <v>100</v>
      </c>
      <c r="AJ657" s="184">
        <v>100</v>
      </c>
      <c r="AK657" s="179">
        <v>100</v>
      </c>
      <c r="AL657" s="179">
        <v>100</v>
      </c>
      <c r="AM657" s="185">
        <v>100</v>
      </c>
      <c r="AN657" s="179">
        <v>92.856999999999999</v>
      </c>
      <c r="AO657" s="184">
        <v>100</v>
      </c>
      <c r="AP657" s="179">
        <v>100</v>
      </c>
      <c r="AQ657" s="179">
        <v>85.713999999999999</v>
      </c>
      <c r="AR657" s="185">
        <v>85.713999999999999</v>
      </c>
    </row>
    <row r="658" spans="2:44" x14ac:dyDescent="0.3">
      <c r="B658" s="154" t="s">
        <v>40</v>
      </c>
      <c r="C658" s="92" t="s">
        <v>309</v>
      </c>
      <c r="D658" s="29">
        <f>AVERAGE(Mystery_Shopping_Scores6[[#This Row],[Business Start-up (2020)]:[Studying (2020)]], Mystery_Shopping_Scores6[[#This Row],[Regular business operations (2021)]:[Health (2021)]])</f>
        <v>61.715209540606367</v>
      </c>
      <c r="E658" s="29">
        <f>IFERROR(AVERAGE(Mystery_Shopping_Scores6[[#This Row],[Business Start-up (2020)]], Mystery_Shopping_Scores6[[#This Row],[Regular business operations (2021)]]), ".")</f>
        <v>59.729024943310648</v>
      </c>
      <c r="F658" s="30">
        <f>IFERROR(AVERAGE(Mystery_Shopping_Scores6[[#This Row],[Family (2020)]:[Studying (2020)]],Mystery_Shopping_Scores6[[#This Row],[Transport (2021)]:[Health (2021)]]), ".")</f>
        <v>62.282690854119423</v>
      </c>
      <c r="G658" s="171">
        <f>AVERAGE(Mystery_Shopping_Scores6[[#This Row],[Regular business operations (2021)]:[Health (2021)]])</f>
        <v>79.056084656084664</v>
      </c>
      <c r="H658" s="29">
        <f t="shared" ref="H658:L658" si="208">1/3*IF(ISNUMBER(H659),H659,0)+1/3*IF(ISNUMBER(H661),H661,0)+1/3*IF(ISNUMBER(H660),H660,0)</f>
        <v>84.285714285714278</v>
      </c>
      <c r="I658" s="38">
        <f t="shared" si="208"/>
        <v>75.343915343915342</v>
      </c>
      <c r="J658" s="38">
        <f t="shared" si="208"/>
        <v>69.682539682539669</v>
      </c>
      <c r="K658" s="38">
        <f t="shared" si="208"/>
        <v>89.523809523809518</v>
      </c>
      <c r="L658" s="30">
        <f t="shared" si="208"/>
        <v>76.444444444444443</v>
      </c>
      <c r="M658" s="171" t="s">
        <v>6</v>
      </c>
      <c r="N658" s="167" t="s">
        <v>6</v>
      </c>
      <c r="O658" s="172" t="s">
        <v>6</v>
      </c>
      <c r="P658" s="167">
        <v>55.46955782312925</v>
      </c>
      <c r="Q658" s="38">
        <f t="shared" si="204"/>
        <v>40.039115646258495</v>
      </c>
      <c r="R658" s="29">
        <f>1/3*IF(ISNUMBER(R659),R659,0)+1/3*IF(ISNUMBER(R661),R661,0)+1/3*IF(ISNUMBER(R660),R660,0)</f>
        <v>35.172335600907026</v>
      </c>
      <c r="S658" s="38">
        <f>1/3*IF(ISNUMBER(S659),S659,0)+1/3*IF(ISNUMBER(S661),S661,0)+1/3*IF(ISNUMBER(S660),S660,0)</f>
        <v>42.666666666666664</v>
      </c>
      <c r="T658" s="38">
        <f>1/3*IF(ISNUMBER(T659),T659,0)+1/3*IF(ISNUMBER(T661),T661,0)+1/3*IF(ISNUMBER(T660),T660,0)</f>
        <v>44.730158730158728</v>
      </c>
      <c r="U658" s="30">
        <f>1/3*IF(ISNUMBER(U659),U659,0)+1/3*IF(ISNUMBER(U661),U661,0)+1/3*IF(ISNUMBER(U660),U660,0)</f>
        <v>37.587301587301582</v>
      </c>
      <c r="V658" s="191">
        <v>61.5</v>
      </c>
      <c r="W658" s="179">
        <v>70.900000000000006</v>
      </c>
      <c r="X658" s="184">
        <v>84.4</v>
      </c>
      <c r="Y658" s="179">
        <v>73.400000000000006</v>
      </c>
      <c r="Z658" s="179">
        <v>59.9</v>
      </c>
      <c r="AA658" s="179">
        <v>65.900000000000006</v>
      </c>
      <c r="AB658" s="183">
        <v>59.875</v>
      </c>
      <c r="AC658" s="179">
        <v>52.230709876508328</v>
      </c>
      <c r="AD658" s="184">
        <v>55.191468254</v>
      </c>
      <c r="AE658" s="179">
        <v>40.748677248699998</v>
      </c>
      <c r="AF658" s="179">
        <v>58.693452380999993</v>
      </c>
      <c r="AG658" s="185">
        <v>54.289241622333336</v>
      </c>
      <c r="AH658" s="183">
        <v>56</v>
      </c>
      <c r="AI658" s="179">
        <v>67.487185846416665</v>
      </c>
      <c r="AJ658" s="184">
        <v>80.033068783000004</v>
      </c>
      <c r="AK658" s="179">
        <v>72.862103174333328</v>
      </c>
      <c r="AL658" s="179">
        <v>58.898809523666664</v>
      </c>
      <c r="AM658" s="185">
        <v>58.154761904666664</v>
      </c>
      <c r="AN658" s="179">
        <v>44.472000000000001</v>
      </c>
      <c r="AO658" s="184">
        <v>35.337666666666671</v>
      </c>
      <c r="AP658" s="179">
        <v>40.059666666666665</v>
      </c>
      <c r="AQ658" s="179">
        <v>54.756999999999998</v>
      </c>
      <c r="AR658" s="185">
        <v>47.733666666666657</v>
      </c>
    </row>
    <row r="659" spans="2:44" x14ac:dyDescent="0.3">
      <c r="B659" s="154" t="s">
        <v>40</v>
      </c>
      <c r="C659" s="114" t="s">
        <v>737</v>
      </c>
      <c r="D659" s="29">
        <f>AVERAGE(Mystery_Shopping_Scores6[[#This Row],[Business Start-up (2020)]:[Studying (2020)]], Mystery_Shopping_Scores6[[#This Row],[Regular business operations (2021)]:[Health (2021)]])</f>
        <v>56.108591584782062</v>
      </c>
      <c r="E659" s="29">
        <f>IFERROR(AVERAGE(Mystery_Shopping_Scores6[[#This Row],[Business Start-up (2020)]], Mystery_Shopping_Scores6[[#This Row],[Regular business operations (2021)]]), ".")</f>
        <v>66.020408163265301</v>
      </c>
      <c r="F659" s="30">
        <f>IFERROR(AVERAGE(Mystery_Shopping_Scores6[[#This Row],[Family (2020)]:[Studying (2020)]],Mystery_Shopping_Scores6[[#This Row],[Transport (2021)]:[Health (2021)]]), ".")</f>
        <v>53.276643990929706</v>
      </c>
      <c r="G659" s="171">
        <f>AVERAGE(Mystery_Shopping_Scores6[[#This Row],[Regular business operations (2021)]:[Health (2021)]])</f>
        <v>72.968253968253961</v>
      </c>
      <c r="H659" s="171">
        <v>72.857142857142861</v>
      </c>
      <c r="I659" s="38">
        <v>46.031746031746025</v>
      </c>
      <c r="J659" s="38">
        <v>85.714285714285708</v>
      </c>
      <c r="K659" s="38">
        <v>95.238095238095241</v>
      </c>
      <c r="L659" s="30">
        <v>65</v>
      </c>
      <c r="M659" s="171">
        <v>54.771241830065364</v>
      </c>
      <c r="N659" s="167" t="s">
        <v>6</v>
      </c>
      <c r="O659" s="172">
        <v>0</v>
      </c>
      <c r="P659" s="167">
        <v>55.129506802721082</v>
      </c>
      <c r="Q659" s="38">
        <f t="shared" si="204"/>
        <v>35.034013605442176</v>
      </c>
      <c r="R659" s="29">
        <v>59.183673469387756</v>
      </c>
      <c r="S659" s="38">
        <v>16.666666666666668</v>
      </c>
      <c r="T659" s="38">
        <v>42.857142857142861</v>
      </c>
      <c r="U659" s="30">
        <v>21.428571428571427</v>
      </c>
      <c r="V659" s="191">
        <v>65.5</v>
      </c>
      <c r="W659" s="179">
        <v>75.225000000000009</v>
      </c>
      <c r="X659" s="184">
        <v>93.7</v>
      </c>
      <c r="Y659" s="179">
        <v>92.9</v>
      </c>
      <c r="Z659" s="179">
        <v>61.9</v>
      </c>
      <c r="AA659" s="179">
        <v>52.4</v>
      </c>
      <c r="AB659" s="183">
        <v>64.125</v>
      </c>
      <c r="AC659" s="179">
        <v>55.833333333275007</v>
      </c>
      <c r="AD659" s="184">
        <v>82.261904762</v>
      </c>
      <c r="AE659" s="179">
        <v>5.3571428571000004</v>
      </c>
      <c r="AF659" s="179">
        <v>57.142857143000001</v>
      </c>
      <c r="AG659" s="185">
        <v>78.571428570999998</v>
      </c>
      <c r="AH659" s="183">
        <v>57.125</v>
      </c>
      <c r="AI659" s="179">
        <v>72.589285714249996</v>
      </c>
      <c r="AJ659" s="184">
        <v>83.214285713999999</v>
      </c>
      <c r="AK659" s="179">
        <v>92.857142856999999</v>
      </c>
      <c r="AL659" s="179">
        <v>61.904761905000001</v>
      </c>
      <c r="AM659" s="185">
        <v>52.380952381</v>
      </c>
      <c r="AN659" s="179">
        <v>41.607250000000001</v>
      </c>
      <c r="AO659" s="184">
        <v>33.929000000000002</v>
      </c>
      <c r="AP659" s="179">
        <v>8.9290000000000003</v>
      </c>
      <c r="AQ659" s="179">
        <v>50</v>
      </c>
      <c r="AR659" s="185">
        <v>73.570999999999998</v>
      </c>
    </row>
    <row r="660" spans="2:44" x14ac:dyDescent="0.3">
      <c r="B660" s="154" t="s">
        <v>40</v>
      </c>
      <c r="C660" s="114" t="s">
        <v>738</v>
      </c>
      <c r="D660" s="29">
        <f>AVERAGE(Mystery_Shopping_Scores6[[#This Row],[Business Start-up (2020)]:[Studying (2020)]], Mystery_Shopping_Scores6[[#This Row],[Regular business operations (2021)]:[Health (2021)]])</f>
        <v>62.370370370370374</v>
      </c>
      <c r="E660" s="29">
        <f>IFERROR(AVERAGE(Mystery_Shopping_Scores6[[#This Row],[Business Start-up (2020)]], Mystery_Shopping_Scores6[[#This Row],[Regular business operations (2021)]]), ".")</f>
        <v>50.666666666666671</v>
      </c>
      <c r="F660" s="30">
        <f>IFERROR(AVERAGE(Mystery_Shopping_Scores6[[#This Row],[Family (2020)]:[Studying (2020)]],Mystery_Shopping_Scores6[[#This Row],[Transport (2021)]:[Health (2021)]]), ".")</f>
        <v>65.714285714285708</v>
      </c>
      <c r="G660" s="171">
        <f>AVERAGE(Mystery_Shopping_Scores6[[#This Row],[Regular business operations (2021)]:[Health (2021)]])</f>
        <v>79.199999999999989</v>
      </c>
      <c r="H660" s="171">
        <v>80</v>
      </c>
      <c r="I660" s="38">
        <v>80</v>
      </c>
      <c r="J660" s="38">
        <v>73.333333333333329</v>
      </c>
      <c r="K660" s="38">
        <v>73.333333333333329</v>
      </c>
      <c r="L660" s="30">
        <v>89.333333333333329</v>
      </c>
      <c r="M660" s="171" t="s">
        <v>6</v>
      </c>
      <c r="N660" s="167" t="s">
        <v>6</v>
      </c>
      <c r="O660" s="172" t="s">
        <v>6</v>
      </c>
      <c r="P660" s="167">
        <v>53.154166666666669</v>
      </c>
      <c r="Q660" s="38">
        <f t="shared" si="204"/>
        <v>41.333333333333336</v>
      </c>
      <c r="R660" s="29">
        <v>21.333333333333336</v>
      </c>
      <c r="S660" s="38">
        <v>61.333333333333336</v>
      </c>
      <c r="T660" s="38">
        <v>41.333333333333336</v>
      </c>
      <c r="U660" s="30">
        <v>41.333333333333336</v>
      </c>
      <c r="V660" s="191">
        <v>50.375</v>
      </c>
      <c r="W660" s="179">
        <v>64.975000000000009</v>
      </c>
      <c r="X660" s="184">
        <v>80</v>
      </c>
      <c r="Y660" s="179">
        <v>53.3</v>
      </c>
      <c r="Z660" s="179">
        <v>53.3</v>
      </c>
      <c r="AA660" s="179">
        <v>73.3</v>
      </c>
      <c r="AB660" s="183">
        <v>47.875</v>
      </c>
      <c r="AC660" s="179">
        <v>36.333333332999999</v>
      </c>
      <c r="AD660" s="184">
        <v>21.333333332999999</v>
      </c>
      <c r="AE660" s="179">
        <v>61.333333332999999</v>
      </c>
      <c r="AF660" s="179">
        <v>41.333333332999999</v>
      </c>
      <c r="AG660" s="185">
        <v>21.333333332999999</v>
      </c>
      <c r="AH660" s="183">
        <v>42.75</v>
      </c>
      <c r="AI660" s="179">
        <v>59.999999999749988</v>
      </c>
      <c r="AJ660" s="184">
        <v>80</v>
      </c>
      <c r="AK660" s="179">
        <v>53.333333332999999</v>
      </c>
      <c r="AL660" s="179">
        <v>53.333333332999999</v>
      </c>
      <c r="AM660" s="185">
        <v>53.333333332999999</v>
      </c>
      <c r="AN660" s="179">
        <v>25.417000000000002</v>
      </c>
      <c r="AO660" s="184">
        <v>11.667</v>
      </c>
      <c r="AP660" s="179">
        <v>46.667000000000002</v>
      </c>
      <c r="AQ660" s="179">
        <v>36.667000000000002</v>
      </c>
      <c r="AR660" s="185">
        <v>6.6669999999999998</v>
      </c>
    </row>
    <row r="661" spans="2:44" x14ac:dyDescent="0.3">
      <c r="B661" s="154" t="s">
        <v>40</v>
      </c>
      <c r="C661" s="114" t="s">
        <v>739</v>
      </c>
      <c r="D661" s="29">
        <f>AVERAGE(Mystery_Shopping_Scores6[[#This Row],[Business Start-up (2020)]:[Studying (2020)]], Mystery_Shopping_Scores6[[#This Row],[Regular business operations (2021)]:[Health (2021)]])</f>
        <v>66.666666666666671</v>
      </c>
      <c r="E661" s="29">
        <f>IFERROR(AVERAGE(Mystery_Shopping_Scores6[[#This Row],[Business Start-up (2020)]], Mystery_Shopping_Scores6[[#This Row],[Regular business operations (2021)]]), ".")</f>
        <v>62.5</v>
      </c>
      <c r="F661" s="30">
        <f>IFERROR(AVERAGE(Mystery_Shopping_Scores6[[#This Row],[Family (2020)]:[Studying (2020)]],Mystery_Shopping_Scores6[[#This Row],[Transport (2021)]:[Health (2021)]]), ".")</f>
        <v>67.857142857142861</v>
      </c>
      <c r="G661" s="171">
        <f>AVERAGE(Mystery_Shopping_Scores6[[#This Row],[Regular business operations (2021)]:[Health (2021)]])</f>
        <v>85</v>
      </c>
      <c r="H661" s="171">
        <v>100</v>
      </c>
      <c r="I661" s="38">
        <v>100</v>
      </c>
      <c r="J661" s="38">
        <v>50</v>
      </c>
      <c r="K661" s="38">
        <v>100</v>
      </c>
      <c r="L661" s="30">
        <v>75</v>
      </c>
      <c r="M661" s="171" t="s">
        <v>6</v>
      </c>
      <c r="N661" s="167" t="s">
        <v>6</v>
      </c>
      <c r="O661" s="172" t="s">
        <v>6</v>
      </c>
      <c r="P661" s="167">
        <v>43.75</v>
      </c>
      <c r="Q661" s="38">
        <f t="shared" si="204"/>
        <v>43.75</v>
      </c>
      <c r="R661" s="29">
        <v>25</v>
      </c>
      <c r="S661" s="38">
        <v>50</v>
      </c>
      <c r="T661" s="38">
        <v>50</v>
      </c>
      <c r="U661" s="30">
        <v>50</v>
      </c>
      <c r="V661" s="191" t="s">
        <v>6</v>
      </c>
      <c r="W661" s="179" t="s">
        <v>6</v>
      </c>
      <c r="X661" s="184" t="s">
        <v>6</v>
      </c>
      <c r="Y661" s="179" t="s">
        <v>6</v>
      </c>
      <c r="Z661" s="179" t="s">
        <v>6</v>
      </c>
      <c r="AA661" s="179" t="s">
        <v>6</v>
      </c>
      <c r="AB661" s="183" t="s">
        <v>6</v>
      </c>
      <c r="AC661" s="179" t="s">
        <v>6</v>
      </c>
      <c r="AD661" s="184" t="s">
        <v>6</v>
      </c>
      <c r="AE661" s="179" t="s">
        <v>6</v>
      </c>
      <c r="AF661" s="179" t="s">
        <v>6</v>
      </c>
      <c r="AG661" s="185" t="s">
        <v>6</v>
      </c>
      <c r="AH661" s="183" t="s">
        <v>6</v>
      </c>
      <c r="AI661" s="179" t="s">
        <v>6</v>
      </c>
      <c r="AJ661" s="184" t="s">
        <v>6</v>
      </c>
      <c r="AK661" s="179" t="s">
        <v>6</v>
      </c>
      <c r="AL661" s="179" t="s">
        <v>6</v>
      </c>
      <c r="AM661" s="185" t="s">
        <v>6</v>
      </c>
      <c r="AN661" s="179" t="s">
        <v>6</v>
      </c>
      <c r="AO661" s="184" t="s">
        <v>6</v>
      </c>
      <c r="AP661" s="179" t="s">
        <v>6</v>
      </c>
      <c r="AQ661" s="179" t="s">
        <v>6</v>
      </c>
      <c r="AR661" s="185" t="s">
        <v>6</v>
      </c>
    </row>
    <row r="662" spans="2:44" x14ac:dyDescent="0.3">
      <c r="B662" s="154" t="s">
        <v>40</v>
      </c>
      <c r="C662" s="92" t="s">
        <v>310</v>
      </c>
      <c r="D662" s="29">
        <f>AVERAGE(Mystery_Shopping_Scores6[[#This Row],[Business Start-up (2020)]:[Studying (2020)]], Mystery_Shopping_Scores6[[#This Row],[Regular business operations (2021)]:[Health (2021)]])</f>
        <v>78.752358906525572</v>
      </c>
      <c r="E662" s="29">
        <f>IFERROR(AVERAGE(Mystery_Shopping_Scores6[[#This Row],[Business Start-up (2020)]], Mystery_Shopping_Scores6[[#This Row],[Regular business operations (2021)]]), ".")</f>
        <v>80.699404761904759</v>
      </c>
      <c r="F662" s="30">
        <f>IFERROR(AVERAGE(Mystery_Shopping_Scores6[[#This Row],[Family (2020)]:[Studying (2020)]],Mystery_Shopping_Scores6[[#This Row],[Transport (2021)]:[Health (2021)]]), ".")</f>
        <v>78.196060090702957</v>
      </c>
      <c r="G662" s="171">
        <f>AVERAGE(Mystery_Shopping_Scores6[[#This Row],[Regular business operations (2021)]:[Health (2021)]])</f>
        <v>95.935000000000002</v>
      </c>
      <c r="H662" s="29">
        <f t="shared" ref="H662:L662" si="209">AVERAGE(H663:H666)</f>
        <v>95.875</v>
      </c>
      <c r="I662" s="38">
        <f t="shared" si="209"/>
        <v>83.8</v>
      </c>
      <c r="J662" s="38">
        <f t="shared" si="209"/>
        <v>100</v>
      </c>
      <c r="K662" s="38">
        <f t="shared" si="209"/>
        <v>100</v>
      </c>
      <c r="L662" s="30">
        <f t="shared" si="209"/>
        <v>100</v>
      </c>
      <c r="M662" s="171" t="s">
        <v>6</v>
      </c>
      <c r="N662" s="167" t="s">
        <v>6</v>
      </c>
      <c r="O662" s="172" t="s">
        <v>6</v>
      </c>
      <c r="P662" s="167">
        <v>71.137028769841265</v>
      </c>
      <c r="Q662" s="38">
        <f t="shared" ref="Q662:Q671" si="210">IFERROR(AVERAGE(R662:U662),".")</f>
        <v>57.274057539682545</v>
      </c>
      <c r="R662" s="29">
        <f>AVERAGE(R663:R666)</f>
        <v>65.523809523809518</v>
      </c>
      <c r="S662" s="38">
        <f>AVERAGE(S663:S666)</f>
        <v>31.111111111111114</v>
      </c>
      <c r="T662" s="38">
        <f>AVERAGE(T663:T666)</f>
        <v>82.461309523809533</v>
      </c>
      <c r="U662" s="30">
        <f>AVERAGE(U663:U666)</f>
        <v>50</v>
      </c>
      <c r="V662" s="191">
        <v>73.125</v>
      </c>
      <c r="W662" s="179">
        <v>85</v>
      </c>
      <c r="X662" s="184">
        <v>94.1</v>
      </c>
      <c r="Y662" s="179">
        <v>87.5</v>
      </c>
      <c r="Z662" s="179">
        <v>70.900000000000006</v>
      </c>
      <c r="AA662" s="179">
        <v>87.5</v>
      </c>
      <c r="AB662" s="183">
        <v>67</v>
      </c>
      <c r="AC662" s="179">
        <v>60.932831909937505</v>
      </c>
      <c r="AD662" s="184">
        <v>79.313768115750008</v>
      </c>
      <c r="AE662" s="179">
        <v>19.1964285715</v>
      </c>
      <c r="AF662" s="179">
        <v>69.546130952499993</v>
      </c>
      <c r="AG662" s="185">
        <v>75.674999999999997</v>
      </c>
      <c r="AH662" s="183">
        <v>54.75</v>
      </c>
      <c r="AI662" s="179">
        <v>72.6796875</v>
      </c>
      <c r="AJ662" s="184">
        <v>78.15625</v>
      </c>
      <c r="AK662" s="179">
        <v>87.5</v>
      </c>
      <c r="AL662" s="179">
        <v>62.5625</v>
      </c>
      <c r="AM662" s="185">
        <v>62.5</v>
      </c>
      <c r="AN662" s="179">
        <v>36.301625000000001</v>
      </c>
      <c r="AO662" s="184">
        <v>52.047749999999994</v>
      </c>
      <c r="AP662" s="179">
        <v>1.03125</v>
      </c>
      <c r="AQ662" s="179">
        <v>43.515000000000001</v>
      </c>
      <c r="AR662" s="185">
        <v>48.612499999999997</v>
      </c>
    </row>
    <row r="663" spans="2:44" x14ac:dyDescent="0.3">
      <c r="B663" s="154" t="s">
        <v>40</v>
      </c>
      <c r="C663" s="114" t="s">
        <v>311</v>
      </c>
      <c r="D663" s="29">
        <f>AVERAGE(Mystery_Shopping_Scores6[[#This Row],[Business Start-up (2020)]:[Studying (2020)]], Mystery_Shopping_Scores6[[#This Row],[Regular business operations (2021)]:[Health (2021)]])</f>
        <v>77.446825396825389</v>
      </c>
      <c r="E663" s="29">
        <f>IFERROR(AVERAGE(Mystery_Shopping_Scores6[[#This Row],[Business Start-up (2020)]], Mystery_Shopping_Scores6[[#This Row],[Regular business operations (2021)]]), ".")</f>
        <v>77.535714285714278</v>
      </c>
      <c r="F663" s="30">
        <f>IFERROR(AVERAGE(Mystery_Shopping_Scores6[[#This Row],[Family (2020)]:[Studying (2020)]],Mystery_Shopping_Scores6[[#This Row],[Transport (2021)]:[Health (2021)]]), ".")</f>
        <v>77.421428571428578</v>
      </c>
      <c r="G663" s="171">
        <f>AVERAGE(Mystery_Shopping_Scores6[[#This Row],[Regular business operations (2021)]:[Health (2021)]])</f>
        <v>88.74</v>
      </c>
      <c r="H663" s="171">
        <v>83.5</v>
      </c>
      <c r="I663" s="38">
        <v>60.2</v>
      </c>
      <c r="J663" s="38">
        <v>100</v>
      </c>
      <c r="K663" s="38">
        <v>100</v>
      </c>
      <c r="L663" s="30">
        <v>100</v>
      </c>
      <c r="M663" s="171">
        <v>79.804347826086953</v>
      </c>
      <c r="N663" s="167" t="s">
        <v>6</v>
      </c>
      <c r="O663" s="172">
        <v>0</v>
      </c>
      <c r="P663" s="167">
        <v>77.202678571428564</v>
      </c>
      <c r="Q663" s="38">
        <f t="shared" si="210"/>
        <v>63.330357142857139</v>
      </c>
      <c r="R663" s="29">
        <v>71.571428571428569</v>
      </c>
      <c r="S663" s="38">
        <v>40</v>
      </c>
      <c r="T663" s="38">
        <v>91.75</v>
      </c>
      <c r="U663" s="30">
        <v>50</v>
      </c>
      <c r="V663" s="191">
        <v>71.625</v>
      </c>
      <c r="W663" s="179">
        <v>91.075000000000003</v>
      </c>
      <c r="X663" s="184">
        <v>89</v>
      </c>
      <c r="Y663" s="179">
        <v>100</v>
      </c>
      <c r="Z663" s="179">
        <v>75.3</v>
      </c>
      <c r="AA663" s="179">
        <v>100</v>
      </c>
      <c r="AB663" s="183">
        <v>68.375</v>
      </c>
      <c r="AC663" s="179">
        <v>52.368750000000006</v>
      </c>
      <c r="AD663" s="184">
        <v>77.400000000000006</v>
      </c>
      <c r="AE663" s="179">
        <v>12.5</v>
      </c>
      <c r="AF663" s="179">
        <v>54.375</v>
      </c>
      <c r="AG663" s="185">
        <v>65.2</v>
      </c>
      <c r="AH663" s="183">
        <v>62.625</v>
      </c>
      <c r="AI663" s="179">
        <v>84.46875</v>
      </c>
      <c r="AJ663" s="184">
        <v>87.625</v>
      </c>
      <c r="AK663" s="179">
        <v>100</v>
      </c>
      <c r="AL663" s="179">
        <v>50.25</v>
      </c>
      <c r="AM663" s="185">
        <v>100</v>
      </c>
      <c r="AN663" s="179">
        <v>40.737499999999997</v>
      </c>
      <c r="AO663" s="184">
        <v>51.625</v>
      </c>
      <c r="AP663" s="179">
        <v>4.125</v>
      </c>
      <c r="AQ663" s="179">
        <v>50.25</v>
      </c>
      <c r="AR663" s="185">
        <v>56.95</v>
      </c>
    </row>
    <row r="664" spans="2:44" x14ac:dyDescent="0.3">
      <c r="B664" s="154" t="s">
        <v>40</v>
      </c>
      <c r="C664" s="114" t="s">
        <v>312</v>
      </c>
      <c r="D664" s="29">
        <f>AVERAGE(Mystery_Shopping_Scores6[[#This Row],[Business Start-up (2020)]:[Studying (2020)]], Mystery_Shopping_Scores6[[#This Row],[Regular business operations (2021)]:[Health (2021)]])</f>
        <v>73.333333333333343</v>
      </c>
      <c r="E664" s="29">
        <f>IFERROR(AVERAGE(Mystery_Shopping_Scores6[[#This Row],[Business Start-up (2020)]], Mystery_Shopping_Scores6[[#This Row],[Regular business operations (2021)]]), ".")</f>
        <v>87.5</v>
      </c>
      <c r="F664" s="30">
        <f>IFERROR(AVERAGE(Mystery_Shopping_Scores6[[#This Row],[Family (2020)]:[Studying (2020)]],Mystery_Shopping_Scores6[[#This Row],[Transport (2021)]:[Health (2021)]]), ".")</f>
        <v>68.611111111111114</v>
      </c>
      <c r="G664" s="171">
        <f>AVERAGE(Mystery_Shopping_Scores6[[#This Row],[Regular business operations (2021)]:[Health (2021)]])</f>
        <v>93.75</v>
      </c>
      <c r="H664" s="171">
        <v>100</v>
      </c>
      <c r="I664" s="38">
        <v>75</v>
      </c>
      <c r="J664" s="38">
        <v>100</v>
      </c>
      <c r="K664" s="38">
        <v>100</v>
      </c>
      <c r="L664" s="30" t="s">
        <v>6</v>
      </c>
      <c r="M664" s="171">
        <v>75.757575757575751</v>
      </c>
      <c r="N664" s="167" t="s">
        <v>6</v>
      </c>
      <c r="O664" s="172">
        <v>0</v>
      </c>
      <c r="P664" s="167">
        <v>61.870833333333337</v>
      </c>
      <c r="Q664" s="38">
        <f t="shared" si="210"/>
        <v>52.916666666666671</v>
      </c>
      <c r="R664" s="29">
        <v>75</v>
      </c>
      <c r="S664" s="38">
        <v>20</v>
      </c>
      <c r="T664" s="38">
        <v>66.666666666666671</v>
      </c>
      <c r="U664" s="30">
        <v>50</v>
      </c>
      <c r="V664" s="191">
        <v>66.875</v>
      </c>
      <c r="W664" s="179">
        <v>70.825000000000003</v>
      </c>
      <c r="X664" s="184">
        <v>100</v>
      </c>
      <c r="Y664" s="179">
        <v>100</v>
      </c>
      <c r="Z664" s="179">
        <v>33.299999999999997</v>
      </c>
      <c r="AA664" s="179">
        <v>50</v>
      </c>
      <c r="AB664" s="183">
        <v>59.125</v>
      </c>
      <c r="AC664" s="179">
        <v>62.9464285715</v>
      </c>
      <c r="AD664" s="184">
        <v>83.333333332999999</v>
      </c>
      <c r="AE664" s="179">
        <v>14.285714285999999</v>
      </c>
      <c r="AF664" s="179">
        <v>66.666666667000001</v>
      </c>
      <c r="AG664" s="185">
        <v>87.5</v>
      </c>
      <c r="AH664" s="183">
        <v>54.625</v>
      </c>
      <c r="AI664" s="179">
        <v>55.208333333249996</v>
      </c>
      <c r="AJ664" s="184">
        <v>87.5</v>
      </c>
      <c r="AK664" s="179">
        <v>100</v>
      </c>
      <c r="AL664" s="179">
        <v>33.333333332999999</v>
      </c>
      <c r="AM664" s="185">
        <v>0</v>
      </c>
      <c r="AN664" s="179">
        <v>53.819499999999998</v>
      </c>
      <c r="AO664" s="184">
        <v>61.110999999999997</v>
      </c>
      <c r="AP664" s="179">
        <v>0</v>
      </c>
      <c r="AQ664" s="179">
        <v>66.667000000000002</v>
      </c>
      <c r="AR664" s="185">
        <v>87.5</v>
      </c>
    </row>
    <row r="665" spans="2:44" x14ac:dyDescent="0.3">
      <c r="B665" s="154" t="s">
        <v>40</v>
      </c>
      <c r="C665" s="114" t="s">
        <v>313</v>
      </c>
      <c r="D665" s="29">
        <f>AVERAGE(Mystery_Shopping_Scores6[[#This Row],[Business Start-up (2020)]:[Studying (2020)]], Mystery_Shopping_Scores6[[#This Row],[Regular business operations (2021)]:[Health (2021)]])</f>
        <v>72.75132275132276</v>
      </c>
      <c r="E665" s="29">
        <f>IFERROR(AVERAGE(Mystery_Shopping_Scores6[[#This Row],[Business Start-up (2020)]], Mystery_Shopping_Scores6[[#This Row],[Regular business operations (2021)]]), ".")</f>
        <v>75</v>
      </c>
      <c r="F665" s="30">
        <f>IFERROR(AVERAGE(Mystery_Shopping_Scores6[[#This Row],[Family (2020)]:[Studying (2020)]],Mystery_Shopping_Scores6[[#This Row],[Transport (2021)]:[Health (2021)]]), ".")</f>
        <v>72.10884353741497</v>
      </c>
      <c r="G665" s="171">
        <f>AVERAGE(Mystery_Shopping_Scores6[[#This Row],[Regular business operations (2021)]:[Health (2021)]])</f>
        <v>100</v>
      </c>
      <c r="H665" s="171">
        <v>100</v>
      </c>
      <c r="I665" s="38">
        <v>100</v>
      </c>
      <c r="J665" s="38">
        <v>100</v>
      </c>
      <c r="K665" s="38">
        <v>100</v>
      </c>
      <c r="L665" s="30">
        <v>100</v>
      </c>
      <c r="M665" s="171">
        <v>84.21052631578948</v>
      </c>
      <c r="N665" s="167" t="s">
        <v>6</v>
      </c>
      <c r="O665" s="172">
        <v>0</v>
      </c>
      <c r="P665" s="167">
        <v>58.407738095238095</v>
      </c>
      <c r="Q665" s="38">
        <f t="shared" si="210"/>
        <v>38.69047619047619</v>
      </c>
      <c r="R665" s="29">
        <v>50</v>
      </c>
      <c r="S665" s="38">
        <v>33.333333333333336</v>
      </c>
      <c r="T665" s="38">
        <v>71.428571428571431</v>
      </c>
      <c r="U665" s="30">
        <v>0</v>
      </c>
      <c r="V665" s="191">
        <v>59.625</v>
      </c>
      <c r="W665" s="179">
        <v>78.125</v>
      </c>
      <c r="X665" s="184">
        <v>87.5</v>
      </c>
      <c r="Y665" s="179">
        <v>50</v>
      </c>
      <c r="Z665" s="179">
        <v>75</v>
      </c>
      <c r="AA665" s="179">
        <v>100</v>
      </c>
      <c r="AB665" s="183">
        <v>58.625</v>
      </c>
      <c r="AC665" s="179">
        <v>40.91614906825</v>
      </c>
      <c r="AD665" s="184">
        <v>56.52173913</v>
      </c>
      <c r="AE665" s="179">
        <v>0</v>
      </c>
      <c r="AF665" s="179">
        <v>57.142857143000001</v>
      </c>
      <c r="AG665" s="185">
        <v>50</v>
      </c>
      <c r="AH665" s="183">
        <v>57.125</v>
      </c>
      <c r="AI665" s="179">
        <v>76.041666666750004</v>
      </c>
      <c r="AJ665" s="184">
        <v>87.5</v>
      </c>
      <c r="AK665" s="179">
        <v>50</v>
      </c>
      <c r="AL665" s="179">
        <v>66.666666667000001</v>
      </c>
      <c r="AM665" s="185">
        <v>100</v>
      </c>
      <c r="AN665" s="179">
        <v>38.149500000000003</v>
      </c>
      <c r="AO665" s="184">
        <v>45.454999999999998</v>
      </c>
      <c r="AP665" s="179">
        <v>0</v>
      </c>
      <c r="AQ665" s="179">
        <v>57.143000000000001</v>
      </c>
      <c r="AR665" s="185">
        <v>50</v>
      </c>
    </row>
    <row r="666" spans="2:44" x14ac:dyDescent="0.3">
      <c r="B666" s="154" t="s">
        <v>40</v>
      </c>
      <c r="C666" s="114" t="s">
        <v>314</v>
      </c>
      <c r="D666" s="29">
        <f>AVERAGE(Mystery_Shopping_Scores6[[#This Row],[Business Start-up (2020)]:[Studying (2020)]], Mystery_Shopping_Scores6[[#This Row],[Regular business operations (2021)]:[Health (2021)]])</f>
        <v>100</v>
      </c>
      <c r="E666" s="29">
        <f>IFERROR(AVERAGE(Mystery_Shopping_Scores6[[#This Row],[Business Start-up (2020)]], Mystery_Shopping_Scores6[[#This Row],[Regular business operations (2021)]]), ".")</f>
        <v>100</v>
      </c>
      <c r="F666" s="30">
        <f>IFERROR(AVERAGE(Mystery_Shopping_Scores6[[#This Row],[Family (2020)]:[Studying (2020)]],Mystery_Shopping_Scores6[[#This Row],[Transport (2021)]:[Health (2021)]]), ".")</f>
        <v>100</v>
      </c>
      <c r="G666" s="171">
        <f>AVERAGE(Mystery_Shopping_Scores6[[#This Row],[Regular business operations (2021)]:[Health (2021)]])</f>
        <v>100</v>
      </c>
      <c r="H666" s="171">
        <v>100</v>
      </c>
      <c r="I666" s="38">
        <v>100</v>
      </c>
      <c r="J666" s="38">
        <v>100</v>
      </c>
      <c r="K666" s="38">
        <v>100</v>
      </c>
      <c r="L666" s="30">
        <v>100</v>
      </c>
      <c r="M666" s="171" t="s">
        <v>6</v>
      </c>
      <c r="N666" s="167" t="s">
        <v>6</v>
      </c>
      <c r="O666" s="172" t="s">
        <v>6</v>
      </c>
      <c r="P666" s="167">
        <v>100</v>
      </c>
      <c r="Q666" s="38">
        <f t="shared" si="210"/>
        <v>100</v>
      </c>
      <c r="R666" s="29" t="s">
        <v>6</v>
      </c>
      <c r="S666" s="38" t="s">
        <v>6</v>
      </c>
      <c r="T666" s="38">
        <v>100</v>
      </c>
      <c r="U666" s="30">
        <v>100</v>
      </c>
      <c r="V666" s="191">
        <v>93.75</v>
      </c>
      <c r="W666" s="179">
        <v>100</v>
      </c>
      <c r="X666" s="184">
        <v>100</v>
      </c>
      <c r="Y666" s="179">
        <v>100</v>
      </c>
      <c r="Z666" s="179">
        <v>100</v>
      </c>
      <c r="AA666" s="179">
        <v>100</v>
      </c>
      <c r="AB666" s="183">
        <v>81.25</v>
      </c>
      <c r="AC666" s="179">
        <v>87.5</v>
      </c>
      <c r="AD666" s="184">
        <v>100</v>
      </c>
      <c r="AE666" s="179">
        <v>50</v>
      </c>
      <c r="AF666" s="179">
        <v>100</v>
      </c>
      <c r="AG666" s="185">
        <v>100</v>
      </c>
      <c r="AH666" s="183">
        <v>43.75</v>
      </c>
      <c r="AI666" s="179">
        <v>75</v>
      </c>
      <c r="AJ666" s="184">
        <v>50</v>
      </c>
      <c r="AK666" s="179">
        <v>100</v>
      </c>
      <c r="AL666" s="179">
        <v>100</v>
      </c>
      <c r="AM666" s="185">
        <v>50</v>
      </c>
      <c r="AN666" s="179">
        <v>12.5</v>
      </c>
      <c r="AO666" s="184">
        <v>50</v>
      </c>
      <c r="AP666" s="179">
        <v>0</v>
      </c>
      <c r="AQ666" s="179">
        <v>0</v>
      </c>
      <c r="AR666" s="185">
        <v>0</v>
      </c>
    </row>
    <row r="667" spans="2:44" x14ac:dyDescent="0.3">
      <c r="B667" s="154" t="s">
        <v>40</v>
      </c>
      <c r="C667" s="92" t="s">
        <v>742</v>
      </c>
      <c r="D667" s="29">
        <f>AVERAGE(Mystery_Shopping_Scores6[[#This Row],[Business Start-up (2020)]:[Studying (2020)]], Mystery_Shopping_Scores6[[#This Row],[Regular business operations (2021)]:[Health (2021)]])</f>
        <v>53.53747795414462</v>
      </c>
      <c r="E667" s="29">
        <f>IFERROR(AVERAGE(Mystery_Shopping_Scores6[[#This Row],[Business Start-up (2020)]], Mystery_Shopping_Scores6[[#This Row],[Regular business operations (2021)]]), ".")</f>
        <v>32.876984126984127</v>
      </c>
      <c r="F667" s="30">
        <f>IFERROR(AVERAGE(Mystery_Shopping_Scores6[[#This Row],[Family (2020)]:[Studying (2020)]],Mystery_Shopping_Scores6[[#This Row],[Transport (2021)]:[Health (2021)]]), ".")</f>
        <v>59.440476190476197</v>
      </c>
      <c r="G667" s="171">
        <f>AVERAGE(Mystery_Shopping_Scores6[[#This Row],[Regular business operations (2021)]:[Health (2021)]])</f>
        <v>62.712698412698408</v>
      </c>
      <c r="H667" s="29">
        <f t="shared" ref="H667:L667" si="211">(0.5*IF(ISNUMBER(H668),H668,0)+0.25*IF(ISNUMBER(H669),H669,0)+IFERROR(AVERAGE(H670:H671)*0.25,0))/(ISNUMBER(H668)*0.5+ISNUMBER(H669)*0.25+OR(ISNUMBER(H670),ISNUMBER(H671))*0.25)</f>
        <v>37.896825396825399</v>
      </c>
      <c r="I667" s="38">
        <f t="shared" si="211"/>
        <v>67.333333333333329</v>
      </c>
      <c r="J667" s="38">
        <f t="shared" si="211"/>
        <v>45.833333333333336</v>
      </c>
      <c r="K667" s="38">
        <f t="shared" si="211"/>
        <v>87.5</v>
      </c>
      <c r="L667" s="30">
        <f t="shared" si="211"/>
        <v>75</v>
      </c>
      <c r="M667" s="171" t="s">
        <v>6</v>
      </c>
      <c r="N667" s="167" t="s">
        <v>6</v>
      </c>
      <c r="O667" s="172" t="s">
        <v>6</v>
      </c>
      <c r="P667" s="167">
        <v>43.884226190476191</v>
      </c>
      <c r="Q667" s="38">
        <f t="shared" si="210"/>
        <v>42.06845238095238</v>
      </c>
      <c r="R667" s="29">
        <f>(0.5*IF(ISNUMBER(R668),R668,0)+0.25*IF(ISNUMBER(R669),R669,0)+IFERROR(AVERAGE(R670:R671)*0.25,0))/(ISNUMBER(R668)*0.5+ISNUMBER(R669)*0.25+OR(ISNUMBER(R670),ISNUMBER(R671))*0.25)</f>
        <v>27.857142857142858</v>
      </c>
      <c r="S667" s="38">
        <f>(0.5*IF(ISNUMBER(S668),S668,0)+0.25*IF(ISNUMBER(S669),S669,0)+IFERROR(AVERAGE(S670:S671)*0.25,0))/(ISNUMBER(S668)*0.5+ISNUMBER(S669)*0.25+OR(ISNUMBER(S670),ISNUMBER(S671))*0.25)</f>
        <v>33.333333333333329</v>
      </c>
      <c r="T667" s="38">
        <f>(0.5*IF(ISNUMBER(T668),T668,0)+0.25*IF(ISNUMBER(T669),T669,0)+IFERROR(AVERAGE(T670:T671)*0.25,0))/(ISNUMBER(T668)*0.5+ISNUMBER(T669)*0.25+OR(ISNUMBER(T670),ISNUMBER(T671))*0.25)</f>
        <v>46.666666666666664</v>
      </c>
      <c r="U667" s="30">
        <f>(0.5*IF(ISNUMBER(U668),U668,0)+0.25*IF(ISNUMBER(U669),U669,0)+IFERROR(AVERAGE(U670:U671)*0.25,0))/(ISNUMBER(U668)*0.5+ISNUMBER(U669)*0.25+OR(ISNUMBER(U670),ISNUMBER(U671))*0.25)</f>
        <v>60.416666666666664</v>
      </c>
      <c r="V667" s="191">
        <v>45.5</v>
      </c>
      <c r="W667" s="179">
        <v>45.7</v>
      </c>
      <c r="X667" s="184">
        <v>36.674999999999997</v>
      </c>
      <c r="Y667" s="179">
        <v>71.55</v>
      </c>
      <c r="Z667" s="179">
        <v>25</v>
      </c>
      <c r="AA667" s="179">
        <v>49.575000000000003</v>
      </c>
      <c r="AB667" s="183">
        <v>31.5</v>
      </c>
      <c r="AC667" s="179">
        <v>44.437499999874994</v>
      </c>
      <c r="AD667" s="184">
        <v>20.83333333325</v>
      </c>
      <c r="AE667" s="179" t="s">
        <v>6</v>
      </c>
      <c r="AF667" s="179" t="s">
        <v>6</v>
      </c>
      <c r="AG667" s="185">
        <v>68.041666666499992</v>
      </c>
      <c r="AH667" s="183">
        <v>29.5</v>
      </c>
      <c r="AI667" s="179">
        <v>25.069444444399998</v>
      </c>
      <c r="AJ667" s="184">
        <v>28.33333333325</v>
      </c>
      <c r="AK667" s="179">
        <v>11.944444444349999</v>
      </c>
      <c r="AL667" s="179">
        <v>16.66666666675</v>
      </c>
      <c r="AM667" s="185">
        <v>43.333333333249996</v>
      </c>
      <c r="AN667" s="179">
        <v>38.72925</v>
      </c>
      <c r="AO667" s="184">
        <v>8.3335000000000008</v>
      </c>
      <c r="AP667" s="179" t="s">
        <v>6</v>
      </c>
      <c r="AQ667" s="179" t="s">
        <v>6</v>
      </c>
      <c r="AR667" s="185">
        <v>69.125</v>
      </c>
    </row>
    <row r="668" spans="2:44" x14ac:dyDescent="0.3">
      <c r="B668" s="154" t="s">
        <v>40</v>
      </c>
      <c r="C668" s="114" t="s">
        <v>315</v>
      </c>
      <c r="D668" s="29">
        <f>AVERAGE(Mystery_Shopping_Scores6[[#This Row],[Business Start-up (2020)]:[Studying (2020)]], Mystery_Shopping_Scores6[[#This Row],[Regular business operations (2021)]:[Health (2021)]])</f>
        <v>57.912698412698418</v>
      </c>
      <c r="E668" s="29">
        <f>IFERROR(AVERAGE(Mystery_Shopping_Scores6[[#This Row],[Business Start-up (2020)]], Mystery_Shopping_Scores6[[#This Row],[Regular business operations (2021)]]), ".")</f>
        <v>13.968253968253968</v>
      </c>
      <c r="F668" s="30">
        <f>IFERROR(AVERAGE(Mystery_Shopping_Scores6[[#This Row],[Family (2020)]:[Studying (2020)]],Mystery_Shopping_Scores6[[#This Row],[Transport (2021)]:[Health (2021)]]), ".")</f>
        <v>70.468253968253975</v>
      </c>
      <c r="G668" s="171">
        <f>AVERAGE(Mystery_Shopping_Scores6[[#This Row],[Regular business operations (2021)]:[Health (2021)]])</f>
        <v>64.711111111111109</v>
      </c>
      <c r="H668" s="171">
        <v>22.222222222222221</v>
      </c>
      <c r="I668" s="38">
        <v>68</v>
      </c>
      <c r="J668" s="38">
        <v>33.333333333333343</v>
      </c>
      <c r="K668" s="38">
        <v>100</v>
      </c>
      <c r="L668" s="30">
        <v>100</v>
      </c>
      <c r="M668" s="171">
        <v>50.139534883720934</v>
      </c>
      <c r="N668" s="167" t="s">
        <v>6</v>
      </c>
      <c r="O668" s="172" t="s">
        <v>6</v>
      </c>
      <c r="P668" s="167">
        <v>48.00734126984127</v>
      </c>
      <c r="Q668" s="38">
        <f t="shared" si="210"/>
        <v>49.414682539682545</v>
      </c>
      <c r="R668" s="29">
        <v>5.7142857142857153</v>
      </c>
      <c r="S668" s="38">
        <v>50</v>
      </c>
      <c r="T668" s="38">
        <v>54.44444444444445</v>
      </c>
      <c r="U668" s="30">
        <v>87.5</v>
      </c>
      <c r="V668" s="191">
        <v>49.5</v>
      </c>
      <c r="W668" s="179">
        <v>46.599999999999994</v>
      </c>
      <c r="X668" s="184">
        <v>40</v>
      </c>
      <c r="Y668" s="179">
        <v>93.1</v>
      </c>
      <c r="Z668" s="179">
        <v>0</v>
      </c>
      <c r="AA668" s="179">
        <v>53.3</v>
      </c>
      <c r="AB668" s="183">
        <v>35.166666666666664</v>
      </c>
      <c r="AC668" s="179">
        <v>55.541666666499999</v>
      </c>
      <c r="AD668" s="184">
        <v>25</v>
      </c>
      <c r="AE668" s="179" t="s">
        <v>6</v>
      </c>
      <c r="AF668" s="179" t="s">
        <v>6</v>
      </c>
      <c r="AG668" s="185">
        <v>86.083333332999999</v>
      </c>
      <c r="AH668" s="183">
        <v>34.166666666666664</v>
      </c>
      <c r="AI668" s="179">
        <v>25.1388888888</v>
      </c>
      <c r="AJ668" s="184">
        <v>40</v>
      </c>
      <c r="AK668" s="179">
        <v>7.2222222222000001</v>
      </c>
      <c r="AL668" s="179">
        <v>0</v>
      </c>
      <c r="AM668" s="185">
        <v>53.333333332999999</v>
      </c>
      <c r="AN668" s="179">
        <v>52.458500000000001</v>
      </c>
      <c r="AO668" s="184">
        <v>16.667000000000002</v>
      </c>
      <c r="AP668" s="179" t="s">
        <v>6</v>
      </c>
      <c r="AQ668" s="179" t="s">
        <v>6</v>
      </c>
      <c r="AR668" s="185">
        <v>88.25</v>
      </c>
    </row>
    <row r="669" spans="2:44" x14ac:dyDescent="0.3">
      <c r="B669" s="154" t="s">
        <v>40</v>
      </c>
      <c r="C669" s="114" t="s">
        <v>316</v>
      </c>
      <c r="D669" s="29">
        <f>AVERAGE(Mystery_Shopping_Scores6[[#This Row],[Business Start-up (2020)]:[Studying (2020)]], Mystery_Shopping_Scores6[[#This Row],[Regular business operations (2021)]:[Health (2021)]])</f>
        <v>85.185185185185176</v>
      </c>
      <c r="E669" s="29">
        <f>IFERROR(AVERAGE(Mystery_Shopping_Scores6[[#This Row],[Business Start-up (2020)]], Mystery_Shopping_Scores6[[#This Row],[Regular business operations (2021)]]), ".")</f>
        <v>100</v>
      </c>
      <c r="F669" s="30">
        <f>IFERROR(AVERAGE(Mystery_Shopping_Scores6[[#This Row],[Family (2020)]:[Studying (2020)]],Mystery_Shopping_Scores6[[#This Row],[Transport (2021)]:[Health (2021)]]), ".")</f>
        <v>80.952380952380949</v>
      </c>
      <c r="G669" s="171">
        <f>AVERAGE(Mystery_Shopping_Scores6[[#This Row],[Regular business operations (2021)]:[Health (2021)]])</f>
        <v>100</v>
      </c>
      <c r="H669" s="171">
        <v>100</v>
      </c>
      <c r="I669" s="38">
        <v>100</v>
      </c>
      <c r="J669" s="38">
        <v>100</v>
      </c>
      <c r="K669" s="38">
        <v>100</v>
      </c>
      <c r="L669" s="30">
        <v>100</v>
      </c>
      <c r="M669" s="171" t="s">
        <v>6</v>
      </c>
      <c r="N669" s="167" t="s">
        <v>6</v>
      </c>
      <c r="O669" s="172" t="s">
        <v>6</v>
      </c>
      <c r="P669" s="167">
        <v>75.008333333333326</v>
      </c>
      <c r="Q669" s="38">
        <f t="shared" si="210"/>
        <v>66.666666666666657</v>
      </c>
      <c r="R669" s="29">
        <v>100</v>
      </c>
      <c r="S669" s="38">
        <v>33.333333333333329</v>
      </c>
      <c r="T669" s="38">
        <v>66.666666666666657</v>
      </c>
      <c r="U669" s="30">
        <v>66.666666666666657</v>
      </c>
      <c r="V669" s="191">
        <v>77.833333333333329</v>
      </c>
      <c r="W669" s="179">
        <v>83.35</v>
      </c>
      <c r="X669" s="184">
        <v>66.7</v>
      </c>
      <c r="Y669" s="179">
        <v>100</v>
      </c>
      <c r="Z669" s="179">
        <v>100</v>
      </c>
      <c r="AA669" s="179">
        <v>66.7</v>
      </c>
      <c r="AB669" s="183">
        <v>55.5</v>
      </c>
      <c r="AC669" s="179">
        <v>66.666666666499992</v>
      </c>
      <c r="AD669" s="184">
        <v>33.333333332999999</v>
      </c>
      <c r="AE669" s="179" t="s">
        <v>6</v>
      </c>
      <c r="AF669" s="179" t="s">
        <v>6</v>
      </c>
      <c r="AG669" s="185">
        <v>100</v>
      </c>
      <c r="AH669" s="183">
        <v>50</v>
      </c>
      <c r="AI669" s="179">
        <v>50</v>
      </c>
      <c r="AJ669" s="184">
        <v>33.333333332999999</v>
      </c>
      <c r="AK669" s="179">
        <v>33.333333332999999</v>
      </c>
      <c r="AL669" s="179">
        <v>66.666666667000001</v>
      </c>
      <c r="AM669" s="185">
        <v>66.666666667000001</v>
      </c>
      <c r="AN669" s="179">
        <v>50</v>
      </c>
      <c r="AO669" s="184">
        <v>0</v>
      </c>
      <c r="AP669" s="179" t="s">
        <v>6</v>
      </c>
      <c r="AQ669" s="179" t="s">
        <v>6</v>
      </c>
      <c r="AR669" s="185">
        <v>100</v>
      </c>
    </row>
    <row r="670" spans="2:44" x14ac:dyDescent="0.3">
      <c r="B670" s="154" t="s">
        <v>40</v>
      </c>
      <c r="C670" s="114" t="s">
        <v>740</v>
      </c>
      <c r="D670" s="29">
        <f>AVERAGE(Mystery_Shopping_Scores6[[#This Row],[Business Start-up (2020)]:[Studying (2020)]], Mystery_Shopping_Scores6[[#This Row],[Regular business operations (2021)]:[Health (2021)]])</f>
        <v>1.2345679012345678</v>
      </c>
      <c r="E670" s="29">
        <f>IFERROR(AVERAGE(Mystery_Shopping_Scores6[[#This Row],[Business Start-up (2020)]], Mystery_Shopping_Scores6[[#This Row],[Regular business operations (2021)]]), ".")</f>
        <v>0</v>
      </c>
      <c r="F670" s="30">
        <f>IFERROR(AVERAGE(Mystery_Shopping_Scores6[[#This Row],[Family (2020)]:[Studying (2020)]],Mystery_Shopping_Scores6[[#This Row],[Transport (2021)]:[Health (2021)]]), ".")</f>
        <v>1.5873015873015872</v>
      </c>
      <c r="G670" s="171">
        <f>AVERAGE(Mystery_Shopping_Scores6[[#This Row],[Regular business operations (2021)]:[Health (2021)]])</f>
        <v>0</v>
      </c>
      <c r="H670" s="171">
        <v>0</v>
      </c>
      <c r="I670" s="38">
        <v>0</v>
      </c>
      <c r="J670" s="38">
        <v>0</v>
      </c>
      <c r="K670" s="38">
        <v>0</v>
      </c>
      <c r="L670" s="30">
        <v>0</v>
      </c>
      <c r="M670" s="171">
        <v>2.3255813953488373</v>
      </c>
      <c r="N670" s="167" t="s">
        <v>6</v>
      </c>
      <c r="O670" s="172" t="s">
        <v>6</v>
      </c>
      <c r="P670" s="167">
        <v>4.5138888888888893</v>
      </c>
      <c r="Q670" s="38">
        <f t="shared" si="210"/>
        <v>2.7777777777777777</v>
      </c>
      <c r="R670" s="29">
        <v>0</v>
      </c>
      <c r="S670" s="38">
        <v>0</v>
      </c>
      <c r="T670" s="38">
        <v>11.111111111111111</v>
      </c>
      <c r="U670" s="30">
        <v>0</v>
      </c>
      <c r="V670" s="191">
        <v>4.166666666666667</v>
      </c>
      <c r="W670" s="179">
        <v>6.25</v>
      </c>
      <c r="X670" s="184">
        <v>0</v>
      </c>
      <c r="Y670" s="179">
        <v>0</v>
      </c>
      <c r="Z670" s="179">
        <v>0</v>
      </c>
      <c r="AA670" s="179">
        <v>25</v>
      </c>
      <c r="AB670" s="183">
        <v>0</v>
      </c>
      <c r="AC670" s="179">
        <v>0</v>
      </c>
      <c r="AD670" s="184">
        <v>0</v>
      </c>
      <c r="AE670" s="179" t="s">
        <v>6</v>
      </c>
      <c r="AF670" s="179" t="s">
        <v>6</v>
      </c>
      <c r="AG670" s="185">
        <v>0</v>
      </c>
      <c r="AH670" s="183">
        <v>0</v>
      </c>
      <c r="AI670" s="179">
        <v>0</v>
      </c>
      <c r="AJ670" s="184">
        <v>0</v>
      </c>
      <c r="AK670" s="179">
        <v>0</v>
      </c>
      <c r="AL670" s="179">
        <v>0</v>
      </c>
      <c r="AM670" s="185">
        <v>0</v>
      </c>
      <c r="AN670" s="179">
        <v>0</v>
      </c>
      <c r="AO670" s="184">
        <v>0</v>
      </c>
      <c r="AP670" s="179" t="s">
        <v>6</v>
      </c>
      <c r="AQ670" s="179" t="s">
        <v>6</v>
      </c>
      <c r="AR670" s="185">
        <v>0</v>
      </c>
    </row>
    <row r="671" spans="2:44" x14ac:dyDescent="0.3">
      <c r="B671" s="154" t="s">
        <v>40</v>
      </c>
      <c r="C671" s="114" t="s">
        <v>741</v>
      </c>
      <c r="D671" s="29">
        <f>AVERAGE(Mystery_Shopping_Scores6[[#This Row],[Business Start-up (2020)]:[Studying (2020)]], Mystery_Shopping_Scores6[[#This Row],[Regular business operations (2021)]:[Health (2021)]])</f>
        <v>25.04409171075838</v>
      </c>
      <c r="E671" s="29">
        <f>IFERROR(AVERAGE(Mystery_Shopping_Scores6[[#This Row],[Business Start-up (2020)]], Mystery_Shopping_Scores6[[#This Row],[Regular business operations (2021)]]), ".")</f>
        <v>7.1428571428571432</v>
      </c>
      <c r="F671" s="30">
        <f>IFERROR(AVERAGE(Mystery_Shopping_Scores6[[#This Row],[Family (2020)]:[Studying (2020)]],Mystery_Shopping_Scores6[[#This Row],[Transport (2021)]:[Health (2021)]]), ".")</f>
        <v>30.158730158730158</v>
      </c>
      <c r="G671" s="171">
        <f>AVERAGE(Mystery_Shopping_Scores6[[#This Row],[Regular business operations (2021)]:[Health (2021)]])</f>
        <v>42.857142857142861</v>
      </c>
      <c r="H671" s="171">
        <v>14.285714285714286</v>
      </c>
      <c r="I671" s="38">
        <v>66.666666666666671</v>
      </c>
      <c r="J671" s="38">
        <v>33.333333333333336</v>
      </c>
      <c r="K671" s="38">
        <v>100</v>
      </c>
      <c r="L671" s="30">
        <v>0</v>
      </c>
      <c r="M671" s="171">
        <v>21.05263157894737</v>
      </c>
      <c r="N671" s="167" t="s">
        <v>6</v>
      </c>
      <c r="O671" s="172" t="s">
        <v>6</v>
      </c>
      <c r="P671" s="167">
        <v>6.018518518518519</v>
      </c>
      <c r="Q671" s="38">
        <f t="shared" si="210"/>
        <v>2.7777777777777777</v>
      </c>
      <c r="R671" s="29">
        <v>0</v>
      </c>
      <c r="S671" s="38">
        <v>0</v>
      </c>
      <c r="T671" s="38">
        <v>11.111111111111111</v>
      </c>
      <c r="U671" s="30">
        <v>0</v>
      </c>
      <c r="V671" s="191">
        <v>6.25</v>
      </c>
      <c r="W671" s="179">
        <v>12.5</v>
      </c>
      <c r="X671" s="184">
        <v>0</v>
      </c>
      <c r="Y671" s="179" t="s">
        <v>6</v>
      </c>
      <c r="Z671" s="179" t="s">
        <v>6</v>
      </c>
      <c r="AA671" s="179">
        <v>25</v>
      </c>
      <c r="AB671" s="183">
        <v>0</v>
      </c>
      <c r="AC671" s="179">
        <v>0</v>
      </c>
      <c r="AD671" s="184">
        <v>0</v>
      </c>
      <c r="AE671" s="179" t="s">
        <v>6</v>
      </c>
      <c r="AF671" s="179" t="s">
        <v>6</v>
      </c>
      <c r="AG671" s="185">
        <v>0</v>
      </c>
      <c r="AH671" s="183">
        <v>0</v>
      </c>
      <c r="AI671" s="179">
        <v>0</v>
      </c>
      <c r="AJ671" s="184">
        <v>0</v>
      </c>
      <c r="AK671" s="179" t="s">
        <v>6</v>
      </c>
      <c r="AL671" s="179" t="s">
        <v>6</v>
      </c>
      <c r="AM671" s="185">
        <v>0</v>
      </c>
      <c r="AN671" s="179">
        <v>0</v>
      </c>
      <c r="AO671" s="184">
        <v>0</v>
      </c>
      <c r="AP671" s="179" t="s">
        <v>6</v>
      </c>
      <c r="AQ671" s="179" t="s">
        <v>6</v>
      </c>
      <c r="AR671" s="185">
        <v>0</v>
      </c>
    </row>
    <row r="672" spans="2:44" x14ac:dyDescent="0.3">
      <c r="B672" s="175" t="s">
        <v>303</v>
      </c>
      <c r="C672" s="152" t="s">
        <v>307</v>
      </c>
      <c r="D672" s="34">
        <f t="shared" ref="D672:L687" si="212">IFERROR((AVERAGEIFS(D$7:D$671,$C$7:$C$671,$C672,$B$7:$B$671,"&lt;&gt;AL",$B$7:$B$671,"&lt;&gt;CH",$B$7:$B$671,"&lt;&gt;IS",$B$7:$B$671,"&lt;&gt;ME",$B$7:$B$671,"&lt;&gt;MK",$B$7:$B$671,"&lt;&gt;NO",$B$7:$B$671,"&lt;&gt;RS",$B$7:$B$671,"&lt;&gt;TR", $B$7:$B$671,"&lt;&gt;UK")),".")</f>
        <v>70.823146903094596</v>
      </c>
      <c r="E672" s="34">
        <f t="shared" si="212"/>
        <v>80.028750289256521</v>
      </c>
      <c r="F672" s="35">
        <f t="shared" si="212"/>
        <v>68.192974507048334</v>
      </c>
      <c r="G672" s="168">
        <f t="shared" si="212"/>
        <v>69.363299660161019</v>
      </c>
      <c r="H672" s="168">
        <f t="shared" si="212"/>
        <v>80.130690076099015</v>
      </c>
      <c r="I672" s="8">
        <f t="shared" si="212"/>
        <v>68.11529968945986</v>
      </c>
      <c r="J672" s="8">
        <f t="shared" si="212"/>
        <v>59.358330883793826</v>
      </c>
      <c r="K672" s="8">
        <f t="shared" si="212"/>
        <v>74.671052945397065</v>
      </c>
      <c r="L672" s="35">
        <f t="shared" si="212"/>
        <v>64.541124706055257</v>
      </c>
      <c r="M672" s="168" t="str">
        <f t="shared" ref="M672:U679" si="213">IFERROR((AVERAGEIFS(M$7:M$671,$C$7:$C$671,$C672,$B$7:$B$671,"&lt;&gt;AL",$B$7:$B$671,"&lt;&gt;CH",$B$7:$B$671,"&lt;&gt;IS",$B$7:$B$671,"&lt;&gt;ME",$B$7:$B$671,"&lt;&gt;MK",$B$7:$B$671,"&lt;&gt;NO",$B$7:$B$671,"&lt;&gt;RS",$B$7:$B$671,"&lt;&gt;TR", $B$7:$B$671,"&lt;&gt;UK")),".")</f>
        <v>.</v>
      </c>
      <c r="N672" s="169" t="str">
        <f t="shared" si="213"/>
        <v>.</v>
      </c>
      <c r="O672" s="170" t="str">
        <f t="shared" si="213"/>
        <v>.</v>
      </c>
      <c r="P672" s="169">
        <f t="shared" si="213"/>
        <v>71.355184575603033</v>
      </c>
      <c r="Q672" s="8">
        <f t="shared" si="213"/>
        <v>72.647955956761592</v>
      </c>
      <c r="R672" s="34">
        <f t="shared" si="213"/>
        <v>79.926810502414014</v>
      </c>
      <c r="S672" s="8">
        <f t="shared" si="213"/>
        <v>66.683630502955637</v>
      </c>
      <c r="T672" s="8">
        <f t="shared" si="213"/>
        <v>70.245099630416689</v>
      </c>
      <c r="U672" s="35">
        <f t="shared" si="213"/>
        <v>73.736283191260043</v>
      </c>
      <c r="V672" s="190">
        <f t="shared" ref="V672:AR683" si="214">IFERROR((AVERAGEIFS(V$7:V$671,$C$7:$C$671,$C672,$B$7:$B$671,"&lt;&gt;AL",$B$7:$B$671,"&lt;&gt;CH",$B$7:$B$671,"&lt;&gt;IS",$B$7:$B$671,"&lt;&gt;ME",$B$7:$B$671,"&lt;&gt;MK",$B$7:$B$671,"&lt;&gt;NO",$B$7:$B$671,"&lt;&gt;RS",$B$7:$B$671,"&lt;&gt;TR", $B$7:$B$671,"&lt;&gt;UK")),".")</f>
        <v>71.745370370370367</v>
      </c>
      <c r="W672" s="181">
        <f t="shared" si="214"/>
        <v>70.011053240740722</v>
      </c>
      <c r="X672" s="180">
        <f t="shared" si="214"/>
        <v>80.76458333333332</v>
      </c>
      <c r="Y672" s="181">
        <f t="shared" si="214"/>
        <v>74.664236111111123</v>
      </c>
      <c r="Z672" s="181">
        <f t="shared" si="214"/>
        <v>65.158796296296302</v>
      </c>
      <c r="AA672" s="181">
        <f t="shared" si="214"/>
        <v>59.456597222222221</v>
      </c>
      <c r="AB672" s="178">
        <f t="shared" si="214"/>
        <v>67.949074074074076</v>
      </c>
      <c r="AC672" s="181">
        <f t="shared" si="214"/>
        <v>73.477019757056212</v>
      </c>
      <c r="AD672" s="180">
        <f t="shared" si="214"/>
        <v>79.025815961238763</v>
      </c>
      <c r="AE672" s="181">
        <f t="shared" si="214"/>
        <v>66.774622287555417</v>
      </c>
      <c r="AF672" s="181">
        <f t="shared" si="214"/>
        <v>75.725721972529698</v>
      </c>
      <c r="AG672" s="182">
        <f t="shared" si="214"/>
        <v>72.38191880690097</v>
      </c>
      <c r="AH672" s="178">
        <f t="shared" si="214"/>
        <v>63.638888888888886</v>
      </c>
      <c r="AI672" s="181">
        <f t="shared" si="214"/>
        <v>62.41362366366284</v>
      </c>
      <c r="AJ672" s="180">
        <f t="shared" si="214"/>
        <v>73.059384001129374</v>
      </c>
      <c r="AK672" s="181">
        <f t="shared" si="214"/>
        <v>67.271770331768778</v>
      </c>
      <c r="AL672" s="181">
        <f t="shared" si="214"/>
        <v>56.962181858613086</v>
      </c>
      <c r="AM672" s="182">
        <f t="shared" si="214"/>
        <v>52.36115846314015</v>
      </c>
      <c r="AN672" s="181">
        <f t="shared" si="214"/>
        <v>64.827157718192723</v>
      </c>
      <c r="AO672" s="180">
        <f t="shared" si="214"/>
        <v>70.308676954732505</v>
      </c>
      <c r="AP672" s="181">
        <f t="shared" si="214"/>
        <v>54.544425240054871</v>
      </c>
      <c r="AQ672" s="181">
        <f t="shared" si="214"/>
        <v>68.663781207133084</v>
      </c>
      <c r="AR672" s="182">
        <f t="shared" si="214"/>
        <v>65.791747470850481</v>
      </c>
    </row>
    <row r="673" spans="2:44" x14ac:dyDescent="0.3">
      <c r="B673" s="96" t="s">
        <v>303</v>
      </c>
      <c r="C673" s="92" t="s">
        <v>734</v>
      </c>
      <c r="D673" s="29">
        <f t="shared" si="212"/>
        <v>90.286950882120877</v>
      </c>
      <c r="E673" s="29">
        <f t="shared" si="212"/>
        <v>95.842695912911935</v>
      </c>
      <c r="F673" s="30">
        <f t="shared" si="212"/>
        <v>88.699595159037713</v>
      </c>
      <c r="G673" s="171">
        <f t="shared" si="212"/>
        <v>91.014356849693158</v>
      </c>
      <c r="H673" s="171">
        <f t="shared" si="212"/>
        <v>97.100398458423129</v>
      </c>
      <c r="I673" s="38">
        <f t="shared" si="212"/>
        <v>92.697148413336265</v>
      </c>
      <c r="J673" s="38">
        <f t="shared" si="212"/>
        <v>88.010190084264138</v>
      </c>
      <c r="K673" s="38">
        <f t="shared" si="212"/>
        <v>93.39032595205434</v>
      </c>
      <c r="L673" s="30">
        <f t="shared" si="212"/>
        <v>83.873721340388002</v>
      </c>
      <c r="M673" s="171" t="str">
        <f t="shared" si="213"/>
        <v>.</v>
      </c>
      <c r="N673" s="167" t="str">
        <f t="shared" si="213"/>
        <v>.</v>
      </c>
      <c r="O673" s="172" t="str">
        <f t="shared" si="213"/>
        <v>.</v>
      </c>
      <c r="P673" s="167">
        <f t="shared" si="213"/>
        <v>90.178606003247538</v>
      </c>
      <c r="Q673" s="38">
        <f t="shared" si="213"/>
        <v>89.377693422655526</v>
      </c>
      <c r="R673" s="29">
        <f t="shared" si="213"/>
        <v>94.58499336740077</v>
      </c>
      <c r="S673" s="38">
        <f t="shared" si="213"/>
        <v>84.523842184336004</v>
      </c>
      <c r="T673" s="38">
        <f t="shared" si="213"/>
        <v>89.950889735985058</v>
      </c>
      <c r="U673" s="30">
        <f t="shared" si="213"/>
        <v>88.451048402900227</v>
      </c>
      <c r="V673" s="191">
        <f t="shared" si="214"/>
        <v>88.636243386243393</v>
      </c>
      <c r="W673" s="179">
        <f t="shared" si="214"/>
        <v>90.956172839506152</v>
      </c>
      <c r="X673" s="184">
        <f t="shared" si="214"/>
        <v>96.74444444444444</v>
      </c>
      <c r="Y673" s="179">
        <f t="shared" si="214"/>
        <v>92.423076923076906</v>
      </c>
      <c r="Z673" s="179">
        <f t="shared" si="214"/>
        <v>89.222222222222186</v>
      </c>
      <c r="AA673" s="179">
        <f t="shared" si="214"/>
        <v>85.477777777777774</v>
      </c>
      <c r="AB673" s="183">
        <f t="shared" si="214"/>
        <v>86.007936507936506</v>
      </c>
      <c r="AC673" s="179">
        <f t="shared" si="214"/>
        <v>86.232392543459753</v>
      </c>
      <c r="AD673" s="184">
        <f t="shared" si="214"/>
        <v>90.062086140551429</v>
      </c>
      <c r="AE673" s="179">
        <f t="shared" si="214"/>
        <v>82.182551559110706</v>
      </c>
      <c r="AF673" s="179">
        <f t="shared" si="214"/>
        <v>85.788152802094629</v>
      </c>
      <c r="AG673" s="185">
        <f t="shared" si="214"/>
        <v>86.896779672082332</v>
      </c>
      <c r="AH673" s="183">
        <f t="shared" si="214"/>
        <v>83.606481481481481</v>
      </c>
      <c r="AI673" s="179">
        <f t="shared" si="214"/>
        <v>85.763981799482835</v>
      </c>
      <c r="AJ673" s="184">
        <f t="shared" si="214"/>
        <v>93.56766160762551</v>
      </c>
      <c r="AK673" s="179">
        <f t="shared" si="214"/>
        <v>87.032243252307708</v>
      </c>
      <c r="AL673" s="179">
        <f t="shared" si="214"/>
        <v>82.98233093818105</v>
      </c>
      <c r="AM673" s="185">
        <f t="shared" si="214"/>
        <v>79.458184705127564</v>
      </c>
      <c r="AN673" s="179">
        <f t="shared" si="214"/>
        <v>81.447981481481477</v>
      </c>
      <c r="AO673" s="184">
        <f t="shared" si="214"/>
        <v>85.584399176954719</v>
      </c>
      <c r="AP673" s="179">
        <f t="shared" si="214"/>
        <v>73.650065843621391</v>
      </c>
      <c r="AQ673" s="179">
        <f t="shared" si="214"/>
        <v>82.927855967078173</v>
      </c>
      <c r="AR673" s="185">
        <f t="shared" si="214"/>
        <v>83.629604938271598</v>
      </c>
    </row>
    <row r="674" spans="2:44" x14ac:dyDescent="0.3">
      <c r="B674" s="90" t="s">
        <v>303</v>
      </c>
      <c r="C674" s="92" t="s">
        <v>308</v>
      </c>
      <c r="D674" s="29">
        <f t="shared" si="212"/>
        <v>89.306424253778758</v>
      </c>
      <c r="E674" s="29">
        <f t="shared" si="212"/>
        <v>96.033987360376244</v>
      </c>
      <c r="F674" s="30">
        <f t="shared" si="212"/>
        <v>87.384263366179482</v>
      </c>
      <c r="G674" s="171">
        <f t="shared" si="212"/>
        <v>90.669435496895829</v>
      </c>
      <c r="H674" s="171">
        <f t="shared" si="212"/>
        <v>97.057613168724274</v>
      </c>
      <c r="I674" s="38">
        <f t="shared" si="212"/>
        <v>92.021457319870009</v>
      </c>
      <c r="J674" s="38">
        <f t="shared" si="212"/>
        <v>88.617283950617278</v>
      </c>
      <c r="K674" s="38">
        <f t="shared" si="212"/>
        <v>93.517489711934161</v>
      </c>
      <c r="L674" s="30">
        <f t="shared" si="212"/>
        <v>82.13333333333334</v>
      </c>
      <c r="M674" s="171">
        <f t="shared" si="213"/>
        <v>91.553336664482032</v>
      </c>
      <c r="N674" s="167">
        <f t="shared" si="213"/>
        <v>81.314277736152732</v>
      </c>
      <c r="O674" s="172">
        <f t="shared" si="213"/>
        <v>77.435155002002844</v>
      </c>
      <c r="P674" s="167">
        <f t="shared" si="213"/>
        <v>89.556687242798361</v>
      </c>
      <c r="Q674" s="38">
        <f t="shared" si="213"/>
        <v>87.602660199882408</v>
      </c>
      <c r="R674" s="29">
        <f t="shared" si="213"/>
        <v>95.010361552028215</v>
      </c>
      <c r="S674" s="38">
        <f t="shared" si="213"/>
        <v>80.439153439153472</v>
      </c>
      <c r="T674" s="38">
        <f t="shared" si="213"/>
        <v>87.817915931804805</v>
      </c>
      <c r="U674" s="30">
        <f t="shared" si="213"/>
        <v>87.14320987654321</v>
      </c>
      <c r="V674" s="191">
        <f t="shared" si="214"/>
        <v>89.458333333333329</v>
      </c>
      <c r="W674" s="179">
        <f t="shared" si="214"/>
        <v>91.487345679012364</v>
      </c>
      <c r="X674" s="184">
        <f t="shared" si="214"/>
        <v>97.555555555555543</v>
      </c>
      <c r="Y674" s="179">
        <f t="shared" si="214"/>
        <v>93.384615384615401</v>
      </c>
      <c r="Z674" s="179">
        <f t="shared" si="214"/>
        <v>89.06296296296297</v>
      </c>
      <c r="AA674" s="179">
        <f t="shared" si="214"/>
        <v>86.096296296296288</v>
      </c>
      <c r="AB674" s="183">
        <f t="shared" si="214"/>
        <v>87.458333333333329</v>
      </c>
      <c r="AC674" s="179">
        <f t="shared" si="214"/>
        <v>87.387371954416693</v>
      </c>
      <c r="AD674" s="184">
        <f t="shared" si="214"/>
        <v>93.47418595900001</v>
      </c>
      <c r="AE674" s="179">
        <f t="shared" si="214"/>
        <v>80.712522045888903</v>
      </c>
      <c r="AF674" s="179">
        <f t="shared" si="214"/>
        <v>86.744437661074073</v>
      </c>
      <c r="AG674" s="185">
        <f t="shared" si="214"/>
        <v>88.618342151703715</v>
      </c>
      <c r="AH674" s="183">
        <f t="shared" si="214"/>
        <v>85.61904761904762</v>
      </c>
      <c r="AI674" s="179">
        <f t="shared" si="214"/>
        <v>87.476830368672836</v>
      </c>
      <c r="AJ674" s="184">
        <f t="shared" si="214"/>
        <v>95.482069371000009</v>
      </c>
      <c r="AK674" s="179">
        <f t="shared" si="214"/>
        <v>88.265055323961533</v>
      </c>
      <c r="AL674" s="179">
        <f t="shared" si="214"/>
        <v>84.202200592407408</v>
      </c>
      <c r="AM674" s="185">
        <f t="shared" si="214"/>
        <v>81.915049970629639</v>
      </c>
      <c r="AN674" s="179">
        <f t="shared" si="214"/>
        <v>83.726749999999996</v>
      </c>
      <c r="AO674" s="184">
        <f t="shared" si="214"/>
        <v>89.668999999999997</v>
      </c>
      <c r="AP674" s="179">
        <f t="shared" si="214"/>
        <v>73.33437037037038</v>
      </c>
      <c r="AQ674" s="179">
        <f t="shared" si="214"/>
        <v>85.120370370370352</v>
      </c>
      <c r="AR674" s="185">
        <f t="shared" si="214"/>
        <v>86.783259259259268</v>
      </c>
    </row>
    <row r="675" spans="2:44" x14ac:dyDescent="0.3">
      <c r="B675" s="90" t="s">
        <v>303</v>
      </c>
      <c r="C675" s="92" t="s">
        <v>735</v>
      </c>
      <c r="D675" s="29">
        <f t="shared" si="212"/>
        <v>92.029138812653059</v>
      </c>
      <c r="E675" s="29">
        <f t="shared" si="212"/>
        <v>93.258645932257053</v>
      </c>
      <c r="F675" s="30">
        <f t="shared" si="212"/>
        <v>91.677851064194783</v>
      </c>
      <c r="G675" s="171">
        <f t="shared" si="212"/>
        <v>92.678736232001356</v>
      </c>
      <c r="H675" s="171">
        <f t="shared" si="212"/>
        <v>94.732510288065839</v>
      </c>
      <c r="I675" s="38">
        <f t="shared" si="212"/>
        <v>95.90220555741999</v>
      </c>
      <c r="J675" s="38">
        <f t="shared" si="212"/>
        <v>87.901234567901241</v>
      </c>
      <c r="K675" s="38">
        <f t="shared" si="212"/>
        <v>93.164609053497955</v>
      </c>
      <c r="L675" s="30">
        <f t="shared" si="212"/>
        <v>91.693121693121682</v>
      </c>
      <c r="M675" s="171">
        <f t="shared" si="213"/>
        <v>92.642290245639501</v>
      </c>
      <c r="N675" s="167">
        <f t="shared" si="213"/>
        <v>87.174809317666458</v>
      </c>
      <c r="O675" s="172">
        <f t="shared" si="213"/>
        <v>90.479416991811391</v>
      </c>
      <c r="P675" s="167">
        <f t="shared" si="213"/>
        <v>89.119219167382013</v>
      </c>
      <c r="Q675" s="38">
        <f t="shared" si="213"/>
        <v>91.217142038467699</v>
      </c>
      <c r="R675" s="29">
        <f t="shared" si="213"/>
        <v>91.784781576448239</v>
      </c>
      <c r="S675" s="38">
        <f t="shared" si="213"/>
        <v>93.952674897119337</v>
      </c>
      <c r="T675" s="38">
        <f t="shared" si="213"/>
        <v>92.174321556846493</v>
      </c>
      <c r="U675" s="30">
        <f t="shared" si="213"/>
        <v>86.956790123456798</v>
      </c>
      <c r="V675" s="191">
        <f t="shared" si="214"/>
        <v>76.976851851851848</v>
      </c>
      <c r="W675" s="179">
        <f t="shared" si="214"/>
        <v>87.021296296296285</v>
      </c>
      <c r="X675" s="184">
        <f t="shared" si="214"/>
        <v>90.725925925925935</v>
      </c>
      <c r="Y675" s="179">
        <f t="shared" si="214"/>
        <v>86.318518518518516</v>
      </c>
      <c r="Z675" s="179">
        <f t="shared" si="214"/>
        <v>87.666666666666686</v>
      </c>
      <c r="AA675" s="179">
        <f t="shared" si="214"/>
        <v>83.374074074074073</v>
      </c>
      <c r="AB675" s="183">
        <f t="shared" si="214"/>
        <v>68.013888888888886</v>
      </c>
      <c r="AC675" s="179">
        <f t="shared" si="214"/>
        <v>66.846666244045366</v>
      </c>
      <c r="AD675" s="184">
        <f t="shared" si="214"/>
        <v>66.644876442148131</v>
      </c>
      <c r="AE675" s="179">
        <f t="shared" si="214"/>
        <v>74.41545080429259</v>
      </c>
      <c r="AF675" s="179">
        <f t="shared" si="214"/>
        <v>62.208759834481484</v>
      </c>
      <c r="AG675" s="185">
        <f t="shared" si="214"/>
        <v>64.117577895259259</v>
      </c>
      <c r="AH675" s="183">
        <f t="shared" si="214"/>
        <v>60.88425925925926</v>
      </c>
      <c r="AI675" s="179">
        <f t="shared" si="214"/>
        <v>69.139754936712976</v>
      </c>
      <c r="AJ675" s="184">
        <f t="shared" si="214"/>
        <v>76.623945650037044</v>
      </c>
      <c r="AK675" s="179">
        <f t="shared" si="214"/>
        <v>68.007270018592578</v>
      </c>
      <c r="AL675" s="179">
        <f t="shared" si="214"/>
        <v>69.141002402444443</v>
      </c>
      <c r="AM675" s="185">
        <f t="shared" si="214"/>
        <v>62.786801675777774</v>
      </c>
      <c r="AN675" s="179">
        <f t="shared" si="214"/>
        <v>52.629018518518514</v>
      </c>
      <c r="AO675" s="184">
        <f t="shared" si="214"/>
        <v>50.234999999999999</v>
      </c>
      <c r="AP675" s="179">
        <f t="shared" si="214"/>
        <v>58.823111111111103</v>
      </c>
      <c r="AQ675" s="179">
        <f t="shared" si="214"/>
        <v>52.559740740740736</v>
      </c>
      <c r="AR675" s="185">
        <f t="shared" si="214"/>
        <v>48.89822222222223</v>
      </c>
    </row>
    <row r="676" spans="2:44" x14ac:dyDescent="0.3">
      <c r="B676" s="90" t="s">
        <v>303</v>
      </c>
      <c r="C676" s="92" t="s">
        <v>736</v>
      </c>
      <c r="D676" s="29">
        <f t="shared" si="212"/>
        <v>92.357436801881235</v>
      </c>
      <c r="E676" s="29">
        <f t="shared" si="212"/>
        <v>96.560846560846556</v>
      </c>
      <c r="F676" s="30">
        <f t="shared" si="212"/>
        <v>91.156462585034035</v>
      </c>
      <c r="G676" s="171">
        <f t="shared" si="212"/>
        <v>91.216931216931215</v>
      </c>
      <c r="H676" s="171">
        <f t="shared" si="212"/>
        <v>98.412698412698418</v>
      </c>
      <c r="I676" s="38">
        <f t="shared" si="212"/>
        <v>93.121693121693141</v>
      </c>
      <c r="J676" s="38">
        <f t="shared" si="212"/>
        <v>86.243386243386254</v>
      </c>
      <c r="K676" s="38">
        <f t="shared" si="212"/>
        <v>93.121693121693113</v>
      </c>
      <c r="L676" s="30">
        <f t="shared" si="212"/>
        <v>85.18518518518519</v>
      </c>
      <c r="M676" s="171" t="str">
        <f t="shared" si="213"/>
        <v>.</v>
      </c>
      <c r="N676" s="167" t="str">
        <f t="shared" si="213"/>
        <v>.</v>
      </c>
      <c r="O676" s="172" t="str">
        <f t="shared" si="213"/>
        <v>.</v>
      </c>
      <c r="P676" s="167">
        <f t="shared" si="213"/>
        <v>92.457275132275129</v>
      </c>
      <c r="Q676" s="38">
        <f t="shared" si="213"/>
        <v>93.783068783068785</v>
      </c>
      <c r="R676" s="29">
        <f t="shared" si="213"/>
        <v>94.708994708994695</v>
      </c>
      <c r="S676" s="38">
        <f t="shared" si="213"/>
        <v>92.063492063492063</v>
      </c>
      <c r="T676" s="38">
        <f t="shared" si="213"/>
        <v>95.238095238095241</v>
      </c>
      <c r="U676" s="30">
        <f t="shared" si="213"/>
        <v>93.121693121693113</v>
      </c>
      <c r="V676" s="191">
        <f t="shared" si="214"/>
        <v>91.81481481481481</v>
      </c>
      <c r="W676" s="179">
        <f t="shared" si="214"/>
        <v>91.131481481481487</v>
      </c>
      <c r="X676" s="184">
        <f t="shared" si="214"/>
        <v>97.351851851851848</v>
      </c>
      <c r="Y676" s="179">
        <f t="shared" si="214"/>
        <v>92.055555555555571</v>
      </c>
      <c r="Z676" s="179">
        <f t="shared" si="214"/>
        <v>90.466666666666669</v>
      </c>
      <c r="AA676" s="179">
        <f t="shared" si="214"/>
        <v>84.651851851851859</v>
      </c>
      <c r="AB676" s="183">
        <f t="shared" si="214"/>
        <v>90.458333333333329</v>
      </c>
      <c r="AC676" s="179">
        <f t="shared" si="214"/>
        <v>92.460317460296295</v>
      </c>
      <c r="AD676" s="184">
        <f t="shared" si="214"/>
        <v>91.534391534407405</v>
      </c>
      <c r="AE676" s="179">
        <f t="shared" si="214"/>
        <v>90.476190476185181</v>
      </c>
      <c r="AF676" s="179">
        <f t="shared" si="214"/>
        <v>94.70899470896299</v>
      </c>
      <c r="AG676" s="185">
        <f t="shared" si="214"/>
        <v>93.121693121629633</v>
      </c>
      <c r="AH676" s="183">
        <f t="shared" si="214"/>
        <v>88.731481481481481</v>
      </c>
      <c r="AI676" s="179">
        <f t="shared" si="214"/>
        <v>88.439153439157394</v>
      </c>
      <c r="AJ676" s="184">
        <f t="shared" si="214"/>
        <v>96.296296296296291</v>
      </c>
      <c r="AK676" s="179">
        <f t="shared" si="214"/>
        <v>90.793650793666643</v>
      </c>
      <c r="AL676" s="179">
        <f t="shared" si="214"/>
        <v>86.243386243370352</v>
      </c>
      <c r="AM676" s="185">
        <f t="shared" si="214"/>
        <v>80.423280423296291</v>
      </c>
      <c r="AN676" s="179">
        <f t="shared" si="214"/>
        <v>89.021157407407401</v>
      </c>
      <c r="AO676" s="184">
        <f t="shared" si="214"/>
        <v>91.005296296296294</v>
      </c>
      <c r="AP676" s="179">
        <f t="shared" si="214"/>
        <v>82.010629629629619</v>
      </c>
      <c r="AQ676" s="179">
        <f t="shared" si="214"/>
        <v>91.534370370370368</v>
      </c>
      <c r="AR676" s="185">
        <f t="shared" si="214"/>
        <v>91.534333333333322</v>
      </c>
    </row>
    <row r="677" spans="2:44" x14ac:dyDescent="0.3">
      <c r="B677" s="90" t="s">
        <v>303</v>
      </c>
      <c r="C677" s="92" t="s">
        <v>309</v>
      </c>
      <c r="D677" s="29">
        <f t="shared" si="212"/>
        <v>62.816845906286439</v>
      </c>
      <c r="E677" s="29">
        <f t="shared" si="212"/>
        <v>71.233789297612049</v>
      </c>
      <c r="F677" s="30">
        <f t="shared" si="212"/>
        <v>60.412004937336299</v>
      </c>
      <c r="G677" s="171">
        <f t="shared" si="212"/>
        <v>59.869906092958161</v>
      </c>
      <c r="H677" s="171">
        <f t="shared" si="212"/>
        <v>71.864785420340951</v>
      </c>
      <c r="I677" s="38">
        <f t="shared" si="212"/>
        <v>54.510014493793371</v>
      </c>
      <c r="J677" s="38">
        <f t="shared" si="212"/>
        <v>52.055849500293952</v>
      </c>
      <c r="K677" s="38">
        <f t="shared" si="212"/>
        <v>67.941632373113848</v>
      </c>
      <c r="L677" s="30">
        <f t="shared" si="212"/>
        <v>52.977248677248689</v>
      </c>
      <c r="M677" s="171" t="str">
        <f t="shared" si="213"/>
        <v>.</v>
      </c>
      <c r="N677" s="167" t="str">
        <f t="shared" si="213"/>
        <v>.</v>
      </c>
      <c r="O677" s="172" t="str">
        <f t="shared" si="213"/>
        <v>.</v>
      </c>
      <c r="P677" s="167">
        <f t="shared" si="213"/>
        <v>67.756881704156299</v>
      </c>
      <c r="Q677" s="38">
        <f t="shared" si="213"/>
        <v>66.50052067294682</v>
      </c>
      <c r="R677" s="29">
        <f t="shared" si="213"/>
        <v>70.602793174883104</v>
      </c>
      <c r="S677" s="38">
        <f t="shared" si="213"/>
        <v>63.875194213487852</v>
      </c>
      <c r="T677" s="38">
        <f t="shared" si="213"/>
        <v>65.918128225226994</v>
      </c>
      <c r="U677" s="30">
        <f t="shared" si="213"/>
        <v>65.605967078189295</v>
      </c>
      <c r="V677" s="191">
        <f t="shared" si="214"/>
        <v>69.209656084656089</v>
      </c>
      <c r="W677" s="179">
        <f t="shared" si="214"/>
        <v>68.963888888888903</v>
      </c>
      <c r="X677" s="184">
        <f t="shared" si="214"/>
        <v>78.159259259259272</v>
      </c>
      <c r="Y677" s="179">
        <f t="shared" si="214"/>
        <v>76.726923076923072</v>
      </c>
      <c r="Z677" s="179">
        <f t="shared" si="214"/>
        <v>63.085185185185175</v>
      </c>
      <c r="AA677" s="179">
        <f t="shared" si="214"/>
        <v>58.040740740740745</v>
      </c>
      <c r="AB677" s="183">
        <f t="shared" si="214"/>
        <v>64.715608465608454</v>
      </c>
      <c r="AC677" s="179">
        <f t="shared" si="214"/>
        <v>69.457859673143517</v>
      </c>
      <c r="AD677" s="184">
        <f t="shared" si="214"/>
        <v>72.776135867370371</v>
      </c>
      <c r="AE677" s="179">
        <f t="shared" si="214"/>
        <v>61.957656793858007</v>
      </c>
      <c r="AF677" s="179">
        <f t="shared" si="214"/>
        <v>72.225102180740748</v>
      </c>
      <c r="AG677" s="185">
        <f t="shared" si="214"/>
        <v>70.872543850604941</v>
      </c>
      <c r="AH677" s="183">
        <f t="shared" si="214"/>
        <v>60.139550264550266</v>
      </c>
      <c r="AI677" s="179">
        <f t="shared" si="214"/>
        <v>59.915367882814706</v>
      </c>
      <c r="AJ677" s="184">
        <f t="shared" si="214"/>
        <v>71.209648794271587</v>
      </c>
      <c r="AK677" s="179">
        <f t="shared" si="214"/>
        <v>67.125092252256408</v>
      </c>
      <c r="AL677" s="179">
        <f t="shared" si="214"/>
        <v>51.4483821150531</v>
      </c>
      <c r="AM677" s="185">
        <f t="shared" si="214"/>
        <v>50.25330687820987</v>
      </c>
      <c r="AN677" s="179">
        <f t="shared" si="214"/>
        <v>60.358002057613156</v>
      </c>
      <c r="AO677" s="184">
        <f t="shared" si="214"/>
        <v>64.350493827160491</v>
      </c>
      <c r="AP677" s="179">
        <f t="shared" si="214"/>
        <v>49.315370370370367</v>
      </c>
      <c r="AQ677" s="179">
        <f t="shared" si="214"/>
        <v>64.182358024691368</v>
      </c>
      <c r="AR677" s="185">
        <f t="shared" si="214"/>
        <v>63.29338461538461</v>
      </c>
    </row>
    <row r="678" spans="2:44" x14ac:dyDescent="0.3">
      <c r="B678" s="90" t="s">
        <v>303</v>
      </c>
      <c r="C678" s="92" t="s">
        <v>737</v>
      </c>
      <c r="D678" s="29">
        <f t="shared" si="212"/>
        <v>54.184419749037687</v>
      </c>
      <c r="E678" s="29">
        <f t="shared" si="212"/>
        <v>69.466799991601576</v>
      </c>
      <c r="F678" s="30">
        <f t="shared" si="212"/>
        <v>49.81802539401945</v>
      </c>
      <c r="G678" s="171">
        <f t="shared" si="212"/>
        <v>51.167742970232538</v>
      </c>
      <c r="H678" s="171">
        <f t="shared" si="212"/>
        <v>68.841269841269835</v>
      </c>
      <c r="I678" s="38">
        <f t="shared" si="212"/>
        <v>39.406586691256699</v>
      </c>
      <c r="J678" s="38">
        <f t="shared" si="212"/>
        <v>45.723104056437386</v>
      </c>
      <c r="K678" s="38">
        <f t="shared" si="212"/>
        <v>61.676748971193412</v>
      </c>
      <c r="L678" s="30">
        <f t="shared" si="212"/>
        <v>40.19100529100529</v>
      </c>
      <c r="M678" s="171">
        <f t="shared" si="213"/>
        <v>58.16421116097478</v>
      </c>
      <c r="N678" s="167">
        <f t="shared" si="213"/>
        <v>39.013050674815375</v>
      </c>
      <c r="O678" s="172">
        <f t="shared" si="213"/>
        <v>30.291022015787053</v>
      </c>
      <c r="P678" s="167">
        <f t="shared" si="213"/>
        <v>62.099657458147874</v>
      </c>
      <c r="Q678" s="38">
        <f t="shared" si="213"/>
        <v>57.955265722544155</v>
      </c>
      <c r="R678" s="29">
        <f t="shared" si="213"/>
        <v>70.092330141933303</v>
      </c>
      <c r="S678" s="38">
        <f t="shared" si="213"/>
        <v>47.440397455278422</v>
      </c>
      <c r="T678" s="38">
        <f t="shared" si="213"/>
        <v>56.025989613952575</v>
      </c>
      <c r="U678" s="30">
        <f t="shared" si="213"/>
        <v>58.262345679012348</v>
      </c>
      <c r="V678" s="191">
        <f t="shared" si="214"/>
        <v>63.101190476190474</v>
      </c>
      <c r="W678" s="179">
        <f t="shared" si="214"/>
        <v>66.244135802469131</v>
      </c>
      <c r="X678" s="184">
        <f t="shared" si="214"/>
        <v>79.133333333333326</v>
      </c>
      <c r="Y678" s="179">
        <f t="shared" si="214"/>
        <v>82.003846153846155</v>
      </c>
      <c r="Z678" s="179">
        <f t="shared" si="214"/>
        <v>55.870370370370374</v>
      </c>
      <c r="AA678" s="179">
        <f t="shared" si="214"/>
        <v>48.518518518518512</v>
      </c>
      <c r="AB678" s="183">
        <f t="shared" si="214"/>
        <v>58.323412698412703</v>
      </c>
      <c r="AC678" s="179">
        <f t="shared" si="214"/>
        <v>60.008081191421304</v>
      </c>
      <c r="AD678" s="184">
        <f t="shared" si="214"/>
        <v>69.962152458074073</v>
      </c>
      <c r="AE678" s="179">
        <f t="shared" si="214"/>
        <v>46.917894935796305</v>
      </c>
      <c r="AF678" s="179">
        <f t="shared" si="214"/>
        <v>62.21697320900001</v>
      </c>
      <c r="AG678" s="185">
        <f t="shared" si="214"/>
        <v>60.935304162814809</v>
      </c>
      <c r="AH678" s="183">
        <f t="shared" si="214"/>
        <v>54.720238095238088</v>
      </c>
      <c r="AI678" s="179">
        <f t="shared" si="214"/>
        <v>56.670143429149057</v>
      </c>
      <c r="AJ678" s="184">
        <f t="shared" si="214"/>
        <v>71.563488564037044</v>
      </c>
      <c r="AK678" s="179">
        <f t="shared" si="214"/>
        <v>74.955080633653836</v>
      </c>
      <c r="AL678" s="179">
        <f t="shared" si="214"/>
        <v>41.497593435229618</v>
      </c>
      <c r="AM678" s="185">
        <f t="shared" si="214"/>
        <v>39.291299235700002</v>
      </c>
      <c r="AN678" s="179">
        <f t="shared" si="214"/>
        <v>52.789691358024704</v>
      </c>
      <c r="AO678" s="184">
        <f t="shared" si="214"/>
        <v>65.307518518518521</v>
      </c>
      <c r="AP678" s="179">
        <f t="shared" si="214"/>
        <v>36.527555555555558</v>
      </c>
      <c r="AQ678" s="179">
        <f t="shared" si="214"/>
        <v>52.497370370370376</v>
      </c>
      <c r="AR678" s="185">
        <f t="shared" si="214"/>
        <v>56.39442307692309</v>
      </c>
    </row>
    <row r="679" spans="2:44" x14ac:dyDescent="0.3">
      <c r="B679" s="90" t="s">
        <v>303</v>
      </c>
      <c r="C679" s="92" t="s">
        <v>738</v>
      </c>
      <c r="D679" s="29">
        <f t="shared" si="212"/>
        <v>73.36076817558299</v>
      </c>
      <c r="E679" s="29">
        <f t="shared" si="212"/>
        <v>80.34567901234567</v>
      </c>
      <c r="F679" s="30">
        <f t="shared" si="212"/>
        <v>71.365079365079382</v>
      </c>
      <c r="G679" s="171">
        <f t="shared" si="212"/>
        <v>69.738271604938262</v>
      </c>
      <c r="H679" s="171">
        <f t="shared" si="212"/>
        <v>82.864197530864203</v>
      </c>
      <c r="I679" s="38">
        <f t="shared" si="212"/>
        <v>66.716049382716051</v>
      </c>
      <c r="J679" s="38">
        <f t="shared" si="212"/>
        <v>60.44444444444445</v>
      </c>
      <c r="K679" s="38">
        <f t="shared" si="212"/>
        <v>73.629629629629619</v>
      </c>
      <c r="L679" s="30">
        <f t="shared" si="212"/>
        <v>65.037037037037024</v>
      </c>
      <c r="M679" s="171" t="str">
        <f t="shared" si="213"/>
        <v>.</v>
      </c>
      <c r="N679" s="167" t="str">
        <f t="shared" si="213"/>
        <v>.</v>
      </c>
      <c r="O679" s="172" t="str">
        <f t="shared" si="213"/>
        <v>.</v>
      </c>
      <c r="P679" s="167">
        <f t="shared" si="213"/>
        <v>72.168981481481467</v>
      </c>
      <c r="Q679" s="38">
        <f t="shared" si="213"/>
        <v>77.888888888888872</v>
      </c>
      <c r="R679" s="29">
        <f t="shared" si="213"/>
        <v>77.827160493827165</v>
      </c>
      <c r="S679" s="38">
        <f t="shared" si="213"/>
        <v>76.592592592592581</v>
      </c>
      <c r="T679" s="38">
        <f t="shared" si="213"/>
        <v>78.76543209876543</v>
      </c>
      <c r="U679" s="30">
        <f t="shared" si="213"/>
        <v>78.370370370370367</v>
      </c>
      <c r="V679" s="191">
        <f t="shared" si="214"/>
        <v>68.157407407407405</v>
      </c>
      <c r="W679" s="179">
        <f t="shared" si="214"/>
        <v>66.449074074074076</v>
      </c>
      <c r="X679" s="184">
        <f t="shared" si="214"/>
        <v>78.451851851851828</v>
      </c>
      <c r="Y679" s="179">
        <f t="shared" si="214"/>
        <v>67.685185185185162</v>
      </c>
      <c r="Z679" s="179">
        <f t="shared" si="214"/>
        <v>64.207407407407402</v>
      </c>
      <c r="AA679" s="179">
        <f t="shared" si="214"/>
        <v>55.451851851851842</v>
      </c>
      <c r="AB679" s="183">
        <f t="shared" si="214"/>
        <v>62.212962962962962</v>
      </c>
      <c r="AC679" s="179">
        <f t="shared" si="214"/>
        <v>70.049382715990731</v>
      </c>
      <c r="AD679" s="184">
        <f t="shared" si="214"/>
        <v>72.543209876481484</v>
      </c>
      <c r="AE679" s="179">
        <f t="shared" si="214"/>
        <v>62.814814814777762</v>
      </c>
      <c r="AF679" s="179">
        <f t="shared" si="214"/>
        <v>69.234567901185187</v>
      </c>
      <c r="AG679" s="185">
        <f t="shared" si="214"/>
        <v>75.604938271518506</v>
      </c>
      <c r="AH679" s="183">
        <f t="shared" si="214"/>
        <v>54.523148148148145</v>
      </c>
      <c r="AI679" s="179">
        <f t="shared" si="214"/>
        <v>54.561728394918525</v>
      </c>
      <c r="AJ679" s="184">
        <f t="shared" si="214"/>
        <v>69.08641975292592</v>
      </c>
      <c r="AK679" s="179">
        <f t="shared" si="214"/>
        <v>52.567901234407408</v>
      </c>
      <c r="AL679" s="179">
        <f t="shared" si="214"/>
        <v>49.925925925781492</v>
      </c>
      <c r="AM679" s="185">
        <f t="shared" si="214"/>
        <v>46.666666666559252</v>
      </c>
      <c r="AN679" s="179">
        <f t="shared" si="214"/>
        <v>54.646314814814815</v>
      </c>
      <c r="AO679" s="184">
        <f t="shared" si="214"/>
        <v>55.977333333333327</v>
      </c>
      <c r="AP679" s="179">
        <f t="shared" si="214"/>
        <v>44.382777777777768</v>
      </c>
      <c r="AQ679" s="179">
        <f t="shared" si="214"/>
        <v>57.654222222222224</v>
      </c>
      <c r="AR679" s="185">
        <f t="shared" si="214"/>
        <v>60.570925925925927</v>
      </c>
    </row>
    <row r="680" spans="2:44" x14ac:dyDescent="0.3">
      <c r="B680" s="90" t="s">
        <v>303</v>
      </c>
      <c r="C680" s="92" t="s">
        <v>739</v>
      </c>
      <c r="D680" s="29">
        <f t="shared" si="212"/>
        <v>60.905349794238674</v>
      </c>
      <c r="E680" s="29">
        <f t="shared" si="212"/>
        <v>63.888888888888886</v>
      </c>
      <c r="F680" s="30">
        <f t="shared" si="212"/>
        <v>60.052910052910057</v>
      </c>
      <c r="G680" s="171">
        <f t="shared" si="212"/>
        <v>58.703703703703702</v>
      </c>
      <c r="H680" s="171">
        <f t="shared" si="212"/>
        <v>63.888888888888886</v>
      </c>
      <c r="I680" s="38">
        <f t="shared" si="212"/>
        <v>57.407407407407405</v>
      </c>
      <c r="J680" s="38">
        <f t="shared" si="212"/>
        <v>50</v>
      </c>
      <c r="K680" s="38">
        <f t="shared" si="212"/>
        <v>68.518518518518519</v>
      </c>
      <c r="L680" s="30">
        <f t="shared" si="212"/>
        <v>53.703703703703702</v>
      </c>
      <c r="M680" s="171" t="str">
        <f t="shared" ref="M680:U688" si="215">IFERROR((AVERAGEIFS(M$7:M$671,$C$7:$C$671,$C680,$B$7:$B$671,"&lt;&gt;AL",$B$7:$B$671,"&lt;&gt;CH",$B$7:$B$671,"&lt;&gt;IS",$B$7:$B$671,"&lt;&gt;ME",$B$7:$B$671,"&lt;&gt;MK",$B$7:$B$671,"&lt;&gt;NO",$B$7:$B$671,"&lt;&gt;RS",$B$7:$B$671,"&lt;&gt;TR", $B$7:$B$671,"&lt;&gt;UK")),".")</f>
        <v>.</v>
      </c>
      <c r="N680" s="167" t="str">
        <f t="shared" si="215"/>
        <v>.</v>
      </c>
      <c r="O680" s="172" t="str">
        <f t="shared" si="215"/>
        <v>.</v>
      </c>
      <c r="P680" s="167">
        <f t="shared" si="215"/>
        <v>63.657407407407405</v>
      </c>
      <c r="Q680" s="38">
        <f t="shared" si="215"/>
        <v>63.657407407407405</v>
      </c>
      <c r="R680" s="29">
        <f t="shared" si="215"/>
        <v>63.888888888888886</v>
      </c>
      <c r="S680" s="38">
        <f t="shared" si="215"/>
        <v>67.592592592592595</v>
      </c>
      <c r="T680" s="38">
        <f t="shared" si="215"/>
        <v>62.962962962962962</v>
      </c>
      <c r="U680" s="30">
        <f t="shared" si="215"/>
        <v>60.185185185185183</v>
      </c>
      <c r="V680" s="191" t="str">
        <f t="shared" si="214"/>
        <v>.</v>
      </c>
      <c r="W680" s="179" t="str">
        <f t="shared" si="214"/>
        <v>.</v>
      </c>
      <c r="X680" s="184" t="str">
        <f t="shared" si="214"/>
        <v>.</v>
      </c>
      <c r="Y680" s="179" t="str">
        <f t="shared" si="214"/>
        <v>.</v>
      </c>
      <c r="Z680" s="179" t="str">
        <f t="shared" si="214"/>
        <v>.</v>
      </c>
      <c r="AA680" s="179" t="str">
        <f t="shared" si="214"/>
        <v>.</v>
      </c>
      <c r="AB680" s="183" t="str">
        <f t="shared" si="214"/>
        <v>.</v>
      </c>
      <c r="AC680" s="179" t="str">
        <f t="shared" si="214"/>
        <v>.</v>
      </c>
      <c r="AD680" s="184" t="str">
        <f t="shared" si="214"/>
        <v>.</v>
      </c>
      <c r="AE680" s="179" t="str">
        <f t="shared" si="214"/>
        <v>.</v>
      </c>
      <c r="AF680" s="179" t="str">
        <f t="shared" si="214"/>
        <v>.</v>
      </c>
      <c r="AG680" s="185" t="str">
        <f t="shared" si="214"/>
        <v>.</v>
      </c>
      <c r="AH680" s="183" t="str">
        <f t="shared" si="214"/>
        <v>.</v>
      </c>
      <c r="AI680" s="179" t="str">
        <f t="shared" si="214"/>
        <v>.</v>
      </c>
      <c r="AJ680" s="184" t="str">
        <f t="shared" si="214"/>
        <v>.</v>
      </c>
      <c r="AK680" s="179" t="str">
        <f t="shared" si="214"/>
        <v>.</v>
      </c>
      <c r="AL680" s="179" t="str">
        <f t="shared" si="214"/>
        <v>.</v>
      </c>
      <c r="AM680" s="185" t="str">
        <f t="shared" si="214"/>
        <v>.</v>
      </c>
      <c r="AN680" s="179" t="str">
        <f t="shared" si="214"/>
        <v>.</v>
      </c>
      <c r="AO680" s="184" t="str">
        <f t="shared" si="214"/>
        <v>.</v>
      </c>
      <c r="AP680" s="179" t="str">
        <f t="shared" si="214"/>
        <v>.</v>
      </c>
      <c r="AQ680" s="179" t="str">
        <f t="shared" si="214"/>
        <v>.</v>
      </c>
      <c r="AR680" s="185" t="str">
        <f t="shared" si="214"/>
        <v>.</v>
      </c>
    </row>
    <row r="681" spans="2:44" x14ac:dyDescent="0.3">
      <c r="B681" s="90" t="s">
        <v>303</v>
      </c>
      <c r="C681" s="92" t="s">
        <v>310</v>
      </c>
      <c r="D681" s="29">
        <f t="shared" si="212"/>
        <v>71.670494372289824</v>
      </c>
      <c r="E681" s="29">
        <f t="shared" si="212"/>
        <v>84.779715975896522</v>
      </c>
      <c r="F681" s="30">
        <f t="shared" si="212"/>
        <v>67.925002485545079</v>
      </c>
      <c r="G681" s="171">
        <f t="shared" si="212"/>
        <v>70.2341490083449</v>
      </c>
      <c r="H681" s="171">
        <f t="shared" si="212"/>
        <v>84.509332745443857</v>
      </c>
      <c r="I681" s="38">
        <f t="shared" si="212"/>
        <v>60.127878443302407</v>
      </c>
      <c r="J681" s="38">
        <f t="shared" si="212"/>
        <v>52.768518518518526</v>
      </c>
      <c r="K681" s="38">
        <f t="shared" si="212"/>
        <v>79.809511219233443</v>
      </c>
      <c r="L681" s="30">
        <f t="shared" si="212"/>
        <v>73.955504115226333</v>
      </c>
      <c r="M681" s="171" t="str">
        <f t="shared" si="215"/>
        <v>.</v>
      </c>
      <c r="N681" s="167" t="str">
        <f t="shared" si="215"/>
        <v>.</v>
      </c>
      <c r="O681" s="172" t="str">
        <f t="shared" si="215"/>
        <v>.</v>
      </c>
      <c r="P681" s="167">
        <f t="shared" si="215"/>
        <v>69.745926001573466</v>
      </c>
      <c r="Q681" s="38">
        <f t="shared" si="215"/>
        <v>73.465926077221013</v>
      </c>
      <c r="R681" s="29">
        <f t="shared" si="215"/>
        <v>85.050099206349202</v>
      </c>
      <c r="S681" s="38">
        <f t="shared" si="215"/>
        <v>62.160074091364926</v>
      </c>
      <c r="T681" s="38">
        <f t="shared" si="215"/>
        <v>75.807851998824219</v>
      </c>
      <c r="U681" s="30">
        <f t="shared" si="215"/>
        <v>70.845679012345684</v>
      </c>
      <c r="V681" s="191">
        <f t="shared" si="214"/>
        <v>66.740740740740748</v>
      </c>
      <c r="W681" s="179">
        <f t="shared" si="214"/>
        <v>66.025925925925932</v>
      </c>
      <c r="X681" s="184">
        <f t="shared" si="214"/>
        <v>79.17407407407407</v>
      </c>
      <c r="Y681" s="179">
        <f t="shared" si="214"/>
        <v>76.659259259259244</v>
      </c>
      <c r="Z681" s="179">
        <f t="shared" si="214"/>
        <v>57.077777777777783</v>
      </c>
      <c r="AA681" s="179">
        <f t="shared" si="214"/>
        <v>51.192592592592597</v>
      </c>
      <c r="AB681" s="183">
        <f t="shared" si="214"/>
        <v>62.467592592592595</v>
      </c>
      <c r="AC681" s="179">
        <f t="shared" si="214"/>
        <v>67.370345808036404</v>
      </c>
      <c r="AD681" s="184">
        <f t="shared" si="214"/>
        <v>77.956208702444457</v>
      </c>
      <c r="AE681" s="179">
        <f t="shared" si="214"/>
        <v>56.183658509697537</v>
      </c>
      <c r="AF681" s="179">
        <f t="shared" si="214"/>
        <v>69.163910934753702</v>
      </c>
      <c r="AG681" s="185">
        <f t="shared" si="214"/>
        <v>66.177605085250008</v>
      </c>
      <c r="AH681" s="183">
        <f t="shared" si="214"/>
        <v>56.138888888888886</v>
      </c>
      <c r="AI681" s="179">
        <f t="shared" si="214"/>
        <v>57.512193974545283</v>
      </c>
      <c r="AJ681" s="184">
        <f t="shared" si="214"/>
        <v>69.836768812499997</v>
      </c>
      <c r="AK681" s="179">
        <f t="shared" si="214"/>
        <v>70.101194350564825</v>
      </c>
      <c r="AL681" s="179">
        <f t="shared" si="214"/>
        <v>48.618631665162653</v>
      </c>
      <c r="AM681" s="185">
        <f t="shared" si="214"/>
        <v>41.492181069953709</v>
      </c>
      <c r="AN681" s="179">
        <f t="shared" si="214"/>
        <v>54.712369598765449</v>
      </c>
      <c r="AO681" s="184">
        <f t="shared" si="214"/>
        <v>63.710620370370364</v>
      </c>
      <c r="AP681" s="179">
        <f t="shared" si="214"/>
        <v>40.667839506172832</v>
      </c>
      <c r="AQ681" s="179">
        <f t="shared" si="214"/>
        <v>58.881129629629626</v>
      </c>
      <c r="AR681" s="185">
        <f t="shared" si="214"/>
        <v>55.589888888888886</v>
      </c>
    </row>
    <row r="682" spans="2:44" x14ac:dyDescent="0.3">
      <c r="B682" s="90" t="s">
        <v>303</v>
      </c>
      <c r="C682" s="92" t="s">
        <v>311</v>
      </c>
      <c r="D682" s="29">
        <f t="shared" ref="D682:L690" si="216">IFERROR((AVERAGEIFS(D$7:D$671,$C$7:$C$671,$C682,$B$7:$B$671,"&lt;&gt;AL",$B$7:$B$671,"&lt;&gt;CH",$B$7:$B$671,"&lt;&gt;IS",$B$7:$B$671,"&lt;&gt;ME",$B$7:$B$671,"&lt;&gt;MK",$B$7:$B$671,"&lt;&gt;NO",$B$7:$B$671,"&lt;&gt;RS",$B$7:$B$671,"&lt;&gt;TR", $B$7:$B$671,"&lt;&gt;UK")),".")</f>
        <v>65.643343172316932</v>
      </c>
      <c r="E682" s="29">
        <f t="shared" si="216"/>
        <v>78.80254997060554</v>
      </c>
      <c r="F682" s="30">
        <f t="shared" si="216"/>
        <v>61.848294770583117</v>
      </c>
      <c r="G682" s="171">
        <f t="shared" si="216"/>
        <v>66.88584509112286</v>
      </c>
      <c r="H682" s="171">
        <f t="shared" si="212"/>
        <v>77.944738389182845</v>
      </c>
      <c r="I682" s="38">
        <f t="shared" si="212"/>
        <v>54.70326278659612</v>
      </c>
      <c r="J682" s="38">
        <f t="shared" si="212"/>
        <v>52.480000000000011</v>
      </c>
      <c r="K682" s="38">
        <f t="shared" si="212"/>
        <v>78.101851851851848</v>
      </c>
      <c r="L682" s="30">
        <f t="shared" si="212"/>
        <v>70.444444444444443</v>
      </c>
      <c r="M682" s="171">
        <f t="shared" si="215"/>
        <v>70.665308444454951</v>
      </c>
      <c r="N682" s="167">
        <f t="shared" si="215"/>
        <v>56.199305555555561</v>
      </c>
      <c r="O682" s="172">
        <f t="shared" si="215"/>
        <v>33.749611499611504</v>
      </c>
      <c r="P682" s="167">
        <f t="shared" si="215"/>
        <v>63.047730851599894</v>
      </c>
      <c r="Q682" s="38">
        <f t="shared" si="215"/>
        <v>64.025903880070544</v>
      </c>
      <c r="R682" s="29">
        <f t="shared" si="215"/>
        <v>79.66036155202822</v>
      </c>
      <c r="S682" s="38">
        <f t="shared" si="215"/>
        <v>52.387918871252211</v>
      </c>
      <c r="T682" s="38">
        <f t="shared" si="215"/>
        <v>65.919532627865962</v>
      </c>
      <c r="U682" s="30">
        <f t="shared" si="215"/>
        <v>58.135802469135804</v>
      </c>
      <c r="V682" s="191">
        <f t="shared" si="214"/>
        <v>61.578703703703702</v>
      </c>
      <c r="W682" s="179">
        <f t="shared" si="214"/>
        <v>61.927469135802461</v>
      </c>
      <c r="X682" s="184">
        <f t="shared" si="214"/>
        <v>74.103703703703687</v>
      </c>
      <c r="Y682" s="179">
        <f t="shared" si="214"/>
        <v>78.307692307692307</v>
      </c>
      <c r="Z682" s="179">
        <f t="shared" si="214"/>
        <v>51.388888888888879</v>
      </c>
      <c r="AA682" s="179">
        <f t="shared" si="214"/>
        <v>45.848148148148141</v>
      </c>
      <c r="AB682" s="183">
        <f t="shared" si="214"/>
        <v>56.772486772486772</v>
      </c>
      <c r="AC682" s="179">
        <f t="shared" si="214"/>
        <v>60.993166324744443</v>
      </c>
      <c r="AD682" s="184">
        <f t="shared" si="214"/>
        <v>76.335885463592604</v>
      </c>
      <c r="AE682" s="179">
        <f t="shared" si="214"/>
        <v>48.07480158732222</v>
      </c>
      <c r="AF682" s="179">
        <f t="shared" si="214"/>
        <v>66.075837742496304</v>
      </c>
      <c r="AG682" s="185">
        <f t="shared" si="214"/>
        <v>53.486140505566659</v>
      </c>
      <c r="AH682" s="183">
        <f t="shared" si="214"/>
        <v>53.42460317460317</v>
      </c>
      <c r="AI682" s="179">
        <f t="shared" si="214"/>
        <v>52.256823517308646</v>
      </c>
      <c r="AJ682" s="184">
        <f t="shared" si="214"/>
        <v>65.600749559111108</v>
      </c>
      <c r="AK682" s="179">
        <f t="shared" si="214"/>
        <v>69.682104700923077</v>
      </c>
      <c r="AL682" s="179">
        <f t="shared" si="214"/>
        <v>38.356504827518521</v>
      </c>
      <c r="AM682" s="185">
        <f t="shared" si="214"/>
        <v>37.443004115222223</v>
      </c>
      <c r="AN682" s="179">
        <f t="shared" si="214"/>
        <v>54.277379629629642</v>
      </c>
      <c r="AO682" s="184">
        <f t="shared" si="214"/>
        <v>69.557703703703709</v>
      </c>
      <c r="AP682" s="179">
        <f t="shared" si="214"/>
        <v>33.535777777777774</v>
      </c>
      <c r="AQ682" s="179">
        <f t="shared" si="214"/>
        <v>60.427518518518518</v>
      </c>
      <c r="AR682" s="185">
        <f t="shared" si="214"/>
        <v>55.217346153846158</v>
      </c>
    </row>
    <row r="683" spans="2:44" x14ac:dyDescent="0.3">
      <c r="B683" s="90" t="s">
        <v>303</v>
      </c>
      <c r="C683" s="92" t="s">
        <v>312</v>
      </c>
      <c r="D683" s="29">
        <f t="shared" si="216"/>
        <v>76.570274661324049</v>
      </c>
      <c r="E683" s="29">
        <f t="shared" si="216"/>
        <v>88.342151675484985</v>
      </c>
      <c r="F683" s="30">
        <f t="shared" si="216"/>
        <v>73.147619869842103</v>
      </c>
      <c r="G683" s="171">
        <f t="shared" si="216"/>
        <v>80.366103443881215</v>
      </c>
      <c r="H683" s="171">
        <f t="shared" si="212"/>
        <v>91.036155202821888</v>
      </c>
      <c r="I683" s="38">
        <f t="shared" si="212"/>
        <v>75.686975575864452</v>
      </c>
      <c r="J683" s="38">
        <f t="shared" si="212"/>
        <v>62.345679012345684</v>
      </c>
      <c r="K683" s="38">
        <f t="shared" si="212"/>
        <v>86.704682149126597</v>
      </c>
      <c r="L683" s="30">
        <f t="shared" si="212"/>
        <v>86.951111111111118</v>
      </c>
      <c r="M683" s="171">
        <f t="shared" si="215"/>
        <v>81.531560367589734</v>
      </c>
      <c r="N683" s="167">
        <f t="shared" si="215"/>
        <v>59.907407407407405</v>
      </c>
      <c r="O683" s="172">
        <f t="shared" si="215"/>
        <v>46.969105030771701</v>
      </c>
      <c r="P683" s="167">
        <f t="shared" si="215"/>
        <v>73.83072037456958</v>
      </c>
      <c r="Q683" s="38">
        <f t="shared" si="215"/>
        <v>72.16196355085242</v>
      </c>
      <c r="R683" s="29">
        <f t="shared" si="215"/>
        <v>85.648148148148152</v>
      </c>
      <c r="S683" s="38">
        <f t="shared" si="215"/>
        <v>52.735042735042732</v>
      </c>
      <c r="T683" s="38">
        <f t="shared" si="215"/>
        <v>74.347442680776012</v>
      </c>
      <c r="U683" s="30">
        <f t="shared" si="215"/>
        <v>75.09615384615384</v>
      </c>
      <c r="V683" s="191">
        <f t="shared" si="214"/>
        <v>71.617283950617292</v>
      </c>
      <c r="W683" s="179">
        <f t="shared" si="214"/>
        <v>75.497839506172824</v>
      </c>
      <c r="X683" s="184">
        <f t="shared" ref="X683:AR690" si="217">IFERROR((AVERAGEIFS(X$7:X$671,$C$7:$C$671,$C683,$B$7:$B$671,"&lt;&gt;AL",$B$7:$B$671,"&lt;&gt;CH",$B$7:$B$671,"&lt;&gt;IS",$B$7:$B$671,"&lt;&gt;ME",$B$7:$B$671,"&lt;&gt;MK",$B$7:$B$671,"&lt;&gt;NO",$B$7:$B$671,"&lt;&gt;RS",$B$7:$B$671,"&lt;&gt;TR", $B$7:$B$671,"&lt;&gt;UK")),".")</f>
        <v>85.696296296296296</v>
      </c>
      <c r="Y683" s="179">
        <f t="shared" si="217"/>
        <v>90.365384615384613</v>
      </c>
      <c r="Z683" s="179">
        <f t="shared" si="217"/>
        <v>58.846153846153847</v>
      </c>
      <c r="AA683" s="179">
        <f t="shared" si="217"/>
        <v>68.75</v>
      </c>
      <c r="AB683" s="183">
        <f t="shared" si="217"/>
        <v>66.777116402116405</v>
      </c>
      <c r="AC683" s="179">
        <f t="shared" si="217"/>
        <v>67.48812272043827</v>
      </c>
      <c r="AD683" s="184">
        <f t="shared" si="217"/>
        <v>83.196171069851871</v>
      </c>
      <c r="AE683" s="179">
        <f t="shared" si="217"/>
        <v>52.502289377280768</v>
      </c>
      <c r="AF683" s="179">
        <f t="shared" si="217"/>
        <v>66.836419753111102</v>
      </c>
      <c r="AG683" s="185">
        <f t="shared" si="217"/>
        <v>65.761316872433341</v>
      </c>
      <c r="AH683" s="183">
        <f t="shared" si="217"/>
        <v>63.644179894179892</v>
      </c>
      <c r="AI683" s="179">
        <f t="shared" si="217"/>
        <v>65.558527778388267</v>
      </c>
      <c r="AJ683" s="184">
        <f t="shared" si="217"/>
        <v>73.461199294592589</v>
      </c>
      <c r="AK683" s="179">
        <f t="shared" si="217"/>
        <v>80.862899355615369</v>
      </c>
      <c r="AL683" s="179">
        <f t="shared" si="217"/>
        <v>50.946159469138451</v>
      </c>
      <c r="AM683" s="185">
        <f t="shared" si="217"/>
        <v>59.444444444416661</v>
      </c>
      <c r="AN683" s="179">
        <f t="shared" si="217"/>
        <v>61.480817901234566</v>
      </c>
      <c r="AO683" s="184">
        <f t="shared" si="217"/>
        <v>75.748333333333335</v>
      </c>
      <c r="AP683" s="179">
        <f t="shared" si="217"/>
        <v>45.023800000000001</v>
      </c>
      <c r="AQ683" s="179">
        <f t="shared" si="217"/>
        <v>63.928592592592594</v>
      </c>
      <c r="AR683" s="185">
        <f t="shared" si="217"/>
        <v>61.047038461538463</v>
      </c>
    </row>
    <row r="684" spans="2:44" x14ac:dyDescent="0.3">
      <c r="B684" s="90" t="s">
        <v>303</v>
      </c>
      <c r="C684" s="92" t="s">
        <v>313</v>
      </c>
      <c r="D684" s="29">
        <f t="shared" si="216"/>
        <v>64.494061926987243</v>
      </c>
      <c r="E684" s="29">
        <f t="shared" si="216"/>
        <v>81.809964726631392</v>
      </c>
      <c r="F684" s="30">
        <f t="shared" si="216"/>
        <v>59.577749575030367</v>
      </c>
      <c r="G684" s="171">
        <f t="shared" si="216"/>
        <v>66.523043720412147</v>
      </c>
      <c r="H684" s="171">
        <f t="shared" si="212"/>
        <v>87.57495590828924</v>
      </c>
      <c r="I684" s="38">
        <f t="shared" si="212"/>
        <v>49.190042413726623</v>
      </c>
      <c r="J684" s="38">
        <f t="shared" si="212"/>
        <v>35.507246376811594</v>
      </c>
      <c r="K684" s="38">
        <f t="shared" si="212"/>
        <v>85.912992357436806</v>
      </c>
      <c r="L684" s="30">
        <f t="shared" si="212"/>
        <v>68.814102564102569</v>
      </c>
      <c r="M684" s="171">
        <f t="shared" si="215"/>
        <v>71.09994775824228</v>
      </c>
      <c r="N684" s="167">
        <f t="shared" si="215"/>
        <v>55.311111111111117</v>
      </c>
      <c r="O684" s="172">
        <f t="shared" si="215"/>
        <v>38.035021376971841</v>
      </c>
      <c r="P684" s="167">
        <f t="shared" si="215"/>
        <v>63.362354694964417</v>
      </c>
      <c r="Q684" s="38">
        <f t="shared" si="215"/>
        <v>61.359170211294398</v>
      </c>
      <c r="R684" s="29">
        <f t="shared" si="215"/>
        <v>78.795238095238091</v>
      </c>
      <c r="S684" s="38">
        <f t="shared" si="215"/>
        <v>49.142426201249727</v>
      </c>
      <c r="T684" s="38">
        <f t="shared" si="215"/>
        <v>68.519988242210474</v>
      </c>
      <c r="U684" s="30">
        <f t="shared" si="215"/>
        <v>58.814102564102569</v>
      </c>
      <c r="V684" s="191">
        <f t="shared" ref="V684:AQ690" si="218">IFERROR((AVERAGEIFS(V$7:V$671,$C$7:$C$671,$C684,$B$7:$B$671,"&lt;&gt;AL",$B$7:$B$671,"&lt;&gt;CH",$B$7:$B$671,"&lt;&gt;IS",$B$7:$B$671,"&lt;&gt;ME",$B$7:$B$671,"&lt;&gt;MK",$B$7:$B$671,"&lt;&gt;NO",$B$7:$B$671,"&lt;&gt;RS",$B$7:$B$671,"&lt;&gt;TR", $B$7:$B$671,"&lt;&gt;UK")),".")</f>
        <v>61.103835978835981</v>
      </c>
      <c r="W684" s="179">
        <f t="shared" si="218"/>
        <v>64.493518518518499</v>
      </c>
      <c r="X684" s="184">
        <f t="shared" si="218"/>
        <v>80.940740740740765</v>
      </c>
      <c r="Y684" s="179">
        <f t="shared" si="218"/>
        <v>80.526923076923083</v>
      </c>
      <c r="Z684" s="179">
        <f t="shared" si="218"/>
        <v>65.69259259259259</v>
      </c>
      <c r="AA684" s="179">
        <f t="shared" si="218"/>
        <v>29</v>
      </c>
      <c r="AB684" s="183">
        <f t="shared" si="218"/>
        <v>59.385141093474431</v>
      </c>
      <c r="AC684" s="179">
        <f t="shared" si="218"/>
        <v>57.674348302191362</v>
      </c>
      <c r="AD684" s="184">
        <f t="shared" si="218"/>
        <v>67.107593091148132</v>
      </c>
      <c r="AE684" s="179">
        <f t="shared" si="218"/>
        <v>42.511022927666666</v>
      </c>
      <c r="AF684" s="179">
        <f t="shared" si="218"/>
        <v>56.706349206370369</v>
      </c>
      <c r="AG684" s="185">
        <f t="shared" si="218"/>
        <v>64.519230769269228</v>
      </c>
      <c r="AH684" s="183">
        <f t="shared" si="218"/>
        <v>54.666225749559082</v>
      </c>
      <c r="AI684" s="179">
        <f t="shared" si="218"/>
        <v>61.122815969286712</v>
      </c>
      <c r="AJ684" s="184">
        <f t="shared" si="218"/>
        <v>71.766607877777787</v>
      </c>
      <c r="AK684" s="179">
        <f t="shared" si="218"/>
        <v>79.106110938115393</v>
      </c>
      <c r="AL684" s="179">
        <f t="shared" si="218"/>
        <v>60.666145255011536</v>
      </c>
      <c r="AM684" s="185">
        <f t="shared" si="218"/>
        <v>30.902777777791666</v>
      </c>
      <c r="AN684" s="179">
        <f t="shared" si="218"/>
        <v>48.902521604938279</v>
      </c>
      <c r="AO684" s="184">
        <f t="shared" si="218"/>
        <v>61.388296296296296</v>
      </c>
      <c r="AP684" s="179">
        <f t="shared" si="218"/>
        <v>24.380518518518524</v>
      </c>
      <c r="AQ684" s="179">
        <f t="shared" si="218"/>
        <v>51.909148148148148</v>
      </c>
      <c r="AR684" s="185">
        <f t="shared" si="217"/>
        <v>59.233360000000012</v>
      </c>
    </row>
    <row r="685" spans="2:44" x14ac:dyDescent="0.3">
      <c r="B685" s="90" t="s">
        <v>303</v>
      </c>
      <c r="C685" s="92" t="s">
        <v>314</v>
      </c>
      <c r="D685" s="29">
        <f t="shared" si="216"/>
        <v>81.069958847736615</v>
      </c>
      <c r="E685" s="29">
        <f t="shared" si="216"/>
        <v>89.81481481481481</v>
      </c>
      <c r="F685" s="30">
        <f t="shared" si="216"/>
        <v>78.571428571428569</v>
      </c>
      <c r="G685" s="171">
        <f t="shared" si="216"/>
        <v>69.629629629629633</v>
      </c>
      <c r="H685" s="171">
        <f t="shared" si="212"/>
        <v>81.481481481481481</v>
      </c>
      <c r="I685" s="38">
        <f t="shared" si="212"/>
        <v>61.111111111111114</v>
      </c>
      <c r="J685" s="38">
        <f t="shared" si="212"/>
        <v>64.81481481481481</v>
      </c>
      <c r="K685" s="38">
        <f t="shared" si="212"/>
        <v>68.518518518518519</v>
      </c>
      <c r="L685" s="30">
        <f t="shared" si="212"/>
        <v>72.222222222222229</v>
      </c>
      <c r="M685" s="171" t="str">
        <f t="shared" si="215"/>
        <v>.</v>
      </c>
      <c r="N685" s="167" t="str">
        <f t="shared" si="215"/>
        <v>.</v>
      </c>
      <c r="O685" s="172" t="str">
        <f t="shared" si="215"/>
        <v>.</v>
      </c>
      <c r="P685" s="167">
        <f t="shared" si="215"/>
        <v>80.324074074074076</v>
      </c>
      <c r="Q685" s="38">
        <f t="shared" si="215"/>
        <v>95.370370370370367</v>
      </c>
      <c r="R685" s="29">
        <f t="shared" si="215"/>
        <v>98.148148148148152</v>
      </c>
      <c r="S685" s="38">
        <f t="shared" si="215"/>
        <v>96.296296296296291</v>
      </c>
      <c r="T685" s="38">
        <f t="shared" si="215"/>
        <v>94.444444444444443</v>
      </c>
      <c r="U685" s="30">
        <f t="shared" si="215"/>
        <v>92.592592592592595</v>
      </c>
      <c r="V685" s="191">
        <f t="shared" si="218"/>
        <v>74.305555555555557</v>
      </c>
      <c r="W685" s="179">
        <f t="shared" si="218"/>
        <v>65.277777777777771</v>
      </c>
      <c r="X685" s="184">
        <f t="shared" si="218"/>
        <v>75.925925925925924</v>
      </c>
      <c r="Y685" s="179">
        <f t="shared" si="218"/>
        <v>66.666666666666671</v>
      </c>
      <c r="Z685" s="179">
        <f t="shared" si="218"/>
        <v>53.703703703703702</v>
      </c>
      <c r="AA685" s="179">
        <f t="shared" si="218"/>
        <v>64.81481481481481</v>
      </c>
      <c r="AB685" s="183">
        <f t="shared" si="218"/>
        <v>68.981481481481481</v>
      </c>
      <c r="AC685" s="179">
        <f t="shared" si="218"/>
        <v>83.333333333333329</v>
      </c>
      <c r="AD685" s="184">
        <f t="shared" si="218"/>
        <v>85.18518518518519</v>
      </c>
      <c r="AE685" s="179">
        <f t="shared" si="218"/>
        <v>81.481481481481481</v>
      </c>
      <c r="AF685" s="179">
        <f t="shared" si="218"/>
        <v>87.037037037037038</v>
      </c>
      <c r="AG685" s="185">
        <f t="shared" si="218"/>
        <v>79.629629629629633</v>
      </c>
      <c r="AH685" s="183">
        <f t="shared" si="218"/>
        <v>54.861111111111114</v>
      </c>
      <c r="AI685" s="179">
        <f t="shared" si="218"/>
        <v>54.629629629629626</v>
      </c>
      <c r="AJ685" s="184">
        <f t="shared" si="218"/>
        <v>68.518518518518519</v>
      </c>
      <c r="AK685" s="179">
        <f t="shared" si="218"/>
        <v>59.25925925925926</v>
      </c>
      <c r="AL685" s="179">
        <f t="shared" si="218"/>
        <v>46.296296296296298</v>
      </c>
      <c r="AM685" s="185">
        <f t="shared" si="218"/>
        <v>44.444444444444443</v>
      </c>
      <c r="AN685" s="179">
        <f t="shared" si="218"/>
        <v>55.092592592592595</v>
      </c>
      <c r="AO685" s="184">
        <f t="shared" si="218"/>
        <v>48.148148148148145</v>
      </c>
      <c r="AP685" s="179">
        <f t="shared" si="218"/>
        <v>61.111111111111114</v>
      </c>
      <c r="AQ685" s="179">
        <f t="shared" si="218"/>
        <v>59.25925925925926</v>
      </c>
      <c r="AR685" s="185">
        <f t="shared" si="217"/>
        <v>51.851851851851855</v>
      </c>
    </row>
    <row r="686" spans="2:44" x14ac:dyDescent="0.3">
      <c r="B686" s="90" t="s">
        <v>303</v>
      </c>
      <c r="C686" s="92" t="s">
        <v>742</v>
      </c>
      <c r="D686" s="29">
        <f t="shared" si="216"/>
        <v>58.518296451681231</v>
      </c>
      <c r="E686" s="29">
        <f t="shared" si="216"/>
        <v>68.258799970605523</v>
      </c>
      <c r="F686" s="30">
        <f t="shared" si="216"/>
        <v>55.735295446274279</v>
      </c>
      <c r="G686" s="171">
        <f t="shared" si="216"/>
        <v>56.334786689647814</v>
      </c>
      <c r="H686" s="171">
        <f t="shared" si="212"/>
        <v>67.048243680188108</v>
      </c>
      <c r="I686" s="38">
        <f t="shared" si="212"/>
        <v>65.126157407407405</v>
      </c>
      <c r="J686" s="38">
        <f t="shared" si="212"/>
        <v>44.59876543209878</v>
      </c>
      <c r="K686" s="38">
        <f t="shared" si="212"/>
        <v>57.542742237186708</v>
      </c>
      <c r="L686" s="30">
        <f t="shared" si="212"/>
        <v>47.358024691358032</v>
      </c>
      <c r="M686" s="171" t="str">
        <f t="shared" si="215"/>
        <v>.</v>
      </c>
      <c r="N686" s="167" t="str">
        <f t="shared" si="215"/>
        <v>.</v>
      </c>
      <c r="O686" s="172" t="str">
        <f t="shared" si="215"/>
        <v>.</v>
      </c>
      <c r="P686" s="167">
        <f t="shared" si="215"/>
        <v>58.279223771555934</v>
      </c>
      <c r="Q686" s="38">
        <f t="shared" si="215"/>
        <v>61.247683654223017</v>
      </c>
      <c r="R686" s="29">
        <f t="shared" si="215"/>
        <v>69.469356261022938</v>
      </c>
      <c r="S686" s="38">
        <f t="shared" si="215"/>
        <v>56.175411522633738</v>
      </c>
      <c r="T686" s="38">
        <f t="shared" si="215"/>
        <v>49.303528561630415</v>
      </c>
      <c r="U686" s="30">
        <f t="shared" si="215"/>
        <v>70.042438271604951</v>
      </c>
      <c r="V686" s="191">
        <f t="shared" si="218"/>
        <v>60.302469135802454</v>
      </c>
      <c r="W686" s="179">
        <f t="shared" si="218"/>
        <v>55.105324074074076</v>
      </c>
      <c r="X686" s="184">
        <f t="shared" si="218"/>
        <v>68.980555555555554</v>
      </c>
      <c r="Y686" s="179">
        <f t="shared" si="218"/>
        <v>57.075462962962952</v>
      </c>
      <c r="Z686" s="179">
        <f t="shared" si="218"/>
        <v>51.25</v>
      </c>
      <c r="AA686" s="179">
        <f t="shared" si="218"/>
        <v>43.115277777777777</v>
      </c>
      <c r="AB686" s="183">
        <f t="shared" si="218"/>
        <v>55.401234567901241</v>
      </c>
      <c r="AC686" s="179">
        <f t="shared" si="218"/>
        <v>70.444789877127761</v>
      </c>
      <c r="AD686" s="184">
        <f t="shared" si="218"/>
        <v>75.308833134588895</v>
      </c>
      <c r="AE686" s="179" t="str">
        <f t="shared" si="218"/>
        <v>.</v>
      </c>
      <c r="AF686" s="179" t="str">
        <f t="shared" si="218"/>
        <v>.</v>
      </c>
      <c r="AG686" s="185">
        <f t="shared" si="218"/>
        <v>65.58074661966667</v>
      </c>
      <c r="AH686" s="183">
        <f t="shared" si="218"/>
        <v>53.072839506172841</v>
      </c>
      <c r="AI686" s="179">
        <f t="shared" si="218"/>
        <v>47.800470780501286</v>
      </c>
      <c r="AJ686" s="184">
        <f t="shared" si="218"/>
        <v>57.623456790120372</v>
      </c>
      <c r="AK686" s="179">
        <f t="shared" si="218"/>
        <v>50.538082416559718</v>
      </c>
      <c r="AL686" s="179">
        <f t="shared" si="218"/>
        <v>44.799382716055561</v>
      </c>
      <c r="AM686" s="185">
        <f t="shared" si="218"/>
        <v>38.240961199269442</v>
      </c>
      <c r="AN686" s="179">
        <f t="shared" si="218"/>
        <v>63.666113425925921</v>
      </c>
      <c r="AO686" s="184">
        <f t="shared" si="218"/>
        <v>67.589194444444445</v>
      </c>
      <c r="AP686" s="179" t="str">
        <f t="shared" si="218"/>
        <v>.</v>
      </c>
      <c r="AQ686" s="179" t="str">
        <f t="shared" si="218"/>
        <v>.</v>
      </c>
      <c r="AR686" s="185">
        <f t="shared" si="217"/>
        <v>61.98326500000001</v>
      </c>
    </row>
    <row r="687" spans="2:44" x14ac:dyDescent="0.3">
      <c r="B687" s="90" t="s">
        <v>303</v>
      </c>
      <c r="C687" s="92" t="s">
        <v>315</v>
      </c>
      <c r="D687" s="29">
        <f t="shared" si="216"/>
        <v>63.097312038670054</v>
      </c>
      <c r="E687" s="29">
        <f t="shared" si="216"/>
        <v>67.386390358612587</v>
      </c>
      <c r="F687" s="30">
        <f t="shared" si="216"/>
        <v>61.871861090115075</v>
      </c>
      <c r="G687" s="171">
        <f t="shared" si="216"/>
        <v>63.665314520870076</v>
      </c>
      <c r="H687" s="171">
        <f t="shared" si="212"/>
        <v>71.21546149323926</v>
      </c>
      <c r="I687" s="38">
        <f t="shared" si="212"/>
        <v>80.580246913580254</v>
      </c>
      <c r="J687" s="38">
        <f t="shared" si="212"/>
        <v>58.024691358024683</v>
      </c>
      <c r="K687" s="38">
        <f t="shared" si="212"/>
        <v>62.987654320987652</v>
      </c>
      <c r="L687" s="30">
        <f t="shared" si="212"/>
        <v>45.518518518518533</v>
      </c>
      <c r="M687" s="171">
        <f t="shared" si="215"/>
        <v>65.450396865739535</v>
      </c>
      <c r="N687" s="167">
        <f t="shared" si="215"/>
        <v>41.598271604938276</v>
      </c>
      <c r="O687" s="172">
        <f t="shared" si="215"/>
        <v>39.405218855218862</v>
      </c>
      <c r="P687" s="167">
        <f t="shared" si="215"/>
        <v>65.031617430922978</v>
      </c>
      <c r="Q687" s="38">
        <f t="shared" si="215"/>
        <v>62.387308935920061</v>
      </c>
      <c r="R687" s="29">
        <f t="shared" si="215"/>
        <v>63.557319223985878</v>
      </c>
      <c r="S687" s="38">
        <f t="shared" si="215"/>
        <v>60.246913580246918</v>
      </c>
      <c r="T687" s="38">
        <f t="shared" si="215"/>
        <v>49.7419165196943</v>
      </c>
      <c r="U687" s="30">
        <f t="shared" si="215"/>
        <v>76.003086419753089</v>
      </c>
      <c r="V687" s="191">
        <f t="shared" si="218"/>
        <v>70.895061728395078</v>
      </c>
      <c r="W687" s="179">
        <f t="shared" si="218"/>
        <v>67.675925925925938</v>
      </c>
      <c r="X687" s="184">
        <f t="shared" si="218"/>
        <v>81.481481481481481</v>
      </c>
      <c r="Y687" s="179">
        <f t="shared" si="218"/>
        <v>71.788888888888877</v>
      </c>
      <c r="Z687" s="179">
        <f t="shared" si="218"/>
        <v>59.907407407407405</v>
      </c>
      <c r="AA687" s="179">
        <f t="shared" si="218"/>
        <v>57.525925925925925</v>
      </c>
      <c r="AB687" s="183">
        <f t="shared" si="218"/>
        <v>65.703703703703709</v>
      </c>
      <c r="AC687" s="179">
        <f t="shared" si="218"/>
        <v>77.305065722203707</v>
      </c>
      <c r="AD687" s="184">
        <f t="shared" si="218"/>
        <v>78.35193038618516</v>
      </c>
      <c r="AE687" s="179" t="str">
        <f t="shared" si="218"/>
        <v>.</v>
      </c>
      <c r="AF687" s="179" t="str">
        <f t="shared" si="218"/>
        <v>.</v>
      </c>
      <c r="AG687" s="185">
        <f t="shared" si="218"/>
        <v>76.258201058222213</v>
      </c>
      <c r="AH687" s="183">
        <f t="shared" si="218"/>
        <v>65.037037037037038</v>
      </c>
      <c r="AI687" s="179">
        <f t="shared" si="218"/>
        <v>59.900618221780569</v>
      </c>
      <c r="AJ687" s="184">
        <f t="shared" si="218"/>
        <v>71.111111111111114</v>
      </c>
      <c r="AK687" s="179">
        <f t="shared" si="218"/>
        <v>60.399357072962957</v>
      </c>
      <c r="AL687" s="179">
        <f t="shared" si="218"/>
        <v>57.5</v>
      </c>
      <c r="AM687" s="185">
        <f t="shared" si="218"/>
        <v>50.592004703048147</v>
      </c>
      <c r="AN687" s="179">
        <f t="shared" si="218"/>
        <v>75.306759259259266</v>
      </c>
      <c r="AO687" s="184">
        <f t="shared" si="218"/>
        <v>76.07048148148148</v>
      </c>
      <c r="AP687" s="179" t="str">
        <f t="shared" si="218"/>
        <v>.</v>
      </c>
      <c r="AQ687" s="179" t="str">
        <f t="shared" si="218"/>
        <v>.</v>
      </c>
      <c r="AR687" s="185">
        <f t="shared" si="217"/>
        <v>74.543037037037038</v>
      </c>
    </row>
    <row r="688" spans="2:44" x14ac:dyDescent="0.3">
      <c r="B688" s="90" t="s">
        <v>303</v>
      </c>
      <c r="C688" s="92" t="s">
        <v>316</v>
      </c>
      <c r="D688" s="29">
        <f t="shared" si="216"/>
        <v>70.781893004115219</v>
      </c>
      <c r="E688" s="29">
        <f t="shared" si="216"/>
        <v>88.271604938271608</v>
      </c>
      <c r="F688" s="30">
        <f t="shared" si="216"/>
        <v>65.784832451499113</v>
      </c>
      <c r="G688" s="171">
        <f t="shared" si="216"/>
        <v>68.64197530864196</v>
      </c>
      <c r="H688" s="171">
        <f t="shared" si="216"/>
        <v>85.185185185185162</v>
      </c>
      <c r="I688" s="38">
        <f t="shared" si="216"/>
        <v>71.604938271604951</v>
      </c>
      <c r="J688" s="38">
        <f t="shared" si="216"/>
        <v>49.382716049382715</v>
      </c>
      <c r="K688" s="38">
        <f t="shared" si="216"/>
        <v>79.012345679012356</v>
      </c>
      <c r="L688" s="30">
        <f t="shared" si="216"/>
        <v>58.024691358024683</v>
      </c>
      <c r="M688" s="171" t="str">
        <f t="shared" si="215"/>
        <v>.</v>
      </c>
      <c r="N688" s="167" t="str">
        <f t="shared" si="215"/>
        <v>.</v>
      </c>
      <c r="O688" s="172" t="str">
        <f t="shared" si="215"/>
        <v>.</v>
      </c>
      <c r="P688" s="167">
        <f t="shared" si="215"/>
        <v>70.678858024691351</v>
      </c>
      <c r="Q688" s="38">
        <f t="shared" si="215"/>
        <v>73.456790123456798</v>
      </c>
      <c r="R688" s="29">
        <f t="shared" si="215"/>
        <v>91.35802469135804</v>
      </c>
      <c r="S688" s="38">
        <f t="shared" si="215"/>
        <v>59.259259259259252</v>
      </c>
      <c r="T688" s="38">
        <f t="shared" ref="T688:U690" si="219">IFERROR((AVERAGEIFS(T$7:T$671,$C$7:$C$671,$C688,$B$7:$B$671,"&lt;&gt;AL",$B$7:$B$671,"&lt;&gt;CH",$B$7:$B$671,"&lt;&gt;IS",$B$7:$B$671,"&lt;&gt;ME",$B$7:$B$671,"&lt;&gt;MK",$B$7:$B$671,"&lt;&gt;NO",$B$7:$B$671,"&lt;&gt;RS",$B$7:$B$671,"&lt;&gt;TR", $B$7:$B$671,"&lt;&gt;UK")),".")</f>
        <v>59.259259259259245</v>
      </c>
      <c r="U688" s="30">
        <f t="shared" si="219"/>
        <v>83.950617283950606</v>
      </c>
      <c r="V688" s="191">
        <f t="shared" si="218"/>
        <v>73.265432098765416</v>
      </c>
      <c r="W688" s="179">
        <f t="shared" si="218"/>
        <v>67.900925925925932</v>
      </c>
      <c r="X688" s="184">
        <f t="shared" si="218"/>
        <v>77.774074074074065</v>
      </c>
      <c r="Y688" s="179">
        <f t="shared" si="218"/>
        <v>77.777777777777771</v>
      </c>
      <c r="Z688" s="179">
        <f t="shared" si="218"/>
        <v>70.370370370370367</v>
      </c>
      <c r="AA688" s="179">
        <f t="shared" si="218"/>
        <v>45.681481481481484</v>
      </c>
      <c r="AB688" s="183">
        <f t="shared" si="218"/>
        <v>71.2222222222222</v>
      </c>
      <c r="AC688" s="179">
        <f t="shared" si="218"/>
        <v>83.950617283999989</v>
      </c>
      <c r="AD688" s="184">
        <f t="shared" si="218"/>
        <v>86.419753086444473</v>
      </c>
      <c r="AE688" s="179" t="str">
        <f t="shared" si="218"/>
        <v>.</v>
      </c>
      <c r="AF688" s="179" t="str">
        <f t="shared" si="218"/>
        <v>.</v>
      </c>
      <c r="AG688" s="185">
        <f t="shared" si="218"/>
        <v>81.481481481555548</v>
      </c>
      <c r="AH688" s="183">
        <f t="shared" si="218"/>
        <v>69.993827160493794</v>
      </c>
      <c r="AI688" s="179">
        <f t="shared" si="218"/>
        <v>64.814814814833326</v>
      </c>
      <c r="AJ688" s="184">
        <f t="shared" si="218"/>
        <v>75.308641975296297</v>
      </c>
      <c r="AK688" s="179">
        <f t="shared" si="218"/>
        <v>75.308641975333344</v>
      </c>
      <c r="AL688" s="179">
        <f t="shared" si="218"/>
        <v>64.19753086422223</v>
      </c>
      <c r="AM688" s="185">
        <f t="shared" si="218"/>
        <v>44.444444444481469</v>
      </c>
      <c r="AN688" s="179">
        <f t="shared" si="218"/>
        <v>80.24698148148147</v>
      </c>
      <c r="AO688" s="184">
        <f t="shared" si="218"/>
        <v>82.716111111111118</v>
      </c>
      <c r="AP688" s="179" t="str">
        <f t="shared" si="218"/>
        <v>.</v>
      </c>
      <c r="AQ688" s="179" t="str">
        <f t="shared" si="218"/>
        <v>.</v>
      </c>
      <c r="AR688" s="185">
        <f t="shared" si="217"/>
        <v>77.77785185185185</v>
      </c>
    </row>
    <row r="689" spans="2:44" x14ac:dyDescent="0.3">
      <c r="B689" s="90" t="s">
        <v>303</v>
      </c>
      <c r="C689" s="92" t="s">
        <v>740</v>
      </c>
      <c r="D689" s="29">
        <f t="shared" si="216"/>
        <v>27.310630184858582</v>
      </c>
      <c r="E689" s="29">
        <f t="shared" si="216"/>
        <v>43.013668430335102</v>
      </c>
      <c r="F689" s="30">
        <f t="shared" si="216"/>
        <v>22.750832843425432</v>
      </c>
      <c r="G689" s="171">
        <f t="shared" si="216"/>
        <v>21.657554379776602</v>
      </c>
      <c r="H689" s="171">
        <f t="shared" si="216"/>
        <v>37.156084656084651</v>
      </c>
      <c r="I689" s="38">
        <f t="shared" si="216"/>
        <v>17.25</v>
      </c>
      <c r="J689" s="38">
        <f t="shared" si="216"/>
        <v>5.7692307692307692</v>
      </c>
      <c r="K689" s="38">
        <f t="shared" si="216"/>
        <v>12.633744855967079</v>
      </c>
      <c r="L689" s="30">
        <f t="shared" si="216"/>
        <v>36.956521739130437</v>
      </c>
      <c r="M689" s="171">
        <f t="shared" ref="M689:S690" si="220">IFERROR((AVERAGEIFS(M$7:M$671,$C$7:$C$671,$C689,$B$7:$B$671,"&lt;&gt;AL",$B$7:$B$671,"&lt;&gt;CH",$B$7:$B$671,"&lt;&gt;IS",$B$7:$B$671,"&lt;&gt;ME",$B$7:$B$671,"&lt;&gt;MK",$B$7:$B$671,"&lt;&gt;NO",$B$7:$B$671,"&lt;&gt;RS",$B$7:$B$671,"&lt;&gt;TR", $B$7:$B$671,"&lt;&gt;UK")),".")</f>
        <v>31.248993795587626</v>
      </c>
      <c r="N689" s="167">
        <f t="shared" si="220"/>
        <v>15.681818181818182</v>
      </c>
      <c r="O689" s="172">
        <f t="shared" si="220"/>
        <v>9.6453623536956883</v>
      </c>
      <c r="P689" s="167">
        <f t="shared" si="220"/>
        <v>25.343360523221637</v>
      </c>
      <c r="Q689" s="38">
        <f t="shared" si="220"/>
        <v>36.324213980463981</v>
      </c>
      <c r="R689" s="29">
        <f t="shared" si="220"/>
        <v>50.780952380952385</v>
      </c>
      <c r="S689" s="38">
        <f t="shared" si="220"/>
        <v>40.217391304347828</v>
      </c>
      <c r="T689" s="38">
        <f t="shared" si="219"/>
        <v>34.465811965811966</v>
      </c>
      <c r="U689" s="30">
        <f t="shared" si="219"/>
        <v>20.083333333333336</v>
      </c>
      <c r="V689" s="191">
        <f t="shared" si="218"/>
        <v>20.75185185185185</v>
      </c>
      <c r="W689" s="179">
        <f t="shared" si="218"/>
        <v>15.00462962962963</v>
      </c>
      <c r="X689" s="184">
        <f t="shared" si="218"/>
        <v>33.333333333333336</v>
      </c>
      <c r="Y689" s="179">
        <f t="shared" si="218"/>
        <v>4.634615384615385</v>
      </c>
      <c r="Z689" s="179">
        <f t="shared" si="218"/>
        <v>14.814814814814815</v>
      </c>
      <c r="AA689" s="179">
        <f t="shared" si="218"/>
        <v>7.4074074074074074</v>
      </c>
      <c r="AB689" s="183">
        <f t="shared" si="218"/>
        <v>13.87037037037037</v>
      </c>
      <c r="AC689" s="179">
        <f t="shared" si="218"/>
        <v>32.113500847981484</v>
      </c>
      <c r="AD689" s="184">
        <f t="shared" si="218"/>
        <v>47.700252724777776</v>
      </c>
      <c r="AE689" s="179" t="str">
        <f t="shared" si="218"/>
        <v>.</v>
      </c>
      <c r="AF689" s="179" t="str">
        <f t="shared" si="218"/>
        <v>.</v>
      </c>
      <c r="AG689" s="185">
        <f t="shared" si="218"/>
        <v>17.162393162384618</v>
      </c>
      <c r="AH689" s="183">
        <f t="shared" si="218"/>
        <v>10.185185185185183</v>
      </c>
      <c r="AI689" s="179">
        <f t="shared" si="218"/>
        <v>4.7222222222222223</v>
      </c>
      <c r="AJ689" s="184">
        <f t="shared" si="218"/>
        <v>9.2592592592592595</v>
      </c>
      <c r="AK689" s="179">
        <f t="shared" si="218"/>
        <v>3.8888888888888888</v>
      </c>
      <c r="AL689" s="179">
        <f t="shared" si="218"/>
        <v>0</v>
      </c>
      <c r="AM689" s="185">
        <f t="shared" si="218"/>
        <v>5.7407407407407405</v>
      </c>
      <c r="AN689" s="179">
        <f t="shared" si="218"/>
        <v>21.10338888888889</v>
      </c>
      <c r="AO689" s="184">
        <f t="shared" si="218"/>
        <v>26.836407407407407</v>
      </c>
      <c r="AP689" s="179" t="str">
        <f t="shared" si="218"/>
        <v>.</v>
      </c>
      <c r="AQ689" s="179" t="str">
        <f t="shared" si="218"/>
        <v>.</v>
      </c>
      <c r="AR689" s="185">
        <f t="shared" si="217"/>
        <v>15.961538461538462</v>
      </c>
    </row>
    <row r="690" spans="2:44" x14ac:dyDescent="0.3">
      <c r="B690" s="176" t="s">
        <v>303</v>
      </c>
      <c r="C690" s="177" t="s">
        <v>741</v>
      </c>
      <c r="D690" s="31">
        <f t="shared" si="216"/>
        <v>49.681229550056706</v>
      </c>
      <c r="E690" s="31">
        <f t="shared" si="216"/>
        <v>57.029688418577315</v>
      </c>
      <c r="F690" s="32">
        <f t="shared" si="216"/>
        <v>47.268505157394038</v>
      </c>
      <c r="G690" s="160">
        <f t="shared" si="216"/>
        <v>38.721948319170544</v>
      </c>
      <c r="H690" s="171">
        <f t="shared" si="216"/>
        <v>43.997648442092888</v>
      </c>
      <c r="I690" s="38">
        <f t="shared" si="216"/>
        <v>44.20289855072464</v>
      </c>
      <c r="J690" s="38">
        <f t="shared" si="216"/>
        <v>20.37037037037037</v>
      </c>
      <c r="K690" s="38">
        <f t="shared" si="216"/>
        <v>40.75151515151515</v>
      </c>
      <c r="L690" s="30">
        <f t="shared" si="216"/>
        <v>57.843137254901954</v>
      </c>
      <c r="M690" s="160">
        <f t="shared" si="220"/>
        <v>55.253720862961622</v>
      </c>
      <c r="N690" s="161">
        <f t="shared" si="220"/>
        <v>54.097222222222214</v>
      </c>
      <c r="O690" s="173">
        <f t="shared" si="220"/>
        <v>41.576704545454547</v>
      </c>
      <c r="P690" s="161">
        <f t="shared" si="220"/>
        <v>48.825861258083485</v>
      </c>
      <c r="Q690" s="15">
        <f t="shared" si="220"/>
        <v>63.697273662551439</v>
      </c>
      <c r="R690" s="31">
        <f t="shared" si="220"/>
        <v>71.987179487179489</v>
      </c>
      <c r="S690" s="15">
        <f t="shared" si="220"/>
        <v>72.222222222222229</v>
      </c>
      <c r="T690" s="15">
        <f t="shared" si="219"/>
        <v>50.344202898550726</v>
      </c>
      <c r="U690" s="32">
        <f t="shared" si="219"/>
        <v>66.746794871794876</v>
      </c>
      <c r="V690" s="192">
        <f t="shared" si="218"/>
        <v>37.90864197530864</v>
      </c>
      <c r="W690" s="187">
        <f t="shared" si="218"/>
        <v>24.343827160493831</v>
      </c>
      <c r="X690" s="188">
        <f t="shared" si="218"/>
        <v>43.75</v>
      </c>
      <c r="Y690" s="187">
        <f t="shared" si="218"/>
        <v>10.608333333333333</v>
      </c>
      <c r="Z690" s="187">
        <f t="shared" si="218"/>
        <v>16.666666666666668</v>
      </c>
      <c r="AA690" s="187">
        <f t="shared" si="218"/>
        <v>28.886666666666667</v>
      </c>
      <c r="AB690" s="186">
        <f t="shared" si="218"/>
        <v>39.696913580246914</v>
      </c>
      <c r="AC690" s="187">
        <f t="shared" si="218"/>
        <v>54.323320712225922</v>
      </c>
      <c r="AD690" s="188">
        <f t="shared" si="218"/>
        <v>68.523184634303689</v>
      </c>
      <c r="AE690" s="187" t="str">
        <f t="shared" si="218"/>
        <v>.</v>
      </c>
      <c r="AF690" s="187" t="str">
        <f t="shared" si="218"/>
        <v>.</v>
      </c>
      <c r="AG690" s="189">
        <f t="shared" si="218"/>
        <v>40.123456790148147</v>
      </c>
      <c r="AH690" s="186">
        <f t="shared" si="218"/>
        <v>27.145679012345678</v>
      </c>
      <c r="AI690" s="187">
        <f t="shared" si="218"/>
        <v>15.321239606958732</v>
      </c>
      <c r="AJ690" s="188">
        <f t="shared" si="218"/>
        <v>28.571428571428573</v>
      </c>
      <c r="AK690" s="187">
        <f t="shared" si="218"/>
        <v>6.7460317460499999</v>
      </c>
      <c r="AL690" s="187">
        <f t="shared" si="218"/>
        <v>0</v>
      </c>
      <c r="AM690" s="189">
        <f t="shared" si="218"/>
        <v>30.138888888875002</v>
      </c>
      <c r="AN690" s="187">
        <f t="shared" si="218"/>
        <v>35.476555555555557</v>
      </c>
      <c r="AO690" s="188">
        <f t="shared" si="218"/>
        <v>44.163000000000004</v>
      </c>
      <c r="AP690" s="187" t="str">
        <f t="shared" si="218"/>
        <v>.</v>
      </c>
      <c r="AQ690" s="187" t="str">
        <f t="shared" si="218"/>
        <v>.</v>
      </c>
      <c r="AR690" s="189">
        <f t="shared" si="217"/>
        <v>27.013874999999999</v>
      </c>
    </row>
    <row r="691" spans="2:44" x14ac:dyDescent="0.3">
      <c r="B691" s="175" t="s">
        <v>302</v>
      </c>
      <c r="C691" s="152" t="s">
        <v>307</v>
      </c>
      <c r="D691" s="34">
        <f t="shared" ref="D691:L706" si="221">IFERROR(AVERAGEIFS(D$7:D$671,$C$7:$C$671,$C691), ". ")</f>
        <v>67.742033646267828</v>
      </c>
      <c r="E691" s="34">
        <f t="shared" si="221"/>
        <v>77.099357004681167</v>
      </c>
      <c r="F691" s="35">
        <f t="shared" si="221"/>
        <v>65.068512686721149</v>
      </c>
      <c r="G691" s="168">
        <f t="shared" si="221"/>
        <v>66.433890143498061</v>
      </c>
      <c r="H691" s="168">
        <f t="shared" si="221"/>
        <v>76.300930619755022</v>
      </c>
      <c r="I691" s="8">
        <f t="shared" si="221"/>
        <v>65.175090894112614</v>
      </c>
      <c r="J691" s="8">
        <f t="shared" si="221"/>
        <v>56.421642973428675</v>
      </c>
      <c r="K691" s="8">
        <f t="shared" si="221"/>
        <v>71.279723210541661</v>
      </c>
      <c r="L691" s="35">
        <f t="shared" si="221"/>
        <v>62.992063019652313</v>
      </c>
      <c r="M691" s="168" t="str">
        <f t="shared" ref="M691:U698" si="222">IFERROR(AVERAGEIFS(M$7:M$671,$C$7:$C$671,$C691), ". ")</f>
        <v xml:space="preserve">. </v>
      </c>
      <c r="N691" s="169" t="str">
        <f t="shared" si="222"/>
        <v xml:space="preserve">. </v>
      </c>
      <c r="O691" s="170" t="str">
        <f t="shared" si="222"/>
        <v xml:space="preserve">. </v>
      </c>
      <c r="P691" s="169">
        <f t="shared" si="222"/>
        <v>68.011370649269779</v>
      </c>
      <c r="Q691" s="8">
        <f t="shared" si="222"/>
        <v>69.37721302473004</v>
      </c>
      <c r="R691" s="34">
        <f t="shared" si="222"/>
        <v>77.897783389607383</v>
      </c>
      <c r="S691" s="8">
        <f t="shared" si="222"/>
        <v>63.838785557599422</v>
      </c>
      <c r="T691" s="8">
        <f t="shared" si="222"/>
        <v>66.826583936631749</v>
      </c>
      <c r="U691" s="35">
        <f t="shared" si="222"/>
        <v>68.94569921508166</v>
      </c>
      <c r="V691" s="190">
        <f t="shared" ref="V691:AR702" si="223">IFERROR(AVERAGEIFS(V$7:V$671,$C$7:$C$671,$C691), ". ")</f>
        <v>67.989285714285714</v>
      </c>
      <c r="W691" s="181">
        <f t="shared" si="223"/>
        <v>66.605907738095226</v>
      </c>
      <c r="X691" s="180">
        <f t="shared" si="223"/>
        <v>76.757559523809533</v>
      </c>
      <c r="Y691" s="181">
        <f t="shared" si="223"/>
        <v>70.804077380952393</v>
      </c>
      <c r="Z691" s="181">
        <f t="shared" si="223"/>
        <v>62.152500000000003</v>
      </c>
      <c r="AA691" s="181">
        <f t="shared" si="223"/>
        <v>56.709494047619046</v>
      </c>
      <c r="AB691" s="178">
        <f t="shared" si="223"/>
        <v>64.692857142857136</v>
      </c>
      <c r="AC691" s="181">
        <f t="shared" si="223"/>
        <v>69.380754132283457</v>
      </c>
      <c r="AD691" s="180">
        <f t="shared" si="223"/>
        <v>75.392813931158514</v>
      </c>
      <c r="AE691" s="181">
        <f t="shared" si="223"/>
        <v>63.022538218955546</v>
      </c>
      <c r="AF691" s="181">
        <f t="shared" si="223"/>
        <v>71.26315346843424</v>
      </c>
      <c r="AG691" s="182">
        <f t="shared" si="223"/>
        <v>67.844510910585498</v>
      </c>
      <c r="AH691" s="178">
        <f t="shared" si="223"/>
        <v>62.215909090909093</v>
      </c>
      <c r="AI691" s="181">
        <f t="shared" si="223"/>
        <v>61.17741136699204</v>
      </c>
      <c r="AJ691" s="180">
        <f t="shared" si="223"/>
        <v>71.041229973132673</v>
      </c>
      <c r="AK691" s="181">
        <f t="shared" si="223"/>
        <v>65.961986788282502</v>
      </c>
      <c r="AL691" s="181">
        <f t="shared" si="223"/>
        <v>56.11429290210139</v>
      </c>
      <c r="AM691" s="182">
        <f t="shared" si="223"/>
        <v>51.592135804451623</v>
      </c>
      <c r="AN691" s="181">
        <f t="shared" si="223"/>
        <v>63.225294349747486</v>
      </c>
      <c r="AO691" s="180">
        <f t="shared" si="223"/>
        <v>68.369723800505042</v>
      </c>
      <c r="AP691" s="181">
        <f t="shared" si="223"/>
        <v>53.182276374859725</v>
      </c>
      <c r="AQ691" s="181">
        <f t="shared" si="223"/>
        <v>66.868870089786768</v>
      </c>
      <c r="AR691" s="182">
        <f t="shared" si="223"/>
        <v>64.48030713383838</v>
      </c>
    </row>
    <row r="692" spans="2:44" x14ac:dyDescent="0.3">
      <c r="B692" s="90" t="s">
        <v>302</v>
      </c>
      <c r="C692" s="92" t="s">
        <v>734</v>
      </c>
      <c r="D692" s="29">
        <f t="shared" si="221"/>
        <v>88.300087017547696</v>
      </c>
      <c r="E692" s="29">
        <f t="shared" si="221"/>
        <v>94.682007795995872</v>
      </c>
      <c r="F692" s="30">
        <f t="shared" si="221"/>
        <v>86.476681080848195</v>
      </c>
      <c r="G692" s="171">
        <f t="shared" si="221"/>
        <v>88.621546557295801</v>
      </c>
      <c r="H692" s="171">
        <f t="shared" si="221"/>
        <v>95.059955036145482</v>
      </c>
      <c r="I692" s="38">
        <f t="shared" si="221"/>
        <v>89.761133565594122</v>
      </c>
      <c r="J692" s="38">
        <f t="shared" si="221"/>
        <v>84.825536368393472</v>
      </c>
      <c r="K692" s="38">
        <f t="shared" si="221"/>
        <v>90.836376145899962</v>
      </c>
      <c r="L692" s="30">
        <f t="shared" si="221"/>
        <v>82.624731670445954</v>
      </c>
      <c r="M692" s="171" t="str">
        <f t="shared" si="222"/>
        <v xml:space="preserve">. </v>
      </c>
      <c r="N692" s="167" t="str">
        <f t="shared" si="222"/>
        <v xml:space="preserve">. </v>
      </c>
      <c r="O692" s="172" t="str">
        <f t="shared" si="222"/>
        <v xml:space="preserve">. </v>
      </c>
      <c r="P692" s="167">
        <f t="shared" si="222"/>
        <v>88.150874178769371</v>
      </c>
      <c r="Q692" s="38">
        <f t="shared" si="222"/>
        <v>87.898262592862523</v>
      </c>
      <c r="R692" s="29">
        <f t="shared" si="222"/>
        <v>94.304060555846277</v>
      </c>
      <c r="S692" s="38">
        <f t="shared" si="222"/>
        <v>82.788774130043976</v>
      </c>
      <c r="T692" s="38">
        <f t="shared" si="222"/>
        <v>88.038260533128565</v>
      </c>
      <c r="U692" s="30">
        <f t="shared" si="222"/>
        <v>86.461955152431315</v>
      </c>
      <c r="V692" s="191">
        <f t="shared" si="223"/>
        <v>86.24081632653062</v>
      </c>
      <c r="W692" s="179">
        <f t="shared" si="223"/>
        <v>88.385476190476169</v>
      </c>
      <c r="X692" s="184">
        <f t="shared" si="223"/>
        <v>94.46</v>
      </c>
      <c r="Y692" s="179">
        <f t="shared" si="223"/>
        <v>89.052941176470597</v>
      </c>
      <c r="Z692" s="179">
        <f t="shared" si="223"/>
        <v>87.428571428571388</v>
      </c>
      <c r="AA692" s="179">
        <f t="shared" si="223"/>
        <v>82.537142857142868</v>
      </c>
      <c r="AB692" s="183">
        <f t="shared" si="223"/>
        <v>84.091836734693885</v>
      </c>
      <c r="AC692" s="179">
        <f t="shared" si="223"/>
        <v>84.00347692122611</v>
      </c>
      <c r="AD692" s="184">
        <f t="shared" si="223"/>
        <v>88.54506323830158</v>
      </c>
      <c r="AE692" s="179">
        <f t="shared" si="223"/>
        <v>79.617336631640953</v>
      </c>
      <c r="AF692" s="179">
        <f t="shared" si="223"/>
        <v>83.171964994460311</v>
      </c>
      <c r="AG692" s="185">
        <f t="shared" si="223"/>
        <v>84.679542820501595</v>
      </c>
      <c r="AH692" s="183">
        <f t="shared" si="223"/>
        <v>82.734848484848484</v>
      </c>
      <c r="AI692" s="179">
        <f t="shared" si="223"/>
        <v>85.191819309939575</v>
      </c>
      <c r="AJ692" s="184">
        <f t="shared" si="223"/>
        <v>92.312595724972709</v>
      </c>
      <c r="AK692" s="179">
        <f t="shared" si="223"/>
        <v>86.541068645586819</v>
      </c>
      <c r="AL692" s="179">
        <f t="shared" si="223"/>
        <v>83.18921344415152</v>
      </c>
      <c r="AM692" s="185">
        <f t="shared" si="223"/>
        <v>78.696828050400669</v>
      </c>
      <c r="AN692" s="179">
        <f t="shared" si="223"/>
        <v>80.287309764309782</v>
      </c>
      <c r="AO692" s="184">
        <f t="shared" si="223"/>
        <v>84.322902356902347</v>
      </c>
      <c r="AP692" s="179">
        <f t="shared" si="223"/>
        <v>72.37893265993263</v>
      </c>
      <c r="AQ692" s="179">
        <f t="shared" si="223"/>
        <v>81.025380471380458</v>
      </c>
      <c r="AR692" s="185">
        <f t="shared" si="223"/>
        <v>83.422023569023565</v>
      </c>
    </row>
    <row r="693" spans="2:44" x14ac:dyDescent="0.3">
      <c r="B693" s="90" t="s">
        <v>302</v>
      </c>
      <c r="C693" s="92" t="s">
        <v>308</v>
      </c>
      <c r="D693" s="29">
        <f t="shared" si="221"/>
        <v>86.70188908376835</v>
      </c>
      <c r="E693" s="29">
        <f t="shared" si="221"/>
        <v>94.774496882086169</v>
      </c>
      <c r="F693" s="30">
        <f t="shared" si="221"/>
        <v>84.395429712820402</v>
      </c>
      <c r="G693" s="171">
        <f t="shared" si="221"/>
        <v>87.547265505469625</v>
      </c>
      <c r="H693" s="171">
        <f t="shared" si="221"/>
        <v>94.93070818070818</v>
      </c>
      <c r="I693" s="38">
        <f t="shared" si="221"/>
        <v>87.949709700730111</v>
      </c>
      <c r="J693" s="38">
        <f t="shared" si="221"/>
        <v>83.905494505494502</v>
      </c>
      <c r="K693" s="38">
        <f t="shared" si="221"/>
        <v>90.376129426129424</v>
      </c>
      <c r="L693" s="30">
        <f t="shared" si="221"/>
        <v>80.574285714285722</v>
      </c>
      <c r="M693" s="171">
        <f t="shared" si="222"/>
        <v>89.760760116825168</v>
      </c>
      <c r="N693" s="167">
        <f t="shared" si="222"/>
        <v>79.543418509257009</v>
      </c>
      <c r="O693" s="172">
        <f t="shared" si="222"/>
        <v>73.422903084711862</v>
      </c>
      <c r="P693" s="167">
        <f t="shared" si="222"/>
        <v>87.03885978852496</v>
      </c>
      <c r="Q693" s="38">
        <f t="shared" si="222"/>
        <v>85.645168556641764</v>
      </c>
      <c r="R693" s="29">
        <f t="shared" si="222"/>
        <v>94.618285583464143</v>
      </c>
      <c r="S693" s="38">
        <f t="shared" si="222"/>
        <v>78.263964606821744</v>
      </c>
      <c r="T693" s="38">
        <f t="shared" si="222"/>
        <v>85.10556689342404</v>
      </c>
      <c r="U693" s="30">
        <f t="shared" si="222"/>
        <v>84.592857142857142</v>
      </c>
      <c r="V693" s="191">
        <f t="shared" si="223"/>
        <v>86.428571428571431</v>
      </c>
      <c r="W693" s="179">
        <f t="shared" si="223"/>
        <v>88.4145238095238</v>
      </c>
      <c r="X693" s="184">
        <f t="shared" si="223"/>
        <v>95.491428571428557</v>
      </c>
      <c r="Y693" s="179">
        <f t="shared" si="223"/>
        <v>89.267647058823528</v>
      </c>
      <c r="Z693" s="179">
        <f t="shared" si="223"/>
        <v>86.48571428571428</v>
      </c>
      <c r="AA693" s="179">
        <f t="shared" si="223"/>
        <v>82.411428571428573</v>
      </c>
      <c r="AB693" s="183">
        <f t="shared" si="223"/>
        <v>84.878571428571433</v>
      </c>
      <c r="AC693" s="179">
        <f t="shared" si="223"/>
        <v>84.391229714921437</v>
      </c>
      <c r="AD693" s="184">
        <f t="shared" si="223"/>
        <v>91.360347954371449</v>
      </c>
      <c r="AE693" s="179">
        <f t="shared" si="223"/>
        <v>76.843537415</v>
      </c>
      <c r="AF693" s="179">
        <f t="shared" si="223"/>
        <v>83.123992673942865</v>
      </c>
      <c r="AG693" s="185">
        <f t="shared" si="223"/>
        <v>86.237040816371433</v>
      </c>
      <c r="AH693" s="183">
        <f t="shared" si="223"/>
        <v>84.283008658008654</v>
      </c>
      <c r="AI693" s="179">
        <f t="shared" si="223"/>
        <v>86.609216999202005</v>
      </c>
      <c r="AJ693" s="184">
        <f t="shared" si="223"/>
        <v>94.266955267</v>
      </c>
      <c r="AK693" s="179">
        <f t="shared" si="223"/>
        <v>88.17021856184374</v>
      </c>
      <c r="AL693" s="179">
        <f t="shared" si="223"/>
        <v>83.945568996878791</v>
      </c>
      <c r="AM693" s="185">
        <f t="shared" si="223"/>
        <v>80.016113516151506</v>
      </c>
      <c r="AN693" s="179">
        <f t="shared" si="223"/>
        <v>81.912893939393925</v>
      </c>
      <c r="AO693" s="184">
        <f t="shared" si="223"/>
        <v>87.672878787878787</v>
      </c>
      <c r="AP693" s="179">
        <f t="shared" si="223"/>
        <v>70.838515151515153</v>
      </c>
      <c r="AQ693" s="179">
        <f t="shared" si="223"/>
        <v>82.699363636363643</v>
      </c>
      <c r="AR693" s="185">
        <f t="shared" si="223"/>
        <v>86.440818181818187</v>
      </c>
    </row>
    <row r="694" spans="2:44" x14ac:dyDescent="0.3">
      <c r="B694" s="90" t="s">
        <v>302</v>
      </c>
      <c r="C694" s="92" t="s">
        <v>735</v>
      </c>
      <c r="D694" s="29">
        <f t="shared" si="221"/>
        <v>91.995117589559584</v>
      </c>
      <c r="E694" s="29">
        <f t="shared" si="221"/>
        <v>92.470680708180709</v>
      </c>
      <c r="F694" s="30">
        <f t="shared" si="221"/>
        <v>91.859242412810673</v>
      </c>
      <c r="G694" s="171">
        <f t="shared" si="221"/>
        <v>92.718489248150888</v>
      </c>
      <c r="H694" s="171">
        <f t="shared" si="221"/>
        <v>92.485958485958477</v>
      </c>
      <c r="I694" s="38">
        <f t="shared" si="221"/>
        <v>95.662147967599083</v>
      </c>
      <c r="J694" s="38">
        <f t="shared" si="221"/>
        <v>89.384615384615387</v>
      </c>
      <c r="K694" s="38">
        <f t="shared" si="221"/>
        <v>93.22979242979244</v>
      </c>
      <c r="L694" s="30">
        <f t="shared" si="221"/>
        <v>92.829931972789126</v>
      </c>
      <c r="M694" s="171">
        <f t="shared" si="222"/>
        <v>92.915524610785923</v>
      </c>
      <c r="N694" s="167">
        <f t="shared" si="222"/>
        <v>86.531830551438389</v>
      </c>
      <c r="O694" s="172">
        <f t="shared" si="222"/>
        <v>88.599164176582718</v>
      </c>
      <c r="P694" s="167">
        <f t="shared" si="222"/>
        <v>88.090808651017369</v>
      </c>
      <c r="Q694" s="38">
        <f t="shared" si="222"/>
        <v>91.090903016320397</v>
      </c>
      <c r="R694" s="29">
        <f t="shared" si="222"/>
        <v>92.455402930402926</v>
      </c>
      <c r="S694" s="38">
        <f t="shared" si="222"/>
        <v>91.841710141710138</v>
      </c>
      <c r="T694" s="38">
        <f t="shared" si="222"/>
        <v>93.13951486618447</v>
      </c>
      <c r="U694" s="30">
        <f t="shared" si="222"/>
        <v>86.926984126984138</v>
      </c>
      <c r="V694" s="191">
        <f t="shared" si="223"/>
        <v>75.596428571428575</v>
      </c>
      <c r="W694" s="179">
        <f t="shared" si="223"/>
        <v>85.090714285714284</v>
      </c>
      <c r="X694" s="184">
        <f t="shared" si="223"/>
        <v>86.222857142857151</v>
      </c>
      <c r="Y694" s="179">
        <f t="shared" si="223"/>
        <v>86.425714285714292</v>
      </c>
      <c r="Z694" s="179">
        <f t="shared" si="223"/>
        <v>87.545714285714283</v>
      </c>
      <c r="AA694" s="179">
        <f t="shared" si="223"/>
        <v>80.168571428571411</v>
      </c>
      <c r="AB694" s="183">
        <f t="shared" si="223"/>
        <v>67.246428571428567</v>
      </c>
      <c r="AC694" s="179">
        <f t="shared" si="223"/>
        <v>66.010444613792131</v>
      </c>
      <c r="AD694" s="184">
        <f t="shared" si="223"/>
        <v>65.070012030714281</v>
      </c>
      <c r="AE694" s="179">
        <f t="shared" si="223"/>
        <v>72.637662337625713</v>
      </c>
      <c r="AF694" s="179">
        <f t="shared" si="223"/>
        <v>62.864953396371426</v>
      </c>
      <c r="AG694" s="185">
        <f t="shared" si="223"/>
        <v>63.469150690457134</v>
      </c>
      <c r="AH694" s="183">
        <f t="shared" si="223"/>
        <v>60.810606060606062</v>
      </c>
      <c r="AI694" s="179">
        <f t="shared" si="223"/>
        <v>68.852917163075006</v>
      </c>
      <c r="AJ694" s="184">
        <f t="shared" si="223"/>
        <v>74.735439446633322</v>
      </c>
      <c r="AK694" s="179">
        <f t="shared" si="223"/>
        <v>67.731691092575758</v>
      </c>
      <c r="AL694" s="179">
        <f t="shared" si="223"/>
        <v>69.271931258575748</v>
      </c>
      <c r="AM694" s="185">
        <f t="shared" si="223"/>
        <v>63.672606854515159</v>
      </c>
      <c r="AN694" s="179">
        <f t="shared" si="223"/>
        <v>52.753469696969695</v>
      </c>
      <c r="AO694" s="184">
        <f t="shared" si="223"/>
        <v>49.31909090909091</v>
      </c>
      <c r="AP694" s="179">
        <f t="shared" si="223"/>
        <v>58.413848484848472</v>
      </c>
      <c r="AQ694" s="179">
        <f t="shared" si="223"/>
        <v>52.079878787878776</v>
      </c>
      <c r="AR694" s="185">
        <f t="shared" si="223"/>
        <v>51.201060606060615</v>
      </c>
    </row>
    <row r="695" spans="2:44" x14ac:dyDescent="0.3">
      <c r="B695" s="90" t="s">
        <v>302</v>
      </c>
      <c r="C695" s="92" t="s">
        <v>736</v>
      </c>
      <c r="D695" s="29">
        <f t="shared" si="221"/>
        <v>91.247165532879833</v>
      </c>
      <c r="E695" s="29">
        <f t="shared" si="221"/>
        <v>95.510204081632665</v>
      </c>
      <c r="F695" s="30">
        <f t="shared" si="221"/>
        <v>90.029154518950463</v>
      </c>
      <c r="G695" s="171">
        <f t="shared" si="221"/>
        <v>89.795918367346928</v>
      </c>
      <c r="H695" s="171">
        <f t="shared" si="221"/>
        <v>96.734693877551038</v>
      </c>
      <c r="I695" s="38">
        <f t="shared" si="221"/>
        <v>92.244897959183689</v>
      </c>
      <c r="J695" s="38">
        <f t="shared" si="221"/>
        <v>85.306122448979622</v>
      </c>
      <c r="K695" s="38">
        <f t="shared" si="221"/>
        <v>91.020408163265301</v>
      </c>
      <c r="L695" s="30">
        <f t="shared" si="221"/>
        <v>83.673469387755119</v>
      </c>
      <c r="M695" s="171" t="str">
        <f t="shared" si="222"/>
        <v xml:space="preserve">. </v>
      </c>
      <c r="N695" s="167" t="str">
        <f t="shared" si="222"/>
        <v xml:space="preserve">. </v>
      </c>
      <c r="O695" s="172" t="str">
        <f t="shared" si="222"/>
        <v xml:space="preserve">. </v>
      </c>
      <c r="P695" s="167">
        <f t="shared" si="222"/>
        <v>91.424897959183681</v>
      </c>
      <c r="Q695" s="38">
        <f t="shared" si="222"/>
        <v>93.061224489795933</v>
      </c>
      <c r="R695" s="29">
        <f t="shared" si="222"/>
        <v>94.285714285714292</v>
      </c>
      <c r="S695" s="38">
        <f t="shared" si="222"/>
        <v>91.83673469387756</v>
      </c>
      <c r="T695" s="38">
        <f t="shared" si="222"/>
        <v>94.285714285714292</v>
      </c>
      <c r="U695" s="30">
        <f t="shared" si="222"/>
        <v>91.83673469387756</v>
      </c>
      <c r="V695" s="191">
        <f t="shared" si="223"/>
        <v>90.842857142857142</v>
      </c>
      <c r="W695" s="179">
        <f t="shared" si="223"/>
        <v>89.788571428571444</v>
      </c>
      <c r="X695" s="184">
        <f t="shared" si="223"/>
        <v>95.505714285714276</v>
      </c>
      <c r="Y695" s="179">
        <f t="shared" si="223"/>
        <v>89.377142857142871</v>
      </c>
      <c r="Z695" s="179">
        <f t="shared" si="223"/>
        <v>90.194285714285712</v>
      </c>
      <c r="AA695" s="179">
        <f t="shared" si="223"/>
        <v>84.077142857142846</v>
      </c>
      <c r="AB695" s="183">
        <f t="shared" si="223"/>
        <v>90.042857142857144</v>
      </c>
      <c r="AC695" s="179">
        <f t="shared" si="223"/>
        <v>91.836734693857139</v>
      </c>
      <c r="AD695" s="184">
        <f t="shared" si="223"/>
        <v>91.836734693885717</v>
      </c>
      <c r="AE695" s="179">
        <f t="shared" si="223"/>
        <v>91.428571428571431</v>
      </c>
      <c r="AF695" s="179">
        <f t="shared" si="223"/>
        <v>93.46938775505717</v>
      </c>
      <c r="AG695" s="185">
        <f t="shared" si="223"/>
        <v>90.612244897914294</v>
      </c>
      <c r="AH695" s="183">
        <f t="shared" si="223"/>
        <v>88.950757575757578</v>
      </c>
      <c r="AI695" s="179">
        <f t="shared" si="223"/>
        <v>88.701298701287882</v>
      </c>
      <c r="AJ695" s="184">
        <f t="shared" si="223"/>
        <v>95.238095238060623</v>
      </c>
      <c r="AK695" s="179">
        <f t="shared" si="223"/>
        <v>89.437229437242422</v>
      </c>
      <c r="AL695" s="179">
        <f t="shared" si="223"/>
        <v>87.878787878757578</v>
      </c>
      <c r="AM695" s="185">
        <f t="shared" si="223"/>
        <v>82.251082251090921</v>
      </c>
      <c r="AN695" s="179">
        <f t="shared" si="223"/>
        <v>89.177477272727273</v>
      </c>
      <c r="AO695" s="184">
        <f t="shared" si="223"/>
        <v>91.774878787878791</v>
      </c>
      <c r="AP695" s="179">
        <f t="shared" si="223"/>
        <v>83.982727272727274</v>
      </c>
      <c r="AQ695" s="179">
        <f t="shared" si="223"/>
        <v>90.476181818181814</v>
      </c>
      <c r="AR695" s="185">
        <f t="shared" si="223"/>
        <v>90.4761212121212</v>
      </c>
    </row>
    <row r="696" spans="2:44" x14ac:dyDescent="0.3">
      <c r="B696" s="90" t="s">
        <v>302</v>
      </c>
      <c r="C696" s="92" t="s">
        <v>309</v>
      </c>
      <c r="D696" s="29">
        <f t="shared" si="221"/>
        <v>59.548986799567842</v>
      </c>
      <c r="E696" s="29">
        <f t="shared" si="221"/>
        <v>68.392402278371662</v>
      </c>
      <c r="F696" s="30">
        <f t="shared" si="221"/>
        <v>57.02229666276677</v>
      </c>
      <c r="G696" s="171">
        <f t="shared" si="221"/>
        <v>57.214489680756671</v>
      </c>
      <c r="H696" s="171">
        <f t="shared" si="221"/>
        <v>68.517870225013098</v>
      </c>
      <c r="I696" s="38">
        <f t="shared" si="221"/>
        <v>52.198497592689698</v>
      </c>
      <c r="J696" s="38">
        <f t="shared" si="221"/>
        <v>49.526542240827951</v>
      </c>
      <c r="K696" s="38">
        <f t="shared" si="221"/>
        <v>64.8455020640735</v>
      </c>
      <c r="L696" s="30">
        <f t="shared" si="221"/>
        <v>50.984036281179137</v>
      </c>
      <c r="M696" s="171" t="str">
        <f t="shared" si="222"/>
        <v xml:space="preserve">. </v>
      </c>
      <c r="N696" s="167" t="str">
        <f t="shared" si="222"/>
        <v xml:space="preserve">. </v>
      </c>
      <c r="O696" s="172" t="str">
        <f t="shared" si="222"/>
        <v xml:space="preserve">. </v>
      </c>
      <c r="P696" s="167">
        <f t="shared" si="222"/>
        <v>64.010090582682011</v>
      </c>
      <c r="Q696" s="38">
        <f t="shared" si="222"/>
        <v>62.467108198081824</v>
      </c>
      <c r="R696" s="29">
        <f t="shared" si="222"/>
        <v>68.266934331730241</v>
      </c>
      <c r="S696" s="38">
        <f t="shared" si="222"/>
        <v>59.714481012185075</v>
      </c>
      <c r="T696" s="38">
        <f t="shared" si="222"/>
        <v>61.839511779477753</v>
      </c>
      <c r="U696" s="30">
        <f t="shared" si="222"/>
        <v>60.047505668934235</v>
      </c>
      <c r="V696" s="191">
        <f t="shared" si="223"/>
        <v>65.618877551020404</v>
      </c>
      <c r="W696" s="179">
        <f t="shared" si="223"/>
        <v>65.515000000000015</v>
      </c>
      <c r="X696" s="184">
        <f t="shared" si="223"/>
        <v>74.314285714285717</v>
      </c>
      <c r="Y696" s="179">
        <f t="shared" si="223"/>
        <v>72.297058823529426</v>
      </c>
      <c r="Z696" s="179">
        <f t="shared" si="223"/>
        <v>59.574285714285715</v>
      </c>
      <c r="AA696" s="179">
        <f t="shared" si="223"/>
        <v>55.868571428571443</v>
      </c>
      <c r="AB696" s="183">
        <f t="shared" si="223"/>
        <v>61.859183673469381</v>
      </c>
      <c r="AC696" s="179">
        <f t="shared" si="223"/>
        <v>65.705444162860232</v>
      </c>
      <c r="AD696" s="184">
        <f t="shared" si="223"/>
        <v>70.547383062495257</v>
      </c>
      <c r="AE696" s="179">
        <f t="shared" si="223"/>
        <v>59.014176834756185</v>
      </c>
      <c r="AF696" s="179">
        <f t="shared" si="223"/>
        <v>68.1652420094657</v>
      </c>
      <c r="AG696" s="185">
        <f t="shared" si="223"/>
        <v>65.094974744723828</v>
      </c>
      <c r="AH696" s="183">
        <f t="shared" si="223"/>
        <v>58.845238095238095</v>
      </c>
      <c r="AI696" s="179">
        <f t="shared" si="223"/>
        <v>58.798811891334253</v>
      </c>
      <c r="AJ696" s="184">
        <f t="shared" si="223"/>
        <v>69.120403773111107</v>
      </c>
      <c r="AK696" s="179">
        <f t="shared" si="223"/>
        <v>65.78304958383228</v>
      </c>
      <c r="AL696" s="179">
        <f t="shared" si="223"/>
        <v>50.574254478611117</v>
      </c>
      <c r="AM696" s="185">
        <f t="shared" si="223"/>
        <v>49.983656004386852</v>
      </c>
      <c r="AN696" s="179">
        <f t="shared" si="223"/>
        <v>58.866807239057231</v>
      </c>
      <c r="AO696" s="184">
        <f t="shared" si="223"/>
        <v>62.586454545454558</v>
      </c>
      <c r="AP696" s="179">
        <f t="shared" si="223"/>
        <v>49.153777777777776</v>
      </c>
      <c r="AQ696" s="179">
        <f t="shared" si="223"/>
        <v>62.5719797979798</v>
      </c>
      <c r="AR696" s="185">
        <f t="shared" si="223"/>
        <v>60.843166666666676</v>
      </c>
    </row>
    <row r="697" spans="2:44" x14ac:dyDescent="0.3">
      <c r="B697" s="90" t="s">
        <v>302</v>
      </c>
      <c r="C697" s="92" t="s">
        <v>737</v>
      </c>
      <c r="D697" s="29">
        <f t="shared" si="221"/>
        <v>50.63214558388875</v>
      </c>
      <c r="E697" s="29">
        <f t="shared" si="221"/>
        <v>66.610540168448324</v>
      </c>
      <c r="F697" s="30">
        <f t="shared" si="221"/>
        <v>46.066889988300304</v>
      </c>
      <c r="G697" s="171">
        <f t="shared" si="221"/>
        <v>47.839659518460493</v>
      </c>
      <c r="H697" s="171">
        <f t="shared" si="221"/>
        <v>64.296467817896371</v>
      </c>
      <c r="I697" s="38">
        <f t="shared" si="221"/>
        <v>35.985968968545308</v>
      </c>
      <c r="J697" s="38">
        <f t="shared" si="221"/>
        <v>42.436769579626727</v>
      </c>
      <c r="K697" s="38">
        <f t="shared" si="221"/>
        <v>60.612696668410955</v>
      </c>
      <c r="L697" s="30">
        <f t="shared" si="221"/>
        <v>35.866394557823128</v>
      </c>
      <c r="M697" s="171">
        <f t="shared" si="222"/>
        <v>54.894996593997213</v>
      </c>
      <c r="N697" s="167">
        <f t="shared" si="222"/>
        <v>36.809863576876808</v>
      </c>
      <c r="O697" s="172">
        <f t="shared" si="222"/>
        <v>26.175260576829636</v>
      </c>
      <c r="P697" s="167">
        <f t="shared" si="222"/>
        <v>57.032652700426944</v>
      </c>
      <c r="Q697" s="38">
        <f t="shared" si="222"/>
        <v>54.122753165674084</v>
      </c>
      <c r="R697" s="29">
        <f t="shared" si="222"/>
        <v>68.924612519000291</v>
      </c>
      <c r="S697" s="38">
        <f t="shared" si="222"/>
        <v>44.562490655602915</v>
      </c>
      <c r="T697" s="38">
        <f t="shared" si="222"/>
        <v>50.337582957480919</v>
      </c>
      <c r="U697" s="30">
        <f t="shared" si="222"/>
        <v>52.666326530612231</v>
      </c>
      <c r="V697" s="191">
        <f t="shared" si="223"/>
        <v>57.742346938775512</v>
      </c>
      <c r="W697" s="179">
        <f t="shared" si="223"/>
        <v>59.942619047619054</v>
      </c>
      <c r="X697" s="184">
        <f t="shared" si="223"/>
        <v>72.740000000000009</v>
      </c>
      <c r="Y697" s="179">
        <f t="shared" si="223"/>
        <v>75.076470588235296</v>
      </c>
      <c r="Z697" s="179">
        <f t="shared" si="223"/>
        <v>49.808571428571433</v>
      </c>
      <c r="AA697" s="179">
        <f t="shared" si="223"/>
        <v>42.371428571428574</v>
      </c>
      <c r="AB697" s="183">
        <f t="shared" si="223"/>
        <v>54.074489795918367</v>
      </c>
      <c r="AC697" s="179">
        <f t="shared" si="223"/>
        <v>55.576233833430727</v>
      </c>
      <c r="AD697" s="184">
        <f t="shared" si="223"/>
        <v>66.30425236208572</v>
      </c>
      <c r="AE697" s="179">
        <f t="shared" si="223"/>
        <v>43.124805636582856</v>
      </c>
      <c r="AF697" s="179">
        <f t="shared" si="223"/>
        <v>56.154356980882859</v>
      </c>
      <c r="AG697" s="185">
        <f t="shared" si="223"/>
        <v>56.721520354171432</v>
      </c>
      <c r="AH697" s="183">
        <f t="shared" si="223"/>
        <v>52.153679653679653</v>
      </c>
      <c r="AI697" s="179">
        <f t="shared" si="223"/>
        <v>53.767427336841656</v>
      </c>
      <c r="AJ697" s="184">
        <f t="shared" si="223"/>
        <v>68.09533830360607</v>
      </c>
      <c r="AK697" s="179">
        <f t="shared" si="223"/>
        <v>72.496020651506242</v>
      </c>
      <c r="AL697" s="179">
        <f t="shared" si="223"/>
        <v>38.187785682224231</v>
      </c>
      <c r="AM697" s="185">
        <f t="shared" si="223"/>
        <v>36.728956228893935</v>
      </c>
      <c r="AN697" s="179">
        <f t="shared" si="223"/>
        <v>50.57132323232323</v>
      </c>
      <c r="AO697" s="184">
        <f t="shared" si="223"/>
        <v>59.535727272727279</v>
      </c>
      <c r="AP697" s="179">
        <f t="shared" si="223"/>
        <v>35.514696969696971</v>
      </c>
      <c r="AQ697" s="179">
        <f t="shared" si="223"/>
        <v>50.216333333333345</v>
      </c>
      <c r="AR697" s="185">
        <f t="shared" si="223"/>
        <v>56.673625000000008</v>
      </c>
    </row>
    <row r="698" spans="2:44" x14ac:dyDescent="0.3">
      <c r="B698" s="90" t="s">
        <v>302</v>
      </c>
      <c r="C698" s="92" t="s">
        <v>738</v>
      </c>
      <c r="D698" s="29">
        <f t="shared" si="221"/>
        <v>69.443386243386243</v>
      </c>
      <c r="E698" s="29">
        <f t="shared" si="221"/>
        <v>76.780952380952357</v>
      </c>
      <c r="F698" s="30">
        <f t="shared" si="221"/>
        <v>67.34693877551021</v>
      </c>
      <c r="G698" s="171">
        <f t="shared" si="221"/>
        <v>66.803809523809505</v>
      </c>
      <c r="H698" s="171">
        <f t="shared" si="221"/>
        <v>78.40000000000002</v>
      </c>
      <c r="I698" s="38">
        <f t="shared" si="221"/>
        <v>63.466666666666669</v>
      </c>
      <c r="J698" s="38">
        <f t="shared" si="221"/>
        <v>58.285714285714285</v>
      </c>
      <c r="K698" s="38">
        <f t="shared" si="221"/>
        <v>69.638095238095232</v>
      </c>
      <c r="L698" s="30">
        <f t="shared" si="221"/>
        <v>64.228571428571428</v>
      </c>
      <c r="M698" s="171" t="str">
        <f t="shared" si="222"/>
        <v xml:space="preserve">. </v>
      </c>
      <c r="N698" s="167" t="str">
        <f t="shared" si="222"/>
        <v xml:space="preserve">. </v>
      </c>
      <c r="O698" s="172" t="str">
        <f t="shared" si="222"/>
        <v xml:space="preserve">. </v>
      </c>
      <c r="P698" s="167">
        <f t="shared" si="222"/>
        <v>68.18214285714285</v>
      </c>
      <c r="Q698" s="38">
        <f t="shared" si="222"/>
        <v>72.742857142857147</v>
      </c>
      <c r="R698" s="29">
        <f t="shared" si="222"/>
        <v>75.161904761904751</v>
      </c>
      <c r="S698" s="38">
        <f t="shared" si="222"/>
        <v>71.009523809523813</v>
      </c>
      <c r="T698" s="38">
        <f t="shared" si="222"/>
        <v>73.752380952380946</v>
      </c>
      <c r="U698" s="30">
        <f t="shared" si="222"/>
        <v>71.047619047619037</v>
      </c>
      <c r="V698" s="191">
        <f t="shared" si="223"/>
        <v>64.567857142857136</v>
      </c>
      <c r="W698" s="179">
        <f t="shared" si="223"/>
        <v>63.621428571428574</v>
      </c>
      <c r="X698" s="184">
        <f t="shared" si="223"/>
        <v>75.185714285714297</v>
      </c>
      <c r="Y698" s="179">
        <f t="shared" si="223"/>
        <v>64.66857142857144</v>
      </c>
      <c r="Z698" s="179">
        <f t="shared" si="223"/>
        <v>60.197142857142858</v>
      </c>
      <c r="AA698" s="179">
        <f t="shared" si="223"/>
        <v>54.434285714285714</v>
      </c>
      <c r="AB698" s="183">
        <f t="shared" si="223"/>
        <v>59.45</v>
      </c>
      <c r="AC698" s="179">
        <f t="shared" si="223"/>
        <v>65.676190476135716</v>
      </c>
      <c r="AD698" s="184">
        <f t="shared" si="223"/>
        <v>70.819047618971439</v>
      </c>
      <c r="AE698" s="179">
        <f t="shared" si="223"/>
        <v>59.466666666628548</v>
      </c>
      <c r="AF698" s="179">
        <f t="shared" si="223"/>
        <v>65.29523809520002</v>
      </c>
      <c r="AG698" s="185">
        <f t="shared" si="223"/>
        <v>67.123809523742864</v>
      </c>
      <c r="AH698" s="183">
        <f t="shared" si="223"/>
        <v>53.462121212121211</v>
      </c>
      <c r="AI698" s="179">
        <f t="shared" si="223"/>
        <v>54.09595959582272</v>
      </c>
      <c r="AJ698" s="184">
        <f t="shared" si="223"/>
        <v>67.474747474606048</v>
      </c>
      <c r="AK698" s="179">
        <f t="shared" si="223"/>
        <v>51.818181818021202</v>
      </c>
      <c r="AL698" s="179">
        <f t="shared" si="223"/>
        <v>49.898989898851511</v>
      </c>
      <c r="AM698" s="185">
        <f t="shared" si="223"/>
        <v>47.191919191812111</v>
      </c>
      <c r="AN698" s="179">
        <f t="shared" si="223"/>
        <v>52.968204545454533</v>
      </c>
      <c r="AO698" s="184">
        <f t="shared" si="223"/>
        <v>56.658212121212124</v>
      </c>
      <c r="AP698" s="179">
        <f t="shared" si="223"/>
        <v>44.141484848484843</v>
      </c>
      <c r="AQ698" s="179">
        <f t="shared" si="223"/>
        <v>55.151454545454541</v>
      </c>
      <c r="AR698" s="185">
        <f t="shared" si="223"/>
        <v>55.921666666666667</v>
      </c>
    </row>
    <row r="699" spans="2:44" x14ac:dyDescent="0.3">
      <c r="B699" s="90" t="s">
        <v>302</v>
      </c>
      <c r="C699" s="92" t="s">
        <v>739</v>
      </c>
      <c r="D699" s="29">
        <f t="shared" si="221"/>
        <v>58.571428571428555</v>
      </c>
      <c r="E699" s="29">
        <f t="shared" si="221"/>
        <v>61.785714285714285</v>
      </c>
      <c r="F699" s="30">
        <f t="shared" si="221"/>
        <v>57.653061224489797</v>
      </c>
      <c r="G699" s="171">
        <f t="shared" si="221"/>
        <v>57</v>
      </c>
      <c r="H699" s="171">
        <f t="shared" si="221"/>
        <v>62.857142857142854</v>
      </c>
      <c r="I699" s="38">
        <f t="shared" si="221"/>
        <v>57.142857142857146</v>
      </c>
      <c r="J699" s="38">
        <f t="shared" si="221"/>
        <v>47.857142857142854</v>
      </c>
      <c r="K699" s="38">
        <f t="shared" si="221"/>
        <v>64.285714285714292</v>
      </c>
      <c r="L699" s="30">
        <f t="shared" si="221"/>
        <v>52.857142857142854</v>
      </c>
      <c r="M699" s="171" t="str">
        <f t="shared" ref="M699:U707" si="224">IFERROR(AVERAGEIFS(M$7:M$671,$C$7:$C$671,$C699), ". ")</f>
        <v xml:space="preserve">. </v>
      </c>
      <c r="N699" s="167" t="str">
        <f t="shared" si="224"/>
        <v xml:space="preserve">. </v>
      </c>
      <c r="O699" s="172" t="str">
        <f t="shared" si="224"/>
        <v xml:space="preserve">. </v>
      </c>
      <c r="P699" s="167">
        <f t="shared" si="224"/>
        <v>60.535714285714285</v>
      </c>
      <c r="Q699" s="38">
        <f t="shared" si="224"/>
        <v>60.535714285714285</v>
      </c>
      <c r="R699" s="29">
        <f t="shared" si="224"/>
        <v>60.714285714285715</v>
      </c>
      <c r="S699" s="38">
        <f t="shared" si="224"/>
        <v>63.571428571428569</v>
      </c>
      <c r="T699" s="38">
        <f t="shared" si="224"/>
        <v>61.428571428571431</v>
      </c>
      <c r="U699" s="30">
        <f t="shared" si="224"/>
        <v>56.428571428571431</v>
      </c>
      <c r="V699" s="191" t="str">
        <f t="shared" si="223"/>
        <v xml:space="preserve">. </v>
      </c>
      <c r="W699" s="179" t="str">
        <f t="shared" si="223"/>
        <v xml:space="preserve">. </v>
      </c>
      <c r="X699" s="184" t="str">
        <f t="shared" si="223"/>
        <v xml:space="preserve">. </v>
      </c>
      <c r="Y699" s="179" t="str">
        <f t="shared" si="223"/>
        <v xml:space="preserve">. </v>
      </c>
      <c r="Z699" s="179" t="str">
        <f t="shared" si="223"/>
        <v xml:space="preserve">. </v>
      </c>
      <c r="AA699" s="179" t="str">
        <f t="shared" si="223"/>
        <v xml:space="preserve">. </v>
      </c>
      <c r="AB699" s="183" t="str">
        <f t="shared" si="223"/>
        <v xml:space="preserve">. </v>
      </c>
      <c r="AC699" s="179" t="str">
        <f t="shared" si="223"/>
        <v xml:space="preserve">. </v>
      </c>
      <c r="AD699" s="184" t="str">
        <f t="shared" si="223"/>
        <v xml:space="preserve">. </v>
      </c>
      <c r="AE699" s="179" t="str">
        <f t="shared" si="223"/>
        <v xml:space="preserve">. </v>
      </c>
      <c r="AF699" s="179" t="str">
        <f t="shared" si="223"/>
        <v xml:space="preserve">. </v>
      </c>
      <c r="AG699" s="185" t="str">
        <f t="shared" si="223"/>
        <v xml:space="preserve">. </v>
      </c>
      <c r="AH699" s="183" t="str">
        <f t="shared" si="223"/>
        <v xml:space="preserve">. </v>
      </c>
      <c r="AI699" s="179" t="str">
        <f t="shared" si="223"/>
        <v xml:space="preserve">. </v>
      </c>
      <c r="AJ699" s="184" t="str">
        <f t="shared" si="223"/>
        <v xml:space="preserve">. </v>
      </c>
      <c r="AK699" s="179" t="str">
        <f t="shared" si="223"/>
        <v xml:space="preserve">. </v>
      </c>
      <c r="AL699" s="179" t="str">
        <f t="shared" si="223"/>
        <v xml:space="preserve">. </v>
      </c>
      <c r="AM699" s="185" t="str">
        <f t="shared" si="223"/>
        <v xml:space="preserve">. </v>
      </c>
      <c r="AN699" s="179" t="str">
        <f t="shared" si="223"/>
        <v xml:space="preserve">. </v>
      </c>
      <c r="AO699" s="184" t="str">
        <f t="shared" si="223"/>
        <v xml:space="preserve">. </v>
      </c>
      <c r="AP699" s="179" t="str">
        <f t="shared" si="223"/>
        <v xml:space="preserve">. </v>
      </c>
      <c r="AQ699" s="179" t="str">
        <f t="shared" si="223"/>
        <v xml:space="preserve">. </v>
      </c>
      <c r="AR699" s="185" t="str">
        <f t="shared" si="223"/>
        <v xml:space="preserve">. </v>
      </c>
    </row>
    <row r="700" spans="2:44" x14ac:dyDescent="0.3">
      <c r="B700" s="90" t="s">
        <v>302</v>
      </c>
      <c r="C700" s="92" t="s">
        <v>310</v>
      </c>
      <c r="D700" s="29">
        <f t="shared" si="221"/>
        <v>68.651085711339832</v>
      </c>
      <c r="E700" s="29">
        <f t="shared" si="221"/>
        <v>82.26648667800454</v>
      </c>
      <c r="F700" s="30">
        <f t="shared" si="221"/>
        <v>64.760971149435633</v>
      </c>
      <c r="G700" s="171">
        <f t="shared" si="221"/>
        <v>67.936222816031091</v>
      </c>
      <c r="H700" s="171">
        <f t="shared" si="221"/>
        <v>81.633517573696139</v>
      </c>
      <c r="I700" s="38">
        <f t="shared" si="221"/>
        <v>58.013252259436449</v>
      </c>
      <c r="J700" s="38">
        <f t="shared" si="221"/>
        <v>50.789682539682538</v>
      </c>
      <c r="K700" s="38">
        <f t="shared" si="221"/>
        <v>75.173272818451395</v>
      </c>
      <c r="L700" s="30">
        <f t="shared" si="221"/>
        <v>74.071388888888904</v>
      </c>
      <c r="M700" s="171" t="str">
        <f t="shared" si="224"/>
        <v xml:space="preserve">. </v>
      </c>
      <c r="N700" s="167" t="str">
        <f t="shared" si="224"/>
        <v xml:space="preserve">. </v>
      </c>
      <c r="O700" s="172" t="str">
        <f t="shared" si="224"/>
        <v xml:space="preserve">. </v>
      </c>
      <c r="P700" s="167">
        <f t="shared" si="224"/>
        <v>65.915189308095037</v>
      </c>
      <c r="Q700" s="38">
        <f t="shared" si="224"/>
        <v>69.544664330475769</v>
      </c>
      <c r="R700" s="29">
        <f t="shared" si="224"/>
        <v>82.899455782312927</v>
      </c>
      <c r="S700" s="38">
        <f t="shared" si="224"/>
        <v>59.97291883420035</v>
      </c>
      <c r="T700" s="38">
        <f t="shared" si="224"/>
        <v>70.946163657770796</v>
      </c>
      <c r="U700" s="30">
        <f t="shared" si="224"/>
        <v>64.360119047619051</v>
      </c>
      <c r="V700" s="191">
        <f t="shared" si="223"/>
        <v>62.035714285714285</v>
      </c>
      <c r="W700" s="179">
        <f t="shared" si="223"/>
        <v>62.285714285714285</v>
      </c>
      <c r="X700" s="184">
        <f t="shared" si="223"/>
        <v>75.137142857142834</v>
      </c>
      <c r="Y700" s="179">
        <f t="shared" si="223"/>
        <v>71.27428571428571</v>
      </c>
      <c r="Z700" s="179">
        <f t="shared" si="223"/>
        <v>54.214285714285722</v>
      </c>
      <c r="AA700" s="179">
        <f t="shared" si="223"/>
        <v>48.517142857142858</v>
      </c>
      <c r="AB700" s="183">
        <f t="shared" si="223"/>
        <v>57.8</v>
      </c>
      <c r="AC700" s="179">
        <f t="shared" si="223"/>
        <v>61.705093188851357</v>
      </c>
      <c r="AD700" s="184">
        <f t="shared" si="223"/>
        <v>73.039829954930724</v>
      </c>
      <c r="AE700" s="179">
        <f t="shared" si="223"/>
        <v>50.436101190469529</v>
      </c>
      <c r="AF700" s="179">
        <f t="shared" si="223"/>
        <v>62.452253401376652</v>
      </c>
      <c r="AG700" s="185">
        <f t="shared" si="223"/>
        <v>60.892188208628575</v>
      </c>
      <c r="AH700" s="183">
        <f t="shared" si="223"/>
        <v>54.420454545454547</v>
      </c>
      <c r="AI700" s="179">
        <f t="shared" si="223"/>
        <v>56.108333820680912</v>
      </c>
      <c r="AJ700" s="184">
        <f t="shared" si="223"/>
        <v>67.25212241465151</v>
      </c>
      <c r="AK700" s="179">
        <f t="shared" si="223"/>
        <v>67.574882919815664</v>
      </c>
      <c r="AL700" s="179">
        <f t="shared" si="223"/>
        <v>47.852794594726255</v>
      </c>
      <c r="AM700" s="185">
        <f t="shared" si="223"/>
        <v>41.753535353530303</v>
      </c>
      <c r="AN700" s="179">
        <f t="shared" si="223"/>
        <v>52.669584595959613</v>
      </c>
      <c r="AO700" s="184">
        <f t="shared" si="223"/>
        <v>62.188613636363641</v>
      </c>
      <c r="AP700" s="179">
        <f t="shared" si="223"/>
        <v>38.014118686868684</v>
      </c>
      <c r="AQ700" s="179">
        <f t="shared" si="223"/>
        <v>57.009249999999994</v>
      </c>
      <c r="AR700" s="185">
        <f t="shared" si="223"/>
        <v>53.466356060606053</v>
      </c>
    </row>
    <row r="701" spans="2:44" x14ac:dyDescent="0.3">
      <c r="B701" s="90" t="s">
        <v>302</v>
      </c>
      <c r="C701" s="92" t="s">
        <v>311</v>
      </c>
      <c r="D701" s="29">
        <f t="shared" ref="D701:L709" si="225">IFERROR(AVERAGEIFS(D$7:D$671,$C$7:$C$671,$C701), ". ")</f>
        <v>62.753376052802082</v>
      </c>
      <c r="E701" s="29">
        <f t="shared" si="225"/>
        <v>75.778735827664406</v>
      </c>
      <c r="F701" s="30">
        <f t="shared" si="225"/>
        <v>58.942497300507497</v>
      </c>
      <c r="G701" s="171">
        <f t="shared" si="225"/>
        <v>63.935066893424029</v>
      </c>
      <c r="H701" s="171">
        <f t="shared" si="221"/>
        <v>73.874206349206375</v>
      </c>
      <c r="I701" s="38">
        <f t="shared" si="221"/>
        <v>51.088231292517015</v>
      </c>
      <c r="J701" s="38">
        <f t="shared" si="221"/>
        <v>49.202020202020208</v>
      </c>
      <c r="K701" s="38">
        <f t="shared" si="221"/>
        <v>74.187142857142845</v>
      </c>
      <c r="L701" s="30">
        <f t="shared" si="221"/>
        <v>72.184313725490185</v>
      </c>
      <c r="M701" s="171">
        <f t="shared" si="224"/>
        <v>68.286737349550876</v>
      </c>
      <c r="N701" s="167">
        <f t="shared" si="224"/>
        <v>54.008994708994706</v>
      </c>
      <c r="O701" s="172">
        <f t="shared" si="224"/>
        <v>28.578689539627039</v>
      </c>
      <c r="P701" s="167">
        <f t="shared" si="224"/>
        <v>59.701248582766425</v>
      </c>
      <c r="Q701" s="38">
        <f t="shared" si="224"/>
        <v>61.23064909297053</v>
      </c>
      <c r="R701" s="29">
        <f t="shared" si="224"/>
        <v>77.683265306122465</v>
      </c>
      <c r="S701" s="38">
        <f t="shared" si="224"/>
        <v>51.212857142857139</v>
      </c>
      <c r="T701" s="38">
        <f t="shared" si="224"/>
        <v>62.279988662131522</v>
      </c>
      <c r="U701" s="30">
        <f t="shared" si="224"/>
        <v>54.767156862745104</v>
      </c>
      <c r="V701" s="191">
        <f t="shared" si="223"/>
        <v>57.365136054421768</v>
      </c>
      <c r="W701" s="179">
        <f t="shared" si="223"/>
        <v>57.970238095238095</v>
      </c>
      <c r="X701" s="184">
        <f t="shared" si="223"/>
        <v>69.491428571428571</v>
      </c>
      <c r="Y701" s="179">
        <f t="shared" si="223"/>
        <v>72.920588235294105</v>
      </c>
      <c r="Z701" s="179">
        <f t="shared" si="223"/>
        <v>47.859999999999992</v>
      </c>
      <c r="AA701" s="179">
        <f t="shared" si="223"/>
        <v>43.076470588235289</v>
      </c>
      <c r="AB701" s="183">
        <f t="shared" si="223"/>
        <v>52.712244897959188</v>
      </c>
      <c r="AC701" s="179">
        <f t="shared" si="223"/>
        <v>56.656423874005718</v>
      </c>
      <c r="AD701" s="184">
        <f t="shared" si="223"/>
        <v>72.962574965742874</v>
      </c>
      <c r="AE701" s="179">
        <f t="shared" si="223"/>
        <v>43.083010204088559</v>
      </c>
      <c r="AF701" s="179">
        <f t="shared" si="223"/>
        <v>61.265331890345458</v>
      </c>
      <c r="AG701" s="185">
        <f t="shared" si="223"/>
        <v>53.364165464160607</v>
      </c>
      <c r="AH701" s="183">
        <f t="shared" si="223"/>
        <v>51.67911255411255</v>
      </c>
      <c r="AI701" s="179">
        <f t="shared" si="223"/>
        <v>50.494585403040396</v>
      </c>
      <c r="AJ701" s="184">
        <f t="shared" si="223"/>
        <v>62.85288600287879</v>
      </c>
      <c r="AK701" s="179">
        <f t="shared" si="223"/>
        <v>68.745876736156234</v>
      </c>
      <c r="AL701" s="179">
        <f t="shared" si="223"/>
        <v>36.203503949787873</v>
      </c>
      <c r="AM701" s="185">
        <f t="shared" si="223"/>
        <v>35.829124579121213</v>
      </c>
      <c r="AN701" s="179">
        <f t="shared" si="223"/>
        <v>52.608727272727279</v>
      </c>
      <c r="AO701" s="184">
        <f t="shared" si="223"/>
        <v>67.695969696969684</v>
      </c>
      <c r="AP701" s="179">
        <f t="shared" si="223"/>
        <v>30.77960606060606</v>
      </c>
      <c r="AQ701" s="179">
        <f t="shared" si="223"/>
        <v>58.044212121212119</v>
      </c>
      <c r="AR701" s="185">
        <f t="shared" si="223"/>
        <v>56.22048387096774</v>
      </c>
    </row>
    <row r="702" spans="2:44" x14ac:dyDescent="0.3">
      <c r="B702" s="90" t="s">
        <v>302</v>
      </c>
      <c r="C702" s="92" t="s">
        <v>312</v>
      </c>
      <c r="D702" s="29">
        <f t="shared" si="225"/>
        <v>74.681101041815324</v>
      </c>
      <c r="E702" s="29">
        <f t="shared" si="225"/>
        <v>87.893424036281161</v>
      </c>
      <c r="F702" s="30">
        <f t="shared" si="225"/>
        <v>70.430706198563342</v>
      </c>
      <c r="G702" s="171">
        <f t="shared" si="225"/>
        <v>77.21801920301921</v>
      </c>
      <c r="H702" s="171">
        <f t="shared" si="221"/>
        <v>90.08956916099774</v>
      </c>
      <c r="I702" s="38">
        <f t="shared" si="221"/>
        <v>73.196619253762108</v>
      </c>
      <c r="J702" s="38">
        <f t="shared" si="221"/>
        <v>58.571428571428569</v>
      </c>
      <c r="K702" s="38">
        <f t="shared" si="221"/>
        <v>82.364433360756891</v>
      </c>
      <c r="L702" s="30">
        <f t="shared" si="221"/>
        <v>87.452991452991455</v>
      </c>
      <c r="M702" s="171">
        <f t="shared" si="224"/>
        <v>80.815079253564576</v>
      </c>
      <c r="N702" s="167">
        <f t="shared" si="224"/>
        <v>60.479147588522594</v>
      </c>
      <c r="O702" s="172">
        <f t="shared" si="224"/>
        <v>47.70481295806816</v>
      </c>
      <c r="P702" s="167">
        <f t="shared" si="224"/>
        <v>71.714206411502332</v>
      </c>
      <c r="Q702" s="38">
        <f t="shared" si="224"/>
        <v>71.788014564800278</v>
      </c>
      <c r="R702" s="29">
        <f t="shared" si="224"/>
        <v>85.697278911564624</v>
      </c>
      <c r="S702" s="38">
        <f t="shared" si="224"/>
        <v>58.063973063973066</v>
      </c>
      <c r="T702" s="38">
        <f t="shared" si="224"/>
        <v>71.358678086619264</v>
      </c>
      <c r="U702" s="30">
        <f t="shared" si="224"/>
        <v>72.907986111111114</v>
      </c>
      <c r="V702" s="191">
        <f t="shared" si="223"/>
        <v>67.73384353741497</v>
      </c>
      <c r="W702" s="179">
        <f t="shared" si="223"/>
        <v>72.497619047619025</v>
      </c>
      <c r="X702" s="184">
        <f t="shared" ref="X702:AR709" si="226">IFERROR(AVERAGEIFS(X$7:X$671,$C$7:$C$671,$C702), ". ")</f>
        <v>83.234285714285718</v>
      </c>
      <c r="Y702" s="179">
        <f t="shared" si="226"/>
        <v>84.942424242424238</v>
      </c>
      <c r="Z702" s="179">
        <f t="shared" si="226"/>
        <v>55.821212121212127</v>
      </c>
      <c r="AA702" s="179">
        <f t="shared" si="226"/>
        <v>66.071428571428569</v>
      </c>
      <c r="AB702" s="183">
        <f t="shared" si="226"/>
        <v>63.239115646258504</v>
      </c>
      <c r="AC702" s="179">
        <f t="shared" si="226"/>
        <v>64.15944107972858</v>
      </c>
      <c r="AD702" s="184">
        <f t="shared" si="226"/>
        <v>79.874347841171442</v>
      </c>
      <c r="AE702" s="179">
        <f t="shared" si="226"/>
        <v>49.952731092420599</v>
      </c>
      <c r="AF702" s="179">
        <f t="shared" si="226"/>
        <v>63.833705357187497</v>
      </c>
      <c r="AG702" s="185">
        <f t="shared" si="226"/>
        <v>64.991582491596972</v>
      </c>
      <c r="AH702" s="183">
        <f t="shared" si="226"/>
        <v>63.226911976911971</v>
      </c>
      <c r="AI702" s="179">
        <f t="shared" si="226"/>
        <v>65.373102814357821</v>
      </c>
      <c r="AJ702" s="184">
        <f t="shared" si="226"/>
        <v>74.062049062121204</v>
      </c>
      <c r="AK702" s="179">
        <f t="shared" si="226"/>
        <v>81.747846108199994</v>
      </c>
      <c r="AL702" s="179">
        <f t="shared" si="226"/>
        <v>50.040864931093537</v>
      </c>
      <c r="AM702" s="185">
        <f t="shared" si="226"/>
        <v>56.54320987651851</v>
      </c>
      <c r="AN702" s="179">
        <f t="shared" si="226"/>
        <v>61.441219696969704</v>
      </c>
      <c r="AO702" s="184">
        <f t="shared" si="226"/>
        <v>74.723484848484844</v>
      </c>
      <c r="AP702" s="179">
        <f t="shared" si="226"/>
        <v>44.702366666666663</v>
      </c>
      <c r="AQ702" s="179">
        <f t="shared" si="226"/>
        <v>64.096000000000004</v>
      </c>
      <c r="AR702" s="185">
        <f t="shared" si="226"/>
        <v>62.652354838709677</v>
      </c>
    </row>
    <row r="703" spans="2:44" x14ac:dyDescent="0.3">
      <c r="B703" s="90" t="s">
        <v>302</v>
      </c>
      <c r="C703" s="92" t="s">
        <v>313</v>
      </c>
      <c r="D703" s="29">
        <f t="shared" si="225"/>
        <v>64.185353693134175</v>
      </c>
      <c r="E703" s="29">
        <f t="shared" si="225"/>
        <v>80.616780045351462</v>
      </c>
      <c r="F703" s="30">
        <f t="shared" si="225"/>
        <v>59.279301210877023</v>
      </c>
      <c r="G703" s="171">
        <f t="shared" si="225"/>
        <v>66.198048693161468</v>
      </c>
      <c r="H703" s="171">
        <f t="shared" si="221"/>
        <v>85.427437641723358</v>
      </c>
      <c r="I703" s="38">
        <f t="shared" si="221"/>
        <v>47.804612541454652</v>
      </c>
      <c r="J703" s="38">
        <f t="shared" si="221"/>
        <v>35.057471264367813</v>
      </c>
      <c r="K703" s="38">
        <f t="shared" si="221"/>
        <v>81.362278244631185</v>
      </c>
      <c r="L703" s="30">
        <f t="shared" si="221"/>
        <v>74.661458333333329</v>
      </c>
      <c r="M703" s="171">
        <f t="shared" si="224"/>
        <v>71.226110499616638</v>
      </c>
      <c r="N703" s="167">
        <f t="shared" si="224"/>
        <v>51.513095238095239</v>
      </c>
      <c r="O703" s="172">
        <f t="shared" si="224"/>
        <v>36.343515661289054</v>
      </c>
      <c r="P703" s="167">
        <f t="shared" si="224"/>
        <v>62.661101059471406</v>
      </c>
      <c r="Q703" s="38">
        <f t="shared" si="224"/>
        <v>61.173786181139128</v>
      </c>
      <c r="R703" s="29">
        <f t="shared" si="224"/>
        <v>77.875180375180378</v>
      </c>
      <c r="S703" s="38">
        <f t="shared" si="224"/>
        <v>51.501071016641944</v>
      </c>
      <c r="T703" s="38">
        <f t="shared" si="224"/>
        <v>68.425536881419234</v>
      </c>
      <c r="U703" s="30">
        <f t="shared" si="224"/>
        <v>54.123263888888893</v>
      </c>
      <c r="V703" s="191">
        <f t="shared" ref="V703:AQ709" si="227">IFERROR(AVERAGEIFS(V$7:V$671,$C$7:$C$671,$C703), ". ")</f>
        <v>57.498469387755101</v>
      </c>
      <c r="W703" s="179">
        <f t="shared" si="227"/>
        <v>63.561428571428564</v>
      </c>
      <c r="X703" s="184">
        <f t="shared" si="227"/>
        <v>79.234285714285718</v>
      </c>
      <c r="Y703" s="179">
        <f t="shared" si="227"/>
        <v>75.060606060606062</v>
      </c>
      <c r="Z703" s="179">
        <f t="shared" si="227"/>
        <v>65.148484848484841</v>
      </c>
      <c r="AA703" s="179">
        <f t="shared" si="227"/>
        <v>30.833333333333332</v>
      </c>
      <c r="AB703" s="183">
        <f t="shared" si="227"/>
        <v>54.943537414965988</v>
      </c>
      <c r="AC703" s="179">
        <f t="shared" si="227"/>
        <v>52.543042563868816</v>
      </c>
      <c r="AD703" s="184">
        <f t="shared" si="227"/>
        <v>62.179539869951427</v>
      </c>
      <c r="AE703" s="179">
        <f t="shared" si="227"/>
        <v>37.079931972771426</v>
      </c>
      <c r="AF703" s="179">
        <f t="shared" si="227"/>
        <v>53.683261183272734</v>
      </c>
      <c r="AG703" s="185">
        <f t="shared" si="227"/>
        <v>61.186868686909094</v>
      </c>
      <c r="AH703" s="183">
        <f t="shared" si="227"/>
        <v>53.669552669552672</v>
      </c>
      <c r="AI703" s="179">
        <f t="shared" si="227"/>
        <v>59.510839328403769</v>
      </c>
      <c r="AJ703" s="184">
        <f t="shared" si="227"/>
        <v>68.457190957242432</v>
      </c>
      <c r="AK703" s="179">
        <f t="shared" si="227"/>
        <v>74.690381803874999</v>
      </c>
      <c r="AL703" s="179">
        <f t="shared" si="227"/>
        <v>61.526444407429025</v>
      </c>
      <c r="AM703" s="185">
        <f t="shared" si="227"/>
        <v>32.471264367827587</v>
      </c>
      <c r="AN703" s="179">
        <f t="shared" si="227"/>
        <v>48.252676767676768</v>
      </c>
      <c r="AO703" s="184">
        <f t="shared" si="227"/>
        <v>59.365303030303025</v>
      </c>
      <c r="AP703" s="179">
        <f t="shared" si="227"/>
        <v>22.978000000000005</v>
      </c>
      <c r="AQ703" s="179">
        <f t="shared" si="227"/>
        <v>53.293636363636367</v>
      </c>
      <c r="AR703" s="185">
        <f t="shared" si="226"/>
        <v>59.08336666666667</v>
      </c>
    </row>
    <row r="704" spans="2:44" x14ac:dyDescent="0.3">
      <c r="B704" s="90" t="s">
        <v>302</v>
      </c>
      <c r="C704" s="92" t="s">
        <v>314</v>
      </c>
      <c r="D704" s="29">
        <f t="shared" si="225"/>
        <v>76.349206349206327</v>
      </c>
      <c r="E704" s="29">
        <f t="shared" si="225"/>
        <v>85</v>
      </c>
      <c r="F704" s="30">
        <f t="shared" si="225"/>
        <v>73.877551020408163</v>
      </c>
      <c r="G704" s="171">
        <f t="shared" si="225"/>
        <v>68.285714285714292</v>
      </c>
      <c r="H704" s="171">
        <f t="shared" si="221"/>
        <v>77.142857142857139</v>
      </c>
      <c r="I704" s="38">
        <f t="shared" si="221"/>
        <v>61.428571428571431</v>
      </c>
      <c r="J704" s="38">
        <f t="shared" si="221"/>
        <v>64.285714285714292</v>
      </c>
      <c r="K704" s="38">
        <f t="shared" si="221"/>
        <v>67.142857142857139</v>
      </c>
      <c r="L704" s="30">
        <f t="shared" si="221"/>
        <v>71.428571428571431</v>
      </c>
      <c r="M704" s="171" t="str">
        <f t="shared" si="224"/>
        <v xml:space="preserve">. </v>
      </c>
      <c r="N704" s="167" t="str">
        <f t="shared" si="224"/>
        <v xml:space="preserve">. </v>
      </c>
      <c r="O704" s="172" t="str">
        <f t="shared" si="224"/>
        <v xml:space="preserve">. </v>
      </c>
      <c r="P704" s="167">
        <f t="shared" si="224"/>
        <v>74.285714285714292</v>
      </c>
      <c r="Q704" s="38">
        <f t="shared" si="224"/>
        <v>86.428571428571431</v>
      </c>
      <c r="R704" s="29">
        <f t="shared" si="224"/>
        <v>92.647058823529406</v>
      </c>
      <c r="S704" s="38">
        <f t="shared" si="224"/>
        <v>83.82352941176471</v>
      </c>
      <c r="T704" s="38">
        <f t="shared" si="224"/>
        <v>85.714285714285708</v>
      </c>
      <c r="U704" s="30">
        <f t="shared" si="224"/>
        <v>82.857142857142861</v>
      </c>
      <c r="V704" s="191">
        <f t="shared" si="227"/>
        <v>68.392857142857139</v>
      </c>
      <c r="W704" s="179">
        <f t="shared" si="227"/>
        <v>62.142857142857146</v>
      </c>
      <c r="X704" s="184">
        <f t="shared" si="227"/>
        <v>68.571428571428569</v>
      </c>
      <c r="Y704" s="179">
        <f t="shared" si="227"/>
        <v>62.857142857142854</v>
      </c>
      <c r="Z704" s="179">
        <f t="shared" si="227"/>
        <v>52.857142857142854</v>
      </c>
      <c r="AA704" s="179">
        <f t="shared" si="227"/>
        <v>64.285714285714292</v>
      </c>
      <c r="AB704" s="183">
        <f t="shared" si="227"/>
        <v>63.035714285714285</v>
      </c>
      <c r="AC704" s="179">
        <f t="shared" si="227"/>
        <v>74.642857142857139</v>
      </c>
      <c r="AD704" s="184">
        <f t="shared" si="227"/>
        <v>77.142857142857139</v>
      </c>
      <c r="AE704" s="179">
        <f t="shared" si="227"/>
        <v>71.428571428571431</v>
      </c>
      <c r="AF704" s="179">
        <f t="shared" si="227"/>
        <v>78.571428571428569</v>
      </c>
      <c r="AG704" s="185">
        <f t="shared" si="227"/>
        <v>71.428571428571431</v>
      </c>
      <c r="AH704" s="183">
        <f t="shared" si="227"/>
        <v>52.462121212121211</v>
      </c>
      <c r="AI704" s="179">
        <f t="shared" si="227"/>
        <v>54.166666666666664</v>
      </c>
      <c r="AJ704" s="184">
        <f t="shared" si="227"/>
        <v>63.636363636363633</v>
      </c>
      <c r="AK704" s="179">
        <f t="shared" si="227"/>
        <v>56.060606060606062</v>
      </c>
      <c r="AL704" s="179">
        <f t="shared" si="227"/>
        <v>46.969696969696969</v>
      </c>
      <c r="AM704" s="185">
        <f t="shared" si="227"/>
        <v>50</v>
      </c>
      <c r="AN704" s="179">
        <f t="shared" si="227"/>
        <v>50.757575757575758</v>
      </c>
      <c r="AO704" s="184">
        <f t="shared" si="227"/>
        <v>46.969696969696969</v>
      </c>
      <c r="AP704" s="179">
        <f t="shared" si="227"/>
        <v>56.060606060606062</v>
      </c>
      <c r="AQ704" s="179">
        <f t="shared" si="227"/>
        <v>54.545454545454547</v>
      </c>
      <c r="AR704" s="185">
        <f t="shared" si="226"/>
        <v>45.454545454545453</v>
      </c>
    </row>
    <row r="705" spans="2:44" x14ac:dyDescent="0.3">
      <c r="B705" s="90" t="s">
        <v>302</v>
      </c>
      <c r="C705" s="92" t="s">
        <v>742</v>
      </c>
      <c r="D705" s="29">
        <f t="shared" si="225"/>
        <v>54.467975056615927</v>
      </c>
      <c r="E705" s="29">
        <f t="shared" si="225"/>
        <v>63.056531266352692</v>
      </c>
      <c r="F705" s="30">
        <f t="shared" si="225"/>
        <v>52.014101853834006</v>
      </c>
      <c r="G705" s="171">
        <f t="shared" si="225"/>
        <v>51.963301519908683</v>
      </c>
      <c r="H705" s="171">
        <f t="shared" si="221"/>
        <v>59.992379644165368</v>
      </c>
      <c r="I705" s="38">
        <f t="shared" si="221"/>
        <v>60.72748015873016</v>
      </c>
      <c r="J705" s="38">
        <f t="shared" si="221"/>
        <v>40.544810744810746</v>
      </c>
      <c r="K705" s="38">
        <f t="shared" si="221"/>
        <v>54.263741813741831</v>
      </c>
      <c r="L705" s="30">
        <f t="shared" si="221"/>
        <v>44.288095238095245</v>
      </c>
      <c r="M705" s="171" t="str">
        <f t="shared" si="224"/>
        <v xml:space="preserve">. </v>
      </c>
      <c r="N705" s="167" t="str">
        <f t="shared" si="224"/>
        <v xml:space="preserve">. </v>
      </c>
      <c r="O705" s="172" t="str">
        <f t="shared" si="224"/>
        <v xml:space="preserve">. </v>
      </c>
      <c r="P705" s="167">
        <f t="shared" si="224"/>
        <v>54.385822179226189</v>
      </c>
      <c r="Q705" s="38">
        <f t="shared" si="224"/>
        <v>57.598816977500022</v>
      </c>
      <c r="R705" s="29">
        <f t="shared" si="224"/>
        <v>66.120682888540017</v>
      </c>
      <c r="S705" s="38">
        <f t="shared" si="224"/>
        <v>52.878968253968246</v>
      </c>
      <c r="T705" s="38">
        <f t="shared" si="224"/>
        <v>46.482399776149776</v>
      </c>
      <c r="U705" s="30">
        <f t="shared" si="224"/>
        <v>64.913216991341997</v>
      </c>
      <c r="V705" s="191">
        <f t="shared" si="227"/>
        <v>55.780952380952364</v>
      </c>
      <c r="W705" s="179">
        <f t="shared" si="227"/>
        <v>51.014345238095238</v>
      </c>
      <c r="X705" s="184">
        <f t="shared" si="227"/>
        <v>63.118809523809524</v>
      </c>
      <c r="Y705" s="179">
        <f t="shared" si="227"/>
        <v>53.630595238095225</v>
      </c>
      <c r="Z705" s="179">
        <f t="shared" si="227"/>
        <v>47.392857142857146</v>
      </c>
      <c r="AA705" s="179">
        <f t="shared" si="227"/>
        <v>39.915119047619044</v>
      </c>
      <c r="AB705" s="183">
        <f t="shared" si="227"/>
        <v>51.609523809523807</v>
      </c>
      <c r="AC705" s="179">
        <f t="shared" si="227"/>
        <v>65.07515866869727</v>
      </c>
      <c r="AD705" s="184">
        <f t="shared" si="227"/>
        <v>69.438979468906425</v>
      </c>
      <c r="AE705" s="179" t="str">
        <f t="shared" si="227"/>
        <v xml:space="preserve">. </v>
      </c>
      <c r="AF705" s="179" t="str">
        <f t="shared" si="227"/>
        <v xml:space="preserve">. </v>
      </c>
      <c r="AG705" s="185">
        <f t="shared" si="227"/>
        <v>60.711337868488094</v>
      </c>
      <c r="AH705" s="183">
        <f t="shared" si="227"/>
        <v>51.009090909090908</v>
      </c>
      <c r="AI705" s="179">
        <f t="shared" si="227"/>
        <v>45.705014813671127</v>
      </c>
      <c r="AJ705" s="184">
        <f t="shared" si="227"/>
        <v>55.479797979795457</v>
      </c>
      <c r="AK705" s="179">
        <f t="shared" si="227"/>
        <v>48.56482837448371</v>
      </c>
      <c r="AL705" s="179">
        <f t="shared" si="227"/>
        <v>42.840909090916661</v>
      </c>
      <c r="AM705" s="185">
        <f t="shared" si="227"/>
        <v>35.934523809488631</v>
      </c>
      <c r="AN705" s="179">
        <f t="shared" si="227"/>
        <v>62.572402343750014</v>
      </c>
      <c r="AO705" s="184">
        <f t="shared" si="227"/>
        <v>64.671519531250013</v>
      </c>
      <c r="AP705" s="179" t="str">
        <f t="shared" si="227"/>
        <v xml:space="preserve">. </v>
      </c>
      <c r="AQ705" s="179" t="str">
        <f t="shared" si="227"/>
        <v xml:space="preserve">. </v>
      </c>
      <c r="AR705" s="185">
        <f t="shared" si="226"/>
        <v>62.388829166666675</v>
      </c>
    </row>
    <row r="706" spans="2:44" x14ac:dyDescent="0.3">
      <c r="B706" s="90" t="s">
        <v>302</v>
      </c>
      <c r="C706" s="92" t="s">
        <v>315</v>
      </c>
      <c r="D706" s="29">
        <f t="shared" si="225"/>
        <v>59.05751158013063</v>
      </c>
      <c r="E706" s="29">
        <f t="shared" si="225"/>
        <v>62.727498691784412</v>
      </c>
      <c r="F706" s="30">
        <f t="shared" si="225"/>
        <v>58.008943833943846</v>
      </c>
      <c r="G706" s="171">
        <f t="shared" si="225"/>
        <v>59.9213221698936</v>
      </c>
      <c r="H706" s="171">
        <f t="shared" si="221"/>
        <v>65.296964939822075</v>
      </c>
      <c r="I706" s="38">
        <f t="shared" si="221"/>
        <v>76.231746031746027</v>
      </c>
      <c r="J706" s="38">
        <f t="shared" si="221"/>
        <v>51.492551892551887</v>
      </c>
      <c r="K706" s="38">
        <f t="shared" si="221"/>
        <v>60.480586080586079</v>
      </c>
      <c r="L706" s="30">
        <f t="shared" si="221"/>
        <v>46.104761904761922</v>
      </c>
      <c r="M706" s="171">
        <f t="shared" si="224"/>
        <v>61.815267632302181</v>
      </c>
      <c r="N706" s="167">
        <f t="shared" si="224"/>
        <v>41.068061178587506</v>
      </c>
      <c r="O706" s="172">
        <f t="shared" si="224"/>
        <v>39.188960113960114</v>
      </c>
      <c r="P706" s="167">
        <f t="shared" si="224"/>
        <v>60.599231314320591</v>
      </c>
      <c r="Q706" s="38">
        <f t="shared" si="224"/>
        <v>57.97774834292693</v>
      </c>
      <c r="R706" s="29">
        <f t="shared" si="224"/>
        <v>60.158032443746727</v>
      </c>
      <c r="S706" s="38">
        <f t="shared" si="224"/>
        <v>55.761904761904766</v>
      </c>
      <c r="T706" s="38">
        <f t="shared" si="224"/>
        <v>46.032722832722833</v>
      </c>
      <c r="U706" s="30">
        <f t="shared" si="224"/>
        <v>69.958333333333343</v>
      </c>
      <c r="V706" s="191">
        <f t="shared" si="227"/>
        <v>65.923809523809524</v>
      </c>
      <c r="W706" s="179">
        <f t="shared" si="227"/>
        <v>63.22071428571428</v>
      </c>
      <c r="X706" s="184">
        <f t="shared" si="227"/>
        <v>77.142857142857139</v>
      </c>
      <c r="Y706" s="179">
        <f t="shared" si="227"/>
        <v>68.148571428571429</v>
      </c>
      <c r="Z706" s="179">
        <f t="shared" si="227"/>
        <v>55.977142857142859</v>
      </c>
      <c r="AA706" s="179">
        <f t="shared" si="227"/>
        <v>51.614285714285714</v>
      </c>
      <c r="AB706" s="183">
        <f t="shared" si="227"/>
        <v>61.261904761904759</v>
      </c>
      <c r="AC706" s="179">
        <f t="shared" si="227"/>
        <v>71.31203485072858</v>
      </c>
      <c r="AD706" s="184">
        <f t="shared" si="227"/>
        <v>71.931552694657128</v>
      </c>
      <c r="AE706" s="179" t="str">
        <f t="shared" si="227"/>
        <v xml:space="preserve">. </v>
      </c>
      <c r="AF706" s="179" t="str">
        <f t="shared" si="227"/>
        <v xml:space="preserve">. </v>
      </c>
      <c r="AG706" s="185">
        <f t="shared" si="227"/>
        <v>70.692517006800003</v>
      </c>
      <c r="AH706" s="183">
        <f t="shared" si="227"/>
        <v>62.558585858585857</v>
      </c>
      <c r="AI706" s="179">
        <f t="shared" si="227"/>
        <v>57.655219622528037</v>
      </c>
      <c r="AJ706" s="184">
        <f t="shared" si="227"/>
        <v>70.303030303030297</v>
      </c>
      <c r="AK706" s="179">
        <f t="shared" si="227"/>
        <v>58.798127167430302</v>
      </c>
      <c r="AL706" s="179">
        <f t="shared" si="227"/>
        <v>54.368686868696969</v>
      </c>
      <c r="AM706" s="185">
        <f t="shared" si="227"/>
        <v>47.151034150954537</v>
      </c>
      <c r="AN706" s="179">
        <f t="shared" si="227"/>
        <v>72.233727272727307</v>
      </c>
      <c r="AO706" s="184">
        <f t="shared" si="227"/>
        <v>72.167124999999999</v>
      </c>
      <c r="AP706" s="179" t="str">
        <f t="shared" si="227"/>
        <v xml:space="preserve">. </v>
      </c>
      <c r="AQ706" s="179" t="str">
        <f t="shared" si="227"/>
        <v xml:space="preserve">. </v>
      </c>
      <c r="AR706" s="185">
        <f t="shared" si="226"/>
        <v>73.78015151515153</v>
      </c>
    </row>
    <row r="707" spans="2:44" x14ac:dyDescent="0.3">
      <c r="B707" s="90" t="s">
        <v>302</v>
      </c>
      <c r="C707" s="92" t="s">
        <v>316</v>
      </c>
      <c r="D707" s="29">
        <f t="shared" si="225"/>
        <v>66.349206349206341</v>
      </c>
      <c r="E707" s="29">
        <f t="shared" si="225"/>
        <v>82.380952380952365</v>
      </c>
      <c r="F707" s="30">
        <f t="shared" si="225"/>
        <v>61.7687074829932</v>
      </c>
      <c r="G707" s="171">
        <f t="shared" si="225"/>
        <v>62.285714285714285</v>
      </c>
      <c r="H707" s="171">
        <f t="shared" si="225"/>
        <v>77.142857142857125</v>
      </c>
      <c r="I707" s="167">
        <f t="shared" si="225"/>
        <v>64.761904761904759</v>
      </c>
      <c r="J707" s="167">
        <f t="shared" si="225"/>
        <v>48.571428571428569</v>
      </c>
      <c r="K707" s="167">
        <f t="shared" si="225"/>
        <v>71.428571428571431</v>
      </c>
      <c r="L707" s="172">
        <f t="shared" si="225"/>
        <v>49.523809523809518</v>
      </c>
      <c r="M707" s="171" t="str">
        <f t="shared" si="224"/>
        <v xml:space="preserve">. </v>
      </c>
      <c r="N707" s="167" t="str">
        <f t="shared" si="224"/>
        <v xml:space="preserve">. </v>
      </c>
      <c r="O707" s="172" t="str">
        <f t="shared" si="224"/>
        <v xml:space="preserve">. </v>
      </c>
      <c r="P707" s="167">
        <f t="shared" si="224"/>
        <v>67.142857142857139</v>
      </c>
      <c r="Q707" s="38">
        <f t="shared" si="224"/>
        <v>71.428571428571416</v>
      </c>
      <c r="R707" s="29">
        <f t="shared" si="224"/>
        <v>87.619047619047635</v>
      </c>
      <c r="S707" s="38">
        <f t="shared" si="224"/>
        <v>59.047619047619044</v>
      </c>
      <c r="T707" s="38">
        <f t="shared" ref="T707:U709" si="228">IFERROR(AVERAGEIFS(T$7:T$671,$C$7:$C$671,$C707), ". ")</f>
        <v>59.04761904761903</v>
      </c>
      <c r="U707" s="30">
        <f t="shared" si="228"/>
        <v>79.999999999999986</v>
      </c>
      <c r="V707" s="191">
        <f t="shared" si="227"/>
        <v>68.100000000000009</v>
      </c>
      <c r="W707" s="179">
        <f t="shared" si="227"/>
        <v>62.857142857142847</v>
      </c>
      <c r="X707" s="184">
        <f t="shared" si="227"/>
        <v>69.522857142857134</v>
      </c>
      <c r="Y707" s="179">
        <f t="shared" si="227"/>
        <v>71.428571428571431</v>
      </c>
      <c r="Z707" s="179">
        <f t="shared" si="227"/>
        <v>64.760000000000005</v>
      </c>
      <c r="AA707" s="179">
        <f t="shared" si="227"/>
        <v>45.717142857142861</v>
      </c>
      <c r="AB707" s="183">
        <f t="shared" si="227"/>
        <v>66.2</v>
      </c>
      <c r="AC707" s="179">
        <f t="shared" si="227"/>
        <v>78.571428571442866</v>
      </c>
      <c r="AD707" s="184">
        <f t="shared" si="227"/>
        <v>80.000000000000028</v>
      </c>
      <c r="AE707" s="179" t="str">
        <f t="shared" si="227"/>
        <v xml:space="preserve">. </v>
      </c>
      <c r="AF707" s="179" t="str">
        <f t="shared" si="227"/>
        <v xml:space="preserve">. </v>
      </c>
      <c r="AG707" s="185">
        <f t="shared" si="227"/>
        <v>77.142857142885703</v>
      </c>
      <c r="AH707" s="183">
        <f t="shared" si="227"/>
        <v>67.525252525252512</v>
      </c>
      <c r="AI707" s="179">
        <f t="shared" si="227"/>
        <v>62.121212121219699</v>
      </c>
      <c r="AJ707" s="184">
        <f t="shared" si="227"/>
        <v>70.707070707060595</v>
      </c>
      <c r="AK707" s="179">
        <f t="shared" si="227"/>
        <v>71.717171717181841</v>
      </c>
      <c r="AL707" s="179">
        <f t="shared" si="227"/>
        <v>62.62626262627272</v>
      </c>
      <c r="AM707" s="185">
        <f t="shared" si="227"/>
        <v>43.434343434363633</v>
      </c>
      <c r="AN707" s="179">
        <f t="shared" si="227"/>
        <v>78.282863636363643</v>
      </c>
      <c r="AO707" s="184">
        <f t="shared" si="227"/>
        <v>78.787909090909082</v>
      </c>
      <c r="AP707" s="179" t="str">
        <f t="shared" si="227"/>
        <v xml:space="preserve">. </v>
      </c>
      <c r="AQ707" s="179" t="str">
        <f t="shared" si="227"/>
        <v xml:space="preserve">. </v>
      </c>
      <c r="AR707" s="185">
        <f t="shared" si="226"/>
        <v>77.777818181818191</v>
      </c>
    </row>
    <row r="708" spans="2:44" x14ac:dyDescent="0.3">
      <c r="B708" s="90" t="s">
        <v>302</v>
      </c>
      <c r="C708" s="92" t="s">
        <v>740</v>
      </c>
      <c r="D708" s="29">
        <f t="shared" si="225"/>
        <v>23.807933358528597</v>
      </c>
      <c r="E708" s="29">
        <f t="shared" si="225"/>
        <v>35.807823129251709</v>
      </c>
      <c r="F708" s="30">
        <f t="shared" si="225"/>
        <v>20.039304610733183</v>
      </c>
      <c r="G708" s="171">
        <f t="shared" si="225"/>
        <v>18.23106575963719</v>
      </c>
      <c r="H708" s="171">
        <f t="shared" si="225"/>
        <v>28.663265306122447</v>
      </c>
      <c r="I708" s="167">
        <f t="shared" si="225"/>
        <v>18.212365591397852</v>
      </c>
      <c r="J708" s="167">
        <f t="shared" si="225"/>
        <v>4.5454545454545459</v>
      </c>
      <c r="K708" s="167">
        <f t="shared" si="225"/>
        <v>10.032679738562093</v>
      </c>
      <c r="L708" s="172">
        <f t="shared" si="225"/>
        <v>35.11904761904762</v>
      </c>
      <c r="M708" s="171">
        <f t="shared" ref="M708:S709" si="229">IFERROR(AVERAGEIFS(M$7:M$671,$C$7:$C$671,$C708), ". ")</f>
        <v>26.455805022313616</v>
      </c>
      <c r="N708" s="167">
        <f t="shared" si="229"/>
        <v>11.5</v>
      </c>
      <c r="O708" s="172">
        <f t="shared" si="229"/>
        <v>7.8916601075691997</v>
      </c>
      <c r="P708" s="167">
        <f t="shared" si="229"/>
        <v>21.852604875283451</v>
      </c>
      <c r="Q708" s="38">
        <f t="shared" si="229"/>
        <v>31.871936274509807</v>
      </c>
      <c r="R708" s="29">
        <f t="shared" si="229"/>
        <v>44.040404040404042</v>
      </c>
      <c r="S708" s="38">
        <f t="shared" si="229"/>
        <v>37.068965517241381</v>
      </c>
      <c r="T708" s="38">
        <f t="shared" si="228"/>
        <v>28.766339869281044</v>
      </c>
      <c r="U708" s="30">
        <f t="shared" si="228"/>
        <v>18.244949494949495</v>
      </c>
      <c r="V708" s="191">
        <f t="shared" si="227"/>
        <v>19.965714285714281</v>
      </c>
      <c r="W708" s="179">
        <f t="shared" si="227"/>
        <v>12.099264705882353</v>
      </c>
      <c r="X708" s="184">
        <f t="shared" si="227"/>
        <v>27.272727272727273</v>
      </c>
      <c r="Y708" s="179">
        <f t="shared" si="227"/>
        <v>3.6515151515151514</v>
      </c>
      <c r="Z708" s="179">
        <f t="shared" si="227"/>
        <v>12.121212121212121</v>
      </c>
      <c r="AA708" s="179">
        <f t="shared" si="227"/>
        <v>6.8181818181818183</v>
      </c>
      <c r="AB708" s="183">
        <f t="shared" si="227"/>
        <v>14.538095238095234</v>
      </c>
      <c r="AC708" s="179">
        <f t="shared" si="227"/>
        <v>30.580895831532857</v>
      </c>
      <c r="AD708" s="184">
        <f t="shared" si="227"/>
        <v>44.412585313865712</v>
      </c>
      <c r="AE708" s="179" t="str">
        <f t="shared" si="227"/>
        <v xml:space="preserve">. </v>
      </c>
      <c r="AF708" s="179" t="str">
        <f t="shared" si="227"/>
        <v xml:space="preserve">. </v>
      </c>
      <c r="AG708" s="185">
        <f t="shared" si="227"/>
        <v>14.734006734000001</v>
      </c>
      <c r="AH708" s="183">
        <f t="shared" si="227"/>
        <v>9.282828282828282</v>
      </c>
      <c r="AI708" s="179">
        <f t="shared" si="227"/>
        <v>3.8636363636363638</v>
      </c>
      <c r="AJ708" s="184">
        <f t="shared" si="227"/>
        <v>7.5757575757575761</v>
      </c>
      <c r="AK708" s="179">
        <f t="shared" si="227"/>
        <v>3.1818181818181817</v>
      </c>
      <c r="AL708" s="179">
        <f t="shared" si="227"/>
        <v>0</v>
      </c>
      <c r="AM708" s="185">
        <f t="shared" si="227"/>
        <v>4.6969696969696972</v>
      </c>
      <c r="AN708" s="179">
        <f t="shared" si="227"/>
        <v>20.7421875</v>
      </c>
      <c r="AO708" s="184">
        <f t="shared" si="227"/>
        <v>27.265625</v>
      </c>
      <c r="AP708" s="179" t="str">
        <f t="shared" si="227"/>
        <v xml:space="preserve">. </v>
      </c>
      <c r="AQ708" s="179" t="str">
        <f t="shared" si="227"/>
        <v xml:space="preserve">. </v>
      </c>
      <c r="AR708" s="185">
        <f t="shared" si="226"/>
        <v>14.67741935483871</v>
      </c>
    </row>
    <row r="709" spans="2:44" x14ac:dyDescent="0.3">
      <c r="B709" s="176" t="s">
        <v>302</v>
      </c>
      <c r="C709" s="177" t="s">
        <v>741</v>
      </c>
      <c r="D709" s="31">
        <f t="shared" si="225"/>
        <v>45.559441137566139</v>
      </c>
      <c r="E709" s="31">
        <f t="shared" si="225"/>
        <v>53.020146520146518</v>
      </c>
      <c r="F709" s="32">
        <f t="shared" si="225"/>
        <v>42.822574845789127</v>
      </c>
      <c r="G709" s="160">
        <f t="shared" si="225"/>
        <v>33.444913419913412</v>
      </c>
      <c r="H709" s="160">
        <f t="shared" si="225"/>
        <v>35.802197802197803</v>
      </c>
      <c r="I709" s="161">
        <f t="shared" si="225"/>
        <v>38.172043010752695</v>
      </c>
      <c r="J709" s="161">
        <f t="shared" si="225"/>
        <v>16.95970695970696</v>
      </c>
      <c r="K709" s="161">
        <f t="shared" si="225"/>
        <v>38.953168044077138</v>
      </c>
      <c r="L709" s="173">
        <f t="shared" si="225"/>
        <v>46.969696969696969</v>
      </c>
      <c r="M709" s="160">
        <f t="shared" si="229"/>
        <v>50.27383404457165</v>
      </c>
      <c r="N709" s="161">
        <f t="shared" si="229"/>
        <v>47.252148104420826</v>
      </c>
      <c r="O709" s="173">
        <f t="shared" si="229"/>
        <v>37.424242424242429</v>
      </c>
      <c r="P709" s="161">
        <f t="shared" si="229"/>
        <v>47.944133615062185</v>
      </c>
      <c r="Q709" s="15">
        <f t="shared" si="229"/>
        <v>62.573142135642136</v>
      </c>
      <c r="R709" s="31">
        <f t="shared" si="229"/>
        <v>71.715686274509807</v>
      </c>
      <c r="S709" s="15">
        <f t="shared" si="229"/>
        <v>71.428571428571431</v>
      </c>
      <c r="T709" s="15">
        <f t="shared" si="228"/>
        <v>49.506704980842912</v>
      </c>
      <c r="U709" s="32">
        <f t="shared" si="228"/>
        <v>61.498507805325985</v>
      </c>
      <c r="V709" s="192">
        <f t="shared" si="227"/>
        <v>35.962380952380954</v>
      </c>
      <c r="W709" s="187">
        <f t="shared" si="227"/>
        <v>22.150490196078437</v>
      </c>
      <c r="X709" s="188">
        <f t="shared" si="227"/>
        <v>35</v>
      </c>
      <c r="Y709" s="187">
        <f t="shared" si="227"/>
        <v>11.819999999999999</v>
      </c>
      <c r="Z709" s="187">
        <f t="shared" si="227"/>
        <v>22.222222222222221</v>
      </c>
      <c r="AA709" s="187">
        <f t="shared" si="227"/>
        <v>24.121052631578948</v>
      </c>
      <c r="AB709" s="186">
        <f t="shared" si="227"/>
        <v>36.44</v>
      </c>
      <c r="AC709" s="187">
        <f t="shared" si="227"/>
        <v>50.448424591292856</v>
      </c>
      <c r="AD709" s="188">
        <f t="shared" si="227"/>
        <v>63.373039658757158</v>
      </c>
      <c r="AE709" s="187" t="str">
        <f t="shared" si="227"/>
        <v xml:space="preserve">. </v>
      </c>
      <c r="AF709" s="187" t="str">
        <f t="shared" si="227"/>
        <v xml:space="preserve">. </v>
      </c>
      <c r="AG709" s="189">
        <f t="shared" si="227"/>
        <v>35.686274509823527</v>
      </c>
      <c r="AH709" s="186">
        <f t="shared" si="227"/>
        <v>23.629797979797978</v>
      </c>
      <c r="AI709" s="187">
        <f t="shared" si="227"/>
        <v>11.916519694301236</v>
      </c>
      <c r="AJ709" s="188">
        <f t="shared" si="227"/>
        <v>22.222222222222221</v>
      </c>
      <c r="AK709" s="187">
        <f t="shared" si="227"/>
        <v>5.7823129251857139</v>
      </c>
      <c r="AL709" s="187">
        <f t="shared" si="227"/>
        <v>0</v>
      </c>
      <c r="AM709" s="189">
        <f t="shared" si="227"/>
        <v>21.91919191918182</v>
      </c>
      <c r="AN709" s="187">
        <f t="shared" si="227"/>
        <v>31.985060606060607</v>
      </c>
      <c r="AO709" s="188">
        <f t="shared" si="227"/>
        <v>41.021281250000001</v>
      </c>
      <c r="AP709" s="187" t="str">
        <f t="shared" si="227"/>
        <v xml:space="preserve">. </v>
      </c>
      <c r="AQ709" s="187" t="str">
        <f t="shared" si="227"/>
        <v xml:space="preserve">. </v>
      </c>
      <c r="AR709" s="189">
        <f t="shared" si="226"/>
        <v>24.1111</v>
      </c>
    </row>
    <row r="715" spans="2:44" x14ac:dyDescent="0.3">
      <c r="E715" s="4"/>
    </row>
    <row r="716" spans="2:44" x14ac:dyDescent="0.3">
      <c r="E716" s="4"/>
    </row>
    <row r="717" spans="2:44" x14ac:dyDescent="0.3">
      <c r="E717" s="4"/>
    </row>
    <row r="718" spans="2:44" x14ac:dyDescent="0.3">
      <c r="E718" s="4"/>
    </row>
    <row r="719" spans="2:44" x14ac:dyDescent="0.3">
      <c r="E719" s="4"/>
    </row>
    <row r="720" spans="2:44" x14ac:dyDescent="0.3">
      <c r="E720" s="4"/>
    </row>
    <row r="721" spans="5:5" x14ac:dyDescent="0.3">
      <c r="E721" s="4"/>
    </row>
    <row r="722" spans="5:5" x14ac:dyDescent="0.3">
      <c r="E722" s="4"/>
    </row>
    <row r="723" spans="5:5" x14ac:dyDescent="0.3">
      <c r="E723" s="4"/>
    </row>
    <row r="724" spans="5:5" x14ac:dyDescent="0.3">
      <c r="E724" s="4"/>
    </row>
    <row r="725" spans="5:5" x14ac:dyDescent="0.3">
      <c r="E725" s="4"/>
    </row>
    <row r="726" spans="5:5" x14ac:dyDescent="0.3">
      <c r="E726" s="4"/>
    </row>
    <row r="727" spans="5:5" x14ac:dyDescent="0.3">
      <c r="E727" s="4"/>
    </row>
    <row r="728" spans="5:5" x14ac:dyDescent="0.3">
      <c r="E728" s="4"/>
    </row>
    <row r="729" spans="5:5" x14ac:dyDescent="0.3">
      <c r="E729" s="4"/>
    </row>
    <row r="730" spans="5:5" x14ac:dyDescent="0.3">
      <c r="E730" s="4"/>
    </row>
    <row r="731" spans="5:5" x14ac:dyDescent="0.3">
      <c r="E731" s="4"/>
    </row>
    <row r="732" spans="5:5" x14ac:dyDescent="0.3">
      <c r="E732" s="4"/>
    </row>
    <row r="733" spans="5:5" x14ac:dyDescent="0.3">
      <c r="E733" s="4"/>
    </row>
    <row r="734" spans="5:5" x14ac:dyDescent="0.3">
      <c r="E734" s="4"/>
    </row>
  </sheetData>
  <phoneticPr fontId="43" type="noConversion"/>
  <pageMargins left="0.08" right="0.08" top="1" bottom="1" header="0.5" footer="0.5"/>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765B9-2D6C-4AFC-BA61-336C1C3CEF41}">
  <sheetPr codeName="Sheet9">
    <tabColor theme="5" tint="-0.249977111117893"/>
    <pageSetUpPr autoPageBreaks="0"/>
  </sheetPr>
  <dimension ref="B1:AC124"/>
  <sheetViews>
    <sheetView zoomScaleNormal="100" workbookViewId="0">
      <pane ySplit="6" topLeftCell="A7" activePane="bottomLeft" state="frozen"/>
      <selection pane="bottomLeft" activeCell="B2" sqref="B2"/>
    </sheetView>
  </sheetViews>
  <sheetFormatPr defaultColWidth="9" defaultRowHeight="13.5" x14ac:dyDescent="0.3"/>
  <cols>
    <col min="1" max="1" width="2.15234375" style="26" customWidth="1"/>
    <col min="2" max="2" width="21" style="26" customWidth="1"/>
    <col min="3" max="3" width="30.23046875" style="26" customWidth="1"/>
    <col min="4" max="4" width="14.3828125" style="26" customWidth="1"/>
    <col min="5" max="5" width="13.84375" style="26" customWidth="1"/>
    <col min="6" max="6" width="13.3828125" style="26" customWidth="1"/>
    <col min="7" max="7" width="9.3828125" style="26" customWidth="1"/>
    <col min="8" max="8" width="10" style="26" customWidth="1"/>
    <col min="9" max="9" width="10.3828125" style="26" customWidth="1"/>
    <col min="10" max="10" width="13.765625" style="26" customWidth="1"/>
    <col min="11" max="11" width="12.61328125" style="26" customWidth="1"/>
    <col min="12" max="18" width="6.3828125" style="26" customWidth="1"/>
    <col min="19" max="19" width="7.61328125" style="26" customWidth="1"/>
    <col min="20" max="22" width="6" style="26" customWidth="1"/>
    <col min="23" max="23" width="16.15234375" style="26" customWidth="1"/>
    <col min="24" max="24" width="16" style="26" customWidth="1"/>
    <col min="25" max="25" width="13.765625" style="26" customWidth="1"/>
    <col min="26" max="27" width="8.15234375" style="26" customWidth="1"/>
    <col min="28" max="28" width="12.765625" style="26" customWidth="1"/>
    <col min="29" max="29" width="15.23046875" style="26" customWidth="1"/>
    <col min="30" max="16384" width="9" style="26"/>
  </cols>
  <sheetData>
    <row r="1" spans="2:29" ht="12.75" customHeight="1" x14ac:dyDescent="0.3"/>
    <row r="2" spans="2:29" ht="12.75" customHeight="1" x14ac:dyDescent="0.3"/>
    <row r="3" spans="2:29" ht="28.5" customHeight="1" x14ac:dyDescent="0.45">
      <c r="B3" s="56" t="s">
        <v>789</v>
      </c>
      <c r="C3" s="56"/>
      <c r="D3" s="56"/>
      <c r="H3" s="33"/>
    </row>
    <row r="4" spans="2:29" ht="13.5" customHeight="1" x14ac:dyDescent="0.3">
      <c r="B4" s="57"/>
      <c r="C4" s="57"/>
      <c r="D4" s="57"/>
      <c r="E4" s="58"/>
      <c r="F4" s="58"/>
      <c r="G4" s="58"/>
      <c r="H4" s="58"/>
      <c r="I4" s="58"/>
      <c r="J4" s="58"/>
      <c r="K4" s="58"/>
      <c r="L4" s="58"/>
      <c r="M4" s="58"/>
      <c r="N4" s="58"/>
      <c r="O4" s="58"/>
      <c r="P4" s="58"/>
      <c r="Q4" s="58"/>
      <c r="R4" s="58"/>
      <c r="S4" s="58"/>
      <c r="T4" s="58"/>
      <c r="U4" s="58"/>
      <c r="V4" s="58"/>
      <c r="W4" s="58"/>
      <c r="X4" s="58"/>
    </row>
    <row r="5" spans="2:29" ht="28.5" customHeight="1" x14ac:dyDescent="0.3">
      <c r="B5" s="60" t="s">
        <v>771</v>
      </c>
      <c r="C5" s="60"/>
      <c r="D5" s="60"/>
      <c r="E5" s="60"/>
      <c r="F5" s="61" t="s">
        <v>301</v>
      </c>
      <c r="G5" s="61"/>
      <c r="H5" s="61"/>
      <c r="I5" s="61"/>
      <c r="J5" s="61" t="s">
        <v>322</v>
      </c>
      <c r="K5" s="101" t="s">
        <v>323</v>
      </c>
      <c r="L5" s="102"/>
      <c r="M5" s="102"/>
      <c r="N5" s="102"/>
      <c r="O5" s="102"/>
      <c r="P5" s="102"/>
      <c r="Q5" s="102"/>
      <c r="R5" s="102"/>
      <c r="S5" s="61" t="s">
        <v>85</v>
      </c>
      <c r="T5" s="61"/>
      <c r="U5" s="61"/>
      <c r="V5" s="61"/>
      <c r="W5" s="61" t="s">
        <v>86</v>
      </c>
      <c r="X5" s="62" t="s">
        <v>324</v>
      </c>
      <c r="Y5" s="60" t="s">
        <v>661</v>
      </c>
      <c r="Z5" s="61"/>
      <c r="AA5" s="61"/>
      <c r="AB5" s="61" t="s">
        <v>662</v>
      </c>
      <c r="AC5" s="61" t="s">
        <v>663</v>
      </c>
    </row>
    <row r="6" spans="2:29" s="63" customFormat="1" ht="25.5" customHeight="1" x14ac:dyDescent="0.3">
      <c r="B6" s="64" t="s">
        <v>41</v>
      </c>
      <c r="C6" s="64" t="s">
        <v>42</v>
      </c>
      <c r="D6" s="64" t="s">
        <v>326</v>
      </c>
      <c r="E6" s="64" t="s">
        <v>327</v>
      </c>
      <c r="F6" s="196" t="s">
        <v>301</v>
      </c>
      <c r="G6" s="196" t="s">
        <v>330</v>
      </c>
      <c r="H6" s="196" t="s">
        <v>331</v>
      </c>
      <c r="I6" s="196" t="s">
        <v>332</v>
      </c>
      <c r="J6" s="197" t="s">
        <v>322</v>
      </c>
      <c r="K6" s="208" t="s">
        <v>333</v>
      </c>
      <c r="L6" s="209" t="s">
        <v>334</v>
      </c>
      <c r="M6" s="209" t="s">
        <v>335</v>
      </c>
      <c r="N6" s="209" t="s">
        <v>336</v>
      </c>
      <c r="O6" s="209" t="s">
        <v>337</v>
      </c>
      <c r="P6" s="209" t="s">
        <v>338</v>
      </c>
      <c r="Q6" s="209" t="s">
        <v>339</v>
      </c>
      <c r="R6" s="210" t="s">
        <v>340</v>
      </c>
      <c r="S6" s="196" t="s">
        <v>85</v>
      </c>
      <c r="T6" s="211" t="s">
        <v>341</v>
      </c>
      <c r="U6" s="211" t="s">
        <v>772</v>
      </c>
      <c r="V6" s="211" t="s">
        <v>773</v>
      </c>
      <c r="W6" s="197" t="s">
        <v>86</v>
      </c>
      <c r="X6" s="207" t="s">
        <v>324</v>
      </c>
      <c r="Y6" s="196" t="s">
        <v>791</v>
      </c>
      <c r="Z6" s="196" t="s">
        <v>774</v>
      </c>
      <c r="AA6" s="196" t="s">
        <v>775</v>
      </c>
      <c r="AB6" s="196" t="s">
        <v>662</v>
      </c>
      <c r="AC6" s="196" t="s">
        <v>673</v>
      </c>
    </row>
    <row r="7" spans="2:29" x14ac:dyDescent="0.3">
      <c r="B7" s="68" t="s">
        <v>0</v>
      </c>
      <c r="C7" s="68" t="s">
        <v>342</v>
      </c>
      <c r="D7" s="68" t="s">
        <v>343</v>
      </c>
      <c r="E7" s="68" t="s">
        <v>344</v>
      </c>
      <c r="F7" s="199">
        <v>93.571428571428569</v>
      </c>
      <c r="G7" s="200">
        <v>100</v>
      </c>
      <c r="H7" s="200">
        <v>88.571428571428569</v>
      </c>
      <c r="I7" s="201">
        <v>97.142857142857139</v>
      </c>
      <c r="J7" s="202">
        <v>100</v>
      </c>
      <c r="K7" s="203" t="s">
        <v>6</v>
      </c>
      <c r="L7" s="204" t="s">
        <v>6</v>
      </c>
      <c r="M7" s="204" t="s">
        <v>6</v>
      </c>
      <c r="N7" s="204" t="s">
        <v>6</v>
      </c>
      <c r="O7" s="204" t="s">
        <v>6</v>
      </c>
      <c r="P7" s="204" t="s">
        <v>6</v>
      </c>
      <c r="Q7" s="204" t="s">
        <v>6</v>
      </c>
      <c r="R7" s="205" t="s">
        <v>6</v>
      </c>
      <c r="S7" s="199" t="s">
        <v>6</v>
      </c>
      <c r="T7" s="200" t="s">
        <v>6</v>
      </c>
      <c r="U7" s="200" t="s">
        <v>6</v>
      </c>
      <c r="V7" s="201" t="s">
        <v>6</v>
      </c>
      <c r="W7" s="202" t="s">
        <v>6</v>
      </c>
      <c r="X7" s="202" t="s">
        <v>6</v>
      </c>
      <c r="Y7" s="199" t="s">
        <v>6</v>
      </c>
      <c r="Z7" s="200" t="s">
        <v>6</v>
      </c>
      <c r="AA7" s="200" t="s">
        <v>6</v>
      </c>
      <c r="AB7" s="202" t="s">
        <v>6</v>
      </c>
      <c r="AC7" s="201" t="s">
        <v>6</v>
      </c>
    </row>
    <row r="8" spans="2:29" x14ac:dyDescent="0.3">
      <c r="B8" s="77" t="s">
        <v>0</v>
      </c>
      <c r="C8" s="77" t="s">
        <v>345</v>
      </c>
      <c r="D8" s="77" t="s">
        <v>346</v>
      </c>
      <c r="E8" s="77" t="s">
        <v>344</v>
      </c>
      <c r="F8" s="203">
        <v>90.571428571428569</v>
      </c>
      <c r="G8" s="204">
        <v>97.142857142857139</v>
      </c>
      <c r="H8" s="204">
        <v>84</v>
      </c>
      <c r="I8" s="205">
        <v>97.142857142857139</v>
      </c>
      <c r="J8" s="206">
        <v>97.142857142857139</v>
      </c>
      <c r="K8" s="203" t="s">
        <v>6</v>
      </c>
      <c r="L8" s="204" t="s">
        <v>6</v>
      </c>
      <c r="M8" s="204" t="s">
        <v>6</v>
      </c>
      <c r="N8" s="204" t="s">
        <v>6</v>
      </c>
      <c r="O8" s="204" t="s">
        <v>6</v>
      </c>
      <c r="P8" s="204" t="s">
        <v>6</v>
      </c>
      <c r="Q8" s="204" t="s">
        <v>6</v>
      </c>
      <c r="R8" s="205" t="s">
        <v>6</v>
      </c>
      <c r="S8" s="203" t="s">
        <v>6</v>
      </c>
      <c r="T8" s="204" t="s">
        <v>6</v>
      </c>
      <c r="U8" s="204" t="s">
        <v>6</v>
      </c>
      <c r="V8" s="205" t="s">
        <v>6</v>
      </c>
      <c r="W8" s="206" t="s">
        <v>6</v>
      </c>
      <c r="X8" s="206" t="s">
        <v>6</v>
      </c>
      <c r="Y8" s="203" t="s">
        <v>6</v>
      </c>
      <c r="Z8" s="204" t="s">
        <v>6</v>
      </c>
      <c r="AA8" s="204" t="s">
        <v>6</v>
      </c>
      <c r="AB8" s="206" t="s">
        <v>6</v>
      </c>
      <c r="AC8" s="205" t="s">
        <v>6</v>
      </c>
    </row>
    <row r="9" spans="2:29" x14ac:dyDescent="0.3">
      <c r="B9" s="77" t="s">
        <v>0</v>
      </c>
      <c r="C9" s="77" t="s">
        <v>347</v>
      </c>
      <c r="D9" s="77" t="s">
        <v>348</v>
      </c>
      <c r="E9" s="77" t="s">
        <v>344</v>
      </c>
      <c r="F9" s="203">
        <v>94.285714285714292</v>
      </c>
      <c r="G9" s="204">
        <v>100</v>
      </c>
      <c r="H9" s="204">
        <v>88.571428571428569</v>
      </c>
      <c r="I9" s="205">
        <v>100</v>
      </c>
      <c r="J9" s="206">
        <v>97.142857142857139</v>
      </c>
      <c r="K9" s="203" t="s">
        <v>6</v>
      </c>
      <c r="L9" s="204" t="s">
        <v>6</v>
      </c>
      <c r="M9" s="204" t="s">
        <v>6</v>
      </c>
      <c r="N9" s="204" t="s">
        <v>6</v>
      </c>
      <c r="O9" s="204" t="s">
        <v>6</v>
      </c>
      <c r="P9" s="204" t="s">
        <v>6</v>
      </c>
      <c r="Q9" s="204" t="s">
        <v>6</v>
      </c>
      <c r="R9" s="205" t="s">
        <v>6</v>
      </c>
      <c r="S9" s="203" t="s">
        <v>6</v>
      </c>
      <c r="T9" s="204" t="s">
        <v>6</v>
      </c>
      <c r="U9" s="204" t="s">
        <v>6</v>
      </c>
      <c r="V9" s="205" t="s">
        <v>6</v>
      </c>
      <c r="W9" s="206" t="s">
        <v>6</v>
      </c>
      <c r="X9" s="206" t="s">
        <v>6</v>
      </c>
      <c r="Y9" s="203" t="s">
        <v>6</v>
      </c>
      <c r="Z9" s="204" t="s">
        <v>6</v>
      </c>
      <c r="AA9" s="204" t="s">
        <v>6</v>
      </c>
      <c r="AB9" s="206" t="s">
        <v>6</v>
      </c>
      <c r="AC9" s="205" t="s">
        <v>6</v>
      </c>
    </row>
    <row r="10" spans="2:29" x14ac:dyDescent="0.3">
      <c r="B10" s="77" t="s">
        <v>0</v>
      </c>
      <c r="C10" s="77" t="s">
        <v>349</v>
      </c>
      <c r="D10" s="77" t="s">
        <v>350</v>
      </c>
      <c r="E10" s="77" t="s">
        <v>351</v>
      </c>
      <c r="F10" s="203">
        <v>95</v>
      </c>
      <c r="G10" s="204">
        <v>100</v>
      </c>
      <c r="H10" s="204">
        <v>90</v>
      </c>
      <c r="I10" s="205">
        <v>100</v>
      </c>
      <c r="J10" s="206">
        <v>96.15384615384616</v>
      </c>
      <c r="K10" s="203">
        <v>66.373626373626379</v>
      </c>
      <c r="L10" s="204">
        <v>96.666666666666671</v>
      </c>
      <c r="M10" s="204">
        <v>58.333333333333336</v>
      </c>
      <c r="N10" s="204">
        <v>54.166666666666664</v>
      </c>
      <c r="O10" s="204">
        <v>58.46153846153846</v>
      </c>
      <c r="P10" s="204">
        <v>82.307692307692307</v>
      </c>
      <c r="Q10" s="204">
        <v>80</v>
      </c>
      <c r="R10" s="205">
        <v>34.615384615384613</v>
      </c>
      <c r="S10" s="203">
        <v>70.916666666666671</v>
      </c>
      <c r="T10" s="204">
        <v>91.666666666666671</v>
      </c>
      <c r="U10" s="204">
        <v>70.833333333333329</v>
      </c>
      <c r="V10" s="205">
        <v>50</v>
      </c>
      <c r="W10" s="206">
        <v>82.954545454545453</v>
      </c>
      <c r="X10" s="206">
        <v>69.565217391304344</v>
      </c>
      <c r="Y10" s="203">
        <v>51.92307692307692</v>
      </c>
      <c r="Z10" s="204">
        <v>64.615384615384613</v>
      </c>
      <c r="AA10" s="204">
        <v>39.230769230769234</v>
      </c>
      <c r="AB10" s="206">
        <v>29.411764705882351</v>
      </c>
      <c r="AC10" s="205">
        <v>56.25</v>
      </c>
    </row>
    <row r="11" spans="2:29" x14ac:dyDescent="0.3">
      <c r="B11" s="77" t="s">
        <v>0</v>
      </c>
      <c r="C11" s="77" t="s">
        <v>352</v>
      </c>
      <c r="D11" s="77" t="s">
        <v>353</v>
      </c>
      <c r="E11" s="77" t="s">
        <v>351</v>
      </c>
      <c r="F11" s="203">
        <v>96.571428571428569</v>
      </c>
      <c r="G11" s="204">
        <v>100</v>
      </c>
      <c r="H11" s="204">
        <v>93.142857142857139</v>
      </c>
      <c r="I11" s="205">
        <v>100</v>
      </c>
      <c r="J11" s="206">
        <v>88.571428571428569</v>
      </c>
      <c r="K11" s="203">
        <v>70.741496598639458</v>
      </c>
      <c r="L11" s="204">
        <v>95.625</v>
      </c>
      <c r="M11" s="204">
        <v>77.575757575757578</v>
      </c>
      <c r="N11" s="204">
        <v>74.545454545454547</v>
      </c>
      <c r="O11" s="204">
        <v>59.428571428571431</v>
      </c>
      <c r="P11" s="204">
        <v>85.714285714285708</v>
      </c>
      <c r="Q11" s="204">
        <v>72.571428571428569</v>
      </c>
      <c r="R11" s="205">
        <v>37.714285714285715</v>
      </c>
      <c r="S11" s="203">
        <v>80.028571428571425</v>
      </c>
      <c r="T11" s="204">
        <v>93.142857142857139</v>
      </c>
      <c r="U11" s="204">
        <v>80.571428571428569</v>
      </c>
      <c r="V11" s="205">
        <v>65.294117647058826</v>
      </c>
      <c r="W11" s="206">
        <v>89.032258064516128</v>
      </c>
      <c r="X11" s="206">
        <v>74.193548387096769</v>
      </c>
      <c r="Y11" s="203">
        <v>58.571428571428569</v>
      </c>
      <c r="Z11" s="204">
        <v>76.571428571428569</v>
      </c>
      <c r="AA11" s="204">
        <v>40.571428571428569</v>
      </c>
      <c r="AB11" s="206">
        <v>20</v>
      </c>
      <c r="AC11" s="205">
        <v>47.826086956521742</v>
      </c>
    </row>
    <row r="12" spans="2:29" x14ac:dyDescent="0.3">
      <c r="B12" s="77" t="s">
        <v>0</v>
      </c>
      <c r="C12" s="77" t="s">
        <v>354</v>
      </c>
      <c r="D12" s="77" t="s">
        <v>355</v>
      </c>
      <c r="E12" s="77" t="s">
        <v>351</v>
      </c>
      <c r="F12" s="203">
        <v>96.824009324009324</v>
      </c>
      <c r="G12" s="204">
        <v>100</v>
      </c>
      <c r="H12" s="204">
        <v>93.706293706293707</v>
      </c>
      <c r="I12" s="205">
        <v>99.883449883449885</v>
      </c>
      <c r="J12" s="206">
        <v>95.151515151515156</v>
      </c>
      <c r="K12" s="203">
        <v>85.164835164835168</v>
      </c>
      <c r="L12" s="204">
        <v>99.75186104218362</v>
      </c>
      <c r="M12" s="204">
        <v>87.645687645687644</v>
      </c>
      <c r="N12" s="204">
        <v>84.615384615384613</v>
      </c>
      <c r="O12" s="204">
        <v>82.167832167832159</v>
      </c>
      <c r="P12" s="204">
        <v>85.198135198135191</v>
      </c>
      <c r="Q12" s="204">
        <v>82.167832167832159</v>
      </c>
      <c r="R12" s="205">
        <v>79.137529137529128</v>
      </c>
      <c r="S12" s="203">
        <v>85.848484848484844</v>
      </c>
      <c r="T12" s="204">
        <v>93.308080808080817</v>
      </c>
      <c r="U12" s="204">
        <v>88.257575757575751</v>
      </c>
      <c r="V12" s="205">
        <v>75.757575757575751</v>
      </c>
      <c r="W12" s="206">
        <v>93.650793650793659</v>
      </c>
      <c r="X12" s="206">
        <v>93.75</v>
      </c>
      <c r="Y12" s="203">
        <v>83.449883449883444</v>
      </c>
      <c r="Z12" s="204">
        <v>91.025641025641022</v>
      </c>
      <c r="AA12" s="204">
        <v>75.874125874125866</v>
      </c>
      <c r="AB12" s="206">
        <v>80</v>
      </c>
      <c r="AC12" s="205">
        <v>86.666666666666671</v>
      </c>
    </row>
    <row r="13" spans="2:29" x14ac:dyDescent="0.3">
      <c r="B13" s="77" t="s">
        <v>0</v>
      </c>
      <c r="C13" s="77" t="s">
        <v>356</v>
      </c>
      <c r="D13" s="77" t="s">
        <v>357</v>
      </c>
      <c r="E13" s="77" t="s">
        <v>351</v>
      </c>
      <c r="F13" s="203">
        <v>95.454545454545453</v>
      </c>
      <c r="G13" s="204">
        <v>100</v>
      </c>
      <c r="H13" s="204">
        <v>90.909090909090907</v>
      </c>
      <c r="I13" s="205">
        <v>100</v>
      </c>
      <c r="J13" s="206">
        <v>89.090909090909093</v>
      </c>
      <c r="K13" s="203">
        <v>74.603174603174608</v>
      </c>
      <c r="L13" s="204">
        <v>96.551724137931032</v>
      </c>
      <c r="M13" s="204">
        <v>78.125</v>
      </c>
      <c r="N13" s="204">
        <v>78.125</v>
      </c>
      <c r="O13" s="204">
        <v>66.666666666666671</v>
      </c>
      <c r="P13" s="204">
        <v>75.757575757575751</v>
      </c>
      <c r="Q13" s="204">
        <v>75.757575757575751</v>
      </c>
      <c r="R13" s="205">
        <v>66.666666666666671</v>
      </c>
      <c r="S13" s="203">
        <v>74.818181818181813</v>
      </c>
      <c r="T13" s="204">
        <v>87.878787878787875</v>
      </c>
      <c r="U13" s="204">
        <v>81.818181818181813</v>
      </c>
      <c r="V13" s="205">
        <v>54.545454545454547</v>
      </c>
      <c r="W13" s="206">
        <v>89.285714285714292</v>
      </c>
      <c r="X13" s="206">
        <v>79.310344827586206</v>
      </c>
      <c r="Y13" s="203">
        <v>78.125</v>
      </c>
      <c r="Z13" s="204">
        <v>87.5</v>
      </c>
      <c r="AA13" s="204">
        <v>68.75</v>
      </c>
      <c r="AB13" s="206">
        <v>62.962962962962962</v>
      </c>
      <c r="AC13" s="205">
        <v>83.333333333333329</v>
      </c>
    </row>
    <row r="14" spans="2:29" x14ac:dyDescent="0.3">
      <c r="B14" s="77" t="s">
        <v>0</v>
      </c>
      <c r="C14" s="77" t="s">
        <v>358</v>
      </c>
      <c r="D14" s="77" t="s">
        <v>359</v>
      </c>
      <c r="E14" s="77" t="s">
        <v>351</v>
      </c>
      <c r="F14" s="203">
        <v>94.53125</v>
      </c>
      <c r="G14" s="204">
        <v>100</v>
      </c>
      <c r="H14" s="204">
        <v>90.625</v>
      </c>
      <c r="I14" s="205">
        <v>96.875</v>
      </c>
      <c r="J14" s="206">
        <v>90.625</v>
      </c>
      <c r="K14" s="203">
        <v>68.630952380952394</v>
      </c>
      <c r="L14" s="204">
        <v>92.857142857142861</v>
      </c>
      <c r="M14" s="204">
        <v>74.666666666666671</v>
      </c>
      <c r="N14" s="204">
        <v>70.967741935483872</v>
      </c>
      <c r="O14" s="204">
        <v>65.625</v>
      </c>
      <c r="P14" s="204">
        <v>68.75</v>
      </c>
      <c r="Q14" s="204">
        <v>75</v>
      </c>
      <c r="R14" s="205">
        <v>50</v>
      </c>
      <c r="S14" s="203">
        <v>81.28125</v>
      </c>
      <c r="T14" s="204">
        <v>87.5</v>
      </c>
      <c r="U14" s="204">
        <v>84.375</v>
      </c>
      <c r="V14" s="205">
        <v>71.875</v>
      </c>
      <c r="W14" s="206">
        <v>82.142857142857139</v>
      </c>
      <c r="X14" s="206">
        <v>80.689655172413794</v>
      </c>
      <c r="Y14" s="203">
        <v>77.5</v>
      </c>
      <c r="Z14" s="204">
        <v>86.25</v>
      </c>
      <c r="AA14" s="204">
        <v>68.75</v>
      </c>
      <c r="AB14" s="206">
        <v>56.666666666666664</v>
      </c>
      <c r="AC14" s="205">
        <v>80.769230769230774</v>
      </c>
    </row>
    <row r="15" spans="2:29" x14ac:dyDescent="0.3">
      <c r="B15" s="77" t="s">
        <v>0</v>
      </c>
      <c r="C15" s="77" t="s">
        <v>360</v>
      </c>
      <c r="D15" s="77" t="s">
        <v>361</v>
      </c>
      <c r="E15" s="77" t="s">
        <v>344</v>
      </c>
      <c r="F15" s="203">
        <v>95.833333333333329</v>
      </c>
      <c r="G15" s="204">
        <v>100</v>
      </c>
      <c r="H15" s="204">
        <v>93.333333333333329</v>
      </c>
      <c r="I15" s="205">
        <v>96.666666666666671</v>
      </c>
      <c r="J15" s="206">
        <v>95.333333333333329</v>
      </c>
      <c r="K15" s="203" t="s">
        <v>6</v>
      </c>
      <c r="L15" s="204" t="s">
        <v>6</v>
      </c>
      <c r="M15" s="204" t="s">
        <v>6</v>
      </c>
      <c r="N15" s="204" t="s">
        <v>6</v>
      </c>
      <c r="O15" s="204" t="s">
        <v>6</v>
      </c>
      <c r="P15" s="204" t="s">
        <v>6</v>
      </c>
      <c r="Q15" s="204" t="s">
        <v>6</v>
      </c>
      <c r="R15" s="205" t="s">
        <v>6</v>
      </c>
      <c r="S15" s="203" t="s">
        <v>6</v>
      </c>
      <c r="T15" s="204" t="s">
        <v>6</v>
      </c>
      <c r="U15" s="204" t="s">
        <v>6</v>
      </c>
      <c r="V15" s="205" t="s">
        <v>6</v>
      </c>
      <c r="W15" s="206" t="s">
        <v>6</v>
      </c>
      <c r="X15" s="206" t="s">
        <v>6</v>
      </c>
      <c r="Y15" s="203" t="s">
        <v>6</v>
      </c>
      <c r="Z15" s="204" t="s">
        <v>6</v>
      </c>
      <c r="AA15" s="204" t="s">
        <v>6</v>
      </c>
      <c r="AB15" s="206" t="s">
        <v>6</v>
      </c>
      <c r="AC15" s="205" t="s">
        <v>6</v>
      </c>
    </row>
    <row r="16" spans="2:29" x14ac:dyDescent="0.3">
      <c r="B16" s="77" t="s">
        <v>0</v>
      </c>
      <c r="C16" s="77" t="s">
        <v>362</v>
      </c>
      <c r="D16" s="77" t="s">
        <v>363</v>
      </c>
      <c r="E16" s="77" t="s">
        <v>344</v>
      </c>
      <c r="F16" s="203">
        <v>96.296296296296291</v>
      </c>
      <c r="G16" s="204">
        <v>100</v>
      </c>
      <c r="H16" s="204">
        <v>96.296296296296291</v>
      </c>
      <c r="I16" s="205">
        <v>92.592592592592595</v>
      </c>
      <c r="J16" s="206">
        <v>89.629629629629633</v>
      </c>
      <c r="K16" s="203" t="s">
        <v>6</v>
      </c>
      <c r="L16" s="204" t="s">
        <v>6</v>
      </c>
      <c r="M16" s="204" t="s">
        <v>6</v>
      </c>
      <c r="N16" s="204" t="s">
        <v>6</v>
      </c>
      <c r="O16" s="204" t="s">
        <v>6</v>
      </c>
      <c r="P16" s="204" t="s">
        <v>6</v>
      </c>
      <c r="Q16" s="204" t="s">
        <v>6</v>
      </c>
      <c r="R16" s="205" t="s">
        <v>6</v>
      </c>
      <c r="S16" s="203" t="s">
        <v>6</v>
      </c>
      <c r="T16" s="204" t="s">
        <v>6</v>
      </c>
      <c r="U16" s="204" t="s">
        <v>6</v>
      </c>
      <c r="V16" s="205" t="s">
        <v>6</v>
      </c>
      <c r="W16" s="206" t="s">
        <v>6</v>
      </c>
      <c r="X16" s="206" t="s">
        <v>6</v>
      </c>
      <c r="Y16" s="203" t="s">
        <v>6</v>
      </c>
      <c r="Z16" s="204" t="s">
        <v>6</v>
      </c>
      <c r="AA16" s="204" t="s">
        <v>6</v>
      </c>
      <c r="AB16" s="206" t="s">
        <v>6</v>
      </c>
      <c r="AC16" s="205" t="s">
        <v>6</v>
      </c>
    </row>
    <row r="17" spans="2:29" x14ac:dyDescent="0.3">
      <c r="B17" s="77" t="s">
        <v>0</v>
      </c>
      <c r="C17" s="77" t="s">
        <v>364</v>
      </c>
      <c r="D17" s="77" t="s">
        <v>365</v>
      </c>
      <c r="E17" s="77" t="s">
        <v>351</v>
      </c>
      <c r="F17" s="203">
        <v>97.5</v>
      </c>
      <c r="G17" s="204">
        <v>100</v>
      </c>
      <c r="H17" s="204">
        <v>95</v>
      </c>
      <c r="I17" s="205">
        <v>100</v>
      </c>
      <c r="J17" s="206">
        <v>94.375</v>
      </c>
      <c r="K17" s="203">
        <v>67.485119047619037</v>
      </c>
      <c r="L17" s="204">
        <v>96.428571428571431</v>
      </c>
      <c r="M17" s="204">
        <v>76.666666666666671</v>
      </c>
      <c r="N17" s="204">
        <v>70</v>
      </c>
      <c r="O17" s="204">
        <v>53.125</v>
      </c>
      <c r="P17" s="204">
        <v>75</v>
      </c>
      <c r="Q17" s="204">
        <v>68.75</v>
      </c>
      <c r="R17" s="205">
        <v>46.875</v>
      </c>
      <c r="S17" s="203">
        <v>79.41379310344827</v>
      </c>
      <c r="T17" s="204">
        <v>89.65517241379311</v>
      </c>
      <c r="U17" s="204">
        <v>86.206896551724142</v>
      </c>
      <c r="V17" s="205">
        <v>60.714285714285715</v>
      </c>
      <c r="W17" s="206">
        <v>90.476190476190482</v>
      </c>
      <c r="X17" s="206">
        <v>79.166666666666671</v>
      </c>
      <c r="Y17" s="203">
        <v>65.625</v>
      </c>
      <c r="Z17" s="204">
        <v>84.375</v>
      </c>
      <c r="AA17" s="204">
        <v>46.875</v>
      </c>
      <c r="AB17" s="206">
        <v>30.76923076923077</v>
      </c>
      <c r="AC17" s="205">
        <v>56.521739130434781</v>
      </c>
    </row>
    <row r="18" spans="2:29" x14ac:dyDescent="0.3">
      <c r="B18" s="77" t="s">
        <v>0</v>
      </c>
      <c r="C18" s="77" t="s">
        <v>366</v>
      </c>
      <c r="D18" s="77" t="s">
        <v>367</v>
      </c>
      <c r="E18" s="77" t="s">
        <v>351</v>
      </c>
      <c r="F18" s="203">
        <v>96.111111111111114</v>
      </c>
      <c r="G18" s="204">
        <v>100</v>
      </c>
      <c r="H18" s="204">
        <v>94.074074074074076</v>
      </c>
      <c r="I18" s="205">
        <v>96.296296296296291</v>
      </c>
      <c r="J18" s="206">
        <v>97.037037037037038</v>
      </c>
      <c r="K18" s="203">
        <v>70.282186948853621</v>
      </c>
      <c r="L18" s="204">
        <v>96</v>
      </c>
      <c r="M18" s="204">
        <v>80.769230769230774</v>
      </c>
      <c r="N18" s="204">
        <v>74.074074074074076</v>
      </c>
      <c r="O18" s="204">
        <v>55.555555555555557</v>
      </c>
      <c r="P18" s="204">
        <v>81.481481481481481</v>
      </c>
      <c r="Q18" s="204">
        <v>70.370370370370367</v>
      </c>
      <c r="R18" s="205">
        <v>40.74074074074074</v>
      </c>
      <c r="S18" s="203">
        <v>84.65384615384616</v>
      </c>
      <c r="T18" s="204">
        <v>96.15384615384616</v>
      </c>
      <c r="U18" s="204">
        <v>88.461538461538467</v>
      </c>
      <c r="V18" s="205">
        <v>68</v>
      </c>
      <c r="W18" s="206">
        <v>95</v>
      </c>
      <c r="X18" s="206">
        <v>68.421052631578945</v>
      </c>
      <c r="Y18" s="203">
        <v>46.296296296296298</v>
      </c>
      <c r="Z18" s="204">
        <v>59.25925925925926</v>
      </c>
      <c r="AA18" s="204">
        <v>33.333333333333336</v>
      </c>
      <c r="AB18" s="206">
        <v>5.882352941176471</v>
      </c>
      <c r="AC18" s="205">
        <v>45.454545454545453</v>
      </c>
    </row>
    <row r="19" spans="2:29" x14ac:dyDescent="0.3">
      <c r="B19" s="77" t="s">
        <v>0</v>
      </c>
      <c r="C19" s="77" t="s">
        <v>368</v>
      </c>
      <c r="D19" s="77" t="s">
        <v>369</v>
      </c>
      <c r="E19" s="77" t="s">
        <v>344</v>
      </c>
      <c r="F19" s="203">
        <v>93.571428571428569</v>
      </c>
      <c r="G19" s="204">
        <v>100</v>
      </c>
      <c r="H19" s="204">
        <v>91.428571428571431</v>
      </c>
      <c r="I19" s="205">
        <v>91.428571428571431</v>
      </c>
      <c r="J19" s="206">
        <v>88.571428571428569</v>
      </c>
      <c r="K19" s="203" t="s">
        <v>6</v>
      </c>
      <c r="L19" s="204" t="s">
        <v>6</v>
      </c>
      <c r="M19" s="204" t="s">
        <v>6</v>
      </c>
      <c r="N19" s="204" t="s">
        <v>6</v>
      </c>
      <c r="O19" s="204" t="s">
        <v>6</v>
      </c>
      <c r="P19" s="204" t="s">
        <v>6</v>
      </c>
      <c r="Q19" s="204" t="s">
        <v>6</v>
      </c>
      <c r="R19" s="205" t="s">
        <v>6</v>
      </c>
      <c r="S19" s="203" t="s">
        <v>6</v>
      </c>
      <c r="T19" s="204" t="s">
        <v>6</v>
      </c>
      <c r="U19" s="204" t="s">
        <v>6</v>
      </c>
      <c r="V19" s="205" t="s">
        <v>6</v>
      </c>
      <c r="W19" s="206" t="s">
        <v>6</v>
      </c>
      <c r="X19" s="206" t="s">
        <v>6</v>
      </c>
      <c r="Y19" s="203" t="s">
        <v>6</v>
      </c>
      <c r="Z19" s="204" t="s">
        <v>6</v>
      </c>
      <c r="AA19" s="204" t="s">
        <v>6</v>
      </c>
      <c r="AB19" s="206" t="s">
        <v>6</v>
      </c>
      <c r="AC19" s="205" t="s">
        <v>6</v>
      </c>
    </row>
    <row r="20" spans="2:29" x14ac:dyDescent="0.3">
      <c r="B20" s="77" t="s">
        <v>0</v>
      </c>
      <c r="C20" s="77" t="s">
        <v>370</v>
      </c>
      <c r="D20" s="77" t="s">
        <v>371</v>
      </c>
      <c r="E20" s="77" t="s">
        <v>344</v>
      </c>
      <c r="F20" s="203">
        <v>95.714285714285708</v>
      </c>
      <c r="G20" s="204">
        <v>100</v>
      </c>
      <c r="H20" s="204">
        <v>94.285714285714292</v>
      </c>
      <c r="I20" s="205">
        <v>94.285714285714292</v>
      </c>
      <c r="J20" s="206">
        <v>88.571428571428569</v>
      </c>
      <c r="K20" s="203" t="s">
        <v>6</v>
      </c>
      <c r="L20" s="204" t="s">
        <v>6</v>
      </c>
      <c r="M20" s="204" t="s">
        <v>6</v>
      </c>
      <c r="N20" s="204" t="s">
        <v>6</v>
      </c>
      <c r="O20" s="204" t="s">
        <v>6</v>
      </c>
      <c r="P20" s="204" t="s">
        <v>6</v>
      </c>
      <c r="Q20" s="204" t="s">
        <v>6</v>
      </c>
      <c r="R20" s="205" t="s">
        <v>6</v>
      </c>
      <c r="S20" s="203" t="s">
        <v>6</v>
      </c>
      <c r="T20" s="204" t="s">
        <v>6</v>
      </c>
      <c r="U20" s="204" t="s">
        <v>6</v>
      </c>
      <c r="V20" s="205" t="s">
        <v>6</v>
      </c>
      <c r="W20" s="206" t="s">
        <v>6</v>
      </c>
      <c r="X20" s="206" t="s">
        <v>6</v>
      </c>
      <c r="Y20" s="203" t="s">
        <v>6</v>
      </c>
      <c r="Z20" s="204" t="s">
        <v>6</v>
      </c>
      <c r="AA20" s="204" t="s">
        <v>6</v>
      </c>
      <c r="AB20" s="206" t="s">
        <v>6</v>
      </c>
      <c r="AC20" s="205" t="s">
        <v>6</v>
      </c>
    </row>
    <row r="21" spans="2:29" x14ac:dyDescent="0.3">
      <c r="B21" s="77" t="s">
        <v>0</v>
      </c>
      <c r="C21" s="77" t="s">
        <v>372</v>
      </c>
      <c r="D21" s="77" t="s">
        <v>373</v>
      </c>
      <c r="E21" s="77" t="s">
        <v>344</v>
      </c>
      <c r="F21" s="203">
        <v>96.477272727272734</v>
      </c>
      <c r="G21" s="204">
        <v>98.787878787878782</v>
      </c>
      <c r="H21" s="204">
        <v>93.939393939393938</v>
      </c>
      <c r="I21" s="205">
        <v>99.242424242424249</v>
      </c>
      <c r="J21" s="206">
        <v>86.666666666666671</v>
      </c>
      <c r="K21" s="203" t="s">
        <v>6</v>
      </c>
      <c r="L21" s="204" t="s">
        <v>6</v>
      </c>
      <c r="M21" s="204" t="s">
        <v>6</v>
      </c>
      <c r="N21" s="204" t="s">
        <v>6</v>
      </c>
      <c r="O21" s="204" t="s">
        <v>6</v>
      </c>
      <c r="P21" s="204" t="s">
        <v>6</v>
      </c>
      <c r="Q21" s="204" t="s">
        <v>6</v>
      </c>
      <c r="R21" s="205" t="s">
        <v>6</v>
      </c>
      <c r="S21" s="203" t="s">
        <v>6</v>
      </c>
      <c r="T21" s="204" t="s">
        <v>6</v>
      </c>
      <c r="U21" s="204" t="s">
        <v>6</v>
      </c>
      <c r="V21" s="205" t="s">
        <v>6</v>
      </c>
      <c r="W21" s="206" t="s">
        <v>6</v>
      </c>
      <c r="X21" s="206" t="s">
        <v>6</v>
      </c>
      <c r="Y21" s="203">
        <v>45.454545454545453</v>
      </c>
      <c r="Z21" s="204">
        <v>59.393939393939391</v>
      </c>
      <c r="AA21" s="204">
        <v>31.515151515151516</v>
      </c>
      <c r="AB21" s="206" t="s">
        <v>6</v>
      </c>
      <c r="AC21" s="205" t="s">
        <v>6</v>
      </c>
    </row>
    <row r="22" spans="2:29" x14ac:dyDescent="0.3">
      <c r="B22" s="77" t="s">
        <v>0</v>
      </c>
      <c r="C22" s="77" t="s">
        <v>374</v>
      </c>
      <c r="D22" s="77" t="s">
        <v>375</v>
      </c>
      <c r="E22" s="77" t="s">
        <v>351</v>
      </c>
      <c r="F22" s="203">
        <v>83.63636363636364</v>
      </c>
      <c r="G22" s="204">
        <v>96.969696969696969</v>
      </c>
      <c r="H22" s="204">
        <v>72.424242424242422</v>
      </c>
      <c r="I22" s="205">
        <v>92.727272727272734</v>
      </c>
      <c r="J22" s="206">
        <v>82.121212121212125</v>
      </c>
      <c r="K22" s="203">
        <v>46.89754689754691</v>
      </c>
      <c r="L22" s="204">
        <v>71.296296296296291</v>
      </c>
      <c r="M22" s="204">
        <v>63.620689655172413</v>
      </c>
      <c r="N22" s="204">
        <v>55.892857142857146</v>
      </c>
      <c r="O22" s="204">
        <v>37.121212121212125</v>
      </c>
      <c r="P22" s="204">
        <v>51.060606060606062</v>
      </c>
      <c r="Q22" s="204">
        <v>47.424242424242422</v>
      </c>
      <c r="R22" s="205">
        <v>27.272727272727273</v>
      </c>
      <c r="S22" s="203">
        <v>69.538461538461533</v>
      </c>
      <c r="T22" s="204">
        <v>77.692307692307693</v>
      </c>
      <c r="U22" s="204">
        <v>73.07692307692308</v>
      </c>
      <c r="V22" s="205">
        <v>56</v>
      </c>
      <c r="W22" s="206">
        <v>74.782608695652172</v>
      </c>
      <c r="X22" s="206">
        <v>68.421052631578945</v>
      </c>
      <c r="Y22" s="203">
        <v>34.545454545454547</v>
      </c>
      <c r="Z22" s="204">
        <v>50.909090909090907</v>
      </c>
      <c r="AA22" s="204">
        <v>18.181818181818183</v>
      </c>
      <c r="AB22" s="206">
        <v>6.25</v>
      </c>
      <c r="AC22" s="205">
        <v>50</v>
      </c>
    </row>
    <row r="23" spans="2:29" x14ac:dyDescent="0.3">
      <c r="B23" s="77" t="s">
        <v>306</v>
      </c>
      <c r="C23" s="77" t="s">
        <v>376</v>
      </c>
      <c r="D23" s="77" t="s">
        <v>377</v>
      </c>
      <c r="E23" s="77" t="s">
        <v>351</v>
      </c>
      <c r="F23" s="203">
        <v>86.580882352941174</v>
      </c>
      <c r="G23" s="204">
        <v>100</v>
      </c>
      <c r="H23" s="204">
        <v>76.470588235294116</v>
      </c>
      <c r="I23" s="205">
        <v>93.382352941176464</v>
      </c>
      <c r="J23" s="206">
        <v>93.303167420814475</v>
      </c>
      <c r="K23" s="203">
        <v>60.054406377935798</v>
      </c>
      <c r="L23" s="204">
        <v>99.038461538461533</v>
      </c>
      <c r="M23" s="204">
        <v>74.21875</v>
      </c>
      <c r="N23" s="204">
        <v>59.375</v>
      </c>
      <c r="O23" s="204">
        <v>58.201357466063349</v>
      </c>
      <c r="P23" s="204">
        <v>64.08371040723982</v>
      </c>
      <c r="Q23" s="204">
        <v>58.936651583710407</v>
      </c>
      <c r="R23" s="205">
        <v>34.671945701357465</v>
      </c>
      <c r="S23" s="203">
        <v>64.264705882352942</v>
      </c>
      <c r="T23" s="204">
        <v>72.794117647058826</v>
      </c>
      <c r="U23" s="204">
        <v>69.852941176470594</v>
      </c>
      <c r="V23" s="205">
        <v>46.875</v>
      </c>
      <c r="W23" s="206">
        <v>73.07692307692308</v>
      </c>
      <c r="X23" s="206">
        <v>74.137931034482762</v>
      </c>
      <c r="Y23" s="203">
        <v>47.924208144796381</v>
      </c>
      <c r="Z23" s="204">
        <v>70.113122171945705</v>
      </c>
      <c r="AA23" s="204">
        <v>25.735294117647058</v>
      </c>
      <c r="AB23" s="206">
        <v>9.5238095238095237</v>
      </c>
      <c r="AC23" s="205">
        <v>34.090909090909093</v>
      </c>
    </row>
    <row r="24" spans="2:29" x14ac:dyDescent="0.3">
      <c r="B24" s="77" t="s">
        <v>306</v>
      </c>
      <c r="C24" s="77" t="s">
        <v>378</v>
      </c>
      <c r="D24" s="77" t="s">
        <v>379</v>
      </c>
      <c r="E24" s="77" t="s">
        <v>344</v>
      </c>
      <c r="F24" s="203">
        <v>86.607142857142861</v>
      </c>
      <c r="G24" s="204">
        <v>100</v>
      </c>
      <c r="H24" s="204">
        <v>75</v>
      </c>
      <c r="I24" s="205">
        <v>96.428571428571431</v>
      </c>
      <c r="J24" s="206">
        <v>92.857142857142861</v>
      </c>
      <c r="K24" s="203" t="s">
        <v>6</v>
      </c>
      <c r="L24" s="204" t="s">
        <v>6</v>
      </c>
      <c r="M24" s="204" t="s">
        <v>6</v>
      </c>
      <c r="N24" s="204" t="s">
        <v>6</v>
      </c>
      <c r="O24" s="204" t="s">
        <v>6</v>
      </c>
      <c r="P24" s="204" t="s">
        <v>6</v>
      </c>
      <c r="Q24" s="204" t="s">
        <v>6</v>
      </c>
      <c r="R24" s="205" t="s">
        <v>6</v>
      </c>
      <c r="S24" s="203" t="s">
        <v>6</v>
      </c>
      <c r="T24" s="204" t="s">
        <v>6</v>
      </c>
      <c r="U24" s="204" t="s">
        <v>6</v>
      </c>
      <c r="V24" s="205" t="s">
        <v>6</v>
      </c>
      <c r="W24" s="206" t="s">
        <v>6</v>
      </c>
      <c r="X24" s="206" t="s">
        <v>6</v>
      </c>
      <c r="Y24" s="203">
        <v>57.142857142857146</v>
      </c>
      <c r="Z24" s="204">
        <v>67.857142857142861</v>
      </c>
      <c r="AA24" s="204">
        <v>46.428571428571431</v>
      </c>
      <c r="AB24" s="206" t="s">
        <v>6</v>
      </c>
      <c r="AC24" s="205" t="s">
        <v>6</v>
      </c>
    </row>
    <row r="25" spans="2:29" x14ac:dyDescent="0.3">
      <c r="B25" s="77" t="s">
        <v>306</v>
      </c>
      <c r="C25" s="77" t="s">
        <v>380</v>
      </c>
      <c r="D25" s="77" t="s">
        <v>381</v>
      </c>
      <c r="E25" s="77" t="s">
        <v>351</v>
      </c>
      <c r="F25" s="203">
        <v>88.197802197802204</v>
      </c>
      <c r="G25" s="204">
        <v>100</v>
      </c>
      <c r="H25" s="204">
        <v>77.824175824175825</v>
      </c>
      <c r="I25" s="205">
        <v>97.142857142857139</v>
      </c>
      <c r="J25" s="206">
        <v>93.494505494505503</v>
      </c>
      <c r="K25" s="203">
        <v>54.827315541601259</v>
      </c>
      <c r="L25" s="204">
        <v>89.772079772079778</v>
      </c>
      <c r="M25" s="204">
        <v>65.407239819004531</v>
      </c>
      <c r="N25" s="204">
        <v>56.875</v>
      </c>
      <c r="O25" s="204">
        <v>48.571428571428569</v>
      </c>
      <c r="P25" s="204">
        <v>60.571428571428569</v>
      </c>
      <c r="Q25" s="204">
        <v>54.857142857142854</v>
      </c>
      <c r="R25" s="205">
        <v>28.571428571428573</v>
      </c>
      <c r="S25" s="203">
        <v>63.485714285714288</v>
      </c>
      <c r="T25" s="204">
        <v>72</v>
      </c>
      <c r="U25" s="204">
        <v>66.285714285714292</v>
      </c>
      <c r="V25" s="205">
        <v>50.588235294117645</v>
      </c>
      <c r="W25" s="206">
        <v>69.65517241379311</v>
      </c>
      <c r="X25" s="206">
        <v>75.862068965517238</v>
      </c>
      <c r="Y25" s="203">
        <v>42.626373626373628</v>
      </c>
      <c r="Z25" s="204">
        <v>67.538461538461533</v>
      </c>
      <c r="AA25" s="204">
        <v>17.714285714285715</v>
      </c>
      <c r="AB25" s="206">
        <v>16</v>
      </c>
      <c r="AC25" s="205">
        <v>38.888888888888886</v>
      </c>
    </row>
    <row r="26" spans="2:29" x14ac:dyDescent="0.3">
      <c r="B26" s="77" t="s">
        <v>306</v>
      </c>
      <c r="C26" s="77" t="s">
        <v>382</v>
      </c>
      <c r="D26" s="77" t="s">
        <v>383</v>
      </c>
      <c r="E26" s="77" t="s">
        <v>351</v>
      </c>
      <c r="F26" s="203">
        <v>84.677419354838705</v>
      </c>
      <c r="G26" s="204">
        <v>96.774193548387103</v>
      </c>
      <c r="H26" s="204">
        <v>70.967741935483872</v>
      </c>
      <c r="I26" s="205">
        <v>100</v>
      </c>
      <c r="J26" s="206">
        <v>96.526054590570723</v>
      </c>
      <c r="K26" s="203">
        <v>42.089093701996937</v>
      </c>
      <c r="L26" s="204">
        <v>84.21052631578948</v>
      </c>
      <c r="M26" s="204">
        <v>38.46153846153846</v>
      </c>
      <c r="N26" s="204">
        <v>37.037037037037038</v>
      </c>
      <c r="O26" s="204">
        <v>32.258064516129032</v>
      </c>
      <c r="P26" s="204">
        <v>54.838709677419352</v>
      </c>
      <c r="Q26" s="204">
        <v>48.387096774193552</v>
      </c>
      <c r="R26" s="205">
        <v>25.806451612903224</v>
      </c>
      <c r="S26" s="203">
        <v>50.72</v>
      </c>
      <c r="T26" s="204">
        <v>56</v>
      </c>
      <c r="U26" s="204">
        <v>52</v>
      </c>
      <c r="V26" s="205">
        <v>41.666666666666664</v>
      </c>
      <c r="W26" s="206">
        <v>65</v>
      </c>
      <c r="X26" s="206">
        <v>56.25</v>
      </c>
      <c r="Y26" s="203">
        <v>27.481389578163771</v>
      </c>
      <c r="Z26" s="204">
        <v>42.059553349875927</v>
      </c>
      <c r="AA26" s="204">
        <v>12.903225806451612</v>
      </c>
      <c r="AB26" s="206">
        <v>16.666666666666668</v>
      </c>
      <c r="AC26" s="205">
        <v>22.222222222222221</v>
      </c>
    </row>
    <row r="27" spans="2:29" x14ac:dyDescent="0.3">
      <c r="B27" s="77" t="s">
        <v>306</v>
      </c>
      <c r="C27" s="77" t="s">
        <v>384</v>
      </c>
      <c r="D27" s="77" t="s">
        <v>385</v>
      </c>
      <c r="E27" s="77" t="s">
        <v>344</v>
      </c>
      <c r="F27" s="203">
        <v>90.441176470588232</v>
      </c>
      <c r="G27" s="204">
        <v>100</v>
      </c>
      <c r="H27" s="204">
        <v>82.352941176470594</v>
      </c>
      <c r="I27" s="205">
        <v>97.058823529411768</v>
      </c>
      <c r="J27" s="206">
        <v>93.303167420814475</v>
      </c>
      <c r="K27" s="203" t="s">
        <v>6</v>
      </c>
      <c r="L27" s="204" t="s">
        <v>6</v>
      </c>
      <c r="M27" s="204" t="s">
        <v>6</v>
      </c>
      <c r="N27" s="204" t="s">
        <v>6</v>
      </c>
      <c r="O27" s="204" t="s">
        <v>6</v>
      </c>
      <c r="P27" s="204" t="s">
        <v>6</v>
      </c>
      <c r="Q27" s="204" t="s">
        <v>6</v>
      </c>
      <c r="R27" s="205" t="s">
        <v>6</v>
      </c>
      <c r="S27" s="203" t="s">
        <v>6</v>
      </c>
      <c r="T27" s="204" t="s">
        <v>6</v>
      </c>
      <c r="U27" s="204" t="s">
        <v>6</v>
      </c>
      <c r="V27" s="205" t="s">
        <v>6</v>
      </c>
      <c r="W27" s="206" t="s">
        <v>6</v>
      </c>
      <c r="X27" s="206" t="s">
        <v>6</v>
      </c>
      <c r="Y27" s="203" t="s">
        <v>6</v>
      </c>
      <c r="Z27" s="204" t="s">
        <v>6</v>
      </c>
      <c r="AA27" s="204" t="s">
        <v>6</v>
      </c>
      <c r="AB27" s="206" t="s">
        <v>6</v>
      </c>
      <c r="AC27" s="205" t="s">
        <v>6</v>
      </c>
    </row>
    <row r="28" spans="2:29" x14ac:dyDescent="0.3">
      <c r="B28" s="77" t="s">
        <v>306</v>
      </c>
      <c r="C28" s="77" t="s">
        <v>386</v>
      </c>
      <c r="D28" s="77" t="s">
        <v>387</v>
      </c>
      <c r="E28" s="77" t="s">
        <v>344</v>
      </c>
      <c r="F28" s="203">
        <v>83.793103448275858</v>
      </c>
      <c r="G28" s="204">
        <v>95.172413793103445</v>
      </c>
      <c r="H28" s="204">
        <v>73.793103448275858</v>
      </c>
      <c r="I28" s="205">
        <v>92.41379310344827</v>
      </c>
      <c r="J28" s="206">
        <v>90.34482758620689</v>
      </c>
      <c r="K28" s="203" t="s">
        <v>6</v>
      </c>
      <c r="L28" s="204" t="s">
        <v>6</v>
      </c>
      <c r="M28" s="204" t="s">
        <v>6</v>
      </c>
      <c r="N28" s="204" t="s">
        <v>6</v>
      </c>
      <c r="O28" s="204" t="s">
        <v>6</v>
      </c>
      <c r="P28" s="204" t="s">
        <v>6</v>
      </c>
      <c r="Q28" s="204" t="s">
        <v>6</v>
      </c>
      <c r="R28" s="205" t="s">
        <v>6</v>
      </c>
      <c r="S28" s="203" t="s">
        <v>6</v>
      </c>
      <c r="T28" s="204" t="s">
        <v>6</v>
      </c>
      <c r="U28" s="204" t="s">
        <v>6</v>
      </c>
      <c r="V28" s="205" t="s">
        <v>6</v>
      </c>
      <c r="W28" s="206" t="s">
        <v>6</v>
      </c>
      <c r="X28" s="206" t="s">
        <v>6</v>
      </c>
      <c r="Y28" s="203" t="s">
        <v>6</v>
      </c>
      <c r="Z28" s="204" t="s">
        <v>6</v>
      </c>
      <c r="AA28" s="204" t="s">
        <v>6</v>
      </c>
      <c r="AB28" s="206" t="s">
        <v>6</v>
      </c>
      <c r="AC28" s="205" t="s">
        <v>6</v>
      </c>
    </row>
    <row r="29" spans="2:29" x14ac:dyDescent="0.3">
      <c r="B29" s="77" t="s">
        <v>306</v>
      </c>
      <c r="C29" s="77" t="s">
        <v>388</v>
      </c>
      <c r="D29" s="77" t="s">
        <v>389</v>
      </c>
      <c r="E29" s="77" t="s">
        <v>344</v>
      </c>
      <c r="F29" s="203">
        <v>88.333333333333329</v>
      </c>
      <c r="G29" s="204">
        <v>96.666666666666671</v>
      </c>
      <c r="H29" s="204">
        <v>80</v>
      </c>
      <c r="I29" s="205">
        <v>96.666666666666671</v>
      </c>
      <c r="J29" s="206">
        <v>100</v>
      </c>
      <c r="K29" s="203" t="s">
        <v>6</v>
      </c>
      <c r="L29" s="204" t="s">
        <v>6</v>
      </c>
      <c r="M29" s="204" t="s">
        <v>6</v>
      </c>
      <c r="N29" s="204" t="s">
        <v>6</v>
      </c>
      <c r="O29" s="204" t="s">
        <v>6</v>
      </c>
      <c r="P29" s="204" t="s">
        <v>6</v>
      </c>
      <c r="Q29" s="204" t="s">
        <v>6</v>
      </c>
      <c r="R29" s="205" t="s">
        <v>6</v>
      </c>
      <c r="S29" s="203" t="s">
        <v>6</v>
      </c>
      <c r="T29" s="204" t="s">
        <v>6</v>
      </c>
      <c r="U29" s="204" t="s">
        <v>6</v>
      </c>
      <c r="V29" s="205" t="s">
        <v>6</v>
      </c>
      <c r="W29" s="206" t="s">
        <v>6</v>
      </c>
      <c r="X29" s="206" t="s">
        <v>6</v>
      </c>
      <c r="Y29" s="203" t="s">
        <v>6</v>
      </c>
      <c r="Z29" s="204" t="s">
        <v>6</v>
      </c>
      <c r="AA29" s="204" t="s">
        <v>6</v>
      </c>
      <c r="AB29" s="206" t="s">
        <v>6</v>
      </c>
      <c r="AC29" s="205" t="s">
        <v>6</v>
      </c>
    </row>
    <row r="30" spans="2:29" x14ac:dyDescent="0.3">
      <c r="B30" s="77" t="s">
        <v>306</v>
      </c>
      <c r="C30" s="77" t="s">
        <v>390</v>
      </c>
      <c r="D30" s="77" t="s">
        <v>391</v>
      </c>
      <c r="E30" s="77" t="s">
        <v>344</v>
      </c>
      <c r="F30" s="203">
        <v>78.369565217391298</v>
      </c>
      <c r="G30" s="204">
        <v>96.304347826086953</v>
      </c>
      <c r="H30" s="204">
        <v>65.869565217391298</v>
      </c>
      <c r="I30" s="205">
        <v>85.434782608695656</v>
      </c>
      <c r="J30" s="206">
        <v>84.347826086956516</v>
      </c>
      <c r="K30" s="203" t="s">
        <v>6</v>
      </c>
      <c r="L30" s="204" t="s">
        <v>6</v>
      </c>
      <c r="M30" s="204" t="s">
        <v>6</v>
      </c>
      <c r="N30" s="204" t="s">
        <v>6</v>
      </c>
      <c r="O30" s="204" t="s">
        <v>6</v>
      </c>
      <c r="P30" s="204" t="s">
        <v>6</v>
      </c>
      <c r="Q30" s="204" t="s">
        <v>6</v>
      </c>
      <c r="R30" s="205" t="s">
        <v>6</v>
      </c>
      <c r="S30" s="203" t="s">
        <v>6</v>
      </c>
      <c r="T30" s="204" t="s">
        <v>6</v>
      </c>
      <c r="U30" s="204" t="s">
        <v>6</v>
      </c>
      <c r="V30" s="205" t="s">
        <v>6</v>
      </c>
      <c r="W30" s="206" t="s">
        <v>6</v>
      </c>
      <c r="X30" s="206" t="s">
        <v>6</v>
      </c>
      <c r="Y30" s="203" t="s">
        <v>6</v>
      </c>
      <c r="Z30" s="204" t="s">
        <v>6</v>
      </c>
      <c r="AA30" s="204" t="s">
        <v>6</v>
      </c>
      <c r="AB30" s="206" t="s">
        <v>6</v>
      </c>
      <c r="AC30" s="205" t="s">
        <v>6</v>
      </c>
    </row>
    <row r="31" spans="2:29" x14ac:dyDescent="0.3">
      <c r="B31" s="77" t="s">
        <v>306</v>
      </c>
      <c r="C31" s="77" t="s">
        <v>392</v>
      </c>
      <c r="D31" s="77" t="s">
        <v>393</v>
      </c>
      <c r="E31" s="77" t="s">
        <v>344</v>
      </c>
      <c r="F31" s="203">
        <v>90</v>
      </c>
      <c r="G31" s="204">
        <v>100</v>
      </c>
      <c r="H31" s="204">
        <v>80</v>
      </c>
      <c r="I31" s="205">
        <v>100</v>
      </c>
      <c r="J31" s="206">
        <v>91.208791208791212</v>
      </c>
      <c r="K31" s="203" t="s">
        <v>6</v>
      </c>
      <c r="L31" s="204" t="s">
        <v>6</v>
      </c>
      <c r="M31" s="204" t="s">
        <v>6</v>
      </c>
      <c r="N31" s="204" t="s">
        <v>6</v>
      </c>
      <c r="O31" s="204" t="s">
        <v>6</v>
      </c>
      <c r="P31" s="204" t="s">
        <v>6</v>
      </c>
      <c r="Q31" s="204" t="s">
        <v>6</v>
      </c>
      <c r="R31" s="205" t="s">
        <v>6</v>
      </c>
      <c r="S31" s="203" t="s">
        <v>6</v>
      </c>
      <c r="T31" s="204" t="s">
        <v>6</v>
      </c>
      <c r="U31" s="204" t="s">
        <v>6</v>
      </c>
      <c r="V31" s="205" t="s">
        <v>6</v>
      </c>
      <c r="W31" s="206" t="s">
        <v>6</v>
      </c>
      <c r="X31" s="206" t="s">
        <v>6</v>
      </c>
      <c r="Y31" s="203" t="s">
        <v>6</v>
      </c>
      <c r="Z31" s="204" t="s">
        <v>6</v>
      </c>
      <c r="AA31" s="204" t="s">
        <v>6</v>
      </c>
      <c r="AB31" s="206" t="s">
        <v>6</v>
      </c>
      <c r="AC31" s="205" t="s">
        <v>6</v>
      </c>
    </row>
    <row r="32" spans="2:29" x14ac:dyDescent="0.3">
      <c r="B32" s="77" t="s">
        <v>306</v>
      </c>
      <c r="C32" s="77" t="s">
        <v>394</v>
      </c>
      <c r="D32" s="77" t="s">
        <v>395</v>
      </c>
      <c r="E32" s="77" t="s">
        <v>351</v>
      </c>
      <c r="F32" s="203">
        <v>83.541666666666671</v>
      </c>
      <c r="G32" s="204">
        <v>100</v>
      </c>
      <c r="H32" s="204">
        <v>69.166666666666671</v>
      </c>
      <c r="I32" s="205">
        <v>95.833333333333329</v>
      </c>
      <c r="J32" s="206">
        <v>95.512820512820511</v>
      </c>
      <c r="K32" s="203">
        <v>54.265873015873019</v>
      </c>
      <c r="L32" s="204">
        <v>88.235294117647058</v>
      </c>
      <c r="M32" s="204">
        <v>59.090909090909093</v>
      </c>
      <c r="N32" s="204">
        <v>54.545454545454547</v>
      </c>
      <c r="O32" s="204">
        <v>41.666666666666664</v>
      </c>
      <c r="P32" s="204">
        <v>54.166666666666664</v>
      </c>
      <c r="Q32" s="204">
        <v>54.166666666666664</v>
      </c>
      <c r="R32" s="205">
        <v>50</v>
      </c>
      <c r="S32" s="203">
        <v>66.714285714285708</v>
      </c>
      <c r="T32" s="204">
        <v>71.428571428571431</v>
      </c>
      <c r="U32" s="204">
        <v>66.666666666666671</v>
      </c>
      <c r="V32" s="205">
        <v>61.904761904761905</v>
      </c>
      <c r="W32" s="206">
        <v>73.684210526315795</v>
      </c>
      <c r="X32" s="206">
        <v>72.222222222222229</v>
      </c>
      <c r="Y32" s="203">
        <v>49.676923076923075</v>
      </c>
      <c r="Z32" s="204">
        <v>71.353846153846149</v>
      </c>
      <c r="AA32" s="204">
        <v>28</v>
      </c>
      <c r="AB32" s="206">
        <v>41.176470588235297</v>
      </c>
      <c r="AC32" s="205">
        <v>50</v>
      </c>
    </row>
    <row r="33" spans="2:29" x14ac:dyDescent="0.3">
      <c r="B33" s="77" t="s">
        <v>306</v>
      </c>
      <c r="C33" s="77" t="s">
        <v>396</v>
      </c>
      <c r="D33" s="77" t="s">
        <v>397</v>
      </c>
      <c r="E33" s="77" t="s">
        <v>344</v>
      </c>
      <c r="F33" s="203">
        <v>88.571428571428569</v>
      </c>
      <c r="G33" s="204">
        <v>100</v>
      </c>
      <c r="H33" s="204">
        <v>80</v>
      </c>
      <c r="I33" s="205">
        <v>94.285714285714292</v>
      </c>
      <c r="J33" s="206">
        <v>85.494505494505503</v>
      </c>
      <c r="K33" s="203" t="s">
        <v>6</v>
      </c>
      <c r="L33" s="204" t="s">
        <v>6</v>
      </c>
      <c r="M33" s="204" t="s">
        <v>6</v>
      </c>
      <c r="N33" s="204" t="s">
        <v>6</v>
      </c>
      <c r="O33" s="204" t="s">
        <v>6</v>
      </c>
      <c r="P33" s="204" t="s">
        <v>6</v>
      </c>
      <c r="Q33" s="204" t="s">
        <v>6</v>
      </c>
      <c r="R33" s="205" t="s">
        <v>6</v>
      </c>
      <c r="S33" s="203" t="s">
        <v>6</v>
      </c>
      <c r="T33" s="204" t="s">
        <v>6</v>
      </c>
      <c r="U33" s="204" t="s">
        <v>6</v>
      </c>
      <c r="V33" s="205" t="s">
        <v>6</v>
      </c>
      <c r="W33" s="206" t="s">
        <v>6</v>
      </c>
      <c r="X33" s="206" t="s">
        <v>6</v>
      </c>
      <c r="Y33" s="203">
        <v>58.936651583710407</v>
      </c>
      <c r="Z33" s="204">
        <v>73.642533936651589</v>
      </c>
      <c r="AA33" s="204">
        <v>44.230769230769226</v>
      </c>
      <c r="AB33" s="206" t="s">
        <v>6</v>
      </c>
      <c r="AC33" s="205" t="s">
        <v>6</v>
      </c>
    </row>
    <row r="34" spans="2:29" x14ac:dyDescent="0.3">
      <c r="B34" s="77" t="s">
        <v>306</v>
      </c>
      <c r="C34" s="77" t="s">
        <v>398</v>
      </c>
      <c r="D34" s="77" t="s">
        <v>399</v>
      </c>
      <c r="E34" s="77" t="s">
        <v>351</v>
      </c>
      <c r="F34" s="203">
        <v>72.321428571428569</v>
      </c>
      <c r="G34" s="204">
        <v>89.285714285714292</v>
      </c>
      <c r="H34" s="204">
        <v>53.571428571428569</v>
      </c>
      <c r="I34" s="205">
        <v>92.857142857142861</v>
      </c>
      <c r="J34" s="206">
        <v>88.296703296703299</v>
      </c>
      <c r="K34" s="203">
        <v>37.333202511773941</v>
      </c>
      <c r="L34" s="204">
        <v>100</v>
      </c>
      <c r="M34" s="204">
        <v>45.454545454545453</v>
      </c>
      <c r="N34" s="204">
        <v>50</v>
      </c>
      <c r="O34" s="204">
        <v>28.846153846153843</v>
      </c>
      <c r="P34" s="204">
        <v>42.857142857142854</v>
      </c>
      <c r="Q34" s="204">
        <v>32.142857142857146</v>
      </c>
      <c r="R34" s="205">
        <v>21.428571428571427</v>
      </c>
      <c r="S34" s="203">
        <v>52.260869565217391</v>
      </c>
      <c r="T34" s="204">
        <v>65.217391304347828</v>
      </c>
      <c r="U34" s="204">
        <v>60.869565217391305</v>
      </c>
      <c r="V34" s="205">
        <v>30.434782608695652</v>
      </c>
      <c r="W34" s="206">
        <v>60</v>
      </c>
      <c r="X34" s="206">
        <v>62.5</v>
      </c>
      <c r="Y34" s="203">
        <v>30.425824175824175</v>
      </c>
      <c r="Z34" s="204">
        <v>50.137362637362635</v>
      </c>
      <c r="AA34" s="204">
        <v>10.714285714285714</v>
      </c>
      <c r="AB34" s="206">
        <v>22.222222222222221</v>
      </c>
      <c r="AC34" s="205">
        <v>25</v>
      </c>
    </row>
    <row r="35" spans="2:29" x14ac:dyDescent="0.3">
      <c r="B35" s="77" t="s">
        <v>306</v>
      </c>
      <c r="C35" s="77" t="s">
        <v>400</v>
      </c>
      <c r="D35" s="77" t="s">
        <v>401</v>
      </c>
      <c r="E35" s="77" t="s">
        <v>351</v>
      </c>
      <c r="F35" s="203">
        <v>69.318181818181813</v>
      </c>
      <c r="G35" s="204">
        <v>90.909090909090907</v>
      </c>
      <c r="H35" s="204">
        <v>50</v>
      </c>
      <c r="I35" s="205">
        <v>86.36363636363636</v>
      </c>
      <c r="J35" s="206">
        <v>95.104895104895107</v>
      </c>
      <c r="K35" s="203">
        <v>27.813852813852815</v>
      </c>
      <c r="L35" s="204">
        <v>90</v>
      </c>
      <c r="M35" s="204">
        <v>37.5</v>
      </c>
      <c r="N35" s="204">
        <v>37.5</v>
      </c>
      <c r="O35" s="204">
        <v>22.727272727272727</v>
      </c>
      <c r="P35" s="204">
        <v>31.818181818181817</v>
      </c>
      <c r="Q35" s="204">
        <v>31.818181818181817</v>
      </c>
      <c r="R35" s="205">
        <v>9.0909090909090917</v>
      </c>
      <c r="S35" s="203">
        <v>39.235294117647058</v>
      </c>
      <c r="T35" s="204">
        <v>47.058823529411768</v>
      </c>
      <c r="U35" s="204">
        <v>41.176470588235297</v>
      </c>
      <c r="V35" s="205">
        <v>29.411764705882351</v>
      </c>
      <c r="W35" s="206">
        <v>41.666666666666664</v>
      </c>
      <c r="X35" s="206">
        <v>66.666666666666671</v>
      </c>
      <c r="Y35" s="203">
        <v>36.451048951048953</v>
      </c>
      <c r="Z35" s="204">
        <v>54.72027972027972</v>
      </c>
      <c r="AA35" s="204">
        <v>18.181818181818183</v>
      </c>
      <c r="AB35" s="206">
        <v>22.222222222222221</v>
      </c>
      <c r="AC35" s="205">
        <v>40</v>
      </c>
    </row>
    <row r="36" spans="2:29" x14ac:dyDescent="0.3">
      <c r="B36" s="77" t="s">
        <v>306</v>
      </c>
      <c r="C36" s="77" t="s">
        <v>402</v>
      </c>
      <c r="D36" s="77" t="s">
        <v>403</v>
      </c>
      <c r="E36" s="77" t="s">
        <v>344</v>
      </c>
      <c r="F36" s="203">
        <v>86.428571428571431</v>
      </c>
      <c r="G36" s="204">
        <v>94.285714285714292</v>
      </c>
      <c r="H36" s="204">
        <v>80</v>
      </c>
      <c r="I36" s="205">
        <v>91.428571428571431</v>
      </c>
      <c r="J36" s="206">
        <v>99.780219780219781</v>
      </c>
      <c r="K36" s="203" t="s">
        <v>6</v>
      </c>
      <c r="L36" s="204" t="s">
        <v>6</v>
      </c>
      <c r="M36" s="204" t="s">
        <v>6</v>
      </c>
      <c r="N36" s="204" t="s">
        <v>6</v>
      </c>
      <c r="O36" s="204" t="s">
        <v>6</v>
      </c>
      <c r="P36" s="204" t="s">
        <v>6</v>
      </c>
      <c r="Q36" s="204" t="s">
        <v>6</v>
      </c>
      <c r="R36" s="205" t="s">
        <v>6</v>
      </c>
      <c r="S36" s="203" t="s">
        <v>6</v>
      </c>
      <c r="T36" s="204" t="s">
        <v>6</v>
      </c>
      <c r="U36" s="204" t="s">
        <v>6</v>
      </c>
      <c r="V36" s="205" t="s">
        <v>6</v>
      </c>
      <c r="W36" s="206" t="s">
        <v>6</v>
      </c>
      <c r="X36" s="206" t="s">
        <v>6</v>
      </c>
      <c r="Y36" s="203" t="s">
        <v>6</v>
      </c>
      <c r="Z36" s="204" t="s">
        <v>6</v>
      </c>
      <c r="AA36" s="204" t="s">
        <v>6</v>
      </c>
      <c r="AB36" s="206" t="s">
        <v>6</v>
      </c>
      <c r="AC36" s="205" t="s">
        <v>6</v>
      </c>
    </row>
    <row r="37" spans="2:29" x14ac:dyDescent="0.3">
      <c r="B37" s="77" t="s">
        <v>306</v>
      </c>
      <c r="C37" s="77" t="s">
        <v>404</v>
      </c>
      <c r="D37" s="77" t="s">
        <v>405</v>
      </c>
      <c r="E37" s="77" t="s">
        <v>351</v>
      </c>
      <c r="F37" s="203">
        <v>85.606060606060609</v>
      </c>
      <c r="G37" s="204">
        <v>90.909090909090907</v>
      </c>
      <c r="H37" s="204">
        <v>78.787878787878782</v>
      </c>
      <c r="I37" s="205">
        <v>93.939393939393938</v>
      </c>
      <c r="J37" s="206">
        <v>93.706293706293707</v>
      </c>
      <c r="K37" s="203">
        <v>47.503607503607498</v>
      </c>
      <c r="L37" s="204">
        <v>91.666666666666671</v>
      </c>
      <c r="M37" s="204">
        <v>61.29032258064516</v>
      </c>
      <c r="N37" s="204">
        <v>56.666666666666664</v>
      </c>
      <c r="O37" s="204">
        <v>39.393939393939391</v>
      </c>
      <c r="P37" s="204">
        <v>51.515151515151516</v>
      </c>
      <c r="Q37" s="204">
        <v>39.393939393939391</v>
      </c>
      <c r="R37" s="205">
        <v>24.242424242424242</v>
      </c>
      <c r="S37" s="203">
        <v>72.888888888888886</v>
      </c>
      <c r="T37" s="204">
        <v>88.888888888888886</v>
      </c>
      <c r="U37" s="204">
        <v>77.777777777777771</v>
      </c>
      <c r="V37" s="205">
        <v>50</v>
      </c>
      <c r="W37" s="206">
        <v>72.727272727272734</v>
      </c>
      <c r="X37" s="206">
        <v>85</v>
      </c>
      <c r="Y37" s="203">
        <v>43.997668997668995</v>
      </c>
      <c r="Z37" s="204">
        <v>57.692307692307693</v>
      </c>
      <c r="AA37" s="204">
        <v>30.303030303030305</v>
      </c>
      <c r="AB37" s="206">
        <v>45</v>
      </c>
      <c r="AC37" s="205">
        <v>66.666666666666671</v>
      </c>
    </row>
    <row r="38" spans="2:29" x14ac:dyDescent="0.3">
      <c r="B38" s="77" t="s">
        <v>306</v>
      </c>
      <c r="C38" s="77" t="s">
        <v>406</v>
      </c>
      <c r="D38" s="77" t="s">
        <v>407</v>
      </c>
      <c r="E38" s="77" t="s">
        <v>351</v>
      </c>
      <c r="F38" s="203">
        <v>96.373626373626365</v>
      </c>
      <c r="G38" s="204">
        <v>100</v>
      </c>
      <c r="H38" s="204">
        <v>94.175824175824175</v>
      </c>
      <c r="I38" s="205">
        <v>97.142857142857139</v>
      </c>
      <c r="J38" s="206">
        <v>97.142857142857139</v>
      </c>
      <c r="K38" s="203">
        <v>66.514913657770805</v>
      </c>
      <c r="L38" s="204">
        <v>96.853146853146853</v>
      </c>
      <c r="M38" s="204">
        <v>88.571428571428569</v>
      </c>
      <c r="N38" s="204">
        <v>82.747252747252745</v>
      </c>
      <c r="O38" s="204">
        <v>37.142857142857146</v>
      </c>
      <c r="P38" s="204">
        <v>57.252747252747248</v>
      </c>
      <c r="Q38" s="204">
        <v>68.571428571428569</v>
      </c>
      <c r="R38" s="205">
        <v>40</v>
      </c>
      <c r="S38" s="203">
        <v>80.441176470588232</v>
      </c>
      <c r="T38" s="204">
        <v>94.004524886877832</v>
      </c>
      <c r="U38" s="204">
        <v>88.235294117647058</v>
      </c>
      <c r="V38" s="205">
        <v>56.25</v>
      </c>
      <c r="W38" s="206">
        <v>92.73504273504274</v>
      </c>
      <c r="X38" s="206">
        <v>90.322580645161295</v>
      </c>
      <c r="Y38" s="203">
        <v>57.252747252747248</v>
      </c>
      <c r="Z38" s="204">
        <v>71.538461538461533</v>
      </c>
      <c r="AA38" s="204">
        <v>42.967032967032964</v>
      </c>
      <c r="AB38" s="206">
        <v>32.258064516129032</v>
      </c>
      <c r="AC38" s="205">
        <v>72.222222222222229</v>
      </c>
    </row>
    <row r="39" spans="2:29" x14ac:dyDescent="0.3">
      <c r="B39" s="77" t="s">
        <v>306</v>
      </c>
      <c r="C39" s="77" t="s">
        <v>408</v>
      </c>
      <c r="D39" s="77" t="s">
        <v>409</v>
      </c>
      <c r="E39" s="77" t="s">
        <v>344</v>
      </c>
      <c r="F39" s="203">
        <v>96.36363636363636</v>
      </c>
      <c r="G39" s="204">
        <v>100</v>
      </c>
      <c r="H39" s="204">
        <v>92.727272727272734</v>
      </c>
      <c r="I39" s="205">
        <v>100</v>
      </c>
      <c r="J39" s="206">
        <v>89.696969696969703</v>
      </c>
      <c r="K39" s="203" t="s">
        <v>6</v>
      </c>
      <c r="L39" s="204" t="s">
        <v>6</v>
      </c>
      <c r="M39" s="204" t="s">
        <v>6</v>
      </c>
      <c r="N39" s="204" t="s">
        <v>6</v>
      </c>
      <c r="O39" s="204" t="s">
        <v>6</v>
      </c>
      <c r="P39" s="204" t="s">
        <v>6</v>
      </c>
      <c r="Q39" s="204" t="s">
        <v>6</v>
      </c>
      <c r="R39" s="205" t="s">
        <v>6</v>
      </c>
      <c r="S39" s="203" t="s">
        <v>6</v>
      </c>
      <c r="T39" s="204" t="s">
        <v>6</v>
      </c>
      <c r="U39" s="204" t="s">
        <v>6</v>
      </c>
      <c r="V39" s="205" t="s">
        <v>6</v>
      </c>
      <c r="W39" s="206" t="s">
        <v>6</v>
      </c>
      <c r="X39" s="206" t="s">
        <v>6</v>
      </c>
      <c r="Y39" s="203" t="s">
        <v>6</v>
      </c>
      <c r="Z39" s="204" t="s">
        <v>6</v>
      </c>
      <c r="AA39" s="204" t="s">
        <v>6</v>
      </c>
      <c r="AB39" s="206" t="s">
        <v>6</v>
      </c>
      <c r="AC39" s="205" t="s">
        <v>6</v>
      </c>
    </row>
    <row r="40" spans="2:29" x14ac:dyDescent="0.3">
      <c r="B40" s="77" t="s">
        <v>306</v>
      </c>
      <c r="C40" s="77" t="s">
        <v>410</v>
      </c>
      <c r="D40" s="77" t="s">
        <v>411</v>
      </c>
      <c r="E40" s="77" t="s">
        <v>351</v>
      </c>
      <c r="F40" s="203">
        <v>89.857142857142861</v>
      </c>
      <c r="G40" s="204">
        <v>100</v>
      </c>
      <c r="H40" s="204">
        <v>81.142857142857139</v>
      </c>
      <c r="I40" s="205">
        <v>97.142857142857139</v>
      </c>
      <c r="J40" s="206">
        <v>99.428571428571431</v>
      </c>
      <c r="K40" s="203">
        <v>50.775510204081634</v>
      </c>
      <c r="L40" s="204">
        <v>85.18518518518519</v>
      </c>
      <c r="M40" s="204">
        <v>61.29032258064516</v>
      </c>
      <c r="N40" s="204">
        <v>66.666666666666671</v>
      </c>
      <c r="O40" s="204">
        <v>34.285714285714285</v>
      </c>
      <c r="P40" s="204">
        <v>48.571428571428569</v>
      </c>
      <c r="Q40" s="204">
        <v>51.428571428571431</v>
      </c>
      <c r="R40" s="205">
        <v>28.571428571428573</v>
      </c>
      <c r="S40" s="203">
        <v>65.735294117647058</v>
      </c>
      <c r="T40" s="204">
        <v>76.470588235294116</v>
      </c>
      <c r="U40" s="204">
        <v>70.588235294117652</v>
      </c>
      <c r="V40" s="205">
        <v>50</v>
      </c>
      <c r="W40" s="206">
        <v>68.965517241379317</v>
      </c>
      <c r="X40" s="206">
        <v>54.838709677419352</v>
      </c>
      <c r="Y40" s="203">
        <v>46</v>
      </c>
      <c r="Z40" s="204">
        <v>72</v>
      </c>
      <c r="AA40" s="204">
        <v>20</v>
      </c>
      <c r="AB40" s="206">
        <v>10.526315789473685</v>
      </c>
      <c r="AC40" s="205">
        <v>31.25</v>
      </c>
    </row>
    <row r="41" spans="2:29" x14ac:dyDescent="0.3">
      <c r="B41" s="77" t="s">
        <v>306</v>
      </c>
      <c r="C41" s="77" t="s">
        <v>412</v>
      </c>
      <c r="D41" s="77" t="s">
        <v>413</v>
      </c>
      <c r="E41" s="77" t="s">
        <v>344</v>
      </c>
      <c r="F41" s="203">
        <v>82.428571428571431</v>
      </c>
      <c r="G41" s="204">
        <v>99.428571428571431</v>
      </c>
      <c r="H41" s="204">
        <v>70.857142857142861</v>
      </c>
      <c r="I41" s="205">
        <v>88.571428571428569</v>
      </c>
      <c r="J41" s="206">
        <v>92.571428571428569</v>
      </c>
      <c r="K41" s="203" t="s">
        <v>6</v>
      </c>
      <c r="L41" s="204" t="s">
        <v>6</v>
      </c>
      <c r="M41" s="204" t="s">
        <v>6</v>
      </c>
      <c r="N41" s="204" t="s">
        <v>6</v>
      </c>
      <c r="O41" s="204" t="s">
        <v>6</v>
      </c>
      <c r="P41" s="204" t="s">
        <v>6</v>
      </c>
      <c r="Q41" s="204" t="s">
        <v>6</v>
      </c>
      <c r="R41" s="205" t="s">
        <v>6</v>
      </c>
      <c r="S41" s="203" t="s">
        <v>6</v>
      </c>
      <c r="T41" s="204" t="s">
        <v>6</v>
      </c>
      <c r="U41" s="204" t="s">
        <v>6</v>
      </c>
      <c r="V41" s="205" t="s">
        <v>6</v>
      </c>
      <c r="W41" s="206" t="s">
        <v>6</v>
      </c>
      <c r="X41" s="206" t="s">
        <v>6</v>
      </c>
      <c r="Y41" s="203" t="s">
        <v>6</v>
      </c>
      <c r="Z41" s="204" t="s">
        <v>6</v>
      </c>
      <c r="AA41" s="204" t="s">
        <v>6</v>
      </c>
      <c r="AB41" s="206" t="s">
        <v>6</v>
      </c>
      <c r="AC41" s="205" t="s">
        <v>6</v>
      </c>
    </row>
    <row r="42" spans="2:29" x14ac:dyDescent="0.3">
      <c r="B42" s="77" t="s">
        <v>1</v>
      </c>
      <c r="C42" s="77" t="s">
        <v>414</v>
      </c>
      <c r="D42" s="77" t="s">
        <v>415</v>
      </c>
      <c r="E42" s="77" t="s">
        <v>344</v>
      </c>
      <c r="F42" s="203">
        <v>92.857142857142861</v>
      </c>
      <c r="G42" s="204">
        <v>100</v>
      </c>
      <c r="H42" s="204">
        <v>85.714285714285708</v>
      </c>
      <c r="I42" s="205">
        <v>100</v>
      </c>
      <c r="J42" s="206">
        <v>97.80952380952381</v>
      </c>
      <c r="K42" s="203" t="s">
        <v>6</v>
      </c>
      <c r="L42" s="204" t="s">
        <v>6</v>
      </c>
      <c r="M42" s="204" t="s">
        <v>6</v>
      </c>
      <c r="N42" s="204" t="s">
        <v>6</v>
      </c>
      <c r="O42" s="204" t="s">
        <v>6</v>
      </c>
      <c r="P42" s="204" t="s">
        <v>6</v>
      </c>
      <c r="Q42" s="204" t="s">
        <v>6</v>
      </c>
      <c r="R42" s="205" t="s">
        <v>6</v>
      </c>
      <c r="S42" s="203" t="s">
        <v>6</v>
      </c>
      <c r="T42" s="204" t="s">
        <v>6</v>
      </c>
      <c r="U42" s="204" t="s">
        <v>6</v>
      </c>
      <c r="V42" s="205" t="s">
        <v>6</v>
      </c>
      <c r="W42" s="206" t="s">
        <v>6</v>
      </c>
      <c r="X42" s="206" t="s">
        <v>6</v>
      </c>
      <c r="Y42" s="203" t="s">
        <v>6</v>
      </c>
      <c r="Z42" s="204" t="s">
        <v>6</v>
      </c>
      <c r="AA42" s="204" t="s">
        <v>6</v>
      </c>
      <c r="AB42" s="206" t="s">
        <v>6</v>
      </c>
      <c r="AC42" s="205" t="s">
        <v>6</v>
      </c>
    </row>
    <row r="43" spans="2:29" x14ac:dyDescent="0.3">
      <c r="B43" s="77" t="s">
        <v>1</v>
      </c>
      <c r="C43" s="77" t="s">
        <v>416</v>
      </c>
      <c r="D43" s="77" t="s">
        <v>417</v>
      </c>
      <c r="E43" s="77" t="s">
        <v>351</v>
      </c>
      <c r="F43" s="203">
        <v>72.214972527472526</v>
      </c>
      <c r="G43" s="204">
        <v>99.464285714285708</v>
      </c>
      <c r="H43" s="204">
        <v>51.126373626373621</v>
      </c>
      <c r="I43" s="205">
        <v>87.142857142857139</v>
      </c>
      <c r="J43" s="206">
        <v>91.333943833943835</v>
      </c>
      <c r="K43" s="203">
        <v>40.694553462410617</v>
      </c>
      <c r="L43" s="204">
        <v>69.543269230769226</v>
      </c>
      <c r="M43" s="204">
        <v>35.715811965811966</v>
      </c>
      <c r="N43" s="204">
        <v>36.533333333333331</v>
      </c>
      <c r="O43" s="204">
        <v>49.899267399267394</v>
      </c>
      <c r="P43" s="204">
        <v>51.149267399267394</v>
      </c>
      <c r="Q43" s="204">
        <v>41.208791208791204</v>
      </c>
      <c r="R43" s="205">
        <v>23.214285714285715</v>
      </c>
      <c r="S43" s="203">
        <v>39.884615384615387</v>
      </c>
      <c r="T43" s="204">
        <v>42.5</v>
      </c>
      <c r="U43" s="204">
        <v>42.5</v>
      </c>
      <c r="V43" s="205">
        <v>34.615384615384613</v>
      </c>
      <c r="W43" s="206">
        <v>51.136363636363633</v>
      </c>
      <c r="X43" s="206">
        <v>51.274509803921568</v>
      </c>
      <c r="Y43" s="203" t="s">
        <v>6</v>
      </c>
      <c r="Z43" s="204" t="s">
        <v>6</v>
      </c>
      <c r="AA43" s="204" t="s">
        <v>6</v>
      </c>
      <c r="AB43" s="206" t="s">
        <v>6</v>
      </c>
      <c r="AC43" s="205" t="s">
        <v>6</v>
      </c>
    </row>
    <row r="44" spans="2:29" x14ac:dyDescent="0.3">
      <c r="B44" s="77" t="s">
        <v>1</v>
      </c>
      <c r="C44" s="77" t="s">
        <v>418</v>
      </c>
      <c r="D44" s="77" t="s">
        <v>419</v>
      </c>
      <c r="E44" s="77" t="s">
        <v>351</v>
      </c>
      <c r="F44" s="203">
        <v>61.570512820512818</v>
      </c>
      <c r="G44" s="204">
        <v>95.46875</v>
      </c>
      <c r="H44" s="204">
        <v>35.016025641025635</v>
      </c>
      <c r="I44" s="205">
        <v>80.78125</v>
      </c>
      <c r="J44" s="206">
        <v>89.79567307692308</v>
      </c>
      <c r="K44" s="203">
        <v>30.148857219169717</v>
      </c>
      <c r="L44" s="204">
        <v>73.63636363636364</v>
      </c>
      <c r="M44" s="204">
        <v>21.041666666666668</v>
      </c>
      <c r="N44" s="204">
        <v>15.384615384615385</v>
      </c>
      <c r="O44" s="204">
        <v>31.370192307692307</v>
      </c>
      <c r="P44" s="204">
        <v>44.234775641025642</v>
      </c>
      <c r="Q44" s="204">
        <v>41.266025641025642</v>
      </c>
      <c r="R44" s="205">
        <v>19.375</v>
      </c>
      <c r="S44" s="203">
        <v>28.62962962962963</v>
      </c>
      <c r="T44" s="204">
        <v>33.703703703703702</v>
      </c>
      <c r="U44" s="204">
        <v>33.518518518518519</v>
      </c>
      <c r="V44" s="205">
        <v>18.518518518518519</v>
      </c>
      <c r="W44" s="206">
        <v>36.81818181818182</v>
      </c>
      <c r="X44" s="206">
        <v>33.333333333333336</v>
      </c>
      <c r="Y44" s="203" t="s">
        <v>6</v>
      </c>
      <c r="Z44" s="204" t="s">
        <v>6</v>
      </c>
      <c r="AA44" s="204" t="s">
        <v>6</v>
      </c>
      <c r="AB44" s="206" t="s">
        <v>6</v>
      </c>
      <c r="AC44" s="205" t="s">
        <v>6</v>
      </c>
    </row>
    <row r="45" spans="2:29" x14ac:dyDescent="0.3">
      <c r="B45" s="77" t="s">
        <v>1</v>
      </c>
      <c r="C45" s="77" t="s">
        <v>420</v>
      </c>
      <c r="D45" s="77" t="s">
        <v>421</v>
      </c>
      <c r="E45" s="77" t="s">
        <v>351</v>
      </c>
      <c r="F45" s="203">
        <v>89.571428571428569</v>
      </c>
      <c r="G45" s="204">
        <v>100</v>
      </c>
      <c r="H45" s="204">
        <v>80.571428571428569</v>
      </c>
      <c r="I45" s="205">
        <v>97.142857142857139</v>
      </c>
      <c r="J45" s="206">
        <v>96.952380952380963</v>
      </c>
      <c r="K45" s="203">
        <v>62.224489795918359</v>
      </c>
      <c r="L45" s="204">
        <v>95.689655172413794</v>
      </c>
      <c r="M45" s="204">
        <v>77.34375</v>
      </c>
      <c r="N45" s="204">
        <v>65.909090909090907</v>
      </c>
      <c r="O45" s="204">
        <v>53.571428571428569</v>
      </c>
      <c r="P45" s="204">
        <v>61.428571428571431</v>
      </c>
      <c r="Q45" s="204">
        <v>61.428571428571431</v>
      </c>
      <c r="R45" s="205">
        <v>43.571428571428569</v>
      </c>
      <c r="S45" s="203">
        <v>74.529411764705884</v>
      </c>
      <c r="T45" s="204">
        <v>80.392156862745097</v>
      </c>
      <c r="U45" s="204">
        <v>74.509803921568633</v>
      </c>
      <c r="V45" s="205">
        <v>68.627450980392155</v>
      </c>
      <c r="W45" s="206">
        <v>84.482758620689651</v>
      </c>
      <c r="X45" s="206">
        <v>67.777777777777786</v>
      </c>
      <c r="Y45" s="203">
        <v>57.238095238095234</v>
      </c>
      <c r="Z45" s="204">
        <v>75.904761904761898</v>
      </c>
      <c r="AA45" s="204">
        <v>38.571428571428569</v>
      </c>
      <c r="AB45" s="206">
        <v>47.115384615384613</v>
      </c>
      <c r="AC45" s="205">
        <v>73.684210526315795</v>
      </c>
    </row>
    <row r="46" spans="2:29" x14ac:dyDescent="0.3">
      <c r="B46" s="77" t="s">
        <v>1</v>
      </c>
      <c r="C46" s="77" t="s">
        <v>422</v>
      </c>
      <c r="D46" s="77" t="s">
        <v>423</v>
      </c>
      <c r="E46" s="77" t="s">
        <v>351</v>
      </c>
      <c r="F46" s="203">
        <v>62.622877122877121</v>
      </c>
      <c r="G46" s="204">
        <v>98.696969696969703</v>
      </c>
      <c r="H46" s="204">
        <v>35.124542124542117</v>
      </c>
      <c r="I46" s="205">
        <v>81.545454545454547</v>
      </c>
      <c r="J46" s="206">
        <v>93.689310689310702</v>
      </c>
      <c r="K46" s="203">
        <v>34.598944706087565</v>
      </c>
      <c r="L46" s="204">
        <v>50.366300366300365</v>
      </c>
      <c r="M46" s="204">
        <v>26.253561253561251</v>
      </c>
      <c r="N46" s="204">
        <v>21.494252873563219</v>
      </c>
      <c r="O46" s="204">
        <v>40.934065934065934</v>
      </c>
      <c r="P46" s="204">
        <v>44.014652014652007</v>
      </c>
      <c r="Q46" s="204">
        <v>38.062271062271066</v>
      </c>
      <c r="R46" s="205">
        <v>21.300366300366303</v>
      </c>
      <c r="S46" s="203">
        <v>31.5625</v>
      </c>
      <c r="T46" s="204">
        <v>35.915178571428577</v>
      </c>
      <c r="U46" s="204">
        <v>35.550595238095234</v>
      </c>
      <c r="V46" s="205">
        <v>23.072916666666668</v>
      </c>
      <c r="W46" s="206">
        <v>23.765432098765434</v>
      </c>
      <c r="X46" s="206">
        <v>34.666666666666671</v>
      </c>
      <c r="Y46" s="203" t="s">
        <v>6</v>
      </c>
      <c r="Z46" s="204" t="s">
        <v>6</v>
      </c>
      <c r="AA46" s="204" t="s">
        <v>6</v>
      </c>
      <c r="AB46" s="206" t="s">
        <v>6</v>
      </c>
      <c r="AC46" s="205" t="s">
        <v>6</v>
      </c>
    </row>
    <row r="47" spans="2:29" x14ac:dyDescent="0.3">
      <c r="B47" s="77" t="s">
        <v>1</v>
      </c>
      <c r="C47" s="77" t="s">
        <v>424</v>
      </c>
      <c r="D47" s="77" t="s">
        <v>425</v>
      </c>
      <c r="E47" s="77" t="s">
        <v>351</v>
      </c>
      <c r="F47" s="203">
        <v>76.193181818181813</v>
      </c>
      <c r="G47" s="204">
        <v>99.772727272727266</v>
      </c>
      <c r="H47" s="204">
        <v>59.31818181818182</v>
      </c>
      <c r="I47" s="205">
        <v>86.36363636363636</v>
      </c>
      <c r="J47" s="206">
        <v>98.106060606060595</v>
      </c>
      <c r="K47" s="203">
        <v>50.400432900432889</v>
      </c>
      <c r="L47" s="204">
        <v>85</v>
      </c>
      <c r="M47" s="204">
        <v>47.352941176470587</v>
      </c>
      <c r="N47" s="204">
        <v>55.555555555555557</v>
      </c>
      <c r="O47" s="204">
        <v>45.151515151515156</v>
      </c>
      <c r="P47" s="204">
        <v>50.606060606060616</v>
      </c>
      <c r="Q47" s="204">
        <v>60.151515151515149</v>
      </c>
      <c r="R47" s="205">
        <v>31.818181818181817</v>
      </c>
      <c r="S47" s="203">
        <v>54.631578947368418</v>
      </c>
      <c r="T47" s="204">
        <v>63.421052631578945</v>
      </c>
      <c r="U47" s="204">
        <v>63.421052631578945</v>
      </c>
      <c r="V47" s="205">
        <v>33.333333333333336</v>
      </c>
      <c r="W47" s="206">
        <v>52.89473684210526</v>
      </c>
      <c r="X47" s="206">
        <v>52.777777777777779</v>
      </c>
      <c r="Y47" s="203" t="s">
        <v>6</v>
      </c>
      <c r="Z47" s="204" t="s">
        <v>6</v>
      </c>
      <c r="AA47" s="204" t="s">
        <v>6</v>
      </c>
      <c r="AB47" s="206" t="s">
        <v>6</v>
      </c>
      <c r="AC47" s="205" t="s">
        <v>6</v>
      </c>
    </row>
    <row r="48" spans="2:29" x14ac:dyDescent="0.3">
      <c r="B48" s="77" t="s">
        <v>1</v>
      </c>
      <c r="C48" s="77" t="s">
        <v>426</v>
      </c>
      <c r="D48" s="77" t="s">
        <v>427</v>
      </c>
      <c r="E48" s="77" t="s">
        <v>351</v>
      </c>
      <c r="F48" s="203">
        <v>72.357142857142861</v>
      </c>
      <c r="G48" s="204">
        <v>100</v>
      </c>
      <c r="H48" s="204">
        <v>50.571428571428569</v>
      </c>
      <c r="I48" s="205">
        <v>88.285714285714292</v>
      </c>
      <c r="J48" s="206">
        <v>92.904761904761898</v>
      </c>
      <c r="K48" s="203">
        <v>45.256802721088427</v>
      </c>
      <c r="L48" s="204">
        <v>84.117647058823536</v>
      </c>
      <c r="M48" s="204">
        <v>48.333333333333336</v>
      </c>
      <c r="N48" s="204">
        <v>32</v>
      </c>
      <c r="O48" s="204">
        <v>48.142857142857146</v>
      </c>
      <c r="P48" s="204">
        <v>66.428571428571431</v>
      </c>
      <c r="Q48" s="204">
        <v>49.571428571428569</v>
      </c>
      <c r="R48" s="205">
        <v>14.857142857142858</v>
      </c>
      <c r="S48" s="203">
        <v>41.857142857142854</v>
      </c>
      <c r="T48" s="204">
        <v>49.81203007518797</v>
      </c>
      <c r="U48" s="204">
        <v>46.2406015037594</v>
      </c>
      <c r="V48" s="205">
        <v>29.464285714285715</v>
      </c>
      <c r="W48" s="206">
        <v>39.5</v>
      </c>
      <c r="X48" s="206">
        <v>39.166666666666664</v>
      </c>
      <c r="Y48" s="203" t="s">
        <v>6</v>
      </c>
      <c r="Z48" s="204" t="s">
        <v>6</v>
      </c>
      <c r="AA48" s="204" t="s">
        <v>6</v>
      </c>
      <c r="AB48" s="206" t="s">
        <v>6</v>
      </c>
      <c r="AC48" s="205" t="s">
        <v>6</v>
      </c>
    </row>
    <row r="49" spans="2:29" x14ac:dyDescent="0.3">
      <c r="B49" s="77" t="s">
        <v>1</v>
      </c>
      <c r="C49" s="77" t="s">
        <v>428</v>
      </c>
      <c r="D49" s="77" t="s">
        <v>429</v>
      </c>
      <c r="E49" s="77" t="s">
        <v>351</v>
      </c>
      <c r="F49" s="203">
        <v>91.564102564102569</v>
      </c>
      <c r="G49" s="204">
        <v>97.142857142857139</v>
      </c>
      <c r="H49" s="204">
        <v>88.937728937728934</v>
      </c>
      <c r="I49" s="205">
        <v>91.238095238095227</v>
      </c>
      <c r="J49" s="206">
        <v>86.336996336996336</v>
      </c>
      <c r="K49" s="203">
        <v>53.558869701726849</v>
      </c>
      <c r="L49" s="204">
        <v>84.875930521091817</v>
      </c>
      <c r="M49" s="204">
        <v>60.085470085470085</v>
      </c>
      <c r="N49" s="204">
        <v>35.016542597187751</v>
      </c>
      <c r="O49" s="204">
        <v>44.216117216117219</v>
      </c>
      <c r="P49" s="204">
        <v>69.978021978021985</v>
      </c>
      <c r="Q49" s="204">
        <v>55.406593406593409</v>
      </c>
      <c r="R49" s="205">
        <v>33.714285714285715</v>
      </c>
      <c r="S49" s="203">
        <v>67.794117647058826</v>
      </c>
      <c r="T49" s="204">
        <v>81.806722689075627</v>
      </c>
      <c r="U49" s="204">
        <v>70.490196078431381</v>
      </c>
      <c r="V49" s="205">
        <v>50.931372549019613</v>
      </c>
      <c r="W49" s="206">
        <v>77.678571428571431</v>
      </c>
      <c r="X49" s="206">
        <v>62.66084558823529</v>
      </c>
      <c r="Y49" s="203" t="s">
        <v>6</v>
      </c>
      <c r="Z49" s="204" t="s">
        <v>6</v>
      </c>
      <c r="AA49" s="204" t="s">
        <v>6</v>
      </c>
      <c r="AB49" s="206" t="s">
        <v>6</v>
      </c>
      <c r="AC49" s="205" t="s">
        <v>6</v>
      </c>
    </row>
    <row r="50" spans="2:29" x14ac:dyDescent="0.3">
      <c r="B50" s="77" t="s">
        <v>1</v>
      </c>
      <c r="C50" s="77" t="s">
        <v>430</v>
      </c>
      <c r="D50" s="77" t="s">
        <v>431</v>
      </c>
      <c r="E50" s="77" t="s">
        <v>351</v>
      </c>
      <c r="F50" s="203">
        <v>91.964285714285708</v>
      </c>
      <c r="G50" s="204">
        <v>100</v>
      </c>
      <c r="H50" s="204">
        <v>85.714285714285708</v>
      </c>
      <c r="I50" s="205">
        <v>96.428571428571431</v>
      </c>
      <c r="J50" s="206">
        <v>85.714285714285708</v>
      </c>
      <c r="K50" s="203">
        <v>49.107142857142847</v>
      </c>
      <c r="L50" s="204">
        <v>91.666666666666671</v>
      </c>
      <c r="M50" s="204">
        <v>50</v>
      </c>
      <c r="N50" s="204">
        <v>43.478260869565219</v>
      </c>
      <c r="O50" s="204">
        <v>39.285714285714285</v>
      </c>
      <c r="P50" s="204">
        <v>67.857142857142861</v>
      </c>
      <c r="Q50" s="204">
        <v>46.428571428571431</v>
      </c>
      <c r="R50" s="205">
        <v>17.857142857142858</v>
      </c>
      <c r="S50" s="203">
        <v>73.913043478260875</v>
      </c>
      <c r="T50" s="204">
        <v>86.956521739130437</v>
      </c>
      <c r="U50" s="204">
        <v>73.913043478260875</v>
      </c>
      <c r="V50" s="205">
        <v>60.869565217391305</v>
      </c>
      <c r="W50" s="206">
        <v>60</v>
      </c>
      <c r="X50" s="206">
        <v>60.869565217391305</v>
      </c>
      <c r="Y50" s="203">
        <v>60.714285714285715</v>
      </c>
      <c r="Z50" s="204">
        <v>82.142857142857139</v>
      </c>
      <c r="AA50" s="204">
        <v>39.285714285714285</v>
      </c>
      <c r="AB50" s="206">
        <v>31.818181818181817</v>
      </c>
      <c r="AC50" s="205">
        <v>63.636363636363633</v>
      </c>
    </row>
    <row r="51" spans="2:29" x14ac:dyDescent="0.3">
      <c r="B51" s="77" t="s">
        <v>1</v>
      </c>
      <c r="C51" s="77" t="s">
        <v>432</v>
      </c>
      <c r="D51" s="77" t="s">
        <v>433</v>
      </c>
      <c r="E51" s="77" t="s">
        <v>344</v>
      </c>
      <c r="F51" s="203">
        <v>74.765624999999986</v>
      </c>
      <c r="G51" s="204">
        <v>98.541666666666671</v>
      </c>
      <c r="H51" s="204">
        <v>58.177083333333336</v>
      </c>
      <c r="I51" s="205">
        <v>84.166666666666671</v>
      </c>
      <c r="J51" s="206">
        <v>87.96875</v>
      </c>
      <c r="K51" s="203" t="s">
        <v>6</v>
      </c>
      <c r="L51" s="204" t="s">
        <v>6</v>
      </c>
      <c r="M51" s="204" t="s">
        <v>6</v>
      </c>
      <c r="N51" s="204" t="s">
        <v>6</v>
      </c>
      <c r="O51" s="204" t="s">
        <v>6</v>
      </c>
      <c r="P51" s="204" t="s">
        <v>6</v>
      </c>
      <c r="Q51" s="204" t="s">
        <v>6</v>
      </c>
      <c r="R51" s="205" t="s">
        <v>6</v>
      </c>
      <c r="S51" s="203" t="s">
        <v>6</v>
      </c>
      <c r="T51" s="204" t="s">
        <v>6</v>
      </c>
      <c r="U51" s="204" t="s">
        <v>6</v>
      </c>
      <c r="V51" s="205" t="s">
        <v>6</v>
      </c>
      <c r="W51" s="206" t="s">
        <v>6</v>
      </c>
      <c r="X51" s="206" t="s">
        <v>6</v>
      </c>
      <c r="Y51" s="203" t="s">
        <v>6</v>
      </c>
      <c r="Z51" s="204" t="s">
        <v>6</v>
      </c>
      <c r="AA51" s="204" t="s">
        <v>6</v>
      </c>
      <c r="AB51" s="206" t="s">
        <v>6</v>
      </c>
      <c r="AC51" s="205" t="s">
        <v>6</v>
      </c>
    </row>
    <row r="52" spans="2:29" x14ac:dyDescent="0.3">
      <c r="B52" s="77" t="s">
        <v>2</v>
      </c>
      <c r="C52" s="77" t="s">
        <v>434</v>
      </c>
      <c r="D52" s="77" t="s">
        <v>435</v>
      </c>
      <c r="E52" s="77" t="s">
        <v>344</v>
      </c>
      <c r="F52" s="203">
        <v>96.428571428571431</v>
      </c>
      <c r="G52" s="204">
        <v>100</v>
      </c>
      <c r="H52" s="204">
        <v>94.285714285714292</v>
      </c>
      <c r="I52" s="205">
        <v>97.142857142857139</v>
      </c>
      <c r="J52" s="206">
        <v>82.285714285714292</v>
      </c>
      <c r="K52" s="203" t="s">
        <v>6</v>
      </c>
      <c r="L52" s="204" t="s">
        <v>6</v>
      </c>
      <c r="M52" s="204" t="s">
        <v>6</v>
      </c>
      <c r="N52" s="204" t="s">
        <v>6</v>
      </c>
      <c r="O52" s="204" t="s">
        <v>6</v>
      </c>
      <c r="P52" s="204" t="s">
        <v>6</v>
      </c>
      <c r="Q52" s="204" t="s">
        <v>6</v>
      </c>
      <c r="R52" s="205" t="s">
        <v>6</v>
      </c>
      <c r="S52" s="203" t="s">
        <v>6</v>
      </c>
      <c r="T52" s="204" t="s">
        <v>6</v>
      </c>
      <c r="U52" s="204" t="s">
        <v>6</v>
      </c>
      <c r="V52" s="205" t="s">
        <v>6</v>
      </c>
      <c r="W52" s="206" t="s">
        <v>6</v>
      </c>
      <c r="X52" s="206" t="s">
        <v>6</v>
      </c>
      <c r="Y52" s="203" t="s">
        <v>6</v>
      </c>
      <c r="Z52" s="204" t="s">
        <v>6</v>
      </c>
      <c r="AA52" s="204" t="s">
        <v>6</v>
      </c>
      <c r="AB52" s="206" t="s">
        <v>6</v>
      </c>
      <c r="AC52" s="205" t="s">
        <v>6</v>
      </c>
    </row>
    <row r="53" spans="2:29" x14ac:dyDescent="0.3">
      <c r="B53" s="77" t="s">
        <v>2</v>
      </c>
      <c r="C53" s="77" t="s">
        <v>436</v>
      </c>
      <c r="D53" s="77" t="s">
        <v>437</v>
      </c>
      <c r="E53" s="77" t="s">
        <v>344</v>
      </c>
      <c r="F53" s="203">
        <v>97.928571428571431</v>
      </c>
      <c r="G53" s="204">
        <v>100</v>
      </c>
      <c r="H53" s="204">
        <v>95.857142857142861</v>
      </c>
      <c r="I53" s="205">
        <v>100</v>
      </c>
      <c r="J53" s="206">
        <v>88.571428571428569</v>
      </c>
      <c r="K53" s="203" t="s">
        <v>6</v>
      </c>
      <c r="L53" s="204" t="s">
        <v>6</v>
      </c>
      <c r="M53" s="204" t="s">
        <v>6</v>
      </c>
      <c r="N53" s="204" t="s">
        <v>6</v>
      </c>
      <c r="O53" s="204" t="s">
        <v>6</v>
      </c>
      <c r="P53" s="204" t="s">
        <v>6</v>
      </c>
      <c r="Q53" s="204" t="s">
        <v>6</v>
      </c>
      <c r="R53" s="205" t="s">
        <v>6</v>
      </c>
      <c r="S53" s="203" t="s">
        <v>6</v>
      </c>
      <c r="T53" s="204" t="s">
        <v>6</v>
      </c>
      <c r="U53" s="204" t="s">
        <v>6</v>
      </c>
      <c r="V53" s="205" t="s">
        <v>6</v>
      </c>
      <c r="W53" s="206" t="s">
        <v>6</v>
      </c>
      <c r="X53" s="206" t="s">
        <v>6</v>
      </c>
      <c r="Y53" s="203" t="s">
        <v>6</v>
      </c>
      <c r="Z53" s="204" t="s">
        <v>6</v>
      </c>
      <c r="AA53" s="204" t="s">
        <v>6</v>
      </c>
      <c r="AB53" s="206" t="s">
        <v>6</v>
      </c>
      <c r="AC53" s="205" t="s">
        <v>6</v>
      </c>
    </row>
    <row r="54" spans="2:29" x14ac:dyDescent="0.3">
      <c r="B54" s="77" t="s">
        <v>2</v>
      </c>
      <c r="C54" s="77" t="s">
        <v>475</v>
      </c>
      <c r="D54" s="77" t="s">
        <v>476</v>
      </c>
      <c r="E54" s="77" t="s">
        <v>351</v>
      </c>
      <c r="F54" s="203" t="s">
        <v>6</v>
      </c>
      <c r="G54" s="204" t="s">
        <v>6</v>
      </c>
      <c r="H54" s="204" t="s">
        <v>6</v>
      </c>
      <c r="I54" s="205" t="s">
        <v>6</v>
      </c>
      <c r="J54" s="206" t="s">
        <v>6</v>
      </c>
      <c r="K54" s="203" t="s">
        <v>6</v>
      </c>
      <c r="L54" s="204" t="s">
        <v>6</v>
      </c>
      <c r="M54" s="204" t="s">
        <v>6</v>
      </c>
      <c r="N54" s="204" t="s">
        <v>6</v>
      </c>
      <c r="O54" s="204" t="s">
        <v>6</v>
      </c>
      <c r="P54" s="204" t="s">
        <v>6</v>
      </c>
      <c r="Q54" s="204" t="s">
        <v>6</v>
      </c>
      <c r="R54" s="205" t="s">
        <v>6</v>
      </c>
      <c r="S54" s="203" t="s">
        <v>6</v>
      </c>
      <c r="T54" s="204" t="s">
        <v>6</v>
      </c>
      <c r="U54" s="204" t="s">
        <v>6</v>
      </c>
      <c r="V54" s="205" t="s">
        <v>6</v>
      </c>
      <c r="W54" s="206" t="s">
        <v>6</v>
      </c>
      <c r="X54" s="206" t="s">
        <v>6</v>
      </c>
      <c r="Y54" s="203">
        <v>78.214285714285708</v>
      </c>
      <c r="Z54" s="204">
        <v>89.285714285714292</v>
      </c>
      <c r="AA54" s="204">
        <v>67.142857142857139</v>
      </c>
      <c r="AB54" s="206">
        <v>9.0909090909090917</v>
      </c>
      <c r="AC54" s="205">
        <v>68.333333333333329</v>
      </c>
    </row>
    <row r="55" spans="2:29" x14ac:dyDescent="0.3">
      <c r="B55" s="77" t="s">
        <v>2</v>
      </c>
      <c r="C55" s="77" t="s">
        <v>438</v>
      </c>
      <c r="D55" s="77" t="s">
        <v>439</v>
      </c>
      <c r="E55" s="77" t="s">
        <v>351</v>
      </c>
      <c r="F55" s="203">
        <v>91.285714285714292</v>
      </c>
      <c r="G55" s="204">
        <v>100</v>
      </c>
      <c r="H55" s="204">
        <v>82.857142857142861</v>
      </c>
      <c r="I55" s="205">
        <v>99.428571428571431</v>
      </c>
      <c r="J55" s="206">
        <v>83.428571428571431</v>
      </c>
      <c r="K55" s="203">
        <v>67.027210884353735</v>
      </c>
      <c r="L55" s="204">
        <v>93.333333333333329</v>
      </c>
      <c r="M55" s="204">
        <v>79.494949494949481</v>
      </c>
      <c r="N55" s="204">
        <v>66.515151515151516</v>
      </c>
      <c r="O55" s="204">
        <v>61.619047619047613</v>
      </c>
      <c r="P55" s="204">
        <v>74.523809523809518</v>
      </c>
      <c r="Q55" s="204">
        <v>70.095238095238102</v>
      </c>
      <c r="R55" s="205">
        <v>43.428571428571431</v>
      </c>
      <c r="S55" s="203">
        <v>60.84375</v>
      </c>
      <c r="T55" s="204">
        <v>87.864583333333343</v>
      </c>
      <c r="U55" s="204">
        <v>65.729166666666671</v>
      </c>
      <c r="V55" s="205">
        <v>28.75</v>
      </c>
      <c r="W55" s="206">
        <v>84.611111111111114</v>
      </c>
      <c r="X55" s="206">
        <v>54.277777777777779</v>
      </c>
      <c r="Y55" s="203">
        <v>77.190476190476204</v>
      </c>
      <c r="Z55" s="204">
        <v>87.190476190476204</v>
      </c>
      <c r="AA55" s="204">
        <v>67.190476190476204</v>
      </c>
      <c r="AB55" s="206">
        <v>11.538461538461538</v>
      </c>
      <c r="AC55" s="205">
        <v>71.245791245791239</v>
      </c>
    </row>
    <row r="56" spans="2:29" x14ac:dyDescent="0.3">
      <c r="B56" s="77" t="s">
        <v>2</v>
      </c>
      <c r="C56" s="77" t="s">
        <v>440</v>
      </c>
      <c r="D56" s="77" t="s">
        <v>441</v>
      </c>
      <c r="E56" s="77" t="s">
        <v>351</v>
      </c>
      <c r="F56" s="203">
        <v>86.523809523809518</v>
      </c>
      <c r="G56" s="204">
        <v>100</v>
      </c>
      <c r="H56" s="204">
        <v>73.619047619047635</v>
      </c>
      <c r="I56" s="205">
        <v>98.857142857142861</v>
      </c>
      <c r="J56" s="206">
        <v>96.571428571428569</v>
      </c>
      <c r="K56" s="203">
        <v>56.829931972789119</v>
      </c>
      <c r="L56" s="204">
        <v>81.296296296296291</v>
      </c>
      <c r="M56" s="204">
        <v>65.913978494623663</v>
      </c>
      <c r="N56" s="204">
        <v>52.96875</v>
      </c>
      <c r="O56" s="204">
        <v>47.047619047619051</v>
      </c>
      <c r="P56" s="204">
        <v>60.190476190476197</v>
      </c>
      <c r="Q56" s="204">
        <v>60.761904761904773</v>
      </c>
      <c r="R56" s="205">
        <v>44.80952380952381</v>
      </c>
      <c r="S56" s="203">
        <v>53.029411764705884</v>
      </c>
      <c r="T56" s="204">
        <v>70.637254901960787</v>
      </c>
      <c r="U56" s="204">
        <v>51.470588235294116</v>
      </c>
      <c r="V56" s="205">
        <v>36.86274509803922</v>
      </c>
      <c r="W56" s="206">
        <v>66.388888888888886</v>
      </c>
      <c r="X56" s="206">
        <v>65.952380952380949</v>
      </c>
      <c r="Y56" s="203">
        <v>64.714285714285708</v>
      </c>
      <c r="Z56" s="204">
        <v>77.523809523809533</v>
      </c>
      <c r="AA56" s="204">
        <v>51.904761904761905</v>
      </c>
      <c r="AB56" s="206">
        <v>25</v>
      </c>
      <c r="AC56" s="205">
        <v>63.557692307692307</v>
      </c>
    </row>
    <row r="57" spans="2:29" x14ac:dyDescent="0.3">
      <c r="B57" s="77" t="s">
        <v>2</v>
      </c>
      <c r="C57" s="77" t="s">
        <v>442</v>
      </c>
      <c r="D57" s="77" t="s">
        <v>443</v>
      </c>
      <c r="E57" s="77" t="s">
        <v>344</v>
      </c>
      <c r="F57" s="203">
        <v>88.703703703703709</v>
      </c>
      <c r="G57" s="204">
        <v>100</v>
      </c>
      <c r="H57" s="204">
        <v>79.876543209876544</v>
      </c>
      <c r="I57" s="205">
        <v>95.061728395061735</v>
      </c>
      <c r="J57" s="206">
        <v>94.074074074074076</v>
      </c>
      <c r="K57" s="203" t="s">
        <v>6</v>
      </c>
      <c r="L57" s="204" t="s">
        <v>6</v>
      </c>
      <c r="M57" s="204" t="s">
        <v>6</v>
      </c>
      <c r="N57" s="204" t="s">
        <v>6</v>
      </c>
      <c r="O57" s="204" t="s">
        <v>6</v>
      </c>
      <c r="P57" s="204" t="s">
        <v>6</v>
      </c>
      <c r="Q57" s="204" t="s">
        <v>6</v>
      </c>
      <c r="R57" s="205" t="s">
        <v>6</v>
      </c>
      <c r="S57" s="203" t="s">
        <v>6</v>
      </c>
      <c r="T57" s="204" t="s">
        <v>6</v>
      </c>
      <c r="U57" s="204" t="s">
        <v>6</v>
      </c>
      <c r="V57" s="205" t="s">
        <v>6</v>
      </c>
      <c r="W57" s="206" t="s">
        <v>6</v>
      </c>
      <c r="X57" s="206" t="s">
        <v>6</v>
      </c>
      <c r="Y57" s="203" t="s">
        <v>6</v>
      </c>
      <c r="Z57" s="204" t="s">
        <v>6</v>
      </c>
      <c r="AA57" s="204" t="s">
        <v>6</v>
      </c>
      <c r="AB57" s="206" t="s">
        <v>6</v>
      </c>
      <c r="AC57" s="205" t="s">
        <v>6</v>
      </c>
    </row>
    <row r="58" spans="2:29" x14ac:dyDescent="0.3">
      <c r="B58" s="77" t="s">
        <v>2</v>
      </c>
      <c r="C58" s="77" t="s">
        <v>444</v>
      </c>
      <c r="D58" s="77" t="s">
        <v>445</v>
      </c>
      <c r="E58" s="77" t="s">
        <v>351</v>
      </c>
      <c r="F58" s="203">
        <v>81.976190476190482</v>
      </c>
      <c r="G58" s="204">
        <v>97.142857142857139</v>
      </c>
      <c r="H58" s="204">
        <v>65.38095238095238</v>
      </c>
      <c r="I58" s="205">
        <v>100</v>
      </c>
      <c r="J58" s="206">
        <v>92</v>
      </c>
      <c r="K58" s="203">
        <v>46.155102040816331</v>
      </c>
      <c r="L58" s="204">
        <v>77.599999999999994</v>
      </c>
      <c r="M58" s="204">
        <v>52.944444444444443</v>
      </c>
      <c r="N58" s="204">
        <v>44.516129032258064</v>
      </c>
      <c r="O58" s="204">
        <v>32.571428571428569</v>
      </c>
      <c r="P58" s="204">
        <v>52.571428571428569</v>
      </c>
      <c r="Q58" s="204">
        <v>45.142857142857146</v>
      </c>
      <c r="R58" s="205">
        <v>34.857142857142854</v>
      </c>
      <c r="S58" s="203">
        <v>57.068965517241381</v>
      </c>
      <c r="T58" s="204">
        <v>73.448275862068968</v>
      </c>
      <c r="U58" s="204">
        <v>56.551724137931032</v>
      </c>
      <c r="V58" s="205">
        <v>40.714285714285715</v>
      </c>
      <c r="W58" s="206">
        <v>72.592592592592595</v>
      </c>
      <c r="X58" s="206">
        <v>67.692307692307693</v>
      </c>
      <c r="Y58" s="203">
        <v>59.714285714285715</v>
      </c>
      <c r="Z58" s="204">
        <v>76.666666666666657</v>
      </c>
      <c r="AA58" s="204">
        <v>42.761904761904759</v>
      </c>
      <c r="AB58" s="206">
        <v>31</v>
      </c>
      <c r="AC58" s="205">
        <v>44</v>
      </c>
    </row>
    <row r="59" spans="2:29" x14ac:dyDescent="0.3">
      <c r="B59" s="77" t="s">
        <v>2</v>
      </c>
      <c r="C59" s="77" t="s">
        <v>446</v>
      </c>
      <c r="D59" s="77" t="s">
        <v>447</v>
      </c>
      <c r="E59" s="77" t="s">
        <v>351</v>
      </c>
      <c r="F59" s="203">
        <v>68.392857142857139</v>
      </c>
      <c r="G59" s="204">
        <v>87.142857142857139</v>
      </c>
      <c r="H59" s="204">
        <v>54.285714285714285</v>
      </c>
      <c r="I59" s="205">
        <v>77.857142857142861</v>
      </c>
      <c r="J59" s="206">
        <v>90</v>
      </c>
      <c r="K59" s="203">
        <v>44.761904761904759</v>
      </c>
      <c r="L59" s="204">
        <v>95</v>
      </c>
      <c r="M59" s="204">
        <v>60</v>
      </c>
      <c r="N59" s="204">
        <v>48.571428571428569</v>
      </c>
      <c r="O59" s="204">
        <v>39.285714285714285</v>
      </c>
      <c r="P59" s="204">
        <v>53.571428571428569</v>
      </c>
      <c r="Q59" s="204">
        <v>49.285714285714285</v>
      </c>
      <c r="R59" s="205">
        <v>28.571428571428573</v>
      </c>
      <c r="S59" s="203">
        <v>62.666666666666664</v>
      </c>
      <c r="T59" s="204">
        <v>81.481481481481481</v>
      </c>
      <c r="U59" s="204">
        <v>62.962962962962969</v>
      </c>
      <c r="V59" s="205">
        <v>43.137254901960787</v>
      </c>
      <c r="W59" s="206">
        <v>76.315789473684205</v>
      </c>
      <c r="X59" s="206">
        <v>59.375</v>
      </c>
      <c r="Y59" s="203" t="s">
        <v>6</v>
      </c>
      <c r="Z59" s="204" t="s">
        <v>6</v>
      </c>
      <c r="AA59" s="204" t="s">
        <v>6</v>
      </c>
      <c r="AB59" s="206" t="s">
        <v>6</v>
      </c>
      <c r="AC59" s="205" t="s">
        <v>6</v>
      </c>
    </row>
    <row r="60" spans="2:29" x14ac:dyDescent="0.3">
      <c r="B60" s="77" t="s">
        <v>2</v>
      </c>
      <c r="C60" s="77" t="s">
        <v>448</v>
      </c>
      <c r="D60" s="77" t="s">
        <v>449</v>
      </c>
      <c r="E60" s="77" t="s">
        <v>344</v>
      </c>
      <c r="F60" s="203">
        <v>95.571428571428569</v>
      </c>
      <c r="G60" s="204">
        <v>96.571428571428569</v>
      </c>
      <c r="H60" s="204">
        <v>96.571428571428569</v>
      </c>
      <c r="I60" s="205">
        <v>92.571428571428569</v>
      </c>
      <c r="J60" s="206">
        <v>73.714285714285708</v>
      </c>
      <c r="K60" s="203" t="s">
        <v>6</v>
      </c>
      <c r="L60" s="204" t="s">
        <v>6</v>
      </c>
      <c r="M60" s="204" t="s">
        <v>6</v>
      </c>
      <c r="N60" s="204" t="s">
        <v>6</v>
      </c>
      <c r="O60" s="204" t="s">
        <v>6</v>
      </c>
      <c r="P60" s="204" t="s">
        <v>6</v>
      </c>
      <c r="Q60" s="204" t="s">
        <v>6</v>
      </c>
      <c r="R60" s="205" t="s">
        <v>6</v>
      </c>
      <c r="S60" s="203" t="s">
        <v>6</v>
      </c>
      <c r="T60" s="204" t="s">
        <v>6</v>
      </c>
      <c r="U60" s="204" t="s">
        <v>6</v>
      </c>
      <c r="V60" s="205" t="s">
        <v>6</v>
      </c>
      <c r="W60" s="206" t="s">
        <v>6</v>
      </c>
      <c r="X60" s="206" t="s">
        <v>6</v>
      </c>
      <c r="Y60" s="203" t="s">
        <v>6</v>
      </c>
      <c r="Z60" s="204" t="s">
        <v>6</v>
      </c>
      <c r="AA60" s="204" t="s">
        <v>6</v>
      </c>
      <c r="AB60" s="206" t="s">
        <v>6</v>
      </c>
      <c r="AC60" s="205" t="s">
        <v>6</v>
      </c>
    </row>
    <row r="61" spans="2:29" x14ac:dyDescent="0.3">
      <c r="B61" s="77" t="s">
        <v>2</v>
      </c>
      <c r="C61" s="77" t="s">
        <v>450</v>
      </c>
      <c r="D61" s="77" t="s">
        <v>451</v>
      </c>
      <c r="E61" s="77" t="s">
        <v>344</v>
      </c>
      <c r="F61" s="203">
        <v>97.142857142857139</v>
      </c>
      <c r="G61" s="204">
        <v>100</v>
      </c>
      <c r="H61" s="204">
        <v>96.571428571428569</v>
      </c>
      <c r="I61" s="205">
        <v>95.428571428571431</v>
      </c>
      <c r="J61" s="206">
        <v>85.428571428571431</v>
      </c>
      <c r="K61" s="203" t="s">
        <v>6</v>
      </c>
      <c r="L61" s="204" t="s">
        <v>6</v>
      </c>
      <c r="M61" s="204" t="s">
        <v>6</v>
      </c>
      <c r="N61" s="204" t="s">
        <v>6</v>
      </c>
      <c r="O61" s="204" t="s">
        <v>6</v>
      </c>
      <c r="P61" s="204" t="s">
        <v>6</v>
      </c>
      <c r="Q61" s="204" t="s">
        <v>6</v>
      </c>
      <c r="R61" s="205" t="s">
        <v>6</v>
      </c>
      <c r="S61" s="203" t="s">
        <v>6</v>
      </c>
      <c r="T61" s="204" t="s">
        <v>6</v>
      </c>
      <c r="U61" s="204" t="s">
        <v>6</v>
      </c>
      <c r="V61" s="205" t="s">
        <v>6</v>
      </c>
      <c r="W61" s="206" t="s">
        <v>6</v>
      </c>
      <c r="X61" s="206" t="s">
        <v>6</v>
      </c>
      <c r="Y61" s="203" t="s">
        <v>6</v>
      </c>
      <c r="Z61" s="204" t="s">
        <v>6</v>
      </c>
      <c r="AA61" s="204" t="s">
        <v>6</v>
      </c>
      <c r="AB61" s="206" t="s">
        <v>6</v>
      </c>
      <c r="AC61" s="205" t="s">
        <v>6</v>
      </c>
    </row>
    <row r="62" spans="2:29" x14ac:dyDescent="0.3">
      <c r="B62" s="77" t="s">
        <v>2</v>
      </c>
      <c r="C62" s="77" t="s">
        <v>452</v>
      </c>
      <c r="D62" s="77" t="s">
        <v>453</v>
      </c>
      <c r="E62" s="77" t="s">
        <v>344</v>
      </c>
      <c r="F62" s="203">
        <v>90</v>
      </c>
      <c r="G62" s="204">
        <v>95.428571428571431</v>
      </c>
      <c r="H62" s="204">
        <v>87.142857142857139</v>
      </c>
      <c r="I62" s="205">
        <v>90.285714285714292</v>
      </c>
      <c r="J62" s="206">
        <v>87.714285714285708</v>
      </c>
      <c r="K62" s="203" t="s">
        <v>6</v>
      </c>
      <c r="L62" s="204" t="s">
        <v>6</v>
      </c>
      <c r="M62" s="204" t="s">
        <v>6</v>
      </c>
      <c r="N62" s="204" t="s">
        <v>6</v>
      </c>
      <c r="O62" s="204" t="s">
        <v>6</v>
      </c>
      <c r="P62" s="204" t="s">
        <v>6</v>
      </c>
      <c r="Q62" s="204" t="s">
        <v>6</v>
      </c>
      <c r="R62" s="205" t="s">
        <v>6</v>
      </c>
      <c r="S62" s="203" t="s">
        <v>6</v>
      </c>
      <c r="T62" s="204" t="s">
        <v>6</v>
      </c>
      <c r="U62" s="204" t="s">
        <v>6</v>
      </c>
      <c r="V62" s="205" t="s">
        <v>6</v>
      </c>
      <c r="W62" s="206" t="s">
        <v>6</v>
      </c>
      <c r="X62" s="206" t="s">
        <v>6</v>
      </c>
      <c r="Y62" s="203" t="s">
        <v>6</v>
      </c>
      <c r="Z62" s="204" t="s">
        <v>6</v>
      </c>
      <c r="AA62" s="204" t="s">
        <v>6</v>
      </c>
      <c r="AB62" s="206" t="s">
        <v>6</v>
      </c>
      <c r="AC62" s="205" t="s">
        <v>6</v>
      </c>
    </row>
    <row r="63" spans="2:29" x14ac:dyDescent="0.3">
      <c r="B63" s="77" t="s">
        <v>776</v>
      </c>
      <c r="C63" s="77" t="s">
        <v>815</v>
      </c>
      <c r="D63" s="77" t="s">
        <v>816</v>
      </c>
      <c r="E63" s="77" t="s">
        <v>351</v>
      </c>
      <c r="F63" s="203">
        <v>100</v>
      </c>
      <c r="G63" s="204">
        <v>100</v>
      </c>
      <c r="H63" s="204">
        <v>100</v>
      </c>
      <c r="I63" s="205">
        <v>100</v>
      </c>
      <c r="J63" s="206">
        <v>97.032967032967036</v>
      </c>
      <c r="K63" s="203">
        <v>79.41810570381999</v>
      </c>
      <c r="L63" s="204">
        <v>98.901098901098905</v>
      </c>
      <c r="M63" s="204">
        <v>92.427884615384613</v>
      </c>
      <c r="N63" s="204">
        <v>86.596736596736591</v>
      </c>
      <c r="O63" s="204">
        <v>60</v>
      </c>
      <c r="P63" s="204">
        <v>88.241758241758248</v>
      </c>
      <c r="Q63" s="204">
        <v>74.395604395604394</v>
      </c>
      <c r="R63" s="205">
        <v>57.472527472527467</v>
      </c>
      <c r="S63" s="203">
        <v>81.8</v>
      </c>
      <c r="T63" s="204">
        <v>98.901098901098905</v>
      </c>
      <c r="U63" s="204">
        <v>88.791208791208788</v>
      </c>
      <c r="V63" s="205">
        <v>57.472527472527467</v>
      </c>
      <c r="W63" s="206">
        <v>97.849462365591393</v>
      </c>
      <c r="X63" s="206">
        <v>90.322580645161295</v>
      </c>
      <c r="Y63" s="203">
        <v>66.098901098901095</v>
      </c>
      <c r="Z63" s="204">
        <v>77.802197802197796</v>
      </c>
      <c r="AA63" s="204">
        <v>54.395604395604394</v>
      </c>
      <c r="AB63" s="206">
        <v>28</v>
      </c>
      <c r="AC63" s="205">
        <v>26.720647773279353</v>
      </c>
    </row>
    <row r="64" spans="2:29" x14ac:dyDescent="0.3">
      <c r="B64" s="77" t="s">
        <v>776</v>
      </c>
      <c r="C64" s="77" t="s">
        <v>817</v>
      </c>
      <c r="D64" s="77" t="s">
        <v>818</v>
      </c>
      <c r="E64" s="77" t="s">
        <v>351</v>
      </c>
      <c r="F64" s="203">
        <v>98.812217194570138</v>
      </c>
      <c r="G64" s="204">
        <v>100</v>
      </c>
      <c r="H64" s="204">
        <v>97.624434389140276</v>
      </c>
      <c r="I64" s="205">
        <v>100</v>
      </c>
      <c r="J64" s="206">
        <v>94.117647058823536</v>
      </c>
      <c r="K64" s="203">
        <v>73.990519284636932</v>
      </c>
      <c r="L64" s="204">
        <v>91.17647058823529</v>
      </c>
      <c r="M64" s="204">
        <v>87.620192307692307</v>
      </c>
      <c r="N64" s="204">
        <v>73.310023310023325</v>
      </c>
      <c r="O64" s="204">
        <v>64.705882352941174</v>
      </c>
      <c r="P64" s="204">
        <v>85.294117647058826</v>
      </c>
      <c r="Q64" s="204">
        <v>64.705882352941174</v>
      </c>
      <c r="R64" s="205">
        <v>52.941176470588232</v>
      </c>
      <c r="S64" s="203">
        <v>81.121212121212125</v>
      </c>
      <c r="T64" s="204">
        <v>97.55244755244756</v>
      </c>
      <c r="U64" s="204">
        <v>84.96503496503496</v>
      </c>
      <c r="V64" s="205">
        <v>59.495192307692307</v>
      </c>
      <c r="W64" s="206">
        <v>93.333333333333329</v>
      </c>
      <c r="X64" s="206">
        <v>96.428571428571431</v>
      </c>
      <c r="Y64" s="203">
        <v>56.22171945701357</v>
      </c>
      <c r="Z64" s="204">
        <v>71.266968325791851</v>
      </c>
      <c r="AA64" s="204">
        <v>41.176470588235297</v>
      </c>
      <c r="AB64" s="206">
        <v>30.434782608695652</v>
      </c>
      <c r="AC64" s="205">
        <v>28.571428571428573</v>
      </c>
    </row>
    <row r="65" spans="2:29" x14ac:dyDescent="0.3">
      <c r="B65" s="77" t="s">
        <v>776</v>
      </c>
      <c r="C65" s="77" t="s">
        <v>819</v>
      </c>
      <c r="D65" s="77" t="s">
        <v>820</v>
      </c>
      <c r="E65" s="77" t="s">
        <v>351</v>
      </c>
      <c r="F65" s="203">
        <v>99.587912087912088</v>
      </c>
      <c r="G65" s="204">
        <v>100</v>
      </c>
      <c r="H65" s="204">
        <v>99.230769230769226</v>
      </c>
      <c r="I65" s="205">
        <v>99.890109890109898</v>
      </c>
      <c r="J65" s="206">
        <v>91.318681318681314</v>
      </c>
      <c r="K65" s="203">
        <v>67.687074829931973</v>
      </c>
      <c r="L65" s="204">
        <v>95.927601809954751</v>
      </c>
      <c r="M65" s="204">
        <v>85.384615384615387</v>
      </c>
      <c r="N65" s="204">
        <v>75.384615384615387</v>
      </c>
      <c r="O65" s="204">
        <v>54.395604395604394</v>
      </c>
      <c r="P65" s="204">
        <v>62.857142857142854</v>
      </c>
      <c r="Q65" s="204">
        <v>51.428571428571431</v>
      </c>
      <c r="R65" s="205">
        <v>60.329670329670328</v>
      </c>
      <c r="S65" s="203">
        <v>73.057142857142864</v>
      </c>
      <c r="T65" s="204">
        <v>95.824175824175825</v>
      </c>
      <c r="U65" s="204">
        <v>80.219780219780219</v>
      </c>
      <c r="V65" s="205">
        <v>41.176470588235297</v>
      </c>
      <c r="W65" s="206">
        <v>97.979797979797965</v>
      </c>
      <c r="X65" s="206">
        <v>90.322580645161295</v>
      </c>
      <c r="Y65" s="203">
        <v>54.560439560439562</v>
      </c>
      <c r="Z65" s="204">
        <v>60.549450549450555</v>
      </c>
      <c r="AA65" s="204">
        <v>48.571428571428569</v>
      </c>
      <c r="AB65" s="206">
        <v>19.23076923076923</v>
      </c>
      <c r="AC65" s="205">
        <v>36.888111888111887</v>
      </c>
    </row>
    <row r="66" spans="2:29" x14ac:dyDescent="0.3">
      <c r="B66" s="77" t="s">
        <v>776</v>
      </c>
      <c r="C66" s="77" t="s">
        <v>821</v>
      </c>
      <c r="D66" s="77" t="s">
        <v>822</v>
      </c>
      <c r="E66" s="77" t="s">
        <v>351</v>
      </c>
      <c r="F66" s="203">
        <v>95</v>
      </c>
      <c r="G66" s="204">
        <v>100</v>
      </c>
      <c r="H66" s="204">
        <v>91.428571428571431</v>
      </c>
      <c r="I66" s="205">
        <v>97.142857142857139</v>
      </c>
      <c r="J66" s="206">
        <v>88.571428571428569</v>
      </c>
      <c r="K66" s="203">
        <v>67.040816326530617</v>
      </c>
      <c r="L66" s="204">
        <v>91.17647058823529</v>
      </c>
      <c r="M66" s="204">
        <v>85.294117647058826</v>
      </c>
      <c r="N66" s="204">
        <v>78.787878787878782</v>
      </c>
      <c r="O66" s="204">
        <v>52.941176470588232</v>
      </c>
      <c r="P66" s="204">
        <v>57.142857142857146</v>
      </c>
      <c r="Q66" s="204">
        <v>45.714285714285715</v>
      </c>
      <c r="R66" s="205">
        <v>62.857142857142854</v>
      </c>
      <c r="S66" s="203">
        <v>64.794117647058826</v>
      </c>
      <c r="T66" s="204">
        <v>91.17647058823529</v>
      </c>
      <c r="U66" s="204">
        <v>67.647058823529406</v>
      </c>
      <c r="V66" s="205">
        <v>35.294117647058826</v>
      </c>
      <c r="W66" s="206">
        <v>96.15384615384616</v>
      </c>
      <c r="X66" s="206">
        <v>85.18518518518519</v>
      </c>
      <c r="Y66" s="203" t="s">
        <v>6</v>
      </c>
      <c r="Z66" s="204" t="s">
        <v>6</v>
      </c>
      <c r="AA66" s="204" t="s">
        <v>6</v>
      </c>
      <c r="AB66" s="206" t="s">
        <v>6</v>
      </c>
      <c r="AC66" s="205" t="s">
        <v>6</v>
      </c>
    </row>
    <row r="67" spans="2:29" x14ac:dyDescent="0.3">
      <c r="B67" s="77" t="s">
        <v>776</v>
      </c>
      <c r="C67" s="77" t="s">
        <v>823</v>
      </c>
      <c r="D67" s="77" t="s">
        <v>824</v>
      </c>
      <c r="E67" s="77" t="s">
        <v>351</v>
      </c>
      <c r="F67" s="203">
        <v>100</v>
      </c>
      <c r="G67" s="204">
        <v>100</v>
      </c>
      <c r="H67" s="204">
        <v>100</v>
      </c>
      <c r="I67" s="205">
        <v>100</v>
      </c>
      <c r="J67" s="206">
        <v>94.285714285714292</v>
      </c>
      <c r="K67" s="203">
        <v>81.56462585034015</v>
      </c>
      <c r="L67" s="204">
        <v>97.142857142857139</v>
      </c>
      <c r="M67" s="204">
        <v>94.285714285714292</v>
      </c>
      <c r="N67" s="204">
        <v>85.294117647058826</v>
      </c>
      <c r="O67" s="204">
        <v>71.428571428571431</v>
      </c>
      <c r="P67" s="204">
        <v>85.714285714285708</v>
      </c>
      <c r="Q67" s="204">
        <v>80</v>
      </c>
      <c r="R67" s="205">
        <v>57.142857142857146</v>
      </c>
      <c r="S67" s="203">
        <v>81.971428571428575</v>
      </c>
      <c r="T67" s="204">
        <v>100</v>
      </c>
      <c r="U67" s="204">
        <v>88.571428571428569</v>
      </c>
      <c r="V67" s="205">
        <v>55.882352941176471</v>
      </c>
      <c r="W67" s="206">
        <v>100</v>
      </c>
      <c r="X67" s="206">
        <v>87.878787878787875</v>
      </c>
      <c r="Y67" s="203">
        <v>62.857142857142854</v>
      </c>
      <c r="Z67" s="204">
        <v>74.285714285714292</v>
      </c>
      <c r="AA67" s="204">
        <v>51.428571428571431</v>
      </c>
      <c r="AB67" s="206">
        <v>20</v>
      </c>
      <c r="AC67" s="205">
        <v>33.333333333333336</v>
      </c>
    </row>
    <row r="68" spans="2:29" x14ac:dyDescent="0.3">
      <c r="B68" s="77" t="s">
        <v>776</v>
      </c>
      <c r="C68" s="77" t="s">
        <v>825</v>
      </c>
      <c r="D68" s="77" t="s">
        <v>826</v>
      </c>
      <c r="E68" s="77" t="s">
        <v>351</v>
      </c>
      <c r="F68" s="203">
        <v>97.142857142857139</v>
      </c>
      <c r="G68" s="204">
        <v>100</v>
      </c>
      <c r="H68" s="204">
        <v>94.285714285714292</v>
      </c>
      <c r="I68" s="205">
        <v>100</v>
      </c>
      <c r="J68" s="206">
        <v>91.428571428571431</v>
      </c>
      <c r="K68" s="203">
        <v>76.285714285714292</v>
      </c>
      <c r="L68" s="204">
        <v>94.117647058823536</v>
      </c>
      <c r="M68" s="204">
        <v>84.848484848484844</v>
      </c>
      <c r="N68" s="204">
        <v>84.848484848484844</v>
      </c>
      <c r="O68" s="204">
        <v>60</v>
      </c>
      <c r="P68" s="204">
        <v>77.142857142857139</v>
      </c>
      <c r="Q68" s="204">
        <v>77.142857142857139</v>
      </c>
      <c r="R68" s="205">
        <v>62.857142857142854</v>
      </c>
      <c r="S68" s="203">
        <v>81.441176470588232</v>
      </c>
      <c r="T68" s="204">
        <v>91.17647058823529</v>
      </c>
      <c r="U68" s="204">
        <v>88.235294117647058</v>
      </c>
      <c r="V68" s="205">
        <v>64.705882352941174</v>
      </c>
      <c r="W68" s="206">
        <v>96.774193548387103</v>
      </c>
      <c r="X68" s="206">
        <v>90.625</v>
      </c>
      <c r="Y68" s="203">
        <v>88.571428571428569</v>
      </c>
      <c r="Z68" s="204">
        <v>100</v>
      </c>
      <c r="AA68" s="204">
        <v>77.142857142857139</v>
      </c>
      <c r="AB68" s="206">
        <v>43.75</v>
      </c>
      <c r="AC68" s="205">
        <v>44.444444444444443</v>
      </c>
    </row>
    <row r="69" spans="2:29" x14ac:dyDescent="0.3">
      <c r="B69" s="77" t="s">
        <v>776</v>
      </c>
      <c r="C69" s="77" t="s">
        <v>827</v>
      </c>
      <c r="D69" s="77" t="s">
        <v>828</v>
      </c>
      <c r="E69" s="77" t="s">
        <v>351</v>
      </c>
      <c r="F69" s="203">
        <v>80.303030303030297</v>
      </c>
      <c r="G69" s="204">
        <v>100</v>
      </c>
      <c r="H69" s="204">
        <v>63.636363636363633</v>
      </c>
      <c r="I69" s="205">
        <v>93.939393939393938</v>
      </c>
      <c r="J69" s="206">
        <v>90.909090909090907</v>
      </c>
      <c r="K69" s="203">
        <v>48.528138528138534</v>
      </c>
      <c r="L69" s="204">
        <v>53.333333333333336</v>
      </c>
      <c r="M69" s="204">
        <v>46.666666666666664</v>
      </c>
      <c r="N69" s="204">
        <v>41.935483870967744</v>
      </c>
      <c r="O69" s="204">
        <v>27.272727272727273</v>
      </c>
      <c r="P69" s="204">
        <v>63.636363636363633</v>
      </c>
      <c r="Q69" s="204">
        <v>66.666666666666671</v>
      </c>
      <c r="R69" s="205">
        <v>42.424242424242422</v>
      </c>
      <c r="S69" s="203">
        <v>59.296296296296298</v>
      </c>
      <c r="T69" s="204">
        <v>70.370370370370367</v>
      </c>
      <c r="U69" s="204">
        <v>62.962962962962962</v>
      </c>
      <c r="V69" s="205">
        <v>44.444444444444443</v>
      </c>
      <c r="W69" s="206">
        <v>69.230769230769226</v>
      </c>
      <c r="X69" s="206">
        <v>64</v>
      </c>
      <c r="Y69" s="203">
        <v>65.151515151515156</v>
      </c>
      <c r="Z69" s="204">
        <v>75.757575757575751</v>
      </c>
      <c r="AA69" s="204">
        <v>54.545454545454547</v>
      </c>
      <c r="AB69" s="206">
        <v>22.580645161290324</v>
      </c>
      <c r="AC69" s="205">
        <v>23.529411764705884</v>
      </c>
    </row>
    <row r="70" spans="2:29" x14ac:dyDescent="0.3">
      <c r="B70" s="77" t="s">
        <v>776</v>
      </c>
      <c r="C70" s="77" t="s">
        <v>829</v>
      </c>
      <c r="D70" s="77" t="s">
        <v>830</v>
      </c>
      <c r="E70" s="77" t="s">
        <v>351</v>
      </c>
      <c r="F70" s="203">
        <v>88.793103448275858</v>
      </c>
      <c r="G70" s="204">
        <v>96.551724137931032</v>
      </c>
      <c r="H70" s="204">
        <v>82.758620689655174</v>
      </c>
      <c r="I70" s="205">
        <v>93.103448275862064</v>
      </c>
      <c r="J70" s="206">
        <v>100</v>
      </c>
      <c r="K70" s="203">
        <v>57.438423645320192</v>
      </c>
      <c r="L70" s="204">
        <v>82.142857142857139</v>
      </c>
      <c r="M70" s="204">
        <v>74.074074074074076</v>
      </c>
      <c r="N70" s="204">
        <v>74.074074074074076</v>
      </c>
      <c r="O70" s="204">
        <v>41.379310344827587</v>
      </c>
      <c r="P70" s="204">
        <v>48.275862068965516</v>
      </c>
      <c r="Q70" s="204">
        <v>41.379310344827587</v>
      </c>
      <c r="R70" s="205">
        <v>48.275862068965516</v>
      </c>
      <c r="S70" s="203">
        <v>70.615384615384613</v>
      </c>
      <c r="T70" s="204">
        <v>80.769230769230774</v>
      </c>
      <c r="U70" s="204">
        <v>80.769230769230774</v>
      </c>
      <c r="V70" s="205">
        <v>50</v>
      </c>
      <c r="W70" s="206">
        <v>80.769230769230774</v>
      </c>
      <c r="X70" s="206">
        <v>79.166666666666671</v>
      </c>
      <c r="Y70" s="203">
        <v>50</v>
      </c>
      <c r="Z70" s="204">
        <v>58.620689655172413</v>
      </c>
      <c r="AA70" s="204">
        <v>41.379310344827587</v>
      </c>
      <c r="AB70" s="206">
        <v>33.333333333333336</v>
      </c>
      <c r="AC70" s="205">
        <v>54.545454545454547</v>
      </c>
    </row>
    <row r="71" spans="2:29" x14ac:dyDescent="0.3">
      <c r="B71" s="77" t="s">
        <v>776</v>
      </c>
      <c r="C71" s="77" t="s">
        <v>831</v>
      </c>
      <c r="D71" s="77" t="s">
        <v>832</v>
      </c>
      <c r="E71" s="77" t="s">
        <v>351</v>
      </c>
      <c r="F71" s="203">
        <v>90.909090909090907</v>
      </c>
      <c r="G71" s="204">
        <v>100</v>
      </c>
      <c r="H71" s="204">
        <v>84.848484848484844</v>
      </c>
      <c r="I71" s="205">
        <v>93.939393939393938</v>
      </c>
      <c r="J71" s="206">
        <v>84.848484848484844</v>
      </c>
      <c r="K71" s="203">
        <v>38.023088023088015</v>
      </c>
      <c r="L71" s="204">
        <v>62.068965517241381</v>
      </c>
      <c r="M71" s="204">
        <v>50</v>
      </c>
      <c r="N71" s="204">
        <v>42.857142857142854</v>
      </c>
      <c r="O71" s="204">
        <v>21.212121212121211</v>
      </c>
      <c r="P71" s="204">
        <v>39.393939393939391</v>
      </c>
      <c r="Q71" s="204">
        <v>36.363636363636367</v>
      </c>
      <c r="R71" s="205">
        <v>24.242424242424242</v>
      </c>
      <c r="S71" s="203">
        <v>69.5</v>
      </c>
      <c r="T71" s="204">
        <v>83.333333333333329</v>
      </c>
      <c r="U71" s="204">
        <v>75</v>
      </c>
      <c r="V71" s="205">
        <v>52.173913043478258</v>
      </c>
      <c r="W71" s="206">
        <v>88.888888888888886</v>
      </c>
      <c r="X71" s="206">
        <v>88.888888888888886</v>
      </c>
      <c r="Y71" s="203">
        <v>68.181818181818187</v>
      </c>
      <c r="Z71" s="204">
        <v>78.787878787878782</v>
      </c>
      <c r="AA71" s="204">
        <v>57.575757575757578</v>
      </c>
      <c r="AB71" s="206">
        <v>22.222222222222221</v>
      </c>
      <c r="AC71" s="205">
        <v>30</v>
      </c>
    </row>
    <row r="72" spans="2:29" x14ac:dyDescent="0.3">
      <c r="B72" s="77" t="s">
        <v>776</v>
      </c>
      <c r="C72" s="77" t="s">
        <v>833</v>
      </c>
      <c r="D72" s="77" t="s">
        <v>834</v>
      </c>
      <c r="E72" s="77" t="s">
        <v>351</v>
      </c>
      <c r="F72" s="203">
        <v>96.212121212121218</v>
      </c>
      <c r="G72" s="204">
        <v>100</v>
      </c>
      <c r="H72" s="204">
        <v>93.939393939393938</v>
      </c>
      <c r="I72" s="205">
        <v>96.969696969696969</v>
      </c>
      <c r="J72" s="206">
        <v>90.909090909090907</v>
      </c>
      <c r="K72" s="203">
        <v>46.789321789321797</v>
      </c>
      <c r="L72" s="204">
        <v>87.096774193548384</v>
      </c>
      <c r="M72" s="204">
        <v>70.967741935483872</v>
      </c>
      <c r="N72" s="204">
        <v>55.172413793103445</v>
      </c>
      <c r="O72" s="204">
        <v>21.212121212121211</v>
      </c>
      <c r="P72" s="204">
        <v>45.454545454545453</v>
      </c>
      <c r="Q72" s="204">
        <v>30.303030303030305</v>
      </c>
      <c r="R72" s="205">
        <v>27.272727272727273</v>
      </c>
      <c r="S72" s="203">
        <v>77.6875</v>
      </c>
      <c r="T72" s="204">
        <v>93.75</v>
      </c>
      <c r="U72" s="204">
        <v>81.25</v>
      </c>
      <c r="V72" s="205">
        <v>56.666666666666664</v>
      </c>
      <c r="W72" s="206">
        <v>95.454545454545453</v>
      </c>
      <c r="X72" s="206">
        <v>91.666666666666671</v>
      </c>
      <c r="Y72" s="203">
        <v>69.791666666666671</v>
      </c>
      <c r="Z72" s="204">
        <v>78.125</v>
      </c>
      <c r="AA72" s="204">
        <v>61.458333333333336</v>
      </c>
      <c r="AB72" s="206">
        <v>40.909090909090907</v>
      </c>
      <c r="AC72" s="205">
        <v>72.727272727272734</v>
      </c>
    </row>
    <row r="73" spans="2:29" x14ac:dyDescent="0.3">
      <c r="B73" s="198" t="s">
        <v>835</v>
      </c>
      <c r="C73" s="198" t="s">
        <v>836</v>
      </c>
      <c r="D73" s="198" t="s">
        <v>837</v>
      </c>
      <c r="E73" s="198" t="s">
        <v>344</v>
      </c>
      <c r="F73" s="203">
        <v>85.714285714285708</v>
      </c>
      <c r="G73" s="204">
        <v>97.142857142857139</v>
      </c>
      <c r="H73" s="204">
        <v>77.142857142857139</v>
      </c>
      <c r="I73" s="205">
        <v>91.428571428571431</v>
      </c>
      <c r="J73" s="206">
        <v>92.571428571428569</v>
      </c>
      <c r="K73" s="203" t="s">
        <v>6</v>
      </c>
      <c r="L73" s="204" t="s">
        <v>6</v>
      </c>
      <c r="M73" s="204" t="s">
        <v>6</v>
      </c>
      <c r="N73" s="204" t="s">
        <v>6</v>
      </c>
      <c r="O73" s="204" t="s">
        <v>6</v>
      </c>
      <c r="P73" s="204" t="s">
        <v>6</v>
      </c>
      <c r="Q73" s="204" t="s">
        <v>6</v>
      </c>
      <c r="R73" s="205" t="s">
        <v>6</v>
      </c>
      <c r="S73" s="203" t="s">
        <v>6</v>
      </c>
      <c r="T73" s="204" t="s">
        <v>6</v>
      </c>
      <c r="U73" s="204" t="s">
        <v>6</v>
      </c>
      <c r="V73" s="205" t="s">
        <v>6</v>
      </c>
      <c r="W73" s="206" t="s">
        <v>6</v>
      </c>
      <c r="X73" s="206" t="s">
        <v>6</v>
      </c>
      <c r="Y73" s="203">
        <v>62.285714285714285</v>
      </c>
      <c r="Z73" s="204">
        <v>64</v>
      </c>
      <c r="AA73" s="204">
        <v>60.571428571428569</v>
      </c>
      <c r="AB73" s="206" t="s">
        <v>6</v>
      </c>
      <c r="AC73" s="205" t="s">
        <v>6</v>
      </c>
    </row>
    <row r="74" spans="2:29" x14ac:dyDescent="0.3">
      <c r="B74" s="77" t="s">
        <v>835</v>
      </c>
      <c r="C74" s="77" t="s">
        <v>838</v>
      </c>
      <c r="D74" s="77" t="s">
        <v>839</v>
      </c>
      <c r="E74" s="77" t="s">
        <v>344</v>
      </c>
      <c r="F74" s="203">
        <v>89.852941176470594</v>
      </c>
      <c r="G74" s="204">
        <v>96.470588235294116</v>
      </c>
      <c r="H74" s="204">
        <v>90.588235294117652</v>
      </c>
      <c r="I74" s="205">
        <v>81.764705882352942</v>
      </c>
      <c r="J74" s="206">
        <v>88.235294117647058</v>
      </c>
      <c r="K74" s="203" t="s">
        <v>6</v>
      </c>
      <c r="L74" s="204" t="s">
        <v>6</v>
      </c>
      <c r="M74" s="204" t="s">
        <v>6</v>
      </c>
      <c r="N74" s="204" t="s">
        <v>6</v>
      </c>
      <c r="O74" s="204" t="s">
        <v>6</v>
      </c>
      <c r="P74" s="204" t="s">
        <v>6</v>
      </c>
      <c r="Q74" s="204" t="s">
        <v>6</v>
      </c>
      <c r="R74" s="205" t="s">
        <v>6</v>
      </c>
      <c r="S74" s="203" t="s">
        <v>6</v>
      </c>
      <c r="T74" s="204" t="s">
        <v>6</v>
      </c>
      <c r="U74" s="204" t="s">
        <v>6</v>
      </c>
      <c r="V74" s="205" t="s">
        <v>6</v>
      </c>
      <c r="W74" s="206" t="s">
        <v>6</v>
      </c>
      <c r="X74" s="206" t="s">
        <v>6</v>
      </c>
      <c r="Y74" s="203">
        <v>44.803921568627452</v>
      </c>
      <c r="Z74" s="204">
        <v>47.254901960784316</v>
      </c>
      <c r="AA74" s="204">
        <v>42.352941176470587</v>
      </c>
      <c r="AB74" s="206" t="s">
        <v>6</v>
      </c>
      <c r="AC74" s="205" t="s">
        <v>6</v>
      </c>
    </row>
    <row r="75" spans="2:29" x14ac:dyDescent="0.3">
      <c r="B75" s="77" t="s">
        <v>835</v>
      </c>
      <c r="C75" s="77" t="s">
        <v>840</v>
      </c>
      <c r="D75" s="77" t="s">
        <v>431</v>
      </c>
      <c r="E75" s="77" t="s">
        <v>351</v>
      </c>
      <c r="F75" s="203">
        <v>94.166666666666671</v>
      </c>
      <c r="G75" s="204">
        <v>100</v>
      </c>
      <c r="H75" s="204">
        <v>90</v>
      </c>
      <c r="I75" s="205">
        <v>96.666666666666671</v>
      </c>
      <c r="J75" s="206">
        <v>93.333333333333329</v>
      </c>
      <c r="K75" s="203">
        <v>65.214285714285722</v>
      </c>
      <c r="L75" s="204">
        <v>92.857142857142861</v>
      </c>
      <c r="M75" s="204">
        <v>58.333333333333336</v>
      </c>
      <c r="N75" s="204">
        <v>54.166666666666664</v>
      </c>
      <c r="O75" s="204">
        <v>63.333333333333336</v>
      </c>
      <c r="P75" s="204">
        <v>83.333333333333329</v>
      </c>
      <c r="Q75" s="204">
        <v>70</v>
      </c>
      <c r="R75" s="205">
        <v>33.333333333333336</v>
      </c>
      <c r="S75" s="203">
        <v>78.035714285714292</v>
      </c>
      <c r="T75" s="204">
        <v>89.285714285714292</v>
      </c>
      <c r="U75" s="204">
        <v>81.481481481481481</v>
      </c>
      <c r="V75" s="205">
        <v>61.53846153846154</v>
      </c>
      <c r="W75" s="206">
        <v>87.5</v>
      </c>
      <c r="X75" s="206">
        <v>86.956521739130437</v>
      </c>
      <c r="Y75" s="203">
        <v>66.666666666666671</v>
      </c>
      <c r="Z75" s="204">
        <v>86.666666666666671</v>
      </c>
      <c r="AA75" s="204">
        <v>46.666666666666664</v>
      </c>
      <c r="AB75" s="206">
        <v>47.826086956521742</v>
      </c>
      <c r="AC75" s="205">
        <v>69.230769230769226</v>
      </c>
    </row>
    <row r="76" spans="2:29" x14ac:dyDescent="0.3">
      <c r="B76" s="77" t="s">
        <v>835</v>
      </c>
      <c r="C76" s="77" t="s">
        <v>841</v>
      </c>
      <c r="D76" s="77" t="s">
        <v>842</v>
      </c>
      <c r="E76" s="77" t="s">
        <v>351</v>
      </c>
      <c r="F76" s="203">
        <v>85.142857142857139</v>
      </c>
      <c r="G76" s="204">
        <v>93.714285714285708</v>
      </c>
      <c r="H76" s="204">
        <v>79.142857142857139</v>
      </c>
      <c r="I76" s="205">
        <v>88.571428571428569</v>
      </c>
      <c r="J76" s="206">
        <v>92</v>
      </c>
      <c r="K76" s="203">
        <v>30.3047619047619</v>
      </c>
      <c r="L76" s="204">
        <v>66.25</v>
      </c>
      <c r="M76" s="204">
        <v>11.818181818181818</v>
      </c>
      <c r="N76" s="204">
        <v>5.4545454545454541</v>
      </c>
      <c r="O76" s="204">
        <v>20.571428571428573</v>
      </c>
      <c r="P76" s="204">
        <v>47.142857142857146</v>
      </c>
      <c r="Q76" s="204">
        <v>27.428571428571427</v>
      </c>
      <c r="R76" s="205">
        <v>9.7142857142857135</v>
      </c>
      <c r="S76" s="203">
        <v>58.642857142857146</v>
      </c>
      <c r="T76" s="204">
        <v>81.428571428571431</v>
      </c>
      <c r="U76" s="204">
        <v>61.975308641975303</v>
      </c>
      <c r="V76" s="205">
        <v>31.944444444444443</v>
      </c>
      <c r="W76" s="206">
        <v>76.666666666666671</v>
      </c>
      <c r="X76" s="206">
        <v>61</v>
      </c>
      <c r="Y76" s="203">
        <v>39.142857142857146</v>
      </c>
      <c r="Z76" s="204">
        <v>44.285714285714285</v>
      </c>
      <c r="AA76" s="204">
        <v>34</v>
      </c>
      <c r="AB76" s="206">
        <v>23.333333333333332</v>
      </c>
      <c r="AC76" s="205">
        <v>30.303030303030308</v>
      </c>
    </row>
    <row r="77" spans="2:29" x14ac:dyDescent="0.3">
      <c r="B77" s="77" t="s">
        <v>835</v>
      </c>
      <c r="C77" s="77" t="s">
        <v>843</v>
      </c>
      <c r="D77" s="77" t="s">
        <v>844</v>
      </c>
      <c r="E77" s="77" t="s">
        <v>351</v>
      </c>
      <c r="F77" s="203">
        <v>46.323529411764703</v>
      </c>
      <c r="G77" s="204">
        <v>60.588235294117645</v>
      </c>
      <c r="H77" s="204">
        <v>34.117647058823529</v>
      </c>
      <c r="I77" s="205">
        <v>56.470588235294116</v>
      </c>
      <c r="J77" s="206">
        <v>90</v>
      </c>
      <c r="K77" s="203">
        <v>12.821067821067821</v>
      </c>
      <c r="L77" s="204">
        <v>30.476190476190474</v>
      </c>
      <c r="M77" s="204">
        <v>4</v>
      </c>
      <c r="N77" s="204">
        <v>3.1578947368421053</v>
      </c>
      <c r="O77" s="204">
        <v>11.515151515151516</v>
      </c>
      <c r="P77" s="204">
        <v>18.181818181818183</v>
      </c>
      <c r="Q77" s="204">
        <v>13.333333333333334</v>
      </c>
      <c r="R77" s="205">
        <v>5.4545454545454541</v>
      </c>
      <c r="S77" s="203">
        <v>58.333333333333336</v>
      </c>
      <c r="T77" s="204">
        <v>77.777777777777771</v>
      </c>
      <c r="U77" s="204">
        <v>58.333333333333336</v>
      </c>
      <c r="V77" s="205">
        <v>33.333333333333336</v>
      </c>
      <c r="W77" s="206">
        <v>80</v>
      </c>
      <c r="X77" s="206">
        <v>45</v>
      </c>
      <c r="Y77" s="203">
        <v>30</v>
      </c>
      <c r="Z77" s="204">
        <v>35</v>
      </c>
      <c r="AA77" s="204">
        <v>25</v>
      </c>
      <c r="AB77" s="206">
        <v>29.411764705882351</v>
      </c>
      <c r="AC77" s="205">
        <v>33.333333333333336</v>
      </c>
    </row>
    <row r="78" spans="2:29" x14ac:dyDescent="0.3">
      <c r="B78" s="77" t="s">
        <v>835</v>
      </c>
      <c r="C78" s="77" t="s">
        <v>845</v>
      </c>
      <c r="D78" s="77" t="s">
        <v>846</v>
      </c>
      <c r="E78" s="77" t="s">
        <v>351</v>
      </c>
      <c r="F78" s="203">
        <v>78.714285714285708</v>
      </c>
      <c r="G78" s="204">
        <v>82.857142857142861</v>
      </c>
      <c r="H78" s="204">
        <v>74.285714285714292</v>
      </c>
      <c r="I78" s="205">
        <v>83.428571428571431</v>
      </c>
      <c r="J78" s="206">
        <v>99.428571428571431</v>
      </c>
      <c r="K78" s="203">
        <v>41.897959183673464</v>
      </c>
      <c r="L78" s="204">
        <v>74.074074074074076</v>
      </c>
      <c r="M78" s="204">
        <v>52</v>
      </c>
      <c r="N78" s="204">
        <v>47.826086956521742</v>
      </c>
      <c r="O78" s="204">
        <v>42.857142857142854</v>
      </c>
      <c r="P78" s="204">
        <v>46.285714285714285</v>
      </c>
      <c r="Q78" s="204">
        <v>34.285714285714285</v>
      </c>
      <c r="R78" s="205">
        <v>25.714285714285715</v>
      </c>
      <c r="S78" s="203">
        <v>87.269230769230774</v>
      </c>
      <c r="T78" s="204">
        <v>96.15384615384616</v>
      </c>
      <c r="U78" s="204">
        <v>92.307692307692307</v>
      </c>
      <c r="V78" s="205">
        <v>72</v>
      </c>
      <c r="W78" s="206">
        <v>100</v>
      </c>
      <c r="X78" s="206">
        <v>93.333333333333329</v>
      </c>
      <c r="Y78" s="203" t="s">
        <v>6</v>
      </c>
      <c r="Z78" s="204" t="s">
        <v>6</v>
      </c>
      <c r="AA78" s="204" t="s">
        <v>6</v>
      </c>
      <c r="AB78" s="206" t="s">
        <v>6</v>
      </c>
      <c r="AC78" s="205" t="s">
        <v>6</v>
      </c>
    </row>
    <row r="79" spans="2:29" x14ac:dyDescent="0.3">
      <c r="B79" s="77" t="s">
        <v>835</v>
      </c>
      <c r="C79" s="77" t="s">
        <v>847</v>
      </c>
      <c r="D79" s="77" t="s">
        <v>848</v>
      </c>
      <c r="E79" s="77" t="s">
        <v>351</v>
      </c>
      <c r="F79" s="203">
        <v>91.17647058823529</v>
      </c>
      <c r="G79" s="204">
        <v>94.117647058823536</v>
      </c>
      <c r="H79" s="204">
        <v>88.235294117647058</v>
      </c>
      <c r="I79" s="205">
        <v>94.117647058823536</v>
      </c>
      <c r="J79" s="206">
        <v>93.529411764705884</v>
      </c>
      <c r="K79" s="203">
        <v>35.343137254901954</v>
      </c>
      <c r="L79" s="204">
        <v>73.043478260869563</v>
      </c>
      <c r="M79" s="204">
        <v>51.764705882352942</v>
      </c>
      <c r="N79" s="204">
        <v>33.75</v>
      </c>
      <c r="O79" s="204">
        <v>30.90909090909091</v>
      </c>
      <c r="P79" s="204">
        <v>36.363636363636367</v>
      </c>
      <c r="Q79" s="204">
        <v>27.272727272727273</v>
      </c>
      <c r="R79" s="205">
        <v>11.764705882352942</v>
      </c>
      <c r="S79" s="203">
        <v>79.862068965517238</v>
      </c>
      <c r="T79" s="204">
        <v>92.41379310344827</v>
      </c>
      <c r="U79" s="204">
        <v>87.857142857142861</v>
      </c>
      <c r="V79" s="205">
        <v>61.53846153846154</v>
      </c>
      <c r="W79" s="206">
        <v>100</v>
      </c>
      <c r="X79" s="206">
        <v>93.333333333333329</v>
      </c>
      <c r="Y79" s="203" t="s">
        <v>6</v>
      </c>
      <c r="Z79" s="204" t="s">
        <v>6</v>
      </c>
      <c r="AA79" s="204" t="s">
        <v>6</v>
      </c>
      <c r="AB79" s="206" t="s">
        <v>6</v>
      </c>
      <c r="AC79" s="205" t="s">
        <v>6</v>
      </c>
    </row>
    <row r="80" spans="2:29" x14ac:dyDescent="0.3">
      <c r="B80" s="77" t="s">
        <v>777</v>
      </c>
      <c r="C80" s="77" t="s">
        <v>849</v>
      </c>
      <c r="D80" s="77" t="s">
        <v>850</v>
      </c>
      <c r="E80" s="77" t="s">
        <v>344</v>
      </c>
      <c r="F80" s="203">
        <v>91.285714285714292</v>
      </c>
      <c r="G80" s="204">
        <v>94.285714285714292</v>
      </c>
      <c r="H80" s="204">
        <v>88.571428571428569</v>
      </c>
      <c r="I80" s="205">
        <v>93.714285714285708</v>
      </c>
      <c r="J80" s="206">
        <v>89.956043956043956</v>
      </c>
      <c r="K80" s="203" t="s">
        <v>6</v>
      </c>
      <c r="L80" s="204" t="s">
        <v>6</v>
      </c>
      <c r="M80" s="204" t="s">
        <v>6</v>
      </c>
      <c r="N80" s="204" t="s">
        <v>6</v>
      </c>
      <c r="O80" s="204" t="s">
        <v>6</v>
      </c>
      <c r="P80" s="204" t="s">
        <v>6</v>
      </c>
      <c r="Q80" s="204" t="s">
        <v>6</v>
      </c>
      <c r="R80" s="205" t="s">
        <v>6</v>
      </c>
      <c r="S80" s="203" t="s">
        <v>6</v>
      </c>
      <c r="T80" s="204" t="s">
        <v>6</v>
      </c>
      <c r="U80" s="204" t="s">
        <v>6</v>
      </c>
      <c r="V80" s="205" t="s">
        <v>6</v>
      </c>
      <c r="W80" s="206" t="s">
        <v>6</v>
      </c>
      <c r="X80" s="206" t="s">
        <v>6</v>
      </c>
      <c r="Y80" s="203">
        <v>66.263736263736277</v>
      </c>
      <c r="Z80" s="204">
        <v>71.978021978021985</v>
      </c>
      <c r="AA80" s="204">
        <v>60.549450549450555</v>
      </c>
      <c r="AB80" s="206" t="s">
        <v>6</v>
      </c>
      <c r="AC80" s="205" t="s">
        <v>6</v>
      </c>
    </row>
    <row r="81" spans="2:29" x14ac:dyDescent="0.3">
      <c r="B81" s="77" t="s">
        <v>777</v>
      </c>
      <c r="C81" s="77" t="s">
        <v>851</v>
      </c>
      <c r="D81" s="77" t="s">
        <v>852</v>
      </c>
      <c r="E81" s="77" t="s">
        <v>344</v>
      </c>
      <c r="F81" s="203">
        <v>94</v>
      </c>
      <c r="G81" s="204">
        <v>94.857142857142861</v>
      </c>
      <c r="H81" s="204">
        <v>92</v>
      </c>
      <c r="I81" s="205">
        <v>97.142857142857139</v>
      </c>
      <c r="J81" s="206">
        <v>93.956043956043956</v>
      </c>
      <c r="K81" s="203" t="s">
        <v>6</v>
      </c>
      <c r="L81" s="204" t="s">
        <v>6</v>
      </c>
      <c r="M81" s="204" t="s">
        <v>6</v>
      </c>
      <c r="N81" s="204" t="s">
        <v>6</v>
      </c>
      <c r="O81" s="204" t="s">
        <v>6</v>
      </c>
      <c r="P81" s="204" t="s">
        <v>6</v>
      </c>
      <c r="Q81" s="204" t="s">
        <v>6</v>
      </c>
      <c r="R81" s="205" t="s">
        <v>6</v>
      </c>
      <c r="S81" s="203" t="s">
        <v>6</v>
      </c>
      <c r="T81" s="204" t="s">
        <v>6</v>
      </c>
      <c r="U81" s="204" t="s">
        <v>6</v>
      </c>
      <c r="V81" s="205" t="s">
        <v>6</v>
      </c>
      <c r="W81" s="206" t="s">
        <v>6</v>
      </c>
      <c r="X81" s="206" t="s">
        <v>6</v>
      </c>
      <c r="Y81" s="203">
        <v>68.098901098901095</v>
      </c>
      <c r="Z81" s="204">
        <v>73.120879120879124</v>
      </c>
      <c r="AA81" s="204">
        <v>63.076923076923073</v>
      </c>
      <c r="AB81" s="206" t="s">
        <v>6</v>
      </c>
      <c r="AC81" s="205" t="s">
        <v>6</v>
      </c>
    </row>
    <row r="82" spans="2:29" x14ac:dyDescent="0.3">
      <c r="B82" s="77" t="s">
        <v>777</v>
      </c>
      <c r="C82" s="77" t="s">
        <v>853</v>
      </c>
      <c r="D82" s="77" t="s">
        <v>854</v>
      </c>
      <c r="E82" s="77" t="s">
        <v>351</v>
      </c>
      <c r="F82" s="203">
        <v>84</v>
      </c>
      <c r="G82" s="204">
        <v>98.857142857142861</v>
      </c>
      <c r="H82" s="204">
        <v>71.428571428571431</v>
      </c>
      <c r="I82" s="205">
        <v>94.285714285714292</v>
      </c>
      <c r="J82" s="206">
        <v>89.956043956043956</v>
      </c>
      <c r="K82" s="203">
        <v>48.68916797488226</v>
      </c>
      <c r="L82" s="204">
        <v>70</v>
      </c>
      <c r="M82" s="204">
        <v>56.666666666666664</v>
      </c>
      <c r="N82" s="204">
        <v>58.753315649867375</v>
      </c>
      <c r="O82" s="204">
        <v>42.857142857142854</v>
      </c>
      <c r="P82" s="204">
        <v>51.428571428571431</v>
      </c>
      <c r="Q82" s="204">
        <v>42.857142857142854</v>
      </c>
      <c r="R82" s="205">
        <v>34.285714285714285</v>
      </c>
      <c r="S82" s="203">
        <v>54.466666666666669</v>
      </c>
      <c r="T82" s="204">
        <v>70.128205128205124</v>
      </c>
      <c r="U82" s="204">
        <v>50</v>
      </c>
      <c r="V82" s="205">
        <v>41.379310344827587</v>
      </c>
      <c r="W82" s="206">
        <v>72.41379310344827</v>
      </c>
      <c r="X82" s="206">
        <v>32.142857142857146</v>
      </c>
      <c r="Y82" s="203">
        <v>54.439560439560438</v>
      </c>
      <c r="Z82" s="204">
        <v>71.406593406593416</v>
      </c>
      <c r="AA82" s="204">
        <v>37.472527472527467</v>
      </c>
      <c r="AB82" s="206">
        <v>6.25</v>
      </c>
      <c r="AC82" s="205">
        <v>18.26923076923077</v>
      </c>
    </row>
    <row r="83" spans="2:29" x14ac:dyDescent="0.3">
      <c r="B83" s="77" t="s">
        <v>777</v>
      </c>
      <c r="C83" s="77" t="s">
        <v>855</v>
      </c>
      <c r="D83" s="77" t="s">
        <v>856</v>
      </c>
      <c r="E83" s="77" t="s">
        <v>351</v>
      </c>
      <c r="F83" s="203">
        <v>83.824175824175825</v>
      </c>
      <c r="G83" s="204">
        <v>98.857142857142861</v>
      </c>
      <c r="H83" s="204">
        <v>71.64835164835165</v>
      </c>
      <c r="I83" s="205">
        <v>93.142857142857139</v>
      </c>
      <c r="J83" s="206">
        <v>89.956043956043956</v>
      </c>
      <c r="K83" s="203">
        <v>42.451072736787026</v>
      </c>
      <c r="L83" s="204">
        <v>60</v>
      </c>
      <c r="M83" s="204">
        <v>50</v>
      </c>
      <c r="N83" s="204">
        <v>44.96021220159151</v>
      </c>
      <c r="O83" s="204">
        <v>40</v>
      </c>
      <c r="P83" s="204">
        <v>50.857142857142854</v>
      </c>
      <c r="Q83" s="204">
        <v>37.142857142857146</v>
      </c>
      <c r="R83" s="205">
        <v>28.571428571428573</v>
      </c>
      <c r="S83" s="203">
        <v>54.033333333333331</v>
      </c>
      <c r="T83" s="204">
        <v>62.794871794871796</v>
      </c>
      <c r="U83" s="204">
        <v>52.666666666666664</v>
      </c>
      <c r="V83" s="205">
        <v>44.827586206896555</v>
      </c>
      <c r="W83" s="206">
        <v>65.714285714285708</v>
      </c>
      <c r="X83" s="206">
        <v>45.833333333333336</v>
      </c>
      <c r="Y83" s="203">
        <v>50.153846153846153</v>
      </c>
      <c r="Z83" s="204">
        <v>62.835164835164846</v>
      </c>
      <c r="AA83" s="204">
        <v>37.472527472527467</v>
      </c>
      <c r="AB83" s="206">
        <v>3.3333333333333335</v>
      </c>
      <c r="AC83" s="205">
        <v>17.051282051282051</v>
      </c>
    </row>
    <row r="84" spans="2:29" x14ac:dyDescent="0.3">
      <c r="B84" s="77" t="s">
        <v>777</v>
      </c>
      <c r="C84" s="77" t="s">
        <v>857</v>
      </c>
      <c r="D84" s="77" t="s">
        <v>858</v>
      </c>
      <c r="E84" s="77" t="s">
        <v>344</v>
      </c>
      <c r="F84" s="203">
        <v>93.428571428571431</v>
      </c>
      <c r="G84" s="204">
        <v>100</v>
      </c>
      <c r="H84" s="204">
        <v>90.857142857142861</v>
      </c>
      <c r="I84" s="205">
        <v>92</v>
      </c>
      <c r="J84" s="206">
        <v>84.813186813186817</v>
      </c>
      <c r="K84" s="203" t="s">
        <v>6</v>
      </c>
      <c r="L84" s="204" t="s">
        <v>6</v>
      </c>
      <c r="M84" s="204" t="s">
        <v>6</v>
      </c>
      <c r="N84" s="204" t="s">
        <v>6</v>
      </c>
      <c r="O84" s="204" t="s">
        <v>6</v>
      </c>
      <c r="P84" s="204" t="s">
        <v>6</v>
      </c>
      <c r="Q84" s="204" t="s">
        <v>6</v>
      </c>
      <c r="R84" s="205" t="s">
        <v>6</v>
      </c>
      <c r="S84" s="203" t="s">
        <v>6</v>
      </c>
      <c r="T84" s="204" t="s">
        <v>6</v>
      </c>
      <c r="U84" s="204" t="s">
        <v>6</v>
      </c>
      <c r="V84" s="205" t="s">
        <v>6</v>
      </c>
      <c r="W84" s="206" t="s">
        <v>6</v>
      </c>
      <c r="X84" s="206" t="s">
        <v>6</v>
      </c>
      <c r="Y84" s="203">
        <v>49.131868131868139</v>
      </c>
      <c r="Z84" s="204">
        <v>61.120879120879131</v>
      </c>
      <c r="AA84" s="204">
        <v>37.142857142857146</v>
      </c>
      <c r="AB84" s="206" t="s">
        <v>6</v>
      </c>
      <c r="AC84" s="205" t="s">
        <v>6</v>
      </c>
    </row>
    <row r="85" spans="2:29" x14ac:dyDescent="0.3">
      <c r="B85" s="77" t="s">
        <v>777</v>
      </c>
      <c r="C85" s="77" t="s">
        <v>859</v>
      </c>
      <c r="D85" s="77" t="s">
        <v>860</v>
      </c>
      <c r="E85" s="77" t="s">
        <v>351</v>
      </c>
      <c r="F85" s="203">
        <v>77.142857142857139</v>
      </c>
      <c r="G85" s="204">
        <v>94.285714285714292</v>
      </c>
      <c r="H85" s="204">
        <v>60.571428571428569</v>
      </c>
      <c r="I85" s="205">
        <v>93.142857142857139</v>
      </c>
      <c r="J85" s="206">
        <v>87.670329670329679</v>
      </c>
      <c r="K85" s="203">
        <v>36.170068027210881</v>
      </c>
      <c r="L85" s="204">
        <v>51.724137931034484</v>
      </c>
      <c r="M85" s="204">
        <v>35.714285714285715</v>
      </c>
      <c r="N85" s="204">
        <v>34.482758620689658</v>
      </c>
      <c r="O85" s="204">
        <v>34.285714285714285</v>
      </c>
      <c r="P85" s="204">
        <v>45.714285714285715</v>
      </c>
      <c r="Q85" s="204">
        <v>31.428571428571427</v>
      </c>
      <c r="R85" s="205">
        <v>28.571428571428573</v>
      </c>
      <c r="S85" s="203">
        <v>44.43333333333333</v>
      </c>
      <c r="T85" s="204">
        <v>53.333333333333336</v>
      </c>
      <c r="U85" s="204">
        <v>37.931034482758619</v>
      </c>
      <c r="V85" s="205">
        <v>39.285714285714285</v>
      </c>
      <c r="W85" s="206">
        <v>60.416666666666664</v>
      </c>
      <c r="X85" s="206">
        <v>36.842105263157897</v>
      </c>
      <c r="Y85" s="203">
        <v>42.630036630036628</v>
      </c>
      <c r="Z85" s="204">
        <v>59.216117216117219</v>
      </c>
      <c r="AA85" s="204">
        <v>26.043956043956044</v>
      </c>
      <c r="AB85" s="206">
        <v>3.8461538461538463</v>
      </c>
      <c r="AC85" s="205">
        <v>27.179487179487179</v>
      </c>
    </row>
    <row r="86" spans="2:29" x14ac:dyDescent="0.3">
      <c r="B86" s="77" t="s">
        <v>778</v>
      </c>
      <c r="C86" s="77" t="s">
        <v>861</v>
      </c>
      <c r="D86" s="77" t="s">
        <v>862</v>
      </c>
      <c r="E86" s="77" t="s">
        <v>344</v>
      </c>
      <c r="F86" s="203">
        <v>97.928571428571431</v>
      </c>
      <c r="G86" s="204">
        <v>100</v>
      </c>
      <c r="H86" s="204">
        <v>97.523809523809518</v>
      </c>
      <c r="I86" s="205">
        <v>96.666666666666657</v>
      </c>
      <c r="J86" s="206">
        <v>91.560439560439548</v>
      </c>
      <c r="K86" s="203" t="s">
        <v>6</v>
      </c>
      <c r="L86" s="204" t="s">
        <v>6</v>
      </c>
      <c r="M86" s="204" t="s">
        <v>6</v>
      </c>
      <c r="N86" s="204" t="s">
        <v>6</v>
      </c>
      <c r="O86" s="204" t="s">
        <v>6</v>
      </c>
      <c r="P86" s="204" t="s">
        <v>6</v>
      </c>
      <c r="Q86" s="204" t="s">
        <v>6</v>
      </c>
      <c r="R86" s="205" t="s">
        <v>6</v>
      </c>
      <c r="S86" s="203" t="s">
        <v>6</v>
      </c>
      <c r="T86" s="204" t="s">
        <v>6</v>
      </c>
      <c r="U86" s="204" t="s">
        <v>6</v>
      </c>
      <c r="V86" s="205" t="s">
        <v>6</v>
      </c>
      <c r="W86" s="206" t="s">
        <v>6</v>
      </c>
      <c r="X86" s="206" t="s">
        <v>6</v>
      </c>
      <c r="Y86" s="203" t="s">
        <v>6</v>
      </c>
      <c r="Z86" s="204" t="s">
        <v>6</v>
      </c>
      <c r="AA86" s="204" t="s">
        <v>6</v>
      </c>
      <c r="AB86" s="206" t="s">
        <v>6</v>
      </c>
      <c r="AC86" s="205" t="s">
        <v>6</v>
      </c>
    </row>
    <row r="87" spans="2:29" x14ac:dyDescent="0.3">
      <c r="B87" s="77" t="s">
        <v>778</v>
      </c>
      <c r="C87" s="77" t="s">
        <v>863</v>
      </c>
      <c r="D87" s="77" t="s">
        <v>864</v>
      </c>
      <c r="E87" s="77" t="s">
        <v>351</v>
      </c>
      <c r="F87" s="203">
        <v>90.388386123680235</v>
      </c>
      <c r="G87" s="204">
        <v>100</v>
      </c>
      <c r="H87" s="204">
        <v>80.776772247360483</v>
      </c>
      <c r="I87" s="205">
        <v>100</v>
      </c>
      <c r="J87" s="206">
        <v>90.576923076923066</v>
      </c>
      <c r="K87" s="203">
        <v>56.734539969834096</v>
      </c>
      <c r="L87" s="204">
        <v>76.911421911421911</v>
      </c>
      <c r="M87" s="204">
        <v>65.384615384615373</v>
      </c>
      <c r="N87" s="204">
        <v>40.656565656565661</v>
      </c>
      <c r="O87" s="204">
        <v>51.96078431372549</v>
      </c>
      <c r="P87" s="204">
        <v>70.294117647058826</v>
      </c>
      <c r="Q87" s="204">
        <v>57.499999999999993</v>
      </c>
      <c r="R87" s="205">
        <v>36.911764705882355</v>
      </c>
      <c r="S87" s="203">
        <v>70</v>
      </c>
      <c r="T87" s="204">
        <v>78.739808578518264</v>
      </c>
      <c r="U87" s="204">
        <v>75.253456221198164</v>
      </c>
      <c r="V87" s="205">
        <v>54.365079365079367</v>
      </c>
      <c r="W87" s="206">
        <v>73.117283950617292</v>
      </c>
      <c r="X87" s="206">
        <v>70.790816326530617</v>
      </c>
      <c r="Y87" s="203">
        <v>50.71078431372549</v>
      </c>
      <c r="Z87" s="204">
        <v>68.382352941176464</v>
      </c>
      <c r="AA87" s="204">
        <v>33.03921568627451</v>
      </c>
      <c r="AB87" s="206">
        <v>4.9333333333333336</v>
      </c>
      <c r="AC87" s="205">
        <v>58.210227272727273</v>
      </c>
    </row>
    <row r="88" spans="2:29" x14ac:dyDescent="0.3">
      <c r="B88" s="198" t="s">
        <v>778</v>
      </c>
      <c r="C88" s="198" t="s">
        <v>865</v>
      </c>
      <c r="D88" s="198" t="s">
        <v>866</v>
      </c>
      <c r="E88" s="198" t="s">
        <v>351</v>
      </c>
      <c r="F88" s="203">
        <v>95.47776442307692</v>
      </c>
      <c r="G88" s="204">
        <v>100</v>
      </c>
      <c r="H88" s="204">
        <v>92.59615384615384</v>
      </c>
      <c r="I88" s="205">
        <v>96.71875</v>
      </c>
      <c r="J88" s="206">
        <v>94.675480769230774</v>
      </c>
      <c r="K88" s="203">
        <v>84.246222527472526</v>
      </c>
      <c r="L88" s="204">
        <v>92.319711538461547</v>
      </c>
      <c r="M88" s="204">
        <v>86.538461538461547</v>
      </c>
      <c r="N88" s="204">
        <v>81.25</v>
      </c>
      <c r="O88" s="204">
        <v>82.151442307692307</v>
      </c>
      <c r="P88" s="204">
        <v>87.151442307692307</v>
      </c>
      <c r="Q88" s="204">
        <v>82.1875</v>
      </c>
      <c r="R88" s="205">
        <v>78.125</v>
      </c>
      <c r="S88" s="203">
        <v>89.645161290322577</v>
      </c>
      <c r="T88" s="204">
        <v>95.645161290322577</v>
      </c>
      <c r="U88" s="204">
        <v>90</v>
      </c>
      <c r="V88" s="205">
        <v>83.225806451612897</v>
      </c>
      <c r="W88" s="206">
        <v>96.286472148541122</v>
      </c>
      <c r="X88" s="206">
        <v>93.333333333333329</v>
      </c>
      <c r="Y88" s="203" t="s">
        <v>6</v>
      </c>
      <c r="Z88" s="204" t="s">
        <v>6</v>
      </c>
      <c r="AA88" s="204" t="s">
        <v>6</v>
      </c>
      <c r="AB88" s="206" t="s">
        <v>6</v>
      </c>
      <c r="AC88" s="205" t="s">
        <v>6</v>
      </c>
    </row>
    <row r="89" spans="2:29" x14ac:dyDescent="0.3">
      <c r="B89" s="77" t="s">
        <v>778</v>
      </c>
      <c r="C89" s="77" t="s">
        <v>867</v>
      </c>
      <c r="D89" s="77" t="s">
        <v>868</v>
      </c>
      <c r="E89" s="77" t="s">
        <v>351</v>
      </c>
      <c r="F89" s="203">
        <v>88.79807692307692</v>
      </c>
      <c r="G89" s="204">
        <v>99.375</v>
      </c>
      <c r="H89" s="204">
        <v>81.414262820512818</v>
      </c>
      <c r="I89" s="205">
        <v>92.988782051282044</v>
      </c>
      <c r="J89" s="206">
        <v>87.071314102564102</v>
      </c>
      <c r="K89" s="203">
        <v>43.502747252747255</v>
      </c>
      <c r="L89" s="204">
        <v>76.307692307692307</v>
      </c>
      <c r="M89" s="204">
        <v>45.610079575596814</v>
      </c>
      <c r="N89" s="204">
        <v>22.797619047619047</v>
      </c>
      <c r="O89" s="204">
        <v>36.682692307692307</v>
      </c>
      <c r="P89" s="204">
        <v>55.641025641025635</v>
      </c>
      <c r="Q89" s="204">
        <v>39.53125</v>
      </c>
      <c r="R89" s="205">
        <v>19.21875</v>
      </c>
      <c r="S89" s="203">
        <v>71</v>
      </c>
      <c r="T89" s="204">
        <v>83.248612985455097</v>
      </c>
      <c r="U89" s="204">
        <v>75.974658869395711</v>
      </c>
      <c r="V89" s="205">
        <v>53.680836707152494</v>
      </c>
      <c r="W89" s="206">
        <v>76.859504132231407</v>
      </c>
      <c r="X89" s="206">
        <v>70.531400966183568</v>
      </c>
      <c r="Y89" s="203">
        <v>46.967147435897438</v>
      </c>
      <c r="Z89" s="204">
        <v>64.611378205128204</v>
      </c>
      <c r="AA89" s="204">
        <v>29.322916666666668</v>
      </c>
      <c r="AB89" s="206">
        <v>14.583333333333334</v>
      </c>
      <c r="AC89" s="205">
        <v>41.666666666666664</v>
      </c>
    </row>
    <row r="90" spans="2:29" x14ac:dyDescent="0.3">
      <c r="B90" s="77" t="s">
        <v>778</v>
      </c>
      <c r="C90" s="77" t="s">
        <v>869</v>
      </c>
      <c r="D90" s="77" t="s">
        <v>870</v>
      </c>
      <c r="E90" s="77" t="s">
        <v>351</v>
      </c>
      <c r="F90" s="203">
        <v>94.044665012406938</v>
      </c>
      <c r="G90" s="204">
        <v>100</v>
      </c>
      <c r="H90" s="204">
        <v>89.702233250620338</v>
      </c>
      <c r="I90" s="205">
        <v>96.774193548387103</v>
      </c>
      <c r="J90" s="206">
        <v>99.627791563275437</v>
      </c>
      <c r="K90" s="203">
        <v>87.717121588089341</v>
      </c>
      <c r="L90" s="204">
        <v>89.33002481389579</v>
      </c>
      <c r="M90" s="204">
        <v>89.205955334987593</v>
      </c>
      <c r="N90" s="204">
        <v>87.096774193548384</v>
      </c>
      <c r="O90" s="204">
        <v>87.096774193548384</v>
      </c>
      <c r="P90" s="204">
        <v>87.096774193548384</v>
      </c>
      <c r="Q90" s="204">
        <v>87.096774193548384</v>
      </c>
      <c r="R90" s="205">
        <v>87.096774193548384</v>
      </c>
      <c r="S90" s="203">
        <v>93.862068965517238</v>
      </c>
      <c r="T90" s="204">
        <v>95.358090185676389</v>
      </c>
      <c r="U90" s="204">
        <v>93.103448275862064</v>
      </c>
      <c r="V90" s="205">
        <v>92.857142857142861</v>
      </c>
      <c r="W90" s="206">
        <v>96.23015873015872</v>
      </c>
      <c r="X90" s="206">
        <v>96.296296296296291</v>
      </c>
      <c r="Y90" s="203" t="s">
        <v>6</v>
      </c>
      <c r="Z90" s="204" t="s">
        <v>6</v>
      </c>
      <c r="AA90" s="204" t="s">
        <v>6</v>
      </c>
      <c r="AB90" s="206" t="s">
        <v>6</v>
      </c>
      <c r="AC90" s="205" t="s">
        <v>6</v>
      </c>
    </row>
    <row r="91" spans="2:29" x14ac:dyDescent="0.3">
      <c r="B91" s="77" t="s">
        <v>778</v>
      </c>
      <c r="C91" s="77" t="s">
        <v>871</v>
      </c>
      <c r="D91" s="77" t="s">
        <v>872</v>
      </c>
      <c r="E91" s="77" t="s">
        <v>351</v>
      </c>
      <c r="F91" s="203">
        <v>73.750736811081623</v>
      </c>
      <c r="G91" s="204">
        <v>92.41379310344827</v>
      </c>
      <c r="H91" s="204">
        <v>57.242852932508107</v>
      </c>
      <c r="I91" s="205">
        <v>88.103448275862064</v>
      </c>
      <c r="J91" s="206">
        <v>95.057471264367805</v>
      </c>
      <c r="K91" s="203">
        <v>29.464220303506014</v>
      </c>
      <c r="L91" s="204">
        <v>61.721611721611723</v>
      </c>
      <c r="M91" s="204">
        <v>43.24074074074074</v>
      </c>
      <c r="N91" s="204">
        <v>38.080484330484332</v>
      </c>
      <c r="O91" s="204">
        <v>22.539682539682538</v>
      </c>
      <c r="P91" s="204">
        <v>23.23260073260073</v>
      </c>
      <c r="Q91" s="204">
        <v>26.309523809523807</v>
      </c>
      <c r="R91" s="205">
        <v>11.428571428571429</v>
      </c>
      <c r="S91" s="203">
        <v>52.428571428571431</v>
      </c>
      <c r="T91" s="204">
        <v>70.134310134310141</v>
      </c>
      <c r="U91" s="204">
        <v>56.031746031746025</v>
      </c>
      <c r="V91" s="205">
        <v>32.5</v>
      </c>
      <c r="W91" s="206">
        <v>61.372019793072418</v>
      </c>
      <c r="X91" s="206">
        <v>70</v>
      </c>
      <c r="Y91" s="203" t="s">
        <v>6</v>
      </c>
      <c r="Z91" s="204" t="s">
        <v>6</v>
      </c>
      <c r="AA91" s="204" t="s">
        <v>6</v>
      </c>
      <c r="AB91" s="206" t="s">
        <v>6</v>
      </c>
      <c r="AC91" s="205" t="s">
        <v>6</v>
      </c>
    </row>
    <row r="92" spans="2:29" x14ac:dyDescent="0.3">
      <c r="B92" s="77" t="s">
        <v>778</v>
      </c>
      <c r="C92" s="77" t="s">
        <v>873</v>
      </c>
      <c r="D92" s="77" t="s">
        <v>874</v>
      </c>
      <c r="E92" s="77" t="s">
        <v>344</v>
      </c>
      <c r="F92" s="203" t="s">
        <v>6</v>
      </c>
      <c r="G92" s="204" t="s">
        <v>6</v>
      </c>
      <c r="H92" s="204" t="s">
        <v>6</v>
      </c>
      <c r="I92" s="205" t="s">
        <v>6</v>
      </c>
      <c r="J92" s="206" t="s">
        <v>6</v>
      </c>
      <c r="K92" s="203" t="s">
        <v>6</v>
      </c>
      <c r="L92" s="204" t="s">
        <v>6</v>
      </c>
      <c r="M92" s="204" t="s">
        <v>6</v>
      </c>
      <c r="N92" s="204" t="s">
        <v>6</v>
      </c>
      <c r="O92" s="204" t="s">
        <v>6</v>
      </c>
      <c r="P92" s="204" t="s">
        <v>6</v>
      </c>
      <c r="Q92" s="204" t="s">
        <v>6</v>
      </c>
      <c r="R92" s="205" t="s">
        <v>6</v>
      </c>
      <c r="S92" s="203" t="s">
        <v>6</v>
      </c>
      <c r="T92" s="204" t="s">
        <v>6</v>
      </c>
      <c r="U92" s="204" t="s">
        <v>6</v>
      </c>
      <c r="V92" s="205" t="s">
        <v>6</v>
      </c>
      <c r="W92" s="206" t="s">
        <v>6</v>
      </c>
      <c r="X92" s="206" t="s">
        <v>6</v>
      </c>
      <c r="Y92" s="203">
        <v>89.120879120879124</v>
      </c>
      <c r="Z92" s="204">
        <v>91.978021978021985</v>
      </c>
      <c r="AA92" s="204">
        <v>86.263736263736277</v>
      </c>
      <c r="AB92" s="206" t="s">
        <v>6</v>
      </c>
      <c r="AC92" s="205" t="s">
        <v>6</v>
      </c>
    </row>
    <row r="93" spans="2:29" x14ac:dyDescent="0.3">
      <c r="B93" s="77" t="s">
        <v>778</v>
      </c>
      <c r="C93" s="77" t="s">
        <v>875</v>
      </c>
      <c r="D93" s="77" t="s">
        <v>876</v>
      </c>
      <c r="E93" s="77" t="s">
        <v>351</v>
      </c>
      <c r="F93" s="203" t="s">
        <v>6</v>
      </c>
      <c r="G93" s="204" t="s">
        <v>6</v>
      </c>
      <c r="H93" s="204" t="s">
        <v>6</v>
      </c>
      <c r="I93" s="205" t="s">
        <v>6</v>
      </c>
      <c r="J93" s="206" t="s">
        <v>6</v>
      </c>
      <c r="K93" s="203" t="s">
        <v>6</v>
      </c>
      <c r="L93" s="204" t="s">
        <v>6</v>
      </c>
      <c r="M93" s="204" t="s">
        <v>6</v>
      </c>
      <c r="N93" s="204" t="s">
        <v>6</v>
      </c>
      <c r="O93" s="204" t="s">
        <v>6</v>
      </c>
      <c r="P93" s="204" t="s">
        <v>6</v>
      </c>
      <c r="Q93" s="204" t="s">
        <v>6</v>
      </c>
      <c r="R93" s="205" t="s">
        <v>6</v>
      </c>
      <c r="S93" s="203" t="s">
        <v>6</v>
      </c>
      <c r="T93" s="204" t="s">
        <v>6</v>
      </c>
      <c r="U93" s="204" t="s">
        <v>6</v>
      </c>
      <c r="V93" s="205" t="s">
        <v>6</v>
      </c>
      <c r="W93" s="206" t="s">
        <v>6</v>
      </c>
      <c r="X93" s="206" t="s">
        <v>6</v>
      </c>
      <c r="Y93" s="203">
        <v>64.186813186813197</v>
      </c>
      <c r="Z93" s="204">
        <v>86.611721611721606</v>
      </c>
      <c r="AA93" s="204">
        <v>41.761904761904759</v>
      </c>
      <c r="AB93" s="206">
        <v>9.375</v>
      </c>
      <c r="AC93" s="205">
        <v>33.333333333333336</v>
      </c>
    </row>
    <row r="94" spans="2:29" x14ac:dyDescent="0.3">
      <c r="B94" s="77" t="s">
        <v>779</v>
      </c>
      <c r="C94" s="77" t="s">
        <v>877</v>
      </c>
      <c r="D94" s="77" t="s">
        <v>878</v>
      </c>
      <c r="E94" s="77" t="s">
        <v>351</v>
      </c>
      <c r="F94" s="203">
        <v>84.511904761904759</v>
      </c>
      <c r="G94" s="204">
        <v>100</v>
      </c>
      <c r="H94" s="204">
        <v>70.571428571428569</v>
      </c>
      <c r="I94" s="205">
        <v>96.904761904761912</v>
      </c>
      <c r="J94" s="206">
        <v>94.047619047619037</v>
      </c>
      <c r="K94" s="203">
        <v>31.360544217687071</v>
      </c>
      <c r="L94" s="204">
        <v>62.166666666666664</v>
      </c>
      <c r="M94" s="204">
        <v>44.166666666666664</v>
      </c>
      <c r="N94" s="204">
        <v>21.720430107526884</v>
      </c>
      <c r="O94" s="204">
        <v>22.857142857142858</v>
      </c>
      <c r="P94" s="204">
        <v>31.428571428571427</v>
      </c>
      <c r="Q94" s="204">
        <v>22.857142857142858</v>
      </c>
      <c r="R94" s="205">
        <v>20</v>
      </c>
      <c r="S94" s="203">
        <v>70.64</v>
      </c>
      <c r="T94" s="204">
        <v>87.428571428571431</v>
      </c>
      <c r="U94" s="204">
        <v>79.428571428571431</v>
      </c>
      <c r="V94" s="205">
        <v>44.857142857142861</v>
      </c>
      <c r="W94" s="206">
        <v>74.599999999999994</v>
      </c>
      <c r="X94" s="206">
        <v>68.421052631578945</v>
      </c>
      <c r="Y94" s="203">
        <v>48.000000000000007</v>
      </c>
      <c r="Z94" s="204">
        <v>68.476190476190467</v>
      </c>
      <c r="AA94" s="204">
        <v>27.523809523809526</v>
      </c>
      <c r="AB94" s="206">
        <v>17.96875</v>
      </c>
      <c r="AC94" s="205">
        <v>27.272727272727273</v>
      </c>
    </row>
    <row r="95" spans="2:29" x14ac:dyDescent="0.3">
      <c r="B95" s="77" t="s">
        <v>779</v>
      </c>
      <c r="C95" s="77" t="s">
        <v>879</v>
      </c>
      <c r="D95" s="77" t="s">
        <v>880</v>
      </c>
      <c r="E95" s="77" t="s">
        <v>351</v>
      </c>
      <c r="F95" s="203">
        <v>94.047619047619051</v>
      </c>
      <c r="G95" s="204">
        <v>95.238095238095241</v>
      </c>
      <c r="H95" s="204">
        <v>95.238095238095241</v>
      </c>
      <c r="I95" s="205">
        <v>90.476190476190482</v>
      </c>
      <c r="J95" s="206">
        <v>100</v>
      </c>
      <c r="K95" s="203">
        <v>43.469387755102034</v>
      </c>
      <c r="L95" s="204">
        <v>77.777777777777771</v>
      </c>
      <c r="M95" s="204">
        <v>56.25</v>
      </c>
      <c r="N95" s="204">
        <v>61.111111111111114</v>
      </c>
      <c r="O95" s="204">
        <v>33.333333333333336</v>
      </c>
      <c r="P95" s="204">
        <v>42.857142857142854</v>
      </c>
      <c r="Q95" s="204">
        <v>33.333333333333336</v>
      </c>
      <c r="R95" s="205">
        <v>23.80952380952381</v>
      </c>
      <c r="S95" s="203">
        <v>55.6</v>
      </c>
      <c r="T95" s="204">
        <v>80</v>
      </c>
      <c r="U95" s="204">
        <v>60</v>
      </c>
      <c r="V95" s="205">
        <v>26.666666666666668</v>
      </c>
      <c r="W95" s="206">
        <v>75</v>
      </c>
      <c r="X95" s="206">
        <v>46.666666666666664</v>
      </c>
      <c r="Y95" s="203" t="s">
        <v>6</v>
      </c>
      <c r="Z95" s="204" t="s">
        <v>6</v>
      </c>
      <c r="AA95" s="204" t="s">
        <v>6</v>
      </c>
      <c r="AB95" s="206" t="s">
        <v>6</v>
      </c>
      <c r="AC95" s="205" t="s">
        <v>6</v>
      </c>
    </row>
    <row r="96" spans="2:29" x14ac:dyDescent="0.3">
      <c r="B96" s="77" t="s">
        <v>779</v>
      </c>
      <c r="C96" s="77" t="s">
        <v>881</v>
      </c>
      <c r="D96" s="77" t="s">
        <v>882</v>
      </c>
      <c r="E96" s="77" t="s">
        <v>351</v>
      </c>
      <c r="F96" s="203">
        <v>81.676682692307708</v>
      </c>
      <c r="G96" s="204">
        <v>99.6875</v>
      </c>
      <c r="H96" s="204">
        <v>63.509615384615387</v>
      </c>
      <c r="I96" s="205">
        <v>100</v>
      </c>
      <c r="J96" s="206">
        <v>87.608363858363845</v>
      </c>
      <c r="K96" s="203">
        <v>28.457532051282058</v>
      </c>
      <c r="L96" s="204">
        <v>52.275641025641022</v>
      </c>
      <c r="M96" s="204">
        <v>33.974949781401392</v>
      </c>
      <c r="N96" s="204">
        <v>18.313593813593812</v>
      </c>
      <c r="O96" s="204">
        <v>26.329365079365076</v>
      </c>
      <c r="P96" s="204">
        <v>35.202419108669112</v>
      </c>
      <c r="Q96" s="204">
        <v>19.383012820512825</v>
      </c>
      <c r="R96" s="205">
        <v>12.075892857142858</v>
      </c>
      <c r="S96" s="203">
        <v>31.172413793103448</v>
      </c>
      <c r="T96" s="204">
        <v>51.745886234238036</v>
      </c>
      <c r="U96" s="204">
        <v>28.7576403822267</v>
      </c>
      <c r="V96" s="205">
        <v>13.065134099616857</v>
      </c>
      <c r="W96" s="206">
        <v>56.714285714285708</v>
      </c>
      <c r="X96" s="206">
        <v>35.178223336118073</v>
      </c>
      <c r="Y96" s="203" t="s">
        <v>6</v>
      </c>
      <c r="Z96" s="204" t="s">
        <v>6</v>
      </c>
      <c r="AA96" s="204" t="s">
        <v>6</v>
      </c>
      <c r="AB96" s="206" t="s">
        <v>6</v>
      </c>
      <c r="AC96" s="205" t="s">
        <v>6</v>
      </c>
    </row>
    <row r="97" spans="2:29" x14ac:dyDescent="0.3">
      <c r="B97" s="77" t="s">
        <v>779</v>
      </c>
      <c r="C97" s="77" t="s">
        <v>883</v>
      </c>
      <c r="D97" s="77" t="s">
        <v>884</v>
      </c>
      <c r="E97" s="77" t="s">
        <v>351</v>
      </c>
      <c r="F97" s="203">
        <v>96.09375</v>
      </c>
      <c r="G97" s="204">
        <v>100</v>
      </c>
      <c r="H97" s="204">
        <v>93.75</v>
      </c>
      <c r="I97" s="205">
        <v>96.875</v>
      </c>
      <c r="J97" s="206">
        <v>95.88815789473685</v>
      </c>
      <c r="K97" s="203">
        <v>60.688831453634087</v>
      </c>
      <c r="L97" s="204">
        <v>86.926994906621402</v>
      </c>
      <c r="M97" s="204">
        <v>70.514997170345225</v>
      </c>
      <c r="N97" s="204">
        <v>54.44444444444445</v>
      </c>
      <c r="O97" s="204">
        <v>51.151315789473685</v>
      </c>
      <c r="P97" s="204">
        <v>61.184210526315788</v>
      </c>
      <c r="Q97" s="204">
        <v>56.578947368421055</v>
      </c>
      <c r="R97" s="205">
        <v>46.875</v>
      </c>
      <c r="S97" s="203">
        <v>67.483870967741936</v>
      </c>
      <c r="T97" s="204">
        <v>82.459677419354833</v>
      </c>
      <c r="U97" s="204">
        <v>70.228494623655919</v>
      </c>
      <c r="V97" s="205">
        <v>49.663978494623663</v>
      </c>
      <c r="W97" s="206">
        <v>80.419580419580427</v>
      </c>
      <c r="X97" s="206">
        <v>88.214285714285708</v>
      </c>
      <c r="Y97" s="203" t="s">
        <v>6</v>
      </c>
      <c r="Z97" s="204" t="s">
        <v>6</v>
      </c>
      <c r="AA97" s="204" t="s">
        <v>6</v>
      </c>
      <c r="AB97" s="206" t="s">
        <v>6</v>
      </c>
      <c r="AC97" s="205" t="s">
        <v>6</v>
      </c>
    </row>
    <row r="98" spans="2:29" x14ac:dyDescent="0.3">
      <c r="B98" s="77" t="s">
        <v>779</v>
      </c>
      <c r="C98" s="77" t="s">
        <v>885</v>
      </c>
      <c r="D98" s="77" t="s">
        <v>886</v>
      </c>
      <c r="E98" s="77" t="s">
        <v>351</v>
      </c>
      <c r="F98" s="203">
        <v>90.972222222222229</v>
      </c>
      <c r="G98" s="204">
        <v>100</v>
      </c>
      <c r="H98" s="204">
        <v>88.194444444444443</v>
      </c>
      <c r="I98" s="205">
        <v>87.5</v>
      </c>
      <c r="J98" s="206">
        <v>99.375</v>
      </c>
      <c r="K98" s="203">
        <v>25.817805383022773</v>
      </c>
      <c r="L98" s="204">
        <v>62.727272727272727</v>
      </c>
      <c r="M98" s="204">
        <v>35</v>
      </c>
      <c r="N98" s="204">
        <v>20.833333333333332</v>
      </c>
      <c r="O98" s="204">
        <v>18.840579710144929</v>
      </c>
      <c r="P98" s="204">
        <v>29.927536231884059</v>
      </c>
      <c r="Q98" s="204">
        <v>10.362318840579711</v>
      </c>
      <c r="R98" s="205">
        <v>4.3478260869565215</v>
      </c>
      <c r="S98" s="203">
        <v>53.916666666666664</v>
      </c>
      <c r="T98" s="204">
        <v>80</v>
      </c>
      <c r="U98" s="204">
        <v>46.111111111111114</v>
      </c>
      <c r="V98" s="205">
        <v>25.185185185185187</v>
      </c>
      <c r="W98" s="206">
        <v>55.555555555555557</v>
      </c>
      <c r="X98" s="206">
        <v>50</v>
      </c>
      <c r="Y98" s="203">
        <v>79.097222222222229</v>
      </c>
      <c r="Z98" s="204">
        <v>90.1388888888889</v>
      </c>
      <c r="AA98" s="204">
        <v>68.055555555555557</v>
      </c>
      <c r="AB98" s="206">
        <v>23.529411764705884</v>
      </c>
      <c r="AC98" s="205">
        <v>50</v>
      </c>
    </row>
    <row r="99" spans="2:29" x14ac:dyDescent="0.3">
      <c r="B99" s="77" t="s">
        <v>779</v>
      </c>
      <c r="C99" s="77" t="s">
        <v>887</v>
      </c>
      <c r="D99" s="77" t="s">
        <v>888</v>
      </c>
      <c r="E99" s="77" t="s">
        <v>351</v>
      </c>
      <c r="F99" s="203">
        <v>75</v>
      </c>
      <c r="G99" s="204">
        <v>100</v>
      </c>
      <c r="H99" s="204">
        <v>62.5</v>
      </c>
      <c r="I99" s="205">
        <v>75</v>
      </c>
      <c r="J99" s="206">
        <v>75</v>
      </c>
      <c r="K99" s="203">
        <v>7.1428571428571423</v>
      </c>
      <c r="L99" s="204">
        <v>42.857142857142854</v>
      </c>
      <c r="M99" s="204">
        <v>14.285714285714286</v>
      </c>
      <c r="N99" s="204">
        <v>0</v>
      </c>
      <c r="O99" s="204">
        <v>0</v>
      </c>
      <c r="P99" s="204">
        <v>0</v>
      </c>
      <c r="Q99" s="204">
        <v>0</v>
      </c>
      <c r="R99" s="205">
        <v>0</v>
      </c>
      <c r="S99" s="203">
        <v>41.75</v>
      </c>
      <c r="T99" s="204">
        <v>75</v>
      </c>
      <c r="U99" s="204">
        <v>50</v>
      </c>
      <c r="V99" s="205">
        <v>0</v>
      </c>
      <c r="W99" s="206">
        <v>75</v>
      </c>
      <c r="X99" s="206">
        <v>40</v>
      </c>
      <c r="Y99" s="203">
        <v>50</v>
      </c>
      <c r="Z99" s="204">
        <v>55.555555555555557</v>
      </c>
      <c r="AA99" s="204">
        <v>44.444444444444443</v>
      </c>
      <c r="AB99" s="206">
        <v>0</v>
      </c>
      <c r="AC99" s="205">
        <v>40</v>
      </c>
    </row>
    <row r="100" spans="2:29" x14ac:dyDescent="0.3">
      <c r="B100" s="77" t="s">
        <v>779</v>
      </c>
      <c r="C100" s="77" t="s">
        <v>889</v>
      </c>
      <c r="D100" s="77" t="s">
        <v>890</v>
      </c>
      <c r="E100" s="77" t="s">
        <v>344</v>
      </c>
      <c r="F100" s="203">
        <v>95</v>
      </c>
      <c r="G100" s="204">
        <v>97.142857142857139</v>
      </c>
      <c r="H100" s="204">
        <v>97.142857142857139</v>
      </c>
      <c r="I100" s="205">
        <v>88.571428571428569</v>
      </c>
      <c r="J100" s="206">
        <v>100</v>
      </c>
      <c r="K100" s="203" t="s">
        <v>6</v>
      </c>
      <c r="L100" s="204" t="s">
        <v>6</v>
      </c>
      <c r="M100" s="204" t="s">
        <v>6</v>
      </c>
      <c r="N100" s="204" t="s">
        <v>6</v>
      </c>
      <c r="O100" s="204" t="s">
        <v>6</v>
      </c>
      <c r="P100" s="204" t="s">
        <v>6</v>
      </c>
      <c r="Q100" s="204" t="s">
        <v>6</v>
      </c>
      <c r="R100" s="205" t="s">
        <v>6</v>
      </c>
      <c r="S100" s="203" t="s">
        <v>6</v>
      </c>
      <c r="T100" s="204" t="s">
        <v>6</v>
      </c>
      <c r="U100" s="204" t="s">
        <v>6</v>
      </c>
      <c r="V100" s="205" t="s">
        <v>6</v>
      </c>
      <c r="W100" s="206" t="s">
        <v>6</v>
      </c>
      <c r="X100" s="206" t="s">
        <v>6</v>
      </c>
      <c r="Y100" s="203">
        <v>91.428571428571431</v>
      </c>
      <c r="Z100" s="204">
        <v>97.142857142857139</v>
      </c>
      <c r="AA100" s="204">
        <v>85.714285714285708</v>
      </c>
      <c r="AB100" s="206" t="s">
        <v>6</v>
      </c>
      <c r="AC100" s="205" t="s">
        <v>6</v>
      </c>
    </row>
    <row r="101" spans="2:29" x14ac:dyDescent="0.3">
      <c r="B101" s="77" t="s">
        <v>779</v>
      </c>
      <c r="C101" s="77" t="s">
        <v>891</v>
      </c>
      <c r="D101" s="77" t="s">
        <v>892</v>
      </c>
      <c r="E101" s="77" t="s">
        <v>351</v>
      </c>
      <c r="F101" s="203">
        <v>90.686274509803908</v>
      </c>
      <c r="G101" s="204">
        <v>97.058823529411768</v>
      </c>
      <c r="H101" s="204">
        <v>90.196078431372555</v>
      </c>
      <c r="I101" s="205">
        <v>85.294117647058826</v>
      </c>
      <c r="J101" s="206">
        <v>100</v>
      </c>
      <c r="K101" s="203">
        <v>36.806722689075634</v>
      </c>
      <c r="L101" s="204">
        <v>83.333333333333329</v>
      </c>
      <c r="M101" s="204">
        <v>41.379310344827587</v>
      </c>
      <c r="N101" s="204">
        <v>14.285714285714286</v>
      </c>
      <c r="O101" s="204">
        <v>5.882352941176471</v>
      </c>
      <c r="P101" s="204">
        <v>52.941176470588232</v>
      </c>
      <c r="Q101" s="204">
        <v>35.294117647058826</v>
      </c>
      <c r="R101" s="205">
        <v>14.705882352941176</v>
      </c>
      <c r="S101" s="203">
        <v>40.5625</v>
      </c>
      <c r="T101" s="204">
        <v>87.5</v>
      </c>
      <c r="U101" s="204">
        <v>31.25</v>
      </c>
      <c r="V101" s="205">
        <v>0</v>
      </c>
      <c r="W101" s="206">
        <v>100</v>
      </c>
      <c r="X101" s="206">
        <v>25</v>
      </c>
      <c r="Y101" s="203">
        <v>87.254901960784323</v>
      </c>
      <c r="Z101" s="204">
        <v>96.078431372549034</v>
      </c>
      <c r="AA101" s="204">
        <v>78.431372549019613</v>
      </c>
      <c r="AB101" s="206">
        <v>11.111111111111111</v>
      </c>
      <c r="AC101" s="205">
        <v>71.428571428571431</v>
      </c>
    </row>
    <row r="102" spans="2:29" x14ac:dyDescent="0.3">
      <c r="B102" s="77" t="s">
        <v>779</v>
      </c>
      <c r="C102" s="77" t="s">
        <v>893</v>
      </c>
      <c r="D102" s="77" t="s">
        <v>894</v>
      </c>
      <c r="E102" s="77" t="s">
        <v>351</v>
      </c>
      <c r="F102" s="203">
        <v>76.041666666666657</v>
      </c>
      <c r="G102" s="204">
        <v>84.375</v>
      </c>
      <c r="H102" s="204">
        <v>75</v>
      </c>
      <c r="I102" s="205">
        <v>69.791666666666657</v>
      </c>
      <c r="J102" s="206">
        <v>93.75</v>
      </c>
      <c r="K102" s="203">
        <v>28.988095238095241</v>
      </c>
      <c r="L102" s="204">
        <v>72.41379310344827</v>
      </c>
      <c r="M102" s="204">
        <v>26.666666666666668</v>
      </c>
      <c r="N102" s="204">
        <v>6.8965517241379306</v>
      </c>
      <c r="O102" s="204">
        <v>15.625</v>
      </c>
      <c r="P102" s="204">
        <v>46.875</v>
      </c>
      <c r="Q102" s="204">
        <v>18.75</v>
      </c>
      <c r="R102" s="205">
        <v>15.625</v>
      </c>
      <c r="S102" s="203">
        <v>43.3</v>
      </c>
      <c r="T102" s="204">
        <v>80</v>
      </c>
      <c r="U102" s="204">
        <v>40</v>
      </c>
      <c r="V102" s="205">
        <v>11.111111111111111</v>
      </c>
      <c r="W102" s="206">
        <v>84.615384615384613</v>
      </c>
      <c r="X102" s="206">
        <v>33.333333333333336</v>
      </c>
      <c r="Y102" s="203">
        <v>80.303030303030297</v>
      </c>
      <c r="Z102" s="204">
        <v>90.909090909090907</v>
      </c>
      <c r="AA102" s="204">
        <v>69.696969696969703</v>
      </c>
      <c r="AB102" s="206">
        <v>20</v>
      </c>
      <c r="AC102" s="205">
        <v>77.777777777777771</v>
      </c>
    </row>
    <row r="103" spans="2:29" x14ac:dyDescent="0.3">
      <c r="B103" s="236" t="s">
        <v>793</v>
      </c>
      <c r="C103" s="236" t="s">
        <v>794</v>
      </c>
      <c r="D103" s="237"/>
      <c r="E103" s="237"/>
      <c r="F103" s="239">
        <f>AVERAGE(F104:F105)</f>
        <v>94.586450870163077</v>
      </c>
      <c r="G103" s="240">
        <f t="shared" ref="G103:AC103" si="0">AVERAGE(G104:G105)</f>
        <v>99.605724735035082</v>
      </c>
      <c r="H103" s="240">
        <f t="shared" si="0"/>
        <v>90.709734018739795</v>
      </c>
      <c r="I103" s="241">
        <f t="shared" si="0"/>
        <v>97.32061070813765</v>
      </c>
      <c r="J103" s="242">
        <f t="shared" si="0"/>
        <v>92.30183848014731</v>
      </c>
      <c r="K103" s="239">
        <f t="shared" si="0"/>
        <v>66.2244750392951</v>
      </c>
      <c r="L103" s="240">
        <f t="shared" si="0"/>
        <v>89.227782715608754</v>
      </c>
      <c r="M103" s="240">
        <f t="shared" si="0"/>
        <v>75.916164107790934</v>
      </c>
      <c r="N103" s="240">
        <f t="shared" si="0"/>
        <v>70.062247244749358</v>
      </c>
      <c r="O103" s="240">
        <f t="shared" si="0"/>
        <v>53.61183675956115</v>
      </c>
      <c r="P103" s="240">
        <f t="shared" si="0"/>
        <v>70.48704749747472</v>
      </c>
      <c r="Q103" s="240">
        <f t="shared" si="0"/>
        <v>64.157582816336614</v>
      </c>
      <c r="R103" s="241">
        <f t="shared" si="0"/>
        <v>48.729684541122808</v>
      </c>
      <c r="S103" s="239">
        <f t="shared" si="0"/>
        <v>76.220416401309365</v>
      </c>
      <c r="T103" s="240">
        <f t="shared" si="0"/>
        <v>89.955037318627589</v>
      </c>
      <c r="U103" s="240">
        <f t="shared" si="0"/>
        <v>80.770654809210214</v>
      </c>
      <c r="V103" s="241">
        <f t="shared" si="0"/>
        <v>57.252230477234477</v>
      </c>
      <c r="W103" s="242">
        <f t="shared" si="0"/>
        <v>89.404513871861354</v>
      </c>
      <c r="X103" s="242">
        <f t="shared" si="0"/>
        <v>81.569092507018567</v>
      </c>
      <c r="Y103" s="243">
        <f t="shared" si="0"/>
        <v>62.384739821422826</v>
      </c>
      <c r="Z103" s="244">
        <f t="shared" si="0"/>
        <v>74.171956607695847</v>
      </c>
      <c r="AA103" s="245">
        <f t="shared" si="0"/>
        <v>50.597523035149806</v>
      </c>
      <c r="AB103" s="242">
        <f t="shared" si="0"/>
        <v>32.716482987058932</v>
      </c>
      <c r="AC103" s="241">
        <f t="shared" si="0"/>
        <v>51.163022647089178</v>
      </c>
    </row>
    <row r="104" spans="2:29" x14ac:dyDescent="0.3">
      <c r="B104" s="231" t="s">
        <v>0</v>
      </c>
      <c r="C104" s="231" t="s">
        <v>792</v>
      </c>
      <c r="D104" s="68"/>
      <c r="E104" s="69"/>
      <c r="F104" s="216" cm="1">
        <f t="array" ref="F104">AVERAGEIF($B$7:$B$102, Services_202058[[#This Row],[Life event]:[Life event]], F$7:F$102)</f>
        <v>94.496868510540409</v>
      </c>
      <c r="G104" s="216" cm="1">
        <f t="array" ref="G104">AVERAGEIF($B$7:$B$102, Services_202058[[#This Row],[Life event]:[Life event]], G$7:G$102)</f>
        <v>99.556277056277054</v>
      </c>
      <c r="H104" s="216" cm="1">
        <f t="array" ref="H104">AVERAGEIF($B$7:$B$102, Services_202058[[#This Row],[Life event]:[Life event]], H$7:H$102)</f>
        <v>90.644232792670294</v>
      </c>
      <c r="I104" s="217" cm="1">
        <f t="array" ref="I104">AVERAGEIF($B$7:$B$102, Services_202058[[#This Row],[Life event]:[Life event]], I$7:I$102)</f>
        <v>97.14273140054388</v>
      </c>
      <c r="J104" s="214" cm="1">
        <f t="array" ref="J104">AVERAGEIF($B$7:$B$102, Services_202058[[#This Row],[Life event]:[Life event]], J$7:J$102)</f>
        <v>92.261509324009353</v>
      </c>
      <c r="K104" s="215" cm="1">
        <f t="array" ref="K104">AVERAGEIF($B$7:$B$102, Services_202058[[#This Row],[Life event]:[Life event]], K$7:K$102)</f>
        <v>68.772367251905948</v>
      </c>
      <c r="L104" s="216" cm="1">
        <f t="array" ref="L104">AVERAGEIF($B$7:$B$102, Services_202058[[#This Row],[Life event]:[Life event]], L$7:L$102)</f>
        <v>93.147157803599001</v>
      </c>
      <c r="M104" s="216" cm="1">
        <f t="array" ref="M104">AVERAGEIF($B$7:$B$102, Services_202058[[#This Row],[Life event]:[Life event]], M$7:M$102)</f>
        <v>74.675379039064396</v>
      </c>
      <c r="N104" s="216" cm="1">
        <f t="array" ref="N104">AVERAGEIF($B$7:$B$102, Services_202058[[#This Row],[Life event]:[Life event]], N$7:N$102)</f>
        <v>70.298397372490115</v>
      </c>
      <c r="O104" s="216" cm="1">
        <f t="array" ref="O104">AVERAGEIF($B$7:$B$102, Services_202058[[#This Row],[Life event]:[Life event]], O$7:O$102)</f>
        <v>59.768922050172051</v>
      </c>
      <c r="P104" s="216" cm="1">
        <f t="array" ref="P104">AVERAGEIF($B$7:$B$102, Services_202058[[#This Row],[Life event]:[Life event]], P$7:P$102)</f>
        <v>75.658722064972068</v>
      </c>
      <c r="Q104" s="216" cm="1">
        <f t="array" ref="Q104">AVERAGEIF($B$7:$B$102, Services_202058[[#This Row],[Life event]:[Life event]], Q$7:Q$102)</f>
        <v>71.505181161431153</v>
      </c>
      <c r="R104" s="217" cm="1">
        <f t="array" ref="R104">AVERAGEIF($B$7:$B$102, Services_202058[[#This Row],[Life event]:[Life event]], R$7:R$102)</f>
        <v>47.87779176841677</v>
      </c>
      <c r="S104" s="215" cm="1">
        <f t="array" ref="S104">AVERAGEIF($B$7:$B$102, Services_202058[[#This Row],[Life event]:[Life event]], S$7:S$102)</f>
        <v>78.31240694470759</v>
      </c>
      <c r="T104" s="216" cm="1">
        <f t="array" ref="T104">AVERAGEIF($B$7:$B$102, Services_202058[[#This Row],[Life event]:[Life event]], T$7:T$102)</f>
        <v>89.624714844542439</v>
      </c>
      <c r="U104" s="216" cm="1">
        <f t="array" ref="U104">AVERAGEIF($B$7:$B$102, Services_202058[[#This Row],[Life event]:[Life event]], U$7:U$102)</f>
        <v>81.700109696338146</v>
      </c>
      <c r="V104" s="217" cm="1">
        <f t="array" ref="V104">AVERAGEIF($B$7:$B$102, Services_202058[[#This Row],[Life event]:[Life event]], V$7:V$102)</f>
        <v>62.773304208046859</v>
      </c>
      <c r="W104" s="214" cm="1">
        <f t="array" ref="W104">AVERAGEIF($B$7:$B$102, Services_202058[[#This Row],[Life event]:[Life event]], W$7:W$102)</f>
        <v>87.165620971283658</v>
      </c>
      <c r="X104" s="214" cm="1">
        <f t="array" ref="X104">AVERAGEIF($B$7:$B$102, Services_202058[[#This Row],[Life event]:[Life event]], X$7:X$102)</f>
        <v>76.689692213528204</v>
      </c>
      <c r="Y104" s="218" cm="1">
        <f t="array" ref="Y104">AVERAGEIF($B$7:$B$102, Services_202058[[#This Row],[Life event]:[Life event]], Y$7:Y$102)</f>
        <v>60.165631693409473</v>
      </c>
      <c r="Z104" s="219" cm="1">
        <f t="array" ref="Z104">AVERAGEIF($B$7:$B$102, Services_202058[[#This Row],[Life event]:[Life event]], Z$7:Z$102)</f>
        <v>73.3221937527493</v>
      </c>
      <c r="AA104" s="220" cm="1">
        <f t="array" ref="AA104">AVERAGEIF($B$7:$B$102, Services_202058[[#This Row],[Life event]:[Life event]], AA$7:AA$102)</f>
        <v>47.009069634069633</v>
      </c>
      <c r="AB104" s="214" cm="1">
        <f t="array" ref="AB104">AVERAGEIF($B$7:$B$102, Services_202058[[#This Row],[Life event]:[Life event]], AB$7:AB$102)</f>
        <v>36.492872255739897</v>
      </c>
      <c r="AC104" s="217" cm="1">
        <f t="array" ref="AC104">AVERAGEIF($B$7:$B$102, Services_202058[[#This Row],[Life event]:[Life event]], AC$7:AC$102)</f>
        <v>63.352700288841596</v>
      </c>
    </row>
    <row r="105" spans="2:29" x14ac:dyDescent="0.3">
      <c r="B105" s="238" t="s">
        <v>776</v>
      </c>
      <c r="C105" s="238" t="s">
        <v>792</v>
      </c>
      <c r="D105" s="198"/>
      <c r="E105" s="198"/>
      <c r="F105" s="222" cm="1">
        <f t="array" ref="F105">AVERAGEIF($B$7:$B$102, Services_202058[[#This Row],[Life event]:[Life event]], F$7:F$102)</f>
        <v>94.676033229785759</v>
      </c>
      <c r="G105" s="223" cm="1">
        <f t="array" ref="G105">AVERAGEIF($B$7:$B$102, Services_202058[[#This Row],[Life event]:[Life event]], G$7:G$102)</f>
        <v>99.65517241379311</v>
      </c>
      <c r="H105" s="223" cm="1">
        <f t="array" ref="H105">AVERAGEIF($B$7:$B$102, Services_202058[[#This Row],[Life event]:[Life event]], H$7:H$102)</f>
        <v>90.775235244809281</v>
      </c>
      <c r="I105" s="224" cm="1">
        <f t="array" ref="I105">AVERAGEIF($B$7:$B$102, Services_202058[[#This Row],[Life event]:[Life event]], I$7:I$102)</f>
        <v>97.498490015731406</v>
      </c>
      <c r="J105" s="221" cm="1">
        <f t="array" ref="J105">AVERAGEIF($B$7:$B$102, Services_202058[[#This Row],[Life event]:[Life event]], J$7:J$102)</f>
        <v>92.342167636285268</v>
      </c>
      <c r="K105" s="222" cm="1">
        <f t="array" ref="K105">AVERAGEIF($B$7:$B$102, Services_202058[[#This Row],[Life event]:[Life event]], K$7:K$102)</f>
        <v>63.676582826684239</v>
      </c>
      <c r="L105" s="223" cm="1">
        <f t="array" ref="L105">AVERAGEIF($B$7:$B$102, Services_202058[[#This Row],[Life event]:[Life event]], L$7:L$102)</f>
        <v>85.308407627618521</v>
      </c>
      <c r="M105" s="223" cm="1">
        <f t="array" ref="M105">AVERAGEIF($B$7:$B$102, Services_202058[[#This Row],[Life event]:[Life event]], M$7:M$102)</f>
        <v>77.156949176517486</v>
      </c>
      <c r="N105" s="223" cm="1">
        <f t="array" ref="N105">AVERAGEIF($B$7:$B$102, Services_202058[[#This Row],[Life event]:[Life event]], N$7:N$102)</f>
        <v>69.826097117008615</v>
      </c>
      <c r="O105" s="223" cm="1">
        <f t="array" ref="O105">AVERAGEIF($B$7:$B$102, Services_202058[[#This Row],[Life event]:[Life event]], O$7:O$102)</f>
        <v>47.454751468950249</v>
      </c>
      <c r="P105" s="223" cm="1">
        <f t="array" ref="P105">AVERAGEIF($B$7:$B$102, Services_202058[[#This Row],[Life event]:[Life event]], P$7:P$102)</f>
        <v>65.315372929977386</v>
      </c>
      <c r="Q105" s="223" cm="1">
        <f t="array" ref="Q105">AVERAGEIF($B$7:$B$102, Services_202058[[#This Row],[Life event]:[Life event]], Q$7:Q$102)</f>
        <v>56.809984471242082</v>
      </c>
      <c r="R105" s="224" cm="1">
        <f t="array" ref="R105">AVERAGEIF($B$7:$B$102, Services_202058[[#This Row],[Life event]:[Life event]], R$7:R$102)</f>
        <v>49.581577313828838</v>
      </c>
      <c r="S105" s="222" cm="1">
        <f t="array" ref="S105">AVERAGEIF($B$7:$B$102, Services_202058[[#This Row],[Life event]:[Life event]], S$7:S$102)</f>
        <v>74.128425857911154</v>
      </c>
      <c r="T105" s="223" cm="1">
        <f t="array" ref="T105">AVERAGEIF($B$7:$B$102, Services_202058[[#This Row],[Life event]:[Life event]], T$7:T$102)</f>
        <v>90.28535979271274</v>
      </c>
      <c r="U105" s="223" cm="1">
        <f t="array" ref="U105">AVERAGEIF($B$7:$B$102, Services_202058[[#This Row],[Life event]:[Life event]], U$7:U$102)</f>
        <v>79.841199922082268</v>
      </c>
      <c r="V105" s="224" cm="1">
        <f t="array" ref="V105">AVERAGEIF($B$7:$B$102, Services_202058[[#This Row],[Life event]:[Life event]], V$7:V$102)</f>
        <v>51.731156746422087</v>
      </c>
      <c r="W105" s="221" cm="1">
        <f t="array" ref="W105">AVERAGEIF($B$7:$B$102, Services_202058[[#This Row],[Life event]:[Life event]], W$7:W$102)</f>
        <v>91.643406772439036</v>
      </c>
      <c r="X105" s="221" cm="1">
        <f t="array" ref="X105">AVERAGEIF($B$7:$B$102, Services_202058[[#This Row],[Life event]:[Life event]], X$7:X$102)</f>
        <v>86.44849280050893</v>
      </c>
      <c r="Y105" s="225" cm="1">
        <f t="array" ref="Y105">AVERAGEIF($B$7:$B$102, Services_202058[[#This Row],[Life event]:[Life event]], Y$7:Y$102)</f>
        <v>64.603847949436187</v>
      </c>
      <c r="Z105" s="226" cm="1">
        <f t="array" ref="Z105">AVERAGEIF($B$7:$B$102, Services_202058[[#This Row],[Life event]:[Life event]], Z$7:Z$102)</f>
        <v>75.02171946264238</v>
      </c>
      <c r="AA105" s="227" cm="1">
        <f t="array" ref="AA105">AVERAGEIF($B$7:$B$102, Services_202058[[#This Row],[Life event]:[Life event]], AA$7:AA$102)</f>
        <v>54.185976436229986</v>
      </c>
      <c r="AB105" s="221" cm="1">
        <f t="array" ref="AB105">AVERAGEIF($B$7:$B$102, Services_202058[[#This Row],[Life event]:[Life event]], AB$7:AB$102)</f>
        <v>28.940093718377966</v>
      </c>
      <c r="AC105" s="224" cm="1">
        <f t="array" ref="AC105">AVERAGEIF($B$7:$B$102, Services_202058[[#This Row],[Life event]:[Life event]], AC$7:AC$102)</f>
        <v>38.973345005336753</v>
      </c>
    </row>
    <row r="106" spans="2:29" x14ac:dyDescent="0.3">
      <c r="B106" s="236" t="s">
        <v>795</v>
      </c>
      <c r="C106" s="236" t="s">
        <v>796</v>
      </c>
      <c r="D106" s="237"/>
      <c r="E106" s="237"/>
      <c r="F106" s="239">
        <f>AVERAGE(F107:F113)</f>
        <v>85.668794066543384</v>
      </c>
      <c r="G106" s="240">
        <f t="shared" ref="G106:AC106" si="1">AVERAGE(G107:G113)</f>
        <v>96.529476844530748</v>
      </c>
      <c r="H106" s="240">
        <f t="shared" si="1"/>
        <v>77.353094977778511</v>
      </c>
      <c r="I106" s="241">
        <f t="shared" si="1"/>
        <v>91.439509466085795</v>
      </c>
      <c r="J106" s="242">
        <f t="shared" si="1"/>
        <v>91.697223664245556</v>
      </c>
      <c r="K106" s="239">
        <f t="shared" si="1"/>
        <v>45.884215167825637</v>
      </c>
      <c r="L106" s="240">
        <f t="shared" si="1"/>
        <v>76.089224272552684</v>
      </c>
      <c r="M106" s="240">
        <f t="shared" si="1"/>
        <v>51.243593309437337</v>
      </c>
      <c r="N106" s="240">
        <f t="shared" si="1"/>
        <v>42.948612712850114</v>
      </c>
      <c r="O106" s="240">
        <f t="shared" si="1"/>
        <v>39.721050274362746</v>
      </c>
      <c r="P106" s="240">
        <f t="shared" si="1"/>
        <v>52.39258689574978</v>
      </c>
      <c r="Q106" s="240">
        <f t="shared" si="1"/>
        <v>44.15279029061842</v>
      </c>
      <c r="R106" s="241">
        <f t="shared" si="1"/>
        <v>29.170330664758882</v>
      </c>
      <c r="S106" s="239">
        <f t="shared" si="1"/>
        <v>60.156970699697922</v>
      </c>
      <c r="T106" s="240">
        <f t="shared" si="1"/>
        <v>74.478716673476598</v>
      </c>
      <c r="U106" s="240">
        <f t="shared" si="1"/>
        <v>61.741043302296184</v>
      </c>
      <c r="V106" s="241">
        <f t="shared" si="1"/>
        <v>43.16990329419567</v>
      </c>
      <c r="W106" s="242">
        <f t="shared" si="1"/>
        <v>72.55714521176516</v>
      </c>
      <c r="X106" s="242">
        <f t="shared" si="1"/>
        <v>60.820916222995088</v>
      </c>
      <c r="Y106" s="243">
        <f t="shared" si="1"/>
        <v>59.046586259904991</v>
      </c>
      <c r="Z106" s="244">
        <f t="shared" si="1"/>
        <v>72.600689818178964</v>
      </c>
      <c r="AA106" s="245">
        <f t="shared" si="1"/>
        <v>45.492482701631026</v>
      </c>
      <c r="AB106" s="242">
        <f t="shared" si="1"/>
        <v>20.675977969810095</v>
      </c>
      <c r="AC106" s="241">
        <f t="shared" si="1"/>
        <v>47.932313474606708</v>
      </c>
    </row>
    <row r="107" spans="2:29" x14ac:dyDescent="0.3">
      <c r="B107" s="229" t="s">
        <v>306</v>
      </c>
      <c r="C107" s="229" t="s">
        <v>792</v>
      </c>
      <c r="D107" s="230"/>
      <c r="E107" s="230"/>
      <c r="F107" s="199" cm="1">
        <f t="array" ref="F107">AVERAGEIF($B$7:$B$102, Services_202058[[#This Row],[Life event]:[Life event]], F$7:F$102)</f>
        <v>85.674249469348837</v>
      </c>
      <c r="G107" s="200" cm="1">
        <f t="array" ref="G107">AVERAGEIF($B$7:$B$102, Services_202058[[#This Row],[Life event]:[Life event]], G$7:G$102)</f>
        <v>97.354515981706626</v>
      </c>
      <c r="H107" s="200" cm="1">
        <f t="array" ref="H107">AVERAGEIF($B$7:$B$102, Services_202058[[#This Row],[Life event]:[Life event]], H$7:H$102)</f>
        <v>75.405641408745382</v>
      </c>
      <c r="I107" s="201" cm="1">
        <f t="array" ref="I107">AVERAGEIF($B$7:$B$102, Services_202058[[#This Row],[Life event]:[Life event]], I$7:I$102)</f>
        <v>94.531199078198028</v>
      </c>
      <c r="J107" s="202" cm="1">
        <f t="array" ref="J107">AVERAGEIF($B$7:$B$102, Services_202058[[#This Row],[Life event]:[Life event]], J$7:J$102)</f>
        <v>93.269513021108821</v>
      </c>
      <c r="K107" s="199" cm="1">
        <f t="array" ref="K107">AVERAGEIF($B$7:$B$102, Services_202058[[#This Row],[Life event]:[Life event]], K$7:K$102)</f>
        <v>49.019752814277084</v>
      </c>
      <c r="L107" s="200" cm="1">
        <f t="array" ref="L107">AVERAGEIF($B$7:$B$102, Services_202058[[#This Row],[Life event]:[Life event]], L$7:L$102)</f>
        <v>91.662373383219631</v>
      </c>
      <c r="M107" s="200" cm="1">
        <f t="array" ref="M107">AVERAGEIF($B$7:$B$102, Services_202058[[#This Row],[Life event]:[Life event]], M$7:M$102)</f>
        <v>59.031672950968492</v>
      </c>
      <c r="N107" s="200" cm="1">
        <f t="array" ref="N107">AVERAGEIF($B$7:$B$102, Services_202058[[#This Row],[Life event]:[Life event]], N$7:N$102)</f>
        <v>55.712564184786409</v>
      </c>
      <c r="O107" s="200" cm="1">
        <f t="array" ref="O107">AVERAGEIF($B$7:$B$102, Services_202058[[#This Row],[Life event]:[Life event]], O$7:O$102)</f>
        <v>38.121494957358337</v>
      </c>
      <c r="P107" s="200" cm="1">
        <f t="array" ref="P107">AVERAGEIF($B$7:$B$102, Services_202058[[#This Row],[Life event]:[Life event]], P$7:P$102)</f>
        <v>51.741685259711822</v>
      </c>
      <c r="Q107" s="200" cm="1">
        <f t="array" ref="Q107">AVERAGEIF($B$7:$B$102, Services_202058[[#This Row],[Life event]:[Life event]], Q$7:Q$102)</f>
        <v>48.855837359632424</v>
      </c>
      <c r="R107" s="201" cm="1">
        <f t="array" ref="R107">AVERAGEIF($B$7:$B$102, Services_202058[[#This Row],[Life event]:[Life event]], R$7:R$102)</f>
        <v>29.153684357669178</v>
      </c>
      <c r="S107" s="199" cm="1">
        <f t="array" ref="S107">AVERAGEIF($B$7:$B$102, Services_202058[[#This Row],[Life event]:[Life event]], S$7:S$102)</f>
        <v>61.749581004704609</v>
      </c>
      <c r="T107" s="200" cm="1">
        <f t="array" ref="T107">AVERAGEIF($B$7:$B$102, Services_202058[[#This Row],[Life event]:[Life event]], T$7:T$102)</f>
        <v>71.54032288005007</v>
      </c>
      <c r="U107" s="200" cm="1">
        <f t="array" ref="U107">AVERAGEIF($B$7:$B$102, Services_202058[[#This Row],[Life event]:[Life event]], U$7:U$102)</f>
        <v>65.939185013780076</v>
      </c>
      <c r="V107" s="201" cm="1">
        <f t="array" ref="V107">AVERAGEIF($B$7:$B$102, Services_202058[[#This Row],[Life event]:[Life event]], V$7:V$102)</f>
        <v>46.347912353347141</v>
      </c>
      <c r="W107" s="202" cm="1">
        <f t="array" ref="W107">AVERAGEIF($B$7:$B$102, Services_202058[[#This Row],[Life event]:[Life event]], W$7:W$102)</f>
        <v>68.612311709710383</v>
      </c>
      <c r="X107" s="202" cm="1">
        <f t="array" ref="X107">AVERAGEIF($B$7:$B$102, Services_202058[[#This Row],[Life event]:[Life event]], X$7:X$102)</f>
        <v>70.866686579052185</v>
      </c>
      <c r="Y107" s="199" cm="1">
        <f t="array" ref="Y107">AVERAGEIF($B$7:$B$102, Services_202058[[#This Row],[Life event]:[Life event]], Y$7:Y$102)</f>
        <v>45.265062957283071</v>
      </c>
      <c r="Z107" s="200" cm="1">
        <f t="array" ref="Z107">AVERAGEIF($B$7:$B$102, Services_202058[[#This Row],[Life event]:[Life event]], Z$7:Z$102)</f>
        <v>63.513915599666852</v>
      </c>
      <c r="AA107" s="200" cm="1">
        <f t="array" ref="AA107">AVERAGEIF($B$7:$B$102, Services_202058[[#This Row],[Life event]:[Life event]], AA$7:AA$102)</f>
        <v>27.016210314899293</v>
      </c>
      <c r="AB107" s="202" cm="1">
        <f t="array" ref="AB107">AVERAGEIF($B$7:$B$102, Services_202058[[#This Row],[Life event]:[Life event]], AB$7:AB$102)</f>
        <v>23.955085725417625</v>
      </c>
      <c r="AC107" s="201" cm="1">
        <f t="array" ref="AC107">AVERAGEIF($B$7:$B$102, Services_202058[[#This Row],[Life event]:[Life event]], AC$7:AC$102)</f>
        <v>42.26010101010101</v>
      </c>
    </row>
    <row r="108" spans="2:29" x14ac:dyDescent="0.3">
      <c r="B108" s="213" t="s">
        <v>1</v>
      </c>
      <c r="C108" s="213" t="s">
        <v>792</v>
      </c>
      <c r="D108" s="77"/>
      <c r="E108" s="77"/>
      <c r="F108" s="203" cm="1">
        <f t="array" ref="F108">AVERAGEIF($B$7:$B$102, Services_202058[[#This Row],[Life event]:[Life event]], F$7:F$102)</f>
        <v>78.56812718531468</v>
      </c>
      <c r="G108" s="204" cm="1">
        <f t="array" ref="G108">AVERAGEIF($B$7:$B$102, Services_202058[[#This Row],[Life event]:[Life event]], G$7:G$102)</f>
        <v>98.908725649350643</v>
      </c>
      <c r="H108" s="204" cm="1">
        <f t="array" ref="H108">AVERAGEIF($B$7:$B$102, Services_202058[[#This Row],[Life event]:[Life event]], H$7:H$102)</f>
        <v>63.027136405261402</v>
      </c>
      <c r="I108" s="205" cm="1">
        <f t="array" ref="I108">AVERAGEIF($B$7:$B$102, Services_202058[[#This Row],[Life event]:[Life event]], I$7:I$102)</f>
        <v>89.309510281385272</v>
      </c>
      <c r="J108" s="206" cm="1">
        <f t="array" ref="J108">AVERAGEIF($B$7:$B$102, Services_202058[[#This Row],[Life event]:[Life event]], J$7:J$102)</f>
        <v>92.061168692418704</v>
      </c>
      <c r="K108" s="203" cm="1">
        <f t="array" ref="K108">AVERAGEIF($B$7:$B$102, Services_202058[[#This Row],[Life event]:[Life event]], K$7:K$102)</f>
        <v>45.74876167049716</v>
      </c>
      <c r="L108" s="204" cm="1">
        <f t="array" ref="L108">AVERAGEIF($B$7:$B$102, Services_202058[[#This Row],[Life event]:[Life event]], L$7:L$102)</f>
        <v>79.361979081553628</v>
      </c>
      <c r="M108" s="204" cm="1">
        <f t="array" ref="M108">AVERAGEIF($B$7:$B$102, Services_202058[[#This Row],[Life event]:[Life event]], M$7:M$102)</f>
        <v>45.765816810164239</v>
      </c>
      <c r="N108" s="204" cm="1">
        <f t="array" ref="N108">AVERAGEIF($B$7:$B$102, Services_202058[[#This Row],[Life event]:[Life event]], N$7:N$102)</f>
        <v>38.171456440363926</v>
      </c>
      <c r="O108" s="204" cm="1">
        <f t="array" ref="O108">AVERAGEIF($B$7:$B$102, Services_202058[[#This Row],[Life event]:[Life event]], O$7:O$102)</f>
        <v>44.071394751082245</v>
      </c>
      <c r="P108" s="204" cm="1">
        <f t="array" ref="P108">AVERAGEIF($B$7:$B$102, Services_202058[[#This Row],[Life event]:[Life event]], P$7:P$102)</f>
        <v>56.962132919164176</v>
      </c>
      <c r="Q108" s="204" cm="1">
        <f t="array" ref="Q108">AVERAGEIF($B$7:$B$102, Services_202058[[#This Row],[Life event]:[Life event]], Q$7:Q$102)</f>
        <v>49.190470987345989</v>
      </c>
      <c r="R108" s="205" cm="1">
        <f t="array" ref="R108">AVERAGEIF($B$7:$B$102, Services_202058[[#This Row],[Life event]:[Life event]], R$7:R$102)</f>
        <v>25.71347922910423</v>
      </c>
      <c r="S108" s="203" cm="1">
        <f t="array" ref="S108">AVERAGEIF($B$7:$B$102, Services_202058[[#This Row],[Life event]:[Life event]], S$7:S$102)</f>
        <v>51.600254963597735</v>
      </c>
      <c r="T108" s="204" cm="1">
        <f t="array" ref="T108">AVERAGEIF($B$7:$B$102, Services_202058[[#This Row],[Life event]:[Life event]], T$7:T$102)</f>
        <v>59.313420784106292</v>
      </c>
      <c r="U108" s="204" cm="1">
        <f t="array" ref="U108">AVERAGEIF($B$7:$B$102, Services_202058[[#This Row],[Life event]:[Life event]], U$7:U$102)</f>
        <v>55.017976421276629</v>
      </c>
      <c r="V108" s="205" cm="1">
        <f t="array" ref="V108">AVERAGEIF($B$7:$B$102, Services_202058[[#This Row],[Life event]:[Life event]], V$7:V$102)</f>
        <v>39.92910344937399</v>
      </c>
      <c r="W108" s="206" cm="1">
        <f t="array" ref="W108">AVERAGEIF($B$7:$B$102, Services_202058[[#This Row],[Life event]:[Life event]], W$7:W$102)</f>
        <v>53.284505555584659</v>
      </c>
      <c r="X108" s="206" cm="1">
        <f t="array" ref="X108">AVERAGEIF($B$7:$B$102, Services_202058[[#This Row],[Life event]:[Life event]], X$7:X$102)</f>
        <v>50.315892853971306</v>
      </c>
      <c r="Y108" s="203" cm="1">
        <f t="array" ref="Y108">AVERAGEIF($B$7:$B$102, Services_202058[[#This Row],[Life event]:[Life event]], Y$7:Y$102)</f>
        <v>58.976190476190474</v>
      </c>
      <c r="Z108" s="204" cm="1">
        <f t="array" ref="Z108">AVERAGEIF($B$7:$B$102, Services_202058[[#This Row],[Life event]:[Life event]], Z$7:Z$102)</f>
        <v>79.023809523809518</v>
      </c>
      <c r="AA108" s="204" cm="1">
        <f t="array" ref="AA108">AVERAGEIF($B$7:$B$102, Services_202058[[#This Row],[Life event]:[Life event]], AA$7:AA$102)</f>
        <v>38.928571428571431</v>
      </c>
      <c r="AB108" s="206" cm="1">
        <f t="array" ref="AB108">AVERAGEIF($B$7:$B$102, Services_202058[[#This Row],[Life event]:[Life event]], AB$7:AB$102)</f>
        <v>39.466783216783213</v>
      </c>
      <c r="AC108" s="205" cm="1">
        <f t="array" ref="AC108">AVERAGEIF($B$7:$B$102, Services_202058[[#This Row],[Life event]:[Life event]], AC$7:AC$102)</f>
        <v>68.660287081339717</v>
      </c>
    </row>
    <row r="109" spans="2:29" x14ac:dyDescent="0.3">
      <c r="B109" s="213" t="s">
        <v>2</v>
      </c>
      <c r="C109" s="213" t="s">
        <v>792</v>
      </c>
      <c r="D109" s="77"/>
      <c r="E109" s="77"/>
      <c r="F109" s="203" cm="1">
        <f t="array" ref="F109">AVERAGEIF($B$7:$B$102, Services_202058[[#This Row],[Life event]:[Life event]], F$7:F$102)</f>
        <v>89.395370370370358</v>
      </c>
      <c r="G109" s="204" cm="1">
        <f t="array" ref="G109">AVERAGEIF($B$7:$B$102, Services_202058[[#This Row],[Life event]:[Life event]], G$7:G$102)</f>
        <v>97.628571428571419</v>
      </c>
      <c r="H109" s="204" cm="1">
        <f t="array" ref="H109">AVERAGEIF($B$7:$B$102, Services_202058[[#This Row],[Life event]:[Life event]], H$7:H$102)</f>
        <v>82.644797178130517</v>
      </c>
      <c r="I109" s="205" cm="1">
        <f t="array" ref="I109">AVERAGEIF($B$7:$B$102, Services_202058[[#This Row],[Life event]:[Life event]], I$7:I$102)</f>
        <v>94.66331569664905</v>
      </c>
      <c r="J109" s="206" cm="1">
        <f t="array" ref="J109">AVERAGEIF($B$7:$B$102, Services_202058[[#This Row],[Life event]:[Life event]], J$7:J$102)</f>
        <v>87.378835978835966</v>
      </c>
      <c r="K109" s="203" cm="1">
        <f t="array" ref="K109">AVERAGEIF($B$7:$B$102, Services_202058[[#This Row],[Life event]:[Life event]], K$7:K$102)</f>
        <v>53.693537414965988</v>
      </c>
      <c r="L109" s="204" cm="1">
        <f t="array" ref="L109">AVERAGEIF($B$7:$B$102, Services_202058[[#This Row],[Life event]:[Life event]], L$7:L$102)</f>
        <v>86.807407407407396</v>
      </c>
      <c r="M109" s="204" cm="1">
        <f t="array" ref="M109">AVERAGEIF($B$7:$B$102, Services_202058[[#This Row],[Life event]:[Life event]], M$7:M$102)</f>
        <v>64.588343108504404</v>
      </c>
      <c r="N109" s="204" cm="1">
        <f t="array" ref="N109">AVERAGEIF($B$7:$B$102, Services_202058[[#This Row],[Life event]:[Life event]], N$7:N$102)</f>
        <v>53.142864779709541</v>
      </c>
      <c r="O109" s="204" cm="1">
        <f t="array" ref="O109">AVERAGEIF($B$7:$B$102, Services_202058[[#This Row],[Life event]:[Life event]], O$7:O$102)</f>
        <v>45.13095238095238</v>
      </c>
      <c r="P109" s="204" cm="1">
        <f t="array" ref="P109">AVERAGEIF($B$7:$B$102, Services_202058[[#This Row],[Life event]:[Life event]], P$7:P$102)</f>
        <v>60.214285714285708</v>
      </c>
      <c r="Q109" s="204" cm="1">
        <f t="array" ref="Q109">AVERAGEIF($B$7:$B$102, Services_202058[[#This Row],[Life event]:[Life event]], Q$7:Q$102)</f>
        <v>56.321428571428577</v>
      </c>
      <c r="R109" s="205" cm="1">
        <f t="array" ref="R109">AVERAGEIF($B$7:$B$102, Services_202058[[#This Row],[Life event]:[Life event]], R$7:R$102)</f>
        <v>37.916666666666671</v>
      </c>
      <c r="S109" s="203" cm="1">
        <f t="array" ref="S109">AVERAGEIF($B$7:$B$102, Services_202058[[#This Row],[Life event]:[Life event]], S$7:S$102)</f>
        <v>58.402198487153477</v>
      </c>
      <c r="T109" s="204" cm="1">
        <f t="array" ref="T109">AVERAGEIF($B$7:$B$102, Services_202058[[#This Row],[Life event]:[Life event]], T$7:T$102)</f>
        <v>78.357898894711141</v>
      </c>
      <c r="U109" s="204" cm="1">
        <f t="array" ref="U109">AVERAGEIF($B$7:$B$102, Services_202058[[#This Row],[Life event]:[Life event]], U$7:U$102)</f>
        <v>59.178610500713695</v>
      </c>
      <c r="V109" s="205" cm="1">
        <f t="array" ref="V109">AVERAGEIF($B$7:$B$102, Services_202058[[#This Row],[Life event]:[Life event]], V$7:V$102)</f>
        <v>37.366071428571431</v>
      </c>
      <c r="W109" s="206" cm="1">
        <f t="array" ref="W109">AVERAGEIF($B$7:$B$102, Services_202058[[#This Row],[Life event]:[Life event]], W$7:W$102)</f>
        <v>74.977095516569207</v>
      </c>
      <c r="X109" s="206" cm="1">
        <f t="array" ref="X109">AVERAGEIF($B$7:$B$102, Services_202058[[#This Row],[Life event]:[Life event]], X$7:X$102)</f>
        <v>61.824366605616603</v>
      </c>
      <c r="Y109" s="203" cm="1">
        <f t="array" ref="Y109">AVERAGEIF($B$7:$B$102, Services_202058[[#This Row],[Life event]:[Life event]], Y$7:Y$102)</f>
        <v>69.958333333333343</v>
      </c>
      <c r="Z109" s="204" cm="1">
        <f t="array" ref="Z109">AVERAGEIF($B$7:$B$102, Services_202058[[#This Row],[Life event]:[Life event]], Z$7:Z$102)</f>
        <v>82.666666666666657</v>
      </c>
      <c r="AA109" s="204" cm="1">
        <f t="array" ref="AA109">AVERAGEIF($B$7:$B$102, Services_202058[[#This Row],[Life event]:[Life event]], AA$7:AA$102)</f>
        <v>57.25</v>
      </c>
      <c r="AB109" s="206" cm="1">
        <f t="array" ref="AB109">AVERAGEIF($B$7:$B$102, Services_202058[[#This Row],[Life event]:[Life event]], AB$7:AB$102)</f>
        <v>19.157342657342657</v>
      </c>
      <c r="AC109" s="205" cm="1">
        <f t="array" ref="AC109">AVERAGEIF($B$7:$B$102, Services_202058[[#This Row],[Life event]:[Life event]], AC$7:AC$102)</f>
        <v>61.784204221704215</v>
      </c>
    </row>
    <row r="110" spans="2:29" x14ac:dyDescent="0.3">
      <c r="B110" s="213" t="s">
        <v>777</v>
      </c>
      <c r="C110" s="213" t="s">
        <v>792</v>
      </c>
      <c r="D110" s="77"/>
      <c r="E110" s="77"/>
      <c r="F110" s="203" cm="1">
        <f t="array" ref="F110">AVERAGEIF($B$7:$B$102, Services_202058[[#This Row],[Life event]:[Life event]], F$7:F$102)</f>
        <v>87.280219780219781</v>
      </c>
      <c r="G110" s="204" cm="1">
        <f t="array" ref="G110">AVERAGEIF($B$7:$B$102, Services_202058[[#This Row],[Life event]:[Life event]], G$7:G$102)</f>
        <v>96.857142857142875</v>
      </c>
      <c r="H110" s="204" cm="1">
        <f t="array" ref="H110">AVERAGEIF($B$7:$B$102, Services_202058[[#This Row],[Life event]:[Life event]], H$7:H$102)</f>
        <v>79.179487179487182</v>
      </c>
      <c r="I110" s="205" cm="1">
        <f t="array" ref="I110">AVERAGEIF($B$7:$B$102, Services_202058[[#This Row],[Life event]:[Life event]], I$7:I$102)</f>
        <v>93.904761904761884</v>
      </c>
      <c r="J110" s="206" cm="1">
        <f t="array" ref="J110">AVERAGEIF($B$7:$B$102, Services_202058[[#This Row],[Life event]:[Life event]], J$7:J$102)</f>
        <v>89.384615384615373</v>
      </c>
      <c r="K110" s="203" cm="1">
        <f t="array" ref="K110">AVERAGEIF($B$7:$B$102, Services_202058[[#This Row],[Life event]:[Life event]], K$7:K$102)</f>
        <v>42.43676957962672</v>
      </c>
      <c r="L110" s="204" cm="1">
        <f t="array" ref="L110">AVERAGEIF($B$7:$B$102, Services_202058[[#This Row],[Life event]:[Life event]], L$7:L$102)</f>
        <v>60.574712643678161</v>
      </c>
      <c r="M110" s="204" cm="1">
        <f t="array" ref="M110">AVERAGEIF($B$7:$B$102, Services_202058[[#This Row],[Life event]:[Life event]], M$7:M$102)</f>
        <v>47.460317460317462</v>
      </c>
      <c r="N110" s="204" cm="1">
        <f t="array" ref="N110">AVERAGEIF($B$7:$B$102, Services_202058[[#This Row],[Life event]:[Life event]], N$7:N$102)</f>
        <v>46.065428824049512</v>
      </c>
      <c r="O110" s="204" cm="1">
        <f t="array" ref="O110">AVERAGEIF($B$7:$B$102, Services_202058[[#This Row],[Life event]:[Life event]], O$7:O$102)</f>
        <v>39.047619047619044</v>
      </c>
      <c r="P110" s="204" cm="1">
        <f t="array" ref="P110">AVERAGEIF($B$7:$B$102, Services_202058[[#This Row],[Life event]:[Life event]], P$7:P$102)</f>
        <v>49.333333333333336</v>
      </c>
      <c r="Q110" s="204" cm="1">
        <f t="array" ref="Q110">AVERAGEIF($B$7:$B$102, Services_202058[[#This Row],[Life event]:[Life event]], Q$7:Q$102)</f>
        <v>37.142857142857146</v>
      </c>
      <c r="R110" s="205" cm="1">
        <f t="array" ref="R110">AVERAGEIF($B$7:$B$102, Services_202058[[#This Row],[Life event]:[Life event]], R$7:R$102)</f>
        <v>30.476190476190478</v>
      </c>
      <c r="S110" s="203" cm="1">
        <f t="array" ref="S110">AVERAGEIF($B$7:$B$102, Services_202058[[#This Row],[Life event]:[Life event]], S$7:S$102)</f>
        <v>50.977777777777781</v>
      </c>
      <c r="T110" s="204" cm="1">
        <f t="array" ref="T110">AVERAGEIF($B$7:$B$102, Services_202058[[#This Row],[Life event]:[Life event]], T$7:T$102)</f>
        <v>62.085470085470085</v>
      </c>
      <c r="U110" s="204" cm="1">
        <f t="array" ref="U110">AVERAGEIF($B$7:$B$102, Services_202058[[#This Row],[Life event]:[Life event]], U$7:U$102)</f>
        <v>46.865900383141764</v>
      </c>
      <c r="V110" s="205" cm="1">
        <f t="array" ref="V110">AVERAGEIF($B$7:$B$102, Services_202058[[#This Row],[Life event]:[Life event]], V$7:V$102)</f>
        <v>41.830870279146147</v>
      </c>
      <c r="W110" s="206" cm="1">
        <f t="array" ref="W110">AVERAGEIF($B$7:$B$102, Services_202058[[#This Row],[Life event]:[Life event]], W$7:W$102)</f>
        <v>66.181581828133545</v>
      </c>
      <c r="X110" s="206" cm="1">
        <f t="array" ref="X110">AVERAGEIF($B$7:$B$102, Services_202058[[#This Row],[Life event]:[Life event]], X$7:X$102)</f>
        <v>38.27276524644946</v>
      </c>
      <c r="Y110" s="203" cm="1">
        <f t="array" ref="Y110">AVERAGEIF($B$7:$B$102, Services_202058[[#This Row],[Life event]:[Life event]], Y$7:Y$102)</f>
        <v>55.119658119658119</v>
      </c>
      <c r="Z110" s="204" cm="1">
        <f t="array" ref="Z110">AVERAGEIF($B$7:$B$102, Services_202058[[#This Row],[Life event]:[Life event]], Z$7:Z$102)</f>
        <v>66.612942612942618</v>
      </c>
      <c r="AA110" s="204" cm="1">
        <f t="array" ref="AA110">AVERAGEIF($B$7:$B$102, Services_202058[[#This Row],[Life event]:[Life event]], AA$7:AA$102)</f>
        <v>43.626373626373628</v>
      </c>
      <c r="AB110" s="206" cm="1">
        <f t="array" ref="AB110">AVERAGEIF($B$7:$B$102, Services_202058[[#This Row],[Life event]:[Life event]], AB$7:AB$102)</f>
        <v>4.4764957264957266</v>
      </c>
      <c r="AC110" s="205" cm="1">
        <f t="array" ref="AC110">AVERAGEIF($B$7:$B$102, Services_202058[[#This Row],[Life event]:[Life event]], AC$7:AC$102)</f>
        <v>20.833333333333332</v>
      </c>
    </row>
    <row r="111" spans="2:29" x14ac:dyDescent="0.3">
      <c r="B111" s="213" t="s">
        <v>778</v>
      </c>
      <c r="C111" s="213" t="s">
        <v>792</v>
      </c>
      <c r="D111" s="77"/>
      <c r="E111" s="77"/>
      <c r="F111" s="203" cm="1">
        <f t="array" ref="F111">AVERAGEIF($B$7:$B$102, Services_202058[[#This Row],[Life event]:[Life event]], F$7:F$102)</f>
        <v>90.064700120315663</v>
      </c>
      <c r="G111" s="204" cm="1">
        <f t="array" ref="G111">AVERAGEIF($B$7:$B$102, Services_202058[[#This Row],[Life event]:[Life event]], G$7:G$102)</f>
        <v>98.631465517241381</v>
      </c>
      <c r="H111" s="204" cm="1">
        <f t="array" ref="H111">AVERAGEIF($B$7:$B$102, Services_202058[[#This Row],[Life event]:[Life event]], H$7:H$102)</f>
        <v>83.209347436827528</v>
      </c>
      <c r="I111" s="205" cm="1">
        <f t="array" ref="I111">AVERAGEIF($B$7:$B$102, Services_202058[[#This Row],[Life event]:[Life event]], I$7:I$102)</f>
        <v>95.208640090366316</v>
      </c>
      <c r="J111" s="206" cm="1">
        <f t="array" ref="J111">AVERAGEIF($B$7:$B$102, Services_202058[[#This Row],[Life event]:[Life event]], J$7:J$102)</f>
        <v>93.094903389466779</v>
      </c>
      <c r="K111" s="203" cm="1">
        <f t="array" ref="K111">AVERAGEIF($B$7:$B$102, Services_202058[[#This Row],[Life event]:[Life event]], K$7:K$102)</f>
        <v>60.33297032832985</v>
      </c>
      <c r="L111" s="204" cm="1">
        <f t="array" ref="L111">AVERAGEIF($B$7:$B$102, Services_202058[[#This Row],[Life event]:[Life event]], L$7:L$102)</f>
        <v>79.318092458616647</v>
      </c>
      <c r="M111" s="204" cm="1">
        <f t="array" ref="M111">AVERAGEIF($B$7:$B$102, Services_202058[[#This Row],[Life event]:[Life event]], M$7:M$102)</f>
        <v>65.995970514880412</v>
      </c>
      <c r="N111" s="204" cm="1">
        <f t="array" ref="N111">AVERAGEIF($B$7:$B$102, Services_202058[[#This Row],[Life event]:[Life event]], N$7:N$102)</f>
        <v>53.976288645643493</v>
      </c>
      <c r="O111" s="204" cm="1">
        <f t="array" ref="O111">AVERAGEIF($B$7:$B$102, Services_202058[[#This Row],[Life event]:[Life event]], O$7:O$102)</f>
        <v>56.086275132468202</v>
      </c>
      <c r="P111" s="204" cm="1">
        <f t="array" ref="P111">AVERAGEIF($B$7:$B$102, Services_202058[[#This Row],[Life event]:[Life event]], P$7:P$102)</f>
        <v>64.683192104385171</v>
      </c>
      <c r="Q111" s="204" cm="1">
        <f t="array" ref="Q111">AVERAGEIF($B$7:$B$102, Services_202058[[#This Row],[Life event]:[Life event]], Q$7:Q$102)</f>
        <v>58.525009600614439</v>
      </c>
      <c r="R111" s="205" cm="1">
        <f t="array" ref="R111">AVERAGEIF($B$7:$B$102, Services_202058[[#This Row],[Life event]:[Life event]], R$7:R$102)</f>
        <v>46.556172065600428</v>
      </c>
      <c r="S111" s="203" cm="1">
        <f t="array" ref="S111">AVERAGEIF($B$7:$B$102, Services_202058[[#This Row],[Life event]:[Life event]], S$7:S$102)</f>
        <v>75.387160336882246</v>
      </c>
      <c r="T111" s="204" cm="1">
        <f t="array" ref="T111">AVERAGEIF($B$7:$B$102, Services_202058[[#This Row],[Life event]:[Life event]], T$7:T$102)</f>
        <v>84.625196634856479</v>
      </c>
      <c r="U111" s="204" cm="1">
        <f t="array" ref="U111">AVERAGEIF($B$7:$B$102, Services_202058[[#This Row],[Life event]:[Life event]], U$7:U$102)</f>
        <v>78.072661879640393</v>
      </c>
      <c r="V111" s="205" cm="1">
        <f t="array" ref="V111">AVERAGEIF($B$7:$B$102, Services_202058[[#This Row],[Life event]:[Life event]], V$7:V$102)</f>
        <v>63.325773076197514</v>
      </c>
      <c r="W111" s="206" cm="1">
        <f t="array" ref="W111">AVERAGEIF($B$7:$B$102, Services_202058[[#This Row],[Life event]:[Life event]], W$7:W$102)</f>
        <v>80.773087750924191</v>
      </c>
      <c r="X111" s="206" cm="1">
        <f t="array" ref="X111">AVERAGEIF($B$7:$B$102, Services_202058[[#This Row],[Life event]:[Life event]], X$7:X$102)</f>
        <v>80.190369384468767</v>
      </c>
      <c r="Y111" s="203" cm="1">
        <f t="array" ref="Y111">AVERAGEIF($B$7:$B$102, Services_202058[[#This Row],[Life event]:[Life event]], Y$7:Y$102)</f>
        <v>62.746406014328812</v>
      </c>
      <c r="Z111" s="204" cm="1">
        <f t="array" ref="Z111">AVERAGEIF($B$7:$B$102, Services_202058[[#This Row],[Life event]:[Life event]], Z$7:Z$102)</f>
        <v>77.895868684012072</v>
      </c>
      <c r="AA111" s="204" cm="1">
        <f t="array" ref="AA111">AVERAGEIF($B$7:$B$102, Services_202058[[#This Row],[Life event]:[Life event]], AA$7:AA$102)</f>
        <v>47.596943344645553</v>
      </c>
      <c r="AB111" s="206" cm="1">
        <f t="array" ref="AB111">AVERAGEIF($B$7:$B$102, Services_202058[[#This Row],[Life event]:[Life event]], AB$7:AB$102)</f>
        <v>9.6305555555555546</v>
      </c>
      <c r="AC111" s="205" cm="1">
        <f t="array" ref="AC111">AVERAGEIF($B$7:$B$102, Services_202058[[#This Row],[Life event]:[Life event]], AC$7:AC$102)</f>
        <v>44.403409090909093</v>
      </c>
    </row>
    <row r="112" spans="2:29" x14ac:dyDescent="0.3">
      <c r="B112" s="213" t="s">
        <v>779</v>
      </c>
      <c r="C112" s="213" t="s">
        <v>792</v>
      </c>
      <c r="D112" s="77"/>
      <c r="E112" s="77"/>
      <c r="F112" s="203" cm="1">
        <f t="array" ref="F112">AVERAGEIF($B$7:$B$102, Services_202058[[#This Row],[Life event]:[Life event]], F$7:F$102)</f>
        <v>87.114457766724911</v>
      </c>
      <c r="G112" s="204" cm="1">
        <f t="array" ref="G112">AVERAGEIF($B$7:$B$102, Services_202058[[#This Row],[Life event]:[Life event]], G$7:G$102)</f>
        <v>97.055808434484888</v>
      </c>
      <c r="H112" s="204" cm="1">
        <f t="array" ref="H112">AVERAGEIF($B$7:$B$102, Services_202058[[#This Row],[Life event]:[Life event]], H$7:H$102)</f>
        <v>81.789168801423713</v>
      </c>
      <c r="I112" s="205" cm="1">
        <f t="array" ref="I112">AVERAGEIF($B$7:$B$102, Services_202058[[#This Row],[Life event]:[Life event]], I$7:I$102)</f>
        <v>87.823685029567372</v>
      </c>
      <c r="J112" s="206" cm="1">
        <f t="array" ref="J112">AVERAGEIF($B$7:$B$102, Services_202058[[#This Row],[Life event]:[Life event]], J$7:J$102)</f>
        <v>93.963237866746638</v>
      </c>
      <c r="K112" s="203" cm="1">
        <f t="array" ref="K112">AVERAGEIF($B$7:$B$102, Services_202058[[#This Row],[Life event]:[Life event]], K$7:K$102)</f>
        <v>32.841471991344505</v>
      </c>
      <c r="L112" s="204" cm="1">
        <f t="array" ref="L112">AVERAGEIF($B$7:$B$102, Services_202058[[#This Row],[Life event]:[Life event]], L$7:L$102)</f>
        <v>67.559827799738002</v>
      </c>
      <c r="M112" s="204" cm="1">
        <f t="array" ref="M112">AVERAGEIF($B$7:$B$102, Services_202058[[#This Row],[Life event]:[Life event]], M$7:M$102)</f>
        <v>40.279788114452728</v>
      </c>
      <c r="N112" s="204" cm="1">
        <f t="array" ref="N112">AVERAGEIF($B$7:$B$102, Services_202058[[#This Row],[Life event]:[Life event]], N$7:N$102)</f>
        <v>24.700647352482726</v>
      </c>
      <c r="O112" s="204" cm="1">
        <f t="array" ref="O112">AVERAGEIF($B$7:$B$102, Services_202058[[#This Row],[Life event]:[Life event]], O$7:O$102)</f>
        <v>21.752386213829546</v>
      </c>
      <c r="P112" s="204" cm="1">
        <f t="array" ref="P112">AVERAGEIF($B$7:$B$102, Services_202058[[#This Row],[Life event]:[Life event]], P$7:P$102)</f>
        <v>37.552007077896434</v>
      </c>
      <c r="Q112" s="204" cm="1">
        <f t="array" ref="Q112">AVERAGEIF($B$7:$B$102, Services_202058[[#This Row],[Life event]:[Life event]], Q$7:Q$102)</f>
        <v>24.569859108381074</v>
      </c>
      <c r="R112" s="205" cm="1">
        <f t="array" ref="R112">AVERAGEIF($B$7:$B$102, Services_202058[[#This Row],[Life event]:[Life event]], R$7:R$102)</f>
        <v>17.179890638320543</v>
      </c>
      <c r="S112" s="203" cm="1">
        <f t="array" ref="S112">AVERAGEIF($B$7:$B$102, Services_202058[[#This Row],[Life event]:[Life event]], S$7:S$102)</f>
        <v>50.553181428439011</v>
      </c>
      <c r="T112" s="204" cm="1">
        <f t="array" ref="T112">AVERAGEIF($B$7:$B$102, Services_202058[[#This Row],[Life event]:[Life event]], T$7:T$102)</f>
        <v>78.016766885270542</v>
      </c>
      <c r="U112" s="204" cm="1">
        <f t="array" ref="U112">AVERAGEIF($B$7:$B$102, Services_202058[[#This Row],[Life event]:[Life event]], U$7:U$102)</f>
        <v>50.721977193195642</v>
      </c>
      <c r="V112" s="205" cm="1">
        <f t="array" ref="V112">AVERAGEIF($B$7:$B$102, Services_202058[[#This Row],[Life event]:[Life event]], V$7:V$102)</f>
        <v>21.318652301793293</v>
      </c>
      <c r="W112" s="206" cm="1">
        <f t="array" ref="W112">AVERAGEIF($B$7:$B$102, Services_202058[[#This Row],[Life event]:[Life event]], W$7:W$102)</f>
        <v>75.238100788100795</v>
      </c>
      <c r="X112" s="206" cm="1">
        <f t="array" ref="X112">AVERAGEIF($B$7:$B$102, Services_202058[[#This Row],[Life event]:[Life event]], X$7:X$102)</f>
        <v>48.35169521024784</v>
      </c>
      <c r="Y112" s="203" cm="1">
        <f t="array" ref="Y112">AVERAGEIF($B$7:$B$102, Services_202058[[#This Row],[Life event]:[Life event]], Y$7:Y$102)</f>
        <v>72.680620985768044</v>
      </c>
      <c r="Z112" s="204" cm="1">
        <f t="array" ref="Z112">AVERAGEIF($B$7:$B$102, Services_202058[[#This Row],[Life event]:[Life event]], Z$7:Z$102)</f>
        <v>83.050169057521998</v>
      </c>
      <c r="AA112" s="204" cm="1">
        <f t="array" ref="AA112">AVERAGEIF($B$7:$B$102, Services_202058[[#This Row],[Life event]:[Life event]], AA$7:AA$102)</f>
        <v>62.31107291401409</v>
      </c>
      <c r="AB112" s="206" cm="1">
        <f t="array" ref="AB112">AVERAGEIF($B$7:$B$102, Services_202058[[#This Row],[Life event]:[Life event]], AB$7:AB$102)</f>
        <v>14.521854575163399</v>
      </c>
      <c r="AC112" s="205" cm="1">
        <f t="array" ref="AC112">AVERAGEIF($B$7:$B$102, Services_202058[[#This Row],[Life event]:[Life event]], AC$7:AC$102)</f>
        <v>53.295815295815295</v>
      </c>
    </row>
    <row r="113" spans="2:29" x14ac:dyDescent="0.3">
      <c r="B113" s="232" t="s">
        <v>835</v>
      </c>
      <c r="C113" s="213" t="s">
        <v>792</v>
      </c>
      <c r="D113" s="104"/>
      <c r="E113" s="105"/>
      <c r="F113" s="203" cm="1">
        <f t="array" ref="F113">AVERAGEIF($B$7:$B$102, Services_202058[[#This Row],[Life event]:[Life event]], F$7:F$102)</f>
        <v>81.584433773509403</v>
      </c>
      <c r="G113" s="258" cm="1">
        <f t="array" ref="G113">AVERAGEIF($B$7:$B$102, Services_202058[[#This Row],[Life event]:[Life event]], G$7:G$102)</f>
        <v>89.270108043217292</v>
      </c>
      <c r="H113" s="258" cm="1">
        <f t="array" ref="H113">AVERAGEIF($B$7:$B$102, Services_202058[[#This Row],[Life event]:[Life event]], H$7:H$102)</f>
        <v>76.216086434573825</v>
      </c>
      <c r="I113" s="259" cm="1">
        <f t="array" ref="I113">AVERAGEIF($B$7:$B$102, Services_202058[[#This Row],[Life event]:[Life event]], I$7:I$102)</f>
        <v>84.635454181672671</v>
      </c>
      <c r="J113" s="260" cm="1">
        <f t="array" ref="J113">AVERAGEIF($B$7:$B$102, Services_202058[[#This Row],[Life event]:[Life event]], J$7:J$102)</f>
        <v>92.728291316526594</v>
      </c>
      <c r="K113" s="257" cm="1">
        <f t="array" ref="K113">AVERAGEIF($B$7:$B$102, Services_202058[[#This Row],[Life event]:[Life event]], K$7:K$102)</f>
        <v>37.116242375738175</v>
      </c>
      <c r="L113" s="258" cm="1">
        <f t="array" ref="L113">AVERAGEIF($B$7:$B$102, Services_202058[[#This Row],[Life event]:[Life event]], L$7:L$102)</f>
        <v>67.340177133655388</v>
      </c>
      <c r="M113" s="258" cm="1">
        <f t="array" ref="M113">AVERAGEIF($B$7:$B$102, Services_202058[[#This Row],[Life event]:[Life event]], M$7:M$102)</f>
        <v>35.583244206773621</v>
      </c>
      <c r="N113" s="258" cm="1">
        <f t="array" ref="N113">AVERAGEIF($B$7:$B$102, Services_202058[[#This Row],[Life event]:[Life event]], N$7:N$102)</f>
        <v>28.871038762915191</v>
      </c>
      <c r="O113" s="258" cm="1">
        <f t="array" ref="O113">AVERAGEIF($B$7:$B$102, Services_202058[[#This Row],[Life event]:[Life event]], O$7:O$102)</f>
        <v>33.837229437229439</v>
      </c>
      <c r="P113" s="258" cm="1">
        <f t="array" ref="P113">AVERAGEIF($B$7:$B$102, Services_202058[[#This Row],[Life event]:[Life event]], P$7:P$102)</f>
        <v>46.261471861471861</v>
      </c>
      <c r="Q113" s="258" cm="1">
        <f t="array" ref="Q113">AVERAGEIF($B$7:$B$102, Services_202058[[#This Row],[Life event]:[Life event]], Q$7:Q$102)</f>
        <v>34.464069264069266</v>
      </c>
      <c r="R113" s="259" cm="1">
        <f t="array" ref="R113">AVERAGEIF($B$7:$B$102, Services_202058[[#This Row],[Life event]:[Life event]], R$7:R$102)</f>
        <v>17.196231219760634</v>
      </c>
      <c r="S113" s="257" cm="1">
        <f t="array" ref="S113">AVERAGEIF($B$7:$B$102, Services_202058[[#This Row],[Life event]:[Life event]], S$7:S$102)</f>
        <v>72.428640899330546</v>
      </c>
      <c r="T113" s="258" cm="1">
        <f t="array" ref="T113">AVERAGEIF($B$7:$B$102, Services_202058[[#This Row],[Life event]:[Life event]], T$7:T$102)</f>
        <v>87.411940549871588</v>
      </c>
      <c r="U113" s="258" cm="1">
        <f t="array" ref="U113">AVERAGEIF($B$7:$B$102, Services_202058[[#This Row],[Life event]:[Life event]], U$7:U$102)</f>
        <v>76.390991724325062</v>
      </c>
      <c r="V113" s="259" cm="1">
        <f t="array" ref="V113">AVERAGEIF($B$7:$B$102, Services_202058[[#This Row],[Life event]:[Life event]], V$7:V$102)</f>
        <v>52.070940170940176</v>
      </c>
      <c r="W113" s="260" cm="1">
        <f t="array" ref="W113">AVERAGEIF($B$7:$B$102, Services_202058[[#This Row],[Life event]:[Life event]], W$7:W$102)</f>
        <v>88.833333333333343</v>
      </c>
      <c r="X113" s="260" cm="1">
        <f t="array" ref="X113">AVERAGEIF($B$7:$B$102, Services_202058[[#This Row],[Life event]:[Life event]], X$7:X$102)</f>
        <v>75.92463768115941</v>
      </c>
      <c r="Y113" s="257" cm="1">
        <f t="array" ref="Y113">AVERAGEIF($B$7:$B$102, Services_202058[[#This Row],[Life event]:[Life event]], Y$7:Y$102)</f>
        <v>48.579831932773111</v>
      </c>
      <c r="Z113" s="258" cm="1">
        <f t="array" ref="Z113">AVERAGEIF($B$7:$B$102, Services_202058[[#This Row],[Life event]:[Life event]], Z$7:Z$102)</f>
        <v>55.441456582633052</v>
      </c>
      <c r="AA113" s="258" cm="1">
        <f t="array" ref="AA113">AVERAGEIF($B$7:$B$102, Services_202058[[#This Row],[Life event]:[Life event]], AA$7:AA$102)</f>
        <v>41.718207282913163</v>
      </c>
      <c r="AB113" s="260" cm="1">
        <f t="array" ref="AB113">AVERAGEIF($B$7:$B$102, Services_202058[[#This Row],[Life event]:[Life event]], AB$7:AB$102)</f>
        <v>33.523728331912473</v>
      </c>
      <c r="AC113" s="259" cm="1">
        <f t="array" ref="AC113">AVERAGEIF($B$7:$B$102, Services_202058[[#This Row],[Life event]:[Life event]], AC$7:AC$102)</f>
        <v>44.289044289044291</v>
      </c>
    </row>
    <row r="114" spans="2:29" x14ac:dyDescent="0.3">
      <c r="B114" s="236" t="s">
        <v>797</v>
      </c>
      <c r="C114" s="237"/>
      <c r="D114" s="237"/>
      <c r="E114" s="237"/>
      <c r="F114" s="239"/>
      <c r="G114" s="240"/>
      <c r="H114" s="240"/>
      <c r="I114" s="241"/>
      <c r="J114" s="242"/>
      <c r="K114" s="239"/>
      <c r="L114" s="240"/>
      <c r="M114" s="240"/>
      <c r="N114" s="240"/>
      <c r="O114" s="240"/>
      <c r="P114" s="240"/>
      <c r="Q114" s="240"/>
      <c r="R114" s="241"/>
      <c r="S114" s="239"/>
      <c r="T114" s="240"/>
      <c r="U114" s="240"/>
      <c r="V114" s="241"/>
      <c r="W114" s="242"/>
      <c r="X114" s="241"/>
      <c r="Y114" s="243"/>
      <c r="Z114" s="244"/>
      <c r="AA114" s="245"/>
      <c r="AB114" s="242"/>
      <c r="AC114" s="241"/>
    </row>
    <row r="115" spans="2:29" x14ac:dyDescent="0.3">
      <c r="B115" s="256" t="s">
        <v>798</v>
      </c>
      <c r="C115" s="256" t="s">
        <v>801</v>
      </c>
      <c r="D115" s="234"/>
      <c r="E115" s="235"/>
      <c r="F115" s="222">
        <v>74.92593076705225</v>
      </c>
      <c r="G115" s="223">
        <v>94.972151420749555</v>
      </c>
      <c r="H115" s="223">
        <v>59.637750619059041</v>
      </c>
      <c r="I115" s="224">
        <v>85.45607040934145</v>
      </c>
      <c r="J115" s="221">
        <v>87.492177349530991</v>
      </c>
      <c r="K115" s="223">
        <v>26.078512421831274</v>
      </c>
      <c r="L115" s="223">
        <v>51.2761799603905</v>
      </c>
      <c r="M115" s="223">
        <v>27.006606332264234</v>
      </c>
      <c r="N115" s="223">
        <v>18.882124819624821</v>
      </c>
      <c r="O115" s="223">
        <v>23.66515928856246</v>
      </c>
      <c r="P115" s="223">
        <v>35.620551877577938</v>
      </c>
      <c r="Q115" s="223">
        <v>24.174200437613823</v>
      </c>
      <c r="R115" s="223">
        <v>10.413954977061772</v>
      </c>
      <c r="S115" s="223">
        <v>32.584337349397593</v>
      </c>
      <c r="T115" s="223">
        <v>46.416605533387973</v>
      </c>
      <c r="U115" s="223">
        <v>33.411446396740502</v>
      </c>
      <c r="V115" s="224">
        <v>16.8934058905276</v>
      </c>
      <c r="W115" s="221">
        <v>43.742298895360122</v>
      </c>
      <c r="X115" s="221">
        <v>32.650722603742985</v>
      </c>
      <c r="Y115" s="226">
        <v>36.857371794871796</v>
      </c>
      <c r="Z115" s="226">
        <v>51.637820512820511</v>
      </c>
      <c r="AA115" s="227">
        <v>22.07692307692308</v>
      </c>
      <c r="AB115" s="221">
        <v>11.009114583333334</v>
      </c>
      <c r="AC115" s="221">
        <v>37.688588007736939</v>
      </c>
    </row>
    <row r="116" spans="2:29" x14ac:dyDescent="0.3">
      <c r="B116" s="246" t="s">
        <v>799</v>
      </c>
      <c r="C116" s="246" t="s">
        <v>802</v>
      </c>
      <c r="D116" s="233"/>
      <c r="E116" s="247"/>
      <c r="F116" s="222">
        <v>83.016594378534691</v>
      </c>
      <c r="G116" s="223">
        <v>96.724709784411289</v>
      </c>
      <c r="H116" s="223">
        <v>71.222307267083394</v>
      </c>
      <c r="I116" s="224">
        <v>92.897053195560659</v>
      </c>
      <c r="J116" s="221">
        <v>87.913849555640624</v>
      </c>
      <c r="K116" s="223">
        <v>30.308836996336993</v>
      </c>
      <c r="L116" s="223">
        <v>51.071303126097646</v>
      </c>
      <c r="M116" s="223">
        <v>32.453918237050765</v>
      </c>
      <c r="N116" s="223">
        <v>30.121591371591368</v>
      </c>
      <c r="O116" s="223">
        <v>24.614939458689459</v>
      </c>
      <c r="P116" s="223">
        <v>36.491720085470085</v>
      </c>
      <c r="Q116" s="223">
        <v>32.439903846153847</v>
      </c>
      <c r="R116" s="223">
        <v>15.973557692307692</v>
      </c>
      <c r="S116" s="223">
        <v>40.38961038961039</v>
      </c>
      <c r="T116" s="223">
        <v>56.629204129204126</v>
      </c>
      <c r="U116" s="223">
        <v>36.754079254079251</v>
      </c>
      <c r="V116" s="224">
        <v>27.68897768897769</v>
      </c>
      <c r="W116" s="221">
        <v>49.053724053724061</v>
      </c>
      <c r="X116" s="221">
        <v>40.911949685534594</v>
      </c>
      <c r="Y116" s="226">
        <v>31.993519301211609</v>
      </c>
      <c r="Z116" s="226">
        <v>38.269935193012095</v>
      </c>
      <c r="AA116" s="227">
        <v>25.717103409411102</v>
      </c>
      <c r="AB116" s="221">
        <v>12.23404255319149</v>
      </c>
      <c r="AC116" s="221">
        <v>38.889504804138937</v>
      </c>
    </row>
    <row r="117" spans="2:29" x14ac:dyDescent="0.3">
      <c r="B117" s="248" t="s">
        <v>800</v>
      </c>
      <c r="C117" s="248" t="s">
        <v>803</v>
      </c>
      <c r="D117" s="249"/>
      <c r="E117" s="250"/>
      <c r="F117" s="228">
        <v>90.338563170933114</v>
      </c>
      <c r="G117" s="223">
        <v>97.97687861271676</v>
      </c>
      <c r="H117" s="223">
        <v>84.351775392237826</v>
      </c>
      <c r="I117" s="224">
        <v>94.673823286540056</v>
      </c>
      <c r="J117" s="221">
        <v>92.815854665565652</v>
      </c>
      <c r="K117" s="223">
        <v>55.760671906303074</v>
      </c>
      <c r="L117" s="223">
        <v>86.548808608762485</v>
      </c>
      <c r="M117" s="223">
        <v>65.828402366863912</v>
      </c>
      <c r="N117" s="223">
        <v>57.227575982209046</v>
      </c>
      <c r="O117" s="223">
        <v>45.755022683084903</v>
      </c>
      <c r="P117" s="223">
        <v>61.269430051813472</v>
      </c>
      <c r="Q117" s="223">
        <v>53.532080362929356</v>
      </c>
      <c r="R117" s="223">
        <v>37.411003236245953</v>
      </c>
      <c r="S117" s="223">
        <v>70.557364914877866</v>
      </c>
      <c r="T117" s="223">
        <v>84.159881569207997</v>
      </c>
      <c r="U117" s="223">
        <v>74.406528189910986</v>
      </c>
      <c r="V117" s="224">
        <v>52.173913043478258</v>
      </c>
      <c r="W117" s="221">
        <v>82.69581056466302</v>
      </c>
      <c r="X117" s="221">
        <v>74.290780141843967</v>
      </c>
      <c r="Y117" s="226">
        <v>61.870277078085643</v>
      </c>
      <c r="Z117" s="226">
        <v>75.251889168765743</v>
      </c>
      <c r="AA117" s="227">
        <v>48.488664987405542</v>
      </c>
      <c r="AB117" s="221">
        <v>27.446569178852645</v>
      </c>
      <c r="AC117" s="221">
        <v>49.633967789165446</v>
      </c>
    </row>
    <row r="118" spans="2:29" x14ac:dyDescent="0.3">
      <c r="B118" s="251" t="s">
        <v>780</v>
      </c>
      <c r="C118" s="251" t="s">
        <v>781</v>
      </c>
      <c r="D118" s="251"/>
      <c r="E118" s="251"/>
      <c r="F118" s="252">
        <f>AVERAGE(F7:F102)</f>
        <v>88.014479781282631</v>
      </c>
      <c r="G118" s="253">
        <f t="shared" ref="G118:AC118" si="2">AVERAGE(G7:G102)</f>
        <v>97.590167891711843</v>
      </c>
      <c r="H118" s="253">
        <f t="shared" si="2"/>
        <v>80.553061631006642</v>
      </c>
      <c r="I118" s="254">
        <f t="shared" si="2"/>
        <v>93.361627971405468</v>
      </c>
      <c r="J118" s="255">
        <f t="shared" si="2"/>
        <v>91.997536691629193</v>
      </c>
      <c r="K118" s="252">
        <f t="shared" si="2"/>
        <v>51.436248880406723</v>
      </c>
      <c r="L118" s="253">
        <f t="shared" si="2"/>
        <v>81.014037828771833</v>
      </c>
      <c r="M118" s="253">
        <f t="shared" si="2"/>
        <v>58.287546974276367</v>
      </c>
      <c r="N118" s="253">
        <f t="shared" si="2"/>
        <v>50.500707346493975</v>
      </c>
      <c r="O118" s="253">
        <f t="shared" si="2"/>
        <v>42.827779715692564</v>
      </c>
      <c r="P118" s="253">
        <f t="shared" si="2"/>
        <v>57.063204263664502</v>
      </c>
      <c r="Q118" s="253">
        <f t="shared" si="2"/>
        <v>49.526435850734721</v>
      </c>
      <c r="R118" s="254">
        <f t="shared" si="2"/>
        <v>34.103757999434791</v>
      </c>
      <c r="S118" s="252">
        <f t="shared" si="2"/>
        <v>64.439639462973645</v>
      </c>
      <c r="T118" s="253">
        <f t="shared" si="2"/>
        <v>78.703823595297138</v>
      </c>
      <c r="U118" s="253">
        <f t="shared" si="2"/>
        <v>67.350259700057222</v>
      </c>
      <c r="V118" s="254">
        <f t="shared" si="2"/>
        <v>46.309195351757843</v>
      </c>
      <c r="W118" s="254">
        <f t="shared" si="2"/>
        <v>76.765598743391692</v>
      </c>
      <c r="X118" s="255">
        <f t="shared" si="2"/>
        <v>67.463902448808227</v>
      </c>
      <c r="Y118" s="253">
        <f t="shared" si="2"/>
        <v>58.559163963485318</v>
      </c>
      <c r="Z118" s="253">
        <f t="shared" si="2"/>
        <v>71.59342864144908</v>
      </c>
      <c r="AA118" s="253">
        <f t="shared" si="2"/>
        <v>45.524899285521528</v>
      </c>
      <c r="AB118" s="255">
        <f t="shared" si="2"/>
        <v>24.762263952624455</v>
      </c>
      <c r="AC118" s="254">
        <f t="shared" si="2"/>
        <v>48.205140089524022</v>
      </c>
    </row>
    <row r="124" spans="2:29" x14ac:dyDescent="0.3">
      <c r="G124" s="212"/>
    </row>
  </sheetData>
  <dataValidations count="22">
    <dataValidation allowBlank="1" showInputMessage="1" showErrorMessage="1" prompt="Is information available about service performance (any type: service levels, performance assessment)?" sqref="R6" xr:uid="{7C19EBEF-AE25-4778-8DD1-2E7BB3625FD5}"/>
    <dataValidation allowBlank="1" showInputMessage="1" showErrorMessage="1" prompt="Is there a maximum time limit set within which the administration has to deliver?" sqref="Q6" xr:uid="{4F5659B3-C6F6-418E-8005-B9B9F6CEDA1C}"/>
    <dataValidation allowBlank="1" showInputMessage="1" showErrorMessage="1" prompt="Is it clear what the delivery timelines of the service are?" sqref="P6" xr:uid="{0C6DC97F-D28E-469D-AF3C-C65063FC7317}"/>
    <dataValidation allowBlank="1" showInputMessage="1" showErrorMessage="1" prompt="Does the site communicate expectations on how long the entire process is estimated to take?" sqref="O6" xr:uid="{54E0741D-9693-4CAA-8F45-A779FB41D5FD}"/>
    <dataValidation allowBlank="1" showInputMessage="1" showErrorMessage="1" prompt="During the course of the service, can you save work done as a draft?" sqref="N6" xr:uid="{C54413CF-7887-4FD7-A6EB-BC8E60631B2F}"/>
    <dataValidation allowBlank="1" showInputMessage="1" showErrorMessage="1" prompt="During the course of the service, is progress tracked?" sqref="M6" xr:uid="{61755A27-0F9C-477A-B43F-392FD2CAE7BB}"/>
    <dataValidation allowBlank="1" showInputMessage="1" showErrorMessage="1" prompt="Does one receive a delivery notice of successful completion of the process step online?" sqref="L6" xr:uid="{C03622A4-FF50-4297-8B23-D722789108C5}"/>
    <dataValidation allowBlank="1" showInputMessage="1" showErrorMessage="1" promptTitle="Mobile Friendliness" prompt="Percentage of websites that are mobile friendly" sqref="J6" xr:uid="{964DDC46-335F-4E34-853C-1BA3C9E68561}"/>
    <dataValidation allowBlank="1" showInputMessage="1" showErrorMessage="1" promptTitle="Online Availability indicator" prompt="Composite indicator for Online Availability, based on questions A1-A3" sqref="F6" xr:uid="{BAB3E50A-D87F-4A6E-BF02-AEEE36FCBBB7}"/>
    <dataValidation allowBlank="1" showInputMessage="1" showErrorMessage="1" promptTitle="Transparency of Service Delivery" prompt="Composite indicator of Transparency of Service Delivery, based on questions C1-C7" sqref="K6" xr:uid="{2A4FE251-3B87-44BB-A71C-A5C93412FE79}"/>
    <dataValidation allowBlank="1" showInputMessage="1" showErrorMessage="1" prompt="Is the service/information about the service available through (one of the) relevant portal(s)?" sqref="I6" xr:uid="{C31FF46F-7015-45D8-A0B9-27FDC59622B8}"/>
    <dataValidation allowBlank="1" showInputMessage="1" showErrorMessage="1" prompt="Is the actual service available online?" sqref="H6" xr:uid="{CEEA63F7-076A-43A9-981A-781958BFC9ED}"/>
    <dataValidation allowBlank="1" showInputMessage="1" showErrorMessage="1" prompt="Is information about the service available online?" sqref="G6" xr:uid="{B8F8EBD3-3AA0-4702-A857-DD6ABF344383}"/>
    <dataValidation allowBlank="1" showInputMessage="1" showErrorMessage="1" promptTitle="eID" prompt="Composite indicator for eID, based on questions F1-F4" sqref="S6" xr:uid="{C92D2944-968A-4BB9-BC81-2787FD15486E}"/>
    <dataValidation showInputMessage="1" showErrorMessage="1" prompt="If it is possible to authenticate online for a service,  is it also possible to access another service in this life event (but provided by a different service provider) without re-authenticating?" sqref="V6" xr:uid="{C7A77784-1CD3-4214-9C5D-AA51F348CB3B}"/>
    <dataValidation showInputMessage="1" showErrorMessage="1" prompt="If it is possible to authenticate online, do you use a generic electronic identifier (e.g. a national eID card)?" sqref="U6" xr:uid="{DE131D5F-6048-4DDD-A312-C75F4C921917}"/>
    <dataValidation showInputMessage="1" showErrorMessage="1" prompt="If an authentication is needed, is it possible to authenticate online? eID: A government-issued document for online identification, and authentication" sqref="T6" xr:uid="{C57B6A9F-C6C3-4306-8C06-749AF66E1D4F}"/>
    <dataValidation allowBlank="1" showInputMessage="1" showErrorMessage="1" promptTitle="eDocuments" prompt="Percentage of services where users could submit or download eDocuments when required" sqref="W6" xr:uid="{D58E46C3-DADE-4E79-8CEB-DACF9C45AC30}"/>
    <dataValidation allowBlank="1" showInputMessage="1" showErrorMessage="1" promptTitle="Authentic Sources" prompt="Percentage of services where users had (part of) their personal information prefilled" sqref="X6" xr:uid="{A14824BE-7D6E-4265-80D1-36E2D3CCEBD6}"/>
    <dataValidation allowBlank="1" showInputMessage="1" showErrorMessage="1" promptTitle="Cross-border Online Availability" prompt="Composite indicator for Online Availability for cross-border citizens, based on question G1 and G2" sqref="Y6" xr:uid="{DA25655B-5883-48AA-B1B4-50A6AF60C5F8}"/>
    <dataValidation allowBlank="1" showInputMessage="1" showErrorMessage="1" promptTitle="Cross-border eID" prompt="Percentage of services where users could use their national eID for a cross-border service, when authentication was required" sqref="AB6" xr:uid="{57A6CD07-98D6-41D3-A4AF-E1E8BBFA553A}"/>
    <dataValidation allowBlank="1" showInputMessage="1" showErrorMessage="1" promptTitle="Cross-border eDocuments" prompt="Percentage of services where cross-border users could submit or download eDocuments when such a functionality was required" sqref="AC6" xr:uid="{12842D26-02DA-4DF7-8F78-7B9867D82CA7}"/>
  </dataValidations>
  <pageMargins left="0.7" right="0.7" top="0.75" bottom="0.75" header="0.3" footer="0.3"/>
  <pageSetup paperSize="9"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F6EA0-6196-4C86-808F-29034674B795}">
  <sheetPr codeName="Sheet10">
    <tabColor theme="5" tint="-0.249977111117893"/>
    <pageSetUpPr autoPageBreaks="0"/>
  </sheetPr>
  <dimension ref="B1:AC124"/>
  <sheetViews>
    <sheetView zoomScaleNormal="100" workbookViewId="0">
      <pane ySplit="6" topLeftCell="A7" activePane="bottomLeft" state="frozen"/>
      <selection pane="bottomLeft"/>
    </sheetView>
  </sheetViews>
  <sheetFormatPr defaultColWidth="9" defaultRowHeight="13.5" x14ac:dyDescent="0.3"/>
  <cols>
    <col min="1" max="1" width="2.15234375" style="26" customWidth="1"/>
    <col min="2" max="2" width="21" style="26" customWidth="1"/>
    <col min="3" max="3" width="30.23046875" style="26" customWidth="1"/>
    <col min="4" max="4" width="14.3828125" style="26" customWidth="1"/>
    <col min="5" max="5" width="13.84375" style="26" customWidth="1"/>
    <col min="6" max="6" width="13.3828125" style="26" customWidth="1"/>
    <col min="7" max="7" width="9.3828125" style="26" customWidth="1"/>
    <col min="8" max="8" width="10" style="26" customWidth="1"/>
    <col min="9" max="9" width="10.3828125" style="26" customWidth="1"/>
    <col min="10" max="10" width="13.765625" style="26" customWidth="1"/>
    <col min="11" max="11" width="12.61328125" style="26" customWidth="1"/>
    <col min="12" max="18" width="6.3828125" style="26" customWidth="1"/>
    <col min="19" max="19" width="7.61328125" style="26" customWidth="1"/>
    <col min="20" max="22" width="6" style="26" customWidth="1"/>
    <col min="23" max="23" width="16.15234375" style="26" customWidth="1"/>
    <col min="24" max="24" width="16" style="26" customWidth="1"/>
    <col min="25" max="25" width="13.765625" style="26" customWidth="1"/>
    <col min="26" max="27" width="8.15234375" style="26" customWidth="1"/>
    <col min="28" max="28" width="12.765625" style="26" customWidth="1"/>
    <col min="29" max="29" width="15.23046875" style="26" customWidth="1"/>
    <col min="30" max="16384" width="9" style="26"/>
  </cols>
  <sheetData>
    <row r="1" spans="2:29" ht="12.75" customHeight="1" x14ac:dyDescent="0.3"/>
    <row r="2" spans="2:29" ht="12.75" customHeight="1" x14ac:dyDescent="0.3"/>
    <row r="3" spans="2:29" ht="28.5" customHeight="1" x14ac:dyDescent="0.45">
      <c r="B3" s="56" t="s">
        <v>6480</v>
      </c>
      <c r="C3" s="56"/>
      <c r="D3" s="56"/>
      <c r="H3" s="33"/>
    </row>
    <row r="4" spans="2:29" ht="13.5" customHeight="1" x14ac:dyDescent="0.3">
      <c r="B4" s="57"/>
      <c r="C4" s="57"/>
      <c r="D4" s="57"/>
      <c r="E4" s="58"/>
      <c r="F4" s="58"/>
      <c r="G4" s="58"/>
      <c r="H4" s="58"/>
      <c r="I4" s="58"/>
      <c r="J4" s="58"/>
      <c r="K4" s="58"/>
      <c r="L4" s="58"/>
      <c r="M4" s="58"/>
      <c r="N4" s="58"/>
      <c r="O4" s="58"/>
      <c r="P4" s="58"/>
      <c r="Q4" s="58"/>
      <c r="R4" s="58"/>
      <c r="S4" s="58"/>
      <c r="T4" s="58"/>
      <c r="U4" s="58"/>
      <c r="V4" s="58"/>
      <c r="W4" s="58"/>
      <c r="X4" s="58"/>
    </row>
    <row r="5" spans="2:29" ht="28.5" customHeight="1" x14ac:dyDescent="0.3">
      <c r="B5" s="60" t="s">
        <v>771</v>
      </c>
      <c r="C5" s="60"/>
      <c r="D5" s="60"/>
      <c r="E5" s="60"/>
      <c r="F5" s="61" t="s">
        <v>301</v>
      </c>
      <c r="G5" s="61"/>
      <c r="H5" s="61"/>
      <c r="I5" s="61"/>
      <c r="J5" s="61" t="s">
        <v>322</v>
      </c>
      <c r="K5" s="101" t="s">
        <v>323</v>
      </c>
      <c r="L5" s="102"/>
      <c r="M5" s="102"/>
      <c r="N5" s="102"/>
      <c r="O5" s="102"/>
      <c r="P5" s="102"/>
      <c r="Q5" s="102"/>
      <c r="R5" s="102"/>
      <c r="S5" s="61" t="s">
        <v>85</v>
      </c>
      <c r="T5" s="61"/>
      <c r="U5" s="61"/>
      <c r="V5" s="61"/>
      <c r="W5" s="61" t="s">
        <v>86</v>
      </c>
      <c r="X5" s="62" t="s">
        <v>324</v>
      </c>
      <c r="Y5" s="60" t="s">
        <v>661</v>
      </c>
      <c r="Z5" s="61"/>
      <c r="AA5" s="61"/>
      <c r="AB5" s="61" t="s">
        <v>662</v>
      </c>
      <c r="AC5" s="61" t="s">
        <v>663</v>
      </c>
    </row>
    <row r="6" spans="2:29" s="63" customFormat="1" ht="25.5" customHeight="1" x14ac:dyDescent="0.3">
      <c r="B6" s="64" t="s">
        <v>41</v>
      </c>
      <c r="C6" s="64" t="s">
        <v>42</v>
      </c>
      <c r="D6" s="64" t="s">
        <v>326</v>
      </c>
      <c r="E6" s="64" t="s">
        <v>327</v>
      </c>
      <c r="F6" s="196" t="s">
        <v>301</v>
      </c>
      <c r="G6" s="196" t="s">
        <v>330</v>
      </c>
      <c r="H6" s="196" t="s">
        <v>331</v>
      </c>
      <c r="I6" s="196" t="s">
        <v>332</v>
      </c>
      <c r="J6" s="197" t="s">
        <v>322</v>
      </c>
      <c r="K6" s="208" t="s">
        <v>333</v>
      </c>
      <c r="L6" s="209" t="s">
        <v>334</v>
      </c>
      <c r="M6" s="209" t="s">
        <v>335</v>
      </c>
      <c r="N6" s="209" t="s">
        <v>336</v>
      </c>
      <c r="O6" s="209" t="s">
        <v>337</v>
      </c>
      <c r="P6" s="209" t="s">
        <v>338</v>
      </c>
      <c r="Q6" s="209" t="s">
        <v>339</v>
      </c>
      <c r="R6" s="210" t="s">
        <v>340</v>
      </c>
      <c r="S6" s="196" t="s">
        <v>85</v>
      </c>
      <c r="T6" s="211" t="s">
        <v>341</v>
      </c>
      <c r="U6" s="211" t="s">
        <v>772</v>
      </c>
      <c r="V6" s="211" t="s">
        <v>773</v>
      </c>
      <c r="W6" s="197" t="s">
        <v>86</v>
      </c>
      <c r="X6" s="207" t="s">
        <v>324</v>
      </c>
      <c r="Y6" s="196" t="s">
        <v>791</v>
      </c>
      <c r="Z6" s="196" t="s">
        <v>774</v>
      </c>
      <c r="AA6" s="196" t="s">
        <v>775</v>
      </c>
      <c r="AB6" s="196" t="s">
        <v>662</v>
      </c>
      <c r="AC6" s="196" t="s">
        <v>673</v>
      </c>
    </row>
    <row r="7" spans="2:29" x14ac:dyDescent="0.3">
      <c r="B7" s="68" t="s">
        <v>0</v>
      </c>
      <c r="C7" s="68" t="s">
        <v>342</v>
      </c>
      <c r="D7" s="68" t="s">
        <v>343</v>
      </c>
      <c r="E7" s="68" t="s">
        <v>344</v>
      </c>
      <c r="F7" s="199">
        <v>92.592592592592595</v>
      </c>
      <c r="G7" s="200">
        <v>100</v>
      </c>
      <c r="H7" s="200">
        <v>85.18518518518519</v>
      </c>
      <c r="I7" s="201">
        <v>100</v>
      </c>
      <c r="J7" s="202">
        <v>100</v>
      </c>
      <c r="K7" s="203" t="s">
        <v>6</v>
      </c>
      <c r="L7" s="204" t="s">
        <v>6</v>
      </c>
      <c r="M7" s="204" t="s">
        <v>6</v>
      </c>
      <c r="N7" s="204" t="s">
        <v>6</v>
      </c>
      <c r="O7" s="204" t="s">
        <v>6</v>
      </c>
      <c r="P7" s="204" t="s">
        <v>6</v>
      </c>
      <c r="Q7" s="204" t="s">
        <v>6</v>
      </c>
      <c r="R7" s="205" t="s">
        <v>6</v>
      </c>
      <c r="S7" s="199" t="s">
        <v>6</v>
      </c>
      <c r="T7" s="200" t="s">
        <v>6</v>
      </c>
      <c r="U7" s="200" t="s">
        <v>6</v>
      </c>
      <c r="V7" s="201" t="s">
        <v>6</v>
      </c>
      <c r="W7" s="202" t="s">
        <v>6</v>
      </c>
      <c r="X7" s="202" t="s">
        <v>6</v>
      </c>
      <c r="Y7" s="199" t="s">
        <v>6</v>
      </c>
      <c r="Z7" s="200" t="s">
        <v>6</v>
      </c>
      <c r="AA7" s="200" t="s">
        <v>6</v>
      </c>
      <c r="AB7" s="202" t="s">
        <v>6</v>
      </c>
      <c r="AC7" s="201" t="s">
        <v>6</v>
      </c>
    </row>
    <row r="8" spans="2:29" x14ac:dyDescent="0.3">
      <c r="B8" s="77" t="s">
        <v>0</v>
      </c>
      <c r="C8" s="77" t="s">
        <v>345</v>
      </c>
      <c r="D8" s="77" t="s">
        <v>346</v>
      </c>
      <c r="E8" s="77" t="s">
        <v>344</v>
      </c>
      <c r="F8" s="203">
        <v>89.629629629629633</v>
      </c>
      <c r="G8" s="204">
        <v>96.296296296296291</v>
      </c>
      <c r="H8" s="204">
        <v>82.962962962962962</v>
      </c>
      <c r="I8" s="205">
        <v>96.296296296296291</v>
      </c>
      <c r="J8" s="206">
        <v>96.296296296296291</v>
      </c>
      <c r="K8" s="203" t="s">
        <v>6</v>
      </c>
      <c r="L8" s="204" t="s">
        <v>6</v>
      </c>
      <c r="M8" s="204" t="s">
        <v>6</v>
      </c>
      <c r="N8" s="204" t="s">
        <v>6</v>
      </c>
      <c r="O8" s="204" t="s">
        <v>6</v>
      </c>
      <c r="P8" s="204" t="s">
        <v>6</v>
      </c>
      <c r="Q8" s="204" t="s">
        <v>6</v>
      </c>
      <c r="R8" s="205" t="s">
        <v>6</v>
      </c>
      <c r="S8" s="203" t="s">
        <v>6</v>
      </c>
      <c r="T8" s="204" t="s">
        <v>6</v>
      </c>
      <c r="U8" s="204" t="s">
        <v>6</v>
      </c>
      <c r="V8" s="205" t="s">
        <v>6</v>
      </c>
      <c r="W8" s="206" t="s">
        <v>6</v>
      </c>
      <c r="X8" s="206" t="s">
        <v>6</v>
      </c>
      <c r="Y8" s="203" t="s">
        <v>6</v>
      </c>
      <c r="Z8" s="204" t="s">
        <v>6</v>
      </c>
      <c r="AA8" s="204" t="s">
        <v>6</v>
      </c>
      <c r="AB8" s="206" t="s">
        <v>6</v>
      </c>
      <c r="AC8" s="205" t="s">
        <v>6</v>
      </c>
    </row>
    <row r="9" spans="2:29" x14ac:dyDescent="0.3">
      <c r="B9" s="77" t="s">
        <v>0</v>
      </c>
      <c r="C9" s="77" t="s">
        <v>347</v>
      </c>
      <c r="D9" s="77" t="s">
        <v>348</v>
      </c>
      <c r="E9" s="77" t="s">
        <v>344</v>
      </c>
      <c r="F9" s="203">
        <v>94.444444444444443</v>
      </c>
      <c r="G9" s="204">
        <v>100</v>
      </c>
      <c r="H9" s="204">
        <v>88.888888888888886</v>
      </c>
      <c r="I9" s="205">
        <v>100</v>
      </c>
      <c r="J9" s="206">
        <v>100</v>
      </c>
      <c r="K9" s="203" t="s">
        <v>6</v>
      </c>
      <c r="L9" s="204" t="s">
        <v>6</v>
      </c>
      <c r="M9" s="204" t="s">
        <v>6</v>
      </c>
      <c r="N9" s="204" t="s">
        <v>6</v>
      </c>
      <c r="O9" s="204" t="s">
        <v>6</v>
      </c>
      <c r="P9" s="204" t="s">
        <v>6</v>
      </c>
      <c r="Q9" s="204" t="s">
        <v>6</v>
      </c>
      <c r="R9" s="205" t="s">
        <v>6</v>
      </c>
      <c r="S9" s="203" t="s">
        <v>6</v>
      </c>
      <c r="T9" s="204" t="s">
        <v>6</v>
      </c>
      <c r="U9" s="204" t="s">
        <v>6</v>
      </c>
      <c r="V9" s="205" t="s">
        <v>6</v>
      </c>
      <c r="W9" s="206" t="s">
        <v>6</v>
      </c>
      <c r="X9" s="206" t="s">
        <v>6</v>
      </c>
      <c r="Y9" s="203" t="s">
        <v>6</v>
      </c>
      <c r="Z9" s="204" t="s">
        <v>6</v>
      </c>
      <c r="AA9" s="204" t="s">
        <v>6</v>
      </c>
      <c r="AB9" s="206" t="s">
        <v>6</v>
      </c>
      <c r="AC9" s="205" t="s">
        <v>6</v>
      </c>
    </row>
    <row r="10" spans="2:29" x14ac:dyDescent="0.3">
      <c r="B10" s="77" t="s">
        <v>0</v>
      </c>
      <c r="C10" s="77" t="s">
        <v>349</v>
      </c>
      <c r="D10" s="77" t="s">
        <v>350</v>
      </c>
      <c r="E10" s="77" t="s">
        <v>351</v>
      </c>
      <c r="F10" s="203">
        <v>93.15789473684211</v>
      </c>
      <c r="G10" s="204">
        <v>100</v>
      </c>
      <c r="H10" s="204">
        <v>86.315789473684205</v>
      </c>
      <c r="I10" s="205">
        <v>100</v>
      </c>
      <c r="J10" s="206">
        <v>94.736842105263165</v>
      </c>
      <c r="K10" s="203">
        <v>68.270676691729335</v>
      </c>
      <c r="L10" s="204">
        <v>95.294117647058826</v>
      </c>
      <c r="M10" s="204">
        <v>58.823529411764703</v>
      </c>
      <c r="N10" s="204">
        <v>58.823529411764703</v>
      </c>
      <c r="O10" s="204">
        <v>64.21052631578948</v>
      </c>
      <c r="P10" s="204">
        <v>81.05263157894737</v>
      </c>
      <c r="Q10" s="204">
        <v>88.888888888888886</v>
      </c>
      <c r="R10" s="205">
        <v>31.578947368421051</v>
      </c>
      <c r="S10" s="203">
        <v>66.764705882352942</v>
      </c>
      <c r="T10" s="204">
        <v>88.235294117647058</v>
      </c>
      <c r="U10" s="204">
        <v>64.705882352941174</v>
      </c>
      <c r="V10" s="205">
        <v>47.058823529411768</v>
      </c>
      <c r="W10" s="206">
        <v>75</v>
      </c>
      <c r="X10" s="206">
        <v>64.705882352941174</v>
      </c>
      <c r="Y10" s="203">
        <v>57.89473684210526</v>
      </c>
      <c r="Z10" s="204">
        <v>69</v>
      </c>
      <c r="AA10" s="204">
        <v>41</v>
      </c>
      <c r="AB10" s="206">
        <v>30.76923076923077</v>
      </c>
      <c r="AC10" s="205">
        <v>58.333333333333336</v>
      </c>
    </row>
    <row r="11" spans="2:29" x14ac:dyDescent="0.3">
      <c r="B11" s="77" t="s">
        <v>0</v>
      </c>
      <c r="C11" s="77" t="s">
        <v>352</v>
      </c>
      <c r="D11" s="77" t="s">
        <v>353</v>
      </c>
      <c r="E11" s="77" t="s">
        <v>351</v>
      </c>
      <c r="F11" s="203">
        <v>95.555555555555557</v>
      </c>
      <c r="G11" s="204">
        <v>100</v>
      </c>
      <c r="H11" s="204">
        <v>91.111111111111114</v>
      </c>
      <c r="I11" s="205">
        <v>100</v>
      </c>
      <c r="J11" s="206">
        <v>85.18518518518519</v>
      </c>
      <c r="K11" s="203">
        <v>69.479717813051153</v>
      </c>
      <c r="L11" s="204">
        <v>94.166666666666671</v>
      </c>
      <c r="M11" s="204">
        <v>74.400000000000006</v>
      </c>
      <c r="N11" s="204">
        <v>66.400000000000006</v>
      </c>
      <c r="O11" s="204">
        <v>65.925925925925924</v>
      </c>
      <c r="P11" s="204">
        <v>85.18518518518519</v>
      </c>
      <c r="Q11" s="204">
        <v>75.555555555555557</v>
      </c>
      <c r="R11" s="205">
        <v>34.074074074074076</v>
      </c>
      <c r="S11" s="203">
        <v>79.037037037037038</v>
      </c>
      <c r="T11" s="204">
        <v>91.111111111111114</v>
      </c>
      <c r="U11" s="204">
        <v>78.518518518518519</v>
      </c>
      <c r="V11" s="205">
        <v>66.15384615384616</v>
      </c>
      <c r="W11" s="206">
        <v>85.217391304347828</v>
      </c>
      <c r="X11" s="206">
        <v>70.833333333333329</v>
      </c>
      <c r="Y11" s="203">
        <v>64.81481481481481</v>
      </c>
      <c r="Z11" s="204">
        <v>85</v>
      </c>
      <c r="AA11" s="204">
        <v>40</v>
      </c>
      <c r="AB11" s="206">
        <v>26.086956521739129</v>
      </c>
      <c r="AC11" s="205">
        <v>44.444444444444443</v>
      </c>
    </row>
    <row r="12" spans="2:29" x14ac:dyDescent="0.3">
      <c r="B12" s="77" t="s">
        <v>0</v>
      </c>
      <c r="C12" s="77" t="s">
        <v>354</v>
      </c>
      <c r="D12" s="77" t="s">
        <v>355</v>
      </c>
      <c r="E12" s="77" t="s">
        <v>351</v>
      </c>
      <c r="F12" s="203">
        <v>98</v>
      </c>
      <c r="G12" s="204">
        <v>100</v>
      </c>
      <c r="H12" s="204">
        <v>96</v>
      </c>
      <c r="I12" s="205">
        <v>100</v>
      </c>
      <c r="J12" s="206">
        <v>93.6</v>
      </c>
      <c r="K12" s="203">
        <v>88.285714285714278</v>
      </c>
      <c r="L12" s="204">
        <v>100</v>
      </c>
      <c r="M12" s="204">
        <v>88</v>
      </c>
      <c r="N12" s="204">
        <v>88</v>
      </c>
      <c r="O12" s="204">
        <v>84</v>
      </c>
      <c r="P12" s="204">
        <v>88</v>
      </c>
      <c r="Q12" s="204">
        <v>88</v>
      </c>
      <c r="R12" s="205">
        <v>84</v>
      </c>
      <c r="S12" s="203">
        <v>90.72</v>
      </c>
      <c r="T12" s="204">
        <v>96</v>
      </c>
      <c r="U12" s="204">
        <v>92</v>
      </c>
      <c r="V12" s="205">
        <v>84</v>
      </c>
      <c r="W12" s="206">
        <v>100</v>
      </c>
      <c r="X12" s="206">
        <v>100</v>
      </c>
      <c r="Y12" s="203">
        <v>86</v>
      </c>
      <c r="Z12" s="204">
        <v>92.307692307692307</v>
      </c>
      <c r="AA12" s="204">
        <v>80.769230769230774</v>
      </c>
      <c r="AB12" s="206">
        <v>87.5</v>
      </c>
      <c r="AC12" s="205">
        <v>91.666666666666671</v>
      </c>
    </row>
    <row r="13" spans="2:29" x14ac:dyDescent="0.3">
      <c r="B13" s="77" t="s">
        <v>0</v>
      </c>
      <c r="C13" s="77" t="s">
        <v>356</v>
      </c>
      <c r="D13" s="77" t="s">
        <v>357</v>
      </c>
      <c r="E13" s="77" t="s">
        <v>351</v>
      </c>
      <c r="F13" s="203">
        <v>96.15384615384616</v>
      </c>
      <c r="G13" s="204">
        <v>100</v>
      </c>
      <c r="H13" s="204">
        <v>92.307692307692307</v>
      </c>
      <c r="I13" s="205">
        <v>100</v>
      </c>
      <c r="J13" s="206">
        <v>90</v>
      </c>
      <c r="K13" s="203">
        <v>73.80952380952381</v>
      </c>
      <c r="L13" s="204">
        <v>95.652173913043484</v>
      </c>
      <c r="M13" s="204">
        <v>80</v>
      </c>
      <c r="N13" s="204">
        <v>76</v>
      </c>
      <c r="O13" s="204">
        <v>65.384615384615387</v>
      </c>
      <c r="P13" s="204">
        <v>76.92307692307692</v>
      </c>
      <c r="Q13" s="204">
        <v>73.07692307692308</v>
      </c>
      <c r="R13" s="205">
        <v>65.384615384615387</v>
      </c>
      <c r="S13" s="203">
        <v>78.269230769230774</v>
      </c>
      <c r="T13" s="204">
        <v>88.461538461538467</v>
      </c>
      <c r="U13" s="204">
        <v>84.615384615384613</v>
      </c>
      <c r="V13" s="205">
        <v>61.53846153846154</v>
      </c>
      <c r="W13" s="206">
        <v>90.909090909090907</v>
      </c>
      <c r="X13" s="206">
        <v>82.608695652173907</v>
      </c>
      <c r="Y13" s="203">
        <v>80</v>
      </c>
      <c r="Z13" s="204">
        <v>88.461538461538467</v>
      </c>
      <c r="AA13" s="204">
        <v>73.07692307692308</v>
      </c>
      <c r="AB13" s="206">
        <v>72.727272727272734</v>
      </c>
      <c r="AC13" s="205">
        <v>85.714285714285708</v>
      </c>
    </row>
    <row r="14" spans="2:29" x14ac:dyDescent="0.3">
      <c r="B14" s="77" t="s">
        <v>0</v>
      </c>
      <c r="C14" s="77" t="s">
        <v>358</v>
      </c>
      <c r="D14" s="77" t="s">
        <v>359</v>
      </c>
      <c r="E14" s="77" t="s">
        <v>351</v>
      </c>
      <c r="F14" s="203">
        <v>97.916666666666671</v>
      </c>
      <c r="G14" s="204">
        <v>100</v>
      </c>
      <c r="H14" s="204">
        <v>95.833333333333329</v>
      </c>
      <c r="I14" s="205">
        <v>100</v>
      </c>
      <c r="J14" s="206">
        <v>87.5</v>
      </c>
      <c r="K14" s="203">
        <v>73.650793650793659</v>
      </c>
      <c r="L14" s="204">
        <v>90.909090909090907</v>
      </c>
      <c r="M14" s="204">
        <v>80</v>
      </c>
      <c r="N14" s="204">
        <v>78.260869565217391</v>
      </c>
      <c r="O14" s="204">
        <v>70.833333333333329</v>
      </c>
      <c r="P14" s="204">
        <v>75</v>
      </c>
      <c r="Q14" s="204">
        <v>79.166666666666671</v>
      </c>
      <c r="R14" s="205">
        <v>54.166666666666664</v>
      </c>
      <c r="S14" s="203">
        <v>87.541666666666671</v>
      </c>
      <c r="T14" s="204">
        <v>91.666666666666671</v>
      </c>
      <c r="U14" s="204">
        <v>91.666666666666671</v>
      </c>
      <c r="V14" s="205">
        <v>79.166666666666671</v>
      </c>
      <c r="W14" s="206">
        <v>85.714285714285708</v>
      </c>
      <c r="X14" s="206">
        <v>83.63636363636364</v>
      </c>
      <c r="Y14" s="203">
        <v>82.5</v>
      </c>
      <c r="Z14" s="204">
        <v>90.4</v>
      </c>
      <c r="AA14" s="204">
        <v>72</v>
      </c>
      <c r="AB14" s="206">
        <v>60.869565217391305</v>
      </c>
      <c r="AC14" s="205">
        <v>85</v>
      </c>
    </row>
    <row r="15" spans="2:29" x14ac:dyDescent="0.3">
      <c r="B15" s="77" t="s">
        <v>0</v>
      </c>
      <c r="C15" s="77" t="s">
        <v>360</v>
      </c>
      <c r="D15" s="77" t="s">
        <v>361</v>
      </c>
      <c r="E15" s="77" t="s">
        <v>344</v>
      </c>
      <c r="F15" s="203">
        <v>94.318181818181813</v>
      </c>
      <c r="G15" s="204">
        <v>100</v>
      </c>
      <c r="H15" s="204">
        <v>90.909090909090907</v>
      </c>
      <c r="I15" s="205">
        <v>95.454545454545453</v>
      </c>
      <c r="J15" s="206">
        <v>93.63636363636364</v>
      </c>
      <c r="K15" s="203" t="s">
        <v>6</v>
      </c>
      <c r="L15" s="204" t="s">
        <v>6</v>
      </c>
      <c r="M15" s="204" t="s">
        <v>6</v>
      </c>
      <c r="N15" s="204" t="s">
        <v>6</v>
      </c>
      <c r="O15" s="204" t="s">
        <v>6</v>
      </c>
      <c r="P15" s="204" t="s">
        <v>6</v>
      </c>
      <c r="Q15" s="204" t="s">
        <v>6</v>
      </c>
      <c r="R15" s="205" t="s">
        <v>6</v>
      </c>
      <c r="S15" s="203" t="s">
        <v>6</v>
      </c>
      <c r="T15" s="204" t="s">
        <v>6</v>
      </c>
      <c r="U15" s="204" t="s">
        <v>6</v>
      </c>
      <c r="V15" s="205" t="s">
        <v>6</v>
      </c>
      <c r="W15" s="206" t="s">
        <v>6</v>
      </c>
      <c r="X15" s="206" t="s">
        <v>6</v>
      </c>
      <c r="Y15" s="203" t="s">
        <v>6</v>
      </c>
      <c r="Z15" s="204" t="s">
        <v>6</v>
      </c>
      <c r="AA15" s="204" t="s">
        <v>6</v>
      </c>
      <c r="AB15" s="206" t="s">
        <v>6</v>
      </c>
      <c r="AC15" s="205" t="s">
        <v>6</v>
      </c>
    </row>
    <row r="16" spans="2:29" x14ac:dyDescent="0.3">
      <c r="B16" s="77" t="s">
        <v>0</v>
      </c>
      <c r="C16" s="77" t="s">
        <v>362</v>
      </c>
      <c r="D16" s="77" t="s">
        <v>363</v>
      </c>
      <c r="E16" s="77" t="s">
        <v>344</v>
      </c>
      <c r="F16" s="203">
        <v>96.428571428571431</v>
      </c>
      <c r="G16" s="204">
        <v>100</v>
      </c>
      <c r="H16" s="204">
        <v>95.238095238095241</v>
      </c>
      <c r="I16" s="205">
        <v>95.238095238095241</v>
      </c>
      <c r="J16" s="206">
        <v>91.428571428571431</v>
      </c>
      <c r="K16" s="203" t="s">
        <v>6</v>
      </c>
      <c r="L16" s="204" t="s">
        <v>6</v>
      </c>
      <c r="M16" s="204" t="s">
        <v>6</v>
      </c>
      <c r="N16" s="204" t="s">
        <v>6</v>
      </c>
      <c r="O16" s="204" t="s">
        <v>6</v>
      </c>
      <c r="P16" s="204" t="s">
        <v>6</v>
      </c>
      <c r="Q16" s="204" t="s">
        <v>6</v>
      </c>
      <c r="R16" s="205" t="s">
        <v>6</v>
      </c>
      <c r="S16" s="203" t="s">
        <v>6</v>
      </c>
      <c r="T16" s="204" t="s">
        <v>6</v>
      </c>
      <c r="U16" s="204" t="s">
        <v>6</v>
      </c>
      <c r="V16" s="205" t="s">
        <v>6</v>
      </c>
      <c r="W16" s="206" t="s">
        <v>6</v>
      </c>
      <c r="X16" s="206" t="s">
        <v>6</v>
      </c>
      <c r="Y16" s="203" t="s">
        <v>6</v>
      </c>
      <c r="Z16" s="204" t="s">
        <v>6</v>
      </c>
      <c r="AA16" s="204" t="s">
        <v>6</v>
      </c>
      <c r="AB16" s="206" t="s">
        <v>6</v>
      </c>
      <c r="AC16" s="205" t="s">
        <v>6</v>
      </c>
    </row>
    <row r="17" spans="2:29" x14ac:dyDescent="0.3">
      <c r="B17" s="77" t="s">
        <v>0</v>
      </c>
      <c r="C17" s="77" t="s">
        <v>364</v>
      </c>
      <c r="D17" s="77" t="s">
        <v>365</v>
      </c>
      <c r="E17" s="77" t="s">
        <v>351</v>
      </c>
      <c r="F17" s="203">
        <v>96.8</v>
      </c>
      <c r="G17" s="204">
        <v>100</v>
      </c>
      <c r="H17" s="204">
        <v>93.6</v>
      </c>
      <c r="I17" s="205">
        <v>100</v>
      </c>
      <c r="J17" s="206">
        <v>92.8</v>
      </c>
      <c r="K17" s="203">
        <v>67.714285714285722</v>
      </c>
      <c r="L17" s="204">
        <v>95.454545454545453</v>
      </c>
      <c r="M17" s="204">
        <v>78.260869565217391</v>
      </c>
      <c r="N17" s="204">
        <v>69.565217391304344</v>
      </c>
      <c r="O17" s="204">
        <v>52</v>
      </c>
      <c r="P17" s="204">
        <v>76</v>
      </c>
      <c r="Q17" s="204">
        <v>72</v>
      </c>
      <c r="R17" s="205">
        <v>48</v>
      </c>
      <c r="S17" s="203">
        <v>82.695652173913047</v>
      </c>
      <c r="T17" s="204">
        <v>91.304347826086953</v>
      </c>
      <c r="U17" s="204">
        <v>86.956521739130437</v>
      </c>
      <c r="V17" s="205">
        <v>68.181818181818187</v>
      </c>
      <c r="W17" s="206">
        <v>88.888888888888886</v>
      </c>
      <c r="X17" s="206">
        <v>80.952380952380949</v>
      </c>
      <c r="Y17" s="203">
        <v>68</v>
      </c>
      <c r="Z17" s="204">
        <v>84.615384615384613</v>
      </c>
      <c r="AA17" s="204">
        <v>50</v>
      </c>
      <c r="AB17" s="206">
        <v>38.095238095238095</v>
      </c>
      <c r="AC17" s="205">
        <v>63.157894736842103</v>
      </c>
    </row>
    <row r="18" spans="2:29" x14ac:dyDescent="0.3">
      <c r="B18" s="77" t="s">
        <v>0</v>
      </c>
      <c r="C18" s="77" t="s">
        <v>366</v>
      </c>
      <c r="D18" s="77" t="s">
        <v>367</v>
      </c>
      <c r="E18" s="77" t="s">
        <v>351</v>
      </c>
      <c r="F18" s="203">
        <v>98.571428571428569</v>
      </c>
      <c r="G18" s="204">
        <v>100</v>
      </c>
      <c r="H18" s="204">
        <v>97.142857142857139</v>
      </c>
      <c r="I18" s="205">
        <v>100</v>
      </c>
      <c r="J18" s="206">
        <v>96.19047619047619</v>
      </c>
      <c r="K18" s="203">
        <v>71.201814058956913</v>
      </c>
      <c r="L18" s="204">
        <v>95</v>
      </c>
      <c r="M18" s="204">
        <v>85</v>
      </c>
      <c r="N18" s="204">
        <v>80.952380952380949</v>
      </c>
      <c r="O18" s="204">
        <v>52.38095238095238</v>
      </c>
      <c r="P18" s="204">
        <v>80.952380952380949</v>
      </c>
      <c r="Q18" s="204">
        <v>66.666666666666671</v>
      </c>
      <c r="R18" s="205">
        <v>42.857142857142854</v>
      </c>
      <c r="S18" s="203">
        <v>90.05</v>
      </c>
      <c r="T18" s="204">
        <v>100</v>
      </c>
      <c r="U18" s="204">
        <v>95</v>
      </c>
      <c r="V18" s="205">
        <v>75</v>
      </c>
      <c r="W18" s="206">
        <v>94.117647058823536</v>
      </c>
      <c r="X18" s="206">
        <v>62.5</v>
      </c>
      <c r="Y18" s="203">
        <v>52.38095238095238</v>
      </c>
      <c r="Z18" s="204">
        <v>63.636363636363633</v>
      </c>
      <c r="AA18" s="204">
        <v>40.909090909090907</v>
      </c>
      <c r="AB18" s="206">
        <v>7.6923076923076925</v>
      </c>
      <c r="AC18" s="205">
        <v>62.5</v>
      </c>
    </row>
    <row r="19" spans="2:29" x14ac:dyDescent="0.3">
      <c r="B19" s="77" t="s">
        <v>0</v>
      </c>
      <c r="C19" s="77" t="s">
        <v>368</v>
      </c>
      <c r="D19" s="77" t="s">
        <v>369</v>
      </c>
      <c r="E19" s="77" t="s">
        <v>344</v>
      </c>
      <c r="F19" s="203">
        <v>94.444444444444443</v>
      </c>
      <c r="G19" s="204">
        <v>100</v>
      </c>
      <c r="H19" s="204">
        <v>92.592592592592595</v>
      </c>
      <c r="I19" s="205">
        <v>92.592592592592595</v>
      </c>
      <c r="J19" s="206">
        <v>88.888888888888886</v>
      </c>
      <c r="K19" s="203" t="s">
        <v>6</v>
      </c>
      <c r="L19" s="204" t="s">
        <v>6</v>
      </c>
      <c r="M19" s="204" t="s">
        <v>6</v>
      </c>
      <c r="N19" s="204" t="s">
        <v>6</v>
      </c>
      <c r="O19" s="204" t="s">
        <v>6</v>
      </c>
      <c r="P19" s="204" t="s">
        <v>6</v>
      </c>
      <c r="Q19" s="204" t="s">
        <v>6</v>
      </c>
      <c r="R19" s="205" t="s">
        <v>6</v>
      </c>
      <c r="S19" s="203" t="s">
        <v>6</v>
      </c>
      <c r="T19" s="204" t="s">
        <v>6</v>
      </c>
      <c r="U19" s="204" t="s">
        <v>6</v>
      </c>
      <c r="V19" s="205" t="s">
        <v>6</v>
      </c>
      <c r="W19" s="206" t="s">
        <v>6</v>
      </c>
      <c r="X19" s="206" t="s">
        <v>6</v>
      </c>
      <c r="Y19" s="203" t="s">
        <v>6</v>
      </c>
      <c r="Z19" s="204" t="s">
        <v>6</v>
      </c>
      <c r="AA19" s="204" t="s">
        <v>6</v>
      </c>
      <c r="AB19" s="206" t="s">
        <v>6</v>
      </c>
      <c r="AC19" s="205" t="s">
        <v>6</v>
      </c>
    </row>
    <row r="20" spans="2:29" x14ac:dyDescent="0.3">
      <c r="B20" s="77" t="s">
        <v>0</v>
      </c>
      <c r="C20" s="77" t="s">
        <v>370</v>
      </c>
      <c r="D20" s="77" t="s">
        <v>371</v>
      </c>
      <c r="E20" s="77" t="s">
        <v>344</v>
      </c>
      <c r="F20" s="203">
        <v>97.222222222222229</v>
      </c>
      <c r="G20" s="204">
        <v>100</v>
      </c>
      <c r="H20" s="204">
        <v>96.296296296296291</v>
      </c>
      <c r="I20" s="205">
        <v>96.296296296296291</v>
      </c>
      <c r="J20" s="206">
        <v>92.592592592592595</v>
      </c>
      <c r="K20" s="203" t="s">
        <v>6</v>
      </c>
      <c r="L20" s="204" t="s">
        <v>6</v>
      </c>
      <c r="M20" s="204" t="s">
        <v>6</v>
      </c>
      <c r="N20" s="204" t="s">
        <v>6</v>
      </c>
      <c r="O20" s="204" t="s">
        <v>6</v>
      </c>
      <c r="P20" s="204" t="s">
        <v>6</v>
      </c>
      <c r="Q20" s="204" t="s">
        <v>6</v>
      </c>
      <c r="R20" s="205" t="s">
        <v>6</v>
      </c>
      <c r="S20" s="203" t="s">
        <v>6</v>
      </c>
      <c r="T20" s="204" t="s">
        <v>6</v>
      </c>
      <c r="U20" s="204" t="s">
        <v>6</v>
      </c>
      <c r="V20" s="205" t="s">
        <v>6</v>
      </c>
      <c r="W20" s="206" t="s">
        <v>6</v>
      </c>
      <c r="X20" s="206" t="s">
        <v>6</v>
      </c>
      <c r="Y20" s="203" t="s">
        <v>6</v>
      </c>
      <c r="Z20" s="204" t="s">
        <v>6</v>
      </c>
      <c r="AA20" s="204" t="s">
        <v>6</v>
      </c>
      <c r="AB20" s="206" t="s">
        <v>6</v>
      </c>
      <c r="AC20" s="205" t="s">
        <v>6</v>
      </c>
    </row>
    <row r="21" spans="2:29" x14ac:dyDescent="0.3">
      <c r="B21" s="77" t="s">
        <v>0</v>
      </c>
      <c r="C21" s="77" t="s">
        <v>372</v>
      </c>
      <c r="D21" s="77" t="s">
        <v>373</v>
      </c>
      <c r="E21" s="77" t="s">
        <v>344</v>
      </c>
      <c r="F21" s="203">
        <v>98.07692307692308</v>
      </c>
      <c r="G21" s="204">
        <v>100</v>
      </c>
      <c r="H21" s="204">
        <v>96.15384615384616</v>
      </c>
      <c r="I21" s="205">
        <v>100</v>
      </c>
      <c r="J21" s="206">
        <v>83.84615384615384</v>
      </c>
      <c r="K21" s="203" t="s">
        <v>6</v>
      </c>
      <c r="L21" s="204" t="s">
        <v>6</v>
      </c>
      <c r="M21" s="204" t="s">
        <v>6</v>
      </c>
      <c r="N21" s="204" t="s">
        <v>6</v>
      </c>
      <c r="O21" s="204" t="s">
        <v>6</v>
      </c>
      <c r="P21" s="204" t="s">
        <v>6</v>
      </c>
      <c r="Q21" s="204" t="s">
        <v>6</v>
      </c>
      <c r="R21" s="205" t="s">
        <v>6</v>
      </c>
      <c r="S21" s="203" t="s">
        <v>6</v>
      </c>
      <c r="T21" s="204" t="s">
        <v>6</v>
      </c>
      <c r="U21" s="204" t="s">
        <v>6</v>
      </c>
      <c r="V21" s="205" t="s">
        <v>6</v>
      </c>
      <c r="W21" s="206" t="s">
        <v>6</v>
      </c>
      <c r="X21" s="206" t="s">
        <v>6</v>
      </c>
      <c r="Y21" s="203">
        <v>46.53846153846154</v>
      </c>
      <c r="Z21" s="204">
        <v>61.481481481481481</v>
      </c>
      <c r="AA21" s="204">
        <v>28.148148148148149</v>
      </c>
      <c r="AB21" s="206" t="s">
        <v>6</v>
      </c>
      <c r="AC21" s="205" t="s">
        <v>6</v>
      </c>
    </row>
    <row r="22" spans="2:29" x14ac:dyDescent="0.3">
      <c r="B22" s="77" t="s">
        <v>0</v>
      </c>
      <c r="C22" s="77" t="s">
        <v>374</v>
      </c>
      <c r="D22" s="77" t="s">
        <v>375</v>
      </c>
      <c r="E22" s="77" t="s">
        <v>351</v>
      </c>
      <c r="F22" s="203">
        <v>83.84615384615384</v>
      </c>
      <c r="G22" s="204">
        <v>99.230769230769226</v>
      </c>
      <c r="H22" s="204">
        <v>71.92307692307692</v>
      </c>
      <c r="I22" s="205">
        <v>92.307692307692307</v>
      </c>
      <c r="J22" s="206">
        <v>78.84615384615384</v>
      </c>
      <c r="K22" s="203">
        <v>48.424908424908423</v>
      </c>
      <c r="L22" s="204">
        <v>72.61904761904762</v>
      </c>
      <c r="M22" s="204">
        <v>65.681818181818187</v>
      </c>
      <c r="N22" s="204">
        <v>59.285714285714285</v>
      </c>
      <c r="O22" s="204">
        <v>35.57692307692308</v>
      </c>
      <c r="P22" s="204">
        <v>53.269230769230766</v>
      </c>
      <c r="Q22" s="204">
        <v>52.5</v>
      </c>
      <c r="R22" s="205">
        <v>30.76923076923077</v>
      </c>
      <c r="S22" s="203">
        <v>63.857142857142854</v>
      </c>
      <c r="T22" s="204">
        <v>72.38095238095238</v>
      </c>
      <c r="U22" s="204">
        <v>66.666666666666671</v>
      </c>
      <c r="V22" s="205">
        <v>52.38095238095238</v>
      </c>
      <c r="W22" s="206">
        <v>71</v>
      </c>
      <c r="X22" s="206">
        <v>64.705882352941174</v>
      </c>
      <c r="Y22" s="203">
        <v>38.07692307692308</v>
      </c>
      <c r="Z22" s="204">
        <v>54.814814814814817</v>
      </c>
      <c r="AA22" s="204">
        <v>18.518518518518519</v>
      </c>
      <c r="AB22" s="206">
        <v>8.3333333333333339</v>
      </c>
      <c r="AC22" s="205">
        <v>55.555555555555557</v>
      </c>
    </row>
    <row r="23" spans="2:29" x14ac:dyDescent="0.3">
      <c r="B23" s="77" t="s">
        <v>306</v>
      </c>
      <c r="C23" s="77" t="s">
        <v>376</v>
      </c>
      <c r="D23" s="77" t="s">
        <v>377</v>
      </c>
      <c r="E23" s="77" t="s">
        <v>351</v>
      </c>
      <c r="F23" s="203">
        <v>89.182692307692307</v>
      </c>
      <c r="G23" s="204">
        <v>100</v>
      </c>
      <c r="H23" s="204">
        <v>80.769230769230774</v>
      </c>
      <c r="I23" s="205">
        <v>95.192307692307693</v>
      </c>
      <c r="J23" s="206">
        <v>91.538461538461533</v>
      </c>
      <c r="K23" s="203">
        <v>64.606227106227124</v>
      </c>
      <c r="L23" s="204">
        <v>98.80952380952381</v>
      </c>
      <c r="M23" s="204">
        <v>78.125</v>
      </c>
      <c r="N23" s="204">
        <v>66.666666666666671</v>
      </c>
      <c r="O23" s="204">
        <v>64.42307692307692</v>
      </c>
      <c r="P23" s="204">
        <v>68.269230769230774</v>
      </c>
      <c r="Q23" s="204">
        <v>65.384615384615387</v>
      </c>
      <c r="R23" s="205">
        <v>37.5</v>
      </c>
      <c r="S23" s="203">
        <v>68.65384615384616</v>
      </c>
      <c r="T23" s="204">
        <v>75.961538461538467</v>
      </c>
      <c r="U23" s="204">
        <v>75.961538461538467</v>
      </c>
      <c r="V23" s="205">
        <v>52</v>
      </c>
      <c r="W23" s="206">
        <v>77.272727272727266</v>
      </c>
      <c r="X23" s="206">
        <v>76.086956521739125</v>
      </c>
      <c r="Y23" s="203">
        <v>52.980769230769234</v>
      </c>
      <c r="Z23" s="204">
        <v>73.333333333333329</v>
      </c>
      <c r="AA23" s="204">
        <v>28.703703703703702</v>
      </c>
      <c r="AB23" s="206">
        <v>14.285714285714286</v>
      </c>
      <c r="AC23" s="205">
        <v>39.285714285714285</v>
      </c>
    </row>
    <row r="24" spans="2:29" x14ac:dyDescent="0.3">
      <c r="B24" s="77" t="s">
        <v>306</v>
      </c>
      <c r="C24" s="77" t="s">
        <v>378</v>
      </c>
      <c r="D24" s="77" t="s">
        <v>379</v>
      </c>
      <c r="E24" s="77" t="s">
        <v>344</v>
      </c>
      <c r="F24" s="203">
        <v>88.043478260869563</v>
      </c>
      <c r="G24" s="204">
        <v>100</v>
      </c>
      <c r="H24" s="204">
        <v>78.260869565217391</v>
      </c>
      <c r="I24" s="205">
        <v>95.652173913043484</v>
      </c>
      <c r="J24" s="206">
        <v>91.304347826086953</v>
      </c>
      <c r="K24" s="203" t="s">
        <v>6</v>
      </c>
      <c r="L24" s="204" t="s">
        <v>6</v>
      </c>
      <c r="M24" s="204" t="s">
        <v>6</v>
      </c>
      <c r="N24" s="204" t="s">
        <v>6</v>
      </c>
      <c r="O24" s="204" t="s">
        <v>6</v>
      </c>
      <c r="P24" s="204" t="s">
        <v>6</v>
      </c>
      <c r="Q24" s="204" t="s">
        <v>6</v>
      </c>
      <c r="R24" s="205" t="s">
        <v>6</v>
      </c>
      <c r="S24" s="203" t="s">
        <v>6</v>
      </c>
      <c r="T24" s="204" t="s">
        <v>6</v>
      </c>
      <c r="U24" s="204" t="s">
        <v>6</v>
      </c>
      <c r="V24" s="205" t="s">
        <v>6</v>
      </c>
      <c r="W24" s="206" t="s">
        <v>6</v>
      </c>
      <c r="X24" s="206" t="s">
        <v>6</v>
      </c>
      <c r="Y24" s="203">
        <v>58.695652173913047</v>
      </c>
      <c r="Z24" s="204">
        <v>69.565217391304344</v>
      </c>
      <c r="AA24" s="204">
        <v>47.826086956521742</v>
      </c>
      <c r="AB24" s="206" t="s">
        <v>6</v>
      </c>
      <c r="AC24" s="205" t="s">
        <v>6</v>
      </c>
    </row>
    <row r="25" spans="2:29" x14ac:dyDescent="0.3">
      <c r="B25" s="77" t="s">
        <v>306</v>
      </c>
      <c r="C25" s="77" t="s">
        <v>380</v>
      </c>
      <c r="D25" s="77" t="s">
        <v>381</v>
      </c>
      <c r="E25" s="77" t="s">
        <v>351</v>
      </c>
      <c r="F25" s="203">
        <v>91.111111111111114</v>
      </c>
      <c r="G25" s="204">
        <v>100</v>
      </c>
      <c r="H25" s="204">
        <v>82.222222222222229</v>
      </c>
      <c r="I25" s="205">
        <v>100</v>
      </c>
      <c r="J25" s="206">
        <v>91.851851851851848</v>
      </c>
      <c r="K25" s="203">
        <v>60.361552028218703</v>
      </c>
      <c r="L25" s="204">
        <v>91.818181818181813</v>
      </c>
      <c r="M25" s="204">
        <v>70</v>
      </c>
      <c r="N25" s="204">
        <v>67.5</v>
      </c>
      <c r="O25" s="204">
        <v>48.148148148148145</v>
      </c>
      <c r="P25" s="204">
        <v>67.407407407407405</v>
      </c>
      <c r="Q25" s="204">
        <v>63.703703703703702</v>
      </c>
      <c r="R25" s="205">
        <v>33.333333333333336</v>
      </c>
      <c r="S25" s="203">
        <v>67.481481481481481</v>
      </c>
      <c r="T25" s="204">
        <v>74.81481481481481</v>
      </c>
      <c r="U25" s="204">
        <v>71.111111111111114</v>
      </c>
      <c r="V25" s="205">
        <v>54.615384615384613</v>
      </c>
      <c r="W25" s="206">
        <v>76.8</v>
      </c>
      <c r="X25" s="206">
        <v>75</v>
      </c>
      <c r="Y25" s="203">
        <v>45.925925925925924</v>
      </c>
      <c r="Z25" s="204">
        <v>70</v>
      </c>
      <c r="AA25" s="204">
        <v>18.571428571428573</v>
      </c>
      <c r="AB25" s="206">
        <v>21.05263157894737</v>
      </c>
      <c r="AC25" s="205">
        <v>46.153846153846153</v>
      </c>
    </row>
    <row r="26" spans="2:29" x14ac:dyDescent="0.3">
      <c r="B26" s="77" t="s">
        <v>306</v>
      </c>
      <c r="C26" s="77" t="s">
        <v>382</v>
      </c>
      <c r="D26" s="77" t="s">
        <v>383</v>
      </c>
      <c r="E26" s="77" t="s">
        <v>351</v>
      </c>
      <c r="F26" s="203">
        <v>88.043478260869563</v>
      </c>
      <c r="G26" s="204">
        <v>95.652173913043484</v>
      </c>
      <c r="H26" s="204">
        <v>78.260869565217391</v>
      </c>
      <c r="I26" s="205">
        <v>100</v>
      </c>
      <c r="J26" s="206">
        <v>95.652173913043484</v>
      </c>
      <c r="K26" s="203">
        <v>51.138716356107672</v>
      </c>
      <c r="L26" s="204">
        <v>87.5</v>
      </c>
      <c r="M26" s="204">
        <v>44.444444444444443</v>
      </c>
      <c r="N26" s="204">
        <v>47.368421052631582</v>
      </c>
      <c r="O26" s="204">
        <v>39.130434782608695</v>
      </c>
      <c r="P26" s="204">
        <v>65.217391304347828</v>
      </c>
      <c r="Q26" s="204">
        <v>60.869565217391305</v>
      </c>
      <c r="R26" s="205">
        <v>34.782608695652172</v>
      </c>
      <c r="S26" s="203">
        <v>57.94736842105263</v>
      </c>
      <c r="T26" s="204">
        <v>63.157894736842103</v>
      </c>
      <c r="U26" s="204">
        <v>57.89473684210526</v>
      </c>
      <c r="V26" s="205">
        <v>50</v>
      </c>
      <c r="W26" s="206">
        <v>68.75</v>
      </c>
      <c r="X26" s="206">
        <v>58.333333333333336</v>
      </c>
      <c r="Y26" s="203">
        <v>28.260869565217391</v>
      </c>
      <c r="Z26" s="204">
        <v>41.666666666666664</v>
      </c>
      <c r="AA26" s="204">
        <v>12.5</v>
      </c>
      <c r="AB26" s="206">
        <v>28.571428571428573</v>
      </c>
      <c r="AC26" s="205">
        <v>25</v>
      </c>
    </row>
    <row r="27" spans="2:29" x14ac:dyDescent="0.3">
      <c r="B27" s="77" t="s">
        <v>306</v>
      </c>
      <c r="C27" s="77" t="s">
        <v>384</v>
      </c>
      <c r="D27" s="77" t="s">
        <v>385</v>
      </c>
      <c r="E27" s="77" t="s">
        <v>344</v>
      </c>
      <c r="F27" s="203">
        <v>89.42307692307692</v>
      </c>
      <c r="G27" s="204">
        <v>100</v>
      </c>
      <c r="H27" s="204">
        <v>80.769230769230774</v>
      </c>
      <c r="I27" s="205">
        <v>96.15384615384616</v>
      </c>
      <c r="J27" s="206">
        <v>91.538461538461533</v>
      </c>
      <c r="K27" s="203" t="s">
        <v>6</v>
      </c>
      <c r="L27" s="204" t="s">
        <v>6</v>
      </c>
      <c r="M27" s="204" t="s">
        <v>6</v>
      </c>
      <c r="N27" s="204" t="s">
        <v>6</v>
      </c>
      <c r="O27" s="204" t="s">
        <v>6</v>
      </c>
      <c r="P27" s="204" t="s">
        <v>6</v>
      </c>
      <c r="Q27" s="204" t="s">
        <v>6</v>
      </c>
      <c r="R27" s="205" t="s">
        <v>6</v>
      </c>
      <c r="S27" s="203" t="s">
        <v>6</v>
      </c>
      <c r="T27" s="204" t="s">
        <v>6</v>
      </c>
      <c r="U27" s="204" t="s">
        <v>6</v>
      </c>
      <c r="V27" s="205" t="s">
        <v>6</v>
      </c>
      <c r="W27" s="206" t="s">
        <v>6</v>
      </c>
      <c r="X27" s="206" t="s">
        <v>6</v>
      </c>
      <c r="Y27" s="203" t="s">
        <v>6</v>
      </c>
      <c r="Z27" s="204" t="s">
        <v>6</v>
      </c>
      <c r="AA27" s="204" t="s">
        <v>6</v>
      </c>
      <c r="AB27" s="206" t="s">
        <v>6</v>
      </c>
      <c r="AC27" s="205" t="s">
        <v>6</v>
      </c>
    </row>
    <row r="28" spans="2:29" x14ac:dyDescent="0.3">
      <c r="B28" s="77" t="s">
        <v>306</v>
      </c>
      <c r="C28" s="77" t="s">
        <v>386</v>
      </c>
      <c r="D28" s="77" t="s">
        <v>387</v>
      </c>
      <c r="E28" s="77" t="s">
        <v>344</v>
      </c>
      <c r="F28" s="203">
        <v>84.583333333333329</v>
      </c>
      <c r="G28" s="204">
        <v>94.166666666666671</v>
      </c>
      <c r="H28" s="204">
        <v>76.666666666666671</v>
      </c>
      <c r="I28" s="205">
        <v>90.833333333333329</v>
      </c>
      <c r="J28" s="206">
        <v>96.666666666666671</v>
      </c>
      <c r="K28" s="203" t="s">
        <v>6</v>
      </c>
      <c r="L28" s="204" t="s">
        <v>6</v>
      </c>
      <c r="M28" s="204" t="s">
        <v>6</v>
      </c>
      <c r="N28" s="204" t="s">
        <v>6</v>
      </c>
      <c r="O28" s="204" t="s">
        <v>6</v>
      </c>
      <c r="P28" s="204" t="s">
        <v>6</v>
      </c>
      <c r="Q28" s="204" t="s">
        <v>6</v>
      </c>
      <c r="R28" s="205" t="s">
        <v>6</v>
      </c>
      <c r="S28" s="203" t="s">
        <v>6</v>
      </c>
      <c r="T28" s="204" t="s">
        <v>6</v>
      </c>
      <c r="U28" s="204" t="s">
        <v>6</v>
      </c>
      <c r="V28" s="205" t="s">
        <v>6</v>
      </c>
      <c r="W28" s="206" t="s">
        <v>6</v>
      </c>
      <c r="X28" s="206" t="s">
        <v>6</v>
      </c>
      <c r="Y28" s="203" t="s">
        <v>6</v>
      </c>
      <c r="Z28" s="204" t="s">
        <v>6</v>
      </c>
      <c r="AA28" s="204" t="s">
        <v>6</v>
      </c>
      <c r="AB28" s="206" t="s">
        <v>6</v>
      </c>
      <c r="AC28" s="205" t="s">
        <v>6</v>
      </c>
    </row>
    <row r="29" spans="2:29" x14ac:dyDescent="0.3">
      <c r="B29" s="77" t="s">
        <v>306</v>
      </c>
      <c r="C29" s="77" t="s">
        <v>388</v>
      </c>
      <c r="D29" s="77" t="s">
        <v>389</v>
      </c>
      <c r="E29" s="77" t="s">
        <v>344</v>
      </c>
      <c r="F29" s="203">
        <v>88</v>
      </c>
      <c r="G29" s="204">
        <v>96</v>
      </c>
      <c r="H29" s="204">
        <v>80</v>
      </c>
      <c r="I29" s="205">
        <v>96</v>
      </c>
      <c r="J29" s="206">
        <v>100</v>
      </c>
      <c r="K29" s="203" t="s">
        <v>6</v>
      </c>
      <c r="L29" s="204" t="s">
        <v>6</v>
      </c>
      <c r="M29" s="204" t="s">
        <v>6</v>
      </c>
      <c r="N29" s="204" t="s">
        <v>6</v>
      </c>
      <c r="O29" s="204" t="s">
        <v>6</v>
      </c>
      <c r="P29" s="204" t="s">
        <v>6</v>
      </c>
      <c r="Q29" s="204" t="s">
        <v>6</v>
      </c>
      <c r="R29" s="205" t="s">
        <v>6</v>
      </c>
      <c r="S29" s="203" t="s">
        <v>6</v>
      </c>
      <c r="T29" s="204" t="s">
        <v>6</v>
      </c>
      <c r="U29" s="204" t="s">
        <v>6</v>
      </c>
      <c r="V29" s="205" t="s">
        <v>6</v>
      </c>
      <c r="W29" s="206" t="s">
        <v>6</v>
      </c>
      <c r="X29" s="206" t="s">
        <v>6</v>
      </c>
      <c r="Y29" s="203" t="s">
        <v>6</v>
      </c>
      <c r="Z29" s="204" t="s">
        <v>6</v>
      </c>
      <c r="AA29" s="204" t="s">
        <v>6</v>
      </c>
      <c r="AB29" s="206" t="s">
        <v>6</v>
      </c>
      <c r="AC29" s="205" t="s">
        <v>6</v>
      </c>
    </row>
    <row r="30" spans="2:29" x14ac:dyDescent="0.3">
      <c r="B30" s="77" t="s">
        <v>306</v>
      </c>
      <c r="C30" s="77" t="s">
        <v>390</v>
      </c>
      <c r="D30" s="77" t="s">
        <v>391</v>
      </c>
      <c r="E30" s="77" t="s">
        <v>344</v>
      </c>
      <c r="F30" s="203">
        <v>80.125</v>
      </c>
      <c r="G30" s="204">
        <v>95.75</v>
      </c>
      <c r="H30" s="204">
        <v>70.75</v>
      </c>
      <c r="I30" s="205">
        <v>83.25</v>
      </c>
      <c r="J30" s="206">
        <v>82</v>
      </c>
      <c r="K30" s="203" t="s">
        <v>6</v>
      </c>
      <c r="L30" s="204" t="s">
        <v>6</v>
      </c>
      <c r="M30" s="204" t="s">
        <v>6</v>
      </c>
      <c r="N30" s="204" t="s">
        <v>6</v>
      </c>
      <c r="O30" s="204" t="s">
        <v>6</v>
      </c>
      <c r="P30" s="204" t="s">
        <v>6</v>
      </c>
      <c r="Q30" s="204" t="s">
        <v>6</v>
      </c>
      <c r="R30" s="205" t="s">
        <v>6</v>
      </c>
      <c r="S30" s="203" t="s">
        <v>6</v>
      </c>
      <c r="T30" s="204" t="s">
        <v>6</v>
      </c>
      <c r="U30" s="204" t="s">
        <v>6</v>
      </c>
      <c r="V30" s="205" t="s">
        <v>6</v>
      </c>
      <c r="W30" s="206" t="s">
        <v>6</v>
      </c>
      <c r="X30" s="206" t="s">
        <v>6</v>
      </c>
      <c r="Y30" s="203" t="s">
        <v>6</v>
      </c>
      <c r="Z30" s="204" t="s">
        <v>6</v>
      </c>
      <c r="AA30" s="204" t="s">
        <v>6</v>
      </c>
      <c r="AB30" s="206" t="s">
        <v>6</v>
      </c>
      <c r="AC30" s="205" t="s">
        <v>6</v>
      </c>
    </row>
    <row r="31" spans="2:29" x14ac:dyDescent="0.3">
      <c r="B31" s="77" t="s">
        <v>306</v>
      </c>
      <c r="C31" s="77" t="s">
        <v>392</v>
      </c>
      <c r="D31" s="77" t="s">
        <v>393</v>
      </c>
      <c r="E31" s="77" t="s">
        <v>344</v>
      </c>
      <c r="F31" s="203">
        <v>90.740740740740748</v>
      </c>
      <c r="G31" s="204">
        <v>100</v>
      </c>
      <c r="H31" s="204">
        <v>81.481481481481481</v>
      </c>
      <c r="I31" s="205">
        <v>100</v>
      </c>
      <c r="J31" s="206">
        <v>88.888888888888886</v>
      </c>
      <c r="K31" s="203" t="s">
        <v>6</v>
      </c>
      <c r="L31" s="204" t="s">
        <v>6</v>
      </c>
      <c r="M31" s="204" t="s">
        <v>6</v>
      </c>
      <c r="N31" s="204" t="s">
        <v>6</v>
      </c>
      <c r="O31" s="204" t="s">
        <v>6</v>
      </c>
      <c r="P31" s="204" t="s">
        <v>6</v>
      </c>
      <c r="Q31" s="204" t="s">
        <v>6</v>
      </c>
      <c r="R31" s="205" t="s">
        <v>6</v>
      </c>
      <c r="S31" s="203" t="s">
        <v>6</v>
      </c>
      <c r="T31" s="204" t="s">
        <v>6</v>
      </c>
      <c r="U31" s="204" t="s">
        <v>6</v>
      </c>
      <c r="V31" s="205" t="s">
        <v>6</v>
      </c>
      <c r="W31" s="206" t="s">
        <v>6</v>
      </c>
      <c r="X31" s="206" t="s">
        <v>6</v>
      </c>
      <c r="Y31" s="203" t="s">
        <v>6</v>
      </c>
      <c r="Z31" s="204" t="s">
        <v>6</v>
      </c>
      <c r="AA31" s="204" t="s">
        <v>6</v>
      </c>
      <c r="AB31" s="206" t="s">
        <v>6</v>
      </c>
      <c r="AC31" s="205" t="s">
        <v>6</v>
      </c>
    </row>
    <row r="32" spans="2:29" x14ac:dyDescent="0.3">
      <c r="B32" s="77" t="s">
        <v>306</v>
      </c>
      <c r="C32" s="77" t="s">
        <v>394</v>
      </c>
      <c r="D32" s="77" t="s">
        <v>395</v>
      </c>
      <c r="E32" s="77" t="s">
        <v>351</v>
      </c>
      <c r="F32" s="203">
        <v>89</v>
      </c>
      <c r="G32" s="204">
        <v>100</v>
      </c>
      <c r="H32" s="204">
        <v>78</v>
      </c>
      <c r="I32" s="205">
        <v>100</v>
      </c>
      <c r="J32" s="206">
        <v>95</v>
      </c>
      <c r="K32" s="203">
        <v>62.976190476190482</v>
      </c>
      <c r="L32" s="204">
        <v>87.5</v>
      </c>
      <c r="M32" s="204">
        <v>63.157894736842103</v>
      </c>
      <c r="N32" s="204">
        <v>57.89473684210526</v>
      </c>
      <c r="O32" s="204">
        <v>50</v>
      </c>
      <c r="P32" s="204">
        <v>65</v>
      </c>
      <c r="Q32" s="204">
        <v>65</v>
      </c>
      <c r="R32" s="205">
        <v>60</v>
      </c>
      <c r="S32" s="203">
        <v>70.21052631578948</v>
      </c>
      <c r="T32" s="204">
        <v>73.684210526315795</v>
      </c>
      <c r="U32" s="204">
        <v>68.421052631578945</v>
      </c>
      <c r="V32" s="205">
        <v>68.421052631578945</v>
      </c>
      <c r="W32" s="206">
        <v>76.470588235294116</v>
      </c>
      <c r="X32" s="206">
        <v>81.25</v>
      </c>
      <c r="Y32" s="203">
        <v>57</v>
      </c>
      <c r="Z32" s="204">
        <v>75.238095238095241</v>
      </c>
      <c r="AA32" s="204">
        <v>33.333333333333336</v>
      </c>
      <c r="AB32" s="206">
        <v>43.75</v>
      </c>
      <c r="AC32" s="205">
        <v>54.545454545454547</v>
      </c>
    </row>
    <row r="33" spans="2:29" x14ac:dyDescent="0.3">
      <c r="B33" s="77" t="s">
        <v>306</v>
      </c>
      <c r="C33" s="77" t="s">
        <v>396</v>
      </c>
      <c r="D33" s="77" t="s">
        <v>397</v>
      </c>
      <c r="E33" s="77" t="s">
        <v>344</v>
      </c>
      <c r="F33" s="203">
        <v>88.888888888888886</v>
      </c>
      <c r="G33" s="204">
        <v>100</v>
      </c>
      <c r="H33" s="204">
        <v>81.481481481481481</v>
      </c>
      <c r="I33" s="205">
        <v>92.592592592592595</v>
      </c>
      <c r="J33" s="206">
        <v>81.481481481481481</v>
      </c>
      <c r="K33" s="203" t="s">
        <v>6</v>
      </c>
      <c r="L33" s="204" t="s">
        <v>6</v>
      </c>
      <c r="M33" s="204" t="s">
        <v>6</v>
      </c>
      <c r="N33" s="204" t="s">
        <v>6</v>
      </c>
      <c r="O33" s="204" t="s">
        <v>6</v>
      </c>
      <c r="P33" s="204" t="s">
        <v>6</v>
      </c>
      <c r="Q33" s="204" t="s">
        <v>6</v>
      </c>
      <c r="R33" s="205" t="s">
        <v>6</v>
      </c>
      <c r="S33" s="203" t="s">
        <v>6</v>
      </c>
      <c r="T33" s="204" t="s">
        <v>6</v>
      </c>
      <c r="U33" s="204" t="s">
        <v>6</v>
      </c>
      <c r="V33" s="205" t="s">
        <v>6</v>
      </c>
      <c r="W33" s="206" t="s">
        <v>6</v>
      </c>
      <c r="X33" s="206" t="s">
        <v>6</v>
      </c>
      <c r="Y33" s="203">
        <v>62.962962962962962</v>
      </c>
      <c r="Z33" s="204">
        <v>75</v>
      </c>
      <c r="AA33" s="204">
        <v>46.428571428571431</v>
      </c>
      <c r="AB33" s="206" t="s">
        <v>6</v>
      </c>
      <c r="AC33" s="205" t="s">
        <v>6</v>
      </c>
    </row>
    <row r="34" spans="2:29" x14ac:dyDescent="0.3">
      <c r="B34" s="77" t="s">
        <v>306</v>
      </c>
      <c r="C34" s="77" t="s">
        <v>398</v>
      </c>
      <c r="D34" s="77" t="s">
        <v>399</v>
      </c>
      <c r="E34" s="77" t="s">
        <v>351</v>
      </c>
      <c r="F34" s="203">
        <v>75</v>
      </c>
      <c r="G34" s="204">
        <v>90.476190476190482</v>
      </c>
      <c r="H34" s="204">
        <v>57.142857142857146</v>
      </c>
      <c r="I34" s="205">
        <v>95.238095238095241</v>
      </c>
      <c r="J34" s="206">
        <v>89.523809523809518</v>
      </c>
      <c r="K34" s="203">
        <v>40.873015873015866</v>
      </c>
      <c r="L34" s="204">
        <v>100</v>
      </c>
      <c r="M34" s="204">
        <v>50</v>
      </c>
      <c r="N34" s="204">
        <v>56.25</v>
      </c>
      <c r="O34" s="204">
        <v>28.571428571428573</v>
      </c>
      <c r="P34" s="204">
        <v>47.61904761904762</v>
      </c>
      <c r="Q34" s="204">
        <v>38.095238095238095</v>
      </c>
      <c r="R34" s="205">
        <v>23.80952380952381</v>
      </c>
      <c r="S34" s="203">
        <v>53.777777777777779</v>
      </c>
      <c r="T34" s="204">
        <v>66.666666666666671</v>
      </c>
      <c r="U34" s="204">
        <v>61.111111111111114</v>
      </c>
      <c r="V34" s="205">
        <v>33.333333333333336</v>
      </c>
      <c r="W34" s="206">
        <v>56.25</v>
      </c>
      <c r="X34" s="206">
        <v>58.333333333333336</v>
      </c>
      <c r="Y34" s="203">
        <v>26.19047619047619</v>
      </c>
      <c r="Z34" s="204">
        <v>45.454545454545453</v>
      </c>
      <c r="AA34" s="204">
        <v>4.5454545454545459</v>
      </c>
      <c r="AB34" s="206">
        <v>16.666666666666668</v>
      </c>
      <c r="AC34" s="205">
        <v>0</v>
      </c>
    </row>
    <row r="35" spans="2:29" x14ac:dyDescent="0.3">
      <c r="B35" s="77" t="s">
        <v>306</v>
      </c>
      <c r="C35" s="77" t="s">
        <v>400</v>
      </c>
      <c r="D35" s="77" t="s">
        <v>401</v>
      </c>
      <c r="E35" s="77" t="s">
        <v>351</v>
      </c>
      <c r="F35" s="203">
        <v>66.17647058823529</v>
      </c>
      <c r="G35" s="204">
        <v>88.235294117647058</v>
      </c>
      <c r="H35" s="204">
        <v>47.058823529411768</v>
      </c>
      <c r="I35" s="205">
        <v>82.352941176470594</v>
      </c>
      <c r="J35" s="206">
        <v>94.117647058823536</v>
      </c>
      <c r="K35" s="203">
        <v>29.271708683473385</v>
      </c>
      <c r="L35" s="204">
        <v>100</v>
      </c>
      <c r="M35" s="204">
        <v>45.454545454545453</v>
      </c>
      <c r="N35" s="204">
        <v>45.454545454545453</v>
      </c>
      <c r="O35" s="204">
        <v>23.529411764705884</v>
      </c>
      <c r="P35" s="204">
        <v>35.294117647058826</v>
      </c>
      <c r="Q35" s="204">
        <v>35.294117647058826</v>
      </c>
      <c r="R35" s="205">
        <v>5.882352941176471</v>
      </c>
      <c r="S35" s="203">
        <v>30.583333333333332</v>
      </c>
      <c r="T35" s="204">
        <v>41.666666666666664</v>
      </c>
      <c r="U35" s="204">
        <v>33.333333333333336</v>
      </c>
      <c r="V35" s="205">
        <v>16.666666666666668</v>
      </c>
      <c r="W35" s="206">
        <v>44.444444444444443</v>
      </c>
      <c r="X35" s="206">
        <v>57.142857142857146</v>
      </c>
      <c r="Y35" s="203">
        <v>38.235294117647058</v>
      </c>
      <c r="Z35" s="204">
        <v>58.823529411764703</v>
      </c>
      <c r="AA35" s="204">
        <v>17.647058823529413</v>
      </c>
      <c r="AB35" s="206">
        <v>33.333333333333336</v>
      </c>
      <c r="AC35" s="205">
        <v>33.333333333333336</v>
      </c>
    </row>
    <row r="36" spans="2:29" x14ac:dyDescent="0.3">
      <c r="B36" s="77" t="s">
        <v>306</v>
      </c>
      <c r="C36" s="77" t="s">
        <v>402</v>
      </c>
      <c r="D36" s="77" t="s">
        <v>403</v>
      </c>
      <c r="E36" s="77" t="s">
        <v>344</v>
      </c>
      <c r="F36" s="203">
        <v>84.259259259259252</v>
      </c>
      <c r="G36" s="204">
        <v>92.592592592592595</v>
      </c>
      <c r="H36" s="204">
        <v>77.777777777777771</v>
      </c>
      <c r="I36" s="205">
        <v>88.888888888888886</v>
      </c>
      <c r="J36" s="206">
        <v>100</v>
      </c>
      <c r="K36" s="203" t="s">
        <v>6</v>
      </c>
      <c r="L36" s="204" t="s">
        <v>6</v>
      </c>
      <c r="M36" s="204" t="s">
        <v>6</v>
      </c>
      <c r="N36" s="204" t="s">
        <v>6</v>
      </c>
      <c r="O36" s="204" t="s">
        <v>6</v>
      </c>
      <c r="P36" s="204" t="s">
        <v>6</v>
      </c>
      <c r="Q36" s="204" t="s">
        <v>6</v>
      </c>
      <c r="R36" s="205" t="s">
        <v>6</v>
      </c>
      <c r="S36" s="203" t="s">
        <v>6</v>
      </c>
      <c r="T36" s="204" t="s">
        <v>6</v>
      </c>
      <c r="U36" s="204" t="s">
        <v>6</v>
      </c>
      <c r="V36" s="205" t="s">
        <v>6</v>
      </c>
      <c r="W36" s="206" t="s">
        <v>6</v>
      </c>
      <c r="X36" s="206" t="s">
        <v>6</v>
      </c>
      <c r="Y36" s="203" t="s">
        <v>6</v>
      </c>
      <c r="Z36" s="204" t="s">
        <v>6</v>
      </c>
      <c r="AA36" s="204" t="s">
        <v>6</v>
      </c>
      <c r="AB36" s="206" t="s">
        <v>6</v>
      </c>
      <c r="AC36" s="205" t="s">
        <v>6</v>
      </c>
    </row>
    <row r="37" spans="2:29" x14ac:dyDescent="0.3">
      <c r="B37" s="77" t="s">
        <v>306</v>
      </c>
      <c r="C37" s="77" t="s">
        <v>404</v>
      </c>
      <c r="D37" s="77" t="s">
        <v>405</v>
      </c>
      <c r="E37" s="77" t="s">
        <v>351</v>
      </c>
      <c r="F37" s="203">
        <v>89.42307692307692</v>
      </c>
      <c r="G37" s="204">
        <v>92.307692307692307</v>
      </c>
      <c r="H37" s="204">
        <v>84.615384615384613</v>
      </c>
      <c r="I37" s="205">
        <v>96.15384615384616</v>
      </c>
      <c r="J37" s="206">
        <v>92.307692307692307</v>
      </c>
      <c r="K37" s="203">
        <v>48.205128205128204</v>
      </c>
      <c r="L37" s="204">
        <v>90</v>
      </c>
      <c r="M37" s="204">
        <v>66.666666666666671</v>
      </c>
      <c r="N37" s="204">
        <v>60.869565217391305</v>
      </c>
      <c r="O37" s="204">
        <v>38.46153846153846</v>
      </c>
      <c r="P37" s="204">
        <v>53.846153846153847</v>
      </c>
      <c r="Q37" s="204">
        <v>38.46153846153846</v>
      </c>
      <c r="R37" s="205">
        <v>19.23076923076923</v>
      </c>
      <c r="S37" s="203">
        <v>71.272727272727266</v>
      </c>
      <c r="T37" s="204">
        <v>90.909090909090907</v>
      </c>
      <c r="U37" s="204">
        <v>77.272727272727266</v>
      </c>
      <c r="V37" s="205">
        <v>42.857142857142854</v>
      </c>
      <c r="W37" s="206">
        <v>72.222222222222229</v>
      </c>
      <c r="X37" s="206">
        <v>82.352941176470594</v>
      </c>
      <c r="Y37" s="203">
        <v>42.307692307692307</v>
      </c>
      <c r="Z37" s="204">
        <v>55.555555555555557</v>
      </c>
      <c r="AA37" s="204">
        <v>25.925925925925927</v>
      </c>
      <c r="AB37" s="206">
        <v>46.666666666666664</v>
      </c>
      <c r="AC37" s="205">
        <v>62.5</v>
      </c>
    </row>
    <row r="38" spans="2:29" x14ac:dyDescent="0.3">
      <c r="B38" s="77" t="s">
        <v>306</v>
      </c>
      <c r="C38" s="77" t="s">
        <v>406</v>
      </c>
      <c r="D38" s="77" t="s">
        <v>407</v>
      </c>
      <c r="E38" s="77" t="s">
        <v>351</v>
      </c>
      <c r="F38" s="203">
        <v>98.148148148148152</v>
      </c>
      <c r="G38" s="204">
        <v>100</v>
      </c>
      <c r="H38" s="204">
        <v>96.296296296296291</v>
      </c>
      <c r="I38" s="205">
        <v>100</v>
      </c>
      <c r="J38" s="206">
        <v>96.296296296296291</v>
      </c>
      <c r="K38" s="203">
        <v>73.015873015873026</v>
      </c>
      <c r="L38" s="204">
        <v>100</v>
      </c>
      <c r="M38" s="204">
        <v>96.296296296296291</v>
      </c>
      <c r="N38" s="204">
        <v>92.592592592592595</v>
      </c>
      <c r="O38" s="204">
        <v>44.444444444444443</v>
      </c>
      <c r="P38" s="204">
        <v>66.666666666666671</v>
      </c>
      <c r="Q38" s="204">
        <v>66.666666666666671</v>
      </c>
      <c r="R38" s="205">
        <v>48.148148148148145</v>
      </c>
      <c r="S38" s="203">
        <v>82.81481481481481</v>
      </c>
      <c r="T38" s="204">
        <v>92.592592592592595</v>
      </c>
      <c r="U38" s="204">
        <v>92.592592592592595</v>
      </c>
      <c r="V38" s="205">
        <v>61.53846153846154</v>
      </c>
      <c r="W38" s="206">
        <v>95</v>
      </c>
      <c r="X38" s="206">
        <v>96</v>
      </c>
      <c r="Y38" s="203">
        <v>62.962962962962962</v>
      </c>
      <c r="Z38" s="204">
        <v>78.571428571428569</v>
      </c>
      <c r="AA38" s="204">
        <v>46.428571428571431</v>
      </c>
      <c r="AB38" s="206">
        <v>37.5</v>
      </c>
      <c r="AC38" s="205">
        <v>73.333333333333329</v>
      </c>
    </row>
    <row r="39" spans="2:29" x14ac:dyDescent="0.3">
      <c r="B39" s="77" t="s">
        <v>306</v>
      </c>
      <c r="C39" s="77" t="s">
        <v>408</v>
      </c>
      <c r="D39" s="77" t="s">
        <v>409</v>
      </c>
      <c r="E39" s="77" t="s">
        <v>344</v>
      </c>
      <c r="F39" s="203">
        <v>97.407407407407405</v>
      </c>
      <c r="G39" s="204">
        <v>100</v>
      </c>
      <c r="H39" s="204">
        <v>94.81481481481481</v>
      </c>
      <c r="I39" s="205">
        <v>100</v>
      </c>
      <c r="J39" s="206">
        <v>91.111111111111114</v>
      </c>
      <c r="K39" s="203" t="s">
        <v>6</v>
      </c>
      <c r="L39" s="204" t="s">
        <v>6</v>
      </c>
      <c r="M39" s="204" t="s">
        <v>6</v>
      </c>
      <c r="N39" s="204" t="s">
        <v>6</v>
      </c>
      <c r="O39" s="204" t="s">
        <v>6</v>
      </c>
      <c r="P39" s="204" t="s">
        <v>6</v>
      </c>
      <c r="Q39" s="204" t="s">
        <v>6</v>
      </c>
      <c r="R39" s="205" t="s">
        <v>6</v>
      </c>
      <c r="S39" s="203" t="s">
        <v>6</v>
      </c>
      <c r="T39" s="204" t="s">
        <v>6</v>
      </c>
      <c r="U39" s="204" t="s">
        <v>6</v>
      </c>
      <c r="V39" s="205" t="s">
        <v>6</v>
      </c>
      <c r="W39" s="206" t="s">
        <v>6</v>
      </c>
      <c r="X39" s="206" t="s">
        <v>6</v>
      </c>
      <c r="Y39" s="203" t="s">
        <v>6</v>
      </c>
      <c r="Z39" s="204" t="s">
        <v>6</v>
      </c>
      <c r="AA39" s="204" t="s">
        <v>6</v>
      </c>
      <c r="AB39" s="206" t="s">
        <v>6</v>
      </c>
      <c r="AC39" s="205" t="s">
        <v>6</v>
      </c>
    </row>
    <row r="40" spans="2:29" x14ac:dyDescent="0.3">
      <c r="B40" s="77" t="s">
        <v>306</v>
      </c>
      <c r="C40" s="77" t="s">
        <v>410</v>
      </c>
      <c r="D40" s="77" t="s">
        <v>411</v>
      </c>
      <c r="E40" s="77" t="s">
        <v>351</v>
      </c>
      <c r="F40" s="203">
        <v>91.481481481481481</v>
      </c>
      <c r="G40" s="204">
        <v>100</v>
      </c>
      <c r="H40" s="204">
        <v>82.962962962962962</v>
      </c>
      <c r="I40" s="205">
        <v>100</v>
      </c>
      <c r="J40" s="206">
        <v>99.259259259259252</v>
      </c>
      <c r="K40" s="203">
        <v>53.650793650793652</v>
      </c>
      <c r="L40" s="204">
        <v>85.714285714285708</v>
      </c>
      <c r="M40" s="204">
        <v>65.217391304347828</v>
      </c>
      <c r="N40" s="204">
        <v>76</v>
      </c>
      <c r="O40" s="204">
        <v>33.333333333333336</v>
      </c>
      <c r="P40" s="204">
        <v>51.851851851851855</v>
      </c>
      <c r="Q40" s="204">
        <v>55.555555555555557</v>
      </c>
      <c r="R40" s="205">
        <v>29.62962962962963</v>
      </c>
      <c r="S40" s="203">
        <v>65.481481481481481</v>
      </c>
      <c r="T40" s="204">
        <v>74.074074074074076</v>
      </c>
      <c r="U40" s="204">
        <v>70.370370370370367</v>
      </c>
      <c r="V40" s="205">
        <v>51.851851851851855</v>
      </c>
      <c r="W40" s="206">
        <v>73.913043478260875</v>
      </c>
      <c r="X40" s="206">
        <v>56</v>
      </c>
      <c r="Y40" s="203">
        <v>48.518518518518519</v>
      </c>
      <c r="Z40" s="204">
        <v>75.714285714285708</v>
      </c>
      <c r="AA40" s="204">
        <v>17.857142857142858</v>
      </c>
      <c r="AB40" s="206">
        <v>7.1428571428571432</v>
      </c>
      <c r="AC40" s="205">
        <v>23.076923076923077</v>
      </c>
    </row>
    <row r="41" spans="2:29" x14ac:dyDescent="0.3">
      <c r="B41" s="77" t="s">
        <v>306</v>
      </c>
      <c r="C41" s="77" t="s">
        <v>412</v>
      </c>
      <c r="D41" s="77" t="s">
        <v>413</v>
      </c>
      <c r="E41" s="77" t="s">
        <v>344</v>
      </c>
      <c r="F41" s="203">
        <v>84.629629629629633</v>
      </c>
      <c r="G41" s="204">
        <v>99.259259259259252</v>
      </c>
      <c r="H41" s="204">
        <v>73.333333333333329</v>
      </c>
      <c r="I41" s="205">
        <v>92.592592592592595</v>
      </c>
      <c r="J41" s="206">
        <v>90.370370370370367</v>
      </c>
      <c r="K41" s="203" t="s">
        <v>6</v>
      </c>
      <c r="L41" s="204" t="s">
        <v>6</v>
      </c>
      <c r="M41" s="204" t="s">
        <v>6</v>
      </c>
      <c r="N41" s="204" t="s">
        <v>6</v>
      </c>
      <c r="O41" s="204" t="s">
        <v>6</v>
      </c>
      <c r="P41" s="204" t="s">
        <v>6</v>
      </c>
      <c r="Q41" s="204" t="s">
        <v>6</v>
      </c>
      <c r="R41" s="205" t="s">
        <v>6</v>
      </c>
      <c r="S41" s="203" t="s">
        <v>6</v>
      </c>
      <c r="T41" s="204" t="s">
        <v>6</v>
      </c>
      <c r="U41" s="204" t="s">
        <v>6</v>
      </c>
      <c r="V41" s="205" t="s">
        <v>6</v>
      </c>
      <c r="W41" s="206" t="s">
        <v>6</v>
      </c>
      <c r="X41" s="206" t="s">
        <v>6</v>
      </c>
      <c r="Y41" s="203" t="s">
        <v>6</v>
      </c>
      <c r="Z41" s="204" t="s">
        <v>6</v>
      </c>
      <c r="AA41" s="204" t="s">
        <v>6</v>
      </c>
      <c r="AB41" s="206" t="s">
        <v>6</v>
      </c>
      <c r="AC41" s="205" t="s">
        <v>6</v>
      </c>
    </row>
    <row r="42" spans="2:29" x14ac:dyDescent="0.3">
      <c r="B42" s="77" t="s">
        <v>1</v>
      </c>
      <c r="C42" s="77" t="s">
        <v>414</v>
      </c>
      <c r="D42" s="77" t="s">
        <v>415</v>
      </c>
      <c r="E42" s="77" t="s">
        <v>344</v>
      </c>
      <c r="F42" s="203">
        <v>94.444444444444443</v>
      </c>
      <c r="G42" s="204">
        <v>100</v>
      </c>
      <c r="H42" s="204">
        <v>88.888888888888886</v>
      </c>
      <c r="I42" s="205">
        <v>100</v>
      </c>
      <c r="J42" s="206">
        <v>99.012345679012356</v>
      </c>
      <c r="K42" s="203" t="s">
        <v>6</v>
      </c>
      <c r="L42" s="204" t="s">
        <v>6</v>
      </c>
      <c r="M42" s="204" t="s">
        <v>6</v>
      </c>
      <c r="N42" s="204" t="s">
        <v>6</v>
      </c>
      <c r="O42" s="204" t="s">
        <v>6</v>
      </c>
      <c r="P42" s="204" t="s">
        <v>6</v>
      </c>
      <c r="Q42" s="204" t="s">
        <v>6</v>
      </c>
      <c r="R42" s="205" t="s">
        <v>6</v>
      </c>
      <c r="S42" s="203" t="s">
        <v>6</v>
      </c>
      <c r="T42" s="204" t="s">
        <v>6</v>
      </c>
      <c r="U42" s="204" t="s">
        <v>6</v>
      </c>
      <c r="V42" s="205" t="s">
        <v>6</v>
      </c>
      <c r="W42" s="206" t="s">
        <v>6</v>
      </c>
      <c r="X42" s="206" t="s">
        <v>6</v>
      </c>
      <c r="Y42" s="203" t="s">
        <v>6</v>
      </c>
      <c r="Z42" s="204" t="s">
        <v>6</v>
      </c>
      <c r="AA42" s="204" t="s">
        <v>6</v>
      </c>
      <c r="AB42" s="206" t="s">
        <v>6</v>
      </c>
      <c r="AC42" s="205" t="s">
        <v>6</v>
      </c>
    </row>
    <row r="43" spans="2:29" x14ac:dyDescent="0.3">
      <c r="B43" s="77" t="s">
        <v>1</v>
      </c>
      <c r="C43" s="77" t="s">
        <v>416</v>
      </c>
      <c r="D43" s="77" t="s">
        <v>417</v>
      </c>
      <c r="E43" s="77" t="s">
        <v>351</v>
      </c>
      <c r="F43" s="203">
        <v>76.358695652173907</v>
      </c>
      <c r="G43" s="204">
        <v>99.347826086956516</v>
      </c>
      <c r="H43" s="204">
        <v>56.956521739130437</v>
      </c>
      <c r="I43" s="205">
        <v>92.173913043478265</v>
      </c>
      <c r="J43" s="206">
        <v>95.16908212560385</v>
      </c>
      <c r="K43" s="203">
        <v>44.987922705314006</v>
      </c>
      <c r="L43" s="204">
        <v>77.307692307692307</v>
      </c>
      <c r="M43" s="204">
        <v>39.649122807017548</v>
      </c>
      <c r="N43" s="204">
        <v>40.666666666666671</v>
      </c>
      <c r="O43" s="204">
        <v>56.231884057971008</v>
      </c>
      <c r="P43" s="204">
        <v>57.753623188405797</v>
      </c>
      <c r="Q43" s="204">
        <v>45.217391304347828</v>
      </c>
      <c r="R43" s="205">
        <v>23.913043478260871</v>
      </c>
      <c r="S43" s="203">
        <v>44.61904761904762</v>
      </c>
      <c r="T43" s="204">
        <v>47.857142857142854</v>
      </c>
      <c r="U43" s="204">
        <v>47.857142857142854</v>
      </c>
      <c r="V43" s="205">
        <v>38.095238095238095</v>
      </c>
      <c r="W43" s="206">
        <v>50</v>
      </c>
      <c r="X43" s="206">
        <v>51.444444444444443</v>
      </c>
      <c r="Y43" s="203" t="s">
        <v>6</v>
      </c>
      <c r="Z43" s="204" t="s">
        <v>6</v>
      </c>
      <c r="AA43" s="204" t="s">
        <v>6</v>
      </c>
      <c r="AB43" s="206" t="s">
        <v>6</v>
      </c>
      <c r="AC43" s="205" t="s">
        <v>6</v>
      </c>
    </row>
    <row r="44" spans="2:29" x14ac:dyDescent="0.3">
      <c r="B44" s="77" t="s">
        <v>1</v>
      </c>
      <c r="C44" s="77" t="s">
        <v>418</v>
      </c>
      <c r="D44" s="77" t="s">
        <v>419</v>
      </c>
      <c r="E44" s="77" t="s">
        <v>351</v>
      </c>
      <c r="F44" s="203">
        <v>63.263888888888886</v>
      </c>
      <c r="G44" s="204">
        <v>93.958333333333329</v>
      </c>
      <c r="H44" s="204">
        <v>38.194444444444443</v>
      </c>
      <c r="I44" s="205">
        <v>82.708333333333329</v>
      </c>
      <c r="J44" s="206">
        <v>91.875</v>
      </c>
      <c r="K44" s="203">
        <v>36.260747354497354</v>
      </c>
      <c r="L44" s="204">
        <v>78.888888888888886</v>
      </c>
      <c r="M44" s="204">
        <v>23.823529411764707</v>
      </c>
      <c r="N44" s="204">
        <v>22.222222222222221</v>
      </c>
      <c r="O44" s="204">
        <v>41.666666666666664</v>
      </c>
      <c r="P44" s="204">
        <v>54.652777777777779</v>
      </c>
      <c r="Q44" s="204">
        <v>50.69444444444445</v>
      </c>
      <c r="R44" s="205">
        <v>17.5</v>
      </c>
      <c r="S44" s="203">
        <v>33.61904761904762</v>
      </c>
      <c r="T44" s="204">
        <v>38.571428571428569</v>
      </c>
      <c r="U44" s="204">
        <v>38.333333333333336</v>
      </c>
      <c r="V44" s="205">
        <v>23.80952380952381</v>
      </c>
      <c r="W44" s="206">
        <v>39.444444444444443</v>
      </c>
      <c r="X44" s="206">
        <v>38.888888888888886</v>
      </c>
      <c r="Y44" s="203" t="s">
        <v>6</v>
      </c>
      <c r="Z44" s="204" t="s">
        <v>6</v>
      </c>
      <c r="AA44" s="204" t="s">
        <v>6</v>
      </c>
      <c r="AB44" s="206" t="s">
        <v>6</v>
      </c>
      <c r="AC44" s="205" t="s">
        <v>6</v>
      </c>
    </row>
    <row r="45" spans="2:29" x14ac:dyDescent="0.3">
      <c r="B45" s="77" t="s">
        <v>1</v>
      </c>
      <c r="C45" s="77" t="s">
        <v>420</v>
      </c>
      <c r="D45" s="77" t="s">
        <v>421</v>
      </c>
      <c r="E45" s="77" t="s">
        <v>351</v>
      </c>
      <c r="F45" s="203">
        <v>96.666666666666671</v>
      </c>
      <c r="G45" s="204">
        <v>100</v>
      </c>
      <c r="H45" s="204">
        <v>93.333333333333329</v>
      </c>
      <c r="I45" s="205">
        <v>100</v>
      </c>
      <c r="J45" s="206">
        <v>96.049382716049394</v>
      </c>
      <c r="K45" s="203">
        <v>70.079365079365076</v>
      </c>
      <c r="L45" s="204">
        <v>95.192307692307693</v>
      </c>
      <c r="M45" s="204">
        <v>87</v>
      </c>
      <c r="N45" s="204">
        <v>75</v>
      </c>
      <c r="O45" s="204">
        <v>58.333333333333336</v>
      </c>
      <c r="P45" s="204">
        <v>68.518518518518519</v>
      </c>
      <c r="Q45" s="204">
        <v>68.518518518518519</v>
      </c>
      <c r="R45" s="205">
        <v>49.074074074074076</v>
      </c>
      <c r="S45" s="203">
        <v>82.740740740740748</v>
      </c>
      <c r="T45" s="204">
        <v>90.123456790123456</v>
      </c>
      <c r="U45" s="204">
        <v>82.716049382716051</v>
      </c>
      <c r="V45" s="205">
        <v>75.308641975308646</v>
      </c>
      <c r="W45" s="206">
        <v>86</v>
      </c>
      <c r="X45" s="206">
        <v>66.666666666666671</v>
      </c>
      <c r="Y45" s="203">
        <v>61.234567901234563</v>
      </c>
      <c r="Z45" s="204">
        <v>80.595238095238102</v>
      </c>
      <c r="AA45" s="204">
        <v>41.071428571428569</v>
      </c>
      <c r="AB45" s="206">
        <v>51.25</v>
      </c>
      <c r="AC45" s="205">
        <v>75</v>
      </c>
    </row>
    <row r="46" spans="2:29" x14ac:dyDescent="0.3">
      <c r="B46" s="77" t="s">
        <v>1</v>
      </c>
      <c r="C46" s="77" t="s">
        <v>422</v>
      </c>
      <c r="D46" s="77" t="s">
        <v>423</v>
      </c>
      <c r="E46" s="77" t="s">
        <v>351</v>
      </c>
      <c r="F46" s="203">
        <v>64.81481481481481</v>
      </c>
      <c r="G46" s="204">
        <v>99.320987654320987</v>
      </c>
      <c r="H46" s="204">
        <v>36.913580246913575</v>
      </c>
      <c r="I46" s="205">
        <v>86.111111111111114</v>
      </c>
      <c r="J46" s="206">
        <v>94.259259259259281</v>
      </c>
      <c r="K46" s="203">
        <v>38.77939447383892</v>
      </c>
      <c r="L46" s="204">
        <v>53.125</v>
      </c>
      <c r="M46" s="204">
        <v>31.842105263157894</v>
      </c>
      <c r="N46" s="204">
        <v>29.682539682539684</v>
      </c>
      <c r="O46" s="204">
        <v>45.370370370370374</v>
      </c>
      <c r="P46" s="204">
        <v>49.506172839506171</v>
      </c>
      <c r="Q46" s="204">
        <v>41.790123456790127</v>
      </c>
      <c r="R46" s="205">
        <v>20.061728395061731</v>
      </c>
      <c r="S46" s="203">
        <v>31.153846153846153</v>
      </c>
      <c r="T46" s="204">
        <v>36.510989010989007</v>
      </c>
      <c r="U46" s="204">
        <v>36.062271062271058</v>
      </c>
      <c r="V46" s="205">
        <v>20.705128205128208</v>
      </c>
      <c r="W46" s="206">
        <v>19.202898550724637</v>
      </c>
      <c r="X46" s="206">
        <v>36.507936507936513</v>
      </c>
      <c r="Y46" s="203" t="s">
        <v>6</v>
      </c>
      <c r="Z46" s="204" t="s">
        <v>6</v>
      </c>
      <c r="AA46" s="204" t="s">
        <v>6</v>
      </c>
      <c r="AB46" s="206" t="s">
        <v>6</v>
      </c>
      <c r="AC46" s="205" t="s">
        <v>6</v>
      </c>
    </row>
    <row r="47" spans="2:29" x14ac:dyDescent="0.3">
      <c r="B47" s="77" t="s">
        <v>1</v>
      </c>
      <c r="C47" s="77" t="s">
        <v>424</v>
      </c>
      <c r="D47" s="77" t="s">
        <v>425</v>
      </c>
      <c r="E47" s="77" t="s">
        <v>351</v>
      </c>
      <c r="F47" s="203">
        <v>72.132352941176464</v>
      </c>
      <c r="G47" s="204">
        <v>99.705882352941174</v>
      </c>
      <c r="H47" s="204">
        <v>53.235294117647058</v>
      </c>
      <c r="I47" s="205">
        <v>82.352941176470594</v>
      </c>
      <c r="J47" s="206">
        <v>97.549019607843135</v>
      </c>
      <c r="K47" s="203">
        <v>47.436974789915951</v>
      </c>
      <c r="L47" s="204">
        <v>78.333333333333329</v>
      </c>
      <c r="M47" s="204">
        <v>42.083333333333336</v>
      </c>
      <c r="N47" s="204">
        <v>53.846153846153847</v>
      </c>
      <c r="O47" s="204">
        <v>40.7843137254902</v>
      </c>
      <c r="P47" s="204">
        <v>53.725490196078432</v>
      </c>
      <c r="Q47" s="204">
        <v>60.196078431372548</v>
      </c>
      <c r="R47" s="205">
        <v>23.529411764705884</v>
      </c>
      <c r="S47" s="203">
        <v>47.928571428571431</v>
      </c>
      <c r="T47" s="204">
        <v>57.5</v>
      </c>
      <c r="U47" s="204">
        <v>57.5</v>
      </c>
      <c r="V47" s="205">
        <v>23.076923076923077</v>
      </c>
      <c r="W47" s="206">
        <v>40.333333333333336</v>
      </c>
      <c r="X47" s="206">
        <v>37.037037037037038</v>
      </c>
      <c r="Y47" s="203" t="s">
        <v>6</v>
      </c>
      <c r="Z47" s="204" t="s">
        <v>6</v>
      </c>
      <c r="AA47" s="204" t="s">
        <v>6</v>
      </c>
      <c r="AB47" s="206" t="s">
        <v>6</v>
      </c>
      <c r="AC47" s="205" t="s">
        <v>6</v>
      </c>
    </row>
    <row r="48" spans="2:29" x14ac:dyDescent="0.3">
      <c r="B48" s="77" t="s">
        <v>1</v>
      </c>
      <c r="C48" s="77" t="s">
        <v>426</v>
      </c>
      <c r="D48" s="77" t="s">
        <v>427</v>
      </c>
      <c r="E48" s="77" t="s">
        <v>351</v>
      </c>
      <c r="F48" s="203">
        <v>72.5</v>
      </c>
      <c r="G48" s="204">
        <v>100</v>
      </c>
      <c r="H48" s="204">
        <v>50.74074074074074</v>
      </c>
      <c r="I48" s="205">
        <v>88.518518518518519</v>
      </c>
      <c r="J48" s="206">
        <v>94.506172839506178</v>
      </c>
      <c r="K48" s="203">
        <v>46.673280423280417</v>
      </c>
      <c r="L48" s="204">
        <v>86.92307692307692</v>
      </c>
      <c r="M48" s="204">
        <v>55.614035087719301</v>
      </c>
      <c r="N48" s="204">
        <v>27.777777777777779</v>
      </c>
      <c r="O48" s="204">
        <v>47.592592592592595</v>
      </c>
      <c r="P48" s="204">
        <v>71.296296296296291</v>
      </c>
      <c r="Q48" s="204">
        <v>49.444444444444443</v>
      </c>
      <c r="R48" s="205">
        <v>11.851851851851851</v>
      </c>
      <c r="S48" s="203">
        <v>35</v>
      </c>
      <c r="T48" s="204">
        <v>43.249427917620139</v>
      </c>
      <c r="U48" s="204">
        <v>38.901601830663616</v>
      </c>
      <c r="V48" s="205">
        <v>22.826086956521738</v>
      </c>
      <c r="W48" s="206">
        <v>34.705882352941174</v>
      </c>
      <c r="X48" s="206">
        <v>32.820512820512825</v>
      </c>
      <c r="Y48" s="203" t="s">
        <v>6</v>
      </c>
      <c r="Z48" s="204" t="s">
        <v>6</v>
      </c>
      <c r="AA48" s="204" t="s">
        <v>6</v>
      </c>
      <c r="AB48" s="206" t="s">
        <v>6</v>
      </c>
      <c r="AC48" s="205" t="s">
        <v>6</v>
      </c>
    </row>
    <row r="49" spans="2:29" x14ac:dyDescent="0.3">
      <c r="B49" s="77" t="s">
        <v>1</v>
      </c>
      <c r="C49" s="77" t="s">
        <v>428</v>
      </c>
      <c r="D49" s="77" t="s">
        <v>429</v>
      </c>
      <c r="E49" s="77" t="s">
        <v>351</v>
      </c>
      <c r="F49" s="203">
        <v>92.839506172839506</v>
      </c>
      <c r="G49" s="204">
        <v>100</v>
      </c>
      <c r="H49" s="204">
        <v>89.506172839506164</v>
      </c>
      <c r="I49" s="205">
        <v>92.34567901234567</v>
      </c>
      <c r="J49" s="206">
        <v>90.123456790123456</v>
      </c>
      <c r="K49" s="203">
        <v>51.031746031746032</v>
      </c>
      <c r="L49" s="204">
        <v>80.625</v>
      </c>
      <c r="M49" s="204">
        <v>60.144927536231883</v>
      </c>
      <c r="N49" s="204">
        <v>29.637681159420289</v>
      </c>
      <c r="O49" s="204">
        <v>45.493827160493822</v>
      </c>
      <c r="P49" s="204">
        <v>67.777777777777771</v>
      </c>
      <c r="Q49" s="204">
        <v>52.592592592592595</v>
      </c>
      <c r="R49" s="205">
        <v>25.185185185185187</v>
      </c>
      <c r="S49" s="203">
        <v>68.037037037037038</v>
      </c>
      <c r="T49" s="204">
        <v>80.617283950617278</v>
      </c>
      <c r="U49" s="204">
        <v>73.950617283950606</v>
      </c>
      <c r="V49" s="205">
        <v>49.32098765432098</v>
      </c>
      <c r="W49" s="206">
        <v>70.238095238095241</v>
      </c>
      <c r="X49" s="206">
        <v>64.205882352941174</v>
      </c>
      <c r="Y49" s="203" t="s">
        <v>6</v>
      </c>
      <c r="Z49" s="204" t="s">
        <v>6</v>
      </c>
      <c r="AA49" s="204" t="s">
        <v>6</v>
      </c>
      <c r="AB49" s="206" t="s">
        <v>6</v>
      </c>
      <c r="AC49" s="205" t="s">
        <v>6</v>
      </c>
    </row>
    <row r="50" spans="2:29" x14ac:dyDescent="0.3">
      <c r="B50" s="77" t="s">
        <v>1</v>
      </c>
      <c r="C50" s="77" t="s">
        <v>430</v>
      </c>
      <c r="D50" s="77" t="s">
        <v>431</v>
      </c>
      <c r="E50" s="77" t="s">
        <v>351</v>
      </c>
      <c r="F50" s="203">
        <v>91.34615384615384</v>
      </c>
      <c r="G50" s="204">
        <v>100</v>
      </c>
      <c r="H50" s="204">
        <v>84.615384615384613</v>
      </c>
      <c r="I50" s="205">
        <v>96.15384615384616</v>
      </c>
      <c r="J50" s="206">
        <v>84.615384615384613</v>
      </c>
      <c r="K50" s="203">
        <v>49.587912087912073</v>
      </c>
      <c r="L50" s="204">
        <v>90.909090909090907</v>
      </c>
      <c r="M50" s="204">
        <v>55</v>
      </c>
      <c r="N50" s="204">
        <v>47.61904761904762</v>
      </c>
      <c r="O50" s="204">
        <v>38.46153846153846</v>
      </c>
      <c r="P50" s="204">
        <v>69.230769230769226</v>
      </c>
      <c r="Q50" s="204">
        <v>46.153846153846153</v>
      </c>
      <c r="R50" s="205">
        <v>15.384615384615385</v>
      </c>
      <c r="S50" s="203">
        <v>71.428571428571431</v>
      </c>
      <c r="T50" s="204">
        <v>85.714285714285708</v>
      </c>
      <c r="U50" s="204">
        <v>71.428571428571431</v>
      </c>
      <c r="V50" s="205">
        <v>57.142857142857146</v>
      </c>
      <c r="W50" s="206">
        <v>60</v>
      </c>
      <c r="X50" s="206">
        <v>57.142857142857146</v>
      </c>
      <c r="Y50" s="203">
        <v>59.615384615384613</v>
      </c>
      <c r="Z50" s="204">
        <v>80.769230769230774</v>
      </c>
      <c r="AA50" s="204">
        <v>38.46153846153846</v>
      </c>
      <c r="AB50" s="206">
        <v>30</v>
      </c>
      <c r="AC50" s="205">
        <v>63.636363636363633</v>
      </c>
    </row>
    <row r="51" spans="2:29" x14ac:dyDescent="0.3">
      <c r="B51" s="77" t="s">
        <v>1</v>
      </c>
      <c r="C51" s="77" t="s">
        <v>432</v>
      </c>
      <c r="D51" s="77" t="s">
        <v>433</v>
      </c>
      <c r="E51" s="77" t="s">
        <v>344</v>
      </c>
      <c r="F51" s="203">
        <v>76.233333333333334</v>
      </c>
      <c r="G51" s="204">
        <v>100</v>
      </c>
      <c r="H51" s="204">
        <v>62.466666666666669</v>
      </c>
      <c r="I51" s="205">
        <v>80</v>
      </c>
      <c r="J51" s="206">
        <v>97.13333333333334</v>
      </c>
      <c r="K51" s="203" t="s">
        <v>6</v>
      </c>
      <c r="L51" s="204" t="s">
        <v>6</v>
      </c>
      <c r="M51" s="204" t="s">
        <v>6</v>
      </c>
      <c r="N51" s="204" t="s">
        <v>6</v>
      </c>
      <c r="O51" s="204" t="s">
        <v>6</v>
      </c>
      <c r="P51" s="204" t="s">
        <v>6</v>
      </c>
      <c r="Q51" s="204" t="s">
        <v>6</v>
      </c>
      <c r="R51" s="205" t="s">
        <v>6</v>
      </c>
      <c r="S51" s="203" t="s">
        <v>6</v>
      </c>
      <c r="T51" s="204" t="s">
        <v>6</v>
      </c>
      <c r="U51" s="204" t="s">
        <v>6</v>
      </c>
      <c r="V51" s="205" t="s">
        <v>6</v>
      </c>
      <c r="W51" s="206" t="s">
        <v>6</v>
      </c>
      <c r="X51" s="206" t="s">
        <v>6</v>
      </c>
      <c r="Y51" s="203" t="s">
        <v>6</v>
      </c>
      <c r="Z51" s="204" t="s">
        <v>6</v>
      </c>
      <c r="AA51" s="204" t="s">
        <v>6</v>
      </c>
      <c r="AB51" s="206" t="s">
        <v>6</v>
      </c>
      <c r="AC51" s="205" t="s">
        <v>6</v>
      </c>
    </row>
    <row r="52" spans="2:29" x14ac:dyDescent="0.3">
      <c r="B52" s="77" t="s">
        <v>2</v>
      </c>
      <c r="C52" s="77" t="s">
        <v>434</v>
      </c>
      <c r="D52" s="77" t="s">
        <v>435</v>
      </c>
      <c r="E52" s="77" t="s">
        <v>344</v>
      </c>
      <c r="F52" s="203">
        <v>97.222222222222229</v>
      </c>
      <c r="G52" s="204">
        <v>100</v>
      </c>
      <c r="H52" s="204">
        <v>96.296296296296291</v>
      </c>
      <c r="I52" s="205">
        <v>96.296296296296291</v>
      </c>
      <c r="J52" s="206">
        <v>78.518518518518519</v>
      </c>
      <c r="K52" s="203" t="s">
        <v>6</v>
      </c>
      <c r="L52" s="204" t="s">
        <v>6</v>
      </c>
      <c r="M52" s="204" t="s">
        <v>6</v>
      </c>
      <c r="N52" s="204" t="s">
        <v>6</v>
      </c>
      <c r="O52" s="204" t="s">
        <v>6</v>
      </c>
      <c r="P52" s="204" t="s">
        <v>6</v>
      </c>
      <c r="Q52" s="204" t="s">
        <v>6</v>
      </c>
      <c r="R52" s="205" t="s">
        <v>6</v>
      </c>
      <c r="S52" s="203" t="s">
        <v>6</v>
      </c>
      <c r="T52" s="204" t="s">
        <v>6</v>
      </c>
      <c r="U52" s="204" t="s">
        <v>6</v>
      </c>
      <c r="V52" s="205" t="s">
        <v>6</v>
      </c>
      <c r="W52" s="206" t="s">
        <v>6</v>
      </c>
      <c r="X52" s="206" t="s">
        <v>6</v>
      </c>
      <c r="Y52" s="203" t="s">
        <v>6</v>
      </c>
      <c r="Z52" s="204" t="s">
        <v>6</v>
      </c>
      <c r="AA52" s="204" t="s">
        <v>6</v>
      </c>
      <c r="AB52" s="206" t="s">
        <v>6</v>
      </c>
      <c r="AC52" s="205" t="s">
        <v>6</v>
      </c>
    </row>
    <row r="53" spans="2:29" x14ac:dyDescent="0.3">
      <c r="B53" s="77" t="s">
        <v>2</v>
      </c>
      <c r="C53" s="77" t="s">
        <v>436</v>
      </c>
      <c r="D53" s="77" t="s">
        <v>437</v>
      </c>
      <c r="E53" s="77" t="s">
        <v>344</v>
      </c>
      <c r="F53" s="203">
        <v>97.777777777777771</v>
      </c>
      <c r="G53" s="204">
        <v>100</v>
      </c>
      <c r="H53" s="204">
        <v>95.555555555555557</v>
      </c>
      <c r="I53" s="205">
        <v>100</v>
      </c>
      <c r="J53" s="206">
        <v>85.18518518518519</v>
      </c>
      <c r="K53" s="203" t="s">
        <v>6</v>
      </c>
      <c r="L53" s="204" t="s">
        <v>6</v>
      </c>
      <c r="M53" s="204" t="s">
        <v>6</v>
      </c>
      <c r="N53" s="204" t="s">
        <v>6</v>
      </c>
      <c r="O53" s="204" t="s">
        <v>6</v>
      </c>
      <c r="P53" s="204" t="s">
        <v>6</v>
      </c>
      <c r="Q53" s="204" t="s">
        <v>6</v>
      </c>
      <c r="R53" s="205" t="s">
        <v>6</v>
      </c>
      <c r="S53" s="203" t="s">
        <v>6</v>
      </c>
      <c r="T53" s="204" t="s">
        <v>6</v>
      </c>
      <c r="U53" s="204" t="s">
        <v>6</v>
      </c>
      <c r="V53" s="205" t="s">
        <v>6</v>
      </c>
      <c r="W53" s="206" t="s">
        <v>6</v>
      </c>
      <c r="X53" s="206" t="s">
        <v>6</v>
      </c>
      <c r="Y53" s="203" t="s">
        <v>6</v>
      </c>
      <c r="Z53" s="204" t="s">
        <v>6</v>
      </c>
      <c r="AA53" s="204" t="s">
        <v>6</v>
      </c>
      <c r="AB53" s="206" t="s">
        <v>6</v>
      </c>
      <c r="AC53" s="205" t="s">
        <v>6</v>
      </c>
    </row>
    <row r="54" spans="2:29" x14ac:dyDescent="0.3">
      <c r="B54" s="77" t="s">
        <v>2</v>
      </c>
      <c r="C54" s="77" t="s">
        <v>475</v>
      </c>
      <c r="D54" s="77" t="s">
        <v>476</v>
      </c>
      <c r="E54" s="77" t="s">
        <v>351</v>
      </c>
      <c r="F54" s="203" t="s">
        <v>6</v>
      </c>
      <c r="G54" s="204" t="s">
        <v>6</v>
      </c>
      <c r="H54" s="204" t="s">
        <v>6</v>
      </c>
      <c r="I54" s="205" t="s">
        <v>6</v>
      </c>
      <c r="J54" s="206" t="s">
        <v>6</v>
      </c>
      <c r="K54" s="203" t="s">
        <v>6</v>
      </c>
      <c r="L54" s="204" t="s">
        <v>6</v>
      </c>
      <c r="M54" s="204" t="s">
        <v>6</v>
      </c>
      <c r="N54" s="204" t="s">
        <v>6</v>
      </c>
      <c r="O54" s="204" t="s">
        <v>6</v>
      </c>
      <c r="P54" s="204" t="s">
        <v>6</v>
      </c>
      <c r="Q54" s="204" t="s">
        <v>6</v>
      </c>
      <c r="R54" s="205" t="s">
        <v>6</v>
      </c>
      <c r="S54" s="203" t="s">
        <v>6</v>
      </c>
      <c r="T54" s="204" t="s">
        <v>6</v>
      </c>
      <c r="U54" s="204" t="s">
        <v>6</v>
      </c>
      <c r="V54" s="205" t="s">
        <v>6</v>
      </c>
      <c r="W54" s="206" t="s">
        <v>6</v>
      </c>
      <c r="X54" s="206" t="s">
        <v>6</v>
      </c>
      <c r="Y54" s="203">
        <v>82.407407407407405</v>
      </c>
      <c r="Z54" s="204">
        <v>91.071428571428569</v>
      </c>
      <c r="AA54" s="204">
        <v>71.428571428571431</v>
      </c>
      <c r="AB54" s="206">
        <v>5.882352941176471</v>
      </c>
      <c r="AC54" s="205">
        <v>72</v>
      </c>
    </row>
    <row r="55" spans="2:29" x14ac:dyDescent="0.3">
      <c r="B55" s="77" t="s">
        <v>2</v>
      </c>
      <c r="C55" s="77" t="s">
        <v>438</v>
      </c>
      <c r="D55" s="77" t="s">
        <v>439</v>
      </c>
      <c r="E55" s="77" t="s">
        <v>351</v>
      </c>
      <c r="F55" s="203">
        <v>95.740740740740748</v>
      </c>
      <c r="G55" s="204">
        <v>100</v>
      </c>
      <c r="H55" s="204">
        <v>91.851851851851848</v>
      </c>
      <c r="I55" s="205">
        <v>99.259259259259252</v>
      </c>
      <c r="J55" s="206">
        <v>80.740740740740748</v>
      </c>
      <c r="K55" s="203">
        <v>73.306878306878303</v>
      </c>
      <c r="L55" s="204">
        <v>96</v>
      </c>
      <c r="M55" s="204">
        <v>89.6</v>
      </c>
      <c r="N55" s="204">
        <v>72.8</v>
      </c>
      <c r="O55" s="204">
        <v>64.444444444444443</v>
      </c>
      <c r="P55" s="204">
        <v>81.481481481481481</v>
      </c>
      <c r="Q55" s="204">
        <v>74.81481481481481</v>
      </c>
      <c r="R55" s="205">
        <v>52.592592592592595</v>
      </c>
      <c r="S55" s="203">
        <v>61.296296296296298</v>
      </c>
      <c r="T55" s="204">
        <v>89.629629629629633</v>
      </c>
      <c r="U55" s="204">
        <v>67.407407407407405</v>
      </c>
      <c r="V55" s="205">
        <v>26.666666666666668</v>
      </c>
      <c r="W55" s="206">
        <v>81.866666666666674</v>
      </c>
      <c r="X55" s="206">
        <v>56.8</v>
      </c>
      <c r="Y55" s="203">
        <v>84.074074074074076</v>
      </c>
      <c r="Z55" s="204">
        <v>91.428571428571431</v>
      </c>
      <c r="AA55" s="204">
        <v>73.571428571428569</v>
      </c>
      <c r="AB55" s="206">
        <v>14.285714285714286</v>
      </c>
      <c r="AC55" s="205">
        <v>80</v>
      </c>
    </row>
    <row r="56" spans="2:29" x14ac:dyDescent="0.3">
      <c r="B56" s="77" t="s">
        <v>2</v>
      </c>
      <c r="C56" s="77" t="s">
        <v>440</v>
      </c>
      <c r="D56" s="77" t="s">
        <v>441</v>
      </c>
      <c r="E56" s="77" t="s">
        <v>351</v>
      </c>
      <c r="F56" s="203">
        <v>87.777777777777771</v>
      </c>
      <c r="G56" s="204">
        <v>100</v>
      </c>
      <c r="H56" s="204">
        <v>76.296296296296291</v>
      </c>
      <c r="I56" s="205">
        <v>98.518518518518519</v>
      </c>
      <c r="J56" s="206">
        <v>97.037037037037038</v>
      </c>
      <c r="K56" s="203">
        <v>63.13051146384479</v>
      </c>
      <c r="L56" s="204">
        <v>85.757575757575765</v>
      </c>
      <c r="M56" s="204">
        <v>71.944444444444443</v>
      </c>
      <c r="N56" s="204">
        <v>55.466666666666669</v>
      </c>
      <c r="O56" s="204">
        <v>49.876543209876544</v>
      </c>
      <c r="P56" s="204">
        <v>66.913580246913583</v>
      </c>
      <c r="Q56" s="204">
        <v>67.65432098765433</v>
      </c>
      <c r="R56" s="205">
        <v>54.074074074074076</v>
      </c>
      <c r="S56" s="203">
        <v>56.925925925925924</v>
      </c>
      <c r="T56" s="204">
        <v>75.370370370370367</v>
      </c>
      <c r="U56" s="204">
        <v>57.407407407407405</v>
      </c>
      <c r="V56" s="205">
        <v>37.777777777777779</v>
      </c>
      <c r="W56" s="206">
        <v>71.666666666666671</v>
      </c>
      <c r="X56" s="206">
        <v>68.611111111111114</v>
      </c>
      <c r="Y56" s="203">
        <v>69.382716049382722</v>
      </c>
      <c r="Z56" s="204">
        <v>80.238095238095255</v>
      </c>
      <c r="AA56" s="204">
        <v>53.571428571428569</v>
      </c>
      <c r="AB56" s="206">
        <v>25</v>
      </c>
      <c r="AC56" s="205">
        <v>70</v>
      </c>
    </row>
    <row r="57" spans="2:29" x14ac:dyDescent="0.3">
      <c r="B57" s="77" t="s">
        <v>2</v>
      </c>
      <c r="C57" s="77" t="s">
        <v>442</v>
      </c>
      <c r="D57" s="77" t="s">
        <v>443</v>
      </c>
      <c r="E57" s="77" t="s">
        <v>344</v>
      </c>
      <c r="F57" s="203">
        <v>90.681818181818187</v>
      </c>
      <c r="G57" s="204">
        <v>100</v>
      </c>
      <c r="H57" s="204">
        <v>83.63636363636364</v>
      </c>
      <c r="I57" s="205">
        <v>95.454545454545453</v>
      </c>
      <c r="J57" s="206">
        <v>92.727272727272734</v>
      </c>
      <c r="K57" s="203" t="s">
        <v>6</v>
      </c>
      <c r="L57" s="204" t="s">
        <v>6</v>
      </c>
      <c r="M57" s="204" t="s">
        <v>6</v>
      </c>
      <c r="N57" s="204" t="s">
        <v>6</v>
      </c>
      <c r="O57" s="204" t="s">
        <v>6</v>
      </c>
      <c r="P57" s="204" t="s">
        <v>6</v>
      </c>
      <c r="Q57" s="204" t="s">
        <v>6</v>
      </c>
      <c r="R57" s="205" t="s">
        <v>6</v>
      </c>
      <c r="S57" s="203" t="s">
        <v>6</v>
      </c>
      <c r="T57" s="204" t="s">
        <v>6</v>
      </c>
      <c r="U57" s="204" t="s">
        <v>6</v>
      </c>
      <c r="V57" s="205" t="s">
        <v>6</v>
      </c>
      <c r="W57" s="206" t="s">
        <v>6</v>
      </c>
      <c r="X57" s="206" t="s">
        <v>6</v>
      </c>
      <c r="Y57" s="203" t="s">
        <v>6</v>
      </c>
      <c r="Z57" s="204" t="s">
        <v>6</v>
      </c>
      <c r="AA57" s="204" t="s">
        <v>6</v>
      </c>
      <c r="AB57" s="206" t="s">
        <v>6</v>
      </c>
      <c r="AC57" s="205" t="s">
        <v>6</v>
      </c>
    </row>
    <row r="58" spans="2:29" x14ac:dyDescent="0.3">
      <c r="B58" s="77" t="s">
        <v>2</v>
      </c>
      <c r="C58" s="77" t="s">
        <v>444</v>
      </c>
      <c r="D58" s="77" t="s">
        <v>445</v>
      </c>
      <c r="E58" s="77" t="s">
        <v>351</v>
      </c>
      <c r="F58" s="203">
        <v>88.518518518518519</v>
      </c>
      <c r="G58" s="204">
        <v>100</v>
      </c>
      <c r="H58" s="204">
        <v>77.037037037037038</v>
      </c>
      <c r="I58" s="205">
        <v>100</v>
      </c>
      <c r="J58" s="206">
        <v>91.111111111111114</v>
      </c>
      <c r="K58" s="203">
        <v>52.114638447971771</v>
      </c>
      <c r="L58" s="204">
        <v>79.090909090909093</v>
      </c>
      <c r="M58" s="204">
        <v>60</v>
      </c>
      <c r="N58" s="204">
        <v>53.333333333333336</v>
      </c>
      <c r="O58" s="204">
        <v>34.814814814814817</v>
      </c>
      <c r="P58" s="204">
        <v>57.037037037037038</v>
      </c>
      <c r="Q58" s="204">
        <v>51.111111111111114</v>
      </c>
      <c r="R58" s="205">
        <v>37.777777777777779</v>
      </c>
      <c r="S58" s="203">
        <v>57.52</v>
      </c>
      <c r="T58" s="204">
        <v>75.2</v>
      </c>
      <c r="U58" s="204">
        <v>57.6</v>
      </c>
      <c r="V58" s="205">
        <v>39.166666666666664</v>
      </c>
      <c r="W58" s="206">
        <v>73.333333333333329</v>
      </c>
      <c r="X58" s="206">
        <v>67.826086956521735</v>
      </c>
      <c r="Y58" s="203">
        <v>68.148148148148152</v>
      </c>
      <c r="Z58" s="204">
        <v>82.142857142857139</v>
      </c>
      <c r="AA58" s="204">
        <v>49.285714285714285</v>
      </c>
      <c r="AB58" s="206">
        <v>30.681818181818183</v>
      </c>
      <c r="AC58" s="205">
        <v>45.454545454545453</v>
      </c>
    </row>
    <row r="59" spans="2:29" x14ac:dyDescent="0.3">
      <c r="B59" s="77" t="s">
        <v>2</v>
      </c>
      <c r="C59" s="77" t="s">
        <v>446</v>
      </c>
      <c r="D59" s="77" t="s">
        <v>447</v>
      </c>
      <c r="E59" s="77" t="s">
        <v>351</v>
      </c>
      <c r="F59" s="203">
        <v>68.043478260869563</v>
      </c>
      <c r="G59" s="204">
        <v>84.347826086956516</v>
      </c>
      <c r="H59" s="204">
        <v>57.391304347826086</v>
      </c>
      <c r="I59" s="205">
        <v>73.043478260869563</v>
      </c>
      <c r="J59" s="206">
        <v>92.173913043478265</v>
      </c>
      <c r="K59" s="203">
        <v>45.486542443064181</v>
      </c>
      <c r="L59" s="204">
        <v>94.285714285714292</v>
      </c>
      <c r="M59" s="204">
        <v>62.222222222222221</v>
      </c>
      <c r="N59" s="204">
        <v>54.117647058823529</v>
      </c>
      <c r="O59" s="204">
        <v>39.130434782608695</v>
      </c>
      <c r="P59" s="204">
        <v>52.173913043478258</v>
      </c>
      <c r="Q59" s="204">
        <v>51.304347826086953</v>
      </c>
      <c r="R59" s="205">
        <v>26.086956521739129</v>
      </c>
      <c r="S59" s="203">
        <v>64.066666666666663</v>
      </c>
      <c r="T59" s="204">
        <v>84.444444444444443</v>
      </c>
      <c r="U59" s="204">
        <v>62.222222222222221</v>
      </c>
      <c r="V59" s="205">
        <v>45.238095238095241</v>
      </c>
      <c r="W59" s="206">
        <v>73.529411764705884</v>
      </c>
      <c r="X59" s="206">
        <v>53.571428571428569</v>
      </c>
      <c r="Y59" s="203" t="s">
        <v>6</v>
      </c>
      <c r="Z59" s="204" t="s">
        <v>6</v>
      </c>
      <c r="AA59" s="204" t="s">
        <v>6</v>
      </c>
      <c r="AB59" s="206" t="s">
        <v>6</v>
      </c>
      <c r="AC59" s="205" t="s">
        <v>6</v>
      </c>
    </row>
    <row r="60" spans="2:29" x14ac:dyDescent="0.3">
      <c r="B60" s="77" t="s">
        <v>2</v>
      </c>
      <c r="C60" s="77" t="s">
        <v>448</v>
      </c>
      <c r="D60" s="77" t="s">
        <v>449</v>
      </c>
      <c r="E60" s="77" t="s">
        <v>344</v>
      </c>
      <c r="F60" s="203">
        <v>94.259259259259252</v>
      </c>
      <c r="G60" s="204">
        <v>95.555555555555557</v>
      </c>
      <c r="H60" s="204">
        <v>95.555555555555557</v>
      </c>
      <c r="I60" s="205">
        <v>90.370370370370367</v>
      </c>
      <c r="J60" s="206">
        <v>77.037037037037038</v>
      </c>
      <c r="K60" s="203" t="s">
        <v>6</v>
      </c>
      <c r="L60" s="204" t="s">
        <v>6</v>
      </c>
      <c r="M60" s="204" t="s">
        <v>6</v>
      </c>
      <c r="N60" s="204" t="s">
        <v>6</v>
      </c>
      <c r="O60" s="204" t="s">
        <v>6</v>
      </c>
      <c r="P60" s="204" t="s">
        <v>6</v>
      </c>
      <c r="Q60" s="204" t="s">
        <v>6</v>
      </c>
      <c r="R60" s="205" t="s">
        <v>6</v>
      </c>
      <c r="S60" s="203" t="s">
        <v>6</v>
      </c>
      <c r="T60" s="204" t="s">
        <v>6</v>
      </c>
      <c r="U60" s="204" t="s">
        <v>6</v>
      </c>
      <c r="V60" s="205" t="s">
        <v>6</v>
      </c>
      <c r="W60" s="206" t="s">
        <v>6</v>
      </c>
      <c r="X60" s="206" t="s">
        <v>6</v>
      </c>
      <c r="Y60" s="203" t="s">
        <v>6</v>
      </c>
      <c r="Z60" s="204" t="s">
        <v>6</v>
      </c>
      <c r="AA60" s="204" t="s">
        <v>6</v>
      </c>
      <c r="AB60" s="206" t="s">
        <v>6</v>
      </c>
      <c r="AC60" s="205" t="s">
        <v>6</v>
      </c>
    </row>
    <row r="61" spans="2:29" x14ac:dyDescent="0.3">
      <c r="B61" s="77" t="s">
        <v>2</v>
      </c>
      <c r="C61" s="77" t="s">
        <v>450</v>
      </c>
      <c r="D61" s="77" t="s">
        <v>451</v>
      </c>
      <c r="E61" s="77" t="s">
        <v>344</v>
      </c>
      <c r="F61" s="203">
        <v>96.296296296296291</v>
      </c>
      <c r="G61" s="204">
        <v>100</v>
      </c>
      <c r="H61" s="204">
        <v>95.555555555555557</v>
      </c>
      <c r="I61" s="205">
        <v>94.074074074074076</v>
      </c>
      <c r="J61" s="206">
        <v>87.777777777777771</v>
      </c>
      <c r="K61" s="203" t="s">
        <v>6</v>
      </c>
      <c r="L61" s="204" t="s">
        <v>6</v>
      </c>
      <c r="M61" s="204" t="s">
        <v>6</v>
      </c>
      <c r="N61" s="204" t="s">
        <v>6</v>
      </c>
      <c r="O61" s="204" t="s">
        <v>6</v>
      </c>
      <c r="P61" s="204" t="s">
        <v>6</v>
      </c>
      <c r="Q61" s="204" t="s">
        <v>6</v>
      </c>
      <c r="R61" s="205" t="s">
        <v>6</v>
      </c>
      <c r="S61" s="203" t="s">
        <v>6</v>
      </c>
      <c r="T61" s="204" t="s">
        <v>6</v>
      </c>
      <c r="U61" s="204" t="s">
        <v>6</v>
      </c>
      <c r="V61" s="205" t="s">
        <v>6</v>
      </c>
      <c r="W61" s="206" t="s">
        <v>6</v>
      </c>
      <c r="X61" s="206" t="s">
        <v>6</v>
      </c>
      <c r="Y61" s="203" t="s">
        <v>6</v>
      </c>
      <c r="Z61" s="204" t="s">
        <v>6</v>
      </c>
      <c r="AA61" s="204" t="s">
        <v>6</v>
      </c>
      <c r="AB61" s="206" t="s">
        <v>6</v>
      </c>
      <c r="AC61" s="205" t="s">
        <v>6</v>
      </c>
    </row>
    <row r="62" spans="2:29" x14ac:dyDescent="0.3">
      <c r="B62" s="77" t="s">
        <v>2</v>
      </c>
      <c r="C62" s="77" t="s">
        <v>452</v>
      </c>
      <c r="D62" s="77" t="s">
        <v>453</v>
      </c>
      <c r="E62" s="77" t="s">
        <v>344</v>
      </c>
      <c r="F62" s="203">
        <v>89.074074074074076</v>
      </c>
      <c r="G62" s="204">
        <v>94.074074074074076</v>
      </c>
      <c r="H62" s="204">
        <v>86.666666666666671</v>
      </c>
      <c r="I62" s="205">
        <v>88.888888888888886</v>
      </c>
      <c r="J62" s="206">
        <v>89.629629629629633</v>
      </c>
      <c r="K62" s="203" t="s">
        <v>6</v>
      </c>
      <c r="L62" s="204" t="s">
        <v>6</v>
      </c>
      <c r="M62" s="204" t="s">
        <v>6</v>
      </c>
      <c r="N62" s="204" t="s">
        <v>6</v>
      </c>
      <c r="O62" s="204" t="s">
        <v>6</v>
      </c>
      <c r="P62" s="204" t="s">
        <v>6</v>
      </c>
      <c r="Q62" s="204" t="s">
        <v>6</v>
      </c>
      <c r="R62" s="205" t="s">
        <v>6</v>
      </c>
      <c r="S62" s="203" t="s">
        <v>6</v>
      </c>
      <c r="T62" s="204" t="s">
        <v>6</v>
      </c>
      <c r="U62" s="204" t="s">
        <v>6</v>
      </c>
      <c r="V62" s="205" t="s">
        <v>6</v>
      </c>
      <c r="W62" s="206" t="s">
        <v>6</v>
      </c>
      <c r="X62" s="206" t="s">
        <v>6</v>
      </c>
      <c r="Y62" s="203" t="s">
        <v>6</v>
      </c>
      <c r="Z62" s="204" t="s">
        <v>6</v>
      </c>
      <c r="AA62" s="204" t="s">
        <v>6</v>
      </c>
      <c r="AB62" s="206" t="s">
        <v>6</v>
      </c>
      <c r="AC62" s="205" t="s">
        <v>6</v>
      </c>
    </row>
    <row r="63" spans="2:29" x14ac:dyDescent="0.3">
      <c r="B63" s="77" t="s">
        <v>776</v>
      </c>
      <c r="C63" s="77" t="s">
        <v>815</v>
      </c>
      <c r="D63" s="77" t="s">
        <v>816</v>
      </c>
      <c r="E63" s="77" t="s">
        <v>351</v>
      </c>
      <c r="F63" s="203">
        <v>100</v>
      </c>
      <c r="G63" s="204">
        <v>100</v>
      </c>
      <c r="H63" s="204">
        <v>100</v>
      </c>
      <c r="I63" s="205">
        <v>100</v>
      </c>
      <c r="J63" s="206">
        <v>100</v>
      </c>
      <c r="K63" s="203">
        <v>82.151675485008838</v>
      </c>
      <c r="L63" s="204">
        <v>100</v>
      </c>
      <c r="M63" s="204">
        <v>96</v>
      </c>
      <c r="N63" s="204">
        <v>92</v>
      </c>
      <c r="O63" s="204">
        <v>62.962962962962962</v>
      </c>
      <c r="P63" s="204">
        <v>88.888888888888886</v>
      </c>
      <c r="Q63" s="204">
        <v>74.074074074074076</v>
      </c>
      <c r="R63" s="205">
        <v>62.962962962962962</v>
      </c>
      <c r="S63" s="203">
        <v>85.259259259259252</v>
      </c>
      <c r="T63" s="204">
        <v>100</v>
      </c>
      <c r="U63" s="204">
        <v>92.592592592592595</v>
      </c>
      <c r="V63" s="205">
        <v>62.962962962962962</v>
      </c>
      <c r="W63" s="206">
        <v>100</v>
      </c>
      <c r="X63" s="206">
        <v>92</v>
      </c>
      <c r="Y63" s="203">
        <v>72.222222222222229</v>
      </c>
      <c r="Z63" s="204">
        <v>85.714285714285708</v>
      </c>
      <c r="AA63" s="204">
        <v>60.714285714285715</v>
      </c>
      <c r="AB63" s="206">
        <v>35</v>
      </c>
      <c r="AC63" s="205">
        <v>38.46153846153846</v>
      </c>
    </row>
    <row r="64" spans="2:29" x14ac:dyDescent="0.3">
      <c r="B64" s="77" t="s">
        <v>776</v>
      </c>
      <c r="C64" s="77" t="s">
        <v>817</v>
      </c>
      <c r="D64" s="77" t="s">
        <v>818</v>
      </c>
      <c r="E64" s="77" t="s">
        <v>351</v>
      </c>
      <c r="F64" s="203">
        <v>100</v>
      </c>
      <c r="G64" s="204">
        <v>100</v>
      </c>
      <c r="H64" s="204">
        <v>100</v>
      </c>
      <c r="I64" s="205">
        <v>100</v>
      </c>
      <c r="J64" s="206">
        <v>96.15384615384616</v>
      </c>
      <c r="K64" s="203">
        <v>77.582417582417577</v>
      </c>
      <c r="L64" s="204">
        <v>96.15384615384616</v>
      </c>
      <c r="M64" s="204">
        <v>96</v>
      </c>
      <c r="N64" s="204">
        <v>84</v>
      </c>
      <c r="O64" s="204">
        <v>65.384615384615387</v>
      </c>
      <c r="P64" s="204">
        <v>84.615384615384613</v>
      </c>
      <c r="Q64" s="204">
        <v>65.384615384615387</v>
      </c>
      <c r="R64" s="205">
        <v>53.846153846153847</v>
      </c>
      <c r="S64" s="203">
        <v>84.65384615384616</v>
      </c>
      <c r="T64" s="204">
        <v>100</v>
      </c>
      <c r="U64" s="204">
        <v>88.461538461538467</v>
      </c>
      <c r="V64" s="205">
        <v>64</v>
      </c>
      <c r="W64" s="206">
        <v>91.666666666666671</v>
      </c>
      <c r="X64" s="206">
        <v>100</v>
      </c>
      <c r="Y64" s="203">
        <v>67.307692307692307</v>
      </c>
      <c r="Z64" s="204">
        <v>77.777777777777771</v>
      </c>
      <c r="AA64" s="204">
        <v>51.851851851851855</v>
      </c>
      <c r="AB64" s="206">
        <v>36.842105263157897</v>
      </c>
      <c r="AC64" s="205">
        <v>40</v>
      </c>
    </row>
    <row r="65" spans="2:29" x14ac:dyDescent="0.3">
      <c r="B65" s="77" t="s">
        <v>776</v>
      </c>
      <c r="C65" s="77" t="s">
        <v>819</v>
      </c>
      <c r="D65" s="77" t="s">
        <v>820</v>
      </c>
      <c r="E65" s="77" t="s">
        <v>351</v>
      </c>
      <c r="F65" s="203">
        <v>100</v>
      </c>
      <c r="G65" s="204">
        <v>100</v>
      </c>
      <c r="H65" s="204">
        <v>100</v>
      </c>
      <c r="I65" s="205">
        <v>100</v>
      </c>
      <c r="J65" s="206">
        <v>96.296296296296291</v>
      </c>
      <c r="K65" s="203">
        <v>70.440917107583772</v>
      </c>
      <c r="L65" s="204">
        <v>96.15384615384616</v>
      </c>
      <c r="M65" s="204">
        <v>91.666666666666671</v>
      </c>
      <c r="N65" s="204">
        <v>86.956521739130437</v>
      </c>
      <c r="O65" s="204">
        <v>59.25925925925926</v>
      </c>
      <c r="P65" s="204">
        <v>59.25925925925926</v>
      </c>
      <c r="Q65" s="204">
        <v>51.851851851851855</v>
      </c>
      <c r="R65" s="205">
        <v>62.962962962962962</v>
      </c>
      <c r="S65" s="203">
        <v>76.629629629629633</v>
      </c>
      <c r="T65" s="204">
        <v>100</v>
      </c>
      <c r="U65" s="204">
        <v>85.18518518518519</v>
      </c>
      <c r="V65" s="205">
        <v>42.307692307692307</v>
      </c>
      <c r="W65" s="206">
        <v>100</v>
      </c>
      <c r="X65" s="206">
        <v>91.666666666666671</v>
      </c>
      <c r="Y65" s="203">
        <v>59.25925925925926</v>
      </c>
      <c r="Z65" s="204">
        <v>64.285714285714292</v>
      </c>
      <c r="AA65" s="204">
        <v>57.142857142857146</v>
      </c>
      <c r="AB65" s="206">
        <v>25</v>
      </c>
      <c r="AC65" s="205">
        <v>53.333333333333336</v>
      </c>
    </row>
    <row r="66" spans="2:29" x14ac:dyDescent="0.3">
      <c r="B66" s="77" t="s">
        <v>776</v>
      </c>
      <c r="C66" s="77" t="s">
        <v>821</v>
      </c>
      <c r="D66" s="77" t="s">
        <v>822</v>
      </c>
      <c r="E66" s="77" t="s">
        <v>351</v>
      </c>
      <c r="F66" s="203">
        <v>98.148148148148152</v>
      </c>
      <c r="G66" s="204">
        <v>100</v>
      </c>
      <c r="H66" s="204">
        <v>96.296296296296291</v>
      </c>
      <c r="I66" s="205">
        <v>100</v>
      </c>
      <c r="J66" s="206">
        <v>92.592592592592595</v>
      </c>
      <c r="K66" s="203">
        <v>73.544973544973544</v>
      </c>
      <c r="L66" s="204">
        <v>96.296296296296291</v>
      </c>
      <c r="M66" s="204">
        <v>92.592592592592595</v>
      </c>
      <c r="N66" s="204">
        <v>85.18518518518519</v>
      </c>
      <c r="O66" s="204">
        <v>61.53846153846154</v>
      </c>
      <c r="P66" s="204">
        <v>62.962962962962962</v>
      </c>
      <c r="Q66" s="204">
        <v>51.851851851851855</v>
      </c>
      <c r="R66" s="205">
        <v>62.962962962962962</v>
      </c>
      <c r="S66" s="203">
        <v>71.884615384615387</v>
      </c>
      <c r="T66" s="204">
        <v>100</v>
      </c>
      <c r="U66" s="204">
        <v>73.07692307692308</v>
      </c>
      <c r="V66" s="205">
        <v>42.307692307692307</v>
      </c>
      <c r="W66" s="206">
        <v>95.652173913043484</v>
      </c>
      <c r="X66" s="206">
        <v>90.909090909090907</v>
      </c>
      <c r="Y66" s="203" t="s">
        <v>6</v>
      </c>
      <c r="Z66" s="204" t="s">
        <v>6</v>
      </c>
      <c r="AA66" s="204" t="s">
        <v>6</v>
      </c>
      <c r="AB66" s="206" t="s">
        <v>6</v>
      </c>
      <c r="AC66" s="205" t="s">
        <v>6</v>
      </c>
    </row>
    <row r="67" spans="2:29" x14ac:dyDescent="0.3">
      <c r="B67" s="77" t="s">
        <v>776</v>
      </c>
      <c r="C67" s="77" t="s">
        <v>823</v>
      </c>
      <c r="D67" s="77" t="s">
        <v>824</v>
      </c>
      <c r="E67" s="77" t="s">
        <v>351</v>
      </c>
      <c r="F67" s="203">
        <v>100</v>
      </c>
      <c r="G67" s="204">
        <v>100</v>
      </c>
      <c r="H67" s="204">
        <v>100</v>
      </c>
      <c r="I67" s="205">
        <v>100</v>
      </c>
      <c r="J67" s="206">
        <v>96.296296296296291</v>
      </c>
      <c r="K67" s="203">
        <v>84.038800705467366</v>
      </c>
      <c r="L67" s="204">
        <v>100</v>
      </c>
      <c r="M67" s="204">
        <v>100</v>
      </c>
      <c r="N67" s="204">
        <v>92.307692307692307</v>
      </c>
      <c r="O67" s="204">
        <v>74.074074074074076</v>
      </c>
      <c r="P67" s="204">
        <v>85.18518518518519</v>
      </c>
      <c r="Q67" s="204">
        <v>77.777777777777771</v>
      </c>
      <c r="R67" s="205">
        <v>59.25925925925926</v>
      </c>
      <c r="S67" s="203">
        <v>84.037037037037038</v>
      </c>
      <c r="T67" s="204">
        <v>100</v>
      </c>
      <c r="U67" s="204">
        <v>92.592592592592595</v>
      </c>
      <c r="V67" s="205">
        <v>57.692307692307693</v>
      </c>
      <c r="W67" s="206">
        <v>100</v>
      </c>
      <c r="X67" s="206">
        <v>88.461538461538467</v>
      </c>
      <c r="Y67" s="203">
        <v>66.666666666666671</v>
      </c>
      <c r="Z67" s="204">
        <v>78.571428571428569</v>
      </c>
      <c r="AA67" s="204">
        <v>57.142857142857146</v>
      </c>
      <c r="AB67" s="206">
        <v>26.315789473684209</v>
      </c>
      <c r="AC67" s="205">
        <v>40</v>
      </c>
    </row>
    <row r="68" spans="2:29" x14ac:dyDescent="0.3">
      <c r="B68" s="77" t="s">
        <v>776</v>
      </c>
      <c r="C68" s="77" t="s">
        <v>825</v>
      </c>
      <c r="D68" s="77" t="s">
        <v>826</v>
      </c>
      <c r="E68" s="77" t="s">
        <v>351</v>
      </c>
      <c r="F68" s="203">
        <v>100</v>
      </c>
      <c r="G68" s="204">
        <v>100</v>
      </c>
      <c r="H68" s="204">
        <v>100</v>
      </c>
      <c r="I68" s="205">
        <v>100</v>
      </c>
      <c r="J68" s="206">
        <v>96.296296296296291</v>
      </c>
      <c r="K68" s="203">
        <v>82.045855379188708</v>
      </c>
      <c r="L68" s="204">
        <v>96.296296296296291</v>
      </c>
      <c r="M68" s="204">
        <v>96</v>
      </c>
      <c r="N68" s="204">
        <v>92.307692307692307</v>
      </c>
      <c r="O68" s="204">
        <v>66.666666666666671</v>
      </c>
      <c r="P68" s="204">
        <v>77.777777777777771</v>
      </c>
      <c r="Q68" s="204">
        <v>85.18518518518519</v>
      </c>
      <c r="R68" s="205">
        <v>66.666666666666671</v>
      </c>
      <c r="S68" s="203">
        <v>84.037037037037038</v>
      </c>
      <c r="T68" s="204">
        <v>92.592592592592595</v>
      </c>
      <c r="U68" s="204">
        <v>92.592592592592595</v>
      </c>
      <c r="V68" s="205">
        <v>66.666666666666671</v>
      </c>
      <c r="W68" s="206">
        <v>100</v>
      </c>
      <c r="X68" s="206">
        <v>92</v>
      </c>
      <c r="Y68" s="203">
        <v>90.740740740740748</v>
      </c>
      <c r="Z68" s="204">
        <v>100</v>
      </c>
      <c r="AA68" s="204">
        <v>82.142857142857139</v>
      </c>
      <c r="AB68" s="206">
        <v>53.846153846153847</v>
      </c>
      <c r="AC68" s="205">
        <v>52.38095238095238</v>
      </c>
    </row>
    <row r="69" spans="2:29" x14ac:dyDescent="0.3">
      <c r="B69" s="77" t="s">
        <v>776</v>
      </c>
      <c r="C69" s="77" t="s">
        <v>827</v>
      </c>
      <c r="D69" s="77" t="s">
        <v>828</v>
      </c>
      <c r="E69" s="77" t="s">
        <v>351</v>
      </c>
      <c r="F69" s="203">
        <v>87</v>
      </c>
      <c r="G69" s="204">
        <v>100</v>
      </c>
      <c r="H69" s="204">
        <v>76</v>
      </c>
      <c r="I69" s="205">
        <v>96</v>
      </c>
      <c r="J69" s="206">
        <v>96</v>
      </c>
      <c r="K69" s="203">
        <v>54.914285714285718</v>
      </c>
      <c r="L69" s="204">
        <v>63.636363636363633</v>
      </c>
      <c r="M69" s="204">
        <v>54.545454545454547</v>
      </c>
      <c r="N69" s="204">
        <v>52.173913043478258</v>
      </c>
      <c r="O69" s="204">
        <v>28</v>
      </c>
      <c r="P69" s="204">
        <v>68</v>
      </c>
      <c r="Q69" s="204">
        <v>72</v>
      </c>
      <c r="R69" s="205">
        <v>52</v>
      </c>
      <c r="S69" s="203">
        <v>60.913043478260867</v>
      </c>
      <c r="T69" s="204">
        <v>73.913043478260875</v>
      </c>
      <c r="U69" s="204">
        <v>65.217391304347828</v>
      </c>
      <c r="V69" s="205">
        <v>43.478260869565219</v>
      </c>
      <c r="W69" s="206">
        <v>68.181818181818187</v>
      </c>
      <c r="X69" s="206">
        <v>66.666666666666671</v>
      </c>
      <c r="Y69" s="203">
        <v>70</v>
      </c>
      <c r="Z69" s="204">
        <v>84.615384615384613</v>
      </c>
      <c r="AA69" s="204">
        <v>57.692307692307693</v>
      </c>
      <c r="AB69" s="206">
        <v>28</v>
      </c>
      <c r="AC69" s="205">
        <v>30.76923076923077</v>
      </c>
    </row>
    <row r="70" spans="2:29" x14ac:dyDescent="0.3">
      <c r="B70" s="77" t="s">
        <v>776</v>
      </c>
      <c r="C70" s="77" t="s">
        <v>829</v>
      </c>
      <c r="D70" s="77" t="s">
        <v>830</v>
      </c>
      <c r="E70" s="77" t="s">
        <v>351</v>
      </c>
      <c r="F70" s="203">
        <v>90.909090909090907</v>
      </c>
      <c r="G70" s="204">
        <v>95.454545454545453</v>
      </c>
      <c r="H70" s="204">
        <v>86.36363636363636</v>
      </c>
      <c r="I70" s="205">
        <v>95.454545454545453</v>
      </c>
      <c r="J70" s="206">
        <v>100</v>
      </c>
      <c r="K70" s="203">
        <v>61.428571428571423</v>
      </c>
      <c r="L70" s="204">
        <v>85.714285714285708</v>
      </c>
      <c r="M70" s="204">
        <v>80</v>
      </c>
      <c r="N70" s="204">
        <v>85</v>
      </c>
      <c r="O70" s="204">
        <v>36.363636363636367</v>
      </c>
      <c r="P70" s="204">
        <v>50</v>
      </c>
      <c r="Q70" s="204">
        <v>45.454545454545453</v>
      </c>
      <c r="R70" s="205">
        <v>59.090909090909093</v>
      </c>
      <c r="S70" s="203">
        <v>75.099999999999994</v>
      </c>
      <c r="T70" s="204">
        <v>85</v>
      </c>
      <c r="U70" s="204">
        <v>85</v>
      </c>
      <c r="V70" s="205">
        <v>55</v>
      </c>
      <c r="W70" s="206">
        <v>85</v>
      </c>
      <c r="X70" s="206">
        <v>84.21052631578948</v>
      </c>
      <c r="Y70" s="203">
        <v>59.090909090909093</v>
      </c>
      <c r="Z70" s="204">
        <v>69.565217391304344</v>
      </c>
      <c r="AA70" s="204">
        <v>47.826086956521742</v>
      </c>
      <c r="AB70" s="206">
        <v>42.857142857142854</v>
      </c>
      <c r="AC70" s="205">
        <v>66.666666666666671</v>
      </c>
    </row>
    <row r="71" spans="2:29" x14ac:dyDescent="0.3">
      <c r="B71" s="77" t="s">
        <v>776</v>
      </c>
      <c r="C71" s="77" t="s">
        <v>831</v>
      </c>
      <c r="D71" s="77" t="s">
        <v>832</v>
      </c>
      <c r="E71" s="77" t="s">
        <v>351</v>
      </c>
      <c r="F71" s="203">
        <v>93.269230769230774</v>
      </c>
      <c r="G71" s="204">
        <v>100</v>
      </c>
      <c r="H71" s="204">
        <v>88.461538461538467</v>
      </c>
      <c r="I71" s="205">
        <v>96.15384615384616</v>
      </c>
      <c r="J71" s="206">
        <v>84.615384615384613</v>
      </c>
      <c r="K71" s="203">
        <v>44.963369963369964</v>
      </c>
      <c r="L71" s="204">
        <v>68.181818181818187</v>
      </c>
      <c r="M71" s="204">
        <v>60.869565217391305</v>
      </c>
      <c r="N71" s="204">
        <v>52.38095238095238</v>
      </c>
      <c r="O71" s="204">
        <v>23.076923076923077</v>
      </c>
      <c r="P71" s="204">
        <v>50</v>
      </c>
      <c r="Q71" s="204">
        <v>46.153846153846153</v>
      </c>
      <c r="R71" s="205">
        <v>30.76923076923077</v>
      </c>
      <c r="S71" s="203">
        <v>71.94736842105263</v>
      </c>
      <c r="T71" s="204">
        <v>84.21052631578948</v>
      </c>
      <c r="U71" s="204">
        <v>73.684210526315795</v>
      </c>
      <c r="V71" s="205">
        <v>61.111111111111114</v>
      </c>
      <c r="W71" s="206">
        <v>93.333333333333329</v>
      </c>
      <c r="X71" s="206">
        <v>93.333333333333329</v>
      </c>
      <c r="Y71" s="203">
        <v>75</v>
      </c>
      <c r="Z71" s="204">
        <v>85.18518518518519</v>
      </c>
      <c r="AA71" s="204">
        <v>59.25925925925926</v>
      </c>
      <c r="AB71" s="206">
        <v>28.571428571428573</v>
      </c>
      <c r="AC71" s="205">
        <v>37.5</v>
      </c>
    </row>
    <row r="72" spans="2:29" x14ac:dyDescent="0.3">
      <c r="B72" s="77" t="s">
        <v>776</v>
      </c>
      <c r="C72" s="77" t="s">
        <v>833</v>
      </c>
      <c r="D72" s="77" t="s">
        <v>834</v>
      </c>
      <c r="E72" s="77" t="s">
        <v>351</v>
      </c>
      <c r="F72" s="203">
        <v>99</v>
      </c>
      <c r="G72" s="204">
        <v>100</v>
      </c>
      <c r="H72" s="204">
        <v>100</v>
      </c>
      <c r="I72" s="205">
        <v>96</v>
      </c>
      <c r="J72" s="206">
        <v>88</v>
      </c>
      <c r="K72" s="203">
        <v>52.761904761904759</v>
      </c>
      <c r="L72" s="204">
        <v>87.5</v>
      </c>
      <c r="M72" s="204">
        <v>79.166666666666671</v>
      </c>
      <c r="N72" s="204">
        <v>68.181818181818187</v>
      </c>
      <c r="O72" s="204">
        <v>28</v>
      </c>
      <c r="P72" s="204">
        <v>48</v>
      </c>
      <c r="Q72" s="204">
        <v>36</v>
      </c>
      <c r="R72" s="205">
        <v>32</v>
      </c>
      <c r="S72" s="203">
        <v>84.083333333333329</v>
      </c>
      <c r="T72" s="204">
        <v>100</v>
      </c>
      <c r="U72" s="204">
        <v>83.333333333333329</v>
      </c>
      <c r="V72" s="205">
        <v>68.181818181818187</v>
      </c>
      <c r="W72" s="206">
        <v>94.117647058823536</v>
      </c>
      <c r="X72" s="206">
        <v>94.736842105263165</v>
      </c>
      <c r="Y72" s="203">
        <v>76.3888888888889</v>
      </c>
      <c r="Z72" s="204">
        <v>84</v>
      </c>
      <c r="AA72" s="204">
        <v>66.666666666666671</v>
      </c>
      <c r="AB72" s="206">
        <v>50</v>
      </c>
      <c r="AC72" s="205">
        <v>87.5</v>
      </c>
    </row>
    <row r="73" spans="2:29" x14ac:dyDescent="0.3">
      <c r="B73" s="198" t="s">
        <v>835</v>
      </c>
      <c r="C73" s="198" t="s">
        <v>836</v>
      </c>
      <c r="D73" s="198" t="s">
        <v>837</v>
      </c>
      <c r="E73" s="198" t="s">
        <v>344</v>
      </c>
      <c r="F73" s="203">
        <v>86.111111111111114</v>
      </c>
      <c r="G73" s="204">
        <v>96.296296296296291</v>
      </c>
      <c r="H73" s="204">
        <v>77.777777777777771</v>
      </c>
      <c r="I73" s="205">
        <v>92.592592592592595</v>
      </c>
      <c r="J73" s="206">
        <v>94.81481481481481</v>
      </c>
      <c r="K73" s="203" t="s">
        <v>6</v>
      </c>
      <c r="L73" s="204" t="s">
        <v>6</v>
      </c>
      <c r="M73" s="204" t="s">
        <v>6</v>
      </c>
      <c r="N73" s="204" t="s">
        <v>6</v>
      </c>
      <c r="O73" s="204" t="s">
        <v>6</v>
      </c>
      <c r="P73" s="204" t="s">
        <v>6</v>
      </c>
      <c r="Q73" s="204" t="s">
        <v>6</v>
      </c>
      <c r="R73" s="205" t="s">
        <v>6</v>
      </c>
      <c r="S73" s="203" t="s">
        <v>6</v>
      </c>
      <c r="T73" s="204" t="s">
        <v>6</v>
      </c>
      <c r="U73" s="204" t="s">
        <v>6</v>
      </c>
      <c r="V73" s="205" t="s">
        <v>6</v>
      </c>
      <c r="W73" s="206" t="s">
        <v>6</v>
      </c>
      <c r="X73" s="206" t="s">
        <v>6</v>
      </c>
      <c r="Y73" s="203">
        <v>67.407407407407405</v>
      </c>
      <c r="Z73" s="204">
        <v>67.142857142857139</v>
      </c>
      <c r="AA73" s="204">
        <v>62.857142857142854</v>
      </c>
      <c r="AB73" s="206" t="s">
        <v>6</v>
      </c>
      <c r="AC73" s="205" t="s">
        <v>6</v>
      </c>
    </row>
    <row r="74" spans="2:29" x14ac:dyDescent="0.3">
      <c r="B74" s="77" t="s">
        <v>835</v>
      </c>
      <c r="C74" s="77" t="s">
        <v>838</v>
      </c>
      <c r="D74" s="77" t="s">
        <v>839</v>
      </c>
      <c r="E74" s="77" t="s">
        <v>344</v>
      </c>
      <c r="F74" s="203">
        <v>91.34615384615384</v>
      </c>
      <c r="G74" s="204">
        <v>96.15384615384616</v>
      </c>
      <c r="H74" s="204">
        <v>92.307692307692307</v>
      </c>
      <c r="I74" s="205">
        <v>84.615384615384613</v>
      </c>
      <c r="J74" s="206">
        <v>84.615384615384613</v>
      </c>
      <c r="K74" s="203" t="s">
        <v>6</v>
      </c>
      <c r="L74" s="204" t="s">
        <v>6</v>
      </c>
      <c r="M74" s="204" t="s">
        <v>6</v>
      </c>
      <c r="N74" s="204" t="s">
        <v>6</v>
      </c>
      <c r="O74" s="204" t="s">
        <v>6</v>
      </c>
      <c r="P74" s="204" t="s">
        <v>6</v>
      </c>
      <c r="Q74" s="204" t="s">
        <v>6</v>
      </c>
      <c r="R74" s="205" t="s">
        <v>6</v>
      </c>
      <c r="S74" s="203" t="s">
        <v>6</v>
      </c>
      <c r="T74" s="204" t="s">
        <v>6</v>
      </c>
      <c r="U74" s="204" t="s">
        <v>6</v>
      </c>
      <c r="V74" s="205" t="s">
        <v>6</v>
      </c>
      <c r="W74" s="206" t="s">
        <v>6</v>
      </c>
      <c r="X74" s="206" t="s">
        <v>6</v>
      </c>
      <c r="Y74" s="203">
        <v>40.384615384615387</v>
      </c>
      <c r="Z74" s="204">
        <v>40.74074074074074</v>
      </c>
      <c r="AA74" s="204">
        <v>37.037037037037038</v>
      </c>
      <c r="AB74" s="206" t="s">
        <v>6</v>
      </c>
      <c r="AC74" s="205" t="s">
        <v>6</v>
      </c>
    </row>
    <row r="75" spans="2:29" x14ac:dyDescent="0.3">
      <c r="B75" s="77" t="s">
        <v>835</v>
      </c>
      <c r="C75" s="77" t="s">
        <v>840</v>
      </c>
      <c r="D75" s="77" t="s">
        <v>431</v>
      </c>
      <c r="E75" s="77" t="s">
        <v>351</v>
      </c>
      <c r="F75" s="203">
        <v>93.518518518518519</v>
      </c>
      <c r="G75" s="204">
        <v>100</v>
      </c>
      <c r="H75" s="204">
        <v>88.888888888888886</v>
      </c>
      <c r="I75" s="205">
        <v>96.296296296296291</v>
      </c>
      <c r="J75" s="206">
        <v>92.592592592592595</v>
      </c>
      <c r="K75" s="203">
        <v>63.994708994708994</v>
      </c>
      <c r="L75" s="204">
        <v>92</v>
      </c>
      <c r="M75" s="204">
        <v>59.090909090909093</v>
      </c>
      <c r="N75" s="204">
        <v>54.545454545454547</v>
      </c>
      <c r="O75" s="204">
        <v>59.25925925925926</v>
      </c>
      <c r="P75" s="204">
        <v>85.18518518518519</v>
      </c>
      <c r="Q75" s="204">
        <v>70.370370370370367</v>
      </c>
      <c r="R75" s="205">
        <v>29.62962962962963</v>
      </c>
      <c r="S75" s="203">
        <v>75.400000000000006</v>
      </c>
      <c r="T75" s="204">
        <v>88</v>
      </c>
      <c r="U75" s="204">
        <v>79.166666666666671</v>
      </c>
      <c r="V75" s="205">
        <v>56.521739130434781</v>
      </c>
      <c r="W75" s="206">
        <v>86.666666666666671</v>
      </c>
      <c r="X75" s="206">
        <v>85</v>
      </c>
      <c r="Y75" s="203">
        <v>64.81481481481481</v>
      </c>
      <c r="Z75" s="204">
        <v>85.18518518518519</v>
      </c>
      <c r="AA75" s="204">
        <v>44.444444444444443</v>
      </c>
      <c r="AB75" s="206">
        <v>45</v>
      </c>
      <c r="AC75" s="205">
        <v>66.666666666666671</v>
      </c>
    </row>
    <row r="76" spans="2:29" x14ac:dyDescent="0.3">
      <c r="B76" s="77" t="s">
        <v>835</v>
      </c>
      <c r="C76" s="77" t="s">
        <v>841</v>
      </c>
      <c r="D76" s="77" t="s">
        <v>842</v>
      </c>
      <c r="E76" s="77" t="s">
        <v>351</v>
      </c>
      <c r="F76" s="203">
        <v>84.444444444444443</v>
      </c>
      <c r="G76" s="204">
        <v>91.851851851851848</v>
      </c>
      <c r="H76" s="204">
        <v>80.370370370370367</v>
      </c>
      <c r="I76" s="205">
        <v>85.18518518518519</v>
      </c>
      <c r="J76" s="206">
        <v>89.629629629629633</v>
      </c>
      <c r="K76" s="203">
        <v>33.005291005290999</v>
      </c>
      <c r="L76" s="204">
        <v>68.8</v>
      </c>
      <c r="M76" s="204">
        <v>16.25</v>
      </c>
      <c r="N76" s="204">
        <v>7.5</v>
      </c>
      <c r="O76" s="204">
        <v>22.962962962962962</v>
      </c>
      <c r="P76" s="204">
        <v>50</v>
      </c>
      <c r="Q76" s="204">
        <v>28.148148148148149</v>
      </c>
      <c r="R76" s="205">
        <v>12.592592592592593</v>
      </c>
      <c r="S76" s="203">
        <v>56.409090909090907</v>
      </c>
      <c r="T76" s="204">
        <v>80.909090909090907</v>
      </c>
      <c r="U76" s="204">
        <v>60.63492063492064</v>
      </c>
      <c r="V76" s="205">
        <v>29.82456140350877</v>
      </c>
      <c r="W76" s="206">
        <v>76.666666666666671</v>
      </c>
      <c r="X76" s="206">
        <v>54.117647058823529</v>
      </c>
      <c r="Y76" s="203">
        <v>35.925925925925924</v>
      </c>
      <c r="Z76" s="204">
        <v>41.071428571428569</v>
      </c>
      <c r="AA76" s="204">
        <v>28.214285714285715</v>
      </c>
      <c r="AB76" s="206">
        <v>31.818181818181817</v>
      </c>
      <c r="AC76" s="205">
        <v>47.619047619047628</v>
      </c>
    </row>
    <row r="77" spans="2:29" x14ac:dyDescent="0.3">
      <c r="B77" s="77" t="s">
        <v>835</v>
      </c>
      <c r="C77" s="77" t="s">
        <v>843</v>
      </c>
      <c r="D77" s="77" t="s">
        <v>844</v>
      </c>
      <c r="E77" s="77" t="s">
        <v>351</v>
      </c>
      <c r="F77" s="203">
        <v>50</v>
      </c>
      <c r="G77" s="204">
        <v>63.846153846153847</v>
      </c>
      <c r="H77" s="204">
        <v>40.769230769230766</v>
      </c>
      <c r="I77" s="205">
        <v>54.615384615384613</v>
      </c>
      <c r="J77" s="206">
        <v>86.92307692307692</v>
      </c>
      <c r="K77" s="203">
        <v>14.923809523809522</v>
      </c>
      <c r="L77" s="204">
        <v>36</v>
      </c>
      <c r="M77" s="204">
        <v>5.7142857142857144</v>
      </c>
      <c r="N77" s="204">
        <v>4.2857142857142856</v>
      </c>
      <c r="O77" s="204">
        <v>15.2</v>
      </c>
      <c r="P77" s="204">
        <v>20</v>
      </c>
      <c r="Q77" s="204">
        <v>13.6</v>
      </c>
      <c r="R77" s="205">
        <v>7.2</v>
      </c>
      <c r="S77" s="203">
        <v>52.2</v>
      </c>
      <c r="T77" s="204">
        <v>73.333333333333329</v>
      </c>
      <c r="U77" s="204">
        <v>50</v>
      </c>
      <c r="V77" s="205">
        <v>30.76923076923077</v>
      </c>
      <c r="W77" s="206">
        <v>80</v>
      </c>
      <c r="X77" s="206">
        <v>38.888888888888886</v>
      </c>
      <c r="Y77" s="203">
        <v>26.923076923076923</v>
      </c>
      <c r="Z77" s="204">
        <v>31.481481481481481</v>
      </c>
      <c r="AA77" s="204">
        <v>20.37037037037037</v>
      </c>
      <c r="AB77" s="206">
        <v>38.46153846153846</v>
      </c>
      <c r="AC77" s="205">
        <v>66.666666666666671</v>
      </c>
    </row>
    <row r="78" spans="2:29" x14ac:dyDescent="0.3">
      <c r="B78" s="77" t="s">
        <v>835</v>
      </c>
      <c r="C78" s="77" t="s">
        <v>845</v>
      </c>
      <c r="D78" s="77" t="s">
        <v>846</v>
      </c>
      <c r="E78" s="77" t="s">
        <v>351</v>
      </c>
      <c r="F78" s="203">
        <v>77.037037037037038</v>
      </c>
      <c r="G78" s="204">
        <v>81.481481481481481</v>
      </c>
      <c r="H78" s="204">
        <v>74.074074074074076</v>
      </c>
      <c r="I78" s="205">
        <v>78.518518518518519</v>
      </c>
      <c r="J78" s="206">
        <v>100</v>
      </c>
      <c r="K78" s="203">
        <v>48.597883597883595</v>
      </c>
      <c r="L78" s="204">
        <v>80.952380952380949</v>
      </c>
      <c r="M78" s="204">
        <v>61.904761904761905</v>
      </c>
      <c r="N78" s="204">
        <v>57.89473684210526</v>
      </c>
      <c r="O78" s="204">
        <v>48.148148148148145</v>
      </c>
      <c r="P78" s="204">
        <v>52.592592592592595</v>
      </c>
      <c r="Q78" s="204">
        <v>40.74074074074074</v>
      </c>
      <c r="R78" s="205">
        <v>33.333333333333336</v>
      </c>
      <c r="S78" s="203">
        <v>90.05</v>
      </c>
      <c r="T78" s="204">
        <v>95</v>
      </c>
      <c r="U78" s="204">
        <v>95</v>
      </c>
      <c r="V78" s="205">
        <v>80</v>
      </c>
      <c r="W78" s="206">
        <v>100</v>
      </c>
      <c r="X78" s="206">
        <v>92.307692307692307</v>
      </c>
      <c r="Y78" s="203" t="s">
        <v>6</v>
      </c>
      <c r="Z78" s="204" t="s">
        <v>6</v>
      </c>
      <c r="AA78" s="204" t="s">
        <v>6</v>
      </c>
      <c r="AB78" s="206" t="s">
        <v>6</v>
      </c>
      <c r="AC78" s="205" t="s">
        <v>6</v>
      </c>
    </row>
    <row r="79" spans="2:29" x14ac:dyDescent="0.3">
      <c r="B79" s="77" t="s">
        <v>835</v>
      </c>
      <c r="C79" s="77" t="s">
        <v>847</v>
      </c>
      <c r="D79" s="77" t="s">
        <v>848</v>
      </c>
      <c r="E79" s="77" t="s">
        <v>351</v>
      </c>
      <c r="F79" s="203">
        <v>95.370370370370367</v>
      </c>
      <c r="G79" s="204">
        <v>100</v>
      </c>
      <c r="H79" s="204">
        <v>92.592592592592595</v>
      </c>
      <c r="I79" s="205">
        <v>96.296296296296291</v>
      </c>
      <c r="J79" s="206">
        <v>92.592592592592595</v>
      </c>
      <c r="K79" s="203">
        <v>38.26278659611993</v>
      </c>
      <c r="L79" s="204">
        <v>81.17647058823529</v>
      </c>
      <c r="M79" s="204">
        <v>55.714285714285715</v>
      </c>
      <c r="N79" s="204">
        <v>41.53846153846154</v>
      </c>
      <c r="O79" s="204">
        <v>31.53846153846154</v>
      </c>
      <c r="P79" s="204">
        <v>38.46153846153846</v>
      </c>
      <c r="Q79" s="204">
        <v>30.76923076923077</v>
      </c>
      <c r="R79" s="205">
        <v>14.814814814814815</v>
      </c>
      <c r="S79" s="203">
        <v>79.791666666666671</v>
      </c>
      <c r="T79" s="204">
        <v>90.833333333333329</v>
      </c>
      <c r="U79" s="204">
        <v>89.565217391304344</v>
      </c>
      <c r="V79" s="205">
        <v>63.636363636363633</v>
      </c>
      <c r="W79" s="206">
        <v>100</v>
      </c>
      <c r="X79" s="206">
        <v>92.307692307692307</v>
      </c>
      <c r="Y79" s="203" t="s">
        <v>6</v>
      </c>
      <c r="Z79" s="204" t="s">
        <v>6</v>
      </c>
      <c r="AA79" s="204" t="s">
        <v>6</v>
      </c>
      <c r="AB79" s="206" t="s">
        <v>6</v>
      </c>
      <c r="AC79" s="205" t="s">
        <v>6</v>
      </c>
    </row>
    <row r="80" spans="2:29" x14ac:dyDescent="0.3">
      <c r="B80" s="77" t="s">
        <v>777</v>
      </c>
      <c r="C80" s="77" t="s">
        <v>849</v>
      </c>
      <c r="D80" s="77" t="s">
        <v>850</v>
      </c>
      <c r="E80" s="77" t="s">
        <v>344</v>
      </c>
      <c r="F80" s="203">
        <v>94.444444444444443</v>
      </c>
      <c r="G80" s="204">
        <v>96.296296296296291</v>
      </c>
      <c r="H80" s="204">
        <v>92.592592592592595</v>
      </c>
      <c r="I80" s="205">
        <v>96.296296296296291</v>
      </c>
      <c r="J80" s="206">
        <v>88.888888888888886</v>
      </c>
      <c r="K80" s="203" t="s">
        <v>6</v>
      </c>
      <c r="L80" s="204" t="s">
        <v>6</v>
      </c>
      <c r="M80" s="204" t="s">
        <v>6</v>
      </c>
      <c r="N80" s="204" t="s">
        <v>6</v>
      </c>
      <c r="O80" s="204" t="s">
        <v>6</v>
      </c>
      <c r="P80" s="204" t="s">
        <v>6</v>
      </c>
      <c r="Q80" s="204" t="s">
        <v>6</v>
      </c>
      <c r="R80" s="205" t="s">
        <v>6</v>
      </c>
      <c r="S80" s="203" t="s">
        <v>6</v>
      </c>
      <c r="T80" s="204" t="s">
        <v>6</v>
      </c>
      <c r="U80" s="204" t="s">
        <v>6</v>
      </c>
      <c r="V80" s="205" t="s">
        <v>6</v>
      </c>
      <c r="W80" s="206" t="s">
        <v>6</v>
      </c>
      <c r="X80" s="206" t="s">
        <v>6</v>
      </c>
      <c r="Y80" s="203">
        <v>79.629629629629633</v>
      </c>
      <c r="Z80" s="204">
        <v>82.142857142857139</v>
      </c>
      <c r="AA80" s="204">
        <v>71.428571428571431</v>
      </c>
      <c r="AB80" s="206" t="s">
        <v>6</v>
      </c>
      <c r="AC80" s="205" t="s">
        <v>6</v>
      </c>
    </row>
    <row r="81" spans="2:29" x14ac:dyDescent="0.3">
      <c r="B81" s="77" t="s">
        <v>777</v>
      </c>
      <c r="C81" s="77" t="s">
        <v>851</v>
      </c>
      <c r="D81" s="77" t="s">
        <v>852</v>
      </c>
      <c r="E81" s="77" t="s">
        <v>344</v>
      </c>
      <c r="F81" s="203">
        <v>95</v>
      </c>
      <c r="G81" s="204">
        <v>97.037037037037038</v>
      </c>
      <c r="H81" s="204">
        <v>93.333333333333329</v>
      </c>
      <c r="I81" s="205">
        <v>96.296296296296291</v>
      </c>
      <c r="J81" s="206">
        <v>92.592592592592595</v>
      </c>
      <c r="K81" s="203" t="s">
        <v>6</v>
      </c>
      <c r="L81" s="204" t="s">
        <v>6</v>
      </c>
      <c r="M81" s="204" t="s">
        <v>6</v>
      </c>
      <c r="N81" s="204" t="s">
        <v>6</v>
      </c>
      <c r="O81" s="204" t="s">
        <v>6</v>
      </c>
      <c r="P81" s="204" t="s">
        <v>6</v>
      </c>
      <c r="Q81" s="204" t="s">
        <v>6</v>
      </c>
      <c r="R81" s="205" t="s">
        <v>6</v>
      </c>
      <c r="S81" s="203" t="s">
        <v>6</v>
      </c>
      <c r="T81" s="204" t="s">
        <v>6</v>
      </c>
      <c r="U81" s="204" t="s">
        <v>6</v>
      </c>
      <c r="V81" s="205" t="s">
        <v>6</v>
      </c>
      <c r="W81" s="206" t="s">
        <v>6</v>
      </c>
      <c r="X81" s="206" t="s">
        <v>6</v>
      </c>
      <c r="Y81" s="203">
        <v>80.370370370370367</v>
      </c>
      <c r="Z81" s="204">
        <v>80</v>
      </c>
      <c r="AA81" s="204">
        <v>75</v>
      </c>
      <c r="AB81" s="206" t="s">
        <v>6</v>
      </c>
      <c r="AC81" s="205" t="s">
        <v>6</v>
      </c>
    </row>
    <row r="82" spans="2:29" x14ac:dyDescent="0.3">
      <c r="B82" s="77" t="s">
        <v>777</v>
      </c>
      <c r="C82" s="77" t="s">
        <v>853</v>
      </c>
      <c r="D82" s="77" t="s">
        <v>854</v>
      </c>
      <c r="E82" s="77" t="s">
        <v>351</v>
      </c>
      <c r="F82" s="203">
        <v>90.740740740740748</v>
      </c>
      <c r="G82" s="204">
        <v>100</v>
      </c>
      <c r="H82" s="204">
        <v>81.481481481481481</v>
      </c>
      <c r="I82" s="205">
        <v>100</v>
      </c>
      <c r="J82" s="206">
        <v>88.888888888888886</v>
      </c>
      <c r="K82" s="203">
        <v>53.17460317460317</v>
      </c>
      <c r="L82" s="204">
        <v>75</v>
      </c>
      <c r="M82" s="204">
        <v>65.217391304347828</v>
      </c>
      <c r="N82" s="204">
        <v>69.565217391304344</v>
      </c>
      <c r="O82" s="204">
        <v>44.444444444444443</v>
      </c>
      <c r="P82" s="204">
        <v>55.555555555555557</v>
      </c>
      <c r="Q82" s="204">
        <v>44.444444444444443</v>
      </c>
      <c r="R82" s="205">
        <v>37.037037037037038</v>
      </c>
      <c r="S82" s="203">
        <v>59.090909090909093</v>
      </c>
      <c r="T82" s="204">
        <v>77.272727272727266</v>
      </c>
      <c r="U82" s="204">
        <v>54.545454545454547</v>
      </c>
      <c r="V82" s="205">
        <v>45.454545454545453</v>
      </c>
      <c r="W82" s="206">
        <v>70.833333333333329</v>
      </c>
      <c r="X82" s="206">
        <v>30.434782608695652</v>
      </c>
      <c r="Y82" s="203">
        <v>62.592592592592595</v>
      </c>
      <c r="Z82" s="204">
        <v>77.857142857142861</v>
      </c>
      <c r="AA82" s="204">
        <v>42.857142857142854</v>
      </c>
      <c r="AB82" s="206">
        <v>8</v>
      </c>
      <c r="AC82" s="205">
        <v>22.727272727272727</v>
      </c>
    </row>
    <row r="83" spans="2:29" x14ac:dyDescent="0.3">
      <c r="B83" s="77" t="s">
        <v>777</v>
      </c>
      <c r="C83" s="77" t="s">
        <v>855</v>
      </c>
      <c r="D83" s="77" t="s">
        <v>856</v>
      </c>
      <c r="E83" s="77" t="s">
        <v>351</v>
      </c>
      <c r="F83" s="203">
        <v>87.962962962962962</v>
      </c>
      <c r="G83" s="204">
        <v>100</v>
      </c>
      <c r="H83" s="204">
        <v>77.777777777777771</v>
      </c>
      <c r="I83" s="205">
        <v>96.296296296296291</v>
      </c>
      <c r="J83" s="206">
        <v>88.888888888888886</v>
      </c>
      <c r="K83" s="203">
        <v>45.573192239858905</v>
      </c>
      <c r="L83" s="204">
        <v>62.5</v>
      </c>
      <c r="M83" s="204">
        <v>56.521739130434781</v>
      </c>
      <c r="N83" s="204">
        <v>52.173913043478258</v>
      </c>
      <c r="O83" s="204">
        <v>37.037037037037038</v>
      </c>
      <c r="P83" s="204">
        <v>51.111111111111114</v>
      </c>
      <c r="Q83" s="204">
        <v>37.037037037037038</v>
      </c>
      <c r="R83" s="205">
        <v>37.037037037037038</v>
      </c>
      <c r="S83" s="203">
        <v>57.391304347826086</v>
      </c>
      <c r="T83" s="204">
        <v>64.347826086956516</v>
      </c>
      <c r="U83" s="204">
        <v>55.652173913043477</v>
      </c>
      <c r="V83" s="205">
        <v>52.173913043478258</v>
      </c>
      <c r="W83" s="206">
        <v>70.370370370370367</v>
      </c>
      <c r="X83" s="206">
        <v>47.368421052631582</v>
      </c>
      <c r="Y83" s="203">
        <v>57.037037037037038</v>
      </c>
      <c r="Z83" s="204">
        <v>67.142857142857139</v>
      </c>
      <c r="AA83" s="204">
        <v>42.857142857142854</v>
      </c>
      <c r="AB83" s="206">
        <v>4.3478260869565215</v>
      </c>
      <c r="AC83" s="205">
        <v>20.833333333333332</v>
      </c>
    </row>
    <row r="84" spans="2:29" x14ac:dyDescent="0.3">
      <c r="B84" s="77" t="s">
        <v>777</v>
      </c>
      <c r="C84" s="77" t="s">
        <v>857</v>
      </c>
      <c r="D84" s="77" t="s">
        <v>858</v>
      </c>
      <c r="E84" s="77" t="s">
        <v>344</v>
      </c>
      <c r="F84" s="203">
        <v>96.851851851851848</v>
      </c>
      <c r="G84" s="204">
        <v>100</v>
      </c>
      <c r="H84" s="204">
        <v>97.037037037037038</v>
      </c>
      <c r="I84" s="205">
        <v>93.333333333333329</v>
      </c>
      <c r="J84" s="206">
        <v>81.481481481481481</v>
      </c>
      <c r="K84" s="203" t="s">
        <v>6</v>
      </c>
      <c r="L84" s="204" t="s">
        <v>6</v>
      </c>
      <c r="M84" s="204" t="s">
        <v>6</v>
      </c>
      <c r="N84" s="204" t="s">
        <v>6</v>
      </c>
      <c r="O84" s="204" t="s">
        <v>6</v>
      </c>
      <c r="P84" s="204" t="s">
        <v>6</v>
      </c>
      <c r="Q84" s="204" t="s">
        <v>6</v>
      </c>
      <c r="R84" s="205" t="s">
        <v>6</v>
      </c>
      <c r="S84" s="203" t="s">
        <v>6</v>
      </c>
      <c r="T84" s="204" t="s">
        <v>6</v>
      </c>
      <c r="U84" s="204" t="s">
        <v>6</v>
      </c>
      <c r="V84" s="205" t="s">
        <v>6</v>
      </c>
      <c r="W84" s="206" t="s">
        <v>6</v>
      </c>
      <c r="X84" s="206" t="s">
        <v>6</v>
      </c>
      <c r="Y84" s="203">
        <v>54.074074074074076</v>
      </c>
      <c r="Z84" s="204">
        <v>61.428571428571431</v>
      </c>
      <c r="AA84" s="204">
        <v>42.857142857142854</v>
      </c>
      <c r="AB84" s="206" t="s">
        <v>6</v>
      </c>
      <c r="AC84" s="205" t="s">
        <v>6</v>
      </c>
    </row>
    <row r="85" spans="2:29" x14ac:dyDescent="0.3">
      <c r="B85" s="77" t="s">
        <v>777</v>
      </c>
      <c r="C85" s="77" t="s">
        <v>859</v>
      </c>
      <c r="D85" s="77" t="s">
        <v>860</v>
      </c>
      <c r="E85" s="77" t="s">
        <v>351</v>
      </c>
      <c r="F85" s="203">
        <v>82.037037037037038</v>
      </c>
      <c r="G85" s="204">
        <v>94.81481481481481</v>
      </c>
      <c r="H85" s="204">
        <v>67.407407407407405</v>
      </c>
      <c r="I85" s="205">
        <v>98.518518518518519</v>
      </c>
      <c r="J85" s="206">
        <v>86.666666666666671</v>
      </c>
      <c r="K85" s="203">
        <v>38.421516754850074</v>
      </c>
      <c r="L85" s="204">
        <v>59.090909090909093</v>
      </c>
      <c r="M85" s="204">
        <v>42.857142857142854</v>
      </c>
      <c r="N85" s="204">
        <v>40.909090909090907</v>
      </c>
      <c r="O85" s="204">
        <v>33.333333333333336</v>
      </c>
      <c r="P85" s="204">
        <v>48.148148148148145</v>
      </c>
      <c r="Q85" s="204">
        <v>33.333333333333336</v>
      </c>
      <c r="R85" s="205">
        <v>29.62962962962963</v>
      </c>
      <c r="S85" s="203">
        <v>42.64</v>
      </c>
      <c r="T85" s="204">
        <v>52</v>
      </c>
      <c r="U85" s="204">
        <v>33.333333333333336</v>
      </c>
      <c r="V85" s="205">
        <v>39.130434782608695</v>
      </c>
      <c r="W85" s="206">
        <v>60.526315789473685</v>
      </c>
      <c r="X85" s="206">
        <v>31.25</v>
      </c>
      <c r="Y85" s="203">
        <v>44.444444444444443</v>
      </c>
      <c r="Z85" s="204">
        <v>60.714285714285715</v>
      </c>
      <c r="AA85" s="204">
        <v>25</v>
      </c>
      <c r="AB85" s="206">
        <v>4.7619047619047619</v>
      </c>
      <c r="AC85" s="205">
        <v>33.333333333333336</v>
      </c>
    </row>
    <row r="86" spans="2:29" x14ac:dyDescent="0.3">
      <c r="B86" s="77" t="s">
        <v>778</v>
      </c>
      <c r="C86" s="77" t="s">
        <v>861</v>
      </c>
      <c r="D86" s="77" t="s">
        <v>862</v>
      </c>
      <c r="E86" s="77" t="s">
        <v>344</v>
      </c>
      <c r="F86" s="203">
        <v>99.444444444444443</v>
      </c>
      <c r="G86" s="204">
        <v>100</v>
      </c>
      <c r="H86" s="204">
        <v>99.012345679012341</v>
      </c>
      <c r="I86" s="205">
        <v>99.753086419753075</v>
      </c>
      <c r="J86" s="206">
        <v>91.975308641975317</v>
      </c>
      <c r="K86" s="203" t="s">
        <v>6</v>
      </c>
      <c r="L86" s="204" t="s">
        <v>6</v>
      </c>
      <c r="M86" s="204" t="s">
        <v>6</v>
      </c>
      <c r="N86" s="204" t="s">
        <v>6</v>
      </c>
      <c r="O86" s="204" t="s">
        <v>6</v>
      </c>
      <c r="P86" s="204" t="s">
        <v>6</v>
      </c>
      <c r="Q86" s="204" t="s">
        <v>6</v>
      </c>
      <c r="R86" s="205" t="s">
        <v>6</v>
      </c>
      <c r="S86" s="203" t="s">
        <v>6</v>
      </c>
      <c r="T86" s="204" t="s">
        <v>6</v>
      </c>
      <c r="U86" s="204" t="s">
        <v>6</v>
      </c>
      <c r="V86" s="205" t="s">
        <v>6</v>
      </c>
      <c r="W86" s="206" t="s">
        <v>6</v>
      </c>
      <c r="X86" s="206" t="s">
        <v>6</v>
      </c>
      <c r="Y86" s="203" t="s">
        <v>6</v>
      </c>
      <c r="Z86" s="204" t="s">
        <v>6</v>
      </c>
      <c r="AA86" s="204" t="s">
        <v>6</v>
      </c>
      <c r="AB86" s="206" t="s">
        <v>6</v>
      </c>
      <c r="AC86" s="205" t="s">
        <v>6</v>
      </c>
    </row>
    <row r="87" spans="2:29" x14ac:dyDescent="0.3">
      <c r="B87" s="77" t="s">
        <v>778</v>
      </c>
      <c r="C87" s="77" t="s">
        <v>863</v>
      </c>
      <c r="D87" s="77" t="s">
        <v>864</v>
      </c>
      <c r="E87" s="77" t="s">
        <v>351</v>
      </c>
      <c r="F87" s="203">
        <v>93.717948717948715</v>
      </c>
      <c r="G87" s="204">
        <v>100</v>
      </c>
      <c r="H87" s="204">
        <v>87.435897435897445</v>
      </c>
      <c r="I87" s="205">
        <v>100</v>
      </c>
      <c r="J87" s="206">
        <v>88.269230769230774</v>
      </c>
      <c r="K87" s="203">
        <v>60.201465201465211</v>
      </c>
      <c r="L87" s="204">
        <v>83.269230769230774</v>
      </c>
      <c r="M87" s="204">
        <v>71.15384615384616</v>
      </c>
      <c r="N87" s="204">
        <v>41.666666666666671</v>
      </c>
      <c r="O87" s="204">
        <v>52.564102564102569</v>
      </c>
      <c r="P87" s="204">
        <v>72.692307692307679</v>
      </c>
      <c r="Q87" s="204">
        <v>63.653846153846146</v>
      </c>
      <c r="R87" s="205">
        <v>36.730769230769234</v>
      </c>
      <c r="S87" s="203">
        <v>73.84</v>
      </c>
      <c r="T87" s="204">
        <v>82.714285714285722</v>
      </c>
      <c r="U87" s="204">
        <v>81.314285714285717</v>
      </c>
      <c r="V87" s="205">
        <v>55.456349206349209</v>
      </c>
      <c r="W87" s="206">
        <v>81.590909090909093</v>
      </c>
      <c r="X87" s="206">
        <v>73.136645962732914</v>
      </c>
      <c r="Y87" s="203">
        <v>50.929487179487182</v>
      </c>
      <c r="Z87" s="204">
        <v>67.592592592592595</v>
      </c>
      <c r="AA87" s="204">
        <v>30.493827160493826</v>
      </c>
      <c r="AB87" s="206">
        <v>6.1666666666666661</v>
      </c>
      <c r="AC87" s="205">
        <v>60.946969696969695</v>
      </c>
    </row>
    <row r="88" spans="2:29" x14ac:dyDescent="0.3">
      <c r="B88" s="198" t="s">
        <v>778</v>
      </c>
      <c r="C88" s="198" t="s">
        <v>865</v>
      </c>
      <c r="D88" s="198" t="s">
        <v>866</v>
      </c>
      <c r="E88" s="198" t="s">
        <v>351</v>
      </c>
      <c r="F88" s="203">
        <v>99.739583333333329</v>
      </c>
      <c r="G88" s="204">
        <v>100</v>
      </c>
      <c r="H88" s="204">
        <v>99.583333333333329</v>
      </c>
      <c r="I88" s="205">
        <v>99.791666666666671</v>
      </c>
      <c r="J88" s="206">
        <v>95.625</v>
      </c>
      <c r="K88" s="203">
        <v>88.244047619047635</v>
      </c>
      <c r="L88" s="204">
        <v>99.375</v>
      </c>
      <c r="M88" s="204">
        <v>91.666666666666671</v>
      </c>
      <c r="N88" s="204">
        <v>87.5</v>
      </c>
      <c r="O88" s="204">
        <v>84.375</v>
      </c>
      <c r="P88" s="204">
        <v>91.041666666666671</v>
      </c>
      <c r="Q88" s="204">
        <v>84.583333333333329</v>
      </c>
      <c r="R88" s="205">
        <v>79.166666666666671</v>
      </c>
      <c r="S88" s="203">
        <v>93.916666666666671</v>
      </c>
      <c r="T88" s="204">
        <v>99.583333333333329</v>
      </c>
      <c r="U88" s="204">
        <v>95.416666666666671</v>
      </c>
      <c r="V88" s="205">
        <v>86.666666666666671</v>
      </c>
      <c r="W88" s="206">
        <v>99.650349650349654</v>
      </c>
      <c r="X88" s="206">
        <v>95.833333333333329</v>
      </c>
      <c r="Y88" s="203" t="s">
        <v>6</v>
      </c>
      <c r="Z88" s="204" t="s">
        <v>6</v>
      </c>
      <c r="AA88" s="204" t="s">
        <v>6</v>
      </c>
      <c r="AB88" s="206" t="s">
        <v>6</v>
      </c>
      <c r="AC88" s="205" t="s">
        <v>6</v>
      </c>
    </row>
    <row r="89" spans="2:29" x14ac:dyDescent="0.3">
      <c r="B89" s="77" t="s">
        <v>778</v>
      </c>
      <c r="C89" s="77" t="s">
        <v>867</v>
      </c>
      <c r="D89" s="77" t="s">
        <v>868</v>
      </c>
      <c r="E89" s="77" t="s">
        <v>351</v>
      </c>
      <c r="F89" s="203">
        <v>91.4</v>
      </c>
      <c r="G89" s="204">
        <v>100</v>
      </c>
      <c r="H89" s="204">
        <v>85.133333333333326</v>
      </c>
      <c r="I89" s="205">
        <v>95.333333333333314</v>
      </c>
      <c r="J89" s="206">
        <v>88.86666666666666</v>
      </c>
      <c r="K89" s="203">
        <v>44.571428571428577</v>
      </c>
      <c r="L89" s="204">
        <v>75.833333333333329</v>
      </c>
      <c r="M89" s="204">
        <v>52.826086956521742</v>
      </c>
      <c r="N89" s="204">
        <v>24.469696969696972</v>
      </c>
      <c r="O89" s="204">
        <v>35.6</v>
      </c>
      <c r="P89" s="204">
        <v>55.86666666666666</v>
      </c>
      <c r="Q89" s="204">
        <v>42.6</v>
      </c>
      <c r="R89" s="205">
        <v>16.600000000000001</v>
      </c>
      <c r="S89" s="203">
        <v>74.708333333333329</v>
      </c>
      <c r="T89" s="204">
        <v>87.073586744639371</v>
      </c>
      <c r="U89" s="204">
        <v>82.468323586744646</v>
      </c>
      <c r="V89" s="205">
        <v>54.440789473684212</v>
      </c>
      <c r="W89" s="206">
        <v>82.828282828282838</v>
      </c>
      <c r="X89" s="206">
        <v>73.456790123456784</v>
      </c>
      <c r="Y89" s="203">
        <v>43.733333333333341</v>
      </c>
      <c r="Z89" s="204">
        <v>59.551282051282051</v>
      </c>
      <c r="AA89" s="204">
        <v>24.551282051282051</v>
      </c>
      <c r="AB89" s="206">
        <v>18.421052631578949</v>
      </c>
      <c r="AC89" s="205">
        <v>57.142857142857146</v>
      </c>
    </row>
    <row r="90" spans="2:29" x14ac:dyDescent="0.3">
      <c r="B90" s="77" t="s">
        <v>778</v>
      </c>
      <c r="C90" s="77" t="s">
        <v>869</v>
      </c>
      <c r="D90" s="77" t="s">
        <v>870</v>
      </c>
      <c r="E90" s="77" t="s">
        <v>351</v>
      </c>
      <c r="F90" s="203">
        <v>97.916666666666671</v>
      </c>
      <c r="G90" s="204">
        <v>100</v>
      </c>
      <c r="H90" s="204">
        <v>95.833333333333329</v>
      </c>
      <c r="I90" s="205">
        <v>100</v>
      </c>
      <c r="J90" s="206">
        <v>100</v>
      </c>
      <c r="K90" s="203">
        <v>93.452380952380963</v>
      </c>
      <c r="L90" s="204">
        <v>95.833333333333329</v>
      </c>
      <c r="M90" s="204">
        <v>95.833333333333329</v>
      </c>
      <c r="N90" s="204">
        <v>95.833333333333329</v>
      </c>
      <c r="O90" s="204">
        <v>91.666666666666671</v>
      </c>
      <c r="P90" s="204">
        <v>91.666666666666671</v>
      </c>
      <c r="Q90" s="204">
        <v>91.666666666666671</v>
      </c>
      <c r="R90" s="205">
        <v>91.666666666666671</v>
      </c>
      <c r="S90" s="203">
        <v>100</v>
      </c>
      <c r="T90" s="204">
        <v>100</v>
      </c>
      <c r="U90" s="204">
        <v>100</v>
      </c>
      <c r="V90" s="205">
        <v>100</v>
      </c>
      <c r="W90" s="206">
        <v>100</v>
      </c>
      <c r="X90" s="206">
        <v>100</v>
      </c>
      <c r="Y90" s="203" t="s">
        <v>6</v>
      </c>
      <c r="Z90" s="204" t="s">
        <v>6</v>
      </c>
      <c r="AA90" s="204" t="s">
        <v>6</v>
      </c>
      <c r="AB90" s="206" t="s">
        <v>6</v>
      </c>
      <c r="AC90" s="205" t="s">
        <v>6</v>
      </c>
    </row>
    <row r="91" spans="2:29" x14ac:dyDescent="0.3">
      <c r="B91" s="77" t="s">
        <v>778</v>
      </c>
      <c r="C91" s="77" t="s">
        <v>871</v>
      </c>
      <c r="D91" s="77" t="s">
        <v>872</v>
      </c>
      <c r="E91" s="77" t="s">
        <v>351</v>
      </c>
      <c r="F91" s="203">
        <v>77.737268518518519</v>
      </c>
      <c r="G91" s="204">
        <v>95</v>
      </c>
      <c r="H91" s="204">
        <v>60.995370370370374</v>
      </c>
      <c r="I91" s="205">
        <v>93.958333333333329</v>
      </c>
      <c r="J91" s="206">
        <v>94.027777777777786</v>
      </c>
      <c r="K91" s="203">
        <v>28.445436507936506</v>
      </c>
      <c r="L91" s="204">
        <v>61.111111111111114</v>
      </c>
      <c r="M91" s="204">
        <v>41.888888888888886</v>
      </c>
      <c r="N91" s="204">
        <v>35.888888888888886</v>
      </c>
      <c r="O91" s="204">
        <v>22.12962962962963</v>
      </c>
      <c r="P91" s="204">
        <v>22.777777777777782</v>
      </c>
      <c r="Q91" s="204">
        <v>26.527777777777775</v>
      </c>
      <c r="R91" s="205">
        <v>9.1666666666666661</v>
      </c>
      <c r="S91" s="203">
        <v>55.666666666666664</v>
      </c>
      <c r="T91" s="204">
        <v>70.925925925925924</v>
      </c>
      <c r="U91" s="204">
        <v>59.81481481481481</v>
      </c>
      <c r="V91" s="205">
        <v>38.235294117647058</v>
      </c>
      <c r="W91" s="206">
        <v>66.388888888888886</v>
      </c>
      <c r="X91" s="206">
        <v>81.666666666666671</v>
      </c>
      <c r="Y91" s="203" t="s">
        <v>6</v>
      </c>
      <c r="Z91" s="204" t="s">
        <v>6</v>
      </c>
      <c r="AA91" s="204" t="s">
        <v>6</v>
      </c>
      <c r="AB91" s="206" t="s">
        <v>6</v>
      </c>
      <c r="AC91" s="205" t="s">
        <v>6</v>
      </c>
    </row>
    <row r="92" spans="2:29" x14ac:dyDescent="0.3">
      <c r="B92" s="77" t="s">
        <v>778</v>
      </c>
      <c r="C92" s="77" t="s">
        <v>873</v>
      </c>
      <c r="D92" s="77" t="s">
        <v>874</v>
      </c>
      <c r="E92" s="77" t="s">
        <v>344</v>
      </c>
      <c r="F92" s="203" t="s">
        <v>6</v>
      </c>
      <c r="G92" s="204" t="s">
        <v>6</v>
      </c>
      <c r="H92" s="204" t="s">
        <v>6</v>
      </c>
      <c r="I92" s="205" t="s">
        <v>6</v>
      </c>
      <c r="J92" s="206" t="s">
        <v>6</v>
      </c>
      <c r="K92" s="203" t="s">
        <v>6</v>
      </c>
      <c r="L92" s="204" t="s">
        <v>6</v>
      </c>
      <c r="M92" s="204" t="s">
        <v>6</v>
      </c>
      <c r="N92" s="204" t="s">
        <v>6</v>
      </c>
      <c r="O92" s="204" t="s">
        <v>6</v>
      </c>
      <c r="P92" s="204" t="s">
        <v>6</v>
      </c>
      <c r="Q92" s="204" t="s">
        <v>6</v>
      </c>
      <c r="R92" s="205" t="s">
        <v>6</v>
      </c>
      <c r="S92" s="203" t="s">
        <v>6</v>
      </c>
      <c r="T92" s="204" t="s">
        <v>6</v>
      </c>
      <c r="U92" s="204" t="s">
        <v>6</v>
      </c>
      <c r="V92" s="205" t="s">
        <v>6</v>
      </c>
      <c r="W92" s="206" t="s">
        <v>6</v>
      </c>
      <c r="X92" s="206" t="s">
        <v>6</v>
      </c>
      <c r="Y92" s="203">
        <v>96.296296296296291</v>
      </c>
      <c r="Z92" s="204">
        <v>96.428571428571431</v>
      </c>
      <c r="AA92" s="204">
        <v>89.285714285714292</v>
      </c>
      <c r="AB92" s="206" t="s">
        <v>6</v>
      </c>
      <c r="AC92" s="205" t="s">
        <v>6</v>
      </c>
    </row>
    <row r="93" spans="2:29" x14ac:dyDescent="0.3">
      <c r="B93" s="77" t="s">
        <v>778</v>
      </c>
      <c r="C93" s="77" t="s">
        <v>875</v>
      </c>
      <c r="D93" s="77" t="s">
        <v>876</v>
      </c>
      <c r="E93" s="77" t="s">
        <v>351</v>
      </c>
      <c r="F93" s="203" t="s">
        <v>6</v>
      </c>
      <c r="G93" s="204" t="s">
        <v>6</v>
      </c>
      <c r="H93" s="204" t="s">
        <v>6</v>
      </c>
      <c r="I93" s="205" t="s">
        <v>6</v>
      </c>
      <c r="J93" s="206" t="s">
        <v>6</v>
      </c>
      <c r="K93" s="203" t="s">
        <v>6</v>
      </c>
      <c r="L93" s="204" t="s">
        <v>6</v>
      </c>
      <c r="M93" s="204" t="s">
        <v>6</v>
      </c>
      <c r="N93" s="204" t="s">
        <v>6</v>
      </c>
      <c r="O93" s="204" t="s">
        <v>6</v>
      </c>
      <c r="P93" s="204" t="s">
        <v>6</v>
      </c>
      <c r="Q93" s="204" t="s">
        <v>6</v>
      </c>
      <c r="R93" s="205" t="s">
        <v>6</v>
      </c>
      <c r="S93" s="203" t="s">
        <v>6</v>
      </c>
      <c r="T93" s="204" t="s">
        <v>6</v>
      </c>
      <c r="U93" s="204" t="s">
        <v>6</v>
      </c>
      <c r="V93" s="205" t="s">
        <v>6</v>
      </c>
      <c r="W93" s="206" t="s">
        <v>6</v>
      </c>
      <c r="X93" s="206" t="s">
        <v>6</v>
      </c>
      <c r="Y93" s="203">
        <v>69.814814814814824</v>
      </c>
      <c r="Z93" s="204">
        <v>89.583333333333343</v>
      </c>
      <c r="AA93" s="204">
        <v>45.059523809523803</v>
      </c>
      <c r="AB93" s="206">
        <v>12</v>
      </c>
      <c r="AC93" s="205">
        <v>34.782608695652172</v>
      </c>
    </row>
    <row r="94" spans="2:29" x14ac:dyDescent="0.3">
      <c r="B94" s="77" t="s">
        <v>779</v>
      </c>
      <c r="C94" s="77" t="s">
        <v>877</v>
      </c>
      <c r="D94" s="77" t="s">
        <v>878</v>
      </c>
      <c r="E94" s="77" t="s">
        <v>351</v>
      </c>
      <c r="F94" s="203">
        <v>84.552469135802468</v>
      </c>
      <c r="G94" s="204">
        <v>100</v>
      </c>
      <c r="H94" s="204">
        <v>69.259259259259252</v>
      </c>
      <c r="I94" s="205">
        <v>99.691358024691354</v>
      </c>
      <c r="J94" s="206">
        <v>94.753086419753089</v>
      </c>
      <c r="K94" s="203">
        <v>30.070546737213405</v>
      </c>
      <c r="L94" s="204">
        <v>63.695652173913047</v>
      </c>
      <c r="M94" s="204">
        <v>48.913043478260867</v>
      </c>
      <c r="N94" s="204">
        <v>23.888888888888886</v>
      </c>
      <c r="O94" s="204">
        <v>22.222222222222221</v>
      </c>
      <c r="P94" s="204">
        <v>29.62962962962963</v>
      </c>
      <c r="Q94" s="204">
        <v>18.518518518518519</v>
      </c>
      <c r="R94" s="205">
        <v>14.814814814814815</v>
      </c>
      <c r="S94" s="203">
        <v>73.3</v>
      </c>
      <c r="T94" s="204">
        <v>89.285714285714292</v>
      </c>
      <c r="U94" s="204">
        <v>84.285714285714292</v>
      </c>
      <c r="V94" s="205">
        <v>46.071428571428569</v>
      </c>
      <c r="W94" s="206">
        <v>73.25</v>
      </c>
      <c r="X94" s="206">
        <v>68.75</v>
      </c>
      <c r="Y94" s="203">
        <v>50.493827160493822</v>
      </c>
      <c r="Z94" s="204">
        <v>67.738095238095227</v>
      </c>
      <c r="AA94" s="204">
        <v>29.642857142857142</v>
      </c>
      <c r="AB94" s="206">
        <v>18.402777777777779</v>
      </c>
      <c r="AC94" s="205">
        <v>27.777777777777779</v>
      </c>
    </row>
    <row r="95" spans="2:29" x14ac:dyDescent="0.3">
      <c r="B95" s="77" t="s">
        <v>779</v>
      </c>
      <c r="C95" s="77" t="s">
        <v>879</v>
      </c>
      <c r="D95" s="77" t="s">
        <v>880</v>
      </c>
      <c r="E95" s="77" t="s">
        <v>351</v>
      </c>
      <c r="F95" s="203">
        <v>98.684210526315795</v>
      </c>
      <c r="G95" s="204">
        <v>100</v>
      </c>
      <c r="H95" s="204">
        <v>100</v>
      </c>
      <c r="I95" s="205">
        <v>94.736842105263165</v>
      </c>
      <c r="J95" s="206">
        <v>100</v>
      </c>
      <c r="K95" s="203">
        <v>42.781954887218042</v>
      </c>
      <c r="L95" s="204">
        <v>76.470588235294116</v>
      </c>
      <c r="M95" s="204">
        <v>57.142857142857146</v>
      </c>
      <c r="N95" s="204">
        <v>62.5</v>
      </c>
      <c r="O95" s="204">
        <v>31.578947368421051</v>
      </c>
      <c r="P95" s="204">
        <v>42.10526315789474</v>
      </c>
      <c r="Q95" s="204">
        <v>31.578947368421051</v>
      </c>
      <c r="R95" s="205">
        <v>21.05263157894737</v>
      </c>
      <c r="S95" s="203">
        <v>56.46153846153846</v>
      </c>
      <c r="T95" s="204">
        <v>84.615384615384613</v>
      </c>
      <c r="U95" s="204">
        <v>61.53846153846154</v>
      </c>
      <c r="V95" s="205">
        <v>23.076923076923077</v>
      </c>
      <c r="W95" s="206">
        <v>78.571428571428569</v>
      </c>
      <c r="X95" s="206">
        <v>42.857142857142854</v>
      </c>
      <c r="Y95" s="203" t="s">
        <v>6</v>
      </c>
      <c r="Z95" s="204" t="s">
        <v>6</v>
      </c>
      <c r="AA95" s="204" t="s">
        <v>6</v>
      </c>
      <c r="AB95" s="206" t="s">
        <v>6</v>
      </c>
      <c r="AC95" s="205" t="s">
        <v>6</v>
      </c>
    </row>
    <row r="96" spans="2:29" x14ac:dyDescent="0.3">
      <c r="B96" s="77" t="s">
        <v>779</v>
      </c>
      <c r="C96" s="77" t="s">
        <v>881</v>
      </c>
      <c r="D96" s="77" t="s">
        <v>882</v>
      </c>
      <c r="E96" s="77" t="s">
        <v>351</v>
      </c>
      <c r="F96" s="203">
        <v>83.254790081713153</v>
      </c>
      <c r="G96" s="204">
        <v>99.615384615384613</v>
      </c>
      <c r="H96" s="204">
        <v>66.701887855734014</v>
      </c>
      <c r="I96" s="205">
        <v>100</v>
      </c>
      <c r="J96" s="206">
        <v>92.555179862872166</v>
      </c>
      <c r="K96" s="203">
        <v>31.858169303224255</v>
      </c>
      <c r="L96" s="204">
        <v>53.298112144265993</v>
      </c>
      <c r="M96" s="204">
        <v>38.496759650605803</v>
      </c>
      <c r="N96" s="204">
        <v>19.576312576312574</v>
      </c>
      <c r="O96" s="204">
        <v>29.920165304780685</v>
      </c>
      <c r="P96" s="204">
        <v>41.284634169249557</v>
      </c>
      <c r="Q96" s="204">
        <v>23.116370808678507</v>
      </c>
      <c r="R96" s="205">
        <v>14.862637362637363</v>
      </c>
      <c r="S96" s="203">
        <v>33.840000000000003</v>
      </c>
      <c r="T96" s="204">
        <v>54.286097596933516</v>
      </c>
      <c r="U96" s="204">
        <v>32.025529510049637</v>
      </c>
      <c r="V96" s="205">
        <v>15.155555555555555</v>
      </c>
      <c r="W96" s="206">
        <v>55.257142857142846</v>
      </c>
      <c r="X96" s="206">
        <v>34.251427179058759</v>
      </c>
      <c r="Y96" s="203" t="s">
        <v>6</v>
      </c>
      <c r="Z96" s="204" t="s">
        <v>6</v>
      </c>
      <c r="AA96" s="204" t="s">
        <v>6</v>
      </c>
      <c r="AB96" s="206" t="s">
        <v>6</v>
      </c>
      <c r="AC96" s="205" t="s">
        <v>6</v>
      </c>
    </row>
    <row r="97" spans="2:29" x14ac:dyDescent="0.3">
      <c r="B97" s="77" t="s">
        <v>779</v>
      </c>
      <c r="C97" s="77" t="s">
        <v>883</v>
      </c>
      <c r="D97" s="77" t="s">
        <v>884</v>
      </c>
      <c r="E97" s="77" t="s">
        <v>351</v>
      </c>
      <c r="F97" s="203">
        <v>100</v>
      </c>
      <c r="G97" s="204">
        <v>100</v>
      </c>
      <c r="H97" s="204">
        <v>100</v>
      </c>
      <c r="I97" s="205">
        <v>100</v>
      </c>
      <c r="J97" s="206">
        <v>94.736842105263165</v>
      </c>
      <c r="K97" s="203">
        <v>66.967418546365906</v>
      </c>
      <c r="L97" s="204">
        <v>95.789473684210535</v>
      </c>
      <c r="M97" s="204">
        <v>79.438596491228068</v>
      </c>
      <c r="N97" s="204">
        <v>63.888888888888893</v>
      </c>
      <c r="O97" s="204">
        <v>53.473684210526315</v>
      </c>
      <c r="P97" s="204">
        <v>66.315789473684205</v>
      </c>
      <c r="Q97" s="204">
        <v>60.421052631578952</v>
      </c>
      <c r="R97" s="205">
        <v>48</v>
      </c>
      <c r="S97" s="203">
        <v>77.416666666666671</v>
      </c>
      <c r="T97" s="204">
        <v>94.010416666666671</v>
      </c>
      <c r="U97" s="204">
        <v>78.211805555555557</v>
      </c>
      <c r="V97" s="205">
        <v>59.982638888888893</v>
      </c>
      <c r="W97" s="206">
        <v>90.495867768595048</v>
      </c>
      <c r="X97" s="206">
        <v>87.593984962406012</v>
      </c>
      <c r="Y97" s="203" t="s">
        <v>6</v>
      </c>
      <c r="Z97" s="204" t="s">
        <v>6</v>
      </c>
      <c r="AA97" s="204" t="s">
        <v>6</v>
      </c>
      <c r="AB97" s="206" t="s">
        <v>6</v>
      </c>
      <c r="AC97" s="205" t="s">
        <v>6</v>
      </c>
    </row>
    <row r="98" spans="2:29" x14ac:dyDescent="0.3">
      <c r="B98" s="77" t="s">
        <v>779</v>
      </c>
      <c r="C98" s="77" t="s">
        <v>885</v>
      </c>
      <c r="D98" s="77" t="s">
        <v>886</v>
      </c>
      <c r="E98" s="77" t="s">
        <v>351</v>
      </c>
      <c r="F98" s="203">
        <v>92.129629629629633</v>
      </c>
      <c r="G98" s="204">
        <v>100</v>
      </c>
      <c r="H98" s="204">
        <v>89.81481481481481</v>
      </c>
      <c r="I98" s="205">
        <v>88.888888888888886</v>
      </c>
      <c r="J98" s="206">
        <v>99.166666666666671</v>
      </c>
      <c r="K98" s="203">
        <v>28.544973544973541</v>
      </c>
      <c r="L98" s="204">
        <v>75.294117647058826</v>
      </c>
      <c r="M98" s="204">
        <v>43.75</v>
      </c>
      <c r="N98" s="204">
        <v>26.041666666666664</v>
      </c>
      <c r="O98" s="204">
        <v>18.518518518518519</v>
      </c>
      <c r="P98" s="204">
        <v>32.68518518518519</v>
      </c>
      <c r="Q98" s="204">
        <v>7.685185185185186</v>
      </c>
      <c r="R98" s="205">
        <v>5.5555555555555554</v>
      </c>
      <c r="S98" s="203">
        <v>53.333333333333336</v>
      </c>
      <c r="T98" s="204">
        <v>84.444444444444443</v>
      </c>
      <c r="U98" s="204">
        <v>39.259259259259267</v>
      </c>
      <c r="V98" s="205">
        <v>21.111111111111111</v>
      </c>
      <c r="W98" s="206">
        <v>57.142857142857146</v>
      </c>
      <c r="X98" s="206">
        <v>44.444444444444443</v>
      </c>
      <c r="Y98" s="203">
        <v>80.462962962962976</v>
      </c>
      <c r="Z98" s="204">
        <v>86.851851851851862</v>
      </c>
      <c r="AA98" s="204">
        <v>74.074074074074076</v>
      </c>
      <c r="AB98" s="206">
        <v>21.428571428571427</v>
      </c>
      <c r="AC98" s="205">
        <v>70</v>
      </c>
    </row>
    <row r="99" spans="2:29" x14ac:dyDescent="0.3">
      <c r="B99" s="77" t="s">
        <v>779</v>
      </c>
      <c r="C99" s="77" t="s">
        <v>887</v>
      </c>
      <c r="D99" s="77" t="s">
        <v>888</v>
      </c>
      <c r="E99" s="77" t="s">
        <v>351</v>
      </c>
      <c r="F99" s="203">
        <v>79.166666666666671</v>
      </c>
      <c r="G99" s="204">
        <v>100</v>
      </c>
      <c r="H99" s="204">
        <v>66.666666666666671</v>
      </c>
      <c r="I99" s="205">
        <v>83.333333333333329</v>
      </c>
      <c r="J99" s="206">
        <v>66.666666666666671</v>
      </c>
      <c r="K99" s="203">
        <v>9.5238095238095237</v>
      </c>
      <c r="L99" s="204">
        <v>60</v>
      </c>
      <c r="M99" s="204">
        <v>20</v>
      </c>
      <c r="N99" s="204">
        <v>0</v>
      </c>
      <c r="O99" s="204">
        <v>0</v>
      </c>
      <c r="P99" s="204">
        <v>0</v>
      </c>
      <c r="Q99" s="204">
        <v>0</v>
      </c>
      <c r="R99" s="205">
        <v>0</v>
      </c>
      <c r="S99" s="203">
        <v>41.75</v>
      </c>
      <c r="T99" s="204">
        <v>75</v>
      </c>
      <c r="U99" s="204">
        <v>50</v>
      </c>
      <c r="V99" s="205">
        <v>0</v>
      </c>
      <c r="W99" s="206">
        <v>100</v>
      </c>
      <c r="X99" s="206">
        <v>40</v>
      </c>
      <c r="Y99" s="203">
        <v>42.857142857142854</v>
      </c>
      <c r="Z99" s="204">
        <v>42.857142857142854</v>
      </c>
      <c r="AA99" s="204">
        <v>42.857142857142854</v>
      </c>
      <c r="AB99" s="206">
        <v>0</v>
      </c>
      <c r="AC99" s="205">
        <v>50</v>
      </c>
    </row>
    <row r="100" spans="2:29" x14ac:dyDescent="0.3">
      <c r="B100" s="77" t="s">
        <v>779</v>
      </c>
      <c r="C100" s="77" t="s">
        <v>889</v>
      </c>
      <c r="D100" s="77" t="s">
        <v>890</v>
      </c>
      <c r="E100" s="77" t="s">
        <v>344</v>
      </c>
      <c r="F100" s="203">
        <v>99.074074074074076</v>
      </c>
      <c r="G100" s="204">
        <v>100</v>
      </c>
      <c r="H100" s="204">
        <v>100</v>
      </c>
      <c r="I100" s="205">
        <v>96.296296296296291</v>
      </c>
      <c r="J100" s="206">
        <v>100</v>
      </c>
      <c r="K100" s="203" t="s">
        <v>6</v>
      </c>
      <c r="L100" s="204" t="s">
        <v>6</v>
      </c>
      <c r="M100" s="204" t="s">
        <v>6</v>
      </c>
      <c r="N100" s="204" t="s">
        <v>6</v>
      </c>
      <c r="O100" s="204" t="s">
        <v>6</v>
      </c>
      <c r="P100" s="204" t="s">
        <v>6</v>
      </c>
      <c r="Q100" s="204" t="s">
        <v>6</v>
      </c>
      <c r="R100" s="205" t="s">
        <v>6</v>
      </c>
      <c r="S100" s="203" t="s">
        <v>6</v>
      </c>
      <c r="T100" s="204" t="s">
        <v>6</v>
      </c>
      <c r="U100" s="204" t="s">
        <v>6</v>
      </c>
      <c r="V100" s="205" t="s">
        <v>6</v>
      </c>
      <c r="W100" s="206" t="s">
        <v>6</v>
      </c>
      <c r="X100" s="206" t="s">
        <v>6</v>
      </c>
      <c r="Y100" s="203">
        <v>94.444444444444443</v>
      </c>
      <c r="Z100" s="204">
        <v>96.428571428571431</v>
      </c>
      <c r="AA100" s="204">
        <v>85.714285714285708</v>
      </c>
      <c r="AB100" s="206" t="s">
        <v>6</v>
      </c>
      <c r="AC100" s="205" t="s">
        <v>6</v>
      </c>
    </row>
    <row r="101" spans="2:29" x14ac:dyDescent="0.3">
      <c r="B101" s="77" t="s">
        <v>779</v>
      </c>
      <c r="C101" s="77" t="s">
        <v>891</v>
      </c>
      <c r="D101" s="77" t="s">
        <v>892</v>
      </c>
      <c r="E101" s="77" t="s">
        <v>351</v>
      </c>
      <c r="F101" s="203">
        <v>95.512820512820497</v>
      </c>
      <c r="G101" s="204">
        <v>100</v>
      </c>
      <c r="H101" s="204">
        <v>94.87179487179489</v>
      </c>
      <c r="I101" s="205">
        <v>92.307692307692307</v>
      </c>
      <c r="J101" s="206">
        <v>100</v>
      </c>
      <c r="K101" s="203">
        <v>41.282051282051285</v>
      </c>
      <c r="L101" s="204">
        <v>89.743589743589737</v>
      </c>
      <c r="M101" s="204">
        <v>50</v>
      </c>
      <c r="N101" s="204">
        <v>13.636363636363637</v>
      </c>
      <c r="O101" s="204">
        <v>7.6923076923076925</v>
      </c>
      <c r="P101" s="204">
        <v>61.53846153846154</v>
      </c>
      <c r="Q101" s="204">
        <v>42.307692307692307</v>
      </c>
      <c r="R101" s="205">
        <v>15.384615384615385</v>
      </c>
      <c r="S101" s="203">
        <v>42.230769230769234</v>
      </c>
      <c r="T101" s="204">
        <v>92.307692307692307</v>
      </c>
      <c r="U101" s="204">
        <v>30.76923076923077</v>
      </c>
      <c r="V101" s="205">
        <v>0</v>
      </c>
      <c r="W101" s="206">
        <v>100</v>
      </c>
      <c r="X101" s="206">
        <v>23.076923076923077</v>
      </c>
      <c r="Y101" s="203">
        <v>92.948717948717956</v>
      </c>
      <c r="Z101" s="204">
        <v>95.061728395061735</v>
      </c>
      <c r="AA101" s="204">
        <v>83.950617283950635</v>
      </c>
      <c r="AB101" s="206">
        <v>14.285714285714286</v>
      </c>
      <c r="AC101" s="205">
        <v>66.666666666666671</v>
      </c>
    </row>
    <row r="102" spans="2:29" x14ac:dyDescent="0.3">
      <c r="B102" s="77" t="s">
        <v>779</v>
      </c>
      <c r="C102" s="77" t="s">
        <v>893</v>
      </c>
      <c r="D102" s="77" t="s">
        <v>894</v>
      </c>
      <c r="E102" s="77" t="s">
        <v>351</v>
      </c>
      <c r="F102" s="203">
        <v>83.333333333333314</v>
      </c>
      <c r="G102" s="204">
        <v>92</v>
      </c>
      <c r="H102" s="204">
        <v>80</v>
      </c>
      <c r="I102" s="205">
        <v>81.333333333333329</v>
      </c>
      <c r="J102" s="206">
        <v>92</v>
      </c>
      <c r="K102" s="203">
        <v>31.580952380952386</v>
      </c>
      <c r="L102" s="204">
        <v>81.818181818181813</v>
      </c>
      <c r="M102" s="204">
        <v>30.434782608695652</v>
      </c>
      <c r="N102" s="204">
        <v>8.695652173913043</v>
      </c>
      <c r="O102" s="204">
        <v>16</v>
      </c>
      <c r="P102" s="204">
        <v>48</v>
      </c>
      <c r="Q102" s="204">
        <v>20</v>
      </c>
      <c r="R102" s="205">
        <v>20</v>
      </c>
      <c r="S102" s="203">
        <v>47.571428571428569</v>
      </c>
      <c r="T102" s="204">
        <v>85.714285714285708</v>
      </c>
      <c r="U102" s="204">
        <v>42.857142857142854</v>
      </c>
      <c r="V102" s="205">
        <v>16.666666666666668</v>
      </c>
      <c r="W102" s="206">
        <v>80</v>
      </c>
      <c r="X102" s="206">
        <v>33.333333333333336</v>
      </c>
      <c r="Y102" s="203">
        <v>88</v>
      </c>
      <c r="Z102" s="204">
        <v>96.15384615384616</v>
      </c>
      <c r="AA102" s="204">
        <v>73.07692307692308</v>
      </c>
      <c r="AB102" s="206">
        <v>33.333333333333336</v>
      </c>
      <c r="AC102" s="205">
        <v>100</v>
      </c>
    </row>
    <row r="103" spans="2:29" x14ac:dyDescent="0.3">
      <c r="B103" s="236" t="s">
        <v>793</v>
      </c>
      <c r="C103" s="236" t="s">
        <v>794</v>
      </c>
      <c r="D103" s="237"/>
      <c r="E103" s="237"/>
      <c r="F103" s="239">
        <f>AVERAGE(F104:F105)</f>
        <v>95.827528340932943</v>
      </c>
      <c r="G103" s="240">
        <f t="shared" ref="G103:AC103" si="0">AVERAGE(G104:G105)</f>
        <v>99.632948070448066</v>
      </c>
      <c r="H103" s="240">
        <f t="shared" si="0"/>
        <v>92.74547413478335</v>
      </c>
      <c r="I103" s="241">
        <f t="shared" si="0"/>
        <v>98.186217023717035</v>
      </c>
      <c r="J103" s="242">
        <f t="shared" si="0"/>
        <v>93.110895738033889</v>
      </c>
      <c r="K103" s="239">
        <f t="shared" si="0"/>
        <v>69.245978236698789</v>
      </c>
      <c r="L103" s="240">
        <f t="shared" si="0"/>
        <v>90.690115259728429</v>
      </c>
      <c r="M103" s="240">
        <f t="shared" si="0"/>
        <v>80.477435856863593</v>
      </c>
      <c r="N103" s="240">
        <f t="shared" si="0"/>
        <v>75.605170732696308</v>
      </c>
      <c r="O103" s="240">
        <f t="shared" si="0"/>
        <v>55.910847242426193</v>
      </c>
      <c r="P103" s="240">
        <f t="shared" si="0"/>
        <v>72.258379522524251</v>
      </c>
      <c r="Q103" s="240">
        <f t="shared" si="0"/>
        <v>67.527606190106198</v>
      </c>
      <c r="R103" s="241">
        <f t="shared" si="0"/>
        <v>51.552972746064853</v>
      </c>
      <c r="S103" s="239">
        <f t="shared" si="0"/>
        <v>78.86072319835003</v>
      </c>
      <c r="T103" s="240">
        <f t="shared" si="0"/>
        <v>91.733302529582318</v>
      </c>
      <c r="U103" s="240">
        <f t="shared" si="0"/>
        <v>82.844920518227838</v>
      </c>
      <c r="V103" s="241">
        <f t="shared" si="0"/>
        <v>61.527961133188121</v>
      </c>
      <c r="W103" s="242">
        <f t="shared" si="0"/>
        <v>89.575538449899071</v>
      </c>
      <c r="X103" s="242">
        <f t="shared" si="0"/>
        <v>82.820641865425813</v>
      </c>
      <c r="Y103" s="243">
        <f t="shared" si="0"/>
        <v>67.382348212757577</v>
      </c>
      <c r="Z103" s="244">
        <f t="shared" si="0"/>
        <v>78.85734826990867</v>
      </c>
      <c r="AA103" s="245">
        <f t="shared" si="0"/>
        <v>54.714496721743103</v>
      </c>
      <c r="AB103" s="242">
        <f t="shared" si="0"/>
        <v>38.889764578480253</v>
      </c>
      <c r="AC103" s="241">
        <f t="shared" si="0"/>
        <v>58.9600235899578</v>
      </c>
    </row>
    <row r="104" spans="2:29" x14ac:dyDescent="0.3">
      <c r="B104" s="231" t="s">
        <v>0</v>
      </c>
      <c r="C104" s="231" t="s">
        <v>792</v>
      </c>
      <c r="D104" s="68"/>
      <c r="E104" s="69"/>
      <c r="F104" s="216" cm="1">
        <f t="array" ref="F104">AVERAGEIF($B$7:$B$102, Services_20205[[#This Row],[Life event]:[Life event]], F$7:F$102)</f>
        <v>94.822409699218909</v>
      </c>
      <c r="G104" s="216" cm="1">
        <f t="array" ref="G104">AVERAGEIF($B$7:$B$102, Services_20205[[#This Row],[Life event]:[Life event]], G$7:G$102)</f>
        <v>99.720441595441599</v>
      </c>
      <c r="H104" s="216" cm="1">
        <f t="array" ref="H104">AVERAGEIF($B$7:$B$102, Services_20205[[#This Row],[Life event]:[Life event]], H$7:H$102)</f>
        <v>90.778801157419593</v>
      </c>
      <c r="I104" s="217" cm="1">
        <f t="array" ref="I104">AVERAGEIF($B$7:$B$102, Services_20205[[#This Row],[Life event]:[Life event]], I$7:I$102)</f>
        <v>98.011594886594892</v>
      </c>
      <c r="J104" s="214" cm="1">
        <f t="array" ref="J104">AVERAGEIF($B$7:$B$102, Services_20205[[#This Row],[Life event]:[Life event]], J$7:J$102)</f>
        <v>91.596720250996569</v>
      </c>
      <c r="K104" s="215" cm="1">
        <f t="array" ref="K104">AVERAGEIF($B$7:$B$102, Services_20205[[#This Row],[Life event]:[Life event]], K$7:K$102)</f>
        <v>70.104679306120403</v>
      </c>
      <c r="L104" s="216" cm="1">
        <f t="array" ref="L104">AVERAGEIF($B$7:$B$102, Services_20205[[#This Row],[Life event]:[Life event]], L$7:L$102)</f>
        <v>92.386955276181624</v>
      </c>
      <c r="M104" s="216" cm="1">
        <f t="array" ref="M104">AVERAGEIF($B$7:$B$102, Services_20205[[#This Row],[Life event]:[Life event]], M$7:M$102)</f>
        <v>76.27077714485003</v>
      </c>
      <c r="N104" s="216" cm="1">
        <f t="array" ref="N104">AVERAGEIF($B$7:$B$102, Services_20205[[#This Row],[Life event]:[Life event]], N$7:N$102)</f>
        <v>72.160963950797722</v>
      </c>
      <c r="O104" s="216" cm="1">
        <f t="array" ref="O104">AVERAGEIF($B$7:$B$102, Services_20205[[#This Row],[Life event]:[Life event]], O$7:O$102)</f>
        <v>61.289034552192447</v>
      </c>
      <c r="P104" s="216" cm="1">
        <f t="array" ref="P104">AVERAGEIF($B$7:$B$102, Services_20205[[#This Row],[Life event]:[Life event]], P$7:P$102)</f>
        <v>77.047813176102636</v>
      </c>
      <c r="Q104" s="216" cm="1">
        <f t="array" ref="Q104">AVERAGEIF($B$7:$B$102, Services_20205[[#This Row],[Life event]:[Life event]], Q$7:Q$102)</f>
        <v>74.481837606837615</v>
      </c>
      <c r="R104" s="217" cm="1">
        <f t="array" ref="R104">AVERAGEIF($B$7:$B$102, Services_20205[[#This Row],[Life event]:[Life event]], R$7:R$102)</f>
        <v>48.853834640018846</v>
      </c>
      <c r="S104" s="215" cm="1">
        <f t="array" ref="S104">AVERAGEIF($B$7:$B$102, Services_20205[[#This Row],[Life event]:[Life event]], S$7:S$102)</f>
        <v>79.866929423292916</v>
      </c>
      <c r="T104" s="216" cm="1">
        <f t="array" ref="T104">AVERAGEIF($B$7:$B$102, Services_20205[[#This Row],[Life event]:[Life event]], T$7:T$102)</f>
        <v>89.89498882050033</v>
      </c>
      <c r="U104" s="216" cm="1">
        <f t="array" ref="U104">AVERAGEIF($B$7:$B$102, Services_20205[[#This Row],[Life event]:[Life event]], U$7:U$102)</f>
        <v>82.516205069913511</v>
      </c>
      <c r="V104" s="217" cm="1">
        <f t="array" ref="V104">AVERAGEIF($B$7:$B$102, Services_20205[[#This Row],[Life event]:[Life event]], V$7:V$102)</f>
        <v>66.685071056394591</v>
      </c>
      <c r="W104" s="214" cm="1">
        <f t="array" ref="W104">AVERAGEIF($B$7:$B$102, Services_20205[[#This Row],[Life event]:[Life event]], W$7:W$102)</f>
        <v>86.355912984429608</v>
      </c>
      <c r="X104" s="214" cm="1">
        <f t="array" ref="X104">AVERAGEIF($B$7:$B$102, Services_20205[[#This Row],[Life event]:[Life event]], X$7:X$102)</f>
        <v>76.24281728501677</v>
      </c>
      <c r="Y104" s="218" cm="1">
        <f t="array" ref="Y104">AVERAGEIF($B$7:$B$102, Services_20205[[#This Row],[Life event]:[Life event]], Y$7:Y$102)</f>
        <v>64.022876517028578</v>
      </c>
      <c r="Z104" s="219" cm="1">
        <f t="array" ref="Z104">AVERAGEIF($B$7:$B$102, Services_20205[[#This Row],[Life event]:[Life event]], Z$7:Z$102)</f>
        <v>76.635252813030604</v>
      </c>
      <c r="AA104" s="220" cm="1">
        <f t="array" ref="AA104">AVERAGEIF($B$7:$B$102, Services_20205[[#This Row],[Life event]:[Life event]], AA$7:AA$102)</f>
        <v>49.380212380212384</v>
      </c>
      <c r="AB104" s="214" cm="1">
        <f t="array" ref="AB104">AVERAGEIF($B$7:$B$102, Services_20205[[#This Row],[Life event]:[Life event]], AB$7:AB$102)</f>
        <v>41.509238044564128</v>
      </c>
      <c r="AC104" s="217" cm="1">
        <f t="array" ref="AC104">AVERAGEIF($B$7:$B$102, Services_20205[[#This Row],[Life event]:[Life event]], AC$7:AC$102)</f>
        <v>68.296522556390983</v>
      </c>
    </row>
    <row r="105" spans="2:29" x14ac:dyDescent="0.3">
      <c r="B105" s="238" t="s">
        <v>776</v>
      </c>
      <c r="C105" s="238" t="s">
        <v>792</v>
      </c>
      <c r="D105" s="198"/>
      <c r="E105" s="198"/>
      <c r="F105" s="222" cm="1">
        <f t="array" ref="F105">AVERAGEIF($B$7:$B$102, Services_20205[[#This Row],[Life event]:[Life event]], F$7:F$102)</f>
        <v>96.832646982646978</v>
      </c>
      <c r="G105" s="223" cm="1">
        <f t="array" ref="G105">AVERAGEIF($B$7:$B$102, Services_20205[[#This Row],[Life event]:[Life event]], G$7:G$102)</f>
        <v>99.545454545454547</v>
      </c>
      <c r="H105" s="223" cm="1">
        <f t="array" ref="H105">AVERAGEIF($B$7:$B$102, Services_20205[[#This Row],[Life event]:[Life event]], H$7:H$102)</f>
        <v>94.712147112147107</v>
      </c>
      <c r="I105" s="224" cm="1">
        <f t="array" ref="I105">AVERAGEIF($B$7:$B$102, Services_20205[[#This Row],[Life event]:[Life event]], I$7:I$102)</f>
        <v>98.360839160839163</v>
      </c>
      <c r="J105" s="221" cm="1">
        <f t="array" ref="J105">AVERAGEIF($B$7:$B$102, Services_20205[[#This Row],[Life event]:[Life event]], J$7:J$102)</f>
        <v>94.625071225071224</v>
      </c>
      <c r="K105" s="222" cm="1">
        <f t="array" ref="K105">AVERAGEIF($B$7:$B$102, Services_20205[[#This Row],[Life event]:[Life event]], K$7:K$102)</f>
        <v>68.387277167277176</v>
      </c>
      <c r="L105" s="223" cm="1">
        <f t="array" ref="L105">AVERAGEIF($B$7:$B$102, Services_20205[[#This Row],[Life event]:[Life event]], L$7:L$102)</f>
        <v>88.993275243275235</v>
      </c>
      <c r="M105" s="223" cm="1">
        <f t="array" ref="M105">AVERAGEIF($B$7:$B$102, Services_20205[[#This Row],[Life event]:[Life event]], M$7:M$102)</f>
        <v>84.684094568877171</v>
      </c>
      <c r="N105" s="223" cm="1">
        <f t="array" ref="N105">AVERAGEIF($B$7:$B$102, Services_20205[[#This Row],[Life event]:[Life event]], N$7:N$102)</f>
        <v>79.049377514594909</v>
      </c>
      <c r="O105" s="223" cm="1">
        <f t="array" ref="O105">AVERAGEIF($B$7:$B$102, Services_20205[[#This Row],[Life event]:[Life event]], O$7:O$102)</f>
        <v>50.532659932659939</v>
      </c>
      <c r="P105" s="223" cm="1">
        <f t="array" ref="P105">AVERAGEIF($B$7:$B$102, Services_20205[[#This Row],[Life event]:[Life event]], P$7:P$102)</f>
        <v>67.468945868945866</v>
      </c>
      <c r="Q105" s="223" cm="1">
        <f t="array" ref="Q105">AVERAGEIF($B$7:$B$102, Services_20205[[#This Row],[Life event]:[Life event]], Q$7:Q$102)</f>
        <v>60.57337477337478</v>
      </c>
      <c r="R105" s="224" cm="1">
        <f t="array" ref="R105">AVERAGEIF($B$7:$B$102, Services_20205[[#This Row],[Life event]:[Life event]], R$7:R$102)</f>
        <v>54.252110852110853</v>
      </c>
      <c r="S105" s="222" cm="1">
        <f t="array" ref="S105">AVERAGEIF($B$7:$B$102, Services_20205[[#This Row],[Life event]:[Life event]], S$7:S$102)</f>
        <v>77.854516973407144</v>
      </c>
      <c r="T105" s="223" cm="1">
        <f t="array" ref="T105">AVERAGEIF($B$7:$B$102, Services_20205[[#This Row],[Life event]:[Life event]], T$7:T$102)</f>
        <v>93.571616238664291</v>
      </c>
      <c r="U105" s="223" cm="1">
        <f t="array" ref="U105">AVERAGEIF($B$7:$B$102, Services_20205[[#This Row],[Life event]:[Life event]], U$7:U$102)</f>
        <v>83.173635966542165</v>
      </c>
      <c r="V105" s="224" cm="1">
        <f t="array" ref="V105">AVERAGEIF($B$7:$B$102, Services_20205[[#This Row],[Life event]:[Life event]], V$7:V$102)</f>
        <v>56.370851209981652</v>
      </c>
      <c r="W105" s="221" cm="1">
        <f t="array" ref="W105">AVERAGEIF($B$7:$B$102, Services_20205[[#This Row],[Life event]:[Life event]], W$7:W$102)</f>
        <v>92.795163915368533</v>
      </c>
      <c r="X105" s="221" cm="1">
        <f t="array" ref="X105">AVERAGEIF($B$7:$B$102, Services_20205[[#This Row],[Life event]:[Life event]], X$7:X$102)</f>
        <v>89.39846644583487</v>
      </c>
      <c r="Y105" s="225" cm="1">
        <f t="array" ref="Y105">AVERAGEIF($B$7:$B$102, Services_20205[[#This Row],[Life event]:[Life event]], Y$7:Y$102)</f>
        <v>70.741819908486576</v>
      </c>
      <c r="Z105" s="226" cm="1">
        <f t="array" ref="Z105">AVERAGEIF($B$7:$B$102, Services_20205[[#This Row],[Life event]:[Life event]], Z$7:Z$102)</f>
        <v>81.079443726786721</v>
      </c>
      <c r="AA105" s="227" cm="1">
        <f t="array" ref="AA105">AVERAGEIF($B$7:$B$102, Services_20205[[#This Row],[Life event]:[Life event]], AA$7:AA$102)</f>
        <v>60.048781063273815</v>
      </c>
      <c r="AB105" s="221" cm="1">
        <f t="array" ref="AB105">AVERAGEIF($B$7:$B$102, Services_20205[[#This Row],[Life event]:[Life event]], AB$7:AB$102)</f>
        <v>36.270291112396379</v>
      </c>
      <c r="AC105" s="224" cm="1">
        <f t="array" ref="AC105">AVERAGEIF($B$7:$B$102, Services_20205[[#This Row],[Life event]:[Life event]], AC$7:AC$102)</f>
        <v>49.623524623524624</v>
      </c>
    </row>
    <row r="106" spans="2:29" x14ac:dyDescent="0.3">
      <c r="B106" s="236" t="s">
        <v>795</v>
      </c>
      <c r="C106" s="236" t="s">
        <v>796</v>
      </c>
      <c r="D106" s="237"/>
      <c r="E106" s="237"/>
      <c r="F106" s="239">
        <f>AVERAGE(F107:F113)</f>
        <v>87.902021859532752</v>
      </c>
      <c r="G106" s="240">
        <f t="shared" ref="G106:AC106" si="1">AVERAGE(G107:G113)</f>
        <v>97.130522164435675</v>
      </c>
      <c r="H106" s="240">
        <f t="shared" si="1"/>
        <v>80.772885402727937</v>
      </c>
      <c r="I106" s="241">
        <f t="shared" si="1"/>
        <v>92.931794468239517</v>
      </c>
      <c r="J106" s="242">
        <f t="shared" si="1"/>
        <v>91.391576036211674</v>
      </c>
      <c r="K106" s="239">
        <f t="shared" si="1"/>
        <v>49.170328204185545</v>
      </c>
      <c r="L106" s="240">
        <f t="shared" si="1"/>
        <v>79.620461643062043</v>
      </c>
      <c r="M106" s="240">
        <f t="shared" si="1"/>
        <v>56.572274669102363</v>
      </c>
      <c r="N106" s="240">
        <f t="shared" si="1"/>
        <v>47.83638186979293</v>
      </c>
      <c r="O106" s="240">
        <f t="shared" si="1"/>
        <v>41.187187749534225</v>
      </c>
      <c r="P106" s="240">
        <f t="shared" si="1"/>
        <v>55.960550774679682</v>
      </c>
      <c r="Q106" s="240">
        <f t="shared" si="1"/>
        <v>47.09156500644292</v>
      </c>
      <c r="R106" s="241">
        <f t="shared" si="1"/>
        <v>30.947406599832135</v>
      </c>
      <c r="S106" s="239">
        <f t="shared" si="1"/>
        <v>61.654171175901539</v>
      </c>
      <c r="T106" s="240">
        <f t="shared" si="1"/>
        <v>76.352293127071334</v>
      </c>
      <c r="U106" s="240">
        <f t="shared" si="1"/>
        <v>63.350622644672107</v>
      </c>
      <c r="V106" s="241">
        <f t="shared" si="1"/>
        <v>44.481849241011425</v>
      </c>
      <c r="W106" s="242">
        <f t="shared" si="1"/>
        <v>73.95240681698813</v>
      </c>
      <c r="X106" s="242">
        <f t="shared" si="1"/>
        <v>60.205797640114874</v>
      </c>
      <c r="Y106" s="243">
        <f t="shared" si="1"/>
        <v>62.035050920003521</v>
      </c>
      <c r="Z106" s="244">
        <f t="shared" si="1"/>
        <v>73.72407422629847</v>
      </c>
      <c r="AA106" s="245">
        <f t="shared" si="1"/>
        <v>47.114366598420929</v>
      </c>
      <c r="AB106" s="242">
        <f t="shared" si="1"/>
        <v>23.009504221927063</v>
      </c>
      <c r="AC106" s="241">
        <f t="shared" si="1"/>
        <v>53.667003746196293</v>
      </c>
    </row>
    <row r="107" spans="2:29" x14ac:dyDescent="0.3">
      <c r="B107" s="229" t="s">
        <v>306</v>
      </c>
      <c r="C107" s="229" t="s">
        <v>792</v>
      </c>
      <c r="D107" s="230"/>
      <c r="E107" s="230"/>
      <c r="F107" s="199" cm="1">
        <f t="array" ref="F107">AVERAGEIF($B$7:$B$102, Services_20205[[#This Row],[Life event]:[Life event]], F$7:F$102)</f>
        <v>87.035119645464235</v>
      </c>
      <c r="G107" s="200" cm="1">
        <f t="array" ref="G107">AVERAGEIF($B$7:$B$102, Services_20205[[#This Row],[Life event]:[Life event]], G$7:G$102)</f>
        <v>97.075782596478518</v>
      </c>
      <c r="H107" s="200" cm="1">
        <f t="array" ref="H107">AVERAGEIF($B$7:$B$102, Services_20205[[#This Row],[Life event]:[Life event]], H$7:H$102)</f>
        <v>78.034963315451947</v>
      </c>
      <c r="I107" s="201" cm="1">
        <f t="array" ref="I107">AVERAGEIF($B$7:$B$102, Services_20205[[#This Row],[Life event]:[Life event]], I$7:I$102)</f>
        <v>94.994769354474556</v>
      </c>
      <c r="J107" s="202" cm="1">
        <f t="array" ref="J107">AVERAGEIF($B$7:$B$102, Services_20205[[#This Row],[Life event]:[Life event]], J$7:J$102)</f>
        <v>92.574132612226592</v>
      </c>
      <c r="K107" s="199" cm="1">
        <f t="array" ref="K107">AVERAGEIF($B$7:$B$102, Services_20205[[#This Row],[Life event]:[Life event]], K$7:K$102)</f>
        <v>53.788800599447569</v>
      </c>
      <c r="L107" s="200" cm="1">
        <f t="array" ref="L107">AVERAGEIF($B$7:$B$102, Services_20205[[#This Row],[Life event]:[Life event]], L$7:L$102)</f>
        <v>93.482443482443472</v>
      </c>
      <c r="M107" s="200" cm="1">
        <f t="array" ref="M107">AVERAGEIF($B$7:$B$102, Services_20205[[#This Row],[Life event]:[Life event]], M$7:M$102)</f>
        <v>64.373582100349211</v>
      </c>
      <c r="N107" s="200" cm="1">
        <f t="array" ref="N107">AVERAGEIF($B$7:$B$102, Services_20205[[#This Row],[Life event]:[Life event]], N$7:N$102)</f>
        <v>63.39961420288143</v>
      </c>
      <c r="O107" s="200" cm="1">
        <f t="array" ref="O107">AVERAGEIF($B$7:$B$102, Services_20205[[#This Row],[Life event]:[Life event]], O$7:O$102)</f>
        <v>41.115757381031607</v>
      </c>
      <c r="P107" s="200" cm="1">
        <f t="array" ref="P107">AVERAGEIF($B$7:$B$102, Services_20205[[#This Row],[Life event]:[Life event]], P$7:P$102)</f>
        <v>57.907985234640542</v>
      </c>
      <c r="Q107" s="200" cm="1">
        <f t="array" ref="Q107">AVERAGEIF($B$7:$B$102, Services_20205[[#This Row],[Life event]:[Life event]], Q$7:Q$102)</f>
        <v>54.336777859085338</v>
      </c>
      <c r="R107" s="201" cm="1">
        <f t="array" ref="R107">AVERAGEIF($B$7:$B$102, Services_20205[[#This Row],[Life event]:[Life event]], R$7:R$102)</f>
        <v>32.479596198692526</v>
      </c>
      <c r="S107" s="199" cm="1">
        <f t="array" ref="S107">AVERAGEIF($B$7:$B$102, Services_20205[[#This Row],[Life event]:[Life event]], S$7:S$102)</f>
        <v>63.135928561367159</v>
      </c>
      <c r="T107" s="200" cm="1">
        <f t="array" ref="T107">AVERAGEIF($B$7:$B$102, Services_20205[[#This Row],[Life event]:[Life event]], T$7:T$102)</f>
        <v>72.614172160955803</v>
      </c>
      <c r="U107" s="200" cm="1">
        <f t="array" ref="U107">AVERAGEIF($B$7:$B$102, Services_20205[[#This Row],[Life event]:[Life event]], U$7:U$102)</f>
        <v>67.563174858496481</v>
      </c>
      <c r="V107" s="201" cm="1">
        <f t="array" ref="V107">AVERAGEIF($B$7:$B$102, Services_20205[[#This Row],[Life event]:[Life event]], V$7:V$102)</f>
        <v>47.920432610491083</v>
      </c>
      <c r="W107" s="202" cm="1">
        <f t="array" ref="W107">AVERAGEIF($B$7:$B$102, Services_20205[[#This Row],[Life event]:[Life event]], W$7:W$102)</f>
        <v>71.235891739216555</v>
      </c>
      <c r="X107" s="202" cm="1">
        <f t="array" ref="X107">AVERAGEIF($B$7:$B$102, Services_20205[[#This Row],[Life event]:[Life event]], X$7:X$102)</f>
        <v>71.166602389748178</v>
      </c>
      <c r="Y107" s="199" cm="1">
        <f t="array" ref="Y107">AVERAGEIF($B$7:$B$102, Services_20205[[#This Row],[Life event]:[Life event]], Y$7:Y$102)</f>
        <v>47.640102177825959</v>
      </c>
      <c r="Z107" s="200" cm="1">
        <f t="array" ref="Z107">AVERAGEIF($B$7:$B$102, Services_20205[[#This Row],[Life event]:[Life event]], Z$7:Z$102)</f>
        <v>65.356605212452678</v>
      </c>
      <c r="AA107" s="200" cm="1">
        <f t="array" ref="AA107">AVERAGEIF($B$7:$B$102, Services_20205[[#This Row],[Life event]:[Life event]], AA$7:AA$102)</f>
        <v>27.251570688562083</v>
      </c>
      <c r="AB107" s="202" cm="1">
        <f t="array" ref="AB107">AVERAGEIF($B$7:$B$102, Services_20205[[#This Row],[Life event]:[Life event]], AB$7:AB$102)</f>
        <v>27.663255360623779</v>
      </c>
      <c r="AC107" s="201" cm="1">
        <f t="array" ref="AC107">AVERAGEIF($B$7:$B$102, Services_20205[[#This Row],[Life event]:[Life event]], AC$7:AC$102)</f>
        <v>39.692067192067185</v>
      </c>
    </row>
    <row r="108" spans="2:29" x14ac:dyDescent="0.3">
      <c r="B108" s="213" t="s">
        <v>1</v>
      </c>
      <c r="C108" s="213" t="s">
        <v>792</v>
      </c>
      <c r="D108" s="77"/>
      <c r="E108" s="77"/>
      <c r="F108" s="203" cm="1">
        <f t="array" ref="F108">AVERAGEIF($B$7:$B$102, Services_20205[[#This Row],[Life event]:[Life event]], F$7:F$102)</f>
        <v>80.05998567604918</v>
      </c>
      <c r="G108" s="204" cm="1">
        <f t="array" ref="G108">AVERAGEIF($B$7:$B$102, Services_20205[[#This Row],[Life event]:[Life event]], G$7:G$102)</f>
        <v>99.233302942755202</v>
      </c>
      <c r="H108" s="204" cm="1">
        <f t="array" ref="H108">AVERAGEIF($B$7:$B$102, Services_20205[[#This Row],[Life event]:[Life event]], H$7:H$102)</f>
        <v>65.485102763265587</v>
      </c>
      <c r="I108" s="205" cm="1">
        <f t="array" ref="I108">AVERAGEIF($B$7:$B$102, Services_20205[[#This Row],[Life event]:[Life event]], I$7:I$102)</f>
        <v>90.036434234910374</v>
      </c>
      <c r="J108" s="206" cm="1">
        <f t="array" ref="J108">AVERAGEIF($B$7:$B$102, Services_20205[[#This Row],[Life event]:[Life event]], J$7:J$102)</f>
        <v>94.029243696611559</v>
      </c>
      <c r="K108" s="203" cm="1">
        <f t="array" ref="K108">AVERAGEIF($B$7:$B$102, Services_20205[[#This Row],[Life event]:[Life event]], K$7:K$102)</f>
        <v>48.104667868233726</v>
      </c>
      <c r="L108" s="204" cm="1">
        <f t="array" ref="L108">AVERAGEIF($B$7:$B$102, Services_20205[[#This Row],[Life event]:[Life event]], L$7:L$102)</f>
        <v>80.163048756798744</v>
      </c>
      <c r="M108" s="204" cm="1">
        <f t="array" ref="M108">AVERAGEIF($B$7:$B$102, Services_20205[[#This Row],[Life event]:[Life event]], M$7:M$102)</f>
        <v>49.394631679903085</v>
      </c>
      <c r="N108" s="204" cm="1">
        <f t="array" ref="N108">AVERAGEIF($B$7:$B$102, Services_20205[[#This Row],[Life event]:[Life event]], N$7:N$102)</f>
        <v>40.806511121728505</v>
      </c>
      <c r="O108" s="204" cm="1">
        <f t="array" ref="O108">AVERAGEIF($B$7:$B$102, Services_20205[[#This Row],[Life event]:[Life event]], O$7:O$102)</f>
        <v>46.741815796057054</v>
      </c>
      <c r="P108" s="204" cm="1">
        <f t="array" ref="P108">AVERAGEIF($B$7:$B$102, Services_20205[[#This Row],[Life event]:[Life event]], P$7:P$102)</f>
        <v>61.557678228141256</v>
      </c>
      <c r="Q108" s="204" cm="1">
        <f t="array" ref="Q108">AVERAGEIF($B$7:$B$102, Services_20205[[#This Row],[Life event]:[Life event]], Q$7:Q$102)</f>
        <v>51.825929918294584</v>
      </c>
      <c r="R108" s="205" cm="1">
        <f t="array" ref="R108">AVERAGEIF($B$7:$B$102, Services_20205[[#This Row],[Life event]:[Life event]], R$7:R$102)</f>
        <v>23.312488766719376</v>
      </c>
      <c r="S108" s="203" cm="1">
        <f t="array" ref="S108">AVERAGEIF($B$7:$B$102, Services_20205[[#This Row],[Life event]:[Life event]], S$7:S$102)</f>
        <v>51.815857753357761</v>
      </c>
      <c r="T108" s="204" cm="1">
        <f t="array" ref="T108">AVERAGEIF($B$7:$B$102, Services_20205[[#This Row],[Life event]:[Life event]], T$7:T$102)</f>
        <v>60.018001851525881</v>
      </c>
      <c r="U108" s="204" cm="1">
        <f t="array" ref="U108">AVERAGEIF($B$7:$B$102, Services_20205[[#This Row],[Life event]:[Life event]], U$7:U$102)</f>
        <v>55.843698397331124</v>
      </c>
      <c r="V108" s="205" cm="1">
        <f t="array" ref="V108">AVERAGEIF($B$7:$B$102, Services_20205[[#This Row],[Life event]:[Life event]], V$7:V$102)</f>
        <v>38.785673364477717</v>
      </c>
      <c r="W108" s="206" cm="1">
        <f t="array" ref="W108">AVERAGEIF($B$7:$B$102, Services_20205[[#This Row],[Life event]:[Life event]], W$7:W$102)</f>
        <v>49.990581739942357</v>
      </c>
      <c r="X108" s="206" cm="1">
        <f t="array" ref="X108">AVERAGEIF($B$7:$B$102, Services_20205[[#This Row],[Life event]:[Life event]], X$7:X$102)</f>
        <v>48.08927823266059</v>
      </c>
      <c r="Y108" s="203" cm="1">
        <f t="array" ref="Y108">AVERAGEIF($B$7:$B$102, Services_20205[[#This Row],[Life event]:[Life event]], Y$7:Y$102)</f>
        <v>60.424976258309584</v>
      </c>
      <c r="Z108" s="204" cm="1">
        <f t="array" ref="Z108">AVERAGEIF($B$7:$B$102, Services_20205[[#This Row],[Life event]:[Life event]], Z$7:Z$102)</f>
        <v>80.682234432234438</v>
      </c>
      <c r="AA108" s="204" cm="1">
        <f t="array" ref="AA108">AVERAGEIF($B$7:$B$102, Services_20205[[#This Row],[Life event]:[Life event]], AA$7:AA$102)</f>
        <v>39.766483516483518</v>
      </c>
      <c r="AB108" s="206" cm="1">
        <f t="array" ref="AB108">AVERAGEIF($B$7:$B$102, Services_20205[[#This Row],[Life event]:[Life event]], AB$7:AB$102)</f>
        <v>40.625</v>
      </c>
      <c r="AC108" s="205" cm="1">
        <f t="array" ref="AC108">AVERAGEIF($B$7:$B$102, Services_20205[[#This Row],[Life event]:[Life event]], AC$7:AC$102)</f>
        <v>69.318181818181813</v>
      </c>
    </row>
    <row r="109" spans="2:29" x14ac:dyDescent="0.3">
      <c r="B109" s="213" t="s">
        <v>2</v>
      </c>
      <c r="C109" s="213" t="s">
        <v>792</v>
      </c>
      <c r="D109" s="77"/>
      <c r="E109" s="77"/>
      <c r="F109" s="203" cm="1">
        <f t="array" ref="F109">AVERAGEIF($B$7:$B$102, Services_20205[[#This Row],[Life event]:[Life event]], F$7:F$102)</f>
        <v>90.539196310935424</v>
      </c>
      <c r="G109" s="204" cm="1">
        <f t="array" ref="G109">AVERAGEIF($B$7:$B$102, Services_20205[[#This Row],[Life event]:[Life event]], G$7:G$102)</f>
        <v>97.397745571658604</v>
      </c>
      <c r="H109" s="204" cm="1">
        <f t="array" ref="H109">AVERAGEIF($B$7:$B$102, Services_20205[[#This Row],[Life event]:[Life event]], H$7:H$102)</f>
        <v>85.58424827990045</v>
      </c>
      <c r="I109" s="205" cm="1">
        <f t="array" ref="I109">AVERAGEIF($B$7:$B$102, Services_20205[[#This Row],[Life event]:[Life event]], I$7:I$102)</f>
        <v>93.590543112282234</v>
      </c>
      <c r="J109" s="206" cm="1">
        <f t="array" ref="J109">AVERAGEIF($B$7:$B$102, Services_20205[[#This Row],[Life event]:[Life event]], J$7:J$102)</f>
        <v>87.193822280778804</v>
      </c>
      <c r="K109" s="203" cm="1">
        <f t="array" ref="K109">AVERAGEIF($B$7:$B$102, Services_20205[[#This Row],[Life event]:[Life event]], K$7:K$102)</f>
        <v>58.509642665439756</v>
      </c>
      <c r="L109" s="204" cm="1">
        <f t="array" ref="L109">AVERAGEIF($B$7:$B$102, Services_20205[[#This Row],[Life event]:[Life event]], L$7:L$102)</f>
        <v>88.783549783549788</v>
      </c>
      <c r="M109" s="204" cm="1">
        <f t="array" ref="M109">AVERAGEIF($B$7:$B$102, Services_20205[[#This Row],[Life event]:[Life event]], M$7:M$102)</f>
        <v>70.941666666666663</v>
      </c>
      <c r="N109" s="204" cm="1">
        <f t="array" ref="N109">AVERAGEIF($B$7:$B$102, Services_20205[[#This Row],[Life event]:[Life event]], N$7:N$102)</f>
        <v>58.929411764705883</v>
      </c>
      <c r="O109" s="204" cm="1">
        <f t="array" ref="O109">AVERAGEIF($B$7:$B$102, Services_20205[[#This Row],[Life event]:[Life event]], O$7:O$102)</f>
        <v>47.066559312936121</v>
      </c>
      <c r="P109" s="204" cm="1">
        <f t="array" ref="P109">AVERAGEIF($B$7:$B$102, Services_20205[[#This Row],[Life event]:[Life event]], P$7:P$102)</f>
        <v>64.401502952227588</v>
      </c>
      <c r="Q109" s="204" cm="1">
        <f t="array" ref="Q109">AVERAGEIF($B$7:$B$102, Services_20205[[#This Row],[Life event]:[Life event]], Q$7:Q$102)</f>
        <v>61.221148684916798</v>
      </c>
      <c r="R109" s="205" cm="1">
        <f t="array" ref="R109">AVERAGEIF($B$7:$B$102, Services_20205[[#This Row],[Life event]:[Life event]], R$7:R$102)</f>
        <v>42.632850241545896</v>
      </c>
      <c r="S109" s="203" cm="1">
        <f t="array" ref="S109">AVERAGEIF($B$7:$B$102, Services_20205[[#This Row],[Life event]:[Life event]], S$7:S$102)</f>
        <v>59.952222222222225</v>
      </c>
      <c r="T109" s="204" cm="1">
        <f t="array" ref="T109">AVERAGEIF($B$7:$B$102, Services_20205[[#This Row],[Life event]:[Life event]], T$7:T$102)</f>
        <v>81.161111111111111</v>
      </c>
      <c r="U109" s="204" cm="1">
        <f t="array" ref="U109">AVERAGEIF($B$7:$B$102, Services_20205[[#This Row],[Life event]:[Life event]], U$7:U$102)</f>
        <v>61.159259259259258</v>
      </c>
      <c r="V109" s="205" cm="1">
        <f t="array" ref="V109">AVERAGEIF($B$7:$B$102, Services_20205[[#This Row],[Life event]:[Life event]], V$7:V$102)</f>
        <v>37.212301587301589</v>
      </c>
      <c r="W109" s="206" cm="1">
        <f t="array" ref="W109">AVERAGEIF($B$7:$B$102, Services_20205[[#This Row],[Life event]:[Life event]], W$7:W$102)</f>
        <v>75.099019607843132</v>
      </c>
      <c r="X109" s="206" cm="1">
        <f t="array" ref="X109">AVERAGEIF($B$7:$B$102, Services_20205[[#This Row],[Life event]:[Life event]], X$7:X$102)</f>
        <v>61.70215665976535</v>
      </c>
      <c r="Y109" s="203" cm="1">
        <f t="array" ref="Y109">AVERAGEIF($B$7:$B$102, Services_20205[[#This Row],[Life event]:[Life event]], Y$7:Y$102)</f>
        <v>76.003086419753089</v>
      </c>
      <c r="Z109" s="204" cm="1">
        <f t="array" ref="Z109">AVERAGEIF($B$7:$B$102, Services_20205[[#This Row],[Life event]:[Life event]], Z$7:Z$102)</f>
        <v>86.220238095238102</v>
      </c>
      <c r="AA109" s="204" cm="1">
        <f t="array" ref="AA109">AVERAGEIF($B$7:$B$102, Services_20205[[#This Row],[Life event]:[Life event]], AA$7:AA$102)</f>
        <v>61.964285714285708</v>
      </c>
      <c r="AB109" s="206" cm="1">
        <f t="array" ref="AB109">AVERAGEIF($B$7:$B$102, Services_20205[[#This Row],[Life event]:[Life event]], AB$7:AB$102)</f>
        <v>18.962471352177236</v>
      </c>
      <c r="AC109" s="205" cm="1">
        <f t="array" ref="AC109">AVERAGEIF($B$7:$B$102, Services_20205[[#This Row],[Life event]:[Life event]], AC$7:AC$102)</f>
        <v>66.86363636363636</v>
      </c>
    </row>
    <row r="110" spans="2:29" x14ac:dyDescent="0.3">
      <c r="B110" s="213" t="s">
        <v>777</v>
      </c>
      <c r="C110" s="213" t="s">
        <v>792</v>
      </c>
      <c r="D110" s="77"/>
      <c r="E110" s="77"/>
      <c r="F110" s="203" cm="1">
        <f t="array" ref="F110">AVERAGEIF($B$7:$B$102, Services_20205[[#This Row],[Life event]:[Life event]], F$7:F$102)</f>
        <v>91.172839506172849</v>
      </c>
      <c r="G110" s="204" cm="1">
        <f t="array" ref="G110">AVERAGEIF($B$7:$B$102, Services_20205[[#This Row],[Life event]:[Life event]], G$7:G$102)</f>
        <v>98.024691358024697</v>
      </c>
      <c r="H110" s="204" cm="1">
        <f t="array" ref="H110">AVERAGEIF($B$7:$B$102, Services_20205[[#This Row],[Life event]:[Life event]], H$7:H$102)</f>
        <v>84.938271604938265</v>
      </c>
      <c r="I110" s="205" cm="1">
        <f t="array" ref="I110">AVERAGEIF($B$7:$B$102, Services_20205[[#This Row],[Life event]:[Life event]], I$7:I$102)</f>
        <v>96.790123456790127</v>
      </c>
      <c r="J110" s="206" cm="1">
        <f t="array" ref="J110">AVERAGEIF($B$7:$B$102, Services_20205[[#This Row],[Life event]:[Life event]], J$7:J$102)</f>
        <v>87.901234567901227</v>
      </c>
      <c r="K110" s="203" cm="1">
        <f t="array" ref="K110">AVERAGEIF($B$7:$B$102, Services_20205[[#This Row],[Life event]:[Life event]], K$7:K$102)</f>
        <v>45.723104056437386</v>
      </c>
      <c r="L110" s="204" cm="1">
        <f t="array" ref="L110">AVERAGEIF($B$7:$B$102, Services_20205[[#This Row],[Life event]:[Life event]], L$7:L$102)</f>
        <v>65.530303030303031</v>
      </c>
      <c r="M110" s="204" cm="1">
        <f t="array" ref="M110">AVERAGEIF($B$7:$B$102, Services_20205[[#This Row],[Life event]:[Life event]], M$7:M$102)</f>
        <v>54.865424430641816</v>
      </c>
      <c r="N110" s="204" cm="1">
        <f t="array" ref="N110">AVERAGEIF($B$7:$B$102, Services_20205[[#This Row],[Life event]:[Life event]], N$7:N$102)</f>
        <v>54.216073781291165</v>
      </c>
      <c r="O110" s="204" cm="1">
        <f t="array" ref="O110">AVERAGEIF($B$7:$B$102, Services_20205[[#This Row],[Life event]:[Life event]], O$7:O$102)</f>
        <v>38.271604938271601</v>
      </c>
      <c r="P110" s="204" cm="1">
        <f t="array" ref="P110">AVERAGEIF($B$7:$B$102, Services_20205[[#This Row],[Life event]:[Life event]], P$7:P$102)</f>
        <v>51.604938271604937</v>
      </c>
      <c r="Q110" s="204" cm="1">
        <f t="array" ref="Q110">AVERAGEIF($B$7:$B$102, Services_20205[[#This Row],[Life event]:[Life event]], Q$7:Q$102)</f>
        <v>38.271604938271601</v>
      </c>
      <c r="R110" s="205" cm="1">
        <f t="array" ref="R110">AVERAGEIF($B$7:$B$102, Services_20205[[#This Row],[Life event]:[Life event]], R$7:R$102)</f>
        <v>34.567901234567906</v>
      </c>
      <c r="S110" s="203" cm="1">
        <f t="array" ref="S110">AVERAGEIF($B$7:$B$102, Services_20205[[#This Row],[Life event]:[Life event]], S$7:S$102)</f>
        <v>53.040737812911722</v>
      </c>
      <c r="T110" s="204" cm="1">
        <f t="array" ref="T110">AVERAGEIF($B$7:$B$102, Services_20205[[#This Row],[Life event]:[Life event]], T$7:T$102)</f>
        <v>64.540184453227923</v>
      </c>
      <c r="U110" s="204" cm="1">
        <f t="array" ref="U110">AVERAGEIF($B$7:$B$102, Services_20205[[#This Row],[Life event]:[Life event]], U$7:U$102)</f>
        <v>47.843653930610458</v>
      </c>
      <c r="V110" s="205" cm="1">
        <f t="array" ref="V110">AVERAGEIF($B$7:$B$102, Services_20205[[#This Row],[Life event]:[Life event]], V$7:V$102)</f>
        <v>45.586297760210805</v>
      </c>
      <c r="W110" s="206" cm="1">
        <f t="array" ref="W110">AVERAGEIF($B$7:$B$102, Services_20205[[#This Row],[Life event]:[Life event]], W$7:W$102)</f>
        <v>67.243339831059131</v>
      </c>
      <c r="X110" s="206" cm="1">
        <f t="array" ref="X110">AVERAGEIF($B$7:$B$102, Services_20205[[#This Row],[Life event]:[Life event]], X$7:X$102)</f>
        <v>36.351067887109075</v>
      </c>
      <c r="Y110" s="203" cm="1">
        <f t="array" ref="Y110">AVERAGEIF($B$7:$B$102, Services_20205[[#This Row],[Life event]:[Life event]], Y$7:Y$102)</f>
        <v>63.024691358024704</v>
      </c>
      <c r="Z110" s="204" cm="1">
        <f t="array" ref="Z110">AVERAGEIF($B$7:$B$102, Services_20205[[#This Row],[Life event]:[Life event]], Z$7:Z$102)</f>
        <v>71.547619047619051</v>
      </c>
      <c r="AA110" s="204" cm="1">
        <f t="array" ref="AA110">AVERAGEIF($B$7:$B$102, Services_20205[[#This Row],[Life event]:[Life event]], AA$7:AA$102)</f>
        <v>50</v>
      </c>
      <c r="AB110" s="206" cm="1">
        <f t="array" ref="AB110">AVERAGEIF($B$7:$B$102, Services_20205[[#This Row],[Life event]:[Life event]], AB$7:AB$102)</f>
        <v>5.7032436162870939</v>
      </c>
      <c r="AC110" s="205" cm="1">
        <f t="array" ref="AC110">AVERAGEIF($B$7:$B$102, Services_20205[[#This Row],[Life event]:[Life event]], AC$7:AC$102)</f>
        <v>25.631313131313135</v>
      </c>
    </row>
    <row r="111" spans="2:29" x14ac:dyDescent="0.3">
      <c r="B111" s="213" t="s">
        <v>778</v>
      </c>
      <c r="C111" s="213" t="s">
        <v>792</v>
      </c>
      <c r="D111" s="77"/>
      <c r="E111" s="77"/>
      <c r="F111" s="203" cm="1">
        <f t="array" ref="F111">AVERAGEIF($B$7:$B$102, Services_20205[[#This Row],[Life event]:[Life event]], F$7:F$102)</f>
        <v>93.325985280151954</v>
      </c>
      <c r="G111" s="204" cm="1">
        <f t="array" ref="G111">AVERAGEIF($B$7:$B$102, Services_20205[[#This Row],[Life event]:[Life event]], G$7:G$102)</f>
        <v>99.166666666666671</v>
      </c>
      <c r="H111" s="204" cm="1">
        <f t="array" ref="H111">AVERAGEIF($B$7:$B$102, Services_20205[[#This Row],[Life event]:[Life event]], H$7:H$102)</f>
        <v>87.998935580880016</v>
      </c>
      <c r="I111" s="205" cm="1">
        <f t="array" ref="I111">AVERAGEIF($B$7:$B$102, Services_20205[[#This Row],[Life event]:[Life event]], I$7:I$102)</f>
        <v>98.139403292181058</v>
      </c>
      <c r="J111" s="206" cm="1">
        <f t="array" ref="J111">AVERAGEIF($B$7:$B$102, Services_20205[[#This Row],[Life event]:[Life event]], J$7:J$102)</f>
        <v>93.127330642608442</v>
      </c>
      <c r="K111" s="203" cm="1">
        <f t="array" ref="K111">AVERAGEIF($B$7:$B$102, Services_20205[[#This Row],[Life event]:[Life event]], K$7:K$102)</f>
        <v>62.982951770451777</v>
      </c>
      <c r="L111" s="204" cm="1">
        <f t="array" ref="L111">AVERAGEIF($B$7:$B$102, Services_20205[[#This Row],[Life event]:[Life event]], L$7:L$102)</f>
        <v>83.084401709401703</v>
      </c>
      <c r="M111" s="204" cm="1">
        <f t="array" ref="M111">AVERAGEIF($B$7:$B$102, Services_20205[[#This Row],[Life event]:[Life event]], M$7:M$102)</f>
        <v>70.673764399851351</v>
      </c>
      <c r="N111" s="204" cm="1">
        <f t="array" ref="N111">AVERAGEIF($B$7:$B$102, Services_20205[[#This Row],[Life event]:[Life event]], N$7:N$102)</f>
        <v>57.071717171717182</v>
      </c>
      <c r="O111" s="204" cm="1">
        <f t="array" ref="O111">AVERAGEIF($B$7:$B$102, Services_20205[[#This Row],[Life event]:[Life event]], O$7:O$102)</f>
        <v>57.267079772079775</v>
      </c>
      <c r="P111" s="204" cm="1">
        <f t="array" ref="P111">AVERAGEIF($B$7:$B$102, Services_20205[[#This Row],[Life event]:[Life event]], P$7:P$102)</f>
        <v>66.809017094017094</v>
      </c>
      <c r="Q111" s="204" cm="1">
        <f t="array" ref="Q111">AVERAGEIF($B$7:$B$102, Services_20205[[#This Row],[Life event]:[Life event]], Q$7:Q$102)</f>
        <v>61.806324786324787</v>
      </c>
      <c r="R111" s="205" cm="1">
        <f t="array" ref="R111">AVERAGEIF($B$7:$B$102, Services_20205[[#This Row],[Life event]:[Life event]], R$7:R$102)</f>
        <v>46.666153846153847</v>
      </c>
      <c r="S111" s="203" cm="1">
        <f t="array" ref="S111">AVERAGEIF($B$7:$B$102, Services_20205[[#This Row],[Life event]:[Life event]], S$7:S$102)</f>
        <v>79.626333333333335</v>
      </c>
      <c r="T111" s="204" cm="1">
        <f t="array" ref="T111">AVERAGEIF($B$7:$B$102, Services_20205[[#This Row],[Life event]:[Life event]], T$7:T$102)</f>
        <v>88.059426343636872</v>
      </c>
      <c r="U111" s="204" cm="1">
        <f t="array" ref="U111">AVERAGEIF($B$7:$B$102, Services_20205[[#This Row],[Life event]:[Life event]], U$7:U$102)</f>
        <v>83.802818156502369</v>
      </c>
      <c r="V111" s="205" cm="1">
        <f t="array" ref="V111">AVERAGEIF($B$7:$B$102, Services_20205[[#This Row],[Life event]:[Life event]], V$7:V$102)</f>
        <v>66.959819892869433</v>
      </c>
      <c r="W111" s="206" cm="1">
        <f t="array" ref="W111">AVERAGEIF($B$7:$B$102, Services_20205[[#This Row],[Life event]:[Life event]], W$7:W$102)</f>
        <v>86.0916860916861</v>
      </c>
      <c r="X111" s="206" cm="1">
        <f t="array" ref="X111">AVERAGEIF($B$7:$B$102, Services_20205[[#This Row],[Life event]:[Life event]], X$7:X$102)</f>
        <v>84.818687217237937</v>
      </c>
      <c r="Y111" s="203" cm="1">
        <f t="array" ref="Y111">AVERAGEIF($B$7:$B$102, Services_20205[[#This Row],[Life event]:[Life event]], Y$7:Y$102)</f>
        <v>65.193482905982918</v>
      </c>
      <c r="Z111" s="204" cm="1">
        <f t="array" ref="Z111">AVERAGEIF($B$7:$B$102, Services_20205[[#This Row],[Life event]:[Life event]], Z$7:Z$102)</f>
        <v>78.288944851444853</v>
      </c>
      <c r="AA111" s="204" cm="1">
        <f t="array" ref="AA111">AVERAGEIF($B$7:$B$102, Services_20205[[#This Row],[Life event]:[Life event]], AA$7:AA$102)</f>
        <v>47.347586826753492</v>
      </c>
      <c r="AB111" s="206" cm="1">
        <f t="array" ref="AB111">AVERAGEIF($B$7:$B$102, Services_20205[[#This Row],[Life event]:[Life event]], AB$7:AB$102)</f>
        <v>12.195906432748538</v>
      </c>
      <c r="AC111" s="205" cm="1">
        <f t="array" ref="AC111">AVERAGEIF($B$7:$B$102, Services_20205[[#This Row],[Life event]:[Life event]], AC$7:AC$102)</f>
        <v>50.957478511826338</v>
      </c>
    </row>
    <row r="112" spans="2:29" x14ac:dyDescent="0.3">
      <c r="B112" s="213" t="s">
        <v>779</v>
      </c>
      <c r="C112" s="213" t="s">
        <v>792</v>
      </c>
      <c r="D112" s="77"/>
      <c r="E112" s="77"/>
      <c r="F112" s="203" cm="1">
        <f t="array" ref="F112">AVERAGEIF($B$7:$B$102, Services_20205[[#This Row],[Life event]:[Life event]], F$7:F$102)</f>
        <v>90.634221551150631</v>
      </c>
      <c r="G112" s="204" cm="1">
        <f t="array" ref="G112">AVERAGEIF($B$7:$B$102, Services_20205[[#This Row],[Life event]:[Life event]], G$7:G$102)</f>
        <v>99.068376068376068</v>
      </c>
      <c r="H112" s="204" cm="1">
        <f t="array" ref="H112">AVERAGEIF($B$7:$B$102, Services_20205[[#This Row],[Life event]:[Life event]], H$7:H$102)</f>
        <v>85.257158163141085</v>
      </c>
      <c r="I112" s="205" cm="1">
        <f t="array" ref="I112">AVERAGEIF($B$7:$B$102, Services_20205[[#This Row],[Life event]:[Life event]], I$7:I$102)</f>
        <v>92.9541938099443</v>
      </c>
      <c r="J112" s="206" cm="1">
        <f t="array" ref="J112">AVERAGEIF($B$7:$B$102, Services_20205[[#This Row],[Life event]:[Life event]], J$7:J$102)</f>
        <v>93.319826857913526</v>
      </c>
      <c r="K112" s="203" cm="1">
        <f t="array" ref="K112">AVERAGEIF($B$7:$B$102, Services_20205[[#This Row],[Life event]:[Life event]], K$7:K$102)</f>
        <v>35.326234525726044</v>
      </c>
      <c r="L112" s="204" cm="1">
        <f t="array" ref="L112">AVERAGEIF($B$7:$B$102, Services_20205[[#This Row],[Life event]:[Life event]], L$7:L$102)</f>
        <v>74.513714430814247</v>
      </c>
      <c r="M112" s="204" cm="1">
        <f t="array" ref="M112">AVERAGEIF($B$7:$B$102, Services_20205[[#This Row],[Life event]:[Life event]], M$7:M$102)</f>
        <v>46.022004921455938</v>
      </c>
      <c r="N112" s="204" cm="1">
        <f t="array" ref="N112">AVERAGEIF($B$7:$B$102, Services_20205[[#This Row],[Life event]:[Life event]], N$7:N$102)</f>
        <v>27.278471603879208</v>
      </c>
      <c r="O112" s="204" cm="1">
        <f t="array" ref="O112">AVERAGEIF($B$7:$B$102, Services_20205[[#This Row],[Life event]:[Life event]], O$7:O$102)</f>
        <v>22.425730664597062</v>
      </c>
      <c r="P112" s="204" cm="1">
        <f t="array" ref="P112">AVERAGEIF($B$7:$B$102, Services_20205[[#This Row],[Life event]:[Life event]], P$7:P$102)</f>
        <v>40.194870394263106</v>
      </c>
      <c r="Q112" s="204" cm="1">
        <f t="array" ref="Q112">AVERAGEIF($B$7:$B$102, Services_20205[[#This Row],[Life event]:[Life event]], Q$7:Q$102)</f>
        <v>25.453470852509319</v>
      </c>
      <c r="R112" s="205" cm="1">
        <f t="array" ref="R112">AVERAGEIF($B$7:$B$102, Services_20205[[#This Row],[Life event]:[Life event]], R$7:R$102)</f>
        <v>17.458781837071314</v>
      </c>
      <c r="S112" s="203" cm="1">
        <f t="array" ref="S112">AVERAGEIF($B$7:$B$102, Services_20205[[#This Row],[Life event]:[Life event]], S$7:S$102)</f>
        <v>53.237967032967028</v>
      </c>
      <c r="T112" s="204" cm="1">
        <f t="array" ref="T112">AVERAGEIF($B$7:$B$102, Services_20205[[#This Row],[Life event]:[Life event]], T$7:T$102)</f>
        <v>82.458004453890197</v>
      </c>
      <c r="U112" s="204" cm="1">
        <f t="array" ref="U112">AVERAGEIF($B$7:$B$102, Services_20205[[#This Row],[Life event]:[Life event]], U$7:U$102)</f>
        <v>52.368392971926738</v>
      </c>
      <c r="V112" s="205" cm="1">
        <f t="array" ref="V112">AVERAGEIF($B$7:$B$102, Services_20205[[#This Row],[Life event]:[Life event]], V$7:V$102)</f>
        <v>22.758040483821734</v>
      </c>
      <c r="W112" s="206" cm="1">
        <f t="array" ref="W112">AVERAGEIF($B$7:$B$102, Services_20205[[#This Row],[Life event]:[Life event]], W$7:W$102)</f>
        <v>79.339662042502951</v>
      </c>
      <c r="X112" s="206" cm="1">
        <f t="array" ref="X112">AVERAGEIF($B$7:$B$102, Services_20205[[#This Row],[Life event]:[Life event]], X$7:X$102)</f>
        <v>46.788406981663563</v>
      </c>
      <c r="Y112" s="203" cm="1">
        <f t="array" ref="Y112">AVERAGEIF($B$7:$B$102, Services_20205[[#This Row],[Life event]:[Life event]], Y$7:Y$102)</f>
        <v>74.867849228960338</v>
      </c>
      <c r="Z112" s="204" cm="1">
        <f t="array" ref="Z112">AVERAGEIF($B$7:$B$102, Services_20205[[#This Row],[Life event]:[Life event]], Z$7:Z$102)</f>
        <v>80.848539320761532</v>
      </c>
      <c r="AA112" s="204" cm="1">
        <f t="array" ref="AA112">AVERAGEIF($B$7:$B$102, Services_20205[[#This Row],[Life event]:[Life event]], AA$7:AA$102)</f>
        <v>64.885983358205593</v>
      </c>
      <c r="AB112" s="206" cm="1">
        <f t="array" ref="AB112">AVERAGEIF($B$7:$B$102, Services_20205[[#This Row],[Life event]:[Life event]], AB$7:AB$102)</f>
        <v>17.490079365079364</v>
      </c>
      <c r="AC112" s="205" cm="1">
        <f t="array" ref="AC112">AVERAGEIF($B$7:$B$102, Services_20205[[#This Row],[Life event]:[Life event]], AC$7:AC$102)</f>
        <v>62.888888888888893</v>
      </c>
    </row>
    <row r="113" spans="2:29" x14ac:dyDescent="0.3">
      <c r="B113" s="232" t="s">
        <v>835</v>
      </c>
      <c r="C113" s="213" t="s">
        <v>792</v>
      </c>
      <c r="D113" s="104"/>
      <c r="E113" s="105"/>
      <c r="F113" s="203" cm="1">
        <f t="array" ref="F113">AVERAGEIF($B$7:$B$102, Services_20205[[#This Row],[Life event]:[Life event]], F$7:F$102)</f>
        <v>82.546805046805048</v>
      </c>
      <c r="G113" s="258" cm="1">
        <f t="array" ref="G113">AVERAGEIF($B$7:$B$102, Services_20205[[#This Row],[Life event]:[Life event]], G$7:G$102)</f>
        <v>89.94708994708995</v>
      </c>
      <c r="H113" s="258" cm="1">
        <f t="array" ref="H113">AVERAGEIF($B$7:$B$102, Services_20205[[#This Row],[Life event]:[Life event]], H$7:H$102)</f>
        <v>78.111518111518109</v>
      </c>
      <c r="I113" s="259" cm="1">
        <f t="array" ref="I113">AVERAGEIF($B$7:$B$102, Services_20205[[#This Row],[Life event]:[Life event]], I$7:I$102)</f>
        <v>84.01709401709401</v>
      </c>
      <c r="J113" s="260" cm="1">
        <f t="array" ref="J113">AVERAGEIF($B$7:$B$102, Services_20205[[#This Row],[Life event]:[Life event]], J$7:J$102)</f>
        <v>91.595441595441599</v>
      </c>
      <c r="K113" s="257" cm="1">
        <f t="array" ref="K113">AVERAGEIF($B$7:$B$102, Services_20205[[#This Row],[Life event]:[Life event]], K$7:K$102)</f>
        <v>39.756895943562611</v>
      </c>
      <c r="L113" s="258" cm="1">
        <f t="array" ref="L113">AVERAGEIF($B$7:$B$102, Services_20205[[#This Row],[Life event]:[Life event]], L$7:L$102)</f>
        <v>71.785770308123261</v>
      </c>
      <c r="M113" s="258" cm="1">
        <f t="array" ref="M113">AVERAGEIF($B$7:$B$102, Services_20205[[#This Row],[Life event]:[Life event]], M$7:M$102)</f>
        <v>39.734848484848484</v>
      </c>
      <c r="N113" s="258" cm="1">
        <f t="array" ref="N113">AVERAGEIF($B$7:$B$102, Services_20205[[#This Row],[Life event]:[Life event]], N$7:N$102)</f>
        <v>33.152873442347129</v>
      </c>
      <c r="O113" s="258" cm="1">
        <f t="array" ref="O113">AVERAGEIF($B$7:$B$102, Services_20205[[#This Row],[Life event]:[Life event]], O$7:O$102)</f>
        <v>35.421766381766382</v>
      </c>
      <c r="P113" s="258" cm="1">
        <f t="array" ref="P113">AVERAGEIF($B$7:$B$102, Services_20205[[#This Row],[Life event]:[Life event]], P$7:P$102)</f>
        <v>49.247863247863243</v>
      </c>
      <c r="Q113" s="258" cm="1">
        <f t="array" ref="Q113">AVERAGEIF($B$7:$B$102, Services_20205[[#This Row],[Life event]:[Life event]], Q$7:Q$102)</f>
        <v>36.725698005698007</v>
      </c>
      <c r="R113" s="259" cm="1">
        <f t="array" ref="R113">AVERAGEIF($B$7:$B$102, Services_20205[[#This Row],[Life event]:[Life event]], R$7:R$102)</f>
        <v>19.514074074074074</v>
      </c>
      <c r="S113" s="257" cm="1">
        <f t="array" ref="S113">AVERAGEIF($B$7:$B$102, Services_20205[[#This Row],[Life event]:[Life event]], S$7:S$102)</f>
        <v>70.770151515151525</v>
      </c>
      <c r="T113" s="258" cm="1">
        <f t="array" ref="T113">AVERAGEIF($B$7:$B$102, Services_20205[[#This Row],[Life event]:[Life event]], T$7:T$102)</f>
        <v>85.61515151515151</v>
      </c>
      <c r="U113" s="258" cm="1">
        <f t="array" ref="U113">AVERAGEIF($B$7:$B$102, Services_20205[[#This Row],[Life event]:[Life event]], U$7:U$102)</f>
        <v>74.873360938578344</v>
      </c>
      <c r="V113" s="259" cm="1">
        <f t="array" ref="V113">AVERAGEIF($B$7:$B$102, Services_20205[[#This Row],[Life event]:[Life event]], V$7:V$102)</f>
        <v>52.150378987907594</v>
      </c>
      <c r="W113" s="260" cm="1">
        <f t="array" ref="W113">AVERAGEIF($B$7:$B$102, Services_20205[[#This Row],[Life event]:[Life event]], W$7:W$102)</f>
        <v>88.666666666666671</v>
      </c>
      <c r="X113" s="260" cm="1">
        <f t="array" ref="X113">AVERAGEIF($B$7:$B$102, Services_20205[[#This Row],[Life event]:[Life event]], X$7:X$102)</f>
        <v>72.524384112619401</v>
      </c>
      <c r="Y113" s="257" cm="1">
        <f t="array" ref="Y113">AVERAGEIF($B$7:$B$102, Services_20205[[#This Row],[Life event]:[Life event]], Y$7:Y$102)</f>
        <v>47.091168091168086</v>
      </c>
      <c r="Z113" s="258" cm="1">
        <f t="array" ref="Z113">AVERAGEIF($B$7:$B$102, Services_20205[[#This Row],[Life event]:[Life event]], Z$7:Z$102)</f>
        <v>53.12433862433862</v>
      </c>
      <c r="AA113" s="258" cm="1">
        <f t="array" ref="AA113">AVERAGEIF($B$7:$B$102, Services_20205[[#This Row],[Life event]:[Life event]], AA$7:AA$102)</f>
        <v>38.584656084656089</v>
      </c>
      <c r="AB113" s="260" cm="1">
        <f t="array" ref="AB113">AVERAGEIF($B$7:$B$102, Services_20205[[#This Row],[Life event]:[Life event]], AB$7:AB$102)</f>
        <v>38.42657342657342</v>
      </c>
      <c r="AC113" s="259" cm="1">
        <f t="array" ref="AC113">AVERAGEIF($B$7:$B$102, Services_20205[[#This Row],[Life event]:[Life event]], AC$7:AC$102)</f>
        <v>60.317460317460323</v>
      </c>
    </row>
    <row r="114" spans="2:29" x14ac:dyDescent="0.3">
      <c r="B114" s="236" t="s">
        <v>797</v>
      </c>
      <c r="C114" s="237"/>
      <c r="D114" s="237"/>
      <c r="E114" s="237"/>
      <c r="F114" s="239"/>
      <c r="G114" s="240"/>
      <c r="H114" s="240"/>
      <c r="I114" s="241"/>
      <c r="J114" s="242"/>
      <c r="K114" s="239"/>
      <c r="L114" s="240"/>
      <c r="M114" s="240"/>
      <c r="N114" s="240"/>
      <c r="O114" s="240"/>
      <c r="P114" s="240"/>
      <c r="Q114" s="240"/>
      <c r="R114" s="241"/>
      <c r="S114" s="239"/>
      <c r="T114" s="240"/>
      <c r="U114" s="240"/>
      <c r="V114" s="241"/>
      <c r="W114" s="242"/>
      <c r="X114" s="241"/>
      <c r="Y114" s="243"/>
      <c r="Z114" s="244"/>
      <c r="AA114" s="245"/>
      <c r="AB114" s="242"/>
      <c r="AC114" s="241"/>
    </row>
    <row r="115" spans="2:29" x14ac:dyDescent="0.3">
      <c r="B115" s="256" t="s">
        <v>798</v>
      </c>
      <c r="C115" s="256" t="s">
        <v>801</v>
      </c>
      <c r="D115" s="234"/>
      <c r="E115" s="235"/>
      <c r="F115" s="222">
        <v>78.11957040405315</v>
      </c>
      <c r="G115" s="223">
        <v>23.888888888888889</v>
      </c>
      <c r="H115" s="223">
        <v>32.054755589238354</v>
      </c>
      <c r="I115" s="224">
        <v>22.175925925925924</v>
      </c>
      <c r="J115" s="221">
        <v>88.830864862322812</v>
      </c>
      <c r="K115" s="223">
        <v>29.754959433165979</v>
      </c>
      <c r="L115" s="223">
        <v>55.602768941584749</v>
      </c>
      <c r="M115" s="223">
        <v>31.398220632838871</v>
      </c>
      <c r="N115" s="223">
        <v>22.812731087378978</v>
      </c>
      <c r="O115" s="223">
        <v>26.988821979534052</v>
      </c>
      <c r="P115" s="223">
        <v>41.566442501427019</v>
      </c>
      <c r="Q115" s="223">
        <v>27.764031118520293</v>
      </c>
      <c r="R115" s="223">
        <v>12.596638655462183</v>
      </c>
      <c r="S115" s="223">
        <v>35.682758620689654</v>
      </c>
      <c r="T115" s="223">
        <v>49.901810391428192</v>
      </c>
      <c r="U115" s="223">
        <v>37.358023070339236</v>
      </c>
      <c r="V115" s="224">
        <v>18.698552436246487</v>
      </c>
      <c r="W115" s="221">
        <v>43.934667896206356</v>
      </c>
      <c r="X115" s="221">
        <v>34.907396906880912</v>
      </c>
      <c r="Y115" s="226">
        <v>38.758865248226947</v>
      </c>
      <c r="Z115" s="226">
        <v>53.473684210526315</v>
      </c>
      <c r="AA115" s="227">
        <v>23.228070175438599</v>
      </c>
      <c r="AB115" s="221">
        <v>13.294025157232705</v>
      </c>
      <c r="AC115" s="221">
        <v>42.667464114832534</v>
      </c>
    </row>
    <row r="116" spans="2:29" x14ac:dyDescent="0.3">
      <c r="B116" s="246" t="s">
        <v>799</v>
      </c>
      <c r="C116" s="246" t="s">
        <v>802</v>
      </c>
      <c r="D116" s="233"/>
      <c r="E116" s="247"/>
      <c r="F116" s="222">
        <v>86.922998366013076</v>
      </c>
      <c r="G116" s="223">
        <v>24.010416666666664</v>
      </c>
      <c r="H116" s="223">
        <v>39.83660130718954</v>
      </c>
      <c r="I116" s="224">
        <v>23.075980392156861</v>
      </c>
      <c r="J116" s="221">
        <v>88.545751633986924</v>
      </c>
      <c r="K116" s="223">
        <v>38.18888888888889</v>
      </c>
      <c r="L116" s="223">
        <v>61.394557823129247</v>
      </c>
      <c r="M116" s="223">
        <v>40.124716553287982</v>
      </c>
      <c r="N116" s="223">
        <v>36.322222222222223</v>
      </c>
      <c r="O116" s="223">
        <v>30.324074074074076</v>
      </c>
      <c r="P116" s="223">
        <v>46.388888888888893</v>
      </c>
      <c r="Q116" s="223">
        <v>42.69444444444445</v>
      </c>
      <c r="R116" s="223">
        <v>23.111111111111111</v>
      </c>
      <c r="S116" s="223">
        <v>53.75</v>
      </c>
      <c r="T116" s="223">
        <v>69.5486111111111</v>
      </c>
      <c r="U116" s="223">
        <v>50.3125</v>
      </c>
      <c r="V116" s="224">
        <v>41.31944444444445</v>
      </c>
      <c r="W116" s="221">
        <v>60.542929292929301</v>
      </c>
      <c r="X116" s="221">
        <v>56</v>
      </c>
      <c r="Y116" s="226">
        <v>41.607142857142854</v>
      </c>
      <c r="Z116" s="226">
        <v>42.179487179487182</v>
      </c>
      <c r="AA116" s="227">
        <v>30.743589743589741</v>
      </c>
      <c r="AB116" s="221">
        <v>17.96875</v>
      </c>
      <c r="AC116" s="221">
        <v>45.297619047619044</v>
      </c>
    </row>
    <row r="117" spans="2:29" x14ac:dyDescent="0.3">
      <c r="B117" s="248" t="s">
        <v>800</v>
      </c>
      <c r="C117" s="248" t="s">
        <v>803</v>
      </c>
      <c r="D117" s="249"/>
      <c r="E117" s="250"/>
      <c r="F117" s="228">
        <v>91.715039577836407</v>
      </c>
      <c r="G117" s="223">
        <v>24.591029023746703</v>
      </c>
      <c r="H117" s="223">
        <v>43.21899736147757</v>
      </c>
      <c r="I117" s="224">
        <v>23.905013192612138</v>
      </c>
      <c r="J117" s="221">
        <v>92.559366754617415</v>
      </c>
      <c r="K117" s="223">
        <v>58.690673289183216</v>
      </c>
      <c r="L117" s="223">
        <v>88.942774005819587</v>
      </c>
      <c r="M117" s="223">
        <v>71.210676835081031</v>
      </c>
      <c r="N117" s="223">
        <v>62.619502868068835</v>
      </c>
      <c r="O117" s="223">
        <v>47.263681592039802</v>
      </c>
      <c r="P117" s="223">
        <v>63.794531897265948</v>
      </c>
      <c r="Q117" s="223">
        <v>56.218905472636813</v>
      </c>
      <c r="R117" s="223">
        <v>38.824503311258276</v>
      </c>
      <c r="S117" s="223">
        <v>71.991604477611943</v>
      </c>
      <c r="T117" s="223">
        <v>85.447761194029852</v>
      </c>
      <c r="U117" s="223">
        <v>75.77174929840973</v>
      </c>
      <c r="V117" s="224">
        <v>54.170661553211886</v>
      </c>
      <c r="W117" s="221">
        <v>83.184855233853</v>
      </c>
      <c r="X117" s="221">
        <v>73.894282632146712</v>
      </c>
      <c r="Y117" s="226">
        <v>65.313504823151121</v>
      </c>
      <c r="Z117" s="226">
        <v>77.570093457943926</v>
      </c>
      <c r="AA117" s="227">
        <v>50.700934579439256</v>
      </c>
      <c r="AB117" s="221">
        <v>31.857142857142858</v>
      </c>
      <c r="AC117" s="221">
        <v>55.68181818181818</v>
      </c>
    </row>
    <row r="118" spans="2:29" x14ac:dyDescent="0.3">
      <c r="B118" s="251" t="s">
        <v>6475</v>
      </c>
      <c r="C118" s="251" t="s">
        <v>6481</v>
      </c>
      <c r="D118" s="251"/>
      <c r="E118" s="251"/>
      <c r="F118" s="252">
        <f>AVERAGE(F7:F102)</f>
        <v>89.738416087672888</v>
      </c>
      <c r="G118" s="253">
        <f t="shared" ref="G118:AC118" si="2">AVERAGE(G7:G102)</f>
        <v>97.915323955397895</v>
      </c>
      <c r="H118" s="253">
        <f t="shared" si="2"/>
        <v>83.275896735798241</v>
      </c>
      <c r="I118" s="254">
        <f t="shared" si="2"/>
        <v>94.486546923697162</v>
      </c>
      <c r="J118" s="255">
        <f t="shared" si="2"/>
        <v>91.937154191669194</v>
      </c>
      <c r="K118" s="252">
        <f t="shared" si="2"/>
        <v>54.68606253449309</v>
      </c>
      <c r="L118" s="253">
        <f t="shared" si="2"/>
        <v>83.897674329963877</v>
      </c>
      <c r="M118" s="253">
        <f t="shared" si="2"/>
        <v>63.335141649061299</v>
      </c>
      <c r="N118" s="253">
        <f t="shared" si="2"/>
        <v>55.542444964269059</v>
      </c>
      <c r="O118" s="253">
        <f t="shared" si="2"/>
        <v>44.759105778240773</v>
      </c>
      <c r="P118" s="253">
        <f t="shared" si="2"/>
        <v>60.316157475373444</v>
      </c>
      <c r="Q118" s="253">
        <f t="shared" si="2"/>
        <v>52.686902983354074</v>
      </c>
      <c r="R118" s="254">
        <f t="shared" si="2"/>
        <v>35.949576008847416</v>
      </c>
      <c r="S118" s="252">
        <f t="shared" si="2"/>
        <v>66.284134783889428</v>
      </c>
      <c r="T118" s="253">
        <f t="shared" si="2"/>
        <v>80.580825999010798</v>
      </c>
      <c r="U118" s="253">
        <f t="shared" si="2"/>
        <v>69.119669986825542</v>
      </c>
      <c r="V118" s="254">
        <f t="shared" si="2"/>
        <v>48.366362981091875</v>
      </c>
      <c r="W118" s="254">
        <f t="shared" si="2"/>
        <v>77.841363010965765</v>
      </c>
      <c r="X118" s="255">
        <f t="shared" si="2"/>
        <v>67.433754881841409</v>
      </c>
      <c r="Y118" s="253">
        <f t="shared" si="2"/>
        <v>62.238762599697047</v>
      </c>
      <c r="Z118" s="253">
        <f t="shared" si="2"/>
        <v>73.888478038902036</v>
      </c>
      <c r="AA118" s="253">
        <f t="shared" si="2"/>
        <v>47.922283148842787</v>
      </c>
      <c r="AB118" s="255">
        <f t="shared" si="2"/>
        <v>28.717462505970158</v>
      </c>
      <c r="AC118" s="254">
        <f t="shared" si="2"/>
        <v>53.944926439317548</v>
      </c>
    </row>
    <row r="124" spans="2:29" x14ac:dyDescent="0.3">
      <c r="G124" s="212"/>
    </row>
  </sheetData>
  <dataValidations count="22">
    <dataValidation allowBlank="1" showInputMessage="1" showErrorMessage="1" promptTitle="Cross-border eDocuments" prompt="Percentage of services where cross-border users could submit or download eDocuments when such a functionality was required" sqref="AC6" xr:uid="{A14F09CA-EE32-48CF-81C1-FE0762139730}"/>
    <dataValidation allowBlank="1" showInputMessage="1" showErrorMessage="1" promptTitle="Cross-border eID" prompt="Percentage of services where users could use their national eID for a cross-border service, when authentication was required" sqref="AB6" xr:uid="{36733C42-6114-4ABA-A02C-3D8D709BC7A4}"/>
    <dataValidation allowBlank="1" showInputMessage="1" showErrorMessage="1" promptTitle="Cross-border Online Availability" prompt="Composite indicator for Online Availability for cross-border citizens, based on question G1 and G2" sqref="Y6" xr:uid="{E7794D81-0B36-477C-A3B7-3B8AEB8592FB}"/>
    <dataValidation allowBlank="1" showInputMessage="1" showErrorMessage="1" promptTitle="Authentic Sources" prompt="Percentage of services where users had (part of) their personal information prefilled" sqref="X6" xr:uid="{AB0A2D9F-DE75-4073-A1A3-F4B33EE01422}"/>
    <dataValidation allowBlank="1" showInputMessage="1" showErrorMessage="1" promptTitle="eDocuments" prompt="Percentage of services where users could submit or download eDocuments when required" sqref="W6" xr:uid="{B3C7FAAD-0932-49A6-A38E-B6B7E98A55B7}"/>
    <dataValidation showInputMessage="1" showErrorMessage="1" prompt="If an authentication is needed, is it possible to authenticate online? eID: A government-issued document for online identification, and authentication" sqref="T6" xr:uid="{4AEA1127-5652-4F50-948E-9A7B490032B7}"/>
    <dataValidation showInputMessage="1" showErrorMessage="1" prompt="If it is possible to authenticate online, do you use a generic electronic identifier (e.g. a national eID card)?" sqref="U6" xr:uid="{1CC6752E-5D73-4192-ACD9-745B0F68393E}"/>
    <dataValidation showInputMessage="1" showErrorMessage="1" prompt="If it is possible to authenticate online for a service,  is it also possible to access another service in this life event (but provided by a different service provider) without re-authenticating?" sqref="V6" xr:uid="{2F4E67A7-0C32-4B24-AB86-26202C5EAC6A}"/>
    <dataValidation allowBlank="1" showInputMessage="1" showErrorMessage="1" promptTitle="eID" prompt="Composite indicator for eID, based on questions F1-F4" sqref="S6" xr:uid="{40AC794F-07D3-492D-90A9-C62836F5777A}"/>
    <dataValidation allowBlank="1" showInputMessage="1" showErrorMessage="1" prompt="Is information about the service available online?" sqref="G6" xr:uid="{4325308B-BDC6-4559-9B2C-5E3E34EC38EE}"/>
    <dataValidation allowBlank="1" showInputMessage="1" showErrorMessage="1" prompt="Is the actual service available online?" sqref="H6" xr:uid="{5F6E86F2-BF66-4D5C-833E-D7B65A3CD8E9}"/>
    <dataValidation allowBlank="1" showInputMessage="1" showErrorMessage="1" prompt="Is the service/information about the service available through (one of the) relevant portal(s)?" sqref="I6" xr:uid="{B509A3DF-45F1-470B-9B09-13FB4E50CFB2}"/>
    <dataValidation allowBlank="1" showInputMessage="1" showErrorMessage="1" promptTitle="Transparency of Service Delivery" prompt="Composite indicator of Transparency of Service Delivery, based on questions C1-C7" sqref="K6" xr:uid="{86DE0FE5-4ACF-4883-BD8A-17ED2F2DAA52}"/>
    <dataValidation allowBlank="1" showInputMessage="1" showErrorMessage="1" promptTitle="Online Availability indicator" prompt="Composite indicator for Online Availability, based on questions A1-A3" sqref="F6" xr:uid="{B95DC055-9E6D-46F6-A381-1005CB7E1CE0}"/>
    <dataValidation allowBlank="1" showInputMessage="1" showErrorMessage="1" promptTitle="Mobile Friendliness" prompt="Percentage of websites that are mobile friendly" sqref="J6" xr:uid="{D1592DB9-70B9-4E3A-B62A-5E74B355ED43}"/>
    <dataValidation allowBlank="1" showInputMessage="1" showErrorMessage="1" prompt="Does one receive a delivery notice of successful completion of the process step online?" sqref="L6" xr:uid="{BAC8801B-1EB0-4CAB-9469-8FC117FF12F7}"/>
    <dataValidation allowBlank="1" showInputMessage="1" showErrorMessage="1" prompt="During the course of the service, is progress tracked?" sqref="M6" xr:uid="{FC156124-28B1-478D-A00F-03017501016F}"/>
    <dataValidation allowBlank="1" showInputMessage="1" showErrorMessage="1" prompt="During the course of the service, can you save work done as a draft?" sqref="N6" xr:uid="{7F869675-1039-4605-8DCF-00EAEC5868FD}"/>
    <dataValidation allowBlank="1" showInputMessage="1" showErrorMessage="1" prompt="Does the site communicate expectations on how long the entire process is estimated to take?" sqref="O6" xr:uid="{738113A1-BBE7-4CC4-B573-3C305C9188DC}"/>
    <dataValidation allowBlank="1" showInputMessage="1" showErrorMessage="1" prompt="Is it clear what the delivery timelines of the service are?" sqref="P6" xr:uid="{84FB7851-43DE-4E19-BA8E-1365F533BF94}"/>
    <dataValidation allowBlank="1" showInputMessage="1" showErrorMessage="1" prompt="Is there a maximum time limit set within which the administration has to deliver?" sqref="Q6" xr:uid="{E1B7D9A9-9AE2-4E94-B597-6CD26E02493B}"/>
    <dataValidation allowBlank="1" showInputMessage="1" showErrorMessage="1" prompt="Is information available about service performance (any type: service levels, performance assessment)?" sqref="R6" xr:uid="{70E3680D-A53B-4C2E-876D-C8F9369F2F3F}"/>
  </dataValidations>
  <pageMargins left="0.7" right="0.7" top="0.75" bottom="0.75" header="0.3" footer="0.3"/>
  <pageSetup paperSize="9" orientation="portrait"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5EAC0-28DF-4070-8312-3FDDE60DE023}">
  <sheetPr codeName="Sheet11">
    <tabColor theme="5" tint="-0.249977111117893"/>
    <pageSetUpPr autoPageBreaks="0"/>
  </sheetPr>
  <dimension ref="B1:AA31"/>
  <sheetViews>
    <sheetView zoomScaleNormal="100" workbookViewId="0">
      <selection activeCell="B2" sqref="B2"/>
    </sheetView>
  </sheetViews>
  <sheetFormatPr defaultColWidth="9" defaultRowHeight="13.5" x14ac:dyDescent="0.3"/>
  <cols>
    <col min="1" max="1" width="1.61328125" style="26" customWidth="1"/>
    <col min="2" max="3" width="21" style="26" customWidth="1"/>
    <col min="4" max="4" width="33.15234375" style="26" customWidth="1"/>
    <col min="5" max="5" width="14.3828125" style="26" customWidth="1"/>
    <col min="6" max="6" width="13.84375" style="26" customWidth="1"/>
    <col min="7" max="27" width="8.3828125" style="26" customWidth="1"/>
    <col min="28" max="16384" width="9" style="26"/>
  </cols>
  <sheetData>
    <row r="1" spans="2:27" ht="12.75" customHeight="1" x14ac:dyDescent="0.3"/>
    <row r="2" spans="2:27" ht="13.5" customHeight="1" x14ac:dyDescent="0.3"/>
    <row r="3" spans="2:27" ht="28.5" customHeight="1" x14ac:dyDescent="0.45">
      <c r="B3" s="56" t="s">
        <v>6444</v>
      </c>
      <c r="C3" s="56"/>
      <c r="D3" s="56"/>
      <c r="E3" s="56"/>
    </row>
    <row r="4" spans="2:27" ht="13.5" customHeight="1" x14ac:dyDescent="0.3">
      <c r="B4" s="57"/>
      <c r="C4" s="57"/>
      <c r="D4" s="57"/>
      <c r="E4" s="57"/>
      <c r="F4" s="58"/>
      <c r="G4" s="58"/>
      <c r="H4" s="58"/>
      <c r="I4" s="58"/>
      <c r="J4" s="58"/>
      <c r="K4" s="58"/>
      <c r="L4" s="58"/>
      <c r="M4" s="58"/>
      <c r="N4" s="58"/>
      <c r="O4" s="58"/>
      <c r="P4" s="58"/>
      <c r="Q4" s="58"/>
      <c r="R4" s="58"/>
      <c r="S4" s="58"/>
      <c r="T4" s="58"/>
    </row>
    <row r="5" spans="2:27" ht="30" customHeight="1" x14ac:dyDescent="0.3">
      <c r="B5" s="60" t="s">
        <v>6445</v>
      </c>
      <c r="C5" s="60"/>
      <c r="D5" s="60"/>
      <c r="E5" s="60"/>
      <c r="F5" s="60"/>
      <c r="G5" s="60" t="s">
        <v>6446</v>
      </c>
      <c r="H5" s="61"/>
      <c r="I5" s="61"/>
      <c r="J5" s="61"/>
      <c r="K5" s="61"/>
      <c r="L5" s="61"/>
      <c r="M5" s="61"/>
      <c r="N5" s="60" t="s">
        <v>6447</v>
      </c>
      <c r="O5" s="60"/>
      <c r="P5" s="60"/>
      <c r="Q5" s="60"/>
      <c r="R5" s="60"/>
      <c r="S5" s="384" t="s">
        <v>6448</v>
      </c>
      <c r="T5" s="384"/>
      <c r="U5" s="60" t="s">
        <v>6449</v>
      </c>
      <c r="V5" s="61"/>
      <c r="W5" s="61"/>
      <c r="X5" s="60"/>
      <c r="Y5" s="60" t="s">
        <v>6450</v>
      </c>
      <c r="Z5" s="61"/>
      <c r="AA5" s="61"/>
    </row>
    <row r="6" spans="2:27" s="63" customFormat="1" ht="25.5" customHeight="1" x14ac:dyDescent="0.3">
      <c r="B6" s="64" t="s">
        <v>3</v>
      </c>
      <c r="C6" s="64" t="s">
        <v>41</v>
      </c>
      <c r="D6" s="64" t="s">
        <v>42</v>
      </c>
      <c r="E6" s="64" t="s">
        <v>326</v>
      </c>
      <c r="F6" s="64" t="s">
        <v>6451</v>
      </c>
      <c r="G6" s="196" t="s">
        <v>6452</v>
      </c>
      <c r="H6" s="196" t="s">
        <v>6453</v>
      </c>
      <c r="I6" s="196" t="s">
        <v>6454</v>
      </c>
      <c r="J6" s="196" t="s">
        <v>6455</v>
      </c>
      <c r="K6" s="196" t="s">
        <v>6456</v>
      </c>
      <c r="L6" s="196" t="s">
        <v>6457</v>
      </c>
      <c r="M6" s="196" t="s">
        <v>6458</v>
      </c>
      <c r="N6" s="196" t="s">
        <v>6459</v>
      </c>
      <c r="O6" s="196" t="s">
        <v>6460</v>
      </c>
      <c r="P6" s="196" t="s">
        <v>6461</v>
      </c>
      <c r="Q6" s="196" t="s">
        <v>6462</v>
      </c>
      <c r="R6" s="196" t="s">
        <v>6463</v>
      </c>
      <c r="S6" s="196" t="s">
        <v>6491</v>
      </c>
      <c r="T6" s="64" t="s">
        <v>6464</v>
      </c>
      <c r="U6" s="334" t="s">
        <v>6465</v>
      </c>
      <c r="V6" s="335" t="s">
        <v>6466</v>
      </c>
      <c r="W6" s="335" t="s">
        <v>6467</v>
      </c>
      <c r="X6" s="335" t="s">
        <v>6468</v>
      </c>
      <c r="Y6" s="336" t="s">
        <v>6469</v>
      </c>
      <c r="Z6" s="337" t="s">
        <v>6470</v>
      </c>
      <c r="AA6" s="338" t="s">
        <v>6471</v>
      </c>
    </row>
    <row r="7" spans="2:27" s="63" customFormat="1" ht="13.5" customHeight="1" x14ac:dyDescent="0.3">
      <c r="B7" s="339" t="s">
        <v>302</v>
      </c>
      <c r="C7" s="236" t="s">
        <v>793</v>
      </c>
      <c r="D7" s="236" t="s">
        <v>794</v>
      </c>
      <c r="E7" s="340"/>
      <c r="F7" s="341"/>
      <c r="G7" s="342">
        <f>AVERAGE(G8:G9)</f>
        <v>98.571428571428569</v>
      </c>
      <c r="H7" s="343">
        <f t="shared" ref="H7:AA7" si="0">AVERAGE(H8:H9)</f>
        <v>97.142857142857139</v>
      </c>
      <c r="I7" s="343">
        <f t="shared" si="0"/>
        <v>98.571428571428569</v>
      </c>
      <c r="J7" s="343">
        <f t="shared" si="0"/>
        <v>100</v>
      </c>
      <c r="K7" s="343">
        <f t="shared" si="0"/>
        <v>94.285714285714278</v>
      </c>
      <c r="L7" s="343">
        <f t="shared" si="0"/>
        <v>94.285714285714278</v>
      </c>
      <c r="M7" s="344">
        <f t="shared" si="0"/>
        <v>87.142857142857139</v>
      </c>
      <c r="N7" s="342">
        <f t="shared" si="0"/>
        <v>90</v>
      </c>
      <c r="O7" s="343">
        <f t="shared" si="0"/>
        <v>92.857142857142861</v>
      </c>
      <c r="P7" s="343">
        <f t="shared" si="0"/>
        <v>87.142857142857139</v>
      </c>
      <c r="Q7" s="343">
        <f t="shared" si="0"/>
        <v>84.285714285714292</v>
      </c>
      <c r="R7" s="343">
        <f t="shared" si="0"/>
        <v>59.629629629629626</v>
      </c>
      <c r="S7" s="342">
        <f t="shared" si="0"/>
        <v>87.142857142857139</v>
      </c>
      <c r="T7" s="343">
        <f t="shared" si="0"/>
        <v>64.285714285714278</v>
      </c>
      <c r="U7" s="342">
        <f t="shared" si="0"/>
        <v>64.285714285714278</v>
      </c>
      <c r="V7" s="343">
        <f t="shared" si="0"/>
        <v>98.571428571428569</v>
      </c>
      <c r="W7" s="343">
        <f t="shared" si="0"/>
        <v>57.142857142857139</v>
      </c>
      <c r="X7" s="343">
        <f t="shared" si="0"/>
        <v>58.571428571428569</v>
      </c>
      <c r="Y7" s="345">
        <f t="shared" si="0"/>
        <v>94.285714285714278</v>
      </c>
      <c r="Z7" s="346">
        <f t="shared" si="0"/>
        <v>78.571428571428569</v>
      </c>
      <c r="AA7" s="347">
        <f t="shared" si="0"/>
        <v>74.285714285714292</v>
      </c>
    </row>
    <row r="8" spans="2:27" s="63" customFormat="1" ht="13.5" customHeight="1" x14ac:dyDescent="0.3">
      <c r="B8" s="90" t="s">
        <v>302</v>
      </c>
      <c r="C8" s="230" t="s">
        <v>0</v>
      </c>
      <c r="D8" s="91" t="s">
        <v>704</v>
      </c>
      <c r="E8" s="91" t="s">
        <v>6472</v>
      </c>
      <c r="F8" s="92" t="s">
        <v>208</v>
      </c>
      <c r="G8" s="342">
        <v>100</v>
      </c>
      <c r="H8" s="343">
        <v>100</v>
      </c>
      <c r="I8" s="343">
        <v>100</v>
      </c>
      <c r="J8" s="343">
        <v>100</v>
      </c>
      <c r="K8" s="343">
        <v>94.285714285714278</v>
      </c>
      <c r="L8" s="343">
        <v>91.428571428571431</v>
      </c>
      <c r="M8" s="343">
        <v>77.142857142857153</v>
      </c>
      <c r="N8" s="342">
        <v>88.571428571428569</v>
      </c>
      <c r="O8" s="343">
        <v>91.428571428571431</v>
      </c>
      <c r="P8" s="343">
        <v>88.571428571428569</v>
      </c>
      <c r="Q8" s="343">
        <v>77.142857142857153</v>
      </c>
      <c r="R8" s="343">
        <v>59.259259259259252</v>
      </c>
      <c r="S8" s="342">
        <v>88.571428571428569</v>
      </c>
      <c r="T8" s="343">
        <v>68.571428571428569</v>
      </c>
      <c r="U8" s="342">
        <v>68.571428571428569</v>
      </c>
      <c r="V8" s="343">
        <v>97.142857142857139</v>
      </c>
      <c r="W8" s="343">
        <v>48.571428571428569</v>
      </c>
      <c r="X8" s="343">
        <v>62.857142857142854</v>
      </c>
      <c r="Y8" s="348">
        <v>100</v>
      </c>
      <c r="Z8" s="349">
        <v>85.714285714285708</v>
      </c>
      <c r="AA8" s="350">
        <v>77.142857142857153</v>
      </c>
    </row>
    <row r="9" spans="2:27" x14ac:dyDescent="0.3">
      <c r="B9" s="351" t="s">
        <v>302</v>
      </c>
      <c r="C9" s="198" t="s">
        <v>776</v>
      </c>
      <c r="D9" s="352" t="s">
        <v>704</v>
      </c>
      <c r="E9" s="352" t="s">
        <v>6472</v>
      </c>
      <c r="F9" s="353" t="s">
        <v>208</v>
      </c>
      <c r="G9" s="354">
        <v>97.142857142857139</v>
      </c>
      <c r="H9" s="355">
        <v>94.285714285714278</v>
      </c>
      <c r="I9" s="355">
        <v>97.142857142857139</v>
      </c>
      <c r="J9" s="355">
        <v>100</v>
      </c>
      <c r="K9" s="355">
        <v>94.285714285714278</v>
      </c>
      <c r="L9" s="355">
        <v>97.142857142857139</v>
      </c>
      <c r="M9" s="355">
        <v>97.142857142857139</v>
      </c>
      <c r="N9" s="354">
        <v>91.428571428571431</v>
      </c>
      <c r="O9" s="355">
        <v>94.285714285714278</v>
      </c>
      <c r="P9" s="355">
        <v>85.714285714285708</v>
      </c>
      <c r="Q9" s="355">
        <v>91.428571428571431</v>
      </c>
      <c r="R9" s="355">
        <v>60</v>
      </c>
      <c r="S9" s="354">
        <v>85.714285714285708</v>
      </c>
      <c r="T9" s="355">
        <v>60</v>
      </c>
      <c r="U9" s="354">
        <v>60</v>
      </c>
      <c r="V9" s="355">
        <v>100</v>
      </c>
      <c r="W9" s="355">
        <v>65.714285714285708</v>
      </c>
      <c r="X9" s="355">
        <v>54.285714285714285</v>
      </c>
      <c r="Y9" s="354">
        <v>88.571428571428569</v>
      </c>
      <c r="Z9" s="355">
        <v>71.428571428571431</v>
      </c>
      <c r="AA9" s="356">
        <v>71.428571428571431</v>
      </c>
    </row>
    <row r="10" spans="2:27" x14ac:dyDescent="0.3">
      <c r="B10" s="357" t="s">
        <v>302</v>
      </c>
      <c r="C10" s="236" t="s">
        <v>6473</v>
      </c>
      <c r="D10" s="236" t="s">
        <v>796</v>
      </c>
      <c r="E10" s="237"/>
      <c r="F10" s="358"/>
      <c r="G10" s="354">
        <f>AVERAGE(G11:G17)</f>
        <v>94.285714285714292</v>
      </c>
      <c r="H10" s="355">
        <f t="shared" ref="H10:AA10" si="1">AVERAGE(H11:H17)</f>
        <v>84.897959183673478</v>
      </c>
      <c r="I10" s="355">
        <f t="shared" si="1"/>
        <v>96.73469387755101</v>
      </c>
      <c r="J10" s="355">
        <f t="shared" si="1"/>
        <v>100</v>
      </c>
      <c r="K10" s="355">
        <f t="shared" si="1"/>
        <v>84.489795918367349</v>
      </c>
      <c r="L10" s="355">
        <f t="shared" si="1"/>
        <v>88.979591836734699</v>
      </c>
      <c r="M10" s="356">
        <f t="shared" si="1"/>
        <v>82.040816326530617</v>
      </c>
      <c r="N10" s="355">
        <f t="shared" si="1"/>
        <v>76.326530612244895</v>
      </c>
      <c r="O10" s="355">
        <f t="shared" si="1"/>
        <v>79.591836734693871</v>
      </c>
      <c r="P10" s="355">
        <f t="shared" si="1"/>
        <v>71.428571428571431</v>
      </c>
      <c r="Q10" s="355">
        <f t="shared" si="1"/>
        <v>77.551020408163268</v>
      </c>
      <c r="R10" s="355">
        <f t="shared" si="1"/>
        <v>57.067271352985628</v>
      </c>
      <c r="S10" s="354">
        <f t="shared" si="1"/>
        <v>74.693877551020407</v>
      </c>
      <c r="T10" s="355">
        <f t="shared" si="1"/>
        <v>55.510204081632651</v>
      </c>
      <c r="U10" s="354">
        <f t="shared" si="1"/>
        <v>55.510204081632651</v>
      </c>
      <c r="V10" s="355">
        <f t="shared" si="1"/>
        <v>95.102040816326522</v>
      </c>
      <c r="W10" s="355">
        <f t="shared" si="1"/>
        <v>50.612244897959194</v>
      </c>
      <c r="X10" s="356">
        <f t="shared" si="1"/>
        <v>52.244897959183668</v>
      </c>
      <c r="Y10" s="354">
        <f t="shared" si="1"/>
        <v>79.183673469387742</v>
      </c>
      <c r="Z10" s="355">
        <f t="shared" si="1"/>
        <v>59.183673469387749</v>
      </c>
      <c r="AA10" s="356">
        <f t="shared" si="1"/>
        <v>46.938775510204081</v>
      </c>
    </row>
    <row r="11" spans="2:27" x14ac:dyDescent="0.3">
      <c r="B11" s="90" t="s">
        <v>302</v>
      </c>
      <c r="C11" s="230" t="s">
        <v>306</v>
      </c>
      <c r="D11" s="91" t="s">
        <v>704</v>
      </c>
      <c r="E11" s="91" t="s">
        <v>6472</v>
      </c>
      <c r="F11" s="92" t="s">
        <v>208</v>
      </c>
      <c r="G11" s="348">
        <v>100</v>
      </c>
      <c r="H11" s="349">
        <v>91.428571428571431</v>
      </c>
      <c r="I11" s="349">
        <v>100</v>
      </c>
      <c r="J11" s="349">
        <v>100</v>
      </c>
      <c r="K11" s="349">
        <v>88.571428571428569</v>
      </c>
      <c r="L11" s="349">
        <v>97.142857142857139</v>
      </c>
      <c r="M11" s="344">
        <v>85.714285714285708</v>
      </c>
      <c r="N11" s="349">
        <v>80</v>
      </c>
      <c r="O11" s="349">
        <v>88.571428571428569</v>
      </c>
      <c r="P11" s="349">
        <v>77.142857142857153</v>
      </c>
      <c r="Q11" s="349">
        <v>85.714285714285708</v>
      </c>
      <c r="R11" s="349">
        <v>62.962962962962962</v>
      </c>
      <c r="S11" s="348">
        <v>85.714285714285708</v>
      </c>
      <c r="T11" s="349">
        <v>71.428571428571431</v>
      </c>
      <c r="U11" s="348">
        <v>71.428571428571431</v>
      </c>
      <c r="V11" s="349">
        <v>97.142857142857139</v>
      </c>
      <c r="W11" s="349">
        <v>48.571428571428569</v>
      </c>
      <c r="X11" s="349">
        <v>65.714285714285708</v>
      </c>
      <c r="Y11" s="348">
        <v>80</v>
      </c>
      <c r="Z11" s="349">
        <v>57.142857142857139</v>
      </c>
      <c r="AA11" s="350">
        <v>40</v>
      </c>
    </row>
    <row r="12" spans="2:27" x14ac:dyDescent="0.3">
      <c r="B12" s="96" t="s">
        <v>302</v>
      </c>
      <c r="C12" s="77" t="s">
        <v>1</v>
      </c>
      <c r="D12" s="97" t="s">
        <v>704</v>
      </c>
      <c r="E12" s="97" t="s">
        <v>6472</v>
      </c>
      <c r="F12" s="98" t="s">
        <v>208</v>
      </c>
      <c r="G12" s="348">
        <v>100</v>
      </c>
      <c r="H12" s="349">
        <v>88.571428571428569</v>
      </c>
      <c r="I12" s="349">
        <v>100</v>
      </c>
      <c r="J12" s="349">
        <v>100</v>
      </c>
      <c r="K12" s="349">
        <v>85.714285714285708</v>
      </c>
      <c r="L12" s="349">
        <v>88.571428571428569</v>
      </c>
      <c r="M12" s="350">
        <v>82.857142857142861</v>
      </c>
      <c r="N12" s="349">
        <v>82.857142857142861</v>
      </c>
      <c r="O12" s="349">
        <v>88.571428571428569</v>
      </c>
      <c r="P12" s="349">
        <v>71.428571428571431</v>
      </c>
      <c r="Q12" s="349">
        <v>82.857142857142861</v>
      </c>
      <c r="R12" s="349">
        <v>59.259259259259252</v>
      </c>
      <c r="S12" s="348">
        <v>80</v>
      </c>
      <c r="T12" s="349">
        <v>62.857142857142854</v>
      </c>
      <c r="U12" s="348">
        <v>62.857142857142854</v>
      </c>
      <c r="V12" s="349">
        <v>97.142857142857139</v>
      </c>
      <c r="W12" s="349">
        <v>48.571428571428569</v>
      </c>
      <c r="X12" s="349">
        <v>71.428571428571431</v>
      </c>
      <c r="Y12" s="348">
        <v>88.571428571428569</v>
      </c>
      <c r="Z12" s="349">
        <v>57.142857142857139</v>
      </c>
      <c r="AA12" s="350">
        <v>31.428571428571427</v>
      </c>
    </row>
    <row r="13" spans="2:27" x14ac:dyDescent="0.3">
      <c r="B13" s="96" t="s">
        <v>302</v>
      </c>
      <c r="C13" s="77" t="s">
        <v>2</v>
      </c>
      <c r="D13" s="97" t="s">
        <v>704</v>
      </c>
      <c r="E13" s="97" t="s">
        <v>6472</v>
      </c>
      <c r="F13" s="98" t="s">
        <v>208</v>
      </c>
      <c r="G13" s="348">
        <v>91.428571428571431</v>
      </c>
      <c r="H13" s="349">
        <v>91.428571428571431</v>
      </c>
      <c r="I13" s="349">
        <v>100</v>
      </c>
      <c r="J13" s="349">
        <v>100</v>
      </c>
      <c r="K13" s="349">
        <v>85.714285714285708</v>
      </c>
      <c r="L13" s="349">
        <v>97.142857142857139</v>
      </c>
      <c r="M13" s="350">
        <v>80</v>
      </c>
      <c r="N13" s="349">
        <v>85.714285714285708</v>
      </c>
      <c r="O13" s="349">
        <v>85.714285714285708</v>
      </c>
      <c r="P13" s="349">
        <v>74.285714285714292</v>
      </c>
      <c r="Q13" s="349">
        <v>74.285714285714292</v>
      </c>
      <c r="R13" s="349">
        <v>62.962962962962962</v>
      </c>
      <c r="S13" s="348">
        <v>74.285714285714292</v>
      </c>
      <c r="T13" s="349">
        <v>71.428571428571431</v>
      </c>
      <c r="U13" s="348">
        <v>71.428571428571431</v>
      </c>
      <c r="V13" s="349">
        <v>91.428571428571431</v>
      </c>
      <c r="W13" s="349">
        <v>45.714285714285715</v>
      </c>
      <c r="X13" s="349">
        <v>57.142857142857139</v>
      </c>
      <c r="Y13" s="348">
        <v>97.142857142857139</v>
      </c>
      <c r="Z13" s="349">
        <v>82.857142857142861</v>
      </c>
      <c r="AA13" s="350">
        <v>60</v>
      </c>
    </row>
    <row r="14" spans="2:27" x14ac:dyDescent="0.3">
      <c r="B14" s="96" t="s">
        <v>302</v>
      </c>
      <c r="C14" s="77" t="s">
        <v>777</v>
      </c>
      <c r="D14" s="97" t="s">
        <v>704</v>
      </c>
      <c r="E14" s="97" t="s">
        <v>6472</v>
      </c>
      <c r="F14" s="98" t="s">
        <v>208</v>
      </c>
      <c r="G14" s="348">
        <v>94.285714285714278</v>
      </c>
      <c r="H14" s="349">
        <v>74.285714285714292</v>
      </c>
      <c r="I14" s="349">
        <v>94.285714285714278</v>
      </c>
      <c r="J14" s="349">
        <v>100</v>
      </c>
      <c r="K14" s="349">
        <v>71.428571428571431</v>
      </c>
      <c r="L14" s="349">
        <v>74.285714285714292</v>
      </c>
      <c r="M14" s="350">
        <v>88.571428571428569</v>
      </c>
      <c r="N14" s="349">
        <v>65.714285714285708</v>
      </c>
      <c r="O14" s="349">
        <v>71.428571428571431</v>
      </c>
      <c r="P14" s="349">
        <v>57.142857142857139</v>
      </c>
      <c r="Q14" s="349">
        <v>68.571428571428569</v>
      </c>
      <c r="R14" s="349">
        <v>51.428571428571423</v>
      </c>
      <c r="S14" s="348">
        <v>68.571428571428569</v>
      </c>
      <c r="T14" s="349">
        <v>31.428571428571427</v>
      </c>
      <c r="U14" s="348">
        <v>31.428571428571427</v>
      </c>
      <c r="V14" s="349">
        <v>94.285714285714278</v>
      </c>
      <c r="W14" s="349">
        <v>42.857142857142854</v>
      </c>
      <c r="X14" s="349">
        <v>28.571428571428569</v>
      </c>
      <c r="Y14" s="348">
        <v>60</v>
      </c>
      <c r="Z14" s="349">
        <v>42.857142857142854</v>
      </c>
      <c r="AA14" s="350">
        <v>42.857142857142854</v>
      </c>
    </row>
    <row r="15" spans="2:27" x14ac:dyDescent="0.3">
      <c r="B15" s="96" t="s">
        <v>302</v>
      </c>
      <c r="C15" s="77" t="s">
        <v>778</v>
      </c>
      <c r="D15" s="97" t="s">
        <v>704</v>
      </c>
      <c r="E15" s="97" t="s">
        <v>6472</v>
      </c>
      <c r="F15" s="98" t="s">
        <v>208</v>
      </c>
      <c r="G15" s="348">
        <v>97.142857142857139</v>
      </c>
      <c r="H15" s="349">
        <v>74.285714285714292</v>
      </c>
      <c r="I15" s="349">
        <v>97.142857142857139</v>
      </c>
      <c r="J15" s="349">
        <v>100</v>
      </c>
      <c r="K15" s="349">
        <v>88.571428571428569</v>
      </c>
      <c r="L15" s="349">
        <v>88.571428571428569</v>
      </c>
      <c r="M15" s="350">
        <v>91.428571428571431</v>
      </c>
      <c r="N15" s="349">
        <v>74.285714285714292</v>
      </c>
      <c r="O15" s="349">
        <v>80</v>
      </c>
      <c r="P15" s="349">
        <v>77.142857142857153</v>
      </c>
      <c r="Q15" s="349">
        <v>85.714285714285708</v>
      </c>
      <c r="R15" s="349">
        <v>57.142857142857139</v>
      </c>
      <c r="S15" s="348">
        <v>62.857142857142854</v>
      </c>
      <c r="T15" s="349">
        <v>62.857142857142854</v>
      </c>
      <c r="U15" s="348">
        <v>62.857142857142854</v>
      </c>
      <c r="V15" s="349">
        <v>97.142857142857139</v>
      </c>
      <c r="W15" s="349">
        <v>71.428571428571431</v>
      </c>
      <c r="X15" s="349">
        <v>51.428571428571423</v>
      </c>
      <c r="Y15" s="348">
        <v>85.714285714285708</v>
      </c>
      <c r="Z15" s="349">
        <v>68.571428571428569</v>
      </c>
      <c r="AA15" s="350">
        <v>60</v>
      </c>
    </row>
    <row r="16" spans="2:27" x14ac:dyDescent="0.3">
      <c r="B16" s="351" t="s">
        <v>302</v>
      </c>
      <c r="C16" s="198" t="s">
        <v>779</v>
      </c>
      <c r="D16" s="352" t="s">
        <v>704</v>
      </c>
      <c r="E16" s="352" t="s">
        <v>6472</v>
      </c>
      <c r="F16" s="353" t="s">
        <v>208</v>
      </c>
      <c r="G16" s="348">
        <v>94.285714285714278</v>
      </c>
      <c r="H16" s="349">
        <v>85.714285714285708</v>
      </c>
      <c r="I16" s="349">
        <v>97.142857142857139</v>
      </c>
      <c r="J16" s="349">
        <v>100</v>
      </c>
      <c r="K16" s="349">
        <v>88.571428571428569</v>
      </c>
      <c r="L16" s="349">
        <v>97.142857142857139</v>
      </c>
      <c r="M16" s="350">
        <v>82.857142857142861</v>
      </c>
      <c r="N16" s="349">
        <v>68.571428571428569</v>
      </c>
      <c r="O16" s="349">
        <v>68.571428571428569</v>
      </c>
      <c r="P16" s="349">
        <v>74.285714285714292</v>
      </c>
      <c r="Q16" s="349">
        <v>71.428571428571431</v>
      </c>
      <c r="R16" s="349">
        <v>62.857142857142854</v>
      </c>
      <c r="S16" s="348">
        <v>71.428571428571431</v>
      </c>
      <c r="T16" s="349">
        <v>48.571428571428569</v>
      </c>
      <c r="U16" s="348">
        <v>48.571428571428569</v>
      </c>
      <c r="V16" s="349">
        <v>91.428571428571431</v>
      </c>
      <c r="W16" s="349">
        <v>57.142857142857139</v>
      </c>
      <c r="X16" s="349">
        <v>42.857142857142854</v>
      </c>
      <c r="Y16" s="348">
        <v>85.714285714285708</v>
      </c>
      <c r="Z16" s="349">
        <v>57.142857142857139</v>
      </c>
      <c r="AA16" s="350">
        <v>51.428571428571423</v>
      </c>
    </row>
    <row r="17" spans="2:27" x14ac:dyDescent="0.3">
      <c r="B17" s="375" t="s">
        <v>302</v>
      </c>
      <c r="C17" s="375" t="s">
        <v>835</v>
      </c>
      <c r="D17" s="376" t="s">
        <v>704</v>
      </c>
      <c r="E17" s="376" t="s">
        <v>6472</v>
      </c>
      <c r="F17" s="376" t="s">
        <v>208</v>
      </c>
      <c r="G17" s="348">
        <v>82.857142857142861</v>
      </c>
      <c r="H17" s="349">
        <v>88.571428571428569</v>
      </c>
      <c r="I17" s="349">
        <v>88.571428571428569</v>
      </c>
      <c r="J17" s="349">
        <v>100</v>
      </c>
      <c r="K17" s="349">
        <v>82.857142857142861</v>
      </c>
      <c r="L17" s="349">
        <v>80</v>
      </c>
      <c r="M17" s="350">
        <v>62.857142857142854</v>
      </c>
      <c r="N17" s="349">
        <v>77.142857142857153</v>
      </c>
      <c r="O17" s="349">
        <v>74.285714285714292</v>
      </c>
      <c r="P17" s="349">
        <v>68.571428571428569</v>
      </c>
      <c r="Q17" s="349">
        <v>74.285714285714292</v>
      </c>
      <c r="R17" s="349">
        <v>42.857142857142854</v>
      </c>
      <c r="S17" s="348">
        <v>80</v>
      </c>
      <c r="T17" s="349">
        <v>40</v>
      </c>
      <c r="U17" s="377">
        <v>40</v>
      </c>
      <c r="V17" s="378">
        <v>97.142857142857139</v>
      </c>
      <c r="W17" s="378">
        <v>40</v>
      </c>
      <c r="X17" s="350">
        <v>48.571428571428569</v>
      </c>
      <c r="Y17" s="348">
        <v>57.142857142857139</v>
      </c>
      <c r="Z17" s="349">
        <v>48.571428571428569</v>
      </c>
      <c r="AA17" s="350">
        <v>42.857142857142854</v>
      </c>
    </row>
    <row r="18" spans="2:27" x14ac:dyDescent="0.3">
      <c r="B18" s="339" t="s">
        <v>302</v>
      </c>
      <c r="C18" s="357" t="s">
        <v>780</v>
      </c>
      <c r="D18" s="359" t="s">
        <v>6474</v>
      </c>
      <c r="E18" s="359" t="s">
        <v>6472</v>
      </c>
      <c r="F18" s="360" t="s">
        <v>208</v>
      </c>
      <c r="G18" s="361">
        <f>AVERAGE(G8:G9, G11:G17)</f>
        <v>95.238095238095241</v>
      </c>
      <c r="H18" s="362">
        <f t="shared" ref="H18:AA18" si="2">AVERAGE(H8:H9, H11:H17)</f>
        <v>87.61904761904762</v>
      </c>
      <c r="I18" s="362">
        <f t="shared" si="2"/>
        <v>97.142857142857125</v>
      </c>
      <c r="J18" s="362">
        <f t="shared" si="2"/>
        <v>100</v>
      </c>
      <c r="K18" s="362">
        <f t="shared" si="2"/>
        <v>86.666666666666671</v>
      </c>
      <c r="L18" s="362">
        <f t="shared" si="2"/>
        <v>90.158730158730151</v>
      </c>
      <c r="M18" s="363">
        <f t="shared" si="2"/>
        <v>83.174603174603192</v>
      </c>
      <c r="N18" s="362">
        <f t="shared" si="2"/>
        <v>79.365079365079367</v>
      </c>
      <c r="O18" s="362">
        <f t="shared" si="2"/>
        <v>82.539682539682545</v>
      </c>
      <c r="P18" s="362">
        <f t="shared" si="2"/>
        <v>74.920634920634924</v>
      </c>
      <c r="Q18" s="362">
        <f t="shared" si="2"/>
        <v>79.047619047619051</v>
      </c>
      <c r="R18" s="362">
        <f t="shared" si="2"/>
        <v>57.636684303350961</v>
      </c>
      <c r="S18" s="361">
        <f t="shared" si="2"/>
        <v>77.460317460317455</v>
      </c>
      <c r="T18" s="362">
        <f t="shared" si="2"/>
        <v>57.460317460317455</v>
      </c>
      <c r="U18" s="361">
        <f t="shared" si="2"/>
        <v>57.460317460317455</v>
      </c>
      <c r="V18" s="362">
        <f t="shared" si="2"/>
        <v>95.873015873015859</v>
      </c>
      <c r="W18" s="362">
        <f t="shared" si="2"/>
        <v>52.063492063492063</v>
      </c>
      <c r="X18" s="362">
        <f t="shared" si="2"/>
        <v>53.650793650793645</v>
      </c>
      <c r="Y18" s="361">
        <f t="shared" si="2"/>
        <v>82.539682539682516</v>
      </c>
      <c r="Z18" s="362">
        <f t="shared" si="2"/>
        <v>63.492063492063494</v>
      </c>
      <c r="AA18" s="363">
        <f t="shared" si="2"/>
        <v>53.015873015873012</v>
      </c>
    </row>
    <row r="19" spans="2:27" x14ac:dyDescent="0.3">
      <c r="B19" s="364"/>
      <c r="C19" s="365"/>
      <c r="D19" s="365"/>
      <c r="E19" s="365"/>
      <c r="F19" s="365"/>
      <c r="G19" s="366"/>
      <c r="H19" s="367"/>
      <c r="I19" s="367"/>
      <c r="J19" s="367"/>
      <c r="K19" s="367"/>
      <c r="L19" s="367"/>
      <c r="M19" s="368"/>
      <c r="N19" s="369"/>
      <c r="O19" s="367"/>
      <c r="P19" s="367"/>
      <c r="Q19" s="367"/>
      <c r="R19" s="367"/>
      <c r="S19" s="370"/>
      <c r="T19" s="367"/>
      <c r="U19" s="370"/>
      <c r="V19" s="367"/>
      <c r="W19" s="367"/>
      <c r="X19" s="368"/>
      <c r="Y19" s="370"/>
      <c r="Z19" s="367"/>
      <c r="AA19" s="368"/>
    </row>
    <row r="20" spans="2:27" x14ac:dyDescent="0.3">
      <c r="B20" s="339" t="s">
        <v>304</v>
      </c>
      <c r="C20" s="236" t="s">
        <v>793</v>
      </c>
      <c r="D20" s="236" t="s">
        <v>794</v>
      </c>
      <c r="E20" s="237"/>
      <c r="F20" s="237"/>
      <c r="G20" s="371">
        <f>AVERAGE(G21:G22)</f>
        <v>100</v>
      </c>
      <c r="H20" s="372">
        <f t="shared" ref="H20:AA20" si="3">AVERAGE(H21:H22)</f>
        <v>96.296296296296305</v>
      </c>
      <c r="I20" s="372">
        <f t="shared" si="3"/>
        <v>100</v>
      </c>
      <c r="J20" s="372">
        <f t="shared" si="3"/>
        <v>100</v>
      </c>
      <c r="K20" s="372">
        <f t="shared" si="3"/>
        <v>94.444444444444443</v>
      </c>
      <c r="L20" s="372">
        <f t="shared" si="3"/>
        <v>96.296296296296305</v>
      </c>
      <c r="M20" s="373">
        <f t="shared" si="3"/>
        <v>88.888888888888886</v>
      </c>
      <c r="N20" s="372">
        <f t="shared" si="3"/>
        <v>92.592592592592581</v>
      </c>
      <c r="O20" s="372">
        <f t="shared" si="3"/>
        <v>96.296296296296291</v>
      </c>
      <c r="P20" s="372">
        <f t="shared" si="3"/>
        <v>92.592592592592595</v>
      </c>
      <c r="Q20" s="372">
        <f t="shared" si="3"/>
        <v>87.037037037037038</v>
      </c>
      <c r="R20" s="372">
        <f t="shared" si="3"/>
        <v>64.81481481481481</v>
      </c>
      <c r="S20" s="371">
        <f t="shared" si="3"/>
        <v>92.592592592592581</v>
      </c>
      <c r="T20" s="372">
        <f t="shared" si="3"/>
        <v>70.370370370370367</v>
      </c>
      <c r="U20" s="371">
        <f t="shared" si="3"/>
        <v>70.370370370370367</v>
      </c>
      <c r="V20" s="372">
        <f t="shared" si="3"/>
        <v>98.148148148148152</v>
      </c>
      <c r="W20" s="372">
        <f t="shared" si="3"/>
        <v>62.962962962962962</v>
      </c>
      <c r="X20" s="373">
        <f t="shared" si="3"/>
        <v>61.111111111111107</v>
      </c>
      <c r="Y20" s="371">
        <f t="shared" si="3"/>
        <v>98.148148148148152</v>
      </c>
      <c r="Z20" s="372">
        <f t="shared" si="3"/>
        <v>85.18518518518519</v>
      </c>
      <c r="AA20" s="373">
        <f t="shared" si="3"/>
        <v>81.481481481481495</v>
      </c>
    </row>
    <row r="21" spans="2:27" x14ac:dyDescent="0.3">
      <c r="B21" s="91" t="s">
        <v>304</v>
      </c>
      <c r="C21" s="91" t="s">
        <v>0</v>
      </c>
      <c r="D21" s="91" t="s">
        <v>704</v>
      </c>
      <c r="E21" s="91" t="s">
        <v>6472</v>
      </c>
      <c r="F21" s="92" t="s">
        <v>208</v>
      </c>
      <c r="G21" s="348">
        <v>100</v>
      </c>
      <c r="H21" s="349">
        <v>100</v>
      </c>
      <c r="I21" s="349">
        <v>100</v>
      </c>
      <c r="J21" s="349">
        <v>100</v>
      </c>
      <c r="K21" s="349">
        <v>92.592592592592595</v>
      </c>
      <c r="L21" s="349">
        <v>92.592592592592595</v>
      </c>
      <c r="M21" s="350">
        <v>77.777777777777786</v>
      </c>
      <c r="N21" s="349">
        <v>88.888888888888886</v>
      </c>
      <c r="O21" s="349">
        <v>96.296296296296291</v>
      </c>
      <c r="P21" s="349">
        <v>92.592592592592595</v>
      </c>
      <c r="Q21" s="349">
        <v>77.777777777777786</v>
      </c>
      <c r="R21" s="349">
        <v>62.962962962962962</v>
      </c>
      <c r="S21" s="348">
        <v>96.296296296296291</v>
      </c>
      <c r="T21" s="349">
        <v>74.074074074074076</v>
      </c>
      <c r="U21" s="348">
        <v>74.074074074074076</v>
      </c>
      <c r="V21" s="349">
        <v>96.296296296296291</v>
      </c>
      <c r="W21" s="349">
        <v>55.555555555555557</v>
      </c>
      <c r="X21" s="349">
        <v>66.666666666666657</v>
      </c>
      <c r="Y21" s="348">
        <v>100</v>
      </c>
      <c r="Z21" s="349">
        <v>88.888888888888886</v>
      </c>
      <c r="AA21" s="350">
        <v>85.18518518518519</v>
      </c>
    </row>
    <row r="22" spans="2:27" x14ac:dyDescent="0.3">
      <c r="B22" s="198" t="s">
        <v>304</v>
      </c>
      <c r="C22" s="249" t="s">
        <v>776</v>
      </c>
      <c r="D22" s="249" t="s">
        <v>704</v>
      </c>
      <c r="E22" s="249" t="s">
        <v>6472</v>
      </c>
      <c r="F22" s="249" t="s">
        <v>208</v>
      </c>
      <c r="G22" s="348">
        <v>100</v>
      </c>
      <c r="H22" s="349">
        <v>92.592592592592595</v>
      </c>
      <c r="I22" s="349">
        <v>100</v>
      </c>
      <c r="J22" s="349">
        <v>100</v>
      </c>
      <c r="K22" s="349">
        <v>96.296296296296291</v>
      </c>
      <c r="L22" s="349">
        <v>100</v>
      </c>
      <c r="M22" s="350">
        <v>100</v>
      </c>
      <c r="N22" s="349">
        <v>96.296296296296291</v>
      </c>
      <c r="O22" s="349">
        <v>96.296296296296291</v>
      </c>
      <c r="P22" s="349">
        <v>92.592592592592595</v>
      </c>
      <c r="Q22" s="349">
        <v>96.296296296296291</v>
      </c>
      <c r="R22" s="349">
        <v>66.666666666666657</v>
      </c>
      <c r="S22" s="348">
        <v>88.888888888888886</v>
      </c>
      <c r="T22" s="349">
        <v>66.666666666666657</v>
      </c>
      <c r="U22" s="348">
        <v>66.666666666666657</v>
      </c>
      <c r="V22" s="349">
        <v>100</v>
      </c>
      <c r="W22" s="349">
        <v>70.370370370370367</v>
      </c>
      <c r="X22" s="350">
        <v>55.555555555555557</v>
      </c>
      <c r="Y22" s="348">
        <v>96.296296296296291</v>
      </c>
      <c r="Z22" s="349">
        <v>81.481481481481481</v>
      </c>
      <c r="AA22" s="350">
        <v>77.777777777777786</v>
      </c>
    </row>
    <row r="23" spans="2:27" x14ac:dyDescent="0.3">
      <c r="B23" s="339" t="s">
        <v>304</v>
      </c>
      <c r="C23" s="236" t="s">
        <v>795</v>
      </c>
      <c r="D23" s="236" t="s">
        <v>796</v>
      </c>
      <c r="E23" s="237"/>
      <c r="F23" s="237"/>
      <c r="G23" s="371">
        <f>AVERAGE(G24:G30)</f>
        <v>96.296296296296305</v>
      </c>
      <c r="H23" s="372">
        <f t="shared" ref="H23:AA23" si="4">AVERAGE(H24:H30)</f>
        <v>85.714285714285708</v>
      </c>
      <c r="I23" s="372">
        <f t="shared" si="4"/>
        <v>98.412698412698418</v>
      </c>
      <c r="J23" s="372">
        <f t="shared" si="4"/>
        <v>100</v>
      </c>
      <c r="K23" s="372">
        <f t="shared" si="4"/>
        <v>85.714285714285708</v>
      </c>
      <c r="L23" s="372">
        <f t="shared" si="4"/>
        <v>87.830687830687836</v>
      </c>
      <c r="M23" s="373">
        <f t="shared" si="4"/>
        <v>84.126984126984127</v>
      </c>
      <c r="N23" s="372">
        <f t="shared" si="4"/>
        <v>80.423280423280431</v>
      </c>
      <c r="O23" s="372">
        <f t="shared" si="4"/>
        <v>83.59788359788358</v>
      </c>
      <c r="P23" s="372">
        <f t="shared" si="4"/>
        <v>77.24867724867724</v>
      </c>
      <c r="Q23" s="372">
        <f t="shared" si="4"/>
        <v>80.952380952380949</v>
      </c>
      <c r="R23" s="372">
        <f t="shared" si="4"/>
        <v>60.846560846560848</v>
      </c>
      <c r="S23" s="371">
        <f t="shared" si="4"/>
        <v>79.894179894179885</v>
      </c>
      <c r="T23" s="372">
        <f t="shared" si="4"/>
        <v>60.846560846560841</v>
      </c>
      <c r="U23" s="371">
        <f t="shared" si="4"/>
        <v>60.846560846560841</v>
      </c>
      <c r="V23" s="372">
        <f t="shared" si="4"/>
        <v>97.354497354497354</v>
      </c>
      <c r="W23" s="372">
        <f t="shared" si="4"/>
        <v>56.084656084656089</v>
      </c>
      <c r="X23" s="373">
        <f t="shared" si="4"/>
        <v>51.851851851851848</v>
      </c>
      <c r="Y23" s="371">
        <f t="shared" si="4"/>
        <v>84.126984126984127</v>
      </c>
      <c r="Z23" s="372">
        <f t="shared" si="4"/>
        <v>64.021164021164026</v>
      </c>
      <c r="AA23" s="373">
        <f t="shared" si="4"/>
        <v>49.206349206349209</v>
      </c>
    </row>
    <row r="24" spans="2:27" x14ac:dyDescent="0.3">
      <c r="B24" s="91" t="s">
        <v>304</v>
      </c>
      <c r="C24" s="230" t="s">
        <v>306</v>
      </c>
      <c r="D24" s="91" t="s">
        <v>704</v>
      </c>
      <c r="E24" s="91" t="s">
        <v>6472</v>
      </c>
      <c r="F24" s="92" t="s">
        <v>208</v>
      </c>
      <c r="G24" s="348">
        <v>100</v>
      </c>
      <c r="H24" s="349">
        <v>88.888888888888886</v>
      </c>
      <c r="I24" s="349">
        <v>100</v>
      </c>
      <c r="J24" s="349">
        <v>100</v>
      </c>
      <c r="K24" s="349">
        <v>88.888888888888886</v>
      </c>
      <c r="L24" s="349">
        <v>96.296296296296291</v>
      </c>
      <c r="M24" s="350">
        <v>92.592592592592595</v>
      </c>
      <c r="N24" s="349">
        <v>81.481481481481481</v>
      </c>
      <c r="O24" s="349">
        <v>96.296296296296291</v>
      </c>
      <c r="P24" s="349">
        <v>81.481481481481481</v>
      </c>
      <c r="Q24" s="349">
        <v>92.592592592592595</v>
      </c>
      <c r="R24" s="349">
        <v>62.962962962962962</v>
      </c>
      <c r="S24" s="348">
        <v>96.296296296296291</v>
      </c>
      <c r="T24" s="349">
        <v>77.777777777777786</v>
      </c>
      <c r="U24" s="348">
        <v>77.777777777777786</v>
      </c>
      <c r="V24" s="349">
        <v>96.296296296296291</v>
      </c>
      <c r="W24" s="349">
        <v>55.555555555555557</v>
      </c>
      <c r="X24" s="349">
        <v>62.962962962962962</v>
      </c>
      <c r="Y24" s="348">
        <v>81.481481481481481</v>
      </c>
      <c r="Z24" s="349">
        <v>55.555555555555557</v>
      </c>
      <c r="AA24" s="350">
        <v>40.74074074074074</v>
      </c>
    </row>
    <row r="25" spans="2:27" x14ac:dyDescent="0.3">
      <c r="B25" s="97" t="s">
        <v>304</v>
      </c>
      <c r="C25" s="77" t="s">
        <v>1</v>
      </c>
      <c r="D25" s="97" t="s">
        <v>704</v>
      </c>
      <c r="E25" s="97" t="s">
        <v>6472</v>
      </c>
      <c r="F25" s="98" t="s">
        <v>208</v>
      </c>
      <c r="G25" s="348">
        <v>100</v>
      </c>
      <c r="H25" s="349">
        <v>88.888888888888886</v>
      </c>
      <c r="I25" s="349">
        <v>100</v>
      </c>
      <c r="J25" s="349">
        <v>100</v>
      </c>
      <c r="K25" s="349">
        <v>85.18518518518519</v>
      </c>
      <c r="L25" s="349">
        <v>85.18518518518519</v>
      </c>
      <c r="M25" s="350">
        <v>85.18518518518519</v>
      </c>
      <c r="N25" s="349">
        <v>88.888888888888886</v>
      </c>
      <c r="O25" s="349">
        <v>92.592592592592595</v>
      </c>
      <c r="P25" s="349">
        <v>85.18518518518519</v>
      </c>
      <c r="Q25" s="349">
        <v>85.18518518518519</v>
      </c>
      <c r="R25" s="349">
        <v>66.666666666666657</v>
      </c>
      <c r="S25" s="348">
        <v>96.296296296296291</v>
      </c>
      <c r="T25" s="349">
        <v>74.074074074074076</v>
      </c>
      <c r="U25" s="348">
        <v>74.074074074074076</v>
      </c>
      <c r="V25" s="349">
        <v>100</v>
      </c>
      <c r="W25" s="349">
        <v>59.259259259259252</v>
      </c>
      <c r="X25" s="349">
        <v>70.370370370370367</v>
      </c>
      <c r="Y25" s="348">
        <v>88.888888888888886</v>
      </c>
      <c r="Z25" s="349">
        <v>59.259259259259252</v>
      </c>
      <c r="AA25" s="350">
        <v>29.629629629629626</v>
      </c>
    </row>
    <row r="26" spans="2:27" x14ac:dyDescent="0.3">
      <c r="B26" s="97" t="s">
        <v>304</v>
      </c>
      <c r="C26" s="77" t="s">
        <v>2</v>
      </c>
      <c r="D26" s="97" t="s">
        <v>704</v>
      </c>
      <c r="E26" s="97" t="s">
        <v>6472</v>
      </c>
      <c r="F26" s="98" t="s">
        <v>208</v>
      </c>
      <c r="G26" s="348">
        <v>96.296296296296291</v>
      </c>
      <c r="H26" s="349">
        <v>88.888888888888886</v>
      </c>
      <c r="I26" s="349">
        <v>100</v>
      </c>
      <c r="J26" s="349">
        <v>100</v>
      </c>
      <c r="K26" s="349">
        <v>88.888888888888886</v>
      </c>
      <c r="L26" s="349">
        <v>96.296296296296291</v>
      </c>
      <c r="M26" s="350">
        <v>81.481481481481481</v>
      </c>
      <c r="N26" s="349">
        <v>92.592592592592595</v>
      </c>
      <c r="O26" s="349">
        <v>96.296296296296291</v>
      </c>
      <c r="P26" s="349">
        <v>81.481481481481481</v>
      </c>
      <c r="Q26" s="349">
        <v>81.481481481481481</v>
      </c>
      <c r="R26" s="349">
        <v>66.666666666666657</v>
      </c>
      <c r="S26" s="348">
        <v>85.18518518518519</v>
      </c>
      <c r="T26" s="349">
        <v>77.777777777777786</v>
      </c>
      <c r="U26" s="348">
        <v>77.777777777777786</v>
      </c>
      <c r="V26" s="349">
        <v>96.296296296296291</v>
      </c>
      <c r="W26" s="349">
        <v>55.555555555555557</v>
      </c>
      <c r="X26" s="349">
        <v>55.555555555555557</v>
      </c>
      <c r="Y26" s="348">
        <v>100</v>
      </c>
      <c r="Z26" s="349">
        <v>92.592592592592595</v>
      </c>
      <c r="AA26" s="350">
        <v>59.259259259259252</v>
      </c>
    </row>
    <row r="27" spans="2:27" x14ac:dyDescent="0.3">
      <c r="B27" s="97" t="s">
        <v>304</v>
      </c>
      <c r="C27" s="77" t="s">
        <v>777</v>
      </c>
      <c r="D27" s="97" t="s">
        <v>704</v>
      </c>
      <c r="E27" s="97" t="s">
        <v>6472</v>
      </c>
      <c r="F27" s="98" t="s">
        <v>208</v>
      </c>
      <c r="G27" s="348">
        <v>96.296296296296291</v>
      </c>
      <c r="H27" s="349">
        <v>81.481481481481481</v>
      </c>
      <c r="I27" s="349">
        <v>100</v>
      </c>
      <c r="J27" s="349">
        <v>100</v>
      </c>
      <c r="K27" s="349">
        <v>66.666666666666657</v>
      </c>
      <c r="L27" s="349">
        <v>74.074074074074076</v>
      </c>
      <c r="M27" s="350">
        <v>85.18518518518519</v>
      </c>
      <c r="N27" s="349">
        <v>70.370370370370367</v>
      </c>
      <c r="O27" s="349">
        <v>74.074074074074076</v>
      </c>
      <c r="P27" s="349">
        <v>62.962962962962962</v>
      </c>
      <c r="Q27" s="349">
        <v>66.666666666666657</v>
      </c>
      <c r="R27" s="349">
        <v>51.851851851851848</v>
      </c>
      <c r="S27" s="348">
        <v>70.370370370370367</v>
      </c>
      <c r="T27" s="349">
        <v>33.333333333333329</v>
      </c>
      <c r="U27" s="348">
        <v>33.333333333333329</v>
      </c>
      <c r="V27" s="349">
        <v>96.296296296296291</v>
      </c>
      <c r="W27" s="349">
        <v>44.444444444444443</v>
      </c>
      <c r="X27" s="349">
        <v>29.629629629629626</v>
      </c>
      <c r="Y27" s="348">
        <v>62.962962962962962</v>
      </c>
      <c r="Z27" s="349">
        <v>40.74074074074074</v>
      </c>
      <c r="AA27" s="350">
        <v>44.444444444444443</v>
      </c>
    </row>
    <row r="28" spans="2:27" x14ac:dyDescent="0.3">
      <c r="B28" s="97" t="s">
        <v>304</v>
      </c>
      <c r="C28" s="77" t="s">
        <v>778</v>
      </c>
      <c r="D28" s="97" t="s">
        <v>704</v>
      </c>
      <c r="E28" s="97" t="s">
        <v>6472</v>
      </c>
      <c r="F28" s="98" t="s">
        <v>208</v>
      </c>
      <c r="G28" s="348">
        <v>100</v>
      </c>
      <c r="H28" s="349">
        <v>74.074074074074076</v>
      </c>
      <c r="I28" s="349">
        <v>100</v>
      </c>
      <c r="J28" s="349">
        <v>100</v>
      </c>
      <c r="K28" s="349">
        <v>92.592592592592595</v>
      </c>
      <c r="L28" s="349">
        <v>88.888888888888886</v>
      </c>
      <c r="M28" s="350">
        <v>96.296296296296291</v>
      </c>
      <c r="N28" s="349">
        <v>77.777777777777786</v>
      </c>
      <c r="O28" s="349">
        <v>85.18518518518519</v>
      </c>
      <c r="P28" s="349">
        <v>81.481481481481481</v>
      </c>
      <c r="Q28" s="349">
        <v>88.888888888888886</v>
      </c>
      <c r="R28" s="349">
        <v>62.962962962962962</v>
      </c>
      <c r="S28" s="348">
        <v>62.962962962962962</v>
      </c>
      <c r="T28" s="349">
        <v>66.666666666666657</v>
      </c>
      <c r="U28" s="348">
        <v>66.666666666666657</v>
      </c>
      <c r="V28" s="349">
        <v>100</v>
      </c>
      <c r="W28" s="349">
        <v>77.777777777777786</v>
      </c>
      <c r="X28" s="349">
        <v>55.555555555555557</v>
      </c>
      <c r="Y28" s="348">
        <v>96.296296296296291</v>
      </c>
      <c r="Z28" s="349">
        <v>77.777777777777786</v>
      </c>
      <c r="AA28" s="350">
        <v>62.962962962962962</v>
      </c>
    </row>
    <row r="29" spans="2:27" x14ac:dyDescent="0.3">
      <c r="B29" s="352" t="s">
        <v>304</v>
      </c>
      <c r="C29" s="198" t="s">
        <v>779</v>
      </c>
      <c r="D29" s="352" t="s">
        <v>704</v>
      </c>
      <c r="E29" s="352" t="s">
        <v>6472</v>
      </c>
      <c r="F29" s="353" t="s">
        <v>208</v>
      </c>
      <c r="G29" s="348">
        <v>96.296296296296291</v>
      </c>
      <c r="H29" s="349">
        <v>85.18518518518519</v>
      </c>
      <c r="I29" s="349">
        <v>100</v>
      </c>
      <c r="J29" s="349">
        <v>100</v>
      </c>
      <c r="K29" s="349">
        <v>88.888888888888886</v>
      </c>
      <c r="L29" s="349">
        <v>96.296296296296291</v>
      </c>
      <c r="M29" s="350">
        <v>85.18518518518519</v>
      </c>
      <c r="N29" s="349">
        <v>74.074074074074076</v>
      </c>
      <c r="O29" s="349">
        <v>70.370370370370367</v>
      </c>
      <c r="P29" s="349">
        <v>77.777777777777786</v>
      </c>
      <c r="Q29" s="349">
        <v>74.074074074074076</v>
      </c>
      <c r="R29" s="349">
        <v>70.370370370370367</v>
      </c>
      <c r="S29" s="348">
        <v>70.370370370370367</v>
      </c>
      <c r="T29" s="349">
        <v>51.851851851851848</v>
      </c>
      <c r="U29" s="348">
        <v>51.851851851851848</v>
      </c>
      <c r="V29" s="349">
        <v>96.296296296296291</v>
      </c>
      <c r="W29" s="349">
        <v>55.555555555555557</v>
      </c>
      <c r="X29" s="349">
        <v>40.74074074074074</v>
      </c>
      <c r="Y29" s="348">
        <v>92.592592592592595</v>
      </c>
      <c r="Z29" s="349">
        <v>66.666666666666657</v>
      </c>
      <c r="AA29" s="350">
        <v>55.555555555555557</v>
      </c>
    </row>
    <row r="30" spans="2:27" x14ac:dyDescent="0.3">
      <c r="B30" s="375" t="s">
        <v>304</v>
      </c>
      <c r="C30" s="375" t="s">
        <v>835</v>
      </c>
      <c r="D30" s="376" t="s">
        <v>704</v>
      </c>
      <c r="E30" s="376" t="s">
        <v>6472</v>
      </c>
      <c r="F30" s="376" t="s">
        <v>208</v>
      </c>
      <c r="G30" s="348">
        <v>85.18518518518519</v>
      </c>
      <c r="H30" s="349">
        <v>92.592592592592595</v>
      </c>
      <c r="I30" s="349">
        <v>88.888888888888886</v>
      </c>
      <c r="J30" s="349">
        <v>100</v>
      </c>
      <c r="K30" s="349">
        <v>88.888888888888886</v>
      </c>
      <c r="L30" s="349">
        <v>77.777777777777786</v>
      </c>
      <c r="M30" s="356">
        <v>62.962962962962962</v>
      </c>
      <c r="N30" s="349">
        <v>77.777777777777786</v>
      </c>
      <c r="O30" s="349">
        <v>70.370370370370367</v>
      </c>
      <c r="P30" s="349">
        <v>70.370370370370367</v>
      </c>
      <c r="Q30" s="349">
        <v>77.777777777777786</v>
      </c>
      <c r="R30" s="349">
        <v>44.444444444444443</v>
      </c>
      <c r="S30" s="348">
        <v>77.777777777777786</v>
      </c>
      <c r="T30" s="350">
        <v>44.444444444444443</v>
      </c>
      <c r="U30" s="378">
        <v>44.444444444444443</v>
      </c>
      <c r="V30" s="378">
        <v>96.296296296296291</v>
      </c>
      <c r="W30" s="378">
        <v>44.444444444444443</v>
      </c>
      <c r="X30" s="350">
        <v>48.148148148148145</v>
      </c>
      <c r="Y30" s="349">
        <v>66.666666666666657</v>
      </c>
      <c r="Z30" s="349">
        <v>55.555555555555557</v>
      </c>
      <c r="AA30" s="350">
        <v>51.851851851851848</v>
      </c>
    </row>
    <row r="31" spans="2:27" x14ac:dyDescent="0.3">
      <c r="B31" s="339" t="s">
        <v>304</v>
      </c>
      <c r="C31" s="357" t="s">
        <v>6475</v>
      </c>
      <c r="D31" s="359" t="s">
        <v>704</v>
      </c>
      <c r="E31" s="359" t="s">
        <v>6472</v>
      </c>
      <c r="F31" s="374" t="s">
        <v>208</v>
      </c>
      <c r="G31" s="361">
        <f>AVERAGE(G21:G22,G24:G30)</f>
        <v>97.119341563786008</v>
      </c>
      <c r="H31" s="362">
        <f t="shared" ref="H31:AA31" si="5">AVERAGE(H21:H22,H24:H30)</f>
        <v>88.06584362139921</v>
      </c>
      <c r="I31" s="362">
        <f t="shared" si="5"/>
        <v>98.76543209876543</v>
      </c>
      <c r="J31" s="362">
        <f t="shared" si="5"/>
        <v>100</v>
      </c>
      <c r="K31" s="362">
        <f t="shared" si="5"/>
        <v>87.65432098765433</v>
      </c>
      <c r="L31" s="362">
        <f t="shared" si="5"/>
        <v>89.711934156378618</v>
      </c>
      <c r="M31" s="379">
        <f t="shared" si="5"/>
        <v>85.185185185185176</v>
      </c>
      <c r="N31" s="362">
        <f t="shared" si="5"/>
        <v>83.127572016460917</v>
      </c>
      <c r="O31" s="362">
        <f t="shared" si="5"/>
        <v>86.419753086419746</v>
      </c>
      <c r="P31" s="362">
        <f t="shared" si="5"/>
        <v>80.658436213991777</v>
      </c>
      <c r="Q31" s="362">
        <f t="shared" si="5"/>
        <v>82.304526748971213</v>
      </c>
      <c r="R31" s="362">
        <f t="shared" si="5"/>
        <v>61.728395061728378</v>
      </c>
      <c r="S31" s="361">
        <f t="shared" si="5"/>
        <v>82.716049382716037</v>
      </c>
      <c r="T31" s="363">
        <f t="shared" si="5"/>
        <v>62.962962962962962</v>
      </c>
      <c r="U31" s="362">
        <f t="shared" si="5"/>
        <v>62.962962962962962</v>
      </c>
      <c r="V31" s="362">
        <f t="shared" si="5"/>
        <v>97.530864197530875</v>
      </c>
      <c r="W31" s="362">
        <f t="shared" si="5"/>
        <v>57.613168724279831</v>
      </c>
      <c r="X31" s="363">
        <f t="shared" si="5"/>
        <v>53.909465020576128</v>
      </c>
      <c r="Y31" s="362">
        <f t="shared" si="5"/>
        <v>87.24279835390945</v>
      </c>
      <c r="Z31" s="362">
        <f t="shared" si="5"/>
        <v>68.724279835390945</v>
      </c>
      <c r="AA31" s="363">
        <f t="shared" si="5"/>
        <v>56.378600823045268</v>
      </c>
    </row>
  </sheetData>
  <phoneticPr fontId="43" type="noConversion"/>
  <conditionalFormatting sqref="C11:C17">
    <cfRule type="expression" dxfId="174" priority="7">
      <formula>AND(#REF!,NOT(#REF!))</formula>
    </cfRule>
    <cfRule type="expression" dxfId="173" priority="8">
      <formula>#REF!=FALSE</formula>
    </cfRule>
  </conditionalFormatting>
  <conditionalFormatting sqref="C21:C22 C24:C28">
    <cfRule type="expression" dxfId="172" priority="5">
      <formula>AND(#REF!,NOT(#REF!))</formula>
    </cfRule>
    <cfRule type="expression" dxfId="171" priority="6">
      <formula>#REF!=FALSE</formula>
    </cfRule>
  </conditionalFormatting>
  <conditionalFormatting sqref="C29:C31">
    <cfRule type="expression" dxfId="170" priority="3">
      <formula>AND(#REF!,NOT(#REF!))</formula>
    </cfRule>
    <cfRule type="expression" dxfId="169" priority="4">
      <formula>#REF!=FALSE</formula>
    </cfRule>
  </conditionalFormatting>
  <conditionalFormatting sqref="C8:C9">
    <cfRule type="expression" dxfId="168" priority="1">
      <formula>AND(#REF!,NOT(#REF!))</formula>
    </cfRule>
    <cfRule type="expression" dxfId="167" priority="2">
      <formula>#REF!=FALSE</formula>
    </cfRule>
  </conditionalFormatting>
  <dataValidations count="21">
    <dataValidation allowBlank="1" showInputMessage="1" showErrorMessage="1" prompt="Is a Frequently-Asked-Questions (FAQ) section available?" sqref="G6" xr:uid="{1765842E-F8E4-4E75-9805-DD5944576C30}"/>
    <dataValidation allowBlank="1" showInputMessage="1" showErrorMessage="1" prompt="Is a demo available (any type: click-through demo, online video, downloadable manual explaining the steps the user has to take, …) on how to obtain the service?" sqref="H6" xr:uid="{77895186-57D9-49A7-9647-833DA5BA7DD5}"/>
    <dataValidation allowBlank="1" showInputMessage="1" showErrorMessage="1" prompt="Can the division/department responsible for delivery be identified and contacted?" sqref="I6" xr:uid="{D61C2061-F955-471C-881A-12FC69B78072}"/>
    <dataValidation allowBlank="1" showInputMessage="1" showErrorMessage="1" prompt="Can the service be obtained via other channels than a website?" sqref="J6" xr:uid="{02A09CC2-FDD4-4EE4-A677-1DD2249B4756}"/>
    <dataValidation allowBlank="1" showInputMessage="1" showErrorMessage="1" prompt="Are feedback mechanisms available to the user to give his opinion on the service?" sqref="K6" xr:uid="{497B3152-19AB-4E73-9075-14357F41B9D5}"/>
    <dataValidation allowBlank="1" showInputMessage="1" showErrorMessage="1" prompt="Are discussion fora or social media available?" sqref="L6" xr:uid="{8F2DE799-3975-445B-A9FE-4DB01EC15618}"/>
    <dataValidation allowBlank="1" showInputMessage="1" showErrorMessage="1" prompt="Are complaint procedures available?" sqref="M6" xr:uid="{64BB9F98-3246-48DF-871C-5BE4C7EAFAD2}"/>
    <dataValidation allowBlank="1" showInputMessage="1" showErrorMessage="1" prompt="What is the degree of online access for the Cit/Bus to their own data? _x000a__x000a_Scored &quot;Yes&quot; if data is available on demand or when the user is actively informed which data is held about them_x000a_" sqref="N6" xr:uid="{CD130AF4-370C-47A9-8A18-B081C6A1C8B1}"/>
    <dataValidation allowBlank="1" showInputMessage="1" showErrorMessage="1" prompt="Is it possible for the citizen/business to notify the government online if they think their data are incorrect/incomplete?" sqref="O6" xr:uid="{6703B20E-7CBF-4F96-8299-1E2465716DB4}"/>
    <dataValidation allowBlank="1" showInputMessage="1" showErrorMessage="1" prompt="Is it possible for citizens/businesses to modify data online?" sqref="P6" xr:uid="{18A52115-267F-4CBD-B77C-94BDE1EE48CA}"/>
    <dataValidation allowBlank="1" showInputMessage="1" showErrorMessage="1" prompt="Is a complaint procedure available for citizens/businesses as regards their data?" sqref="Q6" xr:uid="{AADBEB60-7775-4833-A367-A35E353F3FD5}"/>
    <dataValidation allowBlank="1" showInputMessage="1" showErrorMessage="1" prompt="Can you monitor who has consulted your personal data and for what purpose? _x000a__x000a_Scored &quot;Yes&quot; if users can monitor whether their data has been consullted" sqref="R6" xr:uid="{30805F67-E8F5-4E46-838E-0B6DCB931BB2}"/>
    <dataValidation allowBlank="1" showInputMessage="1" showErrorMessage="1" prompt="E4: Does the website provide information on how users can enrol in any activity to improve the design and delivery of services (e.g. via panels, expert groups and consultations)?" sqref="X6" xr:uid="{34D447C7-EF2A-41F3-9FFD-12BCBAD1D227}"/>
    <dataValidation allowBlank="1" showInputMessage="1" showErrorMessage="1" prompt="E3: Does the website provide information on the process via which digital services are designed (e.g. panels, expert groups and consultations involving citizen and stakeholders such as businesses, researchers and non-profit organisations)?" sqref="W6" xr:uid="{0653342F-525F-4C74-9E11-1C163C217F79}"/>
    <dataValidation allowBlank="1" showInputMessage="1" showErrorMessage="1" prompt="E2: Does the website provide information on the user's ability to participate in policy making processes?      " sqref="V6" xr:uid="{D3EFA8E2-90A6-460F-9EA9-2A994927821A}"/>
    <dataValidation allowBlank="1" showInputMessage="1" showErrorMessage="1" prompt="E1: Does the website provide information on the administrations' key policy making processes?" sqref="U6" xr:uid="{9364EFF5-E7CF-410D-8AAE-F75C43439C0F}"/>
    <dataValidation allowBlank="1" showInputMessage="1" showErrorMessage="1" prompt="Does the website contain a help functionality accessible for foreigners?" sqref="Y6" xr:uid="{2DEDAA40-4BE9-4462-BD1F-598AAEFD60C2}"/>
    <dataValidation allowBlank="1" showInputMessage="1" showErrorMessage="1" prompt="Are feedback mechanisms available for foreigners to give their opinion on the service?" sqref="Z6" xr:uid="{387EEF83-5F0D-4F56-BB7C-6883D9C1D9DC}"/>
    <dataValidation allowBlank="1" showInputMessage="1" showErrorMessage="1" prompt="Is it clear for a foreigner how to access complaint procedures?" sqref="AA6" xr:uid="{0C7B22EE-4421-4511-9118-813CF03E2C9A}"/>
    <dataValidation allowBlank="1" showInputMessage="1" showErrorMessage="1" prompt="Is it possible for citizens and businesses to receive communication from the central government digitally only (eg by personal mailbox or MyPage)?" sqref="S6" xr:uid="{D14BD7BF-9C3F-4BF2-88DF-E71043CDE1C9}"/>
    <dataValidation showInputMessage="1" showErrorMessage="1" prompt="Is it possible for citizens and businesses to receive communication from local governments digitally only (eg by personal mailbox or MyPage)?" sqref="T6" xr:uid="{E30B288B-B026-42F7-B6DD-499978421FE3}"/>
  </dataValidations>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E6A1-C949-44E4-8929-522AE4A6B902}">
  <sheetPr codeName="Sheet2">
    <tabColor rgb="FF0070C0"/>
    <pageSetUpPr autoPageBreaks="0"/>
  </sheetPr>
  <dimension ref="B1:Q1337"/>
  <sheetViews>
    <sheetView topLeftCell="A3" zoomScaleNormal="100" workbookViewId="0">
      <pane ySplit="5" topLeftCell="A8" activePane="bottomLeft" state="frozen"/>
      <selection activeCell="A3" sqref="A3"/>
      <selection pane="bottomLeft" activeCell="B3" sqref="B3"/>
    </sheetView>
  </sheetViews>
  <sheetFormatPr defaultColWidth="9" defaultRowHeight="13.5" x14ac:dyDescent="0.3"/>
  <cols>
    <col min="1" max="1" width="2.3828125" style="26" customWidth="1"/>
    <col min="2" max="2" width="8" style="26" customWidth="1"/>
    <col min="3" max="3" width="13.23046875" style="26" customWidth="1"/>
    <col min="4" max="4" width="21.84375" style="26" customWidth="1"/>
    <col min="5" max="5" width="14.3828125" style="26" customWidth="1"/>
    <col min="6" max="6" width="13.84375" style="26" customWidth="1"/>
    <col min="7" max="7" width="16.3828125" style="26" customWidth="1"/>
    <col min="8" max="8" width="12.15234375" style="26" customWidth="1"/>
    <col min="9" max="9" width="12.84375" style="26" customWidth="1"/>
    <col min="10" max="11" width="13.84375" style="26" customWidth="1"/>
    <col min="12" max="12" width="17.15234375" style="26" customWidth="1"/>
    <col min="13" max="13" width="20" style="26" customWidth="1"/>
    <col min="14" max="14" width="22.23046875" style="26" customWidth="1"/>
    <col min="15" max="15" width="16" style="26" customWidth="1"/>
    <col min="16" max="16" width="16.15234375" style="26" customWidth="1"/>
    <col min="17" max="17" width="16" style="26" customWidth="1"/>
    <col min="18" max="16384" width="9" style="26"/>
  </cols>
  <sheetData>
    <row r="1" spans="2:17" hidden="1" x14ac:dyDescent="0.3"/>
    <row r="2" spans="2:17" ht="9" hidden="1" customHeight="1" x14ac:dyDescent="0.3"/>
    <row r="3" spans="2:17" ht="17.25" customHeight="1" x14ac:dyDescent="0.3"/>
    <row r="4" spans="2:17" ht="28.5" customHeight="1" x14ac:dyDescent="0.45">
      <c r="B4" s="56" t="s">
        <v>788</v>
      </c>
      <c r="D4" s="56"/>
      <c r="E4" s="56"/>
    </row>
    <row r="5" spans="2:17" ht="13.5" customHeight="1" x14ac:dyDescent="0.3">
      <c r="C5" s="57"/>
      <c r="D5" s="57"/>
      <c r="E5" s="57"/>
      <c r="F5" s="58"/>
      <c r="G5" s="58"/>
      <c r="H5" s="58"/>
      <c r="I5" s="58"/>
      <c r="J5" s="58"/>
      <c r="K5" s="58"/>
      <c r="L5" s="58"/>
      <c r="M5" s="58"/>
      <c r="N5" s="58"/>
      <c r="O5" s="58"/>
      <c r="P5" s="58"/>
      <c r="Q5" s="58"/>
    </row>
    <row r="6" spans="2:17" ht="32.25" customHeight="1" x14ac:dyDescent="0.3">
      <c r="B6" s="59"/>
      <c r="C6" s="60"/>
      <c r="D6" s="60"/>
      <c r="E6" s="60"/>
      <c r="F6" s="60"/>
      <c r="G6" s="60"/>
      <c r="H6" s="60" t="s">
        <v>321</v>
      </c>
      <c r="I6" s="61"/>
      <c r="J6" s="102"/>
      <c r="K6" s="102"/>
      <c r="L6" s="61" t="s">
        <v>301</v>
      </c>
      <c r="M6" s="61" t="s">
        <v>322</v>
      </c>
      <c r="N6" s="61" t="s">
        <v>323</v>
      </c>
      <c r="O6" s="61" t="s">
        <v>85</v>
      </c>
      <c r="P6" s="61" t="s">
        <v>86</v>
      </c>
      <c r="Q6" s="62" t="s">
        <v>324</v>
      </c>
    </row>
    <row r="7" spans="2:17" s="63" customFormat="1" ht="25.5" customHeight="1" x14ac:dyDescent="0.3">
      <c r="B7" s="64" t="s">
        <v>3</v>
      </c>
      <c r="C7" s="64" t="s">
        <v>41</v>
      </c>
      <c r="D7" s="64" t="s">
        <v>42</v>
      </c>
      <c r="E7" s="64" t="s">
        <v>326</v>
      </c>
      <c r="F7" s="64" t="s">
        <v>327</v>
      </c>
      <c r="G7" s="64" t="s">
        <v>328</v>
      </c>
      <c r="H7" s="65" t="s">
        <v>46</v>
      </c>
      <c r="I7" s="64" t="s">
        <v>45</v>
      </c>
      <c r="J7" s="144" t="s">
        <v>329</v>
      </c>
      <c r="K7" s="144" t="s">
        <v>6482</v>
      </c>
      <c r="L7" s="64" t="s">
        <v>301</v>
      </c>
      <c r="M7" s="66" t="s">
        <v>322</v>
      </c>
      <c r="N7" s="65" t="s">
        <v>333</v>
      </c>
      <c r="O7" s="64" t="s">
        <v>85</v>
      </c>
      <c r="P7" s="65" t="s">
        <v>86</v>
      </c>
      <c r="Q7" s="64" t="s">
        <v>324</v>
      </c>
    </row>
    <row r="8" spans="2:17" x14ac:dyDescent="0.3">
      <c r="B8" s="68" t="s">
        <v>5</v>
      </c>
      <c r="C8" s="68" t="s">
        <v>776</v>
      </c>
      <c r="D8" s="68" t="s">
        <v>815</v>
      </c>
      <c r="E8" s="68" t="s">
        <v>816</v>
      </c>
      <c r="F8" s="68" t="s">
        <v>351</v>
      </c>
      <c r="G8" s="69" t="s">
        <v>50</v>
      </c>
      <c r="H8" s="70" t="s">
        <v>151</v>
      </c>
      <c r="I8" s="71" t="s">
        <v>152</v>
      </c>
      <c r="J8" s="143" t="s">
        <v>454</v>
      </c>
      <c r="K8" s="381" t="s">
        <v>151</v>
      </c>
      <c r="L8" s="72">
        <v>100</v>
      </c>
      <c r="M8" s="74">
        <v>100</v>
      </c>
      <c r="N8" s="73">
        <v>50</v>
      </c>
      <c r="O8" s="73">
        <v>67</v>
      </c>
      <c r="P8" s="74" t="s">
        <v>6</v>
      </c>
      <c r="Q8" s="75">
        <v>100</v>
      </c>
    </row>
    <row r="9" spans="2:17" x14ac:dyDescent="0.3">
      <c r="B9" s="77" t="s">
        <v>5</v>
      </c>
      <c r="C9" s="77" t="s">
        <v>776</v>
      </c>
      <c r="D9" s="77" t="s">
        <v>817</v>
      </c>
      <c r="E9" s="77" t="s">
        <v>818</v>
      </c>
      <c r="F9" s="77" t="s">
        <v>351</v>
      </c>
      <c r="G9" s="78" t="s">
        <v>50</v>
      </c>
      <c r="H9" s="79" t="s">
        <v>151</v>
      </c>
      <c r="I9" s="80" t="s">
        <v>152</v>
      </c>
      <c r="J9" s="80" t="s">
        <v>454</v>
      </c>
      <c r="K9" s="382" t="s">
        <v>151</v>
      </c>
      <c r="L9" s="72">
        <v>100</v>
      </c>
      <c r="M9" s="74">
        <v>100</v>
      </c>
      <c r="N9" s="73">
        <v>66.666666666666657</v>
      </c>
      <c r="O9" s="73">
        <v>67</v>
      </c>
      <c r="P9" s="74" t="s">
        <v>6</v>
      </c>
      <c r="Q9" s="76">
        <v>100</v>
      </c>
    </row>
    <row r="10" spans="2:17" x14ac:dyDescent="0.3">
      <c r="B10" s="77" t="s">
        <v>5</v>
      </c>
      <c r="C10" s="77" t="s">
        <v>776</v>
      </c>
      <c r="D10" s="77" t="s">
        <v>819</v>
      </c>
      <c r="E10" s="77" t="s">
        <v>820</v>
      </c>
      <c r="F10" s="77" t="s">
        <v>351</v>
      </c>
      <c r="G10" s="78" t="s">
        <v>50</v>
      </c>
      <c r="H10" s="79" t="s">
        <v>151</v>
      </c>
      <c r="I10" s="80" t="s">
        <v>152</v>
      </c>
      <c r="J10" s="80" t="s">
        <v>454</v>
      </c>
      <c r="K10" s="382" t="s">
        <v>151</v>
      </c>
      <c r="L10" s="72">
        <v>100</v>
      </c>
      <c r="M10" s="74">
        <v>100</v>
      </c>
      <c r="N10" s="73">
        <v>50</v>
      </c>
      <c r="O10" s="73">
        <v>67</v>
      </c>
      <c r="P10" s="74">
        <v>100</v>
      </c>
      <c r="Q10" s="76">
        <v>100</v>
      </c>
    </row>
    <row r="11" spans="2:17" x14ac:dyDescent="0.3">
      <c r="B11" s="77" t="s">
        <v>5</v>
      </c>
      <c r="C11" s="77" t="s">
        <v>776</v>
      </c>
      <c r="D11" s="77" t="s">
        <v>821</v>
      </c>
      <c r="E11" s="77" t="s">
        <v>822</v>
      </c>
      <c r="F11" s="77" t="s">
        <v>351</v>
      </c>
      <c r="G11" s="78" t="s">
        <v>50</v>
      </c>
      <c r="H11" s="79" t="s">
        <v>151</v>
      </c>
      <c r="I11" s="80" t="s">
        <v>152</v>
      </c>
      <c r="J11" s="80" t="s">
        <v>454</v>
      </c>
      <c r="K11" s="382" t="s">
        <v>152</v>
      </c>
      <c r="L11" s="72">
        <v>50</v>
      </c>
      <c r="M11" s="74">
        <v>100</v>
      </c>
      <c r="N11" s="73">
        <v>0</v>
      </c>
      <c r="O11" s="73">
        <v>0</v>
      </c>
      <c r="P11" s="74" t="s">
        <v>6</v>
      </c>
      <c r="Q11" s="76">
        <v>0</v>
      </c>
    </row>
    <row r="12" spans="2:17" x14ac:dyDescent="0.3">
      <c r="B12" s="77" t="s">
        <v>5</v>
      </c>
      <c r="C12" s="77" t="s">
        <v>776</v>
      </c>
      <c r="D12" s="77" t="s">
        <v>823</v>
      </c>
      <c r="E12" s="77" t="s">
        <v>824</v>
      </c>
      <c r="F12" s="77" t="s">
        <v>351</v>
      </c>
      <c r="G12" s="78" t="s">
        <v>50</v>
      </c>
      <c r="H12" s="79" t="s">
        <v>151</v>
      </c>
      <c r="I12" s="80" t="s">
        <v>152</v>
      </c>
      <c r="J12" s="80" t="s">
        <v>454</v>
      </c>
      <c r="K12" s="382" t="s">
        <v>151</v>
      </c>
      <c r="L12" s="72">
        <v>100</v>
      </c>
      <c r="M12" s="74">
        <v>100</v>
      </c>
      <c r="N12" s="73">
        <v>42.857142857142854</v>
      </c>
      <c r="O12" s="73">
        <v>33</v>
      </c>
      <c r="P12" s="74" t="s">
        <v>6</v>
      </c>
      <c r="Q12" s="76">
        <v>100</v>
      </c>
    </row>
    <row r="13" spans="2:17" x14ac:dyDescent="0.3">
      <c r="B13" s="77" t="s">
        <v>5</v>
      </c>
      <c r="C13" s="77" t="s">
        <v>776</v>
      </c>
      <c r="D13" s="77" t="s">
        <v>825</v>
      </c>
      <c r="E13" s="77" t="s">
        <v>826</v>
      </c>
      <c r="F13" s="77" t="s">
        <v>351</v>
      </c>
      <c r="G13" s="78" t="s">
        <v>50</v>
      </c>
      <c r="H13" s="79" t="s">
        <v>151</v>
      </c>
      <c r="I13" s="80" t="s">
        <v>152</v>
      </c>
      <c r="J13" s="80" t="s">
        <v>454</v>
      </c>
      <c r="K13" s="382" t="s">
        <v>152</v>
      </c>
      <c r="L13" s="72">
        <v>50</v>
      </c>
      <c r="M13" s="74">
        <v>100</v>
      </c>
      <c r="N13" s="73">
        <v>33.333333333333329</v>
      </c>
      <c r="O13" s="73" t="s">
        <v>6</v>
      </c>
      <c r="P13" s="74">
        <v>0</v>
      </c>
      <c r="Q13" s="76" t="s">
        <v>6</v>
      </c>
    </row>
    <row r="14" spans="2:17" x14ac:dyDescent="0.3">
      <c r="B14" s="77" t="s">
        <v>5</v>
      </c>
      <c r="C14" s="77" t="s">
        <v>776</v>
      </c>
      <c r="D14" s="77" t="s">
        <v>827</v>
      </c>
      <c r="E14" s="77" t="s">
        <v>828</v>
      </c>
      <c r="F14" s="77" t="s">
        <v>351</v>
      </c>
      <c r="G14" s="78" t="s">
        <v>50</v>
      </c>
      <c r="H14" s="79" t="s">
        <v>151</v>
      </c>
      <c r="I14" s="80" t="s">
        <v>152</v>
      </c>
      <c r="J14" s="80" t="s">
        <v>454</v>
      </c>
      <c r="K14" s="382" t="s">
        <v>152</v>
      </c>
      <c r="L14" s="72">
        <v>25</v>
      </c>
      <c r="M14" s="74">
        <v>100</v>
      </c>
      <c r="N14" s="73">
        <v>28.571428571428569</v>
      </c>
      <c r="O14" s="73" t="s">
        <v>6</v>
      </c>
      <c r="P14" s="74" t="s">
        <v>6</v>
      </c>
      <c r="Q14" s="76" t="s">
        <v>6</v>
      </c>
    </row>
    <row r="15" spans="2:17" x14ac:dyDescent="0.3">
      <c r="B15" s="77" t="s">
        <v>5</v>
      </c>
      <c r="C15" s="77" t="s">
        <v>776</v>
      </c>
      <c r="D15" s="77" t="s">
        <v>829</v>
      </c>
      <c r="E15" s="77" t="s">
        <v>830</v>
      </c>
      <c r="F15" s="77" t="s">
        <v>351</v>
      </c>
      <c r="G15" s="78" t="s">
        <v>50</v>
      </c>
      <c r="H15" s="79" t="s">
        <v>151</v>
      </c>
      <c r="I15" s="80" t="s">
        <v>152</v>
      </c>
      <c r="J15" s="80" t="s">
        <v>454</v>
      </c>
      <c r="K15" s="382" t="s">
        <v>152</v>
      </c>
      <c r="L15" s="72">
        <v>100</v>
      </c>
      <c r="M15" s="74">
        <v>100</v>
      </c>
      <c r="N15" s="73">
        <v>71.428571428571431</v>
      </c>
      <c r="O15" s="73">
        <v>67</v>
      </c>
      <c r="P15" s="74">
        <v>100</v>
      </c>
      <c r="Q15" s="76">
        <v>100</v>
      </c>
    </row>
    <row r="16" spans="2:17" x14ac:dyDescent="0.3">
      <c r="B16" s="77" t="s">
        <v>5</v>
      </c>
      <c r="C16" s="77" t="s">
        <v>776</v>
      </c>
      <c r="D16" s="77" t="s">
        <v>831</v>
      </c>
      <c r="E16" s="77" t="s">
        <v>832</v>
      </c>
      <c r="F16" s="77" t="s">
        <v>351</v>
      </c>
      <c r="G16" s="78" t="s">
        <v>50</v>
      </c>
      <c r="H16" s="79" t="s">
        <v>151</v>
      </c>
      <c r="I16" s="80" t="s">
        <v>152</v>
      </c>
      <c r="J16" s="80" t="s">
        <v>454</v>
      </c>
      <c r="K16" s="382" t="s">
        <v>152</v>
      </c>
      <c r="L16" s="72">
        <v>25</v>
      </c>
      <c r="M16" s="74">
        <v>100</v>
      </c>
      <c r="N16" s="73">
        <v>0</v>
      </c>
      <c r="O16" s="73">
        <v>67</v>
      </c>
      <c r="P16" s="74" t="s">
        <v>6</v>
      </c>
      <c r="Q16" s="76" t="s">
        <v>6</v>
      </c>
    </row>
    <row r="17" spans="2:17" x14ac:dyDescent="0.3">
      <c r="B17" s="77" t="s">
        <v>5</v>
      </c>
      <c r="C17" s="77" t="s">
        <v>776</v>
      </c>
      <c r="D17" s="77" t="s">
        <v>833</v>
      </c>
      <c r="E17" s="77" t="s">
        <v>834</v>
      </c>
      <c r="F17" s="77" t="s">
        <v>351</v>
      </c>
      <c r="G17" s="78" t="s">
        <v>50</v>
      </c>
      <c r="H17" s="79" t="s">
        <v>151</v>
      </c>
      <c r="I17" s="80" t="s">
        <v>152</v>
      </c>
      <c r="J17" s="80" t="s">
        <v>454</v>
      </c>
      <c r="K17" s="382" t="s">
        <v>152</v>
      </c>
      <c r="L17" s="72">
        <v>100</v>
      </c>
      <c r="M17" s="74">
        <v>100</v>
      </c>
      <c r="N17" s="73">
        <v>42.857142857142854</v>
      </c>
      <c r="O17" s="73">
        <v>67</v>
      </c>
      <c r="P17" s="74">
        <v>100</v>
      </c>
      <c r="Q17" s="76">
        <v>100</v>
      </c>
    </row>
    <row r="18" spans="2:17" x14ac:dyDescent="0.3">
      <c r="B18" s="77" t="s">
        <v>5</v>
      </c>
      <c r="C18" s="77" t="s">
        <v>835</v>
      </c>
      <c r="D18" s="77" t="s">
        <v>836</v>
      </c>
      <c r="E18" s="77" t="s">
        <v>837</v>
      </c>
      <c r="F18" s="77" t="s">
        <v>344</v>
      </c>
      <c r="G18" s="78" t="s">
        <v>50</v>
      </c>
      <c r="H18" s="79" t="s">
        <v>151</v>
      </c>
      <c r="I18" s="80" t="s">
        <v>152</v>
      </c>
      <c r="J18" s="80" t="s">
        <v>52</v>
      </c>
      <c r="K18" s="382" t="s">
        <v>152</v>
      </c>
      <c r="L18" s="72">
        <v>100</v>
      </c>
      <c r="M18" s="74">
        <v>100</v>
      </c>
      <c r="N18" s="73" t="s">
        <v>6</v>
      </c>
      <c r="O18" s="73" t="s">
        <v>6</v>
      </c>
      <c r="P18" s="74" t="s">
        <v>6</v>
      </c>
      <c r="Q18" s="76" t="s">
        <v>6</v>
      </c>
    </row>
    <row r="19" spans="2:17" x14ac:dyDescent="0.3">
      <c r="B19" s="77" t="s">
        <v>5</v>
      </c>
      <c r="C19" s="77" t="s">
        <v>835</v>
      </c>
      <c r="D19" s="77" t="s">
        <v>838</v>
      </c>
      <c r="E19" s="77" t="s">
        <v>839</v>
      </c>
      <c r="F19" s="77" t="s">
        <v>344</v>
      </c>
      <c r="G19" s="78" t="s">
        <v>50</v>
      </c>
      <c r="H19" s="79" t="s">
        <v>151</v>
      </c>
      <c r="I19" s="80" t="s">
        <v>152</v>
      </c>
      <c r="J19" s="80" t="s">
        <v>52</v>
      </c>
      <c r="K19" s="382" t="s">
        <v>152</v>
      </c>
      <c r="L19" s="72">
        <v>100</v>
      </c>
      <c r="M19" s="74">
        <v>100</v>
      </c>
      <c r="N19" s="73" t="s">
        <v>6</v>
      </c>
      <c r="O19" s="73" t="s">
        <v>6</v>
      </c>
      <c r="P19" s="74" t="s">
        <v>6</v>
      </c>
      <c r="Q19" s="76" t="s">
        <v>6</v>
      </c>
    </row>
    <row r="20" spans="2:17" x14ac:dyDescent="0.3">
      <c r="B20" s="77" t="s">
        <v>5</v>
      </c>
      <c r="C20" s="77" t="s">
        <v>835</v>
      </c>
      <c r="D20" s="77" t="s">
        <v>840</v>
      </c>
      <c r="E20" s="77" t="s">
        <v>431</v>
      </c>
      <c r="F20" s="77" t="s">
        <v>351</v>
      </c>
      <c r="G20" s="78" t="s">
        <v>50</v>
      </c>
      <c r="H20" s="79" t="s">
        <v>152</v>
      </c>
      <c r="I20" s="80" t="s">
        <v>6</v>
      </c>
      <c r="J20" s="80" t="s">
        <v>6</v>
      </c>
      <c r="K20" s="382" t="s">
        <v>114</v>
      </c>
      <c r="L20" s="72" t="s">
        <v>6</v>
      </c>
      <c r="M20" s="74" t="s">
        <v>6</v>
      </c>
      <c r="N20" s="73" t="s">
        <v>6</v>
      </c>
      <c r="O20" s="73" t="s">
        <v>6</v>
      </c>
      <c r="P20" s="74" t="s">
        <v>6</v>
      </c>
      <c r="Q20" s="76" t="s">
        <v>6</v>
      </c>
    </row>
    <row r="21" spans="2:17" x14ac:dyDescent="0.3">
      <c r="B21" s="77" t="s">
        <v>5</v>
      </c>
      <c r="C21" s="77" t="s">
        <v>835</v>
      </c>
      <c r="D21" s="77" t="s">
        <v>841</v>
      </c>
      <c r="E21" s="77" t="s">
        <v>842</v>
      </c>
      <c r="F21" s="77" t="s">
        <v>351</v>
      </c>
      <c r="G21" s="78" t="s">
        <v>50</v>
      </c>
      <c r="H21" s="79" t="s">
        <v>151</v>
      </c>
      <c r="I21" s="80" t="s">
        <v>152</v>
      </c>
      <c r="J21" s="80" t="s">
        <v>454</v>
      </c>
      <c r="K21" s="382" t="s">
        <v>152</v>
      </c>
      <c r="L21" s="72">
        <v>100</v>
      </c>
      <c r="M21" s="74">
        <v>100</v>
      </c>
      <c r="N21" s="73">
        <v>42.857142857142854</v>
      </c>
      <c r="O21" s="73">
        <v>67</v>
      </c>
      <c r="P21" s="74" t="s">
        <v>6</v>
      </c>
      <c r="Q21" s="76">
        <v>100</v>
      </c>
    </row>
    <row r="22" spans="2:17" x14ac:dyDescent="0.3">
      <c r="B22" s="77" t="s">
        <v>5</v>
      </c>
      <c r="C22" s="77" t="s">
        <v>835</v>
      </c>
      <c r="D22" s="77" t="s">
        <v>843</v>
      </c>
      <c r="E22" s="77" t="s">
        <v>844</v>
      </c>
      <c r="F22" s="77" t="s">
        <v>351</v>
      </c>
      <c r="G22" s="78" t="s">
        <v>50</v>
      </c>
      <c r="H22" s="79" t="s">
        <v>151</v>
      </c>
      <c r="I22" s="80" t="s">
        <v>152</v>
      </c>
      <c r="J22" s="80" t="s">
        <v>454</v>
      </c>
      <c r="K22" s="382" t="s">
        <v>152</v>
      </c>
      <c r="L22" s="72">
        <v>0</v>
      </c>
      <c r="M22" s="74">
        <v>100</v>
      </c>
      <c r="N22" s="73">
        <v>0</v>
      </c>
      <c r="O22" s="73" t="s">
        <v>6</v>
      </c>
      <c r="P22" s="74" t="s">
        <v>6</v>
      </c>
      <c r="Q22" s="76" t="s">
        <v>6</v>
      </c>
    </row>
    <row r="23" spans="2:17" x14ac:dyDescent="0.3">
      <c r="B23" s="77" t="s">
        <v>5</v>
      </c>
      <c r="C23" s="77" t="s">
        <v>835</v>
      </c>
      <c r="D23" s="77" t="s">
        <v>845</v>
      </c>
      <c r="E23" s="77" t="s">
        <v>846</v>
      </c>
      <c r="F23" s="77" t="s">
        <v>351</v>
      </c>
      <c r="G23" s="78" t="s">
        <v>50</v>
      </c>
      <c r="H23" s="79" t="s">
        <v>151</v>
      </c>
      <c r="I23" s="80" t="s">
        <v>152</v>
      </c>
      <c r="J23" s="80" t="s">
        <v>454</v>
      </c>
      <c r="K23" s="382" t="s">
        <v>152</v>
      </c>
      <c r="L23" s="72">
        <v>100</v>
      </c>
      <c r="M23" s="74">
        <v>100</v>
      </c>
      <c r="N23" s="73">
        <v>0</v>
      </c>
      <c r="O23" s="73">
        <v>67</v>
      </c>
      <c r="P23" s="74" t="s">
        <v>6</v>
      </c>
      <c r="Q23" s="76" t="s">
        <v>6</v>
      </c>
    </row>
    <row r="24" spans="2:17" x14ac:dyDescent="0.3">
      <c r="B24" s="77" t="s">
        <v>5</v>
      </c>
      <c r="C24" s="77" t="s">
        <v>835</v>
      </c>
      <c r="D24" s="77" t="s">
        <v>847</v>
      </c>
      <c r="E24" s="77" t="s">
        <v>848</v>
      </c>
      <c r="F24" s="77" t="s">
        <v>351</v>
      </c>
      <c r="G24" s="78" t="s">
        <v>50</v>
      </c>
      <c r="H24" s="79" t="s">
        <v>151</v>
      </c>
      <c r="I24" s="80" t="s">
        <v>152</v>
      </c>
      <c r="J24" s="80" t="s">
        <v>454</v>
      </c>
      <c r="K24" s="382" t="s">
        <v>152</v>
      </c>
      <c r="L24" s="72">
        <v>0</v>
      </c>
      <c r="M24" s="74">
        <v>100</v>
      </c>
      <c r="N24" s="73">
        <v>0</v>
      </c>
      <c r="O24" s="73" t="s">
        <v>6</v>
      </c>
      <c r="P24" s="74" t="s">
        <v>6</v>
      </c>
      <c r="Q24" s="76" t="s">
        <v>6</v>
      </c>
    </row>
    <row r="25" spans="2:17" x14ac:dyDescent="0.3">
      <c r="B25" s="77" t="s">
        <v>5</v>
      </c>
      <c r="C25" s="77" t="s">
        <v>777</v>
      </c>
      <c r="D25" s="77" t="s">
        <v>849</v>
      </c>
      <c r="E25" s="77" t="s">
        <v>850</v>
      </c>
      <c r="F25" s="77" t="s">
        <v>344</v>
      </c>
      <c r="G25" s="78" t="s">
        <v>50</v>
      </c>
      <c r="H25" s="79" t="s">
        <v>151</v>
      </c>
      <c r="I25" s="80" t="s">
        <v>152</v>
      </c>
      <c r="J25" s="80" t="s">
        <v>52</v>
      </c>
      <c r="K25" s="382" t="s">
        <v>152</v>
      </c>
      <c r="L25" s="72">
        <v>100</v>
      </c>
      <c r="M25" s="74">
        <v>80</v>
      </c>
      <c r="N25" s="73" t="s">
        <v>6</v>
      </c>
      <c r="O25" s="73" t="s">
        <v>6</v>
      </c>
      <c r="P25" s="74" t="s">
        <v>6</v>
      </c>
      <c r="Q25" s="76" t="s">
        <v>6</v>
      </c>
    </row>
    <row r="26" spans="2:17" x14ac:dyDescent="0.3">
      <c r="B26" s="77" t="s">
        <v>5</v>
      </c>
      <c r="C26" s="77" t="s">
        <v>777</v>
      </c>
      <c r="D26" s="77" t="s">
        <v>851</v>
      </c>
      <c r="E26" s="77" t="s">
        <v>852</v>
      </c>
      <c r="F26" s="77" t="s">
        <v>344</v>
      </c>
      <c r="G26" s="78" t="s">
        <v>50</v>
      </c>
      <c r="H26" s="79" t="s">
        <v>151</v>
      </c>
      <c r="I26" s="80" t="s">
        <v>152</v>
      </c>
      <c r="J26" s="80" t="s">
        <v>454</v>
      </c>
      <c r="K26" s="382" t="s">
        <v>152</v>
      </c>
      <c r="L26" s="72">
        <v>100</v>
      </c>
      <c r="M26" s="74">
        <v>100</v>
      </c>
      <c r="N26" s="73" t="s">
        <v>6</v>
      </c>
      <c r="O26" s="73" t="s">
        <v>6</v>
      </c>
      <c r="P26" s="74" t="s">
        <v>6</v>
      </c>
      <c r="Q26" s="76" t="s">
        <v>6</v>
      </c>
    </row>
    <row r="27" spans="2:17" x14ac:dyDescent="0.3">
      <c r="B27" s="77" t="s">
        <v>5</v>
      </c>
      <c r="C27" s="77" t="s">
        <v>777</v>
      </c>
      <c r="D27" s="77" t="s">
        <v>853</v>
      </c>
      <c r="E27" s="77" t="s">
        <v>854</v>
      </c>
      <c r="F27" s="77" t="s">
        <v>351</v>
      </c>
      <c r="G27" s="78" t="s">
        <v>50</v>
      </c>
      <c r="H27" s="79" t="s">
        <v>151</v>
      </c>
      <c r="I27" s="80" t="s">
        <v>152</v>
      </c>
      <c r="J27" s="80" t="s">
        <v>52</v>
      </c>
      <c r="K27" s="382" t="s">
        <v>152</v>
      </c>
      <c r="L27" s="72">
        <v>25</v>
      </c>
      <c r="M27" s="74">
        <v>80</v>
      </c>
      <c r="N27" s="73">
        <v>0</v>
      </c>
      <c r="O27" s="73">
        <v>0</v>
      </c>
      <c r="P27" s="74" t="s">
        <v>6</v>
      </c>
      <c r="Q27" s="76">
        <v>0</v>
      </c>
    </row>
    <row r="28" spans="2:17" x14ac:dyDescent="0.3">
      <c r="B28" s="77" t="s">
        <v>5</v>
      </c>
      <c r="C28" s="77" t="s">
        <v>777</v>
      </c>
      <c r="D28" s="77" t="s">
        <v>855</v>
      </c>
      <c r="E28" s="77" t="s">
        <v>856</v>
      </c>
      <c r="F28" s="77" t="s">
        <v>351</v>
      </c>
      <c r="G28" s="78" t="s">
        <v>50</v>
      </c>
      <c r="H28" s="79" t="s">
        <v>151</v>
      </c>
      <c r="I28" s="80" t="s">
        <v>152</v>
      </c>
      <c r="J28" s="80" t="s">
        <v>52</v>
      </c>
      <c r="K28" s="382" t="s">
        <v>152</v>
      </c>
      <c r="L28" s="72">
        <v>25</v>
      </c>
      <c r="M28" s="74">
        <v>80</v>
      </c>
      <c r="N28" s="73">
        <v>0</v>
      </c>
      <c r="O28" s="73" t="s">
        <v>6</v>
      </c>
      <c r="P28" s="74">
        <v>0</v>
      </c>
      <c r="Q28" s="76" t="s">
        <v>6</v>
      </c>
    </row>
    <row r="29" spans="2:17" x14ac:dyDescent="0.3">
      <c r="B29" s="77" t="s">
        <v>5</v>
      </c>
      <c r="C29" s="77" t="s">
        <v>777</v>
      </c>
      <c r="D29" s="77" t="s">
        <v>857</v>
      </c>
      <c r="E29" s="77" t="s">
        <v>858</v>
      </c>
      <c r="F29" s="77" t="s">
        <v>344</v>
      </c>
      <c r="G29" s="78" t="s">
        <v>50</v>
      </c>
      <c r="H29" s="79" t="s">
        <v>151</v>
      </c>
      <c r="I29" s="80" t="s">
        <v>152</v>
      </c>
      <c r="J29" s="80" t="s">
        <v>454</v>
      </c>
      <c r="K29" s="382" t="s">
        <v>152</v>
      </c>
      <c r="L29" s="72">
        <v>100</v>
      </c>
      <c r="M29" s="74">
        <v>100</v>
      </c>
      <c r="N29" s="73" t="s">
        <v>6</v>
      </c>
      <c r="O29" s="73" t="s">
        <v>6</v>
      </c>
      <c r="P29" s="74" t="s">
        <v>6</v>
      </c>
      <c r="Q29" s="76" t="s">
        <v>6</v>
      </c>
    </row>
    <row r="30" spans="2:17" x14ac:dyDescent="0.3">
      <c r="B30" s="77" t="s">
        <v>5</v>
      </c>
      <c r="C30" s="77" t="s">
        <v>777</v>
      </c>
      <c r="D30" s="77" t="s">
        <v>859</v>
      </c>
      <c r="E30" s="77" t="s">
        <v>860</v>
      </c>
      <c r="F30" s="77" t="s">
        <v>351</v>
      </c>
      <c r="G30" s="78" t="s">
        <v>50</v>
      </c>
      <c r="H30" s="79" t="s">
        <v>151</v>
      </c>
      <c r="I30" s="80" t="s">
        <v>152</v>
      </c>
      <c r="J30" s="80" t="s">
        <v>52</v>
      </c>
      <c r="K30" s="382" t="s">
        <v>152</v>
      </c>
      <c r="L30" s="72">
        <v>25</v>
      </c>
      <c r="M30" s="74">
        <v>100</v>
      </c>
      <c r="N30" s="73">
        <v>0</v>
      </c>
      <c r="O30" s="73" t="s">
        <v>6</v>
      </c>
      <c r="P30" s="74" t="s">
        <v>6</v>
      </c>
      <c r="Q30" s="76" t="s">
        <v>6</v>
      </c>
    </row>
    <row r="31" spans="2:17" x14ac:dyDescent="0.3">
      <c r="B31" s="77" t="s">
        <v>5</v>
      </c>
      <c r="C31" s="77" t="s">
        <v>778</v>
      </c>
      <c r="D31" s="77" t="s">
        <v>861</v>
      </c>
      <c r="E31" s="77" t="s">
        <v>862</v>
      </c>
      <c r="F31" s="77" t="s">
        <v>344</v>
      </c>
      <c r="G31" s="78" t="s">
        <v>50</v>
      </c>
      <c r="H31" s="79" t="s">
        <v>151</v>
      </c>
      <c r="I31" s="80" t="s">
        <v>152</v>
      </c>
      <c r="J31" s="80" t="s">
        <v>51</v>
      </c>
      <c r="K31" s="382" t="s">
        <v>152</v>
      </c>
      <c r="L31" s="72">
        <v>67.5</v>
      </c>
      <c r="M31" s="74">
        <v>80</v>
      </c>
      <c r="N31" s="73" t="s">
        <v>6</v>
      </c>
      <c r="O31" s="73" t="s">
        <v>6</v>
      </c>
      <c r="P31" s="74" t="s">
        <v>6</v>
      </c>
      <c r="Q31" s="76" t="s">
        <v>6</v>
      </c>
    </row>
    <row r="32" spans="2:17" x14ac:dyDescent="0.3">
      <c r="B32" s="77" t="s">
        <v>5</v>
      </c>
      <c r="C32" s="77" t="s">
        <v>778</v>
      </c>
      <c r="D32" s="77" t="s">
        <v>863</v>
      </c>
      <c r="E32" s="77" t="s">
        <v>864</v>
      </c>
      <c r="F32" s="77" t="s">
        <v>351</v>
      </c>
      <c r="G32" s="78" t="s">
        <v>50</v>
      </c>
      <c r="H32" s="79" t="s">
        <v>151</v>
      </c>
      <c r="I32" s="80" t="s">
        <v>152</v>
      </c>
      <c r="J32" s="80" t="s">
        <v>454</v>
      </c>
      <c r="K32" s="382" t="s">
        <v>152</v>
      </c>
      <c r="L32" s="72">
        <v>50</v>
      </c>
      <c r="M32" s="74">
        <v>100</v>
      </c>
      <c r="N32" s="73">
        <v>28.571428571428569</v>
      </c>
      <c r="O32" s="73" t="s">
        <v>6</v>
      </c>
      <c r="P32" s="74">
        <v>0</v>
      </c>
      <c r="Q32" s="76" t="s">
        <v>6</v>
      </c>
    </row>
    <row r="33" spans="2:17" x14ac:dyDescent="0.3">
      <c r="B33" s="77" t="s">
        <v>5</v>
      </c>
      <c r="C33" s="77" t="s">
        <v>778</v>
      </c>
      <c r="D33" s="77" t="s">
        <v>865</v>
      </c>
      <c r="E33" s="77" t="s">
        <v>866</v>
      </c>
      <c r="F33" s="77" t="s">
        <v>351</v>
      </c>
      <c r="G33" s="78" t="s">
        <v>50</v>
      </c>
      <c r="H33" s="79" t="s">
        <v>151</v>
      </c>
      <c r="I33" s="80" t="s">
        <v>151</v>
      </c>
      <c r="J33" s="80" t="s">
        <v>454</v>
      </c>
      <c r="K33" s="382" t="s">
        <v>114</v>
      </c>
      <c r="L33" s="72">
        <v>100</v>
      </c>
      <c r="M33" s="74">
        <v>100</v>
      </c>
      <c r="N33" s="73">
        <v>100</v>
      </c>
      <c r="O33" s="73">
        <v>100</v>
      </c>
      <c r="P33" s="74">
        <v>100</v>
      </c>
      <c r="Q33" s="76">
        <v>100</v>
      </c>
    </row>
    <row r="34" spans="2:17" x14ac:dyDescent="0.3">
      <c r="B34" s="77" t="s">
        <v>5</v>
      </c>
      <c r="C34" s="77" t="s">
        <v>778</v>
      </c>
      <c r="D34" s="77" t="s">
        <v>867</v>
      </c>
      <c r="E34" s="77" t="s">
        <v>868</v>
      </c>
      <c r="F34" s="77" t="s">
        <v>351</v>
      </c>
      <c r="G34" s="78" t="s">
        <v>50</v>
      </c>
      <c r="H34" s="79" t="s">
        <v>151</v>
      </c>
      <c r="I34" s="80" t="s">
        <v>152</v>
      </c>
      <c r="J34" s="80" t="s">
        <v>51</v>
      </c>
      <c r="K34" s="382" t="s">
        <v>152</v>
      </c>
      <c r="L34" s="72">
        <v>20</v>
      </c>
      <c r="M34" s="74">
        <v>80</v>
      </c>
      <c r="N34" s="73">
        <v>22.857142857142858</v>
      </c>
      <c r="O34" s="73" t="s">
        <v>6</v>
      </c>
      <c r="P34" s="74">
        <v>0</v>
      </c>
      <c r="Q34" s="76" t="s">
        <v>6</v>
      </c>
    </row>
    <row r="35" spans="2:17" x14ac:dyDescent="0.3">
      <c r="B35" s="77" t="s">
        <v>5</v>
      </c>
      <c r="C35" s="77" t="s">
        <v>778</v>
      </c>
      <c r="D35" s="77" t="s">
        <v>869</v>
      </c>
      <c r="E35" s="77" t="s">
        <v>870</v>
      </c>
      <c r="F35" s="77" t="s">
        <v>351</v>
      </c>
      <c r="G35" s="78" t="s">
        <v>50</v>
      </c>
      <c r="H35" s="79" t="s">
        <v>151</v>
      </c>
      <c r="I35" s="80" t="s">
        <v>151</v>
      </c>
      <c r="J35" s="80" t="s">
        <v>454</v>
      </c>
      <c r="K35" s="382" t="s">
        <v>114</v>
      </c>
      <c r="L35" s="72">
        <v>100</v>
      </c>
      <c r="M35" s="74">
        <v>100</v>
      </c>
      <c r="N35" s="73">
        <v>100</v>
      </c>
      <c r="O35" s="73">
        <v>100</v>
      </c>
      <c r="P35" s="74">
        <v>100</v>
      </c>
      <c r="Q35" s="76">
        <v>100</v>
      </c>
    </row>
    <row r="36" spans="2:17" x14ac:dyDescent="0.3">
      <c r="B36" s="77" t="s">
        <v>5</v>
      </c>
      <c r="C36" s="77" t="s">
        <v>778</v>
      </c>
      <c r="D36" s="77" t="s">
        <v>871</v>
      </c>
      <c r="E36" s="77" t="s">
        <v>872</v>
      </c>
      <c r="F36" s="77" t="s">
        <v>351</v>
      </c>
      <c r="G36" s="78" t="s">
        <v>50</v>
      </c>
      <c r="H36" s="79" t="s">
        <v>152</v>
      </c>
      <c r="I36" s="80" t="s">
        <v>6</v>
      </c>
      <c r="J36" s="80" t="s">
        <v>6</v>
      </c>
      <c r="K36" s="382" t="s">
        <v>114</v>
      </c>
      <c r="L36" s="72" t="s">
        <v>6</v>
      </c>
      <c r="M36" s="74" t="s">
        <v>6</v>
      </c>
      <c r="N36" s="73" t="s">
        <v>6</v>
      </c>
      <c r="O36" s="73" t="s">
        <v>6</v>
      </c>
      <c r="P36" s="74" t="s">
        <v>6</v>
      </c>
      <c r="Q36" s="76" t="s">
        <v>6</v>
      </c>
    </row>
    <row r="37" spans="2:17" x14ac:dyDescent="0.3">
      <c r="B37" s="77" t="s">
        <v>5</v>
      </c>
      <c r="C37" s="77" t="s">
        <v>779</v>
      </c>
      <c r="D37" s="77" t="s">
        <v>877</v>
      </c>
      <c r="E37" s="77" t="s">
        <v>878</v>
      </c>
      <c r="F37" s="77" t="s">
        <v>351</v>
      </c>
      <c r="G37" s="78" t="s">
        <v>50</v>
      </c>
      <c r="H37" s="79" t="s">
        <v>151</v>
      </c>
      <c r="I37" s="80" t="s">
        <v>152</v>
      </c>
      <c r="J37" s="80" t="s">
        <v>454</v>
      </c>
      <c r="K37" s="382" t="s">
        <v>152</v>
      </c>
      <c r="L37" s="72">
        <v>100</v>
      </c>
      <c r="M37" s="74">
        <v>100</v>
      </c>
      <c r="N37" s="73">
        <v>0</v>
      </c>
      <c r="O37" s="73" t="s">
        <v>6</v>
      </c>
      <c r="P37" s="74">
        <v>100</v>
      </c>
      <c r="Q37" s="76">
        <v>0</v>
      </c>
    </row>
    <row r="38" spans="2:17" x14ac:dyDescent="0.3">
      <c r="B38" s="77" t="s">
        <v>5</v>
      </c>
      <c r="C38" s="77" t="s">
        <v>779</v>
      </c>
      <c r="D38" s="77" t="s">
        <v>879</v>
      </c>
      <c r="E38" s="77" t="s">
        <v>880</v>
      </c>
      <c r="F38" s="77" t="s">
        <v>351</v>
      </c>
      <c r="G38" s="78" t="s">
        <v>50</v>
      </c>
      <c r="H38" s="79" t="s">
        <v>152</v>
      </c>
      <c r="I38" s="80" t="s">
        <v>6</v>
      </c>
      <c r="J38" s="80" t="s">
        <v>6</v>
      </c>
      <c r="K38" s="382" t="s">
        <v>114</v>
      </c>
      <c r="L38" s="72" t="s">
        <v>6</v>
      </c>
      <c r="M38" s="74" t="s">
        <v>6</v>
      </c>
      <c r="N38" s="73" t="s">
        <v>6</v>
      </c>
      <c r="O38" s="73" t="s">
        <v>6</v>
      </c>
      <c r="P38" s="74" t="s">
        <v>6</v>
      </c>
      <c r="Q38" s="76" t="s">
        <v>6</v>
      </c>
    </row>
    <row r="39" spans="2:17" x14ac:dyDescent="0.3">
      <c r="B39" s="77" t="s">
        <v>5</v>
      </c>
      <c r="C39" s="77" t="s">
        <v>779</v>
      </c>
      <c r="D39" s="77" t="s">
        <v>881</v>
      </c>
      <c r="E39" s="77" t="s">
        <v>882</v>
      </c>
      <c r="F39" s="77" t="s">
        <v>351</v>
      </c>
      <c r="G39" s="78" t="s">
        <v>50</v>
      </c>
      <c r="H39" s="79" t="s">
        <v>151</v>
      </c>
      <c r="I39" s="80" t="s">
        <v>152</v>
      </c>
      <c r="J39" s="80" t="s">
        <v>51</v>
      </c>
      <c r="K39" s="382" t="s">
        <v>152</v>
      </c>
      <c r="L39" s="72">
        <v>50</v>
      </c>
      <c r="M39" s="74">
        <v>30</v>
      </c>
      <c r="N39" s="73">
        <v>0</v>
      </c>
      <c r="O39" s="73" t="s">
        <v>6</v>
      </c>
      <c r="P39" s="74" t="s">
        <v>6</v>
      </c>
      <c r="Q39" s="76" t="s">
        <v>6</v>
      </c>
    </row>
    <row r="40" spans="2:17" x14ac:dyDescent="0.3">
      <c r="B40" s="77" t="s">
        <v>5</v>
      </c>
      <c r="C40" s="77" t="s">
        <v>779</v>
      </c>
      <c r="D40" s="77" t="s">
        <v>883</v>
      </c>
      <c r="E40" s="77" t="s">
        <v>884</v>
      </c>
      <c r="F40" s="77" t="s">
        <v>351</v>
      </c>
      <c r="G40" s="78" t="s">
        <v>50</v>
      </c>
      <c r="H40" s="79" t="s">
        <v>151</v>
      </c>
      <c r="I40" s="80" t="s">
        <v>152</v>
      </c>
      <c r="J40" s="80" t="s">
        <v>454</v>
      </c>
      <c r="K40" s="382" t="s">
        <v>152</v>
      </c>
      <c r="L40" s="72">
        <v>100</v>
      </c>
      <c r="M40" s="74">
        <v>100</v>
      </c>
      <c r="N40" s="73">
        <v>71.428571428571431</v>
      </c>
      <c r="O40" s="73">
        <v>67</v>
      </c>
      <c r="P40" s="74">
        <v>0</v>
      </c>
      <c r="Q40" s="76" t="s">
        <v>6</v>
      </c>
    </row>
    <row r="41" spans="2:17" x14ac:dyDescent="0.3">
      <c r="B41" s="77" t="s">
        <v>5</v>
      </c>
      <c r="C41" s="77" t="s">
        <v>779</v>
      </c>
      <c r="D41" s="77" t="s">
        <v>885</v>
      </c>
      <c r="E41" s="77" t="s">
        <v>886</v>
      </c>
      <c r="F41" s="77" t="s">
        <v>351</v>
      </c>
      <c r="G41" s="78" t="s">
        <v>50</v>
      </c>
      <c r="H41" s="79" t="s">
        <v>152</v>
      </c>
      <c r="I41" s="80" t="s">
        <v>6</v>
      </c>
      <c r="J41" s="80" t="s">
        <v>6</v>
      </c>
      <c r="K41" s="382" t="s">
        <v>114</v>
      </c>
      <c r="L41" s="72" t="s">
        <v>6</v>
      </c>
      <c r="M41" s="74" t="s">
        <v>6</v>
      </c>
      <c r="N41" s="73" t="s">
        <v>6</v>
      </c>
      <c r="O41" s="73" t="s">
        <v>6</v>
      </c>
      <c r="P41" s="74" t="s">
        <v>6</v>
      </c>
      <c r="Q41" s="76" t="s">
        <v>6</v>
      </c>
    </row>
    <row r="42" spans="2:17" x14ac:dyDescent="0.3">
      <c r="B42" s="77" t="s">
        <v>5</v>
      </c>
      <c r="C42" s="77" t="s">
        <v>779</v>
      </c>
      <c r="D42" s="77" t="s">
        <v>887</v>
      </c>
      <c r="E42" s="77" t="s">
        <v>888</v>
      </c>
      <c r="F42" s="77" t="s">
        <v>351</v>
      </c>
      <c r="G42" s="78" t="s">
        <v>50</v>
      </c>
      <c r="H42" s="79" t="s">
        <v>152</v>
      </c>
      <c r="I42" s="80" t="s">
        <v>6</v>
      </c>
      <c r="J42" s="80" t="s">
        <v>6</v>
      </c>
      <c r="K42" s="382" t="s">
        <v>114</v>
      </c>
      <c r="L42" s="72" t="s">
        <v>6</v>
      </c>
      <c r="M42" s="74" t="s">
        <v>6</v>
      </c>
      <c r="N42" s="73" t="s">
        <v>6</v>
      </c>
      <c r="O42" s="73" t="s">
        <v>6</v>
      </c>
      <c r="P42" s="74" t="s">
        <v>6</v>
      </c>
      <c r="Q42" s="76" t="s">
        <v>6</v>
      </c>
    </row>
    <row r="43" spans="2:17" x14ac:dyDescent="0.3">
      <c r="B43" s="77" t="s">
        <v>5</v>
      </c>
      <c r="C43" s="77" t="s">
        <v>779</v>
      </c>
      <c r="D43" s="77" t="s">
        <v>889</v>
      </c>
      <c r="E43" s="77" t="s">
        <v>890</v>
      </c>
      <c r="F43" s="77" t="s">
        <v>344</v>
      </c>
      <c r="G43" s="78" t="s">
        <v>50</v>
      </c>
      <c r="H43" s="79" t="s">
        <v>151</v>
      </c>
      <c r="I43" s="80" t="s">
        <v>152</v>
      </c>
      <c r="J43" s="80" t="s">
        <v>454</v>
      </c>
      <c r="K43" s="382" t="s">
        <v>152</v>
      </c>
      <c r="L43" s="72">
        <v>0</v>
      </c>
      <c r="M43" s="74">
        <v>100</v>
      </c>
      <c r="N43" s="73" t="s">
        <v>6</v>
      </c>
      <c r="O43" s="73" t="s">
        <v>6</v>
      </c>
      <c r="P43" s="74" t="s">
        <v>6</v>
      </c>
      <c r="Q43" s="76" t="s">
        <v>6</v>
      </c>
    </row>
    <row r="44" spans="2:17" x14ac:dyDescent="0.3">
      <c r="B44" s="77" t="s">
        <v>5</v>
      </c>
      <c r="C44" s="77" t="s">
        <v>779</v>
      </c>
      <c r="D44" s="77" t="s">
        <v>891</v>
      </c>
      <c r="E44" s="77" t="s">
        <v>892</v>
      </c>
      <c r="F44" s="77" t="s">
        <v>351</v>
      </c>
      <c r="G44" s="78" t="s">
        <v>50</v>
      </c>
      <c r="H44" s="79" t="s">
        <v>151</v>
      </c>
      <c r="I44" s="80" t="s">
        <v>152</v>
      </c>
      <c r="J44" s="80" t="s">
        <v>454</v>
      </c>
      <c r="K44" s="382" t="s">
        <v>152</v>
      </c>
      <c r="L44" s="72">
        <v>0</v>
      </c>
      <c r="M44" s="74">
        <v>100</v>
      </c>
      <c r="N44" s="73">
        <v>0</v>
      </c>
      <c r="O44" s="73" t="s">
        <v>6</v>
      </c>
      <c r="P44" s="74" t="s">
        <v>6</v>
      </c>
      <c r="Q44" s="76" t="s">
        <v>6</v>
      </c>
    </row>
    <row r="45" spans="2:17" x14ac:dyDescent="0.3">
      <c r="B45" s="77" t="s">
        <v>5</v>
      </c>
      <c r="C45" s="77" t="s">
        <v>779</v>
      </c>
      <c r="D45" s="77" t="s">
        <v>893</v>
      </c>
      <c r="E45" s="77" t="s">
        <v>894</v>
      </c>
      <c r="F45" s="77" t="s">
        <v>351</v>
      </c>
      <c r="G45" s="78" t="s">
        <v>50</v>
      </c>
      <c r="H45" s="79" t="s">
        <v>151</v>
      </c>
      <c r="I45" s="80" t="s">
        <v>152</v>
      </c>
      <c r="J45" s="80" t="s">
        <v>454</v>
      </c>
      <c r="K45" s="382" t="s">
        <v>152</v>
      </c>
      <c r="L45" s="72">
        <v>0</v>
      </c>
      <c r="M45" s="74">
        <v>100</v>
      </c>
      <c r="N45" s="73">
        <v>0</v>
      </c>
      <c r="O45" s="73" t="s">
        <v>6</v>
      </c>
      <c r="P45" s="74" t="s">
        <v>6</v>
      </c>
      <c r="Q45" s="76" t="s">
        <v>6</v>
      </c>
    </row>
    <row r="46" spans="2:17" x14ac:dyDescent="0.3">
      <c r="B46" s="77" t="s">
        <v>7</v>
      </c>
      <c r="C46" s="77" t="s">
        <v>776</v>
      </c>
      <c r="D46" s="77" t="s">
        <v>815</v>
      </c>
      <c r="E46" s="77" t="s">
        <v>816</v>
      </c>
      <c r="F46" s="77" t="s">
        <v>351</v>
      </c>
      <c r="G46" s="78" t="s">
        <v>50</v>
      </c>
      <c r="H46" s="79" t="s">
        <v>151</v>
      </c>
      <c r="I46" s="80" t="s">
        <v>152</v>
      </c>
      <c r="J46" s="80" t="s">
        <v>454</v>
      </c>
      <c r="K46" s="382" t="s">
        <v>151</v>
      </c>
      <c r="L46" s="72">
        <v>100</v>
      </c>
      <c r="M46" s="74">
        <v>100</v>
      </c>
      <c r="N46" s="73">
        <v>85.714285714285708</v>
      </c>
      <c r="O46" s="73">
        <v>100</v>
      </c>
      <c r="P46" s="74">
        <v>100</v>
      </c>
      <c r="Q46" s="76">
        <v>100</v>
      </c>
    </row>
    <row r="47" spans="2:17" x14ac:dyDescent="0.3">
      <c r="B47" s="77" t="s">
        <v>7</v>
      </c>
      <c r="C47" s="77" t="s">
        <v>776</v>
      </c>
      <c r="D47" s="77" t="s">
        <v>817</v>
      </c>
      <c r="E47" s="77" t="s">
        <v>818</v>
      </c>
      <c r="F47" s="77" t="s">
        <v>351</v>
      </c>
      <c r="G47" s="78" t="s">
        <v>50</v>
      </c>
      <c r="H47" s="79" t="s">
        <v>151</v>
      </c>
      <c r="I47" s="80" t="s">
        <v>152</v>
      </c>
      <c r="J47" s="80" t="s">
        <v>454</v>
      </c>
      <c r="K47" s="382" t="s">
        <v>151</v>
      </c>
      <c r="L47" s="72">
        <v>100</v>
      </c>
      <c r="M47" s="74">
        <v>100</v>
      </c>
      <c r="N47" s="73">
        <v>42.857142857142854</v>
      </c>
      <c r="O47" s="73">
        <v>100</v>
      </c>
      <c r="P47" s="74">
        <v>100</v>
      </c>
      <c r="Q47" s="76">
        <v>100</v>
      </c>
    </row>
    <row r="48" spans="2:17" x14ac:dyDescent="0.3">
      <c r="B48" s="77" t="s">
        <v>7</v>
      </c>
      <c r="C48" s="77" t="s">
        <v>776</v>
      </c>
      <c r="D48" s="77" t="s">
        <v>819</v>
      </c>
      <c r="E48" s="77" t="s">
        <v>820</v>
      </c>
      <c r="F48" s="77" t="s">
        <v>351</v>
      </c>
      <c r="G48" s="78" t="s">
        <v>50</v>
      </c>
      <c r="H48" s="79" t="s">
        <v>151</v>
      </c>
      <c r="I48" s="80" t="s">
        <v>152</v>
      </c>
      <c r="J48" s="80" t="s">
        <v>454</v>
      </c>
      <c r="K48" s="382" t="s">
        <v>152</v>
      </c>
      <c r="L48" s="72">
        <v>100</v>
      </c>
      <c r="M48" s="74">
        <v>100</v>
      </c>
      <c r="N48" s="73">
        <v>71.428571428571431</v>
      </c>
      <c r="O48" s="73">
        <v>100</v>
      </c>
      <c r="P48" s="74">
        <v>100</v>
      </c>
      <c r="Q48" s="76">
        <v>100</v>
      </c>
    </row>
    <row r="49" spans="2:17" x14ac:dyDescent="0.3">
      <c r="B49" s="77" t="s">
        <v>7</v>
      </c>
      <c r="C49" s="77" t="s">
        <v>776</v>
      </c>
      <c r="D49" s="77" t="s">
        <v>821</v>
      </c>
      <c r="E49" s="77" t="s">
        <v>822</v>
      </c>
      <c r="F49" s="77" t="s">
        <v>351</v>
      </c>
      <c r="G49" s="78" t="s">
        <v>50</v>
      </c>
      <c r="H49" s="79" t="s">
        <v>151</v>
      </c>
      <c r="I49" s="80" t="s">
        <v>152</v>
      </c>
      <c r="J49" s="80" t="s">
        <v>454</v>
      </c>
      <c r="K49" s="382" t="s">
        <v>151</v>
      </c>
      <c r="L49" s="72">
        <v>100</v>
      </c>
      <c r="M49" s="74">
        <v>100</v>
      </c>
      <c r="N49" s="73">
        <v>71.428571428571431</v>
      </c>
      <c r="O49" s="73">
        <v>100</v>
      </c>
      <c r="P49" s="74">
        <v>100</v>
      </c>
      <c r="Q49" s="76">
        <v>100</v>
      </c>
    </row>
    <row r="50" spans="2:17" x14ac:dyDescent="0.3">
      <c r="B50" s="77" t="s">
        <v>7</v>
      </c>
      <c r="C50" s="77" t="s">
        <v>776</v>
      </c>
      <c r="D50" s="77" t="s">
        <v>823</v>
      </c>
      <c r="E50" s="77" t="s">
        <v>824</v>
      </c>
      <c r="F50" s="77" t="s">
        <v>351</v>
      </c>
      <c r="G50" s="78" t="s">
        <v>50</v>
      </c>
      <c r="H50" s="79" t="s">
        <v>151</v>
      </c>
      <c r="I50" s="80" t="s">
        <v>152</v>
      </c>
      <c r="J50" s="80" t="s">
        <v>454</v>
      </c>
      <c r="K50" s="382" t="s">
        <v>151</v>
      </c>
      <c r="L50" s="72">
        <v>100</v>
      </c>
      <c r="M50" s="74">
        <v>100</v>
      </c>
      <c r="N50" s="73">
        <v>85.714285714285708</v>
      </c>
      <c r="O50" s="73">
        <v>100</v>
      </c>
      <c r="P50" s="74">
        <v>100</v>
      </c>
      <c r="Q50" s="76">
        <v>100</v>
      </c>
    </row>
    <row r="51" spans="2:17" x14ac:dyDescent="0.3">
      <c r="B51" s="77" t="s">
        <v>7</v>
      </c>
      <c r="C51" s="77" t="s">
        <v>776</v>
      </c>
      <c r="D51" s="77" t="s">
        <v>825</v>
      </c>
      <c r="E51" s="77" t="s">
        <v>826</v>
      </c>
      <c r="F51" s="77" t="s">
        <v>351</v>
      </c>
      <c r="G51" s="78" t="s">
        <v>50</v>
      </c>
      <c r="H51" s="79" t="s">
        <v>151</v>
      </c>
      <c r="I51" s="80" t="s">
        <v>152</v>
      </c>
      <c r="J51" s="80" t="s">
        <v>454</v>
      </c>
      <c r="K51" s="382" t="s">
        <v>151</v>
      </c>
      <c r="L51" s="72">
        <v>100</v>
      </c>
      <c r="M51" s="74">
        <v>100</v>
      </c>
      <c r="N51" s="73">
        <v>100</v>
      </c>
      <c r="O51" s="73">
        <v>100</v>
      </c>
      <c r="P51" s="74">
        <v>100</v>
      </c>
      <c r="Q51" s="76">
        <v>100</v>
      </c>
    </row>
    <row r="52" spans="2:17" x14ac:dyDescent="0.3">
      <c r="B52" s="77" t="s">
        <v>7</v>
      </c>
      <c r="C52" s="77" t="s">
        <v>776</v>
      </c>
      <c r="D52" s="77" t="s">
        <v>827</v>
      </c>
      <c r="E52" s="77" t="s">
        <v>828</v>
      </c>
      <c r="F52" s="77" t="s">
        <v>351</v>
      </c>
      <c r="G52" s="78" t="s">
        <v>50</v>
      </c>
      <c r="H52" s="79" t="s">
        <v>151</v>
      </c>
      <c r="I52" s="80" t="s">
        <v>152</v>
      </c>
      <c r="J52" s="80" t="s">
        <v>454</v>
      </c>
      <c r="K52" s="382" t="s">
        <v>152</v>
      </c>
      <c r="L52" s="72">
        <v>100</v>
      </c>
      <c r="M52" s="74">
        <v>100</v>
      </c>
      <c r="N52" s="73">
        <v>100</v>
      </c>
      <c r="O52" s="73">
        <v>100</v>
      </c>
      <c r="P52" s="74">
        <v>100</v>
      </c>
      <c r="Q52" s="76">
        <v>100</v>
      </c>
    </row>
    <row r="53" spans="2:17" x14ac:dyDescent="0.3">
      <c r="B53" s="77" t="s">
        <v>7</v>
      </c>
      <c r="C53" s="77" t="s">
        <v>776</v>
      </c>
      <c r="D53" s="77" t="s">
        <v>829</v>
      </c>
      <c r="E53" s="77" t="s">
        <v>830</v>
      </c>
      <c r="F53" s="77" t="s">
        <v>351</v>
      </c>
      <c r="G53" s="78" t="s">
        <v>50</v>
      </c>
      <c r="H53" s="79" t="s">
        <v>152</v>
      </c>
      <c r="I53" s="80" t="s">
        <v>6</v>
      </c>
      <c r="J53" s="80" t="s">
        <v>6</v>
      </c>
      <c r="K53" s="382" t="s">
        <v>114</v>
      </c>
      <c r="L53" s="72" t="s">
        <v>6</v>
      </c>
      <c r="M53" s="74" t="s">
        <v>6</v>
      </c>
      <c r="N53" s="73" t="s">
        <v>6</v>
      </c>
      <c r="O53" s="73" t="s">
        <v>6</v>
      </c>
      <c r="P53" s="74" t="s">
        <v>6</v>
      </c>
      <c r="Q53" s="76" t="s">
        <v>6</v>
      </c>
    </row>
    <row r="54" spans="2:17" x14ac:dyDescent="0.3">
      <c r="B54" s="77" t="s">
        <v>7</v>
      </c>
      <c r="C54" s="77" t="s">
        <v>776</v>
      </c>
      <c r="D54" s="77" t="s">
        <v>831</v>
      </c>
      <c r="E54" s="77" t="s">
        <v>832</v>
      </c>
      <c r="F54" s="77" t="s">
        <v>351</v>
      </c>
      <c r="G54" s="78" t="s">
        <v>50</v>
      </c>
      <c r="H54" s="79" t="s">
        <v>151</v>
      </c>
      <c r="I54" s="80" t="s">
        <v>152</v>
      </c>
      <c r="J54" s="80" t="s">
        <v>454</v>
      </c>
      <c r="K54" s="382" t="s">
        <v>152</v>
      </c>
      <c r="L54" s="72">
        <v>100</v>
      </c>
      <c r="M54" s="74">
        <v>100</v>
      </c>
      <c r="N54" s="73">
        <v>57.142857142857139</v>
      </c>
      <c r="O54" s="73">
        <v>100</v>
      </c>
      <c r="P54" s="74">
        <v>100</v>
      </c>
      <c r="Q54" s="76">
        <v>100</v>
      </c>
    </row>
    <row r="55" spans="2:17" x14ac:dyDescent="0.3">
      <c r="B55" s="77" t="s">
        <v>7</v>
      </c>
      <c r="C55" s="77" t="s">
        <v>776</v>
      </c>
      <c r="D55" s="77" t="s">
        <v>833</v>
      </c>
      <c r="E55" s="77" t="s">
        <v>834</v>
      </c>
      <c r="F55" s="77" t="s">
        <v>351</v>
      </c>
      <c r="G55" s="78" t="s">
        <v>50</v>
      </c>
      <c r="H55" s="79" t="s">
        <v>151</v>
      </c>
      <c r="I55" s="80" t="s">
        <v>152</v>
      </c>
      <c r="J55" s="80" t="s">
        <v>454</v>
      </c>
      <c r="K55" s="382" t="s">
        <v>152</v>
      </c>
      <c r="L55" s="72">
        <v>100</v>
      </c>
      <c r="M55" s="74">
        <v>100</v>
      </c>
      <c r="N55" s="73">
        <v>71.428571428571431</v>
      </c>
      <c r="O55" s="73">
        <v>100</v>
      </c>
      <c r="P55" s="74">
        <v>100</v>
      </c>
      <c r="Q55" s="76">
        <v>100</v>
      </c>
    </row>
    <row r="56" spans="2:17" x14ac:dyDescent="0.3">
      <c r="B56" s="77" t="s">
        <v>7</v>
      </c>
      <c r="C56" s="77" t="s">
        <v>835</v>
      </c>
      <c r="D56" s="77" t="s">
        <v>836</v>
      </c>
      <c r="E56" s="77" t="s">
        <v>837</v>
      </c>
      <c r="F56" s="77" t="s">
        <v>344</v>
      </c>
      <c r="G56" s="78" t="s">
        <v>50</v>
      </c>
      <c r="H56" s="79" t="s">
        <v>151</v>
      </c>
      <c r="I56" s="80" t="s">
        <v>152</v>
      </c>
      <c r="J56" s="80" t="s">
        <v>454</v>
      </c>
      <c r="K56" s="382" t="s">
        <v>152</v>
      </c>
      <c r="L56" s="72">
        <v>100</v>
      </c>
      <c r="M56" s="74">
        <v>100</v>
      </c>
      <c r="N56" s="73" t="s">
        <v>6</v>
      </c>
      <c r="O56" s="73" t="s">
        <v>6</v>
      </c>
      <c r="P56" s="74" t="s">
        <v>6</v>
      </c>
      <c r="Q56" s="76" t="s">
        <v>6</v>
      </c>
    </row>
    <row r="57" spans="2:17" x14ac:dyDescent="0.3">
      <c r="B57" s="77" t="s">
        <v>7</v>
      </c>
      <c r="C57" s="77" t="s">
        <v>835</v>
      </c>
      <c r="D57" s="77" t="s">
        <v>838</v>
      </c>
      <c r="E57" s="77" t="s">
        <v>839</v>
      </c>
      <c r="F57" s="77" t="s">
        <v>344</v>
      </c>
      <c r="G57" s="78" t="s">
        <v>50</v>
      </c>
      <c r="H57" s="79" t="s">
        <v>151</v>
      </c>
      <c r="I57" s="80" t="s">
        <v>152</v>
      </c>
      <c r="J57" s="80" t="s">
        <v>454</v>
      </c>
      <c r="K57" s="382" t="s">
        <v>152</v>
      </c>
      <c r="L57" s="72">
        <v>100</v>
      </c>
      <c r="M57" s="74">
        <v>100</v>
      </c>
      <c r="N57" s="73" t="s">
        <v>6</v>
      </c>
      <c r="O57" s="73" t="s">
        <v>6</v>
      </c>
      <c r="P57" s="74" t="s">
        <v>6</v>
      </c>
      <c r="Q57" s="76" t="s">
        <v>6</v>
      </c>
    </row>
    <row r="58" spans="2:17" x14ac:dyDescent="0.3">
      <c r="B58" s="77" t="s">
        <v>7</v>
      </c>
      <c r="C58" s="77" t="s">
        <v>835</v>
      </c>
      <c r="D58" s="77" t="s">
        <v>840</v>
      </c>
      <c r="E58" s="77" t="s">
        <v>431</v>
      </c>
      <c r="F58" s="77" t="s">
        <v>351</v>
      </c>
      <c r="G58" s="78" t="s">
        <v>50</v>
      </c>
      <c r="H58" s="79" t="s">
        <v>151</v>
      </c>
      <c r="I58" s="80" t="s">
        <v>151</v>
      </c>
      <c r="J58" s="80" t="s">
        <v>454</v>
      </c>
      <c r="K58" s="382" t="s">
        <v>114</v>
      </c>
      <c r="L58" s="72">
        <v>100</v>
      </c>
      <c r="M58" s="74">
        <v>100</v>
      </c>
      <c r="N58" s="73">
        <v>100</v>
      </c>
      <c r="O58" s="73">
        <v>100</v>
      </c>
      <c r="P58" s="74">
        <v>100</v>
      </c>
      <c r="Q58" s="76">
        <v>100</v>
      </c>
    </row>
    <row r="59" spans="2:17" x14ac:dyDescent="0.3">
      <c r="B59" s="77" t="s">
        <v>7</v>
      </c>
      <c r="C59" s="77" t="s">
        <v>835</v>
      </c>
      <c r="D59" s="77" t="s">
        <v>841</v>
      </c>
      <c r="E59" s="77" t="s">
        <v>842</v>
      </c>
      <c r="F59" s="77" t="s">
        <v>351</v>
      </c>
      <c r="G59" s="78" t="s">
        <v>50</v>
      </c>
      <c r="H59" s="79" t="s">
        <v>151</v>
      </c>
      <c r="I59" s="80" t="s">
        <v>152</v>
      </c>
      <c r="J59" s="80" t="s">
        <v>454</v>
      </c>
      <c r="K59" s="382" t="s">
        <v>152</v>
      </c>
      <c r="L59" s="72">
        <v>25</v>
      </c>
      <c r="M59" s="74">
        <v>100</v>
      </c>
      <c r="N59" s="73">
        <v>0</v>
      </c>
      <c r="O59" s="73">
        <v>0</v>
      </c>
      <c r="P59" s="74" t="s">
        <v>6</v>
      </c>
      <c r="Q59" s="76" t="s">
        <v>6</v>
      </c>
    </row>
    <row r="60" spans="2:17" x14ac:dyDescent="0.3">
      <c r="B60" s="77" t="s">
        <v>7</v>
      </c>
      <c r="C60" s="77" t="s">
        <v>835</v>
      </c>
      <c r="D60" s="77" t="s">
        <v>843</v>
      </c>
      <c r="E60" s="77" t="s">
        <v>844</v>
      </c>
      <c r="F60" s="77" t="s">
        <v>351</v>
      </c>
      <c r="G60" s="78" t="s">
        <v>50</v>
      </c>
      <c r="H60" s="79" t="s">
        <v>151</v>
      </c>
      <c r="I60" s="80" t="s">
        <v>152</v>
      </c>
      <c r="J60" s="80" t="s">
        <v>454</v>
      </c>
      <c r="K60" s="382" t="s">
        <v>152</v>
      </c>
      <c r="L60" s="72">
        <v>25</v>
      </c>
      <c r="M60" s="74">
        <v>100</v>
      </c>
      <c r="N60" s="73">
        <v>0</v>
      </c>
      <c r="O60" s="73">
        <v>0</v>
      </c>
      <c r="P60" s="74" t="s">
        <v>6</v>
      </c>
      <c r="Q60" s="76" t="s">
        <v>6</v>
      </c>
    </row>
    <row r="61" spans="2:17" x14ac:dyDescent="0.3">
      <c r="B61" s="77" t="s">
        <v>7</v>
      </c>
      <c r="C61" s="77" t="s">
        <v>835</v>
      </c>
      <c r="D61" s="77" t="s">
        <v>845</v>
      </c>
      <c r="E61" s="77" t="s">
        <v>846</v>
      </c>
      <c r="F61" s="77" t="s">
        <v>351</v>
      </c>
      <c r="G61" s="78" t="s">
        <v>50</v>
      </c>
      <c r="H61" s="79" t="s">
        <v>151</v>
      </c>
      <c r="I61" s="80" t="s">
        <v>152</v>
      </c>
      <c r="J61" s="80" t="s">
        <v>454</v>
      </c>
      <c r="K61" s="382" t="s">
        <v>152</v>
      </c>
      <c r="L61" s="72">
        <v>75</v>
      </c>
      <c r="M61" s="74">
        <v>100</v>
      </c>
      <c r="N61" s="73">
        <v>0</v>
      </c>
      <c r="O61" s="73">
        <v>67</v>
      </c>
      <c r="P61" s="74" t="s">
        <v>6</v>
      </c>
      <c r="Q61" s="76" t="s">
        <v>6</v>
      </c>
    </row>
    <row r="62" spans="2:17" x14ac:dyDescent="0.3">
      <c r="B62" s="77" t="s">
        <v>7</v>
      </c>
      <c r="C62" s="77" t="s">
        <v>835</v>
      </c>
      <c r="D62" s="77" t="s">
        <v>847</v>
      </c>
      <c r="E62" s="77" t="s">
        <v>848</v>
      </c>
      <c r="F62" s="77" t="s">
        <v>351</v>
      </c>
      <c r="G62" s="78" t="s">
        <v>50</v>
      </c>
      <c r="H62" s="79" t="s">
        <v>151</v>
      </c>
      <c r="I62" s="80" t="s">
        <v>151</v>
      </c>
      <c r="J62" s="80" t="s">
        <v>454</v>
      </c>
      <c r="K62" s="382" t="s">
        <v>114</v>
      </c>
      <c r="L62" s="72">
        <v>100</v>
      </c>
      <c r="M62" s="74">
        <v>100</v>
      </c>
      <c r="N62" s="73">
        <v>100</v>
      </c>
      <c r="O62" s="73">
        <v>100</v>
      </c>
      <c r="P62" s="74">
        <v>100</v>
      </c>
      <c r="Q62" s="76">
        <v>100</v>
      </c>
    </row>
    <row r="63" spans="2:17" x14ac:dyDescent="0.3">
      <c r="B63" s="77" t="s">
        <v>7</v>
      </c>
      <c r="C63" s="77" t="s">
        <v>777</v>
      </c>
      <c r="D63" s="77" t="s">
        <v>849</v>
      </c>
      <c r="E63" s="77" t="s">
        <v>850</v>
      </c>
      <c r="F63" s="77" t="s">
        <v>344</v>
      </c>
      <c r="G63" s="78" t="s">
        <v>50</v>
      </c>
      <c r="H63" s="79" t="s">
        <v>151</v>
      </c>
      <c r="I63" s="80" t="s">
        <v>152</v>
      </c>
      <c r="J63" s="80" t="s">
        <v>454</v>
      </c>
      <c r="K63" s="382" t="s">
        <v>152</v>
      </c>
      <c r="L63" s="72">
        <v>100</v>
      </c>
      <c r="M63" s="74">
        <v>100</v>
      </c>
      <c r="N63" s="73" t="s">
        <v>6</v>
      </c>
      <c r="O63" s="73" t="s">
        <v>6</v>
      </c>
      <c r="P63" s="74" t="s">
        <v>6</v>
      </c>
      <c r="Q63" s="76" t="s">
        <v>6</v>
      </c>
    </row>
    <row r="64" spans="2:17" x14ac:dyDescent="0.3">
      <c r="B64" s="77" t="s">
        <v>7</v>
      </c>
      <c r="C64" s="77" t="s">
        <v>777</v>
      </c>
      <c r="D64" s="77" t="s">
        <v>851</v>
      </c>
      <c r="E64" s="77" t="s">
        <v>852</v>
      </c>
      <c r="F64" s="77" t="s">
        <v>344</v>
      </c>
      <c r="G64" s="78" t="s">
        <v>50</v>
      </c>
      <c r="H64" s="79" t="s">
        <v>151</v>
      </c>
      <c r="I64" s="80" t="s">
        <v>152</v>
      </c>
      <c r="J64" s="80" t="s">
        <v>454</v>
      </c>
      <c r="K64" s="382" t="s">
        <v>152</v>
      </c>
      <c r="L64" s="72">
        <v>100</v>
      </c>
      <c r="M64" s="74">
        <v>100</v>
      </c>
      <c r="N64" s="73" t="s">
        <v>6</v>
      </c>
      <c r="O64" s="73" t="s">
        <v>6</v>
      </c>
      <c r="P64" s="74" t="s">
        <v>6</v>
      </c>
      <c r="Q64" s="76" t="s">
        <v>6</v>
      </c>
    </row>
    <row r="65" spans="2:17" x14ac:dyDescent="0.3">
      <c r="B65" s="77" t="s">
        <v>7</v>
      </c>
      <c r="C65" s="77" t="s">
        <v>777</v>
      </c>
      <c r="D65" s="77" t="s">
        <v>853</v>
      </c>
      <c r="E65" s="77" t="s">
        <v>854</v>
      </c>
      <c r="F65" s="77" t="s">
        <v>351</v>
      </c>
      <c r="G65" s="78" t="s">
        <v>50</v>
      </c>
      <c r="H65" s="79" t="s">
        <v>151</v>
      </c>
      <c r="I65" s="80" t="s">
        <v>152</v>
      </c>
      <c r="J65" s="80" t="s">
        <v>454</v>
      </c>
      <c r="K65" s="382" t="s">
        <v>152</v>
      </c>
      <c r="L65" s="72">
        <v>100</v>
      </c>
      <c r="M65" s="74">
        <v>100</v>
      </c>
      <c r="N65" s="73">
        <v>100</v>
      </c>
      <c r="O65" s="73">
        <v>67</v>
      </c>
      <c r="P65" s="74">
        <v>100</v>
      </c>
      <c r="Q65" s="76">
        <v>100</v>
      </c>
    </row>
    <row r="66" spans="2:17" x14ac:dyDescent="0.3">
      <c r="B66" s="77" t="s">
        <v>7</v>
      </c>
      <c r="C66" s="77" t="s">
        <v>777</v>
      </c>
      <c r="D66" s="77" t="s">
        <v>855</v>
      </c>
      <c r="E66" s="77" t="s">
        <v>856</v>
      </c>
      <c r="F66" s="77" t="s">
        <v>351</v>
      </c>
      <c r="G66" s="78" t="s">
        <v>50</v>
      </c>
      <c r="H66" s="79" t="s">
        <v>151</v>
      </c>
      <c r="I66" s="80" t="s">
        <v>152</v>
      </c>
      <c r="J66" s="80" t="s">
        <v>454</v>
      </c>
      <c r="K66" s="382" t="s">
        <v>152</v>
      </c>
      <c r="L66" s="72">
        <v>100</v>
      </c>
      <c r="M66" s="74">
        <v>100</v>
      </c>
      <c r="N66" s="73">
        <v>100</v>
      </c>
      <c r="O66" s="73">
        <v>100</v>
      </c>
      <c r="P66" s="74">
        <v>100</v>
      </c>
      <c r="Q66" s="76">
        <v>100</v>
      </c>
    </row>
    <row r="67" spans="2:17" x14ac:dyDescent="0.3">
      <c r="B67" s="77" t="s">
        <v>7</v>
      </c>
      <c r="C67" s="77" t="s">
        <v>777</v>
      </c>
      <c r="D67" s="77" t="s">
        <v>857</v>
      </c>
      <c r="E67" s="77" t="s">
        <v>858</v>
      </c>
      <c r="F67" s="77" t="s">
        <v>344</v>
      </c>
      <c r="G67" s="78" t="s">
        <v>50</v>
      </c>
      <c r="H67" s="79" t="s">
        <v>151</v>
      </c>
      <c r="I67" s="80" t="s">
        <v>152</v>
      </c>
      <c r="J67" s="80" t="s">
        <v>454</v>
      </c>
      <c r="K67" s="382" t="s">
        <v>152</v>
      </c>
      <c r="L67" s="72">
        <v>100</v>
      </c>
      <c r="M67" s="74">
        <v>100</v>
      </c>
      <c r="N67" s="73" t="s">
        <v>6</v>
      </c>
      <c r="O67" s="73" t="s">
        <v>6</v>
      </c>
      <c r="P67" s="74" t="s">
        <v>6</v>
      </c>
      <c r="Q67" s="76" t="s">
        <v>6</v>
      </c>
    </row>
    <row r="68" spans="2:17" x14ac:dyDescent="0.3">
      <c r="B68" s="77" t="s">
        <v>7</v>
      </c>
      <c r="C68" s="77" t="s">
        <v>777</v>
      </c>
      <c r="D68" s="77" t="s">
        <v>859</v>
      </c>
      <c r="E68" s="77" t="s">
        <v>860</v>
      </c>
      <c r="F68" s="77" t="s">
        <v>351</v>
      </c>
      <c r="G68" s="78" t="s">
        <v>50</v>
      </c>
      <c r="H68" s="79" t="s">
        <v>151</v>
      </c>
      <c r="I68" s="80" t="s">
        <v>152</v>
      </c>
      <c r="J68" s="80" t="s">
        <v>51</v>
      </c>
      <c r="K68" s="382" t="s">
        <v>152</v>
      </c>
      <c r="L68" s="72">
        <v>50</v>
      </c>
      <c r="M68" s="74">
        <v>100</v>
      </c>
      <c r="N68" s="73">
        <v>14.285714285714285</v>
      </c>
      <c r="O68" s="73">
        <v>0</v>
      </c>
      <c r="P68" s="74" t="s">
        <v>6</v>
      </c>
      <c r="Q68" s="76" t="s">
        <v>6</v>
      </c>
    </row>
    <row r="69" spans="2:17" x14ac:dyDescent="0.3">
      <c r="B69" s="77" t="s">
        <v>7</v>
      </c>
      <c r="C69" s="77" t="s">
        <v>778</v>
      </c>
      <c r="D69" s="77" t="s">
        <v>861</v>
      </c>
      <c r="E69" s="77" t="s">
        <v>862</v>
      </c>
      <c r="F69" s="77" t="s">
        <v>344</v>
      </c>
      <c r="G69" s="78" t="s">
        <v>50</v>
      </c>
      <c r="H69" s="79" t="s">
        <v>151</v>
      </c>
      <c r="I69" s="80" t="s">
        <v>152</v>
      </c>
      <c r="J69" s="80" t="s">
        <v>51</v>
      </c>
      <c r="K69" s="382" t="s">
        <v>152</v>
      </c>
      <c r="L69" s="72">
        <v>100</v>
      </c>
      <c r="M69" s="74">
        <v>93.333333333333329</v>
      </c>
      <c r="N69" s="73" t="s">
        <v>6</v>
      </c>
      <c r="O69" s="73" t="s">
        <v>6</v>
      </c>
      <c r="P69" s="74" t="s">
        <v>6</v>
      </c>
      <c r="Q69" s="76" t="s">
        <v>6</v>
      </c>
    </row>
    <row r="70" spans="2:17" x14ac:dyDescent="0.3">
      <c r="B70" s="77" t="s">
        <v>7</v>
      </c>
      <c r="C70" s="77" t="s">
        <v>778</v>
      </c>
      <c r="D70" s="77" t="s">
        <v>863</v>
      </c>
      <c r="E70" s="77" t="s">
        <v>864</v>
      </c>
      <c r="F70" s="77" t="s">
        <v>351</v>
      </c>
      <c r="G70" s="78" t="s">
        <v>50</v>
      </c>
      <c r="H70" s="79" t="s">
        <v>151</v>
      </c>
      <c r="I70" s="80" t="s">
        <v>152</v>
      </c>
      <c r="J70" s="80" t="s">
        <v>51</v>
      </c>
      <c r="K70" s="382" t="s">
        <v>152</v>
      </c>
      <c r="L70" s="72">
        <v>100</v>
      </c>
      <c r="M70" s="74">
        <v>100</v>
      </c>
      <c r="N70" s="73">
        <v>100</v>
      </c>
      <c r="O70" s="73">
        <v>100</v>
      </c>
      <c r="P70" s="74">
        <v>100</v>
      </c>
      <c r="Q70" s="76">
        <v>100</v>
      </c>
    </row>
    <row r="71" spans="2:17" x14ac:dyDescent="0.3">
      <c r="B71" s="77" t="s">
        <v>7</v>
      </c>
      <c r="C71" s="77" t="s">
        <v>778</v>
      </c>
      <c r="D71" s="77" t="s">
        <v>865</v>
      </c>
      <c r="E71" s="77" t="s">
        <v>866</v>
      </c>
      <c r="F71" s="77" t="s">
        <v>351</v>
      </c>
      <c r="G71" s="78" t="s">
        <v>50</v>
      </c>
      <c r="H71" s="79" t="s">
        <v>152</v>
      </c>
      <c r="I71" s="80" t="s">
        <v>6</v>
      </c>
      <c r="J71" s="80" t="s">
        <v>6</v>
      </c>
      <c r="K71" s="382" t="s">
        <v>114</v>
      </c>
      <c r="L71" s="72" t="s">
        <v>6</v>
      </c>
      <c r="M71" s="74" t="s">
        <v>6</v>
      </c>
      <c r="N71" s="73" t="s">
        <v>6</v>
      </c>
      <c r="O71" s="73" t="s">
        <v>6</v>
      </c>
      <c r="P71" s="74" t="s">
        <v>6</v>
      </c>
      <c r="Q71" s="76" t="s">
        <v>6</v>
      </c>
    </row>
    <row r="72" spans="2:17" x14ac:dyDescent="0.3">
      <c r="B72" s="77" t="s">
        <v>7</v>
      </c>
      <c r="C72" s="77" t="s">
        <v>778</v>
      </c>
      <c r="D72" s="77" t="s">
        <v>867</v>
      </c>
      <c r="E72" s="77" t="s">
        <v>868</v>
      </c>
      <c r="F72" s="77" t="s">
        <v>351</v>
      </c>
      <c r="G72" s="78" t="s">
        <v>50</v>
      </c>
      <c r="H72" s="79" t="s">
        <v>151</v>
      </c>
      <c r="I72" s="80" t="s">
        <v>152</v>
      </c>
      <c r="J72" s="80" t="s">
        <v>454</v>
      </c>
      <c r="K72" s="382" t="s">
        <v>152</v>
      </c>
      <c r="L72" s="72">
        <v>100</v>
      </c>
      <c r="M72" s="74">
        <v>100</v>
      </c>
      <c r="N72" s="73">
        <v>57.142857142857139</v>
      </c>
      <c r="O72" s="73">
        <v>100</v>
      </c>
      <c r="P72" s="74">
        <v>100</v>
      </c>
      <c r="Q72" s="76">
        <v>100</v>
      </c>
    </row>
    <row r="73" spans="2:17" x14ac:dyDescent="0.3">
      <c r="B73" s="77" t="s">
        <v>7</v>
      </c>
      <c r="C73" s="77" t="s">
        <v>778</v>
      </c>
      <c r="D73" s="77" t="s">
        <v>869</v>
      </c>
      <c r="E73" s="77" t="s">
        <v>870</v>
      </c>
      <c r="F73" s="77" t="s">
        <v>351</v>
      </c>
      <c r="G73" s="78" t="s">
        <v>50</v>
      </c>
      <c r="H73" s="79" t="s">
        <v>151</v>
      </c>
      <c r="I73" s="80" t="s">
        <v>151</v>
      </c>
      <c r="J73" s="80" t="s">
        <v>51</v>
      </c>
      <c r="K73" s="382" t="s">
        <v>114</v>
      </c>
      <c r="L73" s="72">
        <v>100</v>
      </c>
      <c r="M73" s="74">
        <v>100</v>
      </c>
      <c r="N73" s="73">
        <v>100</v>
      </c>
      <c r="O73" s="73">
        <v>100</v>
      </c>
      <c r="P73" s="74">
        <v>100</v>
      </c>
      <c r="Q73" s="76">
        <v>100</v>
      </c>
    </row>
    <row r="74" spans="2:17" x14ac:dyDescent="0.3">
      <c r="B74" s="77" t="s">
        <v>7</v>
      </c>
      <c r="C74" s="77" t="s">
        <v>778</v>
      </c>
      <c r="D74" s="77" t="s">
        <v>871</v>
      </c>
      <c r="E74" s="77" t="s">
        <v>872</v>
      </c>
      <c r="F74" s="77" t="s">
        <v>351</v>
      </c>
      <c r="G74" s="78" t="s">
        <v>50</v>
      </c>
      <c r="H74" s="79" t="s">
        <v>151</v>
      </c>
      <c r="I74" s="80" t="s">
        <v>152</v>
      </c>
      <c r="J74" s="80" t="s">
        <v>52</v>
      </c>
      <c r="K74" s="382" t="s">
        <v>152</v>
      </c>
      <c r="L74" s="72">
        <v>61.111111111111114</v>
      </c>
      <c r="M74" s="74">
        <v>100</v>
      </c>
      <c r="N74" s="73">
        <v>9.5238095238095255</v>
      </c>
      <c r="O74" s="73">
        <v>0</v>
      </c>
      <c r="P74" s="74">
        <v>22.222222222222221</v>
      </c>
      <c r="Q74" s="76" t="s">
        <v>6</v>
      </c>
    </row>
    <row r="75" spans="2:17" x14ac:dyDescent="0.3">
      <c r="B75" s="77" t="s">
        <v>7</v>
      </c>
      <c r="C75" s="77" t="s">
        <v>779</v>
      </c>
      <c r="D75" s="77" t="s">
        <v>877</v>
      </c>
      <c r="E75" s="77" t="s">
        <v>878</v>
      </c>
      <c r="F75" s="77" t="s">
        <v>351</v>
      </c>
      <c r="G75" s="78" t="s">
        <v>50</v>
      </c>
      <c r="H75" s="79" t="s">
        <v>151</v>
      </c>
      <c r="I75" s="80" t="s">
        <v>152</v>
      </c>
      <c r="J75" s="80" t="s">
        <v>454</v>
      </c>
      <c r="K75" s="382" t="s">
        <v>152</v>
      </c>
      <c r="L75" s="72">
        <v>50</v>
      </c>
      <c r="M75" s="74">
        <v>100</v>
      </c>
      <c r="N75" s="73">
        <v>0</v>
      </c>
      <c r="O75" s="73">
        <v>0</v>
      </c>
      <c r="P75" s="74">
        <v>0</v>
      </c>
      <c r="Q75" s="76" t="s">
        <v>6</v>
      </c>
    </row>
    <row r="76" spans="2:17" x14ac:dyDescent="0.3">
      <c r="B76" s="77" t="s">
        <v>7</v>
      </c>
      <c r="C76" s="77" t="s">
        <v>779</v>
      </c>
      <c r="D76" s="77" t="s">
        <v>879</v>
      </c>
      <c r="E76" s="77" t="s">
        <v>880</v>
      </c>
      <c r="F76" s="77" t="s">
        <v>351</v>
      </c>
      <c r="G76" s="78" t="s">
        <v>50</v>
      </c>
      <c r="H76" s="79" t="s">
        <v>151</v>
      </c>
      <c r="I76" s="80" t="s">
        <v>152</v>
      </c>
      <c r="J76" s="80" t="s">
        <v>454</v>
      </c>
      <c r="K76" s="382" t="s">
        <v>152</v>
      </c>
      <c r="L76" s="72">
        <v>100</v>
      </c>
      <c r="M76" s="74">
        <v>100</v>
      </c>
      <c r="N76" s="73">
        <v>85.714285714285708</v>
      </c>
      <c r="O76" s="73">
        <v>33</v>
      </c>
      <c r="P76" s="74">
        <v>100</v>
      </c>
      <c r="Q76" s="76">
        <v>0</v>
      </c>
    </row>
    <row r="77" spans="2:17" x14ac:dyDescent="0.3">
      <c r="B77" s="77" t="s">
        <v>7</v>
      </c>
      <c r="C77" s="77" t="s">
        <v>779</v>
      </c>
      <c r="D77" s="77" t="s">
        <v>881</v>
      </c>
      <c r="E77" s="77" t="s">
        <v>882</v>
      </c>
      <c r="F77" s="77" t="s">
        <v>351</v>
      </c>
      <c r="G77" s="78" t="s">
        <v>50</v>
      </c>
      <c r="H77" s="79" t="s">
        <v>151</v>
      </c>
      <c r="I77" s="80" t="s">
        <v>152</v>
      </c>
      <c r="J77" s="80" t="s">
        <v>51</v>
      </c>
      <c r="K77" s="382" t="s">
        <v>152</v>
      </c>
      <c r="L77" s="72">
        <v>73.07692307692308</v>
      </c>
      <c r="M77" s="74">
        <v>92.307692307692307</v>
      </c>
      <c r="N77" s="73">
        <v>26.373626373626376</v>
      </c>
      <c r="O77" s="73">
        <v>19</v>
      </c>
      <c r="P77" s="74">
        <v>50</v>
      </c>
      <c r="Q77" s="76">
        <v>100</v>
      </c>
    </row>
    <row r="78" spans="2:17" x14ac:dyDescent="0.3">
      <c r="B78" s="77" t="s">
        <v>7</v>
      </c>
      <c r="C78" s="77" t="s">
        <v>779</v>
      </c>
      <c r="D78" s="77" t="s">
        <v>883</v>
      </c>
      <c r="E78" s="77" t="s">
        <v>884</v>
      </c>
      <c r="F78" s="77" t="s">
        <v>351</v>
      </c>
      <c r="G78" s="78" t="s">
        <v>50</v>
      </c>
      <c r="H78" s="79" t="s">
        <v>151</v>
      </c>
      <c r="I78" s="80" t="s">
        <v>151</v>
      </c>
      <c r="J78" s="80" t="s">
        <v>6</v>
      </c>
      <c r="K78" s="382" t="s">
        <v>114</v>
      </c>
      <c r="L78" s="72">
        <v>100</v>
      </c>
      <c r="M78" s="74">
        <v>100</v>
      </c>
      <c r="N78" s="73">
        <v>100</v>
      </c>
      <c r="O78" s="73">
        <v>100</v>
      </c>
      <c r="P78" s="74">
        <v>100</v>
      </c>
      <c r="Q78" s="76">
        <v>100</v>
      </c>
    </row>
    <row r="79" spans="2:17" x14ac:dyDescent="0.3">
      <c r="B79" s="77" t="s">
        <v>7</v>
      </c>
      <c r="C79" s="77" t="s">
        <v>779</v>
      </c>
      <c r="D79" s="77" t="s">
        <v>885</v>
      </c>
      <c r="E79" s="77" t="s">
        <v>886</v>
      </c>
      <c r="F79" s="77" t="s">
        <v>351</v>
      </c>
      <c r="G79" s="78" t="s">
        <v>50</v>
      </c>
      <c r="H79" s="79" t="s">
        <v>151</v>
      </c>
      <c r="I79" s="80" t="s">
        <v>152</v>
      </c>
      <c r="J79" s="80" t="s">
        <v>454</v>
      </c>
      <c r="K79" s="382" t="s">
        <v>152</v>
      </c>
      <c r="L79" s="72">
        <v>100</v>
      </c>
      <c r="M79" s="74">
        <v>100</v>
      </c>
      <c r="N79" s="73">
        <v>57.142857142857139</v>
      </c>
      <c r="O79" s="73" t="s">
        <v>6</v>
      </c>
      <c r="P79" s="74">
        <v>100</v>
      </c>
      <c r="Q79" s="76" t="s">
        <v>6</v>
      </c>
    </row>
    <row r="80" spans="2:17" x14ac:dyDescent="0.3">
      <c r="B80" s="77" t="s">
        <v>7</v>
      </c>
      <c r="C80" s="77" t="s">
        <v>779</v>
      </c>
      <c r="D80" s="77" t="s">
        <v>887</v>
      </c>
      <c r="E80" s="77" t="s">
        <v>888</v>
      </c>
      <c r="F80" s="77" t="s">
        <v>351</v>
      </c>
      <c r="G80" s="78" t="s">
        <v>50</v>
      </c>
      <c r="H80" s="79" t="s">
        <v>151</v>
      </c>
      <c r="I80" s="80" t="s">
        <v>152</v>
      </c>
      <c r="J80" s="80" t="s">
        <v>454</v>
      </c>
      <c r="K80" s="382" t="s">
        <v>152</v>
      </c>
      <c r="L80" s="72">
        <v>100</v>
      </c>
      <c r="M80" s="74">
        <v>100</v>
      </c>
      <c r="N80" s="73">
        <v>0</v>
      </c>
      <c r="O80" s="73">
        <v>33</v>
      </c>
      <c r="P80" s="74" t="s">
        <v>6</v>
      </c>
      <c r="Q80" s="76">
        <v>0</v>
      </c>
    </row>
    <row r="81" spans="2:17" x14ac:dyDescent="0.3">
      <c r="B81" s="77" t="s">
        <v>7</v>
      </c>
      <c r="C81" s="77" t="s">
        <v>779</v>
      </c>
      <c r="D81" s="77" t="s">
        <v>889</v>
      </c>
      <c r="E81" s="77" t="s">
        <v>890</v>
      </c>
      <c r="F81" s="77" t="s">
        <v>344</v>
      </c>
      <c r="G81" s="78" t="s">
        <v>50</v>
      </c>
      <c r="H81" s="79" t="s">
        <v>151</v>
      </c>
      <c r="I81" s="80" t="s">
        <v>152</v>
      </c>
      <c r="J81" s="80" t="s">
        <v>454</v>
      </c>
      <c r="K81" s="382" t="s">
        <v>152</v>
      </c>
      <c r="L81" s="72">
        <v>100</v>
      </c>
      <c r="M81" s="74">
        <v>100</v>
      </c>
      <c r="N81" s="73" t="s">
        <v>6</v>
      </c>
      <c r="O81" s="73" t="s">
        <v>6</v>
      </c>
      <c r="P81" s="74" t="s">
        <v>6</v>
      </c>
      <c r="Q81" s="76" t="s">
        <v>6</v>
      </c>
    </row>
    <row r="82" spans="2:17" x14ac:dyDescent="0.3">
      <c r="B82" s="77" t="s">
        <v>7</v>
      </c>
      <c r="C82" s="77" t="s">
        <v>779</v>
      </c>
      <c r="D82" s="77" t="s">
        <v>891</v>
      </c>
      <c r="E82" s="77" t="s">
        <v>892</v>
      </c>
      <c r="F82" s="77" t="s">
        <v>351</v>
      </c>
      <c r="G82" s="78" t="s">
        <v>50</v>
      </c>
      <c r="H82" s="79" t="s">
        <v>151</v>
      </c>
      <c r="I82" s="80" t="s">
        <v>152</v>
      </c>
      <c r="J82" s="80" t="s">
        <v>454</v>
      </c>
      <c r="K82" s="382" t="s">
        <v>152</v>
      </c>
      <c r="L82" s="72">
        <v>100</v>
      </c>
      <c r="M82" s="74">
        <v>100</v>
      </c>
      <c r="N82" s="73">
        <v>60</v>
      </c>
      <c r="O82" s="73" t="s">
        <v>6</v>
      </c>
      <c r="P82" s="74" t="s">
        <v>6</v>
      </c>
      <c r="Q82" s="76">
        <v>0</v>
      </c>
    </row>
    <row r="83" spans="2:17" x14ac:dyDescent="0.3">
      <c r="B83" s="77" t="s">
        <v>7</v>
      </c>
      <c r="C83" s="77" t="s">
        <v>779</v>
      </c>
      <c r="D83" s="77" t="s">
        <v>893</v>
      </c>
      <c r="E83" s="77" t="s">
        <v>894</v>
      </c>
      <c r="F83" s="77" t="s">
        <v>351</v>
      </c>
      <c r="G83" s="78" t="s">
        <v>50</v>
      </c>
      <c r="H83" s="79" t="s">
        <v>151</v>
      </c>
      <c r="I83" s="80" t="s">
        <v>152</v>
      </c>
      <c r="J83" s="80" t="s">
        <v>454</v>
      </c>
      <c r="K83" s="382" t="s">
        <v>152</v>
      </c>
      <c r="L83" s="72">
        <v>100</v>
      </c>
      <c r="M83" s="74">
        <v>100</v>
      </c>
      <c r="N83" s="73">
        <v>42.857142857142854</v>
      </c>
      <c r="O83" s="73" t="s">
        <v>6</v>
      </c>
      <c r="P83" s="74">
        <v>100</v>
      </c>
      <c r="Q83" s="76">
        <v>0</v>
      </c>
    </row>
    <row r="84" spans="2:17" x14ac:dyDescent="0.3">
      <c r="B84" s="77" t="s">
        <v>8</v>
      </c>
      <c r="C84" s="77" t="s">
        <v>776</v>
      </c>
      <c r="D84" s="77" t="s">
        <v>815</v>
      </c>
      <c r="E84" s="77" t="s">
        <v>816</v>
      </c>
      <c r="F84" s="77" t="s">
        <v>351</v>
      </c>
      <c r="G84" s="78" t="s">
        <v>50</v>
      </c>
      <c r="H84" s="79" t="s">
        <v>151</v>
      </c>
      <c r="I84" s="80" t="s">
        <v>152</v>
      </c>
      <c r="J84" s="80" t="s">
        <v>454</v>
      </c>
      <c r="K84" s="382" t="s">
        <v>152</v>
      </c>
      <c r="L84" s="72">
        <v>100</v>
      </c>
      <c r="M84" s="74">
        <v>100</v>
      </c>
      <c r="N84" s="73">
        <v>85.714285714285708</v>
      </c>
      <c r="O84" s="73">
        <v>100</v>
      </c>
      <c r="P84" s="74">
        <v>100</v>
      </c>
      <c r="Q84" s="76">
        <v>100</v>
      </c>
    </row>
    <row r="85" spans="2:17" x14ac:dyDescent="0.3">
      <c r="B85" s="77" t="s">
        <v>8</v>
      </c>
      <c r="C85" s="77" t="s">
        <v>776</v>
      </c>
      <c r="D85" s="77" t="s">
        <v>817</v>
      </c>
      <c r="E85" s="77" t="s">
        <v>818</v>
      </c>
      <c r="F85" s="77" t="s">
        <v>351</v>
      </c>
      <c r="G85" s="78" t="s">
        <v>50</v>
      </c>
      <c r="H85" s="79" t="s">
        <v>151</v>
      </c>
      <c r="I85" s="80" t="s">
        <v>152</v>
      </c>
      <c r="J85" s="80" t="s">
        <v>454</v>
      </c>
      <c r="K85" s="382" t="s">
        <v>152</v>
      </c>
      <c r="L85" s="72">
        <v>100</v>
      </c>
      <c r="M85" s="74">
        <v>100</v>
      </c>
      <c r="N85" s="73">
        <v>100</v>
      </c>
      <c r="O85" s="73">
        <v>100</v>
      </c>
      <c r="P85" s="74">
        <v>100</v>
      </c>
      <c r="Q85" s="76">
        <v>100</v>
      </c>
    </row>
    <row r="86" spans="2:17" x14ac:dyDescent="0.3">
      <c r="B86" s="77" t="s">
        <v>8</v>
      </c>
      <c r="C86" s="77" t="s">
        <v>776</v>
      </c>
      <c r="D86" s="77" t="s">
        <v>819</v>
      </c>
      <c r="E86" s="77" t="s">
        <v>820</v>
      </c>
      <c r="F86" s="77" t="s">
        <v>351</v>
      </c>
      <c r="G86" s="78" t="s">
        <v>50</v>
      </c>
      <c r="H86" s="79" t="s">
        <v>151</v>
      </c>
      <c r="I86" s="80" t="s">
        <v>152</v>
      </c>
      <c r="J86" s="80" t="s">
        <v>454</v>
      </c>
      <c r="K86" s="382" t="s">
        <v>152</v>
      </c>
      <c r="L86" s="72">
        <v>100</v>
      </c>
      <c r="M86" s="74">
        <v>100</v>
      </c>
      <c r="N86" s="73">
        <v>57.142857142857139</v>
      </c>
      <c r="O86" s="73">
        <v>67</v>
      </c>
      <c r="P86" s="74">
        <v>100</v>
      </c>
      <c r="Q86" s="76">
        <v>100</v>
      </c>
    </row>
    <row r="87" spans="2:17" x14ac:dyDescent="0.3">
      <c r="B87" s="77" t="s">
        <v>8</v>
      </c>
      <c r="C87" s="77" t="s">
        <v>776</v>
      </c>
      <c r="D87" s="77" t="s">
        <v>821</v>
      </c>
      <c r="E87" s="77" t="s">
        <v>822</v>
      </c>
      <c r="F87" s="77" t="s">
        <v>351</v>
      </c>
      <c r="G87" s="78" t="s">
        <v>50</v>
      </c>
      <c r="H87" s="79" t="s">
        <v>151</v>
      </c>
      <c r="I87" s="80" t="s">
        <v>152</v>
      </c>
      <c r="J87" s="80" t="s">
        <v>454</v>
      </c>
      <c r="K87" s="382" t="s">
        <v>152</v>
      </c>
      <c r="L87" s="72">
        <v>100</v>
      </c>
      <c r="M87" s="74">
        <v>100</v>
      </c>
      <c r="N87" s="73">
        <v>42.857142857142854</v>
      </c>
      <c r="O87" s="73">
        <v>67</v>
      </c>
      <c r="P87" s="74">
        <v>100</v>
      </c>
      <c r="Q87" s="76">
        <v>100</v>
      </c>
    </row>
    <row r="88" spans="2:17" x14ac:dyDescent="0.3">
      <c r="B88" s="77" t="s">
        <v>8</v>
      </c>
      <c r="C88" s="77" t="s">
        <v>776</v>
      </c>
      <c r="D88" s="77" t="s">
        <v>823</v>
      </c>
      <c r="E88" s="77" t="s">
        <v>824</v>
      </c>
      <c r="F88" s="77" t="s">
        <v>351</v>
      </c>
      <c r="G88" s="78" t="s">
        <v>50</v>
      </c>
      <c r="H88" s="79" t="s">
        <v>151</v>
      </c>
      <c r="I88" s="80" t="s">
        <v>152</v>
      </c>
      <c r="J88" s="80" t="s">
        <v>454</v>
      </c>
      <c r="K88" s="382" t="s">
        <v>152</v>
      </c>
      <c r="L88" s="72">
        <v>100</v>
      </c>
      <c r="M88" s="74">
        <v>100</v>
      </c>
      <c r="N88" s="73">
        <v>100</v>
      </c>
      <c r="O88" s="73">
        <v>100</v>
      </c>
      <c r="P88" s="74">
        <v>100</v>
      </c>
      <c r="Q88" s="76">
        <v>100</v>
      </c>
    </row>
    <row r="89" spans="2:17" x14ac:dyDescent="0.3">
      <c r="B89" s="77" t="s">
        <v>8</v>
      </c>
      <c r="C89" s="77" t="s">
        <v>776</v>
      </c>
      <c r="D89" s="77" t="s">
        <v>825</v>
      </c>
      <c r="E89" s="77" t="s">
        <v>826</v>
      </c>
      <c r="F89" s="77" t="s">
        <v>351</v>
      </c>
      <c r="G89" s="78" t="s">
        <v>50</v>
      </c>
      <c r="H89" s="79" t="s">
        <v>151</v>
      </c>
      <c r="I89" s="80" t="s">
        <v>151</v>
      </c>
      <c r="J89" s="80" t="s">
        <v>454</v>
      </c>
      <c r="K89" s="382" t="s">
        <v>114</v>
      </c>
      <c r="L89" s="72">
        <v>100</v>
      </c>
      <c r="M89" s="74">
        <v>100</v>
      </c>
      <c r="N89" s="73">
        <v>100</v>
      </c>
      <c r="O89" s="73">
        <v>100</v>
      </c>
      <c r="P89" s="74">
        <v>100</v>
      </c>
      <c r="Q89" s="76">
        <v>100</v>
      </c>
    </row>
    <row r="90" spans="2:17" x14ac:dyDescent="0.3">
      <c r="B90" s="77" t="s">
        <v>8</v>
      </c>
      <c r="C90" s="77" t="s">
        <v>776</v>
      </c>
      <c r="D90" s="77" t="s">
        <v>827</v>
      </c>
      <c r="E90" s="77" t="s">
        <v>828</v>
      </c>
      <c r="F90" s="77" t="s">
        <v>351</v>
      </c>
      <c r="G90" s="78" t="s">
        <v>50</v>
      </c>
      <c r="H90" s="79" t="s">
        <v>151</v>
      </c>
      <c r="I90" s="80" t="s">
        <v>152</v>
      </c>
      <c r="J90" s="80" t="s">
        <v>454</v>
      </c>
      <c r="K90" s="382" t="s">
        <v>152</v>
      </c>
      <c r="L90" s="72">
        <v>100</v>
      </c>
      <c r="M90" s="74">
        <v>100</v>
      </c>
      <c r="N90" s="73">
        <v>0</v>
      </c>
      <c r="O90" s="73" t="s">
        <v>6</v>
      </c>
      <c r="P90" s="74" t="s">
        <v>6</v>
      </c>
      <c r="Q90" s="76" t="s">
        <v>6</v>
      </c>
    </row>
    <row r="91" spans="2:17" x14ac:dyDescent="0.3">
      <c r="B91" s="77" t="s">
        <v>8</v>
      </c>
      <c r="C91" s="77" t="s">
        <v>776</v>
      </c>
      <c r="D91" s="77" t="s">
        <v>829</v>
      </c>
      <c r="E91" s="77" t="s">
        <v>830</v>
      </c>
      <c r="F91" s="77" t="s">
        <v>351</v>
      </c>
      <c r="G91" s="78" t="s">
        <v>50</v>
      </c>
      <c r="H91" s="79" t="s">
        <v>151</v>
      </c>
      <c r="I91" s="80" t="s">
        <v>152</v>
      </c>
      <c r="J91" s="80" t="s">
        <v>454</v>
      </c>
      <c r="K91" s="382" t="s">
        <v>152</v>
      </c>
      <c r="L91" s="72">
        <v>50</v>
      </c>
      <c r="M91" s="74">
        <v>100</v>
      </c>
      <c r="N91" s="73">
        <v>0</v>
      </c>
      <c r="O91" s="73" t="s">
        <v>6</v>
      </c>
      <c r="P91" s="74" t="s">
        <v>6</v>
      </c>
      <c r="Q91" s="76" t="s">
        <v>6</v>
      </c>
    </row>
    <row r="92" spans="2:17" x14ac:dyDescent="0.3">
      <c r="B92" s="77" t="s">
        <v>8</v>
      </c>
      <c r="C92" s="77" t="s">
        <v>776</v>
      </c>
      <c r="D92" s="77" t="s">
        <v>831</v>
      </c>
      <c r="E92" s="77" t="s">
        <v>832</v>
      </c>
      <c r="F92" s="77" t="s">
        <v>351</v>
      </c>
      <c r="G92" s="78" t="s">
        <v>50</v>
      </c>
      <c r="H92" s="79" t="s">
        <v>151</v>
      </c>
      <c r="I92" s="80" t="s">
        <v>152</v>
      </c>
      <c r="J92" s="80" t="s">
        <v>454</v>
      </c>
      <c r="K92" s="382" t="s">
        <v>152</v>
      </c>
      <c r="L92" s="72">
        <v>100</v>
      </c>
      <c r="M92" s="74">
        <v>100</v>
      </c>
      <c r="N92" s="73">
        <v>14.285714285714285</v>
      </c>
      <c r="O92" s="73">
        <v>0</v>
      </c>
      <c r="P92" s="74" t="s">
        <v>6</v>
      </c>
      <c r="Q92" s="76" t="s">
        <v>6</v>
      </c>
    </row>
    <row r="93" spans="2:17" x14ac:dyDescent="0.3">
      <c r="B93" s="77" t="s">
        <v>8</v>
      </c>
      <c r="C93" s="77" t="s">
        <v>776</v>
      </c>
      <c r="D93" s="77" t="s">
        <v>833</v>
      </c>
      <c r="E93" s="77" t="s">
        <v>834</v>
      </c>
      <c r="F93" s="77" t="s">
        <v>351</v>
      </c>
      <c r="G93" s="78" t="s">
        <v>50</v>
      </c>
      <c r="H93" s="79" t="s">
        <v>151</v>
      </c>
      <c r="I93" s="80" t="s">
        <v>152</v>
      </c>
      <c r="J93" s="80" t="s">
        <v>454</v>
      </c>
      <c r="K93" s="382" t="s">
        <v>152</v>
      </c>
      <c r="L93" s="72">
        <v>100</v>
      </c>
      <c r="M93" s="74">
        <v>100</v>
      </c>
      <c r="N93" s="73">
        <v>14.285714285714285</v>
      </c>
      <c r="O93" s="73">
        <v>100</v>
      </c>
      <c r="P93" s="74" t="s">
        <v>6</v>
      </c>
      <c r="Q93" s="76" t="s">
        <v>6</v>
      </c>
    </row>
    <row r="94" spans="2:17" x14ac:dyDescent="0.3">
      <c r="B94" s="77" t="s">
        <v>8</v>
      </c>
      <c r="C94" s="77" t="s">
        <v>835</v>
      </c>
      <c r="D94" s="77" t="s">
        <v>836</v>
      </c>
      <c r="E94" s="77" t="s">
        <v>837</v>
      </c>
      <c r="F94" s="77" t="s">
        <v>344</v>
      </c>
      <c r="G94" s="78" t="s">
        <v>50</v>
      </c>
      <c r="H94" s="79" t="s">
        <v>151</v>
      </c>
      <c r="I94" s="80" t="s">
        <v>152</v>
      </c>
      <c r="J94" s="80" t="s">
        <v>454</v>
      </c>
      <c r="K94" s="382" t="s">
        <v>152</v>
      </c>
      <c r="L94" s="72">
        <v>100</v>
      </c>
      <c r="M94" s="74">
        <v>100</v>
      </c>
      <c r="N94" s="73" t="s">
        <v>6</v>
      </c>
      <c r="O94" s="73" t="s">
        <v>6</v>
      </c>
      <c r="P94" s="74" t="s">
        <v>6</v>
      </c>
      <c r="Q94" s="76" t="s">
        <v>6</v>
      </c>
    </row>
    <row r="95" spans="2:17" x14ac:dyDescent="0.3">
      <c r="B95" s="77" t="s">
        <v>8</v>
      </c>
      <c r="C95" s="77" t="s">
        <v>835</v>
      </c>
      <c r="D95" s="77" t="s">
        <v>838</v>
      </c>
      <c r="E95" s="77" t="s">
        <v>839</v>
      </c>
      <c r="F95" s="77" t="s">
        <v>344</v>
      </c>
      <c r="G95" s="78" t="s">
        <v>50</v>
      </c>
      <c r="H95" s="79" t="s">
        <v>151</v>
      </c>
      <c r="I95" s="80" t="s">
        <v>152</v>
      </c>
      <c r="J95" s="80" t="s">
        <v>454</v>
      </c>
      <c r="K95" s="382" t="s">
        <v>152</v>
      </c>
      <c r="L95" s="72">
        <v>75</v>
      </c>
      <c r="M95" s="74">
        <v>100</v>
      </c>
      <c r="N95" s="73" t="s">
        <v>6</v>
      </c>
      <c r="O95" s="73" t="s">
        <v>6</v>
      </c>
      <c r="P95" s="74" t="s">
        <v>6</v>
      </c>
      <c r="Q95" s="76" t="s">
        <v>6</v>
      </c>
    </row>
    <row r="96" spans="2:17" x14ac:dyDescent="0.3">
      <c r="B96" s="77" t="s">
        <v>8</v>
      </c>
      <c r="C96" s="77" t="s">
        <v>835</v>
      </c>
      <c r="D96" s="77" t="s">
        <v>840</v>
      </c>
      <c r="E96" s="77" t="s">
        <v>431</v>
      </c>
      <c r="F96" s="77" t="s">
        <v>351</v>
      </c>
      <c r="G96" s="78" t="s">
        <v>50</v>
      </c>
      <c r="H96" s="79" t="s">
        <v>151</v>
      </c>
      <c r="I96" s="80" t="s">
        <v>152</v>
      </c>
      <c r="J96" s="80" t="s">
        <v>454</v>
      </c>
      <c r="K96" s="382" t="s">
        <v>152</v>
      </c>
      <c r="L96" s="72">
        <v>100</v>
      </c>
      <c r="M96" s="74">
        <v>100</v>
      </c>
      <c r="N96" s="73">
        <v>28.571428571428569</v>
      </c>
      <c r="O96" s="73" t="s">
        <v>6</v>
      </c>
      <c r="P96" s="74" t="s">
        <v>6</v>
      </c>
      <c r="Q96" s="76" t="s">
        <v>6</v>
      </c>
    </row>
    <row r="97" spans="2:17" x14ac:dyDescent="0.3">
      <c r="B97" s="77" t="s">
        <v>8</v>
      </c>
      <c r="C97" s="77" t="s">
        <v>835</v>
      </c>
      <c r="D97" s="77" t="s">
        <v>841</v>
      </c>
      <c r="E97" s="77" t="s">
        <v>842</v>
      </c>
      <c r="F97" s="77" t="s">
        <v>351</v>
      </c>
      <c r="G97" s="78" t="s">
        <v>50</v>
      </c>
      <c r="H97" s="79" t="s">
        <v>151</v>
      </c>
      <c r="I97" s="80" t="s">
        <v>152</v>
      </c>
      <c r="J97" s="80" t="s">
        <v>51</v>
      </c>
      <c r="K97" s="382" t="s">
        <v>152</v>
      </c>
      <c r="L97" s="72">
        <v>85</v>
      </c>
      <c r="M97" s="74">
        <v>100</v>
      </c>
      <c r="N97" s="73">
        <v>17.142857142857142</v>
      </c>
      <c r="O97" s="73">
        <v>100</v>
      </c>
      <c r="P97" s="74" t="s">
        <v>6</v>
      </c>
      <c r="Q97" s="76">
        <v>100</v>
      </c>
    </row>
    <row r="98" spans="2:17" x14ac:dyDescent="0.3">
      <c r="B98" s="77" t="s">
        <v>8</v>
      </c>
      <c r="C98" s="77" t="s">
        <v>835</v>
      </c>
      <c r="D98" s="77" t="s">
        <v>843</v>
      </c>
      <c r="E98" s="77" t="s">
        <v>844</v>
      </c>
      <c r="F98" s="77" t="s">
        <v>351</v>
      </c>
      <c r="G98" s="78" t="s">
        <v>50</v>
      </c>
      <c r="H98" s="79" t="s">
        <v>151</v>
      </c>
      <c r="I98" s="80" t="s">
        <v>152</v>
      </c>
      <c r="J98" s="80" t="s">
        <v>51</v>
      </c>
      <c r="K98" s="382" t="s">
        <v>152</v>
      </c>
      <c r="L98" s="72">
        <v>45</v>
      </c>
      <c r="M98" s="74">
        <v>100</v>
      </c>
      <c r="N98" s="73">
        <v>5.7142857142857144</v>
      </c>
      <c r="O98" s="73">
        <v>100</v>
      </c>
      <c r="P98" s="74" t="s">
        <v>6</v>
      </c>
      <c r="Q98" s="76">
        <v>50</v>
      </c>
    </row>
    <row r="99" spans="2:17" x14ac:dyDescent="0.3">
      <c r="B99" s="77" t="s">
        <v>8</v>
      </c>
      <c r="C99" s="77" t="s">
        <v>835</v>
      </c>
      <c r="D99" s="77" t="s">
        <v>845</v>
      </c>
      <c r="E99" s="77" t="s">
        <v>846</v>
      </c>
      <c r="F99" s="77" t="s">
        <v>351</v>
      </c>
      <c r="G99" s="78" t="s">
        <v>50</v>
      </c>
      <c r="H99" s="79" t="s">
        <v>151</v>
      </c>
      <c r="I99" s="80" t="s">
        <v>151</v>
      </c>
      <c r="J99" s="80" t="s">
        <v>454</v>
      </c>
      <c r="K99" s="382" t="s">
        <v>114</v>
      </c>
      <c r="L99" s="72">
        <v>100</v>
      </c>
      <c r="M99" s="74">
        <v>100</v>
      </c>
      <c r="N99" s="73">
        <v>100</v>
      </c>
      <c r="O99" s="73">
        <v>100</v>
      </c>
      <c r="P99" s="74">
        <v>100</v>
      </c>
      <c r="Q99" s="76">
        <v>100</v>
      </c>
    </row>
    <row r="100" spans="2:17" x14ac:dyDescent="0.3">
      <c r="B100" s="77" t="s">
        <v>8</v>
      </c>
      <c r="C100" s="77" t="s">
        <v>835</v>
      </c>
      <c r="D100" s="77" t="s">
        <v>847</v>
      </c>
      <c r="E100" s="77" t="s">
        <v>848</v>
      </c>
      <c r="F100" s="77" t="s">
        <v>351</v>
      </c>
      <c r="G100" s="78" t="s">
        <v>50</v>
      </c>
      <c r="H100" s="79" t="s">
        <v>151</v>
      </c>
      <c r="I100" s="80" t="s">
        <v>152</v>
      </c>
      <c r="J100" s="80" t="s">
        <v>454</v>
      </c>
      <c r="K100" s="382" t="s">
        <v>151</v>
      </c>
      <c r="L100" s="72">
        <v>100</v>
      </c>
      <c r="M100" s="74">
        <v>100</v>
      </c>
      <c r="N100" s="73">
        <v>75</v>
      </c>
      <c r="O100" s="73">
        <v>100</v>
      </c>
      <c r="P100" s="74" t="s">
        <v>6</v>
      </c>
      <c r="Q100" s="76">
        <v>100</v>
      </c>
    </row>
    <row r="101" spans="2:17" x14ac:dyDescent="0.3">
      <c r="B101" s="77" t="s">
        <v>8</v>
      </c>
      <c r="C101" s="77" t="s">
        <v>777</v>
      </c>
      <c r="D101" s="77" t="s">
        <v>849</v>
      </c>
      <c r="E101" s="77" t="s">
        <v>850</v>
      </c>
      <c r="F101" s="77" t="s">
        <v>344</v>
      </c>
      <c r="G101" s="78" t="s">
        <v>50</v>
      </c>
      <c r="H101" s="79" t="s">
        <v>151</v>
      </c>
      <c r="I101" s="80" t="s">
        <v>152</v>
      </c>
      <c r="J101" s="80" t="s">
        <v>454</v>
      </c>
      <c r="K101" s="382" t="s">
        <v>152</v>
      </c>
      <c r="L101" s="72">
        <v>100</v>
      </c>
      <c r="M101" s="74">
        <v>100</v>
      </c>
      <c r="N101" s="73" t="s">
        <v>6</v>
      </c>
      <c r="O101" s="73" t="s">
        <v>6</v>
      </c>
      <c r="P101" s="74" t="s">
        <v>6</v>
      </c>
      <c r="Q101" s="76" t="s">
        <v>6</v>
      </c>
    </row>
    <row r="102" spans="2:17" x14ac:dyDescent="0.3">
      <c r="B102" s="77" t="s">
        <v>8</v>
      </c>
      <c r="C102" s="77" t="s">
        <v>777</v>
      </c>
      <c r="D102" s="77" t="s">
        <v>851</v>
      </c>
      <c r="E102" s="77" t="s">
        <v>852</v>
      </c>
      <c r="F102" s="77" t="s">
        <v>344</v>
      </c>
      <c r="G102" s="78" t="s">
        <v>50</v>
      </c>
      <c r="H102" s="79" t="s">
        <v>151</v>
      </c>
      <c r="I102" s="80" t="s">
        <v>152</v>
      </c>
      <c r="J102" s="80" t="s">
        <v>454</v>
      </c>
      <c r="K102" s="382" t="s">
        <v>152</v>
      </c>
      <c r="L102" s="72">
        <v>100</v>
      </c>
      <c r="M102" s="74">
        <v>100</v>
      </c>
      <c r="N102" s="73" t="s">
        <v>6</v>
      </c>
      <c r="O102" s="73" t="s">
        <v>6</v>
      </c>
      <c r="P102" s="74" t="s">
        <v>6</v>
      </c>
      <c r="Q102" s="76" t="s">
        <v>6</v>
      </c>
    </row>
    <row r="103" spans="2:17" x14ac:dyDescent="0.3">
      <c r="B103" s="77" t="s">
        <v>8</v>
      </c>
      <c r="C103" s="77" t="s">
        <v>777</v>
      </c>
      <c r="D103" s="77" t="s">
        <v>853</v>
      </c>
      <c r="E103" s="77" t="s">
        <v>854</v>
      </c>
      <c r="F103" s="77" t="s">
        <v>351</v>
      </c>
      <c r="G103" s="78" t="s">
        <v>50</v>
      </c>
      <c r="H103" s="79" t="s">
        <v>151</v>
      </c>
      <c r="I103" s="80" t="s">
        <v>152</v>
      </c>
      <c r="J103" s="80" t="s">
        <v>52</v>
      </c>
      <c r="K103" s="382" t="s">
        <v>152</v>
      </c>
      <c r="L103" s="72">
        <v>50</v>
      </c>
      <c r="M103" s="74">
        <v>100</v>
      </c>
      <c r="N103" s="73">
        <v>71.428571428571431</v>
      </c>
      <c r="O103" s="73" t="s">
        <v>6</v>
      </c>
      <c r="P103" s="74">
        <v>0</v>
      </c>
      <c r="Q103" s="76">
        <v>0</v>
      </c>
    </row>
    <row r="104" spans="2:17" x14ac:dyDescent="0.3">
      <c r="B104" s="77" t="s">
        <v>8</v>
      </c>
      <c r="C104" s="77" t="s">
        <v>777</v>
      </c>
      <c r="D104" s="77" t="s">
        <v>855</v>
      </c>
      <c r="E104" s="77" t="s">
        <v>856</v>
      </c>
      <c r="F104" s="77" t="s">
        <v>351</v>
      </c>
      <c r="G104" s="78" t="s">
        <v>50</v>
      </c>
      <c r="H104" s="79" t="s">
        <v>151</v>
      </c>
      <c r="I104" s="80" t="s">
        <v>152</v>
      </c>
      <c r="J104" s="80" t="s">
        <v>454</v>
      </c>
      <c r="K104" s="382" t="s">
        <v>152</v>
      </c>
      <c r="L104" s="72">
        <v>100</v>
      </c>
      <c r="M104" s="74">
        <v>100</v>
      </c>
      <c r="N104" s="73">
        <v>57.142857142857139</v>
      </c>
      <c r="O104" s="73">
        <v>100</v>
      </c>
      <c r="P104" s="74">
        <v>100</v>
      </c>
      <c r="Q104" s="76">
        <v>100</v>
      </c>
    </row>
    <row r="105" spans="2:17" x14ac:dyDescent="0.3">
      <c r="B105" s="77" t="s">
        <v>8</v>
      </c>
      <c r="C105" s="77" t="s">
        <v>777</v>
      </c>
      <c r="D105" s="77" t="s">
        <v>857</v>
      </c>
      <c r="E105" s="77" t="s">
        <v>858</v>
      </c>
      <c r="F105" s="77" t="s">
        <v>344</v>
      </c>
      <c r="G105" s="78" t="s">
        <v>50</v>
      </c>
      <c r="H105" s="79" t="s">
        <v>151</v>
      </c>
      <c r="I105" s="80" t="s">
        <v>152</v>
      </c>
      <c r="J105" s="80" t="s">
        <v>454</v>
      </c>
      <c r="K105" s="382" t="s">
        <v>152</v>
      </c>
      <c r="L105" s="72">
        <v>100</v>
      </c>
      <c r="M105" s="74">
        <v>100</v>
      </c>
      <c r="N105" s="73" t="s">
        <v>6</v>
      </c>
      <c r="O105" s="73" t="s">
        <v>6</v>
      </c>
      <c r="P105" s="74" t="s">
        <v>6</v>
      </c>
      <c r="Q105" s="76" t="s">
        <v>6</v>
      </c>
    </row>
    <row r="106" spans="2:17" x14ac:dyDescent="0.3">
      <c r="B106" s="77" t="s">
        <v>8</v>
      </c>
      <c r="C106" s="77" t="s">
        <v>777</v>
      </c>
      <c r="D106" s="77" t="s">
        <v>859</v>
      </c>
      <c r="E106" s="77" t="s">
        <v>860</v>
      </c>
      <c r="F106" s="77" t="s">
        <v>351</v>
      </c>
      <c r="G106" s="78" t="s">
        <v>50</v>
      </c>
      <c r="H106" s="79" t="s">
        <v>151</v>
      </c>
      <c r="I106" s="80" t="s">
        <v>152</v>
      </c>
      <c r="J106" s="80" t="s">
        <v>454</v>
      </c>
      <c r="K106" s="382" t="s">
        <v>152</v>
      </c>
      <c r="L106" s="72">
        <v>50</v>
      </c>
      <c r="M106" s="74">
        <v>100</v>
      </c>
      <c r="N106" s="73">
        <v>14.285714285714285</v>
      </c>
      <c r="O106" s="73">
        <v>0</v>
      </c>
      <c r="P106" s="74" t="s">
        <v>6</v>
      </c>
      <c r="Q106" s="76" t="s">
        <v>6</v>
      </c>
    </row>
    <row r="107" spans="2:17" x14ac:dyDescent="0.3">
      <c r="B107" s="77" t="s">
        <v>8</v>
      </c>
      <c r="C107" s="77" t="s">
        <v>778</v>
      </c>
      <c r="D107" s="77" t="s">
        <v>861</v>
      </c>
      <c r="E107" s="77" t="s">
        <v>862</v>
      </c>
      <c r="F107" s="77" t="s">
        <v>344</v>
      </c>
      <c r="G107" s="78" t="s">
        <v>50</v>
      </c>
      <c r="H107" s="79" t="s">
        <v>151</v>
      </c>
      <c r="I107" s="80" t="s">
        <v>152</v>
      </c>
      <c r="J107" s="80" t="s">
        <v>51</v>
      </c>
      <c r="K107" s="382" t="s">
        <v>152</v>
      </c>
      <c r="L107" s="72">
        <v>100</v>
      </c>
      <c r="M107" s="74">
        <v>100</v>
      </c>
      <c r="N107" s="73" t="s">
        <v>6</v>
      </c>
      <c r="O107" s="73" t="s">
        <v>6</v>
      </c>
      <c r="P107" s="74" t="s">
        <v>6</v>
      </c>
      <c r="Q107" s="76" t="s">
        <v>6</v>
      </c>
    </row>
    <row r="108" spans="2:17" x14ac:dyDescent="0.3">
      <c r="B108" s="77" t="s">
        <v>8</v>
      </c>
      <c r="C108" s="77" t="s">
        <v>778</v>
      </c>
      <c r="D108" s="77" t="s">
        <v>863</v>
      </c>
      <c r="E108" s="77" t="s">
        <v>864</v>
      </c>
      <c r="F108" s="77" t="s">
        <v>351</v>
      </c>
      <c r="G108" s="78" t="s">
        <v>50</v>
      </c>
      <c r="H108" s="79" t="s">
        <v>151</v>
      </c>
      <c r="I108" s="80" t="s">
        <v>152</v>
      </c>
      <c r="J108" s="80" t="s">
        <v>51</v>
      </c>
      <c r="K108" s="382" t="s">
        <v>152</v>
      </c>
      <c r="L108" s="72">
        <v>100</v>
      </c>
      <c r="M108" s="74">
        <v>100</v>
      </c>
      <c r="N108" s="73">
        <v>62.857142857142854</v>
      </c>
      <c r="O108" s="73">
        <v>83</v>
      </c>
      <c r="P108" s="74">
        <v>66.666666666666671</v>
      </c>
      <c r="Q108" s="76">
        <v>57.142857142857146</v>
      </c>
    </row>
    <row r="109" spans="2:17" x14ac:dyDescent="0.3">
      <c r="B109" s="77" t="s">
        <v>8</v>
      </c>
      <c r="C109" s="77" t="s">
        <v>778</v>
      </c>
      <c r="D109" s="77" t="s">
        <v>865</v>
      </c>
      <c r="E109" s="77" t="s">
        <v>866</v>
      </c>
      <c r="F109" s="77" t="s">
        <v>351</v>
      </c>
      <c r="G109" s="78" t="s">
        <v>50</v>
      </c>
      <c r="H109" s="79" t="s">
        <v>151</v>
      </c>
      <c r="I109" s="80" t="s">
        <v>152</v>
      </c>
      <c r="J109" s="80" t="s">
        <v>454</v>
      </c>
      <c r="K109" s="382" t="s">
        <v>152</v>
      </c>
      <c r="L109" s="72">
        <v>100</v>
      </c>
      <c r="M109" s="74">
        <v>100</v>
      </c>
      <c r="N109" s="73">
        <v>100</v>
      </c>
      <c r="O109" s="73">
        <v>100</v>
      </c>
      <c r="P109" s="74">
        <v>100</v>
      </c>
      <c r="Q109" s="76">
        <v>100</v>
      </c>
    </row>
    <row r="110" spans="2:17" x14ac:dyDescent="0.3">
      <c r="B110" s="77" t="s">
        <v>8</v>
      </c>
      <c r="C110" s="77" t="s">
        <v>778</v>
      </c>
      <c r="D110" s="77" t="s">
        <v>867</v>
      </c>
      <c r="E110" s="77" t="s">
        <v>868</v>
      </c>
      <c r="F110" s="77" t="s">
        <v>351</v>
      </c>
      <c r="G110" s="78" t="s">
        <v>50</v>
      </c>
      <c r="H110" s="79" t="s">
        <v>151</v>
      </c>
      <c r="I110" s="80" t="s">
        <v>152</v>
      </c>
      <c r="J110" s="80" t="s">
        <v>51</v>
      </c>
      <c r="K110" s="382" t="s">
        <v>152</v>
      </c>
      <c r="L110" s="72">
        <v>94.999999999999986</v>
      </c>
      <c r="M110" s="74">
        <v>100</v>
      </c>
      <c r="N110" s="73">
        <v>13.333333333333334</v>
      </c>
      <c r="O110" s="73">
        <v>93</v>
      </c>
      <c r="P110" s="74">
        <v>100</v>
      </c>
      <c r="Q110" s="76">
        <v>100</v>
      </c>
    </row>
    <row r="111" spans="2:17" x14ac:dyDescent="0.3">
      <c r="B111" s="77" t="s">
        <v>8</v>
      </c>
      <c r="C111" s="77" t="s">
        <v>778</v>
      </c>
      <c r="D111" s="77" t="s">
        <v>869</v>
      </c>
      <c r="E111" s="77" t="s">
        <v>870</v>
      </c>
      <c r="F111" s="68" t="s">
        <v>351</v>
      </c>
      <c r="G111" s="78" t="s">
        <v>50</v>
      </c>
      <c r="H111" s="79" t="s">
        <v>151</v>
      </c>
      <c r="I111" s="80" t="s">
        <v>151</v>
      </c>
      <c r="J111" s="80" t="s">
        <v>6</v>
      </c>
      <c r="K111" s="382" t="s">
        <v>114</v>
      </c>
      <c r="L111" s="72">
        <v>100</v>
      </c>
      <c r="M111" s="74">
        <v>100</v>
      </c>
      <c r="N111" s="73">
        <v>100</v>
      </c>
      <c r="O111" s="73">
        <v>100</v>
      </c>
      <c r="P111" s="74">
        <v>100</v>
      </c>
      <c r="Q111" s="76">
        <v>100</v>
      </c>
    </row>
    <row r="112" spans="2:17" x14ac:dyDescent="0.3">
      <c r="B112" s="77" t="s">
        <v>8</v>
      </c>
      <c r="C112" s="77" t="s">
        <v>778</v>
      </c>
      <c r="D112" s="77" t="s">
        <v>871</v>
      </c>
      <c r="E112" s="77" t="s">
        <v>872</v>
      </c>
      <c r="F112" s="77" t="s">
        <v>351</v>
      </c>
      <c r="G112" s="78" t="s">
        <v>50</v>
      </c>
      <c r="H112" s="79" t="s">
        <v>151</v>
      </c>
      <c r="I112" s="80" t="s">
        <v>152</v>
      </c>
      <c r="J112" s="80" t="s">
        <v>52</v>
      </c>
      <c r="K112" s="382" t="s">
        <v>152</v>
      </c>
      <c r="L112" s="72">
        <v>100</v>
      </c>
      <c r="M112" s="74">
        <v>100</v>
      </c>
      <c r="N112" s="73">
        <v>14.285714285714285</v>
      </c>
      <c r="O112" s="73">
        <v>100</v>
      </c>
      <c r="P112" s="74">
        <v>100</v>
      </c>
      <c r="Q112" s="76">
        <v>100</v>
      </c>
    </row>
    <row r="113" spans="2:17" x14ac:dyDescent="0.3">
      <c r="B113" s="77" t="s">
        <v>8</v>
      </c>
      <c r="C113" s="77" t="s">
        <v>779</v>
      </c>
      <c r="D113" s="77" t="s">
        <v>877</v>
      </c>
      <c r="E113" s="77" t="s">
        <v>878</v>
      </c>
      <c r="F113" s="77" t="s">
        <v>351</v>
      </c>
      <c r="G113" s="78" t="s">
        <v>50</v>
      </c>
      <c r="H113" s="79" t="s">
        <v>151</v>
      </c>
      <c r="I113" s="80" t="s">
        <v>152</v>
      </c>
      <c r="J113" s="80" t="s">
        <v>454</v>
      </c>
      <c r="K113" s="382" t="s">
        <v>152</v>
      </c>
      <c r="L113" s="72">
        <v>50</v>
      </c>
      <c r="M113" s="74">
        <v>100</v>
      </c>
      <c r="N113" s="73">
        <v>0</v>
      </c>
      <c r="O113" s="73" t="s">
        <v>6</v>
      </c>
      <c r="P113" s="74">
        <v>100</v>
      </c>
      <c r="Q113" s="76" t="s">
        <v>6</v>
      </c>
    </row>
    <row r="114" spans="2:17" x14ac:dyDescent="0.3">
      <c r="B114" s="77" t="s">
        <v>8</v>
      </c>
      <c r="C114" s="77" t="s">
        <v>779</v>
      </c>
      <c r="D114" s="77" t="s">
        <v>879</v>
      </c>
      <c r="E114" s="77" t="s">
        <v>880</v>
      </c>
      <c r="F114" s="77" t="s">
        <v>351</v>
      </c>
      <c r="G114" s="78" t="s">
        <v>50</v>
      </c>
      <c r="H114" s="79" t="s">
        <v>152</v>
      </c>
      <c r="I114" s="80" t="s">
        <v>6</v>
      </c>
      <c r="J114" s="80" t="s">
        <v>6</v>
      </c>
      <c r="K114" s="382" t="s">
        <v>114</v>
      </c>
      <c r="L114" s="72" t="s">
        <v>6</v>
      </c>
      <c r="M114" s="74" t="s">
        <v>6</v>
      </c>
      <c r="N114" s="73" t="s">
        <v>6</v>
      </c>
      <c r="O114" s="73" t="s">
        <v>6</v>
      </c>
      <c r="P114" s="74" t="s">
        <v>6</v>
      </c>
      <c r="Q114" s="76" t="s">
        <v>6</v>
      </c>
    </row>
    <row r="115" spans="2:17" x14ac:dyDescent="0.3">
      <c r="B115" s="77" t="s">
        <v>8</v>
      </c>
      <c r="C115" s="77" t="s">
        <v>779</v>
      </c>
      <c r="D115" s="77" t="s">
        <v>881</v>
      </c>
      <c r="E115" s="77" t="s">
        <v>882</v>
      </c>
      <c r="F115" s="77" t="s">
        <v>351</v>
      </c>
      <c r="G115" s="78" t="s">
        <v>50</v>
      </c>
      <c r="H115" s="79" t="s">
        <v>151</v>
      </c>
      <c r="I115" s="80" t="s">
        <v>152</v>
      </c>
      <c r="J115" s="80" t="s">
        <v>51</v>
      </c>
      <c r="K115" s="382" t="s">
        <v>152</v>
      </c>
      <c r="L115" s="72">
        <v>100</v>
      </c>
      <c r="M115" s="74">
        <v>100</v>
      </c>
      <c r="N115" s="73">
        <v>43.809523809523803</v>
      </c>
      <c r="O115" s="73">
        <v>53</v>
      </c>
      <c r="P115" s="74">
        <v>93.333333333333329</v>
      </c>
      <c r="Q115" s="76">
        <v>64.285714285714292</v>
      </c>
    </row>
    <row r="116" spans="2:17" x14ac:dyDescent="0.3">
      <c r="B116" s="77" t="s">
        <v>8</v>
      </c>
      <c r="C116" s="77" t="s">
        <v>779</v>
      </c>
      <c r="D116" s="77" t="s">
        <v>883</v>
      </c>
      <c r="E116" s="77" t="s">
        <v>884</v>
      </c>
      <c r="F116" s="77" t="s">
        <v>351</v>
      </c>
      <c r="G116" s="78" t="s">
        <v>50</v>
      </c>
      <c r="H116" s="79" t="s">
        <v>151</v>
      </c>
      <c r="I116" s="80" t="s">
        <v>152</v>
      </c>
      <c r="J116" s="80" t="s">
        <v>52</v>
      </c>
      <c r="K116" s="382" t="s">
        <v>152</v>
      </c>
      <c r="L116" s="72">
        <v>100</v>
      </c>
      <c r="M116" s="74">
        <v>100</v>
      </c>
      <c r="N116" s="73">
        <v>23.80952380952381</v>
      </c>
      <c r="O116" s="73">
        <v>56</v>
      </c>
      <c r="P116" s="74">
        <v>100</v>
      </c>
      <c r="Q116" s="76" t="s">
        <v>6</v>
      </c>
    </row>
    <row r="117" spans="2:17" x14ac:dyDescent="0.3">
      <c r="B117" s="77" t="s">
        <v>8</v>
      </c>
      <c r="C117" s="77" t="s">
        <v>779</v>
      </c>
      <c r="D117" s="77" t="s">
        <v>885</v>
      </c>
      <c r="E117" s="77" t="s">
        <v>886</v>
      </c>
      <c r="F117" s="77" t="s">
        <v>351</v>
      </c>
      <c r="G117" s="78" t="s">
        <v>50</v>
      </c>
      <c r="H117" s="79" t="s">
        <v>151</v>
      </c>
      <c r="I117" s="80" t="s">
        <v>152</v>
      </c>
      <c r="J117" s="80" t="s">
        <v>51</v>
      </c>
      <c r="K117" s="382" t="s">
        <v>152</v>
      </c>
      <c r="L117" s="72">
        <v>100</v>
      </c>
      <c r="M117" s="74">
        <v>100</v>
      </c>
      <c r="N117" s="73">
        <v>28.571428571428577</v>
      </c>
      <c r="O117" s="73" t="s">
        <v>6</v>
      </c>
      <c r="P117" s="74">
        <v>100</v>
      </c>
      <c r="Q117" s="76" t="s">
        <v>6</v>
      </c>
    </row>
    <row r="118" spans="2:17" x14ac:dyDescent="0.3">
      <c r="B118" s="77" t="s">
        <v>8</v>
      </c>
      <c r="C118" s="77" t="s">
        <v>779</v>
      </c>
      <c r="D118" s="77" t="s">
        <v>887</v>
      </c>
      <c r="E118" s="77" t="s">
        <v>888</v>
      </c>
      <c r="F118" s="77" t="s">
        <v>351</v>
      </c>
      <c r="G118" s="78" t="s">
        <v>50</v>
      </c>
      <c r="H118" s="79" t="s">
        <v>152</v>
      </c>
      <c r="I118" s="80" t="s">
        <v>6</v>
      </c>
      <c r="J118" s="80" t="s">
        <v>6</v>
      </c>
      <c r="K118" s="382" t="s">
        <v>114</v>
      </c>
      <c r="L118" s="72" t="s">
        <v>6</v>
      </c>
      <c r="M118" s="74" t="s">
        <v>6</v>
      </c>
      <c r="N118" s="73" t="s">
        <v>6</v>
      </c>
      <c r="O118" s="73" t="s">
        <v>6</v>
      </c>
      <c r="P118" s="74" t="s">
        <v>6</v>
      </c>
      <c r="Q118" s="76" t="s">
        <v>6</v>
      </c>
    </row>
    <row r="119" spans="2:17" x14ac:dyDescent="0.3">
      <c r="B119" s="77" t="s">
        <v>8</v>
      </c>
      <c r="C119" s="77" t="s">
        <v>779</v>
      </c>
      <c r="D119" s="77" t="s">
        <v>889</v>
      </c>
      <c r="E119" s="77" t="s">
        <v>890</v>
      </c>
      <c r="F119" s="77" t="s">
        <v>344</v>
      </c>
      <c r="G119" s="78" t="s">
        <v>50</v>
      </c>
      <c r="H119" s="79" t="s">
        <v>151</v>
      </c>
      <c r="I119" s="80" t="s">
        <v>152</v>
      </c>
      <c r="J119" s="80" t="s">
        <v>52</v>
      </c>
      <c r="K119" s="382" t="s">
        <v>152</v>
      </c>
      <c r="L119" s="72">
        <v>100</v>
      </c>
      <c r="M119" s="74">
        <v>100</v>
      </c>
      <c r="N119" s="73" t="s">
        <v>6</v>
      </c>
      <c r="O119" s="73" t="s">
        <v>6</v>
      </c>
      <c r="P119" s="74" t="s">
        <v>6</v>
      </c>
      <c r="Q119" s="76" t="s">
        <v>6</v>
      </c>
    </row>
    <row r="120" spans="2:17" x14ac:dyDescent="0.3">
      <c r="B120" s="77" t="s">
        <v>8</v>
      </c>
      <c r="C120" s="77" t="s">
        <v>779</v>
      </c>
      <c r="D120" s="77" t="s">
        <v>891</v>
      </c>
      <c r="E120" s="77" t="s">
        <v>892</v>
      </c>
      <c r="F120" s="77" t="s">
        <v>351</v>
      </c>
      <c r="G120" s="78" t="s">
        <v>50</v>
      </c>
      <c r="H120" s="79" t="s">
        <v>151</v>
      </c>
      <c r="I120" s="80" t="s">
        <v>152</v>
      </c>
      <c r="J120" s="80" t="s">
        <v>52</v>
      </c>
      <c r="K120" s="382" t="s">
        <v>152</v>
      </c>
      <c r="L120" s="72">
        <v>100</v>
      </c>
      <c r="M120" s="74">
        <v>100</v>
      </c>
      <c r="N120" s="73">
        <v>28.571428571428569</v>
      </c>
      <c r="O120" s="73" t="s">
        <v>6</v>
      </c>
      <c r="P120" s="74" t="s">
        <v>6</v>
      </c>
      <c r="Q120" s="76" t="s">
        <v>6</v>
      </c>
    </row>
    <row r="121" spans="2:17" x14ac:dyDescent="0.3">
      <c r="B121" s="77" t="s">
        <v>8</v>
      </c>
      <c r="C121" s="77" t="s">
        <v>779</v>
      </c>
      <c r="D121" s="77" t="s">
        <v>893</v>
      </c>
      <c r="E121" s="77" t="s">
        <v>894</v>
      </c>
      <c r="F121" s="77" t="s">
        <v>351</v>
      </c>
      <c r="G121" s="78" t="s">
        <v>50</v>
      </c>
      <c r="H121" s="79" t="s">
        <v>151</v>
      </c>
      <c r="I121" s="80" t="s">
        <v>152</v>
      </c>
      <c r="J121" s="80" t="s">
        <v>454</v>
      </c>
      <c r="K121" s="382" t="s">
        <v>152</v>
      </c>
      <c r="L121" s="72">
        <v>100</v>
      </c>
      <c r="M121" s="74">
        <v>100</v>
      </c>
      <c r="N121" s="73">
        <v>28.571428571428569</v>
      </c>
      <c r="O121" s="73" t="s">
        <v>6</v>
      </c>
      <c r="P121" s="74" t="s">
        <v>6</v>
      </c>
      <c r="Q121" s="76" t="s">
        <v>6</v>
      </c>
    </row>
    <row r="122" spans="2:17" x14ac:dyDescent="0.3">
      <c r="B122" s="77" t="s">
        <v>9</v>
      </c>
      <c r="C122" s="77" t="s">
        <v>776</v>
      </c>
      <c r="D122" s="77" t="s">
        <v>815</v>
      </c>
      <c r="E122" s="77" t="s">
        <v>816</v>
      </c>
      <c r="F122" s="77" t="s">
        <v>351</v>
      </c>
      <c r="G122" s="78" t="s">
        <v>50</v>
      </c>
      <c r="H122" s="79" t="s">
        <v>151</v>
      </c>
      <c r="I122" s="80" t="s">
        <v>152</v>
      </c>
      <c r="J122" s="80" t="s">
        <v>454</v>
      </c>
      <c r="K122" s="382" t="s">
        <v>151</v>
      </c>
      <c r="L122" s="72">
        <v>100</v>
      </c>
      <c r="M122" s="74">
        <v>100</v>
      </c>
      <c r="N122" s="73">
        <v>71.428571428571431</v>
      </c>
      <c r="O122" s="73">
        <v>100</v>
      </c>
      <c r="P122" s="74">
        <v>100</v>
      </c>
      <c r="Q122" s="76">
        <v>100</v>
      </c>
    </row>
    <row r="123" spans="2:17" x14ac:dyDescent="0.3">
      <c r="B123" s="77" t="s">
        <v>9</v>
      </c>
      <c r="C123" s="77" t="s">
        <v>776</v>
      </c>
      <c r="D123" s="77" t="s">
        <v>817</v>
      </c>
      <c r="E123" s="77" t="s">
        <v>818</v>
      </c>
      <c r="F123" s="77" t="s">
        <v>351</v>
      </c>
      <c r="G123" s="78" t="s">
        <v>50</v>
      </c>
      <c r="H123" s="79" t="s">
        <v>151</v>
      </c>
      <c r="I123" s="80" t="s">
        <v>152</v>
      </c>
      <c r="J123" s="80" t="s">
        <v>454</v>
      </c>
      <c r="K123" s="382" t="s">
        <v>152</v>
      </c>
      <c r="L123" s="72">
        <v>100</v>
      </c>
      <c r="M123" s="74">
        <v>100</v>
      </c>
      <c r="N123" s="73">
        <v>71.428571428571431</v>
      </c>
      <c r="O123" s="73">
        <v>100</v>
      </c>
      <c r="P123" s="74">
        <v>100</v>
      </c>
      <c r="Q123" s="76">
        <v>100</v>
      </c>
    </row>
    <row r="124" spans="2:17" x14ac:dyDescent="0.3">
      <c r="B124" s="77" t="s">
        <v>9</v>
      </c>
      <c r="C124" s="77" t="s">
        <v>776</v>
      </c>
      <c r="D124" s="77" t="s">
        <v>819</v>
      </c>
      <c r="E124" s="77" t="s">
        <v>820</v>
      </c>
      <c r="F124" s="77" t="s">
        <v>351</v>
      </c>
      <c r="G124" s="78" t="s">
        <v>50</v>
      </c>
      <c r="H124" s="79" t="s">
        <v>151</v>
      </c>
      <c r="I124" s="80" t="s">
        <v>152</v>
      </c>
      <c r="J124" s="80" t="s">
        <v>454</v>
      </c>
      <c r="K124" s="382" t="s">
        <v>152</v>
      </c>
      <c r="L124" s="72">
        <v>100</v>
      </c>
      <c r="M124" s="74">
        <v>100</v>
      </c>
      <c r="N124" s="73">
        <v>71.428571428571431</v>
      </c>
      <c r="O124" s="73">
        <v>67</v>
      </c>
      <c r="P124" s="74">
        <v>100</v>
      </c>
      <c r="Q124" s="76">
        <v>100</v>
      </c>
    </row>
    <row r="125" spans="2:17" x14ac:dyDescent="0.3">
      <c r="B125" s="77" t="s">
        <v>9</v>
      </c>
      <c r="C125" s="77" t="s">
        <v>776</v>
      </c>
      <c r="D125" s="77" t="s">
        <v>821</v>
      </c>
      <c r="E125" s="77" t="s">
        <v>822</v>
      </c>
      <c r="F125" s="77" t="s">
        <v>351</v>
      </c>
      <c r="G125" s="78" t="s">
        <v>50</v>
      </c>
      <c r="H125" s="79" t="s">
        <v>151</v>
      </c>
      <c r="I125" s="80" t="s">
        <v>152</v>
      </c>
      <c r="J125" s="80" t="s">
        <v>454</v>
      </c>
      <c r="K125" s="382" t="s">
        <v>152</v>
      </c>
      <c r="L125" s="72">
        <v>100</v>
      </c>
      <c r="M125" s="74">
        <v>100</v>
      </c>
      <c r="N125" s="73">
        <v>71.428571428571431</v>
      </c>
      <c r="O125" s="73">
        <v>67</v>
      </c>
      <c r="P125" s="74">
        <v>100</v>
      </c>
      <c r="Q125" s="76">
        <v>100</v>
      </c>
    </row>
    <row r="126" spans="2:17" x14ac:dyDescent="0.3">
      <c r="B126" s="77" t="s">
        <v>9</v>
      </c>
      <c r="C126" s="77" t="s">
        <v>776</v>
      </c>
      <c r="D126" s="77" t="s">
        <v>823</v>
      </c>
      <c r="E126" s="77" t="s">
        <v>824</v>
      </c>
      <c r="F126" s="77" t="s">
        <v>351</v>
      </c>
      <c r="G126" s="78" t="s">
        <v>50</v>
      </c>
      <c r="H126" s="79" t="s">
        <v>151</v>
      </c>
      <c r="I126" s="80" t="s">
        <v>152</v>
      </c>
      <c r="J126" s="80" t="s">
        <v>454</v>
      </c>
      <c r="K126" s="382" t="s">
        <v>151</v>
      </c>
      <c r="L126" s="72">
        <v>100</v>
      </c>
      <c r="M126" s="74">
        <v>100</v>
      </c>
      <c r="N126" s="73">
        <v>71.428571428571431</v>
      </c>
      <c r="O126" s="73">
        <v>100</v>
      </c>
      <c r="P126" s="74">
        <v>100</v>
      </c>
      <c r="Q126" s="76">
        <v>100</v>
      </c>
    </row>
    <row r="127" spans="2:17" x14ac:dyDescent="0.3">
      <c r="B127" s="77" t="s">
        <v>9</v>
      </c>
      <c r="C127" s="77" t="s">
        <v>776</v>
      </c>
      <c r="D127" s="77" t="s">
        <v>825</v>
      </c>
      <c r="E127" s="77" t="s">
        <v>826</v>
      </c>
      <c r="F127" s="77" t="s">
        <v>351</v>
      </c>
      <c r="G127" s="78" t="s">
        <v>50</v>
      </c>
      <c r="H127" s="79" t="s">
        <v>151</v>
      </c>
      <c r="I127" s="80" t="s">
        <v>152</v>
      </c>
      <c r="J127" s="80" t="s">
        <v>454</v>
      </c>
      <c r="K127" s="382" t="s">
        <v>152</v>
      </c>
      <c r="L127" s="72">
        <v>100</v>
      </c>
      <c r="M127" s="74">
        <v>100</v>
      </c>
      <c r="N127" s="73">
        <v>71.428571428571431</v>
      </c>
      <c r="O127" s="73">
        <v>100</v>
      </c>
      <c r="P127" s="74">
        <v>100</v>
      </c>
      <c r="Q127" s="76">
        <v>100</v>
      </c>
    </row>
    <row r="128" spans="2:17" x14ac:dyDescent="0.3">
      <c r="B128" s="77" t="s">
        <v>9</v>
      </c>
      <c r="C128" s="77" t="s">
        <v>776</v>
      </c>
      <c r="D128" s="77" t="s">
        <v>827</v>
      </c>
      <c r="E128" s="77" t="s">
        <v>828</v>
      </c>
      <c r="F128" s="77" t="s">
        <v>351</v>
      </c>
      <c r="G128" s="78" t="s">
        <v>50</v>
      </c>
      <c r="H128" s="79" t="s">
        <v>151</v>
      </c>
      <c r="I128" s="80" t="s">
        <v>152</v>
      </c>
      <c r="J128" s="80" t="s">
        <v>454</v>
      </c>
      <c r="K128" s="382" t="s">
        <v>152</v>
      </c>
      <c r="L128" s="72">
        <v>100</v>
      </c>
      <c r="M128" s="74">
        <v>100</v>
      </c>
      <c r="N128" s="73">
        <v>71.428571428571431</v>
      </c>
      <c r="O128" s="73">
        <v>67</v>
      </c>
      <c r="P128" s="74">
        <v>100</v>
      </c>
      <c r="Q128" s="76">
        <v>100</v>
      </c>
    </row>
    <row r="129" spans="2:17" x14ac:dyDescent="0.3">
      <c r="B129" s="77" t="s">
        <v>9</v>
      </c>
      <c r="C129" s="77" t="s">
        <v>776</v>
      </c>
      <c r="D129" s="77" t="s">
        <v>829</v>
      </c>
      <c r="E129" s="77" t="s">
        <v>830</v>
      </c>
      <c r="F129" s="77" t="s">
        <v>351</v>
      </c>
      <c r="G129" s="78" t="s">
        <v>50</v>
      </c>
      <c r="H129" s="79" t="s">
        <v>151</v>
      </c>
      <c r="I129" s="80" t="s">
        <v>151</v>
      </c>
      <c r="J129" s="80" t="s">
        <v>454</v>
      </c>
      <c r="K129" s="382" t="s">
        <v>114</v>
      </c>
      <c r="L129" s="72">
        <v>100</v>
      </c>
      <c r="M129" s="74">
        <v>100</v>
      </c>
      <c r="N129" s="73">
        <v>100</v>
      </c>
      <c r="O129" s="73">
        <v>100</v>
      </c>
      <c r="P129" s="74">
        <v>100</v>
      </c>
      <c r="Q129" s="76">
        <v>100</v>
      </c>
    </row>
    <row r="130" spans="2:17" x14ac:dyDescent="0.3">
      <c r="B130" s="77" t="s">
        <v>9</v>
      </c>
      <c r="C130" s="77" t="s">
        <v>776</v>
      </c>
      <c r="D130" s="77" t="s">
        <v>831</v>
      </c>
      <c r="E130" s="77" t="s">
        <v>832</v>
      </c>
      <c r="F130" s="77" t="s">
        <v>351</v>
      </c>
      <c r="G130" s="78" t="s">
        <v>50</v>
      </c>
      <c r="H130" s="79" t="s">
        <v>151</v>
      </c>
      <c r="I130" s="80" t="s">
        <v>152</v>
      </c>
      <c r="J130" s="80" t="s">
        <v>454</v>
      </c>
      <c r="K130" s="382" t="s">
        <v>152</v>
      </c>
      <c r="L130" s="72">
        <v>100</v>
      </c>
      <c r="M130" s="74">
        <v>100</v>
      </c>
      <c r="N130" s="73">
        <v>71.428571428571431</v>
      </c>
      <c r="O130" s="73">
        <v>100</v>
      </c>
      <c r="P130" s="74">
        <v>100</v>
      </c>
      <c r="Q130" s="76">
        <v>100</v>
      </c>
    </row>
    <row r="131" spans="2:17" x14ac:dyDescent="0.3">
      <c r="B131" s="77" t="s">
        <v>9</v>
      </c>
      <c r="C131" s="77" t="s">
        <v>776</v>
      </c>
      <c r="D131" s="77" t="s">
        <v>833</v>
      </c>
      <c r="E131" s="77" t="s">
        <v>834</v>
      </c>
      <c r="F131" s="77" t="s">
        <v>351</v>
      </c>
      <c r="G131" s="78" t="s">
        <v>50</v>
      </c>
      <c r="H131" s="79" t="s">
        <v>151</v>
      </c>
      <c r="I131" s="80" t="s">
        <v>152</v>
      </c>
      <c r="J131" s="80" t="s">
        <v>454</v>
      </c>
      <c r="K131" s="382" t="s">
        <v>152</v>
      </c>
      <c r="L131" s="72">
        <v>100</v>
      </c>
      <c r="M131" s="74">
        <v>100</v>
      </c>
      <c r="N131" s="73">
        <v>71.428571428571431</v>
      </c>
      <c r="O131" s="73">
        <v>100</v>
      </c>
      <c r="P131" s="74">
        <v>100</v>
      </c>
      <c r="Q131" s="76">
        <v>100</v>
      </c>
    </row>
    <row r="132" spans="2:17" x14ac:dyDescent="0.3">
      <c r="B132" s="77" t="s">
        <v>9</v>
      </c>
      <c r="C132" s="77" t="s">
        <v>835</v>
      </c>
      <c r="D132" s="77" t="s">
        <v>836</v>
      </c>
      <c r="E132" s="77" t="s">
        <v>837</v>
      </c>
      <c r="F132" s="77" t="s">
        <v>344</v>
      </c>
      <c r="G132" s="78" t="s">
        <v>50</v>
      </c>
      <c r="H132" s="79" t="s">
        <v>151</v>
      </c>
      <c r="I132" s="80" t="s">
        <v>152</v>
      </c>
      <c r="J132" s="80" t="s">
        <v>454</v>
      </c>
      <c r="K132" s="382" t="s">
        <v>152</v>
      </c>
      <c r="L132" s="72">
        <v>50</v>
      </c>
      <c r="M132" s="74">
        <v>100</v>
      </c>
      <c r="N132" s="73" t="s">
        <v>6</v>
      </c>
      <c r="O132" s="73" t="s">
        <v>6</v>
      </c>
      <c r="P132" s="74" t="s">
        <v>6</v>
      </c>
      <c r="Q132" s="76" t="s">
        <v>6</v>
      </c>
    </row>
    <row r="133" spans="2:17" x14ac:dyDescent="0.3">
      <c r="B133" s="77" t="s">
        <v>9</v>
      </c>
      <c r="C133" s="77" t="s">
        <v>835</v>
      </c>
      <c r="D133" s="77" t="s">
        <v>838</v>
      </c>
      <c r="E133" s="77" t="s">
        <v>839</v>
      </c>
      <c r="F133" s="77" t="s">
        <v>344</v>
      </c>
      <c r="G133" s="78" t="s">
        <v>50</v>
      </c>
      <c r="H133" s="79" t="s">
        <v>151</v>
      </c>
      <c r="I133" s="80" t="s">
        <v>152</v>
      </c>
      <c r="J133" s="80" t="s">
        <v>454</v>
      </c>
      <c r="K133" s="382" t="s">
        <v>152</v>
      </c>
      <c r="L133" s="72">
        <v>50</v>
      </c>
      <c r="M133" s="74">
        <v>100</v>
      </c>
      <c r="N133" s="73" t="s">
        <v>6</v>
      </c>
      <c r="O133" s="73" t="s">
        <v>6</v>
      </c>
      <c r="P133" s="74" t="s">
        <v>6</v>
      </c>
      <c r="Q133" s="76" t="s">
        <v>6</v>
      </c>
    </row>
    <row r="134" spans="2:17" x14ac:dyDescent="0.3">
      <c r="B134" s="77" t="s">
        <v>9</v>
      </c>
      <c r="C134" s="77" t="s">
        <v>835</v>
      </c>
      <c r="D134" s="77" t="s">
        <v>840</v>
      </c>
      <c r="E134" s="77" t="s">
        <v>431</v>
      </c>
      <c r="F134" s="77" t="s">
        <v>351</v>
      </c>
      <c r="G134" s="78" t="s">
        <v>50</v>
      </c>
      <c r="H134" s="79" t="s">
        <v>151</v>
      </c>
      <c r="I134" s="80" t="s">
        <v>152</v>
      </c>
      <c r="J134" s="80" t="s">
        <v>454</v>
      </c>
      <c r="K134" s="382" t="s">
        <v>152</v>
      </c>
      <c r="L134" s="72">
        <v>50</v>
      </c>
      <c r="M134" s="74">
        <v>100</v>
      </c>
      <c r="N134" s="73">
        <v>25</v>
      </c>
      <c r="O134" s="73">
        <v>0</v>
      </c>
      <c r="P134" s="74">
        <v>0</v>
      </c>
      <c r="Q134" s="76" t="s">
        <v>6</v>
      </c>
    </row>
    <row r="135" spans="2:17" x14ac:dyDescent="0.3">
      <c r="B135" s="77" t="s">
        <v>9</v>
      </c>
      <c r="C135" s="77" t="s">
        <v>835</v>
      </c>
      <c r="D135" s="77" t="s">
        <v>841</v>
      </c>
      <c r="E135" s="77" t="s">
        <v>842</v>
      </c>
      <c r="F135" s="77" t="s">
        <v>351</v>
      </c>
      <c r="G135" s="78" t="s">
        <v>50</v>
      </c>
      <c r="H135" s="79" t="s">
        <v>151</v>
      </c>
      <c r="I135" s="80" t="s">
        <v>152</v>
      </c>
      <c r="J135" s="80" t="s">
        <v>51</v>
      </c>
      <c r="K135" s="382" t="s">
        <v>152</v>
      </c>
      <c r="L135" s="72">
        <v>50</v>
      </c>
      <c r="M135" s="74">
        <v>100</v>
      </c>
      <c r="N135" s="73">
        <v>25</v>
      </c>
      <c r="O135" s="73">
        <v>33</v>
      </c>
      <c r="P135" s="74" t="s">
        <v>6</v>
      </c>
      <c r="Q135" s="76">
        <v>0</v>
      </c>
    </row>
    <row r="136" spans="2:17" x14ac:dyDescent="0.3">
      <c r="B136" s="77" t="s">
        <v>9</v>
      </c>
      <c r="C136" s="77" t="s">
        <v>835</v>
      </c>
      <c r="D136" s="77" t="s">
        <v>843</v>
      </c>
      <c r="E136" s="77" t="s">
        <v>844</v>
      </c>
      <c r="F136" s="77" t="s">
        <v>351</v>
      </c>
      <c r="G136" s="78" t="s">
        <v>50</v>
      </c>
      <c r="H136" s="79" t="s">
        <v>151</v>
      </c>
      <c r="I136" s="80" t="s">
        <v>152</v>
      </c>
      <c r="J136" s="80" t="s">
        <v>51</v>
      </c>
      <c r="K136" s="382" t="s">
        <v>152</v>
      </c>
      <c r="L136" s="72">
        <v>25</v>
      </c>
      <c r="M136" s="74">
        <v>100</v>
      </c>
      <c r="N136" s="73">
        <v>16.666666666666664</v>
      </c>
      <c r="O136" s="73">
        <v>33</v>
      </c>
      <c r="P136" s="74" t="s">
        <v>6</v>
      </c>
      <c r="Q136" s="76">
        <v>0</v>
      </c>
    </row>
    <row r="137" spans="2:17" x14ac:dyDescent="0.3">
      <c r="B137" s="77" t="s">
        <v>9</v>
      </c>
      <c r="C137" s="77" t="s">
        <v>835</v>
      </c>
      <c r="D137" s="77" t="s">
        <v>845</v>
      </c>
      <c r="E137" s="77" t="s">
        <v>846</v>
      </c>
      <c r="F137" s="77" t="s">
        <v>351</v>
      </c>
      <c r="G137" s="78" t="s">
        <v>50</v>
      </c>
      <c r="H137" s="79" t="s">
        <v>151</v>
      </c>
      <c r="I137" s="80" t="s">
        <v>152</v>
      </c>
      <c r="J137" s="80" t="s">
        <v>454</v>
      </c>
      <c r="K137" s="382" t="s">
        <v>152</v>
      </c>
      <c r="L137" s="72">
        <v>0</v>
      </c>
      <c r="M137" s="74">
        <v>100</v>
      </c>
      <c r="N137" s="73">
        <v>0</v>
      </c>
      <c r="O137" s="73" t="s">
        <v>6</v>
      </c>
      <c r="P137" s="74" t="s">
        <v>6</v>
      </c>
      <c r="Q137" s="76" t="s">
        <v>6</v>
      </c>
    </row>
    <row r="138" spans="2:17" x14ac:dyDescent="0.3">
      <c r="B138" s="77" t="s">
        <v>9</v>
      </c>
      <c r="C138" s="77" t="s">
        <v>835</v>
      </c>
      <c r="D138" s="77" t="s">
        <v>847</v>
      </c>
      <c r="E138" s="77" t="s">
        <v>848</v>
      </c>
      <c r="F138" s="77" t="s">
        <v>351</v>
      </c>
      <c r="G138" s="78" t="s">
        <v>50</v>
      </c>
      <c r="H138" s="79" t="s">
        <v>151</v>
      </c>
      <c r="I138" s="80" t="s">
        <v>152</v>
      </c>
      <c r="J138" s="80" t="s">
        <v>454</v>
      </c>
      <c r="K138" s="382" t="s">
        <v>152</v>
      </c>
      <c r="L138" s="72">
        <v>100</v>
      </c>
      <c r="M138" s="74">
        <v>100</v>
      </c>
      <c r="N138" s="73">
        <v>0</v>
      </c>
      <c r="O138" s="73">
        <v>67</v>
      </c>
      <c r="P138" s="74" t="s">
        <v>6</v>
      </c>
      <c r="Q138" s="76">
        <v>100</v>
      </c>
    </row>
    <row r="139" spans="2:17" x14ac:dyDescent="0.3">
      <c r="B139" s="77" t="s">
        <v>9</v>
      </c>
      <c r="C139" s="77" t="s">
        <v>777</v>
      </c>
      <c r="D139" s="77" t="s">
        <v>849</v>
      </c>
      <c r="E139" s="77" t="s">
        <v>850</v>
      </c>
      <c r="F139" s="77" t="s">
        <v>344</v>
      </c>
      <c r="G139" s="78" t="s">
        <v>50</v>
      </c>
      <c r="H139" s="79" t="s">
        <v>151</v>
      </c>
      <c r="I139" s="80" t="s">
        <v>152</v>
      </c>
      <c r="J139" s="80" t="s">
        <v>51</v>
      </c>
      <c r="K139" s="382" t="s">
        <v>152</v>
      </c>
      <c r="L139" s="72">
        <v>25</v>
      </c>
      <c r="M139" s="74">
        <v>100</v>
      </c>
      <c r="N139" s="73" t="s">
        <v>6</v>
      </c>
      <c r="O139" s="73" t="s">
        <v>6</v>
      </c>
      <c r="P139" s="74" t="s">
        <v>6</v>
      </c>
      <c r="Q139" s="76" t="s">
        <v>6</v>
      </c>
    </row>
    <row r="140" spans="2:17" x14ac:dyDescent="0.3">
      <c r="B140" s="77" t="s">
        <v>9</v>
      </c>
      <c r="C140" s="77" t="s">
        <v>777</v>
      </c>
      <c r="D140" s="77" t="s">
        <v>851</v>
      </c>
      <c r="E140" s="77" t="s">
        <v>852</v>
      </c>
      <c r="F140" s="77" t="s">
        <v>344</v>
      </c>
      <c r="G140" s="78" t="s">
        <v>50</v>
      </c>
      <c r="H140" s="79" t="s">
        <v>151</v>
      </c>
      <c r="I140" s="80" t="s">
        <v>152</v>
      </c>
      <c r="J140" s="80" t="s">
        <v>51</v>
      </c>
      <c r="K140" s="382" t="s">
        <v>152</v>
      </c>
      <c r="L140" s="72">
        <v>40</v>
      </c>
      <c r="M140" s="74">
        <v>100</v>
      </c>
      <c r="N140" s="73" t="s">
        <v>6</v>
      </c>
      <c r="O140" s="73" t="s">
        <v>6</v>
      </c>
      <c r="P140" s="74" t="s">
        <v>6</v>
      </c>
      <c r="Q140" s="76" t="s">
        <v>6</v>
      </c>
    </row>
    <row r="141" spans="2:17" x14ac:dyDescent="0.3">
      <c r="B141" s="77" t="s">
        <v>9</v>
      </c>
      <c r="C141" s="77" t="s">
        <v>777</v>
      </c>
      <c r="D141" s="77" t="s">
        <v>853</v>
      </c>
      <c r="E141" s="77" t="s">
        <v>854</v>
      </c>
      <c r="F141" s="77" t="s">
        <v>351</v>
      </c>
      <c r="G141" s="78" t="s">
        <v>50</v>
      </c>
      <c r="H141" s="79" t="s">
        <v>151</v>
      </c>
      <c r="I141" s="80" t="s">
        <v>152</v>
      </c>
      <c r="J141" s="80" t="s">
        <v>51</v>
      </c>
      <c r="K141" s="382" t="s">
        <v>152</v>
      </c>
      <c r="L141" s="72">
        <v>50</v>
      </c>
      <c r="M141" s="74">
        <v>100</v>
      </c>
      <c r="N141" s="73">
        <v>0</v>
      </c>
      <c r="O141" s="73">
        <v>0</v>
      </c>
      <c r="P141" s="74">
        <v>0</v>
      </c>
      <c r="Q141" s="76" t="s">
        <v>6</v>
      </c>
    </row>
    <row r="142" spans="2:17" x14ac:dyDescent="0.3">
      <c r="B142" s="77" t="s">
        <v>9</v>
      </c>
      <c r="C142" s="77" t="s">
        <v>777</v>
      </c>
      <c r="D142" s="77" t="s">
        <v>855</v>
      </c>
      <c r="E142" s="77" t="s">
        <v>856</v>
      </c>
      <c r="F142" s="77" t="s">
        <v>351</v>
      </c>
      <c r="G142" s="78" t="s">
        <v>50</v>
      </c>
      <c r="H142" s="79" t="s">
        <v>151</v>
      </c>
      <c r="I142" s="80" t="s">
        <v>152</v>
      </c>
      <c r="J142" s="80" t="s">
        <v>51</v>
      </c>
      <c r="K142" s="382" t="s">
        <v>152</v>
      </c>
      <c r="L142" s="72">
        <v>50</v>
      </c>
      <c r="M142" s="74">
        <v>100</v>
      </c>
      <c r="N142" s="73">
        <v>0</v>
      </c>
      <c r="O142" s="73">
        <v>0</v>
      </c>
      <c r="P142" s="74">
        <v>0</v>
      </c>
      <c r="Q142" s="76" t="s">
        <v>6</v>
      </c>
    </row>
    <row r="143" spans="2:17" x14ac:dyDescent="0.3">
      <c r="B143" s="77" t="s">
        <v>9</v>
      </c>
      <c r="C143" s="77" t="s">
        <v>777</v>
      </c>
      <c r="D143" s="77" t="s">
        <v>857</v>
      </c>
      <c r="E143" s="77" t="s">
        <v>858</v>
      </c>
      <c r="F143" s="77" t="s">
        <v>344</v>
      </c>
      <c r="G143" s="78" t="s">
        <v>50</v>
      </c>
      <c r="H143" s="79" t="s">
        <v>151</v>
      </c>
      <c r="I143" s="80" t="s">
        <v>152</v>
      </c>
      <c r="J143" s="80" t="s">
        <v>454</v>
      </c>
      <c r="K143" s="382" t="s">
        <v>152</v>
      </c>
      <c r="L143" s="72">
        <v>100</v>
      </c>
      <c r="M143" s="74">
        <v>100</v>
      </c>
      <c r="N143" s="73" t="s">
        <v>6</v>
      </c>
      <c r="O143" s="73" t="s">
        <v>6</v>
      </c>
      <c r="P143" s="74" t="s">
        <v>6</v>
      </c>
      <c r="Q143" s="76" t="s">
        <v>6</v>
      </c>
    </row>
    <row r="144" spans="2:17" x14ac:dyDescent="0.3">
      <c r="B144" s="77" t="s">
        <v>9</v>
      </c>
      <c r="C144" s="77" t="s">
        <v>777</v>
      </c>
      <c r="D144" s="77" t="s">
        <v>859</v>
      </c>
      <c r="E144" s="77" t="s">
        <v>860</v>
      </c>
      <c r="F144" s="77" t="s">
        <v>351</v>
      </c>
      <c r="G144" s="78" t="s">
        <v>50</v>
      </c>
      <c r="H144" s="79" t="s">
        <v>151</v>
      </c>
      <c r="I144" s="80" t="s">
        <v>152</v>
      </c>
      <c r="J144" s="80" t="s">
        <v>51</v>
      </c>
      <c r="K144" s="382" t="s">
        <v>152</v>
      </c>
      <c r="L144" s="72">
        <v>25</v>
      </c>
      <c r="M144" s="74">
        <v>100</v>
      </c>
      <c r="N144" s="73">
        <v>0</v>
      </c>
      <c r="O144" s="73">
        <v>0</v>
      </c>
      <c r="P144" s="74">
        <v>0</v>
      </c>
      <c r="Q144" s="76" t="s">
        <v>6</v>
      </c>
    </row>
    <row r="145" spans="2:17" x14ac:dyDescent="0.3">
      <c r="B145" s="77" t="s">
        <v>9</v>
      </c>
      <c r="C145" s="77" t="s">
        <v>778</v>
      </c>
      <c r="D145" s="77" t="s">
        <v>861</v>
      </c>
      <c r="E145" s="77" t="s">
        <v>862</v>
      </c>
      <c r="F145" s="77" t="s">
        <v>344</v>
      </c>
      <c r="G145" s="78" t="s">
        <v>50</v>
      </c>
      <c r="H145" s="79" t="s">
        <v>151</v>
      </c>
      <c r="I145" s="80" t="s">
        <v>152</v>
      </c>
      <c r="J145" s="80" t="s">
        <v>51</v>
      </c>
      <c r="K145" s="382" t="s">
        <v>152</v>
      </c>
      <c r="L145" s="72">
        <v>100</v>
      </c>
      <c r="M145" s="74">
        <v>80</v>
      </c>
      <c r="N145" s="73" t="s">
        <v>6</v>
      </c>
      <c r="O145" s="73" t="s">
        <v>6</v>
      </c>
      <c r="P145" s="74" t="s">
        <v>6</v>
      </c>
      <c r="Q145" s="76" t="s">
        <v>6</v>
      </c>
    </row>
    <row r="146" spans="2:17" x14ac:dyDescent="0.3">
      <c r="B146" s="77" t="s">
        <v>9</v>
      </c>
      <c r="C146" s="77" t="s">
        <v>778</v>
      </c>
      <c r="D146" s="77" t="s">
        <v>863</v>
      </c>
      <c r="E146" s="77" t="s">
        <v>864</v>
      </c>
      <c r="F146" s="77" t="s">
        <v>351</v>
      </c>
      <c r="G146" s="78" t="s">
        <v>50</v>
      </c>
      <c r="H146" s="79" t="s">
        <v>151</v>
      </c>
      <c r="I146" s="80" t="s">
        <v>152</v>
      </c>
      <c r="J146" s="80" t="s">
        <v>454</v>
      </c>
      <c r="K146" s="382" t="s">
        <v>152</v>
      </c>
      <c r="L146" s="72">
        <v>100</v>
      </c>
      <c r="M146" s="74">
        <v>100</v>
      </c>
      <c r="N146" s="73">
        <v>42.857142857142854</v>
      </c>
      <c r="O146" s="73">
        <v>100</v>
      </c>
      <c r="P146" s="74">
        <v>100</v>
      </c>
      <c r="Q146" s="76">
        <v>100</v>
      </c>
    </row>
    <row r="147" spans="2:17" x14ac:dyDescent="0.3">
      <c r="B147" s="77" t="s">
        <v>9</v>
      </c>
      <c r="C147" s="77" t="s">
        <v>778</v>
      </c>
      <c r="D147" s="77" t="s">
        <v>865</v>
      </c>
      <c r="E147" s="77" t="s">
        <v>866</v>
      </c>
      <c r="F147" s="77" t="s">
        <v>351</v>
      </c>
      <c r="G147" s="78" t="s">
        <v>50</v>
      </c>
      <c r="H147" s="79" t="s">
        <v>151</v>
      </c>
      <c r="I147" s="80" t="s">
        <v>151</v>
      </c>
      <c r="J147" s="80" t="s">
        <v>454</v>
      </c>
      <c r="K147" s="382" t="s">
        <v>114</v>
      </c>
      <c r="L147" s="72">
        <v>100</v>
      </c>
      <c r="M147" s="74">
        <v>100</v>
      </c>
      <c r="N147" s="73">
        <v>100</v>
      </c>
      <c r="O147" s="73">
        <v>100</v>
      </c>
      <c r="P147" s="74">
        <v>100</v>
      </c>
      <c r="Q147" s="76">
        <v>100</v>
      </c>
    </row>
    <row r="148" spans="2:17" x14ac:dyDescent="0.3">
      <c r="B148" s="77" t="s">
        <v>9</v>
      </c>
      <c r="C148" s="77" t="s">
        <v>778</v>
      </c>
      <c r="D148" s="77" t="s">
        <v>867</v>
      </c>
      <c r="E148" s="77" t="s">
        <v>868</v>
      </c>
      <c r="F148" s="77" t="s">
        <v>351</v>
      </c>
      <c r="G148" s="78" t="s">
        <v>50</v>
      </c>
      <c r="H148" s="79" t="s">
        <v>151</v>
      </c>
      <c r="I148" s="80" t="s">
        <v>152</v>
      </c>
      <c r="J148" s="80" t="s">
        <v>454</v>
      </c>
      <c r="K148" s="382" t="s">
        <v>152</v>
      </c>
      <c r="L148" s="72">
        <v>100</v>
      </c>
      <c r="M148" s="74">
        <v>100</v>
      </c>
      <c r="N148" s="73">
        <v>42.857142857142854</v>
      </c>
      <c r="O148" s="73">
        <v>100</v>
      </c>
      <c r="P148" s="74">
        <v>100</v>
      </c>
      <c r="Q148" s="76">
        <v>100</v>
      </c>
    </row>
    <row r="149" spans="2:17" x14ac:dyDescent="0.3">
      <c r="B149" s="77" t="s">
        <v>9</v>
      </c>
      <c r="C149" s="77" t="s">
        <v>778</v>
      </c>
      <c r="D149" s="77" t="s">
        <v>869</v>
      </c>
      <c r="E149" s="77" t="s">
        <v>870</v>
      </c>
      <c r="F149" s="77" t="s">
        <v>351</v>
      </c>
      <c r="G149" s="78" t="s">
        <v>50</v>
      </c>
      <c r="H149" s="79" t="s">
        <v>151</v>
      </c>
      <c r="I149" s="80" t="s">
        <v>151</v>
      </c>
      <c r="J149" s="80" t="s">
        <v>454</v>
      </c>
      <c r="K149" s="382" t="s">
        <v>114</v>
      </c>
      <c r="L149" s="72">
        <v>100</v>
      </c>
      <c r="M149" s="74">
        <v>100</v>
      </c>
      <c r="N149" s="73">
        <v>100</v>
      </c>
      <c r="O149" s="73">
        <v>100</v>
      </c>
      <c r="P149" s="74">
        <v>100</v>
      </c>
      <c r="Q149" s="76">
        <v>100</v>
      </c>
    </row>
    <row r="150" spans="2:17" x14ac:dyDescent="0.3">
      <c r="B150" s="77" t="s">
        <v>9</v>
      </c>
      <c r="C150" s="77" t="s">
        <v>778</v>
      </c>
      <c r="D150" s="77" t="s">
        <v>871</v>
      </c>
      <c r="E150" s="77" t="s">
        <v>872</v>
      </c>
      <c r="F150" s="77" t="s">
        <v>351</v>
      </c>
      <c r="G150" s="78" t="s">
        <v>50</v>
      </c>
      <c r="H150" s="79" t="s">
        <v>151</v>
      </c>
      <c r="I150" s="80" t="s">
        <v>152</v>
      </c>
      <c r="J150" s="80" t="s">
        <v>454</v>
      </c>
      <c r="K150" s="382" t="s">
        <v>152</v>
      </c>
      <c r="L150" s="72">
        <v>100</v>
      </c>
      <c r="M150" s="74">
        <v>100</v>
      </c>
      <c r="N150" s="73">
        <v>42.857142857142854</v>
      </c>
      <c r="O150" s="73">
        <v>100</v>
      </c>
      <c r="P150" s="74">
        <v>100</v>
      </c>
      <c r="Q150" s="76">
        <v>100</v>
      </c>
    </row>
    <row r="151" spans="2:17" x14ac:dyDescent="0.3">
      <c r="B151" s="77" t="s">
        <v>9</v>
      </c>
      <c r="C151" s="77" t="s">
        <v>779</v>
      </c>
      <c r="D151" s="77" t="s">
        <v>877</v>
      </c>
      <c r="E151" s="77" t="s">
        <v>878</v>
      </c>
      <c r="F151" s="77" t="s">
        <v>351</v>
      </c>
      <c r="G151" s="78" t="s">
        <v>50</v>
      </c>
      <c r="H151" s="79" t="s">
        <v>151</v>
      </c>
      <c r="I151" s="80" t="s">
        <v>152</v>
      </c>
      <c r="J151" s="80" t="s">
        <v>454</v>
      </c>
      <c r="K151" s="382" t="s">
        <v>152</v>
      </c>
      <c r="L151" s="72">
        <v>100</v>
      </c>
      <c r="M151" s="74">
        <v>100</v>
      </c>
      <c r="N151" s="73">
        <v>28.571428571428569</v>
      </c>
      <c r="O151" s="73">
        <v>67</v>
      </c>
      <c r="P151" s="74" t="s">
        <v>6</v>
      </c>
      <c r="Q151" s="76">
        <v>100</v>
      </c>
    </row>
    <row r="152" spans="2:17" x14ac:dyDescent="0.3">
      <c r="B152" s="77" t="s">
        <v>9</v>
      </c>
      <c r="C152" s="77" t="s">
        <v>779</v>
      </c>
      <c r="D152" s="77" t="s">
        <v>879</v>
      </c>
      <c r="E152" s="77" t="s">
        <v>880</v>
      </c>
      <c r="F152" s="77" t="s">
        <v>351</v>
      </c>
      <c r="G152" s="78" t="s">
        <v>50</v>
      </c>
      <c r="H152" s="79" t="s">
        <v>152</v>
      </c>
      <c r="I152" s="80" t="s">
        <v>6</v>
      </c>
      <c r="J152" s="80" t="s">
        <v>6</v>
      </c>
      <c r="K152" s="382" t="s">
        <v>114</v>
      </c>
      <c r="L152" s="72" t="s">
        <v>6</v>
      </c>
      <c r="M152" s="74" t="s">
        <v>6</v>
      </c>
      <c r="N152" s="73" t="s">
        <v>6</v>
      </c>
      <c r="O152" s="73" t="s">
        <v>6</v>
      </c>
      <c r="P152" s="74" t="s">
        <v>6</v>
      </c>
      <c r="Q152" s="76" t="s">
        <v>6</v>
      </c>
    </row>
    <row r="153" spans="2:17" x14ac:dyDescent="0.3">
      <c r="B153" s="77" t="s">
        <v>9</v>
      </c>
      <c r="C153" s="77" t="s">
        <v>779</v>
      </c>
      <c r="D153" s="77" t="s">
        <v>881</v>
      </c>
      <c r="E153" s="77" t="s">
        <v>882</v>
      </c>
      <c r="F153" s="77" t="s">
        <v>351</v>
      </c>
      <c r="G153" s="78" t="s">
        <v>50</v>
      </c>
      <c r="H153" s="79" t="s">
        <v>151</v>
      </c>
      <c r="I153" s="80" t="s">
        <v>152</v>
      </c>
      <c r="J153" s="80" t="s">
        <v>51</v>
      </c>
      <c r="K153" s="382" t="s">
        <v>152</v>
      </c>
      <c r="L153" s="72">
        <v>60.714285714285722</v>
      </c>
      <c r="M153" s="74">
        <v>100</v>
      </c>
      <c r="N153" s="73">
        <v>33.673469387755098</v>
      </c>
      <c r="O153" s="73">
        <v>7</v>
      </c>
      <c r="P153" s="74">
        <v>21.428571428571427</v>
      </c>
      <c r="Q153" s="76">
        <v>0</v>
      </c>
    </row>
    <row r="154" spans="2:17" x14ac:dyDescent="0.3">
      <c r="B154" s="77" t="s">
        <v>9</v>
      </c>
      <c r="C154" s="77" t="s">
        <v>779</v>
      </c>
      <c r="D154" s="77" t="s">
        <v>883</v>
      </c>
      <c r="E154" s="77" t="s">
        <v>884</v>
      </c>
      <c r="F154" s="77" t="s">
        <v>351</v>
      </c>
      <c r="G154" s="78" t="s">
        <v>50</v>
      </c>
      <c r="H154" s="79" t="s">
        <v>151</v>
      </c>
      <c r="I154" s="80" t="s">
        <v>152</v>
      </c>
      <c r="J154" s="80" t="s">
        <v>454</v>
      </c>
      <c r="K154" s="382" t="s">
        <v>152</v>
      </c>
      <c r="L154" s="72">
        <v>100</v>
      </c>
      <c r="M154" s="74">
        <v>100</v>
      </c>
      <c r="N154" s="73">
        <v>57.142857142857139</v>
      </c>
      <c r="O154" s="73">
        <v>100</v>
      </c>
      <c r="P154" s="74">
        <v>100</v>
      </c>
      <c r="Q154" s="76">
        <v>100</v>
      </c>
    </row>
    <row r="155" spans="2:17" x14ac:dyDescent="0.3">
      <c r="B155" s="77" t="s">
        <v>9</v>
      </c>
      <c r="C155" s="77" t="s">
        <v>779</v>
      </c>
      <c r="D155" s="77" t="s">
        <v>885</v>
      </c>
      <c r="E155" s="77" t="s">
        <v>886</v>
      </c>
      <c r="F155" s="77" t="s">
        <v>351</v>
      </c>
      <c r="G155" s="78" t="s">
        <v>50</v>
      </c>
      <c r="H155" s="79" t="s">
        <v>151</v>
      </c>
      <c r="I155" s="80" t="s">
        <v>152</v>
      </c>
      <c r="J155" s="80" t="s">
        <v>454</v>
      </c>
      <c r="K155" s="382" t="s">
        <v>152</v>
      </c>
      <c r="L155" s="72">
        <v>100</v>
      </c>
      <c r="M155" s="74">
        <v>100</v>
      </c>
      <c r="N155" s="73">
        <v>42.857142857142854</v>
      </c>
      <c r="O155" s="73" t="s">
        <v>6</v>
      </c>
      <c r="P155" s="74" t="s">
        <v>6</v>
      </c>
      <c r="Q155" s="76">
        <v>0</v>
      </c>
    </row>
    <row r="156" spans="2:17" x14ac:dyDescent="0.3">
      <c r="B156" s="77" t="s">
        <v>9</v>
      </c>
      <c r="C156" s="77" t="s">
        <v>779</v>
      </c>
      <c r="D156" s="77" t="s">
        <v>887</v>
      </c>
      <c r="E156" s="77" t="s">
        <v>888</v>
      </c>
      <c r="F156" s="77" t="s">
        <v>351</v>
      </c>
      <c r="G156" s="78" t="s">
        <v>50</v>
      </c>
      <c r="H156" s="79" t="s">
        <v>152</v>
      </c>
      <c r="I156" s="80" t="s">
        <v>6</v>
      </c>
      <c r="J156" s="80" t="s">
        <v>6</v>
      </c>
      <c r="K156" s="382" t="s">
        <v>152</v>
      </c>
      <c r="L156" s="72" t="s">
        <v>6</v>
      </c>
      <c r="M156" s="74" t="s">
        <v>6</v>
      </c>
      <c r="N156" s="73" t="s">
        <v>6</v>
      </c>
      <c r="O156" s="73" t="s">
        <v>6</v>
      </c>
      <c r="P156" s="74" t="s">
        <v>6</v>
      </c>
      <c r="Q156" s="76" t="s">
        <v>6</v>
      </c>
    </row>
    <row r="157" spans="2:17" x14ac:dyDescent="0.3">
      <c r="B157" s="77" t="s">
        <v>9</v>
      </c>
      <c r="C157" s="77" t="s">
        <v>779</v>
      </c>
      <c r="D157" s="77" t="s">
        <v>889</v>
      </c>
      <c r="E157" s="77" t="s">
        <v>890</v>
      </c>
      <c r="F157" s="77" t="s">
        <v>344</v>
      </c>
      <c r="G157" s="78" t="s">
        <v>50</v>
      </c>
      <c r="H157" s="79" t="s">
        <v>151</v>
      </c>
      <c r="I157" s="80" t="s">
        <v>152</v>
      </c>
      <c r="J157" s="80" t="s">
        <v>454</v>
      </c>
      <c r="K157" s="382" t="s">
        <v>152</v>
      </c>
      <c r="L157" s="72">
        <v>100</v>
      </c>
      <c r="M157" s="74">
        <v>100</v>
      </c>
      <c r="N157" s="73" t="s">
        <v>6</v>
      </c>
      <c r="O157" s="73" t="s">
        <v>6</v>
      </c>
      <c r="P157" s="74" t="s">
        <v>6</v>
      </c>
      <c r="Q157" s="76" t="s">
        <v>6</v>
      </c>
    </row>
    <row r="158" spans="2:17" x14ac:dyDescent="0.3">
      <c r="B158" s="77" t="s">
        <v>9</v>
      </c>
      <c r="C158" s="77" t="s">
        <v>779</v>
      </c>
      <c r="D158" s="77" t="s">
        <v>891</v>
      </c>
      <c r="E158" s="77" t="s">
        <v>892</v>
      </c>
      <c r="F158" s="77" t="s">
        <v>351</v>
      </c>
      <c r="G158" s="78" t="s">
        <v>50</v>
      </c>
      <c r="H158" s="79" t="s">
        <v>151</v>
      </c>
      <c r="I158" s="80" t="s">
        <v>152</v>
      </c>
      <c r="J158" s="80" t="s">
        <v>454</v>
      </c>
      <c r="K158" s="382" t="s">
        <v>152</v>
      </c>
      <c r="L158" s="72">
        <v>100</v>
      </c>
      <c r="M158" s="74">
        <v>100</v>
      </c>
      <c r="N158" s="73">
        <v>57.142857142857139</v>
      </c>
      <c r="O158" s="73">
        <v>0</v>
      </c>
      <c r="P158" s="74">
        <v>100</v>
      </c>
      <c r="Q158" s="76">
        <v>0</v>
      </c>
    </row>
    <row r="159" spans="2:17" x14ac:dyDescent="0.3">
      <c r="B159" s="77" t="s">
        <v>9</v>
      </c>
      <c r="C159" s="77" t="s">
        <v>779</v>
      </c>
      <c r="D159" s="77" t="s">
        <v>893</v>
      </c>
      <c r="E159" s="77" t="s">
        <v>894</v>
      </c>
      <c r="F159" s="77" t="s">
        <v>351</v>
      </c>
      <c r="G159" s="78" t="s">
        <v>50</v>
      </c>
      <c r="H159" s="79" t="s">
        <v>151</v>
      </c>
      <c r="I159" s="80" t="s">
        <v>152</v>
      </c>
      <c r="J159" s="80" t="s">
        <v>454</v>
      </c>
      <c r="K159" s="382" t="s">
        <v>152</v>
      </c>
      <c r="L159" s="72">
        <v>100</v>
      </c>
      <c r="M159" s="74">
        <v>100</v>
      </c>
      <c r="N159" s="73">
        <v>14.285714285714285</v>
      </c>
      <c r="O159" s="73" t="s">
        <v>6</v>
      </c>
      <c r="P159" s="74">
        <v>100</v>
      </c>
      <c r="Q159" s="76">
        <v>0</v>
      </c>
    </row>
    <row r="160" spans="2:17" x14ac:dyDescent="0.3">
      <c r="B160" s="77" t="s">
        <v>10</v>
      </c>
      <c r="C160" s="77" t="s">
        <v>776</v>
      </c>
      <c r="D160" s="77" t="s">
        <v>815</v>
      </c>
      <c r="E160" s="77" t="s">
        <v>816</v>
      </c>
      <c r="F160" s="77" t="s">
        <v>351</v>
      </c>
      <c r="G160" s="78" t="s">
        <v>50</v>
      </c>
      <c r="H160" s="79" t="s">
        <v>151</v>
      </c>
      <c r="I160" s="80" t="s">
        <v>152</v>
      </c>
      <c r="J160" s="80" t="s">
        <v>52</v>
      </c>
      <c r="K160" s="382" t="s">
        <v>152</v>
      </c>
      <c r="L160" s="72">
        <v>100</v>
      </c>
      <c r="M160" s="74">
        <v>96.15384615384616</v>
      </c>
      <c r="N160" s="73">
        <v>40.109890109890109</v>
      </c>
      <c r="O160" s="73">
        <v>27</v>
      </c>
      <c r="P160" s="74">
        <v>33.333333333333336</v>
      </c>
      <c r="Q160" s="76" t="s">
        <v>6</v>
      </c>
    </row>
    <row r="161" spans="2:17" x14ac:dyDescent="0.3">
      <c r="B161" s="77" t="s">
        <v>10</v>
      </c>
      <c r="C161" s="77" t="s">
        <v>776</v>
      </c>
      <c r="D161" s="77" t="s">
        <v>817</v>
      </c>
      <c r="E161" s="77" t="s">
        <v>818</v>
      </c>
      <c r="F161" s="77" t="s">
        <v>351</v>
      </c>
      <c r="G161" s="78" t="s">
        <v>50</v>
      </c>
      <c r="H161" s="79" t="s">
        <v>151</v>
      </c>
      <c r="I161" s="80" t="s">
        <v>152</v>
      </c>
      <c r="J161" s="80" t="s">
        <v>52</v>
      </c>
      <c r="K161" s="382" t="s">
        <v>152</v>
      </c>
      <c r="L161" s="72">
        <v>59.615384615384613</v>
      </c>
      <c r="M161" s="74">
        <v>100</v>
      </c>
      <c r="N161" s="73">
        <v>3.296703296703297</v>
      </c>
      <c r="O161" s="73">
        <v>9</v>
      </c>
      <c r="P161" s="74" t="s">
        <v>6</v>
      </c>
      <c r="Q161" s="76" t="s">
        <v>6</v>
      </c>
    </row>
    <row r="162" spans="2:17" x14ac:dyDescent="0.3">
      <c r="B162" s="77" t="s">
        <v>10</v>
      </c>
      <c r="C162" s="77" t="s">
        <v>776</v>
      </c>
      <c r="D162" s="77" t="s">
        <v>819</v>
      </c>
      <c r="E162" s="77" t="s">
        <v>820</v>
      </c>
      <c r="F162" s="77" t="s">
        <v>351</v>
      </c>
      <c r="G162" s="78" t="s">
        <v>50</v>
      </c>
      <c r="H162" s="79" t="s">
        <v>151</v>
      </c>
      <c r="I162" s="80" t="s">
        <v>152</v>
      </c>
      <c r="J162" s="80" t="s">
        <v>52</v>
      </c>
      <c r="K162" s="382" t="s">
        <v>152</v>
      </c>
      <c r="L162" s="72">
        <v>85.57692307692308</v>
      </c>
      <c r="M162" s="74">
        <v>96.15384615384616</v>
      </c>
      <c r="N162" s="73">
        <v>42.857142857142854</v>
      </c>
      <c r="O162" s="73">
        <v>21</v>
      </c>
      <c r="P162" s="74">
        <v>33.333333333333336</v>
      </c>
      <c r="Q162" s="76">
        <v>0</v>
      </c>
    </row>
    <row r="163" spans="2:17" x14ac:dyDescent="0.3">
      <c r="B163" s="77" t="s">
        <v>10</v>
      </c>
      <c r="C163" s="77" t="s">
        <v>776</v>
      </c>
      <c r="D163" s="77" t="s">
        <v>821</v>
      </c>
      <c r="E163" s="77" t="s">
        <v>822</v>
      </c>
      <c r="F163" s="77" t="s">
        <v>351</v>
      </c>
      <c r="G163" s="78" t="s">
        <v>50</v>
      </c>
      <c r="H163" s="79" t="s">
        <v>151</v>
      </c>
      <c r="I163" s="80" t="s">
        <v>151</v>
      </c>
      <c r="J163" s="80" t="s">
        <v>6</v>
      </c>
      <c r="K163" s="382" t="s">
        <v>114</v>
      </c>
      <c r="L163" s="72">
        <v>100</v>
      </c>
      <c r="M163" s="74">
        <v>100</v>
      </c>
      <c r="N163" s="73">
        <v>100</v>
      </c>
      <c r="O163" s="73">
        <v>100</v>
      </c>
      <c r="P163" s="74">
        <v>100</v>
      </c>
      <c r="Q163" s="76">
        <v>100</v>
      </c>
    </row>
    <row r="164" spans="2:17" x14ac:dyDescent="0.3">
      <c r="B164" s="77" t="s">
        <v>10</v>
      </c>
      <c r="C164" s="77" t="s">
        <v>776</v>
      </c>
      <c r="D164" s="77" t="s">
        <v>823</v>
      </c>
      <c r="E164" s="77" t="s">
        <v>824</v>
      </c>
      <c r="F164" s="77" t="s">
        <v>351</v>
      </c>
      <c r="G164" s="78" t="s">
        <v>50</v>
      </c>
      <c r="H164" s="79" t="s">
        <v>151</v>
      </c>
      <c r="I164" s="80" t="s">
        <v>152</v>
      </c>
      <c r="J164" s="80" t="s">
        <v>454</v>
      </c>
      <c r="K164" s="382" t="s">
        <v>152</v>
      </c>
      <c r="L164" s="72">
        <v>100</v>
      </c>
      <c r="M164" s="74">
        <v>100</v>
      </c>
      <c r="N164" s="73">
        <v>100</v>
      </c>
      <c r="O164" s="73">
        <v>100</v>
      </c>
      <c r="P164" s="74">
        <v>100</v>
      </c>
      <c r="Q164" s="76">
        <v>100</v>
      </c>
    </row>
    <row r="165" spans="2:17" x14ac:dyDescent="0.3">
      <c r="B165" s="77" t="s">
        <v>10</v>
      </c>
      <c r="C165" s="77" t="s">
        <v>776</v>
      </c>
      <c r="D165" s="77" t="s">
        <v>825</v>
      </c>
      <c r="E165" s="77" t="s">
        <v>826</v>
      </c>
      <c r="F165" s="77" t="s">
        <v>351</v>
      </c>
      <c r="G165" s="78" t="s">
        <v>50</v>
      </c>
      <c r="H165" s="79" t="s">
        <v>151</v>
      </c>
      <c r="I165" s="80" t="s">
        <v>152</v>
      </c>
      <c r="J165" s="80" t="s">
        <v>454</v>
      </c>
      <c r="K165" s="382" t="s">
        <v>152</v>
      </c>
      <c r="L165" s="72">
        <v>100</v>
      </c>
      <c r="M165" s="74">
        <v>100</v>
      </c>
      <c r="N165" s="73">
        <v>100</v>
      </c>
      <c r="O165" s="73">
        <v>100</v>
      </c>
      <c r="P165" s="74">
        <v>100</v>
      </c>
      <c r="Q165" s="76">
        <v>100</v>
      </c>
    </row>
    <row r="166" spans="2:17" x14ac:dyDescent="0.3">
      <c r="B166" s="77" t="s">
        <v>10</v>
      </c>
      <c r="C166" s="77" t="s">
        <v>776</v>
      </c>
      <c r="D166" s="77" t="s">
        <v>827</v>
      </c>
      <c r="E166" s="77" t="s">
        <v>828</v>
      </c>
      <c r="F166" s="77" t="s">
        <v>351</v>
      </c>
      <c r="G166" s="78" t="s">
        <v>50</v>
      </c>
      <c r="H166" s="79" t="s">
        <v>151</v>
      </c>
      <c r="I166" s="80" t="s">
        <v>152</v>
      </c>
      <c r="J166" s="80" t="s">
        <v>454</v>
      </c>
      <c r="K166" s="382" t="s">
        <v>152</v>
      </c>
      <c r="L166" s="72">
        <v>50</v>
      </c>
      <c r="M166" s="74">
        <v>100</v>
      </c>
      <c r="N166" s="73">
        <v>0</v>
      </c>
      <c r="O166" s="73" t="s">
        <v>6</v>
      </c>
      <c r="P166" s="74">
        <v>100</v>
      </c>
      <c r="Q166" s="76">
        <v>100</v>
      </c>
    </row>
    <row r="167" spans="2:17" x14ac:dyDescent="0.3">
      <c r="B167" s="77" t="s">
        <v>10</v>
      </c>
      <c r="C167" s="77" t="s">
        <v>776</v>
      </c>
      <c r="D167" s="77" t="s">
        <v>829</v>
      </c>
      <c r="E167" s="77" t="s">
        <v>830</v>
      </c>
      <c r="F167" s="77" t="s">
        <v>351</v>
      </c>
      <c r="G167" s="78" t="s">
        <v>50</v>
      </c>
      <c r="H167" s="79" t="s">
        <v>151</v>
      </c>
      <c r="I167" s="80" t="s">
        <v>152</v>
      </c>
      <c r="J167" s="80" t="s">
        <v>454</v>
      </c>
      <c r="K167" s="382" t="s">
        <v>152</v>
      </c>
      <c r="L167" s="72">
        <v>100</v>
      </c>
      <c r="M167" s="74">
        <v>100</v>
      </c>
      <c r="N167" s="73">
        <v>57.142857142857139</v>
      </c>
      <c r="O167" s="73">
        <v>0</v>
      </c>
      <c r="P167" s="74" t="s">
        <v>6</v>
      </c>
      <c r="Q167" s="76" t="s">
        <v>6</v>
      </c>
    </row>
    <row r="168" spans="2:17" x14ac:dyDescent="0.3">
      <c r="B168" s="77" t="s">
        <v>10</v>
      </c>
      <c r="C168" s="77" t="s">
        <v>776</v>
      </c>
      <c r="D168" s="77" t="s">
        <v>831</v>
      </c>
      <c r="E168" s="77" t="s">
        <v>832</v>
      </c>
      <c r="F168" s="77" t="s">
        <v>351</v>
      </c>
      <c r="G168" s="78" t="s">
        <v>50</v>
      </c>
      <c r="H168" s="79" t="s">
        <v>151</v>
      </c>
      <c r="I168" s="80" t="s">
        <v>152</v>
      </c>
      <c r="J168" s="80" t="s">
        <v>454</v>
      </c>
      <c r="K168" s="382" t="s">
        <v>152</v>
      </c>
      <c r="L168" s="72">
        <v>100</v>
      </c>
      <c r="M168" s="74">
        <v>100</v>
      </c>
      <c r="N168" s="73">
        <v>0</v>
      </c>
      <c r="O168" s="73">
        <v>0</v>
      </c>
      <c r="P168" s="74" t="s">
        <v>6</v>
      </c>
      <c r="Q168" s="76" t="s">
        <v>6</v>
      </c>
    </row>
    <row r="169" spans="2:17" x14ac:dyDescent="0.3">
      <c r="B169" s="77" t="s">
        <v>10</v>
      </c>
      <c r="C169" s="77" t="s">
        <v>776</v>
      </c>
      <c r="D169" s="77" t="s">
        <v>833</v>
      </c>
      <c r="E169" s="77" t="s">
        <v>834</v>
      </c>
      <c r="F169" s="77" t="s">
        <v>351</v>
      </c>
      <c r="G169" s="78" t="s">
        <v>50</v>
      </c>
      <c r="H169" s="79" t="s">
        <v>151</v>
      </c>
      <c r="I169" s="80" t="s">
        <v>152</v>
      </c>
      <c r="J169" s="80" t="s">
        <v>454</v>
      </c>
      <c r="K169" s="382" t="s">
        <v>152</v>
      </c>
      <c r="L169" s="72">
        <v>50</v>
      </c>
      <c r="M169" s="74">
        <v>100</v>
      </c>
      <c r="N169" s="73">
        <v>0</v>
      </c>
      <c r="O169" s="73">
        <v>0</v>
      </c>
      <c r="P169" s="74" t="s">
        <v>6</v>
      </c>
      <c r="Q169" s="76" t="s">
        <v>6</v>
      </c>
    </row>
    <row r="170" spans="2:17" x14ac:dyDescent="0.3">
      <c r="B170" s="77" t="s">
        <v>10</v>
      </c>
      <c r="C170" s="77" t="s">
        <v>835</v>
      </c>
      <c r="D170" s="77" t="s">
        <v>836</v>
      </c>
      <c r="E170" s="77" t="s">
        <v>837</v>
      </c>
      <c r="F170" s="77" t="s">
        <v>344</v>
      </c>
      <c r="G170" s="78" t="s">
        <v>50</v>
      </c>
      <c r="H170" s="79" t="s">
        <v>151</v>
      </c>
      <c r="I170" s="80" t="s">
        <v>152</v>
      </c>
      <c r="J170" s="80" t="s">
        <v>454</v>
      </c>
      <c r="K170" s="382" t="s">
        <v>152</v>
      </c>
      <c r="L170" s="72">
        <v>100</v>
      </c>
      <c r="M170" s="74">
        <v>100</v>
      </c>
      <c r="N170" s="73" t="s">
        <v>6</v>
      </c>
      <c r="O170" s="73" t="s">
        <v>6</v>
      </c>
      <c r="P170" s="74" t="s">
        <v>6</v>
      </c>
      <c r="Q170" s="76" t="s">
        <v>6</v>
      </c>
    </row>
    <row r="171" spans="2:17" x14ac:dyDescent="0.3">
      <c r="B171" s="77" t="s">
        <v>10</v>
      </c>
      <c r="C171" s="77" t="s">
        <v>835</v>
      </c>
      <c r="D171" s="77" t="s">
        <v>838</v>
      </c>
      <c r="E171" s="77" t="s">
        <v>839</v>
      </c>
      <c r="F171" s="77" t="s">
        <v>344</v>
      </c>
      <c r="G171" s="78" t="s">
        <v>50</v>
      </c>
      <c r="H171" s="79" t="s">
        <v>151</v>
      </c>
      <c r="I171" s="80" t="s">
        <v>152</v>
      </c>
      <c r="J171" s="80" t="s">
        <v>454</v>
      </c>
      <c r="K171" s="382" t="s">
        <v>152</v>
      </c>
      <c r="L171" s="72">
        <v>100</v>
      </c>
      <c r="M171" s="74">
        <v>100</v>
      </c>
      <c r="N171" s="73" t="s">
        <v>6</v>
      </c>
      <c r="O171" s="73" t="s">
        <v>6</v>
      </c>
      <c r="P171" s="74" t="s">
        <v>6</v>
      </c>
      <c r="Q171" s="76" t="s">
        <v>6</v>
      </c>
    </row>
    <row r="172" spans="2:17" x14ac:dyDescent="0.3">
      <c r="B172" s="77" t="s">
        <v>10</v>
      </c>
      <c r="C172" s="77" t="s">
        <v>835</v>
      </c>
      <c r="D172" s="77" t="s">
        <v>840</v>
      </c>
      <c r="E172" s="77" t="s">
        <v>431</v>
      </c>
      <c r="F172" s="77" t="s">
        <v>351</v>
      </c>
      <c r="G172" s="78" t="s">
        <v>50</v>
      </c>
      <c r="H172" s="79" t="s">
        <v>151</v>
      </c>
      <c r="I172" s="80" t="s">
        <v>151</v>
      </c>
      <c r="J172" s="80">
        <v>0</v>
      </c>
      <c r="K172" s="382" t="s">
        <v>114</v>
      </c>
      <c r="L172" s="72">
        <v>100</v>
      </c>
      <c r="M172" s="74">
        <v>100</v>
      </c>
      <c r="N172" s="73">
        <v>100</v>
      </c>
      <c r="O172" s="73">
        <v>100</v>
      </c>
      <c r="P172" s="74">
        <v>100</v>
      </c>
      <c r="Q172" s="76">
        <v>100</v>
      </c>
    </row>
    <row r="173" spans="2:17" x14ac:dyDescent="0.3">
      <c r="B173" s="77" t="s">
        <v>10</v>
      </c>
      <c r="C173" s="77" t="s">
        <v>835</v>
      </c>
      <c r="D173" s="77" t="s">
        <v>841</v>
      </c>
      <c r="E173" s="77" t="s">
        <v>842</v>
      </c>
      <c r="F173" s="77" t="s">
        <v>351</v>
      </c>
      <c r="G173" s="78" t="s">
        <v>50</v>
      </c>
      <c r="H173" s="79" t="s">
        <v>151</v>
      </c>
      <c r="I173" s="80" t="s">
        <v>152</v>
      </c>
      <c r="J173" s="80" t="s">
        <v>52</v>
      </c>
      <c r="K173" s="382" t="s">
        <v>152</v>
      </c>
      <c r="L173" s="72">
        <v>50</v>
      </c>
      <c r="M173" s="74">
        <v>100</v>
      </c>
      <c r="N173" s="73">
        <v>0</v>
      </c>
      <c r="O173" s="73" t="s">
        <v>6</v>
      </c>
      <c r="P173" s="74" t="s">
        <v>6</v>
      </c>
      <c r="Q173" s="76" t="s">
        <v>6</v>
      </c>
    </row>
    <row r="174" spans="2:17" x14ac:dyDescent="0.3">
      <c r="B174" s="77" t="s">
        <v>10</v>
      </c>
      <c r="C174" s="77" t="s">
        <v>835</v>
      </c>
      <c r="D174" s="77" t="s">
        <v>843</v>
      </c>
      <c r="E174" s="77" t="s">
        <v>844</v>
      </c>
      <c r="F174" s="77" t="s">
        <v>351</v>
      </c>
      <c r="G174" s="78" t="s">
        <v>50</v>
      </c>
      <c r="H174" s="79" t="s">
        <v>151</v>
      </c>
      <c r="I174" s="80" t="s">
        <v>152</v>
      </c>
      <c r="J174" s="80" t="s">
        <v>52</v>
      </c>
      <c r="K174" s="382" t="s">
        <v>152</v>
      </c>
      <c r="L174" s="72">
        <v>50</v>
      </c>
      <c r="M174" s="74">
        <v>100</v>
      </c>
      <c r="N174" s="73">
        <v>0</v>
      </c>
      <c r="O174" s="73" t="s">
        <v>6</v>
      </c>
      <c r="P174" s="74" t="s">
        <v>6</v>
      </c>
      <c r="Q174" s="76" t="s">
        <v>6</v>
      </c>
    </row>
    <row r="175" spans="2:17" x14ac:dyDescent="0.3">
      <c r="B175" s="77" t="s">
        <v>10</v>
      </c>
      <c r="C175" s="77" t="s">
        <v>835</v>
      </c>
      <c r="D175" s="77" t="s">
        <v>845</v>
      </c>
      <c r="E175" s="77" t="s">
        <v>846</v>
      </c>
      <c r="F175" s="77" t="s">
        <v>351</v>
      </c>
      <c r="G175" s="78" t="s">
        <v>50</v>
      </c>
      <c r="H175" s="79" t="s">
        <v>151</v>
      </c>
      <c r="I175" s="80" t="s">
        <v>152</v>
      </c>
      <c r="J175" s="80" t="s">
        <v>52</v>
      </c>
      <c r="K175" s="382" t="s">
        <v>152</v>
      </c>
      <c r="L175" s="72">
        <v>50</v>
      </c>
      <c r="M175" s="74">
        <v>100</v>
      </c>
      <c r="N175" s="73">
        <v>0</v>
      </c>
      <c r="O175" s="73" t="s">
        <v>6</v>
      </c>
      <c r="P175" s="74" t="s">
        <v>6</v>
      </c>
      <c r="Q175" s="76" t="s">
        <v>6</v>
      </c>
    </row>
    <row r="176" spans="2:17" x14ac:dyDescent="0.3">
      <c r="B176" s="77" t="s">
        <v>10</v>
      </c>
      <c r="C176" s="77" t="s">
        <v>835</v>
      </c>
      <c r="D176" s="77" t="s">
        <v>895</v>
      </c>
      <c r="E176" s="77" t="s">
        <v>848</v>
      </c>
      <c r="F176" s="77" t="s">
        <v>351</v>
      </c>
      <c r="G176" s="78" t="s">
        <v>50</v>
      </c>
      <c r="H176" s="79" t="s">
        <v>151</v>
      </c>
      <c r="I176" s="80" t="s">
        <v>152</v>
      </c>
      <c r="J176" s="80" t="s">
        <v>454</v>
      </c>
      <c r="K176" s="382" t="s">
        <v>152</v>
      </c>
      <c r="L176" s="72">
        <v>100</v>
      </c>
      <c r="M176" s="74">
        <v>100</v>
      </c>
      <c r="N176" s="73">
        <v>0</v>
      </c>
      <c r="O176" s="73">
        <v>100</v>
      </c>
      <c r="P176" s="74" t="s">
        <v>6</v>
      </c>
      <c r="Q176" s="76">
        <v>100</v>
      </c>
    </row>
    <row r="177" spans="2:17" x14ac:dyDescent="0.3">
      <c r="B177" s="77" t="s">
        <v>10</v>
      </c>
      <c r="C177" s="77" t="s">
        <v>777</v>
      </c>
      <c r="D177" s="77" t="s">
        <v>849</v>
      </c>
      <c r="E177" s="77" t="s">
        <v>850</v>
      </c>
      <c r="F177" s="77" t="s">
        <v>344</v>
      </c>
      <c r="G177" s="78" t="s">
        <v>50</v>
      </c>
      <c r="H177" s="79" t="s">
        <v>151</v>
      </c>
      <c r="I177" s="80" t="s">
        <v>152</v>
      </c>
      <c r="J177" s="80" t="s">
        <v>52</v>
      </c>
      <c r="K177" s="382" t="s">
        <v>152</v>
      </c>
      <c r="L177" s="72">
        <v>100</v>
      </c>
      <c r="M177" s="74">
        <v>88.461538461538467</v>
      </c>
      <c r="N177" s="73" t="s">
        <v>6</v>
      </c>
      <c r="O177" s="73" t="s">
        <v>6</v>
      </c>
      <c r="P177" s="74" t="s">
        <v>6</v>
      </c>
      <c r="Q177" s="76" t="s">
        <v>6</v>
      </c>
    </row>
    <row r="178" spans="2:17" x14ac:dyDescent="0.3">
      <c r="B178" s="77" t="s">
        <v>10</v>
      </c>
      <c r="C178" s="77" t="s">
        <v>777</v>
      </c>
      <c r="D178" s="77" t="s">
        <v>851</v>
      </c>
      <c r="E178" s="77" t="s">
        <v>852</v>
      </c>
      <c r="F178" s="77" t="s">
        <v>344</v>
      </c>
      <c r="G178" s="78" t="s">
        <v>50</v>
      </c>
      <c r="H178" s="79" t="s">
        <v>151</v>
      </c>
      <c r="I178" s="80" t="s">
        <v>152</v>
      </c>
      <c r="J178" s="80" t="s">
        <v>52</v>
      </c>
      <c r="K178" s="382" t="s">
        <v>152</v>
      </c>
      <c r="L178" s="72">
        <v>100</v>
      </c>
      <c r="M178" s="74">
        <v>88.461538461538467</v>
      </c>
      <c r="N178" s="73" t="s">
        <v>6</v>
      </c>
      <c r="O178" s="73" t="s">
        <v>6</v>
      </c>
      <c r="P178" s="74" t="s">
        <v>6</v>
      </c>
      <c r="Q178" s="76" t="s">
        <v>6</v>
      </c>
    </row>
    <row r="179" spans="2:17" x14ac:dyDescent="0.3">
      <c r="B179" s="77" t="s">
        <v>10</v>
      </c>
      <c r="C179" s="77" t="s">
        <v>777</v>
      </c>
      <c r="D179" s="77" t="s">
        <v>853</v>
      </c>
      <c r="E179" s="77" t="s">
        <v>854</v>
      </c>
      <c r="F179" s="77" t="s">
        <v>351</v>
      </c>
      <c r="G179" s="78" t="s">
        <v>50</v>
      </c>
      <c r="H179" s="79" t="s">
        <v>151</v>
      </c>
      <c r="I179" s="80" t="s">
        <v>152</v>
      </c>
      <c r="J179" s="80" t="s">
        <v>52</v>
      </c>
      <c r="K179" s="382" t="s">
        <v>152</v>
      </c>
      <c r="L179" s="72">
        <v>50</v>
      </c>
      <c r="M179" s="74">
        <v>88.461538461538467</v>
      </c>
      <c r="N179" s="73">
        <v>0.5494505494505495</v>
      </c>
      <c r="O179" s="73">
        <v>1</v>
      </c>
      <c r="P179" s="74" t="s">
        <v>6</v>
      </c>
      <c r="Q179" s="76">
        <v>0</v>
      </c>
    </row>
    <row r="180" spans="2:17" x14ac:dyDescent="0.3">
      <c r="B180" s="77" t="s">
        <v>10</v>
      </c>
      <c r="C180" s="77" t="s">
        <v>777</v>
      </c>
      <c r="D180" s="77" t="s">
        <v>855</v>
      </c>
      <c r="E180" s="77" t="s">
        <v>856</v>
      </c>
      <c r="F180" s="77" t="s">
        <v>351</v>
      </c>
      <c r="G180" s="78" t="s">
        <v>50</v>
      </c>
      <c r="H180" s="79" t="s">
        <v>151</v>
      </c>
      <c r="I180" s="80" t="s">
        <v>152</v>
      </c>
      <c r="J180" s="80" t="s">
        <v>52</v>
      </c>
      <c r="K180" s="382" t="s">
        <v>152</v>
      </c>
      <c r="L180" s="72">
        <v>53.846153846153847</v>
      </c>
      <c r="M180" s="74">
        <v>88.461538461538467</v>
      </c>
      <c r="N180" s="73">
        <v>0.5494505494505495</v>
      </c>
      <c r="O180" s="73">
        <v>1</v>
      </c>
      <c r="P180" s="74">
        <v>0</v>
      </c>
      <c r="Q180" s="76">
        <v>0</v>
      </c>
    </row>
    <row r="181" spans="2:17" x14ac:dyDescent="0.3">
      <c r="B181" s="77" t="s">
        <v>10</v>
      </c>
      <c r="C181" s="77" t="s">
        <v>777</v>
      </c>
      <c r="D181" s="77" t="s">
        <v>857</v>
      </c>
      <c r="E181" s="77" t="s">
        <v>858</v>
      </c>
      <c r="F181" s="77" t="s">
        <v>344</v>
      </c>
      <c r="G181" s="78" t="s">
        <v>50</v>
      </c>
      <c r="H181" s="79" t="s">
        <v>151</v>
      </c>
      <c r="I181" s="80" t="s">
        <v>152</v>
      </c>
      <c r="J181" s="80" t="s">
        <v>52</v>
      </c>
      <c r="K181" s="382" t="s">
        <v>152</v>
      </c>
      <c r="L181" s="72">
        <v>50</v>
      </c>
      <c r="M181" s="74">
        <v>88.461538461538467</v>
      </c>
      <c r="N181" s="73" t="s">
        <v>6</v>
      </c>
      <c r="O181" s="73" t="s">
        <v>6</v>
      </c>
      <c r="P181" s="74" t="s">
        <v>6</v>
      </c>
      <c r="Q181" s="76" t="s">
        <v>6</v>
      </c>
    </row>
    <row r="182" spans="2:17" x14ac:dyDescent="0.3">
      <c r="B182" s="77" t="s">
        <v>10</v>
      </c>
      <c r="C182" s="77" t="s">
        <v>777</v>
      </c>
      <c r="D182" s="77" t="s">
        <v>859</v>
      </c>
      <c r="E182" s="77" t="s">
        <v>860</v>
      </c>
      <c r="F182" s="77" t="s">
        <v>351</v>
      </c>
      <c r="G182" s="78" t="s">
        <v>50</v>
      </c>
      <c r="H182" s="79" t="s">
        <v>151</v>
      </c>
      <c r="I182" s="80" t="s">
        <v>152</v>
      </c>
      <c r="J182" s="80" t="s">
        <v>52</v>
      </c>
      <c r="K182" s="382" t="s">
        <v>152</v>
      </c>
      <c r="L182" s="72">
        <v>50</v>
      </c>
      <c r="M182" s="74">
        <v>88.461538461538467</v>
      </c>
      <c r="N182" s="73">
        <v>0</v>
      </c>
      <c r="O182" s="73">
        <v>0</v>
      </c>
      <c r="P182" s="74" t="s">
        <v>6</v>
      </c>
      <c r="Q182" s="76" t="s">
        <v>6</v>
      </c>
    </row>
    <row r="183" spans="2:17" x14ac:dyDescent="0.3">
      <c r="B183" s="77" t="s">
        <v>10</v>
      </c>
      <c r="C183" s="77" t="s">
        <v>778</v>
      </c>
      <c r="D183" s="77" t="s">
        <v>861</v>
      </c>
      <c r="E183" s="77" t="s">
        <v>862</v>
      </c>
      <c r="F183" s="77" t="s">
        <v>344</v>
      </c>
      <c r="G183" s="78" t="s">
        <v>50</v>
      </c>
      <c r="H183" s="79" t="s">
        <v>151</v>
      </c>
      <c r="I183" s="80" t="s">
        <v>152</v>
      </c>
      <c r="J183" s="80" t="s">
        <v>51</v>
      </c>
      <c r="K183" s="382" t="s">
        <v>152</v>
      </c>
      <c r="L183" s="72">
        <v>100</v>
      </c>
      <c r="M183" s="74">
        <v>84.615384615384613</v>
      </c>
      <c r="N183" s="73" t="s">
        <v>6</v>
      </c>
      <c r="O183" s="73" t="s">
        <v>6</v>
      </c>
      <c r="P183" s="74" t="s">
        <v>6</v>
      </c>
      <c r="Q183" s="76" t="s">
        <v>6</v>
      </c>
    </row>
    <row r="184" spans="2:17" x14ac:dyDescent="0.3">
      <c r="B184" s="77" t="s">
        <v>10</v>
      </c>
      <c r="C184" s="77" t="s">
        <v>778</v>
      </c>
      <c r="D184" s="77" t="s">
        <v>863</v>
      </c>
      <c r="E184" s="77" t="s">
        <v>864</v>
      </c>
      <c r="F184" s="77" t="s">
        <v>351</v>
      </c>
      <c r="G184" s="78" t="s">
        <v>50</v>
      </c>
      <c r="H184" s="79" t="s">
        <v>151</v>
      </c>
      <c r="I184" s="80" t="s">
        <v>152</v>
      </c>
      <c r="J184" s="80" t="s">
        <v>51</v>
      </c>
      <c r="K184" s="382" t="s">
        <v>152</v>
      </c>
      <c r="L184" s="72">
        <v>86.538461538461547</v>
      </c>
      <c r="M184" s="74">
        <v>84.615384615384613</v>
      </c>
      <c r="N184" s="73">
        <v>20.87912087912088</v>
      </c>
      <c r="O184" s="73">
        <v>24</v>
      </c>
      <c r="P184" s="74">
        <v>79.166666666666671</v>
      </c>
      <c r="Q184" s="76">
        <v>0</v>
      </c>
    </row>
    <row r="185" spans="2:17" x14ac:dyDescent="0.3">
      <c r="B185" s="77" t="s">
        <v>10</v>
      </c>
      <c r="C185" s="77" t="s">
        <v>778</v>
      </c>
      <c r="D185" s="77" t="s">
        <v>865</v>
      </c>
      <c r="E185" s="77" t="s">
        <v>866</v>
      </c>
      <c r="F185" s="77" t="s">
        <v>351</v>
      </c>
      <c r="G185" s="78" t="s">
        <v>50</v>
      </c>
      <c r="H185" s="79" t="s">
        <v>151</v>
      </c>
      <c r="I185" s="80" t="s">
        <v>152</v>
      </c>
      <c r="J185" s="80" t="s">
        <v>51</v>
      </c>
      <c r="K185" s="382" t="s">
        <v>152</v>
      </c>
      <c r="L185" s="72">
        <v>86.538461538461547</v>
      </c>
      <c r="M185" s="74">
        <v>84.615384615384613</v>
      </c>
      <c r="N185" s="73">
        <v>20.879120879120876</v>
      </c>
      <c r="O185" s="73">
        <v>25</v>
      </c>
      <c r="P185" s="74">
        <v>100</v>
      </c>
      <c r="Q185" s="76">
        <v>0</v>
      </c>
    </row>
    <row r="186" spans="2:17" x14ac:dyDescent="0.3">
      <c r="B186" s="77" t="s">
        <v>10</v>
      </c>
      <c r="C186" s="77" t="s">
        <v>778</v>
      </c>
      <c r="D186" s="77" t="s">
        <v>867</v>
      </c>
      <c r="E186" s="77" t="s">
        <v>868</v>
      </c>
      <c r="F186" s="77" t="s">
        <v>351</v>
      </c>
      <c r="G186" s="78" t="s">
        <v>50</v>
      </c>
      <c r="H186" s="79" t="s">
        <v>151</v>
      </c>
      <c r="I186" s="80" t="s">
        <v>152</v>
      </c>
      <c r="J186" s="80" t="s">
        <v>51</v>
      </c>
      <c r="K186" s="382" t="s">
        <v>152</v>
      </c>
      <c r="L186" s="72">
        <v>86.538461538461533</v>
      </c>
      <c r="M186" s="74">
        <v>84.615384615384613</v>
      </c>
      <c r="N186" s="73">
        <v>12.087912087912086</v>
      </c>
      <c r="O186" s="73">
        <v>4</v>
      </c>
      <c r="P186" s="74" t="s">
        <v>6</v>
      </c>
      <c r="Q186" s="76">
        <v>0</v>
      </c>
    </row>
    <row r="187" spans="2:17" x14ac:dyDescent="0.3">
      <c r="B187" s="77" t="s">
        <v>10</v>
      </c>
      <c r="C187" s="77" t="s">
        <v>778</v>
      </c>
      <c r="D187" s="77" t="s">
        <v>869</v>
      </c>
      <c r="E187" s="77" t="s">
        <v>870</v>
      </c>
      <c r="F187" s="77" t="s">
        <v>351</v>
      </c>
      <c r="G187" s="78" t="s">
        <v>50</v>
      </c>
      <c r="H187" s="79" t="s">
        <v>151</v>
      </c>
      <c r="I187" s="80" t="s">
        <v>152</v>
      </c>
      <c r="J187" s="80" t="s">
        <v>51</v>
      </c>
      <c r="K187" s="382" t="s">
        <v>152</v>
      </c>
      <c r="L187" s="72">
        <v>90.384615384615387</v>
      </c>
      <c r="M187" s="74">
        <v>88.461538461538467</v>
      </c>
      <c r="N187" s="73">
        <v>19.230769230769234</v>
      </c>
      <c r="O187" s="73">
        <v>22</v>
      </c>
      <c r="P187" s="74">
        <v>94.444444444444443</v>
      </c>
      <c r="Q187" s="76">
        <v>0</v>
      </c>
    </row>
    <row r="188" spans="2:17" x14ac:dyDescent="0.3">
      <c r="B188" s="77" t="s">
        <v>10</v>
      </c>
      <c r="C188" s="77" t="s">
        <v>778</v>
      </c>
      <c r="D188" s="77" t="s">
        <v>871</v>
      </c>
      <c r="E188" s="77" t="s">
        <v>872</v>
      </c>
      <c r="F188" s="77" t="s">
        <v>351</v>
      </c>
      <c r="G188" s="78" t="s">
        <v>50</v>
      </c>
      <c r="H188" s="79" t="s">
        <v>151</v>
      </c>
      <c r="I188" s="80" t="s">
        <v>152</v>
      </c>
      <c r="J188" s="80" t="s">
        <v>52</v>
      </c>
      <c r="K188" s="382" t="s">
        <v>114</v>
      </c>
      <c r="L188" s="72">
        <v>98.07692307692308</v>
      </c>
      <c r="M188" s="74">
        <v>100</v>
      </c>
      <c r="N188" s="73">
        <v>42.307692307692314</v>
      </c>
      <c r="O188" s="73">
        <v>32</v>
      </c>
      <c r="P188" s="74">
        <v>3.8461538461538463</v>
      </c>
      <c r="Q188" s="76">
        <v>0</v>
      </c>
    </row>
    <row r="189" spans="2:17" x14ac:dyDescent="0.3">
      <c r="B189" s="77" t="s">
        <v>10</v>
      </c>
      <c r="C189" s="77" t="s">
        <v>779</v>
      </c>
      <c r="D189" s="77" t="s">
        <v>877</v>
      </c>
      <c r="E189" s="77" t="s">
        <v>878</v>
      </c>
      <c r="F189" s="77" t="s">
        <v>351</v>
      </c>
      <c r="G189" s="78" t="s">
        <v>50</v>
      </c>
      <c r="H189" s="79" t="s">
        <v>151</v>
      </c>
      <c r="I189" s="80" t="s">
        <v>151</v>
      </c>
      <c r="J189" s="80" t="s">
        <v>6</v>
      </c>
      <c r="K189" s="382" t="s">
        <v>114</v>
      </c>
      <c r="L189" s="72">
        <v>100</v>
      </c>
      <c r="M189" s="74">
        <v>100</v>
      </c>
      <c r="N189" s="73">
        <v>100</v>
      </c>
      <c r="O189" s="73">
        <v>100</v>
      </c>
      <c r="P189" s="74">
        <v>100</v>
      </c>
      <c r="Q189" s="76">
        <v>100</v>
      </c>
    </row>
    <row r="190" spans="2:17" x14ac:dyDescent="0.3">
      <c r="B190" s="77" t="s">
        <v>10</v>
      </c>
      <c r="C190" s="77" t="s">
        <v>779</v>
      </c>
      <c r="D190" s="77" t="s">
        <v>879</v>
      </c>
      <c r="E190" s="77" t="s">
        <v>880</v>
      </c>
      <c r="F190" s="77" t="s">
        <v>351</v>
      </c>
      <c r="G190" s="78" t="s">
        <v>50</v>
      </c>
      <c r="H190" s="79" t="s">
        <v>152</v>
      </c>
      <c r="I190" s="80" t="s">
        <v>6</v>
      </c>
      <c r="J190" s="80" t="s">
        <v>6</v>
      </c>
      <c r="K190" s="382" t="s">
        <v>114</v>
      </c>
      <c r="L190" s="72" t="s">
        <v>6</v>
      </c>
      <c r="M190" s="74" t="s">
        <v>6</v>
      </c>
      <c r="N190" s="73" t="s">
        <v>6</v>
      </c>
      <c r="O190" s="73" t="s">
        <v>6</v>
      </c>
      <c r="P190" s="74" t="s">
        <v>6</v>
      </c>
      <c r="Q190" s="76" t="s">
        <v>6</v>
      </c>
    </row>
    <row r="191" spans="2:17" x14ac:dyDescent="0.3">
      <c r="B191" s="77" t="s">
        <v>10</v>
      </c>
      <c r="C191" s="77" t="s">
        <v>779</v>
      </c>
      <c r="D191" s="77" t="s">
        <v>881</v>
      </c>
      <c r="E191" s="77" t="s">
        <v>882</v>
      </c>
      <c r="F191" s="77" t="s">
        <v>351</v>
      </c>
      <c r="G191" s="78" t="s">
        <v>50</v>
      </c>
      <c r="H191" s="79" t="s">
        <v>151</v>
      </c>
      <c r="I191" s="80" t="s">
        <v>152</v>
      </c>
      <c r="J191" s="80" t="s">
        <v>51</v>
      </c>
      <c r="K191" s="382" t="s">
        <v>152</v>
      </c>
      <c r="L191" s="72">
        <v>73.07692307692308</v>
      </c>
      <c r="M191" s="74">
        <v>88.461538461538467</v>
      </c>
      <c r="N191" s="73">
        <v>23.076923076923077</v>
      </c>
      <c r="O191" s="73">
        <v>14</v>
      </c>
      <c r="P191" s="74">
        <v>20</v>
      </c>
      <c r="Q191" s="76">
        <v>27.777777777777779</v>
      </c>
    </row>
    <row r="192" spans="2:17" x14ac:dyDescent="0.3">
      <c r="B192" s="77" t="s">
        <v>10</v>
      </c>
      <c r="C192" s="77" t="s">
        <v>779</v>
      </c>
      <c r="D192" s="77" t="s">
        <v>883</v>
      </c>
      <c r="E192" s="77" t="s">
        <v>884</v>
      </c>
      <c r="F192" s="77" t="s">
        <v>351</v>
      </c>
      <c r="G192" s="78" t="s">
        <v>50</v>
      </c>
      <c r="H192" s="79" t="s">
        <v>151</v>
      </c>
      <c r="I192" s="80" t="s">
        <v>152</v>
      </c>
      <c r="J192" s="80" t="s">
        <v>52</v>
      </c>
      <c r="K192" s="382" t="s">
        <v>152</v>
      </c>
      <c r="L192" s="72">
        <v>100</v>
      </c>
      <c r="M192" s="74">
        <v>100</v>
      </c>
      <c r="N192" s="73">
        <v>0</v>
      </c>
      <c r="O192" s="73">
        <v>0</v>
      </c>
      <c r="P192" s="74" t="s">
        <v>6</v>
      </c>
      <c r="Q192" s="76" t="s">
        <v>6</v>
      </c>
    </row>
    <row r="193" spans="2:17" x14ac:dyDescent="0.3">
      <c r="B193" s="77" t="s">
        <v>10</v>
      </c>
      <c r="C193" s="77" t="s">
        <v>779</v>
      </c>
      <c r="D193" s="77" t="s">
        <v>885</v>
      </c>
      <c r="E193" s="77" t="s">
        <v>886</v>
      </c>
      <c r="F193" s="77" t="s">
        <v>351</v>
      </c>
      <c r="G193" s="78" t="s">
        <v>50</v>
      </c>
      <c r="H193" s="79" t="s">
        <v>151</v>
      </c>
      <c r="I193" s="80" t="s">
        <v>152</v>
      </c>
      <c r="J193" s="80" t="s">
        <v>454</v>
      </c>
      <c r="K193" s="382" t="s">
        <v>152</v>
      </c>
      <c r="L193" s="72">
        <v>100</v>
      </c>
      <c r="M193" s="74">
        <v>100</v>
      </c>
      <c r="N193" s="73">
        <v>0</v>
      </c>
      <c r="O193" s="73" t="s">
        <v>6</v>
      </c>
      <c r="P193" s="74" t="s">
        <v>6</v>
      </c>
      <c r="Q193" s="76" t="s">
        <v>6</v>
      </c>
    </row>
    <row r="194" spans="2:17" x14ac:dyDescent="0.3">
      <c r="B194" s="77" t="s">
        <v>10</v>
      </c>
      <c r="C194" s="77" t="s">
        <v>779</v>
      </c>
      <c r="D194" s="77" t="s">
        <v>887</v>
      </c>
      <c r="E194" s="77" t="s">
        <v>888</v>
      </c>
      <c r="F194" s="77" t="s">
        <v>351</v>
      </c>
      <c r="G194" s="78" t="s">
        <v>50</v>
      </c>
      <c r="H194" s="79" t="s">
        <v>151</v>
      </c>
      <c r="I194" s="80" t="s">
        <v>152</v>
      </c>
      <c r="J194" s="80" t="s">
        <v>454</v>
      </c>
      <c r="K194" s="382" t="s">
        <v>152</v>
      </c>
      <c r="L194" s="72">
        <v>100</v>
      </c>
      <c r="M194" s="74">
        <v>100</v>
      </c>
      <c r="N194" s="73">
        <v>0</v>
      </c>
      <c r="O194" s="73" t="s">
        <v>6</v>
      </c>
      <c r="P194" s="74" t="s">
        <v>6</v>
      </c>
      <c r="Q194" s="76" t="s">
        <v>6</v>
      </c>
    </row>
    <row r="195" spans="2:17" x14ac:dyDescent="0.3">
      <c r="B195" s="77" t="s">
        <v>10</v>
      </c>
      <c r="C195" s="77" t="s">
        <v>779</v>
      </c>
      <c r="D195" s="77" t="s">
        <v>889</v>
      </c>
      <c r="E195" s="77" t="s">
        <v>890</v>
      </c>
      <c r="F195" s="77" t="s">
        <v>344</v>
      </c>
      <c r="G195" s="78" t="s">
        <v>50</v>
      </c>
      <c r="H195" s="79" t="s">
        <v>151</v>
      </c>
      <c r="I195" s="80" t="s">
        <v>152</v>
      </c>
      <c r="J195" s="80" t="s">
        <v>454</v>
      </c>
      <c r="K195" s="382" t="s">
        <v>152</v>
      </c>
      <c r="L195" s="72">
        <v>100</v>
      </c>
      <c r="M195" s="74">
        <v>100</v>
      </c>
      <c r="N195" s="73" t="s">
        <v>6</v>
      </c>
      <c r="O195" s="73" t="s">
        <v>6</v>
      </c>
      <c r="P195" s="74" t="s">
        <v>6</v>
      </c>
      <c r="Q195" s="76" t="s">
        <v>6</v>
      </c>
    </row>
    <row r="196" spans="2:17" x14ac:dyDescent="0.3">
      <c r="B196" s="77" t="s">
        <v>10</v>
      </c>
      <c r="C196" s="77" t="s">
        <v>779</v>
      </c>
      <c r="D196" s="77" t="s">
        <v>891</v>
      </c>
      <c r="E196" s="77" t="s">
        <v>892</v>
      </c>
      <c r="F196" s="77" t="s">
        <v>351</v>
      </c>
      <c r="G196" s="78" t="s">
        <v>50</v>
      </c>
      <c r="H196" s="79" t="s">
        <v>151</v>
      </c>
      <c r="I196" s="80" t="s">
        <v>152</v>
      </c>
      <c r="J196" s="80" t="s">
        <v>454</v>
      </c>
      <c r="K196" s="382" t="s">
        <v>152</v>
      </c>
      <c r="L196" s="72">
        <v>100</v>
      </c>
      <c r="M196" s="74">
        <v>100</v>
      </c>
      <c r="N196" s="73">
        <v>28.571428571428569</v>
      </c>
      <c r="O196" s="73" t="s">
        <v>6</v>
      </c>
      <c r="P196" s="74" t="s">
        <v>6</v>
      </c>
      <c r="Q196" s="76">
        <v>0</v>
      </c>
    </row>
    <row r="197" spans="2:17" x14ac:dyDescent="0.3">
      <c r="B197" s="77" t="s">
        <v>10</v>
      </c>
      <c r="C197" s="77" t="s">
        <v>779</v>
      </c>
      <c r="D197" s="77" t="s">
        <v>893</v>
      </c>
      <c r="E197" s="77" t="s">
        <v>894</v>
      </c>
      <c r="F197" s="77" t="s">
        <v>351</v>
      </c>
      <c r="G197" s="78" t="s">
        <v>50</v>
      </c>
      <c r="H197" s="79" t="s">
        <v>151</v>
      </c>
      <c r="I197" s="80" t="s">
        <v>152</v>
      </c>
      <c r="J197" s="80" t="s">
        <v>454</v>
      </c>
      <c r="K197" s="382" t="s">
        <v>152</v>
      </c>
      <c r="L197" s="72">
        <v>100</v>
      </c>
      <c r="M197" s="74">
        <v>100</v>
      </c>
      <c r="N197" s="73">
        <v>28.571428571428569</v>
      </c>
      <c r="O197" s="73">
        <v>0</v>
      </c>
      <c r="P197" s="74">
        <v>100</v>
      </c>
      <c r="Q197" s="76">
        <v>0</v>
      </c>
    </row>
    <row r="198" spans="2:17" x14ac:dyDescent="0.3">
      <c r="B198" s="77" t="s">
        <v>11</v>
      </c>
      <c r="C198" s="77" t="s">
        <v>776</v>
      </c>
      <c r="D198" s="77" t="s">
        <v>815</v>
      </c>
      <c r="E198" s="77" t="s">
        <v>816</v>
      </c>
      <c r="F198" s="77" t="s">
        <v>351</v>
      </c>
      <c r="G198" s="78" t="s">
        <v>50</v>
      </c>
      <c r="H198" s="79" t="s">
        <v>151</v>
      </c>
      <c r="I198" s="80" t="s">
        <v>152</v>
      </c>
      <c r="J198" s="80" t="s">
        <v>454</v>
      </c>
      <c r="K198" s="382" t="s">
        <v>151</v>
      </c>
      <c r="L198" s="72">
        <v>100</v>
      </c>
      <c r="M198" s="74">
        <v>100</v>
      </c>
      <c r="N198" s="73">
        <v>42.857142857142854</v>
      </c>
      <c r="O198" s="73">
        <v>33</v>
      </c>
      <c r="P198" s="74" t="s">
        <v>6</v>
      </c>
      <c r="Q198" s="76">
        <v>100</v>
      </c>
    </row>
    <row r="199" spans="2:17" x14ac:dyDescent="0.3">
      <c r="B199" s="77" t="s">
        <v>11</v>
      </c>
      <c r="C199" s="77" t="s">
        <v>776</v>
      </c>
      <c r="D199" s="77" t="s">
        <v>817</v>
      </c>
      <c r="E199" s="77" t="s">
        <v>818</v>
      </c>
      <c r="F199" s="77" t="s">
        <v>351</v>
      </c>
      <c r="G199" s="78" t="s">
        <v>50</v>
      </c>
      <c r="H199" s="79" t="s">
        <v>151</v>
      </c>
      <c r="I199" s="80" t="s">
        <v>152</v>
      </c>
      <c r="J199" s="80" t="s">
        <v>454</v>
      </c>
      <c r="K199" s="382" t="s">
        <v>152</v>
      </c>
      <c r="L199" s="72">
        <v>100</v>
      </c>
      <c r="M199" s="74">
        <v>100</v>
      </c>
      <c r="N199" s="73">
        <v>42.857142857142854</v>
      </c>
      <c r="O199" s="73">
        <v>33</v>
      </c>
      <c r="P199" s="74">
        <v>0</v>
      </c>
      <c r="Q199" s="76">
        <v>100</v>
      </c>
    </row>
    <row r="200" spans="2:17" x14ac:dyDescent="0.3">
      <c r="B200" s="77" t="s">
        <v>11</v>
      </c>
      <c r="C200" s="77" t="s">
        <v>776</v>
      </c>
      <c r="D200" s="77" t="s">
        <v>819</v>
      </c>
      <c r="E200" s="77" t="s">
        <v>820</v>
      </c>
      <c r="F200" s="77" t="s">
        <v>351</v>
      </c>
      <c r="G200" s="78" t="s">
        <v>50</v>
      </c>
      <c r="H200" s="79" t="s">
        <v>151</v>
      </c>
      <c r="I200" s="80" t="s">
        <v>152</v>
      </c>
      <c r="J200" s="80" t="s">
        <v>454</v>
      </c>
      <c r="K200" s="382" t="s">
        <v>151</v>
      </c>
      <c r="L200" s="72">
        <v>100</v>
      </c>
      <c r="M200" s="74">
        <v>0</v>
      </c>
      <c r="N200" s="73">
        <v>14.285714285714285</v>
      </c>
      <c r="O200" s="73">
        <v>33</v>
      </c>
      <c r="P200" s="74" t="s">
        <v>6</v>
      </c>
      <c r="Q200" s="76">
        <v>100</v>
      </c>
    </row>
    <row r="201" spans="2:17" x14ac:dyDescent="0.3">
      <c r="B201" s="77" t="s">
        <v>11</v>
      </c>
      <c r="C201" s="77" t="s">
        <v>776</v>
      </c>
      <c r="D201" s="77" t="s">
        <v>821</v>
      </c>
      <c r="E201" s="77" t="s">
        <v>822</v>
      </c>
      <c r="F201" s="77" t="s">
        <v>351</v>
      </c>
      <c r="G201" s="78" t="s">
        <v>50</v>
      </c>
      <c r="H201" s="79" t="s">
        <v>151</v>
      </c>
      <c r="I201" s="80" t="s">
        <v>152</v>
      </c>
      <c r="J201" s="80" t="s">
        <v>454</v>
      </c>
      <c r="K201" s="382" t="s">
        <v>152</v>
      </c>
      <c r="L201" s="72">
        <v>100</v>
      </c>
      <c r="M201" s="74">
        <v>100</v>
      </c>
      <c r="N201" s="73">
        <v>100</v>
      </c>
      <c r="O201" s="73">
        <v>33</v>
      </c>
      <c r="P201" s="74" t="s">
        <v>6</v>
      </c>
      <c r="Q201" s="76" t="s">
        <v>6</v>
      </c>
    </row>
    <row r="202" spans="2:17" x14ac:dyDescent="0.3">
      <c r="B202" s="77" t="s">
        <v>11</v>
      </c>
      <c r="C202" s="77" t="s">
        <v>776</v>
      </c>
      <c r="D202" s="77" t="s">
        <v>823</v>
      </c>
      <c r="E202" s="77" t="s">
        <v>824</v>
      </c>
      <c r="F202" s="77" t="s">
        <v>351</v>
      </c>
      <c r="G202" s="78" t="s">
        <v>50</v>
      </c>
      <c r="H202" s="79" t="s">
        <v>151</v>
      </c>
      <c r="I202" s="80" t="s">
        <v>152</v>
      </c>
      <c r="J202" s="80" t="s">
        <v>454</v>
      </c>
      <c r="K202" s="382" t="s">
        <v>151</v>
      </c>
      <c r="L202" s="72">
        <v>100</v>
      </c>
      <c r="M202" s="74">
        <v>100</v>
      </c>
      <c r="N202" s="73">
        <v>42.857142857142854</v>
      </c>
      <c r="O202" s="73">
        <v>33</v>
      </c>
      <c r="P202" s="74" t="s">
        <v>6</v>
      </c>
      <c r="Q202" s="76">
        <v>100</v>
      </c>
    </row>
    <row r="203" spans="2:17" x14ac:dyDescent="0.3">
      <c r="B203" s="77" t="s">
        <v>11</v>
      </c>
      <c r="C203" s="77" t="s">
        <v>776</v>
      </c>
      <c r="D203" s="77" t="s">
        <v>825</v>
      </c>
      <c r="E203" s="77" t="s">
        <v>826</v>
      </c>
      <c r="F203" s="77" t="s">
        <v>351</v>
      </c>
      <c r="G203" s="78" t="s">
        <v>50</v>
      </c>
      <c r="H203" s="79" t="s">
        <v>151</v>
      </c>
      <c r="I203" s="80" t="s">
        <v>152</v>
      </c>
      <c r="J203" s="80" t="s">
        <v>454</v>
      </c>
      <c r="K203" s="382" t="s">
        <v>152</v>
      </c>
      <c r="L203" s="72">
        <v>100</v>
      </c>
      <c r="M203" s="74">
        <v>100</v>
      </c>
      <c r="N203" s="73">
        <v>57.142857142857139</v>
      </c>
      <c r="O203" s="73">
        <v>0</v>
      </c>
      <c r="P203" s="74" t="s">
        <v>6</v>
      </c>
      <c r="Q203" s="76" t="s">
        <v>6</v>
      </c>
    </row>
    <row r="204" spans="2:17" x14ac:dyDescent="0.3">
      <c r="B204" s="77" t="s">
        <v>11</v>
      </c>
      <c r="C204" s="77" t="s">
        <v>776</v>
      </c>
      <c r="D204" s="77" t="s">
        <v>827</v>
      </c>
      <c r="E204" s="77" t="s">
        <v>828</v>
      </c>
      <c r="F204" s="77" t="s">
        <v>351</v>
      </c>
      <c r="G204" s="78" t="s">
        <v>50</v>
      </c>
      <c r="H204" s="79" t="s">
        <v>151</v>
      </c>
      <c r="I204" s="80" t="s">
        <v>152</v>
      </c>
      <c r="J204" s="80" t="s">
        <v>454</v>
      </c>
      <c r="K204" s="382" t="s">
        <v>152</v>
      </c>
      <c r="L204" s="72">
        <v>50</v>
      </c>
      <c r="M204" s="74">
        <v>100</v>
      </c>
      <c r="N204" s="73">
        <v>0</v>
      </c>
      <c r="O204" s="73">
        <v>0</v>
      </c>
      <c r="P204" s="74">
        <v>0</v>
      </c>
      <c r="Q204" s="76">
        <v>0</v>
      </c>
    </row>
    <row r="205" spans="2:17" x14ac:dyDescent="0.3">
      <c r="B205" s="77" t="s">
        <v>11</v>
      </c>
      <c r="C205" s="77" t="s">
        <v>776</v>
      </c>
      <c r="D205" s="77" t="s">
        <v>829</v>
      </c>
      <c r="E205" s="77" t="s">
        <v>830</v>
      </c>
      <c r="F205" s="77" t="s">
        <v>351</v>
      </c>
      <c r="G205" s="78" t="s">
        <v>50</v>
      </c>
      <c r="H205" s="79" t="s">
        <v>152</v>
      </c>
      <c r="I205" s="80" t="s">
        <v>6</v>
      </c>
      <c r="J205" s="80" t="s">
        <v>6</v>
      </c>
      <c r="K205" s="382" t="s">
        <v>114</v>
      </c>
      <c r="L205" s="72" t="s">
        <v>6</v>
      </c>
      <c r="M205" s="74" t="s">
        <v>6</v>
      </c>
      <c r="N205" s="73" t="s">
        <v>6</v>
      </c>
      <c r="O205" s="73" t="s">
        <v>6</v>
      </c>
      <c r="P205" s="74" t="s">
        <v>6</v>
      </c>
      <c r="Q205" s="76" t="s">
        <v>6</v>
      </c>
    </row>
    <row r="206" spans="2:17" x14ac:dyDescent="0.3">
      <c r="B206" s="77" t="s">
        <v>11</v>
      </c>
      <c r="C206" s="77" t="s">
        <v>776</v>
      </c>
      <c r="D206" s="77" t="s">
        <v>831</v>
      </c>
      <c r="E206" s="77" t="s">
        <v>832</v>
      </c>
      <c r="F206" s="77" t="s">
        <v>351</v>
      </c>
      <c r="G206" s="78" t="s">
        <v>50</v>
      </c>
      <c r="H206" s="79" t="s">
        <v>151</v>
      </c>
      <c r="I206" s="80" t="s">
        <v>152</v>
      </c>
      <c r="J206" s="80" t="s">
        <v>454</v>
      </c>
      <c r="K206" s="382" t="s">
        <v>152</v>
      </c>
      <c r="L206" s="72">
        <v>100</v>
      </c>
      <c r="M206" s="74">
        <v>100</v>
      </c>
      <c r="N206" s="73">
        <v>0</v>
      </c>
      <c r="O206" s="73" t="s">
        <v>6</v>
      </c>
      <c r="P206" s="74" t="s">
        <v>6</v>
      </c>
      <c r="Q206" s="76" t="s">
        <v>6</v>
      </c>
    </row>
    <row r="207" spans="2:17" x14ac:dyDescent="0.3">
      <c r="B207" s="77" t="s">
        <v>11</v>
      </c>
      <c r="C207" s="77" t="s">
        <v>776</v>
      </c>
      <c r="D207" s="77" t="s">
        <v>833</v>
      </c>
      <c r="E207" s="77" t="s">
        <v>834</v>
      </c>
      <c r="F207" s="77" t="s">
        <v>351</v>
      </c>
      <c r="G207" s="78" t="s">
        <v>50</v>
      </c>
      <c r="H207" s="79" t="s">
        <v>151</v>
      </c>
      <c r="I207" s="80" t="s">
        <v>151</v>
      </c>
      <c r="J207" s="80" t="s">
        <v>6</v>
      </c>
      <c r="K207" s="382" t="s">
        <v>114</v>
      </c>
      <c r="L207" s="72">
        <v>100</v>
      </c>
      <c r="M207" s="74">
        <v>100</v>
      </c>
      <c r="N207" s="73">
        <v>100</v>
      </c>
      <c r="O207" s="73">
        <v>100</v>
      </c>
      <c r="P207" s="74">
        <v>100</v>
      </c>
      <c r="Q207" s="76">
        <v>100</v>
      </c>
    </row>
    <row r="208" spans="2:17" x14ac:dyDescent="0.3">
      <c r="B208" s="77" t="s">
        <v>11</v>
      </c>
      <c r="C208" s="77" t="s">
        <v>835</v>
      </c>
      <c r="D208" s="77" t="s">
        <v>836</v>
      </c>
      <c r="E208" s="77" t="s">
        <v>837</v>
      </c>
      <c r="F208" s="77" t="s">
        <v>344</v>
      </c>
      <c r="G208" s="78" t="s">
        <v>50</v>
      </c>
      <c r="H208" s="79" t="s">
        <v>151</v>
      </c>
      <c r="I208" s="80" t="s">
        <v>152</v>
      </c>
      <c r="J208" s="80" t="s">
        <v>454</v>
      </c>
      <c r="K208" s="382" t="s">
        <v>151</v>
      </c>
      <c r="L208" s="72">
        <v>100</v>
      </c>
      <c r="M208" s="74">
        <v>100</v>
      </c>
      <c r="N208" s="73" t="s">
        <v>6</v>
      </c>
      <c r="O208" s="73" t="s">
        <v>6</v>
      </c>
      <c r="P208" s="74" t="s">
        <v>6</v>
      </c>
      <c r="Q208" s="76" t="s">
        <v>6</v>
      </c>
    </row>
    <row r="209" spans="2:17" x14ac:dyDescent="0.3">
      <c r="B209" s="77" t="s">
        <v>11</v>
      </c>
      <c r="C209" s="77" t="s">
        <v>835</v>
      </c>
      <c r="D209" s="77" t="s">
        <v>838</v>
      </c>
      <c r="E209" s="77" t="s">
        <v>839</v>
      </c>
      <c r="F209" s="77" t="s">
        <v>344</v>
      </c>
      <c r="G209" s="78" t="s">
        <v>50</v>
      </c>
      <c r="H209" s="79" t="s">
        <v>151</v>
      </c>
      <c r="I209" s="80" t="s">
        <v>152</v>
      </c>
      <c r="J209" s="80" t="s">
        <v>454</v>
      </c>
      <c r="K209" s="382" t="s">
        <v>151</v>
      </c>
      <c r="L209" s="72">
        <v>100</v>
      </c>
      <c r="M209" s="74">
        <v>100</v>
      </c>
      <c r="N209" s="73" t="s">
        <v>6</v>
      </c>
      <c r="O209" s="73" t="s">
        <v>6</v>
      </c>
      <c r="P209" s="74" t="s">
        <v>6</v>
      </c>
      <c r="Q209" s="76" t="s">
        <v>6</v>
      </c>
    </row>
    <row r="210" spans="2:17" x14ac:dyDescent="0.3">
      <c r="B210" s="77" t="s">
        <v>11</v>
      </c>
      <c r="C210" s="77" t="s">
        <v>835</v>
      </c>
      <c r="D210" s="77" t="s">
        <v>840</v>
      </c>
      <c r="E210" s="77" t="s">
        <v>431</v>
      </c>
      <c r="F210" s="77" t="s">
        <v>351</v>
      </c>
      <c r="G210" s="78" t="s">
        <v>50</v>
      </c>
      <c r="H210" s="79" t="s">
        <v>151</v>
      </c>
      <c r="I210" s="80" t="s">
        <v>152</v>
      </c>
      <c r="J210" s="80" t="s">
        <v>454</v>
      </c>
      <c r="K210" s="382" t="s">
        <v>152</v>
      </c>
      <c r="L210" s="72">
        <v>25</v>
      </c>
      <c r="M210" s="74">
        <v>0</v>
      </c>
      <c r="N210" s="73">
        <v>0</v>
      </c>
      <c r="O210" s="73">
        <v>0</v>
      </c>
      <c r="P210" s="74" t="s">
        <v>6</v>
      </c>
      <c r="Q210" s="76" t="s">
        <v>6</v>
      </c>
    </row>
    <row r="211" spans="2:17" x14ac:dyDescent="0.3">
      <c r="B211" s="77" t="s">
        <v>11</v>
      </c>
      <c r="C211" s="77" t="s">
        <v>835</v>
      </c>
      <c r="D211" s="77" t="s">
        <v>841</v>
      </c>
      <c r="E211" s="77" t="s">
        <v>842</v>
      </c>
      <c r="F211" s="77" t="s">
        <v>351</v>
      </c>
      <c r="G211" s="78" t="s">
        <v>50</v>
      </c>
      <c r="H211" s="79" t="s">
        <v>151</v>
      </c>
      <c r="I211" s="80" t="s">
        <v>152</v>
      </c>
      <c r="J211" s="80" t="s">
        <v>454</v>
      </c>
      <c r="K211" s="382" t="s">
        <v>152</v>
      </c>
      <c r="L211" s="72">
        <v>100</v>
      </c>
      <c r="M211" s="74">
        <v>100</v>
      </c>
      <c r="N211" s="73">
        <v>57.142857142857139</v>
      </c>
      <c r="O211" s="73" t="s">
        <v>6</v>
      </c>
      <c r="P211" s="74" t="s">
        <v>6</v>
      </c>
      <c r="Q211" s="76">
        <v>0</v>
      </c>
    </row>
    <row r="212" spans="2:17" x14ac:dyDescent="0.3">
      <c r="B212" s="77" t="s">
        <v>11</v>
      </c>
      <c r="C212" s="77" t="s">
        <v>835</v>
      </c>
      <c r="D212" s="77" t="s">
        <v>843</v>
      </c>
      <c r="E212" s="77" t="s">
        <v>844</v>
      </c>
      <c r="F212" s="77" t="s">
        <v>351</v>
      </c>
      <c r="G212" s="78" t="s">
        <v>50</v>
      </c>
      <c r="H212" s="79" t="s">
        <v>151</v>
      </c>
      <c r="I212" s="80" t="s">
        <v>152</v>
      </c>
      <c r="J212" s="80" t="s">
        <v>454</v>
      </c>
      <c r="K212" s="382" t="s">
        <v>152</v>
      </c>
      <c r="L212" s="72">
        <v>0</v>
      </c>
      <c r="M212" s="74">
        <v>100</v>
      </c>
      <c r="N212" s="73">
        <v>0</v>
      </c>
      <c r="O212" s="73">
        <v>0</v>
      </c>
      <c r="P212" s="74" t="s">
        <v>6</v>
      </c>
      <c r="Q212" s="76" t="s">
        <v>6</v>
      </c>
    </row>
    <row r="213" spans="2:17" x14ac:dyDescent="0.3">
      <c r="B213" s="77" t="s">
        <v>11</v>
      </c>
      <c r="C213" s="77" t="s">
        <v>835</v>
      </c>
      <c r="D213" s="77" t="s">
        <v>845</v>
      </c>
      <c r="E213" s="77" t="s">
        <v>846</v>
      </c>
      <c r="F213" s="77" t="s">
        <v>351</v>
      </c>
      <c r="G213" s="78" t="s">
        <v>50</v>
      </c>
      <c r="H213" s="79" t="s">
        <v>151</v>
      </c>
      <c r="I213" s="80" t="s">
        <v>152</v>
      </c>
      <c r="J213" s="80" t="s">
        <v>454</v>
      </c>
      <c r="K213" s="382" t="s">
        <v>152</v>
      </c>
      <c r="L213" s="72">
        <v>0</v>
      </c>
      <c r="M213" s="74">
        <v>100</v>
      </c>
      <c r="N213" s="73">
        <v>0</v>
      </c>
      <c r="O213" s="73">
        <v>0</v>
      </c>
      <c r="P213" s="74" t="s">
        <v>6</v>
      </c>
      <c r="Q213" s="76" t="s">
        <v>6</v>
      </c>
    </row>
    <row r="214" spans="2:17" x14ac:dyDescent="0.3">
      <c r="B214" s="77" t="s">
        <v>11</v>
      </c>
      <c r="C214" s="77" t="s">
        <v>835</v>
      </c>
      <c r="D214" s="77" t="s">
        <v>847</v>
      </c>
      <c r="E214" s="77" t="s">
        <v>848</v>
      </c>
      <c r="F214" s="77" t="s">
        <v>351</v>
      </c>
      <c r="G214" s="78" t="s">
        <v>50</v>
      </c>
      <c r="H214" s="79" t="s">
        <v>151</v>
      </c>
      <c r="I214" s="80" t="s">
        <v>152</v>
      </c>
      <c r="J214" s="80" t="s">
        <v>454</v>
      </c>
      <c r="K214" s="382" t="s">
        <v>152</v>
      </c>
      <c r="L214" s="72">
        <v>100</v>
      </c>
      <c r="M214" s="74">
        <v>100</v>
      </c>
      <c r="N214" s="73">
        <v>57.142857142857139</v>
      </c>
      <c r="O214" s="73" t="s">
        <v>6</v>
      </c>
      <c r="P214" s="74" t="s">
        <v>6</v>
      </c>
      <c r="Q214" s="76">
        <v>0</v>
      </c>
    </row>
    <row r="215" spans="2:17" x14ac:dyDescent="0.3">
      <c r="B215" s="77" t="s">
        <v>11</v>
      </c>
      <c r="C215" s="77" t="s">
        <v>777</v>
      </c>
      <c r="D215" s="77" t="s">
        <v>849</v>
      </c>
      <c r="E215" s="77" t="s">
        <v>850</v>
      </c>
      <c r="F215" s="77" t="s">
        <v>344</v>
      </c>
      <c r="G215" s="78" t="s">
        <v>50</v>
      </c>
      <c r="H215" s="79" t="s">
        <v>151</v>
      </c>
      <c r="I215" s="80" t="s">
        <v>152</v>
      </c>
      <c r="J215" s="80" t="s">
        <v>454</v>
      </c>
      <c r="K215" s="382" t="s">
        <v>152</v>
      </c>
      <c r="L215" s="72">
        <v>100</v>
      </c>
      <c r="M215" s="74">
        <v>100</v>
      </c>
      <c r="N215" s="73" t="s">
        <v>6</v>
      </c>
      <c r="O215" s="73" t="s">
        <v>6</v>
      </c>
      <c r="P215" s="74" t="s">
        <v>6</v>
      </c>
      <c r="Q215" s="76" t="s">
        <v>6</v>
      </c>
    </row>
    <row r="216" spans="2:17" x14ac:dyDescent="0.3">
      <c r="B216" s="77" t="s">
        <v>11</v>
      </c>
      <c r="C216" s="77" t="s">
        <v>777</v>
      </c>
      <c r="D216" s="77" t="s">
        <v>851</v>
      </c>
      <c r="E216" s="77" t="s">
        <v>852</v>
      </c>
      <c r="F216" s="77" t="s">
        <v>344</v>
      </c>
      <c r="G216" s="78" t="s">
        <v>50</v>
      </c>
      <c r="H216" s="79" t="s">
        <v>151</v>
      </c>
      <c r="I216" s="80" t="s">
        <v>152</v>
      </c>
      <c r="J216" s="80" t="s">
        <v>454</v>
      </c>
      <c r="K216" s="382" t="s">
        <v>152</v>
      </c>
      <c r="L216" s="72">
        <v>100</v>
      </c>
      <c r="M216" s="74">
        <v>100</v>
      </c>
      <c r="N216" s="73" t="s">
        <v>6</v>
      </c>
      <c r="O216" s="73" t="s">
        <v>6</v>
      </c>
      <c r="P216" s="74" t="s">
        <v>6</v>
      </c>
      <c r="Q216" s="76" t="s">
        <v>6</v>
      </c>
    </row>
    <row r="217" spans="2:17" x14ac:dyDescent="0.3">
      <c r="B217" s="77" t="s">
        <v>11</v>
      </c>
      <c r="C217" s="77" t="s">
        <v>777</v>
      </c>
      <c r="D217" s="77" t="s">
        <v>853</v>
      </c>
      <c r="E217" s="77" t="s">
        <v>854</v>
      </c>
      <c r="F217" s="77" t="s">
        <v>351</v>
      </c>
      <c r="G217" s="78" t="s">
        <v>50</v>
      </c>
      <c r="H217" s="79" t="s">
        <v>151</v>
      </c>
      <c r="I217" s="80" t="s">
        <v>152</v>
      </c>
      <c r="J217" s="80" t="s">
        <v>454</v>
      </c>
      <c r="K217" s="382" t="s">
        <v>152</v>
      </c>
      <c r="L217" s="72">
        <v>100</v>
      </c>
      <c r="M217" s="74">
        <v>100</v>
      </c>
      <c r="N217" s="73">
        <v>0</v>
      </c>
      <c r="O217" s="73">
        <v>0</v>
      </c>
      <c r="P217" s="74">
        <v>0</v>
      </c>
      <c r="Q217" s="76">
        <v>0</v>
      </c>
    </row>
    <row r="218" spans="2:17" x14ac:dyDescent="0.3">
      <c r="B218" s="77" t="s">
        <v>11</v>
      </c>
      <c r="C218" s="77" t="s">
        <v>777</v>
      </c>
      <c r="D218" s="77" t="s">
        <v>855</v>
      </c>
      <c r="E218" s="77" t="s">
        <v>856</v>
      </c>
      <c r="F218" s="77" t="s">
        <v>351</v>
      </c>
      <c r="G218" s="78" t="s">
        <v>50</v>
      </c>
      <c r="H218" s="79" t="s">
        <v>151</v>
      </c>
      <c r="I218" s="80" t="s">
        <v>152</v>
      </c>
      <c r="J218" s="80" t="s">
        <v>454</v>
      </c>
      <c r="K218" s="382" t="s">
        <v>152</v>
      </c>
      <c r="L218" s="72">
        <v>25</v>
      </c>
      <c r="M218" s="74">
        <v>100</v>
      </c>
      <c r="N218" s="73">
        <v>0</v>
      </c>
      <c r="O218" s="73">
        <v>0</v>
      </c>
      <c r="P218" s="74">
        <v>0</v>
      </c>
      <c r="Q218" s="76" t="s">
        <v>6</v>
      </c>
    </row>
    <row r="219" spans="2:17" x14ac:dyDescent="0.3">
      <c r="B219" s="77" t="s">
        <v>11</v>
      </c>
      <c r="C219" s="77" t="s">
        <v>777</v>
      </c>
      <c r="D219" s="77" t="s">
        <v>857</v>
      </c>
      <c r="E219" s="77" t="s">
        <v>858</v>
      </c>
      <c r="F219" s="77" t="s">
        <v>344</v>
      </c>
      <c r="G219" s="78" t="s">
        <v>50</v>
      </c>
      <c r="H219" s="79" t="s">
        <v>151</v>
      </c>
      <c r="I219" s="80" t="s">
        <v>152</v>
      </c>
      <c r="J219" s="80" t="s">
        <v>454</v>
      </c>
      <c r="K219" s="382" t="s">
        <v>152</v>
      </c>
      <c r="L219" s="72">
        <v>75</v>
      </c>
      <c r="M219" s="74">
        <v>100</v>
      </c>
      <c r="N219" s="73" t="s">
        <v>6</v>
      </c>
      <c r="O219" s="73" t="s">
        <v>6</v>
      </c>
      <c r="P219" s="74" t="s">
        <v>6</v>
      </c>
      <c r="Q219" s="76" t="s">
        <v>6</v>
      </c>
    </row>
    <row r="220" spans="2:17" x14ac:dyDescent="0.3">
      <c r="B220" s="77" t="s">
        <v>11</v>
      </c>
      <c r="C220" s="77" t="s">
        <v>777</v>
      </c>
      <c r="D220" s="77" t="s">
        <v>859</v>
      </c>
      <c r="E220" s="77" t="s">
        <v>860</v>
      </c>
      <c r="F220" s="77" t="s">
        <v>351</v>
      </c>
      <c r="G220" s="78" t="s">
        <v>50</v>
      </c>
      <c r="H220" s="79" t="s">
        <v>151</v>
      </c>
      <c r="I220" s="80" t="s">
        <v>152</v>
      </c>
      <c r="J220" s="80" t="s">
        <v>454</v>
      </c>
      <c r="K220" s="382" t="s">
        <v>152</v>
      </c>
      <c r="L220" s="72">
        <v>50</v>
      </c>
      <c r="M220" s="74">
        <v>100</v>
      </c>
      <c r="N220" s="73">
        <v>0</v>
      </c>
      <c r="O220" s="73">
        <v>0</v>
      </c>
      <c r="P220" s="74" t="s">
        <v>6</v>
      </c>
      <c r="Q220" s="76">
        <v>0</v>
      </c>
    </row>
    <row r="221" spans="2:17" x14ac:dyDescent="0.3">
      <c r="B221" s="77" t="s">
        <v>11</v>
      </c>
      <c r="C221" s="77" t="s">
        <v>778</v>
      </c>
      <c r="D221" s="77" t="s">
        <v>861</v>
      </c>
      <c r="E221" s="77" t="s">
        <v>862</v>
      </c>
      <c r="F221" s="77" t="s">
        <v>344</v>
      </c>
      <c r="G221" s="78" t="s">
        <v>50</v>
      </c>
      <c r="H221" s="79" t="s">
        <v>151</v>
      </c>
      <c r="I221" s="80" t="s">
        <v>152</v>
      </c>
      <c r="J221" s="80" t="s">
        <v>51</v>
      </c>
      <c r="K221" s="382" t="s">
        <v>152</v>
      </c>
      <c r="L221" s="72">
        <v>100</v>
      </c>
      <c r="M221" s="74">
        <v>66.666666666666671</v>
      </c>
      <c r="N221" s="73" t="s">
        <v>6</v>
      </c>
      <c r="O221" s="73" t="s">
        <v>6</v>
      </c>
      <c r="P221" s="74" t="s">
        <v>6</v>
      </c>
      <c r="Q221" s="76" t="s">
        <v>6</v>
      </c>
    </row>
    <row r="222" spans="2:17" x14ac:dyDescent="0.3">
      <c r="B222" s="77" t="s">
        <v>11</v>
      </c>
      <c r="C222" s="77" t="s">
        <v>778</v>
      </c>
      <c r="D222" s="77" t="s">
        <v>863</v>
      </c>
      <c r="E222" s="77" t="s">
        <v>864</v>
      </c>
      <c r="F222" s="77" t="s">
        <v>351</v>
      </c>
      <c r="G222" s="78" t="s">
        <v>50</v>
      </c>
      <c r="H222" s="79" t="s">
        <v>151</v>
      </c>
      <c r="I222" s="80" t="s">
        <v>152</v>
      </c>
      <c r="J222" s="80" t="s">
        <v>454</v>
      </c>
      <c r="K222" s="382" t="s">
        <v>152</v>
      </c>
      <c r="L222" s="72">
        <v>100</v>
      </c>
      <c r="M222" s="74">
        <v>0</v>
      </c>
      <c r="N222" s="73">
        <v>14.285714285714285</v>
      </c>
      <c r="O222" s="73">
        <v>100</v>
      </c>
      <c r="P222" s="74">
        <v>100</v>
      </c>
      <c r="Q222" s="76" t="s">
        <v>6</v>
      </c>
    </row>
    <row r="223" spans="2:17" x14ac:dyDescent="0.3">
      <c r="B223" s="77" t="s">
        <v>11</v>
      </c>
      <c r="C223" s="77" t="s">
        <v>778</v>
      </c>
      <c r="D223" s="77" t="s">
        <v>865</v>
      </c>
      <c r="E223" s="77" t="s">
        <v>866</v>
      </c>
      <c r="F223" s="77" t="s">
        <v>351</v>
      </c>
      <c r="G223" s="78" t="s">
        <v>50</v>
      </c>
      <c r="H223" s="79" t="s">
        <v>151</v>
      </c>
      <c r="I223" s="80" t="s">
        <v>151</v>
      </c>
      <c r="J223" s="80" t="s">
        <v>6</v>
      </c>
      <c r="K223" s="382" t="s">
        <v>114</v>
      </c>
      <c r="L223" s="72">
        <v>100</v>
      </c>
      <c r="M223" s="74">
        <v>100</v>
      </c>
      <c r="N223" s="73">
        <v>100</v>
      </c>
      <c r="O223" s="73">
        <v>100</v>
      </c>
      <c r="P223" s="74">
        <v>100</v>
      </c>
      <c r="Q223" s="76">
        <v>100</v>
      </c>
    </row>
    <row r="224" spans="2:17" x14ac:dyDescent="0.3">
      <c r="B224" s="77" t="s">
        <v>11</v>
      </c>
      <c r="C224" s="77" t="s">
        <v>778</v>
      </c>
      <c r="D224" s="77" t="s">
        <v>867</v>
      </c>
      <c r="E224" s="77" t="s">
        <v>868</v>
      </c>
      <c r="F224" s="77" t="s">
        <v>351</v>
      </c>
      <c r="G224" s="78" t="s">
        <v>50</v>
      </c>
      <c r="H224" s="79" t="s">
        <v>151</v>
      </c>
      <c r="I224" s="80" t="s">
        <v>152</v>
      </c>
      <c r="J224" s="80" t="s">
        <v>454</v>
      </c>
      <c r="K224" s="382" t="s">
        <v>114</v>
      </c>
      <c r="L224" s="72">
        <v>25</v>
      </c>
      <c r="M224" s="74">
        <v>100</v>
      </c>
      <c r="N224" s="73">
        <v>0</v>
      </c>
      <c r="O224" s="73" t="s">
        <v>6</v>
      </c>
      <c r="P224" s="74" t="s">
        <v>6</v>
      </c>
      <c r="Q224" s="76" t="s">
        <v>6</v>
      </c>
    </row>
    <row r="225" spans="2:17" x14ac:dyDescent="0.3">
      <c r="B225" s="77" t="s">
        <v>11</v>
      </c>
      <c r="C225" s="77" t="s">
        <v>778</v>
      </c>
      <c r="D225" s="77" t="s">
        <v>869</v>
      </c>
      <c r="E225" s="77" t="s">
        <v>870</v>
      </c>
      <c r="F225" s="77" t="s">
        <v>351</v>
      </c>
      <c r="G225" s="78" t="s">
        <v>50</v>
      </c>
      <c r="H225" s="79" t="s">
        <v>151</v>
      </c>
      <c r="I225" s="80" t="s">
        <v>151</v>
      </c>
      <c r="J225" s="80" t="s">
        <v>6</v>
      </c>
      <c r="K225" s="382" t="s">
        <v>114</v>
      </c>
      <c r="L225" s="72">
        <v>100</v>
      </c>
      <c r="M225" s="74">
        <v>100</v>
      </c>
      <c r="N225" s="73">
        <v>100</v>
      </c>
      <c r="O225" s="73">
        <v>100</v>
      </c>
      <c r="P225" s="74">
        <v>100</v>
      </c>
      <c r="Q225" s="76">
        <v>100</v>
      </c>
    </row>
    <row r="226" spans="2:17" x14ac:dyDescent="0.3">
      <c r="B226" s="77" t="s">
        <v>11</v>
      </c>
      <c r="C226" s="77" t="s">
        <v>778</v>
      </c>
      <c r="D226" s="77" t="s">
        <v>871</v>
      </c>
      <c r="E226" s="77" t="s">
        <v>872</v>
      </c>
      <c r="F226" s="77" t="s">
        <v>351</v>
      </c>
      <c r="G226" s="78" t="s">
        <v>50</v>
      </c>
      <c r="H226" s="79" t="s">
        <v>151</v>
      </c>
      <c r="I226" s="80" t="s">
        <v>152</v>
      </c>
      <c r="J226" s="80" t="s">
        <v>454</v>
      </c>
      <c r="K226" s="382" t="s">
        <v>152</v>
      </c>
      <c r="L226" s="72">
        <v>50</v>
      </c>
      <c r="M226" s="74">
        <v>0</v>
      </c>
      <c r="N226" s="73">
        <v>0</v>
      </c>
      <c r="O226" s="73" t="s">
        <v>6</v>
      </c>
      <c r="P226" s="74" t="s">
        <v>6</v>
      </c>
      <c r="Q226" s="76" t="s">
        <v>6</v>
      </c>
    </row>
    <row r="227" spans="2:17" x14ac:dyDescent="0.3">
      <c r="B227" s="77" t="s">
        <v>11</v>
      </c>
      <c r="C227" s="77" t="s">
        <v>779</v>
      </c>
      <c r="D227" s="77" t="s">
        <v>877</v>
      </c>
      <c r="E227" s="77" t="s">
        <v>878</v>
      </c>
      <c r="F227" s="77" t="s">
        <v>351</v>
      </c>
      <c r="G227" s="78" t="s">
        <v>50</v>
      </c>
      <c r="H227" s="79" t="s">
        <v>151</v>
      </c>
      <c r="I227" s="80" t="s">
        <v>152</v>
      </c>
      <c r="J227" s="80" t="s">
        <v>454</v>
      </c>
      <c r="K227" s="382" t="s">
        <v>152</v>
      </c>
      <c r="L227" s="72">
        <v>50</v>
      </c>
      <c r="M227" s="74">
        <v>100</v>
      </c>
      <c r="N227" s="73">
        <v>0</v>
      </c>
      <c r="O227" s="73" t="s">
        <v>6</v>
      </c>
      <c r="P227" s="74" t="s">
        <v>6</v>
      </c>
      <c r="Q227" s="76" t="s">
        <v>6</v>
      </c>
    </row>
    <row r="228" spans="2:17" x14ac:dyDescent="0.3">
      <c r="B228" s="77" t="s">
        <v>11</v>
      </c>
      <c r="C228" s="77" t="s">
        <v>779</v>
      </c>
      <c r="D228" s="77" t="s">
        <v>879</v>
      </c>
      <c r="E228" s="77" t="s">
        <v>880</v>
      </c>
      <c r="F228" s="77" t="s">
        <v>351</v>
      </c>
      <c r="G228" s="78" t="s">
        <v>50</v>
      </c>
      <c r="H228" s="79" t="s">
        <v>152</v>
      </c>
      <c r="I228" s="80" t="s">
        <v>6</v>
      </c>
      <c r="J228" s="80" t="s">
        <v>6</v>
      </c>
      <c r="K228" s="382" t="s">
        <v>114</v>
      </c>
      <c r="L228" s="72" t="s">
        <v>6</v>
      </c>
      <c r="M228" s="74" t="s">
        <v>6</v>
      </c>
      <c r="N228" s="73" t="s">
        <v>6</v>
      </c>
      <c r="O228" s="73" t="s">
        <v>6</v>
      </c>
      <c r="P228" s="74" t="s">
        <v>6</v>
      </c>
      <c r="Q228" s="76" t="s">
        <v>6</v>
      </c>
    </row>
    <row r="229" spans="2:17" x14ac:dyDescent="0.3">
      <c r="B229" s="77" t="s">
        <v>11</v>
      </c>
      <c r="C229" s="77" t="s">
        <v>779</v>
      </c>
      <c r="D229" s="77" t="s">
        <v>881</v>
      </c>
      <c r="E229" s="77" t="s">
        <v>882</v>
      </c>
      <c r="F229" s="77" t="s">
        <v>351</v>
      </c>
      <c r="G229" s="78" t="s">
        <v>50</v>
      </c>
      <c r="H229" s="79" t="s">
        <v>152</v>
      </c>
      <c r="I229" s="80" t="s">
        <v>6</v>
      </c>
      <c r="J229" s="80" t="s">
        <v>6</v>
      </c>
      <c r="K229" s="382" t="s">
        <v>114</v>
      </c>
      <c r="L229" s="72" t="s">
        <v>6</v>
      </c>
      <c r="M229" s="74" t="s">
        <v>6</v>
      </c>
      <c r="N229" s="73" t="s">
        <v>6</v>
      </c>
      <c r="O229" s="73" t="s">
        <v>6</v>
      </c>
      <c r="P229" s="74" t="s">
        <v>6</v>
      </c>
      <c r="Q229" s="76" t="s">
        <v>6</v>
      </c>
    </row>
    <row r="230" spans="2:17" x14ac:dyDescent="0.3">
      <c r="B230" s="77" t="s">
        <v>11</v>
      </c>
      <c r="C230" s="77" t="s">
        <v>779</v>
      </c>
      <c r="D230" s="77" t="s">
        <v>883</v>
      </c>
      <c r="E230" s="77" t="s">
        <v>884</v>
      </c>
      <c r="F230" s="77" t="s">
        <v>351</v>
      </c>
      <c r="G230" s="78" t="s">
        <v>50</v>
      </c>
      <c r="H230" s="79" t="s">
        <v>151</v>
      </c>
      <c r="I230" s="80" t="s">
        <v>152</v>
      </c>
      <c r="J230" s="80" t="s">
        <v>454</v>
      </c>
      <c r="K230" s="382" t="s">
        <v>152</v>
      </c>
      <c r="L230" s="72">
        <v>100</v>
      </c>
      <c r="M230" s="74">
        <v>100</v>
      </c>
      <c r="N230" s="73">
        <v>14.285714285714285</v>
      </c>
      <c r="O230" s="73">
        <v>33</v>
      </c>
      <c r="P230" s="74">
        <v>100</v>
      </c>
      <c r="Q230" s="76" t="s">
        <v>6</v>
      </c>
    </row>
    <row r="231" spans="2:17" x14ac:dyDescent="0.3">
      <c r="B231" s="77" t="s">
        <v>11</v>
      </c>
      <c r="C231" s="77" t="s">
        <v>779</v>
      </c>
      <c r="D231" s="77" t="s">
        <v>885</v>
      </c>
      <c r="E231" s="77" t="s">
        <v>886</v>
      </c>
      <c r="F231" s="77" t="s">
        <v>351</v>
      </c>
      <c r="G231" s="78" t="s">
        <v>50</v>
      </c>
      <c r="H231" s="79" t="s">
        <v>152</v>
      </c>
      <c r="I231" s="80" t="s">
        <v>6</v>
      </c>
      <c r="J231" s="80" t="s">
        <v>6</v>
      </c>
      <c r="K231" s="382" t="s">
        <v>114</v>
      </c>
      <c r="L231" s="72" t="s">
        <v>6</v>
      </c>
      <c r="M231" s="74" t="s">
        <v>6</v>
      </c>
      <c r="N231" s="73" t="s">
        <v>6</v>
      </c>
      <c r="O231" s="73" t="s">
        <v>6</v>
      </c>
      <c r="P231" s="74" t="s">
        <v>6</v>
      </c>
      <c r="Q231" s="76" t="s">
        <v>6</v>
      </c>
    </row>
    <row r="232" spans="2:17" x14ac:dyDescent="0.3">
      <c r="B232" s="77" t="s">
        <v>11</v>
      </c>
      <c r="C232" s="77" t="s">
        <v>779</v>
      </c>
      <c r="D232" s="77" t="s">
        <v>887</v>
      </c>
      <c r="E232" s="77" t="s">
        <v>888</v>
      </c>
      <c r="F232" s="77" t="s">
        <v>351</v>
      </c>
      <c r="G232" s="78" t="s">
        <v>50</v>
      </c>
      <c r="H232" s="79" t="s">
        <v>152</v>
      </c>
      <c r="I232" s="80" t="s">
        <v>6</v>
      </c>
      <c r="J232" s="80" t="s">
        <v>6</v>
      </c>
      <c r="K232" s="382" t="s">
        <v>114</v>
      </c>
      <c r="L232" s="72" t="s">
        <v>6</v>
      </c>
      <c r="M232" s="74" t="s">
        <v>6</v>
      </c>
      <c r="N232" s="73" t="s">
        <v>6</v>
      </c>
      <c r="O232" s="73" t="s">
        <v>6</v>
      </c>
      <c r="P232" s="74" t="s">
        <v>6</v>
      </c>
      <c r="Q232" s="76" t="s">
        <v>6</v>
      </c>
    </row>
    <row r="233" spans="2:17" x14ac:dyDescent="0.3">
      <c r="B233" s="77" t="s">
        <v>11</v>
      </c>
      <c r="C233" s="77" t="s">
        <v>779</v>
      </c>
      <c r="D233" s="77" t="s">
        <v>889</v>
      </c>
      <c r="E233" s="77" t="s">
        <v>890</v>
      </c>
      <c r="F233" s="77" t="s">
        <v>344</v>
      </c>
      <c r="G233" s="78" t="s">
        <v>50</v>
      </c>
      <c r="H233" s="79" t="s">
        <v>151</v>
      </c>
      <c r="I233" s="80" t="s">
        <v>152</v>
      </c>
      <c r="J233" s="80" t="s">
        <v>454</v>
      </c>
      <c r="K233" s="382" t="s">
        <v>152</v>
      </c>
      <c r="L233" s="72">
        <v>100</v>
      </c>
      <c r="M233" s="74">
        <v>100</v>
      </c>
      <c r="N233" s="73" t="s">
        <v>6</v>
      </c>
      <c r="O233" s="73" t="s">
        <v>6</v>
      </c>
      <c r="P233" s="74" t="s">
        <v>6</v>
      </c>
      <c r="Q233" s="76" t="s">
        <v>6</v>
      </c>
    </row>
    <row r="234" spans="2:17" x14ac:dyDescent="0.3">
      <c r="B234" s="77" t="s">
        <v>11</v>
      </c>
      <c r="C234" s="77" t="s">
        <v>779</v>
      </c>
      <c r="D234" s="77" t="s">
        <v>891</v>
      </c>
      <c r="E234" s="77" t="s">
        <v>892</v>
      </c>
      <c r="F234" s="77" t="s">
        <v>351</v>
      </c>
      <c r="G234" s="78" t="s">
        <v>50</v>
      </c>
      <c r="H234" s="79" t="s">
        <v>151</v>
      </c>
      <c r="I234" s="80" t="s">
        <v>152</v>
      </c>
      <c r="J234" s="80" t="s">
        <v>454</v>
      </c>
      <c r="K234" s="382" t="s">
        <v>152</v>
      </c>
      <c r="L234" s="72">
        <v>25</v>
      </c>
      <c r="M234" s="74">
        <v>100</v>
      </c>
      <c r="N234" s="73">
        <v>0</v>
      </c>
      <c r="O234" s="73" t="s">
        <v>6</v>
      </c>
      <c r="P234" s="74" t="s">
        <v>6</v>
      </c>
      <c r="Q234" s="76" t="s">
        <v>6</v>
      </c>
    </row>
    <row r="235" spans="2:17" x14ac:dyDescent="0.3">
      <c r="B235" s="77" t="s">
        <v>11</v>
      </c>
      <c r="C235" s="77" t="s">
        <v>779</v>
      </c>
      <c r="D235" s="77" t="s">
        <v>893</v>
      </c>
      <c r="E235" s="77" t="s">
        <v>894</v>
      </c>
      <c r="F235" s="77" t="s">
        <v>351</v>
      </c>
      <c r="G235" s="78" t="s">
        <v>50</v>
      </c>
      <c r="H235" s="79" t="s">
        <v>151</v>
      </c>
      <c r="I235" s="80" t="s">
        <v>152</v>
      </c>
      <c r="J235" s="80" t="s">
        <v>454</v>
      </c>
      <c r="K235" s="382" t="s">
        <v>152</v>
      </c>
      <c r="L235" s="72">
        <v>0</v>
      </c>
      <c r="M235" s="74">
        <v>100</v>
      </c>
      <c r="N235" s="73">
        <v>0</v>
      </c>
      <c r="O235" s="73" t="s">
        <v>6</v>
      </c>
      <c r="P235" s="74" t="s">
        <v>6</v>
      </c>
      <c r="Q235" s="76" t="s">
        <v>6</v>
      </c>
    </row>
    <row r="236" spans="2:17" x14ac:dyDescent="0.3">
      <c r="B236" s="77" t="s">
        <v>12</v>
      </c>
      <c r="C236" s="77" t="s">
        <v>776</v>
      </c>
      <c r="D236" s="77" t="s">
        <v>815</v>
      </c>
      <c r="E236" s="77" t="s">
        <v>816</v>
      </c>
      <c r="F236" s="77" t="s">
        <v>351</v>
      </c>
      <c r="G236" s="78" t="s">
        <v>50</v>
      </c>
      <c r="H236" s="79" t="s">
        <v>151</v>
      </c>
      <c r="I236" s="80" t="s">
        <v>152</v>
      </c>
      <c r="J236" s="80" t="s">
        <v>454</v>
      </c>
      <c r="K236" s="382" t="s">
        <v>152</v>
      </c>
      <c r="L236" s="72">
        <v>100</v>
      </c>
      <c r="M236" s="74">
        <v>100</v>
      </c>
      <c r="N236" s="73">
        <v>85.714285714285708</v>
      </c>
      <c r="O236" s="73">
        <v>67</v>
      </c>
      <c r="P236" s="74">
        <v>100</v>
      </c>
      <c r="Q236" s="76">
        <v>100</v>
      </c>
    </row>
    <row r="237" spans="2:17" x14ac:dyDescent="0.3">
      <c r="B237" s="77" t="s">
        <v>12</v>
      </c>
      <c r="C237" s="77" t="s">
        <v>776</v>
      </c>
      <c r="D237" s="77" t="s">
        <v>817</v>
      </c>
      <c r="E237" s="77" t="s">
        <v>818</v>
      </c>
      <c r="F237" s="77" t="s">
        <v>351</v>
      </c>
      <c r="G237" s="78" t="s">
        <v>50</v>
      </c>
      <c r="H237" s="79" t="s">
        <v>151</v>
      </c>
      <c r="I237" s="80" t="s">
        <v>152</v>
      </c>
      <c r="J237" s="80" t="s">
        <v>454</v>
      </c>
      <c r="K237" s="382" t="s">
        <v>152</v>
      </c>
      <c r="L237" s="72">
        <v>100</v>
      </c>
      <c r="M237" s="74">
        <v>100</v>
      </c>
      <c r="N237" s="73">
        <v>71.428571428571431</v>
      </c>
      <c r="O237" s="73">
        <v>67</v>
      </c>
      <c r="P237" s="74">
        <v>100</v>
      </c>
      <c r="Q237" s="76">
        <v>100</v>
      </c>
    </row>
    <row r="238" spans="2:17" x14ac:dyDescent="0.3">
      <c r="B238" s="77" t="s">
        <v>12</v>
      </c>
      <c r="C238" s="77" t="s">
        <v>776</v>
      </c>
      <c r="D238" s="77" t="s">
        <v>819</v>
      </c>
      <c r="E238" s="77" t="s">
        <v>820</v>
      </c>
      <c r="F238" s="77" t="s">
        <v>351</v>
      </c>
      <c r="G238" s="78" t="s">
        <v>50</v>
      </c>
      <c r="H238" s="79" t="s">
        <v>151</v>
      </c>
      <c r="I238" s="80" t="s">
        <v>152</v>
      </c>
      <c r="J238" s="80" t="s">
        <v>454</v>
      </c>
      <c r="K238" s="382" t="s">
        <v>152</v>
      </c>
      <c r="L238" s="72">
        <v>100</v>
      </c>
      <c r="M238" s="74">
        <v>100</v>
      </c>
      <c r="N238" s="73">
        <v>42.857142857142854</v>
      </c>
      <c r="O238" s="73">
        <v>33</v>
      </c>
      <c r="P238" s="74">
        <v>100</v>
      </c>
      <c r="Q238" s="76">
        <v>100</v>
      </c>
    </row>
    <row r="239" spans="2:17" x14ac:dyDescent="0.3">
      <c r="B239" s="77" t="s">
        <v>12</v>
      </c>
      <c r="C239" s="77" t="s">
        <v>776</v>
      </c>
      <c r="D239" s="77" t="s">
        <v>821</v>
      </c>
      <c r="E239" s="77" t="s">
        <v>822</v>
      </c>
      <c r="F239" s="77" t="s">
        <v>351</v>
      </c>
      <c r="G239" s="78" t="s">
        <v>50</v>
      </c>
      <c r="H239" s="79" t="s">
        <v>151</v>
      </c>
      <c r="I239" s="80" t="s">
        <v>152</v>
      </c>
      <c r="J239" s="80" t="s">
        <v>454</v>
      </c>
      <c r="K239" s="382" t="s">
        <v>152</v>
      </c>
      <c r="L239" s="72">
        <v>100</v>
      </c>
      <c r="M239" s="74">
        <v>100</v>
      </c>
      <c r="N239" s="73">
        <v>42.857142857142854</v>
      </c>
      <c r="O239" s="73">
        <v>33</v>
      </c>
      <c r="P239" s="74">
        <v>0</v>
      </c>
      <c r="Q239" s="76">
        <v>100</v>
      </c>
    </row>
    <row r="240" spans="2:17" x14ac:dyDescent="0.3">
      <c r="B240" s="77" t="s">
        <v>12</v>
      </c>
      <c r="C240" s="77" t="s">
        <v>776</v>
      </c>
      <c r="D240" s="77" t="s">
        <v>823</v>
      </c>
      <c r="E240" s="77" t="s">
        <v>824</v>
      </c>
      <c r="F240" s="77" t="s">
        <v>351</v>
      </c>
      <c r="G240" s="78" t="s">
        <v>50</v>
      </c>
      <c r="H240" s="79" t="s">
        <v>151</v>
      </c>
      <c r="I240" s="80" t="s">
        <v>152</v>
      </c>
      <c r="J240" s="80" t="s">
        <v>454</v>
      </c>
      <c r="K240" s="382" t="s">
        <v>151</v>
      </c>
      <c r="L240" s="72">
        <v>100</v>
      </c>
      <c r="M240" s="74">
        <v>0</v>
      </c>
      <c r="N240" s="73">
        <v>85.714285714285708</v>
      </c>
      <c r="O240" s="73">
        <v>67</v>
      </c>
      <c r="P240" s="74">
        <v>100</v>
      </c>
      <c r="Q240" s="76">
        <v>100</v>
      </c>
    </row>
    <row r="241" spans="2:17" x14ac:dyDescent="0.3">
      <c r="B241" s="77" t="s">
        <v>12</v>
      </c>
      <c r="C241" s="77" t="s">
        <v>776</v>
      </c>
      <c r="D241" s="77" t="s">
        <v>825</v>
      </c>
      <c r="E241" s="77" t="s">
        <v>826</v>
      </c>
      <c r="F241" s="77" t="s">
        <v>351</v>
      </c>
      <c r="G241" s="78" t="s">
        <v>50</v>
      </c>
      <c r="H241" s="79" t="s">
        <v>151</v>
      </c>
      <c r="I241" s="80" t="s">
        <v>152</v>
      </c>
      <c r="J241" s="80" t="s">
        <v>454</v>
      </c>
      <c r="K241" s="382" t="s">
        <v>151</v>
      </c>
      <c r="L241" s="72">
        <v>100</v>
      </c>
      <c r="M241" s="74">
        <v>100</v>
      </c>
      <c r="N241" s="73">
        <v>85.714285714285708</v>
      </c>
      <c r="O241" s="73">
        <v>67</v>
      </c>
      <c r="P241" s="74">
        <v>100</v>
      </c>
      <c r="Q241" s="76">
        <v>100</v>
      </c>
    </row>
    <row r="242" spans="2:17" x14ac:dyDescent="0.3">
      <c r="B242" s="77" t="s">
        <v>12</v>
      </c>
      <c r="C242" s="77" t="s">
        <v>776</v>
      </c>
      <c r="D242" s="77" t="s">
        <v>827</v>
      </c>
      <c r="E242" s="77" t="s">
        <v>828</v>
      </c>
      <c r="F242" s="77" t="s">
        <v>351</v>
      </c>
      <c r="G242" s="78" t="s">
        <v>50</v>
      </c>
      <c r="H242" s="79" t="s">
        <v>151</v>
      </c>
      <c r="I242" s="80" t="s">
        <v>152</v>
      </c>
      <c r="J242" s="80" t="s">
        <v>454</v>
      </c>
      <c r="K242" s="382" t="s">
        <v>151</v>
      </c>
      <c r="L242" s="72">
        <v>100</v>
      </c>
      <c r="M242" s="74">
        <v>100</v>
      </c>
      <c r="N242" s="73">
        <v>42.857142857142854</v>
      </c>
      <c r="O242" s="73">
        <v>0</v>
      </c>
      <c r="P242" s="74">
        <v>0</v>
      </c>
      <c r="Q242" s="76">
        <v>0</v>
      </c>
    </row>
    <row r="243" spans="2:17" x14ac:dyDescent="0.3">
      <c r="B243" s="77" t="s">
        <v>12</v>
      </c>
      <c r="C243" s="77" t="s">
        <v>776</v>
      </c>
      <c r="D243" s="77" t="s">
        <v>829</v>
      </c>
      <c r="E243" s="77" t="s">
        <v>830</v>
      </c>
      <c r="F243" s="77" t="s">
        <v>351</v>
      </c>
      <c r="G243" s="78" t="s">
        <v>50</v>
      </c>
      <c r="H243" s="79" t="s">
        <v>151</v>
      </c>
      <c r="I243" s="80" t="s">
        <v>152</v>
      </c>
      <c r="J243" s="80" t="s">
        <v>454</v>
      </c>
      <c r="K243" s="382" t="s">
        <v>152</v>
      </c>
      <c r="L243" s="72">
        <v>100</v>
      </c>
      <c r="M243" s="74">
        <v>100</v>
      </c>
      <c r="N243" s="73">
        <v>71.428571428571431</v>
      </c>
      <c r="O243" s="73">
        <v>67</v>
      </c>
      <c r="P243" s="74">
        <v>100</v>
      </c>
      <c r="Q243" s="76">
        <v>100</v>
      </c>
    </row>
    <row r="244" spans="2:17" x14ac:dyDescent="0.3">
      <c r="B244" s="77" t="s">
        <v>12</v>
      </c>
      <c r="C244" s="77" t="s">
        <v>776</v>
      </c>
      <c r="D244" s="77" t="s">
        <v>831</v>
      </c>
      <c r="E244" s="77" t="s">
        <v>832</v>
      </c>
      <c r="F244" s="77" t="s">
        <v>351</v>
      </c>
      <c r="G244" s="78" t="s">
        <v>50</v>
      </c>
      <c r="H244" s="79" t="s">
        <v>151</v>
      </c>
      <c r="I244" s="80" t="s">
        <v>152</v>
      </c>
      <c r="J244" s="80" t="s">
        <v>454</v>
      </c>
      <c r="K244" s="382" t="s">
        <v>152</v>
      </c>
      <c r="L244" s="72">
        <v>100</v>
      </c>
      <c r="M244" s="74">
        <v>100</v>
      </c>
      <c r="N244" s="73">
        <v>14.285714285714285</v>
      </c>
      <c r="O244" s="73">
        <v>33</v>
      </c>
      <c r="P244" s="74" t="s">
        <v>6</v>
      </c>
      <c r="Q244" s="76" t="s">
        <v>6</v>
      </c>
    </row>
    <row r="245" spans="2:17" x14ac:dyDescent="0.3">
      <c r="B245" s="77" t="s">
        <v>12</v>
      </c>
      <c r="C245" s="77" t="s">
        <v>776</v>
      </c>
      <c r="D245" s="77" t="s">
        <v>833</v>
      </c>
      <c r="E245" s="77" t="s">
        <v>834</v>
      </c>
      <c r="F245" s="77" t="s">
        <v>351</v>
      </c>
      <c r="G245" s="78" t="s">
        <v>50</v>
      </c>
      <c r="H245" s="79" t="s">
        <v>151</v>
      </c>
      <c r="I245" s="80" t="s">
        <v>152</v>
      </c>
      <c r="J245" s="80" t="s">
        <v>454</v>
      </c>
      <c r="K245" s="382" t="s">
        <v>152</v>
      </c>
      <c r="L245" s="72">
        <v>100</v>
      </c>
      <c r="M245" s="74">
        <v>100</v>
      </c>
      <c r="N245" s="73">
        <v>42.857142857142854</v>
      </c>
      <c r="O245" s="73">
        <v>67</v>
      </c>
      <c r="P245" s="74">
        <v>100</v>
      </c>
      <c r="Q245" s="76" t="s">
        <v>6</v>
      </c>
    </row>
    <row r="246" spans="2:17" x14ac:dyDescent="0.3">
      <c r="B246" s="77" t="s">
        <v>12</v>
      </c>
      <c r="C246" s="77" t="s">
        <v>835</v>
      </c>
      <c r="D246" s="77" t="s">
        <v>836</v>
      </c>
      <c r="E246" s="77" t="s">
        <v>837</v>
      </c>
      <c r="F246" s="77" t="s">
        <v>344</v>
      </c>
      <c r="G246" s="78" t="s">
        <v>50</v>
      </c>
      <c r="H246" s="79" t="s">
        <v>151</v>
      </c>
      <c r="I246" s="80" t="s">
        <v>152</v>
      </c>
      <c r="J246" s="80" t="s">
        <v>454</v>
      </c>
      <c r="K246" s="382" t="s">
        <v>152</v>
      </c>
      <c r="L246" s="72">
        <v>100</v>
      </c>
      <c r="M246" s="74">
        <v>100</v>
      </c>
      <c r="N246" s="73" t="s">
        <v>6</v>
      </c>
      <c r="O246" s="73" t="s">
        <v>6</v>
      </c>
      <c r="P246" s="74" t="s">
        <v>6</v>
      </c>
      <c r="Q246" s="76" t="s">
        <v>6</v>
      </c>
    </row>
    <row r="247" spans="2:17" x14ac:dyDescent="0.3">
      <c r="B247" s="77" t="s">
        <v>12</v>
      </c>
      <c r="C247" s="77" t="s">
        <v>835</v>
      </c>
      <c r="D247" s="77" t="s">
        <v>838</v>
      </c>
      <c r="E247" s="77" t="s">
        <v>839</v>
      </c>
      <c r="F247" s="77" t="s">
        <v>344</v>
      </c>
      <c r="G247" s="78" t="s">
        <v>50</v>
      </c>
      <c r="H247" s="79" t="s">
        <v>151</v>
      </c>
      <c r="I247" s="80" t="s">
        <v>152</v>
      </c>
      <c r="J247" s="80" t="s">
        <v>454</v>
      </c>
      <c r="K247" s="382" t="s">
        <v>152</v>
      </c>
      <c r="L247" s="72">
        <v>100</v>
      </c>
      <c r="M247" s="74">
        <v>0</v>
      </c>
      <c r="N247" s="73" t="s">
        <v>6</v>
      </c>
      <c r="O247" s="73" t="s">
        <v>6</v>
      </c>
      <c r="P247" s="74" t="s">
        <v>6</v>
      </c>
      <c r="Q247" s="76" t="s">
        <v>6</v>
      </c>
    </row>
    <row r="248" spans="2:17" x14ac:dyDescent="0.3">
      <c r="B248" s="77" t="s">
        <v>12</v>
      </c>
      <c r="C248" s="77" t="s">
        <v>835</v>
      </c>
      <c r="D248" s="77" t="s">
        <v>840</v>
      </c>
      <c r="E248" s="77" t="s">
        <v>431</v>
      </c>
      <c r="F248" s="77" t="s">
        <v>351</v>
      </c>
      <c r="G248" s="78" t="s">
        <v>50</v>
      </c>
      <c r="H248" s="79" t="s">
        <v>151</v>
      </c>
      <c r="I248" s="80" t="s">
        <v>151</v>
      </c>
      <c r="J248" s="80" t="s">
        <v>454</v>
      </c>
      <c r="K248" s="382" t="s">
        <v>152</v>
      </c>
      <c r="L248" s="72">
        <v>100</v>
      </c>
      <c r="M248" s="74">
        <v>100</v>
      </c>
      <c r="N248" s="73">
        <v>100</v>
      </c>
      <c r="O248" s="73">
        <v>100</v>
      </c>
      <c r="P248" s="74">
        <v>100</v>
      </c>
      <c r="Q248" s="76">
        <v>100</v>
      </c>
    </row>
    <row r="249" spans="2:17" x14ac:dyDescent="0.3">
      <c r="B249" s="77" t="s">
        <v>12</v>
      </c>
      <c r="C249" s="77" t="s">
        <v>835</v>
      </c>
      <c r="D249" s="77" t="s">
        <v>841</v>
      </c>
      <c r="E249" s="77" t="s">
        <v>842</v>
      </c>
      <c r="F249" s="77" t="s">
        <v>351</v>
      </c>
      <c r="G249" s="78" t="s">
        <v>50</v>
      </c>
      <c r="H249" s="79" t="s">
        <v>151</v>
      </c>
      <c r="I249" s="80" t="s">
        <v>152</v>
      </c>
      <c r="J249" s="80" t="s">
        <v>51</v>
      </c>
      <c r="K249" s="382" t="s">
        <v>152</v>
      </c>
      <c r="L249" s="72">
        <v>70</v>
      </c>
      <c r="M249" s="74">
        <v>40</v>
      </c>
      <c r="N249" s="73">
        <v>4</v>
      </c>
      <c r="O249" s="73">
        <v>0</v>
      </c>
      <c r="P249" s="74" t="s">
        <v>6</v>
      </c>
      <c r="Q249" s="76">
        <v>0</v>
      </c>
    </row>
    <row r="250" spans="2:17" x14ac:dyDescent="0.3">
      <c r="B250" s="77" t="s">
        <v>12</v>
      </c>
      <c r="C250" s="77" t="s">
        <v>835</v>
      </c>
      <c r="D250" s="77" t="s">
        <v>843</v>
      </c>
      <c r="E250" s="77" t="s">
        <v>844</v>
      </c>
      <c r="F250" s="77" t="s">
        <v>351</v>
      </c>
      <c r="G250" s="78" t="s">
        <v>50</v>
      </c>
      <c r="H250" s="79" t="s">
        <v>151</v>
      </c>
      <c r="I250" s="80" t="s">
        <v>152</v>
      </c>
      <c r="J250" s="80" t="s">
        <v>51</v>
      </c>
      <c r="K250" s="382" t="s">
        <v>152</v>
      </c>
      <c r="L250" s="72">
        <v>25</v>
      </c>
      <c r="M250" s="74">
        <v>40</v>
      </c>
      <c r="N250" s="73">
        <v>0</v>
      </c>
      <c r="O250" s="73">
        <v>0</v>
      </c>
      <c r="P250" s="74" t="s">
        <v>6</v>
      </c>
      <c r="Q250" s="76">
        <v>0</v>
      </c>
    </row>
    <row r="251" spans="2:17" x14ac:dyDescent="0.3">
      <c r="B251" s="77" t="s">
        <v>12</v>
      </c>
      <c r="C251" s="77" t="s">
        <v>835</v>
      </c>
      <c r="D251" s="77" t="s">
        <v>845</v>
      </c>
      <c r="E251" s="77" t="s">
        <v>846</v>
      </c>
      <c r="F251" s="77" t="s">
        <v>351</v>
      </c>
      <c r="G251" s="78" t="s">
        <v>50</v>
      </c>
      <c r="H251" s="79" t="s">
        <v>151</v>
      </c>
      <c r="I251" s="80" t="s">
        <v>152</v>
      </c>
      <c r="J251" s="80" t="s">
        <v>454</v>
      </c>
      <c r="K251" s="382" t="s">
        <v>151</v>
      </c>
      <c r="L251" s="72">
        <v>100</v>
      </c>
      <c r="M251" s="74">
        <v>100</v>
      </c>
      <c r="N251" s="73">
        <v>20</v>
      </c>
      <c r="O251" s="73">
        <v>67</v>
      </c>
      <c r="P251" s="74" t="s">
        <v>6</v>
      </c>
      <c r="Q251" s="76">
        <v>0</v>
      </c>
    </row>
    <row r="252" spans="2:17" x14ac:dyDescent="0.3">
      <c r="B252" s="77" t="s">
        <v>12</v>
      </c>
      <c r="C252" s="77" t="s">
        <v>835</v>
      </c>
      <c r="D252" s="77" t="s">
        <v>847</v>
      </c>
      <c r="E252" s="77" t="s">
        <v>848</v>
      </c>
      <c r="F252" s="77" t="s">
        <v>351</v>
      </c>
      <c r="G252" s="78" t="s">
        <v>50</v>
      </c>
      <c r="H252" s="79" t="s">
        <v>151</v>
      </c>
      <c r="I252" s="80" t="s">
        <v>152</v>
      </c>
      <c r="J252" s="80" t="s">
        <v>454</v>
      </c>
      <c r="K252" s="382" t="s">
        <v>152</v>
      </c>
      <c r="L252" s="72">
        <v>100</v>
      </c>
      <c r="M252" s="74">
        <v>100</v>
      </c>
      <c r="N252" s="73">
        <v>14.285714285714285</v>
      </c>
      <c r="O252" s="73">
        <v>0</v>
      </c>
      <c r="P252" s="74" t="s">
        <v>6</v>
      </c>
      <c r="Q252" s="76" t="s">
        <v>6</v>
      </c>
    </row>
    <row r="253" spans="2:17" x14ac:dyDescent="0.3">
      <c r="B253" s="77" t="s">
        <v>12</v>
      </c>
      <c r="C253" s="77" t="s">
        <v>777</v>
      </c>
      <c r="D253" s="77" t="s">
        <v>849</v>
      </c>
      <c r="E253" s="77" t="s">
        <v>850</v>
      </c>
      <c r="F253" s="77" t="s">
        <v>344</v>
      </c>
      <c r="G253" s="78" t="s">
        <v>50</v>
      </c>
      <c r="H253" s="79" t="s">
        <v>151</v>
      </c>
      <c r="I253" s="80" t="s">
        <v>152</v>
      </c>
      <c r="J253" s="80" t="s">
        <v>454</v>
      </c>
      <c r="K253" s="382" t="s">
        <v>152</v>
      </c>
      <c r="L253" s="72">
        <v>50</v>
      </c>
      <c r="M253" s="74">
        <v>100</v>
      </c>
      <c r="N253" s="73" t="s">
        <v>6</v>
      </c>
      <c r="O253" s="73" t="s">
        <v>6</v>
      </c>
      <c r="P253" s="74" t="s">
        <v>6</v>
      </c>
      <c r="Q253" s="76" t="s">
        <v>6</v>
      </c>
    </row>
    <row r="254" spans="2:17" x14ac:dyDescent="0.3">
      <c r="B254" s="77" t="s">
        <v>12</v>
      </c>
      <c r="C254" s="77" t="s">
        <v>777</v>
      </c>
      <c r="D254" s="77" t="s">
        <v>851</v>
      </c>
      <c r="E254" s="77" t="s">
        <v>852</v>
      </c>
      <c r="F254" s="77" t="s">
        <v>344</v>
      </c>
      <c r="G254" s="78" t="s">
        <v>50</v>
      </c>
      <c r="H254" s="79" t="s">
        <v>151</v>
      </c>
      <c r="I254" s="80" t="s">
        <v>152</v>
      </c>
      <c r="J254" s="80" t="s">
        <v>454</v>
      </c>
      <c r="K254" s="382" t="s">
        <v>152</v>
      </c>
      <c r="L254" s="72">
        <v>50</v>
      </c>
      <c r="M254" s="74">
        <v>100</v>
      </c>
      <c r="N254" s="73" t="s">
        <v>6</v>
      </c>
      <c r="O254" s="73" t="s">
        <v>6</v>
      </c>
      <c r="P254" s="74" t="s">
        <v>6</v>
      </c>
      <c r="Q254" s="76" t="s">
        <v>6</v>
      </c>
    </row>
    <row r="255" spans="2:17" x14ac:dyDescent="0.3">
      <c r="B255" s="77" t="s">
        <v>12</v>
      </c>
      <c r="C255" s="77" t="s">
        <v>777</v>
      </c>
      <c r="D255" s="77" t="s">
        <v>853</v>
      </c>
      <c r="E255" s="77" t="s">
        <v>854</v>
      </c>
      <c r="F255" s="77" t="s">
        <v>351</v>
      </c>
      <c r="G255" s="78" t="s">
        <v>50</v>
      </c>
      <c r="H255" s="79" t="s">
        <v>151</v>
      </c>
      <c r="I255" s="80" t="s">
        <v>152</v>
      </c>
      <c r="J255" s="80" t="s">
        <v>52</v>
      </c>
      <c r="K255" s="382" t="s">
        <v>152</v>
      </c>
      <c r="L255" s="72">
        <v>100</v>
      </c>
      <c r="M255" s="74">
        <v>0</v>
      </c>
      <c r="N255" s="73">
        <v>28.571428571428569</v>
      </c>
      <c r="O255" s="73">
        <v>67</v>
      </c>
      <c r="P255" s="74">
        <v>100</v>
      </c>
      <c r="Q255" s="76">
        <v>0</v>
      </c>
    </row>
    <row r="256" spans="2:17" x14ac:dyDescent="0.3">
      <c r="B256" s="77" t="s">
        <v>12</v>
      </c>
      <c r="C256" s="77" t="s">
        <v>777</v>
      </c>
      <c r="D256" s="77" t="s">
        <v>855</v>
      </c>
      <c r="E256" s="77" t="s">
        <v>856</v>
      </c>
      <c r="F256" s="77" t="s">
        <v>351</v>
      </c>
      <c r="G256" s="78" t="s">
        <v>50</v>
      </c>
      <c r="H256" s="79" t="s">
        <v>151</v>
      </c>
      <c r="I256" s="80" t="s">
        <v>152</v>
      </c>
      <c r="J256" s="80" t="s">
        <v>454</v>
      </c>
      <c r="K256" s="382" t="s">
        <v>152</v>
      </c>
      <c r="L256" s="72">
        <v>100</v>
      </c>
      <c r="M256" s="74">
        <v>0</v>
      </c>
      <c r="N256" s="73">
        <v>28.571428571428569</v>
      </c>
      <c r="O256" s="73">
        <v>33</v>
      </c>
      <c r="P256" s="74">
        <v>100</v>
      </c>
      <c r="Q256" s="76" t="s">
        <v>6</v>
      </c>
    </row>
    <row r="257" spans="2:17" x14ac:dyDescent="0.3">
      <c r="B257" s="77" t="s">
        <v>12</v>
      </c>
      <c r="C257" s="77" t="s">
        <v>777</v>
      </c>
      <c r="D257" s="77" t="s">
        <v>857</v>
      </c>
      <c r="E257" s="77" t="s">
        <v>858</v>
      </c>
      <c r="F257" s="77" t="s">
        <v>344</v>
      </c>
      <c r="G257" s="78" t="s">
        <v>50</v>
      </c>
      <c r="H257" s="79" t="s">
        <v>151</v>
      </c>
      <c r="I257" s="80" t="s">
        <v>152</v>
      </c>
      <c r="J257" s="80" t="s">
        <v>454</v>
      </c>
      <c r="K257" s="382" t="s">
        <v>152</v>
      </c>
      <c r="L257" s="72">
        <v>100</v>
      </c>
      <c r="M257" s="74">
        <v>0</v>
      </c>
      <c r="N257" s="73" t="s">
        <v>6</v>
      </c>
      <c r="O257" s="73" t="s">
        <v>6</v>
      </c>
      <c r="P257" s="74" t="s">
        <v>6</v>
      </c>
      <c r="Q257" s="76" t="s">
        <v>6</v>
      </c>
    </row>
    <row r="258" spans="2:17" x14ac:dyDescent="0.3">
      <c r="B258" s="77" t="s">
        <v>12</v>
      </c>
      <c r="C258" s="77" t="s">
        <v>777</v>
      </c>
      <c r="D258" s="77" t="s">
        <v>859</v>
      </c>
      <c r="E258" s="77" t="s">
        <v>860</v>
      </c>
      <c r="F258" s="77" t="s">
        <v>351</v>
      </c>
      <c r="G258" s="78" t="s">
        <v>50</v>
      </c>
      <c r="H258" s="79" t="s">
        <v>151</v>
      </c>
      <c r="I258" s="80" t="s">
        <v>152</v>
      </c>
      <c r="J258" s="80" t="s">
        <v>454</v>
      </c>
      <c r="K258" s="382" t="s">
        <v>152</v>
      </c>
      <c r="L258" s="72">
        <v>100</v>
      </c>
      <c r="M258" s="74">
        <v>100</v>
      </c>
      <c r="N258" s="73">
        <v>42.857142857142854</v>
      </c>
      <c r="O258" s="73">
        <v>0</v>
      </c>
      <c r="P258" s="74">
        <v>0</v>
      </c>
      <c r="Q258" s="76" t="s">
        <v>6</v>
      </c>
    </row>
    <row r="259" spans="2:17" x14ac:dyDescent="0.3">
      <c r="B259" s="77" t="s">
        <v>12</v>
      </c>
      <c r="C259" s="77" t="s">
        <v>778</v>
      </c>
      <c r="D259" s="77" t="s">
        <v>861</v>
      </c>
      <c r="E259" s="77" t="s">
        <v>862</v>
      </c>
      <c r="F259" s="77" t="s">
        <v>344</v>
      </c>
      <c r="G259" s="78" t="s">
        <v>50</v>
      </c>
      <c r="H259" s="79" t="s">
        <v>151</v>
      </c>
      <c r="I259" s="80" t="s">
        <v>152</v>
      </c>
      <c r="J259" s="80" t="s">
        <v>51</v>
      </c>
      <c r="K259" s="382" t="s">
        <v>152</v>
      </c>
      <c r="L259" s="72">
        <v>100</v>
      </c>
      <c r="M259" s="74">
        <v>93.333333333333329</v>
      </c>
      <c r="N259" s="73" t="s">
        <v>6</v>
      </c>
      <c r="O259" s="73" t="s">
        <v>6</v>
      </c>
      <c r="P259" s="74" t="s">
        <v>6</v>
      </c>
      <c r="Q259" s="76" t="s">
        <v>6</v>
      </c>
    </row>
    <row r="260" spans="2:17" x14ac:dyDescent="0.3">
      <c r="B260" s="77" t="s">
        <v>12</v>
      </c>
      <c r="C260" s="77" t="s">
        <v>778</v>
      </c>
      <c r="D260" s="77" t="s">
        <v>863</v>
      </c>
      <c r="E260" s="77" t="s">
        <v>864</v>
      </c>
      <c r="F260" s="77" t="s">
        <v>351</v>
      </c>
      <c r="G260" s="78" t="s">
        <v>50</v>
      </c>
      <c r="H260" s="79" t="s">
        <v>151</v>
      </c>
      <c r="I260" s="80" t="s">
        <v>152</v>
      </c>
      <c r="J260" s="80" t="s">
        <v>51</v>
      </c>
      <c r="K260" s="382" t="s">
        <v>152</v>
      </c>
      <c r="L260" s="72">
        <v>50</v>
      </c>
      <c r="M260" s="74">
        <v>80</v>
      </c>
      <c r="N260" s="73">
        <v>30.476190476190474</v>
      </c>
      <c r="O260" s="73">
        <v>0</v>
      </c>
      <c r="P260" s="74">
        <v>0</v>
      </c>
      <c r="Q260" s="76">
        <v>0</v>
      </c>
    </row>
    <row r="261" spans="2:17" x14ac:dyDescent="0.3">
      <c r="B261" s="77" t="s">
        <v>12</v>
      </c>
      <c r="C261" s="77" t="s">
        <v>778</v>
      </c>
      <c r="D261" s="77" t="s">
        <v>865</v>
      </c>
      <c r="E261" s="77" t="s">
        <v>866</v>
      </c>
      <c r="F261" s="77" t="s">
        <v>351</v>
      </c>
      <c r="G261" s="78" t="s">
        <v>50</v>
      </c>
      <c r="H261" s="79" t="s">
        <v>151</v>
      </c>
      <c r="I261" s="80" t="s">
        <v>151</v>
      </c>
      <c r="J261" s="80" t="s">
        <v>454</v>
      </c>
      <c r="K261" s="382" t="s">
        <v>114</v>
      </c>
      <c r="L261" s="72">
        <v>100</v>
      </c>
      <c r="M261" s="74">
        <v>100</v>
      </c>
      <c r="N261" s="73">
        <v>100</v>
      </c>
      <c r="O261" s="73">
        <v>100</v>
      </c>
      <c r="P261" s="74">
        <v>100</v>
      </c>
      <c r="Q261" s="76">
        <v>100</v>
      </c>
    </row>
    <row r="262" spans="2:17" x14ac:dyDescent="0.3">
      <c r="B262" s="77" t="s">
        <v>12</v>
      </c>
      <c r="C262" s="77" t="s">
        <v>778</v>
      </c>
      <c r="D262" s="77" t="s">
        <v>867</v>
      </c>
      <c r="E262" s="77" t="s">
        <v>868</v>
      </c>
      <c r="F262" s="77" t="s">
        <v>351</v>
      </c>
      <c r="G262" s="78" t="s">
        <v>50</v>
      </c>
      <c r="H262" s="79" t="s">
        <v>151</v>
      </c>
      <c r="I262" s="80" t="s">
        <v>152</v>
      </c>
      <c r="J262" s="80" t="s">
        <v>454</v>
      </c>
      <c r="K262" s="382" t="s">
        <v>152</v>
      </c>
      <c r="L262" s="72">
        <v>50</v>
      </c>
      <c r="M262" s="74">
        <v>0</v>
      </c>
      <c r="N262" s="73">
        <v>42.857142857142854</v>
      </c>
      <c r="O262" s="73">
        <v>0</v>
      </c>
      <c r="P262" s="74">
        <v>0</v>
      </c>
      <c r="Q262" s="76" t="s">
        <v>6</v>
      </c>
    </row>
    <row r="263" spans="2:17" x14ac:dyDescent="0.3">
      <c r="B263" s="77" t="s">
        <v>12</v>
      </c>
      <c r="C263" s="77" t="s">
        <v>778</v>
      </c>
      <c r="D263" s="77" t="s">
        <v>869</v>
      </c>
      <c r="E263" s="77" t="s">
        <v>870</v>
      </c>
      <c r="F263" s="77" t="s">
        <v>351</v>
      </c>
      <c r="G263" s="78" t="s">
        <v>50</v>
      </c>
      <c r="H263" s="79" t="s">
        <v>151</v>
      </c>
      <c r="I263" s="80" t="s">
        <v>151</v>
      </c>
      <c r="J263" s="80" t="s">
        <v>51</v>
      </c>
      <c r="K263" s="382" t="s">
        <v>114</v>
      </c>
      <c r="L263" s="72">
        <v>100</v>
      </c>
      <c r="M263" s="74">
        <v>100</v>
      </c>
      <c r="N263" s="73">
        <v>100</v>
      </c>
      <c r="O263" s="73">
        <v>100</v>
      </c>
      <c r="P263" s="74">
        <v>100</v>
      </c>
      <c r="Q263" s="76">
        <v>100</v>
      </c>
    </row>
    <row r="264" spans="2:17" x14ac:dyDescent="0.3">
      <c r="B264" s="77" t="s">
        <v>12</v>
      </c>
      <c r="C264" s="77" t="s">
        <v>778</v>
      </c>
      <c r="D264" s="77" t="s">
        <v>871</v>
      </c>
      <c r="E264" s="77" t="s">
        <v>872</v>
      </c>
      <c r="F264" s="77" t="s">
        <v>351</v>
      </c>
      <c r="G264" s="78" t="s">
        <v>50</v>
      </c>
      <c r="H264" s="79" t="s">
        <v>151</v>
      </c>
      <c r="I264" s="80" t="s">
        <v>152</v>
      </c>
      <c r="J264" s="80" t="s">
        <v>454</v>
      </c>
      <c r="K264" s="382" t="s">
        <v>152</v>
      </c>
      <c r="L264" s="72">
        <v>50</v>
      </c>
      <c r="M264" s="74">
        <v>100</v>
      </c>
      <c r="N264" s="73">
        <v>0</v>
      </c>
      <c r="O264" s="73">
        <v>0</v>
      </c>
      <c r="P264" s="74" t="s">
        <v>6</v>
      </c>
      <c r="Q264" s="76" t="s">
        <v>6</v>
      </c>
    </row>
    <row r="265" spans="2:17" x14ac:dyDescent="0.3">
      <c r="B265" s="77" t="s">
        <v>12</v>
      </c>
      <c r="C265" s="77" t="s">
        <v>779</v>
      </c>
      <c r="D265" s="77" t="s">
        <v>877</v>
      </c>
      <c r="E265" s="77" t="s">
        <v>878</v>
      </c>
      <c r="F265" s="77" t="s">
        <v>351</v>
      </c>
      <c r="G265" s="78" t="s">
        <v>50</v>
      </c>
      <c r="H265" s="79" t="s">
        <v>151</v>
      </c>
      <c r="I265" s="80" t="s">
        <v>152</v>
      </c>
      <c r="J265" s="80" t="s">
        <v>454</v>
      </c>
      <c r="K265" s="382" t="s">
        <v>152</v>
      </c>
      <c r="L265" s="72">
        <v>50</v>
      </c>
      <c r="M265" s="74">
        <v>100</v>
      </c>
      <c r="N265" s="73">
        <v>0</v>
      </c>
      <c r="O265" s="73">
        <v>0</v>
      </c>
      <c r="P265" s="74">
        <v>0</v>
      </c>
      <c r="Q265" s="76" t="s">
        <v>6</v>
      </c>
    </row>
    <row r="266" spans="2:17" x14ac:dyDescent="0.3">
      <c r="B266" s="77" t="s">
        <v>12</v>
      </c>
      <c r="C266" s="77" t="s">
        <v>779</v>
      </c>
      <c r="D266" s="77" t="s">
        <v>879</v>
      </c>
      <c r="E266" s="77" t="s">
        <v>880</v>
      </c>
      <c r="F266" s="77" t="s">
        <v>351</v>
      </c>
      <c r="G266" s="78" t="s">
        <v>50</v>
      </c>
      <c r="H266" s="79" t="s">
        <v>151</v>
      </c>
      <c r="I266" s="80" t="s">
        <v>152</v>
      </c>
      <c r="J266" s="80" t="s">
        <v>454</v>
      </c>
      <c r="K266" s="382" t="s">
        <v>151</v>
      </c>
      <c r="L266" s="72">
        <v>100</v>
      </c>
      <c r="M266" s="74">
        <v>100</v>
      </c>
      <c r="N266" s="73">
        <v>50</v>
      </c>
      <c r="O266" s="73">
        <v>0</v>
      </c>
      <c r="P266" s="74">
        <v>0</v>
      </c>
      <c r="Q266" s="76">
        <v>0</v>
      </c>
    </row>
    <row r="267" spans="2:17" x14ac:dyDescent="0.3">
      <c r="B267" s="77" t="s">
        <v>12</v>
      </c>
      <c r="C267" s="77" t="s">
        <v>779</v>
      </c>
      <c r="D267" s="77" t="s">
        <v>881</v>
      </c>
      <c r="E267" s="77" t="s">
        <v>882</v>
      </c>
      <c r="F267" s="77" t="s">
        <v>351</v>
      </c>
      <c r="G267" s="78" t="s">
        <v>50</v>
      </c>
      <c r="H267" s="79" t="s">
        <v>151</v>
      </c>
      <c r="I267" s="80" t="s">
        <v>152</v>
      </c>
      <c r="J267" s="80" t="s">
        <v>51</v>
      </c>
      <c r="K267" s="382" t="s">
        <v>152</v>
      </c>
      <c r="L267" s="72">
        <v>56.666666666666679</v>
      </c>
      <c r="M267" s="74">
        <v>93.333333333333329</v>
      </c>
      <c r="N267" s="73">
        <v>15.238095238095239</v>
      </c>
      <c r="O267" s="73">
        <v>7</v>
      </c>
      <c r="P267" s="74">
        <v>6.666666666666667</v>
      </c>
      <c r="Q267" s="76">
        <v>0</v>
      </c>
    </row>
    <row r="268" spans="2:17" x14ac:dyDescent="0.3">
      <c r="B268" s="77" t="s">
        <v>12</v>
      </c>
      <c r="C268" s="77" t="s">
        <v>779</v>
      </c>
      <c r="D268" s="77" t="s">
        <v>883</v>
      </c>
      <c r="E268" s="77" t="s">
        <v>884</v>
      </c>
      <c r="F268" s="77" t="s">
        <v>351</v>
      </c>
      <c r="G268" s="78" t="s">
        <v>50</v>
      </c>
      <c r="H268" s="79" t="s">
        <v>151</v>
      </c>
      <c r="I268" s="80" t="s">
        <v>152</v>
      </c>
      <c r="J268" s="80" t="s">
        <v>454</v>
      </c>
      <c r="K268" s="382" t="s">
        <v>152</v>
      </c>
      <c r="L268" s="72">
        <v>100</v>
      </c>
      <c r="M268" s="74">
        <v>100</v>
      </c>
      <c r="N268" s="73">
        <v>42.857142857142854</v>
      </c>
      <c r="O268" s="73">
        <v>67</v>
      </c>
      <c r="P268" s="74">
        <v>100</v>
      </c>
      <c r="Q268" s="76" t="s">
        <v>6</v>
      </c>
    </row>
    <row r="269" spans="2:17" x14ac:dyDescent="0.3">
      <c r="B269" s="77" t="s">
        <v>12</v>
      </c>
      <c r="C269" s="77" t="s">
        <v>779</v>
      </c>
      <c r="D269" s="77" t="s">
        <v>885</v>
      </c>
      <c r="E269" s="77" t="s">
        <v>886</v>
      </c>
      <c r="F269" s="77" t="s">
        <v>351</v>
      </c>
      <c r="G269" s="78" t="s">
        <v>50</v>
      </c>
      <c r="H269" s="79" t="s">
        <v>151</v>
      </c>
      <c r="I269" s="80" t="s">
        <v>152</v>
      </c>
      <c r="J269" s="80" t="s">
        <v>454</v>
      </c>
      <c r="K269" s="382" t="s">
        <v>152</v>
      </c>
      <c r="L269" s="72">
        <v>100</v>
      </c>
      <c r="M269" s="74">
        <v>100</v>
      </c>
      <c r="N269" s="73">
        <v>28.571428571428569</v>
      </c>
      <c r="O269" s="73">
        <v>67</v>
      </c>
      <c r="P269" s="74">
        <v>100</v>
      </c>
      <c r="Q269" s="76" t="s">
        <v>6</v>
      </c>
    </row>
    <row r="270" spans="2:17" x14ac:dyDescent="0.3">
      <c r="B270" s="77" t="s">
        <v>12</v>
      </c>
      <c r="C270" s="77" t="s">
        <v>779</v>
      </c>
      <c r="D270" s="77" t="s">
        <v>887</v>
      </c>
      <c r="E270" s="77" t="s">
        <v>888</v>
      </c>
      <c r="F270" s="77" t="s">
        <v>351</v>
      </c>
      <c r="G270" s="78" t="s">
        <v>50</v>
      </c>
      <c r="H270" s="79" t="s">
        <v>151</v>
      </c>
      <c r="I270" s="80" t="s">
        <v>152</v>
      </c>
      <c r="J270" s="80" t="s">
        <v>51</v>
      </c>
      <c r="K270" s="382" t="s">
        <v>152</v>
      </c>
      <c r="L270" s="72">
        <v>25</v>
      </c>
      <c r="M270" s="74">
        <v>0</v>
      </c>
      <c r="N270" s="73">
        <v>0</v>
      </c>
      <c r="O270" s="73" t="s">
        <v>6</v>
      </c>
      <c r="P270" s="74" t="s">
        <v>6</v>
      </c>
      <c r="Q270" s="76" t="s">
        <v>6</v>
      </c>
    </row>
    <row r="271" spans="2:17" x14ac:dyDescent="0.3">
      <c r="B271" s="77" t="s">
        <v>12</v>
      </c>
      <c r="C271" s="77" t="s">
        <v>779</v>
      </c>
      <c r="D271" s="77" t="s">
        <v>889</v>
      </c>
      <c r="E271" s="77" t="s">
        <v>890</v>
      </c>
      <c r="F271" s="77" t="s">
        <v>344</v>
      </c>
      <c r="G271" s="78" t="s">
        <v>50</v>
      </c>
      <c r="H271" s="79" t="s">
        <v>151</v>
      </c>
      <c r="I271" s="80" t="s">
        <v>152</v>
      </c>
      <c r="J271" s="80" t="s">
        <v>454</v>
      </c>
      <c r="K271" s="382" t="s">
        <v>152</v>
      </c>
      <c r="L271" s="72">
        <v>75</v>
      </c>
      <c r="M271" s="74">
        <v>100</v>
      </c>
      <c r="N271" s="73" t="s">
        <v>6</v>
      </c>
      <c r="O271" s="73" t="s">
        <v>6</v>
      </c>
      <c r="P271" s="74" t="s">
        <v>6</v>
      </c>
      <c r="Q271" s="76" t="s">
        <v>6</v>
      </c>
    </row>
    <row r="272" spans="2:17" x14ac:dyDescent="0.3">
      <c r="B272" s="77" t="s">
        <v>12</v>
      </c>
      <c r="C272" s="77" t="s">
        <v>779</v>
      </c>
      <c r="D272" s="77" t="s">
        <v>891</v>
      </c>
      <c r="E272" s="77" t="s">
        <v>892</v>
      </c>
      <c r="F272" s="77" t="s">
        <v>351</v>
      </c>
      <c r="G272" s="78" t="s">
        <v>50</v>
      </c>
      <c r="H272" s="79" t="s">
        <v>151</v>
      </c>
      <c r="I272" s="80" t="s">
        <v>152</v>
      </c>
      <c r="J272" s="80" t="s">
        <v>454</v>
      </c>
      <c r="K272" s="382" t="s">
        <v>152</v>
      </c>
      <c r="L272" s="72">
        <v>75</v>
      </c>
      <c r="M272" s="74">
        <v>100</v>
      </c>
      <c r="N272" s="73">
        <v>42.857142857142854</v>
      </c>
      <c r="O272" s="73" t="s">
        <v>6</v>
      </c>
      <c r="P272" s="74" t="s">
        <v>6</v>
      </c>
      <c r="Q272" s="76">
        <v>0</v>
      </c>
    </row>
    <row r="273" spans="2:17" x14ac:dyDescent="0.3">
      <c r="B273" s="77" t="s">
        <v>12</v>
      </c>
      <c r="C273" s="77" t="s">
        <v>779</v>
      </c>
      <c r="D273" s="77" t="s">
        <v>893</v>
      </c>
      <c r="E273" s="77" t="s">
        <v>894</v>
      </c>
      <c r="F273" s="77" t="s">
        <v>351</v>
      </c>
      <c r="G273" s="78" t="s">
        <v>50</v>
      </c>
      <c r="H273" s="79" t="s">
        <v>151</v>
      </c>
      <c r="I273" s="80" t="s">
        <v>152</v>
      </c>
      <c r="J273" s="80" t="s">
        <v>454</v>
      </c>
      <c r="K273" s="382" t="s">
        <v>152</v>
      </c>
      <c r="L273" s="72">
        <v>75</v>
      </c>
      <c r="M273" s="74">
        <v>0</v>
      </c>
      <c r="N273" s="73">
        <v>28.571428571428569</v>
      </c>
      <c r="O273" s="73" t="s">
        <v>6</v>
      </c>
      <c r="P273" s="74" t="s">
        <v>6</v>
      </c>
      <c r="Q273" s="76">
        <v>0</v>
      </c>
    </row>
    <row r="274" spans="2:17" x14ac:dyDescent="0.3">
      <c r="B274" s="77" t="s">
        <v>13</v>
      </c>
      <c r="C274" s="77" t="s">
        <v>776</v>
      </c>
      <c r="D274" s="77" t="s">
        <v>815</v>
      </c>
      <c r="E274" s="77" t="s">
        <v>816</v>
      </c>
      <c r="F274" s="77" t="s">
        <v>351</v>
      </c>
      <c r="G274" s="78" t="s">
        <v>50</v>
      </c>
      <c r="H274" s="79" t="s">
        <v>151</v>
      </c>
      <c r="I274" s="80" t="s">
        <v>152</v>
      </c>
      <c r="J274" s="80" t="s">
        <v>454</v>
      </c>
      <c r="K274" s="382" t="s">
        <v>151</v>
      </c>
      <c r="L274" s="72">
        <v>100</v>
      </c>
      <c r="M274" s="74">
        <v>100</v>
      </c>
      <c r="N274" s="73">
        <v>100</v>
      </c>
      <c r="O274" s="73">
        <v>67</v>
      </c>
      <c r="P274" s="74">
        <v>100</v>
      </c>
      <c r="Q274" s="76">
        <v>100</v>
      </c>
    </row>
    <row r="275" spans="2:17" x14ac:dyDescent="0.3">
      <c r="B275" s="77" t="s">
        <v>13</v>
      </c>
      <c r="C275" s="77" t="s">
        <v>776</v>
      </c>
      <c r="D275" s="77" t="s">
        <v>817</v>
      </c>
      <c r="E275" s="77" t="s">
        <v>818</v>
      </c>
      <c r="F275" s="77" t="s">
        <v>351</v>
      </c>
      <c r="G275" s="78" t="s">
        <v>50</v>
      </c>
      <c r="H275" s="79" t="s">
        <v>151</v>
      </c>
      <c r="I275" s="80" t="s">
        <v>152</v>
      </c>
      <c r="J275" s="80" t="s">
        <v>454</v>
      </c>
      <c r="K275" s="382" t="s">
        <v>152</v>
      </c>
      <c r="L275" s="72">
        <v>100</v>
      </c>
      <c r="M275" s="74">
        <v>100</v>
      </c>
      <c r="N275" s="73">
        <v>28.571428571428569</v>
      </c>
      <c r="O275" s="73">
        <v>33</v>
      </c>
      <c r="P275" s="74">
        <v>0</v>
      </c>
      <c r="Q275" s="76">
        <v>100</v>
      </c>
    </row>
    <row r="276" spans="2:17" x14ac:dyDescent="0.3">
      <c r="B276" s="77" t="s">
        <v>13</v>
      </c>
      <c r="C276" s="77" t="s">
        <v>776</v>
      </c>
      <c r="D276" s="77" t="s">
        <v>819</v>
      </c>
      <c r="E276" s="77" t="s">
        <v>820</v>
      </c>
      <c r="F276" s="77" t="s">
        <v>351</v>
      </c>
      <c r="G276" s="78" t="s">
        <v>50</v>
      </c>
      <c r="H276" s="79" t="s">
        <v>151</v>
      </c>
      <c r="I276" s="80" t="s">
        <v>152</v>
      </c>
      <c r="J276" s="80" t="s">
        <v>454</v>
      </c>
      <c r="K276" s="382" t="s">
        <v>151</v>
      </c>
      <c r="L276" s="72">
        <v>100</v>
      </c>
      <c r="M276" s="74">
        <v>100</v>
      </c>
      <c r="N276" s="73">
        <v>85.714285714285708</v>
      </c>
      <c r="O276" s="73">
        <v>67</v>
      </c>
      <c r="P276" s="74">
        <v>100</v>
      </c>
      <c r="Q276" s="76">
        <v>100</v>
      </c>
    </row>
    <row r="277" spans="2:17" x14ac:dyDescent="0.3">
      <c r="B277" s="77" t="s">
        <v>13</v>
      </c>
      <c r="C277" s="77" t="s">
        <v>776</v>
      </c>
      <c r="D277" s="77" t="s">
        <v>821</v>
      </c>
      <c r="E277" s="77" t="s">
        <v>822</v>
      </c>
      <c r="F277" s="77" t="s">
        <v>351</v>
      </c>
      <c r="G277" s="78" t="s">
        <v>50</v>
      </c>
      <c r="H277" s="79" t="s">
        <v>151</v>
      </c>
      <c r="I277" s="80" t="s">
        <v>151</v>
      </c>
      <c r="J277" s="80" t="s">
        <v>454</v>
      </c>
      <c r="K277" s="382" t="s">
        <v>114</v>
      </c>
      <c r="L277" s="72">
        <v>100</v>
      </c>
      <c r="M277" s="74">
        <v>100</v>
      </c>
      <c r="N277" s="73">
        <v>100</v>
      </c>
      <c r="O277" s="73">
        <v>100</v>
      </c>
      <c r="P277" s="74">
        <v>100</v>
      </c>
      <c r="Q277" s="76">
        <v>100</v>
      </c>
    </row>
    <row r="278" spans="2:17" x14ac:dyDescent="0.3">
      <c r="B278" s="77" t="s">
        <v>13</v>
      </c>
      <c r="C278" s="77" t="s">
        <v>776</v>
      </c>
      <c r="D278" s="77" t="s">
        <v>823</v>
      </c>
      <c r="E278" s="77" t="s">
        <v>824</v>
      </c>
      <c r="F278" s="77" t="s">
        <v>351</v>
      </c>
      <c r="G278" s="78" t="s">
        <v>50</v>
      </c>
      <c r="H278" s="79" t="s">
        <v>151</v>
      </c>
      <c r="I278" s="80" t="s">
        <v>152</v>
      </c>
      <c r="J278" s="80" t="s">
        <v>454</v>
      </c>
      <c r="K278" s="382" t="s">
        <v>151</v>
      </c>
      <c r="L278" s="72">
        <v>100</v>
      </c>
      <c r="M278" s="74">
        <v>100</v>
      </c>
      <c r="N278" s="73">
        <v>100</v>
      </c>
      <c r="O278" s="73">
        <v>100</v>
      </c>
      <c r="P278" s="74">
        <v>100</v>
      </c>
      <c r="Q278" s="76">
        <v>100</v>
      </c>
    </row>
    <row r="279" spans="2:17" x14ac:dyDescent="0.3">
      <c r="B279" s="77" t="s">
        <v>13</v>
      </c>
      <c r="C279" s="77" t="s">
        <v>776</v>
      </c>
      <c r="D279" s="77" t="s">
        <v>825</v>
      </c>
      <c r="E279" s="77" t="s">
        <v>826</v>
      </c>
      <c r="F279" s="77" t="s">
        <v>351</v>
      </c>
      <c r="G279" s="78" t="s">
        <v>50</v>
      </c>
      <c r="H279" s="79" t="s">
        <v>151</v>
      </c>
      <c r="I279" s="80" t="s">
        <v>152</v>
      </c>
      <c r="J279" s="80" t="s">
        <v>454</v>
      </c>
      <c r="K279" s="382" t="s">
        <v>151</v>
      </c>
      <c r="L279" s="72">
        <v>100</v>
      </c>
      <c r="M279" s="74">
        <v>100</v>
      </c>
      <c r="N279" s="73">
        <v>100</v>
      </c>
      <c r="O279" s="73">
        <v>100</v>
      </c>
      <c r="P279" s="74">
        <v>100</v>
      </c>
      <c r="Q279" s="76">
        <v>100</v>
      </c>
    </row>
    <row r="280" spans="2:17" x14ac:dyDescent="0.3">
      <c r="B280" s="77" t="s">
        <v>13</v>
      </c>
      <c r="C280" s="77" t="s">
        <v>776</v>
      </c>
      <c r="D280" s="77" t="s">
        <v>827</v>
      </c>
      <c r="E280" s="77" t="s">
        <v>828</v>
      </c>
      <c r="F280" s="77" t="s">
        <v>351</v>
      </c>
      <c r="G280" s="78" t="s">
        <v>50</v>
      </c>
      <c r="H280" s="79" t="s">
        <v>152</v>
      </c>
      <c r="I280" s="80" t="s">
        <v>6</v>
      </c>
      <c r="J280" s="80" t="s">
        <v>6</v>
      </c>
      <c r="K280" s="382" t="s">
        <v>114</v>
      </c>
      <c r="L280" s="72" t="s">
        <v>6</v>
      </c>
      <c r="M280" s="74" t="s">
        <v>6</v>
      </c>
      <c r="N280" s="73" t="s">
        <v>6</v>
      </c>
      <c r="O280" s="73" t="s">
        <v>6</v>
      </c>
      <c r="P280" s="74" t="s">
        <v>6</v>
      </c>
      <c r="Q280" s="76" t="s">
        <v>6</v>
      </c>
    </row>
    <row r="281" spans="2:17" x14ac:dyDescent="0.3">
      <c r="B281" s="77" t="s">
        <v>13</v>
      </c>
      <c r="C281" s="77" t="s">
        <v>776</v>
      </c>
      <c r="D281" s="77" t="s">
        <v>829</v>
      </c>
      <c r="E281" s="77" t="s">
        <v>830</v>
      </c>
      <c r="F281" s="77" t="s">
        <v>351</v>
      </c>
      <c r="G281" s="78" t="s">
        <v>50</v>
      </c>
      <c r="H281" s="79" t="s">
        <v>152</v>
      </c>
      <c r="I281" s="80" t="s">
        <v>6</v>
      </c>
      <c r="J281" s="80" t="s">
        <v>6</v>
      </c>
      <c r="K281" s="382" t="s">
        <v>114</v>
      </c>
      <c r="L281" s="72" t="s">
        <v>6</v>
      </c>
      <c r="M281" s="74" t="s">
        <v>6</v>
      </c>
      <c r="N281" s="73" t="s">
        <v>6</v>
      </c>
      <c r="O281" s="73" t="s">
        <v>6</v>
      </c>
      <c r="P281" s="74" t="s">
        <v>6</v>
      </c>
      <c r="Q281" s="76" t="s">
        <v>6</v>
      </c>
    </row>
    <row r="282" spans="2:17" x14ac:dyDescent="0.3">
      <c r="B282" s="77" t="s">
        <v>13</v>
      </c>
      <c r="C282" s="77" t="s">
        <v>776</v>
      </c>
      <c r="D282" s="77" t="s">
        <v>831</v>
      </c>
      <c r="E282" s="77" t="s">
        <v>832</v>
      </c>
      <c r="F282" s="77" t="s">
        <v>351</v>
      </c>
      <c r="G282" s="78" t="s">
        <v>50</v>
      </c>
      <c r="H282" s="79" t="s">
        <v>151</v>
      </c>
      <c r="I282" s="80" t="s">
        <v>152</v>
      </c>
      <c r="J282" s="80" t="s">
        <v>454</v>
      </c>
      <c r="K282" s="382" t="s">
        <v>152</v>
      </c>
      <c r="L282" s="72">
        <v>100</v>
      </c>
      <c r="M282" s="74">
        <v>100</v>
      </c>
      <c r="N282" s="73">
        <v>0</v>
      </c>
      <c r="O282" s="73">
        <v>67</v>
      </c>
      <c r="P282" s="74">
        <v>0</v>
      </c>
      <c r="Q282" s="76">
        <v>100</v>
      </c>
    </row>
    <row r="283" spans="2:17" x14ac:dyDescent="0.3">
      <c r="B283" s="77" t="s">
        <v>13</v>
      </c>
      <c r="C283" s="77" t="s">
        <v>776</v>
      </c>
      <c r="D283" s="77" t="s">
        <v>833</v>
      </c>
      <c r="E283" s="77" t="s">
        <v>834</v>
      </c>
      <c r="F283" s="77" t="s">
        <v>351</v>
      </c>
      <c r="G283" s="78" t="s">
        <v>50</v>
      </c>
      <c r="H283" s="79" t="s">
        <v>151</v>
      </c>
      <c r="I283" s="80" t="s">
        <v>152</v>
      </c>
      <c r="J283" s="80" t="s">
        <v>51</v>
      </c>
      <c r="K283" s="382" t="s">
        <v>152</v>
      </c>
      <c r="L283" s="72">
        <v>100</v>
      </c>
      <c r="M283" s="74">
        <v>100</v>
      </c>
      <c r="N283" s="73">
        <v>42.857142857142854</v>
      </c>
      <c r="O283" s="73" t="s">
        <v>6</v>
      </c>
      <c r="P283" s="74" t="s">
        <v>6</v>
      </c>
      <c r="Q283" s="76" t="s">
        <v>6</v>
      </c>
    </row>
    <row r="284" spans="2:17" x14ac:dyDescent="0.3">
      <c r="B284" s="77" t="s">
        <v>13</v>
      </c>
      <c r="C284" s="77" t="s">
        <v>835</v>
      </c>
      <c r="D284" s="77" t="s">
        <v>836</v>
      </c>
      <c r="E284" s="77" t="s">
        <v>837</v>
      </c>
      <c r="F284" s="77" t="s">
        <v>344</v>
      </c>
      <c r="G284" s="78" t="s">
        <v>50</v>
      </c>
      <c r="H284" s="79" t="s">
        <v>151</v>
      </c>
      <c r="I284" s="80" t="s">
        <v>152</v>
      </c>
      <c r="J284" s="80" t="s">
        <v>51</v>
      </c>
      <c r="K284" s="382" t="s">
        <v>152</v>
      </c>
      <c r="L284" s="72">
        <v>100</v>
      </c>
      <c r="M284" s="74">
        <v>100</v>
      </c>
      <c r="N284" s="73" t="s">
        <v>6</v>
      </c>
      <c r="O284" s="73" t="s">
        <v>6</v>
      </c>
      <c r="P284" s="74" t="s">
        <v>6</v>
      </c>
      <c r="Q284" s="76" t="s">
        <v>6</v>
      </c>
    </row>
    <row r="285" spans="2:17" x14ac:dyDescent="0.3">
      <c r="B285" s="77" t="s">
        <v>13</v>
      </c>
      <c r="C285" s="77" t="s">
        <v>835</v>
      </c>
      <c r="D285" s="77" t="s">
        <v>838</v>
      </c>
      <c r="E285" s="77" t="s">
        <v>839</v>
      </c>
      <c r="F285" s="77" t="s">
        <v>344</v>
      </c>
      <c r="G285" s="78" t="s">
        <v>50</v>
      </c>
      <c r="H285" s="79" t="s">
        <v>151</v>
      </c>
      <c r="I285" s="80" t="s">
        <v>152</v>
      </c>
      <c r="J285" s="80" t="s">
        <v>51</v>
      </c>
      <c r="K285" s="382" t="s">
        <v>152</v>
      </c>
      <c r="L285" s="72">
        <v>100</v>
      </c>
      <c r="M285" s="74">
        <v>100</v>
      </c>
      <c r="N285" s="73" t="s">
        <v>6</v>
      </c>
      <c r="O285" s="73" t="s">
        <v>6</v>
      </c>
      <c r="P285" s="74" t="s">
        <v>6</v>
      </c>
      <c r="Q285" s="76" t="s">
        <v>6</v>
      </c>
    </row>
    <row r="286" spans="2:17" x14ac:dyDescent="0.3">
      <c r="B286" s="77" t="s">
        <v>13</v>
      </c>
      <c r="C286" s="77" t="s">
        <v>835</v>
      </c>
      <c r="D286" s="77" t="s">
        <v>840</v>
      </c>
      <c r="E286" s="77" t="s">
        <v>431</v>
      </c>
      <c r="F286" s="77" t="s">
        <v>351</v>
      </c>
      <c r="G286" s="78" t="s">
        <v>50</v>
      </c>
      <c r="H286" s="79" t="s">
        <v>151</v>
      </c>
      <c r="I286" s="80" t="s">
        <v>152</v>
      </c>
      <c r="J286" s="80" t="s">
        <v>454</v>
      </c>
      <c r="K286" s="382" t="s">
        <v>152</v>
      </c>
      <c r="L286" s="72">
        <v>100</v>
      </c>
      <c r="M286" s="74">
        <v>100</v>
      </c>
      <c r="N286" s="73">
        <v>57.142857142857139</v>
      </c>
      <c r="O286" s="73">
        <v>100</v>
      </c>
      <c r="P286" s="74" t="s">
        <v>6</v>
      </c>
      <c r="Q286" s="76" t="s">
        <v>6</v>
      </c>
    </row>
    <row r="287" spans="2:17" x14ac:dyDescent="0.3">
      <c r="B287" s="77" t="s">
        <v>13</v>
      </c>
      <c r="C287" s="77" t="s">
        <v>835</v>
      </c>
      <c r="D287" s="77" t="s">
        <v>841</v>
      </c>
      <c r="E287" s="77" t="s">
        <v>842</v>
      </c>
      <c r="F287" s="77" t="s">
        <v>351</v>
      </c>
      <c r="G287" s="78" t="s">
        <v>50</v>
      </c>
      <c r="H287" s="79" t="s">
        <v>151</v>
      </c>
      <c r="I287" s="80" t="s">
        <v>152</v>
      </c>
      <c r="J287" s="80" t="s">
        <v>51</v>
      </c>
      <c r="K287" s="382" t="s">
        <v>152</v>
      </c>
      <c r="L287" s="72">
        <v>100</v>
      </c>
      <c r="M287" s="74">
        <v>100</v>
      </c>
      <c r="N287" s="73">
        <v>40</v>
      </c>
      <c r="O287" s="73">
        <v>0</v>
      </c>
      <c r="P287" s="74" t="s">
        <v>6</v>
      </c>
      <c r="Q287" s="76" t="s">
        <v>6</v>
      </c>
    </row>
    <row r="288" spans="2:17" x14ac:dyDescent="0.3">
      <c r="B288" s="77" t="s">
        <v>13</v>
      </c>
      <c r="C288" s="77" t="s">
        <v>835</v>
      </c>
      <c r="D288" s="77" t="s">
        <v>843</v>
      </c>
      <c r="E288" s="77" t="s">
        <v>844</v>
      </c>
      <c r="F288" s="77" t="s">
        <v>351</v>
      </c>
      <c r="G288" s="78" t="s">
        <v>50</v>
      </c>
      <c r="H288" s="79" t="s">
        <v>151</v>
      </c>
      <c r="I288" s="80" t="s">
        <v>152</v>
      </c>
      <c r="J288" s="80" t="s">
        <v>51</v>
      </c>
      <c r="K288" s="382" t="s">
        <v>152</v>
      </c>
      <c r="L288" s="72">
        <v>15</v>
      </c>
      <c r="M288" s="74">
        <v>100</v>
      </c>
      <c r="N288" s="73">
        <v>2.8571428571428572</v>
      </c>
      <c r="O288" s="73">
        <v>67</v>
      </c>
      <c r="P288" s="74" t="s">
        <v>6</v>
      </c>
      <c r="Q288" s="76" t="s">
        <v>6</v>
      </c>
    </row>
    <row r="289" spans="2:17" x14ac:dyDescent="0.3">
      <c r="B289" s="77" t="s">
        <v>13</v>
      </c>
      <c r="C289" s="77" t="s">
        <v>835</v>
      </c>
      <c r="D289" s="77" t="s">
        <v>845</v>
      </c>
      <c r="E289" s="77" t="s">
        <v>846</v>
      </c>
      <c r="F289" s="77" t="s">
        <v>351</v>
      </c>
      <c r="G289" s="78" t="s">
        <v>50</v>
      </c>
      <c r="H289" s="79" t="s">
        <v>151</v>
      </c>
      <c r="I289" s="80" t="s">
        <v>152</v>
      </c>
      <c r="J289" s="80" t="s">
        <v>454</v>
      </c>
      <c r="K289" s="382" t="s">
        <v>151</v>
      </c>
      <c r="L289" s="72">
        <v>25</v>
      </c>
      <c r="M289" s="74">
        <v>100</v>
      </c>
      <c r="N289" s="73">
        <v>0</v>
      </c>
      <c r="O289" s="73" t="s">
        <v>6</v>
      </c>
      <c r="P289" s="74" t="s">
        <v>6</v>
      </c>
      <c r="Q289" s="76" t="s">
        <v>6</v>
      </c>
    </row>
    <row r="290" spans="2:17" x14ac:dyDescent="0.3">
      <c r="B290" s="77" t="s">
        <v>13</v>
      </c>
      <c r="C290" s="77" t="s">
        <v>835</v>
      </c>
      <c r="D290" s="77" t="s">
        <v>847</v>
      </c>
      <c r="E290" s="77" t="s">
        <v>848</v>
      </c>
      <c r="F290" s="77" t="s">
        <v>351</v>
      </c>
      <c r="G290" s="78" t="s">
        <v>50</v>
      </c>
      <c r="H290" s="79" t="s">
        <v>151</v>
      </c>
      <c r="I290" s="80" t="s">
        <v>152</v>
      </c>
      <c r="J290" s="80" t="s">
        <v>454</v>
      </c>
      <c r="K290" s="382" t="s">
        <v>151</v>
      </c>
      <c r="L290" s="72">
        <v>100</v>
      </c>
      <c r="M290" s="74">
        <v>100</v>
      </c>
      <c r="N290" s="73">
        <v>42.857142857142854</v>
      </c>
      <c r="O290" s="73">
        <v>0</v>
      </c>
      <c r="P290" s="74">
        <v>100</v>
      </c>
      <c r="Q290" s="76" t="s">
        <v>6</v>
      </c>
    </row>
    <row r="291" spans="2:17" x14ac:dyDescent="0.3">
      <c r="B291" s="77" t="s">
        <v>13</v>
      </c>
      <c r="C291" s="77" t="s">
        <v>777</v>
      </c>
      <c r="D291" s="77" t="s">
        <v>849</v>
      </c>
      <c r="E291" s="77" t="s">
        <v>850</v>
      </c>
      <c r="F291" s="77" t="s">
        <v>344</v>
      </c>
      <c r="G291" s="78" t="s">
        <v>50</v>
      </c>
      <c r="H291" s="79" t="s">
        <v>151</v>
      </c>
      <c r="I291" s="80" t="s">
        <v>152</v>
      </c>
      <c r="J291" s="80" t="s">
        <v>51</v>
      </c>
      <c r="K291" s="382" t="s">
        <v>152</v>
      </c>
      <c r="L291" s="72">
        <v>100</v>
      </c>
      <c r="M291" s="74">
        <v>100</v>
      </c>
      <c r="N291" s="73" t="s">
        <v>6</v>
      </c>
      <c r="O291" s="73" t="s">
        <v>6</v>
      </c>
      <c r="P291" s="74" t="s">
        <v>6</v>
      </c>
      <c r="Q291" s="76" t="s">
        <v>6</v>
      </c>
    </row>
    <row r="292" spans="2:17" x14ac:dyDescent="0.3">
      <c r="B292" s="77" t="s">
        <v>13</v>
      </c>
      <c r="C292" s="77" t="s">
        <v>777</v>
      </c>
      <c r="D292" s="77" t="s">
        <v>851</v>
      </c>
      <c r="E292" s="77" t="s">
        <v>852</v>
      </c>
      <c r="F292" s="77" t="s">
        <v>344</v>
      </c>
      <c r="G292" s="78" t="s">
        <v>50</v>
      </c>
      <c r="H292" s="79" t="s">
        <v>151</v>
      </c>
      <c r="I292" s="80" t="s">
        <v>152</v>
      </c>
      <c r="J292" s="80" t="s">
        <v>454</v>
      </c>
      <c r="K292" s="382" t="s">
        <v>152</v>
      </c>
      <c r="L292" s="72">
        <v>100</v>
      </c>
      <c r="M292" s="74">
        <v>100</v>
      </c>
      <c r="N292" s="73" t="s">
        <v>6</v>
      </c>
      <c r="O292" s="73" t="s">
        <v>6</v>
      </c>
      <c r="P292" s="74" t="s">
        <v>6</v>
      </c>
      <c r="Q292" s="76" t="s">
        <v>6</v>
      </c>
    </row>
    <row r="293" spans="2:17" x14ac:dyDescent="0.3">
      <c r="B293" s="77" t="s">
        <v>13</v>
      </c>
      <c r="C293" s="77" t="s">
        <v>777</v>
      </c>
      <c r="D293" s="77" t="s">
        <v>853</v>
      </c>
      <c r="E293" s="77" t="s">
        <v>854</v>
      </c>
      <c r="F293" s="77" t="s">
        <v>351</v>
      </c>
      <c r="G293" s="78" t="s">
        <v>50</v>
      </c>
      <c r="H293" s="79" t="s">
        <v>151</v>
      </c>
      <c r="I293" s="80" t="s">
        <v>152</v>
      </c>
      <c r="J293" s="80" t="s">
        <v>51</v>
      </c>
      <c r="K293" s="382" t="s">
        <v>152</v>
      </c>
      <c r="L293" s="72">
        <v>100</v>
      </c>
      <c r="M293" s="74">
        <v>100</v>
      </c>
      <c r="N293" s="73">
        <v>100</v>
      </c>
      <c r="O293" s="73">
        <v>67</v>
      </c>
      <c r="P293" s="74">
        <v>100</v>
      </c>
      <c r="Q293" s="76">
        <v>0</v>
      </c>
    </row>
    <row r="294" spans="2:17" x14ac:dyDescent="0.3">
      <c r="B294" s="77" t="s">
        <v>13</v>
      </c>
      <c r="C294" s="77" t="s">
        <v>777</v>
      </c>
      <c r="D294" s="77" t="s">
        <v>855</v>
      </c>
      <c r="E294" s="77" t="s">
        <v>856</v>
      </c>
      <c r="F294" s="77" t="s">
        <v>351</v>
      </c>
      <c r="G294" s="78" t="s">
        <v>50</v>
      </c>
      <c r="H294" s="79" t="s">
        <v>151</v>
      </c>
      <c r="I294" s="80" t="s">
        <v>152</v>
      </c>
      <c r="J294" s="80" t="s">
        <v>51</v>
      </c>
      <c r="K294" s="382" t="s">
        <v>152</v>
      </c>
      <c r="L294" s="72">
        <v>100</v>
      </c>
      <c r="M294" s="74">
        <v>100</v>
      </c>
      <c r="N294" s="73">
        <v>97.142857142857139</v>
      </c>
      <c r="O294" s="73">
        <v>53</v>
      </c>
      <c r="P294" s="74">
        <v>100</v>
      </c>
      <c r="Q294" s="76">
        <v>0</v>
      </c>
    </row>
    <row r="295" spans="2:17" x14ac:dyDescent="0.3">
      <c r="B295" s="77" t="s">
        <v>13</v>
      </c>
      <c r="C295" s="77" t="s">
        <v>777</v>
      </c>
      <c r="D295" s="77" t="s">
        <v>857</v>
      </c>
      <c r="E295" s="77" t="s">
        <v>858</v>
      </c>
      <c r="F295" s="77" t="s">
        <v>344</v>
      </c>
      <c r="G295" s="78" t="s">
        <v>50</v>
      </c>
      <c r="H295" s="79" t="s">
        <v>151</v>
      </c>
      <c r="I295" s="80" t="s">
        <v>152</v>
      </c>
      <c r="J295" s="80" t="s">
        <v>51</v>
      </c>
      <c r="K295" s="382" t="s">
        <v>152</v>
      </c>
      <c r="L295" s="72">
        <v>40</v>
      </c>
      <c r="M295" s="74">
        <v>100</v>
      </c>
      <c r="N295" s="73" t="s">
        <v>6</v>
      </c>
      <c r="O295" s="73" t="s">
        <v>6</v>
      </c>
      <c r="P295" s="74" t="s">
        <v>6</v>
      </c>
      <c r="Q295" s="76" t="s">
        <v>6</v>
      </c>
    </row>
    <row r="296" spans="2:17" x14ac:dyDescent="0.3">
      <c r="B296" s="77" t="s">
        <v>13</v>
      </c>
      <c r="C296" s="77" t="s">
        <v>777</v>
      </c>
      <c r="D296" s="77" t="s">
        <v>859</v>
      </c>
      <c r="E296" s="77" t="s">
        <v>860</v>
      </c>
      <c r="F296" s="77" t="s">
        <v>351</v>
      </c>
      <c r="G296" s="78" t="s">
        <v>50</v>
      </c>
      <c r="H296" s="79" t="s">
        <v>151</v>
      </c>
      <c r="I296" s="80" t="s">
        <v>152</v>
      </c>
      <c r="J296" s="80" t="s">
        <v>51</v>
      </c>
      <c r="K296" s="382" t="s">
        <v>152</v>
      </c>
      <c r="L296" s="72">
        <v>100</v>
      </c>
      <c r="M296" s="74">
        <v>100</v>
      </c>
      <c r="N296" s="73">
        <v>33.333333333333329</v>
      </c>
      <c r="O296" s="73">
        <v>33</v>
      </c>
      <c r="P296" s="74">
        <v>100</v>
      </c>
      <c r="Q296" s="76">
        <v>0</v>
      </c>
    </row>
    <row r="297" spans="2:17" x14ac:dyDescent="0.3">
      <c r="B297" s="77" t="s">
        <v>13</v>
      </c>
      <c r="C297" s="77" t="s">
        <v>778</v>
      </c>
      <c r="D297" s="77" t="s">
        <v>861</v>
      </c>
      <c r="E297" s="77" t="s">
        <v>862</v>
      </c>
      <c r="F297" s="77" t="s">
        <v>344</v>
      </c>
      <c r="G297" s="78" t="s">
        <v>50</v>
      </c>
      <c r="H297" s="79" t="s">
        <v>151</v>
      </c>
      <c r="I297" s="80" t="s">
        <v>152</v>
      </c>
      <c r="J297" s="80" t="s">
        <v>51</v>
      </c>
      <c r="K297" s="382" t="s">
        <v>152</v>
      </c>
      <c r="L297" s="72">
        <v>100</v>
      </c>
      <c r="M297" s="74">
        <v>100</v>
      </c>
      <c r="N297" s="73" t="s">
        <v>6</v>
      </c>
      <c r="O297" s="73" t="s">
        <v>6</v>
      </c>
      <c r="P297" s="74" t="s">
        <v>6</v>
      </c>
      <c r="Q297" s="76" t="s">
        <v>6</v>
      </c>
    </row>
    <row r="298" spans="2:17" x14ac:dyDescent="0.3">
      <c r="B298" s="77" t="s">
        <v>13</v>
      </c>
      <c r="C298" s="77" t="s">
        <v>778</v>
      </c>
      <c r="D298" s="77" t="s">
        <v>863</v>
      </c>
      <c r="E298" s="77" t="s">
        <v>864</v>
      </c>
      <c r="F298" s="77" t="s">
        <v>351</v>
      </c>
      <c r="G298" s="78" t="s">
        <v>50</v>
      </c>
      <c r="H298" s="79" t="s">
        <v>151</v>
      </c>
      <c r="I298" s="80" t="s">
        <v>152</v>
      </c>
      <c r="J298" s="80" t="s">
        <v>51</v>
      </c>
      <c r="K298" s="382" t="s">
        <v>152</v>
      </c>
      <c r="L298" s="72">
        <v>60</v>
      </c>
      <c r="M298" s="74">
        <v>100</v>
      </c>
      <c r="N298" s="73">
        <v>58.571428571428577</v>
      </c>
      <c r="O298" s="73">
        <v>5</v>
      </c>
      <c r="P298" s="74">
        <v>15</v>
      </c>
      <c r="Q298" s="76">
        <v>5</v>
      </c>
    </row>
    <row r="299" spans="2:17" x14ac:dyDescent="0.3">
      <c r="B299" s="77" t="s">
        <v>13</v>
      </c>
      <c r="C299" s="77" t="s">
        <v>778</v>
      </c>
      <c r="D299" s="77" t="s">
        <v>865</v>
      </c>
      <c r="E299" s="77" t="s">
        <v>866</v>
      </c>
      <c r="F299" s="77" t="s">
        <v>351</v>
      </c>
      <c r="G299" s="78" t="s">
        <v>50</v>
      </c>
      <c r="H299" s="79" t="s">
        <v>152</v>
      </c>
      <c r="I299" s="80" t="s">
        <v>6</v>
      </c>
      <c r="J299" s="80" t="s">
        <v>6</v>
      </c>
      <c r="K299" s="382" t="s">
        <v>114</v>
      </c>
      <c r="L299" s="72" t="s">
        <v>6</v>
      </c>
      <c r="M299" s="74" t="s">
        <v>6</v>
      </c>
      <c r="N299" s="73" t="s">
        <v>6</v>
      </c>
      <c r="O299" s="73" t="s">
        <v>6</v>
      </c>
      <c r="P299" s="74" t="s">
        <v>6</v>
      </c>
      <c r="Q299" s="76" t="s">
        <v>6</v>
      </c>
    </row>
    <row r="300" spans="2:17" x14ac:dyDescent="0.3">
      <c r="B300" s="77" t="s">
        <v>13</v>
      </c>
      <c r="C300" s="77" t="s">
        <v>778</v>
      </c>
      <c r="D300" s="77" t="s">
        <v>867</v>
      </c>
      <c r="E300" s="77" t="s">
        <v>868</v>
      </c>
      <c r="F300" s="77" t="s">
        <v>351</v>
      </c>
      <c r="G300" s="78" t="s">
        <v>50</v>
      </c>
      <c r="H300" s="79" t="s">
        <v>151</v>
      </c>
      <c r="I300" s="80" t="s">
        <v>152</v>
      </c>
      <c r="J300" s="80" t="s">
        <v>51</v>
      </c>
      <c r="K300" s="382" t="s">
        <v>152</v>
      </c>
      <c r="L300" s="72">
        <v>73.75</v>
      </c>
      <c r="M300" s="74">
        <v>100</v>
      </c>
      <c r="N300" s="73">
        <v>27.857142857142858</v>
      </c>
      <c r="O300" s="73">
        <v>15</v>
      </c>
      <c r="P300" s="74" t="s">
        <v>6</v>
      </c>
      <c r="Q300" s="76">
        <v>0</v>
      </c>
    </row>
    <row r="301" spans="2:17" x14ac:dyDescent="0.3">
      <c r="B301" s="77" t="s">
        <v>13</v>
      </c>
      <c r="C301" s="77" t="s">
        <v>778</v>
      </c>
      <c r="D301" s="77" t="s">
        <v>869</v>
      </c>
      <c r="E301" s="77" t="s">
        <v>870</v>
      </c>
      <c r="F301" s="77" t="s">
        <v>351</v>
      </c>
      <c r="G301" s="78" t="s">
        <v>50</v>
      </c>
      <c r="H301" s="79" t="s">
        <v>151</v>
      </c>
      <c r="I301" s="80" t="s">
        <v>151</v>
      </c>
      <c r="J301" s="80" t="s">
        <v>6</v>
      </c>
      <c r="K301" s="382" t="s">
        <v>114</v>
      </c>
      <c r="L301" s="72">
        <v>100</v>
      </c>
      <c r="M301" s="74">
        <v>100</v>
      </c>
      <c r="N301" s="73">
        <v>100</v>
      </c>
      <c r="O301" s="73">
        <v>100</v>
      </c>
      <c r="P301" s="74">
        <v>100</v>
      </c>
      <c r="Q301" s="76">
        <v>100</v>
      </c>
    </row>
    <row r="302" spans="2:17" x14ac:dyDescent="0.3">
      <c r="B302" s="77" t="s">
        <v>13</v>
      </c>
      <c r="C302" s="77" t="s">
        <v>778</v>
      </c>
      <c r="D302" s="77" t="s">
        <v>871</v>
      </c>
      <c r="E302" s="77" t="s">
        <v>872</v>
      </c>
      <c r="F302" s="77" t="s">
        <v>351</v>
      </c>
      <c r="G302" s="78" t="s">
        <v>50</v>
      </c>
      <c r="H302" s="79" t="s">
        <v>151</v>
      </c>
      <c r="I302" s="80" t="s">
        <v>152</v>
      </c>
      <c r="J302" s="80" t="s">
        <v>454</v>
      </c>
      <c r="K302" s="382" t="s">
        <v>152</v>
      </c>
      <c r="L302" s="72">
        <v>100</v>
      </c>
      <c r="M302" s="74">
        <v>100</v>
      </c>
      <c r="N302" s="73">
        <v>14.285714285714285</v>
      </c>
      <c r="O302" s="73" t="s">
        <v>6</v>
      </c>
      <c r="P302" s="74">
        <v>0</v>
      </c>
      <c r="Q302" s="76" t="s">
        <v>6</v>
      </c>
    </row>
    <row r="303" spans="2:17" x14ac:dyDescent="0.3">
      <c r="B303" s="77" t="s">
        <v>13</v>
      </c>
      <c r="C303" s="77" t="s">
        <v>779</v>
      </c>
      <c r="D303" s="77" t="s">
        <v>877</v>
      </c>
      <c r="E303" s="77" t="s">
        <v>878</v>
      </c>
      <c r="F303" s="77" t="s">
        <v>351</v>
      </c>
      <c r="G303" s="78" t="s">
        <v>50</v>
      </c>
      <c r="H303" s="79" t="s">
        <v>151</v>
      </c>
      <c r="I303" s="80" t="s">
        <v>152</v>
      </c>
      <c r="J303" s="80" t="s">
        <v>51</v>
      </c>
      <c r="K303" s="382" t="s">
        <v>152</v>
      </c>
      <c r="L303" s="72">
        <v>85</v>
      </c>
      <c r="M303" s="74">
        <v>95</v>
      </c>
      <c r="N303" s="73">
        <v>22.142857142857142</v>
      </c>
      <c r="O303" s="73">
        <v>64</v>
      </c>
      <c r="P303" s="74">
        <v>65</v>
      </c>
      <c r="Q303" s="76">
        <v>0</v>
      </c>
    </row>
    <row r="304" spans="2:17" x14ac:dyDescent="0.3">
      <c r="B304" s="77" t="s">
        <v>13</v>
      </c>
      <c r="C304" s="77" t="s">
        <v>779</v>
      </c>
      <c r="D304" s="77" t="s">
        <v>879</v>
      </c>
      <c r="E304" s="77" t="s">
        <v>880</v>
      </c>
      <c r="F304" s="77" t="s">
        <v>351</v>
      </c>
      <c r="G304" s="78" t="s">
        <v>50</v>
      </c>
      <c r="H304" s="79" t="s">
        <v>151</v>
      </c>
      <c r="I304" s="80" t="s">
        <v>152</v>
      </c>
      <c r="J304" s="80" t="s">
        <v>454</v>
      </c>
      <c r="K304" s="382" t="s">
        <v>151</v>
      </c>
      <c r="L304" s="72">
        <v>100</v>
      </c>
      <c r="M304" s="74">
        <v>100</v>
      </c>
      <c r="N304" s="73">
        <v>42.857142857142854</v>
      </c>
      <c r="O304" s="73" t="s">
        <v>6</v>
      </c>
      <c r="P304" s="74">
        <v>100</v>
      </c>
      <c r="Q304" s="76">
        <v>0</v>
      </c>
    </row>
    <row r="305" spans="2:17" x14ac:dyDescent="0.3">
      <c r="B305" s="77" t="s">
        <v>13</v>
      </c>
      <c r="C305" s="77" t="s">
        <v>779</v>
      </c>
      <c r="D305" s="77" t="s">
        <v>881</v>
      </c>
      <c r="E305" s="77" t="s">
        <v>882</v>
      </c>
      <c r="F305" s="77" t="s">
        <v>351</v>
      </c>
      <c r="G305" s="78" t="s">
        <v>50</v>
      </c>
      <c r="H305" s="79" t="s">
        <v>151</v>
      </c>
      <c r="I305" s="80" t="s">
        <v>152</v>
      </c>
      <c r="J305" s="80" t="s">
        <v>51</v>
      </c>
      <c r="K305" s="382" t="s">
        <v>152</v>
      </c>
      <c r="L305" s="72">
        <v>100</v>
      </c>
      <c r="M305" s="74">
        <v>100</v>
      </c>
      <c r="N305" s="73">
        <v>33.571428571428569</v>
      </c>
      <c r="O305" s="73">
        <v>20</v>
      </c>
      <c r="P305" s="74">
        <v>88.888888888888886</v>
      </c>
      <c r="Q305" s="76">
        <v>0</v>
      </c>
    </row>
    <row r="306" spans="2:17" x14ac:dyDescent="0.3">
      <c r="B306" s="77" t="s">
        <v>13</v>
      </c>
      <c r="C306" s="77" t="s">
        <v>779</v>
      </c>
      <c r="D306" s="77" t="s">
        <v>883</v>
      </c>
      <c r="E306" s="77" t="s">
        <v>884</v>
      </c>
      <c r="F306" s="77" t="s">
        <v>351</v>
      </c>
      <c r="G306" s="78" t="s">
        <v>50</v>
      </c>
      <c r="H306" s="79" t="s">
        <v>151</v>
      </c>
      <c r="I306" s="80" t="s">
        <v>152</v>
      </c>
      <c r="J306" s="80" t="s">
        <v>454</v>
      </c>
      <c r="K306" s="382" t="s">
        <v>152</v>
      </c>
      <c r="L306" s="72">
        <v>100</v>
      </c>
      <c r="M306" s="74">
        <v>100</v>
      </c>
      <c r="N306" s="73">
        <v>14.285714285714285</v>
      </c>
      <c r="O306" s="73">
        <v>0</v>
      </c>
      <c r="P306" s="74" t="s">
        <v>6</v>
      </c>
      <c r="Q306" s="76" t="s">
        <v>6</v>
      </c>
    </row>
    <row r="307" spans="2:17" x14ac:dyDescent="0.3">
      <c r="B307" s="77" t="s">
        <v>13</v>
      </c>
      <c r="C307" s="77" t="s">
        <v>779</v>
      </c>
      <c r="D307" s="77" t="s">
        <v>885</v>
      </c>
      <c r="E307" s="77" t="s">
        <v>886</v>
      </c>
      <c r="F307" s="77" t="s">
        <v>351</v>
      </c>
      <c r="G307" s="78" t="s">
        <v>50</v>
      </c>
      <c r="H307" s="79" t="s">
        <v>152</v>
      </c>
      <c r="I307" s="80" t="s">
        <v>6</v>
      </c>
      <c r="J307" s="80" t="s">
        <v>6</v>
      </c>
      <c r="K307" s="382" t="s">
        <v>114</v>
      </c>
      <c r="L307" s="72" t="s">
        <v>6</v>
      </c>
      <c r="M307" s="74" t="s">
        <v>6</v>
      </c>
      <c r="N307" s="73" t="s">
        <v>6</v>
      </c>
      <c r="O307" s="73" t="s">
        <v>6</v>
      </c>
      <c r="P307" s="74" t="s">
        <v>6</v>
      </c>
      <c r="Q307" s="76" t="s">
        <v>6</v>
      </c>
    </row>
    <row r="308" spans="2:17" x14ac:dyDescent="0.3">
      <c r="B308" s="77" t="s">
        <v>13</v>
      </c>
      <c r="C308" s="77" t="s">
        <v>779</v>
      </c>
      <c r="D308" s="77" t="s">
        <v>887</v>
      </c>
      <c r="E308" s="77" t="s">
        <v>888</v>
      </c>
      <c r="F308" s="77" t="s">
        <v>351</v>
      </c>
      <c r="G308" s="78" t="s">
        <v>50</v>
      </c>
      <c r="H308" s="79" t="s">
        <v>151</v>
      </c>
      <c r="I308" s="80" t="s">
        <v>152</v>
      </c>
      <c r="J308" s="80" t="s">
        <v>454</v>
      </c>
      <c r="K308" s="382" t="s">
        <v>151</v>
      </c>
      <c r="L308" s="72">
        <v>100</v>
      </c>
      <c r="M308" s="74">
        <v>100</v>
      </c>
      <c r="N308" s="73">
        <v>14.285714285714285</v>
      </c>
      <c r="O308" s="73">
        <v>67</v>
      </c>
      <c r="P308" s="74">
        <v>100</v>
      </c>
      <c r="Q308" s="76">
        <v>0</v>
      </c>
    </row>
    <row r="309" spans="2:17" x14ac:dyDescent="0.3">
      <c r="B309" s="77" t="s">
        <v>13</v>
      </c>
      <c r="C309" s="77" t="s">
        <v>779</v>
      </c>
      <c r="D309" s="77" t="s">
        <v>889</v>
      </c>
      <c r="E309" s="77" t="s">
        <v>890</v>
      </c>
      <c r="F309" s="77" t="s">
        <v>344</v>
      </c>
      <c r="G309" s="78" t="s">
        <v>50</v>
      </c>
      <c r="H309" s="79" t="s">
        <v>151</v>
      </c>
      <c r="I309" s="80" t="s">
        <v>152</v>
      </c>
      <c r="J309" s="80" t="s">
        <v>454</v>
      </c>
      <c r="K309" s="382" t="s">
        <v>152</v>
      </c>
      <c r="L309" s="72">
        <v>100</v>
      </c>
      <c r="M309" s="74">
        <v>100</v>
      </c>
      <c r="N309" s="73" t="s">
        <v>6</v>
      </c>
      <c r="O309" s="73" t="s">
        <v>6</v>
      </c>
      <c r="P309" s="74" t="s">
        <v>6</v>
      </c>
      <c r="Q309" s="76" t="s">
        <v>6</v>
      </c>
    </row>
    <row r="310" spans="2:17" x14ac:dyDescent="0.3">
      <c r="B310" s="77" t="s">
        <v>13</v>
      </c>
      <c r="C310" s="77" t="s">
        <v>779</v>
      </c>
      <c r="D310" s="77" t="s">
        <v>891</v>
      </c>
      <c r="E310" s="77" t="s">
        <v>892</v>
      </c>
      <c r="F310" s="77" t="s">
        <v>351</v>
      </c>
      <c r="G310" s="78" t="s">
        <v>50</v>
      </c>
      <c r="H310" s="79" t="s">
        <v>151</v>
      </c>
      <c r="I310" s="80" t="s">
        <v>152</v>
      </c>
      <c r="J310" s="80" t="s">
        <v>454</v>
      </c>
      <c r="K310" s="382" t="s">
        <v>152</v>
      </c>
      <c r="L310" s="72">
        <v>100</v>
      </c>
      <c r="M310" s="74">
        <v>100</v>
      </c>
      <c r="N310" s="73">
        <v>71.428571428571431</v>
      </c>
      <c r="O310" s="73" t="s">
        <v>6</v>
      </c>
      <c r="P310" s="74" t="s">
        <v>6</v>
      </c>
      <c r="Q310" s="76" t="s">
        <v>6</v>
      </c>
    </row>
    <row r="311" spans="2:17" x14ac:dyDescent="0.3">
      <c r="B311" s="77" t="s">
        <v>13</v>
      </c>
      <c r="C311" s="77" t="s">
        <v>779</v>
      </c>
      <c r="D311" s="77" t="s">
        <v>893</v>
      </c>
      <c r="E311" s="77" t="s">
        <v>894</v>
      </c>
      <c r="F311" s="77" t="s">
        <v>351</v>
      </c>
      <c r="G311" s="78" t="s">
        <v>50</v>
      </c>
      <c r="H311" s="79" t="s">
        <v>151</v>
      </c>
      <c r="I311" s="80" t="s">
        <v>152</v>
      </c>
      <c r="J311" s="80" t="s">
        <v>454</v>
      </c>
      <c r="K311" s="382" t="s">
        <v>152</v>
      </c>
      <c r="L311" s="72">
        <v>100</v>
      </c>
      <c r="M311" s="74">
        <v>100</v>
      </c>
      <c r="N311" s="73">
        <v>57.142857142857139</v>
      </c>
      <c r="O311" s="73" t="s">
        <v>6</v>
      </c>
      <c r="P311" s="74" t="s">
        <v>6</v>
      </c>
      <c r="Q311" s="76" t="s">
        <v>6</v>
      </c>
    </row>
    <row r="312" spans="2:17" x14ac:dyDescent="0.3">
      <c r="B312" s="77" t="s">
        <v>14</v>
      </c>
      <c r="C312" s="77" t="s">
        <v>776</v>
      </c>
      <c r="D312" s="77" t="s">
        <v>815</v>
      </c>
      <c r="E312" s="77" t="s">
        <v>816</v>
      </c>
      <c r="F312" s="77" t="s">
        <v>351</v>
      </c>
      <c r="G312" s="78" t="s">
        <v>50</v>
      </c>
      <c r="H312" s="79" t="s">
        <v>151</v>
      </c>
      <c r="I312" s="80" t="s">
        <v>152</v>
      </c>
      <c r="J312" s="80" t="s">
        <v>454</v>
      </c>
      <c r="K312" s="382" t="s">
        <v>151</v>
      </c>
      <c r="L312" s="72">
        <v>100</v>
      </c>
      <c r="M312" s="74">
        <v>100</v>
      </c>
      <c r="N312" s="73">
        <v>80</v>
      </c>
      <c r="O312" s="73">
        <v>100</v>
      </c>
      <c r="P312" s="74">
        <v>100</v>
      </c>
      <c r="Q312" s="76">
        <v>100</v>
      </c>
    </row>
    <row r="313" spans="2:17" x14ac:dyDescent="0.3">
      <c r="B313" s="77" t="s">
        <v>14</v>
      </c>
      <c r="C313" s="77" t="s">
        <v>776</v>
      </c>
      <c r="D313" s="77" t="s">
        <v>817</v>
      </c>
      <c r="E313" s="77" t="s">
        <v>818</v>
      </c>
      <c r="F313" s="77" t="s">
        <v>351</v>
      </c>
      <c r="G313" s="78" t="s">
        <v>50</v>
      </c>
      <c r="H313" s="79" t="s">
        <v>152</v>
      </c>
      <c r="I313" s="80" t="s">
        <v>6</v>
      </c>
      <c r="J313" s="80" t="s">
        <v>6</v>
      </c>
      <c r="K313" s="382" t="s">
        <v>114</v>
      </c>
      <c r="L313" s="72" t="s">
        <v>6</v>
      </c>
      <c r="M313" s="74" t="s">
        <v>6</v>
      </c>
      <c r="N313" s="73" t="s">
        <v>6</v>
      </c>
      <c r="O313" s="73" t="s">
        <v>6</v>
      </c>
      <c r="P313" s="74" t="s">
        <v>6</v>
      </c>
      <c r="Q313" s="76" t="s">
        <v>6</v>
      </c>
    </row>
    <row r="314" spans="2:17" x14ac:dyDescent="0.3">
      <c r="B314" s="77" t="s">
        <v>14</v>
      </c>
      <c r="C314" s="77" t="s">
        <v>776</v>
      </c>
      <c r="D314" s="77" t="s">
        <v>819</v>
      </c>
      <c r="E314" s="77" t="s">
        <v>820</v>
      </c>
      <c r="F314" s="77" t="s">
        <v>351</v>
      </c>
      <c r="G314" s="78" t="s">
        <v>50</v>
      </c>
      <c r="H314" s="79" t="s">
        <v>151</v>
      </c>
      <c r="I314" s="80" t="s">
        <v>152</v>
      </c>
      <c r="J314" s="80" t="s">
        <v>454</v>
      </c>
      <c r="K314" s="382" t="s">
        <v>151</v>
      </c>
      <c r="L314" s="72">
        <v>100</v>
      </c>
      <c r="M314" s="74">
        <v>100</v>
      </c>
      <c r="N314" s="73">
        <v>71.428571428571431</v>
      </c>
      <c r="O314" s="73">
        <v>100</v>
      </c>
      <c r="P314" s="74">
        <v>100</v>
      </c>
      <c r="Q314" s="76">
        <v>100</v>
      </c>
    </row>
    <row r="315" spans="2:17" x14ac:dyDescent="0.3">
      <c r="B315" s="77" t="s">
        <v>14</v>
      </c>
      <c r="C315" s="77" t="s">
        <v>776</v>
      </c>
      <c r="D315" s="77" t="s">
        <v>821</v>
      </c>
      <c r="E315" s="77" t="s">
        <v>822</v>
      </c>
      <c r="F315" s="77" t="s">
        <v>351</v>
      </c>
      <c r="G315" s="78" t="s">
        <v>50</v>
      </c>
      <c r="H315" s="79" t="s">
        <v>151</v>
      </c>
      <c r="I315" s="80" t="s">
        <v>152</v>
      </c>
      <c r="J315" s="80" t="s">
        <v>454</v>
      </c>
      <c r="K315" s="382" t="s">
        <v>151</v>
      </c>
      <c r="L315" s="72">
        <v>100</v>
      </c>
      <c r="M315" s="74">
        <v>100</v>
      </c>
      <c r="N315" s="73">
        <v>71.428571428571431</v>
      </c>
      <c r="O315" s="73">
        <v>100</v>
      </c>
      <c r="P315" s="74">
        <v>100</v>
      </c>
      <c r="Q315" s="76">
        <v>100</v>
      </c>
    </row>
    <row r="316" spans="2:17" x14ac:dyDescent="0.3">
      <c r="B316" s="77" t="s">
        <v>14</v>
      </c>
      <c r="C316" s="77" t="s">
        <v>776</v>
      </c>
      <c r="D316" s="77" t="s">
        <v>823</v>
      </c>
      <c r="E316" s="77" t="s">
        <v>824</v>
      </c>
      <c r="F316" s="77" t="s">
        <v>351</v>
      </c>
      <c r="G316" s="78" t="s">
        <v>50</v>
      </c>
      <c r="H316" s="79" t="s">
        <v>151</v>
      </c>
      <c r="I316" s="80" t="s">
        <v>152</v>
      </c>
      <c r="J316" s="80" t="s">
        <v>454</v>
      </c>
      <c r="K316" s="382" t="s">
        <v>151</v>
      </c>
      <c r="L316" s="72">
        <v>100</v>
      </c>
      <c r="M316" s="74">
        <v>100</v>
      </c>
      <c r="N316" s="73">
        <v>71.428571428571431</v>
      </c>
      <c r="O316" s="73">
        <v>100</v>
      </c>
      <c r="P316" s="74" t="s">
        <v>6</v>
      </c>
      <c r="Q316" s="76">
        <v>100</v>
      </c>
    </row>
    <row r="317" spans="2:17" x14ac:dyDescent="0.3">
      <c r="B317" s="77" t="s">
        <v>14</v>
      </c>
      <c r="C317" s="77" t="s">
        <v>776</v>
      </c>
      <c r="D317" s="77" t="s">
        <v>825</v>
      </c>
      <c r="E317" s="77" t="s">
        <v>826</v>
      </c>
      <c r="F317" s="77" t="s">
        <v>351</v>
      </c>
      <c r="G317" s="78" t="s">
        <v>50</v>
      </c>
      <c r="H317" s="79" t="s">
        <v>151</v>
      </c>
      <c r="I317" s="80" t="s">
        <v>152</v>
      </c>
      <c r="J317" s="80" t="s">
        <v>454</v>
      </c>
      <c r="K317" s="382" t="s">
        <v>151</v>
      </c>
      <c r="L317" s="72">
        <v>100</v>
      </c>
      <c r="M317" s="74">
        <v>100</v>
      </c>
      <c r="N317" s="73">
        <v>57.142857142857139</v>
      </c>
      <c r="O317" s="73">
        <v>100</v>
      </c>
      <c r="P317" s="74">
        <v>100</v>
      </c>
      <c r="Q317" s="76">
        <v>100</v>
      </c>
    </row>
    <row r="318" spans="2:17" x14ac:dyDescent="0.3">
      <c r="B318" s="77" t="s">
        <v>14</v>
      </c>
      <c r="C318" s="77" t="s">
        <v>776</v>
      </c>
      <c r="D318" s="77" t="s">
        <v>827</v>
      </c>
      <c r="E318" s="77" t="s">
        <v>828</v>
      </c>
      <c r="F318" s="77" t="s">
        <v>351</v>
      </c>
      <c r="G318" s="78" t="s">
        <v>50</v>
      </c>
      <c r="H318" s="79" t="s">
        <v>151</v>
      </c>
      <c r="I318" s="80" t="s">
        <v>152</v>
      </c>
      <c r="J318" s="80" t="s">
        <v>454</v>
      </c>
      <c r="K318" s="382" t="s">
        <v>152</v>
      </c>
      <c r="L318" s="72">
        <v>100</v>
      </c>
      <c r="M318" s="74">
        <v>100</v>
      </c>
      <c r="N318" s="73">
        <v>85.714285714285708</v>
      </c>
      <c r="O318" s="73">
        <v>100</v>
      </c>
      <c r="P318" s="74">
        <v>100</v>
      </c>
      <c r="Q318" s="76">
        <v>100</v>
      </c>
    </row>
    <row r="319" spans="2:17" x14ac:dyDescent="0.3">
      <c r="B319" s="77" t="s">
        <v>14</v>
      </c>
      <c r="C319" s="77" t="s">
        <v>776</v>
      </c>
      <c r="D319" s="77" t="s">
        <v>829</v>
      </c>
      <c r="E319" s="77" t="s">
        <v>830</v>
      </c>
      <c r="F319" s="77" t="s">
        <v>351</v>
      </c>
      <c r="G319" s="78" t="s">
        <v>50</v>
      </c>
      <c r="H319" s="79" t="s">
        <v>151</v>
      </c>
      <c r="I319" s="80" t="s">
        <v>152</v>
      </c>
      <c r="J319" s="80" t="s">
        <v>454</v>
      </c>
      <c r="K319" s="382" t="s">
        <v>151</v>
      </c>
      <c r="L319" s="72">
        <v>100</v>
      </c>
      <c r="M319" s="74">
        <v>100</v>
      </c>
      <c r="N319" s="73">
        <v>42.857142857142854</v>
      </c>
      <c r="O319" s="73">
        <v>100</v>
      </c>
      <c r="P319" s="74">
        <v>100</v>
      </c>
      <c r="Q319" s="76">
        <v>100</v>
      </c>
    </row>
    <row r="320" spans="2:17" x14ac:dyDescent="0.3">
      <c r="B320" s="77" t="s">
        <v>14</v>
      </c>
      <c r="C320" s="77" t="s">
        <v>776</v>
      </c>
      <c r="D320" s="77" t="s">
        <v>831</v>
      </c>
      <c r="E320" s="77" t="s">
        <v>832</v>
      </c>
      <c r="F320" s="77" t="s">
        <v>351</v>
      </c>
      <c r="G320" s="78" t="s">
        <v>50</v>
      </c>
      <c r="H320" s="79" t="s">
        <v>152</v>
      </c>
      <c r="I320" s="80" t="s">
        <v>6</v>
      </c>
      <c r="J320" s="80" t="s">
        <v>6</v>
      </c>
      <c r="K320" s="382" t="s">
        <v>114</v>
      </c>
      <c r="L320" s="72" t="s">
        <v>6</v>
      </c>
      <c r="M320" s="74" t="s">
        <v>6</v>
      </c>
      <c r="N320" s="73" t="s">
        <v>6</v>
      </c>
      <c r="O320" s="73" t="s">
        <v>6</v>
      </c>
      <c r="P320" s="74" t="s">
        <v>6</v>
      </c>
      <c r="Q320" s="76" t="s">
        <v>6</v>
      </c>
    </row>
    <row r="321" spans="2:17" x14ac:dyDescent="0.3">
      <c r="B321" s="77" t="s">
        <v>14</v>
      </c>
      <c r="C321" s="77" t="s">
        <v>776</v>
      </c>
      <c r="D321" s="77" t="s">
        <v>833</v>
      </c>
      <c r="E321" s="77" t="s">
        <v>834</v>
      </c>
      <c r="F321" s="77" t="s">
        <v>351</v>
      </c>
      <c r="G321" s="78" t="s">
        <v>50</v>
      </c>
      <c r="H321" s="79" t="s">
        <v>151</v>
      </c>
      <c r="I321" s="80" t="s">
        <v>152</v>
      </c>
      <c r="J321" s="80" t="s">
        <v>454</v>
      </c>
      <c r="K321" s="382" t="s">
        <v>151</v>
      </c>
      <c r="L321" s="72">
        <v>100</v>
      </c>
      <c r="M321" s="74">
        <v>100</v>
      </c>
      <c r="N321" s="73">
        <v>71.428571428571431</v>
      </c>
      <c r="O321" s="73">
        <v>100</v>
      </c>
      <c r="P321" s="74" t="s">
        <v>6</v>
      </c>
      <c r="Q321" s="76">
        <v>100</v>
      </c>
    </row>
    <row r="322" spans="2:17" x14ac:dyDescent="0.3">
      <c r="B322" s="77" t="s">
        <v>14</v>
      </c>
      <c r="C322" s="77" t="s">
        <v>835</v>
      </c>
      <c r="D322" s="77" t="s">
        <v>836</v>
      </c>
      <c r="E322" s="77" t="s">
        <v>837</v>
      </c>
      <c r="F322" s="77" t="s">
        <v>344</v>
      </c>
      <c r="G322" s="78" t="s">
        <v>50</v>
      </c>
      <c r="H322" s="79" t="s">
        <v>151</v>
      </c>
      <c r="I322" s="80" t="s">
        <v>152</v>
      </c>
      <c r="J322" s="80" t="s">
        <v>454</v>
      </c>
      <c r="K322" s="382" t="s">
        <v>151</v>
      </c>
      <c r="L322" s="72">
        <v>100</v>
      </c>
      <c r="M322" s="74">
        <v>100</v>
      </c>
      <c r="N322" s="73" t="s">
        <v>6</v>
      </c>
      <c r="O322" s="73" t="s">
        <v>6</v>
      </c>
      <c r="P322" s="74" t="s">
        <v>6</v>
      </c>
      <c r="Q322" s="76" t="s">
        <v>6</v>
      </c>
    </row>
    <row r="323" spans="2:17" x14ac:dyDescent="0.3">
      <c r="B323" s="77" t="s">
        <v>14</v>
      </c>
      <c r="C323" s="77" t="s">
        <v>835</v>
      </c>
      <c r="D323" s="77" t="s">
        <v>838</v>
      </c>
      <c r="E323" s="77" t="s">
        <v>839</v>
      </c>
      <c r="F323" s="77" t="s">
        <v>344</v>
      </c>
      <c r="G323" s="78" t="s">
        <v>50</v>
      </c>
      <c r="H323" s="79" t="s">
        <v>151</v>
      </c>
      <c r="I323" s="80" t="s">
        <v>152</v>
      </c>
      <c r="J323" s="80" t="s">
        <v>454</v>
      </c>
      <c r="K323" s="382" t="s">
        <v>151</v>
      </c>
      <c r="L323" s="72">
        <v>100</v>
      </c>
      <c r="M323" s="74">
        <v>100</v>
      </c>
      <c r="N323" s="73" t="s">
        <v>6</v>
      </c>
      <c r="O323" s="73" t="s">
        <v>6</v>
      </c>
      <c r="P323" s="74" t="s">
        <v>6</v>
      </c>
      <c r="Q323" s="76" t="s">
        <v>6</v>
      </c>
    </row>
    <row r="324" spans="2:17" x14ac:dyDescent="0.3">
      <c r="B324" s="77" t="s">
        <v>14</v>
      </c>
      <c r="C324" s="77" t="s">
        <v>835</v>
      </c>
      <c r="D324" s="77" t="s">
        <v>840</v>
      </c>
      <c r="E324" s="77" t="s">
        <v>431</v>
      </c>
      <c r="F324" s="77" t="s">
        <v>351</v>
      </c>
      <c r="G324" s="78" t="s">
        <v>50</v>
      </c>
      <c r="H324" s="79" t="s">
        <v>151</v>
      </c>
      <c r="I324" s="80" t="s">
        <v>152</v>
      </c>
      <c r="J324" s="80" t="s">
        <v>454</v>
      </c>
      <c r="K324" s="382" t="s">
        <v>151</v>
      </c>
      <c r="L324" s="72">
        <v>100</v>
      </c>
      <c r="M324" s="74">
        <v>100</v>
      </c>
      <c r="N324" s="73">
        <v>83.333333333333343</v>
      </c>
      <c r="O324" s="73">
        <v>100</v>
      </c>
      <c r="P324" s="74">
        <v>100</v>
      </c>
      <c r="Q324" s="76">
        <v>100</v>
      </c>
    </row>
    <row r="325" spans="2:17" x14ac:dyDescent="0.3">
      <c r="B325" s="77" t="s">
        <v>14</v>
      </c>
      <c r="C325" s="77" t="s">
        <v>835</v>
      </c>
      <c r="D325" s="77" t="s">
        <v>841</v>
      </c>
      <c r="E325" s="77" t="s">
        <v>842</v>
      </c>
      <c r="F325" s="77" t="s">
        <v>351</v>
      </c>
      <c r="G325" s="78" t="s">
        <v>50</v>
      </c>
      <c r="H325" s="79" t="s">
        <v>151</v>
      </c>
      <c r="I325" s="80" t="s">
        <v>152</v>
      </c>
      <c r="J325" s="80" t="s">
        <v>52</v>
      </c>
      <c r="K325" s="382" t="s">
        <v>152</v>
      </c>
      <c r="L325" s="72">
        <v>100</v>
      </c>
      <c r="M325" s="74">
        <v>80</v>
      </c>
      <c r="N325" s="73">
        <v>20</v>
      </c>
      <c r="O325" s="73">
        <v>100</v>
      </c>
      <c r="P325" s="74" t="s">
        <v>6</v>
      </c>
      <c r="Q325" s="76">
        <v>100</v>
      </c>
    </row>
    <row r="326" spans="2:17" x14ac:dyDescent="0.3">
      <c r="B326" s="77" t="s">
        <v>14</v>
      </c>
      <c r="C326" s="77" t="s">
        <v>835</v>
      </c>
      <c r="D326" s="77" t="s">
        <v>843</v>
      </c>
      <c r="E326" s="77" t="s">
        <v>844</v>
      </c>
      <c r="F326" s="77" t="s">
        <v>351</v>
      </c>
      <c r="G326" s="78" t="s">
        <v>50</v>
      </c>
      <c r="H326" s="79" t="s">
        <v>151</v>
      </c>
      <c r="I326" s="80" t="s">
        <v>152</v>
      </c>
      <c r="J326" s="80" t="s">
        <v>454</v>
      </c>
      <c r="K326" s="382" t="s">
        <v>151</v>
      </c>
      <c r="L326" s="72">
        <v>100</v>
      </c>
      <c r="M326" s="74">
        <v>100</v>
      </c>
      <c r="N326" s="73">
        <v>0</v>
      </c>
      <c r="O326" s="73">
        <v>100</v>
      </c>
      <c r="P326" s="74" t="s">
        <v>6</v>
      </c>
      <c r="Q326" s="76">
        <v>100</v>
      </c>
    </row>
    <row r="327" spans="2:17" x14ac:dyDescent="0.3">
      <c r="B327" s="77" t="s">
        <v>14</v>
      </c>
      <c r="C327" s="77" t="s">
        <v>835</v>
      </c>
      <c r="D327" s="77" t="s">
        <v>845</v>
      </c>
      <c r="E327" s="77" t="s">
        <v>846</v>
      </c>
      <c r="F327" s="77" t="s">
        <v>351</v>
      </c>
      <c r="G327" s="78" t="s">
        <v>50</v>
      </c>
      <c r="H327" s="79" t="s">
        <v>151</v>
      </c>
      <c r="I327" s="80" t="s">
        <v>152</v>
      </c>
      <c r="J327" s="80" t="s">
        <v>454</v>
      </c>
      <c r="K327" s="382" t="s">
        <v>152</v>
      </c>
      <c r="L327" s="72">
        <v>100</v>
      </c>
      <c r="M327" s="74">
        <v>100</v>
      </c>
      <c r="N327" s="73">
        <v>0</v>
      </c>
      <c r="O327" s="73">
        <v>100</v>
      </c>
      <c r="P327" s="74" t="s">
        <v>6</v>
      </c>
      <c r="Q327" s="76">
        <v>100</v>
      </c>
    </row>
    <row r="328" spans="2:17" x14ac:dyDescent="0.3">
      <c r="B328" s="77" t="s">
        <v>14</v>
      </c>
      <c r="C328" s="77" t="s">
        <v>835</v>
      </c>
      <c r="D328" s="77" t="s">
        <v>847</v>
      </c>
      <c r="E328" s="77" t="s">
        <v>848</v>
      </c>
      <c r="F328" s="77" t="s">
        <v>351</v>
      </c>
      <c r="G328" s="78" t="s">
        <v>50</v>
      </c>
      <c r="H328" s="79" t="s">
        <v>151</v>
      </c>
      <c r="I328" s="80" t="s">
        <v>152</v>
      </c>
      <c r="J328" s="80" t="s">
        <v>454</v>
      </c>
      <c r="K328" s="382" t="s">
        <v>151</v>
      </c>
      <c r="L328" s="72">
        <v>100</v>
      </c>
      <c r="M328" s="74">
        <v>100</v>
      </c>
      <c r="N328" s="73">
        <v>25</v>
      </c>
      <c r="O328" s="73">
        <v>100</v>
      </c>
      <c r="P328" s="74" t="s">
        <v>6</v>
      </c>
      <c r="Q328" s="76">
        <v>100</v>
      </c>
    </row>
    <row r="329" spans="2:17" x14ac:dyDescent="0.3">
      <c r="B329" s="77" t="s">
        <v>14</v>
      </c>
      <c r="C329" s="77" t="s">
        <v>777</v>
      </c>
      <c r="D329" s="77" t="s">
        <v>849</v>
      </c>
      <c r="E329" s="77" t="s">
        <v>850</v>
      </c>
      <c r="F329" s="77" t="s">
        <v>344</v>
      </c>
      <c r="G329" s="78" t="s">
        <v>50</v>
      </c>
      <c r="H329" s="79" t="s">
        <v>151</v>
      </c>
      <c r="I329" s="80" t="s">
        <v>152</v>
      </c>
      <c r="J329" s="80" t="s">
        <v>454</v>
      </c>
      <c r="K329" s="382" t="s">
        <v>152</v>
      </c>
      <c r="L329" s="72">
        <v>100</v>
      </c>
      <c r="M329" s="74">
        <v>100</v>
      </c>
      <c r="N329" s="73" t="s">
        <v>6</v>
      </c>
      <c r="O329" s="73" t="s">
        <v>6</v>
      </c>
      <c r="P329" s="74" t="s">
        <v>6</v>
      </c>
      <c r="Q329" s="76" t="s">
        <v>6</v>
      </c>
    </row>
    <row r="330" spans="2:17" x14ac:dyDescent="0.3">
      <c r="B330" s="77" t="s">
        <v>14</v>
      </c>
      <c r="C330" s="77" t="s">
        <v>777</v>
      </c>
      <c r="D330" s="77" t="s">
        <v>851</v>
      </c>
      <c r="E330" s="77" t="s">
        <v>852</v>
      </c>
      <c r="F330" s="77" t="s">
        <v>344</v>
      </c>
      <c r="G330" s="78" t="s">
        <v>50</v>
      </c>
      <c r="H330" s="79" t="s">
        <v>151</v>
      </c>
      <c r="I330" s="80" t="s">
        <v>152</v>
      </c>
      <c r="J330" s="80" t="s">
        <v>454</v>
      </c>
      <c r="K330" s="382" t="s">
        <v>152</v>
      </c>
      <c r="L330" s="72">
        <v>100</v>
      </c>
      <c r="M330" s="74">
        <v>100</v>
      </c>
      <c r="N330" s="73" t="s">
        <v>6</v>
      </c>
      <c r="O330" s="73" t="s">
        <v>6</v>
      </c>
      <c r="P330" s="74" t="s">
        <v>6</v>
      </c>
      <c r="Q330" s="76" t="s">
        <v>6</v>
      </c>
    </row>
    <row r="331" spans="2:17" x14ac:dyDescent="0.3">
      <c r="B331" s="77" t="s">
        <v>14</v>
      </c>
      <c r="C331" s="77" t="s">
        <v>777</v>
      </c>
      <c r="D331" s="77" t="s">
        <v>853</v>
      </c>
      <c r="E331" s="77" t="s">
        <v>854</v>
      </c>
      <c r="F331" s="77" t="s">
        <v>351</v>
      </c>
      <c r="G331" s="78" t="s">
        <v>50</v>
      </c>
      <c r="H331" s="79" t="s">
        <v>151</v>
      </c>
      <c r="I331" s="80" t="s">
        <v>152</v>
      </c>
      <c r="J331" s="80" t="s">
        <v>454</v>
      </c>
      <c r="K331" s="382" t="s">
        <v>151</v>
      </c>
      <c r="L331" s="72">
        <v>100</v>
      </c>
      <c r="M331" s="74">
        <v>100</v>
      </c>
      <c r="N331" s="73">
        <v>71.428571428571431</v>
      </c>
      <c r="O331" s="73">
        <v>100</v>
      </c>
      <c r="P331" s="74">
        <v>100</v>
      </c>
      <c r="Q331" s="76">
        <v>0</v>
      </c>
    </row>
    <row r="332" spans="2:17" x14ac:dyDescent="0.3">
      <c r="B332" s="77" t="s">
        <v>14</v>
      </c>
      <c r="C332" s="77" t="s">
        <v>777</v>
      </c>
      <c r="D332" s="77" t="s">
        <v>855</v>
      </c>
      <c r="E332" s="77" t="s">
        <v>856</v>
      </c>
      <c r="F332" s="77" t="s">
        <v>351</v>
      </c>
      <c r="G332" s="78" t="s">
        <v>50</v>
      </c>
      <c r="H332" s="79" t="s">
        <v>151</v>
      </c>
      <c r="I332" s="80" t="s">
        <v>152</v>
      </c>
      <c r="J332" s="80" t="s">
        <v>454</v>
      </c>
      <c r="K332" s="382" t="s">
        <v>151</v>
      </c>
      <c r="L332" s="72">
        <v>100</v>
      </c>
      <c r="M332" s="74">
        <v>100</v>
      </c>
      <c r="N332" s="73">
        <v>85.714285714285708</v>
      </c>
      <c r="O332" s="73">
        <v>100</v>
      </c>
      <c r="P332" s="74">
        <v>100</v>
      </c>
      <c r="Q332" s="76">
        <v>0</v>
      </c>
    </row>
    <row r="333" spans="2:17" x14ac:dyDescent="0.3">
      <c r="B333" s="77" t="s">
        <v>14</v>
      </c>
      <c r="C333" s="77" t="s">
        <v>777</v>
      </c>
      <c r="D333" s="77" t="s">
        <v>857</v>
      </c>
      <c r="E333" s="77" t="s">
        <v>858</v>
      </c>
      <c r="F333" s="77" t="s">
        <v>344</v>
      </c>
      <c r="G333" s="78" t="s">
        <v>50</v>
      </c>
      <c r="H333" s="79" t="s">
        <v>151</v>
      </c>
      <c r="I333" s="80" t="s">
        <v>152</v>
      </c>
      <c r="J333" s="80" t="s">
        <v>454</v>
      </c>
      <c r="K333" s="382" t="s">
        <v>151</v>
      </c>
      <c r="L333" s="72">
        <v>100</v>
      </c>
      <c r="M333" s="74">
        <v>100</v>
      </c>
      <c r="N333" s="73" t="s">
        <v>6</v>
      </c>
      <c r="O333" s="73" t="s">
        <v>6</v>
      </c>
      <c r="P333" s="74" t="s">
        <v>6</v>
      </c>
      <c r="Q333" s="76" t="s">
        <v>6</v>
      </c>
    </row>
    <row r="334" spans="2:17" x14ac:dyDescent="0.3">
      <c r="B334" s="77" t="s">
        <v>14</v>
      </c>
      <c r="C334" s="77" t="s">
        <v>777</v>
      </c>
      <c r="D334" s="77" t="s">
        <v>859</v>
      </c>
      <c r="E334" s="77" t="s">
        <v>860</v>
      </c>
      <c r="F334" s="77" t="s">
        <v>351</v>
      </c>
      <c r="G334" s="78" t="s">
        <v>50</v>
      </c>
      <c r="H334" s="79" t="s">
        <v>151</v>
      </c>
      <c r="I334" s="80" t="s">
        <v>152</v>
      </c>
      <c r="J334" s="80" t="s">
        <v>454</v>
      </c>
      <c r="K334" s="382" t="s">
        <v>151</v>
      </c>
      <c r="L334" s="72">
        <v>100</v>
      </c>
      <c r="M334" s="74">
        <v>100</v>
      </c>
      <c r="N334" s="73">
        <v>85.714285714285708</v>
      </c>
      <c r="O334" s="73">
        <v>100</v>
      </c>
      <c r="P334" s="74">
        <v>100</v>
      </c>
      <c r="Q334" s="76">
        <v>0</v>
      </c>
    </row>
    <row r="335" spans="2:17" x14ac:dyDescent="0.3">
      <c r="B335" s="77" t="s">
        <v>14</v>
      </c>
      <c r="C335" s="77" t="s">
        <v>778</v>
      </c>
      <c r="D335" s="77" t="s">
        <v>861</v>
      </c>
      <c r="E335" s="77" t="s">
        <v>862</v>
      </c>
      <c r="F335" s="77" t="s">
        <v>344</v>
      </c>
      <c r="G335" s="78" t="s">
        <v>50</v>
      </c>
      <c r="H335" s="79" t="s">
        <v>151</v>
      </c>
      <c r="I335" s="80" t="s">
        <v>152</v>
      </c>
      <c r="J335" s="80" t="s">
        <v>51</v>
      </c>
      <c r="K335" s="382" t="s">
        <v>152</v>
      </c>
      <c r="L335" s="72">
        <v>100</v>
      </c>
      <c r="M335" s="74">
        <v>100</v>
      </c>
      <c r="N335" s="73" t="s">
        <v>6</v>
      </c>
      <c r="O335" s="73" t="s">
        <v>6</v>
      </c>
      <c r="P335" s="74" t="s">
        <v>6</v>
      </c>
      <c r="Q335" s="76" t="s">
        <v>6</v>
      </c>
    </row>
    <row r="336" spans="2:17" x14ac:dyDescent="0.3">
      <c r="B336" s="77" t="s">
        <v>14</v>
      </c>
      <c r="C336" s="77" t="s">
        <v>778</v>
      </c>
      <c r="D336" s="77" t="s">
        <v>863</v>
      </c>
      <c r="E336" s="77" t="s">
        <v>864</v>
      </c>
      <c r="F336" s="77" t="s">
        <v>351</v>
      </c>
      <c r="G336" s="78" t="s">
        <v>50</v>
      </c>
      <c r="H336" s="79" t="s">
        <v>151</v>
      </c>
      <c r="I336" s="80" t="s">
        <v>152</v>
      </c>
      <c r="J336" s="80" t="s">
        <v>51</v>
      </c>
      <c r="K336" s="382" t="s">
        <v>151</v>
      </c>
      <c r="L336" s="72">
        <v>100</v>
      </c>
      <c r="M336" s="74">
        <v>100</v>
      </c>
      <c r="N336" s="73">
        <v>85.714285714285708</v>
      </c>
      <c r="O336" s="73">
        <v>100</v>
      </c>
      <c r="P336" s="74" t="s">
        <v>6</v>
      </c>
      <c r="Q336" s="76">
        <v>100</v>
      </c>
    </row>
    <row r="337" spans="2:17" x14ac:dyDescent="0.3">
      <c r="B337" s="77" t="s">
        <v>14</v>
      </c>
      <c r="C337" s="77" t="s">
        <v>778</v>
      </c>
      <c r="D337" s="77" t="s">
        <v>865</v>
      </c>
      <c r="E337" s="77" t="s">
        <v>866</v>
      </c>
      <c r="F337" s="77" t="s">
        <v>351</v>
      </c>
      <c r="G337" s="78" t="s">
        <v>50</v>
      </c>
      <c r="H337" s="79" t="s">
        <v>151</v>
      </c>
      <c r="I337" s="80" t="s">
        <v>151</v>
      </c>
      <c r="J337" s="80" t="s">
        <v>6</v>
      </c>
      <c r="K337" s="382" t="s">
        <v>114</v>
      </c>
      <c r="L337" s="72">
        <v>100</v>
      </c>
      <c r="M337" s="74">
        <v>100</v>
      </c>
      <c r="N337" s="73">
        <v>100</v>
      </c>
      <c r="O337" s="73">
        <v>100</v>
      </c>
      <c r="P337" s="74">
        <v>100</v>
      </c>
      <c r="Q337" s="76">
        <v>100</v>
      </c>
    </row>
    <row r="338" spans="2:17" x14ac:dyDescent="0.3">
      <c r="B338" s="77" t="s">
        <v>14</v>
      </c>
      <c r="C338" s="77" t="s">
        <v>778</v>
      </c>
      <c r="D338" s="77" t="s">
        <v>867</v>
      </c>
      <c r="E338" s="77" t="s">
        <v>868</v>
      </c>
      <c r="F338" s="77" t="s">
        <v>351</v>
      </c>
      <c r="G338" s="78" t="s">
        <v>50</v>
      </c>
      <c r="H338" s="79" t="s">
        <v>151</v>
      </c>
      <c r="I338" s="80" t="s">
        <v>152</v>
      </c>
      <c r="J338" s="80" t="s">
        <v>454</v>
      </c>
      <c r="K338" s="382" t="s">
        <v>151</v>
      </c>
      <c r="L338" s="72">
        <v>100</v>
      </c>
      <c r="M338" s="74">
        <v>100</v>
      </c>
      <c r="N338" s="73">
        <v>83.333333333333343</v>
      </c>
      <c r="O338" s="73">
        <v>100</v>
      </c>
      <c r="P338" s="74" t="s">
        <v>6</v>
      </c>
      <c r="Q338" s="76">
        <v>100</v>
      </c>
    </row>
    <row r="339" spans="2:17" x14ac:dyDescent="0.3">
      <c r="B339" s="77" t="s">
        <v>14</v>
      </c>
      <c r="C339" s="77" t="s">
        <v>778</v>
      </c>
      <c r="D339" s="77" t="s">
        <v>869</v>
      </c>
      <c r="E339" s="77" t="s">
        <v>870</v>
      </c>
      <c r="F339" s="77" t="s">
        <v>351</v>
      </c>
      <c r="G339" s="78" t="s">
        <v>50</v>
      </c>
      <c r="H339" s="79" t="s">
        <v>151</v>
      </c>
      <c r="I339" s="80" t="s">
        <v>151</v>
      </c>
      <c r="J339" s="80" t="s">
        <v>6</v>
      </c>
      <c r="K339" s="382" t="s">
        <v>114</v>
      </c>
      <c r="L339" s="72">
        <v>100</v>
      </c>
      <c r="M339" s="74">
        <v>100</v>
      </c>
      <c r="N339" s="73">
        <v>100</v>
      </c>
      <c r="O339" s="73">
        <v>100</v>
      </c>
      <c r="P339" s="74">
        <v>100</v>
      </c>
      <c r="Q339" s="76">
        <v>100</v>
      </c>
    </row>
    <row r="340" spans="2:17" x14ac:dyDescent="0.3">
      <c r="B340" s="77" t="s">
        <v>14</v>
      </c>
      <c r="C340" s="77" t="s">
        <v>778</v>
      </c>
      <c r="D340" s="77" t="s">
        <v>871</v>
      </c>
      <c r="E340" s="77" t="s">
        <v>872</v>
      </c>
      <c r="F340" s="77" t="s">
        <v>351</v>
      </c>
      <c r="G340" s="78" t="s">
        <v>50</v>
      </c>
      <c r="H340" s="79" t="s">
        <v>151</v>
      </c>
      <c r="I340" s="80" t="s">
        <v>152</v>
      </c>
      <c r="J340" s="80" t="s">
        <v>454</v>
      </c>
      <c r="K340" s="382" t="s">
        <v>151</v>
      </c>
      <c r="L340" s="72">
        <v>100</v>
      </c>
      <c r="M340" s="74">
        <v>100</v>
      </c>
      <c r="N340" s="73">
        <v>57.142857142857139</v>
      </c>
      <c r="O340" s="73">
        <v>100</v>
      </c>
      <c r="P340" s="74">
        <v>100</v>
      </c>
      <c r="Q340" s="76">
        <v>100</v>
      </c>
    </row>
    <row r="341" spans="2:17" x14ac:dyDescent="0.3">
      <c r="B341" s="77" t="s">
        <v>14</v>
      </c>
      <c r="C341" s="77" t="s">
        <v>779</v>
      </c>
      <c r="D341" s="77" t="s">
        <v>877</v>
      </c>
      <c r="E341" s="77" t="s">
        <v>878</v>
      </c>
      <c r="F341" s="77" t="s">
        <v>351</v>
      </c>
      <c r="G341" s="78" t="s">
        <v>50</v>
      </c>
      <c r="H341" s="79" t="s">
        <v>151</v>
      </c>
      <c r="I341" s="80" t="s">
        <v>152</v>
      </c>
      <c r="J341" s="80" t="s">
        <v>454</v>
      </c>
      <c r="K341" s="382" t="s">
        <v>151</v>
      </c>
      <c r="L341" s="72">
        <v>100</v>
      </c>
      <c r="M341" s="74">
        <v>100</v>
      </c>
      <c r="N341" s="73">
        <v>28.571428571428569</v>
      </c>
      <c r="O341" s="73">
        <v>100</v>
      </c>
      <c r="P341" s="74">
        <v>100</v>
      </c>
      <c r="Q341" s="76">
        <v>100</v>
      </c>
    </row>
    <row r="342" spans="2:17" x14ac:dyDescent="0.3">
      <c r="B342" s="77" t="s">
        <v>14</v>
      </c>
      <c r="C342" s="77" t="s">
        <v>779</v>
      </c>
      <c r="D342" s="77" t="s">
        <v>879</v>
      </c>
      <c r="E342" s="77" t="s">
        <v>880</v>
      </c>
      <c r="F342" s="77" t="s">
        <v>351</v>
      </c>
      <c r="G342" s="78" t="s">
        <v>50</v>
      </c>
      <c r="H342" s="79" t="s">
        <v>152</v>
      </c>
      <c r="I342" s="80" t="s">
        <v>6</v>
      </c>
      <c r="J342" s="80" t="s">
        <v>6</v>
      </c>
      <c r="K342" s="382" t="s">
        <v>114</v>
      </c>
      <c r="L342" s="72" t="s">
        <v>6</v>
      </c>
      <c r="M342" s="74" t="s">
        <v>6</v>
      </c>
      <c r="N342" s="73" t="s">
        <v>6</v>
      </c>
      <c r="O342" s="73" t="s">
        <v>6</v>
      </c>
      <c r="P342" s="74" t="s">
        <v>6</v>
      </c>
      <c r="Q342" s="76" t="s">
        <v>6</v>
      </c>
    </row>
    <row r="343" spans="2:17" x14ac:dyDescent="0.3">
      <c r="B343" s="77" t="s">
        <v>14</v>
      </c>
      <c r="C343" s="77" t="s">
        <v>779</v>
      </c>
      <c r="D343" s="77" t="s">
        <v>881</v>
      </c>
      <c r="E343" s="77" t="s">
        <v>882</v>
      </c>
      <c r="F343" s="77" t="s">
        <v>351</v>
      </c>
      <c r="G343" s="78" t="s">
        <v>50</v>
      </c>
      <c r="H343" s="79" t="s">
        <v>151</v>
      </c>
      <c r="I343" s="80" t="s">
        <v>152</v>
      </c>
      <c r="J343" s="80" t="s">
        <v>51</v>
      </c>
      <c r="K343" s="382" t="s">
        <v>152</v>
      </c>
      <c r="L343" s="72">
        <v>100</v>
      </c>
      <c r="M343" s="74">
        <v>88.888888888888886</v>
      </c>
      <c r="N343" s="73">
        <v>52.380952380952372</v>
      </c>
      <c r="O343" s="73">
        <v>93</v>
      </c>
      <c r="P343" s="74">
        <v>100</v>
      </c>
      <c r="Q343" s="76">
        <v>100</v>
      </c>
    </row>
    <row r="344" spans="2:17" x14ac:dyDescent="0.3">
      <c r="B344" s="77" t="s">
        <v>14</v>
      </c>
      <c r="C344" s="77" t="s">
        <v>779</v>
      </c>
      <c r="D344" s="77" t="s">
        <v>883</v>
      </c>
      <c r="E344" s="77" t="s">
        <v>884</v>
      </c>
      <c r="F344" s="77" t="s">
        <v>351</v>
      </c>
      <c r="G344" s="78" t="s">
        <v>50</v>
      </c>
      <c r="H344" s="79" t="s">
        <v>151</v>
      </c>
      <c r="I344" s="80" t="s">
        <v>151</v>
      </c>
      <c r="J344" s="80" t="s">
        <v>454</v>
      </c>
      <c r="K344" s="382" t="s">
        <v>114</v>
      </c>
      <c r="L344" s="72">
        <v>100</v>
      </c>
      <c r="M344" s="74">
        <v>100</v>
      </c>
      <c r="N344" s="73">
        <v>100</v>
      </c>
      <c r="O344" s="73">
        <v>100</v>
      </c>
      <c r="P344" s="74">
        <v>100</v>
      </c>
      <c r="Q344" s="76">
        <v>100</v>
      </c>
    </row>
    <row r="345" spans="2:17" x14ac:dyDescent="0.3">
      <c r="B345" s="77" t="s">
        <v>14</v>
      </c>
      <c r="C345" s="77" t="s">
        <v>779</v>
      </c>
      <c r="D345" s="77" t="s">
        <v>885</v>
      </c>
      <c r="E345" s="77" t="s">
        <v>886</v>
      </c>
      <c r="F345" s="77" t="s">
        <v>351</v>
      </c>
      <c r="G345" s="78" t="s">
        <v>50</v>
      </c>
      <c r="H345" s="79" t="s">
        <v>151</v>
      </c>
      <c r="I345" s="80" t="s">
        <v>152</v>
      </c>
      <c r="J345" s="80" t="s">
        <v>454</v>
      </c>
      <c r="K345" s="382" t="s">
        <v>151</v>
      </c>
      <c r="L345" s="72">
        <v>75</v>
      </c>
      <c r="M345" s="74">
        <v>100</v>
      </c>
      <c r="N345" s="73">
        <v>28.571428571428569</v>
      </c>
      <c r="O345" s="73">
        <v>100</v>
      </c>
      <c r="P345" s="74" t="s">
        <v>6</v>
      </c>
      <c r="Q345" s="76">
        <v>100</v>
      </c>
    </row>
    <row r="346" spans="2:17" x14ac:dyDescent="0.3">
      <c r="B346" s="77" t="s">
        <v>14</v>
      </c>
      <c r="C346" s="77" t="s">
        <v>779</v>
      </c>
      <c r="D346" s="77" t="s">
        <v>887</v>
      </c>
      <c r="E346" s="77" t="s">
        <v>888</v>
      </c>
      <c r="F346" s="77" t="s">
        <v>351</v>
      </c>
      <c r="G346" s="78" t="s">
        <v>50</v>
      </c>
      <c r="H346" s="79" t="s">
        <v>152</v>
      </c>
      <c r="I346" s="80" t="s">
        <v>6</v>
      </c>
      <c r="J346" s="80" t="s">
        <v>6</v>
      </c>
      <c r="K346" s="382" t="s">
        <v>114</v>
      </c>
      <c r="L346" s="72" t="s">
        <v>6</v>
      </c>
      <c r="M346" s="74" t="s">
        <v>6</v>
      </c>
      <c r="N346" s="73" t="s">
        <v>6</v>
      </c>
      <c r="O346" s="73" t="s">
        <v>6</v>
      </c>
      <c r="P346" s="74" t="s">
        <v>6</v>
      </c>
      <c r="Q346" s="76" t="s">
        <v>6</v>
      </c>
    </row>
    <row r="347" spans="2:17" x14ac:dyDescent="0.3">
      <c r="B347" s="77" t="s">
        <v>14</v>
      </c>
      <c r="C347" s="77" t="s">
        <v>779</v>
      </c>
      <c r="D347" s="77" t="s">
        <v>889</v>
      </c>
      <c r="E347" s="77" t="s">
        <v>890</v>
      </c>
      <c r="F347" s="77" t="s">
        <v>344</v>
      </c>
      <c r="G347" s="78" t="s">
        <v>50</v>
      </c>
      <c r="H347" s="79" t="s">
        <v>151</v>
      </c>
      <c r="I347" s="80" t="s">
        <v>152</v>
      </c>
      <c r="J347" s="80" t="s">
        <v>454</v>
      </c>
      <c r="K347" s="382" t="s">
        <v>152</v>
      </c>
      <c r="L347" s="72">
        <v>100</v>
      </c>
      <c r="M347" s="74">
        <v>100</v>
      </c>
      <c r="N347" s="73" t="s">
        <v>6</v>
      </c>
      <c r="O347" s="73" t="s">
        <v>6</v>
      </c>
      <c r="P347" s="74" t="s">
        <v>6</v>
      </c>
      <c r="Q347" s="76" t="s">
        <v>6</v>
      </c>
    </row>
    <row r="348" spans="2:17" x14ac:dyDescent="0.3">
      <c r="B348" s="77" t="s">
        <v>14</v>
      </c>
      <c r="C348" s="77" t="s">
        <v>779</v>
      </c>
      <c r="D348" s="77" t="s">
        <v>891</v>
      </c>
      <c r="E348" s="77" t="s">
        <v>892</v>
      </c>
      <c r="F348" s="77" t="s">
        <v>351</v>
      </c>
      <c r="G348" s="78" t="s">
        <v>50</v>
      </c>
      <c r="H348" s="79" t="s">
        <v>151</v>
      </c>
      <c r="I348" s="80" t="s">
        <v>152</v>
      </c>
      <c r="J348" s="80" t="s">
        <v>454</v>
      </c>
      <c r="K348" s="382" t="s">
        <v>152</v>
      </c>
      <c r="L348" s="72">
        <v>100</v>
      </c>
      <c r="M348" s="74">
        <v>100</v>
      </c>
      <c r="N348" s="73">
        <v>40</v>
      </c>
      <c r="O348" s="73" t="s">
        <v>6</v>
      </c>
      <c r="P348" s="74" t="s">
        <v>6</v>
      </c>
      <c r="Q348" s="76" t="s">
        <v>6</v>
      </c>
    </row>
    <row r="349" spans="2:17" x14ac:dyDescent="0.3">
      <c r="B349" s="77" t="s">
        <v>14</v>
      </c>
      <c r="C349" s="77" t="s">
        <v>779</v>
      </c>
      <c r="D349" s="77" t="s">
        <v>893</v>
      </c>
      <c r="E349" s="77" t="s">
        <v>894</v>
      </c>
      <c r="F349" s="77" t="s">
        <v>351</v>
      </c>
      <c r="G349" s="78" t="s">
        <v>50</v>
      </c>
      <c r="H349" s="79" t="s">
        <v>151</v>
      </c>
      <c r="I349" s="80" t="s">
        <v>152</v>
      </c>
      <c r="J349" s="80" t="s">
        <v>454</v>
      </c>
      <c r="K349" s="382" t="s">
        <v>152</v>
      </c>
      <c r="L349" s="72">
        <v>100</v>
      </c>
      <c r="M349" s="74">
        <v>100</v>
      </c>
      <c r="N349" s="73">
        <v>40</v>
      </c>
      <c r="O349" s="73" t="s">
        <v>6</v>
      </c>
      <c r="P349" s="74">
        <v>100</v>
      </c>
      <c r="Q349" s="76">
        <v>100</v>
      </c>
    </row>
    <row r="350" spans="2:17" x14ac:dyDescent="0.3">
      <c r="B350" s="77" t="s">
        <v>15</v>
      </c>
      <c r="C350" s="77" t="s">
        <v>776</v>
      </c>
      <c r="D350" s="77" t="s">
        <v>815</v>
      </c>
      <c r="E350" s="77" t="s">
        <v>816</v>
      </c>
      <c r="F350" s="77" t="s">
        <v>351</v>
      </c>
      <c r="G350" s="78" t="s">
        <v>50</v>
      </c>
      <c r="H350" s="79" t="s">
        <v>151</v>
      </c>
      <c r="I350" s="80" t="s">
        <v>152</v>
      </c>
      <c r="J350" s="80" t="s">
        <v>454</v>
      </c>
      <c r="K350" s="382" t="s">
        <v>152</v>
      </c>
      <c r="L350" s="72">
        <v>100</v>
      </c>
      <c r="M350" s="74">
        <v>100</v>
      </c>
      <c r="N350" s="73">
        <v>85.714285714285708</v>
      </c>
      <c r="O350" s="73">
        <v>100</v>
      </c>
      <c r="P350" s="74">
        <v>100</v>
      </c>
      <c r="Q350" s="76">
        <v>100</v>
      </c>
    </row>
    <row r="351" spans="2:17" x14ac:dyDescent="0.3">
      <c r="B351" s="77" t="s">
        <v>15</v>
      </c>
      <c r="C351" s="77" t="s">
        <v>776</v>
      </c>
      <c r="D351" s="77" t="s">
        <v>817</v>
      </c>
      <c r="E351" s="77" t="s">
        <v>818</v>
      </c>
      <c r="F351" s="77" t="s">
        <v>351</v>
      </c>
      <c r="G351" s="78" t="s">
        <v>50</v>
      </c>
      <c r="H351" s="79" t="s">
        <v>151</v>
      </c>
      <c r="I351" s="80" t="s">
        <v>152</v>
      </c>
      <c r="J351" s="80" t="s">
        <v>454</v>
      </c>
      <c r="K351" s="382" t="s">
        <v>152</v>
      </c>
      <c r="L351" s="72">
        <v>100</v>
      </c>
      <c r="M351" s="74">
        <v>100</v>
      </c>
      <c r="N351" s="73">
        <v>85.714285714285708</v>
      </c>
      <c r="O351" s="73">
        <v>100</v>
      </c>
      <c r="P351" s="74">
        <v>100</v>
      </c>
      <c r="Q351" s="76">
        <v>100</v>
      </c>
    </row>
    <row r="352" spans="2:17" x14ac:dyDescent="0.3">
      <c r="B352" s="77" t="s">
        <v>15</v>
      </c>
      <c r="C352" s="77" t="s">
        <v>776</v>
      </c>
      <c r="D352" s="77" t="s">
        <v>819</v>
      </c>
      <c r="E352" s="77" t="s">
        <v>820</v>
      </c>
      <c r="F352" s="77" t="s">
        <v>351</v>
      </c>
      <c r="G352" s="78" t="s">
        <v>50</v>
      </c>
      <c r="H352" s="79" t="s">
        <v>151</v>
      </c>
      <c r="I352" s="80" t="s">
        <v>152</v>
      </c>
      <c r="J352" s="80" t="s">
        <v>454</v>
      </c>
      <c r="K352" s="382" t="s">
        <v>151</v>
      </c>
      <c r="L352" s="72">
        <v>100</v>
      </c>
      <c r="M352" s="74">
        <v>100</v>
      </c>
      <c r="N352" s="73">
        <v>100</v>
      </c>
      <c r="O352" s="73">
        <v>100</v>
      </c>
      <c r="P352" s="74">
        <v>100</v>
      </c>
      <c r="Q352" s="76">
        <v>100</v>
      </c>
    </row>
    <row r="353" spans="2:17" x14ac:dyDescent="0.3">
      <c r="B353" s="77" t="s">
        <v>15</v>
      </c>
      <c r="C353" s="77" t="s">
        <v>776</v>
      </c>
      <c r="D353" s="77" t="s">
        <v>821</v>
      </c>
      <c r="E353" s="77" t="s">
        <v>822</v>
      </c>
      <c r="F353" s="77" t="s">
        <v>351</v>
      </c>
      <c r="G353" s="78" t="s">
        <v>50</v>
      </c>
      <c r="H353" s="79" t="s">
        <v>151</v>
      </c>
      <c r="I353" s="80" t="s">
        <v>152</v>
      </c>
      <c r="J353" s="80" t="s">
        <v>454</v>
      </c>
      <c r="K353" s="382" t="s">
        <v>152</v>
      </c>
      <c r="L353" s="72">
        <v>100</v>
      </c>
      <c r="M353" s="74">
        <v>100</v>
      </c>
      <c r="N353" s="73">
        <v>100</v>
      </c>
      <c r="O353" s="73">
        <v>67</v>
      </c>
      <c r="P353" s="74">
        <v>100</v>
      </c>
      <c r="Q353" s="76">
        <v>100</v>
      </c>
    </row>
    <row r="354" spans="2:17" x14ac:dyDescent="0.3">
      <c r="B354" s="77" t="s">
        <v>15</v>
      </c>
      <c r="C354" s="77" t="s">
        <v>776</v>
      </c>
      <c r="D354" s="77" t="s">
        <v>823</v>
      </c>
      <c r="E354" s="77" t="s">
        <v>824</v>
      </c>
      <c r="F354" s="77" t="s">
        <v>351</v>
      </c>
      <c r="G354" s="78" t="s">
        <v>50</v>
      </c>
      <c r="H354" s="79" t="s">
        <v>151</v>
      </c>
      <c r="I354" s="80" t="s">
        <v>152</v>
      </c>
      <c r="J354" s="80" t="s">
        <v>454</v>
      </c>
      <c r="K354" s="382" t="s">
        <v>152</v>
      </c>
      <c r="L354" s="72">
        <v>100</v>
      </c>
      <c r="M354" s="74">
        <v>100</v>
      </c>
      <c r="N354" s="73">
        <v>100</v>
      </c>
      <c r="O354" s="73">
        <v>100</v>
      </c>
      <c r="P354" s="74">
        <v>100</v>
      </c>
      <c r="Q354" s="76">
        <v>100</v>
      </c>
    </row>
    <row r="355" spans="2:17" x14ac:dyDescent="0.3">
      <c r="B355" s="77" t="s">
        <v>15</v>
      </c>
      <c r="C355" s="77" t="s">
        <v>776</v>
      </c>
      <c r="D355" s="77" t="s">
        <v>825</v>
      </c>
      <c r="E355" s="77" t="s">
        <v>826</v>
      </c>
      <c r="F355" s="77" t="s">
        <v>351</v>
      </c>
      <c r="G355" s="78" t="s">
        <v>50</v>
      </c>
      <c r="H355" s="79" t="s">
        <v>151</v>
      </c>
      <c r="I355" s="80" t="s">
        <v>152</v>
      </c>
      <c r="J355" s="80" t="s">
        <v>454</v>
      </c>
      <c r="K355" s="382" t="s">
        <v>152</v>
      </c>
      <c r="L355" s="72">
        <v>100</v>
      </c>
      <c r="M355" s="74">
        <v>100</v>
      </c>
      <c r="N355" s="73">
        <v>100</v>
      </c>
      <c r="O355" s="73">
        <v>100</v>
      </c>
      <c r="P355" s="74">
        <v>100</v>
      </c>
      <c r="Q355" s="76">
        <v>100</v>
      </c>
    </row>
    <row r="356" spans="2:17" x14ac:dyDescent="0.3">
      <c r="B356" s="77" t="s">
        <v>15</v>
      </c>
      <c r="C356" s="77" t="s">
        <v>776</v>
      </c>
      <c r="D356" s="77" t="s">
        <v>827</v>
      </c>
      <c r="E356" s="77" t="s">
        <v>828</v>
      </c>
      <c r="F356" s="77" t="s">
        <v>351</v>
      </c>
      <c r="G356" s="78" t="s">
        <v>50</v>
      </c>
      <c r="H356" s="79" t="s">
        <v>151</v>
      </c>
      <c r="I356" s="80" t="s">
        <v>152</v>
      </c>
      <c r="J356" s="80" t="s">
        <v>454</v>
      </c>
      <c r="K356" s="382" t="s">
        <v>152</v>
      </c>
      <c r="L356" s="72">
        <v>100</v>
      </c>
      <c r="M356" s="74">
        <v>100</v>
      </c>
      <c r="N356" s="73">
        <v>100</v>
      </c>
      <c r="O356" s="73">
        <v>100</v>
      </c>
      <c r="P356" s="74">
        <v>100</v>
      </c>
      <c r="Q356" s="76">
        <v>100</v>
      </c>
    </row>
    <row r="357" spans="2:17" x14ac:dyDescent="0.3">
      <c r="B357" s="77" t="s">
        <v>15</v>
      </c>
      <c r="C357" s="77" t="s">
        <v>776</v>
      </c>
      <c r="D357" s="77" t="s">
        <v>829</v>
      </c>
      <c r="E357" s="77" t="s">
        <v>830</v>
      </c>
      <c r="F357" s="77" t="s">
        <v>351</v>
      </c>
      <c r="G357" s="78" t="s">
        <v>50</v>
      </c>
      <c r="H357" s="79" t="s">
        <v>151</v>
      </c>
      <c r="I357" s="80" t="s">
        <v>152</v>
      </c>
      <c r="J357" s="80" t="s">
        <v>454</v>
      </c>
      <c r="K357" s="382" t="s">
        <v>151</v>
      </c>
      <c r="L357" s="72">
        <v>100</v>
      </c>
      <c r="M357" s="74">
        <v>100</v>
      </c>
      <c r="N357" s="73">
        <v>100</v>
      </c>
      <c r="O357" s="73">
        <v>100</v>
      </c>
      <c r="P357" s="74">
        <v>100</v>
      </c>
      <c r="Q357" s="76">
        <v>100</v>
      </c>
    </row>
    <row r="358" spans="2:17" x14ac:dyDescent="0.3">
      <c r="B358" s="77" t="s">
        <v>15</v>
      </c>
      <c r="C358" s="77" t="s">
        <v>776</v>
      </c>
      <c r="D358" s="77" t="s">
        <v>831</v>
      </c>
      <c r="E358" s="77" t="s">
        <v>832</v>
      </c>
      <c r="F358" s="77" t="s">
        <v>351</v>
      </c>
      <c r="G358" s="78" t="s">
        <v>50</v>
      </c>
      <c r="H358" s="79" t="s">
        <v>151</v>
      </c>
      <c r="I358" s="80" t="s">
        <v>152</v>
      </c>
      <c r="J358" s="80" t="s">
        <v>454</v>
      </c>
      <c r="K358" s="382" t="s">
        <v>152</v>
      </c>
      <c r="L358" s="72">
        <v>100</v>
      </c>
      <c r="M358" s="74">
        <v>100</v>
      </c>
      <c r="N358" s="73">
        <v>83.333333333333343</v>
      </c>
      <c r="O358" s="73">
        <v>100</v>
      </c>
      <c r="P358" s="74">
        <v>100</v>
      </c>
      <c r="Q358" s="76">
        <v>100</v>
      </c>
    </row>
    <row r="359" spans="2:17" x14ac:dyDescent="0.3">
      <c r="B359" s="77" t="s">
        <v>15</v>
      </c>
      <c r="C359" s="77" t="s">
        <v>776</v>
      </c>
      <c r="D359" s="77" t="s">
        <v>833</v>
      </c>
      <c r="E359" s="77" t="s">
        <v>834</v>
      </c>
      <c r="F359" s="77" t="s">
        <v>351</v>
      </c>
      <c r="G359" s="78" t="s">
        <v>50</v>
      </c>
      <c r="H359" s="79" t="s">
        <v>151</v>
      </c>
      <c r="I359" s="80" t="s">
        <v>152</v>
      </c>
      <c r="J359" s="80" t="s">
        <v>454</v>
      </c>
      <c r="K359" s="382" t="s">
        <v>152</v>
      </c>
      <c r="L359" s="72">
        <v>100</v>
      </c>
      <c r="M359" s="74">
        <v>100</v>
      </c>
      <c r="N359" s="73">
        <v>83.333333333333343</v>
      </c>
      <c r="O359" s="73">
        <v>100</v>
      </c>
      <c r="P359" s="74" t="s">
        <v>6</v>
      </c>
      <c r="Q359" s="76">
        <v>100</v>
      </c>
    </row>
    <row r="360" spans="2:17" x14ac:dyDescent="0.3">
      <c r="B360" s="77" t="s">
        <v>15</v>
      </c>
      <c r="C360" s="77" t="s">
        <v>835</v>
      </c>
      <c r="D360" s="77" t="s">
        <v>836</v>
      </c>
      <c r="E360" s="77" t="s">
        <v>837</v>
      </c>
      <c r="F360" s="77" t="s">
        <v>344</v>
      </c>
      <c r="G360" s="78" t="s">
        <v>50</v>
      </c>
      <c r="H360" s="79" t="s">
        <v>151</v>
      </c>
      <c r="I360" s="80" t="s">
        <v>152</v>
      </c>
      <c r="J360" s="80" t="s">
        <v>454</v>
      </c>
      <c r="K360" s="382" t="s">
        <v>152</v>
      </c>
      <c r="L360" s="72">
        <v>100</v>
      </c>
      <c r="M360" s="74">
        <v>100</v>
      </c>
      <c r="N360" s="73" t="s">
        <v>6</v>
      </c>
      <c r="O360" s="73" t="s">
        <v>6</v>
      </c>
      <c r="P360" s="74" t="s">
        <v>6</v>
      </c>
      <c r="Q360" s="76" t="s">
        <v>6</v>
      </c>
    </row>
    <row r="361" spans="2:17" x14ac:dyDescent="0.3">
      <c r="B361" s="77" t="s">
        <v>15</v>
      </c>
      <c r="C361" s="77" t="s">
        <v>835</v>
      </c>
      <c r="D361" s="77" t="s">
        <v>838</v>
      </c>
      <c r="E361" s="77" t="s">
        <v>839</v>
      </c>
      <c r="F361" s="77" t="s">
        <v>344</v>
      </c>
      <c r="G361" s="78" t="s">
        <v>50</v>
      </c>
      <c r="H361" s="79" t="s">
        <v>151</v>
      </c>
      <c r="I361" s="80" t="s">
        <v>152</v>
      </c>
      <c r="J361" s="80" t="s">
        <v>454</v>
      </c>
      <c r="K361" s="382" t="s">
        <v>152</v>
      </c>
      <c r="L361" s="72">
        <v>100</v>
      </c>
      <c r="M361" s="74">
        <v>100</v>
      </c>
      <c r="N361" s="73" t="s">
        <v>6</v>
      </c>
      <c r="O361" s="73" t="s">
        <v>6</v>
      </c>
      <c r="P361" s="74" t="s">
        <v>6</v>
      </c>
      <c r="Q361" s="76" t="s">
        <v>6</v>
      </c>
    </row>
    <row r="362" spans="2:17" x14ac:dyDescent="0.3">
      <c r="B362" s="77" t="s">
        <v>15</v>
      </c>
      <c r="C362" s="77" t="s">
        <v>835</v>
      </c>
      <c r="D362" s="77" t="s">
        <v>840</v>
      </c>
      <c r="E362" s="77" t="s">
        <v>431</v>
      </c>
      <c r="F362" s="77" t="s">
        <v>351</v>
      </c>
      <c r="G362" s="78" t="s">
        <v>50</v>
      </c>
      <c r="H362" s="79" t="s">
        <v>151</v>
      </c>
      <c r="I362" s="80" t="s">
        <v>152</v>
      </c>
      <c r="J362" s="80" t="s">
        <v>454</v>
      </c>
      <c r="K362" s="382" t="s">
        <v>152</v>
      </c>
      <c r="L362" s="72">
        <v>100</v>
      </c>
      <c r="M362" s="74">
        <v>100</v>
      </c>
      <c r="N362" s="73">
        <v>100</v>
      </c>
      <c r="O362" s="73">
        <v>100</v>
      </c>
      <c r="P362" s="74" t="s">
        <v>6</v>
      </c>
      <c r="Q362" s="76">
        <v>100</v>
      </c>
    </row>
    <row r="363" spans="2:17" x14ac:dyDescent="0.3">
      <c r="B363" s="77" t="s">
        <v>15</v>
      </c>
      <c r="C363" s="77" t="s">
        <v>835</v>
      </c>
      <c r="D363" s="77" t="s">
        <v>841</v>
      </c>
      <c r="E363" s="77" t="s">
        <v>842</v>
      </c>
      <c r="F363" s="77" t="s">
        <v>351</v>
      </c>
      <c r="G363" s="78" t="s">
        <v>50</v>
      </c>
      <c r="H363" s="79" t="s">
        <v>151</v>
      </c>
      <c r="I363" s="80" t="s">
        <v>152</v>
      </c>
      <c r="J363" s="80" t="s">
        <v>454</v>
      </c>
      <c r="K363" s="382" t="s">
        <v>152</v>
      </c>
      <c r="L363" s="72">
        <v>100</v>
      </c>
      <c r="M363" s="74">
        <v>100</v>
      </c>
      <c r="N363" s="73">
        <v>80</v>
      </c>
      <c r="O363" s="73">
        <v>100</v>
      </c>
      <c r="P363" s="74" t="s">
        <v>6</v>
      </c>
      <c r="Q363" s="76">
        <v>100</v>
      </c>
    </row>
    <row r="364" spans="2:17" x14ac:dyDescent="0.3">
      <c r="B364" s="77" t="s">
        <v>15</v>
      </c>
      <c r="C364" s="77" t="s">
        <v>835</v>
      </c>
      <c r="D364" s="77" t="s">
        <v>843</v>
      </c>
      <c r="E364" s="77" t="s">
        <v>844</v>
      </c>
      <c r="F364" s="77" t="s">
        <v>351</v>
      </c>
      <c r="G364" s="78" t="s">
        <v>50</v>
      </c>
      <c r="H364" s="79" t="s">
        <v>151</v>
      </c>
      <c r="I364" s="80" t="s">
        <v>152</v>
      </c>
      <c r="J364" s="80" t="s">
        <v>454</v>
      </c>
      <c r="K364" s="382" t="s">
        <v>152</v>
      </c>
      <c r="L364" s="72">
        <v>100</v>
      </c>
      <c r="M364" s="74">
        <v>100</v>
      </c>
      <c r="N364" s="73">
        <v>40</v>
      </c>
      <c r="O364" s="73">
        <v>100</v>
      </c>
      <c r="P364" s="74" t="s">
        <v>6</v>
      </c>
      <c r="Q364" s="76" t="s">
        <v>6</v>
      </c>
    </row>
    <row r="365" spans="2:17" x14ac:dyDescent="0.3">
      <c r="B365" s="77" t="s">
        <v>15</v>
      </c>
      <c r="C365" s="77" t="s">
        <v>835</v>
      </c>
      <c r="D365" s="77" t="s">
        <v>845</v>
      </c>
      <c r="E365" s="77" t="s">
        <v>846</v>
      </c>
      <c r="F365" s="77" t="s">
        <v>351</v>
      </c>
      <c r="G365" s="78" t="s">
        <v>50</v>
      </c>
      <c r="H365" s="79" t="s">
        <v>151</v>
      </c>
      <c r="I365" s="80" t="s">
        <v>151</v>
      </c>
      <c r="J365" s="80" t="s">
        <v>454</v>
      </c>
      <c r="K365" s="382">
        <v>0</v>
      </c>
      <c r="L365" s="72">
        <v>100</v>
      </c>
      <c r="M365" s="74">
        <v>100</v>
      </c>
      <c r="N365" s="73">
        <v>100</v>
      </c>
      <c r="O365" s="73">
        <v>100</v>
      </c>
      <c r="P365" s="74">
        <v>100</v>
      </c>
      <c r="Q365" s="76">
        <v>100</v>
      </c>
    </row>
    <row r="366" spans="2:17" x14ac:dyDescent="0.3">
      <c r="B366" s="77" t="s">
        <v>15</v>
      </c>
      <c r="C366" s="77" t="s">
        <v>835</v>
      </c>
      <c r="D366" s="77" t="s">
        <v>847</v>
      </c>
      <c r="E366" s="77" t="s">
        <v>848</v>
      </c>
      <c r="F366" s="77" t="s">
        <v>351</v>
      </c>
      <c r="G366" s="78" t="s">
        <v>50</v>
      </c>
      <c r="H366" s="79" t="s">
        <v>151</v>
      </c>
      <c r="I366" s="80" t="s">
        <v>152</v>
      </c>
      <c r="J366" s="80" t="s">
        <v>454</v>
      </c>
      <c r="K366" s="382" t="s">
        <v>152</v>
      </c>
      <c r="L366" s="72">
        <v>100</v>
      </c>
      <c r="M366" s="74">
        <v>100</v>
      </c>
      <c r="N366" s="73">
        <v>100</v>
      </c>
      <c r="O366" s="73">
        <v>100</v>
      </c>
      <c r="P366" s="74" t="s">
        <v>6</v>
      </c>
      <c r="Q366" s="76" t="s">
        <v>6</v>
      </c>
    </row>
    <row r="367" spans="2:17" x14ac:dyDescent="0.3">
      <c r="B367" s="77" t="s">
        <v>15</v>
      </c>
      <c r="C367" s="77" t="s">
        <v>777</v>
      </c>
      <c r="D367" s="77" t="s">
        <v>849</v>
      </c>
      <c r="E367" s="77" t="s">
        <v>850</v>
      </c>
      <c r="F367" s="77" t="s">
        <v>344</v>
      </c>
      <c r="G367" s="78" t="s">
        <v>50</v>
      </c>
      <c r="H367" s="79" t="s">
        <v>151</v>
      </c>
      <c r="I367" s="80" t="s">
        <v>152</v>
      </c>
      <c r="J367" s="80" t="s">
        <v>454</v>
      </c>
      <c r="K367" s="382" t="s">
        <v>152</v>
      </c>
      <c r="L367" s="72">
        <v>100</v>
      </c>
      <c r="M367" s="74">
        <v>100</v>
      </c>
      <c r="N367" s="73" t="s">
        <v>6</v>
      </c>
      <c r="O367" s="73" t="s">
        <v>6</v>
      </c>
      <c r="P367" s="74" t="s">
        <v>6</v>
      </c>
      <c r="Q367" s="76" t="s">
        <v>6</v>
      </c>
    </row>
    <row r="368" spans="2:17" x14ac:dyDescent="0.3">
      <c r="B368" s="77" t="s">
        <v>15</v>
      </c>
      <c r="C368" s="77" t="s">
        <v>777</v>
      </c>
      <c r="D368" s="77" t="s">
        <v>851</v>
      </c>
      <c r="E368" s="77" t="s">
        <v>852</v>
      </c>
      <c r="F368" s="77" t="s">
        <v>344</v>
      </c>
      <c r="G368" s="78" t="s">
        <v>50</v>
      </c>
      <c r="H368" s="79" t="s">
        <v>151</v>
      </c>
      <c r="I368" s="80" t="s">
        <v>152</v>
      </c>
      <c r="J368" s="80" t="s">
        <v>454</v>
      </c>
      <c r="K368" s="382" t="s">
        <v>152</v>
      </c>
      <c r="L368" s="72">
        <v>100</v>
      </c>
      <c r="M368" s="74">
        <v>100</v>
      </c>
      <c r="N368" s="73" t="s">
        <v>6</v>
      </c>
      <c r="O368" s="73" t="s">
        <v>6</v>
      </c>
      <c r="P368" s="74" t="s">
        <v>6</v>
      </c>
      <c r="Q368" s="76" t="s">
        <v>6</v>
      </c>
    </row>
    <row r="369" spans="2:17" x14ac:dyDescent="0.3">
      <c r="B369" s="77" t="s">
        <v>15</v>
      </c>
      <c r="C369" s="77" t="s">
        <v>777</v>
      </c>
      <c r="D369" s="77" t="s">
        <v>853</v>
      </c>
      <c r="E369" s="77" t="s">
        <v>854</v>
      </c>
      <c r="F369" s="77" t="s">
        <v>351</v>
      </c>
      <c r="G369" s="78" t="s">
        <v>50</v>
      </c>
      <c r="H369" s="79" t="s">
        <v>151</v>
      </c>
      <c r="I369" s="80" t="s">
        <v>152</v>
      </c>
      <c r="J369" s="80" t="s">
        <v>454</v>
      </c>
      <c r="K369" s="382" t="s">
        <v>152</v>
      </c>
      <c r="L369" s="72">
        <v>100</v>
      </c>
      <c r="M369" s="74">
        <v>100</v>
      </c>
      <c r="N369" s="73">
        <v>100</v>
      </c>
      <c r="O369" s="73">
        <v>100</v>
      </c>
      <c r="P369" s="74">
        <v>100</v>
      </c>
      <c r="Q369" s="76">
        <v>100</v>
      </c>
    </row>
    <row r="370" spans="2:17" x14ac:dyDescent="0.3">
      <c r="B370" s="77" t="s">
        <v>15</v>
      </c>
      <c r="C370" s="77" t="s">
        <v>777</v>
      </c>
      <c r="D370" s="77" t="s">
        <v>855</v>
      </c>
      <c r="E370" s="77" t="s">
        <v>856</v>
      </c>
      <c r="F370" s="77" t="s">
        <v>351</v>
      </c>
      <c r="G370" s="78" t="s">
        <v>50</v>
      </c>
      <c r="H370" s="79" t="s">
        <v>151</v>
      </c>
      <c r="I370" s="80" t="s">
        <v>152</v>
      </c>
      <c r="J370" s="80" t="s">
        <v>454</v>
      </c>
      <c r="K370" s="382" t="s">
        <v>152</v>
      </c>
      <c r="L370" s="72">
        <v>100</v>
      </c>
      <c r="M370" s="74">
        <v>100</v>
      </c>
      <c r="N370" s="73">
        <v>100</v>
      </c>
      <c r="O370" s="73">
        <v>100</v>
      </c>
      <c r="P370" s="74">
        <v>100</v>
      </c>
      <c r="Q370" s="76">
        <v>100</v>
      </c>
    </row>
    <row r="371" spans="2:17" x14ac:dyDescent="0.3">
      <c r="B371" s="77" t="s">
        <v>15</v>
      </c>
      <c r="C371" s="77" t="s">
        <v>777</v>
      </c>
      <c r="D371" s="77" t="s">
        <v>857</v>
      </c>
      <c r="E371" s="77" t="s">
        <v>858</v>
      </c>
      <c r="F371" s="77" t="s">
        <v>344</v>
      </c>
      <c r="G371" s="78" t="s">
        <v>50</v>
      </c>
      <c r="H371" s="79" t="s">
        <v>151</v>
      </c>
      <c r="I371" s="80" t="s">
        <v>152</v>
      </c>
      <c r="J371" s="80" t="s">
        <v>454</v>
      </c>
      <c r="K371" s="382" t="s">
        <v>152</v>
      </c>
      <c r="L371" s="72">
        <v>100</v>
      </c>
      <c r="M371" s="74">
        <v>100</v>
      </c>
      <c r="N371" s="73" t="s">
        <v>6</v>
      </c>
      <c r="O371" s="73" t="s">
        <v>6</v>
      </c>
      <c r="P371" s="74" t="s">
        <v>6</v>
      </c>
      <c r="Q371" s="76" t="s">
        <v>6</v>
      </c>
    </row>
    <row r="372" spans="2:17" x14ac:dyDescent="0.3">
      <c r="B372" s="77" t="s">
        <v>15</v>
      </c>
      <c r="C372" s="77" t="s">
        <v>777</v>
      </c>
      <c r="D372" s="77" t="s">
        <v>859</v>
      </c>
      <c r="E372" s="77" t="s">
        <v>860</v>
      </c>
      <c r="F372" s="77" t="s">
        <v>351</v>
      </c>
      <c r="G372" s="78" t="s">
        <v>50</v>
      </c>
      <c r="H372" s="79" t="s">
        <v>151</v>
      </c>
      <c r="I372" s="80" t="s">
        <v>152</v>
      </c>
      <c r="J372" s="80" t="s">
        <v>454</v>
      </c>
      <c r="K372" s="382" t="s">
        <v>152</v>
      </c>
      <c r="L372" s="72">
        <v>100</v>
      </c>
      <c r="M372" s="74">
        <v>100</v>
      </c>
      <c r="N372" s="73">
        <v>85.714285714285708</v>
      </c>
      <c r="O372" s="73">
        <v>100</v>
      </c>
      <c r="P372" s="74">
        <v>100</v>
      </c>
      <c r="Q372" s="76">
        <v>100</v>
      </c>
    </row>
    <row r="373" spans="2:17" x14ac:dyDescent="0.3">
      <c r="B373" s="77" t="s">
        <v>15</v>
      </c>
      <c r="C373" s="77" t="s">
        <v>778</v>
      </c>
      <c r="D373" s="77" t="s">
        <v>861</v>
      </c>
      <c r="E373" s="77" t="s">
        <v>862</v>
      </c>
      <c r="F373" s="77" t="s">
        <v>344</v>
      </c>
      <c r="G373" s="78" t="s">
        <v>50</v>
      </c>
      <c r="H373" s="79" t="s">
        <v>151</v>
      </c>
      <c r="I373" s="80" t="s">
        <v>152</v>
      </c>
      <c r="J373" s="80" t="s">
        <v>51</v>
      </c>
      <c r="K373" s="382" t="s">
        <v>152</v>
      </c>
      <c r="L373" s="72">
        <v>100</v>
      </c>
      <c r="M373" s="74">
        <v>90</v>
      </c>
      <c r="N373" s="73" t="s">
        <v>6</v>
      </c>
      <c r="O373" s="73" t="s">
        <v>6</v>
      </c>
      <c r="P373" s="74" t="s">
        <v>6</v>
      </c>
      <c r="Q373" s="76" t="s">
        <v>6</v>
      </c>
    </row>
    <row r="374" spans="2:17" x14ac:dyDescent="0.3">
      <c r="B374" s="77" t="s">
        <v>15</v>
      </c>
      <c r="C374" s="77" t="s">
        <v>778</v>
      </c>
      <c r="D374" s="77" t="s">
        <v>863</v>
      </c>
      <c r="E374" s="77" t="s">
        <v>864</v>
      </c>
      <c r="F374" s="77" t="s">
        <v>351</v>
      </c>
      <c r="G374" s="78" t="s">
        <v>50</v>
      </c>
      <c r="H374" s="79" t="s">
        <v>151</v>
      </c>
      <c r="I374" s="80" t="s">
        <v>152</v>
      </c>
      <c r="J374" s="80" t="s">
        <v>454</v>
      </c>
      <c r="K374" s="382" t="s">
        <v>152</v>
      </c>
      <c r="L374" s="72">
        <v>100</v>
      </c>
      <c r="M374" s="74">
        <v>100</v>
      </c>
      <c r="N374" s="73">
        <v>100</v>
      </c>
      <c r="O374" s="73">
        <v>100</v>
      </c>
      <c r="P374" s="74">
        <v>100</v>
      </c>
      <c r="Q374" s="76">
        <v>100</v>
      </c>
    </row>
    <row r="375" spans="2:17" x14ac:dyDescent="0.3">
      <c r="B375" s="77" t="s">
        <v>15</v>
      </c>
      <c r="C375" s="77" t="s">
        <v>778</v>
      </c>
      <c r="D375" s="77" t="s">
        <v>865</v>
      </c>
      <c r="E375" s="77" t="s">
        <v>866</v>
      </c>
      <c r="F375" s="77" t="s">
        <v>351</v>
      </c>
      <c r="G375" s="78" t="s">
        <v>50</v>
      </c>
      <c r="H375" s="79" t="s">
        <v>151</v>
      </c>
      <c r="I375" s="80" t="s">
        <v>151</v>
      </c>
      <c r="J375" s="80" t="s">
        <v>6</v>
      </c>
      <c r="K375" s="382">
        <v>0</v>
      </c>
      <c r="L375" s="72">
        <v>100</v>
      </c>
      <c r="M375" s="74">
        <v>100</v>
      </c>
      <c r="N375" s="73">
        <v>100</v>
      </c>
      <c r="O375" s="73">
        <v>100</v>
      </c>
      <c r="P375" s="74">
        <v>100</v>
      </c>
      <c r="Q375" s="76">
        <v>100</v>
      </c>
    </row>
    <row r="376" spans="2:17" x14ac:dyDescent="0.3">
      <c r="B376" s="77" t="s">
        <v>15</v>
      </c>
      <c r="C376" s="77" t="s">
        <v>778</v>
      </c>
      <c r="D376" s="77" t="s">
        <v>867</v>
      </c>
      <c r="E376" s="77" t="s">
        <v>868</v>
      </c>
      <c r="F376" s="77" t="s">
        <v>351</v>
      </c>
      <c r="G376" s="78" t="s">
        <v>50</v>
      </c>
      <c r="H376" s="79" t="s">
        <v>151</v>
      </c>
      <c r="I376" s="80" t="s">
        <v>152</v>
      </c>
      <c r="J376" s="80" t="s">
        <v>454</v>
      </c>
      <c r="K376" s="382" t="s">
        <v>152</v>
      </c>
      <c r="L376" s="72">
        <v>100</v>
      </c>
      <c r="M376" s="74">
        <v>100</v>
      </c>
      <c r="N376" s="73">
        <v>100</v>
      </c>
      <c r="O376" s="73">
        <v>100</v>
      </c>
      <c r="P376" s="74">
        <v>100</v>
      </c>
      <c r="Q376" s="76">
        <v>0</v>
      </c>
    </row>
    <row r="377" spans="2:17" x14ac:dyDescent="0.3">
      <c r="B377" s="77" t="s">
        <v>15</v>
      </c>
      <c r="C377" s="77" t="s">
        <v>778</v>
      </c>
      <c r="D377" s="77" t="s">
        <v>869</v>
      </c>
      <c r="E377" s="77" t="s">
        <v>870</v>
      </c>
      <c r="F377" s="77" t="s">
        <v>351</v>
      </c>
      <c r="G377" s="78" t="s">
        <v>50</v>
      </c>
      <c r="H377" s="79" t="s">
        <v>151</v>
      </c>
      <c r="I377" s="80" t="s">
        <v>151</v>
      </c>
      <c r="J377" s="80" t="s">
        <v>6</v>
      </c>
      <c r="K377" s="382">
        <v>0</v>
      </c>
      <c r="L377" s="72">
        <v>100</v>
      </c>
      <c r="M377" s="74">
        <v>100</v>
      </c>
      <c r="N377" s="73">
        <v>100</v>
      </c>
      <c r="O377" s="73">
        <v>100</v>
      </c>
      <c r="P377" s="74">
        <v>100</v>
      </c>
      <c r="Q377" s="76">
        <v>100</v>
      </c>
    </row>
    <row r="378" spans="2:17" x14ac:dyDescent="0.3">
      <c r="B378" s="77" t="s">
        <v>15</v>
      </c>
      <c r="C378" s="77" t="s">
        <v>778</v>
      </c>
      <c r="D378" s="77" t="s">
        <v>871</v>
      </c>
      <c r="E378" s="77" t="s">
        <v>872</v>
      </c>
      <c r="F378" s="77" t="s">
        <v>351</v>
      </c>
      <c r="G378" s="78" t="s">
        <v>50</v>
      </c>
      <c r="H378" s="79" t="s">
        <v>151</v>
      </c>
      <c r="I378" s="80" t="s">
        <v>152</v>
      </c>
      <c r="J378" s="80" t="s">
        <v>52</v>
      </c>
      <c r="K378" s="382" t="s">
        <v>152</v>
      </c>
      <c r="L378" s="72">
        <v>70</v>
      </c>
      <c r="M378" s="74">
        <v>80</v>
      </c>
      <c r="N378" s="73">
        <v>24</v>
      </c>
      <c r="O378" s="73">
        <v>50</v>
      </c>
      <c r="P378" s="74">
        <v>40</v>
      </c>
      <c r="Q378" s="76" t="s">
        <v>6</v>
      </c>
    </row>
    <row r="379" spans="2:17" x14ac:dyDescent="0.3">
      <c r="B379" s="77" t="s">
        <v>15</v>
      </c>
      <c r="C379" s="77" t="s">
        <v>779</v>
      </c>
      <c r="D379" s="77" t="s">
        <v>877</v>
      </c>
      <c r="E379" s="77" t="s">
        <v>878</v>
      </c>
      <c r="F379" s="77" t="s">
        <v>351</v>
      </c>
      <c r="G379" s="78" t="s">
        <v>50</v>
      </c>
      <c r="H379" s="79" t="s">
        <v>151</v>
      </c>
      <c r="I379" s="80" t="s">
        <v>152</v>
      </c>
      <c r="J379" s="80" t="s">
        <v>454</v>
      </c>
      <c r="K379" s="382" t="s">
        <v>152</v>
      </c>
      <c r="L379" s="72">
        <v>100</v>
      </c>
      <c r="M379" s="74">
        <v>100</v>
      </c>
      <c r="N379" s="73">
        <v>60</v>
      </c>
      <c r="O379" s="73">
        <v>100</v>
      </c>
      <c r="P379" s="74">
        <v>100</v>
      </c>
      <c r="Q379" s="76" t="s">
        <v>6</v>
      </c>
    </row>
    <row r="380" spans="2:17" x14ac:dyDescent="0.3">
      <c r="B380" s="77" t="s">
        <v>15</v>
      </c>
      <c r="C380" s="77" t="s">
        <v>779</v>
      </c>
      <c r="D380" s="77" t="s">
        <v>879</v>
      </c>
      <c r="E380" s="77" t="s">
        <v>880</v>
      </c>
      <c r="F380" s="77" t="s">
        <v>351</v>
      </c>
      <c r="G380" s="78" t="s">
        <v>50</v>
      </c>
      <c r="H380" s="79" t="s">
        <v>151</v>
      </c>
      <c r="I380" s="80" t="s">
        <v>152</v>
      </c>
      <c r="J380" s="80" t="s">
        <v>454</v>
      </c>
      <c r="K380" s="382" t="s">
        <v>152</v>
      </c>
      <c r="L380" s="72">
        <v>100</v>
      </c>
      <c r="M380" s="74">
        <v>100</v>
      </c>
      <c r="N380" s="73">
        <v>0</v>
      </c>
      <c r="O380" s="73">
        <v>67</v>
      </c>
      <c r="P380" s="74" t="s">
        <v>6</v>
      </c>
      <c r="Q380" s="76" t="s">
        <v>6</v>
      </c>
    </row>
    <row r="381" spans="2:17" x14ac:dyDescent="0.3">
      <c r="B381" s="77" t="s">
        <v>15</v>
      </c>
      <c r="C381" s="77" t="s">
        <v>779</v>
      </c>
      <c r="D381" s="77" t="s">
        <v>881</v>
      </c>
      <c r="E381" s="77" t="s">
        <v>882</v>
      </c>
      <c r="F381" s="77" t="s">
        <v>351</v>
      </c>
      <c r="G381" s="78" t="s">
        <v>50</v>
      </c>
      <c r="H381" s="79" t="s">
        <v>151</v>
      </c>
      <c r="I381" s="80" t="s">
        <v>152</v>
      </c>
      <c r="J381" s="80" t="s">
        <v>51</v>
      </c>
      <c r="K381" s="382" t="s">
        <v>152</v>
      </c>
      <c r="L381" s="72">
        <v>90</v>
      </c>
      <c r="M381" s="74">
        <v>80</v>
      </c>
      <c r="N381" s="73">
        <v>31.428571428571427</v>
      </c>
      <c r="O381" s="73">
        <v>67</v>
      </c>
      <c r="P381" s="74">
        <v>100</v>
      </c>
      <c r="Q381" s="76">
        <v>50</v>
      </c>
    </row>
    <row r="382" spans="2:17" x14ac:dyDescent="0.3">
      <c r="B382" s="77" t="s">
        <v>15</v>
      </c>
      <c r="C382" s="77" t="s">
        <v>779</v>
      </c>
      <c r="D382" s="77" t="s">
        <v>883</v>
      </c>
      <c r="E382" s="77" t="s">
        <v>884</v>
      </c>
      <c r="F382" s="77" t="s">
        <v>351</v>
      </c>
      <c r="G382" s="78" t="s">
        <v>50</v>
      </c>
      <c r="H382" s="79" t="s">
        <v>152</v>
      </c>
      <c r="I382" s="80" t="s">
        <v>6</v>
      </c>
      <c r="J382" s="80" t="s">
        <v>6</v>
      </c>
      <c r="K382" s="382">
        <v>0</v>
      </c>
      <c r="L382" s="72" t="s">
        <v>6</v>
      </c>
      <c r="M382" s="74" t="s">
        <v>6</v>
      </c>
      <c r="N382" s="73" t="s">
        <v>6</v>
      </c>
      <c r="O382" s="73" t="s">
        <v>6</v>
      </c>
      <c r="P382" s="74" t="s">
        <v>6</v>
      </c>
      <c r="Q382" s="76" t="s">
        <v>6</v>
      </c>
    </row>
    <row r="383" spans="2:17" x14ac:dyDescent="0.3">
      <c r="B383" s="77" t="s">
        <v>15</v>
      </c>
      <c r="C383" s="77" t="s">
        <v>779</v>
      </c>
      <c r="D383" s="77" t="s">
        <v>885</v>
      </c>
      <c r="E383" s="77" t="s">
        <v>886</v>
      </c>
      <c r="F383" s="77" t="s">
        <v>351</v>
      </c>
      <c r="G383" s="78" t="s">
        <v>50</v>
      </c>
      <c r="H383" s="79" t="s">
        <v>152</v>
      </c>
      <c r="I383" s="80" t="s">
        <v>6</v>
      </c>
      <c r="J383" s="80" t="s">
        <v>6</v>
      </c>
      <c r="K383" s="382">
        <v>0</v>
      </c>
      <c r="L383" s="72" t="s">
        <v>6</v>
      </c>
      <c r="M383" s="74" t="s">
        <v>6</v>
      </c>
      <c r="N383" s="73" t="s">
        <v>6</v>
      </c>
      <c r="O383" s="73" t="s">
        <v>6</v>
      </c>
      <c r="P383" s="74" t="s">
        <v>6</v>
      </c>
      <c r="Q383" s="76" t="s">
        <v>6</v>
      </c>
    </row>
    <row r="384" spans="2:17" x14ac:dyDescent="0.3">
      <c r="B384" s="77" t="s">
        <v>15</v>
      </c>
      <c r="C384" s="77" t="s">
        <v>779</v>
      </c>
      <c r="D384" s="77" t="s">
        <v>887</v>
      </c>
      <c r="E384" s="77" t="s">
        <v>888</v>
      </c>
      <c r="F384" s="77" t="s">
        <v>351</v>
      </c>
      <c r="G384" s="78" t="s">
        <v>50</v>
      </c>
      <c r="H384" s="79" t="s">
        <v>152</v>
      </c>
      <c r="I384" s="80" t="s">
        <v>6</v>
      </c>
      <c r="J384" s="80" t="s">
        <v>6</v>
      </c>
      <c r="K384" s="382">
        <v>0</v>
      </c>
      <c r="L384" s="72" t="s">
        <v>6</v>
      </c>
      <c r="M384" s="74" t="s">
        <v>6</v>
      </c>
      <c r="N384" s="73" t="s">
        <v>6</v>
      </c>
      <c r="O384" s="73" t="s">
        <v>6</v>
      </c>
      <c r="P384" s="74" t="s">
        <v>6</v>
      </c>
      <c r="Q384" s="76" t="s">
        <v>6</v>
      </c>
    </row>
    <row r="385" spans="2:17" x14ac:dyDescent="0.3">
      <c r="B385" s="77" t="s">
        <v>15</v>
      </c>
      <c r="C385" s="77" t="s">
        <v>779</v>
      </c>
      <c r="D385" s="77" t="s">
        <v>889</v>
      </c>
      <c r="E385" s="77" t="s">
        <v>890</v>
      </c>
      <c r="F385" s="77" t="s">
        <v>344</v>
      </c>
      <c r="G385" s="78" t="s">
        <v>50</v>
      </c>
      <c r="H385" s="79" t="s">
        <v>151</v>
      </c>
      <c r="I385" s="80" t="s">
        <v>152</v>
      </c>
      <c r="J385" s="80" t="s">
        <v>454</v>
      </c>
      <c r="K385" s="382" t="s">
        <v>151</v>
      </c>
      <c r="L385" s="72">
        <v>100</v>
      </c>
      <c r="M385" s="74">
        <v>100</v>
      </c>
      <c r="N385" s="73" t="s">
        <v>6</v>
      </c>
      <c r="O385" s="73" t="s">
        <v>6</v>
      </c>
      <c r="P385" s="74" t="s">
        <v>6</v>
      </c>
      <c r="Q385" s="76" t="s">
        <v>6</v>
      </c>
    </row>
    <row r="386" spans="2:17" x14ac:dyDescent="0.3">
      <c r="B386" s="77" t="s">
        <v>15</v>
      </c>
      <c r="C386" s="77" t="s">
        <v>779</v>
      </c>
      <c r="D386" s="77" t="s">
        <v>891</v>
      </c>
      <c r="E386" s="77" t="s">
        <v>892</v>
      </c>
      <c r="F386" s="77" t="s">
        <v>351</v>
      </c>
      <c r="G386" s="78" t="s">
        <v>50</v>
      </c>
      <c r="H386" s="79" t="s">
        <v>151</v>
      </c>
      <c r="I386" s="80" t="s">
        <v>152</v>
      </c>
      <c r="J386" s="80" t="s">
        <v>454</v>
      </c>
      <c r="K386" s="382" t="s">
        <v>152</v>
      </c>
      <c r="L386" s="72">
        <v>100</v>
      </c>
      <c r="M386" s="74">
        <v>100</v>
      </c>
      <c r="N386" s="73">
        <v>42.857142857142854</v>
      </c>
      <c r="O386" s="73">
        <v>67</v>
      </c>
      <c r="P386" s="74" t="s">
        <v>6</v>
      </c>
      <c r="Q386" s="76">
        <v>0</v>
      </c>
    </row>
    <row r="387" spans="2:17" x14ac:dyDescent="0.3">
      <c r="B387" s="77" t="s">
        <v>15</v>
      </c>
      <c r="C387" s="77" t="s">
        <v>779</v>
      </c>
      <c r="D387" s="77" t="s">
        <v>893</v>
      </c>
      <c r="E387" s="77" t="s">
        <v>894</v>
      </c>
      <c r="F387" s="77" t="s">
        <v>351</v>
      </c>
      <c r="G387" s="78" t="s">
        <v>50</v>
      </c>
      <c r="H387" s="79" t="s">
        <v>151</v>
      </c>
      <c r="I387" s="80" t="s">
        <v>152</v>
      </c>
      <c r="J387" s="80" t="s">
        <v>454</v>
      </c>
      <c r="K387" s="382" t="s">
        <v>152</v>
      </c>
      <c r="L387" s="72">
        <v>100</v>
      </c>
      <c r="M387" s="74">
        <v>100</v>
      </c>
      <c r="N387" s="73">
        <v>66.666666666666657</v>
      </c>
      <c r="O387" s="73">
        <v>67</v>
      </c>
      <c r="P387" s="74">
        <v>100</v>
      </c>
      <c r="Q387" s="76" t="s">
        <v>6</v>
      </c>
    </row>
    <row r="388" spans="2:17" x14ac:dyDescent="0.3">
      <c r="B388" s="77" t="s">
        <v>16</v>
      </c>
      <c r="C388" s="77" t="s">
        <v>776</v>
      </c>
      <c r="D388" s="77" t="s">
        <v>815</v>
      </c>
      <c r="E388" s="77" t="s">
        <v>816</v>
      </c>
      <c r="F388" s="77" t="s">
        <v>351</v>
      </c>
      <c r="G388" s="78" t="s">
        <v>50</v>
      </c>
      <c r="H388" s="79" t="s">
        <v>151</v>
      </c>
      <c r="I388" s="80" t="s">
        <v>152</v>
      </c>
      <c r="J388" s="80" t="s">
        <v>454</v>
      </c>
      <c r="K388" s="382" t="s">
        <v>151</v>
      </c>
      <c r="L388" s="72">
        <v>100</v>
      </c>
      <c r="M388" s="74">
        <v>100</v>
      </c>
      <c r="N388" s="73">
        <v>42.857142857142854</v>
      </c>
      <c r="O388" s="73">
        <v>100</v>
      </c>
      <c r="P388" s="74">
        <v>100</v>
      </c>
      <c r="Q388" s="76">
        <v>0</v>
      </c>
    </row>
    <row r="389" spans="2:17" x14ac:dyDescent="0.3">
      <c r="B389" s="77" t="s">
        <v>16</v>
      </c>
      <c r="C389" s="77" t="s">
        <v>776</v>
      </c>
      <c r="D389" s="77" t="s">
        <v>817</v>
      </c>
      <c r="E389" s="77" t="s">
        <v>818</v>
      </c>
      <c r="F389" s="77" t="s">
        <v>351</v>
      </c>
      <c r="G389" s="78" t="s">
        <v>50</v>
      </c>
      <c r="H389" s="79" t="s">
        <v>151</v>
      </c>
      <c r="I389" s="80" t="s">
        <v>152</v>
      </c>
      <c r="J389" s="80" t="s">
        <v>454</v>
      </c>
      <c r="K389" s="382" t="s">
        <v>152</v>
      </c>
      <c r="L389" s="72">
        <v>100</v>
      </c>
      <c r="M389" s="74">
        <v>100</v>
      </c>
      <c r="N389" s="73">
        <v>57.142857142857139</v>
      </c>
      <c r="O389" s="73">
        <v>33</v>
      </c>
      <c r="P389" s="74">
        <v>100</v>
      </c>
      <c r="Q389" s="76">
        <v>100</v>
      </c>
    </row>
    <row r="390" spans="2:17" x14ac:dyDescent="0.3">
      <c r="B390" s="77" t="s">
        <v>16</v>
      </c>
      <c r="C390" s="77" t="s">
        <v>776</v>
      </c>
      <c r="D390" s="77" t="s">
        <v>819</v>
      </c>
      <c r="E390" s="77" t="s">
        <v>820</v>
      </c>
      <c r="F390" s="77" t="s">
        <v>351</v>
      </c>
      <c r="G390" s="78" t="s">
        <v>50</v>
      </c>
      <c r="H390" s="79" t="s">
        <v>151</v>
      </c>
      <c r="I390" s="80" t="s">
        <v>152</v>
      </c>
      <c r="J390" s="80" t="s">
        <v>454</v>
      </c>
      <c r="K390" s="382" t="s">
        <v>152</v>
      </c>
      <c r="L390" s="72">
        <v>100</v>
      </c>
      <c r="M390" s="74">
        <v>100</v>
      </c>
      <c r="N390" s="73">
        <v>57.142857142857139</v>
      </c>
      <c r="O390" s="73">
        <v>67</v>
      </c>
      <c r="P390" s="74">
        <v>100</v>
      </c>
      <c r="Q390" s="76">
        <v>100</v>
      </c>
    </row>
    <row r="391" spans="2:17" x14ac:dyDescent="0.3">
      <c r="B391" s="77" t="s">
        <v>16</v>
      </c>
      <c r="C391" s="77" t="s">
        <v>776</v>
      </c>
      <c r="D391" s="77" t="s">
        <v>821</v>
      </c>
      <c r="E391" s="77" t="s">
        <v>822</v>
      </c>
      <c r="F391" s="77" t="s">
        <v>351</v>
      </c>
      <c r="G391" s="78" t="s">
        <v>50</v>
      </c>
      <c r="H391" s="79" t="s">
        <v>151</v>
      </c>
      <c r="I391" s="80" t="s">
        <v>152</v>
      </c>
      <c r="J391" s="80" t="s">
        <v>454</v>
      </c>
      <c r="K391" s="382" t="s">
        <v>152</v>
      </c>
      <c r="L391" s="72">
        <v>100</v>
      </c>
      <c r="M391" s="74">
        <v>100</v>
      </c>
      <c r="N391" s="73">
        <v>42.857142857142854</v>
      </c>
      <c r="O391" s="73">
        <v>67</v>
      </c>
      <c r="P391" s="74">
        <v>100</v>
      </c>
      <c r="Q391" s="76">
        <v>100</v>
      </c>
    </row>
    <row r="392" spans="2:17" x14ac:dyDescent="0.3">
      <c r="B392" s="77" t="s">
        <v>16</v>
      </c>
      <c r="C392" s="77" t="s">
        <v>776</v>
      </c>
      <c r="D392" s="77" t="s">
        <v>823</v>
      </c>
      <c r="E392" s="77" t="s">
        <v>824</v>
      </c>
      <c r="F392" s="77" t="s">
        <v>351</v>
      </c>
      <c r="G392" s="78" t="s">
        <v>50</v>
      </c>
      <c r="H392" s="79" t="s">
        <v>151</v>
      </c>
      <c r="I392" s="80" t="s">
        <v>152</v>
      </c>
      <c r="J392" s="80" t="s">
        <v>454</v>
      </c>
      <c r="K392" s="382" t="s">
        <v>151</v>
      </c>
      <c r="L392" s="72">
        <v>100</v>
      </c>
      <c r="M392" s="74">
        <v>100</v>
      </c>
      <c r="N392" s="73">
        <v>57.142857142857139</v>
      </c>
      <c r="O392" s="73">
        <v>67</v>
      </c>
      <c r="P392" s="74">
        <v>100</v>
      </c>
      <c r="Q392" s="76">
        <v>0</v>
      </c>
    </row>
    <row r="393" spans="2:17" x14ac:dyDescent="0.3">
      <c r="B393" s="77" t="s">
        <v>16</v>
      </c>
      <c r="C393" s="77" t="s">
        <v>776</v>
      </c>
      <c r="D393" s="77" t="s">
        <v>825</v>
      </c>
      <c r="E393" s="77" t="s">
        <v>826</v>
      </c>
      <c r="F393" s="77" t="s">
        <v>351</v>
      </c>
      <c r="G393" s="78" t="s">
        <v>50</v>
      </c>
      <c r="H393" s="79" t="s">
        <v>151</v>
      </c>
      <c r="I393" s="80" t="s">
        <v>151</v>
      </c>
      <c r="J393" s="80" t="s">
        <v>454</v>
      </c>
      <c r="K393" s="382" t="s">
        <v>152</v>
      </c>
      <c r="L393" s="72">
        <v>100</v>
      </c>
      <c r="M393" s="74">
        <v>100</v>
      </c>
      <c r="N393" s="73">
        <v>100</v>
      </c>
      <c r="O393" s="73">
        <v>100</v>
      </c>
      <c r="P393" s="74">
        <v>100</v>
      </c>
      <c r="Q393" s="76">
        <v>100</v>
      </c>
    </row>
    <row r="394" spans="2:17" x14ac:dyDescent="0.3">
      <c r="B394" s="77" t="s">
        <v>16</v>
      </c>
      <c r="C394" s="77" t="s">
        <v>776</v>
      </c>
      <c r="D394" s="77" t="s">
        <v>827</v>
      </c>
      <c r="E394" s="77" t="s">
        <v>828</v>
      </c>
      <c r="F394" s="77" t="s">
        <v>351</v>
      </c>
      <c r="G394" s="78" t="s">
        <v>50</v>
      </c>
      <c r="H394" s="79" t="s">
        <v>151</v>
      </c>
      <c r="I394" s="80" t="s">
        <v>152</v>
      </c>
      <c r="J394" s="80" t="s">
        <v>454</v>
      </c>
      <c r="K394" s="382" t="s">
        <v>152</v>
      </c>
      <c r="L394" s="72">
        <v>50</v>
      </c>
      <c r="M394" s="74">
        <v>100</v>
      </c>
      <c r="N394" s="73">
        <v>0</v>
      </c>
      <c r="O394" s="73">
        <v>33</v>
      </c>
      <c r="P394" s="74">
        <v>100</v>
      </c>
      <c r="Q394" s="76">
        <v>100</v>
      </c>
    </row>
    <row r="395" spans="2:17" x14ac:dyDescent="0.3">
      <c r="B395" s="77" t="s">
        <v>16</v>
      </c>
      <c r="C395" s="77" t="s">
        <v>776</v>
      </c>
      <c r="D395" s="77" t="s">
        <v>829</v>
      </c>
      <c r="E395" s="77" t="s">
        <v>830</v>
      </c>
      <c r="F395" s="77" t="s">
        <v>351</v>
      </c>
      <c r="G395" s="78" t="s">
        <v>50</v>
      </c>
      <c r="H395" s="79" t="s">
        <v>151</v>
      </c>
      <c r="I395" s="80" t="s">
        <v>152</v>
      </c>
      <c r="J395" s="80" t="s">
        <v>454</v>
      </c>
      <c r="K395" s="382" t="s">
        <v>152</v>
      </c>
      <c r="L395" s="72">
        <v>100</v>
      </c>
      <c r="M395" s="74">
        <v>100</v>
      </c>
      <c r="N395" s="73">
        <v>0</v>
      </c>
      <c r="O395" s="73">
        <v>67</v>
      </c>
      <c r="P395" s="74">
        <v>100</v>
      </c>
      <c r="Q395" s="76">
        <v>0</v>
      </c>
    </row>
    <row r="396" spans="2:17" x14ac:dyDescent="0.3">
      <c r="B396" s="77" t="s">
        <v>16</v>
      </c>
      <c r="C396" s="77" t="s">
        <v>776</v>
      </c>
      <c r="D396" s="77" t="s">
        <v>831</v>
      </c>
      <c r="E396" s="77" t="s">
        <v>832</v>
      </c>
      <c r="F396" s="77" t="s">
        <v>351</v>
      </c>
      <c r="G396" s="78" t="s">
        <v>50</v>
      </c>
      <c r="H396" s="79" t="s">
        <v>151</v>
      </c>
      <c r="I396" s="80" t="s">
        <v>152</v>
      </c>
      <c r="J396" s="80" t="s">
        <v>454</v>
      </c>
      <c r="K396" s="382" t="s">
        <v>152</v>
      </c>
      <c r="L396" s="72">
        <v>100</v>
      </c>
      <c r="M396" s="74">
        <v>100</v>
      </c>
      <c r="N396" s="73">
        <v>0</v>
      </c>
      <c r="O396" s="73">
        <v>0</v>
      </c>
      <c r="P396" s="74">
        <v>100</v>
      </c>
      <c r="Q396" s="76">
        <v>100</v>
      </c>
    </row>
    <row r="397" spans="2:17" x14ac:dyDescent="0.3">
      <c r="B397" s="77" t="s">
        <v>16</v>
      </c>
      <c r="C397" s="77" t="s">
        <v>776</v>
      </c>
      <c r="D397" s="77" t="s">
        <v>833</v>
      </c>
      <c r="E397" s="77" t="s">
        <v>834</v>
      </c>
      <c r="F397" s="77" t="s">
        <v>351</v>
      </c>
      <c r="G397" s="78" t="s">
        <v>50</v>
      </c>
      <c r="H397" s="79" t="s">
        <v>151</v>
      </c>
      <c r="I397" s="80" t="s">
        <v>152</v>
      </c>
      <c r="J397" s="80" t="s">
        <v>454</v>
      </c>
      <c r="K397" s="382" t="s">
        <v>152</v>
      </c>
      <c r="L397" s="72">
        <v>100</v>
      </c>
      <c r="M397" s="74">
        <v>100</v>
      </c>
      <c r="N397" s="73">
        <v>0</v>
      </c>
      <c r="O397" s="73">
        <v>33</v>
      </c>
      <c r="P397" s="74">
        <v>100</v>
      </c>
      <c r="Q397" s="76">
        <v>100</v>
      </c>
    </row>
    <row r="398" spans="2:17" x14ac:dyDescent="0.3">
      <c r="B398" s="77" t="s">
        <v>16</v>
      </c>
      <c r="C398" s="77" t="s">
        <v>835</v>
      </c>
      <c r="D398" s="77" t="s">
        <v>836</v>
      </c>
      <c r="E398" s="77" t="s">
        <v>837</v>
      </c>
      <c r="F398" s="77" t="s">
        <v>344</v>
      </c>
      <c r="G398" s="78" t="s">
        <v>50</v>
      </c>
      <c r="H398" s="79" t="s">
        <v>151</v>
      </c>
      <c r="I398" s="80" t="s">
        <v>152</v>
      </c>
      <c r="J398" s="80" t="s">
        <v>454</v>
      </c>
      <c r="K398" s="382" t="s">
        <v>152</v>
      </c>
      <c r="L398" s="72">
        <v>50</v>
      </c>
      <c r="M398" s="74">
        <v>100</v>
      </c>
      <c r="N398" s="73" t="s">
        <v>6</v>
      </c>
      <c r="O398" s="73" t="s">
        <v>6</v>
      </c>
      <c r="P398" s="74" t="s">
        <v>6</v>
      </c>
      <c r="Q398" s="76" t="s">
        <v>6</v>
      </c>
    </row>
    <row r="399" spans="2:17" x14ac:dyDescent="0.3">
      <c r="B399" s="77" t="s">
        <v>16</v>
      </c>
      <c r="C399" s="77" t="s">
        <v>835</v>
      </c>
      <c r="D399" s="77" t="s">
        <v>838</v>
      </c>
      <c r="E399" s="77" t="s">
        <v>839</v>
      </c>
      <c r="F399" s="77" t="s">
        <v>344</v>
      </c>
      <c r="G399" s="78" t="s">
        <v>50</v>
      </c>
      <c r="H399" s="79" t="s">
        <v>151</v>
      </c>
      <c r="I399" s="80" t="s">
        <v>152</v>
      </c>
      <c r="J399" s="80" t="s">
        <v>454</v>
      </c>
      <c r="K399" s="382" t="s">
        <v>152</v>
      </c>
      <c r="L399" s="72">
        <v>100</v>
      </c>
      <c r="M399" s="74">
        <v>100</v>
      </c>
      <c r="N399" s="73" t="s">
        <v>6</v>
      </c>
      <c r="O399" s="73" t="s">
        <v>6</v>
      </c>
      <c r="P399" s="74" t="s">
        <v>6</v>
      </c>
      <c r="Q399" s="76" t="s">
        <v>6</v>
      </c>
    </row>
    <row r="400" spans="2:17" x14ac:dyDescent="0.3">
      <c r="B400" s="77" t="s">
        <v>16</v>
      </c>
      <c r="C400" s="77" t="s">
        <v>835</v>
      </c>
      <c r="D400" s="77" t="s">
        <v>840</v>
      </c>
      <c r="E400" s="77" t="s">
        <v>431</v>
      </c>
      <c r="F400" s="77" t="s">
        <v>351</v>
      </c>
      <c r="G400" s="78" t="s">
        <v>50</v>
      </c>
      <c r="H400" s="79" t="s">
        <v>151</v>
      </c>
      <c r="I400" s="80" t="s">
        <v>152</v>
      </c>
      <c r="J400" s="80" t="s">
        <v>454</v>
      </c>
      <c r="K400" s="382" t="s">
        <v>152</v>
      </c>
      <c r="L400" s="72">
        <v>100</v>
      </c>
      <c r="M400" s="74">
        <v>100</v>
      </c>
      <c r="N400" s="73">
        <v>83.333333333333343</v>
      </c>
      <c r="O400" s="73">
        <v>67</v>
      </c>
      <c r="P400" s="74">
        <v>100</v>
      </c>
      <c r="Q400" s="76">
        <v>100</v>
      </c>
    </row>
    <row r="401" spans="2:17" x14ac:dyDescent="0.3">
      <c r="B401" s="77" t="s">
        <v>16</v>
      </c>
      <c r="C401" s="77" t="s">
        <v>835</v>
      </c>
      <c r="D401" s="77" t="s">
        <v>841</v>
      </c>
      <c r="E401" s="77" t="s">
        <v>842</v>
      </c>
      <c r="F401" s="77" t="s">
        <v>351</v>
      </c>
      <c r="G401" s="78" t="s">
        <v>50</v>
      </c>
      <c r="H401" s="79" t="s">
        <v>151</v>
      </c>
      <c r="I401" s="80" t="s">
        <v>152</v>
      </c>
      <c r="J401" s="80" t="s">
        <v>454</v>
      </c>
      <c r="K401" s="382" t="s">
        <v>152</v>
      </c>
      <c r="L401" s="72">
        <v>100</v>
      </c>
      <c r="M401" s="74">
        <v>100</v>
      </c>
      <c r="N401" s="73">
        <v>60</v>
      </c>
      <c r="O401" s="73">
        <v>67</v>
      </c>
      <c r="P401" s="74">
        <v>100</v>
      </c>
      <c r="Q401" s="76">
        <v>100</v>
      </c>
    </row>
    <row r="402" spans="2:17" x14ac:dyDescent="0.3">
      <c r="B402" s="77" t="s">
        <v>16</v>
      </c>
      <c r="C402" s="77" t="s">
        <v>835</v>
      </c>
      <c r="D402" s="77" t="s">
        <v>843</v>
      </c>
      <c r="E402" s="77" t="s">
        <v>844</v>
      </c>
      <c r="F402" s="77" t="s">
        <v>351</v>
      </c>
      <c r="G402" s="78" t="s">
        <v>50</v>
      </c>
      <c r="H402" s="79" t="s">
        <v>151</v>
      </c>
      <c r="I402" s="80" t="s">
        <v>152</v>
      </c>
      <c r="J402" s="80" t="s">
        <v>454</v>
      </c>
      <c r="K402" s="382" t="s">
        <v>152</v>
      </c>
      <c r="L402" s="72">
        <v>0</v>
      </c>
      <c r="M402" s="74">
        <v>0</v>
      </c>
      <c r="N402" s="73">
        <v>28.571428571428569</v>
      </c>
      <c r="O402" s="73">
        <v>33</v>
      </c>
      <c r="P402" s="74">
        <v>100</v>
      </c>
      <c r="Q402" s="76">
        <v>100</v>
      </c>
    </row>
    <row r="403" spans="2:17" x14ac:dyDescent="0.3">
      <c r="B403" s="77" t="s">
        <v>16</v>
      </c>
      <c r="C403" s="77" t="s">
        <v>835</v>
      </c>
      <c r="D403" s="77" t="s">
        <v>845</v>
      </c>
      <c r="E403" s="77" t="s">
        <v>846</v>
      </c>
      <c r="F403" s="77" t="s">
        <v>351</v>
      </c>
      <c r="G403" s="78" t="s">
        <v>50</v>
      </c>
      <c r="H403" s="79" t="s">
        <v>151</v>
      </c>
      <c r="I403" s="80" t="s">
        <v>151</v>
      </c>
      <c r="J403" s="80" t="s">
        <v>454</v>
      </c>
      <c r="K403" s="382" t="s">
        <v>152</v>
      </c>
      <c r="L403" s="72">
        <v>100</v>
      </c>
      <c r="M403" s="74">
        <v>100</v>
      </c>
      <c r="N403" s="73">
        <v>100</v>
      </c>
      <c r="O403" s="73">
        <v>100</v>
      </c>
      <c r="P403" s="74">
        <v>100</v>
      </c>
      <c r="Q403" s="76">
        <v>100</v>
      </c>
    </row>
    <row r="404" spans="2:17" x14ac:dyDescent="0.3">
      <c r="B404" s="77" t="s">
        <v>16</v>
      </c>
      <c r="C404" s="77" t="s">
        <v>835</v>
      </c>
      <c r="D404" s="77" t="s">
        <v>847</v>
      </c>
      <c r="E404" s="77" t="s">
        <v>848</v>
      </c>
      <c r="F404" s="77" t="s">
        <v>351</v>
      </c>
      <c r="G404" s="78" t="s">
        <v>50</v>
      </c>
      <c r="H404" s="79" t="s">
        <v>151</v>
      </c>
      <c r="I404" s="80" t="s">
        <v>152</v>
      </c>
      <c r="J404" s="80" t="s">
        <v>454</v>
      </c>
      <c r="K404" s="382" t="s">
        <v>152</v>
      </c>
      <c r="L404" s="72">
        <v>100</v>
      </c>
      <c r="M404" s="74">
        <v>100</v>
      </c>
      <c r="N404" s="73">
        <v>50</v>
      </c>
      <c r="O404" s="73">
        <v>67</v>
      </c>
      <c r="P404" s="74">
        <v>100</v>
      </c>
      <c r="Q404" s="76">
        <v>100</v>
      </c>
    </row>
    <row r="405" spans="2:17" x14ac:dyDescent="0.3">
      <c r="B405" s="77" t="s">
        <v>16</v>
      </c>
      <c r="C405" s="77" t="s">
        <v>777</v>
      </c>
      <c r="D405" s="77" t="s">
        <v>849</v>
      </c>
      <c r="E405" s="77" t="s">
        <v>850</v>
      </c>
      <c r="F405" s="77" t="s">
        <v>344</v>
      </c>
      <c r="G405" s="78" t="s">
        <v>50</v>
      </c>
      <c r="H405" s="79" t="s">
        <v>151</v>
      </c>
      <c r="I405" s="80" t="s">
        <v>152</v>
      </c>
      <c r="J405" s="80" t="s">
        <v>454</v>
      </c>
      <c r="K405" s="382" t="s">
        <v>152</v>
      </c>
      <c r="L405" s="72">
        <v>100</v>
      </c>
      <c r="M405" s="74">
        <v>0</v>
      </c>
      <c r="N405" s="73" t="s">
        <v>6</v>
      </c>
      <c r="O405" s="73" t="s">
        <v>6</v>
      </c>
      <c r="P405" s="74" t="s">
        <v>6</v>
      </c>
      <c r="Q405" s="76" t="s">
        <v>6</v>
      </c>
    </row>
    <row r="406" spans="2:17" x14ac:dyDescent="0.3">
      <c r="B406" s="77" t="s">
        <v>16</v>
      </c>
      <c r="C406" s="77" t="s">
        <v>777</v>
      </c>
      <c r="D406" s="77" t="s">
        <v>851</v>
      </c>
      <c r="E406" s="77" t="s">
        <v>852</v>
      </c>
      <c r="F406" s="77" t="s">
        <v>344</v>
      </c>
      <c r="G406" s="78" t="s">
        <v>50</v>
      </c>
      <c r="H406" s="79" t="s">
        <v>151</v>
      </c>
      <c r="I406" s="80" t="s">
        <v>152</v>
      </c>
      <c r="J406" s="80" t="s">
        <v>454</v>
      </c>
      <c r="K406" s="382" t="s">
        <v>152</v>
      </c>
      <c r="L406" s="72">
        <v>100</v>
      </c>
      <c r="M406" s="74">
        <v>0</v>
      </c>
      <c r="N406" s="73" t="s">
        <v>6</v>
      </c>
      <c r="O406" s="73" t="s">
        <v>6</v>
      </c>
      <c r="P406" s="74" t="s">
        <v>6</v>
      </c>
      <c r="Q406" s="76" t="s">
        <v>6</v>
      </c>
    </row>
    <row r="407" spans="2:17" x14ac:dyDescent="0.3">
      <c r="B407" s="77" t="s">
        <v>16</v>
      </c>
      <c r="C407" s="77" t="s">
        <v>777</v>
      </c>
      <c r="D407" s="77" t="s">
        <v>853</v>
      </c>
      <c r="E407" s="77" t="s">
        <v>854</v>
      </c>
      <c r="F407" s="77" t="s">
        <v>351</v>
      </c>
      <c r="G407" s="78" t="s">
        <v>50</v>
      </c>
      <c r="H407" s="79" t="s">
        <v>151</v>
      </c>
      <c r="I407" s="80" t="s">
        <v>152</v>
      </c>
      <c r="J407" s="80" t="s">
        <v>454</v>
      </c>
      <c r="K407" s="382" t="s">
        <v>152</v>
      </c>
      <c r="L407" s="72">
        <v>100</v>
      </c>
      <c r="M407" s="74">
        <v>0</v>
      </c>
      <c r="N407" s="73">
        <v>0</v>
      </c>
      <c r="O407" s="73">
        <v>0</v>
      </c>
      <c r="P407" s="74">
        <v>100</v>
      </c>
      <c r="Q407" s="76">
        <v>0</v>
      </c>
    </row>
    <row r="408" spans="2:17" x14ac:dyDescent="0.3">
      <c r="B408" s="77" t="s">
        <v>16</v>
      </c>
      <c r="C408" s="77" t="s">
        <v>777</v>
      </c>
      <c r="D408" s="77" t="s">
        <v>855</v>
      </c>
      <c r="E408" s="77" t="s">
        <v>856</v>
      </c>
      <c r="F408" s="77" t="s">
        <v>351</v>
      </c>
      <c r="G408" s="78" t="s">
        <v>50</v>
      </c>
      <c r="H408" s="79" t="s">
        <v>151</v>
      </c>
      <c r="I408" s="80" t="s">
        <v>152</v>
      </c>
      <c r="J408" s="80" t="s">
        <v>454</v>
      </c>
      <c r="K408" s="382" t="s">
        <v>152</v>
      </c>
      <c r="L408" s="72">
        <v>100</v>
      </c>
      <c r="M408" s="74">
        <v>0</v>
      </c>
      <c r="N408" s="73">
        <v>0</v>
      </c>
      <c r="O408" s="73">
        <v>0</v>
      </c>
      <c r="P408" s="74">
        <v>100</v>
      </c>
      <c r="Q408" s="76">
        <v>0</v>
      </c>
    </row>
    <row r="409" spans="2:17" x14ac:dyDescent="0.3">
      <c r="B409" s="77" t="s">
        <v>16</v>
      </c>
      <c r="C409" s="77" t="s">
        <v>777</v>
      </c>
      <c r="D409" s="77" t="s">
        <v>857</v>
      </c>
      <c r="E409" s="77" t="s">
        <v>858</v>
      </c>
      <c r="F409" s="77" t="s">
        <v>344</v>
      </c>
      <c r="G409" s="78" t="s">
        <v>50</v>
      </c>
      <c r="H409" s="79" t="s">
        <v>151</v>
      </c>
      <c r="I409" s="80" t="s">
        <v>152</v>
      </c>
      <c r="J409" s="80" t="s">
        <v>454</v>
      </c>
      <c r="K409" s="382" t="s">
        <v>152</v>
      </c>
      <c r="L409" s="72">
        <v>100</v>
      </c>
      <c r="M409" s="74">
        <v>0</v>
      </c>
      <c r="N409" s="73" t="s">
        <v>6</v>
      </c>
      <c r="O409" s="73" t="s">
        <v>6</v>
      </c>
      <c r="P409" s="74" t="s">
        <v>6</v>
      </c>
      <c r="Q409" s="76" t="s">
        <v>6</v>
      </c>
    </row>
    <row r="410" spans="2:17" x14ac:dyDescent="0.3">
      <c r="B410" s="77" t="s">
        <v>16</v>
      </c>
      <c r="C410" s="77" t="s">
        <v>777</v>
      </c>
      <c r="D410" s="77" t="s">
        <v>859</v>
      </c>
      <c r="E410" s="77" t="s">
        <v>860</v>
      </c>
      <c r="F410" s="77" t="s">
        <v>351</v>
      </c>
      <c r="G410" s="78" t="s">
        <v>50</v>
      </c>
      <c r="H410" s="79" t="s">
        <v>151</v>
      </c>
      <c r="I410" s="80" t="s">
        <v>152</v>
      </c>
      <c r="J410" s="80" t="s">
        <v>454</v>
      </c>
      <c r="K410" s="382" t="s">
        <v>152</v>
      </c>
      <c r="L410" s="72">
        <v>100</v>
      </c>
      <c r="M410" s="74">
        <v>0</v>
      </c>
      <c r="N410" s="73">
        <v>14.285714285714285</v>
      </c>
      <c r="O410" s="73">
        <v>0</v>
      </c>
      <c r="P410" s="74">
        <v>100</v>
      </c>
      <c r="Q410" s="76">
        <v>0</v>
      </c>
    </row>
    <row r="411" spans="2:17" x14ac:dyDescent="0.3">
      <c r="B411" s="77" t="s">
        <v>16</v>
      </c>
      <c r="C411" s="77" t="s">
        <v>778</v>
      </c>
      <c r="D411" s="77" t="s">
        <v>861</v>
      </c>
      <c r="E411" s="77" t="s">
        <v>862</v>
      </c>
      <c r="F411" s="77" t="s">
        <v>344</v>
      </c>
      <c r="G411" s="78" t="s">
        <v>50</v>
      </c>
      <c r="H411" s="79" t="s">
        <v>151</v>
      </c>
      <c r="I411" s="80" t="s">
        <v>152</v>
      </c>
      <c r="J411" s="80" t="s">
        <v>51</v>
      </c>
      <c r="K411" s="382" t="s">
        <v>152</v>
      </c>
      <c r="L411" s="72">
        <v>100</v>
      </c>
      <c r="M411" s="74">
        <v>100</v>
      </c>
      <c r="N411" s="73" t="s">
        <v>6</v>
      </c>
      <c r="O411" s="73" t="s">
        <v>6</v>
      </c>
      <c r="P411" s="74" t="s">
        <v>6</v>
      </c>
      <c r="Q411" s="76" t="s">
        <v>6</v>
      </c>
    </row>
    <row r="412" spans="2:17" x14ac:dyDescent="0.3">
      <c r="B412" s="77" t="s">
        <v>16</v>
      </c>
      <c r="C412" s="77" t="s">
        <v>778</v>
      </c>
      <c r="D412" s="77" t="s">
        <v>863</v>
      </c>
      <c r="E412" s="77" t="s">
        <v>864</v>
      </c>
      <c r="F412" s="77" t="s">
        <v>351</v>
      </c>
      <c r="G412" s="78" t="s">
        <v>50</v>
      </c>
      <c r="H412" s="79" t="s">
        <v>151</v>
      </c>
      <c r="I412" s="80" t="s">
        <v>152</v>
      </c>
      <c r="J412" s="80" t="s">
        <v>51</v>
      </c>
      <c r="K412" s="382" t="s">
        <v>152</v>
      </c>
      <c r="L412" s="72">
        <v>96.666666666666657</v>
      </c>
      <c r="M412" s="74">
        <v>93.333333333333329</v>
      </c>
      <c r="N412" s="73">
        <v>11.428571428571429</v>
      </c>
      <c r="O412" s="73">
        <v>7</v>
      </c>
      <c r="P412" s="74">
        <v>13.333333333333334</v>
      </c>
      <c r="Q412" s="76">
        <v>0</v>
      </c>
    </row>
    <row r="413" spans="2:17" x14ac:dyDescent="0.3">
      <c r="B413" s="77" t="s">
        <v>16</v>
      </c>
      <c r="C413" s="77" t="s">
        <v>778</v>
      </c>
      <c r="D413" s="77" t="s">
        <v>865</v>
      </c>
      <c r="E413" s="77" t="s">
        <v>866</v>
      </c>
      <c r="F413" s="77" t="s">
        <v>351</v>
      </c>
      <c r="G413" s="78" t="s">
        <v>50</v>
      </c>
      <c r="H413" s="79" t="s">
        <v>151</v>
      </c>
      <c r="I413" s="80" t="s">
        <v>152</v>
      </c>
      <c r="J413" s="80" t="s">
        <v>454</v>
      </c>
      <c r="K413" s="382" t="s">
        <v>152</v>
      </c>
      <c r="L413" s="72">
        <v>100</v>
      </c>
      <c r="M413" s="74">
        <v>100</v>
      </c>
      <c r="N413" s="73">
        <v>28.571428571428569</v>
      </c>
      <c r="O413" s="73">
        <v>67</v>
      </c>
      <c r="P413" s="74">
        <v>100</v>
      </c>
      <c r="Q413" s="76">
        <v>100</v>
      </c>
    </row>
    <row r="414" spans="2:17" x14ac:dyDescent="0.3">
      <c r="B414" s="77" t="s">
        <v>16</v>
      </c>
      <c r="C414" s="77" t="s">
        <v>778</v>
      </c>
      <c r="D414" s="77" t="s">
        <v>867</v>
      </c>
      <c r="E414" s="77" t="s">
        <v>868</v>
      </c>
      <c r="F414" s="77" t="s">
        <v>351</v>
      </c>
      <c r="G414" s="78" t="s">
        <v>50</v>
      </c>
      <c r="H414" s="79" t="s">
        <v>151</v>
      </c>
      <c r="I414" s="80" t="s">
        <v>152</v>
      </c>
      <c r="J414" s="80" t="s">
        <v>454</v>
      </c>
      <c r="K414" s="382" t="s">
        <v>152</v>
      </c>
      <c r="L414" s="72">
        <v>100</v>
      </c>
      <c r="M414" s="74">
        <v>100</v>
      </c>
      <c r="N414" s="73">
        <v>14.285714285714285</v>
      </c>
      <c r="O414" s="73">
        <v>67</v>
      </c>
      <c r="P414" s="74" t="s">
        <v>6</v>
      </c>
      <c r="Q414" s="76" t="s">
        <v>6</v>
      </c>
    </row>
    <row r="415" spans="2:17" x14ac:dyDescent="0.3">
      <c r="B415" s="77" t="s">
        <v>16</v>
      </c>
      <c r="C415" s="77" t="s">
        <v>778</v>
      </c>
      <c r="D415" s="77" t="s">
        <v>869</v>
      </c>
      <c r="E415" s="77" t="s">
        <v>870</v>
      </c>
      <c r="F415" s="77" t="s">
        <v>351</v>
      </c>
      <c r="G415" s="78" t="s">
        <v>50</v>
      </c>
      <c r="H415" s="79" t="s">
        <v>151</v>
      </c>
      <c r="I415" s="80" t="s">
        <v>152</v>
      </c>
      <c r="J415" s="80" t="s">
        <v>51</v>
      </c>
      <c r="K415" s="382" t="s">
        <v>152</v>
      </c>
      <c r="L415" s="72">
        <v>50</v>
      </c>
      <c r="M415" s="74">
        <v>100</v>
      </c>
      <c r="N415" s="73">
        <v>0</v>
      </c>
      <c r="O415" s="73" t="s">
        <v>6</v>
      </c>
      <c r="P415" s="74" t="s">
        <v>6</v>
      </c>
      <c r="Q415" s="76" t="s">
        <v>6</v>
      </c>
    </row>
    <row r="416" spans="2:17" x14ac:dyDescent="0.3">
      <c r="B416" s="77" t="s">
        <v>16</v>
      </c>
      <c r="C416" s="77" t="s">
        <v>778</v>
      </c>
      <c r="D416" s="77" t="s">
        <v>871</v>
      </c>
      <c r="E416" s="77" t="s">
        <v>872</v>
      </c>
      <c r="F416" s="77" t="s">
        <v>351</v>
      </c>
      <c r="G416" s="78" t="s">
        <v>50</v>
      </c>
      <c r="H416" s="79" t="s">
        <v>152</v>
      </c>
      <c r="I416" s="80" t="s">
        <v>6</v>
      </c>
      <c r="J416" s="80" t="s">
        <v>6</v>
      </c>
      <c r="K416" s="382" t="s">
        <v>152</v>
      </c>
      <c r="L416" s="72" t="s">
        <v>6</v>
      </c>
      <c r="M416" s="74" t="s">
        <v>6</v>
      </c>
      <c r="N416" s="73" t="s">
        <v>6</v>
      </c>
      <c r="O416" s="73" t="s">
        <v>6</v>
      </c>
      <c r="P416" s="74" t="s">
        <v>6</v>
      </c>
      <c r="Q416" s="76" t="s">
        <v>6</v>
      </c>
    </row>
    <row r="417" spans="2:17" x14ac:dyDescent="0.3">
      <c r="B417" s="77" t="s">
        <v>16</v>
      </c>
      <c r="C417" s="77" t="s">
        <v>779</v>
      </c>
      <c r="D417" s="77" t="s">
        <v>877</v>
      </c>
      <c r="E417" s="77" t="s">
        <v>878</v>
      </c>
      <c r="F417" s="77" t="s">
        <v>351</v>
      </c>
      <c r="G417" s="78" t="s">
        <v>50</v>
      </c>
      <c r="H417" s="79" t="s">
        <v>151</v>
      </c>
      <c r="I417" s="80" t="s">
        <v>152</v>
      </c>
      <c r="J417" s="80" t="s">
        <v>52</v>
      </c>
      <c r="K417" s="382" t="s">
        <v>152</v>
      </c>
      <c r="L417" s="72">
        <v>47.916666666666671</v>
      </c>
      <c r="M417" s="74">
        <v>83.333333333333329</v>
      </c>
      <c r="N417" s="73">
        <v>1.1904761904761907</v>
      </c>
      <c r="O417" s="73" t="s">
        <v>6</v>
      </c>
      <c r="P417" s="74">
        <v>0</v>
      </c>
      <c r="Q417" s="76" t="s">
        <v>6</v>
      </c>
    </row>
    <row r="418" spans="2:17" x14ac:dyDescent="0.3">
      <c r="B418" s="77" t="s">
        <v>16</v>
      </c>
      <c r="C418" s="77" t="s">
        <v>779</v>
      </c>
      <c r="D418" s="77" t="s">
        <v>879</v>
      </c>
      <c r="E418" s="77" t="s">
        <v>880</v>
      </c>
      <c r="F418" s="77" t="s">
        <v>351</v>
      </c>
      <c r="G418" s="78" t="s">
        <v>50</v>
      </c>
      <c r="H418" s="79" t="s">
        <v>151</v>
      </c>
      <c r="I418" s="80" t="s">
        <v>152</v>
      </c>
      <c r="J418" s="80" t="s">
        <v>454</v>
      </c>
      <c r="K418" s="382" t="s">
        <v>152</v>
      </c>
      <c r="L418" s="72">
        <v>100</v>
      </c>
      <c r="M418" s="74">
        <v>100</v>
      </c>
      <c r="N418" s="73">
        <v>42.857142857142854</v>
      </c>
      <c r="O418" s="73">
        <v>67</v>
      </c>
      <c r="P418" s="74" t="s">
        <v>6</v>
      </c>
      <c r="Q418" s="76" t="s">
        <v>6</v>
      </c>
    </row>
    <row r="419" spans="2:17" x14ac:dyDescent="0.3">
      <c r="B419" s="77" t="s">
        <v>16</v>
      </c>
      <c r="C419" s="77" t="s">
        <v>779</v>
      </c>
      <c r="D419" s="77" t="s">
        <v>881</v>
      </c>
      <c r="E419" s="77" t="s">
        <v>882</v>
      </c>
      <c r="F419" s="77" t="s">
        <v>351</v>
      </c>
      <c r="G419" s="78" t="s">
        <v>50</v>
      </c>
      <c r="H419" s="79" t="s">
        <v>151</v>
      </c>
      <c r="I419" s="80" t="s">
        <v>152</v>
      </c>
      <c r="J419" s="80" t="s">
        <v>51</v>
      </c>
      <c r="K419" s="382" t="s">
        <v>152</v>
      </c>
      <c r="L419" s="72">
        <v>83.333333333333343</v>
      </c>
      <c r="M419" s="74">
        <v>100</v>
      </c>
      <c r="N419" s="73">
        <v>2.3809523809523814</v>
      </c>
      <c r="O419" s="73" t="s">
        <v>6</v>
      </c>
      <c r="P419" s="74">
        <v>0</v>
      </c>
      <c r="Q419" s="76">
        <v>0</v>
      </c>
    </row>
    <row r="420" spans="2:17" x14ac:dyDescent="0.3">
      <c r="B420" s="77" t="s">
        <v>16</v>
      </c>
      <c r="C420" s="77" t="s">
        <v>779</v>
      </c>
      <c r="D420" s="77" t="s">
        <v>883</v>
      </c>
      <c r="E420" s="77" t="s">
        <v>884</v>
      </c>
      <c r="F420" s="77" t="s">
        <v>351</v>
      </c>
      <c r="G420" s="78" t="s">
        <v>50</v>
      </c>
      <c r="H420" s="79" t="s">
        <v>151</v>
      </c>
      <c r="I420" s="80" t="s">
        <v>152</v>
      </c>
      <c r="J420" s="80" t="s">
        <v>454</v>
      </c>
      <c r="K420" s="382" t="s">
        <v>151</v>
      </c>
      <c r="L420" s="72">
        <v>100</v>
      </c>
      <c r="M420" s="74">
        <v>100</v>
      </c>
      <c r="N420" s="73">
        <v>28.571428571428569</v>
      </c>
      <c r="O420" s="73" t="s">
        <v>6</v>
      </c>
      <c r="P420" s="74">
        <v>0</v>
      </c>
      <c r="Q420" s="76">
        <v>0</v>
      </c>
    </row>
    <row r="421" spans="2:17" x14ac:dyDescent="0.3">
      <c r="B421" s="77" t="s">
        <v>16</v>
      </c>
      <c r="C421" s="77" t="s">
        <v>779</v>
      </c>
      <c r="D421" s="77" t="s">
        <v>885</v>
      </c>
      <c r="E421" s="77" t="s">
        <v>886</v>
      </c>
      <c r="F421" s="77" t="s">
        <v>351</v>
      </c>
      <c r="G421" s="78" t="s">
        <v>50</v>
      </c>
      <c r="H421" s="79" t="s">
        <v>151</v>
      </c>
      <c r="I421" s="80" t="s">
        <v>152</v>
      </c>
      <c r="J421" s="80" t="s">
        <v>52</v>
      </c>
      <c r="K421" s="382" t="s">
        <v>152</v>
      </c>
      <c r="L421" s="72">
        <v>83.333333333333343</v>
      </c>
      <c r="M421" s="74">
        <v>100</v>
      </c>
      <c r="N421" s="73">
        <v>2.3809523809523814</v>
      </c>
      <c r="O421" s="73" t="s">
        <v>6</v>
      </c>
      <c r="P421" s="74" t="s">
        <v>6</v>
      </c>
      <c r="Q421" s="76" t="s">
        <v>6</v>
      </c>
    </row>
    <row r="422" spans="2:17" x14ac:dyDescent="0.3">
      <c r="B422" s="77" t="s">
        <v>16</v>
      </c>
      <c r="C422" s="77" t="s">
        <v>779</v>
      </c>
      <c r="D422" s="77" t="s">
        <v>887</v>
      </c>
      <c r="E422" s="77" t="s">
        <v>888</v>
      </c>
      <c r="F422" s="77" t="s">
        <v>351</v>
      </c>
      <c r="G422" s="78" t="s">
        <v>50</v>
      </c>
      <c r="H422" s="79" t="s">
        <v>152</v>
      </c>
      <c r="I422" s="80" t="s">
        <v>6</v>
      </c>
      <c r="J422" s="80" t="s">
        <v>6</v>
      </c>
      <c r="K422" s="382" t="s">
        <v>114</v>
      </c>
      <c r="L422" s="72" t="s">
        <v>6</v>
      </c>
      <c r="M422" s="74" t="s">
        <v>6</v>
      </c>
      <c r="N422" s="73" t="s">
        <v>6</v>
      </c>
      <c r="O422" s="73" t="s">
        <v>6</v>
      </c>
      <c r="P422" s="74" t="s">
        <v>6</v>
      </c>
      <c r="Q422" s="76" t="s">
        <v>6</v>
      </c>
    </row>
    <row r="423" spans="2:17" x14ac:dyDescent="0.3">
      <c r="B423" s="77" t="s">
        <v>16</v>
      </c>
      <c r="C423" s="77" t="s">
        <v>779</v>
      </c>
      <c r="D423" s="77" t="s">
        <v>889</v>
      </c>
      <c r="E423" s="77" t="s">
        <v>890</v>
      </c>
      <c r="F423" s="77" t="s">
        <v>344</v>
      </c>
      <c r="G423" s="78" t="s">
        <v>50</v>
      </c>
      <c r="H423" s="79" t="s">
        <v>151</v>
      </c>
      <c r="I423" s="80" t="s">
        <v>152</v>
      </c>
      <c r="J423" s="80" t="s">
        <v>454</v>
      </c>
      <c r="K423" s="382" t="s">
        <v>152</v>
      </c>
      <c r="L423" s="72">
        <v>100</v>
      </c>
      <c r="M423" s="74">
        <v>100</v>
      </c>
      <c r="N423" s="73" t="s">
        <v>6</v>
      </c>
      <c r="O423" s="73" t="s">
        <v>6</v>
      </c>
      <c r="P423" s="74" t="s">
        <v>6</v>
      </c>
      <c r="Q423" s="76" t="s">
        <v>6</v>
      </c>
    </row>
    <row r="424" spans="2:17" x14ac:dyDescent="0.3">
      <c r="B424" s="77" t="s">
        <v>16</v>
      </c>
      <c r="C424" s="77" t="s">
        <v>779</v>
      </c>
      <c r="D424" s="77" t="s">
        <v>891</v>
      </c>
      <c r="E424" s="77" t="s">
        <v>892</v>
      </c>
      <c r="F424" s="77" t="s">
        <v>351</v>
      </c>
      <c r="G424" s="78" t="s">
        <v>50</v>
      </c>
      <c r="H424" s="79" t="s">
        <v>151</v>
      </c>
      <c r="I424" s="80" t="s">
        <v>152</v>
      </c>
      <c r="J424" s="80" t="s">
        <v>454</v>
      </c>
      <c r="K424" s="382" t="s">
        <v>152</v>
      </c>
      <c r="L424" s="72">
        <v>100</v>
      </c>
      <c r="M424" s="74">
        <v>100</v>
      </c>
      <c r="N424" s="73">
        <v>0</v>
      </c>
      <c r="O424" s="73" t="s">
        <v>6</v>
      </c>
      <c r="P424" s="74" t="s">
        <v>6</v>
      </c>
      <c r="Q424" s="76" t="s">
        <v>6</v>
      </c>
    </row>
    <row r="425" spans="2:17" x14ac:dyDescent="0.3">
      <c r="B425" s="77" t="s">
        <v>16</v>
      </c>
      <c r="C425" s="77" t="s">
        <v>779</v>
      </c>
      <c r="D425" s="77" t="s">
        <v>893</v>
      </c>
      <c r="E425" s="77" t="s">
        <v>894</v>
      </c>
      <c r="F425" s="77" t="s">
        <v>351</v>
      </c>
      <c r="G425" s="78" t="s">
        <v>50</v>
      </c>
      <c r="H425" s="79" t="s">
        <v>151</v>
      </c>
      <c r="I425" s="80" t="s">
        <v>152</v>
      </c>
      <c r="J425" s="80" t="s">
        <v>454</v>
      </c>
      <c r="K425" s="382" t="s">
        <v>152</v>
      </c>
      <c r="L425" s="72">
        <v>100</v>
      </c>
      <c r="M425" s="74">
        <v>0</v>
      </c>
      <c r="N425" s="73">
        <v>0</v>
      </c>
      <c r="O425" s="73" t="s">
        <v>6</v>
      </c>
      <c r="P425" s="74" t="s">
        <v>6</v>
      </c>
      <c r="Q425" s="76" t="s">
        <v>6</v>
      </c>
    </row>
    <row r="426" spans="2:17" x14ac:dyDescent="0.3">
      <c r="B426" s="77" t="s">
        <v>17</v>
      </c>
      <c r="C426" s="77" t="s">
        <v>776</v>
      </c>
      <c r="D426" s="77" t="s">
        <v>815</v>
      </c>
      <c r="E426" s="77" t="s">
        <v>816</v>
      </c>
      <c r="F426" s="77" t="s">
        <v>351</v>
      </c>
      <c r="G426" s="78" t="s">
        <v>50</v>
      </c>
      <c r="H426" s="79" t="s">
        <v>151</v>
      </c>
      <c r="I426" s="80" t="s">
        <v>152</v>
      </c>
      <c r="J426" s="80" t="s">
        <v>454</v>
      </c>
      <c r="K426" s="382" t="s">
        <v>151</v>
      </c>
      <c r="L426" s="72">
        <v>100</v>
      </c>
      <c r="M426" s="74">
        <v>100</v>
      </c>
      <c r="N426" s="73">
        <v>100</v>
      </c>
      <c r="O426" s="73">
        <v>67</v>
      </c>
      <c r="P426" s="74">
        <v>100</v>
      </c>
      <c r="Q426" s="76">
        <v>100</v>
      </c>
    </row>
    <row r="427" spans="2:17" x14ac:dyDescent="0.3">
      <c r="B427" s="77" t="s">
        <v>17</v>
      </c>
      <c r="C427" s="77" t="s">
        <v>776</v>
      </c>
      <c r="D427" s="77" t="s">
        <v>817</v>
      </c>
      <c r="E427" s="77" t="s">
        <v>818</v>
      </c>
      <c r="F427" s="77" t="s">
        <v>351</v>
      </c>
      <c r="G427" s="78" t="s">
        <v>50</v>
      </c>
      <c r="H427" s="79" t="s">
        <v>151</v>
      </c>
      <c r="I427" s="80" t="s">
        <v>152</v>
      </c>
      <c r="J427" s="80" t="s">
        <v>454</v>
      </c>
      <c r="K427" s="382" t="s">
        <v>151</v>
      </c>
      <c r="L427" s="72">
        <v>100</v>
      </c>
      <c r="M427" s="74">
        <v>100</v>
      </c>
      <c r="N427" s="73">
        <v>100</v>
      </c>
      <c r="O427" s="73">
        <v>67</v>
      </c>
      <c r="P427" s="74">
        <v>100</v>
      </c>
      <c r="Q427" s="76" t="s">
        <v>6</v>
      </c>
    </row>
    <row r="428" spans="2:17" x14ac:dyDescent="0.3">
      <c r="B428" s="77" t="s">
        <v>17</v>
      </c>
      <c r="C428" s="77" t="s">
        <v>776</v>
      </c>
      <c r="D428" s="77" t="s">
        <v>819</v>
      </c>
      <c r="E428" s="77" t="s">
        <v>820</v>
      </c>
      <c r="F428" s="77" t="s">
        <v>351</v>
      </c>
      <c r="G428" s="78" t="s">
        <v>50</v>
      </c>
      <c r="H428" s="79" t="s">
        <v>151</v>
      </c>
      <c r="I428" s="80" t="s">
        <v>152</v>
      </c>
      <c r="J428" s="80" t="s">
        <v>454</v>
      </c>
      <c r="K428" s="382" t="s">
        <v>151</v>
      </c>
      <c r="L428" s="72">
        <v>100</v>
      </c>
      <c r="M428" s="74">
        <v>100</v>
      </c>
      <c r="N428" s="73">
        <v>100</v>
      </c>
      <c r="O428" s="73">
        <v>67</v>
      </c>
      <c r="P428" s="74">
        <v>100</v>
      </c>
      <c r="Q428" s="76">
        <v>100</v>
      </c>
    </row>
    <row r="429" spans="2:17" x14ac:dyDescent="0.3">
      <c r="B429" s="77" t="s">
        <v>17</v>
      </c>
      <c r="C429" s="77" t="s">
        <v>776</v>
      </c>
      <c r="D429" s="77" t="s">
        <v>821</v>
      </c>
      <c r="E429" s="77" t="s">
        <v>822</v>
      </c>
      <c r="F429" s="77" t="s">
        <v>351</v>
      </c>
      <c r="G429" s="78" t="s">
        <v>50</v>
      </c>
      <c r="H429" s="79" t="s">
        <v>151</v>
      </c>
      <c r="I429" s="80" t="s">
        <v>152</v>
      </c>
      <c r="J429" s="80" t="s">
        <v>454</v>
      </c>
      <c r="K429" s="382" t="s">
        <v>151</v>
      </c>
      <c r="L429" s="72">
        <v>100</v>
      </c>
      <c r="M429" s="74">
        <v>100</v>
      </c>
      <c r="N429" s="73">
        <v>100</v>
      </c>
      <c r="O429" s="73">
        <v>67</v>
      </c>
      <c r="P429" s="74">
        <v>100</v>
      </c>
      <c r="Q429" s="76">
        <v>100</v>
      </c>
    </row>
    <row r="430" spans="2:17" x14ac:dyDescent="0.3">
      <c r="B430" s="77" t="s">
        <v>17</v>
      </c>
      <c r="C430" s="77" t="s">
        <v>776</v>
      </c>
      <c r="D430" s="77" t="s">
        <v>823</v>
      </c>
      <c r="E430" s="77" t="s">
        <v>824</v>
      </c>
      <c r="F430" s="77" t="s">
        <v>351</v>
      </c>
      <c r="G430" s="78" t="s">
        <v>50</v>
      </c>
      <c r="H430" s="79" t="s">
        <v>151</v>
      </c>
      <c r="I430" s="80" t="s">
        <v>152</v>
      </c>
      <c r="J430" s="80" t="s">
        <v>454</v>
      </c>
      <c r="K430" s="382" t="s">
        <v>151</v>
      </c>
      <c r="L430" s="72">
        <v>100</v>
      </c>
      <c r="M430" s="74">
        <v>100</v>
      </c>
      <c r="N430" s="73">
        <v>100</v>
      </c>
      <c r="O430" s="73">
        <v>67</v>
      </c>
      <c r="P430" s="74">
        <v>100</v>
      </c>
      <c r="Q430" s="76">
        <v>100</v>
      </c>
    </row>
    <row r="431" spans="2:17" x14ac:dyDescent="0.3">
      <c r="B431" s="77" t="s">
        <v>17</v>
      </c>
      <c r="C431" s="77" t="s">
        <v>776</v>
      </c>
      <c r="D431" s="77" t="s">
        <v>825</v>
      </c>
      <c r="E431" s="77" t="s">
        <v>826</v>
      </c>
      <c r="F431" s="77" t="s">
        <v>351</v>
      </c>
      <c r="G431" s="78" t="s">
        <v>50</v>
      </c>
      <c r="H431" s="79" t="s">
        <v>151</v>
      </c>
      <c r="I431" s="80" t="s">
        <v>152</v>
      </c>
      <c r="J431" s="80" t="s">
        <v>454</v>
      </c>
      <c r="K431" s="382" t="s">
        <v>151</v>
      </c>
      <c r="L431" s="72">
        <v>100</v>
      </c>
      <c r="M431" s="74">
        <v>100</v>
      </c>
      <c r="N431" s="73">
        <v>100</v>
      </c>
      <c r="O431" s="73">
        <v>67</v>
      </c>
      <c r="P431" s="74">
        <v>100</v>
      </c>
      <c r="Q431" s="76">
        <v>100</v>
      </c>
    </row>
    <row r="432" spans="2:17" x14ac:dyDescent="0.3">
      <c r="B432" s="77" t="s">
        <v>17</v>
      </c>
      <c r="C432" s="77" t="s">
        <v>776</v>
      </c>
      <c r="D432" s="77" t="s">
        <v>827</v>
      </c>
      <c r="E432" s="77" t="s">
        <v>828</v>
      </c>
      <c r="F432" s="77" t="s">
        <v>351</v>
      </c>
      <c r="G432" s="78" t="s">
        <v>50</v>
      </c>
      <c r="H432" s="79" t="s">
        <v>151</v>
      </c>
      <c r="I432" s="80" t="s">
        <v>152</v>
      </c>
      <c r="J432" s="80" t="s">
        <v>454</v>
      </c>
      <c r="K432" s="382" t="s">
        <v>152</v>
      </c>
      <c r="L432" s="72">
        <v>100</v>
      </c>
      <c r="M432" s="74">
        <v>100</v>
      </c>
      <c r="N432" s="73">
        <v>100</v>
      </c>
      <c r="O432" s="73">
        <v>67</v>
      </c>
      <c r="P432" s="74">
        <v>100</v>
      </c>
      <c r="Q432" s="76">
        <v>100</v>
      </c>
    </row>
    <row r="433" spans="2:17" x14ac:dyDescent="0.3">
      <c r="B433" s="77" t="s">
        <v>17</v>
      </c>
      <c r="C433" s="77" t="s">
        <v>776</v>
      </c>
      <c r="D433" s="77" t="s">
        <v>829</v>
      </c>
      <c r="E433" s="77" t="s">
        <v>830</v>
      </c>
      <c r="F433" s="77" t="s">
        <v>351</v>
      </c>
      <c r="G433" s="78" t="s">
        <v>50</v>
      </c>
      <c r="H433" s="79" t="s">
        <v>151</v>
      </c>
      <c r="I433" s="80" t="s">
        <v>152</v>
      </c>
      <c r="J433" s="80" t="s">
        <v>454</v>
      </c>
      <c r="K433" s="382" t="s">
        <v>152</v>
      </c>
      <c r="L433" s="72">
        <v>100</v>
      </c>
      <c r="M433" s="74">
        <v>100</v>
      </c>
      <c r="N433" s="73">
        <v>100</v>
      </c>
      <c r="O433" s="73">
        <v>67</v>
      </c>
      <c r="P433" s="74">
        <v>100</v>
      </c>
      <c r="Q433" s="76">
        <v>100</v>
      </c>
    </row>
    <row r="434" spans="2:17" x14ac:dyDescent="0.3">
      <c r="B434" s="77" t="s">
        <v>17</v>
      </c>
      <c r="C434" s="77" t="s">
        <v>776</v>
      </c>
      <c r="D434" s="77" t="s">
        <v>831</v>
      </c>
      <c r="E434" s="77" t="s">
        <v>832</v>
      </c>
      <c r="F434" s="77" t="s">
        <v>351</v>
      </c>
      <c r="G434" s="78" t="s">
        <v>50</v>
      </c>
      <c r="H434" s="79" t="s">
        <v>151</v>
      </c>
      <c r="I434" s="80" t="s">
        <v>152</v>
      </c>
      <c r="J434" s="80" t="s">
        <v>454</v>
      </c>
      <c r="K434" s="382" t="s">
        <v>152</v>
      </c>
      <c r="L434" s="72">
        <v>100</v>
      </c>
      <c r="M434" s="74">
        <v>100</v>
      </c>
      <c r="N434" s="73">
        <v>100</v>
      </c>
      <c r="O434" s="73">
        <v>67</v>
      </c>
      <c r="P434" s="74">
        <v>100</v>
      </c>
      <c r="Q434" s="76">
        <v>100</v>
      </c>
    </row>
    <row r="435" spans="2:17" x14ac:dyDescent="0.3">
      <c r="B435" s="77" t="s">
        <v>17</v>
      </c>
      <c r="C435" s="77" t="s">
        <v>776</v>
      </c>
      <c r="D435" s="77" t="s">
        <v>833</v>
      </c>
      <c r="E435" s="77" t="s">
        <v>834</v>
      </c>
      <c r="F435" s="77" t="s">
        <v>351</v>
      </c>
      <c r="G435" s="78" t="s">
        <v>50</v>
      </c>
      <c r="H435" s="79" t="s">
        <v>151</v>
      </c>
      <c r="I435" s="80" t="s">
        <v>152</v>
      </c>
      <c r="J435" s="80" t="s">
        <v>454</v>
      </c>
      <c r="K435" s="382" t="s">
        <v>152</v>
      </c>
      <c r="L435" s="72">
        <v>100</v>
      </c>
      <c r="M435" s="74">
        <v>100</v>
      </c>
      <c r="N435" s="73">
        <v>100</v>
      </c>
      <c r="O435" s="73">
        <v>67</v>
      </c>
      <c r="P435" s="74">
        <v>100</v>
      </c>
      <c r="Q435" s="76">
        <v>100</v>
      </c>
    </row>
    <row r="436" spans="2:17" x14ac:dyDescent="0.3">
      <c r="B436" s="77" t="s">
        <v>17</v>
      </c>
      <c r="C436" s="77" t="s">
        <v>835</v>
      </c>
      <c r="D436" s="77" t="s">
        <v>836</v>
      </c>
      <c r="E436" s="77" t="s">
        <v>837</v>
      </c>
      <c r="F436" s="77" t="s">
        <v>344</v>
      </c>
      <c r="G436" s="78" t="s">
        <v>50</v>
      </c>
      <c r="H436" s="79" t="s">
        <v>151</v>
      </c>
      <c r="I436" s="80" t="s">
        <v>152</v>
      </c>
      <c r="J436" s="80" t="s">
        <v>52</v>
      </c>
      <c r="K436" s="382" t="s">
        <v>152</v>
      </c>
      <c r="L436" s="72">
        <v>100</v>
      </c>
      <c r="M436" s="74">
        <v>80</v>
      </c>
      <c r="N436" s="73" t="s">
        <v>6</v>
      </c>
      <c r="O436" s="73" t="s">
        <v>6</v>
      </c>
      <c r="P436" s="74" t="s">
        <v>6</v>
      </c>
      <c r="Q436" s="76" t="s">
        <v>6</v>
      </c>
    </row>
    <row r="437" spans="2:17" x14ac:dyDescent="0.3">
      <c r="B437" s="77" t="s">
        <v>17</v>
      </c>
      <c r="C437" s="77" t="s">
        <v>835</v>
      </c>
      <c r="D437" s="77" t="s">
        <v>838</v>
      </c>
      <c r="E437" s="77" t="s">
        <v>839</v>
      </c>
      <c r="F437" s="77" t="s">
        <v>344</v>
      </c>
      <c r="G437" s="78" t="s">
        <v>50</v>
      </c>
      <c r="H437" s="79" t="s">
        <v>151</v>
      </c>
      <c r="I437" s="80" t="s">
        <v>152</v>
      </c>
      <c r="J437" s="80" t="s">
        <v>454</v>
      </c>
      <c r="K437" s="382" t="s">
        <v>151</v>
      </c>
      <c r="L437" s="72">
        <v>100</v>
      </c>
      <c r="M437" s="74">
        <v>100</v>
      </c>
      <c r="N437" s="73" t="s">
        <v>6</v>
      </c>
      <c r="O437" s="73" t="s">
        <v>6</v>
      </c>
      <c r="P437" s="74" t="s">
        <v>6</v>
      </c>
      <c r="Q437" s="76" t="s">
        <v>6</v>
      </c>
    </row>
    <row r="438" spans="2:17" x14ac:dyDescent="0.3">
      <c r="B438" s="77" t="s">
        <v>17</v>
      </c>
      <c r="C438" s="77" t="s">
        <v>835</v>
      </c>
      <c r="D438" s="77" t="s">
        <v>840</v>
      </c>
      <c r="E438" s="77" t="s">
        <v>431</v>
      </c>
      <c r="F438" s="77" t="s">
        <v>351</v>
      </c>
      <c r="G438" s="78" t="s">
        <v>50</v>
      </c>
      <c r="H438" s="79" t="s">
        <v>151</v>
      </c>
      <c r="I438" s="80" t="s">
        <v>152</v>
      </c>
      <c r="J438" s="80" t="s">
        <v>454</v>
      </c>
      <c r="K438" s="382" t="s">
        <v>152</v>
      </c>
      <c r="L438" s="72">
        <v>100</v>
      </c>
      <c r="M438" s="74">
        <v>100</v>
      </c>
      <c r="N438" s="73">
        <v>85.714285714285708</v>
      </c>
      <c r="O438" s="73">
        <v>67</v>
      </c>
      <c r="P438" s="74">
        <v>100</v>
      </c>
      <c r="Q438" s="76">
        <v>100</v>
      </c>
    </row>
    <row r="439" spans="2:17" x14ac:dyDescent="0.3">
      <c r="B439" s="77" t="s">
        <v>17</v>
      </c>
      <c r="C439" s="77" t="s">
        <v>835</v>
      </c>
      <c r="D439" s="77" t="s">
        <v>841</v>
      </c>
      <c r="E439" s="77" t="s">
        <v>842</v>
      </c>
      <c r="F439" s="77" t="s">
        <v>351</v>
      </c>
      <c r="G439" s="78" t="s">
        <v>50</v>
      </c>
      <c r="H439" s="79" t="s">
        <v>151</v>
      </c>
      <c r="I439" s="80" t="s">
        <v>152</v>
      </c>
      <c r="J439" s="80" t="s">
        <v>52</v>
      </c>
      <c r="K439" s="382" t="s">
        <v>152</v>
      </c>
      <c r="L439" s="72">
        <v>100</v>
      </c>
      <c r="M439" s="74">
        <v>60</v>
      </c>
      <c r="N439" s="73">
        <v>22.857142857142858</v>
      </c>
      <c r="O439" s="73">
        <v>40</v>
      </c>
      <c r="P439" s="74">
        <v>33.333333333333336</v>
      </c>
      <c r="Q439" s="76">
        <v>100</v>
      </c>
    </row>
    <row r="440" spans="2:17" x14ac:dyDescent="0.3">
      <c r="B440" s="77" t="s">
        <v>17</v>
      </c>
      <c r="C440" s="77" t="s">
        <v>835</v>
      </c>
      <c r="D440" s="77" t="s">
        <v>843</v>
      </c>
      <c r="E440" s="77" t="s">
        <v>844</v>
      </c>
      <c r="F440" s="77" t="s">
        <v>351</v>
      </c>
      <c r="G440" s="78" t="s">
        <v>50</v>
      </c>
      <c r="H440" s="79" t="s">
        <v>152</v>
      </c>
      <c r="I440" s="80" t="s">
        <v>6</v>
      </c>
      <c r="J440" s="80" t="s">
        <v>6</v>
      </c>
      <c r="K440" s="382" t="s">
        <v>114</v>
      </c>
      <c r="L440" s="72" t="s">
        <v>6</v>
      </c>
      <c r="M440" s="74" t="s">
        <v>6</v>
      </c>
      <c r="N440" s="73" t="s">
        <v>6</v>
      </c>
      <c r="O440" s="73" t="s">
        <v>6</v>
      </c>
      <c r="P440" s="74" t="s">
        <v>6</v>
      </c>
      <c r="Q440" s="76" t="s">
        <v>6</v>
      </c>
    </row>
    <row r="441" spans="2:17" x14ac:dyDescent="0.3">
      <c r="B441" s="77" t="s">
        <v>17</v>
      </c>
      <c r="C441" s="77" t="s">
        <v>835</v>
      </c>
      <c r="D441" s="77" t="s">
        <v>845</v>
      </c>
      <c r="E441" s="77" t="s">
        <v>846</v>
      </c>
      <c r="F441" s="77" t="s">
        <v>351</v>
      </c>
      <c r="G441" s="78" t="s">
        <v>50</v>
      </c>
      <c r="H441" s="79" t="s">
        <v>151</v>
      </c>
      <c r="I441" s="80" t="s">
        <v>151</v>
      </c>
      <c r="J441" s="80">
        <v>0</v>
      </c>
      <c r="K441" s="382" t="s">
        <v>151</v>
      </c>
      <c r="L441" s="72">
        <v>100</v>
      </c>
      <c r="M441" s="74">
        <v>100</v>
      </c>
      <c r="N441" s="73">
        <v>100</v>
      </c>
      <c r="O441" s="73">
        <v>100</v>
      </c>
      <c r="P441" s="74">
        <v>100</v>
      </c>
      <c r="Q441" s="76">
        <v>100</v>
      </c>
    </row>
    <row r="442" spans="2:17" x14ac:dyDescent="0.3">
      <c r="B442" s="77" t="s">
        <v>17</v>
      </c>
      <c r="C442" s="77" t="s">
        <v>835</v>
      </c>
      <c r="D442" s="77" t="s">
        <v>847</v>
      </c>
      <c r="E442" s="77" t="s">
        <v>848</v>
      </c>
      <c r="F442" s="77" t="s">
        <v>351</v>
      </c>
      <c r="G442" s="78" t="s">
        <v>50</v>
      </c>
      <c r="H442" s="79" t="s">
        <v>151</v>
      </c>
      <c r="I442" s="80" t="s">
        <v>152</v>
      </c>
      <c r="J442" s="80" t="s">
        <v>52</v>
      </c>
      <c r="K442" s="382" t="s">
        <v>151</v>
      </c>
      <c r="L442" s="72">
        <v>100</v>
      </c>
      <c r="M442" s="74">
        <v>100</v>
      </c>
      <c r="N442" s="73">
        <v>31.428571428571427</v>
      </c>
      <c r="O442" s="73">
        <v>67</v>
      </c>
      <c r="P442" s="74" t="s">
        <v>6</v>
      </c>
      <c r="Q442" s="76" t="s">
        <v>6</v>
      </c>
    </row>
    <row r="443" spans="2:17" x14ac:dyDescent="0.3">
      <c r="B443" s="77" t="s">
        <v>17</v>
      </c>
      <c r="C443" s="77" t="s">
        <v>777</v>
      </c>
      <c r="D443" s="77" t="s">
        <v>849</v>
      </c>
      <c r="E443" s="77" t="s">
        <v>850</v>
      </c>
      <c r="F443" s="77" t="s">
        <v>344</v>
      </c>
      <c r="G443" s="78" t="s">
        <v>50</v>
      </c>
      <c r="H443" s="79" t="s">
        <v>151</v>
      </c>
      <c r="I443" s="80" t="s">
        <v>152</v>
      </c>
      <c r="J443" s="80" t="s">
        <v>454</v>
      </c>
      <c r="K443" s="382" t="s">
        <v>152</v>
      </c>
      <c r="L443" s="72">
        <v>100</v>
      </c>
      <c r="M443" s="74">
        <v>100</v>
      </c>
      <c r="N443" s="73" t="s">
        <v>6</v>
      </c>
      <c r="O443" s="73" t="s">
        <v>6</v>
      </c>
      <c r="P443" s="74" t="s">
        <v>6</v>
      </c>
      <c r="Q443" s="76" t="s">
        <v>6</v>
      </c>
    </row>
    <row r="444" spans="2:17" x14ac:dyDescent="0.3">
      <c r="B444" s="77" t="s">
        <v>17</v>
      </c>
      <c r="C444" s="77" t="s">
        <v>777</v>
      </c>
      <c r="D444" s="77" t="s">
        <v>851</v>
      </c>
      <c r="E444" s="77" t="s">
        <v>852</v>
      </c>
      <c r="F444" s="77" t="s">
        <v>344</v>
      </c>
      <c r="G444" s="78" t="s">
        <v>50</v>
      </c>
      <c r="H444" s="79" t="s">
        <v>151</v>
      </c>
      <c r="I444" s="80" t="s">
        <v>152</v>
      </c>
      <c r="J444" s="80" t="s">
        <v>454</v>
      </c>
      <c r="K444" s="382" t="s">
        <v>152</v>
      </c>
      <c r="L444" s="72">
        <v>100</v>
      </c>
      <c r="M444" s="74">
        <v>100</v>
      </c>
      <c r="N444" s="73" t="s">
        <v>6</v>
      </c>
      <c r="O444" s="73" t="s">
        <v>6</v>
      </c>
      <c r="P444" s="74" t="s">
        <v>6</v>
      </c>
      <c r="Q444" s="76" t="s">
        <v>6</v>
      </c>
    </row>
    <row r="445" spans="2:17" x14ac:dyDescent="0.3">
      <c r="B445" s="77" t="s">
        <v>17</v>
      </c>
      <c r="C445" s="77" t="s">
        <v>777</v>
      </c>
      <c r="D445" s="77" t="s">
        <v>853</v>
      </c>
      <c r="E445" s="77" t="s">
        <v>854</v>
      </c>
      <c r="F445" s="77" t="s">
        <v>351</v>
      </c>
      <c r="G445" s="78" t="s">
        <v>50</v>
      </c>
      <c r="H445" s="79" t="s">
        <v>151</v>
      </c>
      <c r="I445" s="80" t="s">
        <v>152</v>
      </c>
      <c r="J445" s="80" t="s">
        <v>454</v>
      </c>
      <c r="K445" s="382" t="s">
        <v>152</v>
      </c>
      <c r="L445" s="72">
        <v>100</v>
      </c>
      <c r="M445" s="74">
        <v>100</v>
      </c>
      <c r="N445" s="73">
        <v>71.428571428571431</v>
      </c>
      <c r="O445" s="73">
        <v>33</v>
      </c>
      <c r="P445" s="74">
        <v>100</v>
      </c>
      <c r="Q445" s="76" t="s">
        <v>6</v>
      </c>
    </row>
    <row r="446" spans="2:17" x14ac:dyDescent="0.3">
      <c r="B446" s="77" t="s">
        <v>17</v>
      </c>
      <c r="C446" s="77" t="s">
        <v>777</v>
      </c>
      <c r="D446" s="77" t="s">
        <v>855</v>
      </c>
      <c r="E446" s="77" t="s">
        <v>856</v>
      </c>
      <c r="F446" s="77" t="s">
        <v>351</v>
      </c>
      <c r="G446" s="78" t="s">
        <v>50</v>
      </c>
      <c r="H446" s="79" t="s">
        <v>151</v>
      </c>
      <c r="I446" s="80" t="s">
        <v>152</v>
      </c>
      <c r="J446" s="80" t="s">
        <v>454</v>
      </c>
      <c r="K446" s="382" t="s">
        <v>152</v>
      </c>
      <c r="L446" s="72">
        <v>100</v>
      </c>
      <c r="M446" s="74">
        <v>100</v>
      </c>
      <c r="N446" s="73">
        <v>14.285714285714285</v>
      </c>
      <c r="O446" s="73">
        <v>0</v>
      </c>
      <c r="P446" s="74">
        <v>100</v>
      </c>
      <c r="Q446" s="76" t="s">
        <v>6</v>
      </c>
    </row>
    <row r="447" spans="2:17" x14ac:dyDescent="0.3">
      <c r="B447" s="77" t="s">
        <v>17</v>
      </c>
      <c r="C447" s="77" t="s">
        <v>777</v>
      </c>
      <c r="D447" s="77" t="s">
        <v>857</v>
      </c>
      <c r="E447" s="77" t="s">
        <v>858</v>
      </c>
      <c r="F447" s="77" t="s">
        <v>344</v>
      </c>
      <c r="G447" s="78" t="s">
        <v>50</v>
      </c>
      <c r="H447" s="79" t="s">
        <v>151</v>
      </c>
      <c r="I447" s="80" t="s">
        <v>152</v>
      </c>
      <c r="J447" s="80" t="s">
        <v>454</v>
      </c>
      <c r="K447" s="382" t="s">
        <v>152</v>
      </c>
      <c r="L447" s="72">
        <v>100</v>
      </c>
      <c r="M447" s="74">
        <v>100</v>
      </c>
      <c r="N447" s="73" t="s">
        <v>6</v>
      </c>
      <c r="O447" s="73" t="s">
        <v>6</v>
      </c>
      <c r="P447" s="74" t="s">
        <v>6</v>
      </c>
      <c r="Q447" s="76" t="s">
        <v>6</v>
      </c>
    </row>
    <row r="448" spans="2:17" x14ac:dyDescent="0.3">
      <c r="B448" s="77" t="s">
        <v>17</v>
      </c>
      <c r="C448" s="77" t="s">
        <v>777</v>
      </c>
      <c r="D448" s="77" t="s">
        <v>859</v>
      </c>
      <c r="E448" s="77" t="s">
        <v>860</v>
      </c>
      <c r="F448" s="77" t="s">
        <v>351</v>
      </c>
      <c r="G448" s="78" t="s">
        <v>50</v>
      </c>
      <c r="H448" s="79" t="s">
        <v>151</v>
      </c>
      <c r="I448" s="80" t="s">
        <v>152</v>
      </c>
      <c r="J448" s="80" t="s">
        <v>454</v>
      </c>
      <c r="K448" s="382" t="s">
        <v>152</v>
      </c>
      <c r="L448" s="72">
        <v>100</v>
      </c>
      <c r="M448" s="74">
        <v>100</v>
      </c>
      <c r="N448" s="73">
        <v>14.285714285714285</v>
      </c>
      <c r="O448" s="73">
        <v>0</v>
      </c>
      <c r="P448" s="74">
        <v>100</v>
      </c>
      <c r="Q448" s="76" t="s">
        <v>6</v>
      </c>
    </row>
    <row r="449" spans="2:17" x14ac:dyDescent="0.3">
      <c r="B449" s="77" t="s">
        <v>17</v>
      </c>
      <c r="C449" s="77" t="s">
        <v>778</v>
      </c>
      <c r="D449" s="77" t="s">
        <v>861</v>
      </c>
      <c r="E449" s="77" t="s">
        <v>862</v>
      </c>
      <c r="F449" s="77" t="s">
        <v>344</v>
      </c>
      <c r="G449" s="78" t="s">
        <v>50</v>
      </c>
      <c r="H449" s="79" t="s">
        <v>151</v>
      </c>
      <c r="I449" s="80" t="s">
        <v>152</v>
      </c>
      <c r="J449" s="80" t="s">
        <v>51</v>
      </c>
      <c r="K449" s="382" t="s">
        <v>152</v>
      </c>
      <c r="L449" s="72">
        <v>100</v>
      </c>
      <c r="M449" s="74">
        <v>85</v>
      </c>
      <c r="N449" s="73" t="s">
        <v>6</v>
      </c>
      <c r="O449" s="73" t="s">
        <v>6</v>
      </c>
      <c r="P449" s="74" t="s">
        <v>6</v>
      </c>
      <c r="Q449" s="76" t="s">
        <v>6</v>
      </c>
    </row>
    <row r="450" spans="2:17" x14ac:dyDescent="0.3">
      <c r="B450" s="77" t="s">
        <v>17</v>
      </c>
      <c r="C450" s="77" t="s">
        <v>778</v>
      </c>
      <c r="D450" s="77" t="s">
        <v>863</v>
      </c>
      <c r="E450" s="77" t="s">
        <v>864</v>
      </c>
      <c r="F450" s="77" t="s">
        <v>351</v>
      </c>
      <c r="G450" s="78" t="s">
        <v>50</v>
      </c>
      <c r="H450" s="79" t="s">
        <v>151</v>
      </c>
      <c r="I450" s="80" t="s">
        <v>152</v>
      </c>
      <c r="J450" s="80" t="s">
        <v>51</v>
      </c>
      <c r="K450" s="382" t="s">
        <v>152</v>
      </c>
      <c r="L450" s="72">
        <v>82.5</v>
      </c>
      <c r="M450" s="74">
        <v>70</v>
      </c>
      <c r="N450" s="73">
        <v>49.285714285714292</v>
      </c>
      <c r="O450" s="73">
        <v>57</v>
      </c>
      <c r="P450" s="74">
        <v>100</v>
      </c>
      <c r="Q450" s="76">
        <v>20</v>
      </c>
    </row>
    <row r="451" spans="2:17" x14ac:dyDescent="0.3">
      <c r="B451" s="77" t="s">
        <v>17</v>
      </c>
      <c r="C451" s="77" t="s">
        <v>778</v>
      </c>
      <c r="D451" s="77" t="s">
        <v>865</v>
      </c>
      <c r="E451" s="77" t="s">
        <v>866</v>
      </c>
      <c r="F451" s="77" t="s">
        <v>351</v>
      </c>
      <c r="G451" s="78" t="s">
        <v>50</v>
      </c>
      <c r="H451" s="79" t="s">
        <v>151</v>
      </c>
      <c r="I451" s="80" t="s">
        <v>152</v>
      </c>
      <c r="J451" s="80" t="s">
        <v>454</v>
      </c>
      <c r="K451" s="382" t="s">
        <v>152</v>
      </c>
      <c r="L451" s="72">
        <v>100</v>
      </c>
      <c r="M451" s="74">
        <v>0</v>
      </c>
      <c r="N451" s="73">
        <v>42.857142857142854</v>
      </c>
      <c r="O451" s="73">
        <v>100</v>
      </c>
      <c r="P451" s="74">
        <v>100</v>
      </c>
      <c r="Q451" s="76">
        <v>100</v>
      </c>
    </row>
    <row r="452" spans="2:17" x14ac:dyDescent="0.3">
      <c r="B452" s="77" t="s">
        <v>17</v>
      </c>
      <c r="C452" s="77" t="s">
        <v>778</v>
      </c>
      <c r="D452" s="77" t="s">
        <v>867</v>
      </c>
      <c r="E452" s="77" t="s">
        <v>868</v>
      </c>
      <c r="F452" s="77" t="s">
        <v>351</v>
      </c>
      <c r="G452" s="78" t="s">
        <v>50</v>
      </c>
      <c r="H452" s="79" t="s">
        <v>151</v>
      </c>
      <c r="I452" s="80" t="s">
        <v>152</v>
      </c>
      <c r="J452" s="80" t="s">
        <v>51</v>
      </c>
      <c r="K452" s="382" t="s">
        <v>152</v>
      </c>
      <c r="L452" s="72">
        <v>97.5</v>
      </c>
      <c r="M452" s="74">
        <v>70</v>
      </c>
      <c r="N452" s="73">
        <v>55.000000000000007</v>
      </c>
      <c r="O452" s="73">
        <v>63</v>
      </c>
      <c r="P452" s="74">
        <v>100</v>
      </c>
      <c r="Q452" s="76">
        <v>22.222222222222221</v>
      </c>
    </row>
    <row r="453" spans="2:17" x14ac:dyDescent="0.3">
      <c r="B453" s="77" t="s">
        <v>17</v>
      </c>
      <c r="C453" s="77" t="s">
        <v>778</v>
      </c>
      <c r="D453" s="77" t="s">
        <v>869</v>
      </c>
      <c r="E453" s="77" t="s">
        <v>870</v>
      </c>
      <c r="F453" s="77" t="s">
        <v>351</v>
      </c>
      <c r="G453" s="78" t="s">
        <v>50</v>
      </c>
      <c r="H453" s="79" t="s">
        <v>151</v>
      </c>
      <c r="I453" s="80" t="s">
        <v>151</v>
      </c>
      <c r="J453" s="80" t="s">
        <v>6</v>
      </c>
      <c r="K453" s="382" t="s">
        <v>114</v>
      </c>
      <c r="L453" s="72">
        <v>100</v>
      </c>
      <c r="M453" s="74">
        <v>100</v>
      </c>
      <c r="N453" s="73">
        <v>100</v>
      </c>
      <c r="O453" s="73">
        <v>100</v>
      </c>
      <c r="P453" s="74">
        <v>100</v>
      </c>
      <c r="Q453" s="76">
        <v>100</v>
      </c>
    </row>
    <row r="454" spans="2:17" x14ac:dyDescent="0.3">
      <c r="B454" s="77" t="s">
        <v>17</v>
      </c>
      <c r="C454" s="77" t="s">
        <v>778</v>
      </c>
      <c r="D454" s="77" t="s">
        <v>871</v>
      </c>
      <c r="E454" s="77" t="s">
        <v>872</v>
      </c>
      <c r="F454" s="77" t="s">
        <v>351</v>
      </c>
      <c r="G454" s="78" t="s">
        <v>50</v>
      </c>
      <c r="H454" s="79" t="s">
        <v>151</v>
      </c>
      <c r="I454" s="80" t="s">
        <v>152</v>
      </c>
      <c r="J454" s="80" t="s">
        <v>52</v>
      </c>
      <c r="K454" s="382" t="s">
        <v>152</v>
      </c>
      <c r="L454" s="72">
        <v>81.25</v>
      </c>
      <c r="M454" s="74">
        <v>100</v>
      </c>
      <c r="N454" s="73">
        <v>28.571428571428569</v>
      </c>
      <c r="O454" s="73">
        <v>67</v>
      </c>
      <c r="P454" s="74">
        <v>0</v>
      </c>
      <c r="Q454" s="76" t="s">
        <v>6</v>
      </c>
    </row>
    <row r="455" spans="2:17" x14ac:dyDescent="0.3">
      <c r="B455" s="77" t="s">
        <v>17</v>
      </c>
      <c r="C455" s="77" t="s">
        <v>779</v>
      </c>
      <c r="D455" s="77" t="s">
        <v>877</v>
      </c>
      <c r="E455" s="77" t="s">
        <v>878</v>
      </c>
      <c r="F455" s="77" t="s">
        <v>351</v>
      </c>
      <c r="G455" s="78" t="s">
        <v>50</v>
      </c>
      <c r="H455" s="79" t="s">
        <v>151</v>
      </c>
      <c r="I455" s="80" t="s">
        <v>152</v>
      </c>
      <c r="J455" s="80" t="s">
        <v>454</v>
      </c>
      <c r="K455" s="382" t="s">
        <v>152</v>
      </c>
      <c r="L455" s="72">
        <v>100</v>
      </c>
      <c r="M455" s="74">
        <v>100</v>
      </c>
      <c r="N455" s="73">
        <v>71.428571428571431</v>
      </c>
      <c r="O455" s="73">
        <v>67</v>
      </c>
      <c r="P455" s="74">
        <v>100</v>
      </c>
      <c r="Q455" s="76">
        <v>100</v>
      </c>
    </row>
    <row r="456" spans="2:17" x14ac:dyDescent="0.3">
      <c r="B456" s="77" t="s">
        <v>17</v>
      </c>
      <c r="C456" s="77" t="s">
        <v>779</v>
      </c>
      <c r="D456" s="77" t="s">
        <v>879</v>
      </c>
      <c r="E456" s="77" t="s">
        <v>880</v>
      </c>
      <c r="F456" s="77" t="s">
        <v>351</v>
      </c>
      <c r="G456" s="78" t="s">
        <v>50</v>
      </c>
      <c r="H456" s="79" t="s">
        <v>152</v>
      </c>
      <c r="I456" s="80" t="s">
        <v>6</v>
      </c>
      <c r="J456" s="80" t="s">
        <v>6</v>
      </c>
      <c r="K456" s="382" t="s">
        <v>114</v>
      </c>
      <c r="L456" s="72" t="s">
        <v>6</v>
      </c>
      <c r="M456" s="74" t="s">
        <v>6</v>
      </c>
      <c r="N456" s="73" t="s">
        <v>6</v>
      </c>
      <c r="O456" s="73" t="s">
        <v>6</v>
      </c>
      <c r="P456" s="74" t="s">
        <v>6</v>
      </c>
      <c r="Q456" s="76" t="s">
        <v>6</v>
      </c>
    </row>
    <row r="457" spans="2:17" x14ac:dyDescent="0.3">
      <c r="B457" s="77" t="s">
        <v>17</v>
      </c>
      <c r="C457" s="77" t="s">
        <v>779</v>
      </c>
      <c r="D457" s="77" t="s">
        <v>881</v>
      </c>
      <c r="E457" s="77" t="s">
        <v>882</v>
      </c>
      <c r="F457" s="77" t="s">
        <v>351</v>
      </c>
      <c r="G457" s="78" t="s">
        <v>50</v>
      </c>
      <c r="H457" s="79" t="s">
        <v>151</v>
      </c>
      <c r="I457" s="80" t="s">
        <v>152</v>
      </c>
      <c r="J457" s="80" t="s">
        <v>51</v>
      </c>
      <c r="K457" s="382" t="s">
        <v>152</v>
      </c>
      <c r="L457" s="72">
        <v>90</v>
      </c>
      <c r="M457" s="74">
        <v>80</v>
      </c>
      <c r="N457" s="73">
        <v>48.571428571428569</v>
      </c>
      <c r="O457" s="73">
        <v>55</v>
      </c>
      <c r="P457" s="74">
        <v>100</v>
      </c>
      <c r="Q457" s="76">
        <v>10.526315789473685</v>
      </c>
    </row>
    <row r="458" spans="2:17" x14ac:dyDescent="0.3">
      <c r="B458" s="77" t="s">
        <v>17</v>
      </c>
      <c r="C458" s="77" t="s">
        <v>779</v>
      </c>
      <c r="D458" s="77" t="s">
        <v>883</v>
      </c>
      <c r="E458" s="77" t="s">
        <v>884</v>
      </c>
      <c r="F458" s="77" t="s">
        <v>351</v>
      </c>
      <c r="G458" s="78" t="s">
        <v>50</v>
      </c>
      <c r="H458" s="79" t="s">
        <v>151</v>
      </c>
      <c r="I458" s="80" t="s">
        <v>152</v>
      </c>
      <c r="J458" s="80" t="s">
        <v>51</v>
      </c>
      <c r="K458" s="382" t="s">
        <v>152</v>
      </c>
      <c r="L458" s="72">
        <v>100</v>
      </c>
      <c r="M458" s="74">
        <v>68.421052631578945</v>
      </c>
      <c r="N458" s="73">
        <v>36.090225563909776</v>
      </c>
      <c r="O458" s="73">
        <v>35</v>
      </c>
      <c r="P458" s="74">
        <v>90.909090909090907</v>
      </c>
      <c r="Q458" s="76">
        <v>64.285714285714292</v>
      </c>
    </row>
    <row r="459" spans="2:17" x14ac:dyDescent="0.3">
      <c r="B459" s="77" t="s">
        <v>17</v>
      </c>
      <c r="C459" s="77" t="s">
        <v>779</v>
      </c>
      <c r="D459" s="77" t="s">
        <v>885</v>
      </c>
      <c r="E459" s="77" t="s">
        <v>886</v>
      </c>
      <c r="F459" s="77" t="s">
        <v>351</v>
      </c>
      <c r="G459" s="78" t="s">
        <v>50</v>
      </c>
      <c r="H459" s="79" t="s">
        <v>151</v>
      </c>
      <c r="I459" s="80" t="s">
        <v>152</v>
      </c>
      <c r="J459" s="80" t="s">
        <v>454</v>
      </c>
      <c r="K459" s="382" t="s">
        <v>152</v>
      </c>
      <c r="L459" s="72">
        <v>100</v>
      </c>
      <c r="M459" s="74">
        <v>100</v>
      </c>
      <c r="N459" s="73">
        <v>57.142857142857139</v>
      </c>
      <c r="O459" s="73" t="s">
        <v>6</v>
      </c>
      <c r="P459" s="74">
        <v>0</v>
      </c>
      <c r="Q459" s="76" t="s">
        <v>6</v>
      </c>
    </row>
    <row r="460" spans="2:17" x14ac:dyDescent="0.3">
      <c r="B460" s="77" t="s">
        <v>17</v>
      </c>
      <c r="C460" s="77" t="s">
        <v>779</v>
      </c>
      <c r="D460" s="77" t="s">
        <v>887</v>
      </c>
      <c r="E460" s="77" t="s">
        <v>888</v>
      </c>
      <c r="F460" s="77" t="s">
        <v>351</v>
      </c>
      <c r="G460" s="78" t="s">
        <v>50</v>
      </c>
      <c r="H460" s="79" t="s">
        <v>152</v>
      </c>
      <c r="I460" s="80" t="s">
        <v>6</v>
      </c>
      <c r="J460" s="80" t="s">
        <v>6</v>
      </c>
      <c r="K460" s="382" t="s">
        <v>114</v>
      </c>
      <c r="L460" s="72" t="s">
        <v>6</v>
      </c>
      <c r="M460" s="74" t="s">
        <v>6</v>
      </c>
      <c r="N460" s="73" t="s">
        <v>6</v>
      </c>
      <c r="O460" s="73" t="s">
        <v>6</v>
      </c>
      <c r="P460" s="74" t="s">
        <v>6</v>
      </c>
      <c r="Q460" s="76" t="s">
        <v>6</v>
      </c>
    </row>
    <row r="461" spans="2:17" x14ac:dyDescent="0.3">
      <c r="B461" s="77" t="s">
        <v>17</v>
      </c>
      <c r="C461" s="77" t="s">
        <v>779</v>
      </c>
      <c r="D461" s="77" t="s">
        <v>889</v>
      </c>
      <c r="E461" s="77" t="s">
        <v>890</v>
      </c>
      <c r="F461" s="77" t="s">
        <v>344</v>
      </c>
      <c r="G461" s="78" t="s">
        <v>50</v>
      </c>
      <c r="H461" s="79" t="s">
        <v>151</v>
      </c>
      <c r="I461" s="80" t="s">
        <v>152</v>
      </c>
      <c r="J461" s="80" t="s">
        <v>454</v>
      </c>
      <c r="K461" s="382" t="s">
        <v>151</v>
      </c>
      <c r="L461" s="72">
        <v>100</v>
      </c>
      <c r="M461" s="74">
        <v>100</v>
      </c>
      <c r="N461" s="73" t="s">
        <v>6</v>
      </c>
      <c r="O461" s="73" t="s">
        <v>6</v>
      </c>
      <c r="P461" s="74" t="s">
        <v>6</v>
      </c>
      <c r="Q461" s="76" t="s">
        <v>6</v>
      </c>
    </row>
    <row r="462" spans="2:17" x14ac:dyDescent="0.3">
      <c r="B462" s="77" t="s">
        <v>17</v>
      </c>
      <c r="C462" s="77" t="s">
        <v>779</v>
      </c>
      <c r="D462" s="77" t="s">
        <v>891</v>
      </c>
      <c r="E462" s="77" t="s">
        <v>892</v>
      </c>
      <c r="F462" s="77" t="s">
        <v>351</v>
      </c>
      <c r="G462" s="78" t="s">
        <v>50</v>
      </c>
      <c r="H462" s="79" t="s">
        <v>151</v>
      </c>
      <c r="I462" s="80" t="s">
        <v>152</v>
      </c>
      <c r="J462" s="80" t="s">
        <v>454</v>
      </c>
      <c r="K462" s="382" t="s">
        <v>152</v>
      </c>
      <c r="L462" s="72">
        <v>100</v>
      </c>
      <c r="M462" s="74">
        <v>100</v>
      </c>
      <c r="N462" s="73">
        <v>60</v>
      </c>
      <c r="O462" s="73">
        <v>33</v>
      </c>
      <c r="P462" s="74">
        <v>100</v>
      </c>
      <c r="Q462" s="76" t="s">
        <v>6</v>
      </c>
    </row>
    <row r="463" spans="2:17" x14ac:dyDescent="0.3">
      <c r="B463" s="77" t="s">
        <v>17</v>
      </c>
      <c r="C463" s="77" t="s">
        <v>779</v>
      </c>
      <c r="D463" s="77" t="s">
        <v>893</v>
      </c>
      <c r="E463" s="77" t="s">
        <v>894</v>
      </c>
      <c r="F463" s="77" t="s">
        <v>351</v>
      </c>
      <c r="G463" s="78" t="s">
        <v>50</v>
      </c>
      <c r="H463" s="79" t="s">
        <v>151</v>
      </c>
      <c r="I463" s="80" t="s">
        <v>152</v>
      </c>
      <c r="J463" s="80" t="s">
        <v>454</v>
      </c>
      <c r="K463" s="382" t="s">
        <v>152</v>
      </c>
      <c r="L463" s="72">
        <v>100</v>
      </c>
      <c r="M463" s="74">
        <v>100</v>
      </c>
      <c r="N463" s="73">
        <v>40</v>
      </c>
      <c r="O463" s="73">
        <v>33</v>
      </c>
      <c r="P463" s="74">
        <v>100</v>
      </c>
      <c r="Q463" s="76">
        <v>100</v>
      </c>
    </row>
    <row r="464" spans="2:17" x14ac:dyDescent="0.3">
      <c r="B464" s="77" t="s">
        <v>18</v>
      </c>
      <c r="C464" s="77" t="s">
        <v>776</v>
      </c>
      <c r="D464" s="77" t="s">
        <v>815</v>
      </c>
      <c r="E464" s="77" t="s">
        <v>816</v>
      </c>
      <c r="F464" s="77" t="s">
        <v>351</v>
      </c>
      <c r="G464" s="78" t="s">
        <v>50</v>
      </c>
      <c r="H464" s="79" t="s">
        <v>151</v>
      </c>
      <c r="I464" s="80" t="s">
        <v>152</v>
      </c>
      <c r="J464" s="80" t="s">
        <v>454</v>
      </c>
      <c r="K464" s="382" t="s">
        <v>151</v>
      </c>
      <c r="L464" s="72">
        <v>100</v>
      </c>
      <c r="M464" s="74">
        <v>100</v>
      </c>
      <c r="N464" s="73">
        <v>71.428571428571431</v>
      </c>
      <c r="O464" s="73">
        <v>100</v>
      </c>
      <c r="P464" s="74">
        <v>100</v>
      </c>
      <c r="Q464" s="76">
        <v>100</v>
      </c>
    </row>
    <row r="465" spans="2:17" x14ac:dyDescent="0.3">
      <c r="B465" s="77" t="s">
        <v>18</v>
      </c>
      <c r="C465" s="77" t="s">
        <v>776</v>
      </c>
      <c r="D465" s="77" t="s">
        <v>817</v>
      </c>
      <c r="E465" s="77" t="s">
        <v>818</v>
      </c>
      <c r="F465" s="77" t="s">
        <v>351</v>
      </c>
      <c r="G465" s="78" t="s">
        <v>50</v>
      </c>
      <c r="H465" s="79" t="s">
        <v>151</v>
      </c>
      <c r="I465" s="80" t="s">
        <v>152</v>
      </c>
      <c r="J465" s="80" t="s">
        <v>454</v>
      </c>
      <c r="K465" s="382" t="s">
        <v>151</v>
      </c>
      <c r="L465" s="72">
        <v>100</v>
      </c>
      <c r="M465" s="74">
        <v>100</v>
      </c>
      <c r="N465" s="73">
        <v>57.142857142857139</v>
      </c>
      <c r="O465" s="73">
        <v>100</v>
      </c>
      <c r="P465" s="74">
        <v>100</v>
      </c>
      <c r="Q465" s="76">
        <v>100</v>
      </c>
    </row>
    <row r="466" spans="2:17" x14ac:dyDescent="0.3">
      <c r="B466" s="77" t="s">
        <v>18</v>
      </c>
      <c r="C466" s="77" t="s">
        <v>776</v>
      </c>
      <c r="D466" s="77" t="s">
        <v>819</v>
      </c>
      <c r="E466" s="77" t="s">
        <v>820</v>
      </c>
      <c r="F466" s="77" t="s">
        <v>351</v>
      </c>
      <c r="G466" s="78" t="s">
        <v>50</v>
      </c>
      <c r="H466" s="79" t="s">
        <v>151</v>
      </c>
      <c r="I466" s="80" t="s">
        <v>152</v>
      </c>
      <c r="J466" s="80" t="s">
        <v>454</v>
      </c>
      <c r="K466" s="382" t="s">
        <v>152</v>
      </c>
      <c r="L466" s="72">
        <v>100</v>
      </c>
      <c r="M466" s="74">
        <v>100</v>
      </c>
      <c r="N466" s="73">
        <v>33.333333333333329</v>
      </c>
      <c r="O466" s="73">
        <v>100</v>
      </c>
      <c r="P466" s="74">
        <v>100</v>
      </c>
      <c r="Q466" s="76">
        <v>100</v>
      </c>
    </row>
    <row r="467" spans="2:17" x14ac:dyDescent="0.3">
      <c r="B467" s="77" t="s">
        <v>18</v>
      </c>
      <c r="C467" s="77" t="s">
        <v>776</v>
      </c>
      <c r="D467" s="77" t="s">
        <v>821</v>
      </c>
      <c r="E467" s="77" t="s">
        <v>822</v>
      </c>
      <c r="F467" s="77" t="s">
        <v>351</v>
      </c>
      <c r="G467" s="78" t="s">
        <v>50</v>
      </c>
      <c r="H467" s="79" t="s">
        <v>151</v>
      </c>
      <c r="I467" s="80" t="s">
        <v>152</v>
      </c>
      <c r="J467" s="80" t="s">
        <v>454</v>
      </c>
      <c r="K467" s="382" t="s">
        <v>152</v>
      </c>
      <c r="L467" s="72">
        <v>100</v>
      </c>
      <c r="M467" s="74">
        <v>100</v>
      </c>
      <c r="N467" s="73">
        <v>42.857142857142854</v>
      </c>
      <c r="O467" s="73">
        <v>100</v>
      </c>
      <c r="P467" s="74">
        <v>100</v>
      </c>
      <c r="Q467" s="76" t="s">
        <v>6</v>
      </c>
    </row>
    <row r="468" spans="2:17" x14ac:dyDescent="0.3">
      <c r="B468" s="77" t="s">
        <v>18</v>
      </c>
      <c r="C468" s="77" t="s">
        <v>776</v>
      </c>
      <c r="D468" s="77" t="s">
        <v>823</v>
      </c>
      <c r="E468" s="77" t="s">
        <v>824</v>
      </c>
      <c r="F468" s="77" t="s">
        <v>351</v>
      </c>
      <c r="G468" s="78" t="s">
        <v>50</v>
      </c>
      <c r="H468" s="79" t="s">
        <v>151</v>
      </c>
      <c r="I468" s="80" t="s">
        <v>152</v>
      </c>
      <c r="J468" s="80" t="s">
        <v>454</v>
      </c>
      <c r="K468" s="382" t="s">
        <v>151</v>
      </c>
      <c r="L468" s="72">
        <v>100</v>
      </c>
      <c r="M468" s="74">
        <v>100</v>
      </c>
      <c r="N468" s="73">
        <v>71.428571428571431</v>
      </c>
      <c r="O468" s="73">
        <v>100</v>
      </c>
      <c r="P468" s="74">
        <v>100</v>
      </c>
      <c r="Q468" s="76">
        <v>100</v>
      </c>
    </row>
    <row r="469" spans="2:17" x14ac:dyDescent="0.3">
      <c r="B469" s="77" t="s">
        <v>18</v>
      </c>
      <c r="C469" s="77" t="s">
        <v>776</v>
      </c>
      <c r="D469" s="77" t="s">
        <v>825</v>
      </c>
      <c r="E469" s="77" t="s">
        <v>826</v>
      </c>
      <c r="F469" s="77" t="s">
        <v>351</v>
      </c>
      <c r="G469" s="78" t="s">
        <v>50</v>
      </c>
      <c r="H469" s="79" t="s">
        <v>151</v>
      </c>
      <c r="I469" s="80" t="s">
        <v>152</v>
      </c>
      <c r="J469" s="80" t="s">
        <v>454</v>
      </c>
      <c r="K469" s="382" t="s">
        <v>151</v>
      </c>
      <c r="L469" s="72">
        <v>100</v>
      </c>
      <c r="M469" s="74">
        <v>100</v>
      </c>
      <c r="N469" s="73">
        <v>57.142857142857139</v>
      </c>
      <c r="O469" s="73">
        <v>100</v>
      </c>
      <c r="P469" s="74">
        <v>100</v>
      </c>
      <c r="Q469" s="76">
        <v>100</v>
      </c>
    </row>
    <row r="470" spans="2:17" x14ac:dyDescent="0.3">
      <c r="B470" s="77" t="s">
        <v>18</v>
      </c>
      <c r="C470" s="77" t="s">
        <v>776</v>
      </c>
      <c r="D470" s="77" t="s">
        <v>827</v>
      </c>
      <c r="E470" s="77" t="s">
        <v>828</v>
      </c>
      <c r="F470" s="77" t="s">
        <v>351</v>
      </c>
      <c r="G470" s="78" t="s">
        <v>50</v>
      </c>
      <c r="H470" s="79" t="s">
        <v>151</v>
      </c>
      <c r="I470" s="80" t="s">
        <v>152</v>
      </c>
      <c r="J470" s="80" t="s">
        <v>454</v>
      </c>
      <c r="K470" s="382" t="s">
        <v>152</v>
      </c>
      <c r="L470" s="72">
        <v>100</v>
      </c>
      <c r="M470" s="74">
        <v>100</v>
      </c>
      <c r="N470" s="73">
        <v>57.142857142857139</v>
      </c>
      <c r="O470" s="73">
        <v>100</v>
      </c>
      <c r="P470" s="74">
        <v>100</v>
      </c>
      <c r="Q470" s="76">
        <v>100</v>
      </c>
    </row>
    <row r="471" spans="2:17" x14ac:dyDescent="0.3">
      <c r="B471" s="77" t="s">
        <v>18</v>
      </c>
      <c r="C471" s="77" t="s">
        <v>776</v>
      </c>
      <c r="D471" s="77" t="s">
        <v>829</v>
      </c>
      <c r="E471" s="77" t="s">
        <v>830</v>
      </c>
      <c r="F471" s="77" t="s">
        <v>351</v>
      </c>
      <c r="G471" s="78" t="s">
        <v>50</v>
      </c>
      <c r="H471" s="79" t="s">
        <v>151</v>
      </c>
      <c r="I471" s="80" t="s">
        <v>152</v>
      </c>
      <c r="J471" s="80" t="s">
        <v>454</v>
      </c>
      <c r="K471" s="382" t="s">
        <v>152</v>
      </c>
      <c r="L471" s="72">
        <v>100</v>
      </c>
      <c r="M471" s="74">
        <v>100</v>
      </c>
      <c r="N471" s="73">
        <v>42.857142857142854</v>
      </c>
      <c r="O471" s="73">
        <v>100</v>
      </c>
      <c r="P471" s="74">
        <v>0</v>
      </c>
      <c r="Q471" s="76">
        <v>100</v>
      </c>
    </row>
    <row r="472" spans="2:17" x14ac:dyDescent="0.3">
      <c r="B472" s="77" t="s">
        <v>18</v>
      </c>
      <c r="C472" s="77" t="s">
        <v>776</v>
      </c>
      <c r="D472" s="77" t="s">
        <v>831</v>
      </c>
      <c r="E472" s="77" t="s">
        <v>832</v>
      </c>
      <c r="F472" s="77" t="s">
        <v>351</v>
      </c>
      <c r="G472" s="78" t="s">
        <v>50</v>
      </c>
      <c r="H472" s="79" t="s">
        <v>151</v>
      </c>
      <c r="I472" s="80" t="s">
        <v>152</v>
      </c>
      <c r="J472" s="80" t="s">
        <v>454</v>
      </c>
      <c r="K472" s="382" t="s">
        <v>152</v>
      </c>
      <c r="L472" s="72">
        <v>100</v>
      </c>
      <c r="M472" s="74">
        <v>100</v>
      </c>
      <c r="N472" s="73">
        <v>0</v>
      </c>
      <c r="O472" s="73" t="s">
        <v>6</v>
      </c>
      <c r="P472" s="74" t="s">
        <v>6</v>
      </c>
      <c r="Q472" s="76" t="s">
        <v>6</v>
      </c>
    </row>
    <row r="473" spans="2:17" x14ac:dyDescent="0.3">
      <c r="B473" s="77" t="s">
        <v>18</v>
      </c>
      <c r="C473" s="77" t="s">
        <v>776</v>
      </c>
      <c r="D473" s="77" t="s">
        <v>833</v>
      </c>
      <c r="E473" s="77" t="s">
        <v>834</v>
      </c>
      <c r="F473" s="77" t="s">
        <v>351</v>
      </c>
      <c r="G473" s="78" t="s">
        <v>50</v>
      </c>
      <c r="H473" s="79" t="s">
        <v>151</v>
      </c>
      <c r="I473" s="80" t="s">
        <v>152</v>
      </c>
      <c r="J473" s="80" t="s">
        <v>454</v>
      </c>
      <c r="K473" s="382" t="s">
        <v>152</v>
      </c>
      <c r="L473" s="72">
        <v>100</v>
      </c>
      <c r="M473" s="74">
        <v>100</v>
      </c>
      <c r="N473" s="73">
        <v>42.857142857142854</v>
      </c>
      <c r="O473" s="73">
        <v>100</v>
      </c>
      <c r="P473" s="74" t="s">
        <v>6</v>
      </c>
      <c r="Q473" s="76">
        <v>100</v>
      </c>
    </row>
    <row r="474" spans="2:17" x14ac:dyDescent="0.3">
      <c r="B474" s="77" t="s">
        <v>18</v>
      </c>
      <c r="C474" s="77" t="s">
        <v>835</v>
      </c>
      <c r="D474" s="77" t="s">
        <v>836</v>
      </c>
      <c r="E474" s="77" t="s">
        <v>837</v>
      </c>
      <c r="F474" s="77" t="s">
        <v>344</v>
      </c>
      <c r="G474" s="78" t="s">
        <v>50</v>
      </c>
      <c r="H474" s="79" t="s">
        <v>151</v>
      </c>
      <c r="I474" s="80" t="s">
        <v>152</v>
      </c>
      <c r="J474" s="80" t="s">
        <v>51</v>
      </c>
      <c r="K474" s="382" t="s">
        <v>152</v>
      </c>
      <c r="L474" s="72">
        <v>100</v>
      </c>
      <c r="M474" s="74">
        <v>100</v>
      </c>
      <c r="N474" s="73" t="s">
        <v>6</v>
      </c>
      <c r="O474" s="73" t="s">
        <v>6</v>
      </c>
      <c r="P474" s="74" t="s">
        <v>6</v>
      </c>
      <c r="Q474" s="76" t="s">
        <v>6</v>
      </c>
    </row>
    <row r="475" spans="2:17" x14ac:dyDescent="0.3">
      <c r="B475" s="77" t="s">
        <v>18</v>
      </c>
      <c r="C475" s="77" t="s">
        <v>835</v>
      </c>
      <c r="D475" s="77" t="s">
        <v>838</v>
      </c>
      <c r="E475" s="77" t="s">
        <v>839</v>
      </c>
      <c r="F475" s="77" t="s">
        <v>344</v>
      </c>
      <c r="G475" s="78" t="s">
        <v>50</v>
      </c>
      <c r="H475" s="79" t="s">
        <v>151</v>
      </c>
      <c r="I475" s="80" t="s">
        <v>152</v>
      </c>
      <c r="J475" s="80" t="s">
        <v>454</v>
      </c>
      <c r="K475" s="382" t="s">
        <v>152</v>
      </c>
      <c r="L475" s="72">
        <v>100</v>
      </c>
      <c r="M475" s="74">
        <v>100</v>
      </c>
      <c r="N475" s="73" t="s">
        <v>6</v>
      </c>
      <c r="O475" s="73" t="s">
        <v>6</v>
      </c>
      <c r="P475" s="74" t="s">
        <v>6</v>
      </c>
      <c r="Q475" s="76" t="s">
        <v>6</v>
      </c>
    </row>
    <row r="476" spans="2:17" x14ac:dyDescent="0.3">
      <c r="B476" s="77" t="s">
        <v>18</v>
      </c>
      <c r="C476" s="77" t="s">
        <v>835</v>
      </c>
      <c r="D476" s="77" t="s">
        <v>840</v>
      </c>
      <c r="E476" s="77" t="s">
        <v>431</v>
      </c>
      <c r="F476" s="77" t="s">
        <v>351</v>
      </c>
      <c r="G476" s="78" t="s">
        <v>50</v>
      </c>
      <c r="H476" s="79" t="s">
        <v>151</v>
      </c>
      <c r="I476" s="80" t="s">
        <v>152</v>
      </c>
      <c r="J476" s="80" t="s">
        <v>454</v>
      </c>
      <c r="K476" s="382" t="s">
        <v>152</v>
      </c>
      <c r="L476" s="72">
        <v>100</v>
      </c>
      <c r="M476" s="74">
        <v>100</v>
      </c>
      <c r="N476" s="73">
        <v>42.857142857142854</v>
      </c>
      <c r="O476" s="73">
        <v>100</v>
      </c>
      <c r="P476" s="74" t="s">
        <v>6</v>
      </c>
      <c r="Q476" s="76">
        <v>100</v>
      </c>
    </row>
    <row r="477" spans="2:17" x14ac:dyDescent="0.3">
      <c r="B477" s="77" t="s">
        <v>18</v>
      </c>
      <c r="C477" s="77" t="s">
        <v>835</v>
      </c>
      <c r="D477" s="77" t="s">
        <v>841</v>
      </c>
      <c r="E477" s="77" t="s">
        <v>842</v>
      </c>
      <c r="F477" s="77" t="s">
        <v>351</v>
      </c>
      <c r="G477" s="78" t="s">
        <v>50</v>
      </c>
      <c r="H477" s="79" t="s">
        <v>151</v>
      </c>
      <c r="I477" s="80" t="s">
        <v>152</v>
      </c>
      <c r="J477" s="80" t="s">
        <v>51</v>
      </c>
      <c r="K477" s="382" t="s">
        <v>152</v>
      </c>
      <c r="L477" s="72">
        <v>100</v>
      </c>
      <c r="M477" s="74">
        <v>100</v>
      </c>
      <c r="N477" s="73">
        <v>14.285714285714285</v>
      </c>
      <c r="O477" s="73">
        <v>100</v>
      </c>
      <c r="P477" s="74" t="s">
        <v>6</v>
      </c>
      <c r="Q477" s="76">
        <v>100</v>
      </c>
    </row>
    <row r="478" spans="2:17" x14ac:dyDescent="0.3">
      <c r="B478" s="77" t="s">
        <v>18</v>
      </c>
      <c r="C478" s="77" t="s">
        <v>835</v>
      </c>
      <c r="D478" s="77" t="s">
        <v>843</v>
      </c>
      <c r="E478" s="77" t="s">
        <v>844</v>
      </c>
      <c r="F478" s="77" t="s">
        <v>351</v>
      </c>
      <c r="G478" s="78" t="s">
        <v>50</v>
      </c>
      <c r="H478" s="79" t="s">
        <v>151</v>
      </c>
      <c r="I478" s="80" t="s">
        <v>152</v>
      </c>
      <c r="J478" s="80" t="s">
        <v>51</v>
      </c>
      <c r="K478" s="382" t="s">
        <v>152</v>
      </c>
      <c r="L478" s="72">
        <v>100</v>
      </c>
      <c r="M478" s="74">
        <v>100</v>
      </c>
      <c r="N478" s="73">
        <v>0</v>
      </c>
      <c r="O478" s="73" t="s">
        <v>6</v>
      </c>
      <c r="P478" s="74" t="s">
        <v>6</v>
      </c>
      <c r="Q478" s="76" t="s">
        <v>6</v>
      </c>
    </row>
    <row r="479" spans="2:17" x14ac:dyDescent="0.3">
      <c r="B479" s="77" t="s">
        <v>18</v>
      </c>
      <c r="C479" s="77" t="s">
        <v>835</v>
      </c>
      <c r="D479" s="77" t="s">
        <v>845</v>
      </c>
      <c r="E479" s="77" t="s">
        <v>846</v>
      </c>
      <c r="F479" s="77" t="s">
        <v>351</v>
      </c>
      <c r="G479" s="78" t="s">
        <v>50</v>
      </c>
      <c r="H479" s="79" t="s">
        <v>151</v>
      </c>
      <c r="I479" s="80" t="s">
        <v>152</v>
      </c>
      <c r="J479" s="80" t="s">
        <v>454</v>
      </c>
      <c r="K479" s="382" t="s">
        <v>152</v>
      </c>
      <c r="L479" s="72">
        <v>100</v>
      </c>
      <c r="M479" s="74">
        <v>100</v>
      </c>
      <c r="N479" s="73">
        <v>42.857142857142854</v>
      </c>
      <c r="O479" s="73">
        <v>100</v>
      </c>
      <c r="P479" s="74">
        <v>100</v>
      </c>
      <c r="Q479" s="76" t="s">
        <v>6</v>
      </c>
    </row>
    <row r="480" spans="2:17" x14ac:dyDescent="0.3">
      <c r="B480" s="77" t="s">
        <v>18</v>
      </c>
      <c r="C480" s="77" t="s">
        <v>835</v>
      </c>
      <c r="D480" s="77" t="s">
        <v>847</v>
      </c>
      <c r="E480" s="77" t="s">
        <v>848</v>
      </c>
      <c r="F480" s="77" t="s">
        <v>351</v>
      </c>
      <c r="G480" s="78" t="s">
        <v>50</v>
      </c>
      <c r="H480" s="79" t="s">
        <v>151</v>
      </c>
      <c r="I480" s="80" t="s">
        <v>152</v>
      </c>
      <c r="J480" s="80" t="s">
        <v>454</v>
      </c>
      <c r="K480" s="382" t="s">
        <v>152</v>
      </c>
      <c r="L480" s="72">
        <v>100</v>
      </c>
      <c r="M480" s="74">
        <v>100</v>
      </c>
      <c r="N480" s="73">
        <v>42.857142857142854</v>
      </c>
      <c r="O480" s="73">
        <v>100</v>
      </c>
      <c r="P480" s="74">
        <v>100</v>
      </c>
      <c r="Q480" s="76" t="s">
        <v>6</v>
      </c>
    </row>
    <row r="481" spans="2:17" x14ac:dyDescent="0.3">
      <c r="B481" s="77" t="s">
        <v>18</v>
      </c>
      <c r="C481" s="77" t="s">
        <v>777</v>
      </c>
      <c r="D481" s="77" t="s">
        <v>849</v>
      </c>
      <c r="E481" s="77" t="s">
        <v>850</v>
      </c>
      <c r="F481" s="77" t="s">
        <v>344</v>
      </c>
      <c r="G481" s="78" t="s">
        <v>50</v>
      </c>
      <c r="H481" s="79" t="s">
        <v>151</v>
      </c>
      <c r="I481" s="80" t="s">
        <v>152</v>
      </c>
      <c r="J481" s="80" t="s">
        <v>454</v>
      </c>
      <c r="K481" s="382" t="s">
        <v>152</v>
      </c>
      <c r="L481" s="72">
        <v>100</v>
      </c>
      <c r="M481" s="74">
        <v>100</v>
      </c>
      <c r="N481" s="73" t="s">
        <v>6</v>
      </c>
      <c r="O481" s="73" t="s">
        <v>6</v>
      </c>
      <c r="P481" s="74" t="s">
        <v>6</v>
      </c>
      <c r="Q481" s="76" t="s">
        <v>6</v>
      </c>
    </row>
    <row r="482" spans="2:17" x14ac:dyDescent="0.3">
      <c r="B482" s="77" t="s">
        <v>18</v>
      </c>
      <c r="C482" s="77" t="s">
        <v>777</v>
      </c>
      <c r="D482" s="77" t="s">
        <v>851</v>
      </c>
      <c r="E482" s="77" t="s">
        <v>852</v>
      </c>
      <c r="F482" s="77" t="s">
        <v>344</v>
      </c>
      <c r="G482" s="78" t="s">
        <v>50</v>
      </c>
      <c r="H482" s="79" t="s">
        <v>151</v>
      </c>
      <c r="I482" s="80" t="s">
        <v>152</v>
      </c>
      <c r="J482" s="80" t="s">
        <v>454</v>
      </c>
      <c r="K482" s="382" t="s">
        <v>152</v>
      </c>
      <c r="L482" s="72">
        <v>100</v>
      </c>
      <c r="M482" s="74">
        <v>100</v>
      </c>
      <c r="N482" s="73" t="s">
        <v>6</v>
      </c>
      <c r="O482" s="73" t="s">
        <v>6</v>
      </c>
      <c r="P482" s="74" t="s">
        <v>6</v>
      </c>
      <c r="Q482" s="76" t="s">
        <v>6</v>
      </c>
    </row>
    <row r="483" spans="2:17" x14ac:dyDescent="0.3">
      <c r="B483" s="77" t="s">
        <v>18</v>
      </c>
      <c r="C483" s="77" t="s">
        <v>777</v>
      </c>
      <c r="D483" s="77" t="s">
        <v>853</v>
      </c>
      <c r="E483" s="77" t="s">
        <v>854</v>
      </c>
      <c r="F483" s="77" t="s">
        <v>351</v>
      </c>
      <c r="G483" s="78" t="s">
        <v>50</v>
      </c>
      <c r="H483" s="79" t="s">
        <v>151</v>
      </c>
      <c r="I483" s="80" t="s">
        <v>152</v>
      </c>
      <c r="J483" s="80" t="s">
        <v>454</v>
      </c>
      <c r="K483" s="382" t="s">
        <v>152</v>
      </c>
      <c r="L483" s="72">
        <v>100</v>
      </c>
      <c r="M483" s="74">
        <v>100</v>
      </c>
      <c r="N483" s="73">
        <v>71.428571428571431</v>
      </c>
      <c r="O483" s="73">
        <v>100</v>
      </c>
      <c r="P483" s="74" t="s">
        <v>6</v>
      </c>
      <c r="Q483" s="76">
        <v>100</v>
      </c>
    </row>
    <row r="484" spans="2:17" x14ac:dyDescent="0.3">
      <c r="B484" s="77" t="s">
        <v>18</v>
      </c>
      <c r="C484" s="77" t="s">
        <v>777</v>
      </c>
      <c r="D484" s="77" t="s">
        <v>855</v>
      </c>
      <c r="E484" s="77" t="s">
        <v>856</v>
      </c>
      <c r="F484" s="77" t="s">
        <v>351</v>
      </c>
      <c r="G484" s="78" t="s">
        <v>50</v>
      </c>
      <c r="H484" s="79" t="s">
        <v>151</v>
      </c>
      <c r="I484" s="80" t="s">
        <v>152</v>
      </c>
      <c r="J484" s="80" t="s">
        <v>454</v>
      </c>
      <c r="K484" s="382" t="s">
        <v>152</v>
      </c>
      <c r="L484" s="72">
        <v>100</v>
      </c>
      <c r="M484" s="74">
        <v>100</v>
      </c>
      <c r="N484" s="73">
        <v>33.333333333333329</v>
      </c>
      <c r="O484" s="73">
        <v>100</v>
      </c>
      <c r="P484" s="74">
        <v>100</v>
      </c>
      <c r="Q484" s="76">
        <v>100</v>
      </c>
    </row>
    <row r="485" spans="2:17" x14ac:dyDescent="0.3">
      <c r="B485" s="77" t="s">
        <v>18</v>
      </c>
      <c r="C485" s="77" t="s">
        <v>777</v>
      </c>
      <c r="D485" s="77" t="s">
        <v>857</v>
      </c>
      <c r="E485" s="77" t="s">
        <v>858</v>
      </c>
      <c r="F485" s="77" t="s">
        <v>344</v>
      </c>
      <c r="G485" s="78" t="s">
        <v>50</v>
      </c>
      <c r="H485" s="79" t="s">
        <v>151</v>
      </c>
      <c r="I485" s="80" t="s">
        <v>152</v>
      </c>
      <c r="J485" s="80" t="s">
        <v>454</v>
      </c>
      <c r="K485" s="382" t="s">
        <v>152</v>
      </c>
      <c r="L485" s="72">
        <v>100</v>
      </c>
      <c r="M485" s="74">
        <v>100</v>
      </c>
      <c r="N485" s="73" t="s">
        <v>6</v>
      </c>
      <c r="O485" s="73" t="s">
        <v>6</v>
      </c>
      <c r="P485" s="74" t="s">
        <v>6</v>
      </c>
      <c r="Q485" s="76" t="s">
        <v>6</v>
      </c>
    </row>
    <row r="486" spans="2:17" x14ac:dyDescent="0.3">
      <c r="B486" s="77" t="s">
        <v>18</v>
      </c>
      <c r="C486" s="77" t="s">
        <v>777</v>
      </c>
      <c r="D486" s="77" t="s">
        <v>859</v>
      </c>
      <c r="E486" s="77" t="s">
        <v>860</v>
      </c>
      <c r="F486" s="77" t="s">
        <v>351</v>
      </c>
      <c r="G486" s="78" t="s">
        <v>50</v>
      </c>
      <c r="H486" s="79" t="s">
        <v>151</v>
      </c>
      <c r="I486" s="80" t="s">
        <v>152</v>
      </c>
      <c r="J486" s="80" t="s">
        <v>454</v>
      </c>
      <c r="K486" s="382" t="s">
        <v>152</v>
      </c>
      <c r="L486" s="72">
        <v>100</v>
      </c>
      <c r="M486" s="74">
        <v>100</v>
      </c>
      <c r="N486" s="73">
        <v>25</v>
      </c>
      <c r="O486" s="73">
        <v>0</v>
      </c>
      <c r="P486" s="74">
        <v>0</v>
      </c>
      <c r="Q486" s="76" t="s">
        <v>6</v>
      </c>
    </row>
    <row r="487" spans="2:17" x14ac:dyDescent="0.3">
      <c r="B487" s="77" t="s">
        <v>18</v>
      </c>
      <c r="C487" s="77" t="s">
        <v>778</v>
      </c>
      <c r="D487" s="77" t="s">
        <v>861</v>
      </c>
      <c r="E487" s="77" t="s">
        <v>862</v>
      </c>
      <c r="F487" s="77" t="s">
        <v>344</v>
      </c>
      <c r="G487" s="78" t="s">
        <v>50</v>
      </c>
      <c r="H487" s="79" t="s">
        <v>151</v>
      </c>
      <c r="I487" s="80" t="s">
        <v>152</v>
      </c>
      <c r="J487" s="80" t="s">
        <v>51</v>
      </c>
      <c r="K487" s="382" t="s">
        <v>152</v>
      </c>
      <c r="L487" s="72">
        <v>100</v>
      </c>
      <c r="M487" s="74">
        <v>100</v>
      </c>
      <c r="N487" s="73" t="s">
        <v>6</v>
      </c>
      <c r="O487" s="73" t="s">
        <v>6</v>
      </c>
      <c r="P487" s="74" t="s">
        <v>6</v>
      </c>
      <c r="Q487" s="76" t="s">
        <v>6</v>
      </c>
    </row>
    <row r="488" spans="2:17" x14ac:dyDescent="0.3">
      <c r="B488" s="77" t="s">
        <v>18</v>
      </c>
      <c r="C488" s="77" t="s">
        <v>778</v>
      </c>
      <c r="D488" s="77" t="s">
        <v>863</v>
      </c>
      <c r="E488" s="77" t="s">
        <v>864</v>
      </c>
      <c r="F488" s="77" t="s">
        <v>351</v>
      </c>
      <c r="G488" s="78" t="s">
        <v>50</v>
      </c>
      <c r="H488" s="79" t="s">
        <v>151</v>
      </c>
      <c r="I488" s="80" t="s">
        <v>152</v>
      </c>
      <c r="J488" s="80" t="s">
        <v>454</v>
      </c>
      <c r="K488" s="382" t="s">
        <v>152</v>
      </c>
      <c r="L488" s="72">
        <v>100</v>
      </c>
      <c r="M488" s="74">
        <v>100</v>
      </c>
      <c r="N488" s="73">
        <v>42.857142857142854</v>
      </c>
      <c r="O488" s="73">
        <v>100</v>
      </c>
      <c r="P488" s="74" t="s">
        <v>6</v>
      </c>
      <c r="Q488" s="76">
        <v>100</v>
      </c>
    </row>
    <row r="489" spans="2:17" x14ac:dyDescent="0.3">
      <c r="B489" s="77" t="s">
        <v>18</v>
      </c>
      <c r="C489" s="77" t="s">
        <v>778</v>
      </c>
      <c r="D489" s="77" t="s">
        <v>865</v>
      </c>
      <c r="E489" s="77" t="s">
        <v>866</v>
      </c>
      <c r="F489" s="77" t="s">
        <v>351</v>
      </c>
      <c r="G489" s="78" t="s">
        <v>50</v>
      </c>
      <c r="H489" s="79" t="s">
        <v>151</v>
      </c>
      <c r="I489" s="80" t="s">
        <v>151</v>
      </c>
      <c r="J489" s="80" t="s">
        <v>6</v>
      </c>
      <c r="K489" s="382" t="s">
        <v>114</v>
      </c>
      <c r="L489" s="72">
        <v>100</v>
      </c>
      <c r="M489" s="74">
        <v>100</v>
      </c>
      <c r="N489" s="73">
        <v>100</v>
      </c>
      <c r="O489" s="73">
        <v>100</v>
      </c>
      <c r="P489" s="74">
        <v>100</v>
      </c>
      <c r="Q489" s="76">
        <v>100</v>
      </c>
    </row>
    <row r="490" spans="2:17" x14ac:dyDescent="0.3">
      <c r="B490" s="77" t="s">
        <v>18</v>
      </c>
      <c r="C490" s="77" t="s">
        <v>778</v>
      </c>
      <c r="D490" s="77" t="s">
        <v>867</v>
      </c>
      <c r="E490" s="77" t="s">
        <v>868</v>
      </c>
      <c r="F490" s="77" t="s">
        <v>351</v>
      </c>
      <c r="G490" s="78" t="s">
        <v>50</v>
      </c>
      <c r="H490" s="79" t="s">
        <v>151</v>
      </c>
      <c r="I490" s="80" t="s">
        <v>152</v>
      </c>
      <c r="J490" s="80" t="s">
        <v>454</v>
      </c>
      <c r="K490" s="382" t="s">
        <v>152</v>
      </c>
      <c r="L490" s="72">
        <v>100</v>
      </c>
      <c r="M490" s="74">
        <v>100</v>
      </c>
      <c r="N490" s="73">
        <v>42.857142857142854</v>
      </c>
      <c r="O490" s="73">
        <v>100</v>
      </c>
      <c r="P490" s="74">
        <v>100</v>
      </c>
      <c r="Q490" s="76">
        <v>100</v>
      </c>
    </row>
    <row r="491" spans="2:17" x14ac:dyDescent="0.3">
      <c r="B491" s="77" t="s">
        <v>18</v>
      </c>
      <c r="C491" s="77" t="s">
        <v>778</v>
      </c>
      <c r="D491" s="77" t="s">
        <v>869</v>
      </c>
      <c r="E491" s="77" t="s">
        <v>870</v>
      </c>
      <c r="F491" s="77" t="s">
        <v>351</v>
      </c>
      <c r="G491" s="78" t="s">
        <v>50</v>
      </c>
      <c r="H491" s="79" t="s">
        <v>151</v>
      </c>
      <c r="I491" s="80" t="s">
        <v>151</v>
      </c>
      <c r="J491" s="80" t="s">
        <v>6</v>
      </c>
      <c r="K491" s="382" t="s">
        <v>114</v>
      </c>
      <c r="L491" s="72">
        <v>100</v>
      </c>
      <c r="M491" s="74">
        <v>100</v>
      </c>
      <c r="N491" s="73">
        <v>100</v>
      </c>
      <c r="O491" s="73">
        <v>100</v>
      </c>
      <c r="P491" s="74">
        <v>100</v>
      </c>
      <c r="Q491" s="76">
        <v>100</v>
      </c>
    </row>
    <row r="492" spans="2:17" x14ac:dyDescent="0.3">
      <c r="B492" s="77" t="s">
        <v>18</v>
      </c>
      <c r="C492" s="77" t="s">
        <v>778</v>
      </c>
      <c r="D492" s="77" t="s">
        <v>871</v>
      </c>
      <c r="E492" s="77" t="s">
        <v>872</v>
      </c>
      <c r="F492" s="77" t="s">
        <v>351</v>
      </c>
      <c r="G492" s="78" t="s">
        <v>50</v>
      </c>
      <c r="H492" s="79" t="s">
        <v>151</v>
      </c>
      <c r="I492" s="80" t="s">
        <v>152</v>
      </c>
      <c r="J492" s="80" t="s">
        <v>454</v>
      </c>
      <c r="K492" s="382" t="s">
        <v>152</v>
      </c>
      <c r="L492" s="72">
        <v>50</v>
      </c>
      <c r="M492" s="74">
        <v>100</v>
      </c>
      <c r="N492" s="73">
        <v>0</v>
      </c>
      <c r="O492" s="73" t="s">
        <v>6</v>
      </c>
      <c r="P492" s="74">
        <v>0</v>
      </c>
      <c r="Q492" s="76" t="s">
        <v>6</v>
      </c>
    </row>
    <row r="493" spans="2:17" x14ac:dyDescent="0.3">
      <c r="B493" s="77" t="s">
        <v>18</v>
      </c>
      <c r="C493" s="77" t="s">
        <v>779</v>
      </c>
      <c r="D493" s="77" t="s">
        <v>877</v>
      </c>
      <c r="E493" s="77" t="s">
        <v>878</v>
      </c>
      <c r="F493" s="77" t="s">
        <v>351</v>
      </c>
      <c r="G493" s="78" t="s">
        <v>50</v>
      </c>
      <c r="H493" s="79" t="s">
        <v>151</v>
      </c>
      <c r="I493" s="80" t="s">
        <v>152</v>
      </c>
      <c r="J493" s="80" t="s">
        <v>454</v>
      </c>
      <c r="K493" s="382" t="s">
        <v>151</v>
      </c>
      <c r="L493" s="72">
        <v>100</v>
      </c>
      <c r="M493" s="74">
        <v>100</v>
      </c>
      <c r="N493" s="73">
        <v>42.857142857142854</v>
      </c>
      <c r="O493" s="73">
        <v>100</v>
      </c>
      <c r="P493" s="74" t="s">
        <v>6</v>
      </c>
      <c r="Q493" s="76">
        <v>100</v>
      </c>
    </row>
    <row r="494" spans="2:17" x14ac:dyDescent="0.3">
      <c r="B494" s="77" t="s">
        <v>18</v>
      </c>
      <c r="C494" s="77" t="s">
        <v>779</v>
      </c>
      <c r="D494" s="77" t="s">
        <v>879</v>
      </c>
      <c r="E494" s="77" t="s">
        <v>880</v>
      </c>
      <c r="F494" s="77" t="s">
        <v>351</v>
      </c>
      <c r="G494" s="78" t="s">
        <v>50</v>
      </c>
      <c r="H494" s="79" t="s">
        <v>151</v>
      </c>
      <c r="I494" s="80" t="s">
        <v>152</v>
      </c>
      <c r="J494" s="80" t="s">
        <v>454</v>
      </c>
      <c r="K494" s="382" t="s">
        <v>152</v>
      </c>
      <c r="L494" s="72">
        <v>100</v>
      </c>
      <c r="M494" s="74">
        <v>100</v>
      </c>
      <c r="N494" s="73">
        <v>20</v>
      </c>
      <c r="O494" s="73" t="s">
        <v>6</v>
      </c>
      <c r="P494" s="74" t="s">
        <v>6</v>
      </c>
      <c r="Q494" s="76" t="s">
        <v>6</v>
      </c>
    </row>
    <row r="495" spans="2:17" x14ac:dyDescent="0.3">
      <c r="B495" s="77" t="s">
        <v>18</v>
      </c>
      <c r="C495" s="77" t="s">
        <v>779</v>
      </c>
      <c r="D495" s="77" t="s">
        <v>881</v>
      </c>
      <c r="E495" s="77" t="s">
        <v>882</v>
      </c>
      <c r="F495" s="77" t="s">
        <v>351</v>
      </c>
      <c r="G495" s="78" t="s">
        <v>50</v>
      </c>
      <c r="H495" s="79" t="s">
        <v>151</v>
      </c>
      <c r="I495" s="80" t="s">
        <v>152</v>
      </c>
      <c r="J495" s="80" t="s">
        <v>51</v>
      </c>
      <c r="K495" s="382" t="s">
        <v>152</v>
      </c>
      <c r="L495" s="72">
        <v>70</v>
      </c>
      <c r="M495" s="74">
        <v>100</v>
      </c>
      <c r="N495" s="73">
        <v>14.285714285714285</v>
      </c>
      <c r="O495" s="73">
        <v>23</v>
      </c>
      <c r="P495" s="74">
        <v>60</v>
      </c>
      <c r="Q495" s="76" t="s">
        <v>6</v>
      </c>
    </row>
    <row r="496" spans="2:17" x14ac:dyDescent="0.3">
      <c r="B496" s="77" t="s">
        <v>18</v>
      </c>
      <c r="C496" s="77" t="s">
        <v>779</v>
      </c>
      <c r="D496" s="77" t="s">
        <v>883</v>
      </c>
      <c r="E496" s="77" t="s">
        <v>884</v>
      </c>
      <c r="F496" s="77" t="s">
        <v>351</v>
      </c>
      <c r="G496" s="78" t="s">
        <v>50</v>
      </c>
      <c r="H496" s="79" t="s">
        <v>151</v>
      </c>
      <c r="I496" s="80" t="s">
        <v>152</v>
      </c>
      <c r="J496" s="80" t="s">
        <v>454</v>
      </c>
      <c r="K496" s="382" t="s">
        <v>152</v>
      </c>
      <c r="L496" s="72">
        <v>100</v>
      </c>
      <c r="M496" s="74">
        <v>100</v>
      </c>
      <c r="N496" s="73">
        <v>28.571428571428569</v>
      </c>
      <c r="O496" s="73">
        <v>100</v>
      </c>
      <c r="P496" s="74">
        <v>100</v>
      </c>
      <c r="Q496" s="76" t="s">
        <v>6</v>
      </c>
    </row>
    <row r="497" spans="2:17" x14ac:dyDescent="0.3">
      <c r="B497" s="77" t="s">
        <v>18</v>
      </c>
      <c r="C497" s="77" t="s">
        <v>779</v>
      </c>
      <c r="D497" s="77" t="s">
        <v>885</v>
      </c>
      <c r="E497" s="77" t="s">
        <v>886</v>
      </c>
      <c r="F497" s="77" t="s">
        <v>351</v>
      </c>
      <c r="G497" s="78" t="s">
        <v>50</v>
      </c>
      <c r="H497" s="79" t="s">
        <v>152</v>
      </c>
      <c r="I497" s="80" t="s">
        <v>6</v>
      </c>
      <c r="J497" s="80" t="s">
        <v>6</v>
      </c>
      <c r="K497" s="382" t="s">
        <v>114</v>
      </c>
      <c r="L497" s="72" t="s">
        <v>6</v>
      </c>
      <c r="M497" s="74" t="s">
        <v>6</v>
      </c>
      <c r="N497" s="73" t="s">
        <v>6</v>
      </c>
      <c r="O497" s="73" t="s">
        <v>6</v>
      </c>
      <c r="P497" s="74" t="s">
        <v>6</v>
      </c>
      <c r="Q497" s="76" t="s">
        <v>6</v>
      </c>
    </row>
    <row r="498" spans="2:17" x14ac:dyDescent="0.3">
      <c r="B498" s="77" t="s">
        <v>18</v>
      </c>
      <c r="C498" s="77" t="s">
        <v>779</v>
      </c>
      <c r="D498" s="77" t="s">
        <v>887</v>
      </c>
      <c r="E498" s="77" t="s">
        <v>888</v>
      </c>
      <c r="F498" s="77" t="s">
        <v>351</v>
      </c>
      <c r="G498" s="78" t="s">
        <v>50</v>
      </c>
      <c r="H498" s="79" t="s">
        <v>152</v>
      </c>
      <c r="I498" s="80" t="s">
        <v>6</v>
      </c>
      <c r="J498" s="80" t="s">
        <v>6</v>
      </c>
      <c r="K498" s="382" t="s">
        <v>114</v>
      </c>
      <c r="L498" s="72" t="s">
        <v>6</v>
      </c>
      <c r="M498" s="74" t="s">
        <v>6</v>
      </c>
      <c r="N498" s="73" t="s">
        <v>6</v>
      </c>
      <c r="O498" s="73" t="s">
        <v>6</v>
      </c>
      <c r="P498" s="74" t="s">
        <v>6</v>
      </c>
      <c r="Q498" s="76" t="s">
        <v>6</v>
      </c>
    </row>
    <row r="499" spans="2:17" x14ac:dyDescent="0.3">
      <c r="B499" s="77" t="s">
        <v>18</v>
      </c>
      <c r="C499" s="77" t="s">
        <v>779</v>
      </c>
      <c r="D499" s="77" t="s">
        <v>889</v>
      </c>
      <c r="E499" s="77" t="s">
        <v>890</v>
      </c>
      <c r="F499" s="77" t="s">
        <v>344</v>
      </c>
      <c r="G499" s="78" t="s">
        <v>50</v>
      </c>
      <c r="H499" s="79" t="s">
        <v>151</v>
      </c>
      <c r="I499" s="80" t="s">
        <v>152</v>
      </c>
      <c r="J499" s="80" t="s">
        <v>454</v>
      </c>
      <c r="K499" s="382" t="s">
        <v>152</v>
      </c>
      <c r="L499" s="72">
        <v>100</v>
      </c>
      <c r="M499" s="74">
        <v>100</v>
      </c>
      <c r="N499" s="73" t="s">
        <v>6</v>
      </c>
      <c r="O499" s="73" t="s">
        <v>6</v>
      </c>
      <c r="P499" s="74" t="s">
        <v>6</v>
      </c>
      <c r="Q499" s="76" t="s">
        <v>6</v>
      </c>
    </row>
    <row r="500" spans="2:17" x14ac:dyDescent="0.3">
      <c r="B500" s="77" t="s">
        <v>18</v>
      </c>
      <c r="C500" s="77" t="s">
        <v>779</v>
      </c>
      <c r="D500" s="77" t="s">
        <v>891</v>
      </c>
      <c r="E500" s="77" t="s">
        <v>892</v>
      </c>
      <c r="F500" s="77" t="s">
        <v>351</v>
      </c>
      <c r="G500" s="78" t="s">
        <v>50</v>
      </c>
      <c r="H500" s="79" t="s">
        <v>151</v>
      </c>
      <c r="I500" s="80" t="s">
        <v>152</v>
      </c>
      <c r="J500" s="80" t="s">
        <v>454</v>
      </c>
      <c r="K500" s="382" t="s">
        <v>152</v>
      </c>
      <c r="L500" s="72">
        <v>100</v>
      </c>
      <c r="M500" s="74">
        <v>100</v>
      </c>
      <c r="N500" s="73">
        <v>42.857142857142854</v>
      </c>
      <c r="O500" s="73">
        <v>33</v>
      </c>
      <c r="P500" s="74">
        <v>100</v>
      </c>
      <c r="Q500" s="76">
        <v>0</v>
      </c>
    </row>
    <row r="501" spans="2:17" x14ac:dyDescent="0.3">
      <c r="B501" s="77" t="s">
        <v>18</v>
      </c>
      <c r="C501" s="77" t="s">
        <v>779</v>
      </c>
      <c r="D501" s="77" t="s">
        <v>893</v>
      </c>
      <c r="E501" s="77" t="s">
        <v>894</v>
      </c>
      <c r="F501" s="77" t="s">
        <v>351</v>
      </c>
      <c r="G501" s="78" t="s">
        <v>50</v>
      </c>
      <c r="H501" s="79" t="s">
        <v>151</v>
      </c>
      <c r="I501" s="80" t="s">
        <v>152</v>
      </c>
      <c r="J501" s="80" t="s">
        <v>454</v>
      </c>
      <c r="K501" s="382" t="s">
        <v>152</v>
      </c>
      <c r="L501" s="72">
        <v>100</v>
      </c>
      <c r="M501" s="74">
        <v>100</v>
      </c>
      <c r="N501" s="73">
        <v>28.571428571428569</v>
      </c>
      <c r="O501" s="73" t="s">
        <v>6</v>
      </c>
      <c r="P501" s="74" t="s">
        <v>6</v>
      </c>
      <c r="Q501" s="76">
        <v>0</v>
      </c>
    </row>
    <row r="502" spans="2:17" x14ac:dyDescent="0.3">
      <c r="B502" s="77" t="s">
        <v>19</v>
      </c>
      <c r="C502" s="77" t="s">
        <v>776</v>
      </c>
      <c r="D502" s="77" t="s">
        <v>815</v>
      </c>
      <c r="E502" s="77" t="s">
        <v>816</v>
      </c>
      <c r="F502" s="77" t="s">
        <v>351</v>
      </c>
      <c r="G502" s="78" t="s">
        <v>50</v>
      </c>
      <c r="H502" s="79" t="s">
        <v>151</v>
      </c>
      <c r="I502" s="80" t="s">
        <v>152</v>
      </c>
      <c r="J502" s="80" t="s">
        <v>454</v>
      </c>
      <c r="K502" s="382" t="s">
        <v>151</v>
      </c>
      <c r="L502" s="72">
        <v>100</v>
      </c>
      <c r="M502" s="74">
        <v>100</v>
      </c>
      <c r="N502" s="73">
        <v>100</v>
      </c>
      <c r="O502" s="73">
        <v>100</v>
      </c>
      <c r="P502" s="74">
        <v>100</v>
      </c>
      <c r="Q502" s="76">
        <v>100</v>
      </c>
    </row>
    <row r="503" spans="2:17" x14ac:dyDescent="0.3">
      <c r="B503" s="77" t="s">
        <v>19</v>
      </c>
      <c r="C503" s="77" t="s">
        <v>776</v>
      </c>
      <c r="D503" s="77" t="s">
        <v>817</v>
      </c>
      <c r="E503" s="77" t="s">
        <v>818</v>
      </c>
      <c r="F503" s="77" t="s">
        <v>351</v>
      </c>
      <c r="G503" s="78" t="s">
        <v>50</v>
      </c>
      <c r="H503" s="79" t="s">
        <v>151</v>
      </c>
      <c r="I503" s="80" t="s">
        <v>152</v>
      </c>
      <c r="J503" s="80" t="s">
        <v>454</v>
      </c>
      <c r="K503" s="382" t="s">
        <v>151</v>
      </c>
      <c r="L503" s="72">
        <v>100</v>
      </c>
      <c r="M503" s="74">
        <v>100</v>
      </c>
      <c r="N503" s="73">
        <v>100</v>
      </c>
      <c r="O503" s="73">
        <v>100</v>
      </c>
      <c r="P503" s="74">
        <v>100</v>
      </c>
      <c r="Q503" s="76">
        <v>100</v>
      </c>
    </row>
    <row r="504" spans="2:17" x14ac:dyDescent="0.3">
      <c r="B504" s="77" t="s">
        <v>19</v>
      </c>
      <c r="C504" s="77" t="s">
        <v>776</v>
      </c>
      <c r="D504" s="77" t="s">
        <v>819</v>
      </c>
      <c r="E504" s="77" t="s">
        <v>820</v>
      </c>
      <c r="F504" s="77" t="s">
        <v>351</v>
      </c>
      <c r="G504" s="78" t="s">
        <v>50</v>
      </c>
      <c r="H504" s="79" t="s">
        <v>151</v>
      </c>
      <c r="I504" s="80" t="s">
        <v>152</v>
      </c>
      <c r="J504" s="80" t="s">
        <v>454</v>
      </c>
      <c r="K504" s="382" t="s">
        <v>152</v>
      </c>
      <c r="L504" s="72">
        <v>100</v>
      </c>
      <c r="M504" s="74">
        <v>100</v>
      </c>
      <c r="N504" s="73">
        <v>40</v>
      </c>
      <c r="O504" s="73">
        <v>33</v>
      </c>
      <c r="P504" s="74">
        <v>100</v>
      </c>
      <c r="Q504" s="76">
        <v>0</v>
      </c>
    </row>
    <row r="505" spans="2:17" x14ac:dyDescent="0.3">
      <c r="B505" s="77" t="s">
        <v>19</v>
      </c>
      <c r="C505" s="77" t="s">
        <v>776</v>
      </c>
      <c r="D505" s="77" t="s">
        <v>821</v>
      </c>
      <c r="E505" s="77" t="s">
        <v>822</v>
      </c>
      <c r="F505" s="77" t="s">
        <v>351</v>
      </c>
      <c r="G505" s="78" t="s">
        <v>50</v>
      </c>
      <c r="H505" s="79" t="s">
        <v>151</v>
      </c>
      <c r="I505" s="80" t="s">
        <v>152</v>
      </c>
      <c r="J505" s="80" t="s">
        <v>454</v>
      </c>
      <c r="K505" s="382" t="s">
        <v>152</v>
      </c>
      <c r="L505" s="72">
        <v>100</v>
      </c>
      <c r="M505" s="74">
        <v>100</v>
      </c>
      <c r="N505" s="73">
        <v>57.142857142857139</v>
      </c>
      <c r="O505" s="73">
        <v>67</v>
      </c>
      <c r="P505" s="74">
        <v>100</v>
      </c>
      <c r="Q505" s="76">
        <v>100</v>
      </c>
    </row>
    <row r="506" spans="2:17" x14ac:dyDescent="0.3">
      <c r="B506" s="77" t="s">
        <v>19</v>
      </c>
      <c r="C506" s="77" t="s">
        <v>776</v>
      </c>
      <c r="D506" s="77" t="s">
        <v>823</v>
      </c>
      <c r="E506" s="77" t="s">
        <v>824</v>
      </c>
      <c r="F506" s="77" t="s">
        <v>351</v>
      </c>
      <c r="G506" s="78" t="s">
        <v>50</v>
      </c>
      <c r="H506" s="79" t="s">
        <v>151</v>
      </c>
      <c r="I506" s="80" t="s">
        <v>152</v>
      </c>
      <c r="J506" s="80" t="s">
        <v>454</v>
      </c>
      <c r="K506" s="382" t="s">
        <v>151</v>
      </c>
      <c r="L506" s="72">
        <v>100</v>
      </c>
      <c r="M506" s="74">
        <v>100</v>
      </c>
      <c r="N506" s="73">
        <v>100</v>
      </c>
      <c r="O506" s="73">
        <v>100</v>
      </c>
      <c r="P506" s="74">
        <v>100</v>
      </c>
      <c r="Q506" s="76">
        <v>100</v>
      </c>
    </row>
    <row r="507" spans="2:17" x14ac:dyDescent="0.3">
      <c r="B507" s="77" t="s">
        <v>19</v>
      </c>
      <c r="C507" s="77" t="s">
        <v>776</v>
      </c>
      <c r="D507" s="77" t="s">
        <v>825</v>
      </c>
      <c r="E507" s="77" t="s">
        <v>826</v>
      </c>
      <c r="F507" s="77" t="s">
        <v>351</v>
      </c>
      <c r="G507" s="78" t="s">
        <v>50</v>
      </c>
      <c r="H507" s="79" t="s">
        <v>151</v>
      </c>
      <c r="I507" s="80" t="s">
        <v>152</v>
      </c>
      <c r="J507" s="80" t="s">
        <v>454</v>
      </c>
      <c r="K507" s="382" t="s">
        <v>152</v>
      </c>
      <c r="L507" s="72">
        <v>100</v>
      </c>
      <c r="M507" s="74">
        <v>100</v>
      </c>
      <c r="N507" s="73">
        <v>100</v>
      </c>
      <c r="O507" s="73">
        <v>100</v>
      </c>
      <c r="P507" s="74">
        <v>100</v>
      </c>
      <c r="Q507" s="76">
        <v>100</v>
      </c>
    </row>
    <row r="508" spans="2:17" x14ac:dyDescent="0.3">
      <c r="B508" s="77" t="s">
        <v>19</v>
      </c>
      <c r="C508" s="77" t="s">
        <v>776</v>
      </c>
      <c r="D508" s="77" t="s">
        <v>827</v>
      </c>
      <c r="E508" s="77" t="s">
        <v>828</v>
      </c>
      <c r="F508" s="77" t="s">
        <v>351</v>
      </c>
      <c r="G508" s="78" t="s">
        <v>50</v>
      </c>
      <c r="H508" s="79" t="s">
        <v>151</v>
      </c>
      <c r="I508" s="80" t="s">
        <v>152</v>
      </c>
      <c r="J508" s="80" t="s">
        <v>454</v>
      </c>
      <c r="K508" s="382" t="s">
        <v>152</v>
      </c>
      <c r="L508" s="72">
        <v>50</v>
      </c>
      <c r="M508" s="74">
        <v>100</v>
      </c>
      <c r="N508" s="73">
        <v>28.571428571428569</v>
      </c>
      <c r="O508" s="73">
        <v>0</v>
      </c>
      <c r="P508" s="74">
        <v>0</v>
      </c>
      <c r="Q508" s="76">
        <v>0</v>
      </c>
    </row>
    <row r="509" spans="2:17" x14ac:dyDescent="0.3">
      <c r="B509" s="77" t="s">
        <v>19</v>
      </c>
      <c r="C509" s="77" t="s">
        <v>776</v>
      </c>
      <c r="D509" s="77" t="s">
        <v>829</v>
      </c>
      <c r="E509" s="77" t="s">
        <v>830</v>
      </c>
      <c r="F509" s="77" t="s">
        <v>351</v>
      </c>
      <c r="G509" s="78" t="s">
        <v>50</v>
      </c>
      <c r="H509" s="79" t="s">
        <v>151</v>
      </c>
      <c r="I509" s="80" t="s">
        <v>152</v>
      </c>
      <c r="J509" s="80" t="s">
        <v>454</v>
      </c>
      <c r="K509" s="382" t="s">
        <v>152</v>
      </c>
      <c r="L509" s="72">
        <v>100</v>
      </c>
      <c r="M509" s="74">
        <v>100</v>
      </c>
      <c r="N509" s="73">
        <v>100</v>
      </c>
      <c r="O509" s="73">
        <v>0</v>
      </c>
      <c r="P509" s="74">
        <v>100</v>
      </c>
      <c r="Q509" s="76">
        <v>100</v>
      </c>
    </row>
    <row r="510" spans="2:17" x14ac:dyDescent="0.3">
      <c r="B510" s="77" t="s">
        <v>19</v>
      </c>
      <c r="C510" s="77" t="s">
        <v>776</v>
      </c>
      <c r="D510" s="77" t="s">
        <v>831</v>
      </c>
      <c r="E510" s="77" t="s">
        <v>832</v>
      </c>
      <c r="F510" s="77" t="s">
        <v>351</v>
      </c>
      <c r="G510" s="78" t="s">
        <v>50</v>
      </c>
      <c r="H510" s="79" t="s">
        <v>151</v>
      </c>
      <c r="I510" s="80" t="s">
        <v>152</v>
      </c>
      <c r="J510" s="80" t="s">
        <v>454</v>
      </c>
      <c r="K510" s="382" t="s">
        <v>152</v>
      </c>
      <c r="L510" s="72">
        <v>100</v>
      </c>
      <c r="M510" s="74">
        <v>100</v>
      </c>
      <c r="N510" s="73">
        <v>100</v>
      </c>
      <c r="O510" s="73">
        <v>100</v>
      </c>
      <c r="P510" s="74">
        <v>100</v>
      </c>
      <c r="Q510" s="76">
        <v>100</v>
      </c>
    </row>
    <row r="511" spans="2:17" x14ac:dyDescent="0.3">
      <c r="B511" s="77" t="s">
        <v>19</v>
      </c>
      <c r="C511" s="77" t="s">
        <v>776</v>
      </c>
      <c r="D511" s="77" t="s">
        <v>833</v>
      </c>
      <c r="E511" s="77" t="s">
        <v>834</v>
      </c>
      <c r="F511" s="77" t="s">
        <v>351</v>
      </c>
      <c r="G511" s="78" t="s">
        <v>50</v>
      </c>
      <c r="H511" s="79" t="s">
        <v>151</v>
      </c>
      <c r="I511" s="80" t="s">
        <v>152</v>
      </c>
      <c r="J511" s="80" t="s">
        <v>454</v>
      </c>
      <c r="K511" s="382" t="s">
        <v>152</v>
      </c>
      <c r="L511" s="72">
        <v>100</v>
      </c>
      <c r="M511" s="74">
        <v>100</v>
      </c>
      <c r="N511" s="73">
        <v>50</v>
      </c>
      <c r="O511" s="73">
        <v>100</v>
      </c>
      <c r="P511" s="74">
        <v>100</v>
      </c>
      <c r="Q511" s="76">
        <v>100</v>
      </c>
    </row>
    <row r="512" spans="2:17" x14ac:dyDescent="0.3">
      <c r="B512" s="77" t="s">
        <v>19</v>
      </c>
      <c r="C512" s="77" t="s">
        <v>835</v>
      </c>
      <c r="D512" s="77" t="s">
        <v>836</v>
      </c>
      <c r="E512" s="77" t="s">
        <v>837</v>
      </c>
      <c r="F512" s="77" t="s">
        <v>344</v>
      </c>
      <c r="G512" s="78" t="s">
        <v>50</v>
      </c>
      <c r="H512" s="79" t="s">
        <v>151</v>
      </c>
      <c r="I512" s="80" t="s">
        <v>152</v>
      </c>
      <c r="J512" s="80" t="s">
        <v>454</v>
      </c>
      <c r="K512" s="382" t="s">
        <v>152</v>
      </c>
      <c r="L512" s="72">
        <v>100</v>
      </c>
      <c r="M512" s="74">
        <v>0</v>
      </c>
      <c r="N512" s="73" t="s">
        <v>6</v>
      </c>
      <c r="O512" s="73" t="s">
        <v>6</v>
      </c>
      <c r="P512" s="74" t="s">
        <v>6</v>
      </c>
      <c r="Q512" s="76" t="s">
        <v>6</v>
      </c>
    </row>
    <row r="513" spans="2:17" x14ac:dyDescent="0.3">
      <c r="B513" s="77" t="s">
        <v>19</v>
      </c>
      <c r="C513" s="77" t="s">
        <v>835</v>
      </c>
      <c r="D513" s="77" t="s">
        <v>838</v>
      </c>
      <c r="E513" s="77" t="s">
        <v>839</v>
      </c>
      <c r="F513" s="77" t="s">
        <v>344</v>
      </c>
      <c r="G513" s="78" t="s">
        <v>50</v>
      </c>
      <c r="H513" s="79" t="s">
        <v>151</v>
      </c>
      <c r="I513" s="80" t="s">
        <v>152</v>
      </c>
      <c r="J513" s="80" t="s">
        <v>454</v>
      </c>
      <c r="K513" s="382" t="s">
        <v>152</v>
      </c>
      <c r="L513" s="72">
        <v>100</v>
      </c>
      <c r="M513" s="74">
        <v>100</v>
      </c>
      <c r="N513" s="73" t="s">
        <v>6</v>
      </c>
      <c r="O513" s="73" t="s">
        <v>6</v>
      </c>
      <c r="P513" s="74" t="s">
        <v>6</v>
      </c>
      <c r="Q513" s="76" t="s">
        <v>6</v>
      </c>
    </row>
    <row r="514" spans="2:17" x14ac:dyDescent="0.3">
      <c r="B514" s="77" t="s">
        <v>19</v>
      </c>
      <c r="C514" s="77" t="s">
        <v>835</v>
      </c>
      <c r="D514" s="77" t="s">
        <v>840</v>
      </c>
      <c r="E514" s="77" t="s">
        <v>431</v>
      </c>
      <c r="F514" s="77" t="s">
        <v>351</v>
      </c>
      <c r="G514" s="78" t="s">
        <v>50</v>
      </c>
      <c r="H514" s="79" t="s">
        <v>151</v>
      </c>
      <c r="I514" s="80" t="s">
        <v>152</v>
      </c>
      <c r="J514" s="80" t="s">
        <v>454</v>
      </c>
      <c r="K514" s="382" t="s">
        <v>152</v>
      </c>
      <c r="L514" s="72">
        <v>100</v>
      </c>
      <c r="M514" s="74">
        <v>100</v>
      </c>
      <c r="N514" s="73">
        <v>100</v>
      </c>
      <c r="O514" s="73">
        <v>100</v>
      </c>
      <c r="P514" s="74">
        <v>100</v>
      </c>
      <c r="Q514" s="76">
        <v>100</v>
      </c>
    </row>
    <row r="515" spans="2:17" x14ac:dyDescent="0.3">
      <c r="B515" s="77" t="s">
        <v>19</v>
      </c>
      <c r="C515" s="77" t="s">
        <v>835</v>
      </c>
      <c r="D515" s="77" t="s">
        <v>841</v>
      </c>
      <c r="E515" s="77" t="s">
        <v>842</v>
      </c>
      <c r="F515" s="77" t="s">
        <v>351</v>
      </c>
      <c r="G515" s="78" t="s">
        <v>50</v>
      </c>
      <c r="H515" s="79" t="s">
        <v>151</v>
      </c>
      <c r="I515" s="80" t="s">
        <v>152</v>
      </c>
      <c r="J515" s="80" t="s">
        <v>51</v>
      </c>
      <c r="K515" s="382" t="s">
        <v>152</v>
      </c>
      <c r="L515" s="72">
        <v>100</v>
      </c>
      <c r="M515" s="74">
        <v>100</v>
      </c>
      <c r="N515" s="73">
        <v>82.857142857142861</v>
      </c>
      <c r="O515" s="73" t="s">
        <v>6</v>
      </c>
      <c r="P515" s="74">
        <v>100</v>
      </c>
      <c r="Q515" s="76">
        <v>0</v>
      </c>
    </row>
    <row r="516" spans="2:17" x14ac:dyDescent="0.3">
      <c r="B516" s="77" t="s">
        <v>19</v>
      </c>
      <c r="C516" s="77" t="s">
        <v>835</v>
      </c>
      <c r="D516" s="77" t="s">
        <v>843</v>
      </c>
      <c r="E516" s="77" t="s">
        <v>844</v>
      </c>
      <c r="F516" s="77" t="s">
        <v>351</v>
      </c>
      <c r="G516" s="78" t="s">
        <v>50</v>
      </c>
      <c r="H516" s="79" t="s">
        <v>151</v>
      </c>
      <c r="I516" s="80" t="s">
        <v>152</v>
      </c>
      <c r="J516" s="80" t="s">
        <v>51</v>
      </c>
      <c r="K516" s="382" t="s">
        <v>152</v>
      </c>
      <c r="L516" s="72">
        <v>60</v>
      </c>
      <c r="M516" s="74">
        <v>60</v>
      </c>
      <c r="N516" s="73">
        <v>54.285714285714285</v>
      </c>
      <c r="O516" s="73" t="s">
        <v>6</v>
      </c>
      <c r="P516" s="74">
        <v>100</v>
      </c>
      <c r="Q516" s="76">
        <v>0</v>
      </c>
    </row>
    <row r="517" spans="2:17" x14ac:dyDescent="0.3">
      <c r="B517" s="77" t="s">
        <v>19</v>
      </c>
      <c r="C517" s="77" t="s">
        <v>835</v>
      </c>
      <c r="D517" s="77" t="s">
        <v>845</v>
      </c>
      <c r="E517" s="77" t="s">
        <v>846</v>
      </c>
      <c r="F517" s="77" t="s">
        <v>351</v>
      </c>
      <c r="G517" s="78" t="s">
        <v>50</v>
      </c>
      <c r="H517" s="79" t="s">
        <v>151</v>
      </c>
      <c r="I517" s="80" t="s">
        <v>152</v>
      </c>
      <c r="J517" s="80" t="s">
        <v>454</v>
      </c>
      <c r="K517" s="382" t="s">
        <v>152</v>
      </c>
      <c r="L517" s="72">
        <v>0</v>
      </c>
      <c r="M517" s="74">
        <v>100</v>
      </c>
      <c r="N517" s="73">
        <v>0</v>
      </c>
      <c r="O517" s="73" t="s">
        <v>6</v>
      </c>
      <c r="P517" s="74" t="s">
        <v>6</v>
      </c>
      <c r="Q517" s="76" t="s">
        <v>6</v>
      </c>
    </row>
    <row r="518" spans="2:17" x14ac:dyDescent="0.3">
      <c r="B518" s="77" t="s">
        <v>19</v>
      </c>
      <c r="C518" s="77" t="s">
        <v>835</v>
      </c>
      <c r="D518" s="77" t="s">
        <v>847</v>
      </c>
      <c r="E518" s="77" t="s">
        <v>848</v>
      </c>
      <c r="F518" s="77" t="s">
        <v>351</v>
      </c>
      <c r="G518" s="78" t="s">
        <v>50</v>
      </c>
      <c r="H518" s="79" t="s">
        <v>151</v>
      </c>
      <c r="I518" s="80" t="s">
        <v>152</v>
      </c>
      <c r="J518" s="80" t="s">
        <v>454</v>
      </c>
      <c r="K518" s="382" t="s">
        <v>152</v>
      </c>
      <c r="L518" s="72">
        <v>100</v>
      </c>
      <c r="M518" s="74">
        <v>100</v>
      </c>
      <c r="N518" s="73">
        <v>66.666666666666657</v>
      </c>
      <c r="O518" s="73">
        <v>100</v>
      </c>
      <c r="P518" s="74">
        <v>100</v>
      </c>
      <c r="Q518" s="76">
        <v>100</v>
      </c>
    </row>
    <row r="519" spans="2:17" x14ac:dyDescent="0.3">
      <c r="B519" s="77" t="s">
        <v>19</v>
      </c>
      <c r="C519" s="77" t="s">
        <v>777</v>
      </c>
      <c r="D519" s="77" t="s">
        <v>849</v>
      </c>
      <c r="E519" s="77" t="s">
        <v>850</v>
      </c>
      <c r="F519" s="77" t="s">
        <v>344</v>
      </c>
      <c r="G519" s="78" t="s">
        <v>50</v>
      </c>
      <c r="H519" s="79" t="s">
        <v>151</v>
      </c>
      <c r="I519" s="80" t="s">
        <v>152</v>
      </c>
      <c r="J519" s="80" t="s">
        <v>454</v>
      </c>
      <c r="K519" s="382" t="s">
        <v>152</v>
      </c>
      <c r="L519" s="72">
        <v>100</v>
      </c>
      <c r="M519" s="74">
        <v>100</v>
      </c>
      <c r="N519" s="73" t="s">
        <v>6</v>
      </c>
      <c r="O519" s="73" t="s">
        <v>6</v>
      </c>
      <c r="P519" s="74" t="s">
        <v>6</v>
      </c>
      <c r="Q519" s="76" t="s">
        <v>6</v>
      </c>
    </row>
    <row r="520" spans="2:17" x14ac:dyDescent="0.3">
      <c r="B520" s="77" t="s">
        <v>19</v>
      </c>
      <c r="C520" s="77" t="s">
        <v>777</v>
      </c>
      <c r="D520" s="77" t="s">
        <v>851</v>
      </c>
      <c r="E520" s="77" t="s">
        <v>852</v>
      </c>
      <c r="F520" s="77" t="s">
        <v>344</v>
      </c>
      <c r="G520" s="78" t="s">
        <v>50</v>
      </c>
      <c r="H520" s="79" t="s">
        <v>151</v>
      </c>
      <c r="I520" s="80" t="s">
        <v>152</v>
      </c>
      <c r="J520" s="80" t="s">
        <v>454</v>
      </c>
      <c r="K520" s="382" t="s">
        <v>152</v>
      </c>
      <c r="L520" s="72">
        <v>100</v>
      </c>
      <c r="M520" s="74">
        <v>100</v>
      </c>
      <c r="N520" s="73" t="s">
        <v>6</v>
      </c>
      <c r="O520" s="73" t="s">
        <v>6</v>
      </c>
      <c r="P520" s="74" t="s">
        <v>6</v>
      </c>
      <c r="Q520" s="76" t="s">
        <v>6</v>
      </c>
    </row>
    <row r="521" spans="2:17" x14ac:dyDescent="0.3">
      <c r="B521" s="77" t="s">
        <v>19</v>
      </c>
      <c r="C521" s="77" t="s">
        <v>777</v>
      </c>
      <c r="D521" s="77" t="s">
        <v>853</v>
      </c>
      <c r="E521" s="77" t="s">
        <v>854</v>
      </c>
      <c r="F521" s="77" t="s">
        <v>351</v>
      </c>
      <c r="G521" s="78" t="s">
        <v>50</v>
      </c>
      <c r="H521" s="79" t="s">
        <v>151</v>
      </c>
      <c r="I521" s="80" t="s">
        <v>152</v>
      </c>
      <c r="J521" s="80" t="s">
        <v>454</v>
      </c>
      <c r="K521" s="382" t="s">
        <v>152</v>
      </c>
      <c r="L521" s="72">
        <v>100</v>
      </c>
      <c r="M521" s="74">
        <v>100</v>
      </c>
      <c r="N521" s="73">
        <v>42.857142857142854</v>
      </c>
      <c r="O521" s="73">
        <v>100</v>
      </c>
      <c r="P521" s="74">
        <v>100</v>
      </c>
      <c r="Q521" s="76">
        <v>0</v>
      </c>
    </row>
    <row r="522" spans="2:17" x14ac:dyDescent="0.3">
      <c r="B522" s="77" t="s">
        <v>19</v>
      </c>
      <c r="C522" s="77" t="s">
        <v>777</v>
      </c>
      <c r="D522" s="77" t="s">
        <v>855</v>
      </c>
      <c r="E522" s="77" t="s">
        <v>856</v>
      </c>
      <c r="F522" s="77" t="s">
        <v>351</v>
      </c>
      <c r="G522" s="78" t="s">
        <v>50</v>
      </c>
      <c r="H522" s="79" t="s">
        <v>151</v>
      </c>
      <c r="I522" s="80" t="s">
        <v>152</v>
      </c>
      <c r="J522" s="80" t="s">
        <v>454</v>
      </c>
      <c r="K522" s="382" t="s">
        <v>152</v>
      </c>
      <c r="L522" s="72">
        <v>100</v>
      </c>
      <c r="M522" s="74">
        <v>100</v>
      </c>
      <c r="N522" s="73">
        <v>57.142857142857139</v>
      </c>
      <c r="O522" s="73">
        <v>100</v>
      </c>
      <c r="P522" s="74">
        <v>100</v>
      </c>
      <c r="Q522" s="76">
        <v>0</v>
      </c>
    </row>
    <row r="523" spans="2:17" x14ac:dyDescent="0.3">
      <c r="B523" s="77" t="s">
        <v>19</v>
      </c>
      <c r="C523" s="77" t="s">
        <v>777</v>
      </c>
      <c r="D523" s="77" t="s">
        <v>857</v>
      </c>
      <c r="E523" s="77" t="s">
        <v>858</v>
      </c>
      <c r="F523" s="77" t="s">
        <v>344</v>
      </c>
      <c r="G523" s="78" t="s">
        <v>50</v>
      </c>
      <c r="H523" s="79" t="s">
        <v>151</v>
      </c>
      <c r="I523" s="80" t="s">
        <v>152</v>
      </c>
      <c r="J523" s="80" t="s">
        <v>454</v>
      </c>
      <c r="K523" s="382" t="s">
        <v>152</v>
      </c>
      <c r="L523" s="72">
        <v>100</v>
      </c>
      <c r="M523" s="74">
        <v>100</v>
      </c>
      <c r="N523" s="73" t="s">
        <v>6</v>
      </c>
      <c r="O523" s="73" t="s">
        <v>6</v>
      </c>
      <c r="P523" s="74" t="s">
        <v>6</v>
      </c>
      <c r="Q523" s="76" t="s">
        <v>6</v>
      </c>
    </row>
    <row r="524" spans="2:17" x14ac:dyDescent="0.3">
      <c r="B524" s="77" t="s">
        <v>19</v>
      </c>
      <c r="C524" s="77" t="s">
        <v>777</v>
      </c>
      <c r="D524" s="77" t="s">
        <v>859</v>
      </c>
      <c r="E524" s="77" t="s">
        <v>860</v>
      </c>
      <c r="F524" s="77" t="s">
        <v>351</v>
      </c>
      <c r="G524" s="78" t="s">
        <v>50</v>
      </c>
      <c r="H524" s="79" t="s">
        <v>151</v>
      </c>
      <c r="I524" s="80" t="s">
        <v>152</v>
      </c>
      <c r="J524" s="80" t="s">
        <v>454</v>
      </c>
      <c r="K524" s="382" t="s">
        <v>152</v>
      </c>
      <c r="L524" s="72">
        <v>100</v>
      </c>
      <c r="M524" s="74">
        <v>100</v>
      </c>
      <c r="N524" s="73">
        <v>57.142857142857139</v>
      </c>
      <c r="O524" s="73">
        <v>100</v>
      </c>
      <c r="P524" s="74">
        <v>100</v>
      </c>
      <c r="Q524" s="76">
        <v>100</v>
      </c>
    </row>
    <row r="525" spans="2:17" x14ac:dyDescent="0.3">
      <c r="B525" s="77" t="s">
        <v>19</v>
      </c>
      <c r="C525" s="77" t="s">
        <v>778</v>
      </c>
      <c r="D525" s="77" t="s">
        <v>861</v>
      </c>
      <c r="E525" s="77" t="s">
        <v>862</v>
      </c>
      <c r="F525" s="77" t="s">
        <v>344</v>
      </c>
      <c r="G525" s="78" t="s">
        <v>50</v>
      </c>
      <c r="H525" s="79" t="s">
        <v>151</v>
      </c>
      <c r="I525" s="80" t="s">
        <v>152</v>
      </c>
      <c r="J525" s="80" t="s">
        <v>51</v>
      </c>
      <c r="K525" s="382" t="s">
        <v>152</v>
      </c>
      <c r="L525" s="72">
        <v>100</v>
      </c>
      <c r="M525" s="74">
        <v>95</v>
      </c>
      <c r="N525" s="73" t="s">
        <v>6</v>
      </c>
      <c r="O525" s="73" t="s">
        <v>6</v>
      </c>
      <c r="P525" s="74" t="s">
        <v>6</v>
      </c>
      <c r="Q525" s="76" t="s">
        <v>6</v>
      </c>
    </row>
    <row r="526" spans="2:17" x14ac:dyDescent="0.3">
      <c r="B526" s="77" t="s">
        <v>19</v>
      </c>
      <c r="C526" s="77" t="s">
        <v>778</v>
      </c>
      <c r="D526" s="77" t="s">
        <v>863</v>
      </c>
      <c r="E526" s="77" t="s">
        <v>864</v>
      </c>
      <c r="F526" s="77" t="s">
        <v>351</v>
      </c>
      <c r="G526" s="78" t="s">
        <v>50</v>
      </c>
      <c r="H526" s="79" t="s">
        <v>151</v>
      </c>
      <c r="I526" s="80" t="s">
        <v>152</v>
      </c>
      <c r="J526" s="80" t="s">
        <v>454</v>
      </c>
      <c r="K526" s="382" t="s">
        <v>152</v>
      </c>
      <c r="L526" s="72">
        <v>100</v>
      </c>
      <c r="M526" s="74">
        <v>100</v>
      </c>
      <c r="N526" s="73">
        <v>85.714285714285708</v>
      </c>
      <c r="O526" s="73">
        <v>100</v>
      </c>
      <c r="P526" s="74">
        <v>100</v>
      </c>
      <c r="Q526" s="76">
        <v>100</v>
      </c>
    </row>
    <row r="527" spans="2:17" x14ac:dyDescent="0.3">
      <c r="B527" s="77" t="s">
        <v>19</v>
      </c>
      <c r="C527" s="77" t="s">
        <v>778</v>
      </c>
      <c r="D527" s="77" t="s">
        <v>865</v>
      </c>
      <c r="E527" s="77" t="s">
        <v>866</v>
      </c>
      <c r="F527" s="77" t="s">
        <v>351</v>
      </c>
      <c r="G527" s="78" t="s">
        <v>50</v>
      </c>
      <c r="H527" s="79" t="s">
        <v>151</v>
      </c>
      <c r="I527" s="80" t="s">
        <v>152</v>
      </c>
      <c r="J527" s="80" t="s">
        <v>454</v>
      </c>
      <c r="K527" s="382" t="s">
        <v>152</v>
      </c>
      <c r="L527" s="72">
        <v>100</v>
      </c>
      <c r="M527" s="74">
        <v>100</v>
      </c>
      <c r="N527" s="73">
        <v>100</v>
      </c>
      <c r="O527" s="73">
        <v>100</v>
      </c>
      <c r="P527" s="74">
        <v>100</v>
      </c>
      <c r="Q527" s="76">
        <v>100</v>
      </c>
    </row>
    <row r="528" spans="2:17" x14ac:dyDescent="0.3">
      <c r="B528" s="77" t="s">
        <v>19</v>
      </c>
      <c r="C528" s="77" t="s">
        <v>778</v>
      </c>
      <c r="D528" s="77" t="s">
        <v>867</v>
      </c>
      <c r="E528" s="77" t="s">
        <v>868</v>
      </c>
      <c r="F528" s="77" t="s">
        <v>351</v>
      </c>
      <c r="G528" s="78" t="s">
        <v>50</v>
      </c>
      <c r="H528" s="79" t="s">
        <v>152</v>
      </c>
      <c r="I528" s="80" t="s">
        <v>6</v>
      </c>
      <c r="J528" s="80" t="s">
        <v>6</v>
      </c>
      <c r="K528" s="382" t="s">
        <v>114</v>
      </c>
      <c r="L528" s="72" t="s">
        <v>6</v>
      </c>
      <c r="M528" s="74" t="s">
        <v>6</v>
      </c>
      <c r="N528" s="73" t="s">
        <v>6</v>
      </c>
      <c r="O528" s="73" t="s">
        <v>6</v>
      </c>
      <c r="P528" s="74" t="s">
        <v>6</v>
      </c>
      <c r="Q528" s="76" t="s">
        <v>6</v>
      </c>
    </row>
    <row r="529" spans="2:17" x14ac:dyDescent="0.3">
      <c r="B529" s="77" t="s">
        <v>19</v>
      </c>
      <c r="C529" s="77" t="s">
        <v>778</v>
      </c>
      <c r="D529" s="77" t="s">
        <v>869</v>
      </c>
      <c r="E529" s="77" t="s">
        <v>870</v>
      </c>
      <c r="F529" s="77" t="s">
        <v>351</v>
      </c>
      <c r="G529" s="78" t="s">
        <v>50</v>
      </c>
      <c r="H529" s="79" t="s">
        <v>151</v>
      </c>
      <c r="I529" s="80" t="s">
        <v>152</v>
      </c>
      <c r="J529" s="80" t="s">
        <v>454</v>
      </c>
      <c r="K529" s="382" t="s">
        <v>152</v>
      </c>
      <c r="L529" s="72">
        <v>100</v>
      </c>
      <c r="M529" s="74">
        <v>100</v>
      </c>
      <c r="N529" s="73">
        <v>100</v>
      </c>
      <c r="O529" s="73">
        <v>100</v>
      </c>
      <c r="P529" s="74">
        <v>100</v>
      </c>
      <c r="Q529" s="76">
        <v>100</v>
      </c>
    </row>
    <row r="530" spans="2:17" x14ac:dyDescent="0.3">
      <c r="B530" s="77" t="s">
        <v>19</v>
      </c>
      <c r="C530" s="77" t="s">
        <v>778</v>
      </c>
      <c r="D530" s="77" t="s">
        <v>871</v>
      </c>
      <c r="E530" s="77" t="s">
        <v>872</v>
      </c>
      <c r="F530" s="77" t="s">
        <v>351</v>
      </c>
      <c r="G530" s="78" t="s">
        <v>50</v>
      </c>
      <c r="H530" s="79" t="s">
        <v>151</v>
      </c>
      <c r="I530" s="80" t="s">
        <v>152</v>
      </c>
      <c r="J530" s="80" t="s">
        <v>454</v>
      </c>
      <c r="K530" s="382" t="s">
        <v>152</v>
      </c>
      <c r="L530" s="72">
        <v>100</v>
      </c>
      <c r="M530" s="74">
        <v>100</v>
      </c>
      <c r="N530" s="73">
        <v>71.428571428571431</v>
      </c>
      <c r="O530" s="73">
        <v>100</v>
      </c>
      <c r="P530" s="74">
        <v>100</v>
      </c>
      <c r="Q530" s="76">
        <v>100</v>
      </c>
    </row>
    <row r="531" spans="2:17" x14ac:dyDescent="0.3">
      <c r="B531" s="77" t="s">
        <v>19</v>
      </c>
      <c r="C531" s="77" t="s">
        <v>779</v>
      </c>
      <c r="D531" s="77" t="s">
        <v>877</v>
      </c>
      <c r="E531" s="77" t="s">
        <v>878</v>
      </c>
      <c r="F531" s="77" t="s">
        <v>351</v>
      </c>
      <c r="G531" s="78" t="s">
        <v>50</v>
      </c>
      <c r="H531" s="79" t="s">
        <v>151</v>
      </c>
      <c r="I531" s="80" t="s">
        <v>152</v>
      </c>
      <c r="J531" s="80" t="s">
        <v>454</v>
      </c>
      <c r="K531" s="382" t="s">
        <v>151</v>
      </c>
      <c r="L531" s="72">
        <v>100</v>
      </c>
      <c r="M531" s="74">
        <v>100</v>
      </c>
      <c r="N531" s="73">
        <v>71.428571428571431</v>
      </c>
      <c r="O531" s="73">
        <v>100</v>
      </c>
      <c r="P531" s="74">
        <v>100</v>
      </c>
      <c r="Q531" s="76">
        <v>100</v>
      </c>
    </row>
    <row r="532" spans="2:17" x14ac:dyDescent="0.3">
      <c r="B532" s="77" t="s">
        <v>19</v>
      </c>
      <c r="C532" s="77" t="s">
        <v>779</v>
      </c>
      <c r="D532" s="77" t="s">
        <v>879</v>
      </c>
      <c r="E532" s="77" t="s">
        <v>880</v>
      </c>
      <c r="F532" s="77" t="s">
        <v>351</v>
      </c>
      <c r="G532" s="78" t="s">
        <v>50</v>
      </c>
      <c r="H532" s="79" t="s">
        <v>151</v>
      </c>
      <c r="I532" s="80" t="s">
        <v>152</v>
      </c>
      <c r="J532" s="80" t="s">
        <v>454</v>
      </c>
      <c r="K532" s="382" t="s">
        <v>152</v>
      </c>
      <c r="L532" s="72">
        <v>100</v>
      </c>
      <c r="M532" s="74">
        <v>100</v>
      </c>
      <c r="N532" s="73">
        <v>14.285714285714285</v>
      </c>
      <c r="O532" s="73" t="s">
        <v>6</v>
      </c>
      <c r="P532" s="74">
        <v>100</v>
      </c>
      <c r="Q532" s="76">
        <v>0</v>
      </c>
    </row>
    <row r="533" spans="2:17" x14ac:dyDescent="0.3">
      <c r="B533" s="77" t="s">
        <v>19</v>
      </c>
      <c r="C533" s="77" t="s">
        <v>779</v>
      </c>
      <c r="D533" s="77" t="s">
        <v>881</v>
      </c>
      <c r="E533" s="77" t="s">
        <v>882</v>
      </c>
      <c r="F533" s="77" t="s">
        <v>351</v>
      </c>
      <c r="G533" s="78" t="s">
        <v>50</v>
      </c>
      <c r="H533" s="79" t="s">
        <v>151</v>
      </c>
      <c r="I533" s="80" t="s">
        <v>152</v>
      </c>
      <c r="J533" s="80" t="s">
        <v>51</v>
      </c>
      <c r="K533" s="382" t="s">
        <v>152</v>
      </c>
      <c r="L533" s="72">
        <v>100</v>
      </c>
      <c r="M533" s="74">
        <v>90</v>
      </c>
      <c r="N533" s="73">
        <v>18.571428571428573</v>
      </c>
      <c r="O533" s="73">
        <v>37</v>
      </c>
      <c r="P533" s="74">
        <v>44.444444444444443</v>
      </c>
      <c r="Q533" s="76">
        <v>0</v>
      </c>
    </row>
    <row r="534" spans="2:17" x14ac:dyDescent="0.3">
      <c r="B534" s="77" t="s">
        <v>19</v>
      </c>
      <c r="C534" s="77" t="s">
        <v>779</v>
      </c>
      <c r="D534" s="77" t="s">
        <v>883</v>
      </c>
      <c r="E534" s="77" t="s">
        <v>884</v>
      </c>
      <c r="F534" s="77" t="s">
        <v>351</v>
      </c>
      <c r="G534" s="78" t="s">
        <v>50</v>
      </c>
      <c r="H534" s="79" t="s">
        <v>151</v>
      </c>
      <c r="I534" s="80" t="s">
        <v>152</v>
      </c>
      <c r="J534" s="80" t="s">
        <v>454</v>
      </c>
      <c r="K534" s="382" t="s">
        <v>152</v>
      </c>
      <c r="L534" s="72">
        <v>100</v>
      </c>
      <c r="M534" s="74">
        <v>100</v>
      </c>
      <c r="N534" s="73">
        <v>57.142857142857139</v>
      </c>
      <c r="O534" s="73">
        <v>33</v>
      </c>
      <c r="P534" s="74" t="s">
        <v>6</v>
      </c>
      <c r="Q534" s="76">
        <v>100</v>
      </c>
    </row>
    <row r="535" spans="2:17" x14ac:dyDescent="0.3">
      <c r="B535" s="77" t="s">
        <v>19</v>
      </c>
      <c r="C535" s="77" t="s">
        <v>779</v>
      </c>
      <c r="D535" s="77" t="s">
        <v>885</v>
      </c>
      <c r="E535" s="77" t="s">
        <v>886</v>
      </c>
      <c r="F535" s="77" t="s">
        <v>351</v>
      </c>
      <c r="G535" s="78" t="s">
        <v>50</v>
      </c>
      <c r="H535" s="79" t="s">
        <v>151</v>
      </c>
      <c r="I535" s="80" t="s">
        <v>152</v>
      </c>
      <c r="J535" s="80" t="s">
        <v>454</v>
      </c>
      <c r="K535" s="382" t="s">
        <v>152</v>
      </c>
      <c r="L535" s="72">
        <v>100</v>
      </c>
      <c r="M535" s="74">
        <v>100</v>
      </c>
      <c r="N535" s="73">
        <v>14.285714285714285</v>
      </c>
      <c r="O535" s="73">
        <v>0</v>
      </c>
      <c r="P535" s="74" t="s">
        <v>6</v>
      </c>
      <c r="Q535" s="76">
        <v>100</v>
      </c>
    </row>
    <row r="536" spans="2:17" x14ac:dyDescent="0.3">
      <c r="B536" s="77" t="s">
        <v>19</v>
      </c>
      <c r="C536" s="77" t="s">
        <v>779</v>
      </c>
      <c r="D536" s="77" t="s">
        <v>887</v>
      </c>
      <c r="E536" s="77" t="s">
        <v>888</v>
      </c>
      <c r="F536" s="77" t="s">
        <v>351</v>
      </c>
      <c r="G536" s="78" t="s">
        <v>50</v>
      </c>
      <c r="H536" s="79" t="s">
        <v>151</v>
      </c>
      <c r="I536" s="80" t="s">
        <v>152</v>
      </c>
      <c r="J536" s="80" t="s">
        <v>454</v>
      </c>
      <c r="K536" s="382" t="s">
        <v>151</v>
      </c>
      <c r="L536" s="72">
        <v>100</v>
      </c>
      <c r="M536" s="74">
        <v>100</v>
      </c>
      <c r="N536" s="73">
        <v>28.571428571428569</v>
      </c>
      <c r="O536" s="73">
        <v>0</v>
      </c>
      <c r="P536" s="74" t="s">
        <v>6</v>
      </c>
      <c r="Q536" s="76">
        <v>100</v>
      </c>
    </row>
    <row r="537" spans="2:17" x14ac:dyDescent="0.3">
      <c r="B537" s="77" t="s">
        <v>19</v>
      </c>
      <c r="C537" s="77" t="s">
        <v>779</v>
      </c>
      <c r="D537" s="77" t="s">
        <v>889</v>
      </c>
      <c r="E537" s="77" t="s">
        <v>890</v>
      </c>
      <c r="F537" s="77" t="s">
        <v>344</v>
      </c>
      <c r="G537" s="78" t="s">
        <v>50</v>
      </c>
      <c r="H537" s="79" t="s">
        <v>151</v>
      </c>
      <c r="I537" s="80" t="s">
        <v>152</v>
      </c>
      <c r="J537" s="80" t="s">
        <v>454</v>
      </c>
      <c r="K537" s="382" t="s">
        <v>152</v>
      </c>
      <c r="L537" s="72">
        <v>100</v>
      </c>
      <c r="M537" s="74">
        <v>100</v>
      </c>
      <c r="N537" s="73" t="s">
        <v>6</v>
      </c>
      <c r="O537" s="73" t="s">
        <v>6</v>
      </c>
      <c r="P537" s="74" t="s">
        <v>6</v>
      </c>
      <c r="Q537" s="76" t="s">
        <v>6</v>
      </c>
    </row>
    <row r="538" spans="2:17" x14ac:dyDescent="0.3">
      <c r="B538" s="77" t="s">
        <v>19</v>
      </c>
      <c r="C538" s="77" t="s">
        <v>779</v>
      </c>
      <c r="D538" s="77" t="s">
        <v>891</v>
      </c>
      <c r="E538" s="77" t="s">
        <v>892</v>
      </c>
      <c r="F538" s="77" t="s">
        <v>351</v>
      </c>
      <c r="G538" s="78" t="s">
        <v>50</v>
      </c>
      <c r="H538" s="79" t="s">
        <v>151</v>
      </c>
      <c r="I538" s="80" t="s">
        <v>152</v>
      </c>
      <c r="J538" s="80" t="s">
        <v>454</v>
      </c>
      <c r="K538" s="382" t="s">
        <v>152</v>
      </c>
      <c r="L538" s="72">
        <v>100</v>
      </c>
      <c r="M538" s="74">
        <v>100</v>
      </c>
      <c r="N538" s="73">
        <v>28.571428571428569</v>
      </c>
      <c r="O538" s="73">
        <v>33</v>
      </c>
      <c r="P538" s="74" t="s">
        <v>6</v>
      </c>
      <c r="Q538" s="76">
        <v>0</v>
      </c>
    </row>
    <row r="539" spans="2:17" x14ac:dyDescent="0.3">
      <c r="B539" s="77" t="s">
        <v>19</v>
      </c>
      <c r="C539" s="77" t="s">
        <v>779</v>
      </c>
      <c r="D539" s="77" t="s">
        <v>893</v>
      </c>
      <c r="E539" s="77" t="s">
        <v>894</v>
      </c>
      <c r="F539" s="77" t="s">
        <v>351</v>
      </c>
      <c r="G539" s="78" t="s">
        <v>50</v>
      </c>
      <c r="H539" s="79" t="s">
        <v>151</v>
      </c>
      <c r="I539" s="80" t="s">
        <v>152</v>
      </c>
      <c r="J539" s="80" t="s">
        <v>454</v>
      </c>
      <c r="K539" s="382" t="s">
        <v>151</v>
      </c>
      <c r="L539" s="72">
        <v>100</v>
      </c>
      <c r="M539" s="74">
        <v>100</v>
      </c>
      <c r="N539" s="73">
        <v>28.571428571428569</v>
      </c>
      <c r="O539" s="73">
        <v>33</v>
      </c>
      <c r="P539" s="74" t="s">
        <v>6</v>
      </c>
      <c r="Q539" s="76">
        <v>0</v>
      </c>
    </row>
    <row r="540" spans="2:17" x14ac:dyDescent="0.3">
      <c r="B540" s="77" t="s">
        <v>20</v>
      </c>
      <c r="C540" s="77" t="s">
        <v>776</v>
      </c>
      <c r="D540" s="77" t="s">
        <v>815</v>
      </c>
      <c r="E540" s="77" t="s">
        <v>816</v>
      </c>
      <c r="F540" s="77" t="s">
        <v>351</v>
      </c>
      <c r="G540" s="78" t="s">
        <v>50</v>
      </c>
      <c r="H540" s="79" t="s">
        <v>151</v>
      </c>
      <c r="I540" s="80" t="s">
        <v>152</v>
      </c>
      <c r="J540" s="80" t="s">
        <v>454</v>
      </c>
      <c r="K540" s="382" t="s">
        <v>152</v>
      </c>
      <c r="L540" s="72">
        <v>100</v>
      </c>
      <c r="M540" s="74">
        <v>100</v>
      </c>
      <c r="N540" s="73">
        <v>71.428571428571431</v>
      </c>
      <c r="O540" s="73">
        <v>100</v>
      </c>
      <c r="P540" s="74">
        <v>100</v>
      </c>
      <c r="Q540" s="76">
        <v>100</v>
      </c>
    </row>
    <row r="541" spans="2:17" x14ac:dyDescent="0.3">
      <c r="B541" s="77" t="s">
        <v>20</v>
      </c>
      <c r="C541" s="77" t="s">
        <v>776</v>
      </c>
      <c r="D541" s="77" t="s">
        <v>817</v>
      </c>
      <c r="E541" s="77" t="s">
        <v>818</v>
      </c>
      <c r="F541" s="77" t="s">
        <v>351</v>
      </c>
      <c r="G541" s="78" t="s">
        <v>50</v>
      </c>
      <c r="H541" s="79" t="s">
        <v>151</v>
      </c>
      <c r="I541" s="80" t="s">
        <v>152</v>
      </c>
      <c r="J541" s="80" t="s">
        <v>454</v>
      </c>
      <c r="K541" s="382" t="s">
        <v>152</v>
      </c>
      <c r="L541" s="72">
        <v>100</v>
      </c>
      <c r="M541" s="74">
        <v>100</v>
      </c>
      <c r="N541" s="73">
        <v>100</v>
      </c>
      <c r="O541" s="73">
        <v>100</v>
      </c>
      <c r="P541" s="74">
        <v>100</v>
      </c>
      <c r="Q541" s="76">
        <v>100</v>
      </c>
    </row>
    <row r="542" spans="2:17" x14ac:dyDescent="0.3">
      <c r="B542" s="77" t="s">
        <v>20</v>
      </c>
      <c r="C542" s="77" t="s">
        <v>776</v>
      </c>
      <c r="D542" s="77" t="s">
        <v>819</v>
      </c>
      <c r="E542" s="77" t="s">
        <v>820</v>
      </c>
      <c r="F542" s="77" t="s">
        <v>351</v>
      </c>
      <c r="G542" s="78" t="s">
        <v>50</v>
      </c>
      <c r="H542" s="79" t="s">
        <v>151</v>
      </c>
      <c r="I542" s="80" t="s">
        <v>152</v>
      </c>
      <c r="J542" s="80" t="s">
        <v>454</v>
      </c>
      <c r="K542" s="382" t="s">
        <v>152</v>
      </c>
      <c r="L542" s="72">
        <v>100</v>
      </c>
      <c r="M542" s="74">
        <v>100</v>
      </c>
      <c r="N542" s="73">
        <v>100</v>
      </c>
      <c r="O542" s="73">
        <v>67</v>
      </c>
      <c r="P542" s="74">
        <v>100</v>
      </c>
      <c r="Q542" s="76">
        <v>100</v>
      </c>
    </row>
    <row r="543" spans="2:17" x14ac:dyDescent="0.3">
      <c r="B543" s="77" t="s">
        <v>20</v>
      </c>
      <c r="C543" s="77" t="s">
        <v>776</v>
      </c>
      <c r="D543" s="77" t="s">
        <v>821</v>
      </c>
      <c r="E543" s="77" t="s">
        <v>822</v>
      </c>
      <c r="F543" s="77" t="s">
        <v>351</v>
      </c>
      <c r="G543" s="78" t="s">
        <v>50</v>
      </c>
      <c r="H543" s="79" t="s">
        <v>151</v>
      </c>
      <c r="I543" s="80" t="s">
        <v>152</v>
      </c>
      <c r="J543" s="80" t="s">
        <v>454</v>
      </c>
      <c r="K543" s="382" t="s">
        <v>152</v>
      </c>
      <c r="L543" s="72">
        <v>100</v>
      </c>
      <c r="M543" s="74">
        <v>0</v>
      </c>
      <c r="N543" s="73">
        <v>71.428571428571431</v>
      </c>
      <c r="O543" s="73">
        <v>67</v>
      </c>
      <c r="P543" s="74">
        <v>100</v>
      </c>
      <c r="Q543" s="76">
        <v>0</v>
      </c>
    </row>
    <row r="544" spans="2:17" x14ac:dyDescent="0.3">
      <c r="B544" s="77" t="s">
        <v>20</v>
      </c>
      <c r="C544" s="77" t="s">
        <v>776</v>
      </c>
      <c r="D544" s="77" t="s">
        <v>823</v>
      </c>
      <c r="E544" s="77" t="s">
        <v>824</v>
      </c>
      <c r="F544" s="77" t="s">
        <v>351</v>
      </c>
      <c r="G544" s="78" t="s">
        <v>50</v>
      </c>
      <c r="H544" s="79" t="s">
        <v>151</v>
      </c>
      <c r="I544" s="80" t="s">
        <v>152</v>
      </c>
      <c r="J544" s="80" t="s">
        <v>454</v>
      </c>
      <c r="K544" s="382" t="s">
        <v>152</v>
      </c>
      <c r="L544" s="72">
        <v>100</v>
      </c>
      <c r="M544" s="74">
        <v>100</v>
      </c>
      <c r="N544" s="73">
        <v>71.428571428571431</v>
      </c>
      <c r="O544" s="73">
        <v>67</v>
      </c>
      <c r="P544" s="74">
        <v>100</v>
      </c>
      <c r="Q544" s="76">
        <v>100</v>
      </c>
    </row>
    <row r="545" spans="2:17" x14ac:dyDescent="0.3">
      <c r="B545" s="77" t="s">
        <v>20</v>
      </c>
      <c r="C545" s="77" t="s">
        <v>776</v>
      </c>
      <c r="D545" s="77" t="s">
        <v>825</v>
      </c>
      <c r="E545" s="77" t="s">
        <v>826</v>
      </c>
      <c r="F545" s="77" t="s">
        <v>351</v>
      </c>
      <c r="G545" s="78" t="s">
        <v>50</v>
      </c>
      <c r="H545" s="79" t="s">
        <v>151</v>
      </c>
      <c r="I545" s="80" t="s">
        <v>152</v>
      </c>
      <c r="J545" s="80" t="s">
        <v>454</v>
      </c>
      <c r="K545" s="382" t="s">
        <v>152</v>
      </c>
      <c r="L545" s="72">
        <v>100</v>
      </c>
      <c r="M545" s="74">
        <v>100</v>
      </c>
      <c r="N545" s="73">
        <v>57.142857142857139</v>
      </c>
      <c r="O545" s="73">
        <v>67</v>
      </c>
      <c r="P545" s="74">
        <v>100</v>
      </c>
      <c r="Q545" s="76">
        <v>100</v>
      </c>
    </row>
    <row r="546" spans="2:17" x14ac:dyDescent="0.3">
      <c r="B546" s="77" t="s">
        <v>20</v>
      </c>
      <c r="C546" s="77" t="s">
        <v>776</v>
      </c>
      <c r="D546" s="77" t="s">
        <v>827</v>
      </c>
      <c r="E546" s="77" t="s">
        <v>828</v>
      </c>
      <c r="F546" s="77" t="s">
        <v>351</v>
      </c>
      <c r="G546" s="78" t="s">
        <v>50</v>
      </c>
      <c r="H546" s="79" t="s">
        <v>151</v>
      </c>
      <c r="I546" s="80" t="s">
        <v>152</v>
      </c>
      <c r="J546" s="80" t="s">
        <v>454</v>
      </c>
      <c r="K546" s="382" t="s">
        <v>152</v>
      </c>
      <c r="L546" s="72">
        <v>100</v>
      </c>
      <c r="M546" s="74">
        <v>100</v>
      </c>
      <c r="N546" s="73">
        <v>42.857142857142854</v>
      </c>
      <c r="O546" s="73">
        <v>33</v>
      </c>
      <c r="P546" s="74">
        <v>100</v>
      </c>
      <c r="Q546" s="76">
        <v>0</v>
      </c>
    </row>
    <row r="547" spans="2:17" x14ac:dyDescent="0.3">
      <c r="B547" s="77" t="s">
        <v>20</v>
      </c>
      <c r="C547" s="77" t="s">
        <v>776</v>
      </c>
      <c r="D547" s="77" t="s">
        <v>829</v>
      </c>
      <c r="E547" s="77" t="s">
        <v>830</v>
      </c>
      <c r="F547" s="77" t="s">
        <v>351</v>
      </c>
      <c r="G547" s="78" t="s">
        <v>50</v>
      </c>
      <c r="H547" s="79" t="s">
        <v>151</v>
      </c>
      <c r="I547" s="80" t="s">
        <v>152</v>
      </c>
      <c r="J547" s="80" t="s">
        <v>454</v>
      </c>
      <c r="K547" s="382" t="s">
        <v>152</v>
      </c>
      <c r="L547" s="72">
        <v>100</v>
      </c>
      <c r="M547" s="74">
        <v>100</v>
      </c>
      <c r="N547" s="73">
        <v>57.142857142857139</v>
      </c>
      <c r="O547" s="73">
        <v>67</v>
      </c>
      <c r="P547" s="74">
        <v>100</v>
      </c>
      <c r="Q547" s="76">
        <v>0</v>
      </c>
    </row>
    <row r="548" spans="2:17" x14ac:dyDescent="0.3">
      <c r="B548" s="77" t="s">
        <v>20</v>
      </c>
      <c r="C548" s="77" t="s">
        <v>776</v>
      </c>
      <c r="D548" s="77" t="s">
        <v>831</v>
      </c>
      <c r="E548" s="77" t="s">
        <v>832</v>
      </c>
      <c r="F548" s="77" t="s">
        <v>351</v>
      </c>
      <c r="G548" s="78" t="s">
        <v>50</v>
      </c>
      <c r="H548" s="79" t="s">
        <v>151</v>
      </c>
      <c r="I548" s="80" t="s">
        <v>152</v>
      </c>
      <c r="J548" s="80" t="s">
        <v>454</v>
      </c>
      <c r="K548" s="382" t="s">
        <v>152</v>
      </c>
      <c r="L548" s="72">
        <v>50</v>
      </c>
      <c r="M548" s="74">
        <v>100</v>
      </c>
      <c r="N548" s="73">
        <v>0</v>
      </c>
      <c r="O548" s="73" t="s">
        <v>6</v>
      </c>
      <c r="P548" s="74" t="s">
        <v>6</v>
      </c>
      <c r="Q548" s="76" t="s">
        <v>6</v>
      </c>
    </row>
    <row r="549" spans="2:17" x14ac:dyDescent="0.3">
      <c r="B549" s="77" t="s">
        <v>20</v>
      </c>
      <c r="C549" s="77" t="s">
        <v>776</v>
      </c>
      <c r="D549" s="77" t="s">
        <v>833</v>
      </c>
      <c r="E549" s="77" t="s">
        <v>834</v>
      </c>
      <c r="F549" s="77" t="s">
        <v>351</v>
      </c>
      <c r="G549" s="78" t="s">
        <v>50</v>
      </c>
      <c r="H549" s="79" t="s">
        <v>151</v>
      </c>
      <c r="I549" s="80" t="s">
        <v>152</v>
      </c>
      <c r="J549" s="80" t="s">
        <v>454</v>
      </c>
      <c r="K549" s="382" t="s">
        <v>152</v>
      </c>
      <c r="L549" s="72">
        <v>100</v>
      </c>
      <c r="M549" s="74">
        <v>100</v>
      </c>
      <c r="N549" s="73">
        <v>28.571428571428569</v>
      </c>
      <c r="O549" s="73">
        <v>100</v>
      </c>
      <c r="P549" s="74">
        <v>100</v>
      </c>
      <c r="Q549" s="76">
        <v>100</v>
      </c>
    </row>
    <row r="550" spans="2:17" x14ac:dyDescent="0.3">
      <c r="B550" s="77" t="s">
        <v>20</v>
      </c>
      <c r="C550" s="77" t="s">
        <v>835</v>
      </c>
      <c r="D550" s="77" t="s">
        <v>836</v>
      </c>
      <c r="E550" s="77" t="s">
        <v>837</v>
      </c>
      <c r="F550" s="77" t="s">
        <v>344</v>
      </c>
      <c r="G550" s="78" t="s">
        <v>50</v>
      </c>
      <c r="H550" s="79" t="s">
        <v>151</v>
      </c>
      <c r="I550" s="80" t="s">
        <v>152</v>
      </c>
      <c r="J550" s="80" t="s">
        <v>454</v>
      </c>
      <c r="K550" s="382" t="s">
        <v>152</v>
      </c>
      <c r="L550" s="72">
        <v>100</v>
      </c>
      <c r="M550" s="74">
        <v>100</v>
      </c>
      <c r="N550" s="73" t="s">
        <v>6</v>
      </c>
      <c r="O550" s="73" t="s">
        <v>6</v>
      </c>
      <c r="P550" s="74" t="s">
        <v>6</v>
      </c>
      <c r="Q550" s="76" t="s">
        <v>6</v>
      </c>
    </row>
    <row r="551" spans="2:17" x14ac:dyDescent="0.3">
      <c r="B551" s="77" t="s">
        <v>20</v>
      </c>
      <c r="C551" s="77" t="s">
        <v>835</v>
      </c>
      <c r="D551" s="77" t="s">
        <v>838</v>
      </c>
      <c r="E551" s="77" t="s">
        <v>839</v>
      </c>
      <c r="F551" s="77" t="s">
        <v>344</v>
      </c>
      <c r="G551" s="78" t="s">
        <v>50</v>
      </c>
      <c r="H551" s="79" t="s">
        <v>151</v>
      </c>
      <c r="I551" s="80" t="s">
        <v>152</v>
      </c>
      <c r="J551" s="80" t="s">
        <v>454</v>
      </c>
      <c r="K551" s="382" t="s">
        <v>151</v>
      </c>
      <c r="L551" s="72">
        <v>100</v>
      </c>
      <c r="M551" s="74">
        <v>100</v>
      </c>
      <c r="N551" s="73" t="s">
        <v>6</v>
      </c>
      <c r="O551" s="73" t="s">
        <v>6</v>
      </c>
      <c r="P551" s="74" t="s">
        <v>6</v>
      </c>
      <c r="Q551" s="76" t="s">
        <v>6</v>
      </c>
    </row>
    <row r="552" spans="2:17" x14ac:dyDescent="0.3">
      <c r="B552" s="77" t="s">
        <v>20</v>
      </c>
      <c r="C552" s="77" t="s">
        <v>835</v>
      </c>
      <c r="D552" s="77" t="s">
        <v>840</v>
      </c>
      <c r="E552" s="77" t="s">
        <v>431</v>
      </c>
      <c r="F552" s="77" t="s">
        <v>351</v>
      </c>
      <c r="G552" s="78" t="s">
        <v>50</v>
      </c>
      <c r="H552" s="79" t="s">
        <v>151</v>
      </c>
      <c r="I552" s="80" t="s">
        <v>152</v>
      </c>
      <c r="J552" s="80" t="s">
        <v>454</v>
      </c>
      <c r="K552" s="382" t="s">
        <v>152</v>
      </c>
      <c r="L552" s="72">
        <v>100</v>
      </c>
      <c r="M552" s="74">
        <v>0</v>
      </c>
      <c r="N552" s="73">
        <v>28.571428571428569</v>
      </c>
      <c r="O552" s="73">
        <v>67</v>
      </c>
      <c r="P552" s="74" t="s">
        <v>6</v>
      </c>
      <c r="Q552" s="76">
        <v>0</v>
      </c>
    </row>
    <row r="553" spans="2:17" x14ac:dyDescent="0.3">
      <c r="B553" s="77" t="s">
        <v>20</v>
      </c>
      <c r="C553" s="77" t="s">
        <v>835</v>
      </c>
      <c r="D553" s="77" t="s">
        <v>841</v>
      </c>
      <c r="E553" s="77" t="s">
        <v>842</v>
      </c>
      <c r="F553" s="77" t="s">
        <v>351</v>
      </c>
      <c r="G553" s="78" t="s">
        <v>50</v>
      </c>
      <c r="H553" s="79" t="s">
        <v>151</v>
      </c>
      <c r="I553" s="80" t="s">
        <v>152</v>
      </c>
      <c r="J553" s="80" t="s">
        <v>454</v>
      </c>
      <c r="K553" s="382" t="s">
        <v>152</v>
      </c>
      <c r="L553" s="72">
        <v>100</v>
      </c>
      <c r="M553" s="74">
        <v>0</v>
      </c>
      <c r="N553" s="73">
        <v>28.571428571428569</v>
      </c>
      <c r="O553" s="73">
        <v>67</v>
      </c>
      <c r="P553" s="74" t="s">
        <v>6</v>
      </c>
      <c r="Q553" s="76" t="s">
        <v>6</v>
      </c>
    </row>
    <row r="554" spans="2:17" x14ac:dyDescent="0.3">
      <c r="B554" s="77" t="s">
        <v>20</v>
      </c>
      <c r="C554" s="77" t="s">
        <v>835</v>
      </c>
      <c r="D554" s="77" t="s">
        <v>843</v>
      </c>
      <c r="E554" s="77" t="s">
        <v>844</v>
      </c>
      <c r="F554" s="77" t="s">
        <v>351</v>
      </c>
      <c r="G554" s="78" t="s">
        <v>50</v>
      </c>
      <c r="H554" s="79" t="s">
        <v>151</v>
      </c>
      <c r="I554" s="80" t="s">
        <v>152</v>
      </c>
      <c r="J554" s="80" t="s">
        <v>454</v>
      </c>
      <c r="K554" s="382" t="s">
        <v>152</v>
      </c>
      <c r="L554" s="72">
        <v>75</v>
      </c>
      <c r="M554" s="74">
        <v>100</v>
      </c>
      <c r="N554" s="73">
        <v>0</v>
      </c>
      <c r="O554" s="73" t="s">
        <v>6</v>
      </c>
      <c r="P554" s="74" t="s">
        <v>6</v>
      </c>
      <c r="Q554" s="76" t="s">
        <v>6</v>
      </c>
    </row>
    <row r="555" spans="2:17" x14ac:dyDescent="0.3">
      <c r="B555" s="77" t="s">
        <v>20</v>
      </c>
      <c r="C555" s="77" t="s">
        <v>835</v>
      </c>
      <c r="D555" s="77" t="s">
        <v>845</v>
      </c>
      <c r="E555" s="77" t="s">
        <v>846</v>
      </c>
      <c r="F555" s="77" t="s">
        <v>351</v>
      </c>
      <c r="G555" s="78" t="s">
        <v>50</v>
      </c>
      <c r="H555" s="79" t="s">
        <v>151</v>
      </c>
      <c r="I555" s="80" t="s">
        <v>152</v>
      </c>
      <c r="J555" s="80" t="s">
        <v>454</v>
      </c>
      <c r="K555" s="382" t="s">
        <v>152</v>
      </c>
      <c r="L555" s="72">
        <v>100</v>
      </c>
      <c r="M555" s="74">
        <v>100</v>
      </c>
      <c r="N555" s="73">
        <v>28.571428571428569</v>
      </c>
      <c r="O555" s="73">
        <v>67</v>
      </c>
      <c r="P555" s="74">
        <v>100</v>
      </c>
      <c r="Q555" s="76" t="s">
        <v>6</v>
      </c>
    </row>
    <row r="556" spans="2:17" x14ac:dyDescent="0.3">
      <c r="B556" s="77" t="s">
        <v>20</v>
      </c>
      <c r="C556" s="77" t="s">
        <v>835</v>
      </c>
      <c r="D556" s="77" t="s">
        <v>847</v>
      </c>
      <c r="E556" s="77" t="s">
        <v>848</v>
      </c>
      <c r="F556" s="77" t="s">
        <v>351</v>
      </c>
      <c r="G556" s="78" t="s">
        <v>50</v>
      </c>
      <c r="H556" s="79" t="s">
        <v>151</v>
      </c>
      <c r="I556" s="80" t="s">
        <v>152</v>
      </c>
      <c r="J556" s="80" t="s">
        <v>454</v>
      </c>
      <c r="K556" s="382" t="s">
        <v>152</v>
      </c>
      <c r="L556" s="72">
        <v>100</v>
      </c>
      <c r="M556" s="74">
        <v>100</v>
      </c>
      <c r="N556" s="73">
        <v>50</v>
      </c>
      <c r="O556" s="73">
        <v>67</v>
      </c>
      <c r="P556" s="74">
        <v>100</v>
      </c>
      <c r="Q556" s="76" t="s">
        <v>6</v>
      </c>
    </row>
    <row r="557" spans="2:17" x14ac:dyDescent="0.3">
      <c r="B557" s="77" t="s">
        <v>20</v>
      </c>
      <c r="C557" s="77" t="s">
        <v>777</v>
      </c>
      <c r="D557" s="77" t="s">
        <v>849</v>
      </c>
      <c r="E557" s="77" t="s">
        <v>850</v>
      </c>
      <c r="F557" s="77" t="s">
        <v>344</v>
      </c>
      <c r="G557" s="78" t="s">
        <v>50</v>
      </c>
      <c r="H557" s="79" t="s">
        <v>151</v>
      </c>
      <c r="I557" s="80" t="s">
        <v>152</v>
      </c>
      <c r="J557" s="80" t="s">
        <v>454</v>
      </c>
      <c r="K557" s="382" t="s">
        <v>152</v>
      </c>
      <c r="L557" s="72">
        <v>75</v>
      </c>
      <c r="M557" s="74">
        <v>100</v>
      </c>
      <c r="N557" s="73" t="s">
        <v>6</v>
      </c>
      <c r="O557" s="73" t="s">
        <v>6</v>
      </c>
      <c r="P557" s="74" t="s">
        <v>6</v>
      </c>
      <c r="Q557" s="76" t="s">
        <v>6</v>
      </c>
    </row>
    <row r="558" spans="2:17" x14ac:dyDescent="0.3">
      <c r="B558" s="77" t="s">
        <v>20</v>
      </c>
      <c r="C558" s="77" t="s">
        <v>777</v>
      </c>
      <c r="D558" s="77" t="s">
        <v>851</v>
      </c>
      <c r="E558" s="77" t="s">
        <v>852</v>
      </c>
      <c r="F558" s="77" t="s">
        <v>344</v>
      </c>
      <c r="G558" s="78" t="s">
        <v>50</v>
      </c>
      <c r="H558" s="79" t="s">
        <v>151</v>
      </c>
      <c r="I558" s="80" t="s">
        <v>152</v>
      </c>
      <c r="J558" s="80" t="s">
        <v>454</v>
      </c>
      <c r="K558" s="382" t="s">
        <v>152</v>
      </c>
      <c r="L558" s="72">
        <v>100</v>
      </c>
      <c r="M558" s="74">
        <v>100</v>
      </c>
      <c r="N558" s="73" t="s">
        <v>6</v>
      </c>
      <c r="O558" s="73" t="s">
        <v>6</v>
      </c>
      <c r="P558" s="74" t="s">
        <v>6</v>
      </c>
      <c r="Q558" s="76" t="s">
        <v>6</v>
      </c>
    </row>
    <row r="559" spans="2:17" x14ac:dyDescent="0.3">
      <c r="B559" s="77" t="s">
        <v>20</v>
      </c>
      <c r="C559" s="77" t="s">
        <v>777</v>
      </c>
      <c r="D559" s="77" t="s">
        <v>853</v>
      </c>
      <c r="E559" s="77" t="s">
        <v>854</v>
      </c>
      <c r="F559" s="77" t="s">
        <v>351</v>
      </c>
      <c r="G559" s="78" t="s">
        <v>50</v>
      </c>
      <c r="H559" s="79" t="s">
        <v>151</v>
      </c>
      <c r="I559" s="80" t="s">
        <v>152</v>
      </c>
      <c r="J559" s="80" t="s">
        <v>454</v>
      </c>
      <c r="K559" s="382" t="s">
        <v>152</v>
      </c>
      <c r="L559" s="72">
        <v>100</v>
      </c>
      <c r="M559" s="74">
        <v>100</v>
      </c>
      <c r="N559" s="73">
        <v>0</v>
      </c>
      <c r="O559" s="73" t="s">
        <v>6</v>
      </c>
      <c r="P559" s="74">
        <v>0</v>
      </c>
      <c r="Q559" s="76">
        <v>0</v>
      </c>
    </row>
    <row r="560" spans="2:17" x14ac:dyDescent="0.3">
      <c r="B560" s="77" t="s">
        <v>20</v>
      </c>
      <c r="C560" s="77" t="s">
        <v>777</v>
      </c>
      <c r="D560" s="77" t="s">
        <v>855</v>
      </c>
      <c r="E560" s="77" t="s">
        <v>856</v>
      </c>
      <c r="F560" s="77" t="s">
        <v>351</v>
      </c>
      <c r="G560" s="78" t="s">
        <v>50</v>
      </c>
      <c r="H560" s="79" t="s">
        <v>151</v>
      </c>
      <c r="I560" s="80" t="s">
        <v>152</v>
      </c>
      <c r="J560" s="80" t="s">
        <v>454</v>
      </c>
      <c r="K560" s="382" t="s">
        <v>152</v>
      </c>
      <c r="L560" s="72">
        <v>100</v>
      </c>
      <c r="M560" s="74">
        <v>100</v>
      </c>
      <c r="N560" s="73">
        <v>0</v>
      </c>
      <c r="O560" s="73" t="s">
        <v>6</v>
      </c>
      <c r="P560" s="74">
        <v>0</v>
      </c>
      <c r="Q560" s="76">
        <v>0</v>
      </c>
    </row>
    <row r="561" spans="2:17" x14ac:dyDescent="0.3">
      <c r="B561" s="77" t="s">
        <v>20</v>
      </c>
      <c r="C561" s="77" t="s">
        <v>777</v>
      </c>
      <c r="D561" s="77" t="s">
        <v>857</v>
      </c>
      <c r="E561" s="77" t="s">
        <v>858</v>
      </c>
      <c r="F561" s="77" t="s">
        <v>344</v>
      </c>
      <c r="G561" s="78" t="s">
        <v>50</v>
      </c>
      <c r="H561" s="79" t="s">
        <v>151</v>
      </c>
      <c r="I561" s="80" t="s">
        <v>152</v>
      </c>
      <c r="J561" s="80" t="s">
        <v>454</v>
      </c>
      <c r="K561" s="382" t="s">
        <v>152</v>
      </c>
      <c r="L561" s="72">
        <v>100</v>
      </c>
      <c r="M561" s="74">
        <v>100</v>
      </c>
      <c r="N561" s="73" t="s">
        <v>6</v>
      </c>
      <c r="O561" s="73" t="s">
        <v>6</v>
      </c>
      <c r="P561" s="74" t="s">
        <v>6</v>
      </c>
      <c r="Q561" s="76" t="s">
        <v>6</v>
      </c>
    </row>
    <row r="562" spans="2:17" x14ac:dyDescent="0.3">
      <c r="B562" s="77" t="s">
        <v>20</v>
      </c>
      <c r="C562" s="77" t="s">
        <v>777</v>
      </c>
      <c r="D562" s="77" t="s">
        <v>859</v>
      </c>
      <c r="E562" s="77" t="s">
        <v>860</v>
      </c>
      <c r="F562" s="77" t="s">
        <v>351</v>
      </c>
      <c r="G562" s="78" t="s">
        <v>50</v>
      </c>
      <c r="H562" s="79" t="s">
        <v>151</v>
      </c>
      <c r="I562" s="80" t="s">
        <v>152</v>
      </c>
      <c r="J562" s="80" t="s">
        <v>454</v>
      </c>
      <c r="K562" s="382" t="s">
        <v>152</v>
      </c>
      <c r="L562" s="72">
        <v>100</v>
      </c>
      <c r="M562" s="74">
        <v>0</v>
      </c>
      <c r="N562" s="73">
        <v>0</v>
      </c>
      <c r="O562" s="73" t="s">
        <v>6</v>
      </c>
      <c r="P562" s="74">
        <v>0</v>
      </c>
      <c r="Q562" s="76" t="s">
        <v>6</v>
      </c>
    </row>
    <row r="563" spans="2:17" x14ac:dyDescent="0.3">
      <c r="B563" s="77" t="s">
        <v>20</v>
      </c>
      <c r="C563" s="77" t="s">
        <v>778</v>
      </c>
      <c r="D563" s="77" t="s">
        <v>861</v>
      </c>
      <c r="E563" s="77" t="s">
        <v>862</v>
      </c>
      <c r="F563" s="77" t="s">
        <v>344</v>
      </c>
      <c r="G563" s="78" t="s">
        <v>50</v>
      </c>
      <c r="H563" s="79" t="s">
        <v>151</v>
      </c>
      <c r="I563" s="80" t="s">
        <v>152</v>
      </c>
      <c r="J563" s="80" t="s">
        <v>454</v>
      </c>
      <c r="K563" s="382" t="s">
        <v>152</v>
      </c>
      <c r="L563" s="72">
        <v>100</v>
      </c>
      <c r="M563" s="74">
        <v>100</v>
      </c>
      <c r="N563" s="73" t="s">
        <v>6</v>
      </c>
      <c r="O563" s="73" t="s">
        <v>6</v>
      </c>
      <c r="P563" s="74" t="s">
        <v>6</v>
      </c>
      <c r="Q563" s="76" t="s">
        <v>6</v>
      </c>
    </row>
    <row r="564" spans="2:17" x14ac:dyDescent="0.3">
      <c r="B564" s="77" t="s">
        <v>20</v>
      </c>
      <c r="C564" s="77" t="s">
        <v>778</v>
      </c>
      <c r="D564" s="77" t="s">
        <v>863</v>
      </c>
      <c r="E564" s="77" t="s">
        <v>864</v>
      </c>
      <c r="F564" s="77" t="s">
        <v>351</v>
      </c>
      <c r="G564" s="78" t="s">
        <v>50</v>
      </c>
      <c r="H564" s="79" t="s">
        <v>151</v>
      </c>
      <c r="I564" s="80" t="s">
        <v>152</v>
      </c>
      <c r="J564" s="80" t="s">
        <v>454</v>
      </c>
      <c r="K564" s="382" t="s">
        <v>152</v>
      </c>
      <c r="L564" s="72">
        <v>100</v>
      </c>
      <c r="M564" s="74">
        <v>0</v>
      </c>
      <c r="N564" s="73">
        <v>42.857142857142854</v>
      </c>
      <c r="O564" s="73">
        <v>0</v>
      </c>
      <c r="P564" s="74">
        <v>100</v>
      </c>
      <c r="Q564" s="76">
        <v>0</v>
      </c>
    </row>
    <row r="565" spans="2:17" x14ac:dyDescent="0.3">
      <c r="B565" s="77" t="s">
        <v>20</v>
      </c>
      <c r="C565" s="77" t="s">
        <v>778</v>
      </c>
      <c r="D565" s="77" t="s">
        <v>865</v>
      </c>
      <c r="E565" s="77" t="s">
        <v>866</v>
      </c>
      <c r="F565" s="77" t="s">
        <v>351</v>
      </c>
      <c r="G565" s="78" t="s">
        <v>50</v>
      </c>
      <c r="H565" s="79" t="s">
        <v>151</v>
      </c>
      <c r="I565" s="80" t="s">
        <v>151</v>
      </c>
      <c r="J565" s="80" t="s">
        <v>6</v>
      </c>
      <c r="K565" s="382" t="s">
        <v>114</v>
      </c>
      <c r="L565" s="72">
        <v>100</v>
      </c>
      <c r="M565" s="74">
        <v>100</v>
      </c>
      <c r="N565" s="73">
        <v>100</v>
      </c>
      <c r="O565" s="73">
        <v>100</v>
      </c>
      <c r="P565" s="74">
        <v>100</v>
      </c>
      <c r="Q565" s="76">
        <v>100</v>
      </c>
    </row>
    <row r="566" spans="2:17" x14ac:dyDescent="0.3">
      <c r="B566" s="77" t="s">
        <v>20</v>
      </c>
      <c r="C566" s="77" t="s">
        <v>778</v>
      </c>
      <c r="D566" s="77" t="s">
        <v>867</v>
      </c>
      <c r="E566" s="77" t="s">
        <v>868</v>
      </c>
      <c r="F566" s="77" t="s">
        <v>351</v>
      </c>
      <c r="G566" s="78" t="s">
        <v>50</v>
      </c>
      <c r="H566" s="79" t="s">
        <v>151</v>
      </c>
      <c r="I566" s="80" t="s">
        <v>152</v>
      </c>
      <c r="J566" s="80" t="s">
        <v>454</v>
      </c>
      <c r="K566" s="382" t="s">
        <v>152</v>
      </c>
      <c r="L566" s="72">
        <v>100</v>
      </c>
      <c r="M566" s="74">
        <v>0</v>
      </c>
      <c r="N566" s="73">
        <v>42.857142857142854</v>
      </c>
      <c r="O566" s="73">
        <v>67</v>
      </c>
      <c r="P566" s="74">
        <v>100</v>
      </c>
      <c r="Q566" s="76">
        <v>100</v>
      </c>
    </row>
    <row r="567" spans="2:17" x14ac:dyDescent="0.3">
      <c r="B567" s="77" t="s">
        <v>20</v>
      </c>
      <c r="C567" s="77" t="s">
        <v>778</v>
      </c>
      <c r="D567" s="77" t="s">
        <v>869</v>
      </c>
      <c r="E567" s="77" t="s">
        <v>870</v>
      </c>
      <c r="F567" s="77" t="s">
        <v>351</v>
      </c>
      <c r="G567" s="78" t="s">
        <v>50</v>
      </c>
      <c r="H567" s="79" t="s">
        <v>151</v>
      </c>
      <c r="I567" s="80" t="s">
        <v>151</v>
      </c>
      <c r="J567" s="80" t="s">
        <v>6</v>
      </c>
      <c r="K567" s="382" t="s">
        <v>114</v>
      </c>
      <c r="L567" s="72">
        <v>100</v>
      </c>
      <c r="M567" s="74">
        <v>100</v>
      </c>
      <c r="N567" s="73">
        <v>100</v>
      </c>
      <c r="O567" s="73">
        <v>100</v>
      </c>
      <c r="P567" s="74">
        <v>100</v>
      </c>
      <c r="Q567" s="76">
        <v>100</v>
      </c>
    </row>
    <row r="568" spans="2:17" x14ac:dyDescent="0.3">
      <c r="B568" s="77" t="s">
        <v>20</v>
      </c>
      <c r="C568" s="77" t="s">
        <v>778</v>
      </c>
      <c r="D568" s="77" t="s">
        <v>871</v>
      </c>
      <c r="E568" s="77" t="s">
        <v>872</v>
      </c>
      <c r="F568" s="77" t="s">
        <v>351</v>
      </c>
      <c r="G568" s="78" t="s">
        <v>50</v>
      </c>
      <c r="H568" s="79" t="s">
        <v>151</v>
      </c>
      <c r="I568" s="80" t="s">
        <v>152</v>
      </c>
      <c r="J568" s="80" t="s">
        <v>454</v>
      </c>
      <c r="K568" s="382" t="s">
        <v>152</v>
      </c>
      <c r="L568" s="72">
        <v>50</v>
      </c>
      <c r="M568" s="74">
        <v>100</v>
      </c>
      <c r="N568" s="73">
        <v>0</v>
      </c>
      <c r="O568" s="73" t="s">
        <v>6</v>
      </c>
      <c r="P568" s="74" t="s">
        <v>6</v>
      </c>
      <c r="Q568" s="76" t="s">
        <v>6</v>
      </c>
    </row>
    <row r="569" spans="2:17" x14ac:dyDescent="0.3">
      <c r="B569" s="77" t="s">
        <v>20</v>
      </c>
      <c r="C569" s="77" t="s">
        <v>779</v>
      </c>
      <c r="D569" s="77" t="s">
        <v>877</v>
      </c>
      <c r="E569" s="77" t="s">
        <v>878</v>
      </c>
      <c r="F569" s="77" t="s">
        <v>351</v>
      </c>
      <c r="G569" s="78" t="s">
        <v>50</v>
      </c>
      <c r="H569" s="79" t="s">
        <v>151</v>
      </c>
      <c r="I569" s="80" t="s">
        <v>152</v>
      </c>
      <c r="J569" s="80" t="s">
        <v>454</v>
      </c>
      <c r="K569" s="382" t="s">
        <v>152</v>
      </c>
      <c r="L569" s="72">
        <v>50</v>
      </c>
      <c r="M569" s="74">
        <v>100</v>
      </c>
      <c r="N569" s="73">
        <v>0</v>
      </c>
      <c r="O569" s="73" t="s">
        <v>6</v>
      </c>
      <c r="P569" s="74">
        <v>0</v>
      </c>
      <c r="Q569" s="76" t="s">
        <v>6</v>
      </c>
    </row>
    <row r="570" spans="2:17" x14ac:dyDescent="0.3">
      <c r="B570" s="77" t="s">
        <v>20</v>
      </c>
      <c r="C570" s="77" t="s">
        <v>779</v>
      </c>
      <c r="D570" s="77" t="s">
        <v>879</v>
      </c>
      <c r="E570" s="77" t="s">
        <v>880</v>
      </c>
      <c r="F570" s="77" t="s">
        <v>351</v>
      </c>
      <c r="G570" s="78" t="s">
        <v>50</v>
      </c>
      <c r="H570" s="79" t="s">
        <v>151</v>
      </c>
      <c r="I570" s="80" t="s">
        <v>152</v>
      </c>
      <c r="J570" s="80" t="s">
        <v>454</v>
      </c>
      <c r="K570" s="382" t="s">
        <v>152</v>
      </c>
      <c r="L570" s="72">
        <v>75</v>
      </c>
      <c r="M570" s="74">
        <v>100</v>
      </c>
      <c r="N570" s="73">
        <v>14.285714285714285</v>
      </c>
      <c r="O570" s="73">
        <v>33</v>
      </c>
      <c r="P570" s="74">
        <v>100</v>
      </c>
      <c r="Q570" s="76">
        <v>0</v>
      </c>
    </row>
    <row r="571" spans="2:17" x14ac:dyDescent="0.3">
      <c r="B571" s="77" t="s">
        <v>20</v>
      </c>
      <c r="C571" s="77" t="s">
        <v>779</v>
      </c>
      <c r="D571" s="77" t="s">
        <v>881</v>
      </c>
      <c r="E571" s="77" t="s">
        <v>882</v>
      </c>
      <c r="F571" s="77" t="s">
        <v>351</v>
      </c>
      <c r="G571" s="78" t="s">
        <v>50</v>
      </c>
      <c r="H571" s="79" t="s">
        <v>151</v>
      </c>
      <c r="I571" s="80" t="s">
        <v>152</v>
      </c>
      <c r="J571" s="80" t="s">
        <v>51</v>
      </c>
      <c r="K571" s="382" t="s">
        <v>152</v>
      </c>
      <c r="L571" s="72">
        <v>90</v>
      </c>
      <c r="M571" s="74">
        <v>100</v>
      </c>
      <c r="N571" s="73">
        <v>42.857142857142854</v>
      </c>
      <c r="O571" s="73">
        <v>33</v>
      </c>
      <c r="P571" s="74">
        <v>0</v>
      </c>
      <c r="Q571" s="76">
        <v>0</v>
      </c>
    </row>
    <row r="572" spans="2:17" x14ac:dyDescent="0.3">
      <c r="B572" s="77" t="s">
        <v>20</v>
      </c>
      <c r="C572" s="77" t="s">
        <v>779</v>
      </c>
      <c r="D572" s="77" t="s">
        <v>883</v>
      </c>
      <c r="E572" s="77" t="s">
        <v>884</v>
      </c>
      <c r="F572" s="77" t="s">
        <v>351</v>
      </c>
      <c r="G572" s="78" t="s">
        <v>50</v>
      </c>
      <c r="H572" s="79" t="s">
        <v>151</v>
      </c>
      <c r="I572" s="80" t="s">
        <v>151</v>
      </c>
      <c r="J572" s="80" t="s">
        <v>6</v>
      </c>
      <c r="K572" s="382" t="s">
        <v>114</v>
      </c>
      <c r="L572" s="72">
        <v>100</v>
      </c>
      <c r="M572" s="74">
        <v>100</v>
      </c>
      <c r="N572" s="73">
        <v>100</v>
      </c>
      <c r="O572" s="73">
        <v>100</v>
      </c>
      <c r="P572" s="74">
        <v>100</v>
      </c>
      <c r="Q572" s="76">
        <v>100</v>
      </c>
    </row>
    <row r="573" spans="2:17" x14ac:dyDescent="0.3">
      <c r="B573" s="77" t="s">
        <v>20</v>
      </c>
      <c r="C573" s="77" t="s">
        <v>779</v>
      </c>
      <c r="D573" s="77" t="s">
        <v>885</v>
      </c>
      <c r="E573" s="77" t="s">
        <v>886</v>
      </c>
      <c r="F573" s="77" t="s">
        <v>351</v>
      </c>
      <c r="G573" s="78" t="s">
        <v>50</v>
      </c>
      <c r="H573" s="79" t="s">
        <v>151</v>
      </c>
      <c r="I573" s="80" t="s">
        <v>152</v>
      </c>
      <c r="J573" s="80" t="s">
        <v>454</v>
      </c>
      <c r="K573" s="382" t="s">
        <v>152</v>
      </c>
      <c r="L573" s="72">
        <v>25</v>
      </c>
      <c r="M573" s="74">
        <v>100</v>
      </c>
      <c r="N573" s="73">
        <v>0</v>
      </c>
      <c r="O573" s="73" t="s">
        <v>6</v>
      </c>
      <c r="P573" s="74">
        <v>0</v>
      </c>
      <c r="Q573" s="76" t="s">
        <v>6</v>
      </c>
    </row>
    <row r="574" spans="2:17" x14ac:dyDescent="0.3">
      <c r="B574" s="77" t="s">
        <v>20</v>
      </c>
      <c r="C574" s="77" t="s">
        <v>779</v>
      </c>
      <c r="D574" s="77" t="s">
        <v>887</v>
      </c>
      <c r="E574" s="77" t="s">
        <v>888</v>
      </c>
      <c r="F574" s="77" t="s">
        <v>351</v>
      </c>
      <c r="G574" s="78" t="s">
        <v>50</v>
      </c>
      <c r="H574" s="79" t="s">
        <v>152</v>
      </c>
      <c r="I574" s="80" t="s">
        <v>6</v>
      </c>
      <c r="J574" s="80" t="s">
        <v>6</v>
      </c>
      <c r="K574" s="382" t="s">
        <v>152</v>
      </c>
      <c r="L574" s="72" t="s">
        <v>6</v>
      </c>
      <c r="M574" s="74" t="s">
        <v>6</v>
      </c>
      <c r="N574" s="73" t="s">
        <v>6</v>
      </c>
      <c r="O574" s="73" t="s">
        <v>6</v>
      </c>
      <c r="P574" s="74" t="s">
        <v>6</v>
      </c>
      <c r="Q574" s="76" t="s">
        <v>6</v>
      </c>
    </row>
    <row r="575" spans="2:17" x14ac:dyDescent="0.3">
      <c r="B575" s="77" t="s">
        <v>20</v>
      </c>
      <c r="C575" s="77" t="s">
        <v>779</v>
      </c>
      <c r="D575" s="77" t="s">
        <v>889</v>
      </c>
      <c r="E575" s="77" t="s">
        <v>890</v>
      </c>
      <c r="F575" s="77" t="s">
        <v>344</v>
      </c>
      <c r="G575" s="78" t="s">
        <v>50</v>
      </c>
      <c r="H575" s="79" t="s">
        <v>151</v>
      </c>
      <c r="I575" s="80" t="s">
        <v>152</v>
      </c>
      <c r="J575" s="80" t="s">
        <v>454</v>
      </c>
      <c r="K575" s="382" t="s">
        <v>152</v>
      </c>
      <c r="L575" s="72">
        <v>100</v>
      </c>
      <c r="M575" s="74">
        <v>100</v>
      </c>
      <c r="N575" s="73" t="s">
        <v>6</v>
      </c>
      <c r="O575" s="73" t="s">
        <v>6</v>
      </c>
      <c r="P575" s="74" t="s">
        <v>6</v>
      </c>
      <c r="Q575" s="76" t="s">
        <v>6</v>
      </c>
    </row>
    <row r="576" spans="2:17" x14ac:dyDescent="0.3">
      <c r="B576" s="77" t="s">
        <v>20</v>
      </c>
      <c r="C576" s="77" t="s">
        <v>779</v>
      </c>
      <c r="D576" s="77" t="s">
        <v>891</v>
      </c>
      <c r="E576" s="77" t="s">
        <v>892</v>
      </c>
      <c r="F576" s="77" t="s">
        <v>351</v>
      </c>
      <c r="G576" s="78" t="s">
        <v>50</v>
      </c>
      <c r="H576" s="79" t="s">
        <v>151</v>
      </c>
      <c r="I576" s="80" t="s">
        <v>152</v>
      </c>
      <c r="J576" s="80" t="s">
        <v>454</v>
      </c>
      <c r="K576" s="382" t="s">
        <v>152</v>
      </c>
      <c r="L576" s="72">
        <v>100</v>
      </c>
      <c r="M576" s="74">
        <v>100</v>
      </c>
      <c r="N576" s="73">
        <v>42.857142857142854</v>
      </c>
      <c r="O576" s="73">
        <v>33</v>
      </c>
      <c r="P576" s="74">
        <v>100</v>
      </c>
      <c r="Q576" s="76">
        <v>0</v>
      </c>
    </row>
    <row r="577" spans="2:17" x14ac:dyDescent="0.3">
      <c r="B577" s="77" t="s">
        <v>20</v>
      </c>
      <c r="C577" s="77" t="s">
        <v>779</v>
      </c>
      <c r="D577" s="77" t="s">
        <v>893</v>
      </c>
      <c r="E577" s="77" t="s">
        <v>894</v>
      </c>
      <c r="F577" s="77" t="s">
        <v>351</v>
      </c>
      <c r="G577" s="78" t="s">
        <v>50</v>
      </c>
      <c r="H577" s="79" t="s">
        <v>151</v>
      </c>
      <c r="I577" s="80" t="s">
        <v>152</v>
      </c>
      <c r="J577" s="80" t="s">
        <v>454</v>
      </c>
      <c r="K577" s="382" t="s">
        <v>151</v>
      </c>
      <c r="L577" s="72">
        <v>100</v>
      </c>
      <c r="M577" s="74">
        <v>100</v>
      </c>
      <c r="N577" s="73">
        <v>28.571428571428569</v>
      </c>
      <c r="O577" s="73">
        <v>33</v>
      </c>
      <c r="P577" s="74">
        <v>0</v>
      </c>
      <c r="Q577" s="76">
        <v>0</v>
      </c>
    </row>
    <row r="578" spans="2:17" x14ac:dyDescent="0.3">
      <c r="B578" s="77" t="s">
        <v>21</v>
      </c>
      <c r="C578" s="77" t="s">
        <v>776</v>
      </c>
      <c r="D578" s="77" t="s">
        <v>815</v>
      </c>
      <c r="E578" s="77" t="s">
        <v>816</v>
      </c>
      <c r="F578" s="77" t="s">
        <v>351</v>
      </c>
      <c r="G578" s="78" t="s">
        <v>50</v>
      </c>
      <c r="H578" s="79" t="s">
        <v>151</v>
      </c>
      <c r="I578" s="80" t="s">
        <v>152</v>
      </c>
      <c r="J578" s="80" t="s">
        <v>454</v>
      </c>
      <c r="K578" s="382" t="s">
        <v>151</v>
      </c>
      <c r="L578" s="72">
        <v>100</v>
      </c>
      <c r="M578" s="74">
        <v>100</v>
      </c>
      <c r="N578" s="73">
        <v>85.714285714285708</v>
      </c>
      <c r="O578" s="73">
        <v>100</v>
      </c>
      <c r="P578" s="74">
        <v>100</v>
      </c>
      <c r="Q578" s="76" t="s">
        <v>6</v>
      </c>
    </row>
    <row r="579" spans="2:17" x14ac:dyDescent="0.3">
      <c r="B579" s="77" t="s">
        <v>21</v>
      </c>
      <c r="C579" s="77" t="s">
        <v>776</v>
      </c>
      <c r="D579" s="77" t="s">
        <v>817</v>
      </c>
      <c r="E579" s="77" t="s">
        <v>818</v>
      </c>
      <c r="F579" s="77" t="s">
        <v>351</v>
      </c>
      <c r="G579" s="78" t="s">
        <v>50</v>
      </c>
      <c r="H579" s="79" t="s">
        <v>151</v>
      </c>
      <c r="I579" s="80" t="s">
        <v>152</v>
      </c>
      <c r="J579" s="80" t="s">
        <v>454</v>
      </c>
      <c r="K579" s="382" t="s">
        <v>151</v>
      </c>
      <c r="L579" s="72">
        <v>100</v>
      </c>
      <c r="M579" s="74">
        <v>100</v>
      </c>
      <c r="N579" s="73">
        <v>71.428571428571431</v>
      </c>
      <c r="O579" s="73">
        <v>100</v>
      </c>
      <c r="P579" s="74">
        <v>100</v>
      </c>
      <c r="Q579" s="76" t="s">
        <v>6</v>
      </c>
    </row>
    <row r="580" spans="2:17" x14ac:dyDescent="0.3">
      <c r="B580" s="77" t="s">
        <v>21</v>
      </c>
      <c r="C580" s="77" t="s">
        <v>776</v>
      </c>
      <c r="D580" s="77" t="s">
        <v>819</v>
      </c>
      <c r="E580" s="77" t="s">
        <v>820</v>
      </c>
      <c r="F580" s="77" t="s">
        <v>351</v>
      </c>
      <c r="G580" s="78" t="s">
        <v>50</v>
      </c>
      <c r="H580" s="79" t="s">
        <v>151</v>
      </c>
      <c r="I580" s="80" t="s">
        <v>152</v>
      </c>
      <c r="J580" s="80" t="s">
        <v>454</v>
      </c>
      <c r="K580" s="382" t="s">
        <v>151</v>
      </c>
      <c r="L580" s="72">
        <v>100</v>
      </c>
      <c r="M580" s="74">
        <v>100</v>
      </c>
      <c r="N580" s="73">
        <v>85.714285714285708</v>
      </c>
      <c r="O580" s="73">
        <v>100</v>
      </c>
      <c r="P580" s="74">
        <v>100</v>
      </c>
      <c r="Q580" s="76" t="s">
        <v>6</v>
      </c>
    </row>
    <row r="581" spans="2:17" x14ac:dyDescent="0.3">
      <c r="B581" s="77" t="s">
        <v>21</v>
      </c>
      <c r="C581" s="77" t="s">
        <v>776</v>
      </c>
      <c r="D581" s="77" t="s">
        <v>821</v>
      </c>
      <c r="E581" s="77" t="s">
        <v>822</v>
      </c>
      <c r="F581" s="77" t="s">
        <v>351</v>
      </c>
      <c r="G581" s="78" t="s">
        <v>50</v>
      </c>
      <c r="H581" s="79" t="s">
        <v>151</v>
      </c>
      <c r="I581" s="80" t="s">
        <v>152</v>
      </c>
      <c r="J581" s="80" t="s">
        <v>454</v>
      </c>
      <c r="K581" s="382" t="s">
        <v>151</v>
      </c>
      <c r="L581" s="72">
        <v>100</v>
      </c>
      <c r="M581" s="74">
        <v>100</v>
      </c>
      <c r="N581" s="73">
        <v>42.857142857142854</v>
      </c>
      <c r="O581" s="73">
        <v>100</v>
      </c>
      <c r="P581" s="74">
        <v>100</v>
      </c>
      <c r="Q581" s="76" t="s">
        <v>6</v>
      </c>
    </row>
    <row r="582" spans="2:17" x14ac:dyDescent="0.3">
      <c r="B582" s="77" t="s">
        <v>21</v>
      </c>
      <c r="C582" s="77" t="s">
        <v>776</v>
      </c>
      <c r="D582" s="77" t="s">
        <v>823</v>
      </c>
      <c r="E582" s="77" t="s">
        <v>824</v>
      </c>
      <c r="F582" s="77" t="s">
        <v>351</v>
      </c>
      <c r="G582" s="78" t="s">
        <v>50</v>
      </c>
      <c r="H582" s="79" t="s">
        <v>151</v>
      </c>
      <c r="I582" s="80" t="s">
        <v>152</v>
      </c>
      <c r="J582" s="80" t="s">
        <v>454</v>
      </c>
      <c r="K582" s="382" t="s">
        <v>151</v>
      </c>
      <c r="L582" s="72">
        <v>100</v>
      </c>
      <c r="M582" s="74">
        <v>100</v>
      </c>
      <c r="N582" s="73">
        <v>71.428571428571431</v>
      </c>
      <c r="O582" s="73">
        <v>100</v>
      </c>
      <c r="P582" s="74">
        <v>100</v>
      </c>
      <c r="Q582" s="76" t="s">
        <v>6</v>
      </c>
    </row>
    <row r="583" spans="2:17" x14ac:dyDescent="0.3">
      <c r="B583" s="77" t="s">
        <v>21</v>
      </c>
      <c r="C583" s="77" t="s">
        <v>776</v>
      </c>
      <c r="D583" s="77" t="s">
        <v>825</v>
      </c>
      <c r="E583" s="77" t="s">
        <v>826</v>
      </c>
      <c r="F583" s="77" t="s">
        <v>351</v>
      </c>
      <c r="G583" s="78" t="s">
        <v>50</v>
      </c>
      <c r="H583" s="79" t="s">
        <v>151</v>
      </c>
      <c r="I583" s="80" t="s">
        <v>152</v>
      </c>
      <c r="J583" s="80" t="s">
        <v>454</v>
      </c>
      <c r="K583" s="382" t="s">
        <v>151</v>
      </c>
      <c r="L583" s="72">
        <v>100</v>
      </c>
      <c r="M583" s="74">
        <v>100</v>
      </c>
      <c r="N583" s="73">
        <v>57.142857142857139</v>
      </c>
      <c r="O583" s="73">
        <v>100</v>
      </c>
      <c r="P583" s="74">
        <v>100</v>
      </c>
      <c r="Q583" s="76" t="s">
        <v>6</v>
      </c>
    </row>
    <row r="584" spans="2:17" x14ac:dyDescent="0.3">
      <c r="B584" s="77" t="s">
        <v>21</v>
      </c>
      <c r="C584" s="77" t="s">
        <v>776</v>
      </c>
      <c r="D584" s="77" t="s">
        <v>827</v>
      </c>
      <c r="E584" s="77" t="s">
        <v>828</v>
      </c>
      <c r="F584" s="77" t="s">
        <v>351</v>
      </c>
      <c r="G584" s="78" t="s">
        <v>50</v>
      </c>
      <c r="H584" s="79" t="s">
        <v>151</v>
      </c>
      <c r="I584" s="80" t="s">
        <v>152</v>
      </c>
      <c r="J584" s="80" t="s">
        <v>454</v>
      </c>
      <c r="K584" s="382" t="s">
        <v>151</v>
      </c>
      <c r="L584" s="72">
        <v>100</v>
      </c>
      <c r="M584" s="74">
        <v>100</v>
      </c>
      <c r="N584" s="73">
        <v>57.142857142857139</v>
      </c>
      <c r="O584" s="73">
        <v>100</v>
      </c>
      <c r="P584" s="74">
        <v>100</v>
      </c>
      <c r="Q584" s="76">
        <v>100</v>
      </c>
    </row>
    <row r="585" spans="2:17" x14ac:dyDescent="0.3">
      <c r="B585" s="77" t="s">
        <v>21</v>
      </c>
      <c r="C585" s="77" t="s">
        <v>776</v>
      </c>
      <c r="D585" s="77" t="s">
        <v>829</v>
      </c>
      <c r="E585" s="77" t="s">
        <v>830</v>
      </c>
      <c r="F585" s="77" t="s">
        <v>351</v>
      </c>
      <c r="G585" s="78" t="s">
        <v>50</v>
      </c>
      <c r="H585" s="79" t="s">
        <v>151</v>
      </c>
      <c r="I585" s="80" t="s">
        <v>152</v>
      </c>
      <c r="J585" s="80" t="s">
        <v>454</v>
      </c>
      <c r="K585" s="382" t="s">
        <v>151</v>
      </c>
      <c r="L585" s="72">
        <v>100</v>
      </c>
      <c r="M585" s="74">
        <v>100</v>
      </c>
      <c r="N585" s="73">
        <v>100</v>
      </c>
      <c r="O585" s="73">
        <v>100</v>
      </c>
      <c r="P585" s="74">
        <v>100</v>
      </c>
      <c r="Q585" s="76" t="s">
        <v>6</v>
      </c>
    </row>
    <row r="586" spans="2:17" x14ac:dyDescent="0.3">
      <c r="B586" s="77" t="s">
        <v>21</v>
      </c>
      <c r="C586" s="77" t="s">
        <v>776</v>
      </c>
      <c r="D586" s="77" t="s">
        <v>831</v>
      </c>
      <c r="E586" s="77" t="s">
        <v>832</v>
      </c>
      <c r="F586" s="77" t="s">
        <v>351</v>
      </c>
      <c r="G586" s="78" t="s">
        <v>50</v>
      </c>
      <c r="H586" s="79" t="s">
        <v>151</v>
      </c>
      <c r="I586" s="80" t="s">
        <v>152</v>
      </c>
      <c r="J586" s="80" t="s">
        <v>454</v>
      </c>
      <c r="K586" s="382" t="s">
        <v>151</v>
      </c>
      <c r="L586" s="72">
        <v>100</v>
      </c>
      <c r="M586" s="74">
        <v>0</v>
      </c>
      <c r="N586" s="73">
        <v>71.428571428571431</v>
      </c>
      <c r="O586" s="73" t="s">
        <v>6</v>
      </c>
      <c r="P586" s="74">
        <v>100</v>
      </c>
      <c r="Q586" s="76" t="s">
        <v>6</v>
      </c>
    </row>
    <row r="587" spans="2:17" x14ac:dyDescent="0.3">
      <c r="B587" s="77" t="s">
        <v>21</v>
      </c>
      <c r="C587" s="77" t="s">
        <v>776</v>
      </c>
      <c r="D587" s="77" t="s">
        <v>833</v>
      </c>
      <c r="E587" s="77" t="s">
        <v>834</v>
      </c>
      <c r="F587" s="77" t="s">
        <v>351</v>
      </c>
      <c r="G587" s="78" t="s">
        <v>50</v>
      </c>
      <c r="H587" s="79" t="s">
        <v>151</v>
      </c>
      <c r="I587" s="80" t="s">
        <v>152</v>
      </c>
      <c r="J587" s="80" t="s">
        <v>454</v>
      </c>
      <c r="K587" s="382" t="s">
        <v>151</v>
      </c>
      <c r="L587" s="72">
        <v>100</v>
      </c>
      <c r="M587" s="74">
        <v>0</v>
      </c>
      <c r="N587" s="73">
        <v>71.428571428571431</v>
      </c>
      <c r="O587" s="73">
        <v>33</v>
      </c>
      <c r="P587" s="74">
        <v>100</v>
      </c>
      <c r="Q587" s="76" t="s">
        <v>6</v>
      </c>
    </row>
    <row r="588" spans="2:17" x14ac:dyDescent="0.3">
      <c r="B588" s="77" t="s">
        <v>21</v>
      </c>
      <c r="C588" s="77" t="s">
        <v>835</v>
      </c>
      <c r="D588" s="77" t="s">
        <v>836</v>
      </c>
      <c r="E588" s="77" t="s">
        <v>837</v>
      </c>
      <c r="F588" s="77" t="s">
        <v>344</v>
      </c>
      <c r="G588" s="78" t="s">
        <v>50</v>
      </c>
      <c r="H588" s="79" t="s">
        <v>151</v>
      </c>
      <c r="I588" s="80" t="s">
        <v>152</v>
      </c>
      <c r="J588" s="80" t="s">
        <v>454</v>
      </c>
      <c r="K588" s="382" t="s">
        <v>152</v>
      </c>
      <c r="L588" s="72">
        <v>50</v>
      </c>
      <c r="M588" s="74">
        <v>100</v>
      </c>
      <c r="N588" s="73" t="s">
        <v>6</v>
      </c>
      <c r="O588" s="73" t="s">
        <v>6</v>
      </c>
      <c r="P588" s="74" t="s">
        <v>6</v>
      </c>
      <c r="Q588" s="76" t="s">
        <v>6</v>
      </c>
    </row>
    <row r="589" spans="2:17" x14ac:dyDescent="0.3">
      <c r="B589" s="77" t="s">
        <v>21</v>
      </c>
      <c r="C589" s="77" t="s">
        <v>835</v>
      </c>
      <c r="D589" s="77" t="s">
        <v>838</v>
      </c>
      <c r="E589" s="77" t="s">
        <v>839</v>
      </c>
      <c r="F589" s="77" t="s">
        <v>344</v>
      </c>
      <c r="G589" s="78" t="s">
        <v>50</v>
      </c>
      <c r="H589" s="79" t="s">
        <v>151</v>
      </c>
      <c r="I589" s="80" t="s">
        <v>152</v>
      </c>
      <c r="J589" s="80" t="s">
        <v>454</v>
      </c>
      <c r="K589" s="382" t="s">
        <v>152</v>
      </c>
      <c r="L589" s="72">
        <v>100</v>
      </c>
      <c r="M589" s="74">
        <v>0</v>
      </c>
      <c r="N589" s="73" t="s">
        <v>6</v>
      </c>
      <c r="O589" s="73" t="s">
        <v>6</v>
      </c>
      <c r="P589" s="74" t="s">
        <v>6</v>
      </c>
      <c r="Q589" s="76" t="s">
        <v>6</v>
      </c>
    </row>
    <row r="590" spans="2:17" x14ac:dyDescent="0.3">
      <c r="B590" s="77" t="s">
        <v>21</v>
      </c>
      <c r="C590" s="77" t="s">
        <v>835</v>
      </c>
      <c r="D590" s="77" t="s">
        <v>840</v>
      </c>
      <c r="E590" s="77" t="s">
        <v>431</v>
      </c>
      <c r="F590" s="77" t="s">
        <v>351</v>
      </c>
      <c r="G590" s="78" t="s">
        <v>50</v>
      </c>
      <c r="H590" s="79" t="s">
        <v>151</v>
      </c>
      <c r="I590" s="80" t="s">
        <v>152</v>
      </c>
      <c r="J590" s="80" t="s">
        <v>454</v>
      </c>
      <c r="K590" s="382" t="s">
        <v>152</v>
      </c>
      <c r="L590" s="72">
        <v>100</v>
      </c>
      <c r="M590" s="74">
        <v>100</v>
      </c>
      <c r="N590" s="73">
        <v>85.714285714285708</v>
      </c>
      <c r="O590" s="73">
        <v>67</v>
      </c>
      <c r="P590" s="74">
        <v>100</v>
      </c>
      <c r="Q590" s="76">
        <v>0</v>
      </c>
    </row>
    <row r="591" spans="2:17" x14ac:dyDescent="0.3">
      <c r="B591" s="77" t="s">
        <v>21</v>
      </c>
      <c r="C591" s="77" t="s">
        <v>835</v>
      </c>
      <c r="D591" s="77" t="s">
        <v>841</v>
      </c>
      <c r="E591" s="77" t="s">
        <v>842</v>
      </c>
      <c r="F591" s="77" t="s">
        <v>351</v>
      </c>
      <c r="G591" s="78" t="s">
        <v>50</v>
      </c>
      <c r="H591" s="79" t="s">
        <v>151</v>
      </c>
      <c r="I591" s="80" t="s">
        <v>152</v>
      </c>
      <c r="J591" s="80" t="s">
        <v>52</v>
      </c>
      <c r="K591" s="382" t="s">
        <v>152</v>
      </c>
      <c r="L591" s="72">
        <v>90</v>
      </c>
      <c r="M591" s="74">
        <v>100</v>
      </c>
      <c r="N591" s="73">
        <v>8.5714285714285712</v>
      </c>
      <c r="O591" s="73" t="s">
        <v>6</v>
      </c>
      <c r="P591" s="74" t="s">
        <v>6</v>
      </c>
      <c r="Q591" s="76" t="s">
        <v>6</v>
      </c>
    </row>
    <row r="592" spans="2:17" x14ac:dyDescent="0.3">
      <c r="B592" s="77" t="s">
        <v>21</v>
      </c>
      <c r="C592" s="77" t="s">
        <v>835</v>
      </c>
      <c r="D592" s="77" t="s">
        <v>843</v>
      </c>
      <c r="E592" s="77" t="s">
        <v>844</v>
      </c>
      <c r="F592" s="77" t="s">
        <v>351</v>
      </c>
      <c r="G592" s="78" t="s">
        <v>50</v>
      </c>
      <c r="H592" s="79" t="s">
        <v>151</v>
      </c>
      <c r="I592" s="80" t="s">
        <v>152</v>
      </c>
      <c r="J592" s="80" t="s">
        <v>454</v>
      </c>
      <c r="K592" s="382" t="s">
        <v>152</v>
      </c>
      <c r="L592" s="72">
        <v>50</v>
      </c>
      <c r="M592" s="74">
        <v>100</v>
      </c>
      <c r="N592" s="73">
        <v>0</v>
      </c>
      <c r="O592" s="73" t="s">
        <v>6</v>
      </c>
      <c r="P592" s="74" t="s">
        <v>6</v>
      </c>
      <c r="Q592" s="76" t="s">
        <v>6</v>
      </c>
    </row>
    <row r="593" spans="2:17" x14ac:dyDescent="0.3">
      <c r="B593" s="77" t="s">
        <v>21</v>
      </c>
      <c r="C593" s="77" t="s">
        <v>835</v>
      </c>
      <c r="D593" s="77" t="s">
        <v>845</v>
      </c>
      <c r="E593" s="77" t="s">
        <v>846</v>
      </c>
      <c r="F593" s="77" t="s">
        <v>351</v>
      </c>
      <c r="G593" s="78" t="s">
        <v>50</v>
      </c>
      <c r="H593" s="79" t="s">
        <v>151</v>
      </c>
      <c r="I593" s="80" t="s">
        <v>152</v>
      </c>
      <c r="J593" s="80" t="s">
        <v>454</v>
      </c>
      <c r="K593" s="382" t="s">
        <v>151</v>
      </c>
      <c r="L593" s="72">
        <v>100</v>
      </c>
      <c r="M593" s="74">
        <v>100</v>
      </c>
      <c r="N593" s="73">
        <v>0</v>
      </c>
      <c r="O593" s="73">
        <v>100</v>
      </c>
      <c r="P593" s="74">
        <v>100</v>
      </c>
      <c r="Q593" s="76" t="s">
        <v>6</v>
      </c>
    </row>
    <row r="594" spans="2:17" x14ac:dyDescent="0.3">
      <c r="B594" s="77" t="s">
        <v>21</v>
      </c>
      <c r="C594" s="77" t="s">
        <v>835</v>
      </c>
      <c r="D594" s="77" t="s">
        <v>847</v>
      </c>
      <c r="E594" s="77" t="s">
        <v>848</v>
      </c>
      <c r="F594" s="77" t="s">
        <v>351</v>
      </c>
      <c r="G594" s="78" t="s">
        <v>50</v>
      </c>
      <c r="H594" s="79" t="s">
        <v>151</v>
      </c>
      <c r="I594" s="80" t="s">
        <v>152</v>
      </c>
      <c r="J594" s="80" t="s">
        <v>454</v>
      </c>
      <c r="K594" s="382" t="s">
        <v>152</v>
      </c>
      <c r="L594" s="72">
        <v>100</v>
      </c>
      <c r="M594" s="74">
        <v>100</v>
      </c>
      <c r="N594" s="73">
        <v>0</v>
      </c>
      <c r="O594" s="73">
        <v>100</v>
      </c>
      <c r="P594" s="74">
        <v>100</v>
      </c>
      <c r="Q594" s="76" t="s">
        <v>6</v>
      </c>
    </row>
    <row r="595" spans="2:17" x14ac:dyDescent="0.3">
      <c r="B595" s="77" t="s">
        <v>21</v>
      </c>
      <c r="C595" s="77" t="s">
        <v>777</v>
      </c>
      <c r="D595" s="77" t="s">
        <v>849</v>
      </c>
      <c r="E595" s="77" t="s">
        <v>850</v>
      </c>
      <c r="F595" s="77" t="s">
        <v>344</v>
      </c>
      <c r="G595" s="78" t="s">
        <v>50</v>
      </c>
      <c r="H595" s="79" t="s">
        <v>151</v>
      </c>
      <c r="I595" s="80" t="s">
        <v>152</v>
      </c>
      <c r="J595" s="80" t="s">
        <v>454</v>
      </c>
      <c r="K595" s="382" t="s">
        <v>152</v>
      </c>
      <c r="L595" s="72">
        <v>100</v>
      </c>
      <c r="M595" s="74">
        <v>0</v>
      </c>
      <c r="N595" s="73" t="s">
        <v>6</v>
      </c>
      <c r="O595" s="73" t="s">
        <v>6</v>
      </c>
      <c r="P595" s="74" t="s">
        <v>6</v>
      </c>
      <c r="Q595" s="76" t="s">
        <v>6</v>
      </c>
    </row>
    <row r="596" spans="2:17" x14ac:dyDescent="0.3">
      <c r="B596" s="77" t="s">
        <v>21</v>
      </c>
      <c r="C596" s="77" t="s">
        <v>777</v>
      </c>
      <c r="D596" s="77" t="s">
        <v>851</v>
      </c>
      <c r="E596" s="77" t="s">
        <v>852</v>
      </c>
      <c r="F596" s="77" t="s">
        <v>344</v>
      </c>
      <c r="G596" s="78" t="s">
        <v>50</v>
      </c>
      <c r="H596" s="79" t="s">
        <v>151</v>
      </c>
      <c r="I596" s="80" t="s">
        <v>152</v>
      </c>
      <c r="J596" s="80" t="s">
        <v>454</v>
      </c>
      <c r="K596" s="382" t="s">
        <v>152</v>
      </c>
      <c r="L596" s="72">
        <v>100</v>
      </c>
      <c r="M596" s="74">
        <v>100</v>
      </c>
      <c r="N596" s="73" t="s">
        <v>6</v>
      </c>
      <c r="O596" s="73" t="s">
        <v>6</v>
      </c>
      <c r="P596" s="74" t="s">
        <v>6</v>
      </c>
      <c r="Q596" s="76" t="s">
        <v>6</v>
      </c>
    </row>
    <row r="597" spans="2:17" x14ac:dyDescent="0.3">
      <c r="B597" s="77" t="s">
        <v>21</v>
      </c>
      <c r="C597" s="77" t="s">
        <v>777</v>
      </c>
      <c r="D597" s="77" t="s">
        <v>853</v>
      </c>
      <c r="E597" s="77" t="s">
        <v>854</v>
      </c>
      <c r="F597" s="77" t="s">
        <v>351</v>
      </c>
      <c r="G597" s="78" t="s">
        <v>50</v>
      </c>
      <c r="H597" s="79" t="s">
        <v>151</v>
      </c>
      <c r="I597" s="80" t="s">
        <v>152</v>
      </c>
      <c r="J597" s="80" t="s">
        <v>454</v>
      </c>
      <c r="K597" s="382" t="s">
        <v>152</v>
      </c>
      <c r="L597" s="72">
        <v>100</v>
      </c>
      <c r="M597" s="74">
        <v>100</v>
      </c>
      <c r="N597" s="73">
        <v>57.142857142857139</v>
      </c>
      <c r="O597" s="73">
        <v>100</v>
      </c>
      <c r="P597" s="74">
        <v>100</v>
      </c>
      <c r="Q597" s="76">
        <v>0</v>
      </c>
    </row>
    <row r="598" spans="2:17" x14ac:dyDescent="0.3">
      <c r="B598" s="77" t="s">
        <v>21</v>
      </c>
      <c r="C598" s="77" t="s">
        <v>777</v>
      </c>
      <c r="D598" s="77" t="s">
        <v>855</v>
      </c>
      <c r="E598" s="77" t="s">
        <v>856</v>
      </c>
      <c r="F598" s="77" t="s">
        <v>351</v>
      </c>
      <c r="G598" s="78" t="s">
        <v>50</v>
      </c>
      <c r="H598" s="79" t="s">
        <v>151</v>
      </c>
      <c r="I598" s="80" t="s">
        <v>152</v>
      </c>
      <c r="J598" s="80" t="s">
        <v>454</v>
      </c>
      <c r="K598" s="382" t="s">
        <v>152</v>
      </c>
      <c r="L598" s="72">
        <v>100</v>
      </c>
      <c r="M598" s="74">
        <v>100</v>
      </c>
      <c r="N598" s="73">
        <v>57.142857142857139</v>
      </c>
      <c r="O598" s="73">
        <v>100</v>
      </c>
      <c r="P598" s="74">
        <v>100</v>
      </c>
      <c r="Q598" s="76">
        <v>0</v>
      </c>
    </row>
    <row r="599" spans="2:17" x14ac:dyDescent="0.3">
      <c r="B599" s="77" t="s">
        <v>21</v>
      </c>
      <c r="C599" s="77" t="s">
        <v>777</v>
      </c>
      <c r="D599" s="77" t="s">
        <v>857</v>
      </c>
      <c r="E599" s="77" t="s">
        <v>858</v>
      </c>
      <c r="F599" s="77" t="s">
        <v>344</v>
      </c>
      <c r="G599" s="78" t="s">
        <v>50</v>
      </c>
      <c r="H599" s="79" t="s">
        <v>151</v>
      </c>
      <c r="I599" s="80" t="s">
        <v>152</v>
      </c>
      <c r="J599" s="80" t="s">
        <v>454</v>
      </c>
      <c r="K599" s="382" t="s">
        <v>152</v>
      </c>
      <c r="L599" s="72">
        <v>100</v>
      </c>
      <c r="M599" s="74">
        <v>100</v>
      </c>
      <c r="N599" s="73" t="s">
        <v>6</v>
      </c>
      <c r="O599" s="73" t="s">
        <v>6</v>
      </c>
      <c r="P599" s="74" t="s">
        <v>6</v>
      </c>
      <c r="Q599" s="76" t="s">
        <v>6</v>
      </c>
    </row>
    <row r="600" spans="2:17" x14ac:dyDescent="0.3">
      <c r="B600" s="77" t="s">
        <v>21</v>
      </c>
      <c r="C600" s="77" t="s">
        <v>777</v>
      </c>
      <c r="D600" s="77" t="s">
        <v>859</v>
      </c>
      <c r="E600" s="77" t="s">
        <v>860</v>
      </c>
      <c r="F600" s="77" t="s">
        <v>351</v>
      </c>
      <c r="G600" s="78" t="s">
        <v>50</v>
      </c>
      <c r="H600" s="79" t="s">
        <v>151</v>
      </c>
      <c r="I600" s="80" t="s">
        <v>152</v>
      </c>
      <c r="J600" s="80" t="s">
        <v>454</v>
      </c>
      <c r="K600" s="382" t="s">
        <v>152</v>
      </c>
      <c r="L600" s="72">
        <v>100</v>
      </c>
      <c r="M600" s="74">
        <v>100</v>
      </c>
      <c r="N600" s="73">
        <v>42.857142857142854</v>
      </c>
      <c r="O600" s="73">
        <v>100</v>
      </c>
      <c r="P600" s="74">
        <v>100</v>
      </c>
      <c r="Q600" s="76">
        <v>0</v>
      </c>
    </row>
    <row r="601" spans="2:17" x14ac:dyDescent="0.3">
      <c r="B601" s="77" t="s">
        <v>21</v>
      </c>
      <c r="C601" s="77" t="s">
        <v>778</v>
      </c>
      <c r="D601" s="77" t="s">
        <v>861</v>
      </c>
      <c r="E601" s="77" t="s">
        <v>862</v>
      </c>
      <c r="F601" s="77" t="s">
        <v>344</v>
      </c>
      <c r="G601" s="78" t="s">
        <v>50</v>
      </c>
      <c r="H601" s="79" t="s">
        <v>151</v>
      </c>
      <c r="I601" s="80" t="s">
        <v>152</v>
      </c>
      <c r="J601" s="80" t="s">
        <v>51</v>
      </c>
      <c r="K601" s="382" t="s">
        <v>152</v>
      </c>
      <c r="L601" s="72">
        <v>94.999999999999986</v>
      </c>
      <c r="M601" s="74">
        <v>93.333333333333329</v>
      </c>
      <c r="N601" s="73" t="s">
        <v>6</v>
      </c>
      <c r="O601" s="73" t="s">
        <v>6</v>
      </c>
      <c r="P601" s="74" t="s">
        <v>6</v>
      </c>
      <c r="Q601" s="76" t="s">
        <v>6</v>
      </c>
    </row>
    <row r="602" spans="2:17" x14ac:dyDescent="0.3">
      <c r="B602" s="77" t="s">
        <v>21</v>
      </c>
      <c r="C602" s="77" t="s">
        <v>778</v>
      </c>
      <c r="D602" s="77" t="s">
        <v>863</v>
      </c>
      <c r="E602" s="77" t="s">
        <v>864</v>
      </c>
      <c r="F602" s="77" t="s">
        <v>351</v>
      </c>
      <c r="G602" s="78" t="s">
        <v>50</v>
      </c>
      <c r="H602" s="79" t="s">
        <v>151</v>
      </c>
      <c r="I602" s="80" t="s">
        <v>152</v>
      </c>
      <c r="J602" s="80" t="s">
        <v>454</v>
      </c>
      <c r="K602" s="382" t="s">
        <v>152</v>
      </c>
      <c r="L602" s="72">
        <v>100</v>
      </c>
      <c r="M602" s="74">
        <v>100</v>
      </c>
      <c r="N602" s="73">
        <v>85.714285714285708</v>
      </c>
      <c r="O602" s="73">
        <v>100</v>
      </c>
      <c r="P602" s="74">
        <v>100</v>
      </c>
      <c r="Q602" s="76">
        <v>100</v>
      </c>
    </row>
    <row r="603" spans="2:17" x14ac:dyDescent="0.3">
      <c r="B603" s="77" t="s">
        <v>21</v>
      </c>
      <c r="C603" s="77" t="s">
        <v>778</v>
      </c>
      <c r="D603" s="77" t="s">
        <v>865</v>
      </c>
      <c r="E603" s="77" t="s">
        <v>866</v>
      </c>
      <c r="F603" s="77" t="s">
        <v>351</v>
      </c>
      <c r="G603" s="78" t="s">
        <v>50</v>
      </c>
      <c r="H603" s="79" t="s">
        <v>151</v>
      </c>
      <c r="I603" s="80" t="s">
        <v>151</v>
      </c>
      <c r="J603" s="80" t="s">
        <v>454</v>
      </c>
      <c r="K603" s="382" t="s">
        <v>114</v>
      </c>
      <c r="L603" s="72">
        <v>100</v>
      </c>
      <c r="M603" s="74">
        <v>100</v>
      </c>
      <c r="N603" s="73">
        <v>100</v>
      </c>
      <c r="O603" s="73">
        <v>100</v>
      </c>
      <c r="P603" s="74">
        <v>100</v>
      </c>
      <c r="Q603" s="76">
        <v>100</v>
      </c>
    </row>
    <row r="604" spans="2:17" x14ac:dyDescent="0.3">
      <c r="B604" s="77" t="s">
        <v>21</v>
      </c>
      <c r="C604" s="77" t="s">
        <v>778</v>
      </c>
      <c r="D604" s="77" t="s">
        <v>867</v>
      </c>
      <c r="E604" s="77" t="s">
        <v>868</v>
      </c>
      <c r="F604" s="77" t="s">
        <v>351</v>
      </c>
      <c r="G604" s="78" t="s">
        <v>50</v>
      </c>
      <c r="H604" s="79" t="s">
        <v>151</v>
      </c>
      <c r="I604" s="80" t="s">
        <v>152</v>
      </c>
      <c r="J604" s="80" t="s">
        <v>454</v>
      </c>
      <c r="K604" s="382" t="s">
        <v>152</v>
      </c>
      <c r="L604" s="72">
        <v>100</v>
      </c>
      <c r="M604" s="74">
        <v>100</v>
      </c>
      <c r="N604" s="73">
        <v>42.857142857142854</v>
      </c>
      <c r="O604" s="73">
        <v>100</v>
      </c>
      <c r="P604" s="74">
        <v>100</v>
      </c>
      <c r="Q604" s="76" t="s">
        <v>6</v>
      </c>
    </row>
    <row r="605" spans="2:17" x14ac:dyDescent="0.3">
      <c r="B605" s="77" t="s">
        <v>21</v>
      </c>
      <c r="C605" s="77" t="s">
        <v>778</v>
      </c>
      <c r="D605" s="77" t="s">
        <v>869</v>
      </c>
      <c r="E605" s="77" t="s">
        <v>870</v>
      </c>
      <c r="F605" s="77" t="s">
        <v>351</v>
      </c>
      <c r="G605" s="78" t="s">
        <v>50</v>
      </c>
      <c r="H605" s="79" t="s">
        <v>151</v>
      </c>
      <c r="I605" s="80" t="s">
        <v>151</v>
      </c>
      <c r="J605" s="80" t="s">
        <v>454</v>
      </c>
      <c r="K605" s="382" t="s">
        <v>114</v>
      </c>
      <c r="L605" s="72">
        <v>100</v>
      </c>
      <c r="M605" s="74">
        <v>100</v>
      </c>
      <c r="N605" s="73">
        <v>100</v>
      </c>
      <c r="O605" s="73">
        <v>100</v>
      </c>
      <c r="P605" s="74">
        <v>100</v>
      </c>
      <c r="Q605" s="76">
        <v>100</v>
      </c>
    </row>
    <row r="606" spans="2:17" x14ac:dyDescent="0.3">
      <c r="B606" s="77" t="s">
        <v>21</v>
      </c>
      <c r="C606" s="77" t="s">
        <v>778</v>
      </c>
      <c r="D606" s="77" t="s">
        <v>871</v>
      </c>
      <c r="E606" s="77" t="s">
        <v>872</v>
      </c>
      <c r="F606" s="77" t="s">
        <v>351</v>
      </c>
      <c r="G606" s="78" t="s">
        <v>50</v>
      </c>
      <c r="H606" s="79" t="s">
        <v>151</v>
      </c>
      <c r="I606" s="80" t="s">
        <v>152</v>
      </c>
      <c r="J606" s="80" t="s">
        <v>454</v>
      </c>
      <c r="K606" s="382" t="s">
        <v>152</v>
      </c>
      <c r="L606" s="72">
        <v>50</v>
      </c>
      <c r="M606" s="74">
        <v>100</v>
      </c>
      <c r="N606" s="73">
        <v>0</v>
      </c>
      <c r="O606" s="73" t="s">
        <v>6</v>
      </c>
      <c r="P606" s="74" t="s">
        <v>6</v>
      </c>
      <c r="Q606" s="76" t="s">
        <v>6</v>
      </c>
    </row>
    <row r="607" spans="2:17" x14ac:dyDescent="0.3">
      <c r="B607" s="77" t="s">
        <v>21</v>
      </c>
      <c r="C607" s="77" t="s">
        <v>779</v>
      </c>
      <c r="D607" s="77" t="s">
        <v>877</v>
      </c>
      <c r="E607" s="77" t="s">
        <v>878</v>
      </c>
      <c r="F607" s="77" t="s">
        <v>351</v>
      </c>
      <c r="G607" s="78" t="s">
        <v>50</v>
      </c>
      <c r="H607" s="79" t="s">
        <v>151</v>
      </c>
      <c r="I607" s="80" t="s">
        <v>152</v>
      </c>
      <c r="J607" s="80" t="s">
        <v>454</v>
      </c>
      <c r="K607" s="382" t="s">
        <v>152</v>
      </c>
      <c r="L607" s="72">
        <v>50</v>
      </c>
      <c r="M607" s="74">
        <v>100</v>
      </c>
      <c r="N607" s="73">
        <v>0</v>
      </c>
      <c r="O607" s="73" t="s">
        <v>6</v>
      </c>
      <c r="P607" s="74" t="s">
        <v>6</v>
      </c>
      <c r="Q607" s="76" t="s">
        <v>6</v>
      </c>
    </row>
    <row r="608" spans="2:17" x14ac:dyDescent="0.3">
      <c r="B608" s="77" t="s">
        <v>21</v>
      </c>
      <c r="C608" s="77" t="s">
        <v>779</v>
      </c>
      <c r="D608" s="77" t="s">
        <v>879</v>
      </c>
      <c r="E608" s="77" t="s">
        <v>880</v>
      </c>
      <c r="F608" s="77" t="s">
        <v>351</v>
      </c>
      <c r="G608" s="78" t="s">
        <v>50</v>
      </c>
      <c r="H608" s="79" t="s">
        <v>151</v>
      </c>
      <c r="I608" s="80" t="s">
        <v>152</v>
      </c>
      <c r="J608" s="80" t="s">
        <v>454</v>
      </c>
      <c r="K608" s="382" t="s">
        <v>151</v>
      </c>
      <c r="L608" s="72">
        <v>100</v>
      </c>
      <c r="M608" s="74">
        <v>100</v>
      </c>
      <c r="N608" s="73">
        <v>42.857142857142854</v>
      </c>
      <c r="O608" s="73">
        <v>0</v>
      </c>
      <c r="P608" s="74">
        <v>100</v>
      </c>
      <c r="Q608" s="76" t="s">
        <v>6</v>
      </c>
    </row>
    <row r="609" spans="2:17" x14ac:dyDescent="0.3">
      <c r="B609" s="77" t="s">
        <v>21</v>
      </c>
      <c r="C609" s="77" t="s">
        <v>779</v>
      </c>
      <c r="D609" s="77" t="s">
        <v>881</v>
      </c>
      <c r="E609" s="77" t="s">
        <v>882</v>
      </c>
      <c r="F609" s="77" t="s">
        <v>351</v>
      </c>
      <c r="G609" s="78" t="s">
        <v>50</v>
      </c>
      <c r="H609" s="79" t="s">
        <v>151</v>
      </c>
      <c r="I609" s="80" t="s">
        <v>152</v>
      </c>
      <c r="J609" s="80" t="s">
        <v>51</v>
      </c>
      <c r="K609" s="382" t="s">
        <v>152</v>
      </c>
      <c r="L609" s="72">
        <v>60</v>
      </c>
      <c r="M609" s="74">
        <v>93.333333333333329</v>
      </c>
      <c r="N609" s="73">
        <v>3.8095238095238098</v>
      </c>
      <c r="O609" s="73">
        <v>0</v>
      </c>
      <c r="P609" s="74" t="s">
        <v>6</v>
      </c>
      <c r="Q609" s="76" t="s">
        <v>6</v>
      </c>
    </row>
    <row r="610" spans="2:17" x14ac:dyDescent="0.3">
      <c r="B610" s="77" t="s">
        <v>21</v>
      </c>
      <c r="C610" s="77" t="s">
        <v>779</v>
      </c>
      <c r="D610" s="77" t="s">
        <v>883</v>
      </c>
      <c r="E610" s="77" t="s">
        <v>884</v>
      </c>
      <c r="F610" s="77" t="s">
        <v>351</v>
      </c>
      <c r="G610" s="78" t="s">
        <v>50</v>
      </c>
      <c r="H610" s="79" t="s">
        <v>151</v>
      </c>
      <c r="I610" s="80" t="s">
        <v>151</v>
      </c>
      <c r="J610" s="80" t="s">
        <v>454</v>
      </c>
      <c r="K610" s="382" t="s">
        <v>152</v>
      </c>
      <c r="L610" s="72">
        <v>100</v>
      </c>
      <c r="M610" s="74">
        <v>100</v>
      </c>
      <c r="N610" s="73">
        <v>100</v>
      </c>
      <c r="O610" s="73">
        <v>100</v>
      </c>
      <c r="P610" s="74">
        <v>100</v>
      </c>
      <c r="Q610" s="76">
        <v>100</v>
      </c>
    </row>
    <row r="611" spans="2:17" x14ac:dyDescent="0.3">
      <c r="B611" s="77" t="s">
        <v>21</v>
      </c>
      <c r="C611" s="77" t="s">
        <v>779</v>
      </c>
      <c r="D611" s="77" t="s">
        <v>885</v>
      </c>
      <c r="E611" s="77" t="s">
        <v>886</v>
      </c>
      <c r="F611" s="77" t="s">
        <v>351</v>
      </c>
      <c r="G611" s="78" t="s">
        <v>50</v>
      </c>
      <c r="H611" s="79" t="s">
        <v>151</v>
      </c>
      <c r="I611" s="80" t="s">
        <v>152</v>
      </c>
      <c r="J611" s="80" t="s">
        <v>454</v>
      </c>
      <c r="K611" s="382" t="s">
        <v>152</v>
      </c>
      <c r="L611" s="72">
        <v>100</v>
      </c>
      <c r="M611" s="74">
        <v>100</v>
      </c>
      <c r="N611" s="73">
        <v>28.571428571428569</v>
      </c>
      <c r="O611" s="73" t="s">
        <v>6</v>
      </c>
      <c r="P611" s="74" t="s">
        <v>6</v>
      </c>
      <c r="Q611" s="76" t="s">
        <v>6</v>
      </c>
    </row>
    <row r="612" spans="2:17" x14ac:dyDescent="0.3">
      <c r="B612" s="77" t="s">
        <v>21</v>
      </c>
      <c r="C612" s="77" t="s">
        <v>779</v>
      </c>
      <c r="D612" s="77" t="s">
        <v>887</v>
      </c>
      <c r="E612" s="77" t="s">
        <v>888</v>
      </c>
      <c r="F612" s="77" t="s">
        <v>351</v>
      </c>
      <c r="G612" s="78" t="s">
        <v>50</v>
      </c>
      <c r="H612" s="79" t="s">
        <v>152</v>
      </c>
      <c r="I612" s="80" t="s">
        <v>6</v>
      </c>
      <c r="J612" s="80" t="s">
        <v>6</v>
      </c>
      <c r="K612" s="382" t="s">
        <v>114</v>
      </c>
      <c r="L612" s="72" t="s">
        <v>6</v>
      </c>
      <c r="M612" s="74" t="s">
        <v>6</v>
      </c>
      <c r="N612" s="73" t="s">
        <v>6</v>
      </c>
      <c r="O612" s="73" t="s">
        <v>6</v>
      </c>
      <c r="P612" s="74" t="s">
        <v>6</v>
      </c>
      <c r="Q612" s="76" t="s">
        <v>6</v>
      </c>
    </row>
    <row r="613" spans="2:17" x14ac:dyDescent="0.3">
      <c r="B613" s="77" t="s">
        <v>21</v>
      </c>
      <c r="C613" s="77" t="s">
        <v>779</v>
      </c>
      <c r="D613" s="77" t="s">
        <v>889</v>
      </c>
      <c r="E613" s="77" t="s">
        <v>890</v>
      </c>
      <c r="F613" s="77" t="s">
        <v>344</v>
      </c>
      <c r="G613" s="78" t="s">
        <v>50</v>
      </c>
      <c r="H613" s="79" t="s">
        <v>151</v>
      </c>
      <c r="I613" s="80" t="s">
        <v>152</v>
      </c>
      <c r="J613" s="80" t="s">
        <v>454</v>
      </c>
      <c r="K613" s="382" t="s">
        <v>152</v>
      </c>
      <c r="L613" s="72">
        <v>100</v>
      </c>
      <c r="M613" s="74">
        <v>100</v>
      </c>
      <c r="N613" s="73" t="s">
        <v>6</v>
      </c>
      <c r="O613" s="73" t="s">
        <v>6</v>
      </c>
      <c r="P613" s="74" t="s">
        <v>6</v>
      </c>
      <c r="Q613" s="76" t="s">
        <v>6</v>
      </c>
    </row>
    <row r="614" spans="2:17" x14ac:dyDescent="0.3">
      <c r="B614" s="77" t="s">
        <v>21</v>
      </c>
      <c r="C614" s="77" t="s">
        <v>779</v>
      </c>
      <c r="D614" s="77" t="s">
        <v>891</v>
      </c>
      <c r="E614" s="77" t="s">
        <v>892</v>
      </c>
      <c r="F614" s="77" t="s">
        <v>351</v>
      </c>
      <c r="G614" s="78" t="s">
        <v>50</v>
      </c>
      <c r="H614" s="79" t="s">
        <v>151</v>
      </c>
      <c r="I614" s="80" t="s">
        <v>152</v>
      </c>
      <c r="J614" s="80" t="s">
        <v>454</v>
      </c>
      <c r="K614" s="382" t="s">
        <v>152</v>
      </c>
      <c r="L614" s="72">
        <v>100</v>
      </c>
      <c r="M614" s="74">
        <v>100</v>
      </c>
      <c r="N614" s="73">
        <v>28.571428571428569</v>
      </c>
      <c r="O614" s="73">
        <v>67</v>
      </c>
      <c r="P614" s="74" t="s">
        <v>6</v>
      </c>
      <c r="Q614" s="76" t="s">
        <v>6</v>
      </c>
    </row>
    <row r="615" spans="2:17" x14ac:dyDescent="0.3">
      <c r="B615" s="77" t="s">
        <v>21</v>
      </c>
      <c r="C615" s="77" t="s">
        <v>779</v>
      </c>
      <c r="D615" s="77" t="s">
        <v>893</v>
      </c>
      <c r="E615" s="77" t="s">
        <v>894</v>
      </c>
      <c r="F615" s="77" t="s">
        <v>351</v>
      </c>
      <c r="G615" s="78" t="s">
        <v>50</v>
      </c>
      <c r="H615" s="79" t="s">
        <v>151</v>
      </c>
      <c r="I615" s="80" t="s">
        <v>152</v>
      </c>
      <c r="J615" s="80" t="s">
        <v>454</v>
      </c>
      <c r="K615" s="382" t="s">
        <v>152</v>
      </c>
      <c r="L615" s="72">
        <v>100</v>
      </c>
      <c r="M615" s="74">
        <v>100</v>
      </c>
      <c r="N615" s="73">
        <v>57.142857142857139</v>
      </c>
      <c r="O615" s="73">
        <v>100</v>
      </c>
      <c r="P615" s="74" t="s">
        <v>6</v>
      </c>
      <c r="Q615" s="76" t="s">
        <v>6</v>
      </c>
    </row>
    <row r="616" spans="2:17" x14ac:dyDescent="0.3">
      <c r="B616" s="77" t="s">
        <v>22</v>
      </c>
      <c r="C616" s="77" t="s">
        <v>776</v>
      </c>
      <c r="D616" s="77" t="s">
        <v>815</v>
      </c>
      <c r="E616" s="77" t="s">
        <v>816</v>
      </c>
      <c r="F616" s="77" t="s">
        <v>351</v>
      </c>
      <c r="G616" s="78" t="s">
        <v>50</v>
      </c>
      <c r="H616" s="79" t="s">
        <v>151</v>
      </c>
      <c r="I616" s="80" t="s">
        <v>152</v>
      </c>
      <c r="J616" s="80" t="s">
        <v>454</v>
      </c>
      <c r="K616" s="382" t="s">
        <v>151</v>
      </c>
      <c r="L616" s="72">
        <v>100</v>
      </c>
      <c r="M616" s="74">
        <v>100</v>
      </c>
      <c r="N616" s="73">
        <v>100</v>
      </c>
      <c r="O616" s="73">
        <v>67</v>
      </c>
      <c r="P616" s="74">
        <v>100</v>
      </c>
      <c r="Q616" s="76">
        <v>100</v>
      </c>
    </row>
    <row r="617" spans="2:17" x14ac:dyDescent="0.3">
      <c r="B617" s="77" t="s">
        <v>22</v>
      </c>
      <c r="C617" s="77" t="s">
        <v>776</v>
      </c>
      <c r="D617" s="77" t="s">
        <v>817</v>
      </c>
      <c r="E617" s="77" t="s">
        <v>818</v>
      </c>
      <c r="F617" s="77" t="s">
        <v>351</v>
      </c>
      <c r="G617" s="78" t="s">
        <v>50</v>
      </c>
      <c r="H617" s="79" t="s">
        <v>151</v>
      </c>
      <c r="I617" s="80" t="s">
        <v>152</v>
      </c>
      <c r="J617" s="80" t="s">
        <v>454</v>
      </c>
      <c r="K617" s="382" t="s">
        <v>151</v>
      </c>
      <c r="L617" s="72">
        <v>100</v>
      </c>
      <c r="M617" s="74">
        <v>100</v>
      </c>
      <c r="N617" s="73">
        <v>100</v>
      </c>
      <c r="O617" s="73">
        <v>67</v>
      </c>
      <c r="P617" s="74">
        <v>100</v>
      </c>
      <c r="Q617" s="76">
        <v>100</v>
      </c>
    </row>
    <row r="618" spans="2:17" x14ac:dyDescent="0.3">
      <c r="B618" s="77" t="s">
        <v>22</v>
      </c>
      <c r="C618" s="77" t="s">
        <v>776</v>
      </c>
      <c r="D618" s="77" t="s">
        <v>819</v>
      </c>
      <c r="E618" s="77" t="s">
        <v>820</v>
      </c>
      <c r="F618" s="77" t="s">
        <v>351</v>
      </c>
      <c r="G618" s="78" t="s">
        <v>50</v>
      </c>
      <c r="H618" s="79" t="s">
        <v>151</v>
      </c>
      <c r="I618" s="80" t="s">
        <v>152</v>
      </c>
      <c r="J618" s="80" t="s">
        <v>454</v>
      </c>
      <c r="K618" s="382" t="s">
        <v>151</v>
      </c>
      <c r="L618" s="72">
        <v>100</v>
      </c>
      <c r="M618" s="74">
        <v>100</v>
      </c>
      <c r="N618" s="73">
        <v>100</v>
      </c>
      <c r="O618" s="73">
        <v>33</v>
      </c>
      <c r="P618" s="74">
        <v>100</v>
      </c>
      <c r="Q618" s="76">
        <v>100</v>
      </c>
    </row>
    <row r="619" spans="2:17" x14ac:dyDescent="0.3">
      <c r="B619" s="77" t="s">
        <v>22</v>
      </c>
      <c r="C619" s="77" t="s">
        <v>776</v>
      </c>
      <c r="D619" s="77" t="s">
        <v>821</v>
      </c>
      <c r="E619" s="77" t="s">
        <v>822</v>
      </c>
      <c r="F619" s="77" t="s">
        <v>351</v>
      </c>
      <c r="G619" s="78" t="s">
        <v>50</v>
      </c>
      <c r="H619" s="79" t="s">
        <v>151</v>
      </c>
      <c r="I619" s="80" t="s">
        <v>152</v>
      </c>
      <c r="J619" s="80" t="s">
        <v>454</v>
      </c>
      <c r="K619" s="382" t="s">
        <v>152</v>
      </c>
      <c r="L619" s="72">
        <v>100</v>
      </c>
      <c r="M619" s="74">
        <v>100</v>
      </c>
      <c r="N619" s="73">
        <v>71.428571428571431</v>
      </c>
      <c r="O619" s="73">
        <v>33</v>
      </c>
      <c r="P619" s="74">
        <v>100</v>
      </c>
      <c r="Q619" s="76">
        <v>0</v>
      </c>
    </row>
    <row r="620" spans="2:17" x14ac:dyDescent="0.3">
      <c r="B620" s="77" t="s">
        <v>22</v>
      </c>
      <c r="C620" s="77" t="s">
        <v>776</v>
      </c>
      <c r="D620" s="77" t="s">
        <v>823</v>
      </c>
      <c r="E620" s="77" t="s">
        <v>824</v>
      </c>
      <c r="F620" s="77" t="s">
        <v>351</v>
      </c>
      <c r="G620" s="78" t="s">
        <v>50</v>
      </c>
      <c r="H620" s="79" t="s">
        <v>151</v>
      </c>
      <c r="I620" s="80" t="s">
        <v>152</v>
      </c>
      <c r="J620" s="80" t="s">
        <v>454</v>
      </c>
      <c r="K620" s="382" t="s">
        <v>151</v>
      </c>
      <c r="L620" s="72">
        <v>100</v>
      </c>
      <c r="M620" s="74">
        <v>100</v>
      </c>
      <c r="N620" s="73">
        <v>100</v>
      </c>
      <c r="O620" s="73">
        <v>67</v>
      </c>
      <c r="P620" s="74" t="s">
        <v>6</v>
      </c>
      <c r="Q620" s="76">
        <v>100</v>
      </c>
    </row>
    <row r="621" spans="2:17" x14ac:dyDescent="0.3">
      <c r="B621" s="77" t="s">
        <v>22</v>
      </c>
      <c r="C621" s="77" t="s">
        <v>776</v>
      </c>
      <c r="D621" s="77" t="s">
        <v>825</v>
      </c>
      <c r="E621" s="77" t="s">
        <v>826</v>
      </c>
      <c r="F621" s="77" t="s">
        <v>351</v>
      </c>
      <c r="G621" s="78" t="s">
        <v>50</v>
      </c>
      <c r="H621" s="79" t="s">
        <v>151</v>
      </c>
      <c r="I621" s="80" t="s">
        <v>152</v>
      </c>
      <c r="J621" s="80" t="s">
        <v>454</v>
      </c>
      <c r="K621" s="382" t="s">
        <v>152</v>
      </c>
      <c r="L621" s="72">
        <v>100</v>
      </c>
      <c r="M621" s="74">
        <v>100</v>
      </c>
      <c r="N621" s="73">
        <v>100</v>
      </c>
      <c r="O621" s="73">
        <v>67</v>
      </c>
      <c r="P621" s="74">
        <v>100</v>
      </c>
      <c r="Q621" s="76">
        <v>100</v>
      </c>
    </row>
    <row r="622" spans="2:17" x14ac:dyDescent="0.3">
      <c r="B622" s="77" t="s">
        <v>22</v>
      </c>
      <c r="C622" s="77" t="s">
        <v>776</v>
      </c>
      <c r="D622" s="77" t="s">
        <v>827</v>
      </c>
      <c r="E622" s="77" t="s">
        <v>828</v>
      </c>
      <c r="F622" s="77" t="s">
        <v>351</v>
      </c>
      <c r="G622" s="78" t="s">
        <v>50</v>
      </c>
      <c r="H622" s="79" t="s">
        <v>151</v>
      </c>
      <c r="I622" s="80" t="s">
        <v>152</v>
      </c>
      <c r="J622" s="80" t="s">
        <v>454</v>
      </c>
      <c r="K622" s="382" t="s">
        <v>152</v>
      </c>
      <c r="L622" s="72">
        <v>100</v>
      </c>
      <c r="M622" s="74">
        <v>100</v>
      </c>
      <c r="N622" s="73">
        <v>85.714285714285708</v>
      </c>
      <c r="O622" s="73">
        <v>0</v>
      </c>
      <c r="P622" s="74">
        <v>100</v>
      </c>
      <c r="Q622" s="76">
        <v>0</v>
      </c>
    </row>
    <row r="623" spans="2:17" x14ac:dyDescent="0.3">
      <c r="B623" s="77" t="s">
        <v>22</v>
      </c>
      <c r="C623" s="77" t="s">
        <v>776</v>
      </c>
      <c r="D623" s="77" t="s">
        <v>829</v>
      </c>
      <c r="E623" s="77" t="s">
        <v>830</v>
      </c>
      <c r="F623" s="77" t="s">
        <v>351</v>
      </c>
      <c r="G623" s="78" t="s">
        <v>50</v>
      </c>
      <c r="H623" s="79" t="s">
        <v>152</v>
      </c>
      <c r="I623" s="80" t="s">
        <v>6</v>
      </c>
      <c r="J623" s="80" t="s">
        <v>6</v>
      </c>
      <c r="K623" s="382" t="s">
        <v>114</v>
      </c>
      <c r="L623" s="72" t="s">
        <v>6</v>
      </c>
      <c r="M623" s="74" t="s">
        <v>6</v>
      </c>
      <c r="N623" s="73" t="s">
        <v>6</v>
      </c>
      <c r="O623" s="73" t="s">
        <v>6</v>
      </c>
      <c r="P623" s="74" t="s">
        <v>6</v>
      </c>
      <c r="Q623" s="76" t="s">
        <v>6</v>
      </c>
    </row>
    <row r="624" spans="2:17" x14ac:dyDescent="0.3">
      <c r="B624" s="77" t="s">
        <v>22</v>
      </c>
      <c r="C624" s="77" t="s">
        <v>776</v>
      </c>
      <c r="D624" s="77" t="s">
        <v>831</v>
      </c>
      <c r="E624" s="77" t="s">
        <v>832</v>
      </c>
      <c r="F624" s="77" t="s">
        <v>351</v>
      </c>
      <c r="G624" s="78" t="s">
        <v>50</v>
      </c>
      <c r="H624" s="79" t="s">
        <v>151</v>
      </c>
      <c r="I624" s="80" t="s">
        <v>152</v>
      </c>
      <c r="J624" s="80" t="s">
        <v>454</v>
      </c>
      <c r="K624" s="382" t="s">
        <v>152</v>
      </c>
      <c r="L624" s="72">
        <v>100</v>
      </c>
      <c r="M624" s="74">
        <v>100</v>
      </c>
      <c r="N624" s="73">
        <v>85.714285714285708</v>
      </c>
      <c r="O624" s="73">
        <v>0</v>
      </c>
      <c r="P624" s="74">
        <v>100</v>
      </c>
      <c r="Q624" s="76">
        <v>0</v>
      </c>
    </row>
    <row r="625" spans="2:17" x14ac:dyDescent="0.3">
      <c r="B625" s="77" t="s">
        <v>22</v>
      </c>
      <c r="C625" s="77" t="s">
        <v>776</v>
      </c>
      <c r="D625" s="77" t="s">
        <v>833</v>
      </c>
      <c r="E625" s="77" t="s">
        <v>834</v>
      </c>
      <c r="F625" s="77" t="s">
        <v>351</v>
      </c>
      <c r="G625" s="78" t="s">
        <v>50</v>
      </c>
      <c r="H625" s="79" t="s">
        <v>151</v>
      </c>
      <c r="I625" s="80" t="s">
        <v>152</v>
      </c>
      <c r="J625" s="80" t="s">
        <v>454</v>
      </c>
      <c r="K625" s="382" t="s">
        <v>152</v>
      </c>
      <c r="L625" s="72">
        <v>100</v>
      </c>
      <c r="M625" s="74">
        <v>100</v>
      </c>
      <c r="N625" s="73">
        <v>57.142857142857139</v>
      </c>
      <c r="O625" s="73">
        <v>67</v>
      </c>
      <c r="P625" s="74">
        <v>100</v>
      </c>
      <c r="Q625" s="76">
        <v>100</v>
      </c>
    </row>
    <row r="626" spans="2:17" x14ac:dyDescent="0.3">
      <c r="B626" s="77" t="s">
        <v>22</v>
      </c>
      <c r="C626" s="77" t="s">
        <v>835</v>
      </c>
      <c r="D626" s="77" t="s">
        <v>836</v>
      </c>
      <c r="E626" s="77" t="s">
        <v>837</v>
      </c>
      <c r="F626" s="77" t="s">
        <v>344</v>
      </c>
      <c r="G626" s="78" t="s">
        <v>50</v>
      </c>
      <c r="H626" s="79" t="s">
        <v>151</v>
      </c>
      <c r="I626" s="80" t="s">
        <v>152</v>
      </c>
      <c r="J626" s="80" t="s">
        <v>454</v>
      </c>
      <c r="K626" s="382" t="s">
        <v>152</v>
      </c>
      <c r="L626" s="72">
        <v>25</v>
      </c>
      <c r="M626" s="74">
        <v>100</v>
      </c>
      <c r="N626" s="73" t="s">
        <v>6</v>
      </c>
      <c r="O626" s="73" t="s">
        <v>6</v>
      </c>
      <c r="P626" s="74" t="s">
        <v>6</v>
      </c>
      <c r="Q626" s="76" t="s">
        <v>6</v>
      </c>
    </row>
    <row r="627" spans="2:17" x14ac:dyDescent="0.3">
      <c r="B627" s="77" t="s">
        <v>22</v>
      </c>
      <c r="C627" s="77" t="s">
        <v>835</v>
      </c>
      <c r="D627" s="77" t="s">
        <v>838</v>
      </c>
      <c r="E627" s="77" t="s">
        <v>839</v>
      </c>
      <c r="F627" s="77" t="s">
        <v>344</v>
      </c>
      <c r="G627" s="78" t="s">
        <v>50</v>
      </c>
      <c r="H627" s="79" t="s">
        <v>151</v>
      </c>
      <c r="I627" s="80" t="s">
        <v>152</v>
      </c>
      <c r="J627" s="80" t="s">
        <v>454</v>
      </c>
      <c r="K627" s="382" t="s">
        <v>152</v>
      </c>
      <c r="L627" s="72">
        <v>100</v>
      </c>
      <c r="M627" s="74">
        <v>100</v>
      </c>
      <c r="N627" s="73" t="s">
        <v>6</v>
      </c>
      <c r="O627" s="73" t="s">
        <v>6</v>
      </c>
      <c r="P627" s="74" t="s">
        <v>6</v>
      </c>
      <c r="Q627" s="76" t="s">
        <v>6</v>
      </c>
    </row>
    <row r="628" spans="2:17" x14ac:dyDescent="0.3">
      <c r="B628" s="77" t="s">
        <v>22</v>
      </c>
      <c r="C628" s="77" t="s">
        <v>835</v>
      </c>
      <c r="D628" s="77" t="s">
        <v>840</v>
      </c>
      <c r="E628" s="77" t="s">
        <v>431</v>
      </c>
      <c r="F628" s="77" t="s">
        <v>351</v>
      </c>
      <c r="G628" s="78" t="s">
        <v>50</v>
      </c>
      <c r="H628" s="79" t="s">
        <v>151</v>
      </c>
      <c r="I628" s="80" t="s">
        <v>152</v>
      </c>
      <c r="J628" s="80" t="s">
        <v>454</v>
      </c>
      <c r="K628" s="382" t="s">
        <v>151</v>
      </c>
      <c r="L628" s="72">
        <v>100</v>
      </c>
      <c r="M628" s="74">
        <v>100</v>
      </c>
      <c r="N628" s="73">
        <v>28.571428571428569</v>
      </c>
      <c r="O628" s="73">
        <v>33</v>
      </c>
      <c r="P628" s="74" t="s">
        <v>6</v>
      </c>
      <c r="Q628" s="76">
        <v>0</v>
      </c>
    </row>
    <row r="629" spans="2:17" x14ac:dyDescent="0.3">
      <c r="B629" s="77" t="s">
        <v>22</v>
      </c>
      <c r="C629" s="77" t="s">
        <v>835</v>
      </c>
      <c r="D629" s="77" t="s">
        <v>841</v>
      </c>
      <c r="E629" s="77" t="s">
        <v>842</v>
      </c>
      <c r="F629" s="77" t="s">
        <v>351</v>
      </c>
      <c r="G629" s="78" t="s">
        <v>50</v>
      </c>
      <c r="H629" s="79" t="s">
        <v>151</v>
      </c>
      <c r="I629" s="80" t="s">
        <v>152</v>
      </c>
      <c r="J629" s="80" t="s">
        <v>52</v>
      </c>
      <c r="K629" s="382" t="s">
        <v>114</v>
      </c>
      <c r="L629" s="72">
        <v>80</v>
      </c>
      <c r="M629" s="74">
        <v>100</v>
      </c>
      <c r="N629" s="73">
        <v>17.142857142857142</v>
      </c>
      <c r="O629" s="73">
        <v>0</v>
      </c>
      <c r="P629" s="74">
        <v>0</v>
      </c>
      <c r="Q629" s="76" t="s">
        <v>6</v>
      </c>
    </row>
    <row r="630" spans="2:17" x14ac:dyDescent="0.3">
      <c r="B630" s="77" t="s">
        <v>22</v>
      </c>
      <c r="C630" s="77" t="s">
        <v>835</v>
      </c>
      <c r="D630" s="77" t="s">
        <v>843</v>
      </c>
      <c r="E630" s="77" t="s">
        <v>844</v>
      </c>
      <c r="F630" s="77" t="s">
        <v>351</v>
      </c>
      <c r="G630" s="78" t="s">
        <v>50</v>
      </c>
      <c r="H630" s="79" t="s">
        <v>151</v>
      </c>
      <c r="I630" s="80" t="s">
        <v>152</v>
      </c>
      <c r="J630" s="80" t="s">
        <v>52</v>
      </c>
      <c r="K630" s="382" t="s">
        <v>152</v>
      </c>
      <c r="L630" s="72">
        <v>20</v>
      </c>
      <c r="M630" s="74">
        <v>80</v>
      </c>
      <c r="N630" s="73">
        <v>0</v>
      </c>
      <c r="O630" s="73">
        <v>0</v>
      </c>
      <c r="P630" s="74">
        <v>0</v>
      </c>
      <c r="Q630" s="76" t="s">
        <v>6</v>
      </c>
    </row>
    <row r="631" spans="2:17" x14ac:dyDescent="0.3">
      <c r="B631" s="77" t="s">
        <v>22</v>
      </c>
      <c r="C631" s="77" t="s">
        <v>835</v>
      </c>
      <c r="D631" s="77" t="s">
        <v>845</v>
      </c>
      <c r="E631" s="77" t="s">
        <v>846</v>
      </c>
      <c r="F631" s="77" t="s">
        <v>351</v>
      </c>
      <c r="G631" s="78" t="s">
        <v>50</v>
      </c>
      <c r="H631" s="79" t="s">
        <v>151</v>
      </c>
      <c r="I631" s="80" t="s">
        <v>152</v>
      </c>
      <c r="J631" s="80" t="s">
        <v>454</v>
      </c>
      <c r="K631" s="382" t="s">
        <v>152</v>
      </c>
      <c r="L631" s="72">
        <v>100</v>
      </c>
      <c r="M631" s="74">
        <v>100</v>
      </c>
      <c r="N631" s="73">
        <v>14.285714285714285</v>
      </c>
      <c r="O631" s="73" t="s">
        <v>6</v>
      </c>
      <c r="P631" s="74" t="s">
        <v>6</v>
      </c>
      <c r="Q631" s="76" t="s">
        <v>6</v>
      </c>
    </row>
    <row r="632" spans="2:17" x14ac:dyDescent="0.3">
      <c r="B632" s="77" t="s">
        <v>22</v>
      </c>
      <c r="C632" s="77" t="s">
        <v>835</v>
      </c>
      <c r="D632" s="77" t="s">
        <v>847</v>
      </c>
      <c r="E632" s="77" t="s">
        <v>848</v>
      </c>
      <c r="F632" s="77" t="s">
        <v>351</v>
      </c>
      <c r="G632" s="78" t="s">
        <v>50</v>
      </c>
      <c r="H632" s="79" t="s">
        <v>151</v>
      </c>
      <c r="I632" s="80" t="s">
        <v>152</v>
      </c>
      <c r="J632" s="80" t="s">
        <v>454</v>
      </c>
      <c r="K632" s="382" t="s">
        <v>152</v>
      </c>
      <c r="L632" s="72">
        <v>50</v>
      </c>
      <c r="M632" s="74">
        <v>100</v>
      </c>
      <c r="N632" s="73">
        <v>0</v>
      </c>
      <c r="O632" s="73" t="s">
        <v>6</v>
      </c>
      <c r="P632" s="74" t="s">
        <v>6</v>
      </c>
      <c r="Q632" s="76" t="s">
        <v>6</v>
      </c>
    </row>
    <row r="633" spans="2:17" x14ac:dyDescent="0.3">
      <c r="B633" s="77" t="s">
        <v>22</v>
      </c>
      <c r="C633" s="77" t="s">
        <v>777</v>
      </c>
      <c r="D633" s="77" t="s">
        <v>849</v>
      </c>
      <c r="E633" s="77" t="s">
        <v>850</v>
      </c>
      <c r="F633" s="77" t="s">
        <v>344</v>
      </c>
      <c r="G633" s="78" t="s">
        <v>50</v>
      </c>
      <c r="H633" s="79" t="s">
        <v>151</v>
      </c>
      <c r="I633" s="80" t="s">
        <v>152</v>
      </c>
      <c r="J633" s="80" t="s">
        <v>454</v>
      </c>
      <c r="K633" s="382" t="s">
        <v>152</v>
      </c>
      <c r="L633" s="72">
        <v>100</v>
      </c>
      <c r="M633" s="74">
        <v>100</v>
      </c>
      <c r="N633" s="73" t="s">
        <v>6</v>
      </c>
      <c r="O633" s="73" t="s">
        <v>6</v>
      </c>
      <c r="P633" s="74" t="s">
        <v>6</v>
      </c>
      <c r="Q633" s="76" t="s">
        <v>6</v>
      </c>
    </row>
    <row r="634" spans="2:17" x14ac:dyDescent="0.3">
      <c r="B634" s="77" t="s">
        <v>22</v>
      </c>
      <c r="C634" s="77" t="s">
        <v>777</v>
      </c>
      <c r="D634" s="77" t="s">
        <v>851</v>
      </c>
      <c r="E634" s="77" t="s">
        <v>852</v>
      </c>
      <c r="F634" s="77" t="s">
        <v>344</v>
      </c>
      <c r="G634" s="78" t="s">
        <v>50</v>
      </c>
      <c r="H634" s="79" t="s">
        <v>151</v>
      </c>
      <c r="I634" s="80" t="s">
        <v>152</v>
      </c>
      <c r="J634" s="80" t="s">
        <v>454</v>
      </c>
      <c r="K634" s="382" t="s">
        <v>152</v>
      </c>
      <c r="L634" s="72">
        <v>100</v>
      </c>
      <c r="M634" s="74">
        <v>100</v>
      </c>
      <c r="N634" s="73" t="s">
        <v>6</v>
      </c>
      <c r="O634" s="73" t="s">
        <v>6</v>
      </c>
      <c r="P634" s="74" t="s">
        <v>6</v>
      </c>
      <c r="Q634" s="76" t="s">
        <v>6</v>
      </c>
    </row>
    <row r="635" spans="2:17" x14ac:dyDescent="0.3">
      <c r="B635" s="77" t="s">
        <v>22</v>
      </c>
      <c r="C635" s="77" t="s">
        <v>777</v>
      </c>
      <c r="D635" s="77" t="s">
        <v>853</v>
      </c>
      <c r="E635" s="77" t="s">
        <v>854</v>
      </c>
      <c r="F635" s="77" t="s">
        <v>351</v>
      </c>
      <c r="G635" s="78" t="s">
        <v>50</v>
      </c>
      <c r="H635" s="79" t="s">
        <v>151</v>
      </c>
      <c r="I635" s="80" t="s">
        <v>152</v>
      </c>
      <c r="J635" s="80" t="s">
        <v>454</v>
      </c>
      <c r="K635" s="382" t="s">
        <v>152</v>
      </c>
      <c r="L635" s="72">
        <v>100</v>
      </c>
      <c r="M635" s="74">
        <v>100</v>
      </c>
      <c r="N635" s="73">
        <v>85.714285714285708</v>
      </c>
      <c r="O635" s="73">
        <v>33</v>
      </c>
      <c r="P635" s="74" t="s">
        <v>6</v>
      </c>
      <c r="Q635" s="76">
        <v>0</v>
      </c>
    </row>
    <row r="636" spans="2:17" x14ac:dyDescent="0.3">
      <c r="B636" s="77" t="s">
        <v>22</v>
      </c>
      <c r="C636" s="77" t="s">
        <v>777</v>
      </c>
      <c r="D636" s="77" t="s">
        <v>855</v>
      </c>
      <c r="E636" s="77" t="s">
        <v>856</v>
      </c>
      <c r="F636" s="77" t="s">
        <v>351</v>
      </c>
      <c r="G636" s="78" t="s">
        <v>50</v>
      </c>
      <c r="H636" s="79" t="s">
        <v>151</v>
      </c>
      <c r="I636" s="80" t="s">
        <v>152</v>
      </c>
      <c r="J636" s="80" t="s">
        <v>454</v>
      </c>
      <c r="K636" s="382" t="s">
        <v>152</v>
      </c>
      <c r="L636" s="72">
        <v>50</v>
      </c>
      <c r="M636" s="74">
        <v>100</v>
      </c>
      <c r="N636" s="73">
        <v>14.285714285714285</v>
      </c>
      <c r="O636" s="73">
        <v>0</v>
      </c>
      <c r="P636" s="74">
        <v>0</v>
      </c>
      <c r="Q636" s="76" t="s">
        <v>6</v>
      </c>
    </row>
    <row r="637" spans="2:17" x14ac:dyDescent="0.3">
      <c r="B637" s="77" t="s">
        <v>22</v>
      </c>
      <c r="C637" s="77" t="s">
        <v>777</v>
      </c>
      <c r="D637" s="77" t="s">
        <v>857</v>
      </c>
      <c r="E637" s="77" t="s">
        <v>858</v>
      </c>
      <c r="F637" s="77" t="s">
        <v>344</v>
      </c>
      <c r="G637" s="78" t="s">
        <v>50</v>
      </c>
      <c r="H637" s="79" t="s">
        <v>151</v>
      </c>
      <c r="I637" s="80" t="s">
        <v>152</v>
      </c>
      <c r="J637" s="80" t="s">
        <v>454</v>
      </c>
      <c r="K637" s="382" t="s">
        <v>152</v>
      </c>
      <c r="L637" s="72">
        <v>100</v>
      </c>
      <c r="M637" s="74">
        <v>100</v>
      </c>
      <c r="N637" s="73" t="s">
        <v>6</v>
      </c>
      <c r="O637" s="73" t="s">
        <v>6</v>
      </c>
      <c r="P637" s="74" t="s">
        <v>6</v>
      </c>
      <c r="Q637" s="76" t="s">
        <v>6</v>
      </c>
    </row>
    <row r="638" spans="2:17" x14ac:dyDescent="0.3">
      <c r="B638" s="77" t="s">
        <v>22</v>
      </c>
      <c r="C638" s="77" t="s">
        <v>777</v>
      </c>
      <c r="D638" s="77" t="s">
        <v>859</v>
      </c>
      <c r="E638" s="77" t="s">
        <v>860</v>
      </c>
      <c r="F638" s="77" t="s">
        <v>351</v>
      </c>
      <c r="G638" s="78" t="s">
        <v>50</v>
      </c>
      <c r="H638" s="79" t="s">
        <v>151</v>
      </c>
      <c r="I638" s="80" t="s">
        <v>152</v>
      </c>
      <c r="J638" s="80" t="s">
        <v>454</v>
      </c>
      <c r="K638" s="382" t="s">
        <v>152</v>
      </c>
      <c r="L638" s="72">
        <v>50</v>
      </c>
      <c r="M638" s="74">
        <v>100</v>
      </c>
      <c r="N638" s="73">
        <v>28.571428571428569</v>
      </c>
      <c r="O638" s="73">
        <v>0</v>
      </c>
      <c r="P638" s="74" t="s">
        <v>6</v>
      </c>
      <c r="Q638" s="76" t="s">
        <v>6</v>
      </c>
    </row>
    <row r="639" spans="2:17" x14ac:dyDescent="0.3">
      <c r="B639" s="77" t="s">
        <v>22</v>
      </c>
      <c r="C639" s="77" t="s">
        <v>778</v>
      </c>
      <c r="D639" s="77" t="s">
        <v>861</v>
      </c>
      <c r="E639" s="77" t="s">
        <v>862</v>
      </c>
      <c r="F639" s="77" t="s">
        <v>344</v>
      </c>
      <c r="G639" s="78" t="s">
        <v>50</v>
      </c>
      <c r="H639" s="79" t="s">
        <v>151</v>
      </c>
      <c r="I639" s="80" t="s">
        <v>152</v>
      </c>
      <c r="J639" s="80" t="s">
        <v>454</v>
      </c>
      <c r="K639" s="382" t="s">
        <v>152</v>
      </c>
      <c r="L639" s="72">
        <v>100</v>
      </c>
      <c r="M639" s="74">
        <v>100</v>
      </c>
      <c r="N639" s="73" t="s">
        <v>6</v>
      </c>
      <c r="O639" s="73" t="s">
        <v>6</v>
      </c>
      <c r="P639" s="74" t="s">
        <v>6</v>
      </c>
      <c r="Q639" s="76" t="s">
        <v>6</v>
      </c>
    </row>
    <row r="640" spans="2:17" x14ac:dyDescent="0.3">
      <c r="B640" s="77" t="s">
        <v>22</v>
      </c>
      <c r="C640" s="77" t="s">
        <v>778</v>
      </c>
      <c r="D640" s="77" t="s">
        <v>863</v>
      </c>
      <c r="E640" s="77" t="s">
        <v>864</v>
      </c>
      <c r="F640" s="77" t="s">
        <v>351</v>
      </c>
      <c r="G640" s="78" t="s">
        <v>50</v>
      </c>
      <c r="H640" s="79" t="s">
        <v>152</v>
      </c>
      <c r="I640" s="80" t="s">
        <v>6</v>
      </c>
      <c r="J640" s="80" t="s">
        <v>6</v>
      </c>
      <c r="K640" s="382" t="s">
        <v>114</v>
      </c>
      <c r="L640" s="72" t="s">
        <v>6</v>
      </c>
      <c r="M640" s="74" t="s">
        <v>6</v>
      </c>
      <c r="N640" s="73" t="s">
        <v>6</v>
      </c>
      <c r="O640" s="73" t="s">
        <v>6</v>
      </c>
      <c r="P640" s="74" t="s">
        <v>6</v>
      </c>
      <c r="Q640" s="76" t="s">
        <v>6</v>
      </c>
    </row>
    <row r="641" spans="2:17" x14ac:dyDescent="0.3">
      <c r="B641" s="77" t="s">
        <v>22</v>
      </c>
      <c r="C641" s="77" t="s">
        <v>778</v>
      </c>
      <c r="D641" s="77" t="s">
        <v>865</v>
      </c>
      <c r="E641" s="77" t="s">
        <v>866</v>
      </c>
      <c r="F641" s="77" t="s">
        <v>351</v>
      </c>
      <c r="G641" s="78" t="s">
        <v>50</v>
      </c>
      <c r="H641" s="79" t="s">
        <v>151</v>
      </c>
      <c r="I641" s="80" t="s">
        <v>152</v>
      </c>
      <c r="J641" s="80" t="s">
        <v>896</v>
      </c>
      <c r="K641" s="382" t="s">
        <v>714</v>
      </c>
      <c r="L641" s="72">
        <v>100</v>
      </c>
      <c r="M641" s="74">
        <v>100</v>
      </c>
      <c r="N641" s="73">
        <v>42.857142857142854</v>
      </c>
      <c r="O641" s="73">
        <v>33</v>
      </c>
      <c r="P641" s="74" t="s">
        <v>6</v>
      </c>
      <c r="Q641" s="76">
        <v>100</v>
      </c>
    </row>
    <row r="642" spans="2:17" x14ac:dyDescent="0.3">
      <c r="B642" s="77" t="s">
        <v>22</v>
      </c>
      <c r="C642" s="77" t="s">
        <v>778</v>
      </c>
      <c r="D642" s="77" t="s">
        <v>867</v>
      </c>
      <c r="E642" s="77" t="s">
        <v>868</v>
      </c>
      <c r="F642" s="77" t="s">
        <v>351</v>
      </c>
      <c r="G642" s="78" t="s">
        <v>50</v>
      </c>
      <c r="H642" s="79" t="s">
        <v>152</v>
      </c>
      <c r="I642" s="80" t="s">
        <v>6</v>
      </c>
      <c r="J642" s="80" t="s">
        <v>6</v>
      </c>
      <c r="K642" s="382" t="s">
        <v>114</v>
      </c>
      <c r="L642" s="72" t="s">
        <v>6</v>
      </c>
      <c r="M642" s="74" t="s">
        <v>6</v>
      </c>
      <c r="N642" s="73" t="s">
        <v>6</v>
      </c>
      <c r="O642" s="73" t="s">
        <v>6</v>
      </c>
      <c r="P642" s="74" t="s">
        <v>6</v>
      </c>
      <c r="Q642" s="76" t="s">
        <v>6</v>
      </c>
    </row>
    <row r="643" spans="2:17" x14ac:dyDescent="0.3">
      <c r="B643" s="77" t="s">
        <v>22</v>
      </c>
      <c r="C643" s="77" t="s">
        <v>778</v>
      </c>
      <c r="D643" s="77" t="s">
        <v>869</v>
      </c>
      <c r="E643" s="77" t="s">
        <v>870</v>
      </c>
      <c r="F643" s="77" t="s">
        <v>351</v>
      </c>
      <c r="G643" s="78" t="s">
        <v>50</v>
      </c>
      <c r="H643" s="79" t="s">
        <v>152</v>
      </c>
      <c r="I643" s="80" t="s">
        <v>6</v>
      </c>
      <c r="J643" s="80" t="s">
        <v>6</v>
      </c>
      <c r="K643" s="382" t="s">
        <v>114</v>
      </c>
      <c r="L643" s="72" t="s">
        <v>6</v>
      </c>
      <c r="M643" s="74" t="s">
        <v>6</v>
      </c>
      <c r="N643" s="73" t="s">
        <v>6</v>
      </c>
      <c r="O643" s="73" t="s">
        <v>6</v>
      </c>
      <c r="P643" s="74" t="s">
        <v>6</v>
      </c>
      <c r="Q643" s="76" t="s">
        <v>6</v>
      </c>
    </row>
    <row r="644" spans="2:17" x14ac:dyDescent="0.3">
      <c r="B644" s="77" t="s">
        <v>22</v>
      </c>
      <c r="C644" s="77" t="s">
        <v>778</v>
      </c>
      <c r="D644" s="77" t="s">
        <v>871</v>
      </c>
      <c r="E644" s="77" t="s">
        <v>872</v>
      </c>
      <c r="F644" s="77" t="s">
        <v>351</v>
      </c>
      <c r="G644" s="78" t="s">
        <v>50</v>
      </c>
      <c r="H644" s="79" t="s">
        <v>151</v>
      </c>
      <c r="I644" s="80" t="s">
        <v>152</v>
      </c>
      <c r="J644" s="80" t="s">
        <v>51</v>
      </c>
      <c r="K644" s="382" t="s">
        <v>152</v>
      </c>
      <c r="L644" s="72">
        <v>100</v>
      </c>
      <c r="M644" s="74">
        <v>100</v>
      </c>
      <c r="N644" s="73">
        <v>28.571428571428569</v>
      </c>
      <c r="O644" s="73">
        <v>0</v>
      </c>
      <c r="P644" s="74">
        <v>100</v>
      </c>
      <c r="Q644" s="76">
        <v>100</v>
      </c>
    </row>
    <row r="645" spans="2:17" x14ac:dyDescent="0.3">
      <c r="B645" s="77" t="s">
        <v>22</v>
      </c>
      <c r="C645" s="77" t="s">
        <v>779</v>
      </c>
      <c r="D645" s="77" t="s">
        <v>877</v>
      </c>
      <c r="E645" s="77" t="s">
        <v>878</v>
      </c>
      <c r="F645" s="77" t="s">
        <v>351</v>
      </c>
      <c r="G645" s="78" t="s">
        <v>50</v>
      </c>
      <c r="H645" s="79" t="s">
        <v>151</v>
      </c>
      <c r="I645" s="80" t="s">
        <v>152</v>
      </c>
      <c r="J645" s="80" t="s">
        <v>454</v>
      </c>
      <c r="K645" s="382" t="s">
        <v>152</v>
      </c>
      <c r="L645" s="72">
        <v>100</v>
      </c>
      <c r="M645" s="74">
        <v>100</v>
      </c>
      <c r="N645" s="73">
        <v>42.857142857142854</v>
      </c>
      <c r="O645" s="73">
        <v>33</v>
      </c>
      <c r="P645" s="74">
        <v>100</v>
      </c>
      <c r="Q645" s="76">
        <v>100</v>
      </c>
    </row>
    <row r="646" spans="2:17" x14ac:dyDescent="0.3">
      <c r="B646" s="77" t="s">
        <v>22</v>
      </c>
      <c r="C646" s="77" t="s">
        <v>779</v>
      </c>
      <c r="D646" s="77" t="s">
        <v>879</v>
      </c>
      <c r="E646" s="77" t="s">
        <v>880</v>
      </c>
      <c r="F646" s="77" t="s">
        <v>351</v>
      </c>
      <c r="G646" s="78" t="s">
        <v>50</v>
      </c>
      <c r="H646" s="79" t="s">
        <v>151</v>
      </c>
      <c r="I646" s="80" t="s">
        <v>152</v>
      </c>
      <c r="J646" s="80" t="s">
        <v>454</v>
      </c>
      <c r="K646" s="382" t="s">
        <v>152</v>
      </c>
      <c r="L646" s="72">
        <v>100</v>
      </c>
      <c r="M646" s="74">
        <v>100</v>
      </c>
      <c r="N646" s="73">
        <v>42.857142857142854</v>
      </c>
      <c r="O646" s="73" t="s">
        <v>6</v>
      </c>
      <c r="P646" s="74">
        <v>100</v>
      </c>
      <c r="Q646" s="76">
        <v>100</v>
      </c>
    </row>
    <row r="647" spans="2:17" x14ac:dyDescent="0.3">
      <c r="B647" s="77" t="s">
        <v>22</v>
      </c>
      <c r="C647" s="77" t="s">
        <v>779</v>
      </c>
      <c r="D647" s="77" t="s">
        <v>881</v>
      </c>
      <c r="E647" s="77" t="s">
        <v>882</v>
      </c>
      <c r="F647" s="77" t="s">
        <v>351</v>
      </c>
      <c r="G647" s="78" t="s">
        <v>50</v>
      </c>
      <c r="H647" s="79" t="s">
        <v>151</v>
      </c>
      <c r="I647" s="80" t="s">
        <v>152</v>
      </c>
      <c r="J647" s="80" t="s">
        <v>51</v>
      </c>
      <c r="K647" s="382" t="s">
        <v>152</v>
      </c>
      <c r="L647" s="72">
        <v>60</v>
      </c>
      <c r="M647" s="74">
        <v>100</v>
      </c>
      <c r="N647" s="73">
        <v>17.142857142857142</v>
      </c>
      <c r="O647" s="73">
        <v>10</v>
      </c>
      <c r="P647" s="74">
        <v>28.571428571428573</v>
      </c>
      <c r="Q647" s="76">
        <v>0</v>
      </c>
    </row>
    <row r="648" spans="2:17" x14ac:dyDescent="0.3">
      <c r="B648" s="77" t="s">
        <v>22</v>
      </c>
      <c r="C648" s="77" t="s">
        <v>779</v>
      </c>
      <c r="D648" s="77" t="s">
        <v>883</v>
      </c>
      <c r="E648" s="77" t="s">
        <v>884</v>
      </c>
      <c r="F648" s="77" t="s">
        <v>351</v>
      </c>
      <c r="G648" s="78" t="s">
        <v>50</v>
      </c>
      <c r="H648" s="79" t="s">
        <v>151</v>
      </c>
      <c r="I648" s="80" t="s">
        <v>152</v>
      </c>
      <c r="J648" s="80" t="s">
        <v>454</v>
      </c>
      <c r="K648" s="382" t="s">
        <v>152</v>
      </c>
      <c r="L648" s="72">
        <v>100</v>
      </c>
      <c r="M648" s="74">
        <v>100</v>
      </c>
      <c r="N648" s="73">
        <v>85.714285714285708</v>
      </c>
      <c r="O648" s="73">
        <v>67</v>
      </c>
      <c r="P648" s="74">
        <v>100</v>
      </c>
      <c r="Q648" s="76">
        <v>100</v>
      </c>
    </row>
    <row r="649" spans="2:17" x14ac:dyDescent="0.3">
      <c r="B649" s="77" t="s">
        <v>22</v>
      </c>
      <c r="C649" s="77" t="s">
        <v>779</v>
      </c>
      <c r="D649" s="77" t="s">
        <v>885</v>
      </c>
      <c r="E649" s="77" t="s">
        <v>886</v>
      </c>
      <c r="F649" s="77" t="s">
        <v>351</v>
      </c>
      <c r="G649" s="78" t="s">
        <v>50</v>
      </c>
      <c r="H649" s="79" t="s">
        <v>151</v>
      </c>
      <c r="I649" s="80" t="s">
        <v>152</v>
      </c>
      <c r="J649" s="80" t="s">
        <v>454</v>
      </c>
      <c r="K649" s="382" t="s">
        <v>152</v>
      </c>
      <c r="L649" s="72">
        <v>100</v>
      </c>
      <c r="M649" s="74">
        <v>100</v>
      </c>
      <c r="N649" s="73">
        <v>57.142857142857139</v>
      </c>
      <c r="O649" s="73" t="s">
        <v>6</v>
      </c>
      <c r="P649" s="74" t="s">
        <v>6</v>
      </c>
      <c r="Q649" s="76">
        <v>0</v>
      </c>
    </row>
    <row r="650" spans="2:17" x14ac:dyDescent="0.3">
      <c r="B650" s="77" t="s">
        <v>22</v>
      </c>
      <c r="C650" s="77" t="s">
        <v>779</v>
      </c>
      <c r="D650" s="77" t="s">
        <v>887</v>
      </c>
      <c r="E650" s="77" t="s">
        <v>888</v>
      </c>
      <c r="F650" s="77" t="s">
        <v>351</v>
      </c>
      <c r="G650" s="78" t="s">
        <v>50</v>
      </c>
      <c r="H650" s="79" t="s">
        <v>152</v>
      </c>
      <c r="I650" s="80" t="s">
        <v>6</v>
      </c>
      <c r="J650" s="80" t="s">
        <v>6</v>
      </c>
      <c r="K650" s="382" t="s">
        <v>114</v>
      </c>
      <c r="L650" s="72" t="s">
        <v>6</v>
      </c>
      <c r="M650" s="74" t="s">
        <v>6</v>
      </c>
      <c r="N650" s="73" t="s">
        <v>6</v>
      </c>
      <c r="O650" s="73" t="s">
        <v>6</v>
      </c>
      <c r="P650" s="74" t="s">
        <v>6</v>
      </c>
      <c r="Q650" s="76" t="s">
        <v>6</v>
      </c>
    </row>
    <row r="651" spans="2:17" x14ac:dyDescent="0.3">
      <c r="B651" s="77" t="s">
        <v>22</v>
      </c>
      <c r="C651" s="77" t="s">
        <v>779</v>
      </c>
      <c r="D651" s="77" t="s">
        <v>889</v>
      </c>
      <c r="E651" s="77" t="s">
        <v>890</v>
      </c>
      <c r="F651" s="77" t="s">
        <v>344</v>
      </c>
      <c r="G651" s="78" t="s">
        <v>50</v>
      </c>
      <c r="H651" s="79" t="s">
        <v>151</v>
      </c>
      <c r="I651" s="80" t="s">
        <v>152</v>
      </c>
      <c r="J651" s="80" t="s">
        <v>454</v>
      </c>
      <c r="K651" s="382" t="s">
        <v>152</v>
      </c>
      <c r="L651" s="72">
        <v>100</v>
      </c>
      <c r="M651" s="74">
        <v>100</v>
      </c>
      <c r="N651" s="73" t="s">
        <v>6</v>
      </c>
      <c r="O651" s="73" t="s">
        <v>6</v>
      </c>
      <c r="P651" s="74" t="s">
        <v>6</v>
      </c>
      <c r="Q651" s="76" t="s">
        <v>6</v>
      </c>
    </row>
    <row r="652" spans="2:17" x14ac:dyDescent="0.3">
      <c r="B652" s="77" t="s">
        <v>22</v>
      </c>
      <c r="C652" s="77" t="s">
        <v>779</v>
      </c>
      <c r="D652" s="77" t="s">
        <v>891</v>
      </c>
      <c r="E652" s="77" t="s">
        <v>892</v>
      </c>
      <c r="F652" s="77" t="s">
        <v>351</v>
      </c>
      <c r="G652" s="78" t="s">
        <v>50</v>
      </c>
      <c r="H652" s="79" t="s">
        <v>151</v>
      </c>
      <c r="I652" s="80" t="s">
        <v>152</v>
      </c>
      <c r="J652" s="80" t="s">
        <v>454</v>
      </c>
      <c r="K652" s="382" t="s">
        <v>152</v>
      </c>
      <c r="L652" s="72">
        <v>100</v>
      </c>
      <c r="M652" s="74">
        <v>100</v>
      </c>
      <c r="N652" s="73">
        <v>42.857142857142854</v>
      </c>
      <c r="O652" s="73" t="s">
        <v>6</v>
      </c>
      <c r="P652" s="74" t="s">
        <v>6</v>
      </c>
      <c r="Q652" s="76" t="s">
        <v>6</v>
      </c>
    </row>
    <row r="653" spans="2:17" x14ac:dyDescent="0.3">
      <c r="B653" s="77" t="s">
        <v>22</v>
      </c>
      <c r="C653" s="77" t="s">
        <v>779</v>
      </c>
      <c r="D653" s="77" t="s">
        <v>893</v>
      </c>
      <c r="E653" s="77" t="s">
        <v>894</v>
      </c>
      <c r="F653" s="77" t="s">
        <v>351</v>
      </c>
      <c r="G653" s="78" t="s">
        <v>50</v>
      </c>
      <c r="H653" s="79" t="s">
        <v>151</v>
      </c>
      <c r="I653" s="80" t="s">
        <v>152</v>
      </c>
      <c r="J653" s="80" t="s">
        <v>454</v>
      </c>
      <c r="K653" s="382" t="s">
        <v>152</v>
      </c>
      <c r="L653" s="72">
        <v>100</v>
      </c>
      <c r="M653" s="74">
        <v>100</v>
      </c>
      <c r="N653" s="73">
        <v>100</v>
      </c>
      <c r="O653" s="73" t="s">
        <v>6</v>
      </c>
      <c r="P653" s="74" t="s">
        <v>6</v>
      </c>
      <c r="Q653" s="76" t="s">
        <v>6</v>
      </c>
    </row>
    <row r="654" spans="2:17" x14ac:dyDescent="0.3">
      <c r="B654" s="77" t="s">
        <v>23</v>
      </c>
      <c r="C654" s="77" t="s">
        <v>776</v>
      </c>
      <c r="D654" s="77" t="s">
        <v>815</v>
      </c>
      <c r="E654" s="77" t="s">
        <v>816</v>
      </c>
      <c r="F654" s="77" t="s">
        <v>351</v>
      </c>
      <c r="G654" s="78" t="s">
        <v>50</v>
      </c>
      <c r="H654" s="79" t="s">
        <v>151</v>
      </c>
      <c r="I654" s="80" t="s">
        <v>152</v>
      </c>
      <c r="J654" s="80" t="s">
        <v>454</v>
      </c>
      <c r="K654" s="382" t="s">
        <v>152</v>
      </c>
      <c r="L654" s="72">
        <v>100</v>
      </c>
      <c r="M654" s="74">
        <v>100</v>
      </c>
      <c r="N654" s="73">
        <v>100</v>
      </c>
      <c r="O654" s="73">
        <v>100</v>
      </c>
      <c r="P654" s="74">
        <v>100</v>
      </c>
      <c r="Q654" s="76">
        <v>100</v>
      </c>
    </row>
    <row r="655" spans="2:17" x14ac:dyDescent="0.3">
      <c r="B655" s="77" t="s">
        <v>23</v>
      </c>
      <c r="C655" s="77" t="s">
        <v>776</v>
      </c>
      <c r="D655" s="77" t="s">
        <v>817</v>
      </c>
      <c r="E655" s="77" t="s">
        <v>818</v>
      </c>
      <c r="F655" s="77" t="s">
        <v>351</v>
      </c>
      <c r="G655" s="78" t="s">
        <v>50</v>
      </c>
      <c r="H655" s="79" t="s">
        <v>151</v>
      </c>
      <c r="I655" s="80" t="s">
        <v>152</v>
      </c>
      <c r="J655" s="80" t="s">
        <v>454</v>
      </c>
      <c r="K655" s="382" t="s">
        <v>152</v>
      </c>
      <c r="L655" s="72">
        <v>100</v>
      </c>
      <c r="M655" s="74">
        <v>100</v>
      </c>
      <c r="N655" s="73">
        <v>100</v>
      </c>
      <c r="O655" s="73">
        <v>100</v>
      </c>
      <c r="P655" s="74">
        <v>100</v>
      </c>
      <c r="Q655" s="76">
        <v>100</v>
      </c>
    </row>
    <row r="656" spans="2:17" x14ac:dyDescent="0.3">
      <c r="B656" s="77" t="s">
        <v>23</v>
      </c>
      <c r="C656" s="77" t="s">
        <v>776</v>
      </c>
      <c r="D656" s="77" t="s">
        <v>819</v>
      </c>
      <c r="E656" s="77" t="s">
        <v>820</v>
      </c>
      <c r="F656" s="77" t="s">
        <v>351</v>
      </c>
      <c r="G656" s="78" t="s">
        <v>50</v>
      </c>
      <c r="H656" s="79" t="s">
        <v>151</v>
      </c>
      <c r="I656" s="80" t="s">
        <v>152</v>
      </c>
      <c r="J656" s="80" t="s">
        <v>454</v>
      </c>
      <c r="K656" s="382" t="s">
        <v>152</v>
      </c>
      <c r="L656" s="72">
        <v>100</v>
      </c>
      <c r="M656" s="74">
        <v>100</v>
      </c>
      <c r="N656" s="73">
        <v>60</v>
      </c>
      <c r="O656" s="73">
        <v>100</v>
      </c>
      <c r="P656" s="74">
        <v>100</v>
      </c>
      <c r="Q656" s="76" t="s">
        <v>6</v>
      </c>
    </row>
    <row r="657" spans="2:17" x14ac:dyDescent="0.3">
      <c r="B657" s="77" t="s">
        <v>23</v>
      </c>
      <c r="C657" s="77" t="s">
        <v>776</v>
      </c>
      <c r="D657" s="77" t="s">
        <v>821</v>
      </c>
      <c r="E657" s="77" t="s">
        <v>822</v>
      </c>
      <c r="F657" s="77" t="s">
        <v>351</v>
      </c>
      <c r="G657" s="78" t="s">
        <v>50</v>
      </c>
      <c r="H657" s="79" t="s">
        <v>151</v>
      </c>
      <c r="I657" s="80" t="s">
        <v>152</v>
      </c>
      <c r="J657" s="80" t="s">
        <v>454</v>
      </c>
      <c r="K657" s="382" t="s">
        <v>152</v>
      </c>
      <c r="L657" s="72">
        <v>100</v>
      </c>
      <c r="M657" s="74">
        <v>100</v>
      </c>
      <c r="N657" s="73">
        <v>25</v>
      </c>
      <c r="O657" s="73">
        <v>0</v>
      </c>
      <c r="P657" s="74" t="s">
        <v>6</v>
      </c>
      <c r="Q657" s="76" t="s">
        <v>6</v>
      </c>
    </row>
    <row r="658" spans="2:17" x14ac:dyDescent="0.3">
      <c r="B658" s="77" t="s">
        <v>23</v>
      </c>
      <c r="C658" s="77" t="s">
        <v>776</v>
      </c>
      <c r="D658" s="77" t="s">
        <v>823</v>
      </c>
      <c r="E658" s="77" t="s">
        <v>824</v>
      </c>
      <c r="F658" s="77" t="s">
        <v>351</v>
      </c>
      <c r="G658" s="78" t="s">
        <v>50</v>
      </c>
      <c r="H658" s="79" t="s">
        <v>151</v>
      </c>
      <c r="I658" s="80" t="s">
        <v>152</v>
      </c>
      <c r="J658" s="80" t="s">
        <v>454</v>
      </c>
      <c r="K658" s="382" t="s">
        <v>152</v>
      </c>
      <c r="L658" s="72">
        <v>100</v>
      </c>
      <c r="M658" s="74">
        <v>100</v>
      </c>
      <c r="N658" s="73">
        <v>100</v>
      </c>
      <c r="O658" s="73">
        <v>100</v>
      </c>
      <c r="P658" s="74">
        <v>100</v>
      </c>
      <c r="Q658" s="76" t="s">
        <v>6</v>
      </c>
    </row>
    <row r="659" spans="2:17" x14ac:dyDescent="0.3">
      <c r="B659" s="77" t="s">
        <v>23</v>
      </c>
      <c r="C659" s="77" t="s">
        <v>776</v>
      </c>
      <c r="D659" s="77" t="s">
        <v>825</v>
      </c>
      <c r="E659" s="77" t="s">
        <v>826</v>
      </c>
      <c r="F659" s="77" t="s">
        <v>351</v>
      </c>
      <c r="G659" s="78" t="s">
        <v>50</v>
      </c>
      <c r="H659" s="79" t="s">
        <v>151</v>
      </c>
      <c r="I659" s="80" t="s">
        <v>152</v>
      </c>
      <c r="J659" s="80" t="s">
        <v>454</v>
      </c>
      <c r="K659" s="382" t="s">
        <v>152</v>
      </c>
      <c r="L659" s="72">
        <v>100</v>
      </c>
      <c r="M659" s="74">
        <v>100</v>
      </c>
      <c r="N659" s="73">
        <v>85.714285714285708</v>
      </c>
      <c r="O659" s="73">
        <v>100</v>
      </c>
      <c r="P659" s="74">
        <v>100</v>
      </c>
      <c r="Q659" s="76">
        <v>100</v>
      </c>
    </row>
    <row r="660" spans="2:17" x14ac:dyDescent="0.3">
      <c r="B660" s="77" t="s">
        <v>23</v>
      </c>
      <c r="C660" s="77" t="s">
        <v>776</v>
      </c>
      <c r="D660" s="77" t="s">
        <v>827</v>
      </c>
      <c r="E660" s="77" t="s">
        <v>828</v>
      </c>
      <c r="F660" s="77" t="s">
        <v>351</v>
      </c>
      <c r="G660" s="78" t="s">
        <v>50</v>
      </c>
      <c r="H660" s="79" t="s">
        <v>151</v>
      </c>
      <c r="I660" s="80" t="s">
        <v>152</v>
      </c>
      <c r="J660" s="80" t="s">
        <v>454</v>
      </c>
      <c r="K660" s="382" t="s">
        <v>152</v>
      </c>
      <c r="L660" s="72">
        <v>50</v>
      </c>
      <c r="M660" s="74">
        <v>100</v>
      </c>
      <c r="N660" s="73">
        <v>42.857142857142854</v>
      </c>
      <c r="O660" s="73" t="s">
        <v>6</v>
      </c>
      <c r="P660" s="74" t="s">
        <v>6</v>
      </c>
      <c r="Q660" s="76" t="s">
        <v>6</v>
      </c>
    </row>
    <row r="661" spans="2:17" x14ac:dyDescent="0.3">
      <c r="B661" s="77" t="s">
        <v>23</v>
      </c>
      <c r="C661" s="77" t="s">
        <v>776</v>
      </c>
      <c r="D661" s="77" t="s">
        <v>829</v>
      </c>
      <c r="E661" s="77" t="s">
        <v>830</v>
      </c>
      <c r="F661" s="77" t="s">
        <v>351</v>
      </c>
      <c r="G661" s="78" t="s">
        <v>50</v>
      </c>
      <c r="H661" s="79" t="s">
        <v>152</v>
      </c>
      <c r="I661" s="80" t="s">
        <v>6</v>
      </c>
      <c r="J661" s="80" t="s">
        <v>6</v>
      </c>
      <c r="K661" s="382" t="s">
        <v>114</v>
      </c>
      <c r="L661" s="72" t="s">
        <v>6</v>
      </c>
      <c r="M661" s="74" t="s">
        <v>6</v>
      </c>
      <c r="N661" s="73" t="s">
        <v>6</v>
      </c>
      <c r="O661" s="73" t="s">
        <v>6</v>
      </c>
      <c r="P661" s="74" t="s">
        <v>6</v>
      </c>
      <c r="Q661" s="76" t="s">
        <v>6</v>
      </c>
    </row>
    <row r="662" spans="2:17" x14ac:dyDescent="0.3">
      <c r="B662" s="77" t="s">
        <v>23</v>
      </c>
      <c r="C662" s="77" t="s">
        <v>776</v>
      </c>
      <c r="D662" s="77" t="s">
        <v>831</v>
      </c>
      <c r="E662" s="77" t="s">
        <v>832</v>
      </c>
      <c r="F662" s="77" t="s">
        <v>351</v>
      </c>
      <c r="G662" s="78" t="s">
        <v>50</v>
      </c>
      <c r="H662" s="79" t="s">
        <v>152</v>
      </c>
      <c r="I662" s="80" t="s">
        <v>6</v>
      </c>
      <c r="J662" s="80" t="s">
        <v>6</v>
      </c>
      <c r="K662" s="382" t="s">
        <v>114</v>
      </c>
      <c r="L662" s="72" t="s">
        <v>6</v>
      </c>
      <c r="M662" s="74" t="s">
        <v>6</v>
      </c>
      <c r="N662" s="73" t="s">
        <v>6</v>
      </c>
      <c r="O662" s="73" t="s">
        <v>6</v>
      </c>
      <c r="P662" s="74" t="s">
        <v>6</v>
      </c>
      <c r="Q662" s="76" t="s">
        <v>6</v>
      </c>
    </row>
    <row r="663" spans="2:17" x14ac:dyDescent="0.3">
      <c r="B663" s="77" t="s">
        <v>23</v>
      </c>
      <c r="C663" s="77" t="s">
        <v>776</v>
      </c>
      <c r="D663" s="77" t="s">
        <v>833</v>
      </c>
      <c r="E663" s="77" t="s">
        <v>834</v>
      </c>
      <c r="F663" s="77" t="s">
        <v>351</v>
      </c>
      <c r="G663" s="78" t="s">
        <v>50</v>
      </c>
      <c r="H663" s="79" t="s">
        <v>151</v>
      </c>
      <c r="I663" s="80" t="s">
        <v>152</v>
      </c>
      <c r="J663" s="80" t="s">
        <v>454</v>
      </c>
      <c r="K663" s="382" t="s">
        <v>152</v>
      </c>
      <c r="L663" s="72">
        <v>50</v>
      </c>
      <c r="M663" s="74">
        <v>100</v>
      </c>
      <c r="N663" s="73">
        <v>25</v>
      </c>
      <c r="O663" s="73">
        <v>100</v>
      </c>
      <c r="P663" s="74">
        <v>100</v>
      </c>
      <c r="Q663" s="76">
        <v>100</v>
      </c>
    </row>
    <row r="664" spans="2:17" x14ac:dyDescent="0.3">
      <c r="B664" s="77" t="s">
        <v>23</v>
      </c>
      <c r="C664" s="77" t="s">
        <v>835</v>
      </c>
      <c r="D664" s="77" t="s">
        <v>836</v>
      </c>
      <c r="E664" s="77" t="s">
        <v>837</v>
      </c>
      <c r="F664" s="77" t="s">
        <v>344</v>
      </c>
      <c r="G664" s="78" t="s">
        <v>50</v>
      </c>
      <c r="H664" s="79" t="s">
        <v>151</v>
      </c>
      <c r="I664" s="80" t="s">
        <v>152</v>
      </c>
      <c r="J664" s="80" t="s">
        <v>454</v>
      </c>
      <c r="K664" s="382" t="s">
        <v>152</v>
      </c>
      <c r="L664" s="72">
        <v>100</v>
      </c>
      <c r="M664" s="74">
        <v>100</v>
      </c>
      <c r="N664" s="73" t="s">
        <v>6</v>
      </c>
      <c r="O664" s="73" t="s">
        <v>6</v>
      </c>
      <c r="P664" s="74" t="s">
        <v>6</v>
      </c>
      <c r="Q664" s="76" t="s">
        <v>6</v>
      </c>
    </row>
    <row r="665" spans="2:17" x14ac:dyDescent="0.3">
      <c r="B665" s="77" t="s">
        <v>23</v>
      </c>
      <c r="C665" s="77" t="s">
        <v>835</v>
      </c>
      <c r="D665" s="77" t="s">
        <v>838</v>
      </c>
      <c r="E665" s="77" t="s">
        <v>839</v>
      </c>
      <c r="F665" s="77" t="s">
        <v>344</v>
      </c>
      <c r="G665" s="78" t="s">
        <v>50</v>
      </c>
      <c r="H665" s="79" t="s">
        <v>151</v>
      </c>
      <c r="I665" s="80" t="s">
        <v>152</v>
      </c>
      <c r="J665" s="80" t="s">
        <v>454</v>
      </c>
      <c r="K665" s="382" t="s">
        <v>152</v>
      </c>
      <c r="L665" s="72">
        <v>100</v>
      </c>
      <c r="M665" s="74">
        <v>100</v>
      </c>
      <c r="N665" s="73" t="s">
        <v>6</v>
      </c>
      <c r="O665" s="73" t="s">
        <v>6</v>
      </c>
      <c r="P665" s="74" t="s">
        <v>6</v>
      </c>
      <c r="Q665" s="76" t="s">
        <v>6</v>
      </c>
    </row>
    <row r="666" spans="2:17" x14ac:dyDescent="0.3">
      <c r="B666" s="77" t="s">
        <v>23</v>
      </c>
      <c r="C666" s="77" t="s">
        <v>835</v>
      </c>
      <c r="D666" s="77" t="s">
        <v>840</v>
      </c>
      <c r="E666" s="77" t="s">
        <v>431</v>
      </c>
      <c r="F666" s="77" t="s">
        <v>351</v>
      </c>
      <c r="G666" s="78" t="s">
        <v>50</v>
      </c>
      <c r="H666" s="79" t="s">
        <v>151</v>
      </c>
      <c r="I666" s="80" t="s">
        <v>152</v>
      </c>
      <c r="J666" s="80" t="s">
        <v>454</v>
      </c>
      <c r="K666" s="382" t="s">
        <v>152</v>
      </c>
      <c r="L666" s="72">
        <v>100</v>
      </c>
      <c r="M666" s="74">
        <v>100</v>
      </c>
      <c r="N666" s="73">
        <v>100</v>
      </c>
      <c r="O666" s="73">
        <v>100</v>
      </c>
      <c r="P666" s="74" t="s">
        <v>6</v>
      </c>
      <c r="Q666" s="76">
        <v>100</v>
      </c>
    </row>
    <row r="667" spans="2:17" x14ac:dyDescent="0.3">
      <c r="B667" s="77" t="s">
        <v>23</v>
      </c>
      <c r="C667" s="77" t="s">
        <v>835</v>
      </c>
      <c r="D667" s="77" t="s">
        <v>841</v>
      </c>
      <c r="E667" s="77" t="s">
        <v>842</v>
      </c>
      <c r="F667" s="77" t="s">
        <v>351</v>
      </c>
      <c r="G667" s="78" t="s">
        <v>50</v>
      </c>
      <c r="H667" s="79" t="s">
        <v>151</v>
      </c>
      <c r="I667" s="80" t="s">
        <v>152</v>
      </c>
      <c r="J667" s="80" t="s">
        <v>454</v>
      </c>
      <c r="K667" s="382" t="s">
        <v>152</v>
      </c>
      <c r="L667" s="72">
        <v>100</v>
      </c>
      <c r="M667" s="74">
        <v>100</v>
      </c>
      <c r="N667" s="73">
        <v>60</v>
      </c>
      <c r="O667" s="73">
        <v>67</v>
      </c>
      <c r="P667" s="74" t="s">
        <v>6</v>
      </c>
      <c r="Q667" s="76" t="s">
        <v>6</v>
      </c>
    </row>
    <row r="668" spans="2:17" x14ac:dyDescent="0.3">
      <c r="B668" s="77" t="s">
        <v>23</v>
      </c>
      <c r="C668" s="77" t="s">
        <v>835</v>
      </c>
      <c r="D668" s="77" t="s">
        <v>843</v>
      </c>
      <c r="E668" s="77" t="s">
        <v>844</v>
      </c>
      <c r="F668" s="77" t="s">
        <v>351</v>
      </c>
      <c r="G668" s="78" t="s">
        <v>50</v>
      </c>
      <c r="H668" s="79" t="s">
        <v>151</v>
      </c>
      <c r="I668" s="80" t="s">
        <v>152</v>
      </c>
      <c r="J668" s="80" t="s">
        <v>454</v>
      </c>
      <c r="K668" s="382" t="s">
        <v>152</v>
      </c>
      <c r="L668" s="72">
        <v>0</v>
      </c>
      <c r="M668" s="74">
        <v>100</v>
      </c>
      <c r="N668" s="73">
        <v>0</v>
      </c>
      <c r="O668" s="73">
        <v>67</v>
      </c>
      <c r="P668" s="74" t="s">
        <v>6</v>
      </c>
      <c r="Q668" s="76" t="s">
        <v>6</v>
      </c>
    </row>
    <row r="669" spans="2:17" x14ac:dyDescent="0.3">
      <c r="B669" s="77" t="s">
        <v>23</v>
      </c>
      <c r="C669" s="77" t="s">
        <v>835</v>
      </c>
      <c r="D669" s="77" t="s">
        <v>845</v>
      </c>
      <c r="E669" s="77" t="s">
        <v>846</v>
      </c>
      <c r="F669" s="77" t="s">
        <v>351</v>
      </c>
      <c r="G669" s="78" t="s">
        <v>50</v>
      </c>
      <c r="H669" s="79" t="s">
        <v>151</v>
      </c>
      <c r="I669" s="80" t="s">
        <v>152</v>
      </c>
      <c r="J669" s="80" t="s">
        <v>454</v>
      </c>
      <c r="K669" s="382" t="s">
        <v>152</v>
      </c>
      <c r="L669" s="72">
        <v>100</v>
      </c>
      <c r="M669" s="74">
        <v>100</v>
      </c>
      <c r="N669" s="73">
        <v>60</v>
      </c>
      <c r="O669" s="73">
        <v>67</v>
      </c>
      <c r="P669" s="74" t="s">
        <v>6</v>
      </c>
      <c r="Q669" s="76" t="s">
        <v>6</v>
      </c>
    </row>
    <row r="670" spans="2:17" x14ac:dyDescent="0.3">
      <c r="B670" s="77" t="s">
        <v>23</v>
      </c>
      <c r="C670" s="77" t="s">
        <v>835</v>
      </c>
      <c r="D670" s="77" t="s">
        <v>847</v>
      </c>
      <c r="E670" s="77" t="s">
        <v>848</v>
      </c>
      <c r="F670" s="77" t="s">
        <v>351</v>
      </c>
      <c r="G670" s="78" t="s">
        <v>50</v>
      </c>
      <c r="H670" s="79" t="s">
        <v>151</v>
      </c>
      <c r="I670" s="80" t="s">
        <v>152</v>
      </c>
      <c r="J670" s="80" t="s">
        <v>454</v>
      </c>
      <c r="K670" s="382" t="s">
        <v>152</v>
      </c>
      <c r="L670" s="72">
        <v>100</v>
      </c>
      <c r="M670" s="74">
        <v>100</v>
      </c>
      <c r="N670" s="73">
        <v>60</v>
      </c>
      <c r="O670" s="73">
        <v>67</v>
      </c>
      <c r="P670" s="74" t="s">
        <v>6</v>
      </c>
      <c r="Q670" s="76" t="s">
        <v>6</v>
      </c>
    </row>
    <row r="671" spans="2:17" x14ac:dyDescent="0.3">
      <c r="B671" s="77" t="s">
        <v>23</v>
      </c>
      <c r="C671" s="77" t="s">
        <v>777</v>
      </c>
      <c r="D671" s="77" t="s">
        <v>849</v>
      </c>
      <c r="E671" s="77" t="s">
        <v>850</v>
      </c>
      <c r="F671" s="77" t="s">
        <v>344</v>
      </c>
      <c r="G671" s="78" t="s">
        <v>50</v>
      </c>
      <c r="H671" s="79" t="s">
        <v>151</v>
      </c>
      <c r="I671" s="80" t="s">
        <v>152</v>
      </c>
      <c r="J671" s="80" t="s">
        <v>454</v>
      </c>
      <c r="K671" s="382" t="s">
        <v>152</v>
      </c>
      <c r="L671" s="72">
        <v>100</v>
      </c>
      <c r="M671" s="74">
        <v>100</v>
      </c>
      <c r="N671" s="73" t="s">
        <v>6</v>
      </c>
      <c r="O671" s="73" t="s">
        <v>6</v>
      </c>
      <c r="P671" s="74" t="s">
        <v>6</v>
      </c>
      <c r="Q671" s="76" t="s">
        <v>6</v>
      </c>
    </row>
    <row r="672" spans="2:17" x14ac:dyDescent="0.3">
      <c r="B672" s="77" t="s">
        <v>23</v>
      </c>
      <c r="C672" s="77" t="s">
        <v>777</v>
      </c>
      <c r="D672" s="77" t="s">
        <v>851</v>
      </c>
      <c r="E672" s="77" t="s">
        <v>852</v>
      </c>
      <c r="F672" s="77" t="s">
        <v>344</v>
      </c>
      <c r="G672" s="78" t="s">
        <v>50</v>
      </c>
      <c r="H672" s="79" t="s">
        <v>151</v>
      </c>
      <c r="I672" s="80" t="s">
        <v>152</v>
      </c>
      <c r="J672" s="80" t="s">
        <v>454</v>
      </c>
      <c r="K672" s="382" t="s">
        <v>152</v>
      </c>
      <c r="L672" s="72">
        <v>100</v>
      </c>
      <c r="M672" s="74">
        <v>100</v>
      </c>
      <c r="N672" s="73" t="s">
        <v>6</v>
      </c>
      <c r="O672" s="73" t="s">
        <v>6</v>
      </c>
      <c r="P672" s="74" t="s">
        <v>6</v>
      </c>
      <c r="Q672" s="76" t="s">
        <v>6</v>
      </c>
    </row>
    <row r="673" spans="2:17" x14ac:dyDescent="0.3">
      <c r="B673" s="77" t="s">
        <v>23</v>
      </c>
      <c r="C673" s="77" t="s">
        <v>777</v>
      </c>
      <c r="D673" s="77" t="s">
        <v>853</v>
      </c>
      <c r="E673" s="77" t="s">
        <v>854</v>
      </c>
      <c r="F673" s="77" t="s">
        <v>351</v>
      </c>
      <c r="G673" s="78" t="s">
        <v>50</v>
      </c>
      <c r="H673" s="79" t="s">
        <v>151</v>
      </c>
      <c r="I673" s="80" t="s">
        <v>152</v>
      </c>
      <c r="J673" s="80" t="s">
        <v>454</v>
      </c>
      <c r="K673" s="382" t="s">
        <v>152</v>
      </c>
      <c r="L673" s="72">
        <v>100</v>
      </c>
      <c r="M673" s="74">
        <v>100</v>
      </c>
      <c r="N673" s="73">
        <v>100</v>
      </c>
      <c r="O673" s="73">
        <v>100</v>
      </c>
      <c r="P673" s="74">
        <v>100</v>
      </c>
      <c r="Q673" s="76">
        <v>100</v>
      </c>
    </row>
    <row r="674" spans="2:17" x14ac:dyDescent="0.3">
      <c r="B674" s="77" t="s">
        <v>23</v>
      </c>
      <c r="C674" s="77" t="s">
        <v>777</v>
      </c>
      <c r="D674" s="77" t="s">
        <v>855</v>
      </c>
      <c r="E674" s="77" t="s">
        <v>856</v>
      </c>
      <c r="F674" s="77" t="s">
        <v>351</v>
      </c>
      <c r="G674" s="78" t="s">
        <v>50</v>
      </c>
      <c r="H674" s="79" t="s">
        <v>151</v>
      </c>
      <c r="I674" s="80" t="s">
        <v>152</v>
      </c>
      <c r="J674" s="80" t="s">
        <v>454</v>
      </c>
      <c r="K674" s="382" t="s">
        <v>152</v>
      </c>
      <c r="L674" s="72">
        <v>100</v>
      </c>
      <c r="M674" s="74">
        <v>100</v>
      </c>
      <c r="N674" s="73">
        <v>83.333333333333343</v>
      </c>
      <c r="O674" s="73">
        <v>67</v>
      </c>
      <c r="P674" s="74">
        <v>100</v>
      </c>
      <c r="Q674" s="76">
        <v>100</v>
      </c>
    </row>
    <row r="675" spans="2:17" x14ac:dyDescent="0.3">
      <c r="B675" s="77" t="s">
        <v>23</v>
      </c>
      <c r="C675" s="77" t="s">
        <v>777</v>
      </c>
      <c r="D675" s="77" t="s">
        <v>857</v>
      </c>
      <c r="E675" s="77" t="s">
        <v>858</v>
      </c>
      <c r="F675" s="77" t="s">
        <v>344</v>
      </c>
      <c r="G675" s="78" t="s">
        <v>50</v>
      </c>
      <c r="H675" s="79" t="s">
        <v>151</v>
      </c>
      <c r="I675" s="80" t="s">
        <v>152</v>
      </c>
      <c r="J675" s="80" t="s">
        <v>454</v>
      </c>
      <c r="K675" s="382" t="s">
        <v>152</v>
      </c>
      <c r="L675" s="72">
        <v>100</v>
      </c>
      <c r="M675" s="74">
        <v>100</v>
      </c>
      <c r="N675" s="73" t="s">
        <v>6</v>
      </c>
      <c r="O675" s="73" t="s">
        <v>6</v>
      </c>
      <c r="P675" s="74" t="s">
        <v>6</v>
      </c>
      <c r="Q675" s="76" t="s">
        <v>6</v>
      </c>
    </row>
    <row r="676" spans="2:17" x14ac:dyDescent="0.3">
      <c r="B676" s="77" t="s">
        <v>23</v>
      </c>
      <c r="C676" s="77" t="s">
        <v>777</v>
      </c>
      <c r="D676" s="77" t="s">
        <v>859</v>
      </c>
      <c r="E676" s="77" t="s">
        <v>860</v>
      </c>
      <c r="F676" s="77" t="s">
        <v>351</v>
      </c>
      <c r="G676" s="78" t="s">
        <v>50</v>
      </c>
      <c r="H676" s="79" t="s">
        <v>151</v>
      </c>
      <c r="I676" s="80" t="s">
        <v>152</v>
      </c>
      <c r="J676" s="80" t="s">
        <v>454</v>
      </c>
      <c r="K676" s="382" t="s">
        <v>152</v>
      </c>
      <c r="L676" s="72">
        <v>100</v>
      </c>
      <c r="M676" s="74">
        <v>100</v>
      </c>
      <c r="N676" s="73">
        <v>100</v>
      </c>
      <c r="O676" s="73">
        <v>100</v>
      </c>
      <c r="P676" s="74">
        <v>100</v>
      </c>
      <c r="Q676" s="76">
        <v>100</v>
      </c>
    </row>
    <row r="677" spans="2:17" x14ac:dyDescent="0.3">
      <c r="B677" s="77" t="s">
        <v>23</v>
      </c>
      <c r="C677" s="77" t="s">
        <v>778</v>
      </c>
      <c r="D677" s="77" t="s">
        <v>861</v>
      </c>
      <c r="E677" s="77" t="s">
        <v>862</v>
      </c>
      <c r="F677" s="77" t="s">
        <v>344</v>
      </c>
      <c r="G677" s="78" t="s">
        <v>50</v>
      </c>
      <c r="H677" s="79" t="s">
        <v>151</v>
      </c>
      <c r="I677" s="80" t="s">
        <v>152</v>
      </c>
      <c r="J677" s="80" t="s">
        <v>51</v>
      </c>
      <c r="K677" s="382" t="s">
        <v>152</v>
      </c>
      <c r="L677" s="72">
        <v>100</v>
      </c>
      <c r="M677" s="74">
        <v>100</v>
      </c>
      <c r="N677" s="73" t="s">
        <v>6</v>
      </c>
      <c r="O677" s="73" t="s">
        <v>6</v>
      </c>
      <c r="P677" s="74" t="s">
        <v>6</v>
      </c>
      <c r="Q677" s="76" t="s">
        <v>6</v>
      </c>
    </row>
    <row r="678" spans="2:17" x14ac:dyDescent="0.3">
      <c r="B678" s="77" t="s">
        <v>23</v>
      </c>
      <c r="C678" s="77" t="s">
        <v>778</v>
      </c>
      <c r="D678" s="77" t="s">
        <v>863</v>
      </c>
      <c r="E678" s="77" t="s">
        <v>864</v>
      </c>
      <c r="F678" s="77" t="s">
        <v>351</v>
      </c>
      <c r="G678" s="78" t="s">
        <v>50</v>
      </c>
      <c r="H678" s="79" t="s">
        <v>151</v>
      </c>
      <c r="I678" s="80" t="s">
        <v>152</v>
      </c>
      <c r="J678" s="80" t="s">
        <v>454</v>
      </c>
      <c r="K678" s="382" t="s">
        <v>152</v>
      </c>
      <c r="L678" s="72">
        <v>100</v>
      </c>
      <c r="M678" s="74">
        <v>100</v>
      </c>
      <c r="N678" s="73">
        <v>100</v>
      </c>
      <c r="O678" s="73">
        <v>100</v>
      </c>
      <c r="P678" s="74">
        <v>100</v>
      </c>
      <c r="Q678" s="76">
        <v>100</v>
      </c>
    </row>
    <row r="679" spans="2:17" x14ac:dyDescent="0.3">
      <c r="B679" s="77" t="s">
        <v>23</v>
      </c>
      <c r="C679" s="77" t="s">
        <v>778</v>
      </c>
      <c r="D679" s="77" t="s">
        <v>865</v>
      </c>
      <c r="E679" s="77" t="s">
        <v>866</v>
      </c>
      <c r="F679" s="77" t="s">
        <v>351</v>
      </c>
      <c r="G679" s="78" t="s">
        <v>50</v>
      </c>
      <c r="H679" s="79" t="s">
        <v>151</v>
      </c>
      <c r="I679" s="80" t="s">
        <v>151</v>
      </c>
      <c r="J679" s="80" t="s">
        <v>6</v>
      </c>
      <c r="K679" s="382" t="s">
        <v>114</v>
      </c>
      <c r="L679" s="72">
        <v>100</v>
      </c>
      <c r="M679" s="74">
        <v>100</v>
      </c>
      <c r="N679" s="73">
        <v>100</v>
      </c>
      <c r="O679" s="73">
        <v>100</v>
      </c>
      <c r="P679" s="74">
        <v>100</v>
      </c>
      <c r="Q679" s="76">
        <v>100</v>
      </c>
    </row>
    <row r="680" spans="2:17" x14ac:dyDescent="0.3">
      <c r="B680" s="77" t="s">
        <v>23</v>
      </c>
      <c r="C680" s="77" t="s">
        <v>778</v>
      </c>
      <c r="D680" s="77" t="s">
        <v>867</v>
      </c>
      <c r="E680" s="77" t="s">
        <v>868</v>
      </c>
      <c r="F680" s="77" t="s">
        <v>351</v>
      </c>
      <c r="G680" s="78" t="s">
        <v>50</v>
      </c>
      <c r="H680" s="79" t="s">
        <v>151</v>
      </c>
      <c r="I680" s="80" t="s">
        <v>152</v>
      </c>
      <c r="J680" s="80" t="s">
        <v>454</v>
      </c>
      <c r="K680" s="382" t="s">
        <v>152</v>
      </c>
      <c r="L680" s="72">
        <v>100</v>
      </c>
      <c r="M680" s="74">
        <v>100</v>
      </c>
      <c r="N680" s="73">
        <v>100</v>
      </c>
      <c r="O680" s="73">
        <v>100</v>
      </c>
      <c r="P680" s="74">
        <v>100</v>
      </c>
      <c r="Q680" s="76">
        <v>100</v>
      </c>
    </row>
    <row r="681" spans="2:17" x14ac:dyDescent="0.3">
      <c r="B681" s="77" t="s">
        <v>23</v>
      </c>
      <c r="C681" s="77" t="s">
        <v>778</v>
      </c>
      <c r="D681" s="77" t="s">
        <v>869</v>
      </c>
      <c r="E681" s="77" t="s">
        <v>870</v>
      </c>
      <c r="F681" s="77" t="s">
        <v>351</v>
      </c>
      <c r="G681" s="78" t="s">
        <v>50</v>
      </c>
      <c r="H681" s="79" t="s">
        <v>151</v>
      </c>
      <c r="I681" s="80" t="s">
        <v>151</v>
      </c>
      <c r="J681" s="80" t="s">
        <v>6</v>
      </c>
      <c r="K681" s="382" t="s">
        <v>114</v>
      </c>
      <c r="L681" s="72">
        <v>100</v>
      </c>
      <c r="M681" s="74">
        <v>100</v>
      </c>
      <c r="N681" s="73">
        <v>100</v>
      </c>
      <c r="O681" s="73">
        <v>100</v>
      </c>
      <c r="P681" s="74">
        <v>100</v>
      </c>
      <c r="Q681" s="76">
        <v>100</v>
      </c>
    </row>
    <row r="682" spans="2:17" x14ac:dyDescent="0.3">
      <c r="B682" s="77" t="s">
        <v>23</v>
      </c>
      <c r="C682" s="77" t="s">
        <v>778</v>
      </c>
      <c r="D682" s="77" t="s">
        <v>871</v>
      </c>
      <c r="E682" s="77" t="s">
        <v>872</v>
      </c>
      <c r="F682" s="77" t="s">
        <v>351</v>
      </c>
      <c r="G682" s="78" t="s">
        <v>50</v>
      </c>
      <c r="H682" s="79" t="s">
        <v>151</v>
      </c>
      <c r="I682" s="80" t="s">
        <v>152</v>
      </c>
      <c r="J682" s="80" t="s">
        <v>454</v>
      </c>
      <c r="K682" s="382" t="s">
        <v>152</v>
      </c>
      <c r="L682" s="72">
        <v>100</v>
      </c>
      <c r="M682" s="74">
        <v>100</v>
      </c>
      <c r="N682" s="73">
        <v>100</v>
      </c>
      <c r="O682" s="73">
        <v>67</v>
      </c>
      <c r="P682" s="74">
        <v>100</v>
      </c>
      <c r="Q682" s="76">
        <v>0</v>
      </c>
    </row>
    <row r="683" spans="2:17" x14ac:dyDescent="0.3">
      <c r="B683" s="77" t="s">
        <v>23</v>
      </c>
      <c r="C683" s="77" t="s">
        <v>779</v>
      </c>
      <c r="D683" s="77" t="s">
        <v>877</v>
      </c>
      <c r="E683" s="77" t="s">
        <v>878</v>
      </c>
      <c r="F683" s="77" t="s">
        <v>351</v>
      </c>
      <c r="G683" s="78" t="s">
        <v>50</v>
      </c>
      <c r="H683" s="79" t="s">
        <v>151</v>
      </c>
      <c r="I683" s="80" t="s">
        <v>152</v>
      </c>
      <c r="J683" s="80" t="s">
        <v>454</v>
      </c>
      <c r="K683" s="382" t="s">
        <v>152</v>
      </c>
      <c r="L683" s="72">
        <v>100</v>
      </c>
      <c r="M683" s="74">
        <v>100</v>
      </c>
      <c r="N683" s="73">
        <v>100</v>
      </c>
      <c r="O683" s="73">
        <v>100</v>
      </c>
      <c r="P683" s="74">
        <v>100</v>
      </c>
      <c r="Q683" s="76">
        <v>100</v>
      </c>
    </row>
    <row r="684" spans="2:17" x14ac:dyDescent="0.3">
      <c r="B684" s="77" t="s">
        <v>23</v>
      </c>
      <c r="C684" s="77" t="s">
        <v>779</v>
      </c>
      <c r="D684" s="77" t="s">
        <v>879</v>
      </c>
      <c r="E684" s="77" t="s">
        <v>880</v>
      </c>
      <c r="F684" s="77" t="s">
        <v>351</v>
      </c>
      <c r="G684" s="78" t="s">
        <v>50</v>
      </c>
      <c r="H684" s="79" t="s">
        <v>151</v>
      </c>
      <c r="I684" s="80" t="s">
        <v>151</v>
      </c>
      <c r="J684" s="80" t="s">
        <v>454</v>
      </c>
      <c r="K684" s="382" t="s">
        <v>114</v>
      </c>
      <c r="L684" s="72">
        <v>100</v>
      </c>
      <c r="M684" s="74">
        <v>100</v>
      </c>
      <c r="N684" s="73">
        <v>100</v>
      </c>
      <c r="O684" s="73">
        <v>100</v>
      </c>
      <c r="P684" s="74">
        <v>100</v>
      </c>
      <c r="Q684" s="76">
        <v>100</v>
      </c>
    </row>
    <row r="685" spans="2:17" x14ac:dyDescent="0.3">
      <c r="B685" s="77" t="s">
        <v>23</v>
      </c>
      <c r="C685" s="77" t="s">
        <v>779</v>
      </c>
      <c r="D685" s="77" t="s">
        <v>881</v>
      </c>
      <c r="E685" s="77" t="s">
        <v>882</v>
      </c>
      <c r="F685" s="77" t="s">
        <v>351</v>
      </c>
      <c r="G685" s="78" t="s">
        <v>50</v>
      </c>
      <c r="H685" s="79" t="s">
        <v>151</v>
      </c>
      <c r="I685" s="80" t="s">
        <v>152</v>
      </c>
      <c r="J685" s="80" t="s">
        <v>51</v>
      </c>
      <c r="K685" s="382" t="s">
        <v>152</v>
      </c>
      <c r="L685" s="72">
        <v>100</v>
      </c>
      <c r="M685" s="74">
        <v>0</v>
      </c>
      <c r="N685" s="73">
        <v>20</v>
      </c>
      <c r="O685" s="73" t="s">
        <v>6</v>
      </c>
      <c r="P685" s="74">
        <v>100</v>
      </c>
      <c r="Q685" s="76">
        <v>0</v>
      </c>
    </row>
    <row r="686" spans="2:17" x14ac:dyDescent="0.3">
      <c r="B686" s="77" t="s">
        <v>23</v>
      </c>
      <c r="C686" s="77" t="s">
        <v>779</v>
      </c>
      <c r="D686" s="77" t="s">
        <v>883</v>
      </c>
      <c r="E686" s="77" t="s">
        <v>884</v>
      </c>
      <c r="F686" s="77" t="s">
        <v>351</v>
      </c>
      <c r="G686" s="78" t="s">
        <v>50</v>
      </c>
      <c r="H686" s="79" t="s">
        <v>151</v>
      </c>
      <c r="I686" s="80" t="s">
        <v>152</v>
      </c>
      <c r="J686" s="80" t="s">
        <v>454</v>
      </c>
      <c r="K686" s="382" t="s">
        <v>152</v>
      </c>
      <c r="L686" s="72">
        <v>100</v>
      </c>
      <c r="M686" s="74">
        <v>100</v>
      </c>
      <c r="N686" s="73">
        <v>25</v>
      </c>
      <c r="O686" s="73">
        <v>100</v>
      </c>
      <c r="P686" s="74" t="s">
        <v>6</v>
      </c>
      <c r="Q686" s="76" t="s">
        <v>6</v>
      </c>
    </row>
    <row r="687" spans="2:17" x14ac:dyDescent="0.3">
      <c r="B687" s="77" t="s">
        <v>23</v>
      </c>
      <c r="C687" s="77" t="s">
        <v>779</v>
      </c>
      <c r="D687" s="77" t="s">
        <v>885</v>
      </c>
      <c r="E687" s="77" t="s">
        <v>886</v>
      </c>
      <c r="F687" s="77" t="s">
        <v>351</v>
      </c>
      <c r="G687" s="78" t="s">
        <v>50</v>
      </c>
      <c r="H687" s="79" t="s">
        <v>151</v>
      </c>
      <c r="I687" s="80" t="s">
        <v>152</v>
      </c>
      <c r="J687" s="80" t="s">
        <v>51</v>
      </c>
      <c r="K687" s="382" t="s">
        <v>151</v>
      </c>
      <c r="L687" s="72">
        <v>75</v>
      </c>
      <c r="M687" s="74">
        <v>100</v>
      </c>
      <c r="N687" s="73">
        <v>80</v>
      </c>
      <c r="O687" s="73" t="s">
        <v>6</v>
      </c>
      <c r="P687" s="74" t="s">
        <v>6</v>
      </c>
      <c r="Q687" s="76" t="s">
        <v>6</v>
      </c>
    </row>
    <row r="688" spans="2:17" x14ac:dyDescent="0.3">
      <c r="B688" s="77" t="s">
        <v>23</v>
      </c>
      <c r="C688" s="77" t="s">
        <v>779</v>
      </c>
      <c r="D688" s="77" t="s">
        <v>887</v>
      </c>
      <c r="E688" s="77" t="s">
        <v>888</v>
      </c>
      <c r="F688" s="77" t="s">
        <v>351</v>
      </c>
      <c r="G688" s="78" t="s">
        <v>50</v>
      </c>
      <c r="H688" s="79" t="s">
        <v>152</v>
      </c>
      <c r="I688" s="80" t="s">
        <v>6</v>
      </c>
      <c r="J688" s="80" t="s">
        <v>6</v>
      </c>
      <c r="K688" s="382" t="s">
        <v>114</v>
      </c>
      <c r="L688" s="72" t="s">
        <v>6</v>
      </c>
      <c r="M688" s="74" t="s">
        <v>6</v>
      </c>
      <c r="N688" s="73" t="s">
        <v>6</v>
      </c>
      <c r="O688" s="73" t="s">
        <v>6</v>
      </c>
      <c r="P688" s="74" t="s">
        <v>6</v>
      </c>
      <c r="Q688" s="76" t="s">
        <v>6</v>
      </c>
    </row>
    <row r="689" spans="2:17" x14ac:dyDescent="0.3">
      <c r="B689" s="77" t="s">
        <v>23</v>
      </c>
      <c r="C689" s="77" t="s">
        <v>779</v>
      </c>
      <c r="D689" s="77" t="s">
        <v>889</v>
      </c>
      <c r="E689" s="77" t="s">
        <v>890</v>
      </c>
      <c r="F689" s="77" t="s">
        <v>344</v>
      </c>
      <c r="G689" s="78" t="s">
        <v>50</v>
      </c>
      <c r="H689" s="79" t="s">
        <v>151</v>
      </c>
      <c r="I689" s="80" t="s">
        <v>152</v>
      </c>
      <c r="J689" s="80" t="s">
        <v>454</v>
      </c>
      <c r="K689" s="382" t="s">
        <v>152</v>
      </c>
      <c r="L689" s="72">
        <v>100</v>
      </c>
      <c r="M689" s="74">
        <v>100</v>
      </c>
      <c r="N689" s="73" t="s">
        <v>6</v>
      </c>
      <c r="O689" s="73" t="s">
        <v>6</v>
      </c>
      <c r="P689" s="74" t="s">
        <v>6</v>
      </c>
      <c r="Q689" s="76" t="s">
        <v>6</v>
      </c>
    </row>
    <row r="690" spans="2:17" x14ac:dyDescent="0.3">
      <c r="B690" s="77" t="s">
        <v>23</v>
      </c>
      <c r="C690" s="77" t="s">
        <v>779</v>
      </c>
      <c r="D690" s="77" t="s">
        <v>891</v>
      </c>
      <c r="E690" s="77" t="s">
        <v>892</v>
      </c>
      <c r="F690" s="77" t="s">
        <v>351</v>
      </c>
      <c r="G690" s="78" t="s">
        <v>50</v>
      </c>
      <c r="H690" s="79" t="s">
        <v>151</v>
      </c>
      <c r="I690" s="80" t="s">
        <v>152</v>
      </c>
      <c r="J690" s="80" t="s">
        <v>454</v>
      </c>
      <c r="K690" s="382" t="s">
        <v>152</v>
      </c>
      <c r="L690" s="72">
        <v>100</v>
      </c>
      <c r="M690" s="74">
        <v>100</v>
      </c>
      <c r="N690" s="73">
        <v>40</v>
      </c>
      <c r="O690" s="73" t="s">
        <v>6</v>
      </c>
      <c r="P690" s="74" t="s">
        <v>6</v>
      </c>
      <c r="Q690" s="76" t="s">
        <v>6</v>
      </c>
    </row>
    <row r="691" spans="2:17" x14ac:dyDescent="0.3">
      <c r="B691" s="77" t="s">
        <v>23</v>
      </c>
      <c r="C691" s="77" t="s">
        <v>779</v>
      </c>
      <c r="D691" s="77" t="s">
        <v>893</v>
      </c>
      <c r="E691" s="77" t="s">
        <v>894</v>
      </c>
      <c r="F691" s="77" t="s">
        <v>351</v>
      </c>
      <c r="G691" s="78" t="s">
        <v>50</v>
      </c>
      <c r="H691" s="79" t="s">
        <v>152</v>
      </c>
      <c r="I691" s="80" t="s">
        <v>6</v>
      </c>
      <c r="J691" s="80" t="s">
        <v>6</v>
      </c>
      <c r="K691" s="382" t="s">
        <v>114</v>
      </c>
      <c r="L691" s="72" t="s">
        <v>6</v>
      </c>
      <c r="M691" s="74" t="s">
        <v>6</v>
      </c>
      <c r="N691" s="73" t="s">
        <v>6</v>
      </c>
      <c r="O691" s="73" t="s">
        <v>6</v>
      </c>
      <c r="P691" s="74" t="s">
        <v>6</v>
      </c>
      <c r="Q691" s="76" t="s">
        <v>6</v>
      </c>
    </row>
    <row r="692" spans="2:17" x14ac:dyDescent="0.3">
      <c r="B692" s="77" t="s">
        <v>24</v>
      </c>
      <c r="C692" s="77" t="s">
        <v>776</v>
      </c>
      <c r="D692" s="77" t="s">
        <v>815</v>
      </c>
      <c r="E692" s="77" t="s">
        <v>816</v>
      </c>
      <c r="F692" s="77" t="s">
        <v>351</v>
      </c>
      <c r="G692" s="78" t="s">
        <v>50</v>
      </c>
      <c r="H692" s="79" t="s">
        <v>151</v>
      </c>
      <c r="I692" s="80" t="s">
        <v>152</v>
      </c>
      <c r="J692" s="80" t="s">
        <v>454</v>
      </c>
      <c r="K692" s="382" t="s">
        <v>152</v>
      </c>
      <c r="L692" s="72">
        <v>100</v>
      </c>
      <c r="M692" s="74">
        <v>100</v>
      </c>
      <c r="N692" s="73">
        <v>85.714285714285708</v>
      </c>
      <c r="O692" s="73">
        <v>33</v>
      </c>
      <c r="P692" s="74">
        <v>100</v>
      </c>
      <c r="Q692" s="76">
        <v>0</v>
      </c>
    </row>
    <row r="693" spans="2:17" x14ac:dyDescent="0.3">
      <c r="B693" s="77" t="s">
        <v>24</v>
      </c>
      <c r="C693" s="77" t="s">
        <v>776</v>
      </c>
      <c r="D693" s="77" t="s">
        <v>817</v>
      </c>
      <c r="E693" s="77" t="s">
        <v>818</v>
      </c>
      <c r="F693" s="77" t="s">
        <v>351</v>
      </c>
      <c r="G693" s="78" t="s">
        <v>50</v>
      </c>
      <c r="H693" s="79" t="s">
        <v>151</v>
      </c>
      <c r="I693" s="80" t="s">
        <v>152</v>
      </c>
      <c r="J693" s="80" t="s">
        <v>454</v>
      </c>
      <c r="K693" s="382" t="s">
        <v>151</v>
      </c>
      <c r="L693" s="72">
        <v>100</v>
      </c>
      <c r="M693" s="74">
        <v>100</v>
      </c>
      <c r="N693" s="73">
        <v>85.714285714285708</v>
      </c>
      <c r="O693" s="73">
        <v>100</v>
      </c>
      <c r="P693" s="74">
        <v>100</v>
      </c>
      <c r="Q693" s="76" t="s">
        <v>6</v>
      </c>
    </row>
    <row r="694" spans="2:17" x14ac:dyDescent="0.3">
      <c r="B694" s="77" t="s">
        <v>24</v>
      </c>
      <c r="C694" s="77" t="s">
        <v>776</v>
      </c>
      <c r="D694" s="77" t="s">
        <v>819</v>
      </c>
      <c r="E694" s="77" t="s">
        <v>820</v>
      </c>
      <c r="F694" s="77" t="s">
        <v>351</v>
      </c>
      <c r="G694" s="78" t="s">
        <v>50</v>
      </c>
      <c r="H694" s="79" t="s">
        <v>151</v>
      </c>
      <c r="I694" s="80" t="s">
        <v>152</v>
      </c>
      <c r="J694" s="80" t="s">
        <v>454</v>
      </c>
      <c r="K694" s="382" t="s">
        <v>151</v>
      </c>
      <c r="L694" s="72">
        <v>100</v>
      </c>
      <c r="M694" s="74">
        <v>100</v>
      </c>
      <c r="N694" s="73">
        <v>42.857142857142854</v>
      </c>
      <c r="O694" s="73">
        <v>100</v>
      </c>
      <c r="P694" s="74">
        <v>100</v>
      </c>
      <c r="Q694" s="76">
        <v>100</v>
      </c>
    </row>
    <row r="695" spans="2:17" x14ac:dyDescent="0.3">
      <c r="B695" s="77" t="s">
        <v>24</v>
      </c>
      <c r="C695" s="77" t="s">
        <v>776</v>
      </c>
      <c r="D695" s="77" t="s">
        <v>821</v>
      </c>
      <c r="E695" s="77" t="s">
        <v>822</v>
      </c>
      <c r="F695" s="77" t="s">
        <v>351</v>
      </c>
      <c r="G695" s="78" t="s">
        <v>50</v>
      </c>
      <c r="H695" s="79" t="s">
        <v>151</v>
      </c>
      <c r="I695" s="80" t="s">
        <v>152</v>
      </c>
      <c r="J695" s="80" t="s">
        <v>454</v>
      </c>
      <c r="K695" s="382" t="s">
        <v>152</v>
      </c>
      <c r="L695" s="72">
        <v>100</v>
      </c>
      <c r="M695" s="74">
        <v>100</v>
      </c>
      <c r="N695" s="73">
        <v>71.428571428571431</v>
      </c>
      <c r="O695" s="73">
        <v>67</v>
      </c>
      <c r="P695" s="74">
        <v>100</v>
      </c>
      <c r="Q695" s="76">
        <v>100</v>
      </c>
    </row>
    <row r="696" spans="2:17" x14ac:dyDescent="0.3">
      <c r="B696" s="77" t="s">
        <v>24</v>
      </c>
      <c r="C696" s="77" t="s">
        <v>776</v>
      </c>
      <c r="D696" s="77" t="s">
        <v>823</v>
      </c>
      <c r="E696" s="77" t="s">
        <v>824</v>
      </c>
      <c r="F696" s="77" t="s">
        <v>351</v>
      </c>
      <c r="G696" s="78" t="s">
        <v>50</v>
      </c>
      <c r="H696" s="79" t="s">
        <v>151</v>
      </c>
      <c r="I696" s="80" t="s">
        <v>152</v>
      </c>
      <c r="J696" s="80" t="s">
        <v>454</v>
      </c>
      <c r="K696" s="382" t="s">
        <v>151</v>
      </c>
      <c r="L696" s="72">
        <v>100</v>
      </c>
      <c r="M696" s="74">
        <v>100</v>
      </c>
      <c r="N696" s="73">
        <v>85.714285714285708</v>
      </c>
      <c r="O696" s="73">
        <v>33</v>
      </c>
      <c r="P696" s="74">
        <v>100</v>
      </c>
      <c r="Q696" s="76">
        <v>0</v>
      </c>
    </row>
    <row r="697" spans="2:17" x14ac:dyDescent="0.3">
      <c r="B697" s="77" t="s">
        <v>24</v>
      </c>
      <c r="C697" s="77" t="s">
        <v>776</v>
      </c>
      <c r="D697" s="77" t="s">
        <v>825</v>
      </c>
      <c r="E697" s="77" t="s">
        <v>826</v>
      </c>
      <c r="F697" s="77" t="s">
        <v>351</v>
      </c>
      <c r="G697" s="78" t="s">
        <v>50</v>
      </c>
      <c r="H697" s="79" t="s">
        <v>151</v>
      </c>
      <c r="I697" s="80" t="s">
        <v>152</v>
      </c>
      <c r="J697" s="80" t="s">
        <v>454</v>
      </c>
      <c r="K697" s="382" t="s">
        <v>151</v>
      </c>
      <c r="L697" s="72">
        <v>100</v>
      </c>
      <c r="M697" s="74">
        <v>100</v>
      </c>
      <c r="N697" s="73">
        <v>100</v>
      </c>
      <c r="O697" s="73">
        <v>67</v>
      </c>
      <c r="P697" s="74">
        <v>100</v>
      </c>
      <c r="Q697" s="76">
        <v>0</v>
      </c>
    </row>
    <row r="698" spans="2:17" x14ac:dyDescent="0.3">
      <c r="B698" s="77" t="s">
        <v>24</v>
      </c>
      <c r="C698" s="77" t="s">
        <v>776</v>
      </c>
      <c r="D698" s="77" t="s">
        <v>827</v>
      </c>
      <c r="E698" s="77" t="s">
        <v>828</v>
      </c>
      <c r="F698" s="77" t="s">
        <v>351</v>
      </c>
      <c r="G698" s="78" t="s">
        <v>50</v>
      </c>
      <c r="H698" s="79" t="s">
        <v>151</v>
      </c>
      <c r="I698" s="80" t="s">
        <v>152</v>
      </c>
      <c r="J698" s="80" t="s">
        <v>454</v>
      </c>
      <c r="K698" s="382" t="s">
        <v>152</v>
      </c>
      <c r="L698" s="72">
        <v>100</v>
      </c>
      <c r="M698" s="74">
        <v>100</v>
      </c>
      <c r="N698" s="73">
        <v>42.857142857142854</v>
      </c>
      <c r="O698" s="73">
        <v>100</v>
      </c>
      <c r="P698" s="74">
        <v>100</v>
      </c>
      <c r="Q698" s="76">
        <v>100</v>
      </c>
    </row>
    <row r="699" spans="2:17" x14ac:dyDescent="0.3">
      <c r="B699" s="77" t="s">
        <v>24</v>
      </c>
      <c r="C699" s="77" t="s">
        <v>776</v>
      </c>
      <c r="D699" s="77" t="s">
        <v>829</v>
      </c>
      <c r="E699" s="77" t="s">
        <v>830</v>
      </c>
      <c r="F699" s="77" t="s">
        <v>351</v>
      </c>
      <c r="G699" s="78" t="s">
        <v>50</v>
      </c>
      <c r="H699" s="79" t="s">
        <v>152</v>
      </c>
      <c r="I699" s="80" t="s">
        <v>6</v>
      </c>
      <c r="J699" s="80" t="s">
        <v>6</v>
      </c>
      <c r="K699" s="382" t="s">
        <v>114</v>
      </c>
      <c r="L699" s="72" t="s">
        <v>6</v>
      </c>
      <c r="M699" s="74" t="s">
        <v>6</v>
      </c>
      <c r="N699" s="73" t="s">
        <v>6</v>
      </c>
      <c r="O699" s="73" t="s">
        <v>6</v>
      </c>
      <c r="P699" s="74" t="s">
        <v>6</v>
      </c>
      <c r="Q699" s="76" t="s">
        <v>6</v>
      </c>
    </row>
    <row r="700" spans="2:17" x14ac:dyDescent="0.3">
      <c r="B700" s="77" t="s">
        <v>24</v>
      </c>
      <c r="C700" s="77" t="s">
        <v>776</v>
      </c>
      <c r="D700" s="77" t="s">
        <v>831</v>
      </c>
      <c r="E700" s="77" t="s">
        <v>832</v>
      </c>
      <c r="F700" s="77" t="s">
        <v>351</v>
      </c>
      <c r="G700" s="78" t="s">
        <v>50</v>
      </c>
      <c r="H700" s="79" t="s">
        <v>151</v>
      </c>
      <c r="I700" s="80" t="s">
        <v>152</v>
      </c>
      <c r="J700" s="80" t="s">
        <v>454</v>
      </c>
      <c r="K700" s="382" t="s">
        <v>152</v>
      </c>
      <c r="L700" s="72">
        <v>100</v>
      </c>
      <c r="M700" s="74">
        <v>0</v>
      </c>
      <c r="N700" s="73">
        <v>42.857142857142854</v>
      </c>
      <c r="O700" s="73">
        <v>100</v>
      </c>
      <c r="P700" s="74" t="s">
        <v>6</v>
      </c>
      <c r="Q700" s="76" t="s">
        <v>6</v>
      </c>
    </row>
    <row r="701" spans="2:17" x14ac:dyDescent="0.3">
      <c r="B701" s="77" t="s">
        <v>24</v>
      </c>
      <c r="C701" s="77" t="s">
        <v>776</v>
      </c>
      <c r="D701" s="77" t="s">
        <v>833</v>
      </c>
      <c r="E701" s="77" t="s">
        <v>834</v>
      </c>
      <c r="F701" s="77" t="s">
        <v>351</v>
      </c>
      <c r="G701" s="78" t="s">
        <v>50</v>
      </c>
      <c r="H701" s="79" t="s">
        <v>151</v>
      </c>
      <c r="I701" s="80" t="s">
        <v>152</v>
      </c>
      <c r="J701" s="80" t="s">
        <v>454</v>
      </c>
      <c r="K701" s="382" t="s">
        <v>151</v>
      </c>
      <c r="L701" s="72">
        <v>75</v>
      </c>
      <c r="M701" s="74">
        <v>100</v>
      </c>
      <c r="N701" s="73">
        <v>28.571428571428569</v>
      </c>
      <c r="O701" s="73">
        <v>100</v>
      </c>
      <c r="P701" s="74">
        <v>0</v>
      </c>
      <c r="Q701" s="76">
        <v>0</v>
      </c>
    </row>
    <row r="702" spans="2:17" x14ac:dyDescent="0.3">
      <c r="B702" s="77" t="s">
        <v>24</v>
      </c>
      <c r="C702" s="77" t="s">
        <v>835</v>
      </c>
      <c r="D702" s="77" t="s">
        <v>836</v>
      </c>
      <c r="E702" s="77" t="s">
        <v>837</v>
      </c>
      <c r="F702" s="77" t="s">
        <v>344</v>
      </c>
      <c r="G702" s="78" t="s">
        <v>50</v>
      </c>
      <c r="H702" s="79" t="s">
        <v>151</v>
      </c>
      <c r="I702" s="80" t="s">
        <v>152</v>
      </c>
      <c r="J702" s="80" t="s">
        <v>52</v>
      </c>
      <c r="K702" s="382" t="s">
        <v>152</v>
      </c>
      <c r="L702" s="72">
        <v>100</v>
      </c>
      <c r="M702" s="74">
        <v>80</v>
      </c>
      <c r="N702" s="73" t="s">
        <v>6</v>
      </c>
      <c r="O702" s="73" t="s">
        <v>6</v>
      </c>
      <c r="P702" s="74" t="s">
        <v>6</v>
      </c>
      <c r="Q702" s="76" t="s">
        <v>6</v>
      </c>
    </row>
    <row r="703" spans="2:17" x14ac:dyDescent="0.3">
      <c r="B703" s="77" t="s">
        <v>24</v>
      </c>
      <c r="C703" s="77" t="s">
        <v>835</v>
      </c>
      <c r="D703" s="77" t="s">
        <v>838</v>
      </c>
      <c r="E703" s="77" t="s">
        <v>839</v>
      </c>
      <c r="F703" s="77" t="s">
        <v>344</v>
      </c>
      <c r="G703" s="78" t="s">
        <v>50</v>
      </c>
      <c r="H703" s="79" t="s">
        <v>151</v>
      </c>
      <c r="I703" s="80" t="s">
        <v>152</v>
      </c>
      <c r="J703" s="80" t="s">
        <v>454</v>
      </c>
      <c r="K703" s="382" t="s">
        <v>152</v>
      </c>
      <c r="L703" s="72">
        <v>100</v>
      </c>
      <c r="M703" s="74">
        <v>0</v>
      </c>
      <c r="N703" s="73" t="s">
        <v>6</v>
      </c>
      <c r="O703" s="73" t="s">
        <v>6</v>
      </c>
      <c r="P703" s="74" t="s">
        <v>6</v>
      </c>
      <c r="Q703" s="76" t="s">
        <v>6</v>
      </c>
    </row>
    <row r="704" spans="2:17" x14ac:dyDescent="0.3">
      <c r="B704" s="77" t="s">
        <v>24</v>
      </c>
      <c r="C704" s="77" t="s">
        <v>835</v>
      </c>
      <c r="D704" s="77" t="s">
        <v>840</v>
      </c>
      <c r="E704" s="77" t="s">
        <v>431</v>
      </c>
      <c r="F704" s="77" t="s">
        <v>351</v>
      </c>
      <c r="G704" s="78" t="s">
        <v>50</v>
      </c>
      <c r="H704" s="79" t="s">
        <v>151</v>
      </c>
      <c r="I704" s="80" t="s">
        <v>152</v>
      </c>
      <c r="J704" s="80" t="s">
        <v>454</v>
      </c>
      <c r="K704" s="382" t="s">
        <v>152</v>
      </c>
      <c r="L704" s="72">
        <v>100</v>
      </c>
      <c r="M704" s="74">
        <v>100</v>
      </c>
      <c r="N704" s="73">
        <v>28.571428571428569</v>
      </c>
      <c r="O704" s="73">
        <v>67</v>
      </c>
      <c r="P704" s="74" t="s">
        <v>6</v>
      </c>
      <c r="Q704" s="76" t="s">
        <v>6</v>
      </c>
    </row>
    <row r="705" spans="2:17" x14ac:dyDescent="0.3">
      <c r="B705" s="77" t="s">
        <v>24</v>
      </c>
      <c r="C705" s="77" t="s">
        <v>835</v>
      </c>
      <c r="D705" s="77" t="s">
        <v>841</v>
      </c>
      <c r="E705" s="77" t="s">
        <v>842</v>
      </c>
      <c r="F705" s="77" t="s">
        <v>351</v>
      </c>
      <c r="G705" s="78" t="s">
        <v>50</v>
      </c>
      <c r="H705" s="79" t="s">
        <v>151</v>
      </c>
      <c r="I705" s="80" t="s">
        <v>152</v>
      </c>
      <c r="J705" s="80" t="s">
        <v>52</v>
      </c>
      <c r="K705" s="382" t="s">
        <v>152</v>
      </c>
      <c r="L705" s="72">
        <v>100</v>
      </c>
      <c r="M705" s="74">
        <v>100</v>
      </c>
      <c r="N705" s="73">
        <v>5.7142857142857144</v>
      </c>
      <c r="O705" s="73">
        <v>53</v>
      </c>
      <c r="P705" s="74">
        <v>100</v>
      </c>
      <c r="Q705" s="76" t="s">
        <v>6</v>
      </c>
    </row>
    <row r="706" spans="2:17" x14ac:dyDescent="0.3">
      <c r="B706" s="77" t="s">
        <v>24</v>
      </c>
      <c r="C706" s="77" t="s">
        <v>835</v>
      </c>
      <c r="D706" s="77" t="s">
        <v>843</v>
      </c>
      <c r="E706" s="77" t="s">
        <v>844</v>
      </c>
      <c r="F706" s="77" t="s">
        <v>351</v>
      </c>
      <c r="G706" s="78" t="s">
        <v>50</v>
      </c>
      <c r="H706" s="79" t="s">
        <v>151</v>
      </c>
      <c r="I706" s="80" t="s">
        <v>152</v>
      </c>
      <c r="J706" s="80" t="s">
        <v>52</v>
      </c>
      <c r="K706" s="382" t="s">
        <v>152</v>
      </c>
      <c r="L706" s="72">
        <v>50</v>
      </c>
      <c r="M706" s="74">
        <v>100</v>
      </c>
      <c r="N706" s="73">
        <v>0</v>
      </c>
      <c r="O706" s="73" t="s">
        <v>6</v>
      </c>
      <c r="P706" s="74" t="s">
        <v>6</v>
      </c>
      <c r="Q706" s="76" t="s">
        <v>6</v>
      </c>
    </row>
    <row r="707" spans="2:17" x14ac:dyDescent="0.3">
      <c r="B707" s="77" t="s">
        <v>24</v>
      </c>
      <c r="C707" s="77" t="s">
        <v>835</v>
      </c>
      <c r="D707" s="77" t="s">
        <v>845</v>
      </c>
      <c r="E707" s="77" t="s">
        <v>846</v>
      </c>
      <c r="F707" s="77" t="s">
        <v>351</v>
      </c>
      <c r="G707" s="78" t="s">
        <v>50</v>
      </c>
      <c r="H707" s="79" t="s">
        <v>151</v>
      </c>
      <c r="I707" s="80" t="s">
        <v>151</v>
      </c>
      <c r="J707" s="80" t="s">
        <v>52</v>
      </c>
      <c r="K707" s="382" t="s">
        <v>114</v>
      </c>
      <c r="L707" s="72">
        <v>100</v>
      </c>
      <c r="M707" s="74">
        <v>100</v>
      </c>
      <c r="N707" s="73">
        <v>100</v>
      </c>
      <c r="O707" s="73">
        <v>100</v>
      </c>
      <c r="P707" s="74">
        <v>100</v>
      </c>
      <c r="Q707" s="76">
        <v>100</v>
      </c>
    </row>
    <row r="708" spans="2:17" x14ac:dyDescent="0.3">
      <c r="B708" s="77" t="s">
        <v>24</v>
      </c>
      <c r="C708" s="77" t="s">
        <v>835</v>
      </c>
      <c r="D708" s="77" t="s">
        <v>847</v>
      </c>
      <c r="E708" s="77" t="s">
        <v>848</v>
      </c>
      <c r="F708" s="77" t="s">
        <v>351</v>
      </c>
      <c r="G708" s="78" t="s">
        <v>50</v>
      </c>
      <c r="H708" s="79" t="s">
        <v>151</v>
      </c>
      <c r="I708" s="80" t="s">
        <v>152</v>
      </c>
      <c r="J708" s="80" t="s">
        <v>52</v>
      </c>
      <c r="K708" s="382" t="s">
        <v>152</v>
      </c>
      <c r="L708" s="72">
        <v>100</v>
      </c>
      <c r="M708" s="74">
        <v>100</v>
      </c>
      <c r="N708" s="73">
        <v>28.571428571428569</v>
      </c>
      <c r="O708" s="73">
        <v>100</v>
      </c>
      <c r="P708" s="74" t="s">
        <v>6</v>
      </c>
      <c r="Q708" s="76" t="s">
        <v>6</v>
      </c>
    </row>
    <row r="709" spans="2:17" x14ac:dyDescent="0.3">
      <c r="B709" s="77" t="s">
        <v>24</v>
      </c>
      <c r="C709" s="77" t="s">
        <v>777</v>
      </c>
      <c r="D709" s="77" t="s">
        <v>849</v>
      </c>
      <c r="E709" s="77" t="s">
        <v>850</v>
      </c>
      <c r="F709" s="77" t="s">
        <v>344</v>
      </c>
      <c r="G709" s="78" t="s">
        <v>50</v>
      </c>
      <c r="H709" s="79" t="s">
        <v>151</v>
      </c>
      <c r="I709" s="80" t="s">
        <v>152</v>
      </c>
      <c r="J709" s="80" t="s">
        <v>454</v>
      </c>
      <c r="K709" s="382" t="s">
        <v>152</v>
      </c>
      <c r="L709" s="72">
        <v>100</v>
      </c>
      <c r="M709" s="74">
        <v>100</v>
      </c>
      <c r="N709" s="73" t="s">
        <v>6</v>
      </c>
      <c r="O709" s="73" t="s">
        <v>6</v>
      </c>
      <c r="P709" s="74" t="s">
        <v>6</v>
      </c>
      <c r="Q709" s="76" t="s">
        <v>6</v>
      </c>
    </row>
    <row r="710" spans="2:17" x14ac:dyDescent="0.3">
      <c r="B710" s="77" t="s">
        <v>24</v>
      </c>
      <c r="C710" s="77" t="s">
        <v>777</v>
      </c>
      <c r="D710" s="77" t="s">
        <v>851</v>
      </c>
      <c r="E710" s="77" t="s">
        <v>852</v>
      </c>
      <c r="F710" s="77" t="s">
        <v>344</v>
      </c>
      <c r="G710" s="78" t="s">
        <v>50</v>
      </c>
      <c r="H710" s="79" t="s">
        <v>151</v>
      </c>
      <c r="I710" s="80" t="s">
        <v>152</v>
      </c>
      <c r="J710" s="80" t="s">
        <v>454</v>
      </c>
      <c r="K710" s="382" t="s">
        <v>152</v>
      </c>
      <c r="L710" s="72">
        <v>100</v>
      </c>
      <c r="M710" s="74">
        <v>100</v>
      </c>
      <c r="N710" s="73" t="s">
        <v>6</v>
      </c>
      <c r="O710" s="73" t="s">
        <v>6</v>
      </c>
      <c r="P710" s="74" t="s">
        <v>6</v>
      </c>
      <c r="Q710" s="76" t="s">
        <v>6</v>
      </c>
    </row>
    <row r="711" spans="2:17" x14ac:dyDescent="0.3">
      <c r="B711" s="77" t="s">
        <v>24</v>
      </c>
      <c r="C711" s="77" t="s">
        <v>777</v>
      </c>
      <c r="D711" s="77" t="s">
        <v>853</v>
      </c>
      <c r="E711" s="77" t="s">
        <v>854</v>
      </c>
      <c r="F711" s="77" t="s">
        <v>351</v>
      </c>
      <c r="G711" s="78" t="s">
        <v>50</v>
      </c>
      <c r="H711" s="79" t="s">
        <v>151</v>
      </c>
      <c r="I711" s="80" t="s">
        <v>152</v>
      </c>
      <c r="J711" s="80" t="s">
        <v>454</v>
      </c>
      <c r="K711" s="382" t="s">
        <v>152</v>
      </c>
      <c r="L711" s="72">
        <v>100</v>
      </c>
      <c r="M711" s="74">
        <v>100</v>
      </c>
      <c r="N711" s="73">
        <v>28.571428571428569</v>
      </c>
      <c r="O711" s="73">
        <v>0</v>
      </c>
      <c r="P711" s="74">
        <v>0</v>
      </c>
      <c r="Q711" s="76">
        <v>0</v>
      </c>
    </row>
    <row r="712" spans="2:17" x14ac:dyDescent="0.3">
      <c r="B712" s="77" t="s">
        <v>24</v>
      </c>
      <c r="C712" s="77" t="s">
        <v>777</v>
      </c>
      <c r="D712" s="77" t="s">
        <v>855</v>
      </c>
      <c r="E712" s="77" t="s">
        <v>856</v>
      </c>
      <c r="F712" s="77" t="s">
        <v>351</v>
      </c>
      <c r="G712" s="78" t="s">
        <v>50</v>
      </c>
      <c r="H712" s="79" t="s">
        <v>151</v>
      </c>
      <c r="I712" s="80" t="s">
        <v>152</v>
      </c>
      <c r="J712" s="80" t="s">
        <v>454</v>
      </c>
      <c r="K712" s="382" t="s">
        <v>152</v>
      </c>
      <c r="L712" s="72">
        <v>100</v>
      </c>
      <c r="M712" s="74">
        <v>100</v>
      </c>
      <c r="N712" s="73">
        <v>14.285714285714285</v>
      </c>
      <c r="O712" s="73">
        <v>0</v>
      </c>
      <c r="P712" s="74">
        <v>0</v>
      </c>
      <c r="Q712" s="76">
        <v>0</v>
      </c>
    </row>
    <row r="713" spans="2:17" x14ac:dyDescent="0.3">
      <c r="B713" s="77" t="s">
        <v>24</v>
      </c>
      <c r="C713" s="77" t="s">
        <v>777</v>
      </c>
      <c r="D713" s="77" t="s">
        <v>857</v>
      </c>
      <c r="E713" s="77" t="s">
        <v>858</v>
      </c>
      <c r="F713" s="77" t="s">
        <v>344</v>
      </c>
      <c r="G713" s="78" t="s">
        <v>50</v>
      </c>
      <c r="H713" s="79" t="s">
        <v>151</v>
      </c>
      <c r="I713" s="80" t="s">
        <v>152</v>
      </c>
      <c r="J713" s="80" t="s">
        <v>454</v>
      </c>
      <c r="K713" s="382" t="s">
        <v>152</v>
      </c>
      <c r="L713" s="72">
        <v>100</v>
      </c>
      <c r="M713" s="74">
        <v>100</v>
      </c>
      <c r="N713" s="73" t="s">
        <v>6</v>
      </c>
      <c r="O713" s="73" t="s">
        <v>6</v>
      </c>
      <c r="P713" s="74" t="s">
        <v>6</v>
      </c>
      <c r="Q713" s="76" t="s">
        <v>6</v>
      </c>
    </row>
    <row r="714" spans="2:17" x14ac:dyDescent="0.3">
      <c r="B714" s="77" t="s">
        <v>24</v>
      </c>
      <c r="C714" s="77" t="s">
        <v>777</v>
      </c>
      <c r="D714" s="77" t="s">
        <v>859</v>
      </c>
      <c r="E714" s="77" t="s">
        <v>860</v>
      </c>
      <c r="F714" s="77" t="s">
        <v>351</v>
      </c>
      <c r="G714" s="78" t="s">
        <v>50</v>
      </c>
      <c r="H714" s="79" t="s">
        <v>151</v>
      </c>
      <c r="I714" s="80" t="s">
        <v>152</v>
      </c>
      <c r="J714" s="80" t="s">
        <v>454</v>
      </c>
      <c r="K714" s="382" t="s">
        <v>152</v>
      </c>
      <c r="L714" s="72">
        <v>100</v>
      </c>
      <c r="M714" s="74">
        <v>100</v>
      </c>
      <c r="N714" s="73">
        <v>28.571428571428569</v>
      </c>
      <c r="O714" s="73">
        <v>0</v>
      </c>
      <c r="P714" s="74">
        <v>0</v>
      </c>
      <c r="Q714" s="76">
        <v>0</v>
      </c>
    </row>
    <row r="715" spans="2:17" x14ac:dyDescent="0.3">
      <c r="B715" s="77" t="s">
        <v>24</v>
      </c>
      <c r="C715" s="77" t="s">
        <v>778</v>
      </c>
      <c r="D715" s="77" t="s">
        <v>861</v>
      </c>
      <c r="E715" s="77" t="s">
        <v>862</v>
      </c>
      <c r="F715" s="77" t="s">
        <v>344</v>
      </c>
      <c r="G715" s="78" t="s">
        <v>50</v>
      </c>
      <c r="H715" s="79" t="s">
        <v>151</v>
      </c>
      <c r="I715" s="80" t="s">
        <v>152</v>
      </c>
      <c r="J715" s="80" t="s">
        <v>51</v>
      </c>
      <c r="K715" s="382" t="s">
        <v>152</v>
      </c>
      <c r="L715" s="72">
        <v>100</v>
      </c>
      <c r="M715" s="74">
        <v>100</v>
      </c>
      <c r="N715" s="73" t="s">
        <v>6</v>
      </c>
      <c r="O715" s="73" t="s">
        <v>6</v>
      </c>
      <c r="P715" s="74" t="s">
        <v>6</v>
      </c>
      <c r="Q715" s="76" t="s">
        <v>6</v>
      </c>
    </row>
    <row r="716" spans="2:17" x14ac:dyDescent="0.3">
      <c r="B716" s="77" t="s">
        <v>24</v>
      </c>
      <c r="C716" s="77" t="s">
        <v>778</v>
      </c>
      <c r="D716" s="77" t="s">
        <v>863</v>
      </c>
      <c r="E716" s="77" t="s">
        <v>864</v>
      </c>
      <c r="F716" s="77" t="s">
        <v>351</v>
      </c>
      <c r="G716" s="78" t="s">
        <v>50</v>
      </c>
      <c r="H716" s="79" t="s">
        <v>151</v>
      </c>
      <c r="I716" s="80" t="s">
        <v>152</v>
      </c>
      <c r="J716" s="80" t="s">
        <v>51</v>
      </c>
      <c r="K716" s="382" t="s">
        <v>152</v>
      </c>
      <c r="L716" s="72">
        <v>97.5</v>
      </c>
      <c r="M716" s="74">
        <v>85</v>
      </c>
      <c r="N716" s="73">
        <v>27.857142857142858</v>
      </c>
      <c r="O716" s="73">
        <v>57</v>
      </c>
      <c r="P716" s="74">
        <v>100</v>
      </c>
      <c r="Q716" s="76">
        <v>0</v>
      </c>
    </row>
    <row r="717" spans="2:17" x14ac:dyDescent="0.3">
      <c r="B717" s="77" t="s">
        <v>24</v>
      </c>
      <c r="C717" s="77" t="s">
        <v>778</v>
      </c>
      <c r="D717" s="77" t="s">
        <v>865</v>
      </c>
      <c r="E717" s="77" t="s">
        <v>866</v>
      </c>
      <c r="F717" s="77" t="s">
        <v>351</v>
      </c>
      <c r="G717" s="78" t="s">
        <v>50</v>
      </c>
      <c r="H717" s="79" t="s">
        <v>151</v>
      </c>
      <c r="I717" s="80" t="s">
        <v>152</v>
      </c>
      <c r="J717" s="80" t="s">
        <v>51</v>
      </c>
      <c r="K717" s="382" t="s">
        <v>152</v>
      </c>
      <c r="L717" s="72">
        <v>93.75</v>
      </c>
      <c r="M717" s="74">
        <v>95</v>
      </c>
      <c r="N717" s="73">
        <v>32.142857142857146</v>
      </c>
      <c r="O717" s="73">
        <v>87</v>
      </c>
      <c r="P717" s="74">
        <v>92.307692307692307</v>
      </c>
      <c r="Q717" s="76">
        <v>0</v>
      </c>
    </row>
    <row r="718" spans="2:17" x14ac:dyDescent="0.3">
      <c r="B718" s="77" t="s">
        <v>24</v>
      </c>
      <c r="C718" s="77" t="s">
        <v>778</v>
      </c>
      <c r="D718" s="77" t="s">
        <v>867</v>
      </c>
      <c r="E718" s="77" t="s">
        <v>868</v>
      </c>
      <c r="F718" s="77" t="s">
        <v>351</v>
      </c>
      <c r="G718" s="78" t="s">
        <v>50</v>
      </c>
      <c r="H718" s="79" t="s">
        <v>151</v>
      </c>
      <c r="I718" s="80" t="s">
        <v>152</v>
      </c>
      <c r="J718" s="80" t="s">
        <v>51</v>
      </c>
      <c r="K718" s="382" t="s">
        <v>152</v>
      </c>
      <c r="L718" s="72">
        <v>93.75</v>
      </c>
      <c r="M718" s="74">
        <v>85</v>
      </c>
      <c r="N718" s="73">
        <v>28.571428571428569</v>
      </c>
      <c r="O718" s="73">
        <v>85</v>
      </c>
      <c r="P718" s="74">
        <v>90.909090909090907</v>
      </c>
      <c r="Q718" s="76">
        <v>0</v>
      </c>
    </row>
    <row r="719" spans="2:17" x14ac:dyDescent="0.3">
      <c r="B719" s="77" t="s">
        <v>24</v>
      </c>
      <c r="C719" s="77" t="s">
        <v>778</v>
      </c>
      <c r="D719" s="77" t="s">
        <v>869</v>
      </c>
      <c r="E719" s="77" t="s">
        <v>870</v>
      </c>
      <c r="F719" s="77" t="s">
        <v>351</v>
      </c>
      <c r="G719" s="78" t="s">
        <v>50</v>
      </c>
      <c r="H719" s="79" t="s">
        <v>151</v>
      </c>
      <c r="I719" s="80" t="s">
        <v>151</v>
      </c>
      <c r="J719" s="80" t="s">
        <v>51</v>
      </c>
      <c r="K719" s="382" t="s">
        <v>114</v>
      </c>
      <c r="L719" s="72">
        <v>100</v>
      </c>
      <c r="M719" s="74">
        <v>100</v>
      </c>
      <c r="N719" s="73">
        <v>100</v>
      </c>
      <c r="O719" s="73">
        <v>100</v>
      </c>
      <c r="P719" s="74">
        <v>100</v>
      </c>
      <c r="Q719" s="76">
        <v>100</v>
      </c>
    </row>
    <row r="720" spans="2:17" x14ac:dyDescent="0.3">
      <c r="B720" s="77" t="s">
        <v>24</v>
      </c>
      <c r="C720" s="77" t="s">
        <v>778</v>
      </c>
      <c r="D720" s="77" t="s">
        <v>871</v>
      </c>
      <c r="E720" s="77" t="s">
        <v>872</v>
      </c>
      <c r="F720" s="77" t="s">
        <v>351</v>
      </c>
      <c r="G720" s="78" t="s">
        <v>50</v>
      </c>
      <c r="H720" s="79" t="s">
        <v>151</v>
      </c>
      <c r="I720" s="80" t="s">
        <v>152</v>
      </c>
      <c r="J720" s="80" t="s">
        <v>454</v>
      </c>
      <c r="K720" s="382" t="s">
        <v>152</v>
      </c>
      <c r="L720" s="72">
        <v>100</v>
      </c>
      <c r="M720" s="74">
        <v>100</v>
      </c>
      <c r="N720" s="73">
        <v>14.285714285714285</v>
      </c>
      <c r="O720" s="73">
        <v>67</v>
      </c>
      <c r="P720" s="74" t="s">
        <v>6</v>
      </c>
      <c r="Q720" s="76">
        <v>0</v>
      </c>
    </row>
    <row r="721" spans="2:17" x14ac:dyDescent="0.3">
      <c r="B721" s="77" t="s">
        <v>24</v>
      </c>
      <c r="C721" s="77" t="s">
        <v>779</v>
      </c>
      <c r="D721" s="77" t="s">
        <v>877</v>
      </c>
      <c r="E721" s="77" t="s">
        <v>878</v>
      </c>
      <c r="F721" s="77" t="s">
        <v>351</v>
      </c>
      <c r="G721" s="78" t="s">
        <v>50</v>
      </c>
      <c r="H721" s="79" t="s">
        <v>151</v>
      </c>
      <c r="I721" s="80" t="s">
        <v>152</v>
      </c>
      <c r="J721" s="80" t="s">
        <v>454</v>
      </c>
      <c r="K721" s="382" t="s">
        <v>152</v>
      </c>
      <c r="L721" s="72">
        <v>100</v>
      </c>
      <c r="M721" s="74">
        <v>0</v>
      </c>
      <c r="N721" s="73">
        <v>0</v>
      </c>
      <c r="O721" s="73">
        <v>67</v>
      </c>
      <c r="P721" s="74" t="s">
        <v>6</v>
      </c>
      <c r="Q721" s="76">
        <v>0</v>
      </c>
    </row>
    <row r="722" spans="2:17" x14ac:dyDescent="0.3">
      <c r="B722" s="77" t="s">
        <v>24</v>
      </c>
      <c r="C722" s="77" t="s">
        <v>779</v>
      </c>
      <c r="D722" s="77" t="s">
        <v>879</v>
      </c>
      <c r="E722" s="77" t="s">
        <v>880</v>
      </c>
      <c r="F722" s="77" t="s">
        <v>351</v>
      </c>
      <c r="G722" s="78" t="s">
        <v>50</v>
      </c>
      <c r="H722" s="79" t="s">
        <v>151</v>
      </c>
      <c r="I722" s="80" t="s">
        <v>152</v>
      </c>
      <c r="J722" s="80" t="s">
        <v>454</v>
      </c>
      <c r="K722" s="382" t="s">
        <v>152</v>
      </c>
      <c r="L722" s="72">
        <v>100</v>
      </c>
      <c r="M722" s="74">
        <v>100</v>
      </c>
      <c r="N722" s="73">
        <v>0</v>
      </c>
      <c r="O722" s="73">
        <v>67</v>
      </c>
      <c r="P722" s="74" t="s">
        <v>6</v>
      </c>
      <c r="Q722" s="76">
        <v>0</v>
      </c>
    </row>
    <row r="723" spans="2:17" x14ac:dyDescent="0.3">
      <c r="B723" s="77" t="s">
        <v>24</v>
      </c>
      <c r="C723" s="77" t="s">
        <v>779</v>
      </c>
      <c r="D723" s="77" t="s">
        <v>881</v>
      </c>
      <c r="E723" s="77" t="s">
        <v>882</v>
      </c>
      <c r="F723" s="77" t="s">
        <v>351</v>
      </c>
      <c r="G723" s="78" t="s">
        <v>50</v>
      </c>
      <c r="H723" s="79" t="s">
        <v>151</v>
      </c>
      <c r="I723" s="80" t="s">
        <v>152</v>
      </c>
      <c r="J723" s="80" t="s">
        <v>51</v>
      </c>
      <c r="K723" s="382" t="s">
        <v>152</v>
      </c>
      <c r="L723" s="72">
        <v>85</v>
      </c>
      <c r="M723" s="74">
        <v>85</v>
      </c>
      <c r="N723" s="73">
        <v>7.1428571428571423</v>
      </c>
      <c r="O723" s="73">
        <v>30</v>
      </c>
      <c r="P723" s="74">
        <v>60</v>
      </c>
      <c r="Q723" s="76">
        <v>0</v>
      </c>
    </row>
    <row r="724" spans="2:17" x14ac:dyDescent="0.3">
      <c r="B724" s="77" t="s">
        <v>24</v>
      </c>
      <c r="C724" s="77" t="s">
        <v>779</v>
      </c>
      <c r="D724" s="77" t="s">
        <v>883</v>
      </c>
      <c r="E724" s="77" t="s">
        <v>884</v>
      </c>
      <c r="F724" s="77" t="s">
        <v>351</v>
      </c>
      <c r="G724" s="78" t="s">
        <v>50</v>
      </c>
      <c r="H724" s="79" t="s">
        <v>151</v>
      </c>
      <c r="I724" s="80" t="s">
        <v>152</v>
      </c>
      <c r="J724" s="80" t="s">
        <v>454</v>
      </c>
      <c r="K724" s="382" t="s">
        <v>152</v>
      </c>
      <c r="L724" s="72">
        <v>100</v>
      </c>
      <c r="M724" s="74">
        <v>0</v>
      </c>
      <c r="N724" s="73">
        <v>57.142857142857139</v>
      </c>
      <c r="O724" s="73">
        <v>67</v>
      </c>
      <c r="P724" s="74">
        <v>100</v>
      </c>
      <c r="Q724" s="76">
        <v>100</v>
      </c>
    </row>
    <row r="725" spans="2:17" x14ac:dyDescent="0.3">
      <c r="B725" s="77" t="s">
        <v>24</v>
      </c>
      <c r="C725" s="77" t="s">
        <v>779</v>
      </c>
      <c r="D725" s="77" t="s">
        <v>885</v>
      </c>
      <c r="E725" s="77" t="s">
        <v>886</v>
      </c>
      <c r="F725" s="77" t="s">
        <v>351</v>
      </c>
      <c r="G725" s="78" t="s">
        <v>50</v>
      </c>
      <c r="H725" s="79" t="s">
        <v>151</v>
      </c>
      <c r="I725" s="80" t="s">
        <v>152</v>
      </c>
      <c r="J725" s="80" t="s">
        <v>51</v>
      </c>
      <c r="K725" s="382" t="s">
        <v>152</v>
      </c>
      <c r="L725" s="72">
        <v>75</v>
      </c>
      <c r="M725" s="74">
        <v>85</v>
      </c>
      <c r="N725" s="73">
        <v>20</v>
      </c>
      <c r="O725" s="73">
        <v>47</v>
      </c>
      <c r="P725" s="74">
        <v>0</v>
      </c>
      <c r="Q725" s="76">
        <v>0</v>
      </c>
    </row>
    <row r="726" spans="2:17" x14ac:dyDescent="0.3">
      <c r="B726" s="77" t="s">
        <v>24</v>
      </c>
      <c r="C726" s="77" t="s">
        <v>779</v>
      </c>
      <c r="D726" s="77" t="s">
        <v>887</v>
      </c>
      <c r="E726" s="77" t="s">
        <v>888</v>
      </c>
      <c r="F726" s="77" t="s">
        <v>351</v>
      </c>
      <c r="G726" s="78" t="s">
        <v>50</v>
      </c>
      <c r="H726" s="79" t="s">
        <v>152</v>
      </c>
      <c r="I726" s="80" t="s">
        <v>6</v>
      </c>
      <c r="J726" s="80" t="s">
        <v>6</v>
      </c>
      <c r="K726" s="382" t="s">
        <v>152</v>
      </c>
      <c r="L726" s="72" t="s">
        <v>6</v>
      </c>
      <c r="M726" s="74" t="s">
        <v>6</v>
      </c>
      <c r="N726" s="73" t="s">
        <v>6</v>
      </c>
      <c r="O726" s="73" t="s">
        <v>6</v>
      </c>
      <c r="P726" s="74" t="s">
        <v>6</v>
      </c>
      <c r="Q726" s="76" t="s">
        <v>6</v>
      </c>
    </row>
    <row r="727" spans="2:17" x14ac:dyDescent="0.3">
      <c r="B727" s="77" t="s">
        <v>24</v>
      </c>
      <c r="C727" s="77" t="s">
        <v>779</v>
      </c>
      <c r="D727" s="77" t="s">
        <v>889</v>
      </c>
      <c r="E727" s="77" t="s">
        <v>890</v>
      </c>
      <c r="F727" s="77" t="s">
        <v>344</v>
      </c>
      <c r="G727" s="78" t="s">
        <v>50</v>
      </c>
      <c r="H727" s="79" t="s">
        <v>151</v>
      </c>
      <c r="I727" s="80" t="s">
        <v>152</v>
      </c>
      <c r="J727" s="80" t="s">
        <v>454</v>
      </c>
      <c r="K727" s="382" t="s">
        <v>152</v>
      </c>
      <c r="L727" s="72">
        <v>100</v>
      </c>
      <c r="M727" s="74">
        <v>100</v>
      </c>
      <c r="N727" s="73" t="s">
        <v>6</v>
      </c>
      <c r="O727" s="73" t="s">
        <v>6</v>
      </c>
      <c r="P727" s="74" t="s">
        <v>6</v>
      </c>
      <c r="Q727" s="76" t="s">
        <v>6</v>
      </c>
    </row>
    <row r="728" spans="2:17" x14ac:dyDescent="0.3">
      <c r="B728" s="77" t="s">
        <v>24</v>
      </c>
      <c r="C728" s="77" t="s">
        <v>779</v>
      </c>
      <c r="D728" s="77" t="s">
        <v>891</v>
      </c>
      <c r="E728" s="77" t="s">
        <v>892</v>
      </c>
      <c r="F728" s="77" t="s">
        <v>351</v>
      </c>
      <c r="G728" s="78" t="s">
        <v>50</v>
      </c>
      <c r="H728" s="79" t="s">
        <v>151</v>
      </c>
      <c r="I728" s="80" t="s">
        <v>152</v>
      </c>
      <c r="J728" s="80" t="s">
        <v>454</v>
      </c>
      <c r="K728" s="382" t="s">
        <v>152</v>
      </c>
      <c r="L728" s="72">
        <v>100</v>
      </c>
      <c r="M728" s="74">
        <v>100</v>
      </c>
      <c r="N728" s="73">
        <v>14.285714285714285</v>
      </c>
      <c r="O728" s="73">
        <v>33</v>
      </c>
      <c r="P728" s="74" t="s">
        <v>6</v>
      </c>
      <c r="Q728" s="76">
        <v>0</v>
      </c>
    </row>
    <row r="729" spans="2:17" x14ac:dyDescent="0.3">
      <c r="B729" s="77" t="s">
        <v>24</v>
      </c>
      <c r="C729" s="77" t="s">
        <v>779</v>
      </c>
      <c r="D729" s="77" t="s">
        <v>893</v>
      </c>
      <c r="E729" s="77" t="s">
        <v>894</v>
      </c>
      <c r="F729" s="77" t="s">
        <v>351</v>
      </c>
      <c r="G729" s="78" t="s">
        <v>50</v>
      </c>
      <c r="H729" s="79" t="s">
        <v>151</v>
      </c>
      <c r="I729" s="80" t="s">
        <v>152</v>
      </c>
      <c r="J729" s="80" t="s">
        <v>454</v>
      </c>
      <c r="K729" s="382" t="s">
        <v>152</v>
      </c>
      <c r="L729" s="72">
        <v>100</v>
      </c>
      <c r="M729" s="74">
        <v>100</v>
      </c>
      <c r="N729" s="73">
        <v>14.285714285714285</v>
      </c>
      <c r="O729" s="73" t="s">
        <v>6</v>
      </c>
      <c r="P729" s="74" t="s">
        <v>6</v>
      </c>
      <c r="Q729" s="76">
        <v>0</v>
      </c>
    </row>
    <row r="730" spans="2:17" x14ac:dyDescent="0.3">
      <c r="B730" s="77" t="s">
        <v>25</v>
      </c>
      <c r="C730" s="77" t="s">
        <v>776</v>
      </c>
      <c r="D730" s="77" t="s">
        <v>815</v>
      </c>
      <c r="E730" s="77" t="s">
        <v>816</v>
      </c>
      <c r="F730" s="77" t="s">
        <v>351</v>
      </c>
      <c r="G730" s="78" t="s">
        <v>50</v>
      </c>
      <c r="H730" s="79" t="s">
        <v>151</v>
      </c>
      <c r="I730" s="80" t="s">
        <v>152</v>
      </c>
      <c r="J730" s="80" t="s">
        <v>454</v>
      </c>
      <c r="K730" s="382" t="s">
        <v>151</v>
      </c>
      <c r="L730" s="72">
        <v>100</v>
      </c>
      <c r="M730" s="74">
        <v>100</v>
      </c>
      <c r="N730" s="73">
        <v>85.714285714285708</v>
      </c>
      <c r="O730" s="73">
        <v>100</v>
      </c>
      <c r="P730" s="74">
        <v>100</v>
      </c>
      <c r="Q730" s="76">
        <v>100</v>
      </c>
    </row>
    <row r="731" spans="2:17" x14ac:dyDescent="0.3">
      <c r="B731" s="77" t="s">
        <v>25</v>
      </c>
      <c r="C731" s="77" t="s">
        <v>776</v>
      </c>
      <c r="D731" s="77" t="s">
        <v>817</v>
      </c>
      <c r="E731" s="77" t="s">
        <v>818</v>
      </c>
      <c r="F731" s="77" t="s">
        <v>351</v>
      </c>
      <c r="G731" s="78" t="s">
        <v>50</v>
      </c>
      <c r="H731" s="79" t="s">
        <v>151</v>
      </c>
      <c r="I731" s="80" t="s">
        <v>152</v>
      </c>
      <c r="J731" s="80" t="s">
        <v>454</v>
      </c>
      <c r="K731" s="382" t="s">
        <v>152</v>
      </c>
      <c r="L731" s="72">
        <v>100</v>
      </c>
      <c r="M731" s="74">
        <v>100</v>
      </c>
      <c r="N731" s="73">
        <v>100</v>
      </c>
      <c r="O731" s="73">
        <v>100</v>
      </c>
      <c r="P731" s="74">
        <v>100</v>
      </c>
      <c r="Q731" s="76">
        <v>100</v>
      </c>
    </row>
    <row r="732" spans="2:17" x14ac:dyDescent="0.3">
      <c r="B732" s="77" t="s">
        <v>25</v>
      </c>
      <c r="C732" s="77" t="s">
        <v>776</v>
      </c>
      <c r="D732" s="77" t="s">
        <v>819</v>
      </c>
      <c r="E732" s="77" t="s">
        <v>820</v>
      </c>
      <c r="F732" s="77" t="s">
        <v>351</v>
      </c>
      <c r="G732" s="78" t="s">
        <v>50</v>
      </c>
      <c r="H732" s="79" t="s">
        <v>151</v>
      </c>
      <c r="I732" s="80" t="s">
        <v>152</v>
      </c>
      <c r="J732" s="80" t="s">
        <v>454</v>
      </c>
      <c r="K732" s="382" t="s">
        <v>151</v>
      </c>
      <c r="L732" s="72">
        <v>100</v>
      </c>
      <c r="M732" s="74">
        <v>100</v>
      </c>
      <c r="N732" s="73">
        <v>100</v>
      </c>
      <c r="O732" s="73">
        <v>100</v>
      </c>
      <c r="P732" s="74">
        <v>100</v>
      </c>
      <c r="Q732" s="76">
        <v>100</v>
      </c>
    </row>
    <row r="733" spans="2:17" x14ac:dyDescent="0.3">
      <c r="B733" s="77" t="s">
        <v>25</v>
      </c>
      <c r="C733" s="77" t="s">
        <v>776</v>
      </c>
      <c r="D733" s="77" t="s">
        <v>821</v>
      </c>
      <c r="E733" s="77" t="s">
        <v>822</v>
      </c>
      <c r="F733" s="77" t="s">
        <v>351</v>
      </c>
      <c r="G733" s="78" t="s">
        <v>50</v>
      </c>
      <c r="H733" s="79" t="s">
        <v>151</v>
      </c>
      <c r="I733" s="80" t="s">
        <v>152</v>
      </c>
      <c r="J733" s="80" t="s">
        <v>454</v>
      </c>
      <c r="K733" s="382" t="s">
        <v>151</v>
      </c>
      <c r="L733" s="72">
        <v>100</v>
      </c>
      <c r="M733" s="74">
        <v>100</v>
      </c>
      <c r="N733" s="73">
        <v>100</v>
      </c>
      <c r="O733" s="73">
        <v>100</v>
      </c>
      <c r="P733" s="74" t="s">
        <v>6</v>
      </c>
      <c r="Q733" s="76">
        <v>100</v>
      </c>
    </row>
    <row r="734" spans="2:17" x14ac:dyDescent="0.3">
      <c r="B734" s="77" t="s">
        <v>25</v>
      </c>
      <c r="C734" s="77" t="s">
        <v>776</v>
      </c>
      <c r="D734" s="77" t="s">
        <v>823</v>
      </c>
      <c r="E734" s="77" t="s">
        <v>824</v>
      </c>
      <c r="F734" s="77" t="s">
        <v>351</v>
      </c>
      <c r="G734" s="78" t="s">
        <v>50</v>
      </c>
      <c r="H734" s="79" t="s">
        <v>151</v>
      </c>
      <c r="I734" s="80" t="s">
        <v>152</v>
      </c>
      <c r="J734" s="80" t="s">
        <v>454</v>
      </c>
      <c r="K734" s="382" t="s">
        <v>151</v>
      </c>
      <c r="L734" s="72">
        <v>100</v>
      </c>
      <c r="M734" s="74">
        <v>100</v>
      </c>
      <c r="N734" s="73">
        <v>100</v>
      </c>
      <c r="O734" s="73">
        <v>100</v>
      </c>
      <c r="P734" s="74">
        <v>100</v>
      </c>
      <c r="Q734" s="76">
        <v>100</v>
      </c>
    </row>
    <row r="735" spans="2:17" x14ac:dyDescent="0.3">
      <c r="B735" s="77" t="s">
        <v>25</v>
      </c>
      <c r="C735" s="77" t="s">
        <v>776</v>
      </c>
      <c r="D735" s="77" t="s">
        <v>825</v>
      </c>
      <c r="E735" s="77" t="s">
        <v>826</v>
      </c>
      <c r="F735" s="77" t="s">
        <v>351</v>
      </c>
      <c r="G735" s="78" t="s">
        <v>50</v>
      </c>
      <c r="H735" s="79" t="s">
        <v>151</v>
      </c>
      <c r="I735" s="80" t="s">
        <v>152</v>
      </c>
      <c r="J735" s="80" t="s">
        <v>454</v>
      </c>
      <c r="K735" s="382" t="s">
        <v>152</v>
      </c>
      <c r="L735" s="72">
        <v>100</v>
      </c>
      <c r="M735" s="74">
        <v>100</v>
      </c>
      <c r="N735" s="73">
        <v>100</v>
      </c>
      <c r="O735" s="73">
        <v>100</v>
      </c>
      <c r="P735" s="74">
        <v>100</v>
      </c>
      <c r="Q735" s="76">
        <v>100</v>
      </c>
    </row>
    <row r="736" spans="2:17" x14ac:dyDescent="0.3">
      <c r="B736" s="77" t="s">
        <v>25</v>
      </c>
      <c r="C736" s="77" t="s">
        <v>776</v>
      </c>
      <c r="D736" s="77" t="s">
        <v>827</v>
      </c>
      <c r="E736" s="77" t="s">
        <v>828</v>
      </c>
      <c r="F736" s="77" t="s">
        <v>351</v>
      </c>
      <c r="G736" s="78" t="s">
        <v>50</v>
      </c>
      <c r="H736" s="79" t="s">
        <v>152</v>
      </c>
      <c r="I736" s="80" t="s">
        <v>6</v>
      </c>
      <c r="J736" s="80" t="s">
        <v>6</v>
      </c>
      <c r="K736" s="382" t="s">
        <v>152</v>
      </c>
      <c r="L736" s="72" t="s">
        <v>6</v>
      </c>
      <c r="M736" s="74" t="s">
        <v>6</v>
      </c>
      <c r="N736" s="73" t="s">
        <v>6</v>
      </c>
      <c r="O736" s="73" t="s">
        <v>6</v>
      </c>
      <c r="P736" s="74" t="s">
        <v>6</v>
      </c>
      <c r="Q736" s="76" t="s">
        <v>6</v>
      </c>
    </row>
    <row r="737" spans="2:17" x14ac:dyDescent="0.3">
      <c r="B737" s="77" t="s">
        <v>25</v>
      </c>
      <c r="C737" s="77" t="s">
        <v>776</v>
      </c>
      <c r="D737" s="77" t="s">
        <v>829</v>
      </c>
      <c r="E737" s="77" t="s">
        <v>830</v>
      </c>
      <c r="F737" s="77" t="s">
        <v>351</v>
      </c>
      <c r="G737" s="78" t="s">
        <v>50</v>
      </c>
      <c r="H737" s="79" t="s">
        <v>151</v>
      </c>
      <c r="I737" s="80" t="s">
        <v>152</v>
      </c>
      <c r="J737" s="80" t="s">
        <v>454</v>
      </c>
      <c r="K737" s="382" t="s">
        <v>152</v>
      </c>
      <c r="L737" s="72">
        <v>100</v>
      </c>
      <c r="M737" s="74">
        <v>100</v>
      </c>
      <c r="N737" s="73">
        <v>100</v>
      </c>
      <c r="O737" s="73">
        <v>100</v>
      </c>
      <c r="P737" s="74">
        <v>100</v>
      </c>
      <c r="Q737" s="76">
        <v>100</v>
      </c>
    </row>
    <row r="738" spans="2:17" x14ac:dyDescent="0.3">
      <c r="B738" s="77" t="s">
        <v>25</v>
      </c>
      <c r="C738" s="77" t="s">
        <v>776</v>
      </c>
      <c r="D738" s="77" t="s">
        <v>831</v>
      </c>
      <c r="E738" s="77" t="s">
        <v>832</v>
      </c>
      <c r="F738" s="77" t="s">
        <v>351</v>
      </c>
      <c r="G738" s="78" t="s">
        <v>50</v>
      </c>
      <c r="H738" s="79" t="s">
        <v>151</v>
      </c>
      <c r="I738" s="80" t="s">
        <v>152</v>
      </c>
      <c r="J738" s="80" t="s">
        <v>454</v>
      </c>
      <c r="K738" s="382" t="s">
        <v>152</v>
      </c>
      <c r="L738" s="72">
        <v>100</v>
      </c>
      <c r="M738" s="74">
        <v>100</v>
      </c>
      <c r="N738" s="73">
        <v>85.714285714285708</v>
      </c>
      <c r="O738" s="73">
        <v>100</v>
      </c>
      <c r="P738" s="74">
        <v>100</v>
      </c>
      <c r="Q738" s="76">
        <v>100</v>
      </c>
    </row>
    <row r="739" spans="2:17" x14ac:dyDescent="0.3">
      <c r="B739" s="77" t="s">
        <v>25</v>
      </c>
      <c r="C739" s="77" t="s">
        <v>776</v>
      </c>
      <c r="D739" s="77" t="s">
        <v>833</v>
      </c>
      <c r="E739" s="77" t="s">
        <v>834</v>
      </c>
      <c r="F739" s="77" t="s">
        <v>351</v>
      </c>
      <c r="G739" s="78" t="s">
        <v>50</v>
      </c>
      <c r="H739" s="79" t="s">
        <v>151</v>
      </c>
      <c r="I739" s="80" t="s">
        <v>152</v>
      </c>
      <c r="J739" s="80" t="s">
        <v>454</v>
      </c>
      <c r="K739" s="382" t="s">
        <v>152</v>
      </c>
      <c r="L739" s="72">
        <v>100</v>
      </c>
      <c r="M739" s="74">
        <v>100</v>
      </c>
      <c r="N739" s="73">
        <v>85.714285714285708</v>
      </c>
      <c r="O739" s="73">
        <v>100</v>
      </c>
      <c r="P739" s="74">
        <v>100</v>
      </c>
      <c r="Q739" s="76">
        <v>100</v>
      </c>
    </row>
    <row r="740" spans="2:17" x14ac:dyDescent="0.3">
      <c r="B740" s="77" t="s">
        <v>25</v>
      </c>
      <c r="C740" s="77" t="s">
        <v>835</v>
      </c>
      <c r="D740" s="77" t="s">
        <v>836</v>
      </c>
      <c r="E740" s="77" t="s">
        <v>837</v>
      </c>
      <c r="F740" s="77" t="s">
        <v>344</v>
      </c>
      <c r="G740" s="78" t="s">
        <v>50</v>
      </c>
      <c r="H740" s="79" t="s">
        <v>151</v>
      </c>
      <c r="I740" s="80" t="s">
        <v>152</v>
      </c>
      <c r="J740" s="80" t="s">
        <v>454</v>
      </c>
      <c r="K740" s="382" t="s">
        <v>152</v>
      </c>
      <c r="L740" s="72">
        <v>100</v>
      </c>
      <c r="M740" s="74">
        <v>100</v>
      </c>
      <c r="N740" s="73" t="s">
        <v>6</v>
      </c>
      <c r="O740" s="73" t="s">
        <v>6</v>
      </c>
      <c r="P740" s="74" t="s">
        <v>6</v>
      </c>
      <c r="Q740" s="76" t="s">
        <v>6</v>
      </c>
    </row>
    <row r="741" spans="2:17" x14ac:dyDescent="0.3">
      <c r="B741" s="77" t="s">
        <v>25</v>
      </c>
      <c r="C741" s="77" t="s">
        <v>835</v>
      </c>
      <c r="D741" s="77" t="s">
        <v>838</v>
      </c>
      <c r="E741" s="77" t="s">
        <v>839</v>
      </c>
      <c r="F741" s="77" t="s">
        <v>344</v>
      </c>
      <c r="G741" s="78" t="s">
        <v>50</v>
      </c>
      <c r="H741" s="79" t="s">
        <v>151</v>
      </c>
      <c r="I741" s="80" t="s">
        <v>152</v>
      </c>
      <c r="J741" s="80" t="s">
        <v>454</v>
      </c>
      <c r="K741" s="382" t="s">
        <v>152</v>
      </c>
      <c r="L741" s="72">
        <v>100</v>
      </c>
      <c r="M741" s="74">
        <v>100</v>
      </c>
      <c r="N741" s="73" t="s">
        <v>6</v>
      </c>
      <c r="O741" s="73" t="s">
        <v>6</v>
      </c>
      <c r="P741" s="74" t="s">
        <v>6</v>
      </c>
      <c r="Q741" s="76" t="s">
        <v>6</v>
      </c>
    </row>
    <row r="742" spans="2:17" x14ac:dyDescent="0.3">
      <c r="B742" s="77" t="s">
        <v>25</v>
      </c>
      <c r="C742" s="77" t="s">
        <v>835</v>
      </c>
      <c r="D742" s="77" t="s">
        <v>840</v>
      </c>
      <c r="E742" s="77" t="s">
        <v>431</v>
      </c>
      <c r="F742" s="77" t="s">
        <v>351</v>
      </c>
      <c r="G742" s="78" t="s">
        <v>50</v>
      </c>
      <c r="H742" s="79" t="s">
        <v>151</v>
      </c>
      <c r="I742" s="80" t="s">
        <v>152</v>
      </c>
      <c r="J742" s="80" t="s">
        <v>454</v>
      </c>
      <c r="K742" s="382" t="s">
        <v>152</v>
      </c>
      <c r="L742" s="72">
        <v>100</v>
      </c>
      <c r="M742" s="74">
        <v>100</v>
      </c>
      <c r="N742" s="73">
        <v>71.428571428571431</v>
      </c>
      <c r="O742" s="73">
        <v>100</v>
      </c>
      <c r="P742" s="74" t="s">
        <v>6</v>
      </c>
      <c r="Q742" s="76">
        <v>100</v>
      </c>
    </row>
    <row r="743" spans="2:17" x14ac:dyDescent="0.3">
      <c r="B743" s="77" t="s">
        <v>25</v>
      </c>
      <c r="C743" s="77" t="s">
        <v>835</v>
      </c>
      <c r="D743" s="77" t="s">
        <v>841</v>
      </c>
      <c r="E743" s="77" t="s">
        <v>842</v>
      </c>
      <c r="F743" s="77" t="s">
        <v>351</v>
      </c>
      <c r="G743" s="78" t="s">
        <v>50</v>
      </c>
      <c r="H743" s="79" t="s">
        <v>151</v>
      </c>
      <c r="I743" s="80" t="s">
        <v>152</v>
      </c>
      <c r="J743" s="80" t="s">
        <v>454</v>
      </c>
      <c r="K743" s="382" t="s">
        <v>152</v>
      </c>
      <c r="L743" s="72">
        <v>100</v>
      </c>
      <c r="M743" s="74">
        <v>100</v>
      </c>
      <c r="N743" s="73">
        <v>14.285714285714285</v>
      </c>
      <c r="O743" s="73">
        <v>100</v>
      </c>
      <c r="P743" s="74" t="s">
        <v>6</v>
      </c>
      <c r="Q743" s="76">
        <v>100</v>
      </c>
    </row>
    <row r="744" spans="2:17" x14ac:dyDescent="0.3">
      <c r="B744" s="77" t="s">
        <v>25</v>
      </c>
      <c r="C744" s="77" t="s">
        <v>835</v>
      </c>
      <c r="D744" s="77" t="s">
        <v>843</v>
      </c>
      <c r="E744" s="77" t="s">
        <v>844</v>
      </c>
      <c r="F744" s="77" t="s">
        <v>351</v>
      </c>
      <c r="G744" s="78" t="s">
        <v>50</v>
      </c>
      <c r="H744" s="79" t="s">
        <v>151</v>
      </c>
      <c r="I744" s="80" t="s">
        <v>152</v>
      </c>
      <c r="J744" s="80" t="s">
        <v>51</v>
      </c>
      <c r="K744" s="382" t="s">
        <v>152</v>
      </c>
      <c r="L744" s="72">
        <v>50</v>
      </c>
      <c r="M744" s="74">
        <v>100</v>
      </c>
      <c r="N744" s="73">
        <v>0</v>
      </c>
      <c r="O744" s="73" t="s">
        <v>6</v>
      </c>
      <c r="P744" s="74" t="s">
        <v>6</v>
      </c>
      <c r="Q744" s="76" t="s">
        <v>6</v>
      </c>
    </row>
    <row r="745" spans="2:17" x14ac:dyDescent="0.3">
      <c r="B745" s="77" t="s">
        <v>25</v>
      </c>
      <c r="C745" s="77" t="s">
        <v>835</v>
      </c>
      <c r="D745" s="77" t="s">
        <v>845</v>
      </c>
      <c r="E745" s="77" t="s">
        <v>846</v>
      </c>
      <c r="F745" s="77" t="s">
        <v>351</v>
      </c>
      <c r="G745" s="78" t="s">
        <v>50</v>
      </c>
      <c r="H745" s="79" t="s">
        <v>151</v>
      </c>
      <c r="I745" s="80" t="s">
        <v>151</v>
      </c>
      <c r="J745" s="80" t="s">
        <v>454</v>
      </c>
      <c r="K745" s="382" t="s">
        <v>114</v>
      </c>
      <c r="L745" s="72">
        <v>100</v>
      </c>
      <c r="M745" s="74">
        <v>100</v>
      </c>
      <c r="N745" s="73">
        <v>100</v>
      </c>
      <c r="O745" s="73">
        <v>100</v>
      </c>
      <c r="P745" s="74">
        <v>100</v>
      </c>
      <c r="Q745" s="76">
        <v>100</v>
      </c>
    </row>
    <row r="746" spans="2:17" x14ac:dyDescent="0.3">
      <c r="B746" s="77" t="s">
        <v>25</v>
      </c>
      <c r="C746" s="77" t="s">
        <v>835</v>
      </c>
      <c r="D746" s="77" t="s">
        <v>847</v>
      </c>
      <c r="E746" s="77" t="s">
        <v>848</v>
      </c>
      <c r="F746" s="77" t="s">
        <v>351</v>
      </c>
      <c r="G746" s="78" t="s">
        <v>50</v>
      </c>
      <c r="H746" s="79" t="s">
        <v>151</v>
      </c>
      <c r="I746" s="80" t="s">
        <v>152</v>
      </c>
      <c r="J746" s="80" t="s">
        <v>454</v>
      </c>
      <c r="K746" s="382" t="s">
        <v>152</v>
      </c>
      <c r="L746" s="72">
        <v>100</v>
      </c>
      <c r="M746" s="74">
        <v>100</v>
      </c>
      <c r="N746" s="73">
        <v>20</v>
      </c>
      <c r="O746" s="73">
        <v>100</v>
      </c>
      <c r="P746" s="74" t="s">
        <v>6</v>
      </c>
      <c r="Q746" s="76">
        <v>100</v>
      </c>
    </row>
    <row r="747" spans="2:17" x14ac:dyDescent="0.3">
      <c r="B747" s="77" t="s">
        <v>25</v>
      </c>
      <c r="C747" s="77" t="s">
        <v>777</v>
      </c>
      <c r="D747" s="77" t="s">
        <v>849</v>
      </c>
      <c r="E747" s="77" t="s">
        <v>850</v>
      </c>
      <c r="F747" s="77" t="s">
        <v>344</v>
      </c>
      <c r="G747" s="78" t="s">
        <v>50</v>
      </c>
      <c r="H747" s="79" t="s">
        <v>151</v>
      </c>
      <c r="I747" s="80" t="s">
        <v>152</v>
      </c>
      <c r="J747" s="80" t="s">
        <v>454</v>
      </c>
      <c r="K747" s="382" t="s">
        <v>152</v>
      </c>
      <c r="L747" s="72">
        <v>100</v>
      </c>
      <c r="M747" s="74">
        <v>100</v>
      </c>
      <c r="N747" s="73" t="s">
        <v>6</v>
      </c>
      <c r="O747" s="73" t="s">
        <v>6</v>
      </c>
      <c r="P747" s="74" t="s">
        <v>6</v>
      </c>
      <c r="Q747" s="76" t="s">
        <v>6</v>
      </c>
    </row>
    <row r="748" spans="2:17" x14ac:dyDescent="0.3">
      <c r="B748" s="77" t="s">
        <v>25</v>
      </c>
      <c r="C748" s="77" t="s">
        <v>777</v>
      </c>
      <c r="D748" s="77" t="s">
        <v>851</v>
      </c>
      <c r="E748" s="77" t="s">
        <v>852</v>
      </c>
      <c r="F748" s="77" t="s">
        <v>344</v>
      </c>
      <c r="G748" s="78" t="s">
        <v>50</v>
      </c>
      <c r="H748" s="79" t="s">
        <v>151</v>
      </c>
      <c r="I748" s="80" t="s">
        <v>152</v>
      </c>
      <c r="J748" s="80" t="s">
        <v>454</v>
      </c>
      <c r="K748" s="382" t="s">
        <v>152</v>
      </c>
      <c r="L748" s="72">
        <v>100</v>
      </c>
      <c r="M748" s="74">
        <v>100</v>
      </c>
      <c r="N748" s="73" t="s">
        <v>6</v>
      </c>
      <c r="O748" s="73" t="s">
        <v>6</v>
      </c>
      <c r="P748" s="74" t="s">
        <v>6</v>
      </c>
      <c r="Q748" s="76" t="s">
        <v>6</v>
      </c>
    </row>
    <row r="749" spans="2:17" x14ac:dyDescent="0.3">
      <c r="B749" s="77" t="s">
        <v>25</v>
      </c>
      <c r="C749" s="77" t="s">
        <v>777</v>
      </c>
      <c r="D749" s="77" t="s">
        <v>853</v>
      </c>
      <c r="E749" s="77" t="s">
        <v>854</v>
      </c>
      <c r="F749" s="77" t="s">
        <v>351</v>
      </c>
      <c r="G749" s="78" t="s">
        <v>50</v>
      </c>
      <c r="H749" s="79" t="s">
        <v>151</v>
      </c>
      <c r="I749" s="80" t="s">
        <v>152</v>
      </c>
      <c r="J749" s="80" t="s">
        <v>454</v>
      </c>
      <c r="K749" s="382" t="s">
        <v>152</v>
      </c>
      <c r="L749" s="72">
        <v>100</v>
      </c>
      <c r="M749" s="74">
        <v>100</v>
      </c>
      <c r="N749" s="73">
        <v>100</v>
      </c>
      <c r="O749" s="73">
        <v>100</v>
      </c>
      <c r="P749" s="74">
        <v>100</v>
      </c>
      <c r="Q749" s="76">
        <v>100</v>
      </c>
    </row>
    <row r="750" spans="2:17" x14ac:dyDescent="0.3">
      <c r="B750" s="77" t="s">
        <v>25</v>
      </c>
      <c r="C750" s="77" t="s">
        <v>777</v>
      </c>
      <c r="D750" s="77" t="s">
        <v>855</v>
      </c>
      <c r="E750" s="77" t="s">
        <v>856</v>
      </c>
      <c r="F750" s="77" t="s">
        <v>351</v>
      </c>
      <c r="G750" s="78" t="s">
        <v>50</v>
      </c>
      <c r="H750" s="79" t="s">
        <v>151</v>
      </c>
      <c r="I750" s="80" t="s">
        <v>152</v>
      </c>
      <c r="J750" s="80" t="s">
        <v>454</v>
      </c>
      <c r="K750" s="382" t="s">
        <v>152</v>
      </c>
      <c r="L750" s="72">
        <v>100</v>
      </c>
      <c r="M750" s="74">
        <v>100</v>
      </c>
      <c r="N750" s="73">
        <v>100</v>
      </c>
      <c r="O750" s="73">
        <v>100</v>
      </c>
      <c r="P750" s="74">
        <v>100</v>
      </c>
      <c r="Q750" s="76">
        <v>100</v>
      </c>
    </row>
    <row r="751" spans="2:17" x14ac:dyDescent="0.3">
      <c r="B751" s="77" t="s">
        <v>25</v>
      </c>
      <c r="C751" s="77" t="s">
        <v>777</v>
      </c>
      <c r="D751" s="77" t="s">
        <v>857</v>
      </c>
      <c r="E751" s="77" t="s">
        <v>858</v>
      </c>
      <c r="F751" s="77" t="s">
        <v>344</v>
      </c>
      <c r="G751" s="78" t="s">
        <v>50</v>
      </c>
      <c r="H751" s="79" t="s">
        <v>151</v>
      </c>
      <c r="I751" s="80" t="s">
        <v>152</v>
      </c>
      <c r="J751" s="80" t="s">
        <v>454</v>
      </c>
      <c r="K751" s="382" t="s">
        <v>152</v>
      </c>
      <c r="L751" s="72">
        <v>100</v>
      </c>
      <c r="M751" s="74">
        <v>100</v>
      </c>
      <c r="N751" s="73" t="s">
        <v>6</v>
      </c>
      <c r="O751" s="73" t="s">
        <v>6</v>
      </c>
      <c r="P751" s="74" t="s">
        <v>6</v>
      </c>
      <c r="Q751" s="76" t="s">
        <v>6</v>
      </c>
    </row>
    <row r="752" spans="2:17" x14ac:dyDescent="0.3">
      <c r="B752" s="77" t="s">
        <v>25</v>
      </c>
      <c r="C752" s="77" t="s">
        <v>777</v>
      </c>
      <c r="D752" s="77" t="s">
        <v>859</v>
      </c>
      <c r="E752" s="77" t="s">
        <v>860</v>
      </c>
      <c r="F752" s="77" t="s">
        <v>351</v>
      </c>
      <c r="G752" s="78" t="s">
        <v>50</v>
      </c>
      <c r="H752" s="79" t="s">
        <v>151</v>
      </c>
      <c r="I752" s="80" t="s">
        <v>152</v>
      </c>
      <c r="J752" s="80" t="s">
        <v>454</v>
      </c>
      <c r="K752" s="382" t="s">
        <v>152</v>
      </c>
      <c r="L752" s="72">
        <v>100</v>
      </c>
      <c r="M752" s="74">
        <v>100</v>
      </c>
      <c r="N752" s="73">
        <v>100</v>
      </c>
      <c r="O752" s="73">
        <v>100</v>
      </c>
      <c r="P752" s="74">
        <v>100</v>
      </c>
      <c r="Q752" s="76">
        <v>100</v>
      </c>
    </row>
    <row r="753" spans="2:17" x14ac:dyDescent="0.3">
      <c r="B753" s="77" t="s">
        <v>25</v>
      </c>
      <c r="C753" s="77" t="s">
        <v>778</v>
      </c>
      <c r="D753" s="77" t="s">
        <v>861</v>
      </c>
      <c r="E753" s="77" t="s">
        <v>862</v>
      </c>
      <c r="F753" s="77" t="s">
        <v>344</v>
      </c>
      <c r="G753" s="78" t="s">
        <v>50</v>
      </c>
      <c r="H753" s="79" t="s">
        <v>151</v>
      </c>
      <c r="I753" s="80" t="s">
        <v>152</v>
      </c>
      <c r="J753" s="80" t="s">
        <v>51</v>
      </c>
      <c r="K753" s="382" t="s">
        <v>152</v>
      </c>
      <c r="L753" s="72">
        <v>100</v>
      </c>
      <c r="M753" s="74">
        <v>90</v>
      </c>
      <c r="N753" s="73" t="s">
        <v>6</v>
      </c>
      <c r="O753" s="73" t="s">
        <v>6</v>
      </c>
      <c r="P753" s="74" t="s">
        <v>6</v>
      </c>
      <c r="Q753" s="76" t="s">
        <v>6</v>
      </c>
    </row>
    <row r="754" spans="2:17" x14ac:dyDescent="0.3">
      <c r="B754" s="77" t="s">
        <v>25</v>
      </c>
      <c r="C754" s="77" t="s">
        <v>778</v>
      </c>
      <c r="D754" s="77" t="s">
        <v>863</v>
      </c>
      <c r="E754" s="77" t="s">
        <v>864</v>
      </c>
      <c r="F754" s="77" t="s">
        <v>351</v>
      </c>
      <c r="G754" s="78" t="s">
        <v>50</v>
      </c>
      <c r="H754" s="79" t="s">
        <v>151</v>
      </c>
      <c r="I754" s="80" t="s">
        <v>152</v>
      </c>
      <c r="J754" s="80" t="s">
        <v>454</v>
      </c>
      <c r="K754" s="382" t="s">
        <v>152</v>
      </c>
      <c r="L754" s="72">
        <v>100</v>
      </c>
      <c r="M754" s="74">
        <v>100</v>
      </c>
      <c r="N754" s="73">
        <v>100</v>
      </c>
      <c r="O754" s="73">
        <v>100</v>
      </c>
      <c r="P754" s="74" t="s">
        <v>6</v>
      </c>
      <c r="Q754" s="76">
        <v>100</v>
      </c>
    </row>
    <row r="755" spans="2:17" x14ac:dyDescent="0.3">
      <c r="B755" s="77" t="s">
        <v>25</v>
      </c>
      <c r="C755" s="77" t="s">
        <v>778</v>
      </c>
      <c r="D755" s="77" t="s">
        <v>865</v>
      </c>
      <c r="E755" s="77" t="s">
        <v>866</v>
      </c>
      <c r="F755" s="77" t="s">
        <v>351</v>
      </c>
      <c r="G755" s="78" t="s">
        <v>50</v>
      </c>
      <c r="H755" s="79" t="s">
        <v>151</v>
      </c>
      <c r="I755" s="80" t="s">
        <v>152</v>
      </c>
      <c r="J755" s="80" t="s">
        <v>454</v>
      </c>
      <c r="K755" s="382" t="s">
        <v>152</v>
      </c>
      <c r="L755" s="72">
        <v>100</v>
      </c>
      <c r="M755" s="74">
        <v>100</v>
      </c>
      <c r="N755" s="73">
        <v>100</v>
      </c>
      <c r="O755" s="73">
        <v>100</v>
      </c>
      <c r="P755" s="74" t="s">
        <v>6</v>
      </c>
      <c r="Q755" s="76">
        <v>100</v>
      </c>
    </row>
    <row r="756" spans="2:17" x14ac:dyDescent="0.3">
      <c r="B756" s="77" t="s">
        <v>25</v>
      </c>
      <c r="C756" s="77" t="s">
        <v>778</v>
      </c>
      <c r="D756" s="77" t="s">
        <v>867</v>
      </c>
      <c r="E756" s="77" t="s">
        <v>868</v>
      </c>
      <c r="F756" s="77" t="s">
        <v>351</v>
      </c>
      <c r="G756" s="78" t="s">
        <v>50</v>
      </c>
      <c r="H756" s="79" t="s">
        <v>151</v>
      </c>
      <c r="I756" s="80" t="s">
        <v>152</v>
      </c>
      <c r="J756" s="80" t="s">
        <v>454</v>
      </c>
      <c r="K756" s="382" t="s">
        <v>152</v>
      </c>
      <c r="L756" s="72">
        <v>100</v>
      </c>
      <c r="M756" s="74">
        <v>100</v>
      </c>
      <c r="N756" s="73">
        <v>100</v>
      </c>
      <c r="O756" s="73">
        <v>100</v>
      </c>
      <c r="P756" s="74">
        <v>100</v>
      </c>
      <c r="Q756" s="76">
        <v>100</v>
      </c>
    </row>
    <row r="757" spans="2:17" x14ac:dyDescent="0.3">
      <c r="B757" s="77" t="s">
        <v>25</v>
      </c>
      <c r="C757" s="77" t="s">
        <v>778</v>
      </c>
      <c r="D757" s="77" t="s">
        <v>869</v>
      </c>
      <c r="E757" s="77" t="s">
        <v>870</v>
      </c>
      <c r="F757" s="77" t="s">
        <v>351</v>
      </c>
      <c r="G757" s="78" t="s">
        <v>50</v>
      </c>
      <c r="H757" s="79" t="s">
        <v>151</v>
      </c>
      <c r="I757" s="80" t="s">
        <v>152</v>
      </c>
      <c r="J757" s="80" t="s">
        <v>454</v>
      </c>
      <c r="K757" s="382" t="s">
        <v>152</v>
      </c>
      <c r="L757" s="72">
        <v>100</v>
      </c>
      <c r="M757" s="74">
        <v>100</v>
      </c>
      <c r="N757" s="73">
        <v>42.857142857142854</v>
      </c>
      <c r="O757" s="73">
        <v>100</v>
      </c>
      <c r="P757" s="74" t="s">
        <v>6</v>
      </c>
      <c r="Q757" s="76" t="s">
        <v>6</v>
      </c>
    </row>
    <row r="758" spans="2:17" x14ac:dyDescent="0.3">
      <c r="B758" s="77" t="s">
        <v>25</v>
      </c>
      <c r="C758" s="77" t="s">
        <v>778</v>
      </c>
      <c r="D758" s="77" t="s">
        <v>871</v>
      </c>
      <c r="E758" s="77" t="s">
        <v>872</v>
      </c>
      <c r="F758" s="77" t="s">
        <v>351</v>
      </c>
      <c r="G758" s="78" t="s">
        <v>50</v>
      </c>
      <c r="H758" s="79" t="s">
        <v>151</v>
      </c>
      <c r="I758" s="80" t="s">
        <v>152</v>
      </c>
      <c r="J758" s="80" t="s">
        <v>51</v>
      </c>
      <c r="K758" s="382" t="s">
        <v>152</v>
      </c>
      <c r="L758" s="72">
        <v>40</v>
      </c>
      <c r="M758" s="74">
        <v>90</v>
      </c>
      <c r="N758" s="73">
        <v>2.5</v>
      </c>
      <c r="O758" s="73">
        <v>0</v>
      </c>
      <c r="P758" s="74" t="s">
        <v>6</v>
      </c>
      <c r="Q758" s="76" t="s">
        <v>6</v>
      </c>
    </row>
    <row r="759" spans="2:17" x14ac:dyDescent="0.3">
      <c r="B759" s="77" t="s">
        <v>25</v>
      </c>
      <c r="C759" s="77" t="s">
        <v>779</v>
      </c>
      <c r="D759" s="77" t="s">
        <v>877</v>
      </c>
      <c r="E759" s="77" t="s">
        <v>878</v>
      </c>
      <c r="F759" s="77" t="s">
        <v>351</v>
      </c>
      <c r="G759" s="78" t="s">
        <v>50</v>
      </c>
      <c r="H759" s="79" t="s">
        <v>151</v>
      </c>
      <c r="I759" s="80" t="s">
        <v>152</v>
      </c>
      <c r="J759" s="80" t="s">
        <v>454</v>
      </c>
      <c r="K759" s="382" t="s">
        <v>152</v>
      </c>
      <c r="L759" s="72">
        <v>100</v>
      </c>
      <c r="M759" s="74">
        <v>100</v>
      </c>
      <c r="N759" s="73">
        <v>28.571428571428569</v>
      </c>
      <c r="O759" s="73">
        <v>100</v>
      </c>
      <c r="P759" s="74">
        <v>100</v>
      </c>
      <c r="Q759" s="76">
        <v>0</v>
      </c>
    </row>
    <row r="760" spans="2:17" x14ac:dyDescent="0.3">
      <c r="B760" s="77" t="s">
        <v>25</v>
      </c>
      <c r="C760" s="77" t="s">
        <v>779</v>
      </c>
      <c r="D760" s="77" t="s">
        <v>879</v>
      </c>
      <c r="E760" s="77" t="s">
        <v>880</v>
      </c>
      <c r="F760" s="77" t="s">
        <v>351</v>
      </c>
      <c r="G760" s="78" t="s">
        <v>50</v>
      </c>
      <c r="H760" s="79" t="s">
        <v>151</v>
      </c>
      <c r="I760" s="80" t="s">
        <v>152</v>
      </c>
      <c r="J760" s="80" t="s">
        <v>454</v>
      </c>
      <c r="K760" s="382" t="s">
        <v>152</v>
      </c>
      <c r="L760" s="72">
        <v>100</v>
      </c>
      <c r="M760" s="74">
        <v>100</v>
      </c>
      <c r="N760" s="73">
        <v>42.857142857142854</v>
      </c>
      <c r="O760" s="73">
        <v>100</v>
      </c>
      <c r="P760" s="74">
        <v>100</v>
      </c>
      <c r="Q760" s="76">
        <v>100</v>
      </c>
    </row>
    <row r="761" spans="2:17" x14ac:dyDescent="0.3">
      <c r="B761" s="77" t="s">
        <v>25</v>
      </c>
      <c r="C761" s="77" t="s">
        <v>779</v>
      </c>
      <c r="D761" s="77" t="s">
        <v>881</v>
      </c>
      <c r="E761" s="77" t="s">
        <v>882</v>
      </c>
      <c r="F761" s="77" t="s">
        <v>351</v>
      </c>
      <c r="G761" s="78" t="s">
        <v>50</v>
      </c>
      <c r="H761" s="79" t="s">
        <v>151</v>
      </c>
      <c r="I761" s="80" t="s">
        <v>152</v>
      </c>
      <c r="J761" s="80" t="s">
        <v>51</v>
      </c>
      <c r="K761" s="382" t="s">
        <v>152</v>
      </c>
      <c r="L761" s="72">
        <v>90</v>
      </c>
      <c r="M761" s="74">
        <v>90</v>
      </c>
      <c r="N761" s="73">
        <v>71.428571428571431</v>
      </c>
      <c r="O761" s="73">
        <v>80</v>
      </c>
      <c r="P761" s="74">
        <v>88.888888888888886</v>
      </c>
      <c r="Q761" s="76">
        <v>75</v>
      </c>
    </row>
    <row r="762" spans="2:17" x14ac:dyDescent="0.3">
      <c r="B762" s="77" t="s">
        <v>25</v>
      </c>
      <c r="C762" s="77" t="s">
        <v>779</v>
      </c>
      <c r="D762" s="77" t="s">
        <v>883</v>
      </c>
      <c r="E762" s="77" t="s">
        <v>884</v>
      </c>
      <c r="F762" s="77" t="s">
        <v>351</v>
      </c>
      <c r="G762" s="78" t="s">
        <v>50</v>
      </c>
      <c r="H762" s="79" t="s">
        <v>151</v>
      </c>
      <c r="I762" s="80" t="s">
        <v>152</v>
      </c>
      <c r="J762" s="80" t="s">
        <v>454</v>
      </c>
      <c r="K762" s="382" t="s">
        <v>152</v>
      </c>
      <c r="L762" s="72">
        <v>100</v>
      </c>
      <c r="M762" s="74">
        <v>100</v>
      </c>
      <c r="N762" s="73">
        <v>85.714285714285708</v>
      </c>
      <c r="O762" s="73">
        <v>100</v>
      </c>
      <c r="P762" s="74">
        <v>100</v>
      </c>
      <c r="Q762" s="76">
        <v>100</v>
      </c>
    </row>
    <row r="763" spans="2:17" x14ac:dyDescent="0.3">
      <c r="B763" s="77" t="s">
        <v>25</v>
      </c>
      <c r="C763" s="77" t="s">
        <v>779</v>
      </c>
      <c r="D763" s="77" t="s">
        <v>885</v>
      </c>
      <c r="E763" s="77" t="s">
        <v>886</v>
      </c>
      <c r="F763" s="77" t="s">
        <v>351</v>
      </c>
      <c r="G763" s="78" t="s">
        <v>50</v>
      </c>
      <c r="H763" s="79" t="s">
        <v>151</v>
      </c>
      <c r="I763" s="80" t="s">
        <v>152</v>
      </c>
      <c r="J763" s="80" t="s">
        <v>454</v>
      </c>
      <c r="K763" s="382" t="s">
        <v>152</v>
      </c>
      <c r="L763" s="72">
        <v>100</v>
      </c>
      <c r="M763" s="74">
        <v>100</v>
      </c>
      <c r="N763" s="73">
        <v>100</v>
      </c>
      <c r="O763" s="73">
        <v>100</v>
      </c>
      <c r="P763" s="74" t="s">
        <v>6</v>
      </c>
      <c r="Q763" s="76">
        <v>100</v>
      </c>
    </row>
    <row r="764" spans="2:17" x14ac:dyDescent="0.3">
      <c r="B764" s="77" t="s">
        <v>25</v>
      </c>
      <c r="C764" s="77" t="s">
        <v>779</v>
      </c>
      <c r="D764" s="77" t="s">
        <v>887</v>
      </c>
      <c r="E764" s="77" t="s">
        <v>888</v>
      </c>
      <c r="F764" s="77" t="s">
        <v>351</v>
      </c>
      <c r="G764" s="78" t="s">
        <v>50</v>
      </c>
      <c r="H764" s="79" t="s">
        <v>152</v>
      </c>
      <c r="I764" s="80" t="s">
        <v>6</v>
      </c>
      <c r="J764" s="80" t="s">
        <v>6</v>
      </c>
      <c r="K764" s="382" t="s">
        <v>114</v>
      </c>
      <c r="L764" s="72" t="s">
        <v>6</v>
      </c>
      <c r="M764" s="74" t="s">
        <v>6</v>
      </c>
      <c r="N764" s="73" t="s">
        <v>6</v>
      </c>
      <c r="O764" s="73" t="s">
        <v>6</v>
      </c>
      <c r="P764" s="74" t="s">
        <v>6</v>
      </c>
      <c r="Q764" s="76" t="s">
        <v>6</v>
      </c>
    </row>
    <row r="765" spans="2:17" x14ac:dyDescent="0.3">
      <c r="B765" s="77" t="s">
        <v>25</v>
      </c>
      <c r="C765" s="77" t="s">
        <v>779</v>
      </c>
      <c r="D765" s="77" t="s">
        <v>889</v>
      </c>
      <c r="E765" s="77" t="s">
        <v>890</v>
      </c>
      <c r="F765" s="77" t="s">
        <v>344</v>
      </c>
      <c r="G765" s="78" t="s">
        <v>50</v>
      </c>
      <c r="H765" s="79" t="s">
        <v>151</v>
      </c>
      <c r="I765" s="80" t="s">
        <v>152</v>
      </c>
      <c r="J765" s="80" t="s">
        <v>454</v>
      </c>
      <c r="K765" s="382" t="s">
        <v>152</v>
      </c>
      <c r="L765" s="72">
        <v>100</v>
      </c>
      <c r="M765" s="74">
        <v>100</v>
      </c>
      <c r="N765" s="73" t="s">
        <v>6</v>
      </c>
      <c r="O765" s="73" t="s">
        <v>6</v>
      </c>
      <c r="P765" s="74" t="s">
        <v>6</v>
      </c>
      <c r="Q765" s="76" t="s">
        <v>6</v>
      </c>
    </row>
    <row r="766" spans="2:17" x14ac:dyDescent="0.3">
      <c r="B766" s="77" t="s">
        <v>25</v>
      </c>
      <c r="C766" s="77" t="s">
        <v>779</v>
      </c>
      <c r="D766" s="77" t="s">
        <v>891</v>
      </c>
      <c r="E766" s="77" t="s">
        <v>892</v>
      </c>
      <c r="F766" s="77" t="s">
        <v>351</v>
      </c>
      <c r="G766" s="78" t="s">
        <v>50</v>
      </c>
      <c r="H766" s="79" t="s">
        <v>151</v>
      </c>
      <c r="I766" s="80" t="s">
        <v>152</v>
      </c>
      <c r="J766" s="80" t="s">
        <v>51</v>
      </c>
      <c r="K766" s="382" t="s">
        <v>152</v>
      </c>
      <c r="L766" s="72">
        <v>83.333333333333343</v>
      </c>
      <c r="M766" s="74">
        <v>100</v>
      </c>
      <c r="N766" s="73">
        <v>4.7619047619047628</v>
      </c>
      <c r="O766" s="73">
        <v>67</v>
      </c>
      <c r="P766" s="74" t="s">
        <v>6</v>
      </c>
      <c r="Q766" s="76" t="s">
        <v>6</v>
      </c>
    </row>
    <row r="767" spans="2:17" x14ac:dyDescent="0.3">
      <c r="B767" s="77" t="s">
        <v>25</v>
      </c>
      <c r="C767" s="77" t="s">
        <v>779</v>
      </c>
      <c r="D767" s="77" t="s">
        <v>893</v>
      </c>
      <c r="E767" s="77" t="s">
        <v>894</v>
      </c>
      <c r="F767" s="77" t="s">
        <v>351</v>
      </c>
      <c r="G767" s="78" t="s">
        <v>50</v>
      </c>
      <c r="H767" s="79" t="s">
        <v>151</v>
      </c>
      <c r="I767" s="80" t="s">
        <v>152</v>
      </c>
      <c r="J767" s="80" t="s">
        <v>51</v>
      </c>
      <c r="K767" s="382" t="s">
        <v>152</v>
      </c>
      <c r="L767" s="72">
        <v>33.333333333333336</v>
      </c>
      <c r="M767" s="74">
        <v>100</v>
      </c>
      <c r="N767" s="73">
        <v>0</v>
      </c>
      <c r="O767" s="73" t="s">
        <v>6</v>
      </c>
      <c r="P767" s="74" t="s">
        <v>6</v>
      </c>
      <c r="Q767" s="76" t="s">
        <v>6</v>
      </c>
    </row>
    <row r="768" spans="2:17" x14ac:dyDescent="0.3">
      <c r="B768" s="77" t="s">
        <v>26</v>
      </c>
      <c r="C768" s="77" t="s">
        <v>776</v>
      </c>
      <c r="D768" s="77" t="s">
        <v>815</v>
      </c>
      <c r="E768" s="77" t="s">
        <v>816</v>
      </c>
      <c r="F768" s="77" t="s">
        <v>351</v>
      </c>
      <c r="G768" s="78" t="s">
        <v>50</v>
      </c>
      <c r="H768" s="79" t="s">
        <v>151</v>
      </c>
      <c r="I768" s="80" t="s">
        <v>152</v>
      </c>
      <c r="J768" s="80" t="s">
        <v>454</v>
      </c>
      <c r="K768" s="382" t="s">
        <v>151</v>
      </c>
      <c r="L768" s="72">
        <v>100</v>
      </c>
      <c r="M768" s="74">
        <v>100</v>
      </c>
      <c r="N768" s="73">
        <v>57.142857142857139</v>
      </c>
      <c r="O768" s="73">
        <v>100</v>
      </c>
      <c r="P768" s="74">
        <v>100</v>
      </c>
      <c r="Q768" s="76">
        <v>100</v>
      </c>
    </row>
    <row r="769" spans="2:17" x14ac:dyDescent="0.3">
      <c r="B769" s="77" t="s">
        <v>26</v>
      </c>
      <c r="C769" s="77" t="s">
        <v>776</v>
      </c>
      <c r="D769" s="77" t="s">
        <v>817</v>
      </c>
      <c r="E769" s="77" t="s">
        <v>818</v>
      </c>
      <c r="F769" s="77" t="s">
        <v>351</v>
      </c>
      <c r="G769" s="78" t="s">
        <v>50</v>
      </c>
      <c r="H769" s="79" t="s">
        <v>151</v>
      </c>
      <c r="I769" s="80" t="s">
        <v>151</v>
      </c>
      <c r="J769" s="80" t="s">
        <v>6</v>
      </c>
      <c r="K769" s="382" t="s">
        <v>114</v>
      </c>
      <c r="L769" s="72">
        <v>100</v>
      </c>
      <c r="M769" s="74">
        <v>100</v>
      </c>
      <c r="N769" s="73">
        <v>100</v>
      </c>
      <c r="O769" s="73">
        <v>100</v>
      </c>
      <c r="P769" s="74">
        <v>100</v>
      </c>
      <c r="Q769" s="76">
        <v>100</v>
      </c>
    </row>
    <row r="770" spans="2:17" x14ac:dyDescent="0.3">
      <c r="B770" s="77" t="s">
        <v>26</v>
      </c>
      <c r="C770" s="77" t="s">
        <v>776</v>
      </c>
      <c r="D770" s="77" t="s">
        <v>819</v>
      </c>
      <c r="E770" s="77" t="s">
        <v>820</v>
      </c>
      <c r="F770" s="77" t="s">
        <v>351</v>
      </c>
      <c r="G770" s="78" t="s">
        <v>50</v>
      </c>
      <c r="H770" s="79" t="s">
        <v>151</v>
      </c>
      <c r="I770" s="80" t="s">
        <v>152</v>
      </c>
      <c r="J770" s="80" t="s">
        <v>454</v>
      </c>
      <c r="K770" s="382" t="s">
        <v>151</v>
      </c>
      <c r="L770" s="72">
        <v>100</v>
      </c>
      <c r="M770" s="74">
        <v>100</v>
      </c>
      <c r="N770" s="73">
        <v>100</v>
      </c>
      <c r="O770" s="73">
        <v>67</v>
      </c>
      <c r="P770" s="74">
        <v>100</v>
      </c>
      <c r="Q770" s="76">
        <v>100</v>
      </c>
    </row>
    <row r="771" spans="2:17" x14ac:dyDescent="0.3">
      <c r="B771" s="77" t="s">
        <v>26</v>
      </c>
      <c r="C771" s="77" t="s">
        <v>776</v>
      </c>
      <c r="D771" s="77" t="s">
        <v>821</v>
      </c>
      <c r="E771" s="77" t="s">
        <v>822</v>
      </c>
      <c r="F771" s="77" t="s">
        <v>351</v>
      </c>
      <c r="G771" s="78" t="s">
        <v>50</v>
      </c>
      <c r="H771" s="79" t="s">
        <v>151</v>
      </c>
      <c r="I771" s="80" t="s">
        <v>152</v>
      </c>
      <c r="J771" s="80" t="s">
        <v>454</v>
      </c>
      <c r="K771" s="382" t="s">
        <v>152</v>
      </c>
      <c r="L771" s="72">
        <v>100</v>
      </c>
      <c r="M771" s="74">
        <v>100</v>
      </c>
      <c r="N771" s="73">
        <v>42.857142857142854</v>
      </c>
      <c r="O771" s="73">
        <v>67</v>
      </c>
      <c r="P771" s="74">
        <v>100</v>
      </c>
      <c r="Q771" s="76">
        <v>100</v>
      </c>
    </row>
    <row r="772" spans="2:17" x14ac:dyDescent="0.3">
      <c r="B772" s="77" t="s">
        <v>26</v>
      </c>
      <c r="C772" s="77" t="s">
        <v>776</v>
      </c>
      <c r="D772" s="77" t="s">
        <v>823</v>
      </c>
      <c r="E772" s="77" t="s">
        <v>824</v>
      </c>
      <c r="F772" s="77" t="s">
        <v>351</v>
      </c>
      <c r="G772" s="78" t="s">
        <v>50</v>
      </c>
      <c r="H772" s="79" t="s">
        <v>151</v>
      </c>
      <c r="I772" s="80" t="s">
        <v>152</v>
      </c>
      <c r="J772" s="80" t="s">
        <v>454</v>
      </c>
      <c r="K772" s="382" t="s">
        <v>151</v>
      </c>
      <c r="L772" s="72">
        <v>100</v>
      </c>
      <c r="M772" s="74">
        <v>100</v>
      </c>
      <c r="N772" s="73">
        <v>42.857142857142854</v>
      </c>
      <c r="O772" s="73">
        <v>100</v>
      </c>
      <c r="P772" s="74">
        <v>100</v>
      </c>
      <c r="Q772" s="76">
        <v>100</v>
      </c>
    </row>
    <row r="773" spans="2:17" x14ac:dyDescent="0.3">
      <c r="B773" s="77" t="s">
        <v>26</v>
      </c>
      <c r="C773" s="77" t="s">
        <v>776</v>
      </c>
      <c r="D773" s="77" t="s">
        <v>825</v>
      </c>
      <c r="E773" s="77" t="s">
        <v>826</v>
      </c>
      <c r="F773" s="77" t="s">
        <v>351</v>
      </c>
      <c r="G773" s="78" t="s">
        <v>50</v>
      </c>
      <c r="H773" s="79" t="s">
        <v>151</v>
      </c>
      <c r="I773" s="80" t="s">
        <v>152</v>
      </c>
      <c r="J773" s="80" t="s">
        <v>454</v>
      </c>
      <c r="K773" s="382" t="s">
        <v>151</v>
      </c>
      <c r="L773" s="72">
        <v>100</v>
      </c>
      <c r="M773" s="74">
        <v>100</v>
      </c>
      <c r="N773" s="73">
        <v>85.714285714285708</v>
      </c>
      <c r="O773" s="73">
        <v>100</v>
      </c>
      <c r="P773" s="74">
        <v>100</v>
      </c>
      <c r="Q773" s="76">
        <v>100</v>
      </c>
    </row>
    <row r="774" spans="2:17" x14ac:dyDescent="0.3">
      <c r="B774" s="77" t="s">
        <v>26</v>
      </c>
      <c r="C774" s="77" t="s">
        <v>776</v>
      </c>
      <c r="D774" s="77" t="s">
        <v>827</v>
      </c>
      <c r="E774" s="77" t="s">
        <v>828</v>
      </c>
      <c r="F774" s="77" t="s">
        <v>351</v>
      </c>
      <c r="G774" s="78" t="s">
        <v>50</v>
      </c>
      <c r="H774" s="79" t="s">
        <v>151</v>
      </c>
      <c r="I774" s="80" t="s">
        <v>152</v>
      </c>
      <c r="J774" s="80" t="s">
        <v>454</v>
      </c>
      <c r="K774" s="382" t="s">
        <v>152</v>
      </c>
      <c r="L774" s="72">
        <v>100</v>
      </c>
      <c r="M774" s="74">
        <v>100</v>
      </c>
      <c r="N774" s="73">
        <v>42.857142857142854</v>
      </c>
      <c r="O774" s="73">
        <v>0</v>
      </c>
      <c r="P774" s="74">
        <v>0</v>
      </c>
      <c r="Q774" s="76" t="s">
        <v>6</v>
      </c>
    </row>
    <row r="775" spans="2:17" x14ac:dyDescent="0.3">
      <c r="B775" s="77" t="s">
        <v>26</v>
      </c>
      <c r="C775" s="77" t="s">
        <v>776</v>
      </c>
      <c r="D775" s="77" t="s">
        <v>829</v>
      </c>
      <c r="E775" s="77" t="s">
        <v>830</v>
      </c>
      <c r="F775" s="77" t="s">
        <v>351</v>
      </c>
      <c r="G775" s="78" t="s">
        <v>50</v>
      </c>
      <c r="H775" s="79" t="s">
        <v>151</v>
      </c>
      <c r="I775" s="80" t="s">
        <v>152</v>
      </c>
      <c r="J775" s="80" t="s">
        <v>454</v>
      </c>
      <c r="K775" s="382" t="s">
        <v>152</v>
      </c>
      <c r="L775" s="72">
        <v>100</v>
      </c>
      <c r="M775" s="74">
        <v>100</v>
      </c>
      <c r="N775" s="73">
        <v>57.142857142857139</v>
      </c>
      <c r="O775" s="73">
        <v>67</v>
      </c>
      <c r="P775" s="74">
        <v>100</v>
      </c>
      <c r="Q775" s="76">
        <v>100</v>
      </c>
    </row>
    <row r="776" spans="2:17" x14ac:dyDescent="0.3">
      <c r="B776" s="77" t="s">
        <v>26</v>
      </c>
      <c r="C776" s="77" t="s">
        <v>776</v>
      </c>
      <c r="D776" s="77" t="s">
        <v>831</v>
      </c>
      <c r="E776" s="77" t="s">
        <v>832</v>
      </c>
      <c r="F776" s="77" t="s">
        <v>351</v>
      </c>
      <c r="G776" s="78" t="s">
        <v>50</v>
      </c>
      <c r="H776" s="79" t="s">
        <v>151</v>
      </c>
      <c r="I776" s="80" t="s">
        <v>152</v>
      </c>
      <c r="J776" s="80" t="s">
        <v>454</v>
      </c>
      <c r="K776" s="382" t="s">
        <v>152</v>
      </c>
      <c r="L776" s="72">
        <v>100</v>
      </c>
      <c r="M776" s="74">
        <v>100</v>
      </c>
      <c r="N776" s="73">
        <v>85.714285714285708</v>
      </c>
      <c r="O776" s="73">
        <v>100</v>
      </c>
      <c r="P776" s="74">
        <v>100</v>
      </c>
      <c r="Q776" s="76">
        <v>100</v>
      </c>
    </row>
    <row r="777" spans="2:17" x14ac:dyDescent="0.3">
      <c r="B777" s="77" t="s">
        <v>26</v>
      </c>
      <c r="C777" s="77" t="s">
        <v>776</v>
      </c>
      <c r="D777" s="77" t="s">
        <v>833</v>
      </c>
      <c r="E777" s="77" t="s">
        <v>834</v>
      </c>
      <c r="F777" s="77" t="s">
        <v>351</v>
      </c>
      <c r="G777" s="78" t="s">
        <v>50</v>
      </c>
      <c r="H777" s="79" t="s">
        <v>152</v>
      </c>
      <c r="I777" s="80" t="s">
        <v>6</v>
      </c>
      <c r="J777" s="80" t="s">
        <v>6</v>
      </c>
      <c r="K777" s="382" t="s">
        <v>114</v>
      </c>
      <c r="L777" s="72" t="s">
        <v>6</v>
      </c>
      <c r="M777" s="74" t="s">
        <v>6</v>
      </c>
      <c r="N777" s="73" t="s">
        <v>6</v>
      </c>
      <c r="O777" s="73" t="s">
        <v>6</v>
      </c>
      <c r="P777" s="74" t="s">
        <v>6</v>
      </c>
      <c r="Q777" s="76" t="s">
        <v>6</v>
      </c>
    </row>
    <row r="778" spans="2:17" x14ac:dyDescent="0.3">
      <c r="B778" s="77" t="s">
        <v>26</v>
      </c>
      <c r="C778" s="77" t="s">
        <v>835</v>
      </c>
      <c r="D778" s="77" t="s">
        <v>836</v>
      </c>
      <c r="E778" s="77" t="s">
        <v>837</v>
      </c>
      <c r="F778" s="77" t="s">
        <v>344</v>
      </c>
      <c r="G778" s="78" t="s">
        <v>50</v>
      </c>
      <c r="H778" s="79" t="s">
        <v>151</v>
      </c>
      <c r="I778" s="80" t="s">
        <v>152</v>
      </c>
      <c r="J778" s="80" t="s">
        <v>454</v>
      </c>
      <c r="K778" s="382" t="s">
        <v>152</v>
      </c>
      <c r="L778" s="72">
        <v>100</v>
      </c>
      <c r="M778" s="74">
        <v>100</v>
      </c>
      <c r="N778" s="73" t="s">
        <v>6</v>
      </c>
      <c r="O778" s="73" t="s">
        <v>6</v>
      </c>
      <c r="P778" s="74" t="s">
        <v>6</v>
      </c>
      <c r="Q778" s="76" t="s">
        <v>6</v>
      </c>
    </row>
    <row r="779" spans="2:17" x14ac:dyDescent="0.3">
      <c r="B779" s="77" t="s">
        <v>26</v>
      </c>
      <c r="C779" s="77" t="s">
        <v>835</v>
      </c>
      <c r="D779" s="77" t="s">
        <v>838</v>
      </c>
      <c r="E779" s="77" t="s">
        <v>839</v>
      </c>
      <c r="F779" s="77" t="s">
        <v>344</v>
      </c>
      <c r="G779" s="78" t="s">
        <v>50</v>
      </c>
      <c r="H779" s="79" t="s">
        <v>151</v>
      </c>
      <c r="I779" s="80" t="s">
        <v>152</v>
      </c>
      <c r="J779" s="80" t="s">
        <v>454</v>
      </c>
      <c r="K779" s="382" t="s">
        <v>152</v>
      </c>
      <c r="L779" s="72">
        <v>100</v>
      </c>
      <c r="M779" s="74">
        <v>100</v>
      </c>
      <c r="N779" s="73" t="s">
        <v>6</v>
      </c>
      <c r="O779" s="73" t="s">
        <v>6</v>
      </c>
      <c r="P779" s="74" t="s">
        <v>6</v>
      </c>
      <c r="Q779" s="76" t="s">
        <v>6</v>
      </c>
    </row>
    <row r="780" spans="2:17" x14ac:dyDescent="0.3">
      <c r="B780" s="77" t="s">
        <v>26</v>
      </c>
      <c r="C780" s="77" t="s">
        <v>835</v>
      </c>
      <c r="D780" s="77" t="s">
        <v>840</v>
      </c>
      <c r="E780" s="77" t="s">
        <v>431</v>
      </c>
      <c r="F780" s="77" t="s">
        <v>351</v>
      </c>
      <c r="G780" s="78" t="s">
        <v>50</v>
      </c>
      <c r="H780" s="79" t="s">
        <v>151</v>
      </c>
      <c r="I780" s="80" t="s">
        <v>151</v>
      </c>
      <c r="J780" s="80" t="s">
        <v>454</v>
      </c>
      <c r="K780" s="382" t="s">
        <v>114</v>
      </c>
      <c r="L780" s="72">
        <v>100</v>
      </c>
      <c r="M780" s="74">
        <v>100</v>
      </c>
      <c r="N780" s="73">
        <v>100</v>
      </c>
      <c r="O780" s="73">
        <v>100</v>
      </c>
      <c r="P780" s="74">
        <v>100</v>
      </c>
      <c r="Q780" s="76">
        <v>100</v>
      </c>
    </row>
    <row r="781" spans="2:17" x14ac:dyDescent="0.3">
      <c r="B781" s="77" t="s">
        <v>26</v>
      </c>
      <c r="C781" s="77" t="s">
        <v>835</v>
      </c>
      <c r="D781" s="77" t="s">
        <v>841</v>
      </c>
      <c r="E781" s="77" t="s">
        <v>842</v>
      </c>
      <c r="F781" s="77" t="s">
        <v>351</v>
      </c>
      <c r="G781" s="78" t="s">
        <v>50</v>
      </c>
      <c r="H781" s="79" t="s">
        <v>151</v>
      </c>
      <c r="I781" s="80" t="s">
        <v>152</v>
      </c>
      <c r="J781" s="80" t="s">
        <v>454</v>
      </c>
      <c r="K781" s="382" t="s">
        <v>151</v>
      </c>
      <c r="L781" s="72">
        <v>100</v>
      </c>
      <c r="M781" s="74">
        <v>100</v>
      </c>
      <c r="N781" s="73">
        <v>50</v>
      </c>
      <c r="O781" s="73">
        <v>100</v>
      </c>
      <c r="P781" s="74" t="s">
        <v>6</v>
      </c>
      <c r="Q781" s="76" t="s">
        <v>6</v>
      </c>
    </row>
    <row r="782" spans="2:17" x14ac:dyDescent="0.3">
      <c r="B782" s="77" t="s">
        <v>26</v>
      </c>
      <c r="C782" s="77" t="s">
        <v>835</v>
      </c>
      <c r="D782" s="77" t="s">
        <v>843</v>
      </c>
      <c r="E782" s="77" t="s">
        <v>844</v>
      </c>
      <c r="F782" s="77" t="s">
        <v>351</v>
      </c>
      <c r="G782" s="78" t="s">
        <v>50</v>
      </c>
      <c r="H782" s="79" t="s">
        <v>151</v>
      </c>
      <c r="I782" s="80" t="s">
        <v>152</v>
      </c>
      <c r="J782" s="80" t="s">
        <v>454</v>
      </c>
      <c r="K782" s="382" t="s">
        <v>151</v>
      </c>
      <c r="L782" s="72">
        <v>100</v>
      </c>
      <c r="M782" s="74">
        <v>100</v>
      </c>
      <c r="N782" s="73">
        <v>50</v>
      </c>
      <c r="O782" s="73">
        <v>100</v>
      </c>
      <c r="P782" s="74" t="s">
        <v>6</v>
      </c>
      <c r="Q782" s="76" t="s">
        <v>6</v>
      </c>
    </row>
    <row r="783" spans="2:17" x14ac:dyDescent="0.3">
      <c r="B783" s="77" t="s">
        <v>26</v>
      </c>
      <c r="C783" s="77" t="s">
        <v>835</v>
      </c>
      <c r="D783" s="77" t="s">
        <v>845</v>
      </c>
      <c r="E783" s="77" t="s">
        <v>846</v>
      </c>
      <c r="F783" s="77" t="s">
        <v>351</v>
      </c>
      <c r="G783" s="78" t="s">
        <v>50</v>
      </c>
      <c r="H783" s="79" t="s">
        <v>151</v>
      </c>
      <c r="I783" s="80" t="s">
        <v>152</v>
      </c>
      <c r="J783" s="80" t="s">
        <v>454</v>
      </c>
      <c r="K783" s="382" t="s">
        <v>151</v>
      </c>
      <c r="L783" s="72">
        <v>100</v>
      </c>
      <c r="M783" s="74">
        <v>100</v>
      </c>
      <c r="N783" s="73">
        <v>50</v>
      </c>
      <c r="O783" s="73">
        <v>100</v>
      </c>
      <c r="P783" s="74" t="s">
        <v>6</v>
      </c>
      <c r="Q783" s="76" t="s">
        <v>6</v>
      </c>
    </row>
    <row r="784" spans="2:17" x14ac:dyDescent="0.3">
      <c r="B784" s="77" t="s">
        <v>26</v>
      </c>
      <c r="C784" s="77" t="s">
        <v>835</v>
      </c>
      <c r="D784" s="77" t="s">
        <v>847</v>
      </c>
      <c r="E784" s="77" t="s">
        <v>848</v>
      </c>
      <c r="F784" s="77" t="s">
        <v>351</v>
      </c>
      <c r="G784" s="78" t="s">
        <v>50</v>
      </c>
      <c r="H784" s="79" t="s">
        <v>151</v>
      </c>
      <c r="I784" s="80" t="s">
        <v>152</v>
      </c>
      <c r="J784" s="80" t="s">
        <v>454</v>
      </c>
      <c r="K784" s="382" t="s">
        <v>151</v>
      </c>
      <c r="L784" s="72">
        <v>100</v>
      </c>
      <c r="M784" s="74">
        <v>100</v>
      </c>
      <c r="N784" s="73">
        <v>80</v>
      </c>
      <c r="O784" s="73">
        <v>100</v>
      </c>
      <c r="P784" s="74" t="s">
        <v>6</v>
      </c>
      <c r="Q784" s="76">
        <v>100</v>
      </c>
    </row>
    <row r="785" spans="2:17" x14ac:dyDescent="0.3">
      <c r="B785" s="77" t="s">
        <v>26</v>
      </c>
      <c r="C785" s="77" t="s">
        <v>777</v>
      </c>
      <c r="D785" s="77" t="s">
        <v>849</v>
      </c>
      <c r="E785" s="77" t="s">
        <v>850</v>
      </c>
      <c r="F785" s="77" t="s">
        <v>344</v>
      </c>
      <c r="G785" s="78" t="s">
        <v>50</v>
      </c>
      <c r="H785" s="79" t="s">
        <v>151</v>
      </c>
      <c r="I785" s="80" t="s">
        <v>152</v>
      </c>
      <c r="J785" s="80" t="s">
        <v>454</v>
      </c>
      <c r="K785" s="382" t="s">
        <v>152</v>
      </c>
      <c r="L785" s="72">
        <v>100</v>
      </c>
      <c r="M785" s="74">
        <v>100</v>
      </c>
      <c r="N785" s="73" t="s">
        <v>6</v>
      </c>
      <c r="O785" s="73" t="s">
        <v>6</v>
      </c>
      <c r="P785" s="74" t="s">
        <v>6</v>
      </c>
      <c r="Q785" s="76" t="s">
        <v>6</v>
      </c>
    </row>
    <row r="786" spans="2:17" x14ac:dyDescent="0.3">
      <c r="B786" s="77" t="s">
        <v>26</v>
      </c>
      <c r="C786" s="77" t="s">
        <v>777</v>
      </c>
      <c r="D786" s="77" t="s">
        <v>851</v>
      </c>
      <c r="E786" s="77" t="s">
        <v>852</v>
      </c>
      <c r="F786" s="77" t="s">
        <v>344</v>
      </c>
      <c r="G786" s="78" t="s">
        <v>50</v>
      </c>
      <c r="H786" s="79" t="s">
        <v>151</v>
      </c>
      <c r="I786" s="80" t="s">
        <v>152</v>
      </c>
      <c r="J786" s="80" t="s">
        <v>454</v>
      </c>
      <c r="K786" s="382" t="s">
        <v>152</v>
      </c>
      <c r="L786" s="72">
        <v>100</v>
      </c>
      <c r="M786" s="74">
        <v>100</v>
      </c>
      <c r="N786" s="73" t="s">
        <v>6</v>
      </c>
      <c r="O786" s="73" t="s">
        <v>6</v>
      </c>
      <c r="P786" s="74" t="s">
        <v>6</v>
      </c>
      <c r="Q786" s="76" t="s">
        <v>6</v>
      </c>
    </row>
    <row r="787" spans="2:17" x14ac:dyDescent="0.3">
      <c r="B787" s="77" t="s">
        <v>26</v>
      </c>
      <c r="C787" s="77" t="s">
        <v>777</v>
      </c>
      <c r="D787" s="77" t="s">
        <v>853</v>
      </c>
      <c r="E787" s="77" t="s">
        <v>854</v>
      </c>
      <c r="F787" s="77" t="s">
        <v>351</v>
      </c>
      <c r="G787" s="78" t="s">
        <v>50</v>
      </c>
      <c r="H787" s="79" t="s">
        <v>151</v>
      </c>
      <c r="I787" s="80" t="s">
        <v>152</v>
      </c>
      <c r="J787" s="80" t="s">
        <v>454</v>
      </c>
      <c r="K787" s="382" t="s">
        <v>152</v>
      </c>
      <c r="L787" s="72">
        <v>50</v>
      </c>
      <c r="M787" s="74">
        <v>100</v>
      </c>
      <c r="N787" s="73">
        <v>85.714285714285708</v>
      </c>
      <c r="O787" s="73">
        <v>33</v>
      </c>
      <c r="P787" s="74">
        <v>0</v>
      </c>
      <c r="Q787" s="76">
        <v>0</v>
      </c>
    </row>
    <row r="788" spans="2:17" x14ac:dyDescent="0.3">
      <c r="B788" s="77" t="s">
        <v>26</v>
      </c>
      <c r="C788" s="77" t="s">
        <v>777</v>
      </c>
      <c r="D788" s="77" t="s">
        <v>855</v>
      </c>
      <c r="E788" s="77" t="s">
        <v>856</v>
      </c>
      <c r="F788" s="77" t="s">
        <v>351</v>
      </c>
      <c r="G788" s="78" t="s">
        <v>50</v>
      </c>
      <c r="H788" s="79" t="s">
        <v>151</v>
      </c>
      <c r="I788" s="80" t="s">
        <v>152</v>
      </c>
      <c r="J788" s="80" t="s">
        <v>454</v>
      </c>
      <c r="K788" s="382" t="s">
        <v>152</v>
      </c>
      <c r="L788" s="72">
        <v>50</v>
      </c>
      <c r="M788" s="74">
        <v>100</v>
      </c>
      <c r="N788" s="73">
        <v>42.857142857142854</v>
      </c>
      <c r="O788" s="73">
        <v>0</v>
      </c>
      <c r="P788" s="74">
        <v>0</v>
      </c>
      <c r="Q788" s="76" t="s">
        <v>6</v>
      </c>
    </row>
    <row r="789" spans="2:17" x14ac:dyDescent="0.3">
      <c r="B789" s="77" t="s">
        <v>26</v>
      </c>
      <c r="C789" s="77" t="s">
        <v>777</v>
      </c>
      <c r="D789" s="77" t="s">
        <v>857</v>
      </c>
      <c r="E789" s="77" t="s">
        <v>858</v>
      </c>
      <c r="F789" s="77" t="s">
        <v>344</v>
      </c>
      <c r="G789" s="78" t="s">
        <v>50</v>
      </c>
      <c r="H789" s="79" t="s">
        <v>151</v>
      </c>
      <c r="I789" s="80" t="s">
        <v>151</v>
      </c>
      <c r="J789" s="80" t="s">
        <v>6</v>
      </c>
      <c r="K789" s="382" t="s">
        <v>114</v>
      </c>
      <c r="L789" s="72">
        <v>100</v>
      </c>
      <c r="M789" s="74">
        <v>100</v>
      </c>
      <c r="N789" s="73" t="s">
        <v>6</v>
      </c>
      <c r="O789" s="73" t="s">
        <v>6</v>
      </c>
      <c r="P789" s="74" t="s">
        <v>6</v>
      </c>
      <c r="Q789" s="76" t="s">
        <v>6</v>
      </c>
    </row>
    <row r="790" spans="2:17" x14ac:dyDescent="0.3">
      <c r="B790" s="77" t="s">
        <v>26</v>
      </c>
      <c r="C790" s="77" t="s">
        <v>777</v>
      </c>
      <c r="D790" s="77" t="s">
        <v>859</v>
      </c>
      <c r="E790" s="77" t="s">
        <v>860</v>
      </c>
      <c r="F790" s="77" t="s">
        <v>351</v>
      </c>
      <c r="G790" s="78" t="s">
        <v>50</v>
      </c>
      <c r="H790" s="79" t="s">
        <v>151</v>
      </c>
      <c r="I790" s="80" t="s">
        <v>152</v>
      </c>
      <c r="J790" s="80" t="s">
        <v>454</v>
      </c>
      <c r="K790" s="382" t="s">
        <v>152</v>
      </c>
      <c r="L790" s="72">
        <v>100</v>
      </c>
      <c r="M790" s="74">
        <v>100</v>
      </c>
      <c r="N790" s="73">
        <v>71.428571428571431</v>
      </c>
      <c r="O790" s="73">
        <v>33</v>
      </c>
      <c r="P790" s="74" t="s">
        <v>6</v>
      </c>
      <c r="Q790" s="76">
        <v>0</v>
      </c>
    </row>
    <row r="791" spans="2:17" x14ac:dyDescent="0.3">
      <c r="B791" s="77" t="s">
        <v>26</v>
      </c>
      <c r="C791" s="77" t="s">
        <v>778</v>
      </c>
      <c r="D791" s="77" t="s">
        <v>861</v>
      </c>
      <c r="E791" s="77" t="s">
        <v>862</v>
      </c>
      <c r="F791" s="77" t="s">
        <v>344</v>
      </c>
      <c r="G791" s="78" t="s">
        <v>50</v>
      </c>
      <c r="H791" s="79" t="s">
        <v>151</v>
      </c>
      <c r="I791" s="80" t="s">
        <v>152</v>
      </c>
      <c r="J791" s="80" t="s">
        <v>454</v>
      </c>
      <c r="K791" s="382" t="s">
        <v>152</v>
      </c>
      <c r="L791" s="72">
        <v>100</v>
      </c>
      <c r="M791" s="74">
        <v>100</v>
      </c>
      <c r="N791" s="73" t="s">
        <v>6</v>
      </c>
      <c r="O791" s="73" t="s">
        <v>6</v>
      </c>
      <c r="P791" s="74" t="s">
        <v>6</v>
      </c>
      <c r="Q791" s="76" t="s">
        <v>6</v>
      </c>
    </row>
    <row r="792" spans="2:17" x14ac:dyDescent="0.3">
      <c r="B792" s="77" t="s">
        <v>26</v>
      </c>
      <c r="C792" s="77" t="s">
        <v>778</v>
      </c>
      <c r="D792" s="77" t="s">
        <v>863</v>
      </c>
      <c r="E792" s="77" t="s">
        <v>864</v>
      </c>
      <c r="F792" s="77" t="s">
        <v>351</v>
      </c>
      <c r="G792" s="78" t="s">
        <v>50</v>
      </c>
      <c r="H792" s="79" t="s">
        <v>151</v>
      </c>
      <c r="I792" s="80" t="s">
        <v>152</v>
      </c>
      <c r="J792" s="80" t="s">
        <v>454</v>
      </c>
      <c r="K792" s="382" t="s">
        <v>152</v>
      </c>
      <c r="L792" s="72">
        <v>100</v>
      </c>
      <c r="M792" s="74">
        <v>100</v>
      </c>
      <c r="N792" s="73">
        <v>100</v>
      </c>
      <c r="O792" s="73">
        <v>100</v>
      </c>
      <c r="P792" s="74">
        <v>100</v>
      </c>
      <c r="Q792" s="76">
        <v>100</v>
      </c>
    </row>
    <row r="793" spans="2:17" x14ac:dyDescent="0.3">
      <c r="B793" s="77" t="s">
        <v>26</v>
      </c>
      <c r="C793" s="77" t="s">
        <v>778</v>
      </c>
      <c r="D793" s="77" t="s">
        <v>865</v>
      </c>
      <c r="E793" s="77" t="s">
        <v>866</v>
      </c>
      <c r="F793" s="77" t="s">
        <v>351</v>
      </c>
      <c r="G793" s="78" t="s">
        <v>50</v>
      </c>
      <c r="H793" s="79" t="s">
        <v>151</v>
      </c>
      <c r="I793" s="80" t="s">
        <v>151</v>
      </c>
      <c r="J793" s="80" t="s">
        <v>6</v>
      </c>
      <c r="K793" s="382" t="s">
        <v>114</v>
      </c>
      <c r="L793" s="72">
        <v>100</v>
      </c>
      <c r="M793" s="74">
        <v>100</v>
      </c>
      <c r="N793" s="73">
        <v>100</v>
      </c>
      <c r="O793" s="73">
        <v>100</v>
      </c>
      <c r="P793" s="74">
        <v>100</v>
      </c>
      <c r="Q793" s="76">
        <v>100</v>
      </c>
    </row>
    <row r="794" spans="2:17" x14ac:dyDescent="0.3">
      <c r="B794" s="77" t="s">
        <v>26</v>
      </c>
      <c r="C794" s="77" t="s">
        <v>778</v>
      </c>
      <c r="D794" s="77" t="s">
        <v>867</v>
      </c>
      <c r="E794" s="77" t="s">
        <v>868</v>
      </c>
      <c r="F794" s="77" t="s">
        <v>351</v>
      </c>
      <c r="G794" s="78" t="s">
        <v>50</v>
      </c>
      <c r="H794" s="79" t="s">
        <v>151</v>
      </c>
      <c r="I794" s="80" t="s">
        <v>152</v>
      </c>
      <c r="J794" s="80" t="s">
        <v>454</v>
      </c>
      <c r="K794" s="382" t="s">
        <v>152</v>
      </c>
      <c r="L794" s="72">
        <v>100</v>
      </c>
      <c r="M794" s="74">
        <v>100</v>
      </c>
      <c r="N794" s="73">
        <v>100</v>
      </c>
      <c r="O794" s="73">
        <v>100</v>
      </c>
      <c r="P794" s="74" t="s">
        <v>6</v>
      </c>
      <c r="Q794" s="76">
        <v>100</v>
      </c>
    </row>
    <row r="795" spans="2:17" x14ac:dyDescent="0.3">
      <c r="B795" s="77" t="s">
        <v>26</v>
      </c>
      <c r="C795" s="77" t="s">
        <v>778</v>
      </c>
      <c r="D795" s="77" t="s">
        <v>869</v>
      </c>
      <c r="E795" s="77" t="s">
        <v>870</v>
      </c>
      <c r="F795" s="77" t="s">
        <v>351</v>
      </c>
      <c r="G795" s="78" t="s">
        <v>50</v>
      </c>
      <c r="H795" s="79" t="s">
        <v>151</v>
      </c>
      <c r="I795" s="80" t="s">
        <v>151</v>
      </c>
      <c r="J795" s="80" t="s">
        <v>6</v>
      </c>
      <c r="K795" s="382" t="s">
        <v>114</v>
      </c>
      <c r="L795" s="72">
        <v>100</v>
      </c>
      <c r="M795" s="74">
        <v>100</v>
      </c>
      <c r="N795" s="73">
        <v>100</v>
      </c>
      <c r="O795" s="73">
        <v>100</v>
      </c>
      <c r="P795" s="74">
        <v>100</v>
      </c>
      <c r="Q795" s="76">
        <v>100</v>
      </c>
    </row>
    <row r="796" spans="2:17" x14ac:dyDescent="0.3">
      <c r="B796" s="77" t="s">
        <v>26</v>
      </c>
      <c r="C796" s="77" t="s">
        <v>778</v>
      </c>
      <c r="D796" s="77" t="s">
        <v>871</v>
      </c>
      <c r="E796" s="77" t="s">
        <v>872</v>
      </c>
      <c r="F796" s="77" t="s">
        <v>351</v>
      </c>
      <c r="G796" s="78" t="s">
        <v>50</v>
      </c>
      <c r="H796" s="79" t="s">
        <v>151</v>
      </c>
      <c r="I796" s="80" t="s">
        <v>152</v>
      </c>
      <c r="J796" s="80" t="s">
        <v>454</v>
      </c>
      <c r="K796" s="382" t="s">
        <v>152</v>
      </c>
      <c r="L796" s="72">
        <v>100</v>
      </c>
      <c r="M796" s="74">
        <v>100</v>
      </c>
      <c r="N796" s="73">
        <v>66.666666666666657</v>
      </c>
      <c r="O796" s="73">
        <v>33</v>
      </c>
      <c r="P796" s="74">
        <v>100</v>
      </c>
      <c r="Q796" s="76" t="s">
        <v>6</v>
      </c>
    </row>
    <row r="797" spans="2:17" x14ac:dyDescent="0.3">
      <c r="B797" s="77" t="s">
        <v>26</v>
      </c>
      <c r="C797" s="77" t="s">
        <v>779</v>
      </c>
      <c r="D797" s="77" t="s">
        <v>877</v>
      </c>
      <c r="E797" s="77" t="s">
        <v>878</v>
      </c>
      <c r="F797" s="77" t="s">
        <v>351</v>
      </c>
      <c r="G797" s="78" t="s">
        <v>50</v>
      </c>
      <c r="H797" s="79" t="s">
        <v>151</v>
      </c>
      <c r="I797" s="80" t="s">
        <v>151</v>
      </c>
      <c r="J797" s="80" t="s">
        <v>6</v>
      </c>
      <c r="K797" s="382" t="s">
        <v>114</v>
      </c>
      <c r="L797" s="72">
        <v>100</v>
      </c>
      <c r="M797" s="74">
        <v>100</v>
      </c>
      <c r="N797" s="73">
        <v>100</v>
      </c>
      <c r="O797" s="73">
        <v>100</v>
      </c>
      <c r="P797" s="74">
        <v>100</v>
      </c>
      <c r="Q797" s="76">
        <v>100</v>
      </c>
    </row>
    <row r="798" spans="2:17" x14ac:dyDescent="0.3">
      <c r="B798" s="77" t="s">
        <v>26</v>
      </c>
      <c r="C798" s="77" t="s">
        <v>779</v>
      </c>
      <c r="D798" s="77" t="s">
        <v>879</v>
      </c>
      <c r="E798" s="77" t="s">
        <v>880</v>
      </c>
      <c r="F798" s="77" t="s">
        <v>351</v>
      </c>
      <c r="G798" s="78" t="s">
        <v>50</v>
      </c>
      <c r="H798" s="79" t="s">
        <v>151</v>
      </c>
      <c r="I798" s="80" t="s">
        <v>152</v>
      </c>
      <c r="J798" s="80" t="s">
        <v>454</v>
      </c>
      <c r="K798" s="382" t="s">
        <v>152</v>
      </c>
      <c r="L798" s="72">
        <v>100</v>
      </c>
      <c r="M798" s="74">
        <v>100</v>
      </c>
      <c r="N798" s="73">
        <v>71.428571428571431</v>
      </c>
      <c r="O798" s="73" t="s">
        <v>6</v>
      </c>
      <c r="P798" s="74">
        <v>0</v>
      </c>
      <c r="Q798" s="76">
        <v>0</v>
      </c>
    </row>
    <row r="799" spans="2:17" x14ac:dyDescent="0.3">
      <c r="B799" s="77" t="s">
        <v>26</v>
      </c>
      <c r="C799" s="77" t="s">
        <v>779</v>
      </c>
      <c r="D799" s="77" t="s">
        <v>881</v>
      </c>
      <c r="E799" s="77" t="s">
        <v>882</v>
      </c>
      <c r="F799" s="77" t="s">
        <v>351</v>
      </c>
      <c r="G799" s="78" t="s">
        <v>50</v>
      </c>
      <c r="H799" s="79" t="s">
        <v>151</v>
      </c>
      <c r="I799" s="80" t="s">
        <v>152</v>
      </c>
      <c r="J799" s="80" t="s">
        <v>51</v>
      </c>
      <c r="K799" s="382" t="s">
        <v>152</v>
      </c>
      <c r="L799" s="72">
        <v>100</v>
      </c>
      <c r="M799" s="74">
        <v>100</v>
      </c>
      <c r="N799" s="73">
        <v>33.333333333333336</v>
      </c>
      <c r="O799" s="73">
        <v>0</v>
      </c>
      <c r="P799" s="74">
        <v>66.666666666666671</v>
      </c>
      <c r="Q799" s="76">
        <v>0</v>
      </c>
    </row>
    <row r="800" spans="2:17" x14ac:dyDescent="0.3">
      <c r="B800" s="77" t="s">
        <v>26</v>
      </c>
      <c r="C800" s="77" t="s">
        <v>779</v>
      </c>
      <c r="D800" s="77" t="s">
        <v>883</v>
      </c>
      <c r="E800" s="77" t="s">
        <v>884</v>
      </c>
      <c r="F800" s="77" t="s">
        <v>351</v>
      </c>
      <c r="G800" s="78" t="s">
        <v>50</v>
      </c>
      <c r="H800" s="79" t="s">
        <v>151</v>
      </c>
      <c r="I800" s="80" t="s">
        <v>151</v>
      </c>
      <c r="J800" s="80" t="s">
        <v>6</v>
      </c>
      <c r="K800" s="382" t="s">
        <v>114</v>
      </c>
      <c r="L800" s="72">
        <v>100</v>
      </c>
      <c r="M800" s="74">
        <v>100</v>
      </c>
      <c r="N800" s="73">
        <v>100</v>
      </c>
      <c r="O800" s="73">
        <v>100</v>
      </c>
      <c r="P800" s="74">
        <v>100</v>
      </c>
      <c r="Q800" s="76">
        <v>100</v>
      </c>
    </row>
    <row r="801" spans="2:17" x14ac:dyDescent="0.3">
      <c r="B801" s="77" t="s">
        <v>26</v>
      </c>
      <c r="C801" s="77" t="s">
        <v>779</v>
      </c>
      <c r="D801" s="77" t="s">
        <v>885</v>
      </c>
      <c r="E801" s="77" t="s">
        <v>886</v>
      </c>
      <c r="F801" s="77" t="s">
        <v>351</v>
      </c>
      <c r="G801" s="78" t="s">
        <v>50</v>
      </c>
      <c r="H801" s="79" t="s">
        <v>152</v>
      </c>
      <c r="I801" s="80" t="s">
        <v>6</v>
      </c>
      <c r="J801" s="80" t="s">
        <v>6</v>
      </c>
      <c r="K801" s="382" t="s">
        <v>114</v>
      </c>
      <c r="L801" s="72" t="s">
        <v>6</v>
      </c>
      <c r="M801" s="74" t="s">
        <v>6</v>
      </c>
      <c r="N801" s="73" t="s">
        <v>6</v>
      </c>
      <c r="O801" s="73" t="s">
        <v>6</v>
      </c>
      <c r="P801" s="74" t="s">
        <v>6</v>
      </c>
      <c r="Q801" s="76" t="s">
        <v>6</v>
      </c>
    </row>
    <row r="802" spans="2:17" x14ac:dyDescent="0.3">
      <c r="B802" s="77" t="s">
        <v>26</v>
      </c>
      <c r="C802" s="77" t="s">
        <v>779</v>
      </c>
      <c r="D802" s="77" t="s">
        <v>887</v>
      </c>
      <c r="E802" s="77" t="s">
        <v>888</v>
      </c>
      <c r="F802" s="77" t="s">
        <v>351</v>
      </c>
      <c r="G802" s="78" t="s">
        <v>50</v>
      </c>
      <c r="H802" s="79" t="s">
        <v>152</v>
      </c>
      <c r="I802" s="80" t="s">
        <v>6</v>
      </c>
      <c r="J802" s="80" t="s">
        <v>6</v>
      </c>
      <c r="K802" s="382" t="s">
        <v>114</v>
      </c>
      <c r="L802" s="72" t="s">
        <v>6</v>
      </c>
      <c r="M802" s="74" t="s">
        <v>6</v>
      </c>
      <c r="N802" s="73" t="s">
        <v>6</v>
      </c>
      <c r="O802" s="73" t="s">
        <v>6</v>
      </c>
      <c r="P802" s="74" t="s">
        <v>6</v>
      </c>
      <c r="Q802" s="76" t="s">
        <v>6</v>
      </c>
    </row>
    <row r="803" spans="2:17" x14ac:dyDescent="0.3">
      <c r="B803" s="77" t="s">
        <v>26</v>
      </c>
      <c r="C803" s="77" t="s">
        <v>779</v>
      </c>
      <c r="D803" s="77" t="s">
        <v>889</v>
      </c>
      <c r="E803" s="77" t="s">
        <v>890</v>
      </c>
      <c r="F803" s="77" t="s">
        <v>344</v>
      </c>
      <c r="G803" s="78" t="s">
        <v>50</v>
      </c>
      <c r="H803" s="79" t="s">
        <v>151</v>
      </c>
      <c r="I803" s="80" t="s">
        <v>152</v>
      </c>
      <c r="J803" s="80" t="s">
        <v>454</v>
      </c>
      <c r="K803" s="382" t="s">
        <v>152</v>
      </c>
      <c r="L803" s="72">
        <v>100</v>
      </c>
      <c r="M803" s="74">
        <v>100</v>
      </c>
      <c r="N803" s="73" t="s">
        <v>6</v>
      </c>
      <c r="O803" s="73" t="s">
        <v>6</v>
      </c>
      <c r="P803" s="74" t="s">
        <v>6</v>
      </c>
      <c r="Q803" s="76" t="s">
        <v>6</v>
      </c>
    </row>
    <row r="804" spans="2:17" x14ac:dyDescent="0.3">
      <c r="B804" s="77" t="s">
        <v>26</v>
      </c>
      <c r="C804" s="77" t="s">
        <v>779</v>
      </c>
      <c r="D804" s="77" t="s">
        <v>891</v>
      </c>
      <c r="E804" s="77" t="s">
        <v>892</v>
      </c>
      <c r="F804" s="77" t="s">
        <v>351</v>
      </c>
      <c r="G804" s="78" t="s">
        <v>50</v>
      </c>
      <c r="H804" s="79" t="s">
        <v>152</v>
      </c>
      <c r="I804" s="80" t="s">
        <v>6</v>
      </c>
      <c r="J804" s="80" t="s">
        <v>6</v>
      </c>
      <c r="K804" s="382" t="s">
        <v>114</v>
      </c>
      <c r="L804" s="72" t="s">
        <v>6</v>
      </c>
      <c r="M804" s="74" t="s">
        <v>6</v>
      </c>
      <c r="N804" s="73" t="s">
        <v>6</v>
      </c>
      <c r="O804" s="73" t="s">
        <v>6</v>
      </c>
      <c r="P804" s="74" t="s">
        <v>6</v>
      </c>
      <c r="Q804" s="76" t="s">
        <v>6</v>
      </c>
    </row>
    <row r="805" spans="2:17" x14ac:dyDescent="0.3">
      <c r="B805" s="77" t="s">
        <v>26</v>
      </c>
      <c r="C805" s="77" t="s">
        <v>779</v>
      </c>
      <c r="D805" s="77" t="s">
        <v>893</v>
      </c>
      <c r="E805" s="77" t="s">
        <v>894</v>
      </c>
      <c r="F805" s="77" t="s">
        <v>351</v>
      </c>
      <c r="G805" s="78" t="s">
        <v>50</v>
      </c>
      <c r="H805" s="79" t="s">
        <v>152</v>
      </c>
      <c r="I805" s="80" t="s">
        <v>6</v>
      </c>
      <c r="J805" s="80" t="s">
        <v>6</v>
      </c>
      <c r="K805" s="382" t="s">
        <v>114</v>
      </c>
      <c r="L805" s="72" t="s">
        <v>6</v>
      </c>
      <c r="M805" s="74" t="s">
        <v>6</v>
      </c>
      <c r="N805" s="73" t="s">
        <v>6</v>
      </c>
      <c r="O805" s="73" t="s">
        <v>6</v>
      </c>
      <c r="P805" s="74" t="s">
        <v>6</v>
      </c>
      <c r="Q805" s="76" t="s">
        <v>6</v>
      </c>
    </row>
    <row r="806" spans="2:17" x14ac:dyDescent="0.3">
      <c r="B806" s="77" t="s">
        <v>27</v>
      </c>
      <c r="C806" s="77" t="s">
        <v>776</v>
      </c>
      <c r="D806" s="77" t="s">
        <v>815</v>
      </c>
      <c r="E806" s="77" t="s">
        <v>816</v>
      </c>
      <c r="F806" s="77" t="s">
        <v>351</v>
      </c>
      <c r="G806" s="78" t="s">
        <v>50</v>
      </c>
      <c r="H806" s="79" t="s">
        <v>151</v>
      </c>
      <c r="I806" s="80" t="s">
        <v>152</v>
      </c>
      <c r="J806" s="80" t="s">
        <v>454</v>
      </c>
      <c r="K806" s="382" t="s">
        <v>152</v>
      </c>
      <c r="L806" s="72">
        <v>100</v>
      </c>
      <c r="M806" s="74">
        <v>100</v>
      </c>
      <c r="N806" s="73">
        <v>100</v>
      </c>
      <c r="O806" s="73">
        <v>100</v>
      </c>
      <c r="P806" s="74">
        <v>100</v>
      </c>
      <c r="Q806" s="76">
        <v>100</v>
      </c>
    </row>
    <row r="807" spans="2:17" x14ac:dyDescent="0.3">
      <c r="B807" s="77" t="s">
        <v>27</v>
      </c>
      <c r="C807" s="77" t="s">
        <v>776</v>
      </c>
      <c r="D807" s="77" t="s">
        <v>817</v>
      </c>
      <c r="E807" s="77" t="s">
        <v>818</v>
      </c>
      <c r="F807" s="77" t="s">
        <v>351</v>
      </c>
      <c r="G807" s="78" t="s">
        <v>50</v>
      </c>
      <c r="H807" s="79" t="s">
        <v>151</v>
      </c>
      <c r="I807" s="80" t="s">
        <v>152</v>
      </c>
      <c r="J807" s="80" t="s">
        <v>454</v>
      </c>
      <c r="K807" s="382" t="s">
        <v>152</v>
      </c>
      <c r="L807" s="72">
        <v>100</v>
      </c>
      <c r="M807" s="74">
        <v>100</v>
      </c>
      <c r="N807" s="73">
        <v>100</v>
      </c>
      <c r="O807" s="73">
        <v>100</v>
      </c>
      <c r="P807" s="74">
        <v>100</v>
      </c>
      <c r="Q807" s="76">
        <v>100</v>
      </c>
    </row>
    <row r="808" spans="2:17" x14ac:dyDescent="0.3">
      <c r="B808" s="77" t="s">
        <v>27</v>
      </c>
      <c r="C808" s="77" t="s">
        <v>776</v>
      </c>
      <c r="D808" s="77" t="s">
        <v>819</v>
      </c>
      <c r="E808" s="77" t="s">
        <v>820</v>
      </c>
      <c r="F808" s="77" t="s">
        <v>351</v>
      </c>
      <c r="G808" s="78" t="s">
        <v>50</v>
      </c>
      <c r="H808" s="79" t="s">
        <v>151</v>
      </c>
      <c r="I808" s="80" t="s">
        <v>152</v>
      </c>
      <c r="J808" s="80" t="s">
        <v>454</v>
      </c>
      <c r="K808" s="382" t="s">
        <v>151</v>
      </c>
      <c r="L808" s="72">
        <v>100</v>
      </c>
      <c r="M808" s="74">
        <v>100</v>
      </c>
      <c r="N808" s="73">
        <v>100</v>
      </c>
      <c r="O808" s="73">
        <v>100</v>
      </c>
      <c r="P808" s="74">
        <v>100</v>
      </c>
      <c r="Q808" s="76">
        <v>100</v>
      </c>
    </row>
    <row r="809" spans="2:17" x14ac:dyDescent="0.3">
      <c r="B809" s="77" t="s">
        <v>27</v>
      </c>
      <c r="C809" s="77" t="s">
        <v>776</v>
      </c>
      <c r="D809" s="77" t="s">
        <v>821</v>
      </c>
      <c r="E809" s="77" t="s">
        <v>822</v>
      </c>
      <c r="F809" s="77" t="s">
        <v>351</v>
      </c>
      <c r="G809" s="78" t="s">
        <v>50</v>
      </c>
      <c r="H809" s="79" t="s">
        <v>151</v>
      </c>
      <c r="I809" s="80" t="s">
        <v>152</v>
      </c>
      <c r="J809" s="80" t="s">
        <v>454</v>
      </c>
      <c r="K809" s="382" t="s">
        <v>152</v>
      </c>
      <c r="L809" s="72">
        <v>100</v>
      </c>
      <c r="M809" s="74">
        <v>100</v>
      </c>
      <c r="N809" s="73">
        <v>100</v>
      </c>
      <c r="O809" s="73">
        <v>100</v>
      </c>
      <c r="P809" s="74">
        <v>100</v>
      </c>
      <c r="Q809" s="76">
        <v>100</v>
      </c>
    </row>
    <row r="810" spans="2:17" x14ac:dyDescent="0.3">
      <c r="B810" s="77" t="s">
        <v>27</v>
      </c>
      <c r="C810" s="77" t="s">
        <v>776</v>
      </c>
      <c r="D810" s="77" t="s">
        <v>823</v>
      </c>
      <c r="E810" s="77" t="s">
        <v>824</v>
      </c>
      <c r="F810" s="77" t="s">
        <v>351</v>
      </c>
      <c r="G810" s="78" t="s">
        <v>50</v>
      </c>
      <c r="H810" s="79" t="s">
        <v>151</v>
      </c>
      <c r="I810" s="80" t="s">
        <v>152</v>
      </c>
      <c r="J810" s="80" t="s">
        <v>454</v>
      </c>
      <c r="K810" s="382" t="s">
        <v>152</v>
      </c>
      <c r="L810" s="72">
        <v>100</v>
      </c>
      <c r="M810" s="74">
        <v>100</v>
      </c>
      <c r="N810" s="73">
        <v>100</v>
      </c>
      <c r="O810" s="73">
        <v>100</v>
      </c>
      <c r="P810" s="74">
        <v>100</v>
      </c>
      <c r="Q810" s="76">
        <v>100</v>
      </c>
    </row>
    <row r="811" spans="2:17" x14ac:dyDescent="0.3">
      <c r="B811" s="77" t="s">
        <v>27</v>
      </c>
      <c r="C811" s="77" t="s">
        <v>776</v>
      </c>
      <c r="D811" s="77" t="s">
        <v>825</v>
      </c>
      <c r="E811" s="77" t="s">
        <v>826</v>
      </c>
      <c r="F811" s="77" t="s">
        <v>351</v>
      </c>
      <c r="G811" s="78" t="s">
        <v>50</v>
      </c>
      <c r="H811" s="79" t="s">
        <v>151</v>
      </c>
      <c r="I811" s="80" t="s">
        <v>151</v>
      </c>
      <c r="J811" s="80" t="s">
        <v>6</v>
      </c>
      <c r="K811" s="382" t="s">
        <v>114</v>
      </c>
      <c r="L811" s="72">
        <v>100</v>
      </c>
      <c r="M811" s="74">
        <v>100</v>
      </c>
      <c r="N811" s="73">
        <v>100</v>
      </c>
      <c r="O811" s="73">
        <v>100</v>
      </c>
      <c r="P811" s="74">
        <v>100</v>
      </c>
      <c r="Q811" s="76">
        <v>100</v>
      </c>
    </row>
    <row r="812" spans="2:17" x14ac:dyDescent="0.3">
      <c r="B812" s="77" t="s">
        <v>27</v>
      </c>
      <c r="C812" s="77" t="s">
        <v>776</v>
      </c>
      <c r="D812" s="77" t="s">
        <v>827</v>
      </c>
      <c r="E812" s="77" t="s">
        <v>828</v>
      </c>
      <c r="F812" s="77" t="s">
        <v>351</v>
      </c>
      <c r="G812" s="78" t="s">
        <v>50</v>
      </c>
      <c r="H812" s="79" t="s">
        <v>151</v>
      </c>
      <c r="I812" s="80" t="s">
        <v>152</v>
      </c>
      <c r="J812" s="80" t="s">
        <v>454</v>
      </c>
      <c r="K812" s="382" t="s">
        <v>152</v>
      </c>
      <c r="L812" s="72">
        <v>100</v>
      </c>
      <c r="M812" s="74">
        <v>100</v>
      </c>
      <c r="N812" s="73">
        <v>100</v>
      </c>
      <c r="O812" s="73">
        <v>100</v>
      </c>
      <c r="P812" s="74">
        <v>100</v>
      </c>
      <c r="Q812" s="76">
        <v>100</v>
      </c>
    </row>
    <row r="813" spans="2:17" x14ac:dyDescent="0.3">
      <c r="B813" s="77" t="s">
        <v>27</v>
      </c>
      <c r="C813" s="77" t="s">
        <v>776</v>
      </c>
      <c r="D813" s="77" t="s">
        <v>829</v>
      </c>
      <c r="E813" s="77" t="s">
        <v>830</v>
      </c>
      <c r="F813" s="77" t="s">
        <v>351</v>
      </c>
      <c r="G813" s="78" t="s">
        <v>50</v>
      </c>
      <c r="H813" s="79" t="s">
        <v>151</v>
      </c>
      <c r="I813" s="80" t="s">
        <v>152</v>
      </c>
      <c r="J813" s="80" t="s">
        <v>454</v>
      </c>
      <c r="K813" s="382" t="s">
        <v>152</v>
      </c>
      <c r="L813" s="72">
        <v>100</v>
      </c>
      <c r="M813" s="74">
        <v>100</v>
      </c>
      <c r="N813" s="73">
        <v>100</v>
      </c>
      <c r="O813" s="73">
        <v>100</v>
      </c>
      <c r="P813" s="74">
        <v>100</v>
      </c>
      <c r="Q813" s="76">
        <v>100</v>
      </c>
    </row>
    <row r="814" spans="2:17" x14ac:dyDescent="0.3">
      <c r="B814" s="77" t="s">
        <v>27</v>
      </c>
      <c r="C814" s="77" t="s">
        <v>776</v>
      </c>
      <c r="D814" s="77" t="s">
        <v>831</v>
      </c>
      <c r="E814" s="77" t="s">
        <v>832</v>
      </c>
      <c r="F814" s="77" t="s">
        <v>351</v>
      </c>
      <c r="G814" s="78" t="s">
        <v>50</v>
      </c>
      <c r="H814" s="79" t="s">
        <v>151</v>
      </c>
      <c r="I814" s="80" t="s">
        <v>152</v>
      </c>
      <c r="J814" s="80" t="s">
        <v>454</v>
      </c>
      <c r="K814" s="382" t="s">
        <v>152</v>
      </c>
      <c r="L814" s="72">
        <v>100</v>
      </c>
      <c r="M814" s="74">
        <v>100</v>
      </c>
      <c r="N814" s="73">
        <v>100</v>
      </c>
      <c r="O814" s="73">
        <v>100</v>
      </c>
      <c r="P814" s="74">
        <v>100</v>
      </c>
      <c r="Q814" s="76">
        <v>100</v>
      </c>
    </row>
    <row r="815" spans="2:17" x14ac:dyDescent="0.3">
      <c r="B815" s="77" t="s">
        <v>27</v>
      </c>
      <c r="C815" s="77" t="s">
        <v>776</v>
      </c>
      <c r="D815" s="77" t="s">
        <v>833</v>
      </c>
      <c r="E815" s="77" t="s">
        <v>834</v>
      </c>
      <c r="F815" s="77" t="s">
        <v>351</v>
      </c>
      <c r="G815" s="78" t="s">
        <v>50</v>
      </c>
      <c r="H815" s="79" t="s">
        <v>151</v>
      </c>
      <c r="I815" s="80" t="s">
        <v>151</v>
      </c>
      <c r="J815" s="80" t="s">
        <v>6</v>
      </c>
      <c r="K815" s="382" t="s">
        <v>114</v>
      </c>
      <c r="L815" s="72">
        <v>100</v>
      </c>
      <c r="M815" s="74">
        <v>100</v>
      </c>
      <c r="N815" s="73">
        <v>100</v>
      </c>
      <c r="O815" s="73">
        <v>100</v>
      </c>
      <c r="P815" s="74">
        <v>100</v>
      </c>
      <c r="Q815" s="76">
        <v>100</v>
      </c>
    </row>
    <row r="816" spans="2:17" x14ac:dyDescent="0.3">
      <c r="B816" s="77" t="s">
        <v>27</v>
      </c>
      <c r="C816" s="77" t="s">
        <v>835</v>
      </c>
      <c r="D816" s="77" t="s">
        <v>836</v>
      </c>
      <c r="E816" s="77" t="s">
        <v>837</v>
      </c>
      <c r="F816" s="77" t="s">
        <v>344</v>
      </c>
      <c r="G816" s="78" t="s">
        <v>50</v>
      </c>
      <c r="H816" s="79" t="s">
        <v>151</v>
      </c>
      <c r="I816" s="80" t="s">
        <v>152</v>
      </c>
      <c r="J816" s="80" t="s">
        <v>52</v>
      </c>
      <c r="K816" s="382" t="s">
        <v>152</v>
      </c>
      <c r="L816" s="72">
        <v>100</v>
      </c>
      <c r="M816" s="74">
        <v>100</v>
      </c>
      <c r="N816" s="73" t="s">
        <v>6</v>
      </c>
      <c r="O816" s="73" t="s">
        <v>6</v>
      </c>
      <c r="P816" s="74" t="s">
        <v>6</v>
      </c>
      <c r="Q816" s="76" t="s">
        <v>6</v>
      </c>
    </row>
    <row r="817" spans="2:17" x14ac:dyDescent="0.3">
      <c r="B817" s="77" t="s">
        <v>27</v>
      </c>
      <c r="C817" s="77" t="s">
        <v>835</v>
      </c>
      <c r="D817" s="77" t="s">
        <v>838</v>
      </c>
      <c r="E817" s="77" t="s">
        <v>839</v>
      </c>
      <c r="F817" s="77" t="s">
        <v>344</v>
      </c>
      <c r="G817" s="78" t="s">
        <v>50</v>
      </c>
      <c r="H817" s="79" t="s">
        <v>151</v>
      </c>
      <c r="I817" s="80" t="s">
        <v>152</v>
      </c>
      <c r="J817" s="80" t="s">
        <v>52</v>
      </c>
      <c r="K817" s="382" t="s">
        <v>152</v>
      </c>
      <c r="L817" s="72">
        <v>100</v>
      </c>
      <c r="M817" s="74">
        <v>100</v>
      </c>
      <c r="N817" s="73" t="s">
        <v>6</v>
      </c>
      <c r="O817" s="73" t="s">
        <v>6</v>
      </c>
      <c r="P817" s="74" t="s">
        <v>6</v>
      </c>
      <c r="Q817" s="76" t="s">
        <v>6</v>
      </c>
    </row>
    <row r="818" spans="2:17" x14ac:dyDescent="0.3">
      <c r="B818" s="77" t="s">
        <v>27</v>
      </c>
      <c r="C818" s="77" t="s">
        <v>835</v>
      </c>
      <c r="D818" s="77" t="s">
        <v>840</v>
      </c>
      <c r="E818" s="77" t="s">
        <v>431</v>
      </c>
      <c r="F818" s="77" t="s">
        <v>351</v>
      </c>
      <c r="G818" s="78" t="s">
        <v>50</v>
      </c>
      <c r="H818" s="79" t="s">
        <v>151</v>
      </c>
      <c r="I818" s="80" t="s">
        <v>152</v>
      </c>
      <c r="J818" s="80" t="s">
        <v>454</v>
      </c>
      <c r="K818" s="382" t="s">
        <v>152</v>
      </c>
      <c r="L818" s="72">
        <v>100</v>
      </c>
      <c r="M818" s="74">
        <v>100</v>
      </c>
      <c r="N818" s="73">
        <v>100</v>
      </c>
      <c r="O818" s="73">
        <v>100</v>
      </c>
      <c r="P818" s="74">
        <v>100</v>
      </c>
      <c r="Q818" s="76">
        <v>100</v>
      </c>
    </row>
    <row r="819" spans="2:17" x14ac:dyDescent="0.3">
      <c r="B819" s="77" t="s">
        <v>27</v>
      </c>
      <c r="C819" s="77" t="s">
        <v>835</v>
      </c>
      <c r="D819" s="77" t="s">
        <v>841</v>
      </c>
      <c r="E819" s="77" t="s">
        <v>842</v>
      </c>
      <c r="F819" s="77" t="s">
        <v>351</v>
      </c>
      <c r="G819" s="78" t="s">
        <v>50</v>
      </c>
      <c r="H819" s="79" t="s">
        <v>151</v>
      </c>
      <c r="I819" s="80" t="s">
        <v>152</v>
      </c>
      <c r="J819" s="80" t="s">
        <v>52</v>
      </c>
      <c r="K819" s="382" t="s">
        <v>152</v>
      </c>
      <c r="L819" s="72">
        <v>100</v>
      </c>
      <c r="M819" s="74">
        <v>100</v>
      </c>
      <c r="N819" s="73">
        <v>100</v>
      </c>
      <c r="O819" s="73">
        <v>67</v>
      </c>
      <c r="P819" s="74" t="s">
        <v>6</v>
      </c>
      <c r="Q819" s="76">
        <v>40</v>
      </c>
    </row>
    <row r="820" spans="2:17" x14ac:dyDescent="0.3">
      <c r="B820" s="77" t="s">
        <v>27</v>
      </c>
      <c r="C820" s="77" t="s">
        <v>835</v>
      </c>
      <c r="D820" s="77" t="s">
        <v>843</v>
      </c>
      <c r="E820" s="77" t="s">
        <v>844</v>
      </c>
      <c r="F820" s="77" t="s">
        <v>351</v>
      </c>
      <c r="G820" s="78" t="s">
        <v>50</v>
      </c>
      <c r="H820" s="79" t="s">
        <v>151</v>
      </c>
      <c r="I820" s="80" t="s">
        <v>152</v>
      </c>
      <c r="J820" s="80" t="s">
        <v>52</v>
      </c>
      <c r="K820" s="382" t="s">
        <v>152</v>
      </c>
      <c r="L820" s="72">
        <v>40</v>
      </c>
      <c r="M820" s="74">
        <v>100</v>
      </c>
      <c r="N820" s="73">
        <v>20</v>
      </c>
      <c r="O820" s="73" t="s">
        <v>6</v>
      </c>
      <c r="P820" s="74" t="s">
        <v>6</v>
      </c>
      <c r="Q820" s="76">
        <v>0</v>
      </c>
    </row>
    <row r="821" spans="2:17" x14ac:dyDescent="0.3">
      <c r="B821" s="77" t="s">
        <v>27</v>
      </c>
      <c r="C821" s="77" t="s">
        <v>835</v>
      </c>
      <c r="D821" s="77" t="s">
        <v>845</v>
      </c>
      <c r="E821" s="77" t="s">
        <v>846</v>
      </c>
      <c r="F821" s="77" t="s">
        <v>351</v>
      </c>
      <c r="G821" s="78" t="s">
        <v>50</v>
      </c>
      <c r="H821" s="79" t="s">
        <v>151</v>
      </c>
      <c r="I821" s="80" t="s">
        <v>152</v>
      </c>
      <c r="J821" s="80" t="s">
        <v>52</v>
      </c>
      <c r="K821" s="382" t="s">
        <v>152</v>
      </c>
      <c r="L821" s="72">
        <v>5</v>
      </c>
      <c r="M821" s="74">
        <v>100</v>
      </c>
      <c r="N821" s="73">
        <v>2.8571428571428572</v>
      </c>
      <c r="O821" s="73" t="s">
        <v>6</v>
      </c>
      <c r="P821" s="74" t="s">
        <v>6</v>
      </c>
      <c r="Q821" s="76" t="s">
        <v>6</v>
      </c>
    </row>
    <row r="822" spans="2:17" x14ac:dyDescent="0.3">
      <c r="B822" s="77" t="s">
        <v>27</v>
      </c>
      <c r="C822" s="77" t="s">
        <v>835</v>
      </c>
      <c r="D822" s="77" t="s">
        <v>847</v>
      </c>
      <c r="E822" s="77" t="s">
        <v>848</v>
      </c>
      <c r="F822" s="77" t="s">
        <v>351</v>
      </c>
      <c r="G822" s="78" t="s">
        <v>50</v>
      </c>
      <c r="H822" s="79" t="s">
        <v>151</v>
      </c>
      <c r="I822" s="80" t="s">
        <v>152</v>
      </c>
      <c r="J822" s="80" t="s">
        <v>454</v>
      </c>
      <c r="K822" s="382" t="s">
        <v>152</v>
      </c>
      <c r="L822" s="72">
        <v>100</v>
      </c>
      <c r="M822" s="74">
        <v>0</v>
      </c>
      <c r="N822" s="73">
        <v>60</v>
      </c>
      <c r="O822" s="73">
        <v>100</v>
      </c>
      <c r="P822" s="74" t="s">
        <v>6</v>
      </c>
      <c r="Q822" s="76">
        <v>100</v>
      </c>
    </row>
    <row r="823" spans="2:17" x14ac:dyDescent="0.3">
      <c r="B823" s="77" t="s">
        <v>27</v>
      </c>
      <c r="C823" s="77" t="s">
        <v>777</v>
      </c>
      <c r="D823" s="77" t="s">
        <v>849</v>
      </c>
      <c r="E823" s="77" t="s">
        <v>850</v>
      </c>
      <c r="F823" s="77" t="s">
        <v>344</v>
      </c>
      <c r="G823" s="78" t="s">
        <v>50</v>
      </c>
      <c r="H823" s="79" t="s">
        <v>151</v>
      </c>
      <c r="I823" s="80" t="s">
        <v>152</v>
      </c>
      <c r="J823" s="80" t="s">
        <v>454</v>
      </c>
      <c r="K823" s="382" t="s">
        <v>152</v>
      </c>
      <c r="L823" s="72">
        <v>100</v>
      </c>
      <c r="M823" s="74">
        <v>100</v>
      </c>
      <c r="N823" s="73" t="s">
        <v>6</v>
      </c>
      <c r="O823" s="73" t="s">
        <v>6</v>
      </c>
      <c r="P823" s="74" t="s">
        <v>6</v>
      </c>
      <c r="Q823" s="76" t="s">
        <v>6</v>
      </c>
    </row>
    <row r="824" spans="2:17" x14ac:dyDescent="0.3">
      <c r="B824" s="77" t="s">
        <v>27</v>
      </c>
      <c r="C824" s="77" t="s">
        <v>777</v>
      </c>
      <c r="D824" s="77" t="s">
        <v>851</v>
      </c>
      <c r="E824" s="77" t="s">
        <v>852</v>
      </c>
      <c r="F824" s="77" t="s">
        <v>344</v>
      </c>
      <c r="G824" s="78" t="s">
        <v>50</v>
      </c>
      <c r="H824" s="79" t="s">
        <v>151</v>
      </c>
      <c r="I824" s="80" t="s">
        <v>152</v>
      </c>
      <c r="J824" s="80" t="s">
        <v>454</v>
      </c>
      <c r="K824" s="382" t="s">
        <v>152</v>
      </c>
      <c r="L824" s="72">
        <v>100</v>
      </c>
      <c r="M824" s="74">
        <v>100</v>
      </c>
      <c r="N824" s="73" t="s">
        <v>6</v>
      </c>
      <c r="O824" s="73" t="s">
        <v>6</v>
      </c>
      <c r="P824" s="74" t="s">
        <v>6</v>
      </c>
      <c r="Q824" s="76" t="s">
        <v>6</v>
      </c>
    </row>
    <row r="825" spans="2:17" x14ac:dyDescent="0.3">
      <c r="B825" s="77" t="s">
        <v>27</v>
      </c>
      <c r="C825" s="77" t="s">
        <v>777</v>
      </c>
      <c r="D825" s="77" t="s">
        <v>853</v>
      </c>
      <c r="E825" s="77" t="s">
        <v>854</v>
      </c>
      <c r="F825" s="77" t="s">
        <v>351</v>
      </c>
      <c r="G825" s="78" t="s">
        <v>50</v>
      </c>
      <c r="H825" s="79" t="s">
        <v>151</v>
      </c>
      <c r="I825" s="80" t="s">
        <v>152</v>
      </c>
      <c r="J825" s="80" t="s">
        <v>454</v>
      </c>
      <c r="K825" s="382" t="s">
        <v>152</v>
      </c>
      <c r="L825" s="72">
        <v>100</v>
      </c>
      <c r="M825" s="74">
        <v>100</v>
      </c>
      <c r="N825" s="73">
        <v>100</v>
      </c>
      <c r="O825" s="73">
        <v>100</v>
      </c>
      <c r="P825" s="74">
        <v>100</v>
      </c>
      <c r="Q825" s="76">
        <v>100</v>
      </c>
    </row>
    <row r="826" spans="2:17" x14ac:dyDescent="0.3">
      <c r="B826" s="77" t="s">
        <v>27</v>
      </c>
      <c r="C826" s="77" t="s">
        <v>777</v>
      </c>
      <c r="D826" s="77" t="s">
        <v>855</v>
      </c>
      <c r="E826" s="77" t="s">
        <v>856</v>
      </c>
      <c r="F826" s="77" t="s">
        <v>351</v>
      </c>
      <c r="G826" s="78" t="s">
        <v>50</v>
      </c>
      <c r="H826" s="79" t="s">
        <v>151</v>
      </c>
      <c r="I826" s="80" t="s">
        <v>152</v>
      </c>
      <c r="J826" s="80" t="s">
        <v>454</v>
      </c>
      <c r="K826" s="382" t="s">
        <v>152</v>
      </c>
      <c r="L826" s="72">
        <v>100</v>
      </c>
      <c r="M826" s="74">
        <v>100</v>
      </c>
      <c r="N826" s="73">
        <v>100</v>
      </c>
      <c r="O826" s="73">
        <v>100</v>
      </c>
      <c r="P826" s="74">
        <v>100</v>
      </c>
      <c r="Q826" s="76">
        <v>100</v>
      </c>
    </row>
    <row r="827" spans="2:17" x14ac:dyDescent="0.3">
      <c r="B827" s="77" t="s">
        <v>27</v>
      </c>
      <c r="C827" s="77" t="s">
        <v>777</v>
      </c>
      <c r="D827" s="77" t="s">
        <v>857</v>
      </c>
      <c r="E827" s="77" t="s">
        <v>858</v>
      </c>
      <c r="F827" s="77" t="s">
        <v>344</v>
      </c>
      <c r="G827" s="78" t="s">
        <v>50</v>
      </c>
      <c r="H827" s="79" t="s">
        <v>151</v>
      </c>
      <c r="I827" s="80" t="s">
        <v>152</v>
      </c>
      <c r="J827" s="80" t="s">
        <v>454</v>
      </c>
      <c r="K827" s="382" t="s">
        <v>152</v>
      </c>
      <c r="L827" s="72">
        <v>100</v>
      </c>
      <c r="M827" s="74">
        <v>100</v>
      </c>
      <c r="N827" s="73" t="s">
        <v>6</v>
      </c>
      <c r="O827" s="73" t="s">
        <v>6</v>
      </c>
      <c r="P827" s="74" t="s">
        <v>6</v>
      </c>
      <c r="Q827" s="76" t="s">
        <v>6</v>
      </c>
    </row>
    <row r="828" spans="2:17" x14ac:dyDescent="0.3">
      <c r="B828" s="77" t="s">
        <v>27</v>
      </c>
      <c r="C828" s="77" t="s">
        <v>777</v>
      </c>
      <c r="D828" s="77" t="s">
        <v>859</v>
      </c>
      <c r="E828" s="77" t="s">
        <v>860</v>
      </c>
      <c r="F828" s="77" t="s">
        <v>351</v>
      </c>
      <c r="G828" s="78" t="s">
        <v>50</v>
      </c>
      <c r="H828" s="79" t="s">
        <v>151</v>
      </c>
      <c r="I828" s="80" t="s">
        <v>152</v>
      </c>
      <c r="J828" s="80" t="s">
        <v>454</v>
      </c>
      <c r="K828" s="382" t="s">
        <v>152</v>
      </c>
      <c r="L828" s="72">
        <v>100</v>
      </c>
      <c r="M828" s="74">
        <v>100</v>
      </c>
      <c r="N828" s="73">
        <v>100</v>
      </c>
      <c r="O828" s="73">
        <v>100</v>
      </c>
      <c r="P828" s="74">
        <v>100</v>
      </c>
      <c r="Q828" s="76">
        <v>100</v>
      </c>
    </row>
    <row r="829" spans="2:17" x14ac:dyDescent="0.3">
      <c r="B829" s="77" t="s">
        <v>27</v>
      </c>
      <c r="C829" s="77" t="s">
        <v>778</v>
      </c>
      <c r="D829" s="77" t="s">
        <v>861</v>
      </c>
      <c r="E829" s="77" t="s">
        <v>862</v>
      </c>
      <c r="F829" s="77" t="s">
        <v>344</v>
      </c>
      <c r="G829" s="78" t="s">
        <v>50</v>
      </c>
      <c r="H829" s="79" t="s">
        <v>151</v>
      </c>
      <c r="I829" s="80" t="s">
        <v>152</v>
      </c>
      <c r="J829" s="80" t="s">
        <v>51</v>
      </c>
      <c r="K829" s="382" t="s">
        <v>152</v>
      </c>
      <c r="L829" s="72">
        <v>100</v>
      </c>
      <c r="M829" s="74">
        <v>90</v>
      </c>
      <c r="N829" s="73" t="s">
        <v>6</v>
      </c>
      <c r="O829" s="73" t="s">
        <v>6</v>
      </c>
      <c r="P829" s="74" t="s">
        <v>6</v>
      </c>
      <c r="Q829" s="76" t="s">
        <v>6</v>
      </c>
    </row>
    <row r="830" spans="2:17" x14ac:dyDescent="0.3">
      <c r="B830" s="77" t="s">
        <v>27</v>
      </c>
      <c r="C830" s="77" t="s">
        <v>778</v>
      </c>
      <c r="D830" s="77" t="s">
        <v>863</v>
      </c>
      <c r="E830" s="77" t="s">
        <v>864</v>
      </c>
      <c r="F830" s="77" t="s">
        <v>351</v>
      </c>
      <c r="G830" s="78" t="s">
        <v>50</v>
      </c>
      <c r="H830" s="79" t="s">
        <v>151</v>
      </c>
      <c r="I830" s="80" t="s">
        <v>152</v>
      </c>
      <c r="J830" s="80" t="s">
        <v>454</v>
      </c>
      <c r="K830" s="382" t="s">
        <v>151</v>
      </c>
      <c r="L830" s="72">
        <v>100</v>
      </c>
      <c r="M830" s="74">
        <v>100</v>
      </c>
      <c r="N830" s="73">
        <v>100</v>
      </c>
      <c r="O830" s="73">
        <v>100</v>
      </c>
      <c r="P830" s="74">
        <v>100</v>
      </c>
      <c r="Q830" s="76">
        <v>100</v>
      </c>
    </row>
    <row r="831" spans="2:17" x14ac:dyDescent="0.3">
      <c r="B831" s="77" t="s">
        <v>27</v>
      </c>
      <c r="C831" s="77" t="s">
        <v>778</v>
      </c>
      <c r="D831" s="77" t="s">
        <v>865</v>
      </c>
      <c r="E831" s="77" t="s">
        <v>866</v>
      </c>
      <c r="F831" s="77" t="s">
        <v>351</v>
      </c>
      <c r="G831" s="78" t="s">
        <v>50</v>
      </c>
      <c r="H831" s="79" t="s">
        <v>151</v>
      </c>
      <c r="I831" s="80" t="s">
        <v>151</v>
      </c>
      <c r="J831" s="80" t="s">
        <v>6</v>
      </c>
      <c r="K831" s="382" t="s">
        <v>114</v>
      </c>
      <c r="L831" s="72">
        <v>100</v>
      </c>
      <c r="M831" s="74">
        <v>100</v>
      </c>
      <c r="N831" s="73">
        <v>100</v>
      </c>
      <c r="O831" s="73">
        <v>100</v>
      </c>
      <c r="P831" s="74">
        <v>100</v>
      </c>
      <c r="Q831" s="76">
        <v>100</v>
      </c>
    </row>
    <row r="832" spans="2:17" x14ac:dyDescent="0.3">
      <c r="B832" s="77" t="s">
        <v>27</v>
      </c>
      <c r="C832" s="77" t="s">
        <v>778</v>
      </c>
      <c r="D832" s="77" t="s">
        <v>867</v>
      </c>
      <c r="E832" s="77" t="s">
        <v>868</v>
      </c>
      <c r="F832" s="77" t="s">
        <v>351</v>
      </c>
      <c r="G832" s="78" t="s">
        <v>50</v>
      </c>
      <c r="H832" s="79" t="s">
        <v>151</v>
      </c>
      <c r="I832" s="80" t="s">
        <v>152</v>
      </c>
      <c r="J832" s="80" t="s">
        <v>454</v>
      </c>
      <c r="K832" s="382" t="s">
        <v>152</v>
      </c>
      <c r="L832" s="72">
        <v>100</v>
      </c>
      <c r="M832" s="74">
        <v>100</v>
      </c>
      <c r="N832" s="73">
        <v>100</v>
      </c>
      <c r="O832" s="73">
        <v>100</v>
      </c>
      <c r="P832" s="74">
        <v>100</v>
      </c>
      <c r="Q832" s="76">
        <v>100</v>
      </c>
    </row>
    <row r="833" spans="2:17" x14ac:dyDescent="0.3">
      <c r="B833" s="77" t="s">
        <v>27</v>
      </c>
      <c r="C833" s="77" t="s">
        <v>778</v>
      </c>
      <c r="D833" s="77" t="s">
        <v>869</v>
      </c>
      <c r="E833" s="77" t="s">
        <v>870</v>
      </c>
      <c r="F833" s="77" t="s">
        <v>351</v>
      </c>
      <c r="G833" s="78" t="s">
        <v>50</v>
      </c>
      <c r="H833" s="79" t="s">
        <v>151</v>
      </c>
      <c r="I833" s="80" t="s">
        <v>151</v>
      </c>
      <c r="J833" s="80" t="s">
        <v>6</v>
      </c>
      <c r="K833" s="382" t="s">
        <v>114</v>
      </c>
      <c r="L833" s="72">
        <v>100</v>
      </c>
      <c r="M833" s="74">
        <v>100</v>
      </c>
      <c r="N833" s="73">
        <v>100</v>
      </c>
      <c r="O833" s="73">
        <v>100</v>
      </c>
      <c r="P833" s="74">
        <v>100</v>
      </c>
      <c r="Q833" s="76">
        <v>100</v>
      </c>
    </row>
    <row r="834" spans="2:17" x14ac:dyDescent="0.3">
      <c r="B834" s="77" t="s">
        <v>27</v>
      </c>
      <c r="C834" s="77" t="s">
        <v>778</v>
      </c>
      <c r="D834" s="77" t="s">
        <v>871</v>
      </c>
      <c r="E834" s="77" t="s">
        <v>872</v>
      </c>
      <c r="F834" s="77" t="s">
        <v>351</v>
      </c>
      <c r="G834" s="78" t="s">
        <v>50</v>
      </c>
      <c r="H834" s="79" t="s">
        <v>151</v>
      </c>
      <c r="I834" s="80" t="s">
        <v>152</v>
      </c>
      <c r="J834" s="80" t="s">
        <v>454</v>
      </c>
      <c r="K834" s="382" t="s">
        <v>152</v>
      </c>
      <c r="L834" s="72">
        <v>100</v>
      </c>
      <c r="M834" s="74">
        <v>100</v>
      </c>
      <c r="N834" s="73">
        <v>100</v>
      </c>
      <c r="O834" s="73">
        <v>100</v>
      </c>
      <c r="P834" s="74">
        <v>100</v>
      </c>
      <c r="Q834" s="76">
        <v>100</v>
      </c>
    </row>
    <row r="835" spans="2:17" x14ac:dyDescent="0.3">
      <c r="B835" s="77" t="s">
        <v>27</v>
      </c>
      <c r="C835" s="77" t="s">
        <v>779</v>
      </c>
      <c r="D835" s="77" t="s">
        <v>877</v>
      </c>
      <c r="E835" s="77" t="s">
        <v>878</v>
      </c>
      <c r="F835" s="77" t="s">
        <v>351</v>
      </c>
      <c r="G835" s="78" t="s">
        <v>50</v>
      </c>
      <c r="H835" s="79" t="s">
        <v>151</v>
      </c>
      <c r="I835" s="80" t="s">
        <v>152</v>
      </c>
      <c r="J835" s="80" t="s">
        <v>454</v>
      </c>
      <c r="K835" s="382" t="s">
        <v>152</v>
      </c>
      <c r="L835" s="72">
        <v>100</v>
      </c>
      <c r="M835" s="74">
        <v>100</v>
      </c>
      <c r="N835" s="73">
        <v>100</v>
      </c>
      <c r="O835" s="73">
        <v>100</v>
      </c>
      <c r="P835" s="74">
        <v>100</v>
      </c>
      <c r="Q835" s="76">
        <v>100</v>
      </c>
    </row>
    <row r="836" spans="2:17" x14ac:dyDescent="0.3">
      <c r="B836" s="77" t="s">
        <v>27</v>
      </c>
      <c r="C836" s="77" t="s">
        <v>779</v>
      </c>
      <c r="D836" s="77" t="s">
        <v>879</v>
      </c>
      <c r="E836" s="77" t="s">
        <v>880</v>
      </c>
      <c r="F836" s="77" t="s">
        <v>351</v>
      </c>
      <c r="G836" s="78" t="s">
        <v>50</v>
      </c>
      <c r="H836" s="79" t="s">
        <v>152</v>
      </c>
      <c r="I836" s="80" t="s">
        <v>6</v>
      </c>
      <c r="J836" s="80" t="s">
        <v>6</v>
      </c>
      <c r="K836" s="382" t="s">
        <v>114</v>
      </c>
      <c r="L836" s="72" t="s">
        <v>6</v>
      </c>
      <c r="M836" s="74" t="s">
        <v>6</v>
      </c>
      <c r="N836" s="73" t="s">
        <v>6</v>
      </c>
      <c r="O836" s="73" t="s">
        <v>6</v>
      </c>
      <c r="P836" s="74" t="s">
        <v>6</v>
      </c>
      <c r="Q836" s="76" t="s">
        <v>6</v>
      </c>
    </row>
    <row r="837" spans="2:17" x14ac:dyDescent="0.3">
      <c r="B837" s="77" t="s">
        <v>27</v>
      </c>
      <c r="C837" s="77" t="s">
        <v>779</v>
      </c>
      <c r="D837" s="77" t="s">
        <v>881</v>
      </c>
      <c r="E837" s="77" t="s">
        <v>882</v>
      </c>
      <c r="F837" s="77" t="s">
        <v>351</v>
      </c>
      <c r="G837" s="78" t="s">
        <v>50</v>
      </c>
      <c r="H837" s="79" t="s">
        <v>151</v>
      </c>
      <c r="I837" s="80" t="s">
        <v>152</v>
      </c>
      <c r="J837" s="80" t="s">
        <v>51</v>
      </c>
      <c r="K837" s="382" t="s">
        <v>152</v>
      </c>
      <c r="L837" s="72">
        <v>100</v>
      </c>
      <c r="M837" s="74">
        <v>100</v>
      </c>
      <c r="N837" s="73">
        <v>83.333333333333343</v>
      </c>
      <c r="O837" s="73">
        <v>33</v>
      </c>
      <c r="P837" s="74">
        <v>100</v>
      </c>
      <c r="Q837" s="76">
        <v>0</v>
      </c>
    </row>
    <row r="838" spans="2:17" x14ac:dyDescent="0.3">
      <c r="B838" s="77" t="s">
        <v>27</v>
      </c>
      <c r="C838" s="77" t="s">
        <v>779</v>
      </c>
      <c r="D838" s="77" t="s">
        <v>883</v>
      </c>
      <c r="E838" s="77" t="s">
        <v>884</v>
      </c>
      <c r="F838" s="77" t="s">
        <v>351</v>
      </c>
      <c r="G838" s="78" t="s">
        <v>50</v>
      </c>
      <c r="H838" s="79" t="s">
        <v>151</v>
      </c>
      <c r="I838" s="80" t="s">
        <v>152</v>
      </c>
      <c r="J838" s="80" t="s">
        <v>454</v>
      </c>
      <c r="K838" s="382" t="s">
        <v>152</v>
      </c>
      <c r="L838" s="72">
        <v>100</v>
      </c>
      <c r="M838" s="74">
        <v>100</v>
      </c>
      <c r="N838" s="73">
        <v>100</v>
      </c>
      <c r="O838" s="73">
        <v>100</v>
      </c>
      <c r="P838" s="74">
        <v>100</v>
      </c>
      <c r="Q838" s="76">
        <v>100</v>
      </c>
    </row>
    <row r="839" spans="2:17" x14ac:dyDescent="0.3">
      <c r="B839" s="77" t="s">
        <v>27</v>
      </c>
      <c r="C839" s="77" t="s">
        <v>779</v>
      </c>
      <c r="D839" s="77" t="s">
        <v>885</v>
      </c>
      <c r="E839" s="77" t="s">
        <v>886</v>
      </c>
      <c r="F839" s="77" t="s">
        <v>351</v>
      </c>
      <c r="G839" s="78" t="s">
        <v>50</v>
      </c>
      <c r="H839" s="79" t="s">
        <v>152</v>
      </c>
      <c r="I839" s="80" t="s">
        <v>6</v>
      </c>
      <c r="J839" s="80" t="s">
        <v>6</v>
      </c>
      <c r="K839" s="382" t="s">
        <v>114</v>
      </c>
      <c r="L839" s="72" t="s">
        <v>6</v>
      </c>
      <c r="M839" s="74" t="s">
        <v>6</v>
      </c>
      <c r="N839" s="73" t="s">
        <v>6</v>
      </c>
      <c r="O839" s="73" t="s">
        <v>6</v>
      </c>
      <c r="P839" s="74" t="s">
        <v>6</v>
      </c>
      <c r="Q839" s="76" t="s">
        <v>6</v>
      </c>
    </row>
    <row r="840" spans="2:17" x14ac:dyDescent="0.3">
      <c r="B840" s="77" t="s">
        <v>27</v>
      </c>
      <c r="C840" s="77" t="s">
        <v>779</v>
      </c>
      <c r="D840" s="77" t="s">
        <v>887</v>
      </c>
      <c r="E840" s="77" t="s">
        <v>888</v>
      </c>
      <c r="F840" s="77" t="s">
        <v>351</v>
      </c>
      <c r="G840" s="78" t="s">
        <v>50</v>
      </c>
      <c r="H840" s="79" t="s">
        <v>152</v>
      </c>
      <c r="I840" s="80" t="s">
        <v>6</v>
      </c>
      <c r="J840" s="80" t="s">
        <v>6</v>
      </c>
      <c r="K840" s="382" t="s">
        <v>114</v>
      </c>
      <c r="L840" s="72" t="s">
        <v>6</v>
      </c>
      <c r="M840" s="74" t="s">
        <v>6</v>
      </c>
      <c r="N840" s="73" t="s">
        <v>6</v>
      </c>
      <c r="O840" s="73" t="s">
        <v>6</v>
      </c>
      <c r="P840" s="74" t="s">
        <v>6</v>
      </c>
      <c r="Q840" s="76" t="s">
        <v>6</v>
      </c>
    </row>
    <row r="841" spans="2:17" x14ac:dyDescent="0.3">
      <c r="B841" s="77" t="s">
        <v>27</v>
      </c>
      <c r="C841" s="77" t="s">
        <v>779</v>
      </c>
      <c r="D841" s="77" t="s">
        <v>889</v>
      </c>
      <c r="E841" s="77" t="s">
        <v>890</v>
      </c>
      <c r="F841" s="77" t="s">
        <v>344</v>
      </c>
      <c r="G841" s="78" t="s">
        <v>50</v>
      </c>
      <c r="H841" s="79" t="s">
        <v>151</v>
      </c>
      <c r="I841" s="80" t="s">
        <v>152</v>
      </c>
      <c r="J841" s="80" t="s">
        <v>454</v>
      </c>
      <c r="K841" s="382" t="s">
        <v>152</v>
      </c>
      <c r="L841" s="72">
        <v>100</v>
      </c>
      <c r="M841" s="74">
        <v>100</v>
      </c>
      <c r="N841" s="73" t="s">
        <v>6</v>
      </c>
      <c r="O841" s="73" t="s">
        <v>6</v>
      </c>
      <c r="P841" s="74" t="s">
        <v>6</v>
      </c>
      <c r="Q841" s="76" t="s">
        <v>6</v>
      </c>
    </row>
    <row r="842" spans="2:17" x14ac:dyDescent="0.3">
      <c r="B842" s="77" t="s">
        <v>27</v>
      </c>
      <c r="C842" s="77" t="s">
        <v>779</v>
      </c>
      <c r="D842" s="77" t="s">
        <v>891</v>
      </c>
      <c r="E842" s="77" t="s">
        <v>892</v>
      </c>
      <c r="F842" s="77" t="s">
        <v>351</v>
      </c>
      <c r="G842" s="78" t="s">
        <v>50</v>
      </c>
      <c r="H842" s="79" t="s">
        <v>151</v>
      </c>
      <c r="I842" s="80" t="s">
        <v>152</v>
      </c>
      <c r="J842" s="80" t="s">
        <v>454</v>
      </c>
      <c r="K842" s="382" t="s">
        <v>152</v>
      </c>
      <c r="L842" s="72">
        <v>100</v>
      </c>
      <c r="M842" s="74">
        <v>100</v>
      </c>
      <c r="N842" s="73">
        <v>85.714285714285708</v>
      </c>
      <c r="O842" s="73">
        <v>67</v>
      </c>
      <c r="P842" s="74" t="s">
        <v>6</v>
      </c>
      <c r="Q842" s="76">
        <v>100</v>
      </c>
    </row>
    <row r="843" spans="2:17" x14ac:dyDescent="0.3">
      <c r="B843" s="77" t="s">
        <v>27</v>
      </c>
      <c r="C843" s="77" t="s">
        <v>779</v>
      </c>
      <c r="D843" s="77" t="s">
        <v>893</v>
      </c>
      <c r="E843" s="77" t="s">
        <v>894</v>
      </c>
      <c r="F843" s="77" t="s">
        <v>351</v>
      </c>
      <c r="G843" s="78" t="s">
        <v>50</v>
      </c>
      <c r="H843" s="79" t="s">
        <v>151</v>
      </c>
      <c r="I843" s="80" t="s">
        <v>152</v>
      </c>
      <c r="J843" s="80" t="s">
        <v>454</v>
      </c>
      <c r="K843" s="382" t="s">
        <v>152</v>
      </c>
      <c r="L843" s="72">
        <v>100</v>
      </c>
      <c r="M843" s="74">
        <v>100</v>
      </c>
      <c r="N843" s="73">
        <v>71.428571428571431</v>
      </c>
      <c r="O843" s="73">
        <v>67</v>
      </c>
      <c r="P843" s="74">
        <v>100</v>
      </c>
      <c r="Q843" s="76">
        <v>100</v>
      </c>
    </row>
    <row r="844" spans="2:17" x14ac:dyDescent="0.3">
      <c r="B844" s="77" t="s">
        <v>28</v>
      </c>
      <c r="C844" s="77" t="s">
        <v>776</v>
      </c>
      <c r="D844" s="77" t="s">
        <v>815</v>
      </c>
      <c r="E844" s="77" t="s">
        <v>816</v>
      </c>
      <c r="F844" s="77" t="s">
        <v>351</v>
      </c>
      <c r="G844" s="78" t="s">
        <v>50</v>
      </c>
      <c r="H844" s="79" t="s">
        <v>151</v>
      </c>
      <c r="I844" s="80" t="s">
        <v>152</v>
      </c>
      <c r="J844" s="80" t="s">
        <v>454</v>
      </c>
      <c r="K844" s="382" t="s">
        <v>152</v>
      </c>
      <c r="L844" s="72">
        <v>100</v>
      </c>
      <c r="M844" s="74">
        <v>100</v>
      </c>
      <c r="N844" s="73">
        <v>85.714285714285708</v>
      </c>
      <c r="O844" s="73">
        <v>100</v>
      </c>
      <c r="P844" s="74">
        <v>100</v>
      </c>
      <c r="Q844" s="76">
        <v>0</v>
      </c>
    </row>
    <row r="845" spans="2:17" x14ac:dyDescent="0.3">
      <c r="B845" s="77" t="s">
        <v>28</v>
      </c>
      <c r="C845" s="77" t="s">
        <v>776</v>
      </c>
      <c r="D845" s="77" t="s">
        <v>817</v>
      </c>
      <c r="E845" s="77" t="s">
        <v>818</v>
      </c>
      <c r="F845" s="77" t="s">
        <v>351</v>
      </c>
      <c r="G845" s="78" t="s">
        <v>50</v>
      </c>
      <c r="H845" s="79" t="s">
        <v>151</v>
      </c>
      <c r="I845" s="80" t="s">
        <v>152</v>
      </c>
      <c r="J845" s="80" t="s">
        <v>454</v>
      </c>
      <c r="K845" s="382" t="s">
        <v>152</v>
      </c>
      <c r="L845" s="72">
        <v>100</v>
      </c>
      <c r="M845" s="74">
        <v>100</v>
      </c>
      <c r="N845" s="73">
        <v>57.142857142857139</v>
      </c>
      <c r="O845" s="73">
        <v>33</v>
      </c>
      <c r="P845" s="74">
        <v>100</v>
      </c>
      <c r="Q845" s="76">
        <v>0</v>
      </c>
    </row>
    <row r="846" spans="2:17" x14ac:dyDescent="0.3">
      <c r="B846" s="77" t="s">
        <v>28</v>
      </c>
      <c r="C846" s="77" t="s">
        <v>776</v>
      </c>
      <c r="D846" s="77" t="s">
        <v>819</v>
      </c>
      <c r="E846" s="77" t="s">
        <v>820</v>
      </c>
      <c r="F846" s="77" t="s">
        <v>351</v>
      </c>
      <c r="G846" s="78" t="s">
        <v>50</v>
      </c>
      <c r="H846" s="79" t="s">
        <v>151</v>
      </c>
      <c r="I846" s="80" t="s">
        <v>152</v>
      </c>
      <c r="J846" s="80" t="s">
        <v>454</v>
      </c>
      <c r="K846" s="382" t="s">
        <v>152</v>
      </c>
      <c r="L846" s="72">
        <v>100</v>
      </c>
      <c r="M846" s="74">
        <v>100</v>
      </c>
      <c r="N846" s="73">
        <v>71.428571428571431</v>
      </c>
      <c r="O846" s="73">
        <v>0</v>
      </c>
      <c r="P846" s="74">
        <v>100</v>
      </c>
      <c r="Q846" s="76">
        <v>100</v>
      </c>
    </row>
    <row r="847" spans="2:17" x14ac:dyDescent="0.3">
      <c r="B847" s="77" t="s">
        <v>28</v>
      </c>
      <c r="C847" s="77" t="s">
        <v>776</v>
      </c>
      <c r="D847" s="77" t="s">
        <v>821</v>
      </c>
      <c r="E847" s="77" t="s">
        <v>822</v>
      </c>
      <c r="F847" s="77" t="s">
        <v>351</v>
      </c>
      <c r="G847" s="78" t="s">
        <v>50</v>
      </c>
      <c r="H847" s="79" t="s">
        <v>151</v>
      </c>
      <c r="I847" s="80" t="s">
        <v>152</v>
      </c>
      <c r="J847" s="80" t="s">
        <v>454</v>
      </c>
      <c r="K847" s="382" t="s">
        <v>152</v>
      </c>
      <c r="L847" s="72">
        <v>25</v>
      </c>
      <c r="M847" s="74">
        <v>0</v>
      </c>
      <c r="N847" s="73">
        <v>28.571428571428569</v>
      </c>
      <c r="O847" s="73">
        <v>0</v>
      </c>
      <c r="P847" s="74" t="s">
        <v>6</v>
      </c>
      <c r="Q847" s="76" t="s">
        <v>6</v>
      </c>
    </row>
    <row r="848" spans="2:17" x14ac:dyDescent="0.3">
      <c r="B848" s="77" t="s">
        <v>28</v>
      </c>
      <c r="C848" s="77" t="s">
        <v>776</v>
      </c>
      <c r="D848" s="77" t="s">
        <v>823</v>
      </c>
      <c r="E848" s="77" t="s">
        <v>824</v>
      </c>
      <c r="F848" s="77" t="s">
        <v>351</v>
      </c>
      <c r="G848" s="78" t="s">
        <v>50</v>
      </c>
      <c r="H848" s="79" t="s">
        <v>151</v>
      </c>
      <c r="I848" s="80" t="s">
        <v>152</v>
      </c>
      <c r="J848" s="80" t="s">
        <v>454</v>
      </c>
      <c r="K848" s="382" t="s">
        <v>152</v>
      </c>
      <c r="L848" s="72">
        <v>100</v>
      </c>
      <c r="M848" s="74">
        <v>100</v>
      </c>
      <c r="N848" s="73">
        <v>71.428571428571431</v>
      </c>
      <c r="O848" s="73">
        <v>100</v>
      </c>
      <c r="P848" s="74">
        <v>100</v>
      </c>
      <c r="Q848" s="76">
        <v>0</v>
      </c>
    </row>
    <row r="849" spans="2:17" x14ac:dyDescent="0.3">
      <c r="B849" s="77" t="s">
        <v>28</v>
      </c>
      <c r="C849" s="77" t="s">
        <v>776</v>
      </c>
      <c r="D849" s="77" t="s">
        <v>825</v>
      </c>
      <c r="E849" s="77" t="s">
        <v>826</v>
      </c>
      <c r="F849" s="77" t="s">
        <v>351</v>
      </c>
      <c r="G849" s="78" t="s">
        <v>50</v>
      </c>
      <c r="H849" s="79" t="s">
        <v>151</v>
      </c>
      <c r="I849" s="80" t="s">
        <v>152</v>
      </c>
      <c r="J849" s="80" t="s">
        <v>454</v>
      </c>
      <c r="K849" s="382" t="s">
        <v>152</v>
      </c>
      <c r="L849" s="72">
        <v>50</v>
      </c>
      <c r="M849" s="74">
        <v>0</v>
      </c>
      <c r="N849" s="73">
        <v>14.285714285714285</v>
      </c>
      <c r="O849" s="73">
        <v>0</v>
      </c>
      <c r="P849" s="74" t="s">
        <v>6</v>
      </c>
      <c r="Q849" s="76">
        <v>0</v>
      </c>
    </row>
    <row r="850" spans="2:17" x14ac:dyDescent="0.3">
      <c r="B850" s="77" t="s">
        <v>28</v>
      </c>
      <c r="C850" s="77" t="s">
        <v>776</v>
      </c>
      <c r="D850" s="77" t="s">
        <v>827</v>
      </c>
      <c r="E850" s="77" t="s">
        <v>828</v>
      </c>
      <c r="F850" s="77" t="s">
        <v>351</v>
      </c>
      <c r="G850" s="78" t="s">
        <v>50</v>
      </c>
      <c r="H850" s="79" t="s">
        <v>151</v>
      </c>
      <c r="I850" s="80" t="s">
        <v>152</v>
      </c>
      <c r="J850" s="80" t="s">
        <v>454</v>
      </c>
      <c r="K850" s="382" t="s">
        <v>152</v>
      </c>
      <c r="L850" s="72">
        <v>50</v>
      </c>
      <c r="M850" s="74">
        <v>0</v>
      </c>
      <c r="N850" s="73">
        <v>14.285714285714285</v>
      </c>
      <c r="O850" s="73">
        <v>0</v>
      </c>
      <c r="P850" s="74" t="s">
        <v>6</v>
      </c>
      <c r="Q850" s="76">
        <v>0</v>
      </c>
    </row>
    <row r="851" spans="2:17" x14ac:dyDescent="0.3">
      <c r="B851" s="77" t="s">
        <v>28</v>
      </c>
      <c r="C851" s="77" t="s">
        <v>776</v>
      </c>
      <c r="D851" s="77" t="s">
        <v>829</v>
      </c>
      <c r="E851" s="77" t="s">
        <v>830</v>
      </c>
      <c r="F851" s="77" t="s">
        <v>351</v>
      </c>
      <c r="G851" s="78" t="s">
        <v>50</v>
      </c>
      <c r="H851" s="79" t="s">
        <v>151</v>
      </c>
      <c r="I851" s="80" t="s">
        <v>152</v>
      </c>
      <c r="J851" s="80" t="s">
        <v>454</v>
      </c>
      <c r="K851" s="382" t="s">
        <v>152</v>
      </c>
      <c r="L851" s="72">
        <v>50</v>
      </c>
      <c r="M851" s="74">
        <v>100</v>
      </c>
      <c r="N851" s="73">
        <v>0</v>
      </c>
      <c r="O851" s="73">
        <v>0</v>
      </c>
      <c r="P851" s="74">
        <v>0</v>
      </c>
      <c r="Q851" s="76">
        <v>0</v>
      </c>
    </row>
    <row r="852" spans="2:17" x14ac:dyDescent="0.3">
      <c r="B852" s="77" t="s">
        <v>28</v>
      </c>
      <c r="C852" s="77" t="s">
        <v>776</v>
      </c>
      <c r="D852" s="77" t="s">
        <v>831</v>
      </c>
      <c r="E852" s="77" t="s">
        <v>832</v>
      </c>
      <c r="F852" s="77" t="s">
        <v>351</v>
      </c>
      <c r="G852" s="78" t="s">
        <v>50</v>
      </c>
      <c r="H852" s="79" t="s">
        <v>151</v>
      </c>
      <c r="I852" s="80" t="s">
        <v>152</v>
      </c>
      <c r="J852" s="80" t="s">
        <v>454</v>
      </c>
      <c r="K852" s="382" t="s">
        <v>152</v>
      </c>
      <c r="L852" s="72">
        <v>50</v>
      </c>
      <c r="M852" s="74">
        <v>100</v>
      </c>
      <c r="N852" s="73">
        <v>0</v>
      </c>
      <c r="O852" s="73" t="s">
        <v>6</v>
      </c>
      <c r="P852" s="74">
        <v>0</v>
      </c>
      <c r="Q852" s="76">
        <v>0</v>
      </c>
    </row>
    <row r="853" spans="2:17" x14ac:dyDescent="0.3">
      <c r="B853" s="77" t="s">
        <v>28</v>
      </c>
      <c r="C853" s="77" t="s">
        <v>776</v>
      </c>
      <c r="D853" s="77" t="s">
        <v>833</v>
      </c>
      <c r="E853" s="77" t="s">
        <v>834</v>
      </c>
      <c r="F853" s="77" t="s">
        <v>351</v>
      </c>
      <c r="G853" s="78" t="s">
        <v>50</v>
      </c>
      <c r="H853" s="79" t="s">
        <v>151</v>
      </c>
      <c r="I853" s="80" t="s">
        <v>152</v>
      </c>
      <c r="J853" s="80" t="s">
        <v>454</v>
      </c>
      <c r="K853" s="382" t="s">
        <v>152</v>
      </c>
      <c r="L853" s="72">
        <v>100</v>
      </c>
      <c r="M853" s="74">
        <v>100</v>
      </c>
      <c r="N853" s="73">
        <v>14.285714285714285</v>
      </c>
      <c r="O853" s="73">
        <v>67</v>
      </c>
      <c r="P853" s="74" t="s">
        <v>6</v>
      </c>
      <c r="Q853" s="76">
        <v>100</v>
      </c>
    </row>
    <row r="854" spans="2:17" x14ac:dyDescent="0.3">
      <c r="B854" s="77" t="s">
        <v>28</v>
      </c>
      <c r="C854" s="77" t="s">
        <v>835</v>
      </c>
      <c r="D854" s="77" t="s">
        <v>836</v>
      </c>
      <c r="E854" s="77" t="s">
        <v>837</v>
      </c>
      <c r="F854" s="77" t="s">
        <v>344</v>
      </c>
      <c r="G854" s="78" t="s">
        <v>50</v>
      </c>
      <c r="H854" s="79" t="s">
        <v>151</v>
      </c>
      <c r="I854" s="80" t="s">
        <v>152</v>
      </c>
      <c r="J854" s="80" t="s">
        <v>454</v>
      </c>
      <c r="K854" s="382" t="s">
        <v>152</v>
      </c>
      <c r="L854" s="72">
        <v>100</v>
      </c>
      <c r="M854" s="74">
        <v>100</v>
      </c>
      <c r="N854" s="73" t="s">
        <v>6</v>
      </c>
      <c r="O854" s="73" t="s">
        <v>6</v>
      </c>
      <c r="P854" s="74" t="s">
        <v>6</v>
      </c>
      <c r="Q854" s="76" t="s">
        <v>6</v>
      </c>
    </row>
    <row r="855" spans="2:17" x14ac:dyDescent="0.3">
      <c r="B855" s="77" t="s">
        <v>28</v>
      </c>
      <c r="C855" s="77" t="s">
        <v>835</v>
      </c>
      <c r="D855" s="77" t="s">
        <v>838</v>
      </c>
      <c r="E855" s="77" t="s">
        <v>839</v>
      </c>
      <c r="F855" s="77" t="s">
        <v>344</v>
      </c>
      <c r="G855" s="78" t="s">
        <v>50</v>
      </c>
      <c r="H855" s="79" t="s">
        <v>151</v>
      </c>
      <c r="I855" s="80" t="s">
        <v>152</v>
      </c>
      <c r="J855" s="80" t="s">
        <v>51</v>
      </c>
      <c r="K855" s="382" t="s">
        <v>152</v>
      </c>
      <c r="L855" s="72">
        <v>25</v>
      </c>
      <c r="M855" s="74">
        <v>100</v>
      </c>
      <c r="N855" s="73" t="s">
        <v>6</v>
      </c>
      <c r="O855" s="73" t="s">
        <v>6</v>
      </c>
      <c r="P855" s="74" t="s">
        <v>6</v>
      </c>
      <c r="Q855" s="76" t="s">
        <v>6</v>
      </c>
    </row>
    <row r="856" spans="2:17" x14ac:dyDescent="0.3">
      <c r="B856" s="77" t="s">
        <v>28</v>
      </c>
      <c r="C856" s="77" t="s">
        <v>835</v>
      </c>
      <c r="D856" s="77" t="s">
        <v>840</v>
      </c>
      <c r="E856" s="77" t="s">
        <v>431</v>
      </c>
      <c r="F856" s="77" t="s">
        <v>351</v>
      </c>
      <c r="G856" s="78" t="s">
        <v>50</v>
      </c>
      <c r="H856" s="79" t="s">
        <v>152</v>
      </c>
      <c r="I856" s="80" t="s">
        <v>6</v>
      </c>
      <c r="J856" s="80" t="s">
        <v>6</v>
      </c>
      <c r="K856" s="382" t="s">
        <v>114</v>
      </c>
      <c r="L856" s="72" t="s">
        <v>6</v>
      </c>
      <c r="M856" s="74" t="s">
        <v>6</v>
      </c>
      <c r="N856" s="73" t="s">
        <v>6</v>
      </c>
      <c r="O856" s="73" t="s">
        <v>6</v>
      </c>
      <c r="P856" s="74" t="s">
        <v>6</v>
      </c>
      <c r="Q856" s="76" t="s">
        <v>6</v>
      </c>
    </row>
    <row r="857" spans="2:17" x14ac:dyDescent="0.3">
      <c r="B857" s="77" t="s">
        <v>28</v>
      </c>
      <c r="C857" s="77" t="s">
        <v>835</v>
      </c>
      <c r="D857" s="77" t="s">
        <v>841</v>
      </c>
      <c r="E857" s="77" t="s">
        <v>842</v>
      </c>
      <c r="F857" s="77" t="s">
        <v>351</v>
      </c>
      <c r="G857" s="78" t="s">
        <v>50</v>
      </c>
      <c r="H857" s="79" t="s">
        <v>151</v>
      </c>
      <c r="I857" s="80" t="s">
        <v>152</v>
      </c>
      <c r="J857" s="80" t="s">
        <v>454</v>
      </c>
      <c r="K857" s="382" t="s">
        <v>152</v>
      </c>
      <c r="L857" s="72">
        <v>100</v>
      </c>
      <c r="M857" s="74">
        <v>100</v>
      </c>
      <c r="N857" s="73">
        <v>16.666666666666664</v>
      </c>
      <c r="O857" s="73">
        <v>67</v>
      </c>
      <c r="P857" s="74" t="s">
        <v>6</v>
      </c>
      <c r="Q857" s="76">
        <v>100</v>
      </c>
    </row>
    <row r="858" spans="2:17" x14ac:dyDescent="0.3">
      <c r="B858" s="77" t="s">
        <v>28</v>
      </c>
      <c r="C858" s="77" t="s">
        <v>835</v>
      </c>
      <c r="D858" s="77" t="s">
        <v>843</v>
      </c>
      <c r="E858" s="77" t="s">
        <v>844</v>
      </c>
      <c r="F858" s="77" t="s">
        <v>351</v>
      </c>
      <c r="G858" s="78" t="s">
        <v>50</v>
      </c>
      <c r="H858" s="79" t="s">
        <v>151</v>
      </c>
      <c r="I858" s="80" t="s">
        <v>152</v>
      </c>
      <c r="J858" s="80" t="s">
        <v>51</v>
      </c>
      <c r="K858" s="382" t="s">
        <v>152</v>
      </c>
      <c r="L858" s="72">
        <v>25</v>
      </c>
      <c r="M858" s="74">
        <v>100</v>
      </c>
      <c r="N858" s="73">
        <v>0</v>
      </c>
      <c r="O858" s="73" t="s">
        <v>6</v>
      </c>
      <c r="P858" s="74" t="s">
        <v>6</v>
      </c>
      <c r="Q858" s="76" t="s">
        <v>6</v>
      </c>
    </row>
    <row r="859" spans="2:17" x14ac:dyDescent="0.3">
      <c r="B859" s="77" t="s">
        <v>28</v>
      </c>
      <c r="C859" s="77" t="s">
        <v>835</v>
      </c>
      <c r="D859" s="77" t="s">
        <v>845</v>
      </c>
      <c r="E859" s="77" t="s">
        <v>846</v>
      </c>
      <c r="F859" s="77" t="s">
        <v>351</v>
      </c>
      <c r="G859" s="78" t="s">
        <v>50</v>
      </c>
      <c r="H859" s="79" t="s">
        <v>151</v>
      </c>
      <c r="I859" s="80" t="s">
        <v>152</v>
      </c>
      <c r="J859" s="80" t="s">
        <v>454</v>
      </c>
      <c r="K859" s="382" t="s">
        <v>152</v>
      </c>
      <c r="L859" s="72">
        <v>100</v>
      </c>
      <c r="M859" s="74">
        <v>100</v>
      </c>
      <c r="N859" s="73">
        <v>0</v>
      </c>
      <c r="O859" s="73">
        <v>67</v>
      </c>
      <c r="P859" s="74" t="s">
        <v>6</v>
      </c>
      <c r="Q859" s="76">
        <v>100</v>
      </c>
    </row>
    <row r="860" spans="2:17" x14ac:dyDescent="0.3">
      <c r="B860" s="77" t="s">
        <v>28</v>
      </c>
      <c r="C860" s="77" t="s">
        <v>835</v>
      </c>
      <c r="D860" s="77" t="s">
        <v>847</v>
      </c>
      <c r="E860" s="77" t="s">
        <v>848</v>
      </c>
      <c r="F860" s="77" t="s">
        <v>351</v>
      </c>
      <c r="G860" s="78" t="s">
        <v>50</v>
      </c>
      <c r="H860" s="79" t="s">
        <v>151</v>
      </c>
      <c r="I860" s="80" t="s">
        <v>152</v>
      </c>
      <c r="J860" s="80" t="s">
        <v>454</v>
      </c>
      <c r="K860" s="382" t="s">
        <v>152</v>
      </c>
      <c r="L860" s="72">
        <v>100</v>
      </c>
      <c r="M860" s="74">
        <v>100</v>
      </c>
      <c r="N860" s="73">
        <v>0</v>
      </c>
      <c r="O860" s="73">
        <v>67</v>
      </c>
      <c r="P860" s="74" t="s">
        <v>6</v>
      </c>
      <c r="Q860" s="76">
        <v>100</v>
      </c>
    </row>
    <row r="861" spans="2:17" x14ac:dyDescent="0.3">
      <c r="B861" s="77" t="s">
        <v>28</v>
      </c>
      <c r="C861" s="77" t="s">
        <v>777</v>
      </c>
      <c r="D861" s="77" t="s">
        <v>849</v>
      </c>
      <c r="E861" s="77" t="s">
        <v>850</v>
      </c>
      <c r="F861" s="77" t="s">
        <v>344</v>
      </c>
      <c r="G861" s="78" t="s">
        <v>50</v>
      </c>
      <c r="H861" s="79" t="s">
        <v>151</v>
      </c>
      <c r="I861" s="80" t="s">
        <v>152</v>
      </c>
      <c r="J861" s="80" t="s">
        <v>454</v>
      </c>
      <c r="K861" s="382" t="s">
        <v>152</v>
      </c>
      <c r="L861" s="72">
        <v>25</v>
      </c>
      <c r="M861" s="74">
        <v>100</v>
      </c>
      <c r="N861" s="73" t="s">
        <v>6</v>
      </c>
      <c r="O861" s="73" t="s">
        <v>6</v>
      </c>
      <c r="P861" s="74" t="s">
        <v>6</v>
      </c>
      <c r="Q861" s="76" t="s">
        <v>6</v>
      </c>
    </row>
    <row r="862" spans="2:17" x14ac:dyDescent="0.3">
      <c r="B862" s="77" t="s">
        <v>28</v>
      </c>
      <c r="C862" s="77" t="s">
        <v>777</v>
      </c>
      <c r="D862" s="77" t="s">
        <v>851</v>
      </c>
      <c r="E862" s="77" t="s">
        <v>852</v>
      </c>
      <c r="F862" s="77" t="s">
        <v>344</v>
      </c>
      <c r="G862" s="78" t="s">
        <v>50</v>
      </c>
      <c r="H862" s="79" t="s">
        <v>151</v>
      </c>
      <c r="I862" s="80" t="s">
        <v>152</v>
      </c>
      <c r="J862" s="80" t="s">
        <v>454</v>
      </c>
      <c r="K862" s="382" t="s">
        <v>152</v>
      </c>
      <c r="L862" s="72">
        <v>100</v>
      </c>
      <c r="M862" s="74">
        <v>100</v>
      </c>
      <c r="N862" s="73" t="s">
        <v>6</v>
      </c>
      <c r="O862" s="73" t="s">
        <v>6</v>
      </c>
      <c r="P862" s="74" t="s">
        <v>6</v>
      </c>
      <c r="Q862" s="76" t="s">
        <v>6</v>
      </c>
    </row>
    <row r="863" spans="2:17" x14ac:dyDescent="0.3">
      <c r="B863" s="77" t="s">
        <v>28</v>
      </c>
      <c r="C863" s="77" t="s">
        <v>777</v>
      </c>
      <c r="D863" s="77" t="s">
        <v>853</v>
      </c>
      <c r="E863" s="77" t="s">
        <v>854</v>
      </c>
      <c r="F863" s="77" t="s">
        <v>351</v>
      </c>
      <c r="G863" s="78" t="s">
        <v>50</v>
      </c>
      <c r="H863" s="79" t="s">
        <v>151</v>
      </c>
      <c r="I863" s="80" t="s">
        <v>152</v>
      </c>
      <c r="J863" s="80" t="s">
        <v>454</v>
      </c>
      <c r="K863" s="382" t="s">
        <v>152</v>
      </c>
      <c r="L863" s="72">
        <v>25</v>
      </c>
      <c r="M863" s="74">
        <v>100</v>
      </c>
      <c r="N863" s="73">
        <v>0</v>
      </c>
      <c r="O863" s="73">
        <v>0</v>
      </c>
      <c r="P863" s="74" t="s">
        <v>6</v>
      </c>
      <c r="Q863" s="76" t="s">
        <v>6</v>
      </c>
    </row>
    <row r="864" spans="2:17" x14ac:dyDescent="0.3">
      <c r="B864" s="77" t="s">
        <v>28</v>
      </c>
      <c r="C864" s="77" t="s">
        <v>777</v>
      </c>
      <c r="D864" s="77" t="s">
        <v>855</v>
      </c>
      <c r="E864" s="77" t="s">
        <v>856</v>
      </c>
      <c r="F864" s="77" t="s">
        <v>351</v>
      </c>
      <c r="G864" s="78" t="s">
        <v>50</v>
      </c>
      <c r="H864" s="79" t="s">
        <v>151</v>
      </c>
      <c r="I864" s="80" t="s">
        <v>152</v>
      </c>
      <c r="J864" s="80" t="s">
        <v>454</v>
      </c>
      <c r="K864" s="382" t="s">
        <v>152</v>
      </c>
      <c r="L864" s="72">
        <v>100</v>
      </c>
      <c r="M864" s="74">
        <v>100</v>
      </c>
      <c r="N864" s="73">
        <v>28.571428571428569</v>
      </c>
      <c r="O864" s="73">
        <v>0</v>
      </c>
      <c r="P864" s="74">
        <v>0</v>
      </c>
      <c r="Q864" s="76">
        <v>0</v>
      </c>
    </row>
    <row r="865" spans="2:17" x14ac:dyDescent="0.3">
      <c r="B865" s="77" t="s">
        <v>28</v>
      </c>
      <c r="C865" s="77" t="s">
        <v>777</v>
      </c>
      <c r="D865" s="77" t="s">
        <v>857</v>
      </c>
      <c r="E865" s="77" t="s">
        <v>858</v>
      </c>
      <c r="F865" s="77" t="s">
        <v>344</v>
      </c>
      <c r="G865" s="78" t="s">
        <v>50</v>
      </c>
      <c r="H865" s="79" t="s">
        <v>151</v>
      </c>
      <c r="I865" s="80" t="s">
        <v>152</v>
      </c>
      <c r="J865" s="80" t="s">
        <v>51</v>
      </c>
      <c r="K865" s="382" t="s">
        <v>152</v>
      </c>
      <c r="L865" s="72">
        <v>25</v>
      </c>
      <c r="M865" s="74">
        <v>100</v>
      </c>
      <c r="N865" s="73" t="s">
        <v>6</v>
      </c>
      <c r="O865" s="73" t="s">
        <v>6</v>
      </c>
      <c r="P865" s="74" t="s">
        <v>6</v>
      </c>
      <c r="Q865" s="76" t="s">
        <v>6</v>
      </c>
    </row>
    <row r="866" spans="2:17" x14ac:dyDescent="0.3">
      <c r="B866" s="77" t="s">
        <v>28</v>
      </c>
      <c r="C866" s="77" t="s">
        <v>777</v>
      </c>
      <c r="D866" s="77" t="s">
        <v>859</v>
      </c>
      <c r="E866" s="77" t="s">
        <v>860</v>
      </c>
      <c r="F866" s="77" t="s">
        <v>351</v>
      </c>
      <c r="G866" s="78" t="s">
        <v>50</v>
      </c>
      <c r="H866" s="79" t="s">
        <v>151</v>
      </c>
      <c r="I866" s="80" t="s">
        <v>152</v>
      </c>
      <c r="J866" s="80" t="s">
        <v>51</v>
      </c>
      <c r="K866" s="382" t="s">
        <v>152</v>
      </c>
      <c r="L866" s="72">
        <v>25</v>
      </c>
      <c r="M866" s="74">
        <v>100</v>
      </c>
      <c r="N866" s="73">
        <v>0</v>
      </c>
      <c r="O866" s="73" t="s">
        <v>6</v>
      </c>
      <c r="P866" s="74" t="s">
        <v>6</v>
      </c>
      <c r="Q866" s="76" t="s">
        <v>6</v>
      </c>
    </row>
    <row r="867" spans="2:17" x14ac:dyDescent="0.3">
      <c r="B867" s="77" t="s">
        <v>28</v>
      </c>
      <c r="C867" s="77" t="s">
        <v>778</v>
      </c>
      <c r="D867" s="77" t="s">
        <v>861</v>
      </c>
      <c r="E867" s="77" t="s">
        <v>862</v>
      </c>
      <c r="F867" s="77" t="s">
        <v>344</v>
      </c>
      <c r="G867" s="78" t="s">
        <v>50</v>
      </c>
      <c r="H867" s="79" t="s">
        <v>151</v>
      </c>
      <c r="I867" s="80" t="s">
        <v>152</v>
      </c>
      <c r="J867" s="80" t="s">
        <v>51</v>
      </c>
      <c r="K867" s="382" t="s">
        <v>152</v>
      </c>
      <c r="L867" s="72">
        <v>100</v>
      </c>
      <c r="M867" s="74">
        <v>100</v>
      </c>
      <c r="N867" s="73" t="s">
        <v>6</v>
      </c>
      <c r="O867" s="73" t="s">
        <v>6</v>
      </c>
      <c r="P867" s="74" t="s">
        <v>6</v>
      </c>
      <c r="Q867" s="76" t="s">
        <v>6</v>
      </c>
    </row>
    <row r="868" spans="2:17" x14ac:dyDescent="0.3">
      <c r="B868" s="77" t="s">
        <v>28</v>
      </c>
      <c r="C868" s="77" t="s">
        <v>778</v>
      </c>
      <c r="D868" s="77" t="s">
        <v>863</v>
      </c>
      <c r="E868" s="77" t="s">
        <v>864</v>
      </c>
      <c r="F868" s="77" t="s">
        <v>351</v>
      </c>
      <c r="G868" s="78" t="s">
        <v>50</v>
      </c>
      <c r="H868" s="79" t="s">
        <v>151</v>
      </c>
      <c r="I868" s="80" t="s">
        <v>152</v>
      </c>
      <c r="J868" s="80" t="s">
        <v>454</v>
      </c>
      <c r="K868" s="382" t="s">
        <v>152</v>
      </c>
      <c r="L868" s="72">
        <v>100</v>
      </c>
      <c r="M868" s="74">
        <v>100</v>
      </c>
      <c r="N868" s="73">
        <v>0</v>
      </c>
      <c r="O868" s="73" t="s">
        <v>6</v>
      </c>
      <c r="P868" s="74" t="s">
        <v>6</v>
      </c>
      <c r="Q868" s="76" t="s">
        <v>6</v>
      </c>
    </row>
    <row r="869" spans="2:17" x14ac:dyDescent="0.3">
      <c r="B869" s="77" t="s">
        <v>28</v>
      </c>
      <c r="C869" s="77" t="s">
        <v>778</v>
      </c>
      <c r="D869" s="77" t="s">
        <v>865</v>
      </c>
      <c r="E869" s="77" t="s">
        <v>866</v>
      </c>
      <c r="F869" s="77" t="s">
        <v>351</v>
      </c>
      <c r="G869" s="78" t="s">
        <v>50</v>
      </c>
      <c r="H869" s="79" t="s">
        <v>151</v>
      </c>
      <c r="I869" s="80" t="s">
        <v>152</v>
      </c>
      <c r="J869" s="80" t="s">
        <v>51</v>
      </c>
      <c r="K869" s="382" t="s">
        <v>152</v>
      </c>
      <c r="L869" s="72">
        <v>25</v>
      </c>
      <c r="M869" s="74">
        <v>50</v>
      </c>
      <c r="N869" s="73">
        <v>0</v>
      </c>
      <c r="O869" s="73" t="s">
        <v>6</v>
      </c>
      <c r="P869" s="74" t="s">
        <v>6</v>
      </c>
      <c r="Q869" s="76" t="s">
        <v>6</v>
      </c>
    </row>
    <row r="870" spans="2:17" x14ac:dyDescent="0.3">
      <c r="B870" s="77" t="s">
        <v>28</v>
      </c>
      <c r="C870" s="77" t="s">
        <v>778</v>
      </c>
      <c r="D870" s="77" t="s">
        <v>867</v>
      </c>
      <c r="E870" s="77" t="s">
        <v>868</v>
      </c>
      <c r="F870" s="77" t="s">
        <v>351</v>
      </c>
      <c r="G870" s="78" t="s">
        <v>50</v>
      </c>
      <c r="H870" s="79" t="s">
        <v>151</v>
      </c>
      <c r="I870" s="80" t="s">
        <v>152</v>
      </c>
      <c r="J870" s="80" t="s">
        <v>454</v>
      </c>
      <c r="K870" s="382" t="s">
        <v>152</v>
      </c>
      <c r="L870" s="72">
        <v>100</v>
      </c>
      <c r="M870" s="74">
        <v>0</v>
      </c>
      <c r="N870" s="73">
        <v>14.285714285714285</v>
      </c>
      <c r="O870" s="73">
        <v>33</v>
      </c>
      <c r="P870" s="74" t="s">
        <v>6</v>
      </c>
      <c r="Q870" s="76">
        <v>0</v>
      </c>
    </row>
    <row r="871" spans="2:17" x14ac:dyDescent="0.3">
      <c r="B871" s="77" t="s">
        <v>28</v>
      </c>
      <c r="C871" s="77" t="s">
        <v>778</v>
      </c>
      <c r="D871" s="77" t="s">
        <v>869</v>
      </c>
      <c r="E871" s="77" t="s">
        <v>870</v>
      </c>
      <c r="F871" s="77" t="s">
        <v>351</v>
      </c>
      <c r="G871" s="78" t="s">
        <v>50</v>
      </c>
      <c r="H871" s="79" t="s">
        <v>151</v>
      </c>
      <c r="I871" s="80" t="s">
        <v>152</v>
      </c>
      <c r="J871" s="80" t="s">
        <v>51</v>
      </c>
      <c r="K871" s="382" t="s">
        <v>152</v>
      </c>
      <c r="L871" s="72">
        <v>25</v>
      </c>
      <c r="M871" s="74">
        <v>100</v>
      </c>
      <c r="N871" s="73">
        <v>0</v>
      </c>
      <c r="O871" s="73" t="s">
        <v>6</v>
      </c>
      <c r="P871" s="74" t="s">
        <v>6</v>
      </c>
      <c r="Q871" s="76" t="s">
        <v>6</v>
      </c>
    </row>
    <row r="872" spans="2:17" x14ac:dyDescent="0.3">
      <c r="B872" s="77" t="s">
        <v>28</v>
      </c>
      <c r="C872" s="77" t="s">
        <v>778</v>
      </c>
      <c r="D872" s="77" t="s">
        <v>871</v>
      </c>
      <c r="E872" s="77" t="s">
        <v>872</v>
      </c>
      <c r="F872" s="77" t="s">
        <v>351</v>
      </c>
      <c r="G872" s="78" t="s">
        <v>50</v>
      </c>
      <c r="H872" s="79" t="s">
        <v>151</v>
      </c>
      <c r="I872" s="80" t="s">
        <v>152</v>
      </c>
      <c r="J872" s="80" t="s">
        <v>51</v>
      </c>
      <c r="K872" s="382" t="s">
        <v>152</v>
      </c>
      <c r="L872" s="72">
        <v>25</v>
      </c>
      <c r="M872" s="74">
        <v>100</v>
      </c>
      <c r="N872" s="73">
        <v>0</v>
      </c>
      <c r="O872" s="73" t="s">
        <v>6</v>
      </c>
      <c r="P872" s="74" t="s">
        <v>6</v>
      </c>
      <c r="Q872" s="76" t="s">
        <v>6</v>
      </c>
    </row>
    <row r="873" spans="2:17" x14ac:dyDescent="0.3">
      <c r="B873" s="77" t="s">
        <v>28</v>
      </c>
      <c r="C873" s="77" t="s">
        <v>779</v>
      </c>
      <c r="D873" s="77" t="s">
        <v>877</v>
      </c>
      <c r="E873" s="77" t="s">
        <v>878</v>
      </c>
      <c r="F873" s="77" t="s">
        <v>351</v>
      </c>
      <c r="G873" s="78" t="s">
        <v>50</v>
      </c>
      <c r="H873" s="79" t="s">
        <v>151</v>
      </c>
      <c r="I873" s="80" t="s">
        <v>152</v>
      </c>
      <c r="J873" s="80" t="s">
        <v>51</v>
      </c>
      <c r="K873" s="382" t="s">
        <v>152</v>
      </c>
      <c r="L873" s="72">
        <v>25</v>
      </c>
      <c r="M873" s="74">
        <v>33.333333333333336</v>
      </c>
      <c r="N873" s="73">
        <v>0</v>
      </c>
      <c r="O873" s="73" t="s">
        <v>6</v>
      </c>
      <c r="P873" s="74" t="s">
        <v>6</v>
      </c>
      <c r="Q873" s="76" t="s">
        <v>6</v>
      </c>
    </row>
    <row r="874" spans="2:17" x14ac:dyDescent="0.3">
      <c r="B874" s="77" t="s">
        <v>28</v>
      </c>
      <c r="C874" s="77" t="s">
        <v>779</v>
      </c>
      <c r="D874" s="77" t="s">
        <v>879</v>
      </c>
      <c r="E874" s="77" t="s">
        <v>880</v>
      </c>
      <c r="F874" s="77" t="s">
        <v>351</v>
      </c>
      <c r="G874" s="78" t="s">
        <v>50</v>
      </c>
      <c r="H874" s="79" t="s">
        <v>152</v>
      </c>
      <c r="I874" s="80" t="s">
        <v>6</v>
      </c>
      <c r="J874" s="80" t="s">
        <v>6</v>
      </c>
      <c r="K874" s="382" t="s">
        <v>114</v>
      </c>
      <c r="L874" s="72" t="s">
        <v>6</v>
      </c>
      <c r="M874" s="74" t="s">
        <v>6</v>
      </c>
      <c r="N874" s="73" t="s">
        <v>6</v>
      </c>
      <c r="O874" s="73" t="s">
        <v>6</v>
      </c>
      <c r="P874" s="74" t="s">
        <v>6</v>
      </c>
      <c r="Q874" s="76" t="s">
        <v>6</v>
      </c>
    </row>
    <row r="875" spans="2:17" x14ac:dyDescent="0.3">
      <c r="B875" s="77" t="s">
        <v>28</v>
      </c>
      <c r="C875" s="77" t="s">
        <v>779</v>
      </c>
      <c r="D875" s="77" t="s">
        <v>881</v>
      </c>
      <c r="E875" s="77" t="s">
        <v>882</v>
      </c>
      <c r="F875" s="77" t="s">
        <v>351</v>
      </c>
      <c r="G875" s="78" t="s">
        <v>50</v>
      </c>
      <c r="H875" s="79" t="s">
        <v>151</v>
      </c>
      <c r="I875" s="80" t="s">
        <v>152</v>
      </c>
      <c r="J875" s="80" t="s">
        <v>51</v>
      </c>
      <c r="K875" s="382" t="s">
        <v>152</v>
      </c>
      <c r="L875" s="72">
        <v>66.666666666666671</v>
      </c>
      <c r="M875" s="74">
        <v>100</v>
      </c>
      <c r="N875" s="73">
        <v>4.7619047619047628</v>
      </c>
      <c r="O875" s="73">
        <v>0</v>
      </c>
      <c r="P875" s="74">
        <v>100</v>
      </c>
      <c r="Q875" s="76" t="s">
        <v>6</v>
      </c>
    </row>
    <row r="876" spans="2:17" x14ac:dyDescent="0.3">
      <c r="B876" s="77" t="s">
        <v>28</v>
      </c>
      <c r="C876" s="77" t="s">
        <v>779</v>
      </c>
      <c r="D876" s="77" t="s">
        <v>883</v>
      </c>
      <c r="E876" s="77" t="s">
        <v>884</v>
      </c>
      <c r="F876" s="77" t="s">
        <v>351</v>
      </c>
      <c r="G876" s="78" t="s">
        <v>50</v>
      </c>
      <c r="H876" s="79" t="s">
        <v>151</v>
      </c>
      <c r="I876" s="80" t="s">
        <v>152</v>
      </c>
      <c r="J876" s="80" t="s">
        <v>454</v>
      </c>
      <c r="K876" s="382" t="s">
        <v>152</v>
      </c>
      <c r="L876" s="72">
        <v>25</v>
      </c>
      <c r="M876" s="74">
        <v>100</v>
      </c>
      <c r="N876" s="73">
        <v>0</v>
      </c>
      <c r="O876" s="73">
        <v>0</v>
      </c>
      <c r="P876" s="74" t="s">
        <v>6</v>
      </c>
      <c r="Q876" s="76" t="s">
        <v>6</v>
      </c>
    </row>
    <row r="877" spans="2:17" x14ac:dyDescent="0.3">
      <c r="B877" s="77" t="s">
        <v>28</v>
      </c>
      <c r="C877" s="77" t="s">
        <v>779</v>
      </c>
      <c r="D877" s="77" t="s">
        <v>885</v>
      </c>
      <c r="E877" s="77" t="s">
        <v>886</v>
      </c>
      <c r="F877" s="77" t="s">
        <v>351</v>
      </c>
      <c r="G877" s="78" t="s">
        <v>50</v>
      </c>
      <c r="H877" s="79" t="s">
        <v>152</v>
      </c>
      <c r="I877" s="80" t="s">
        <v>6</v>
      </c>
      <c r="J877" s="80" t="s">
        <v>6</v>
      </c>
      <c r="K877" s="382" t="s">
        <v>114</v>
      </c>
      <c r="L877" s="72" t="s">
        <v>6</v>
      </c>
      <c r="M877" s="74" t="s">
        <v>6</v>
      </c>
      <c r="N877" s="73" t="s">
        <v>6</v>
      </c>
      <c r="O877" s="73" t="s">
        <v>6</v>
      </c>
      <c r="P877" s="74" t="s">
        <v>6</v>
      </c>
      <c r="Q877" s="76" t="s">
        <v>6</v>
      </c>
    </row>
    <row r="878" spans="2:17" x14ac:dyDescent="0.3">
      <c r="B878" s="77" t="s">
        <v>28</v>
      </c>
      <c r="C878" s="77" t="s">
        <v>779</v>
      </c>
      <c r="D878" s="77" t="s">
        <v>887</v>
      </c>
      <c r="E878" s="77" t="s">
        <v>888</v>
      </c>
      <c r="F878" s="77" t="s">
        <v>351</v>
      </c>
      <c r="G878" s="78" t="s">
        <v>50</v>
      </c>
      <c r="H878" s="79" t="s">
        <v>152</v>
      </c>
      <c r="I878" s="80" t="s">
        <v>6</v>
      </c>
      <c r="J878" s="80" t="s">
        <v>6</v>
      </c>
      <c r="K878" s="382" t="s">
        <v>114</v>
      </c>
      <c r="L878" s="72" t="s">
        <v>6</v>
      </c>
      <c r="M878" s="74" t="s">
        <v>6</v>
      </c>
      <c r="N878" s="73" t="s">
        <v>6</v>
      </c>
      <c r="O878" s="73" t="s">
        <v>6</v>
      </c>
      <c r="P878" s="74" t="s">
        <v>6</v>
      </c>
      <c r="Q878" s="76" t="s">
        <v>6</v>
      </c>
    </row>
    <row r="879" spans="2:17" x14ac:dyDescent="0.3">
      <c r="B879" s="77" t="s">
        <v>28</v>
      </c>
      <c r="C879" s="77" t="s">
        <v>779</v>
      </c>
      <c r="D879" s="77" t="s">
        <v>889</v>
      </c>
      <c r="E879" s="77" t="s">
        <v>890</v>
      </c>
      <c r="F879" s="77" t="s">
        <v>344</v>
      </c>
      <c r="G879" s="78" t="s">
        <v>50</v>
      </c>
      <c r="H879" s="79" t="s">
        <v>151</v>
      </c>
      <c r="I879" s="80" t="s">
        <v>152</v>
      </c>
      <c r="J879" s="80" t="s">
        <v>454</v>
      </c>
      <c r="K879" s="382" t="s">
        <v>152</v>
      </c>
      <c r="L879" s="72">
        <v>100</v>
      </c>
      <c r="M879" s="74">
        <v>100</v>
      </c>
      <c r="N879" s="73" t="s">
        <v>6</v>
      </c>
      <c r="O879" s="73" t="s">
        <v>6</v>
      </c>
      <c r="P879" s="74" t="s">
        <v>6</v>
      </c>
      <c r="Q879" s="76" t="s">
        <v>6</v>
      </c>
    </row>
    <row r="880" spans="2:17" x14ac:dyDescent="0.3">
      <c r="B880" s="77" t="s">
        <v>28</v>
      </c>
      <c r="C880" s="77" t="s">
        <v>779</v>
      </c>
      <c r="D880" s="77" t="s">
        <v>891</v>
      </c>
      <c r="E880" s="77" t="s">
        <v>892</v>
      </c>
      <c r="F880" s="77" t="s">
        <v>351</v>
      </c>
      <c r="G880" s="78" t="s">
        <v>50</v>
      </c>
      <c r="H880" s="79" t="s">
        <v>151</v>
      </c>
      <c r="I880" s="80" t="s">
        <v>152</v>
      </c>
      <c r="J880" s="80" t="s">
        <v>454</v>
      </c>
      <c r="K880" s="382" t="s">
        <v>152</v>
      </c>
      <c r="L880" s="72">
        <v>100</v>
      </c>
      <c r="M880" s="74">
        <v>100</v>
      </c>
      <c r="N880" s="73">
        <v>28.571428571428569</v>
      </c>
      <c r="O880" s="73">
        <v>0</v>
      </c>
      <c r="P880" s="74">
        <v>100</v>
      </c>
      <c r="Q880" s="76">
        <v>0</v>
      </c>
    </row>
    <row r="881" spans="2:17" x14ac:dyDescent="0.3">
      <c r="B881" s="77" t="s">
        <v>28</v>
      </c>
      <c r="C881" s="77" t="s">
        <v>779</v>
      </c>
      <c r="D881" s="77" t="s">
        <v>893</v>
      </c>
      <c r="E881" s="77" t="s">
        <v>894</v>
      </c>
      <c r="F881" s="77" t="s">
        <v>351</v>
      </c>
      <c r="G881" s="78" t="s">
        <v>50</v>
      </c>
      <c r="H881" s="79" t="s">
        <v>151</v>
      </c>
      <c r="I881" s="80" t="s">
        <v>152</v>
      </c>
      <c r="J881" s="80" t="s">
        <v>454</v>
      </c>
      <c r="K881" s="382" t="s">
        <v>152</v>
      </c>
      <c r="L881" s="72">
        <v>75</v>
      </c>
      <c r="M881" s="74">
        <v>100</v>
      </c>
      <c r="N881" s="73">
        <v>0</v>
      </c>
      <c r="O881" s="73" t="s">
        <v>6</v>
      </c>
      <c r="P881" s="74" t="s">
        <v>6</v>
      </c>
      <c r="Q881" s="76" t="s">
        <v>6</v>
      </c>
    </row>
    <row r="882" spans="2:17" x14ac:dyDescent="0.3">
      <c r="B882" s="77" t="s">
        <v>29</v>
      </c>
      <c r="C882" s="77" t="s">
        <v>776</v>
      </c>
      <c r="D882" s="77" t="s">
        <v>815</v>
      </c>
      <c r="E882" s="77" t="s">
        <v>816</v>
      </c>
      <c r="F882" s="77" t="s">
        <v>351</v>
      </c>
      <c r="G882" s="78" t="s">
        <v>50</v>
      </c>
      <c r="H882" s="79" t="s">
        <v>151</v>
      </c>
      <c r="I882" s="80" t="s">
        <v>152</v>
      </c>
      <c r="J882" s="80" t="s">
        <v>454</v>
      </c>
      <c r="K882" s="382" t="s">
        <v>151</v>
      </c>
      <c r="L882" s="72">
        <v>100</v>
      </c>
      <c r="M882" s="74">
        <v>100</v>
      </c>
      <c r="N882" s="73">
        <v>85.714285714285708</v>
      </c>
      <c r="O882" s="73">
        <v>33</v>
      </c>
      <c r="P882" s="74">
        <v>100</v>
      </c>
      <c r="Q882" s="76">
        <v>100</v>
      </c>
    </row>
    <row r="883" spans="2:17" x14ac:dyDescent="0.3">
      <c r="B883" s="77" t="s">
        <v>29</v>
      </c>
      <c r="C883" s="77" t="s">
        <v>776</v>
      </c>
      <c r="D883" s="77" t="s">
        <v>817</v>
      </c>
      <c r="E883" s="77" t="s">
        <v>818</v>
      </c>
      <c r="F883" s="77" t="s">
        <v>351</v>
      </c>
      <c r="G883" s="78" t="s">
        <v>50</v>
      </c>
      <c r="H883" s="79" t="s">
        <v>151</v>
      </c>
      <c r="I883" s="80" t="s">
        <v>152</v>
      </c>
      <c r="J883" s="80" t="s">
        <v>454</v>
      </c>
      <c r="K883" s="382" t="s">
        <v>152</v>
      </c>
      <c r="L883" s="72">
        <v>100</v>
      </c>
      <c r="M883" s="74">
        <v>0</v>
      </c>
      <c r="N883" s="73">
        <v>57.142857142857139</v>
      </c>
      <c r="O883" s="73" t="s">
        <v>6</v>
      </c>
      <c r="P883" s="74">
        <v>100</v>
      </c>
      <c r="Q883" s="76" t="s">
        <v>6</v>
      </c>
    </row>
    <row r="884" spans="2:17" x14ac:dyDescent="0.3">
      <c r="B884" s="77" t="s">
        <v>29</v>
      </c>
      <c r="C884" s="77" t="s">
        <v>776</v>
      </c>
      <c r="D884" s="77" t="s">
        <v>819</v>
      </c>
      <c r="E884" s="77" t="s">
        <v>820</v>
      </c>
      <c r="F884" s="77" t="s">
        <v>351</v>
      </c>
      <c r="G884" s="78" t="s">
        <v>50</v>
      </c>
      <c r="H884" s="79" t="s">
        <v>151</v>
      </c>
      <c r="I884" s="80" t="s">
        <v>152</v>
      </c>
      <c r="J884" s="80" t="s">
        <v>454</v>
      </c>
      <c r="K884" s="382" t="s">
        <v>152</v>
      </c>
      <c r="L884" s="72">
        <v>100</v>
      </c>
      <c r="M884" s="74">
        <v>0</v>
      </c>
      <c r="N884" s="73">
        <v>71.428571428571431</v>
      </c>
      <c r="O884" s="73">
        <v>33</v>
      </c>
      <c r="P884" s="74">
        <v>100</v>
      </c>
      <c r="Q884" s="76">
        <v>100</v>
      </c>
    </row>
    <row r="885" spans="2:17" x14ac:dyDescent="0.3">
      <c r="B885" s="77" t="s">
        <v>29</v>
      </c>
      <c r="C885" s="77" t="s">
        <v>776</v>
      </c>
      <c r="D885" s="77" t="s">
        <v>821</v>
      </c>
      <c r="E885" s="77" t="s">
        <v>822</v>
      </c>
      <c r="F885" s="77" t="s">
        <v>351</v>
      </c>
      <c r="G885" s="78" t="s">
        <v>50</v>
      </c>
      <c r="H885" s="79" t="s">
        <v>151</v>
      </c>
      <c r="I885" s="80" t="s">
        <v>152</v>
      </c>
      <c r="J885" s="80" t="s">
        <v>454</v>
      </c>
      <c r="K885" s="382" t="s">
        <v>152</v>
      </c>
      <c r="L885" s="72">
        <v>100</v>
      </c>
      <c r="M885" s="74">
        <v>0</v>
      </c>
      <c r="N885" s="73">
        <v>50</v>
      </c>
      <c r="O885" s="73">
        <v>33</v>
      </c>
      <c r="P885" s="74" t="s">
        <v>6</v>
      </c>
      <c r="Q885" s="76">
        <v>0</v>
      </c>
    </row>
    <row r="886" spans="2:17" x14ac:dyDescent="0.3">
      <c r="B886" s="77" t="s">
        <v>29</v>
      </c>
      <c r="C886" s="77" t="s">
        <v>776</v>
      </c>
      <c r="D886" s="77" t="s">
        <v>823</v>
      </c>
      <c r="E886" s="77" t="s">
        <v>824</v>
      </c>
      <c r="F886" s="77" t="s">
        <v>351</v>
      </c>
      <c r="G886" s="78" t="s">
        <v>50</v>
      </c>
      <c r="H886" s="79" t="s">
        <v>151</v>
      </c>
      <c r="I886" s="80" t="s">
        <v>152</v>
      </c>
      <c r="J886" s="80" t="s">
        <v>454</v>
      </c>
      <c r="K886" s="382" t="s">
        <v>151</v>
      </c>
      <c r="L886" s="72">
        <v>100</v>
      </c>
      <c r="M886" s="74">
        <v>100</v>
      </c>
      <c r="N886" s="73">
        <v>85.714285714285708</v>
      </c>
      <c r="O886" s="73">
        <v>33</v>
      </c>
      <c r="P886" s="74">
        <v>100</v>
      </c>
      <c r="Q886" s="76">
        <v>100</v>
      </c>
    </row>
    <row r="887" spans="2:17" x14ac:dyDescent="0.3">
      <c r="B887" s="77" t="s">
        <v>29</v>
      </c>
      <c r="C887" s="77" t="s">
        <v>776</v>
      </c>
      <c r="D887" s="77" t="s">
        <v>825</v>
      </c>
      <c r="E887" s="77" t="s">
        <v>826</v>
      </c>
      <c r="F887" s="77" t="s">
        <v>351</v>
      </c>
      <c r="G887" s="78" t="s">
        <v>50</v>
      </c>
      <c r="H887" s="79" t="s">
        <v>151</v>
      </c>
      <c r="I887" s="80" t="s">
        <v>152</v>
      </c>
      <c r="J887" s="80" t="s">
        <v>454</v>
      </c>
      <c r="K887" s="382" t="s">
        <v>152</v>
      </c>
      <c r="L887" s="72">
        <v>100</v>
      </c>
      <c r="M887" s="74">
        <v>0</v>
      </c>
      <c r="N887" s="73">
        <v>50</v>
      </c>
      <c r="O887" s="73">
        <v>33</v>
      </c>
      <c r="P887" s="74">
        <v>100</v>
      </c>
      <c r="Q887" s="76">
        <v>100</v>
      </c>
    </row>
    <row r="888" spans="2:17" x14ac:dyDescent="0.3">
      <c r="B888" s="77" t="s">
        <v>29</v>
      </c>
      <c r="C888" s="77" t="s">
        <v>776</v>
      </c>
      <c r="D888" s="77" t="s">
        <v>827</v>
      </c>
      <c r="E888" s="77" t="s">
        <v>828</v>
      </c>
      <c r="F888" s="77" t="s">
        <v>351</v>
      </c>
      <c r="G888" s="78" t="s">
        <v>50</v>
      </c>
      <c r="H888" s="79" t="s">
        <v>151</v>
      </c>
      <c r="I888" s="80" t="s">
        <v>152</v>
      </c>
      <c r="J888" s="80" t="s">
        <v>454</v>
      </c>
      <c r="K888" s="382" t="s">
        <v>152</v>
      </c>
      <c r="L888" s="72">
        <v>50</v>
      </c>
      <c r="M888" s="74">
        <v>0</v>
      </c>
      <c r="N888" s="73">
        <v>28.571428571428569</v>
      </c>
      <c r="O888" s="73" t="s">
        <v>6</v>
      </c>
      <c r="P888" s="74" t="s">
        <v>6</v>
      </c>
      <c r="Q888" s="76" t="s">
        <v>6</v>
      </c>
    </row>
    <row r="889" spans="2:17" x14ac:dyDescent="0.3">
      <c r="B889" s="77" t="s">
        <v>29</v>
      </c>
      <c r="C889" s="77" t="s">
        <v>776</v>
      </c>
      <c r="D889" s="77" t="s">
        <v>829</v>
      </c>
      <c r="E889" s="77" t="s">
        <v>830</v>
      </c>
      <c r="F889" s="77" t="s">
        <v>351</v>
      </c>
      <c r="G889" s="78" t="s">
        <v>50</v>
      </c>
      <c r="H889" s="79" t="s">
        <v>151</v>
      </c>
      <c r="I889" s="80" t="s">
        <v>152</v>
      </c>
      <c r="J889" s="80" t="s">
        <v>454</v>
      </c>
      <c r="K889" s="382" t="s">
        <v>152</v>
      </c>
      <c r="L889" s="72">
        <v>25</v>
      </c>
      <c r="M889" s="74">
        <v>100</v>
      </c>
      <c r="N889" s="73">
        <v>0</v>
      </c>
      <c r="O889" s="73" t="s">
        <v>6</v>
      </c>
      <c r="P889" s="74">
        <v>0</v>
      </c>
      <c r="Q889" s="76" t="s">
        <v>6</v>
      </c>
    </row>
    <row r="890" spans="2:17" x14ac:dyDescent="0.3">
      <c r="B890" s="77" t="s">
        <v>29</v>
      </c>
      <c r="C890" s="77" t="s">
        <v>776</v>
      </c>
      <c r="D890" s="77" t="s">
        <v>831</v>
      </c>
      <c r="E890" s="77" t="s">
        <v>832</v>
      </c>
      <c r="F890" s="77" t="s">
        <v>351</v>
      </c>
      <c r="G890" s="78" t="s">
        <v>50</v>
      </c>
      <c r="H890" s="79" t="s">
        <v>151</v>
      </c>
      <c r="I890" s="80" t="s">
        <v>152</v>
      </c>
      <c r="J890" s="80" t="s">
        <v>454</v>
      </c>
      <c r="K890" s="382" t="s">
        <v>152</v>
      </c>
      <c r="L890" s="72">
        <v>100</v>
      </c>
      <c r="M890" s="74">
        <v>0</v>
      </c>
      <c r="N890" s="73">
        <v>0</v>
      </c>
      <c r="O890" s="73" t="s">
        <v>6</v>
      </c>
      <c r="P890" s="74" t="s">
        <v>6</v>
      </c>
      <c r="Q890" s="76" t="s">
        <v>6</v>
      </c>
    </row>
    <row r="891" spans="2:17" x14ac:dyDescent="0.3">
      <c r="B891" s="77" t="s">
        <v>29</v>
      </c>
      <c r="C891" s="77" t="s">
        <v>776</v>
      </c>
      <c r="D891" s="77" t="s">
        <v>833</v>
      </c>
      <c r="E891" s="77" t="s">
        <v>834</v>
      </c>
      <c r="F891" s="77" t="s">
        <v>351</v>
      </c>
      <c r="G891" s="78" t="s">
        <v>50</v>
      </c>
      <c r="H891" s="79" t="s">
        <v>151</v>
      </c>
      <c r="I891" s="80" t="s">
        <v>152</v>
      </c>
      <c r="J891" s="80" t="s">
        <v>454</v>
      </c>
      <c r="K891" s="382" t="s">
        <v>151</v>
      </c>
      <c r="L891" s="72">
        <v>100</v>
      </c>
      <c r="M891" s="74">
        <v>100</v>
      </c>
      <c r="N891" s="73">
        <v>42.857142857142854</v>
      </c>
      <c r="O891" s="73">
        <v>0</v>
      </c>
      <c r="P891" s="74">
        <v>100</v>
      </c>
      <c r="Q891" s="76">
        <v>0</v>
      </c>
    </row>
    <row r="892" spans="2:17" x14ac:dyDescent="0.3">
      <c r="B892" s="77" t="s">
        <v>29</v>
      </c>
      <c r="C892" s="77" t="s">
        <v>835</v>
      </c>
      <c r="D892" s="77" t="s">
        <v>836</v>
      </c>
      <c r="E892" s="77" t="s">
        <v>837</v>
      </c>
      <c r="F892" s="77" t="s">
        <v>344</v>
      </c>
      <c r="G892" s="78" t="s">
        <v>50</v>
      </c>
      <c r="H892" s="79" t="s">
        <v>151</v>
      </c>
      <c r="I892" s="80" t="s">
        <v>152</v>
      </c>
      <c r="J892" s="80" t="s">
        <v>454</v>
      </c>
      <c r="K892" s="382" t="s">
        <v>152</v>
      </c>
      <c r="L892" s="72">
        <v>50</v>
      </c>
      <c r="M892" s="74">
        <v>0</v>
      </c>
      <c r="N892" s="73" t="s">
        <v>6</v>
      </c>
      <c r="O892" s="73" t="s">
        <v>6</v>
      </c>
      <c r="P892" s="74" t="s">
        <v>6</v>
      </c>
      <c r="Q892" s="76" t="s">
        <v>6</v>
      </c>
    </row>
    <row r="893" spans="2:17" x14ac:dyDescent="0.3">
      <c r="B893" s="77" t="s">
        <v>29</v>
      </c>
      <c r="C893" s="77" t="s">
        <v>835</v>
      </c>
      <c r="D893" s="77" t="s">
        <v>838</v>
      </c>
      <c r="E893" s="77" t="s">
        <v>839</v>
      </c>
      <c r="F893" s="77" t="s">
        <v>344</v>
      </c>
      <c r="G893" s="78" t="s">
        <v>50</v>
      </c>
      <c r="H893" s="79" t="s">
        <v>151</v>
      </c>
      <c r="I893" s="80" t="s">
        <v>152</v>
      </c>
      <c r="J893" s="80" t="s">
        <v>52</v>
      </c>
      <c r="K893" s="382" t="s">
        <v>152</v>
      </c>
      <c r="L893" s="72">
        <v>80</v>
      </c>
      <c r="M893" s="74">
        <v>100</v>
      </c>
      <c r="N893" s="73" t="s">
        <v>6</v>
      </c>
      <c r="O893" s="73" t="s">
        <v>6</v>
      </c>
      <c r="P893" s="74" t="s">
        <v>6</v>
      </c>
      <c r="Q893" s="76" t="s">
        <v>6</v>
      </c>
    </row>
    <row r="894" spans="2:17" x14ac:dyDescent="0.3">
      <c r="B894" s="77" t="s">
        <v>29</v>
      </c>
      <c r="C894" s="77" t="s">
        <v>835</v>
      </c>
      <c r="D894" s="77" t="s">
        <v>840</v>
      </c>
      <c r="E894" s="77" t="s">
        <v>431</v>
      </c>
      <c r="F894" s="77" t="s">
        <v>351</v>
      </c>
      <c r="G894" s="78" t="s">
        <v>50</v>
      </c>
      <c r="H894" s="79" t="s">
        <v>152</v>
      </c>
      <c r="I894" s="80" t="s">
        <v>6</v>
      </c>
      <c r="J894" s="80" t="s">
        <v>6</v>
      </c>
      <c r="K894" s="382" t="s">
        <v>114</v>
      </c>
      <c r="L894" s="72" t="s">
        <v>6</v>
      </c>
      <c r="M894" s="74" t="s">
        <v>6</v>
      </c>
      <c r="N894" s="73" t="s">
        <v>6</v>
      </c>
      <c r="O894" s="73" t="s">
        <v>6</v>
      </c>
      <c r="P894" s="74" t="s">
        <v>6</v>
      </c>
      <c r="Q894" s="76" t="s">
        <v>6</v>
      </c>
    </row>
    <row r="895" spans="2:17" x14ac:dyDescent="0.3">
      <c r="B895" s="77" t="s">
        <v>29</v>
      </c>
      <c r="C895" s="77" t="s">
        <v>835</v>
      </c>
      <c r="D895" s="77" t="s">
        <v>841</v>
      </c>
      <c r="E895" s="77" t="s">
        <v>842</v>
      </c>
      <c r="F895" s="77" t="s">
        <v>351</v>
      </c>
      <c r="G895" s="78" t="s">
        <v>50</v>
      </c>
      <c r="H895" s="79" t="s">
        <v>151</v>
      </c>
      <c r="I895" s="80" t="s">
        <v>152</v>
      </c>
      <c r="J895" s="80" t="s">
        <v>454</v>
      </c>
      <c r="K895" s="382" t="s">
        <v>152</v>
      </c>
      <c r="L895" s="72">
        <v>100</v>
      </c>
      <c r="M895" s="74">
        <v>100</v>
      </c>
      <c r="N895" s="73">
        <v>0</v>
      </c>
      <c r="O895" s="73" t="s">
        <v>6</v>
      </c>
      <c r="P895" s="74" t="s">
        <v>6</v>
      </c>
      <c r="Q895" s="76" t="s">
        <v>6</v>
      </c>
    </row>
    <row r="896" spans="2:17" x14ac:dyDescent="0.3">
      <c r="B896" s="77" t="s">
        <v>29</v>
      </c>
      <c r="C896" s="77" t="s">
        <v>835</v>
      </c>
      <c r="D896" s="77" t="s">
        <v>843</v>
      </c>
      <c r="E896" s="77" t="s">
        <v>844</v>
      </c>
      <c r="F896" s="77" t="s">
        <v>351</v>
      </c>
      <c r="G896" s="78" t="s">
        <v>50</v>
      </c>
      <c r="H896" s="79" t="s">
        <v>151</v>
      </c>
      <c r="I896" s="80" t="s">
        <v>152</v>
      </c>
      <c r="J896" s="80" t="s">
        <v>52</v>
      </c>
      <c r="K896" s="382" t="s">
        <v>152</v>
      </c>
      <c r="L896" s="72">
        <v>25</v>
      </c>
      <c r="M896" s="74">
        <v>100</v>
      </c>
      <c r="N896" s="73">
        <v>0</v>
      </c>
      <c r="O896" s="73" t="s">
        <v>6</v>
      </c>
      <c r="P896" s="74" t="s">
        <v>6</v>
      </c>
      <c r="Q896" s="76" t="s">
        <v>6</v>
      </c>
    </row>
    <row r="897" spans="2:17" x14ac:dyDescent="0.3">
      <c r="B897" s="77" t="s">
        <v>29</v>
      </c>
      <c r="C897" s="77" t="s">
        <v>835</v>
      </c>
      <c r="D897" s="77" t="s">
        <v>845</v>
      </c>
      <c r="E897" s="77" t="s">
        <v>846</v>
      </c>
      <c r="F897" s="77" t="s">
        <v>351</v>
      </c>
      <c r="G897" s="78" t="s">
        <v>50</v>
      </c>
      <c r="H897" s="79" t="s">
        <v>151</v>
      </c>
      <c r="I897" s="80" t="s">
        <v>152</v>
      </c>
      <c r="J897" s="80" t="s">
        <v>454</v>
      </c>
      <c r="K897" s="382" t="s">
        <v>152</v>
      </c>
      <c r="L897" s="72">
        <v>25</v>
      </c>
      <c r="M897" s="74">
        <v>100</v>
      </c>
      <c r="N897" s="73">
        <v>0</v>
      </c>
      <c r="O897" s="73" t="s">
        <v>6</v>
      </c>
      <c r="P897" s="74" t="s">
        <v>6</v>
      </c>
      <c r="Q897" s="76" t="s">
        <v>6</v>
      </c>
    </row>
    <row r="898" spans="2:17" x14ac:dyDescent="0.3">
      <c r="B898" s="77" t="s">
        <v>29</v>
      </c>
      <c r="C898" s="77" t="s">
        <v>835</v>
      </c>
      <c r="D898" s="77" t="s">
        <v>847</v>
      </c>
      <c r="E898" s="77" t="s">
        <v>848</v>
      </c>
      <c r="F898" s="77" t="s">
        <v>351</v>
      </c>
      <c r="G898" s="78" t="s">
        <v>50</v>
      </c>
      <c r="H898" s="79" t="s">
        <v>151</v>
      </c>
      <c r="I898" s="80" t="s">
        <v>152</v>
      </c>
      <c r="J898" s="80" t="s">
        <v>454</v>
      </c>
      <c r="K898" s="382" t="s">
        <v>152</v>
      </c>
      <c r="L898" s="72">
        <v>25</v>
      </c>
      <c r="M898" s="74">
        <v>100</v>
      </c>
      <c r="N898" s="73">
        <v>0</v>
      </c>
      <c r="O898" s="73" t="s">
        <v>6</v>
      </c>
      <c r="P898" s="74" t="s">
        <v>6</v>
      </c>
      <c r="Q898" s="76" t="s">
        <v>6</v>
      </c>
    </row>
    <row r="899" spans="2:17" x14ac:dyDescent="0.3">
      <c r="B899" s="77" t="s">
        <v>29</v>
      </c>
      <c r="C899" s="77" t="s">
        <v>777</v>
      </c>
      <c r="D899" s="77" t="s">
        <v>849</v>
      </c>
      <c r="E899" s="77" t="s">
        <v>850</v>
      </c>
      <c r="F899" s="77" t="s">
        <v>344</v>
      </c>
      <c r="G899" s="78" t="s">
        <v>50</v>
      </c>
      <c r="H899" s="79" t="s">
        <v>151</v>
      </c>
      <c r="I899" s="80" t="s">
        <v>152</v>
      </c>
      <c r="J899" s="80" t="s">
        <v>454</v>
      </c>
      <c r="K899" s="382" t="s">
        <v>152</v>
      </c>
      <c r="L899" s="72">
        <v>100</v>
      </c>
      <c r="M899" s="74">
        <v>100</v>
      </c>
      <c r="N899" s="73" t="s">
        <v>6</v>
      </c>
      <c r="O899" s="73" t="s">
        <v>6</v>
      </c>
      <c r="P899" s="74" t="s">
        <v>6</v>
      </c>
      <c r="Q899" s="76" t="s">
        <v>6</v>
      </c>
    </row>
    <row r="900" spans="2:17" x14ac:dyDescent="0.3">
      <c r="B900" s="77" t="s">
        <v>29</v>
      </c>
      <c r="C900" s="77" t="s">
        <v>777</v>
      </c>
      <c r="D900" s="77" t="s">
        <v>851</v>
      </c>
      <c r="E900" s="77" t="s">
        <v>852</v>
      </c>
      <c r="F900" s="77" t="s">
        <v>344</v>
      </c>
      <c r="G900" s="78" t="s">
        <v>50</v>
      </c>
      <c r="H900" s="79" t="s">
        <v>151</v>
      </c>
      <c r="I900" s="80" t="s">
        <v>152</v>
      </c>
      <c r="J900" s="80" t="s">
        <v>454</v>
      </c>
      <c r="K900" s="382" t="s">
        <v>152</v>
      </c>
      <c r="L900" s="72">
        <v>100</v>
      </c>
      <c r="M900" s="74">
        <v>100</v>
      </c>
      <c r="N900" s="73" t="s">
        <v>6</v>
      </c>
      <c r="O900" s="73" t="s">
        <v>6</v>
      </c>
      <c r="P900" s="74" t="s">
        <v>6</v>
      </c>
      <c r="Q900" s="76" t="s">
        <v>6</v>
      </c>
    </row>
    <row r="901" spans="2:17" x14ac:dyDescent="0.3">
      <c r="B901" s="77" t="s">
        <v>29</v>
      </c>
      <c r="C901" s="77" t="s">
        <v>777</v>
      </c>
      <c r="D901" s="77" t="s">
        <v>853</v>
      </c>
      <c r="E901" s="77" t="s">
        <v>854</v>
      </c>
      <c r="F901" s="77" t="s">
        <v>351</v>
      </c>
      <c r="G901" s="78" t="s">
        <v>50</v>
      </c>
      <c r="H901" s="79" t="s">
        <v>151</v>
      </c>
      <c r="I901" s="80" t="s">
        <v>152</v>
      </c>
      <c r="J901" s="80" t="s">
        <v>454</v>
      </c>
      <c r="K901" s="382" t="s">
        <v>152</v>
      </c>
      <c r="L901" s="72">
        <v>50</v>
      </c>
      <c r="M901" s="74">
        <v>100</v>
      </c>
      <c r="N901" s="73">
        <v>25</v>
      </c>
      <c r="O901" s="73">
        <v>33</v>
      </c>
      <c r="P901" s="74">
        <v>100</v>
      </c>
      <c r="Q901" s="76" t="s">
        <v>6</v>
      </c>
    </row>
    <row r="902" spans="2:17" x14ac:dyDescent="0.3">
      <c r="B902" s="77" t="s">
        <v>29</v>
      </c>
      <c r="C902" s="77" t="s">
        <v>777</v>
      </c>
      <c r="D902" s="77" t="s">
        <v>855</v>
      </c>
      <c r="E902" s="77" t="s">
        <v>856</v>
      </c>
      <c r="F902" s="77" t="s">
        <v>351</v>
      </c>
      <c r="G902" s="78" t="s">
        <v>50</v>
      </c>
      <c r="H902" s="79" t="s">
        <v>151</v>
      </c>
      <c r="I902" s="80" t="s">
        <v>152</v>
      </c>
      <c r="J902" s="80" t="s">
        <v>454</v>
      </c>
      <c r="K902" s="382" t="s">
        <v>152</v>
      </c>
      <c r="L902" s="72">
        <v>50</v>
      </c>
      <c r="M902" s="74">
        <v>100</v>
      </c>
      <c r="N902" s="73">
        <v>0</v>
      </c>
      <c r="O902" s="73">
        <v>33</v>
      </c>
      <c r="P902" s="74">
        <v>100</v>
      </c>
      <c r="Q902" s="76" t="s">
        <v>6</v>
      </c>
    </row>
    <row r="903" spans="2:17" x14ac:dyDescent="0.3">
      <c r="B903" s="77" t="s">
        <v>29</v>
      </c>
      <c r="C903" s="77" t="s">
        <v>777</v>
      </c>
      <c r="D903" s="77" t="s">
        <v>857</v>
      </c>
      <c r="E903" s="77" t="s">
        <v>858</v>
      </c>
      <c r="F903" s="77" t="s">
        <v>344</v>
      </c>
      <c r="G903" s="78" t="s">
        <v>50</v>
      </c>
      <c r="H903" s="79" t="s">
        <v>151</v>
      </c>
      <c r="I903" s="80" t="s">
        <v>152</v>
      </c>
      <c r="J903" s="80" t="s">
        <v>454</v>
      </c>
      <c r="K903" s="382" t="s">
        <v>152</v>
      </c>
      <c r="L903" s="72">
        <v>100</v>
      </c>
      <c r="M903" s="74">
        <v>100</v>
      </c>
      <c r="N903" s="73" t="s">
        <v>6</v>
      </c>
      <c r="O903" s="73" t="s">
        <v>6</v>
      </c>
      <c r="P903" s="74" t="s">
        <v>6</v>
      </c>
      <c r="Q903" s="76" t="s">
        <v>6</v>
      </c>
    </row>
    <row r="904" spans="2:17" x14ac:dyDescent="0.3">
      <c r="B904" s="77" t="s">
        <v>29</v>
      </c>
      <c r="C904" s="77" t="s">
        <v>777</v>
      </c>
      <c r="D904" s="77" t="s">
        <v>859</v>
      </c>
      <c r="E904" s="77" t="s">
        <v>860</v>
      </c>
      <c r="F904" s="77" t="s">
        <v>351</v>
      </c>
      <c r="G904" s="78" t="s">
        <v>50</v>
      </c>
      <c r="H904" s="79" t="s">
        <v>151</v>
      </c>
      <c r="I904" s="80" t="s">
        <v>152</v>
      </c>
      <c r="J904" s="80" t="s">
        <v>454</v>
      </c>
      <c r="K904" s="382" t="s">
        <v>152</v>
      </c>
      <c r="L904" s="72">
        <v>50</v>
      </c>
      <c r="M904" s="74">
        <v>100</v>
      </c>
      <c r="N904" s="73">
        <v>14.285714285714285</v>
      </c>
      <c r="O904" s="73" t="s">
        <v>6</v>
      </c>
      <c r="P904" s="74">
        <v>0</v>
      </c>
      <c r="Q904" s="76" t="s">
        <v>6</v>
      </c>
    </row>
    <row r="905" spans="2:17" x14ac:dyDescent="0.3">
      <c r="B905" s="77" t="s">
        <v>29</v>
      </c>
      <c r="C905" s="77" t="s">
        <v>778</v>
      </c>
      <c r="D905" s="77" t="s">
        <v>861</v>
      </c>
      <c r="E905" s="77" t="s">
        <v>862</v>
      </c>
      <c r="F905" s="77" t="s">
        <v>344</v>
      </c>
      <c r="G905" s="78" t="s">
        <v>50</v>
      </c>
      <c r="H905" s="79" t="s">
        <v>151</v>
      </c>
      <c r="I905" s="80" t="s">
        <v>152</v>
      </c>
      <c r="J905" s="80" t="s">
        <v>454</v>
      </c>
      <c r="K905" s="382" t="s">
        <v>152</v>
      </c>
      <c r="L905" s="72">
        <v>100</v>
      </c>
      <c r="M905" s="74">
        <v>100</v>
      </c>
      <c r="N905" s="73" t="s">
        <v>6</v>
      </c>
      <c r="O905" s="73" t="s">
        <v>6</v>
      </c>
      <c r="P905" s="74" t="s">
        <v>6</v>
      </c>
      <c r="Q905" s="76" t="s">
        <v>6</v>
      </c>
    </row>
    <row r="906" spans="2:17" x14ac:dyDescent="0.3">
      <c r="B906" s="77" t="s">
        <v>29</v>
      </c>
      <c r="C906" s="77" t="s">
        <v>778</v>
      </c>
      <c r="D906" s="77" t="s">
        <v>863</v>
      </c>
      <c r="E906" s="77" t="s">
        <v>864</v>
      </c>
      <c r="F906" s="77" t="s">
        <v>351</v>
      </c>
      <c r="G906" s="78" t="s">
        <v>50</v>
      </c>
      <c r="H906" s="79" t="s">
        <v>151</v>
      </c>
      <c r="I906" s="80" t="s">
        <v>152</v>
      </c>
      <c r="J906" s="80" t="s">
        <v>454</v>
      </c>
      <c r="K906" s="382" t="s">
        <v>152</v>
      </c>
      <c r="L906" s="72">
        <v>50</v>
      </c>
      <c r="M906" s="74">
        <v>100</v>
      </c>
      <c r="N906" s="73">
        <v>57.142857142857139</v>
      </c>
      <c r="O906" s="73">
        <v>0</v>
      </c>
      <c r="P906" s="74">
        <v>0</v>
      </c>
      <c r="Q906" s="76" t="s">
        <v>6</v>
      </c>
    </row>
    <row r="907" spans="2:17" x14ac:dyDescent="0.3">
      <c r="B907" s="77" t="s">
        <v>29</v>
      </c>
      <c r="C907" s="77" t="s">
        <v>778</v>
      </c>
      <c r="D907" s="77" t="s">
        <v>865</v>
      </c>
      <c r="E907" s="77" t="s">
        <v>866</v>
      </c>
      <c r="F907" s="77" t="s">
        <v>351</v>
      </c>
      <c r="G907" s="78" t="s">
        <v>50</v>
      </c>
      <c r="H907" s="79" t="s">
        <v>151</v>
      </c>
      <c r="I907" s="80" t="s">
        <v>152</v>
      </c>
      <c r="J907" s="80" t="s">
        <v>454</v>
      </c>
      <c r="K907" s="382" t="s">
        <v>152</v>
      </c>
      <c r="L907" s="72">
        <v>50</v>
      </c>
      <c r="M907" s="74">
        <v>100</v>
      </c>
      <c r="N907" s="73">
        <v>57.142857142857139</v>
      </c>
      <c r="O907" s="73">
        <v>0</v>
      </c>
      <c r="P907" s="74">
        <v>0</v>
      </c>
      <c r="Q907" s="76" t="s">
        <v>6</v>
      </c>
    </row>
    <row r="908" spans="2:17" x14ac:dyDescent="0.3">
      <c r="B908" s="77" t="s">
        <v>29</v>
      </c>
      <c r="C908" s="77" t="s">
        <v>778</v>
      </c>
      <c r="D908" s="77" t="s">
        <v>867</v>
      </c>
      <c r="E908" s="77" t="s">
        <v>868</v>
      </c>
      <c r="F908" s="77" t="s">
        <v>351</v>
      </c>
      <c r="G908" s="78" t="s">
        <v>50</v>
      </c>
      <c r="H908" s="79" t="s">
        <v>152</v>
      </c>
      <c r="I908" s="80" t="s">
        <v>6</v>
      </c>
      <c r="J908" s="80" t="s">
        <v>6</v>
      </c>
      <c r="K908" s="382" t="s">
        <v>114</v>
      </c>
      <c r="L908" s="72" t="s">
        <v>6</v>
      </c>
      <c r="M908" s="74" t="s">
        <v>6</v>
      </c>
      <c r="N908" s="73" t="s">
        <v>6</v>
      </c>
      <c r="O908" s="73" t="s">
        <v>6</v>
      </c>
      <c r="P908" s="74" t="s">
        <v>6</v>
      </c>
      <c r="Q908" s="76" t="s">
        <v>6</v>
      </c>
    </row>
    <row r="909" spans="2:17" x14ac:dyDescent="0.3">
      <c r="B909" s="77" t="s">
        <v>29</v>
      </c>
      <c r="C909" s="77" t="s">
        <v>778</v>
      </c>
      <c r="D909" s="77" t="s">
        <v>869</v>
      </c>
      <c r="E909" s="77" t="s">
        <v>870</v>
      </c>
      <c r="F909" s="77" t="s">
        <v>351</v>
      </c>
      <c r="G909" s="78" t="s">
        <v>50</v>
      </c>
      <c r="H909" s="79" t="s">
        <v>151</v>
      </c>
      <c r="I909" s="80" t="s">
        <v>152</v>
      </c>
      <c r="J909" s="80" t="s">
        <v>454</v>
      </c>
      <c r="K909" s="382" t="s">
        <v>152</v>
      </c>
      <c r="L909" s="72">
        <v>50</v>
      </c>
      <c r="M909" s="74">
        <v>100</v>
      </c>
      <c r="N909" s="73">
        <v>57.142857142857139</v>
      </c>
      <c r="O909" s="73">
        <v>0</v>
      </c>
      <c r="P909" s="74">
        <v>0</v>
      </c>
      <c r="Q909" s="76" t="s">
        <v>6</v>
      </c>
    </row>
    <row r="910" spans="2:17" x14ac:dyDescent="0.3">
      <c r="B910" s="77" t="s">
        <v>29</v>
      </c>
      <c r="C910" s="77" t="s">
        <v>778</v>
      </c>
      <c r="D910" s="77" t="s">
        <v>871</v>
      </c>
      <c r="E910" s="77" t="s">
        <v>872</v>
      </c>
      <c r="F910" s="77" t="s">
        <v>351</v>
      </c>
      <c r="G910" s="78" t="s">
        <v>50</v>
      </c>
      <c r="H910" s="79" t="s">
        <v>152</v>
      </c>
      <c r="I910" s="80" t="s">
        <v>6</v>
      </c>
      <c r="J910" s="80" t="s">
        <v>6</v>
      </c>
      <c r="K910" s="382" t="s">
        <v>114</v>
      </c>
      <c r="L910" s="72" t="s">
        <v>6</v>
      </c>
      <c r="M910" s="74" t="s">
        <v>6</v>
      </c>
      <c r="N910" s="73" t="s">
        <v>6</v>
      </c>
      <c r="O910" s="73" t="s">
        <v>6</v>
      </c>
      <c r="P910" s="74" t="s">
        <v>6</v>
      </c>
      <c r="Q910" s="76" t="s">
        <v>6</v>
      </c>
    </row>
    <row r="911" spans="2:17" x14ac:dyDescent="0.3">
      <c r="B911" s="77" t="s">
        <v>29</v>
      </c>
      <c r="C911" s="77" t="s">
        <v>779</v>
      </c>
      <c r="D911" s="77" t="s">
        <v>877</v>
      </c>
      <c r="E911" s="77" t="s">
        <v>878</v>
      </c>
      <c r="F911" s="77" t="s">
        <v>351</v>
      </c>
      <c r="G911" s="78" t="s">
        <v>50</v>
      </c>
      <c r="H911" s="79" t="s">
        <v>151</v>
      </c>
      <c r="I911" s="80" t="s">
        <v>152</v>
      </c>
      <c r="J911" s="80" t="s">
        <v>454</v>
      </c>
      <c r="K911" s="382" t="s">
        <v>152</v>
      </c>
      <c r="L911" s="72">
        <v>50</v>
      </c>
      <c r="M911" s="74">
        <v>100</v>
      </c>
      <c r="N911" s="73">
        <v>0</v>
      </c>
      <c r="O911" s="73" t="s">
        <v>6</v>
      </c>
      <c r="P911" s="74" t="s">
        <v>6</v>
      </c>
      <c r="Q911" s="76" t="s">
        <v>6</v>
      </c>
    </row>
    <row r="912" spans="2:17" x14ac:dyDescent="0.3">
      <c r="B912" s="77" t="s">
        <v>29</v>
      </c>
      <c r="C912" s="77" t="s">
        <v>779</v>
      </c>
      <c r="D912" s="77" t="s">
        <v>879</v>
      </c>
      <c r="E912" s="77" t="s">
        <v>880</v>
      </c>
      <c r="F912" s="77" t="s">
        <v>351</v>
      </c>
      <c r="G912" s="78" t="s">
        <v>50</v>
      </c>
      <c r="H912" s="79" t="s">
        <v>152</v>
      </c>
      <c r="I912" s="80" t="s">
        <v>6</v>
      </c>
      <c r="J912" s="80" t="s">
        <v>6</v>
      </c>
      <c r="K912" s="382" t="s">
        <v>114</v>
      </c>
      <c r="L912" s="72" t="s">
        <v>6</v>
      </c>
      <c r="M912" s="74" t="s">
        <v>6</v>
      </c>
      <c r="N912" s="73" t="s">
        <v>6</v>
      </c>
      <c r="O912" s="73" t="s">
        <v>6</v>
      </c>
      <c r="P912" s="74" t="s">
        <v>6</v>
      </c>
      <c r="Q912" s="76" t="s">
        <v>6</v>
      </c>
    </row>
    <row r="913" spans="2:17" x14ac:dyDescent="0.3">
      <c r="B913" s="77" t="s">
        <v>29</v>
      </c>
      <c r="C913" s="77" t="s">
        <v>779</v>
      </c>
      <c r="D913" s="77" t="s">
        <v>881</v>
      </c>
      <c r="E913" s="77" t="s">
        <v>882</v>
      </c>
      <c r="F913" s="77" t="s">
        <v>351</v>
      </c>
      <c r="G913" s="78" t="s">
        <v>50</v>
      </c>
      <c r="H913" s="79" t="s">
        <v>152</v>
      </c>
      <c r="I913" s="80" t="s">
        <v>6</v>
      </c>
      <c r="J913" s="80" t="s">
        <v>6</v>
      </c>
      <c r="K913" s="382" t="s">
        <v>152</v>
      </c>
      <c r="L913" s="72" t="s">
        <v>6</v>
      </c>
      <c r="M913" s="74" t="s">
        <v>6</v>
      </c>
      <c r="N913" s="73" t="s">
        <v>6</v>
      </c>
      <c r="O913" s="73" t="s">
        <v>6</v>
      </c>
      <c r="P913" s="74" t="s">
        <v>6</v>
      </c>
      <c r="Q913" s="76" t="s">
        <v>6</v>
      </c>
    </row>
    <row r="914" spans="2:17" x14ac:dyDescent="0.3">
      <c r="B914" s="77" t="s">
        <v>29</v>
      </c>
      <c r="C914" s="77" t="s">
        <v>779</v>
      </c>
      <c r="D914" s="77" t="s">
        <v>883</v>
      </c>
      <c r="E914" s="77" t="s">
        <v>884</v>
      </c>
      <c r="F914" s="77" t="s">
        <v>351</v>
      </c>
      <c r="G914" s="78" t="s">
        <v>50</v>
      </c>
      <c r="H914" s="79" t="s">
        <v>151</v>
      </c>
      <c r="I914" s="80" t="s">
        <v>152</v>
      </c>
      <c r="J914" s="80" t="s">
        <v>454</v>
      </c>
      <c r="K914" s="382" t="s">
        <v>152</v>
      </c>
      <c r="L914" s="72">
        <v>50</v>
      </c>
      <c r="M914" s="74">
        <v>100</v>
      </c>
      <c r="N914" s="73">
        <v>0</v>
      </c>
      <c r="O914" s="73">
        <v>0</v>
      </c>
      <c r="P914" s="74">
        <v>0</v>
      </c>
      <c r="Q914" s="76" t="s">
        <v>6</v>
      </c>
    </row>
    <row r="915" spans="2:17" x14ac:dyDescent="0.3">
      <c r="B915" s="77" t="s">
        <v>29</v>
      </c>
      <c r="C915" s="77" t="s">
        <v>779</v>
      </c>
      <c r="D915" s="77" t="s">
        <v>885</v>
      </c>
      <c r="E915" s="77" t="s">
        <v>886</v>
      </c>
      <c r="F915" s="77" t="s">
        <v>351</v>
      </c>
      <c r="G915" s="78" t="s">
        <v>50</v>
      </c>
      <c r="H915" s="79" t="s">
        <v>151</v>
      </c>
      <c r="I915" s="80" t="s">
        <v>152</v>
      </c>
      <c r="J915" s="80" t="s">
        <v>454</v>
      </c>
      <c r="K915" s="382" t="s">
        <v>152</v>
      </c>
      <c r="L915" s="72">
        <v>50</v>
      </c>
      <c r="M915" s="74">
        <v>100</v>
      </c>
      <c r="N915" s="73">
        <v>0</v>
      </c>
      <c r="O915" s="73" t="s">
        <v>6</v>
      </c>
      <c r="P915" s="74">
        <v>0</v>
      </c>
      <c r="Q915" s="76" t="s">
        <v>6</v>
      </c>
    </row>
    <row r="916" spans="2:17" x14ac:dyDescent="0.3">
      <c r="B916" s="77" t="s">
        <v>29</v>
      </c>
      <c r="C916" s="77" t="s">
        <v>779</v>
      </c>
      <c r="D916" s="77" t="s">
        <v>887</v>
      </c>
      <c r="E916" s="77" t="s">
        <v>888</v>
      </c>
      <c r="F916" s="77" t="s">
        <v>351</v>
      </c>
      <c r="G916" s="78" t="s">
        <v>50</v>
      </c>
      <c r="H916" s="79" t="s">
        <v>152</v>
      </c>
      <c r="I916" s="80" t="s">
        <v>6</v>
      </c>
      <c r="J916" s="80" t="s">
        <v>6</v>
      </c>
      <c r="K916" s="382" t="s">
        <v>114</v>
      </c>
      <c r="L916" s="72" t="s">
        <v>6</v>
      </c>
      <c r="M916" s="74" t="s">
        <v>6</v>
      </c>
      <c r="N916" s="73" t="s">
        <v>6</v>
      </c>
      <c r="O916" s="73" t="s">
        <v>6</v>
      </c>
      <c r="P916" s="74" t="s">
        <v>6</v>
      </c>
      <c r="Q916" s="76" t="s">
        <v>6</v>
      </c>
    </row>
    <row r="917" spans="2:17" x14ac:dyDescent="0.3">
      <c r="B917" s="77" t="s">
        <v>29</v>
      </c>
      <c r="C917" s="77" t="s">
        <v>779</v>
      </c>
      <c r="D917" s="77" t="s">
        <v>889</v>
      </c>
      <c r="E917" s="77" t="s">
        <v>890</v>
      </c>
      <c r="F917" s="77" t="s">
        <v>344</v>
      </c>
      <c r="G917" s="78" t="s">
        <v>50</v>
      </c>
      <c r="H917" s="79" t="s">
        <v>151</v>
      </c>
      <c r="I917" s="80" t="s">
        <v>152</v>
      </c>
      <c r="J917" s="80" t="s">
        <v>454</v>
      </c>
      <c r="K917" s="382" t="s">
        <v>152</v>
      </c>
      <c r="L917" s="72">
        <v>100</v>
      </c>
      <c r="M917" s="74">
        <v>100</v>
      </c>
      <c r="N917" s="73" t="s">
        <v>6</v>
      </c>
      <c r="O917" s="73" t="s">
        <v>6</v>
      </c>
      <c r="P917" s="74" t="s">
        <v>6</v>
      </c>
      <c r="Q917" s="76" t="s">
        <v>6</v>
      </c>
    </row>
    <row r="918" spans="2:17" x14ac:dyDescent="0.3">
      <c r="B918" s="77" t="s">
        <v>29</v>
      </c>
      <c r="C918" s="77" t="s">
        <v>779</v>
      </c>
      <c r="D918" s="77" t="s">
        <v>891</v>
      </c>
      <c r="E918" s="77" t="s">
        <v>892</v>
      </c>
      <c r="F918" s="77" t="s">
        <v>351</v>
      </c>
      <c r="G918" s="78" t="s">
        <v>50</v>
      </c>
      <c r="H918" s="79" t="s">
        <v>151</v>
      </c>
      <c r="I918" s="80" t="s">
        <v>152</v>
      </c>
      <c r="J918" s="80" t="s">
        <v>454</v>
      </c>
      <c r="K918" s="382" t="s">
        <v>152</v>
      </c>
      <c r="L918" s="72">
        <v>50</v>
      </c>
      <c r="M918" s="74">
        <v>100</v>
      </c>
      <c r="N918" s="73">
        <v>0</v>
      </c>
      <c r="O918" s="73" t="s">
        <v>6</v>
      </c>
      <c r="P918" s="74" t="s">
        <v>6</v>
      </c>
      <c r="Q918" s="76" t="s">
        <v>6</v>
      </c>
    </row>
    <row r="919" spans="2:17" x14ac:dyDescent="0.3">
      <c r="B919" s="77" t="s">
        <v>29</v>
      </c>
      <c r="C919" s="77" t="s">
        <v>779</v>
      </c>
      <c r="D919" s="77" t="s">
        <v>893</v>
      </c>
      <c r="E919" s="77" t="s">
        <v>894</v>
      </c>
      <c r="F919" s="77" t="s">
        <v>351</v>
      </c>
      <c r="G919" s="78" t="s">
        <v>50</v>
      </c>
      <c r="H919" s="79" t="s">
        <v>151</v>
      </c>
      <c r="I919" s="80" t="s">
        <v>152</v>
      </c>
      <c r="J919" s="80" t="s">
        <v>454</v>
      </c>
      <c r="K919" s="382" t="s">
        <v>152</v>
      </c>
      <c r="L919" s="72">
        <v>0</v>
      </c>
      <c r="M919" s="74">
        <v>100</v>
      </c>
      <c r="N919" s="73">
        <v>0</v>
      </c>
      <c r="O919" s="73" t="s">
        <v>6</v>
      </c>
      <c r="P919" s="74" t="s">
        <v>6</v>
      </c>
      <c r="Q919" s="76" t="s">
        <v>6</v>
      </c>
    </row>
    <row r="920" spans="2:17" x14ac:dyDescent="0.3">
      <c r="B920" s="77" t="s">
        <v>30</v>
      </c>
      <c r="C920" s="77" t="s">
        <v>776</v>
      </c>
      <c r="D920" s="77" t="s">
        <v>815</v>
      </c>
      <c r="E920" s="77" t="s">
        <v>816</v>
      </c>
      <c r="F920" s="77" t="s">
        <v>351</v>
      </c>
      <c r="G920" s="78" t="s">
        <v>50</v>
      </c>
      <c r="H920" s="79" t="s">
        <v>151</v>
      </c>
      <c r="I920" s="80" t="s">
        <v>152</v>
      </c>
      <c r="J920" s="80" t="s">
        <v>454</v>
      </c>
      <c r="K920" s="382" t="s">
        <v>152</v>
      </c>
      <c r="L920" s="72">
        <v>100</v>
      </c>
      <c r="M920" s="74">
        <v>100</v>
      </c>
      <c r="N920" s="73">
        <v>85.714285714285708</v>
      </c>
      <c r="O920" s="73">
        <v>100</v>
      </c>
      <c r="P920" s="74">
        <v>100</v>
      </c>
      <c r="Q920" s="76">
        <v>100</v>
      </c>
    </row>
    <row r="921" spans="2:17" x14ac:dyDescent="0.3">
      <c r="B921" s="77" t="s">
        <v>30</v>
      </c>
      <c r="C921" s="77" t="s">
        <v>776</v>
      </c>
      <c r="D921" s="77" t="s">
        <v>817</v>
      </c>
      <c r="E921" s="77" t="s">
        <v>818</v>
      </c>
      <c r="F921" s="77" t="s">
        <v>351</v>
      </c>
      <c r="G921" s="78" t="s">
        <v>50</v>
      </c>
      <c r="H921" s="79" t="s">
        <v>151</v>
      </c>
      <c r="I921" s="80" t="s">
        <v>152</v>
      </c>
      <c r="J921" s="80" t="s">
        <v>454</v>
      </c>
      <c r="K921" s="382" t="s">
        <v>152</v>
      </c>
      <c r="L921" s="72">
        <v>100</v>
      </c>
      <c r="M921" s="74">
        <v>100</v>
      </c>
      <c r="N921" s="73">
        <v>85.714285714285708</v>
      </c>
      <c r="O921" s="73">
        <v>100</v>
      </c>
      <c r="P921" s="74">
        <v>100</v>
      </c>
      <c r="Q921" s="76">
        <v>100</v>
      </c>
    </row>
    <row r="922" spans="2:17" x14ac:dyDescent="0.3">
      <c r="B922" s="77" t="s">
        <v>30</v>
      </c>
      <c r="C922" s="77" t="s">
        <v>776</v>
      </c>
      <c r="D922" s="77" t="s">
        <v>819</v>
      </c>
      <c r="E922" s="77" t="s">
        <v>820</v>
      </c>
      <c r="F922" s="77" t="s">
        <v>351</v>
      </c>
      <c r="G922" s="78" t="s">
        <v>50</v>
      </c>
      <c r="H922" s="79" t="s">
        <v>151</v>
      </c>
      <c r="I922" s="80" t="s">
        <v>152</v>
      </c>
      <c r="J922" s="80" t="s">
        <v>454</v>
      </c>
      <c r="K922" s="382" t="s">
        <v>152</v>
      </c>
      <c r="L922" s="72">
        <v>100</v>
      </c>
      <c r="M922" s="74">
        <v>100</v>
      </c>
      <c r="N922" s="73">
        <v>100</v>
      </c>
      <c r="O922" s="73">
        <v>100</v>
      </c>
      <c r="P922" s="74">
        <v>100</v>
      </c>
      <c r="Q922" s="76">
        <v>100</v>
      </c>
    </row>
    <row r="923" spans="2:17" x14ac:dyDescent="0.3">
      <c r="B923" s="77" t="s">
        <v>30</v>
      </c>
      <c r="C923" s="77" t="s">
        <v>776</v>
      </c>
      <c r="D923" s="77" t="s">
        <v>821</v>
      </c>
      <c r="E923" s="77" t="s">
        <v>822</v>
      </c>
      <c r="F923" s="77" t="s">
        <v>351</v>
      </c>
      <c r="G923" s="78" t="s">
        <v>50</v>
      </c>
      <c r="H923" s="79" t="s">
        <v>151</v>
      </c>
      <c r="I923" s="80" t="s">
        <v>152</v>
      </c>
      <c r="J923" s="80" t="s">
        <v>454</v>
      </c>
      <c r="K923" s="382" t="s">
        <v>152</v>
      </c>
      <c r="L923" s="72">
        <v>100</v>
      </c>
      <c r="M923" s="74">
        <v>100</v>
      </c>
      <c r="N923" s="73">
        <v>100</v>
      </c>
      <c r="O923" s="73">
        <v>100</v>
      </c>
      <c r="P923" s="74">
        <v>100</v>
      </c>
      <c r="Q923" s="76">
        <v>100</v>
      </c>
    </row>
    <row r="924" spans="2:17" x14ac:dyDescent="0.3">
      <c r="B924" s="77" t="s">
        <v>30</v>
      </c>
      <c r="C924" s="77" t="s">
        <v>776</v>
      </c>
      <c r="D924" s="77" t="s">
        <v>823</v>
      </c>
      <c r="E924" s="77" t="s">
        <v>824</v>
      </c>
      <c r="F924" s="77" t="s">
        <v>351</v>
      </c>
      <c r="G924" s="78" t="s">
        <v>50</v>
      </c>
      <c r="H924" s="79" t="s">
        <v>151</v>
      </c>
      <c r="I924" s="80" t="s">
        <v>152</v>
      </c>
      <c r="J924" s="80" t="s">
        <v>454</v>
      </c>
      <c r="K924" s="382" t="s">
        <v>152</v>
      </c>
      <c r="L924" s="72">
        <v>100</v>
      </c>
      <c r="M924" s="74">
        <v>100</v>
      </c>
      <c r="N924" s="73">
        <v>85.714285714285708</v>
      </c>
      <c r="O924" s="73">
        <v>100</v>
      </c>
      <c r="P924" s="74">
        <v>100</v>
      </c>
      <c r="Q924" s="76">
        <v>100</v>
      </c>
    </row>
    <row r="925" spans="2:17" x14ac:dyDescent="0.3">
      <c r="B925" s="77" t="s">
        <v>30</v>
      </c>
      <c r="C925" s="77" t="s">
        <v>776</v>
      </c>
      <c r="D925" s="77" t="s">
        <v>825</v>
      </c>
      <c r="E925" s="77" t="s">
        <v>826</v>
      </c>
      <c r="F925" s="77" t="s">
        <v>351</v>
      </c>
      <c r="G925" s="78" t="s">
        <v>50</v>
      </c>
      <c r="H925" s="79" t="s">
        <v>151</v>
      </c>
      <c r="I925" s="80" t="s">
        <v>151</v>
      </c>
      <c r="J925" s="80" t="s">
        <v>454</v>
      </c>
      <c r="K925" s="382" t="s">
        <v>114</v>
      </c>
      <c r="L925" s="72">
        <v>100</v>
      </c>
      <c r="M925" s="74">
        <v>100</v>
      </c>
      <c r="N925" s="73">
        <v>100</v>
      </c>
      <c r="O925" s="73">
        <v>100</v>
      </c>
      <c r="P925" s="74">
        <v>100</v>
      </c>
      <c r="Q925" s="76">
        <v>100</v>
      </c>
    </row>
    <row r="926" spans="2:17" x14ac:dyDescent="0.3">
      <c r="B926" s="77" t="s">
        <v>30</v>
      </c>
      <c r="C926" s="77" t="s">
        <v>776</v>
      </c>
      <c r="D926" s="77" t="s">
        <v>827</v>
      </c>
      <c r="E926" s="77" t="s">
        <v>828</v>
      </c>
      <c r="F926" s="77" t="s">
        <v>351</v>
      </c>
      <c r="G926" s="78" t="s">
        <v>50</v>
      </c>
      <c r="H926" s="79" t="s">
        <v>151</v>
      </c>
      <c r="I926" s="80" t="s">
        <v>152</v>
      </c>
      <c r="J926" s="80" t="s">
        <v>454</v>
      </c>
      <c r="K926" s="382" t="s">
        <v>152</v>
      </c>
      <c r="L926" s="72">
        <v>100</v>
      </c>
      <c r="M926" s="74">
        <v>100</v>
      </c>
      <c r="N926" s="73">
        <v>85.714285714285708</v>
      </c>
      <c r="O926" s="73">
        <v>100</v>
      </c>
      <c r="P926" s="74">
        <v>100</v>
      </c>
      <c r="Q926" s="76">
        <v>100</v>
      </c>
    </row>
    <row r="927" spans="2:17" x14ac:dyDescent="0.3">
      <c r="B927" s="77" t="s">
        <v>30</v>
      </c>
      <c r="C927" s="77" t="s">
        <v>776</v>
      </c>
      <c r="D927" s="77" t="s">
        <v>829</v>
      </c>
      <c r="E927" s="77" t="s">
        <v>830</v>
      </c>
      <c r="F927" s="77" t="s">
        <v>351</v>
      </c>
      <c r="G927" s="78" t="s">
        <v>50</v>
      </c>
      <c r="H927" s="79" t="s">
        <v>151</v>
      </c>
      <c r="I927" s="80" t="s">
        <v>152</v>
      </c>
      <c r="J927" s="80" t="s">
        <v>454</v>
      </c>
      <c r="K927" s="382" t="s">
        <v>152</v>
      </c>
      <c r="L927" s="72">
        <v>100</v>
      </c>
      <c r="M927" s="74">
        <v>100</v>
      </c>
      <c r="N927" s="73">
        <v>100</v>
      </c>
      <c r="O927" s="73">
        <v>100</v>
      </c>
      <c r="P927" s="74">
        <v>100</v>
      </c>
      <c r="Q927" s="76">
        <v>100</v>
      </c>
    </row>
    <row r="928" spans="2:17" x14ac:dyDescent="0.3">
      <c r="B928" s="77" t="s">
        <v>30</v>
      </c>
      <c r="C928" s="77" t="s">
        <v>776</v>
      </c>
      <c r="D928" s="77" t="s">
        <v>831</v>
      </c>
      <c r="E928" s="77" t="s">
        <v>832</v>
      </c>
      <c r="F928" s="77" t="s">
        <v>351</v>
      </c>
      <c r="G928" s="78" t="s">
        <v>50</v>
      </c>
      <c r="H928" s="79" t="s">
        <v>151</v>
      </c>
      <c r="I928" s="80" t="s">
        <v>152</v>
      </c>
      <c r="J928" s="80" t="s">
        <v>454</v>
      </c>
      <c r="K928" s="382" t="s">
        <v>152</v>
      </c>
      <c r="L928" s="72">
        <v>100</v>
      </c>
      <c r="M928" s="74">
        <v>100</v>
      </c>
      <c r="N928" s="73">
        <v>71.428571428571431</v>
      </c>
      <c r="O928" s="73">
        <v>100</v>
      </c>
      <c r="P928" s="74">
        <v>100</v>
      </c>
      <c r="Q928" s="76">
        <v>100</v>
      </c>
    </row>
    <row r="929" spans="2:17" x14ac:dyDescent="0.3">
      <c r="B929" s="77" t="s">
        <v>30</v>
      </c>
      <c r="C929" s="77" t="s">
        <v>776</v>
      </c>
      <c r="D929" s="77" t="s">
        <v>833</v>
      </c>
      <c r="E929" s="77" t="s">
        <v>834</v>
      </c>
      <c r="F929" s="77" t="s">
        <v>351</v>
      </c>
      <c r="G929" s="78" t="s">
        <v>50</v>
      </c>
      <c r="H929" s="79" t="s">
        <v>151</v>
      </c>
      <c r="I929" s="80" t="s">
        <v>152</v>
      </c>
      <c r="J929" s="80" t="s">
        <v>454</v>
      </c>
      <c r="K929" s="382" t="s">
        <v>152</v>
      </c>
      <c r="L929" s="72">
        <v>100</v>
      </c>
      <c r="M929" s="74">
        <v>100</v>
      </c>
      <c r="N929" s="73">
        <v>100</v>
      </c>
      <c r="O929" s="73">
        <v>100</v>
      </c>
      <c r="P929" s="74">
        <v>100</v>
      </c>
      <c r="Q929" s="76">
        <v>100</v>
      </c>
    </row>
    <row r="930" spans="2:17" x14ac:dyDescent="0.3">
      <c r="B930" s="77" t="s">
        <v>30</v>
      </c>
      <c r="C930" s="77" t="s">
        <v>835</v>
      </c>
      <c r="D930" s="77" t="s">
        <v>836</v>
      </c>
      <c r="E930" s="77" t="s">
        <v>837</v>
      </c>
      <c r="F930" s="77" t="s">
        <v>344</v>
      </c>
      <c r="G930" s="78" t="s">
        <v>50</v>
      </c>
      <c r="H930" s="79" t="s">
        <v>151</v>
      </c>
      <c r="I930" s="80" t="s">
        <v>152</v>
      </c>
      <c r="J930" s="80" t="s">
        <v>454</v>
      </c>
      <c r="K930" s="382" t="s">
        <v>152</v>
      </c>
      <c r="L930" s="72">
        <v>100</v>
      </c>
      <c r="M930" s="74">
        <v>100</v>
      </c>
      <c r="N930" s="73" t="s">
        <v>6</v>
      </c>
      <c r="O930" s="73" t="s">
        <v>6</v>
      </c>
      <c r="P930" s="74" t="s">
        <v>6</v>
      </c>
      <c r="Q930" s="76" t="s">
        <v>6</v>
      </c>
    </row>
    <row r="931" spans="2:17" x14ac:dyDescent="0.3">
      <c r="B931" s="77" t="s">
        <v>30</v>
      </c>
      <c r="C931" s="77" t="s">
        <v>835</v>
      </c>
      <c r="D931" s="77" t="s">
        <v>838</v>
      </c>
      <c r="E931" s="77" t="s">
        <v>839</v>
      </c>
      <c r="F931" s="77" t="s">
        <v>344</v>
      </c>
      <c r="G931" s="78" t="s">
        <v>50</v>
      </c>
      <c r="H931" s="79" t="s">
        <v>151</v>
      </c>
      <c r="I931" s="80" t="s">
        <v>152</v>
      </c>
      <c r="J931" s="80" t="s">
        <v>454</v>
      </c>
      <c r="K931" s="382" t="s">
        <v>152</v>
      </c>
      <c r="L931" s="72">
        <v>100</v>
      </c>
      <c r="M931" s="74">
        <v>100</v>
      </c>
      <c r="N931" s="73" t="s">
        <v>6</v>
      </c>
      <c r="O931" s="73" t="s">
        <v>6</v>
      </c>
      <c r="P931" s="74" t="s">
        <v>6</v>
      </c>
      <c r="Q931" s="76" t="s">
        <v>6</v>
      </c>
    </row>
    <row r="932" spans="2:17" x14ac:dyDescent="0.3">
      <c r="B932" s="77" t="s">
        <v>30</v>
      </c>
      <c r="C932" s="77" t="s">
        <v>835</v>
      </c>
      <c r="D932" s="77" t="s">
        <v>840</v>
      </c>
      <c r="E932" s="77" t="s">
        <v>431</v>
      </c>
      <c r="F932" s="77" t="s">
        <v>351</v>
      </c>
      <c r="G932" s="78" t="s">
        <v>50</v>
      </c>
      <c r="H932" s="79" t="s">
        <v>151</v>
      </c>
      <c r="I932" s="80" t="s">
        <v>152</v>
      </c>
      <c r="J932" s="80" t="s">
        <v>454</v>
      </c>
      <c r="K932" s="382" t="s">
        <v>152</v>
      </c>
      <c r="L932" s="72">
        <v>100</v>
      </c>
      <c r="M932" s="74">
        <v>100</v>
      </c>
      <c r="N932" s="73">
        <v>85.714285714285708</v>
      </c>
      <c r="O932" s="73">
        <v>100</v>
      </c>
      <c r="P932" s="74">
        <v>100</v>
      </c>
      <c r="Q932" s="76">
        <v>100</v>
      </c>
    </row>
    <row r="933" spans="2:17" x14ac:dyDescent="0.3">
      <c r="B933" s="77" t="s">
        <v>30</v>
      </c>
      <c r="C933" s="77" t="s">
        <v>835</v>
      </c>
      <c r="D933" s="77" t="s">
        <v>841</v>
      </c>
      <c r="E933" s="77" t="s">
        <v>842</v>
      </c>
      <c r="F933" s="77" t="s">
        <v>351</v>
      </c>
      <c r="G933" s="78" t="s">
        <v>50</v>
      </c>
      <c r="H933" s="79" t="s">
        <v>151</v>
      </c>
      <c r="I933" s="80" t="s">
        <v>152</v>
      </c>
      <c r="J933" s="80" t="s">
        <v>454</v>
      </c>
      <c r="K933" s="382" t="s">
        <v>152</v>
      </c>
      <c r="L933" s="72">
        <v>100</v>
      </c>
      <c r="M933" s="74">
        <v>100</v>
      </c>
      <c r="N933" s="73">
        <v>80</v>
      </c>
      <c r="O933" s="73">
        <v>33</v>
      </c>
      <c r="P933" s="74">
        <v>100</v>
      </c>
      <c r="Q933" s="76">
        <v>0</v>
      </c>
    </row>
    <row r="934" spans="2:17" x14ac:dyDescent="0.3">
      <c r="B934" s="77" t="s">
        <v>30</v>
      </c>
      <c r="C934" s="77" t="s">
        <v>835</v>
      </c>
      <c r="D934" s="77" t="s">
        <v>843</v>
      </c>
      <c r="E934" s="77" t="s">
        <v>844</v>
      </c>
      <c r="F934" s="77" t="s">
        <v>351</v>
      </c>
      <c r="G934" s="78" t="s">
        <v>50</v>
      </c>
      <c r="H934" s="79" t="s">
        <v>151</v>
      </c>
      <c r="I934" s="80" t="s">
        <v>152</v>
      </c>
      <c r="J934" s="80" t="s">
        <v>454</v>
      </c>
      <c r="K934" s="382" t="s">
        <v>152</v>
      </c>
      <c r="L934" s="72">
        <v>100</v>
      </c>
      <c r="M934" s="74">
        <v>100</v>
      </c>
      <c r="N934" s="73">
        <v>80</v>
      </c>
      <c r="O934" s="73">
        <v>33</v>
      </c>
      <c r="P934" s="74">
        <v>100</v>
      </c>
      <c r="Q934" s="76">
        <v>0</v>
      </c>
    </row>
    <row r="935" spans="2:17" x14ac:dyDescent="0.3">
      <c r="B935" s="77" t="s">
        <v>30</v>
      </c>
      <c r="C935" s="77" t="s">
        <v>835</v>
      </c>
      <c r="D935" s="77" t="s">
        <v>845</v>
      </c>
      <c r="E935" s="77" t="s">
        <v>846</v>
      </c>
      <c r="F935" s="77" t="s">
        <v>351</v>
      </c>
      <c r="G935" s="78" t="s">
        <v>50</v>
      </c>
      <c r="H935" s="79" t="s">
        <v>151</v>
      </c>
      <c r="I935" s="80" t="s">
        <v>152</v>
      </c>
      <c r="J935" s="80" t="s">
        <v>454</v>
      </c>
      <c r="K935" s="382" t="s">
        <v>152</v>
      </c>
      <c r="L935" s="72">
        <v>100</v>
      </c>
      <c r="M935" s="74">
        <v>100</v>
      </c>
      <c r="N935" s="73">
        <v>85.714285714285708</v>
      </c>
      <c r="O935" s="73">
        <v>100</v>
      </c>
      <c r="P935" s="74">
        <v>100</v>
      </c>
      <c r="Q935" s="76">
        <v>100</v>
      </c>
    </row>
    <row r="936" spans="2:17" x14ac:dyDescent="0.3">
      <c r="B936" s="77" t="s">
        <v>30</v>
      </c>
      <c r="C936" s="77" t="s">
        <v>835</v>
      </c>
      <c r="D936" s="77" t="s">
        <v>847</v>
      </c>
      <c r="E936" s="77" t="s">
        <v>848</v>
      </c>
      <c r="F936" s="77" t="s">
        <v>351</v>
      </c>
      <c r="G936" s="78" t="s">
        <v>50</v>
      </c>
      <c r="H936" s="79" t="s">
        <v>151</v>
      </c>
      <c r="I936" s="80" t="s">
        <v>152</v>
      </c>
      <c r="J936" s="80" t="s">
        <v>454</v>
      </c>
      <c r="K936" s="382" t="s">
        <v>152</v>
      </c>
      <c r="L936" s="72">
        <v>100</v>
      </c>
      <c r="M936" s="74">
        <v>100</v>
      </c>
      <c r="N936" s="73">
        <v>75</v>
      </c>
      <c r="O936" s="73">
        <v>100</v>
      </c>
      <c r="P936" s="74">
        <v>100</v>
      </c>
      <c r="Q936" s="76">
        <v>100</v>
      </c>
    </row>
    <row r="937" spans="2:17" x14ac:dyDescent="0.3">
      <c r="B937" s="77" t="s">
        <v>30</v>
      </c>
      <c r="C937" s="77" t="s">
        <v>777</v>
      </c>
      <c r="D937" s="77" t="s">
        <v>849</v>
      </c>
      <c r="E937" s="77" t="s">
        <v>850</v>
      </c>
      <c r="F937" s="77" t="s">
        <v>344</v>
      </c>
      <c r="G937" s="78" t="s">
        <v>50</v>
      </c>
      <c r="H937" s="79" t="s">
        <v>151</v>
      </c>
      <c r="I937" s="80" t="s">
        <v>152</v>
      </c>
      <c r="J937" s="80" t="s">
        <v>454</v>
      </c>
      <c r="K937" s="382" t="s">
        <v>152</v>
      </c>
      <c r="L937" s="72">
        <v>100</v>
      </c>
      <c r="M937" s="74">
        <v>100</v>
      </c>
      <c r="N937" s="73" t="s">
        <v>6</v>
      </c>
      <c r="O937" s="73" t="s">
        <v>6</v>
      </c>
      <c r="P937" s="74" t="s">
        <v>6</v>
      </c>
      <c r="Q937" s="76" t="s">
        <v>6</v>
      </c>
    </row>
    <row r="938" spans="2:17" x14ac:dyDescent="0.3">
      <c r="B938" s="77" t="s">
        <v>30</v>
      </c>
      <c r="C938" s="77" t="s">
        <v>777</v>
      </c>
      <c r="D938" s="77" t="s">
        <v>851</v>
      </c>
      <c r="E938" s="77" t="s">
        <v>852</v>
      </c>
      <c r="F938" s="77" t="s">
        <v>344</v>
      </c>
      <c r="G938" s="78" t="s">
        <v>50</v>
      </c>
      <c r="H938" s="79" t="s">
        <v>151</v>
      </c>
      <c r="I938" s="80" t="s">
        <v>152</v>
      </c>
      <c r="J938" s="80" t="s">
        <v>454</v>
      </c>
      <c r="K938" s="382" t="s">
        <v>152</v>
      </c>
      <c r="L938" s="72">
        <v>100</v>
      </c>
      <c r="M938" s="74">
        <v>100</v>
      </c>
      <c r="N938" s="73" t="s">
        <v>6</v>
      </c>
      <c r="O938" s="73" t="s">
        <v>6</v>
      </c>
      <c r="P938" s="74" t="s">
        <v>6</v>
      </c>
      <c r="Q938" s="76" t="s">
        <v>6</v>
      </c>
    </row>
    <row r="939" spans="2:17" x14ac:dyDescent="0.3">
      <c r="B939" s="77" t="s">
        <v>30</v>
      </c>
      <c r="C939" s="77" t="s">
        <v>777</v>
      </c>
      <c r="D939" s="77" t="s">
        <v>853</v>
      </c>
      <c r="E939" s="77" t="s">
        <v>854</v>
      </c>
      <c r="F939" s="77" t="s">
        <v>351</v>
      </c>
      <c r="G939" s="78" t="s">
        <v>50</v>
      </c>
      <c r="H939" s="79" t="s">
        <v>151</v>
      </c>
      <c r="I939" s="80" t="s">
        <v>152</v>
      </c>
      <c r="J939" s="80" t="s">
        <v>454</v>
      </c>
      <c r="K939" s="382" t="s">
        <v>152</v>
      </c>
      <c r="L939" s="72">
        <v>100</v>
      </c>
      <c r="M939" s="74">
        <v>100</v>
      </c>
      <c r="N939" s="73">
        <v>100</v>
      </c>
      <c r="O939" s="73">
        <v>100</v>
      </c>
      <c r="P939" s="74">
        <v>100</v>
      </c>
      <c r="Q939" s="76">
        <v>100</v>
      </c>
    </row>
    <row r="940" spans="2:17" x14ac:dyDescent="0.3">
      <c r="B940" s="77" t="s">
        <v>30</v>
      </c>
      <c r="C940" s="77" t="s">
        <v>777</v>
      </c>
      <c r="D940" s="77" t="s">
        <v>855</v>
      </c>
      <c r="E940" s="77" t="s">
        <v>856</v>
      </c>
      <c r="F940" s="77" t="s">
        <v>351</v>
      </c>
      <c r="G940" s="78" t="s">
        <v>50</v>
      </c>
      <c r="H940" s="79" t="s">
        <v>151</v>
      </c>
      <c r="I940" s="80" t="s">
        <v>152</v>
      </c>
      <c r="J940" s="80" t="s">
        <v>454</v>
      </c>
      <c r="K940" s="382" t="s">
        <v>152</v>
      </c>
      <c r="L940" s="72">
        <v>100</v>
      </c>
      <c r="M940" s="74">
        <v>100</v>
      </c>
      <c r="N940" s="73">
        <v>100</v>
      </c>
      <c r="O940" s="73">
        <v>100</v>
      </c>
      <c r="P940" s="74">
        <v>100</v>
      </c>
      <c r="Q940" s="76">
        <v>100</v>
      </c>
    </row>
    <row r="941" spans="2:17" x14ac:dyDescent="0.3">
      <c r="B941" s="77" t="s">
        <v>30</v>
      </c>
      <c r="C941" s="77" t="s">
        <v>777</v>
      </c>
      <c r="D941" s="77" t="s">
        <v>857</v>
      </c>
      <c r="E941" s="77" t="s">
        <v>858</v>
      </c>
      <c r="F941" s="77" t="s">
        <v>344</v>
      </c>
      <c r="G941" s="78" t="s">
        <v>50</v>
      </c>
      <c r="H941" s="79" t="s">
        <v>151</v>
      </c>
      <c r="I941" s="80" t="s">
        <v>152</v>
      </c>
      <c r="J941" s="80" t="s">
        <v>454</v>
      </c>
      <c r="K941" s="382" t="s">
        <v>152</v>
      </c>
      <c r="L941" s="72">
        <v>100</v>
      </c>
      <c r="M941" s="74">
        <v>100</v>
      </c>
      <c r="N941" s="73" t="s">
        <v>6</v>
      </c>
      <c r="O941" s="73" t="s">
        <v>6</v>
      </c>
      <c r="P941" s="74" t="s">
        <v>6</v>
      </c>
      <c r="Q941" s="76" t="s">
        <v>6</v>
      </c>
    </row>
    <row r="942" spans="2:17" x14ac:dyDescent="0.3">
      <c r="B942" s="77" t="s">
        <v>30</v>
      </c>
      <c r="C942" s="77" t="s">
        <v>777</v>
      </c>
      <c r="D942" s="77" t="s">
        <v>859</v>
      </c>
      <c r="E942" s="77" t="s">
        <v>860</v>
      </c>
      <c r="F942" s="77" t="s">
        <v>351</v>
      </c>
      <c r="G942" s="78" t="s">
        <v>50</v>
      </c>
      <c r="H942" s="79" t="s">
        <v>151</v>
      </c>
      <c r="I942" s="80" t="s">
        <v>152</v>
      </c>
      <c r="J942" s="80" t="s">
        <v>454</v>
      </c>
      <c r="K942" s="382" t="s">
        <v>152</v>
      </c>
      <c r="L942" s="72">
        <v>100</v>
      </c>
      <c r="M942" s="74">
        <v>100</v>
      </c>
      <c r="N942" s="73">
        <v>100</v>
      </c>
      <c r="O942" s="73">
        <v>100</v>
      </c>
      <c r="P942" s="74">
        <v>100</v>
      </c>
      <c r="Q942" s="76">
        <v>100</v>
      </c>
    </row>
    <row r="943" spans="2:17" x14ac:dyDescent="0.3">
      <c r="B943" s="77" t="s">
        <v>30</v>
      </c>
      <c r="C943" s="77" t="s">
        <v>778</v>
      </c>
      <c r="D943" s="77" t="s">
        <v>861</v>
      </c>
      <c r="E943" s="77" t="s">
        <v>862</v>
      </c>
      <c r="F943" s="77" t="s">
        <v>344</v>
      </c>
      <c r="G943" s="78" t="s">
        <v>50</v>
      </c>
      <c r="H943" s="79" t="s">
        <v>151</v>
      </c>
      <c r="I943" s="80" t="s">
        <v>152</v>
      </c>
      <c r="J943" s="80" t="s">
        <v>51</v>
      </c>
      <c r="K943" s="382" t="s">
        <v>152</v>
      </c>
      <c r="L943" s="72">
        <v>100</v>
      </c>
      <c r="M943" s="74">
        <v>100</v>
      </c>
      <c r="N943" s="73" t="s">
        <v>6</v>
      </c>
      <c r="O943" s="73" t="s">
        <v>6</v>
      </c>
      <c r="P943" s="74" t="s">
        <v>6</v>
      </c>
      <c r="Q943" s="76" t="s">
        <v>6</v>
      </c>
    </row>
    <row r="944" spans="2:17" x14ac:dyDescent="0.3">
      <c r="B944" s="77" t="s">
        <v>30</v>
      </c>
      <c r="C944" s="77" t="s">
        <v>778</v>
      </c>
      <c r="D944" s="77" t="s">
        <v>863</v>
      </c>
      <c r="E944" s="77" t="s">
        <v>864</v>
      </c>
      <c r="F944" s="77" t="s">
        <v>351</v>
      </c>
      <c r="G944" s="78" t="s">
        <v>50</v>
      </c>
      <c r="H944" s="79" t="s">
        <v>151</v>
      </c>
      <c r="I944" s="80" t="s">
        <v>152</v>
      </c>
      <c r="J944" s="80" t="s">
        <v>454</v>
      </c>
      <c r="K944" s="382" t="s">
        <v>152</v>
      </c>
      <c r="L944" s="72">
        <v>100</v>
      </c>
      <c r="M944" s="74">
        <v>100</v>
      </c>
      <c r="N944" s="73">
        <v>85.714285714285708</v>
      </c>
      <c r="O944" s="73">
        <v>100</v>
      </c>
      <c r="P944" s="74">
        <v>100</v>
      </c>
      <c r="Q944" s="76">
        <v>100</v>
      </c>
    </row>
    <row r="945" spans="2:17" x14ac:dyDescent="0.3">
      <c r="B945" s="77" t="s">
        <v>30</v>
      </c>
      <c r="C945" s="77" t="s">
        <v>778</v>
      </c>
      <c r="D945" s="77" t="s">
        <v>865</v>
      </c>
      <c r="E945" s="77" t="s">
        <v>866</v>
      </c>
      <c r="F945" s="77" t="s">
        <v>351</v>
      </c>
      <c r="G945" s="78" t="s">
        <v>50</v>
      </c>
      <c r="H945" s="79" t="s">
        <v>151</v>
      </c>
      <c r="I945" s="80" t="s">
        <v>152</v>
      </c>
      <c r="J945" s="80" t="s">
        <v>454</v>
      </c>
      <c r="K945" s="382" t="s">
        <v>152</v>
      </c>
      <c r="L945" s="72">
        <v>100</v>
      </c>
      <c r="M945" s="74">
        <v>100</v>
      </c>
      <c r="N945" s="73">
        <v>100</v>
      </c>
      <c r="O945" s="73">
        <v>100</v>
      </c>
      <c r="P945" s="74">
        <v>100</v>
      </c>
      <c r="Q945" s="76">
        <v>100</v>
      </c>
    </row>
    <row r="946" spans="2:17" x14ac:dyDescent="0.3">
      <c r="B946" s="77" t="s">
        <v>30</v>
      </c>
      <c r="C946" s="77" t="s">
        <v>778</v>
      </c>
      <c r="D946" s="77" t="s">
        <v>867</v>
      </c>
      <c r="E946" s="77" t="s">
        <v>868</v>
      </c>
      <c r="F946" s="77" t="s">
        <v>351</v>
      </c>
      <c r="G946" s="78" t="s">
        <v>50</v>
      </c>
      <c r="H946" s="79" t="s">
        <v>151</v>
      </c>
      <c r="I946" s="80" t="s">
        <v>152</v>
      </c>
      <c r="J946" s="80" t="s">
        <v>454</v>
      </c>
      <c r="K946" s="382" t="s">
        <v>152</v>
      </c>
      <c r="L946" s="72">
        <v>100</v>
      </c>
      <c r="M946" s="74">
        <v>100</v>
      </c>
      <c r="N946" s="73">
        <v>80</v>
      </c>
      <c r="O946" s="73">
        <v>33</v>
      </c>
      <c r="P946" s="74">
        <v>100</v>
      </c>
      <c r="Q946" s="76">
        <v>0</v>
      </c>
    </row>
    <row r="947" spans="2:17" x14ac:dyDescent="0.3">
      <c r="B947" s="77" t="s">
        <v>30</v>
      </c>
      <c r="C947" s="77" t="s">
        <v>778</v>
      </c>
      <c r="D947" s="77" t="s">
        <v>869</v>
      </c>
      <c r="E947" s="77" t="s">
        <v>870</v>
      </c>
      <c r="F947" s="77" t="s">
        <v>351</v>
      </c>
      <c r="G947" s="78" t="s">
        <v>50</v>
      </c>
      <c r="H947" s="79" t="s">
        <v>152</v>
      </c>
      <c r="I947" s="80" t="s">
        <v>6</v>
      </c>
      <c r="J947" s="80" t="s">
        <v>6</v>
      </c>
      <c r="K947" s="382" t="s">
        <v>114</v>
      </c>
      <c r="L947" s="72" t="s">
        <v>6</v>
      </c>
      <c r="M947" s="74" t="s">
        <v>6</v>
      </c>
      <c r="N947" s="73" t="s">
        <v>6</v>
      </c>
      <c r="O947" s="73" t="s">
        <v>6</v>
      </c>
      <c r="P947" s="74" t="s">
        <v>6</v>
      </c>
      <c r="Q947" s="76" t="s">
        <v>6</v>
      </c>
    </row>
    <row r="948" spans="2:17" x14ac:dyDescent="0.3">
      <c r="B948" s="77" t="s">
        <v>30</v>
      </c>
      <c r="C948" s="77" t="s">
        <v>778</v>
      </c>
      <c r="D948" s="77" t="s">
        <v>871</v>
      </c>
      <c r="E948" s="77" t="s">
        <v>872</v>
      </c>
      <c r="F948" s="77" t="s">
        <v>351</v>
      </c>
      <c r="G948" s="78" t="s">
        <v>50</v>
      </c>
      <c r="H948" s="79" t="s">
        <v>151</v>
      </c>
      <c r="I948" s="80" t="s">
        <v>152</v>
      </c>
      <c r="J948" s="80" t="s">
        <v>454</v>
      </c>
      <c r="K948" s="382" t="s">
        <v>152</v>
      </c>
      <c r="L948" s="72">
        <v>100</v>
      </c>
      <c r="M948" s="74">
        <v>100</v>
      </c>
      <c r="N948" s="73">
        <v>85.714285714285708</v>
      </c>
      <c r="O948" s="73">
        <v>33</v>
      </c>
      <c r="P948" s="74">
        <v>100</v>
      </c>
      <c r="Q948" s="76">
        <v>0</v>
      </c>
    </row>
    <row r="949" spans="2:17" x14ac:dyDescent="0.3">
      <c r="B949" s="77" t="s">
        <v>30</v>
      </c>
      <c r="C949" s="77" t="s">
        <v>779</v>
      </c>
      <c r="D949" s="77" t="s">
        <v>877</v>
      </c>
      <c r="E949" s="77" t="s">
        <v>878</v>
      </c>
      <c r="F949" s="77" t="s">
        <v>351</v>
      </c>
      <c r="G949" s="78" t="s">
        <v>50</v>
      </c>
      <c r="H949" s="79" t="s">
        <v>151</v>
      </c>
      <c r="I949" s="80" t="s">
        <v>152</v>
      </c>
      <c r="J949" s="80" t="s">
        <v>454</v>
      </c>
      <c r="K949" s="382" t="s">
        <v>152</v>
      </c>
      <c r="L949" s="72">
        <v>100</v>
      </c>
      <c r="M949" s="74">
        <v>100</v>
      </c>
      <c r="N949" s="73">
        <v>100</v>
      </c>
      <c r="O949" s="73">
        <v>100</v>
      </c>
      <c r="P949" s="74">
        <v>100</v>
      </c>
      <c r="Q949" s="76">
        <v>100</v>
      </c>
    </row>
    <row r="950" spans="2:17" x14ac:dyDescent="0.3">
      <c r="B950" s="77" t="s">
        <v>30</v>
      </c>
      <c r="C950" s="77" t="s">
        <v>779</v>
      </c>
      <c r="D950" s="77" t="s">
        <v>879</v>
      </c>
      <c r="E950" s="77" t="s">
        <v>880</v>
      </c>
      <c r="F950" s="77" t="s">
        <v>351</v>
      </c>
      <c r="G950" s="78" t="s">
        <v>50</v>
      </c>
      <c r="H950" s="79" t="s">
        <v>151</v>
      </c>
      <c r="I950" s="80" t="s">
        <v>152</v>
      </c>
      <c r="J950" s="80" t="s">
        <v>454</v>
      </c>
      <c r="K950" s="382" t="s">
        <v>152</v>
      </c>
      <c r="L950" s="72">
        <v>100</v>
      </c>
      <c r="M950" s="74">
        <v>100</v>
      </c>
      <c r="N950" s="73">
        <v>100</v>
      </c>
      <c r="O950" s="73">
        <v>100</v>
      </c>
      <c r="P950" s="74">
        <v>100</v>
      </c>
      <c r="Q950" s="76">
        <v>100</v>
      </c>
    </row>
    <row r="951" spans="2:17" x14ac:dyDescent="0.3">
      <c r="B951" s="77" t="s">
        <v>30</v>
      </c>
      <c r="C951" s="77" t="s">
        <v>779</v>
      </c>
      <c r="D951" s="77" t="s">
        <v>881</v>
      </c>
      <c r="E951" s="77" t="s">
        <v>882</v>
      </c>
      <c r="F951" s="77" t="s">
        <v>351</v>
      </c>
      <c r="G951" s="78" t="s">
        <v>50</v>
      </c>
      <c r="H951" s="79" t="s">
        <v>151</v>
      </c>
      <c r="I951" s="80" t="s">
        <v>152</v>
      </c>
      <c r="J951" s="80" t="s">
        <v>454</v>
      </c>
      <c r="K951" s="382" t="s">
        <v>152</v>
      </c>
      <c r="L951" s="72">
        <v>100</v>
      </c>
      <c r="M951" s="74">
        <v>100</v>
      </c>
      <c r="N951" s="73">
        <v>100</v>
      </c>
      <c r="O951" s="73">
        <v>100</v>
      </c>
      <c r="P951" s="74">
        <v>100</v>
      </c>
      <c r="Q951" s="76">
        <v>100</v>
      </c>
    </row>
    <row r="952" spans="2:17" x14ac:dyDescent="0.3">
      <c r="B952" s="77" t="s">
        <v>30</v>
      </c>
      <c r="C952" s="77" t="s">
        <v>779</v>
      </c>
      <c r="D952" s="77" t="s">
        <v>883</v>
      </c>
      <c r="E952" s="77" t="s">
        <v>884</v>
      </c>
      <c r="F952" s="77" t="s">
        <v>351</v>
      </c>
      <c r="G952" s="78" t="s">
        <v>50</v>
      </c>
      <c r="H952" s="79" t="s">
        <v>151</v>
      </c>
      <c r="I952" s="80" t="s">
        <v>152</v>
      </c>
      <c r="J952" s="80" t="s">
        <v>454</v>
      </c>
      <c r="K952" s="382" t="s">
        <v>152</v>
      </c>
      <c r="L952" s="72">
        <v>100</v>
      </c>
      <c r="M952" s="74">
        <v>100</v>
      </c>
      <c r="N952" s="73">
        <v>100</v>
      </c>
      <c r="O952" s="73">
        <v>100</v>
      </c>
      <c r="P952" s="74">
        <v>100</v>
      </c>
      <c r="Q952" s="76">
        <v>100</v>
      </c>
    </row>
    <row r="953" spans="2:17" x14ac:dyDescent="0.3">
      <c r="B953" s="77" t="s">
        <v>30</v>
      </c>
      <c r="C953" s="77" t="s">
        <v>779</v>
      </c>
      <c r="D953" s="77" t="s">
        <v>885</v>
      </c>
      <c r="E953" s="77" t="s">
        <v>886</v>
      </c>
      <c r="F953" s="77" t="s">
        <v>351</v>
      </c>
      <c r="G953" s="78" t="s">
        <v>50</v>
      </c>
      <c r="H953" s="79" t="s">
        <v>152</v>
      </c>
      <c r="I953" s="80" t="s">
        <v>6</v>
      </c>
      <c r="J953" s="80" t="s">
        <v>6</v>
      </c>
      <c r="K953" s="382" t="s">
        <v>114</v>
      </c>
      <c r="L953" s="72" t="s">
        <v>6</v>
      </c>
      <c r="M953" s="74" t="s">
        <v>6</v>
      </c>
      <c r="N953" s="73" t="s">
        <v>6</v>
      </c>
      <c r="O953" s="73" t="s">
        <v>6</v>
      </c>
      <c r="P953" s="74" t="s">
        <v>6</v>
      </c>
      <c r="Q953" s="76" t="s">
        <v>6</v>
      </c>
    </row>
    <row r="954" spans="2:17" x14ac:dyDescent="0.3">
      <c r="B954" s="77" t="s">
        <v>30</v>
      </c>
      <c r="C954" s="77" t="s">
        <v>779</v>
      </c>
      <c r="D954" s="77" t="s">
        <v>887</v>
      </c>
      <c r="E954" s="77" t="s">
        <v>888</v>
      </c>
      <c r="F954" s="77" t="s">
        <v>351</v>
      </c>
      <c r="G954" s="78" t="s">
        <v>50</v>
      </c>
      <c r="H954" s="79" t="s">
        <v>152</v>
      </c>
      <c r="I954" s="80" t="s">
        <v>6</v>
      </c>
      <c r="J954" s="80" t="s">
        <v>6</v>
      </c>
      <c r="K954" s="382" t="s">
        <v>114</v>
      </c>
      <c r="L954" s="72" t="s">
        <v>6</v>
      </c>
      <c r="M954" s="74" t="s">
        <v>6</v>
      </c>
      <c r="N954" s="73" t="s">
        <v>6</v>
      </c>
      <c r="O954" s="73" t="s">
        <v>6</v>
      </c>
      <c r="P954" s="74" t="s">
        <v>6</v>
      </c>
      <c r="Q954" s="76" t="s">
        <v>6</v>
      </c>
    </row>
    <row r="955" spans="2:17" x14ac:dyDescent="0.3">
      <c r="B955" s="77" t="s">
        <v>30</v>
      </c>
      <c r="C955" s="77" t="s">
        <v>779</v>
      </c>
      <c r="D955" s="77" t="s">
        <v>889</v>
      </c>
      <c r="E955" s="77" t="s">
        <v>890</v>
      </c>
      <c r="F955" s="77" t="s">
        <v>344</v>
      </c>
      <c r="G955" s="78" t="s">
        <v>50</v>
      </c>
      <c r="H955" s="79" t="s">
        <v>151</v>
      </c>
      <c r="I955" s="80" t="s">
        <v>152</v>
      </c>
      <c r="J955" s="80" t="s">
        <v>454</v>
      </c>
      <c r="K955" s="382" t="s">
        <v>152</v>
      </c>
      <c r="L955" s="72">
        <v>100</v>
      </c>
      <c r="M955" s="74">
        <v>100</v>
      </c>
      <c r="N955" s="73" t="s">
        <v>6</v>
      </c>
      <c r="O955" s="73" t="s">
        <v>6</v>
      </c>
      <c r="P955" s="74" t="s">
        <v>6</v>
      </c>
      <c r="Q955" s="76" t="s">
        <v>6</v>
      </c>
    </row>
    <row r="956" spans="2:17" x14ac:dyDescent="0.3">
      <c r="B956" s="77" t="s">
        <v>30</v>
      </c>
      <c r="C956" s="77" t="s">
        <v>779</v>
      </c>
      <c r="D956" s="77" t="s">
        <v>891</v>
      </c>
      <c r="E956" s="77" t="s">
        <v>892</v>
      </c>
      <c r="F956" s="77" t="s">
        <v>351</v>
      </c>
      <c r="G956" s="78" t="s">
        <v>50</v>
      </c>
      <c r="H956" s="79" t="s">
        <v>151</v>
      </c>
      <c r="I956" s="80" t="s">
        <v>152</v>
      </c>
      <c r="J956" s="80" t="s">
        <v>454</v>
      </c>
      <c r="K956" s="382" t="s">
        <v>152</v>
      </c>
      <c r="L956" s="72">
        <v>100</v>
      </c>
      <c r="M956" s="74">
        <v>100</v>
      </c>
      <c r="N956" s="73">
        <v>80</v>
      </c>
      <c r="O956" s="73" t="s">
        <v>6</v>
      </c>
      <c r="P956" s="74" t="s">
        <v>6</v>
      </c>
      <c r="Q956" s="76" t="s">
        <v>6</v>
      </c>
    </row>
    <row r="957" spans="2:17" x14ac:dyDescent="0.3">
      <c r="B957" s="77" t="s">
        <v>30</v>
      </c>
      <c r="C957" s="77" t="s">
        <v>779</v>
      </c>
      <c r="D957" s="77" t="s">
        <v>893</v>
      </c>
      <c r="E957" s="77" t="s">
        <v>894</v>
      </c>
      <c r="F957" s="77" t="s">
        <v>351</v>
      </c>
      <c r="G957" s="78" t="s">
        <v>50</v>
      </c>
      <c r="H957" s="79" t="s">
        <v>152</v>
      </c>
      <c r="I957" s="80" t="s">
        <v>6</v>
      </c>
      <c r="J957" s="80" t="s">
        <v>6</v>
      </c>
      <c r="K957" s="382" t="s">
        <v>114</v>
      </c>
      <c r="L957" s="72" t="s">
        <v>6</v>
      </c>
      <c r="M957" s="74" t="s">
        <v>6</v>
      </c>
      <c r="N957" s="73" t="s">
        <v>6</v>
      </c>
      <c r="O957" s="73" t="s">
        <v>6</v>
      </c>
      <c r="P957" s="74" t="s">
        <v>6</v>
      </c>
      <c r="Q957" s="76" t="s">
        <v>6</v>
      </c>
    </row>
    <row r="958" spans="2:17" x14ac:dyDescent="0.3">
      <c r="B958" s="77" t="s">
        <v>31</v>
      </c>
      <c r="C958" s="77" t="s">
        <v>776</v>
      </c>
      <c r="D958" s="77" t="s">
        <v>815</v>
      </c>
      <c r="E958" s="77" t="s">
        <v>816</v>
      </c>
      <c r="F958" s="77" t="s">
        <v>351</v>
      </c>
      <c r="G958" s="78" t="s">
        <v>50</v>
      </c>
      <c r="H958" s="79" t="s">
        <v>151</v>
      </c>
      <c r="I958" s="80" t="s">
        <v>152</v>
      </c>
      <c r="J958" s="80" t="s">
        <v>454</v>
      </c>
      <c r="K958" s="382" t="s">
        <v>151</v>
      </c>
      <c r="L958" s="72">
        <v>100</v>
      </c>
      <c r="M958" s="74">
        <v>100</v>
      </c>
      <c r="N958" s="73">
        <v>100</v>
      </c>
      <c r="O958" s="73">
        <v>67</v>
      </c>
      <c r="P958" s="74" t="s">
        <v>6</v>
      </c>
      <c r="Q958" s="76">
        <v>100</v>
      </c>
    </row>
    <row r="959" spans="2:17" x14ac:dyDescent="0.3">
      <c r="B959" s="77" t="s">
        <v>31</v>
      </c>
      <c r="C959" s="77" t="s">
        <v>776</v>
      </c>
      <c r="D959" s="77" t="s">
        <v>817</v>
      </c>
      <c r="E959" s="77" t="s">
        <v>818</v>
      </c>
      <c r="F959" s="77" t="s">
        <v>351</v>
      </c>
      <c r="G959" s="78" t="s">
        <v>50</v>
      </c>
      <c r="H959" s="79" t="s">
        <v>151</v>
      </c>
      <c r="I959" s="80" t="s">
        <v>152</v>
      </c>
      <c r="J959" s="80" t="s">
        <v>454</v>
      </c>
      <c r="K959" s="382" t="s">
        <v>151</v>
      </c>
      <c r="L959" s="72">
        <v>100</v>
      </c>
      <c r="M959" s="74">
        <v>100</v>
      </c>
      <c r="N959" s="73">
        <v>100</v>
      </c>
      <c r="O959" s="73">
        <v>67</v>
      </c>
      <c r="P959" s="74" t="s">
        <v>6</v>
      </c>
      <c r="Q959" s="76">
        <v>100</v>
      </c>
    </row>
    <row r="960" spans="2:17" x14ac:dyDescent="0.3">
      <c r="B960" s="77" t="s">
        <v>31</v>
      </c>
      <c r="C960" s="77" t="s">
        <v>776</v>
      </c>
      <c r="D960" s="77" t="s">
        <v>819</v>
      </c>
      <c r="E960" s="77" t="s">
        <v>820</v>
      </c>
      <c r="F960" s="77" t="s">
        <v>351</v>
      </c>
      <c r="G960" s="78" t="s">
        <v>50</v>
      </c>
      <c r="H960" s="79" t="s">
        <v>151</v>
      </c>
      <c r="I960" s="80" t="s">
        <v>152</v>
      </c>
      <c r="J960" s="80" t="s">
        <v>454</v>
      </c>
      <c r="K960" s="382" t="s">
        <v>151</v>
      </c>
      <c r="L960" s="72">
        <v>100</v>
      </c>
      <c r="M960" s="74">
        <v>100</v>
      </c>
      <c r="N960" s="73">
        <v>100</v>
      </c>
      <c r="O960" s="73">
        <v>67</v>
      </c>
      <c r="P960" s="74">
        <v>100</v>
      </c>
      <c r="Q960" s="76">
        <v>100</v>
      </c>
    </row>
    <row r="961" spans="2:17" x14ac:dyDescent="0.3">
      <c r="B961" s="77" t="s">
        <v>31</v>
      </c>
      <c r="C961" s="77" t="s">
        <v>776</v>
      </c>
      <c r="D961" s="77" t="s">
        <v>821</v>
      </c>
      <c r="E961" s="77" t="s">
        <v>822</v>
      </c>
      <c r="F961" s="77" t="s">
        <v>351</v>
      </c>
      <c r="G961" s="78" t="s">
        <v>50</v>
      </c>
      <c r="H961" s="79" t="s">
        <v>151</v>
      </c>
      <c r="I961" s="80" t="s">
        <v>152</v>
      </c>
      <c r="J961" s="80" t="s">
        <v>454</v>
      </c>
      <c r="K961" s="382" t="s">
        <v>151</v>
      </c>
      <c r="L961" s="72">
        <v>100</v>
      </c>
      <c r="M961" s="74">
        <v>100</v>
      </c>
      <c r="N961" s="73">
        <v>100</v>
      </c>
      <c r="O961" s="73">
        <v>33</v>
      </c>
      <c r="P961" s="74">
        <v>100</v>
      </c>
      <c r="Q961" s="76">
        <v>100</v>
      </c>
    </row>
    <row r="962" spans="2:17" x14ac:dyDescent="0.3">
      <c r="B962" s="77" t="s">
        <v>31</v>
      </c>
      <c r="C962" s="77" t="s">
        <v>776</v>
      </c>
      <c r="D962" s="77" t="s">
        <v>823</v>
      </c>
      <c r="E962" s="77" t="s">
        <v>824</v>
      </c>
      <c r="F962" s="77" t="s">
        <v>351</v>
      </c>
      <c r="G962" s="78" t="s">
        <v>50</v>
      </c>
      <c r="H962" s="79" t="s">
        <v>151</v>
      </c>
      <c r="I962" s="80" t="s">
        <v>152</v>
      </c>
      <c r="J962" s="80" t="s">
        <v>454</v>
      </c>
      <c r="K962" s="382" t="s">
        <v>151</v>
      </c>
      <c r="L962" s="72">
        <v>100</v>
      </c>
      <c r="M962" s="74">
        <v>100</v>
      </c>
      <c r="N962" s="73">
        <v>100</v>
      </c>
      <c r="O962" s="73">
        <v>67</v>
      </c>
      <c r="P962" s="74" t="s">
        <v>6</v>
      </c>
      <c r="Q962" s="76">
        <v>100</v>
      </c>
    </row>
    <row r="963" spans="2:17" x14ac:dyDescent="0.3">
      <c r="B963" s="77" t="s">
        <v>31</v>
      </c>
      <c r="C963" s="77" t="s">
        <v>776</v>
      </c>
      <c r="D963" s="77" t="s">
        <v>825</v>
      </c>
      <c r="E963" s="77" t="s">
        <v>826</v>
      </c>
      <c r="F963" s="77" t="s">
        <v>351</v>
      </c>
      <c r="G963" s="78" t="s">
        <v>50</v>
      </c>
      <c r="H963" s="79" t="s">
        <v>151</v>
      </c>
      <c r="I963" s="80" t="s">
        <v>152</v>
      </c>
      <c r="J963" s="80" t="s">
        <v>454</v>
      </c>
      <c r="K963" s="382" t="s">
        <v>151</v>
      </c>
      <c r="L963" s="72">
        <v>100</v>
      </c>
      <c r="M963" s="74">
        <v>100</v>
      </c>
      <c r="N963" s="73">
        <v>71.428571428571431</v>
      </c>
      <c r="O963" s="73">
        <v>67</v>
      </c>
      <c r="P963" s="74" t="s">
        <v>6</v>
      </c>
      <c r="Q963" s="76">
        <v>100</v>
      </c>
    </row>
    <row r="964" spans="2:17" x14ac:dyDescent="0.3">
      <c r="B964" s="77" t="s">
        <v>31</v>
      </c>
      <c r="C964" s="77" t="s">
        <v>776</v>
      </c>
      <c r="D964" s="77" t="s">
        <v>827</v>
      </c>
      <c r="E964" s="77" t="s">
        <v>828</v>
      </c>
      <c r="F964" s="77" t="s">
        <v>351</v>
      </c>
      <c r="G964" s="78" t="s">
        <v>50</v>
      </c>
      <c r="H964" s="79" t="s">
        <v>151</v>
      </c>
      <c r="I964" s="80" t="s">
        <v>152</v>
      </c>
      <c r="J964" s="80" t="s">
        <v>454</v>
      </c>
      <c r="K964" s="382" t="s">
        <v>152</v>
      </c>
      <c r="L964" s="72">
        <v>100</v>
      </c>
      <c r="M964" s="74">
        <v>100</v>
      </c>
      <c r="N964" s="73">
        <v>85.714285714285708</v>
      </c>
      <c r="O964" s="73">
        <v>67</v>
      </c>
      <c r="P964" s="74" t="s">
        <v>6</v>
      </c>
      <c r="Q964" s="76">
        <v>100</v>
      </c>
    </row>
    <row r="965" spans="2:17" x14ac:dyDescent="0.3">
      <c r="B965" s="77" t="s">
        <v>31</v>
      </c>
      <c r="C965" s="77" t="s">
        <v>776</v>
      </c>
      <c r="D965" s="77" t="s">
        <v>829</v>
      </c>
      <c r="E965" s="77" t="s">
        <v>830</v>
      </c>
      <c r="F965" s="77" t="s">
        <v>351</v>
      </c>
      <c r="G965" s="78" t="s">
        <v>50</v>
      </c>
      <c r="H965" s="79" t="s">
        <v>151</v>
      </c>
      <c r="I965" s="80" t="s">
        <v>152</v>
      </c>
      <c r="J965" s="80" t="s">
        <v>454</v>
      </c>
      <c r="K965" s="382" t="s">
        <v>151</v>
      </c>
      <c r="L965" s="72">
        <v>100</v>
      </c>
      <c r="M965" s="74">
        <v>100</v>
      </c>
      <c r="N965" s="73">
        <v>80</v>
      </c>
      <c r="O965" s="73">
        <v>67</v>
      </c>
      <c r="P965" s="74">
        <v>100</v>
      </c>
      <c r="Q965" s="76">
        <v>100</v>
      </c>
    </row>
    <row r="966" spans="2:17" x14ac:dyDescent="0.3">
      <c r="B966" s="77" t="s">
        <v>31</v>
      </c>
      <c r="C966" s="77" t="s">
        <v>776</v>
      </c>
      <c r="D966" s="77" t="s">
        <v>831</v>
      </c>
      <c r="E966" s="77" t="s">
        <v>832</v>
      </c>
      <c r="F966" s="77" t="s">
        <v>351</v>
      </c>
      <c r="G966" s="78" t="s">
        <v>50</v>
      </c>
      <c r="H966" s="79" t="s">
        <v>151</v>
      </c>
      <c r="I966" s="80" t="s">
        <v>152</v>
      </c>
      <c r="J966" s="80" t="s">
        <v>454</v>
      </c>
      <c r="K966" s="382" t="s">
        <v>152</v>
      </c>
      <c r="L966" s="72">
        <v>100</v>
      </c>
      <c r="M966" s="74">
        <v>100</v>
      </c>
      <c r="N966" s="73">
        <v>85.714285714285708</v>
      </c>
      <c r="O966" s="73">
        <v>67</v>
      </c>
      <c r="P966" s="74" t="s">
        <v>6</v>
      </c>
      <c r="Q966" s="76">
        <v>100</v>
      </c>
    </row>
    <row r="967" spans="2:17" x14ac:dyDescent="0.3">
      <c r="B967" s="77" t="s">
        <v>31</v>
      </c>
      <c r="C967" s="77" t="s">
        <v>776</v>
      </c>
      <c r="D967" s="77" t="s">
        <v>833</v>
      </c>
      <c r="E967" s="77" t="s">
        <v>834</v>
      </c>
      <c r="F967" s="77" t="s">
        <v>351</v>
      </c>
      <c r="G967" s="78" t="s">
        <v>50</v>
      </c>
      <c r="H967" s="79" t="s">
        <v>151</v>
      </c>
      <c r="I967" s="80" t="s">
        <v>152</v>
      </c>
      <c r="J967" s="80" t="s">
        <v>454</v>
      </c>
      <c r="K967" s="382" t="s">
        <v>152</v>
      </c>
      <c r="L967" s="72">
        <v>100</v>
      </c>
      <c r="M967" s="74">
        <v>100</v>
      </c>
      <c r="N967" s="73">
        <v>57.142857142857139</v>
      </c>
      <c r="O967" s="73">
        <v>67</v>
      </c>
      <c r="P967" s="74" t="s">
        <v>6</v>
      </c>
      <c r="Q967" s="76">
        <v>100</v>
      </c>
    </row>
    <row r="968" spans="2:17" x14ac:dyDescent="0.3">
      <c r="B968" s="77" t="s">
        <v>31</v>
      </c>
      <c r="C968" s="77" t="s">
        <v>835</v>
      </c>
      <c r="D968" s="77" t="s">
        <v>836</v>
      </c>
      <c r="E968" s="77" t="s">
        <v>837</v>
      </c>
      <c r="F968" s="77" t="s">
        <v>344</v>
      </c>
      <c r="G968" s="78" t="s">
        <v>50</v>
      </c>
      <c r="H968" s="79" t="s">
        <v>151</v>
      </c>
      <c r="I968" s="80" t="s">
        <v>152</v>
      </c>
      <c r="J968" s="80" t="s">
        <v>454</v>
      </c>
      <c r="K968" s="382" t="s">
        <v>152</v>
      </c>
      <c r="L968" s="72">
        <v>100</v>
      </c>
      <c r="M968" s="74">
        <v>100</v>
      </c>
      <c r="N968" s="73" t="s">
        <v>6</v>
      </c>
      <c r="O968" s="73" t="s">
        <v>6</v>
      </c>
      <c r="P968" s="74" t="s">
        <v>6</v>
      </c>
      <c r="Q968" s="76" t="s">
        <v>6</v>
      </c>
    </row>
    <row r="969" spans="2:17" x14ac:dyDescent="0.3">
      <c r="B969" s="77" t="s">
        <v>31</v>
      </c>
      <c r="C969" s="77" t="s">
        <v>835</v>
      </c>
      <c r="D969" s="77" t="s">
        <v>838</v>
      </c>
      <c r="E969" s="77" t="s">
        <v>839</v>
      </c>
      <c r="F969" s="77" t="s">
        <v>344</v>
      </c>
      <c r="G969" s="78" t="s">
        <v>50</v>
      </c>
      <c r="H969" s="79" t="s">
        <v>151</v>
      </c>
      <c r="I969" s="80" t="s">
        <v>152</v>
      </c>
      <c r="J969" s="80" t="s">
        <v>454</v>
      </c>
      <c r="K969" s="382" t="s">
        <v>152</v>
      </c>
      <c r="L969" s="72">
        <v>100</v>
      </c>
      <c r="M969" s="74">
        <v>100</v>
      </c>
      <c r="N969" s="73" t="s">
        <v>6</v>
      </c>
      <c r="O969" s="73" t="s">
        <v>6</v>
      </c>
      <c r="P969" s="74" t="s">
        <v>6</v>
      </c>
      <c r="Q969" s="76" t="s">
        <v>6</v>
      </c>
    </row>
    <row r="970" spans="2:17" x14ac:dyDescent="0.3">
      <c r="B970" s="77" t="s">
        <v>31</v>
      </c>
      <c r="C970" s="77" t="s">
        <v>835</v>
      </c>
      <c r="D970" s="77" t="s">
        <v>840</v>
      </c>
      <c r="E970" s="77" t="s">
        <v>431</v>
      </c>
      <c r="F970" s="77" t="s">
        <v>351</v>
      </c>
      <c r="G970" s="78" t="s">
        <v>50</v>
      </c>
      <c r="H970" s="79" t="s">
        <v>151</v>
      </c>
      <c r="I970" s="80" t="s">
        <v>151</v>
      </c>
      <c r="J970" s="80" t="s">
        <v>454</v>
      </c>
      <c r="K970" s="382" t="s">
        <v>114</v>
      </c>
      <c r="L970" s="72">
        <v>100</v>
      </c>
      <c r="M970" s="74">
        <v>100</v>
      </c>
      <c r="N970" s="73">
        <v>100</v>
      </c>
      <c r="O970" s="73">
        <v>100</v>
      </c>
      <c r="P970" s="74">
        <v>100</v>
      </c>
      <c r="Q970" s="76">
        <v>100</v>
      </c>
    </row>
    <row r="971" spans="2:17" x14ac:dyDescent="0.3">
      <c r="B971" s="77" t="s">
        <v>31</v>
      </c>
      <c r="C971" s="77" t="s">
        <v>835</v>
      </c>
      <c r="D971" s="77" t="s">
        <v>841</v>
      </c>
      <c r="E971" s="77" t="s">
        <v>842</v>
      </c>
      <c r="F971" s="77" t="s">
        <v>351</v>
      </c>
      <c r="G971" s="78" t="s">
        <v>50</v>
      </c>
      <c r="H971" s="79" t="s">
        <v>151</v>
      </c>
      <c r="I971" s="80" t="s">
        <v>152</v>
      </c>
      <c r="J971" s="80" t="s">
        <v>52</v>
      </c>
      <c r="K971" s="382" t="s">
        <v>152</v>
      </c>
      <c r="L971" s="72">
        <v>100</v>
      </c>
      <c r="M971" s="74">
        <v>100</v>
      </c>
      <c r="N971" s="73">
        <v>48.571428571428569</v>
      </c>
      <c r="O971" s="73">
        <v>47</v>
      </c>
      <c r="P971" s="74" t="s">
        <v>6</v>
      </c>
      <c r="Q971" s="76">
        <v>80</v>
      </c>
    </row>
    <row r="972" spans="2:17" x14ac:dyDescent="0.3">
      <c r="B972" s="77" t="s">
        <v>31</v>
      </c>
      <c r="C972" s="77" t="s">
        <v>835</v>
      </c>
      <c r="D972" s="77" t="s">
        <v>843</v>
      </c>
      <c r="E972" s="77" t="s">
        <v>844</v>
      </c>
      <c r="F972" s="77" t="s">
        <v>351</v>
      </c>
      <c r="G972" s="78" t="s">
        <v>50</v>
      </c>
      <c r="H972" s="79" t="s">
        <v>151</v>
      </c>
      <c r="I972" s="80" t="s">
        <v>152</v>
      </c>
      <c r="J972" s="80" t="s">
        <v>52</v>
      </c>
      <c r="K972" s="382" t="s">
        <v>152</v>
      </c>
      <c r="L972" s="72">
        <v>100</v>
      </c>
      <c r="M972" s="74">
        <v>100</v>
      </c>
      <c r="N972" s="73">
        <v>0</v>
      </c>
      <c r="O972" s="73">
        <v>50</v>
      </c>
      <c r="P972" s="74" t="s">
        <v>6</v>
      </c>
      <c r="Q972" s="76" t="s">
        <v>6</v>
      </c>
    </row>
    <row r="973" spans="2:17" x14ac:dyDescent="0.3">
      <c r="B973" s="77" t="s">
        <v>31</v>
      </c>
      <c r="C973" s="77" t="s">
        <v>835</v>
      </c>
      <c r="D973" s="77" t="s">
        <v>845</v>
      </c>
      <c r="E973" s="77" t="s">
        <v>846</v>
      </c>
      <c r="F973" s="77" t="s">
        <v>351</v>
      </c>
      <c r="G973" s="78" t="s">
        <v>50</v>
      </c>
      <c r="H973" s="79" t="s">
        <v>151</v>
      </c>
      <c r="I973" s="80" t="s">
        <v>151</v>
      </c>
      <c r="J973" s="80" t="s">
        <v>52</v>
      </c>
      <c r="K973" s="382" t="s">
        <v>114</v>
      </c>
      <c r="L973" s="72">
        <v>100</v>
      </c>
      <c r="M973" s="74">
        <v>100</v>
      </c>
      <c r="N973" s="73">
        <v>100</v>
      </c>
      <c r="O973" s="73">
        <v>100</v>
      </c>
      <c r="P973" s="74">
        <v>100</v>
      </c>
      <c r="Q973" s="76">
        <v>100</v>
      </c>
    </row>
    <row r="974" spans="2:17" x14ac:dyDescent="0.3">
      <c r="B974" s="77" t="s">
        <v>31</v>
      </c>
      <c r="C974" s="77" t="s">
        <v>835</v>
      </c>
      <c r="D974" s="77" t="s">
        <v>847</v>
      </c>
      <c r="E974" s="77" t="s">
        <v>848</v>
      </c>
      <c r="F974" s="77" t="s">
        <v>351</v>
      </c>
      <c r="G974" s="78" t="s">
        <v>50</v>
      </c>
      <c r="H974" s="79" t="s">
        <v>151</v>
      </c>
      <c r="I974" s="80" t="s">
        <v>152</v>
      </c>
      <c r="J974" s="80" t="s">
        <v>52</v>
      </c>
      <c r="K974" s="382" t="s">
        <v>152</v>
      </c>
      <c r="L974" s="72">
        <v>100</v>
      </c>
      <c r="M974" s="74">
        <v>100</v>
      </c>
      <c r="N974" s="73">
        <v>0</v>
      </c>
      <c r="O974" s="73">
        <v>47</v>
      </c>
      <c r="P974" s="74">
        <v>100</v>
      </c>
      <c r="Q974" s="76" t="s">
        <v>6</v>
      </c>
    </row>
    <row r="975" spans="2:17" x14ac:dyDescent="0.3">
      <c r="B975" s="77" t="s">
        <v>31</v>
      </c>
      <c r="C975" s="77" t="s">
        <v>777</v>
      </c>
      <c r="D975" s="77" t="s">
        <v>849</v>
      </c>
      <c r="E975" s="77" t="s">
        <v>850</v>
      </c>
      <c r="F975" s="77" t="s">
        <v>344</v>
      </c>
      <c r="G975" s="78" t="s">
        <v>50</v>
      </c>
      <c r="H975" s="79" t="s">
        <v>151</v>
      </c>
      <c r="I975" s="80" t="s">
        <v>152</v>
      </c>
      <c r="J975" s="80" t="s">
        <v>454</v>
      </c>
      <c r="K975" s="382" t="s">
        <v>152</v>
      </c>
      <c r="L975" s="72">
        <v>100</v>
      </c>
      <c r="M975" s="74">
        <v>0</v>
      </c>
      <c r="N975" s="73" t="s">
        <v>6</v>
      </c>
      <c r="O975" s="73" t="s">
        <v>6</v>
      </c>
      <c r="P975" s="74" t="s">
        <v>6</v>
      </c>
      <c r="Q975" s="76" t="s">
        <v>6</v>
      </c>
    </row>
    <row r="976" spans="2:17" x14ac:dyDescent="0.3">
      <c r="B976" s="77" t="s">
        <v>31</v>
      </c>
      <c r="C976" s="77" t="s">
        <v>777</v>
      </c>
      <c r="D976" s="77" t="s">
        <v>851</v>
      </c>
      <c r="E976" s="77" t="s">
        <v>852</v>
      </c>
      <c r="F976" s="77" t="s">
        <v>344</v>
      </c>
      <c r="G976" s="78" t="s">
        <v>50</v>
      </c>
      <c r="H976" s="79" t="s">
        <v>151</v>
      </c>
      <c r="I976" s="80" t="s">
        <v>152</v>
      </c>
      <c r="J976" s="80" t="s">
        <v>454</v>
      </c>
      <c r="K976" s="382" t="s">
        <v>152</v>
      </c>
      <c r="L976" s="72">
        <v>100</v>
      </c>
      <c r="M976" s="74">
        <v>100</v>
      </c>
      <c r="N976" s="73" t="s">
        <v>6</v>
      </c>
      <c r="O976" s="73" t="s">
        <v>6</v>
      </c>
      <c r="P976" s="74" t="s">
        <v>6</v>
      </c>
      <c r="Q976" s="76" t="s">
        <v>6</v>
      </c>
    </row>
    <row r="977" spans="2:17" x14ac:dyDescent="0.3">
      <c r="B977" s="77" t="s">
        <v>31</v>
      </c>
      <c r="C977" s="77" t="s">
        <v>777</v>
      </c>
      <c r="D977" s="77" t="s">
        <v>853</v>
      </c>
      <c r="E977" s="77" t="s">
        <v>854</v>
      </c>
      <c r="F977" s="77" t="s">
        <v>351</v>
      </c>
      <c r="G977" s="78" t="s">
        <v>50</v>
      </c>
      <c r="H977" s="79" t="s">
        <v>151</v>
      </c>
      <c r="I977" s="80" t="s">
        <v>152</v>
      </c>
      <c r="J977" s="80" t="s">
        <v>454</v>
      </c>
      <c r="K977" s="382" t="s">
        <v>152</v>
      </c>
      <c r="L977" s="72">
        <v>50</v>
      </c>
      <c r="M977" s="74">
        <v>100</v>
      </c>
      <c r="N977" s="73">
        <v>50</v>
      </c>
      <c r="O977" s="73">
        <v>0</v>
      </c>
      <c r="P977" s="74">
        <v>0</v>
      </c>
      <c r="Q977" s="76" t="s">
        <v>6</v>
      </c>
    </row>
    <row r="978" spans="2:17" x14ac:dyDescent="0.3">
      <c r="B978" s="77" t="s">
        <v>31</v>
      </c>
      <c r="C978" s="77" t="s">
        <v>777</v>
      </c>
      <c r="D978" s="77" t="s">
        <v>855</v>
      </c>
      <c r="E978" s="77" t="s">
        <v>856</v>
      </c>
      <c r="F978" s="77" t="s">
        <v>351</v>
      </c>
      <c r="G978" s="78" t="s">
        <v>50</v>
      </c>
      <c r="H978" s="79" t="s">
        <v>151</v>
      </c>
      <c r="I978" s="80" t="s">
        <v>152</v>
      </c>
      <c r="J978" s="80" t="s">
        <v>454</v>
      </c>
      <c r="K978" s="382" t="s">
        <v>152</v>
      </c>
      <c r="L978" s="72">
        <v>50</v>
      </c>
      <c r="M978" s="74">
        <v>100</v>
      </c>
      <c r="N978" s="73">
        <v>50</v>
      </c>
      <c r="O978" s="73">
        <v>0</v>
      </c>
      <c r="P978" s="74">
        <v>0</v>
      </c>
      <c r="Q978" s="76" t="s">
        <v>6</v>
      </c>
    </row>
    <row r="979" spans="2:17" x14ac:dyDescent="0.3">
      <c r="B979" s="77" t="s">
        <v>31</v>
      </c>
      <c r="C979" s="77" t="s">
        <v>777</v>
      </c>
      <c r="D979" s="77" t="s">
        <v>857</v>
      </c>
      <c r="E979" s="77" t="s">
        <v>858</v>
      </c>
      <c r="F979" s="77" t="s">
        <v>344</v>
      </c>
      <c r="G979" s="78" t="s">
        <v>50</v>
      </c>
      <c r="H979" s="79" t="s">
        <v>151</v>
      </c>
      <c r="I979" s="80" t="s">
        <v>152</v>
      </c>
      <c r="J979" s="80" t="s">
        <v>454</v>
      </c>
      <c r="K979" s="382" t="s">
        <v>152</v>
      </c>
      <c r="L979" s="72">
        <v>100</v>
      </c>
      <c r="M979" s="74">
        <v>100</v>
      </c>
      <c r="N979" s="73" t="s">
        <v>6</v>
      </c>
      <c r="O979" s="73" t="s">
        <v>6</v>
      </c>
      <c r="P979" s="74" t="s">
        <v>6</v>
      </c>
      <c r="Q979" s="76" t="s">
        <v>6</v>
      </c>
    </row>
    <row r="980" spans="2:17" x14ac:dyDescent="0.3">
      <c r="B980" s="77" t="s">
        <v>31</v>
      </c>
      <c r="C980" s="77" t="s">
        <v>777</v>
      </c>
      <c r="D980" s="77" t="s">
        <v>859</v>
      </c>
      <c r="E980" s="77" t="s">
        <v>860</v>
      </c>
      <c r="F980" s="77" t="s">
        <v>351</v>
      </c>
      <c r="G980" s="78" t="s">
        <v>50</v>
      </c>
      <c r="H980" s="79" t="s">
        <v>151</v>
      </c>
      <c r="I980" s="80" t="s">
        <v>152</v>
      </c>
      <c r="J980" s="80" t="s">
        <v>454</v>
      </c>
      <c r="K980" s="382" t="s">
        <v>152</v>
      </c>
      <c r="L980" s="72">
        <v>50</v>
      </c>
      <c r="M980" s="74">
        <v>100</v>
      </c>
      <c r="N980" s="73">
        <v>0</v>
      </c>
      <c r="O980" s="73">
        <v>0</v>
      </c>
      <c r="P980" s="74" t="s">
        <v>6</v>
      </c>
      <c r="Q980" s="76" t="s">
        <v>6</v>
      </c>
    </row>
    <row r="981" spans="2:17" x14ac:dyDescent="0.3">
      <c r="B981" s="77" t="s">
        <v>31</v>
      </c>
      <c r="C981" s="77" t="s">
        <v>778</v>
      </c>
      <c r="D981" s="77" t="s">
        <v>861</v>
      </c>
      <c r="E981" s="77" t="s">
        <v>862</v>
      </c>
      <c r="F981" s="77" t="s">
        <v>344</v>
      </c>
      <c r="G981" s="78" t="s">
        <v>50</v>
      </c>
      <c r="H981" s="79" t="s">
        <v>151</v>
      </c>
      <c r="I981" s="80" t="s">
        <v>152</v>
      </c>
      <c r="J981" s="80" t="s">
        <v>51</v>
      </c>
      <c r="K981" s="382" t="s">
        <v>152</v>
      </c>
      <c r="L981" s="72">
        <v>100</v>
      </c>
      <c r="M981" s="74">
        <v>93.333333333333329</v>
      </c>
      <c r="N981" s="73" t="s">
        <v>6</v>
      </c>
      <c r="O981" s="73" t="s">
        <v>6</v>
      </c>
      <c r="P981" s="74" t="s">
        <v>6</v>
      </c>
      <c r="Q981" s="76" t="s">
        <v>6</v>
      </c>
    </row>
    <row r="982" spans="2:17" x14ac:dyDescent="0.3">
      <c r="B982" s="77" t="s">
        <v>31</v>
      </c>
      <c r="C982" s="77" t="s">
        <v>778</v>
      </c>
      <c r="D982" s="77" t="s">
        <v>863</v>
      </c>
      <c r="E982" s="77" t="s">
        <v>864</v>
      </c>
      <c r="F982" s="77" t="s">
        <v>351</v>
      </c>
      <c r="G982" s="78" t="s">
        <v>50</v>
      </c>
      <c r="H982" s="79" t="s">
        <v>151</v>
      </c>
      <c r="I982" s="80" t="s">
        <v>152</v>
      </c>
      <c r="J982" s="80" t="s">
        <v>51</v>
      </c>
      <c r="K982" s="382" t="s">
        <v>152</v>
      </c>
      <c r="L982" s="72">
        <v>100</v>
      </c>
      <c r="M982" s="74">
        <v>100</v>
      </c>
      <c r="N982" s="73">
        <v>55.238095238095234</v>
      </c>
      <c r="O982" s="73">
        <v>69</v>
      </c>
      <c r="P982" s="74">
        <v>100</v>
      </c>
      <c r="Q982" s="76">
        <v>100</v>
      </c>
    </row>
    <row r="983" spans="2:17" x14ac:dyDescent="0.3">
      <c r="B983" s="77" t="s">
        <v>31</v>
      </c>
      <c r="C983" s="77" t="s">
        <v>778</v>
      </c>
      <c r="D983" s="77" t="s">
        <v>865</v>
      </c>
      <c r="E983" s="77" t="s">
        <v>866</v>
      </c>
      <c r="F983" s="77" t="s">
        <v>351</v>
      </c>
      <c r="G983" s="78" t="s">
        <v>50</v>
      </c>
      <c r="H983" s="79" t="s">
        <v>151</v>
      </c>
      <c r="I983" s="80" t="s">
        <v>151</v>
      </c>
      <c r="J983" s="80" t="s">
        <v>6</v>
      </c>
      <c r="K983" s="382" t="s">
        <v>114</v>
      </c>
      <c r="L983" s="72">
        <v>100</v>
      </c>
      <c r="M983" s="74">
        <v>100</v>
      </c>
      <c r="N983" s="73">
        <v>100</v>
      </c>
      <c r="O983" s="73">
        <v>100</v>
      </c>
      <c r="P983" s="74">
        <v>100</v>
      </c>
      <c r="Q983" s="76">
        <v>100</v>
      </c>
    </row>
    <row r="984" spans="2:17" x14ac:dyDescent="0.3">
      <c r="B984" s="77" t="s">
        <v>31</v>
      </c>
      <c r="C984" s="77" t="s">
        <v>778</v>
      </c>
      <c r="D984" s="77" t="s">
        <v>867</v>
      </c>
      <c r="E984" s="77" t="s">
        <v>868</v>
      </c>
      <c r="F984" s="77" t="s">
        <v>351</v>
      </c>
      <c r="G984" s="78" t="s">
        <v>50</v>
      </c>
      <c r="H984" s="79" t="s">
        <v>151</v>
      </c>
      <c r="I984" s="80" t="s">
        <v>152</v>
      </c>
      <c r="J984" s="80" t="s">
        <v>51</v>
      </c>
      <c r="K984" s="382" t="s">
        <v>152</v>
      </c>
      <c r="L984" s="72">
        <v>100</v>
      </c>
      <c r="M984" s="74">
        <v>93.333333333333329</v>
      </c>
      <c r="N984" s="73">
        <v>59.047619047619051</v>
      </c>
      <c r="O984" s="73">
        <v>69</v>
      </c>
      <c r="P984" s="74" t="s">
        <v>6</v>
      </c>
      <c r="Q984" s="76">
        <v>100</v>
      </c>
    </row>
    <row r="985" spans="2:17" x14ac:dyDescent="0.3">
      <c r="B985" s="77" t="s">
        <v>31</v>
      </c>
      <c r="C985" s="77" t="s">
        <v>778</v>
      </c>
      <c r="D985" s="77" t="s">
        <v>869</v>
      </c>
      <c r="E985" s="77" t="s">
        <v>870</v>
      </c>
      <c r="F985" s="77" t="s">
        <v>351</v>
      </c>
      <c r="G985" s="78" t="s">
        <v>50</v>
      </c>
      <c r="H985" s="79" t="s">
        <v>151</v>
      </c>
      <c r="I985" s="80" t="s">
        <v>151</v>
      </c>
      <c r="J985" s="80" t="s">
        <v>6</v>
      </c>
      <c r="K985" s="382" t="s">
        <v>114</v>
      </c>
      <c r="L985" s="72">
        <v>100</v>
      </c>
      <c r="M985" s="74">
        <v>100</v>
      </c>
      <c r="N985" s="73">
        <v>100</v>
      </c>
      <c r="O985" s="73">
        <v>100</v>
      </c>
      <c r="P985" s="74">
        <v>100</v>
      </c>
      <c r="Q985" s="76">
        <v>100</v>
      </c>
    </row>
    <row r="986" spans="2:17" x14ac:dyDescent="0.3">
      <c r="B986" s="77" t="s">
        <v>31</v>
      </c>
      <c r="C986" s="77" t="s">
        <v>778</v>
      </c>
      <c r="D986" s="77" t="s">
        <v>871</v>
      </c>
      <c r="E986" s="77" t="s">
        <v>872</v>
      </c>
      <c r="F986" s="77" t="s">
        <v>351</v>
      </c>
      <c r="G986" s="78" t="s">
        <v>50</v>
      </c>
      <c r="H986" s="79" t="s">
        <v>151</v>
      </c>
      <c r="I986" s="80" t="s">
        <v>152</v>
      </c>
      <c r="J986" s="80" t="s">
        <v>51</v>
      </c>
      <c r="K986" s="382" t="s">
        <v>152</v>
      </c>
      <c r="L986" s="72">
        <v>63.333333333333329</v>
      </c>
      <c r="M986" s="74">
        <v>86.666666666666671</v>
      </c>
      <c r="N986" s="73">
        <v>13.333333333333336</v>
      </c>
      <c r="O986" s="73">
        <v>18</v>
      </c>
      <c r="P986" s="74">
        <v>100</v>
      </c>
      <c r="Q986" s="76">
        <v>80</v>
      </c>
    </row>
    <row r="987" spans="2:17" x14ac:dyDescent="0.3">
      <c r="B987" s="77" t="s">
        <v>31</v>
      </c>
      <c r="C987" s="77" t="s">
        <v>779</v>
      </c>
      <c r="D987" s="77" t="s">
        <v>877</v>
      </c>
      <c r="E987" s="77" t="s">
        <v>878</v>
      </c>
      <c r="F987" s="77" t="s">
        <v>351</v>
      </c>
      <c r="G987" s="78" t="s">
        <v>50</v>
      </c>
      <c r="H987" s="79" t="s">
        <v>151</v>
      </c>
      <c r="I987" s="80" t="s">
        <v>152</v>
      </c>
      <c r="J987" s="80" t="s">
        <v>454</v>
      </c>
      <c r="K987" s="382" t="s">
        <v>152</v>
      </c>
      <c r="L987" s="72">
        <v>100</v>
      </c>
      <c r="M987" s="74">
        <v>100</v>
      </c>
      <c r="N987" s="73">
        <v>42.857142857142854</v>
      </c>
      <c r="O987" s="73">
        <v>67</v>
      </c>
      <c r="P987" s="74">
        <v>100</v>
      </c>
      <c r="Q987" s="76" t="s">
        <v>6</v>
      </c>
    </row>
    <row r="988" spans="2:17" x14ac:dyDescent="0.3">
      <c r="B988" s="77" t="s">
        <v>31</v>
      </c>
      <c r="C988" s="77" t="s">
        <v>779</v>
      </c>
      <c r="D988" s="77" t="s">
        <v>879</v>
      </c>
      <c r="E988" s="77" t="s">
        <v>880</v>
      </c>
      <c r="F988" s="77" t="s">
        <v>351</v>
      </c>
      <c r="G988" s="78" t="s">
        <v>50</v>
      </c>
      <c r="H988" s="79" t="s">
        <v>151</v>
      </c>
      <c r="I988" s="80" t="s">
        <v>152</v>
      </c>
      <c r="J988" s="80" t="s">
        <v>454</v>
      </c>
      <c r="K988" s="382" t="s">
        <v>151</v>
      </c>
      <c r="L988" s="72">
        <v>100</v>
      </c>
      <c r="M988" s="74">
        <v>100</v>
      </c>
      <c r="N988" s="73">
        <v>57.142857142857139</v>
      </c>
      <c r="O988" s="73">
        <v>67</v>
      </c>
      <c r="P988" s="74">
        <v>0</v>
      </c>
      <c r="Q988" s="76">
        <v>100</v>
      </c>
    </row>
    <row r="989" spans="2:17" x14ac:dyDescent="0.3">
      <c r="B989" s="77" t="s">
        <v>31</v>
      </c>
      <c r="C989" s="77" t="s">
        <v>779</v>
      </c>
      <c r="D989" s="77" t="s">
        <v>881</v>
      </c>
      <c r="E989" s="77" t="s">
        <v>882</v>
      </c>
      <c r="F989" s="77" t="s">
        <v>351</v>
      </c>
      <c r="G989" s="78" t="s">
        <v>50</v>
      </c>
      <c r="H989" s="79" t="s">
        <v>151</v>
      </c>
      <c r="I989" s="80" t="s">
        <v>152</v>
      </c>
      <c r="J989" s="80" t="s">
        <v>51</v>
      </c>
      <c r="K989" s="382" t="s">
        <v>152</v>
      </c>
      <c r="L989" s="72">
        <v>100</v>
      </c>
      <c r="M989" s="74">
        <v>100</v>
      </c>
      <c r="N989" s="73">
        <v>54.285714285714285</v>
      </c>
      <c r="O989" s="73">
        <v>73</v>
      </c>
      <c r="P989" s="74">
        <v>100</v>
      </c>
      <c r="Q989" s="76">
        <v>100</v>
      </c>
    </row>
    <row r="990" spans="2:17" x14ac:dyDescent="0.3">
      <c r="B990" s="77" t="s">
        <v>31</v>
      </c>
      <c r="C990" s="77" t="s">
        <v>779</v>
      </c>
      <c r="D990" s="77" t="s">
        <v>883</v>
      </c>
      <c r="E990" s="77" t="s">
        <v>884</v>
      </c>
      <c r="F990" s="77" t="s">
        <v>351</v>
      </c>
      <c r="G990" s="78" t="s">
        <v>50</v>
      </c>
      <c r="H990" s="79" t="s">
        <v>151</v>
      </c>
      <c r="I990" s="80" t="s">
        <v>151</v>
      </c>
      <c r="J990" s="80" t="s">
        <v>6</v>
      </c>
      <c r="K990" s="382" t="s">
        <v>114</v>
      </c>
      <c r="L990" s="72">
        <v>100</v>
      </c>
      <c r="M990" s="74">
        <v>100</v>
      </c>
      <c r="N990" s="73">
        <v>100</v>
      </c>
      <c r="O990" s="73">
        <v>100</v>
      </c>
      <c r="P990" s="74">
        <v>100</v>
      </c>
      <c r="Q990" s="76">
        <v>100</v>
      </c>
    </row>
    <row r="991" spans="2:17" x14ac:dyDescent="0.3">
      <c r="B991" s="77" t="s">
        <v>31</v>
      </c>
      <c r="C991" s="77" t="s">
        <v>779</v>
      </c>
      <c r="D991" s="77" t="s">
        <v>885</v>
      </c>
      <c r="E991" s="77" t="s">
        <v>886</v>
      </c>
      <c r="F991" s="77" t="s">
        <v>351</v>
      </c>
      <c r="G991" s="78" t="s">
        <v>50</v>
      </c>
      <c r="H991" s="79" t="s">
        <v>152</v>
      </c>
      <c r="I991" s="80" t="s">
        <v>6</v>
      </c>
      <c r="J991" s="80" t="s">
        <v>6</v>
      </c>
      <c r="K991" s="382" t="s">
        <v>114</v>
      </c>
      <c r="L991" s="72" t="s">
        <v>6</v>
      </c>
      <c r="M991" s="74" t="s">
        <v>6</v>
      </c>
      <c r="N991" s="73" t="s">
        <v>6</v>
      </c>
      <c r="O991" s="73" t="s">
        <v>6</v>
      </c>
      <c r="P991" s="74" t="s">
        <v>6</v>
      </c>
      <c r="Q991" s="76" t="s">
        <v>6</v>
      </c>
    </row>
    <row r="992" spans="2:17" x14ac:dyDescent="0.3">
      <c r="B992" s="77" t="s">
        <v>31</v>
      </c>
      <c r="C992" s="77" t="s">
        <v>779</v>
      </c>
      <c r="D992" s="77" t="s">
        <v>887</v>
      </c>
      <c r="E992" s="77" t="s">
        <v>888</v>
      </c>
      <c r="F992" s="77" t="s">
        <v>351</v>
      </c>
      <c r="G992" s="78" t="s">
        <v>50</v>
      </c>
      <c r="H992" s="79" t="s">
        <v>152</v>
      </c>
      <c r="I992" s="80" t="s">
        <v>6</v>
      </c>
      <c r="J992" s="80" t="s">
        <v>6</v>
      </c>
      <c r="K992" s="382" t="s">
        <v>114</v>
      </c>
      <c r="L992" s="72" t="s">
        <v>6</v>
      </c>
      <c r="M992" s="74" t="s">
        <v>6</v>
      </c>
      <c r="N992" s="73" t="s">
        <v>6</v>
      </c>
      <c r="O992" s="73" t="s">
        <v>6</v>
      </c>
      <c r="P992" s="74" t="s">
        <v>6</v>
      </c>
      <c r="Q992" s="76" t="s">
        <v>6</v>
      </c>
    </row>
    <row r="993" spans="2:17" x14ac:dyDescent="0.3">
      <c r="B993" s="77" t="s">
        <v>31</v>
      </c>
      <c r="C993" s="77" t="s">
        <v>779</v>
      </c>
      <c r="D993" s="77" t="s">
        <v>889</v>
      </c>
      <c r="E993" s="77" t="s">
        <v>890</v>
      </c>
      <c r="F993" s="77" t="s">
        <v>344</v>
      </c>
      <c r="G993" s="78" t="s">
        <v>50</v>
      </c>
      <c r="H993" s="79" t="s">
        <v>151</v>
      </c>
      <c r="I993" s="80" t="s">
        <v>152</v>
      </c>
      <c r="J993" s="80" t="s">
        <v>454</v>
      </c>
      <c r="K993" s="382" t="s">
        <v>152</v>
      </c>
      <c r="L993" s="72">
        <v>100</v>
      </c>
      <c r="M993" s="74">
        <v>100</v>
      </c>
      <c r="N993" s="73" t="s">
        <v>6</v>
      </c>
      <c r="O993" s="73" t="s">
        <v>6</v>
      </c>
      <c r="P993" s="74" t="s">
        <v>6</v>
      </c>
      <c r="Q993" s="76" t="s">
        <v>6</v>
      </c>
    </row>
    <row r="994" spans="2:17" x14ac:dyDescent="0.3">
      <c r="B994" s="77" t="s">
        <v>31</v>
      </c>
      <c r="C994" s="77" t="s">
        <v>779</v>
      </c>
      <c r="D994" s="77" t="s">
        <v>891</v>
      </c>
      <c r="E994" s="77" t="s">
        <v>892</v>
      </c>
      <c r="F994" s="77" t="s">
        <v>351</v>
      </c>
      <c r="G994" s="78" t="s">
        <v>50</v>
      </c>
      <c r="H994" s="79" t="s">
        <v>151</v>
      </c>
      <c r="I994" s="80" t="s">
        <v>152</v>
      </c>
      <c r="J994" s="80" t="s">
        <v>454</v>
      </c>
      <c r="K994" s="382" t="s">
        <v>152</v>
      </c>
      <c r="L994" s="72">
        <v>100</v>
      </c>
      <c r="M994" s="74">
        <v>100</v>
      </c>
      <c r="N994" s="73">
        <v>57.142857142857139</v>
      </c>
      <c r="O994" s="73" t="s">
        <v>6</v>
      </c>
      <c r="P994" s="74">
        <v>100</v>
      </c>
      <c r="Q994" s="76" t="s">
        <v>6</v>
      </c>
    </row>
    <row r="995" spans="2:17" x14ac:dyDescent="0.3">
      <c r="B995" s="77" t="s">
        <v>31</v>
      </c>
      <c r="C995" s="77" t="s">
        <v>779</v>
      </c>
      <c r="D995" s="77" t="s">
        <v>893</v>
      </c>
      <c r="E995" s="77" t="s">
        <v>894</v>
      </c>
      <c r="F995" s="77" t="s">
        <v>351</v>
      </c>
      <c r="G995" s="78" t="s">
        <v>50</v>
      </c>
      <c r="H995" s="79" t="s">
        <v>151</v>
      </c>
      <c r="I995" s="80" t="s">
        <v>152</v>
      </c>
      <c r="J995" s="80" t="s">
        <v>454</v>
      </c>
      <c r="K995" s="382" t="s">
        <v>152</v>
      </c>
      <c r="L995" s="72">
        <v>100</v>
      </c>
      <c r="M995" s="74">
        <v>100</v>
      </c>
      <c r="N995" s="73">
        <v>42.857142857142854</v>
      </c>
      <c r="O995" s="73" t="s">
        <v>6</v>
      </c>
      <c r="P995" s="74">
        <v>100</v>
      </c>
      <c r="Q995" s="76" t="s">
        <v>6</v>
      </c>
    </row>
    <row r="996" spans="2:17" x14ac:dyDescent="0.3">
      <c r="B996" s="77" t="s">
        <v>32</v>
      </c>
      <c r="C996" s="77" t="s">
        <v>776</v>
      </c>
      <c r="D996" s="77" t="s">
        <v>815</v>
      </c>
      <c r="E996" s="77" t="s">
        <v>816</v>
      </c>
      <c r="F996" s="77" t="s">
        <v>351</v>
      </c>
      <c r="G996" s="78" t="s">
        <v>50</v>
      </c>
      <c r="H996" s="79" t="s">
        <v>151</v>
      </c>
      <c r="I996" s="80" t="s">
        <v>152</v>
      </c>
      <c r="J996" s="80" t="s">
        <v>454</v>
      </c>
      <c r="K996" s="382" t="s">
        <v>151</v>
      </c>
      <c r="L996" s="72">
        <v>100</v>
      </c>
      <c r="M996" s="74">
        <v>100</v>
      </c>
      <c r="N996" s="73">
        <v>85.714285714285708</v>
      </c>
      <c r="O996" s="73">
        <v>100</v>
      </c>
      <c r="P996" s="74">
        <v>100</v>
      </c>
      <c r="Q996" s="76">
        <v>100</v>
      </c>
    </row>
    <row r="997" spans="2:17" x14ac:dyDescent="0.3">
      <c r="B997" s="77" t="s">
        <v>32</v>
      </c>
      <c r="C997" s="77" t="s">
        <v>776</v>
      </c>
      <c r="D997" s="77" t="s">
        <v>817</v>
      </c>
      <c r="E997" s="77" t="s">
        <v>818</v>
      </c>
      <c r="F997" s="77" t="s">
        <v>351</v>
      </c>
      <c r="G997" s="78" t="s">
        <v>50</v>
      </c>
      <c r="H997" s="79" t="s">
        <v>151</v>
      </c>
      <c r="I997" s="80" t="s">
        <v>152</v>
      </c>
      <c r="J997" s="80" t="s">
        <v>454</v>
      </c>
      <c r="K997" s="382" t="s">
        <v>151</v>
      </c>
      <c r="L997" s="72">
        <v>100</v>
      </c>
      <c r="M997" s="74">
        <v>100</v>
      </c>
      <c r="N997" s="73">
        <v>85.714285714285708</v>
      </c>
      <c r="O997" s="73">
        <v>100</v>
      </c>
      <c r="P997" s="74">
        <v>100</v>
      </c>
      <c r="Q997" s="76">
        <v>100</v>
      </c>
    </row>
    <row r="998" spans="2:17" x14ac:dyDescent="0.3">
      <c r="B998" s="77" t="s">
        <v>32</v>
      </c>
      <c r="C998" s="77" t="s">
        <v>776</v>
      </c>
      <c r="D998" s="77" t="s">
        <v>819</v>
      </c>
      <c r="E998" s="77" t="s">
        <v>820</v>
      </c>
      <c r="F998" s="77" t="s">
        <v>351</v>
      </c>
      <c r="G998" s="78" t="s">
        <v>50</v>
      </c>
      <c r="H998" s="79" t="s">
        <v>151</v>
      </c>
      <c r="I998" s="80" t="s">
        <v>152</v>
      </c>
      <c r="J998" s="80" t="s">
        <v>454</v>
      </c>
      <c r="K998" s="382" t="s">
        <v>151</v>
      </c>
      <c r="L998" s="72">
        <v>100</v>
      </c>
      <c r="M998" s="74">
        <v>0</v>
      </c>
      <c r="N998" s="73">
        <v>71.428571428571431</v>
      </c>
      <c r="O998" s="73">
        <v>100</v>
      </c>
      <c r="P998" s="74">
        <v>100</v>
      </c>
      <c r="Q998" s="76">
        <v>100</v>
      </c>
    </row>
    <row r="999" spans="2:17" x14ac:dyDescent="0.3">
      <c r="B999" s="77" t="s">
        <v>32</v>
      </c>
      <c r="C999" s="77" t="s">
        <v>776</v>
      </c>
      <c r="D999" s="77" t="s">
        <v>821</v>
      </c>
      <c r="E999" s="77" t="s">
        <v>822</v>
      </c>
      <c r="F999" s="77" t="s">
        <v>351</v>
      </c>
      <c r="G999" s="78" t="s">
        <v>50</v>
      </c>
      <c r="H999" s="79" t="s">
        <v>151</v>
      </c>
      <c r="I999" s="80" t="s">
        <v>152</v>
      </c>
      <c r="J999" s="80" t="s">
        <v>454</v>
      </c>
      <c r="K999" s="382" t="s">
        <v>152</v>
      </c>
      <c r="L999" s="72">
        <v>100</v>
      </c>
      <c r="M999" s="74">
        <v>100</v>
      </c>
      <c r="N999" s="73">
        <v>57.142857142857139</v>
      </c>
      <c r="O999" s="73">
        <v>67</v>
      </c>
      <c r="P999" s="74" t="s">
        <v>6</v>
      </c>
      <c r="Q999" s="76">
        <v>100</v>
      </c>
    </row>
    <row r="1000" spans="2:17" x14ac:dyDescent="0.3">
      <c r="B1000" s="77" t="s">
        <v>32</v>
      </c>
      <c r="C1000" s="77" t="s">
        <v>776</v>
      </c>
      <c r="D1000" s="77" t="s">
        <v>823</v>
      </c>
      <c r="E1000" s="77" t="s">
        <v>824</v>
      </c>
      <c r="F1000" s="77" t="s">
        <v>351</v>
      </c>
      <c r="G1000" s="78" t="s">
        <v>50</v>
      </c>
      <c r="H1000" s="79" t="s">
        <v>151</v>
      </c>
      <c r="I1000" s="80" t="s">
        <v>152</v>
      </c>
      <c r="J1000" s="80" t="s">
        <v>454</v>
      </c>
      <c r="K1000" s="382" t="s">
        <v>151</v>
      </c>
      <c r="L1000" s="72">
        <v>100</v>
      </c>
      <c r="M1000" s="74">
        <v>100</v>
      </c>
      <c r="N1000" s="73">
        <v>85.714285714285708</v>
      </c>
      <c r="O1000" s="73">
        <v>100</v>
      </c>
      <c r="P1000" s="74" t="s">
        <v>6</v>
      </c>
      <c r="Q1000" s="76">
        <v>100</v>
      </c>
    </row>
    <row r="1001" spans="2:17" x14ac:dyDescent="0.3">
      <c r="B1001" s="77" t="s">
        <v>32</v>
      </c>
      <c r="C1001" s="77" t="s">
        <v>776</v>
      </c>
      <c r="D1001" s="77" t="s">
        <v>825</v>
      </c>
      <c r="E1001" s="77" t="s">
        <v>826</v>
      </c>
      <c r="F1001" s="77" t="s">
        <v>351</v>
      </c>
      <c r="G1001" s="78" t="s">
        <v>50</v>
      </c>
      <c r="H1001" s="79" t="s">
        <v>151</v>
      </c>
      <c r="I1001" s="80" t="s">
        <v>152</v>
      </c>
      <c r="J1001" s="80" t="s">
        <v>454</v>
      </c>
      <c r="K1001" s="382" t="s">
        <v>152</v>
      </c>
      <c r="L1001" s="72">
        <v>100</v>
      </c>
      <c r="M1001" s="74">
        <v>100</v>
      </c>
      <c r="N1001" s="73">
        <v>71.428571428571431</v>
      </c>
      <c r="O1001" s="73">
        <v>100</v>
      </c>
      <c r="P1001" s="74" t="s">
        <v>6</v>
      </c>
      <c r="Q1001" s="76">
        <v>100</v>
      </c>
    </row>
    <row r="1002" spans="2:17" x14ac:dyDescent="0.3">
      <c r="B1002" s="77" t="s">
        <v>32</v>
      </c>
      <c r="C1002" s="77" t="s">
        <v>776</v>
      </c>
      <c r="D1002" s="77" t="s">
        <v>827</v>
      </c>
      <c r="E1002" s="77" t="s">
        <v>828</v>
      </c>
      <c r="F1002" s="77" t="s">
        <v>351</v>
      </c>
      <c r="G1002" s="78" t="s">
        <v>50</v>
      </c>
      <c r="H1002" s="79" t="s">
        <v>151</v>
      </c>
      <c r="I1002" s="80" t="s">
        <v>152</v>
      </c>
      <c r="J1002" s="80" t="s">
        <v>454</v>
      </c>
      <c r="K1002" s="382" t="s">
        <v>152</v>
      </c>
      <c r="L1002" s="72">
        <v>100</v>
      </c>
      <c r="M1002" s="74">
        <v>100</v>
      </c>
      <c r="N1002" s="73">
        <v>28.571428571428569</v>
      </c>
      <c r="O1002" s="73">
        <v>100</v>
      </c>
      <c r="P1002" s="74">
        <v>100</v>
      </c>
      <c r="Q1002" s="76">
        <v>0</v>
      </c>
    </row>
    <row r="1003" spans="2:17" x14ac:dyDescent="0.3">
      <c r="B1003" s="77" t="s">
        <v>32</v>
      </c>
      <c r="C1003" s="77" t="s">
        <v>776</v>
      </c>
      <c r="D1003" s="77" t="s">
        <v>829</v>
      </c>
      <c r="E1003" s="77" t="s">
        <v>830</v>
      </c>
      <c r="F1003" s="77" t="s">
        <v>351</v>
      </c>
      <c r="G1003" s="78" t="s">
        <v>50</v>
      </c>
      <c r="H1003" s="79" t="s">
        <v>151</v>
      </c>
      <c r="I1003" s="80" t="s">
        <v>152</v>
      </c>
      <c r="J1003" s="80" t="s">
        <v>454</v>
      </c>
      <c r="K1003" s="382" t="s">
        <v>152</v>
      </c>
      <c r="L1003" s="72">
        <v>100</v>
      </c>
      <c r="M1003" s="74">
        <v>100</v>
      </c>
      <c r="N1003" s="73">
        <v>71.428571428571431</v>
      </c>
      <c r="O1003" s="73">
        <v>100</v>
      </c>
      <c r="P1003" s="74">
        <v>100</v>
      </c>
      <c r="Q1003" s="76">
        <v>100</v>
      </c>
    </row>
    <row r="1004" spans="2:17" x14ac:dyDescent="0.3">
      <c r="B1004" s="77" t="s">
        <v>32</v>
      </c>
      <c r="C1004" s="77" t="s">
        <v>776</v>
      </c>
      <c r="D1004" s="77" t="s">
        <v>831</v>
      </c>
      <c r="E1004" s="77" t="s">
        <v>832</v>
      </c>
      <c r="F1004" s="77" t="s">
        <v>351</v>
      </c>
      <c r="G1004" s="78" t="s">
        <v>50</v>
      </c>
      <c r="H1004" s="79" t="s">
        <v>151</v>
      </c>
      <c r="I1004" s="80" t="s">
        <v>152</v>
      </c>
      <c r="J1004" s="80" t="s">
        <v>454</v>
      </c>
      <c r="K1004" s="382" t="s">
        <v>152</v>
      </c>
      <c r="L1004" s="72">
        <v>100</v>
      </c>
      <c r="M1004" s="74">
        <v>100</v>
      </c>
      <c r="N1004" s="73">
        <v>57.142857142857139</v>
      </c>
      <c r="O1004" s="73">
        <v>100</v>
      </c>
      <c r="P1004" s="74">
        <v>100</v>
      </c>
      <c r="Q1004" s="76" t="s">
        <v>6</v>
      </c>
    </row>
    <row r="1005" spans="2:17" x14ac:dyDescent="0.3">
      <c r="B1005" s="77" t="s">
        <v>32</v>
      </c>
      <c r="C1005" s="77" t="s">
        <v>776</v>
      </c>
      <c r="D1005" s="77" t="s">
        <v>833</v>
      </c>
      <c r="E1005" s="77" t="s">
        <v>834</v>
      </c>
      <c r="F1005" s="77" t="s">
        <v>351</v>
      </c>
      <c r="G1005" s="78" t="s">
        <v>50</v>
      </c>
      <c r="H1005" s="79" t="s">
        <v>151</v>
      </c>
      <c r="I1005" s="80" t="s">
        <v>152</v>
      </c>
      <c r="J1005" s="80" t="s">
        <v>454</v>
      </c>
      <c r="K1005" s="382" t="s">
        <v>152</v>
      </c>
      <c r="L1005" s="72">
        <v>100</v>
      </c>
      <c r="M1005" s="74">
        <v>100</v>
      </c>
      <c r="N1005" s="73">
        <v>42.857142857142854</v>
      </c>
      <c r="O1005" s="73">
        <v>100</v>
      </c>
      <c r="P1005" s="74">
        <v>100</v>
      </c>
      <c r="Q1005" s="76" t="s">
        <v>6</v>
      </c>
    </row>
    <row r="1006" spans="2:17" x14ac:dyDescent="0.3">
      <c r="B1006" s="77" t="s">
        <v>32</v>
      </c>
      <c r="C1006" s="77" t="s">
        <v>835</v>
      </c>
      <c r="D1006" s="77" t="s">
        <v>836</v>
      </c>
      <c r="E1006" s="77" t="s">
        <v>837</v>
      </c>
      <c r="F1006" s="77" t="s">
        <v>344</v>
      </c>
      <c r="G1006" s="78" t="s">
        <v>50</v>
      </c>
      <c r="H1006" s="79" t="s">
        <v>151</v>
      </c>
      <c r="I1006" s="80" t="s">
        <v>152</v>
      </c>
      <c r="J1006" s="80" t="s">
        <v>51</v>
      </c>
      <c r="K1006" s="382" t="s">
        <v>152</v>
      </c>
      <c r="L1006" s="72">
        <v>75</v>
      </c>
      <c r="M1006" s="74">
        <v>100</v>
      </c>
      <c r="N1006" s="73" t="s">
        <v>6</v>
      </c>
      <c r="O1006" s="73" t="s">
        <v>6</v>
      </c>
      <c r="P1006" s="74" t="s">
        <v>6</v>
      </c>
      <c r="Q1006" s="76" t="s">
        <v>6</v>
      </c>
    </row>
    <row r="1007" spans="2:17" x14ac:dyDescent="0.3">
      <c r="B1007" s="77" t="s">
        <v>32</v>
      </c>
      <c r="C1007" s="77" t="s">
        <v>835</v>
      </c>
      <c r="D1007" s="77" t="s">
        <v>838</v>
      </c>
      <c r="E1007" s="77" t="s">
        <v>839</v>
      </c>
      <c r="F1007" s="77" t="s">
        <v>344</v>
      </c>
      <c r="G1007" s="78" t="s">
        <v>50</v>
      </c>
      <c r="H1007" s="79" t="s">
        <v>151</v>
      </c>
      <c r="I1007" s="80" t="s">
        <v>152</v>
      </c>
      <c r="J1007" s="80" t="s">
        <v>454</v>
      </c>
      <c r="K1007" s="382" t="s">
        <v>152</v>
      </c>
      <c r="L1007" s="72">
        <v>100</v>
      </c>
      <c r="M1007" s="74">
        <v>100</v>
      </c>
      <c r="N1007" s="73" t="s">
        <v>6</v>
      </c>
      <c r="O1007" s="73" t="s">
        <v>6</v>
      </c>
      <c r="P1007" s="74" t="s">
        <v>6</v>
      </c>
      <c r="Q1007" s="76" t="s">
        <v>6</v>
      </c>
    </row>
    <row r="1008" spans="2:17" x14ac:dyDescent="0.3">
      <c r="B1008" s="77" t="s">
        <v>32</v>
      </c>
      <c r="C1008" s="77" t="s">
        <v>835</v>
      </c>
      <c r="D1008" s="77" t="s">
        <v>840</v>
      </c>
      <c r="E1008" s="77" t="s">
        <v>431</v>
      </c>
      <c r="F1008" s="77" t="s">
        <v>351</v>
      </c>
      <c r="G1008" s="78" t="s">
        <v>50</v>
      </c>
      <c r="H1008" s="79" t="s">
        <v>151</v>
      </c>
      <c r="I1008" s="80" t="s">
        <v>152</v>
      </c>
      <c r="J1008" s="80" t="s">
        <v>454</v>
      </c>
      <c r="K1008" s="382" t="s">
        <v>152</v>
      </c>
      <c r="L1008" s="72">
        <v>100</v>
      </c>
      <c r="M1008" s="74">
        <v>100</v>
      </c>
      <c r="N1008" s="73">
        <v>28.571428571428569</v>
      </c>
      <c r="O1008" s="73">
        <v>100</v>
      </c>
      <c r="P1008" s="74" t="s">
        <v>6</v>
      </c>
      <c r="Q1008" s="76">
        <v>100</v>
      </c>
    </row>
    <row r="1009" spans="2:17" x14ac:dyDescent="0.3">
      <c r="B1009" s="77" t="s">
        <v>32</v>
      </c>
      <c r="C1009" s="77" t="s">
        <v>835</v>
      </c>
      <c r="D1009" s="77" t="s">
        <v>841</v>
      </c>
      <c r="E1009" s="77" t="s">
        <v>842</v>
      </c>
      <c r="F1009" s="77" t="s">
        <v>351</v>
      </c>
      <c r="G1009" s="78" t="s">
        <v>50</v>
      </c>
      <c r="H1009" s="79" t="s">
        <v>151</v>
      </c>
      <c r="I1009" s="80" t="s">
        <v>152</v>
      </c>
      <c r="J1009" s="80" t="s">
        <v>454</v>
      </c>
      <c r="K1009" s="382" t="s">
        <v>152</v>
      </c>
      <c r="L1009" s="72">
        <v>100</v>
      </c>
      <c r="M1009" s="74">
        <v>100</v>
      </c>
      <c r="N1009" s="73">
        <v>0</v>
      </c>
      <c r="O1009" s="73">
        <v>100</v>
      </c>
      <c r="P1009" s="74" t="s">
        <v>6</v>
      </c>
      <c r="Q1009" s="76" t="s">
        <v>6</v>
      </c>
    </row>
    <row r="1010" spans="2:17" x14ac:dyDescent="0.3">
      <c r="B1010" s="77" t="s">
        <v>32</v>
      </c>
      <c r="C1010" s="77" t="s">
        <v>835</v>
      </c>
      <c r="D1010" s="77" t="s">
        <v>843</v>
      </c>
      <c r="E1010" s="77" t="s">
        <v>844</v>
      </c>
      <c r="F1010" s="77" t="s">
        <v>351</v>
      </c>
      <c r="G1010" s="78" t="s">
        <v>50</v>
      </c>
      <c r="H1010" s="79" t="s">
        <v>151</v>
      </c>
      <c r="I1010" s="80" t="s">
        <v>152</v>
      </c>
      <c r="J1010" s="80" t="s">
        <v>454</v>
      </c>
      <c r="K1010" s="382" t="s">
        <v>152</v>
      </c>
      <c r="L1010" s="72">
        <v>50</v>
      </c>
      <c r="M1010" s="74">
        <v>100</v>
      </c>
      <c r="N1010" s="73">
        <v>0</v>
      </c>
      <c r="O1010" s="73">
        <v>100</v>
      </c>
      <c r="P1010" s="74" t="s">
        <v>6</v>
      </c>
      <c r="Q1010" s="76" t="s">
        <v>6</v>
      </c>
    </row>
    <row r="1011" spans="2:17" x14ac:dyDescent="0.3">
      <c r="B1011" s="77" t="s">
        <v>32</v>
      </c>
      <c r="C1011" s="77" t="s">
        <v>835</v>
      </c>
      <c r="D1011" s="77" t="s">
        <v>845</v>
      </c>
      <c r="E1011" s="77" t="s">
        <v>846</v>
      </c>
      <c r="F1011" s="77" t="s">
        <v>351</v>
      </c>
      <c r="G1011" s="78" t="s">
        <v>50</v>
      </c>
      <c r="H1011" s="79" t="s">
        <v>151</v>
      </c>
      <c r="I1011" s="80" t="s">
        <v>152</v>
      </c>
      <c r="J1011" s="80" t="s">
        <v>454</v>
      </c>
      <c r="K1011" s="382" t="s">
        <v>152</v>
      </c>
      <c r="L1011" s="72">
        <v>100</v>
      </c>
      <c r="M1011" s="74">
        <v>100</v>
      </c>
      <c r="N1011" s="73">
        <v>14.285714285714285</v>
      </c>
      <c r="O1011" s="73">
        <v>100</v>
      </c>
      <c r="P1011" s="74" t="s">
        <v>6</v>
      </c>
      <c r="Q1011" s="76" t="s">
        <v>6</v>
      </c>
    </row>
    <row r="1012" spans="2:17" x14ac:dyDescent="0.3">
      <c r="B1012" s="77" t="s">
        <v>32</v>
      </c>
      <c r="C1012" s="77" t="s">
        <v>835</v>
      </c>
      <c r="D1012" s="77" t="s">
        <v>847</v>
      </c>
      <c r="E1012" s="77" t="s">
        <v>848</v>
      </c>
      <c r="F1012" s="77" t="s">
        <v>351</v>
      </c>
      <c r="G1012" s="78" t="s">
        <v>50</v>
      </c>
      <c r="H1012" s="79" t="s">
        <v>151</v>
      </c>
      <c r="I1012" s="80" t="s">
        <v>152</v>
      </c>
      <c r="J1012" s="80" t="s">
        <v>454</v>
      </c>
      <c r="K1012" s="382" t="s">
        <v>152</v>
      </c>
      <c r="L1012" s="72">
        <v>100</v>
      </c>
      <c r="M1012" s="74">
        <v>100</v>
      </c>
      <c r="N1012" s="73">
        <v>28.571428571428569</v>
      </c>
      <c r="O1012" s="73">
        <v>100</v>
      </c>
      <c r="P1012" s="74" t="s">
        <v>6</v>
      </c>
      <c r="Q1012" s="76" t="s">
        <v>6</v>
      </c>
    </row>
    <row r="1013" spans="2:17" x14ac:dyDescent="0.3">
      <c r="B1013" s="77" t="s">
        <v>32</v>
      </c>
      <c r="C1013" s="77" t="s">
        <v>777</v>
      </c>
      <c r="D1013" s="77" t="s">
        <v>849</v>
      </c>
      <c r="E1013" s="77" t="s">
        <v>850</v>
      </c>
      <c r="F1013" s="77" t="s">
        <v>344</v>
      </c>
      <c r="G1013" s="78" t="s">
        <v>50</v>
      </c>
      <c r="H1013" s="79" t="s">
        <v>151</v>
      </c>
      <c r="I1013" s="80" t="s">
        <v>152</v>
      </c>
      <c r="J1013" s="80" t="s">
        <v>454</v>
      </c>
      <c r="K1013" s="382" t="s">
        <v>152</v>
      </c>
      <c r="L1013" s="72">
        <v>100</v>
      </c>
      <c r="M1013" s="74">
        <v>100</v>
      </c>
      <c r="N1013" s="73" t="s">
        <v>6</v>
      </c>
      <c r="O1013" s="73" t="s">
        <v>6</v>
      </c>
      <c r="P1013" s="74" t="s">
        <v>6</v>
      </c>
      <c r="Q1013" s="76" t="s">
        <v>6</v>
      </c>
    </row>
    <row r="1014" spans="2:17" x14ac:dyDescent="0.3">
      <c r="B1014" s="77" t="s">
        <v>32</v>
      </c>
      <c r="C1014" s="77" t="s">
        <v>777</v>
      </c>
      <c r="D1014" s="77" t="s">
        <v>851</v>
      </c>
      <c r="E1014" s="77" t="s">
        <v>852</v>
      </c>
      <c r="F1014" s="77" t="s">
        <v>344</v>
      </c>
      <c r="G1014" s="78" t="s">
        <v>50</v>
      </c>
      <c r="H1014" s="79" t="s">
        <v>151</v>
      </c>
      <c r="I1014" s="80" t="s">
        <v>152</v>
      </c>
      <c r="J1014" s="80" t="s">
        <v>454</v>
      </c>
      <c r="K1014" s="382" t="s">
        <v>152</v>
      </c>
      <c r="L1014" s="72">
        <v>100</v>
      </c>
      <c r="M1014" s="74">
        <v>100</v>
      </c>
      <c r="N1014" s="73" t="s">
        <v>6</v>
      </c>
      <c r="O1014" s="73" t="s">
        <v>6</v>
      </c>
      <c r="P1014" s="74" t="s">
        <v>6</v>
      </c>
      <c r="Q1014" s="76" t="s">
        <v>6</v>
      </c>
    </row>
    <row r="1015" spans="2:17" x14ac:dyDescent="0.3">
      <c r="B1015" s="77" t="s">
        <v>32</v>
      </c>
      <c r="C1015" s="77" t="s">
        <v>777</v>
      </c>
      <c r="D1015" s="77" t="s">
        <v>853</v>
      </c>
      <c r="E1015" s="77" t="s">
        <v>854</v>
      </c>
      <c r="F1015" s="77" t="s">
        <v>351</v>
      </c>
      <c r="G1015" s="78" t="s">
        <v>50</v>
      </c>
      <c r="H1015" s="79" t="s">
        <v>151</v>
      </c>
      <c r="I1015" s="80" t="s">
        <v>152</v>
      </c>
      <c r="J1015" s="80" t="s">
        <v>454</v>
      </c>
      <c r="K1015" s="382" t="s">
        <v>152</v>
      </c>
      <c r="L1015" s="72">
        <v>100</v>
      </c>
      <c r="M1015" s="74">
        <v>100</v>
      </c>
      <c r="N1015" s="73">
        <v>57.142857142857139</v>
      </c>
      <c r="O1015" s="73">
        <v>100</v>
      </c>
      <c r="P1015" s="74">
        <v>100</v>
      </c>
      <c r="Q1015" s="76">
        <v>0</v>
      </c>
    </row>
    <row r="1016" spans="2:17" x14ac:dyDescent="0.3">
      <c r="B1016" s="77" t="s">
        <v>32</v>
      </c>
      <c r="C1016" s="77" t="s">
        <v>777</v>
      </c>
      <c r="D1016" s="77" t="s">
        <v>855</v>
      </c>
      <c r="E1016" s="77" t="s">
        <v>856</v>
      </c>
      <c r="F1016" s="77" t="s">
        <v>351</v>
      </c>
      <c r="G1016" s="78" t="s">
        <v>50</v>
      </c>
      <c r="H1016" s="79" t="s">
        <v>151</v>
      </c>
      <c r="I1016" s="80" t="s">
        <v>152</v>
      </c>
      <c r="J1016" s="80" t="s">
        <v>454</v>
      </c>
      <c r="K1016" s="382" t="s">
        <v>152</v>
      </c>
      <c r="L1016" s="72">
        <v>100</v>
      </c>
      <c r="M1016" s="74">
        <v>100</v>
      </c>
      <c r="N1016" s="73">
        <v>57.142857142857139</v>
      </c>
      <c r="O1016" s="73">
        <v>100</v>
      </c>
      <c r="P1016" s="74">
        <v>100</v>
      </c>
      <c r="Q1016" s="76">
        <v>0</v>
      </c>
    </row>
    <row r="1017" spans="2:17" x14ac:dyDescent="0.3">
      <c r="B1017" s="77" t="s">
        <v>32</v>
      </c>
      <c r="C1017" s="77" t="s">
        <v>777</v>
      </c>
      <c r="D1017" s="77" t="s">
        <v>857</v>
      </c>
      <c r="E1017" s="77" t="s">
        <v>858</v>
      </c>
      <c r="F1017" s="77" t="s">
        <v>344</v>
      </c>
      <c r="G1017" s="78" t="s">
        <v>50</v>
      </c>
      <c r="H1017" s="79" t="s">
        <v>151</v>
      </c>
      <c r="I1017" s="80" t="s">
        <v>152</v>
      </c>
      <c r="J1017" s="80" t="s">
        <v>454</v>
      </c>
      <c r="K1017" s="382" t="s">
        <v>152</v>
      </c>
      <c r="L1017" s="72">
        <v>100</v>
      </c>
      <c r="M1017" s="74">
        <v>100</v>
      </c>
      <c r="N1017" s="73" t="s">
        <v>6</v>
      </c>
      <c r="O1017" s="73" t="s">
        <v>6</v>
      </c>
      <c r="P1017" s="74" t="s">
        <v>6</v>
      </c>
      <c r="Q1017" s="76" t="s">
        <v>6</v>
      </c>
    </row>
    <row r="1018" spans="2:17" x14ac:dyDescent="0.3">
      <c r="B1018" s="77" t="s">
        <v>32</v>
      </c>
      <c r="C1018" s="77" t="s">
        <v>777</v>
      </c>
      <c r="D1018" s="77" t="s">
        <v>859</v>
      </c>
      <c r="E1018" s="77" t="s">
        <v>860</v>
      </c>
      <c r="F1018" s="77" t="s">
        <v>351</v>
      </c>
      <c r="G1018" s="78" t="s">
        <v>50</v>
      </c>
      <c r="H1018" s="79" t="s">
        <v>151</v>
      </c>
      <c r="I1018" s="80" t="s">
        <v>152</v>
      </c>
      <c r="J1018" s="80" t="s">
        <v>454</v>
      </c>
      <c r="K1018" s="382" t="s">
        <v>152</v>
      </c>
      <c r="L1018" s="72">
        <v>100</v>
      </c>
      <c r="M1018" s="74">
        <v>100</v>
      </c>
      <c r="N1018" s="73">
        <v>28.571428571428569</v>
      </c>
      <c r="O1018" s="73">
        <v>67</v>
      </c>
      <c r="P1018" s="74">
        <v>100</v>
      </c>
      <c r="Q1018" s="76">
        <v>0</v>
      </c>
    </row>
    <row r="1019" spans="2:17" x14ac:dyDescent="0.3">
      <c r="B1019" s="77" t="s">
        <v>32</v>
      </c>
      <c r="C1019" s="77" t="s">
        <v>778</v>
      </c>
      <c r="D1019" s="77" t="s">
        <v>861</v>
      </c>
      <c r="E1019" s="77" t="s">
        <v>862</v>
      </c>
      <c r="F1019" s="77" t="s">
        <v>344</v>
      </c>
      <c r="G1019" s="78" t="s">
        <v>50</v>
      </c>
      <c r="H1019" s="79" t="s">
        <v>151</v>
      </c>
      <c r="I1019" s="80" t="s">
        <v>152</v>
      </c>
      <c r="J1019" s="80" t="s">
        <v>51</v>
      </c>
      <c r="K1019" s="382" t="s">
        <v>152</v>
      </c>
      <c r="L1019" s="72">
        <v>75</v>
      </c>
      <c r="M1019" s="74">
        <v>90</v>
      </c>
      <c r="N1019" s="73" t="s">
        <v>6</v>
      </c>
      <c r="O1019" s="73" t="s">
        <v>6</v>
      </c>
      <c r="P1019" s="74" t="s">
        <v>6</v>
      </c>
      <c r="Q1019" s="76" t="s">
        <v>6</v>
      </c>
    </row>
    <row r="1020" spans="2:17" x14ac:dyDescent="0.3">
      <c r="B1020" s="77" t="s">
        <v>32</v>
      </c>
      <c r="C1020" s="77" t="s">
        <v>778</v>
      </c>
      <c r="D1020" s="77" t="s">
        <v>863</v>
      </c>
      <c r="E1020" s="77" t="s">
        <v>864</v>
      </c>
      <c r="F1020" s="77" t="s">
        <v>351</v>
      </c>
      <c r="G1020" s="78" t="s">
        <v>50</v>
      </c>
      <c r="H1020" s="79" t="s">
        <v>151</v>
      </c>
      <c r="I1020" s="80" t="s">
        <v>152</v>
      </c>
      <c r="J1020" s="80" t="s">
        <v>454</v>
      </c>
      <c r="K1020" s="382" t="s">
        <v>152</v>
      </c>
      <c r="L1020" s="72">
        <v>100</v>
      </c>
      <c r="M1020" s="74">
        <v>100</v>
      </c>
      <c r="N1020" s="73">
        <v>71.428571428571431</v>
      </c>
      <c r="O1020" s="73">
        <v>100</v>
      </c>
      <c r="P1020" s="74" t="s">
        <v>6</v>
      </c>
      <c r="Q1020" s="76">
        <v>100</v>
      </c>
    </row>
    <row r="1021" spans="2:17" x14ac:dyDescent="0.3">
      <c r="B1021" s="77" t="s">
        <v>32</v>
      </c>
      <c r="C1021" s="77" t="s">
        <v>778</v>
      </c>
      <c r="D1021" s="77" t="s">
        <v>865</v>
      </c>
      <c r="E1021" s="77" t="s">
        <v>866</v>
      </c>
      <c r="F1021" s="77" t="s">
        <v>351</v>
      </c>
      <c r="G1021" s="78" t="s">
        <v>50</v>
      </c>
      <c r="H1021" s="79" t="s">
        <v>151</v>
      </c>
      <c r="I1021" s="80" t="s">
        <v>151</v>
      </c>
      <c r="J1021" s="80" t="s">
        <v>6</v>
      </c>
      <c r="K1021" s="382" t="s">
        <v>114</v>
      </c>
      <c r="L1021" s="72">
        <v>100</v>
      </c>
      <c r="M1021" s="74">
        <v>100</v>
      </c>
      <c r="N1021" s="73">
        <v>100</v>
      </c>
      <c r="O1021" s="73">
        <v>100</v>
      </c>
      <c r="P1021" s="74">
        <v>100</v>
      </c>
      <c r="Q1021" s="76">
        <v>100</v>
      </c>
    </row>
    <row r="1022" spans="2:17" x14ac:dyDescent="0.3">
      <c r="B1022" s="77" t="s">
        <v>32</v>
      </c>
      <c r="C1022" s="77" t="s">
        <v>778</v>
      </c>
      <c r="D1022" s="77" t="s">
        <v>867</v>
      </c>
      <c r="E1022" s="77" t="s">
        <v>868</v>
      </c>
      <c r="F1022" s="77" t="s">
        <v>351</v>
      </c>
      <c r="G1022" s="78" t="s">
        <v>50</v>
      </c>
      <c r="H1022" s="79" t="s">
        <v>151</v>
      </c>
      <c r="I1022" s="80" t="s">
        <v>152</v>
      </c>
      <c r="J1022" s="80" t="s">
        <v>454</v>
      </c>
      <c r="K1022" s="382" t="s">
        <v>152</v>
      </c>
      <c r="L1022" s="72">
        <v>100</v>
      </c>
      <c r="M1022" s="74">
        <v>100</v>
      </c>
      <c r="N1022" s="73">
        <v>28.571428571428569</v>
      </c>
      <c r="O1022" s="73">
        <v>100</v>
      </c>
      <c r="P1022" s="74" t="s">
        <v>6</v>
      </c>
      <c r="Q1022" s="76">
        <v>100</v>
      </c>
    </row>
    <row r="1023" spans="2:17" x14ac:dyDescent="0.3">
      <c r="B1023" s="77" t="s">
        <v>32</v>
      </c>
      <c r="C1023" s="77" t="s">
        <v>778</v>
      </c>
      <c r="D1023" s="77" t="s">
        <v>869</v>
      </c>
      <c r="E1023" s="77" t="s">
        <v>870</v>
      </c>
      <c r="F1023" s="77" t="s">
        <v>351</v>
      </c>
      <c r="G1023" s="78" t="s">
        <v>50</v>
      </c>
      <c r="H1023" s="79" t="s">
        <v>151</v>
      </c>
      <c r="I1023" s="80" t="s">
        <v>151</v>
      </c>
      <c r="J1023" s="80" t="s">
        <v>6</v>
      </c>
      <c r="K1023" s="382" t="s">
        <v>114</v>
      </c>
      <c r="L1023" s="72">
        <v>100</v>
      </c>
      <c r="M1023" s="74">
        <v>100</v>
      </c>
      <c r="N1023" s="73">
        <v>100</v>
      </c>
      <c r="O1023" s="73">
        <v>100</v>
      </c>
      <c r="P1023" s="74">
        <v>100</v>
      </c>
      <c r="Q1023" s="76">
        <v>100</v>
      </c>
    </row>
    <row r="1024" spans="2:17" x14ac:dyDescent="0.3">
      <c r="B1024" s="77" t="s">
        <v>32</v>
      </c>
      <c r="C1024" s="77" t="s">
        <v>778</v>
      </c>
      <c r="D1024" s="77" t="s">
        <v>871</v>
      </c>
      <c r="E1024" s="77" t="s">
        <v>872</v>
      </c>
      <c r="F1024" s="77" t="s">
        <v>351</v>
      </c>
      <c r="G1024" s="78" t="s">
        <v>50</v>
      </c>
      <c r="H1024" s="79" t="s">
        <v>151</v>
      </c>
      <c r="I1024" s="80" t="s">
        <v>152</v>
      </c>
      <c r="J1024" s="80" t="s">
        <v>454</v>
      </c>
      <c r="K1024" s="382" t="s">
        <v>152</v>
      </c>
      <c r="L1024" s="72">
        <v>50</v>
      </c>
      <c r="M1024" s="74">
        <v>100</v>
      </c>
      <c r="N1024" s="73" t="s">
        <v>6</v>
      </c>
      <c r="O1024" s="73" t="s">
        <v>6</v>
      </c>
      <c r="P1024" s="74" t="s">
        <v>6</v>
      </c>
      <c r="Q1024" s="76" t="s">
        <v>6</v>
      </c>
    </row>
    <row r="1025" spans="2:17" x14ac:dyDescent="0.3">
      <c r="B1025" s="77" t="s">
        <v>32</v>
      </c>
      <c r="C1025" s="77" t="s">
        <v>779</v>
      </c>
      <c r="D1025" s="77" t="s">
        <v>877</v>
      </c>
      <c r="E1025" s="77" t="s">
        <v>878</v>
      </c>
      <c r="F1025" s="77" t="s">
        <v>351</v>
      </c>
      <c r="G1025" s="78" t="s">
        <v>50</v>
      </c>
      <c r="H1025" s="79" t="s">
        <v>151</v>
      </c>
      <c r="I1025" s="80" t="s">
        <v>152</v>
      </c>
      <c r="J1025" s="80" t="s">
        <v>454</v>
      </c>
      <c r="K1025" s="382" t="s">
        <v>152</v>
      </c>
      <c r="L1025" s="72">
        <v>100</v>
      </c>
      <c r="M1025" s="74">
        <v>100</v>
      </c>
      <c r="N1025" s="73">
        <v>28.571428571428569</v>
      </c>
      <c r="O1025" s="73">
        <v>67</v>
      </c>
      <c r="P1025" s="74">
        <v>100</v>
      </c>
      <c r="Q1025" s="76" t="s">
        <v>6</v>
      </c>
    </row>
    <row r="1026" spans="2:17" x14ac:dyDescent="0.3">
      <c r="B1026" s="77" t="s">
        <v>32</v>
      </c>
      <c r="C1026" s="77" t="s">
        <v>779</v>
      </c>
      <c r="D1026" s="77" t="s">
        <v>879</v>
      </c>
      <c r="E1026" s="77" t="s">
        <v>880</v>
      </c>
      <c r="F1026" s="77" t="s">
        <v>351</v>
      </c>
      <c r="G1026" s="78" t="s">
        <v>50</v>
      </c>
      <c r="H1026" s="79" t="s">
        <v>152</v>
      </c>
      <c r="I1026" s="80" t="s">
        <v>6</v>
      </c>
      <c r="J1026" s="80" t="s">
        <v>6</v>
      </c>
      <c r="K1026" s="382" t="s">
        <v>114</v>
      </c>
      <c r="L1026" s="72" t="s">
        <v>6</v>
      </c>
      <c r="M1026" s="74" t="s">
        <v>6</v>
      </c>
      <c r="N1026" s="73" t="s">
        <v>6</v>
      </c>
      <c r="O1026" s="73" t="s">
        <v>6</v>
      </c>
      <c r="P1026" s="74" t="s">
        <v>6</v>
      </c>
      <c r="Q1026" s="76" t="s">
        <v>6</v>
      </c>
    </row>
    <row r="1027" spans="2:17" x14ac:dyDescent="0.3">
      <c r="B1027" s="77" t="s">
        <v>32</v>
      </c>
      <c r="C1027" s="77" t="s">
        <v>779</v>
      </c>
      <c r="D1027" s="77" t="s">
        <v>881</v>
      </c>
      <c r="E1027" s="77" t="s">
        <v>882</v>
      </c>
      <c r="F1027" s="77" t="s">
        <v>351</v>
      </c>
      <c r="G1027" s="78" t="s">
        <v>50</v>
      </c>
      <c r="H1027" s="79" t="s">
        <v>151</v>
      </c>
      <c r="I1027" s="80" t="s">
        <v>152</v>
      </c>
      <c r="J1027" s="80" t="s">
        <v>51</v>
      </c>
      <c r="K1027" s="382" t="s">
        <v>152</v>
      </c>
      <c r="L1027" s="72">
        <v>95</v>
      </c>
      <c r="M1027" s="74">
        <v>100</v>
      </c>
      <c r="N1027" s="73">
        <v>31.428571428571427</v>
      </c>
      <c r="O1027" s="73">
        <v>44</v>
      </c>
      <c r="P1027" s="74">
        <v>100</v>
      </c>
      <c r="Q1027" s="76" t="s">
        <v>6</v>
      </c>
    </row>
    <row r="1028" spans="2:17" x14ac:dyDescent="0.3">
      <c r="B1028" s="77" t="s">
        <v>32</v>
      </c>
      <c r="C1028" s="77" t="s">
        <v>779</v>
      </c>
      <c r="D1028" s="77" t="s">
        <v>883</v>
      </c>
      <c r="E1028" s="77" t="s">
        <v>884</v>
      </c>
      <c r="F1028" s="77" t="s">
        <v>351</v>
      </c>
      <c r="G1028" s="78" t="s">
        <v>50</v>
      </c>
      <c r="H1028" s="79" t="s">
        <v>152</v>
      </c>
      <c r="I1028" s="80" t="s">
        <v>6</v>
      </c>
      <c r="J1028" s="80" t="s">
        <v>6</v>
      </c>
      <c r="K1028" s="382" t="s">
        <v>114</v>
      </c>
      <c r="L1028" s="72" t="s">
        <v>6</v>
      </c>
      <c r="M1028" s="74" t="s">
        <v>6</v>
      </c>
      <c r="N1028" s="73" t="s">
        <v>6</v>
      </c>
      <c r="O1028" s="73" t="s">
        <v>6</v>
      </c>
      <c r="P1028" s="74" t="s">
        <v>6</v>
      </c>
      <c r="Q1028" s="76" t="s">
        <v>6</v>
      </c>
    </row>
    <row r="1029" spans="2:17" x14ac:dyDescent="0.3">
      <c r="B1029" s="77" t="s">
        <v>32</v>
      </c>
      <c r="C1029" s="77" t="s">
        <v>779</v>
      </c>
      <c r="D1029" s="77" t="s">
        <v>885</v>
      </c>
      <c r="E1029" s="77" t="s">
        <v>886</v>
      </c>
      <c r="F1029" s="77" t="s">
        <v>351</v>
      </c>
      <c r="G1029" s="78" t="s">
        <v>50</v>
      </c>
      <c r="H1029" s="79" t="s">
        <v>151</v>
      </c>
      <c r="I1029" s="80" t="s">
        <v>152</v>
      </c>
      <c r="J1029" s="80" t="s">
        <v>454</v>
      </c>
      <c r="K1029" s="382" t="s">
        <v>152</v>
      </c>
      <c r="L1029" s="72">
        <v>100</v>
      </c>
      <c r="M1029" s="74">
        <v>100</v>
      </c>
      <c r="N1029" s="73" t="s">
        <v>6</v>
      </c>
      <c r="O1029" s="73">
        <v>100</v>
      </c>
      <c r="P1029" s="74" t="s">
        <v>6</v>
      </c>
      <c r="Q1029" s="76" t="s">
        <v>6</v>
      </c>
    </row>
    <row r="1030" spans="2:17" x14ac:dyDescent="0.3">
      <c r="B1030" s="77" t="s">
        <v>32</v>
      </c>
      <c r="C1030" s="77" t="s">
        <v>779</v>
      </c>
      <c r="D1030" s="77" t="s">
        <v>887</v>
      </c>
      <c r="E1030" s="77" t="s">
        <v>888</v>
      </c>
      <c r="F1030" s="77" t="s">
        <v>351</v>
      </c>
      <c r="G1030" s="78" t="s">
        <v>50</v>
      </c>
      <c r="H1030" s="79" t="s">
        <v>152</v>
      </c>
      <c r="I1030" s="80" t="s">
        <v>6</v>
      </c>
      <c r="J1030" s="80" t="s">
        <v>6</v>
      </c>
      <c r="K1030" s="382" t="s">
        <v>114</v>
      </c>
      <c r="L1030" s="72" t="s">
        <v>6</v>
      </c>
      <c r="M1030" s="74" t="s">
        <v>6</v>
      </c>
      <c r="N1030" s="73" t="s">
        <v>6</v>
      </c>
      <c r="O1030" s="73" t="s">
        <v>6</v>
      </c>
      <c r="P1030" s="74" t="s">
        <v>6</v>
      </c>
      <c r="Q1030" s="76" t="s">
        <v>6</v>
      </c>
    </row>
    <row r="1031" spans="2:17" x14ac:dyDescent="0.3">
      <c r="B1031" s="77" t="s">
        <v>32</v>
      </c>
      <c r="C1031" s="77" t="s">
        <v>779</v>
      </c>
      <c r="D1031" s="77" t="s">
        <v>889</v>
      </c>
      <c r="E1031" s="77" t="s">
        <v>890</v>
      </c>
      <c r="F1031" s="77" t="s">
        <v>344</v>
      </c>
      <c r="G1031" s="78" t="s">
        <v>50</v>
      </c>
      <c r="H1031" s="79" t="s">
        <v>151</v>
      </c>
      <c r="I1031" s="80" t="s">
        <v>152</v>
      </c>
      <c r="J1031" s="80" t="s">
        <v>454</v>
      </c>
      <c r="K1031" s="382" t="s">
        <v>152</v>
      </c>
      <c r="L1031" s="72">
        <v>75</v>
      </c>
      <c r="M1031" s="74">
        <v>100</v>
      </c>
      <c r="N1031" s="73" t="s">
        <v>6</v>
      </c>
      <c r="O1031" s="73" t="s">
        <v>6</v>
      </c>
      <c r="P1031" s="74" t="s">
        <v>6</v>
      </c>
      <c r="Q1031" s="76" t="s">
        <v>6</v>
      </c>
    </row>
    <row r="1032" spans="2:17" x14ac:dyDescent="0.3">
      <c r="B1032" s="77" t="s">
        <v>32</v>
      </c>
      <c r="C1032" s="77" t="s">
        <v>779</v>
      </c>
      <c r="D1032" s="77" t="s">
        <v>891</v>
      </c>
      <c r="E1032" s="77" t="s">
        <v>892</v>
      </c>
      <c r="F1032" s="77" t="s">
        <v>351</v>
      </c>
      <c r="G1032" s="78" t="s">
        <v>50</v>
      </c>
      <c r="H1032" s="79" t="s">
        <v>151</v>
      </c>
      <c r="I1032" s="80" t="s">
        <v>152</v>
      </c>
      <c r="J1032" s="80" t="s">
        <v>454</v>
      </c>
      <c r="K1032" s="382" t="s">
        <v>151</v>
      </c>
      <c r="L1032" s="72">
        <v>75</v>
      </c>
      <c r="M1032" s="74">
        <v>100</v>
      </c>
      <c r="N1032" s="73">
        <v>14.285714285714285</v>
      </c>
      <c r="O1032" s="73">
        <v>33</v>
      </c>
      <c r="P1032" s="74" t="s">
        <v>6</v>
      </c>
      <c r="Q1032" s="76" t="s">
        <v>6</v>
      </c>
    </row>
    <row r="1033" spans="2:17" x14ac:dyDescent="0.3">
      <c r="B1033" s="77" t="s">
        <v>32</v>
      </c>
      <c r="C1033" s="77" t="s">
        <v>779</v>
      </c>
      <c r="D1033" s="77" t="s">
        <v>893</v>
      </c>
      <c r="E1033" s="77" t="s">
        <v>894</v>
      </c>
      <c r="F1033" s="77" t="s">
        <v>351</v>
      </c>
      <c r="G1033" s="78" t="s">
        <v>50</v>
      </c>
      <c r="H1033" s="79" t="s">
        <v>151</v>
      </c>
      <c r="I1033" s="80" t="s">
        <v>152</v>
      </c>
      <c r="J1033" s="80" t="s">
        <v>454</v>
      </c>
      <c r="K1033" s="382" t="s">
        <v>152</v>
      </c>
      <c r="L1033" s="72">
        <v>75</v>
      </c>
      <c r="M1033" s="74">
        <v>100</v>
      </c>
      <c r="N1033" s="73">
        <v>42.857142857142854</v>
      </c>
      <c r="O1033" s="73">
        <v>33</v>
      </c>
      <c r="P1033" s="74">
        <v>100</v>
      </c>
      <c r="Q1033" s="76">
        <v>0</v>
      </c>
    </row>
    <row r="1034" spans="2:17" x14ac:dyDescent="0.3">
      <c r="B1034" s="77" t="s">
        <v>33</v>
      </c>
      <c r="C1034" s="77" t="s">
        <v>776</v>
      </c>
      <c r="D1034" s="77" t="s">
        <v>815</v>
      </c>
      <c r="E1034" s="77" t="s">
        <v>816</v>
      </c>
      <c r="F1034" s="77" t="s">
        <v>351</v>
      </c>
      <c r="G1034" s="78" t="s">
        <v>50</v>
      </c>
      <c r="H1034" s="79" t="s">
        <v>151</v>
      </c>
      <c r="I1034" s="80" t="s">
        <v>152</v>
      </c>
      <c r="J1034" s="80" t="s">
        <v>454</v>
      </c>
      <c r="K1034" s="382" t="s">
        <v>151</v>
      </c>
      <c r="L1034" s="72">
        <v>100</v>
      </c>
      <c r="M1034" s="74">
        <v>100</v>
      </c>
      <c r="N1034" s="73">
        <v>100</v>
      </c>
      <c r="O1034" s="73">
        <v>67</v>
      </c>
      <c r="P1034" s="74">
        <v>100</v>
      </c>
      <c r="Q1034" s="76">
        <v>100</v>
      </c>
    </row>
    <row r="1035" spans="2:17" x14ac:dyDescent="0.3">
      <c r="B1035" s="77" t="s">
        <v>33</v>
      </c>
      <c r="C1035" s="77" t="s">
        <v>776</v>
      </c>
      <c r="D1035" s="77" t="s">
        <v>817</v>
      </c>
      <c r="E1035" s="77" t="s">
        <v>818</v>
      </c>
      <c r="F1035" s="77" t="s">
        <v>351</v>
      </c>
      <c r="G1035" s="78" t="s">
        <v>50</v>
      </c>
      <c r="H1035" s="79" t="s">
        <v>151</v>
      </c>
      <c r="I1035" s="80" t="s">
        <v>152</v>
      </c>
      <c r="J1035" s="80" t="s">
        <v>454</v>
      </c>
      <c r="K1035" s="382" t="s">
        <v>152</v>
      </c>
      <c r="L1035" s="72">
        <v>100</v>
      </c>
      <c r="M1035" s="74">
        <v>100</v>
      </c>
      <c r="N1035" s="73">
        <v>100</v>
      </c>
      <c r="O1035" s="73">
        <v>67</v>
      </c>
      <c r="P1035" s="74">
        <v>100</v>
      </c>
      <c r="Q1035" s="76">
        <v>100</v>
      </c>
    </row>
    <row r="1036" spans="2:17" x14ac:dyDescent="0.3">
      <c r="B1036" s="77" t="s">
        <v>33</v>
      </c>
      <c r="C1036" s="77" t="s">
        <v>776</v>
      </c>
      <c r="D1036" s="77" t="s">
        <v>819</v>
      </c>
      <c r="E1036" s="77" t="s">
        <v>820</v>
      </c>
      <c r="F1036" s="77" t="s">
        <v>351</v>
      </c>
      <c r="G1036" s="78" t="s">
        <v>50</v>
      </c>
      <c r="H1036" s="79" t="s">
        <v>151</v>
      </c>
      <c r="I1036" s="80" t="s">
        <v>152</v>
      </c>
      <c r="J1036" s="80" t="s">
        <v>454</v>
      </c>
      <c r="K1036" s="382" t="s">
        <v>151</v>
      </c>
      <c r="L1036" s="72">
        <v>100</v>
      </c>
      <c r="M1036" s="74">
        <v>100</v>
      </c>
      <c r="N1036" s="73">
        <v>100</v>
      </c>
      <c r="O1036" s="73">
        <v>67</v>
      </c>
      <c r="P1036" s="74">
        <v>100</v>
      </c>
      <c r="Q1036" s="76">
        <v>100</v>
      </c>
    </row>
    <row r="1037" spans="2:17" x14ac:dyDescent="0.3">
      <c r="B1037" s="77" t="s">
        <v>33</v>
      </c>
      <c r="C1037" s="77" t="s">
        <v>776</v>
      </c>
      <c r="D1037" s="77" t="s">
        <v>821</v>
      </c>
      <c r="E1037" s="77" t="s">
        <v>822</v>
      </c>
      <c r="F1037" s="77" t="s">
        <v>351</v>
      </c>
      <c r="G1037" s="78" t="s">
        <v>50</v>
      </c>
      <c r="H1037" s="79" t="s">
        <v>151</v>
      </c>
      <c r="I1037" s="80" t="s">
        <v>152</v>
      </c>
      <c r="J1037" s="80" t="s">
        <v>454</v>
      </c>
      <c r="K1037" s="382" t="s">
        <v>152</v>
      </c>
      <c r="L1037" s="72">
        <v>100</v>
      </c>
      <c r="M1037" s="74">
        <v>100</v>
      </c>
      <c r="N1037" s="73">
        <v>100</v>
      </c>
      <c r="O1037" s="73">
        <v>67</v>
      </c>
      <c r="P1037" s="74">
        <v>100</v>
      </c>
      <c r="Q1037" s="76">
        <v>100</v>
      </c>
    </row>
    <row r="1038" spans="2:17" x14ac:dyDescent="0.3">
      <c r="B1038" s="77" t="s">
        <v>33</v>
      </c>
      <c r="C1038" s="77" t="s">
        <v>776</v>
      </c>
      <c r="D1038" s="77" t="s">
        <v>823</v>
      </c>
      <c r="E1038" s="77" t="s">
        <v>824</v>
      </c>
      <c r="F1038" s="77" t="s">
        <v>351</v>
      </c>
      <c r="G1038" s="78" t="s">
        <v>50</v>
      </c>
      <c r="H1038" s="79" t="s">
        <v>151</v>
      </c>
      <c r="I1038" s="80" t="s">
        <v>152</v>
      </c>
      <c r="J1038" s="80" t="s">
        <v>454</v>
      </c>
      <c r="K1038" s="382" t="s">
        <v>151</v>
      </c>
      <c r="L1038" s="72">
        <v>100</v>
      </c>
      <c r="M1038" s="74">
        <v>100</v>
      </c>
      <c r="N1038" s="73">
        <v>100</v>
      </c>
      <c r="O1038" s="73">
        <v>67</v>
      </c>
      <c r="P1038" s="74">
        <v>100</v>
      </c>
      <c r="Q1038" s="76">
        <v>100</v>
      </c>
    </row>
    <row r="1039" spans="2:17" x14ac:dyDescent="0.3">
      <c r="B1039" s="77" t="s">
        <v>33</v>
      </c>
      <c r="C1039" s="77" t="s">
        <v>776</v>
      </c>
      <c r="D1039" s="77" t="s">
        <v>825</v>
      </c>
      <c r="E1039" s="77" t="s">
        <v>826</v>
      </c>
      <c r="F1039" s="77" t="s">
        <v>351</v>
      </c>
      <c r="G1039" s="78" t="s">
        <v>50</v>
      </c>
      <c r="H1039" s="79" t="s">
        <v>151</v>
      </c>
      <c r="I1039" s="80" t="s">
        <v>152</v>
      </c>
      <c r="J1039" s="80" t="s">
        <v>454</v>
      </c>
      <c r="K1039" s="382" t="s">
        <v>151</v>
      </c>
      <c r="L1039" s="72">
        <v>100</v>
      </c>
      <c r="M1039" s="74">
        <v>100</v>
      </c>
      <c r="N1039" s="73">
        <v>100</v>
      </c>
      <c r="O1039" s="73">
        <v>100</v>
      </c>
      <c r="P1039" s="74">
        <v>100</v>
      </c>
      <c r="Q1039" s="76">
        <v>100</v>
      </c>
    </row>
    <row r="1040" spans="2:17" x14ac:dyDescent="0.3">
      <c r="B1040" s="77" t="s">
        <v>33</v>
      </c>
      <c r="C1040" s="77" t="s">
        <v>776</v>
      </c>
      <c r="D1040" s="77" t="s">
        <v>827</v>
      </c>
      <c r="E1040" s="77" t="s">
        <v>828</v>
      </c>
      <c r="F1040" s="77" t="s">
        <v>351</v>
      </c>
      <c r="G1040" s="78" t="s">
        <v>50</v>
      </c>
      <c r="H1040" s="79" t="s">
        <v>151</v>
      </c>
      <c r="I1040" s="80" t="s">
        <v>152</v>
      </c>
      <c r="J1040" s="80" t="s">
        <v>454</v>
      </c>
      <c r="K1040" s="382" t="s">
        <v>152</v>
      </c>
      <c r="L1040" s="72">
        <v>50</v>
      </c>
      <c r="M1040" s="74">
        <v>100</v>
      </c>
      <c r="N1040" s="73">
        <v>14.285714285714285</v>
      </c>
      <c r="O1040" s="73">
        <v>0</v>
      </c>
      <c r="P1040" s="74">
        <v>0</v>
      </c>
      <c r="Q1040" s="76">
        <v>0</v>
      </c>
    </row>
    <row r="1041" spans="2:17" x14ac:dyDescent="0.3">
      <c r="B1041" s="77" t="s">
        <v>33</v>
      </c>
      <c r="C1041" s="77" t="s">
        <v>776</v>
      </c>
      <c r="D1041" s="77" t="s">
        <v>829</v>
      </c>
      <c r="E1041" s="77" t="s">
        <v>830</v>
      </c>
      <c r="F1041" s="77" t="s">
        <v>351</v>
      </c>
      <c r="G1041" s="78" t="s">
        <v>50</v>
      </c>
      <c r="H1041" s="79" t="s">
        <v>151</v>
      </c>
      <c r="I1041" s="80" t="s">
        <v>152</v>
      </c>
      <c r="J1041" s="80" t="s">
        <v>454</v>
      </c>
      <c r="K1041" s="382" t="s">
        <v>151</v>
      </c>
      <c r="L1041" s="72">
        <v>100</v>
      </c>
      <c r="M1041" s="74">
        <v>100</v>
      </c>
      <c r="N1041" s="73">
        <v>57.142857142857139</v>
      </c>
      <c r="O1041" s="73">
        <v>100</v>
      </c>
      <c r="P1041" s="74">
        <v>100</v>
      </c>
      <c r="Q1041" s="76">
        <v>100</v>
      </c>
    </row>
    <row r="1042" spans="2:17" x14ac:dyDescent="0.3">
      <c r="B1042" s="77" t="s">
        <v>33</v>
      </c>
      <c r="C1042" s="77" t="s">
        <v>776</v>
      </c>
      <c r="D1042" s="77" t="s">
        <v>831</v>
      </c>
      <c r="E1042" s="77" t="s">
        <v>832</v>
      </c>
      <c r="F1042" s="77" t="s">
        <v>351</v>
      </c>
      <c r="G1042" s="78" t="s">
        <v>50</v>
      </c>
      <c r="H1042" s="79" t="s">
        <v>151</v>
      </c>
      <c r="I1042" s="80" t="s">
        <v>152</v>
      </c>
      <c r="J1042" s="80" t="s">
        <v>454</v>
      </c>
      <c r="K1042" s="382" t="s">
        <v>152</v>
      </c>
      <c r="L1042" s="72">
        <v>100</v>
      </c>
      <c r="M1042" s="74">
        <v>100</v>
      </c>
      <c r="N1042" s="73">
        <v>0</v>
      </c>
      <c r="O1042" s="73">
        <v>33</v>
      </c>
      <c r="P1042" s="74" t="s">
        <v>6</v>
      </c>
      <c r="Q1042" s="76" t="s">
        <v>6</v>
      </c>
    </row>
    <row r="1043" spans="2:17" x14ac:dyDescent="0.3">
      <c r="B1043" s="77" t="s">
        <v>33</v>
      </c>
      <c r="C1043" s="77" t="s">
        <v>776</v>
      </c>
      <c r="D1043" s="77" t="s">
        <v>833</v>
      </c>
      <c r="E1043" s="77" t="s">
        <v>834</v>
      </c>
      <c r="F1043" s="77" t="s">
        <v>351</v>
      </c>
      <c r="G1043" s="78" t="s">
        <v>50</v>
      </c>
      <c r="H1043" s="79" t="s">
        <v>151</v>
      </c>
      <c r="I1043" s="80" t="s">
        <v>152</v>
      </c>
      <c r="J1043" s="80" t="s">
        <v>454</v>
      </c>
      <c r="K1043" s="382" t="s">
        <v>152</v>
      </c>
      <c r="L1043" s="72">
        <v>100</v>
      </c>
      <c r="M1043" s="74">
        <v>100</v>
      </c>
      <c r="N1043" s="73">
        <v>0</v>
      </c>
      <c r="O1043" s="73">
        <v>67</v>
      </c>
      <c r="P1043" s="74" t="s">
        <v>6</v>
      </c>
      <c r="Q1043" s="76" t="s">
        <v>6</v>
      </c>
    </row>
    <row r="1044" spans="2:17" x14ac:dyDescent="0.3">
      <c r="B1044" s="77" t="s">
        <v>33</v>
      </c>
      <c r="C1044" s="77" t="s">
        <v>835</v>
      </c>
      <c r="D1044" s="77" t="s">
        <v>836</v>
      </c>
      <c r="E1044" s="77" t="s">
        <v>837</v>
      </c>
      <c r="F1044" s="77" t="s">
        <v>344</v>
      </c>
      <c r="G1044" s="78" t="s">
        <v>50</v>
      </c>
      <c r="H1044" s="79" t="s">
        <v>151</v>
      </c>
      <c r="I1044" s="80" t="s">
        <v>152</v>
      </c>
      <c r="J1044" s="80" t="s">
        <v>454</v>
      </c>
      <c r="K1044" s="382" t="s">
        <v>152</v>
      </c>
      <c r="L1044" s="72">
        <v>100</v>
      </c>
      <c r="M1044" s="74">
        <v>100</v>
      </c>
      <c r="N1044" s="73" t="s">
        <v>6</v>
      </c>
      <c r="O1044" s="73" t="s">
        <v>6</v>
      </c>
      <c r="P1044" s="74" t="s">
        <v>6</v>
      </c>
      <c r="Q1044" s="76" t="s">
        <v>6</v>
      </c>
    </row>
    <row r="1045" spans="2:17" x14ac:dyDescent="0.3">
      <c r="B1045" s="77" t="s">
        <v>33</v>
      </c>
      <c r="C1045" s="77" t="s">
        <v>835</v>
      </c>
      <c r="D1045" s="77" t="s">
        <v>838</v>
      </c>
      <c r="E1045" s="77" t="s">
        <v>839</v>
      </c>
      <c r="F1045" s="77" t="s">
        <v>344</v>
      </c>
      <c r="G1045" s="78" t="s">
        <v>50</v>
      </c>
      <c r="H1045" s="79" t="s">
        <v>151</v>
      </c>
      <c r="I1045" s="80" t="s">
        <v>152</v>
      </c>
      <c r="J1045" s="80" t="s">
        <v>454</v>
      </c>
      <c r="K1045" s="382" t="s">
        <v>152</v>
      </c>
      <c r="L1045" s="72">
        <v>75</v>
      </c>
      <c r="M1045" s="74">
        <v>0</v>
      </c>
      <c r="N1045" s="73" t="s">
        <v>6</v>
      </c>
      <c r="O1045" s="73" t="s">
        <v>6</v>
      </c>
      <c r="P1045" s="74" t="s">
        <v>6</v>
      </c>
      <c r="Q1045" s="76" t="s">
        <v>6</v>
      </c>
    </row>
    <row r="1046" spans="2:17" x14ac:dyDescent="0.3">
      <c r="B1046" s="77" t="s">
        <v>33</v>
      </c>
      <c r="C1046" s="77" t="s">
        <v>835</v>
      </c>
      <c r="D1046" s="77" t="s">
        <v>840</v>
      </c>
      <c r="E1046" s="77" t="s">
        <v>431</v>
      </c>
      <c r="F1046" s="77" t="s">
        <v>351</v>
      </c>
      <c r="G1046" s="78" t="s">
        <v>50</v>
      </c>
      <c r="H1046" s="79" t="s">
        <v>151</v>
      </c>
      <c r="I1046" s="80" t="s">
        <v>152</v>
      </c>
      <c r="J1046" s="80" t="s">
        <v>454</v>
      </c>
      <c r="K1046" s="382" t="s">
        <v>152</v>
      </c>
      <c r="L1046" s="72">
        <v>100</v>
      </c>
      <c r="M1046" s="74">
        <v>100</v>
      </c>
      <c r="N1046" s="73">
        <v>42.857142857142854</v>
      </c>
      <c r="O1046" s="73">
        <v>100</v>
      </c>
      <c r="P1046" s="74" t="s">
        <v>6</v>
      </c>
      <c r="Q1046" s="76">
        <v>100</v>
      </c>
    </row>
    <row r="1047" spans="2:17" x14ac:dyDescent="0.3">
      <c r="B1047" s="77" t="s">
        <v>33</v>
      </c>
      <c r="C1047" s="77" t="s">
        <v>835</v>
      </c>
      <c r="D1047" s="77" t="s">
        <v>841</v>
      </c>
      <c r="E1047" s="77" t="s">
        <v>842</v>
      </c>
      <c r="F1047" s="77" t="s">
        <v>351</v>
      </c>
      <c r="G1047" s="78" t="s">
        <v>50</v>
      </c>
      <c r="H1047" s="79" t="s">
        <v>151</v>
      </c>
      <c r="I1047" s="80" t="s">
        <v>152</v>
      </c>
      <c r="J1047" s="80" t="s">
        <v>454</v>
      </c>
      <c r="K1047" s="382" t="s">
        <v>152</v>
      </c>
      <c r="L1047" s="72">
        <v>0</v>
      </c>
      <c r="M1047" s="74">
        <v>100</v>
      </c>
      <c r="N1047" s="73">
        <v>0</v>
      </c>
      <c r="O1047" s="73" t="s">
        <v>6</v>
      </c>
      <c r="P1047" s="74" t="s">
        <v>6</v>
      </c>
      <c r="Q1047" s="76" t="s">
        <v>6</v>
      </c>
    </row>
    <row r="1048" spans="2:17" x14ac:dyDescent="0.3">
      <c r="B1048" s="77" t="s">
        <v>33</v>
      </c>
      <c r="C1048" s="77" t="s">
        <v>835</v>
      </c>
      <c r="D1048" s="77" t="s">
        <v>843</v>
      </c>
      <c r="E1048" s="77" t="s">
        <v>844</v>
      </c>
      <c r="F1048" s="77" t="s">
        <v>351</v>
      </c>
      <c r="G1048" s="78" t="s">
        <v>50</v>
      </c>
      <c r="H1048" s="79" t="s">
        <v>151</v>
      </c>
      <c r="I1048" s="80" t="s">
        <v>152</v>
      </c>
      <c r="J1048" s="80" t="s">
        <v>454</v>
      </c>
      <c r="K1048" s="382" t="s">
        <v>152</v>
      </c>
      <c r="L1048" s="72">
        <v>0</v>
      </c>
      <c r="M1048" s="74">
        <v>100</v>
      </c>
      <c r="N1048" s="73">
        <v>0</v>
      </c>
      <c r="O1048" s="73" t="s">
        <v>6</v>
      </c>
      <c r="P1048" s="74" t="s">
        <v>6</v>
      </c>
      <c r="Q1048" s="76" t="s">
        <v>6</v>
      </c>
    </row>
    <row r="1049" spans="2:17" x14ac:dyDescent="0.3">
      <c r="B1049" s="77" t="s">
        <v>33</v>
      </c>
      <c r="C1049" s="77" t="s">
        <v>835</v>
      </c>
      <c r="D1049" s="77" t="s">
        <v>845</v>
      </c>
      <c r="E1049" s="77" t="s">
        <v>846</v>
      </c>
      <c r="F1049" s="77" t="s">
        <v>351</v>
      </c>
      <c r="G1049" s="78" t="s">
        <v>50</v>
      </c>
      <c r="H1049" s="79" t="s">
        <v>151</v>
      </c>
      <c r="I1049" s="80" t="s">
        <v>152</v>
      </c>
      <c r="J1049" s="80" t="s">
        <v>454</v>
      </c>
      <c r="K1049" s="382" t="s">
        <v>152</v>
      </c>
      <c r="L1049" s="72">
        <v>100</v>
      </c>
      <c r="M1049" s="74">
        <v>100</v>
      </c>
      <c r="N1049" s="73">
        <v>50</v>
      </c>
      <c r="O1049" s="73">
        <v>100</v>
      </c>
      <c r="P1049" s="74">
        <v>100</v>
      </c>
      <c r="Q1049" s="76" t="s">
        <v>6</v>
      </c>
    </row>
    <row r="1050" spans="2:17" x14ac:dyDescent="0.3">
      <c r="B1050" s="77" t="s">
        <v>33</v>
      </c>
      <c r="C1050" s="77" t="s">
        <v>835</v>
      </c>
      <c r="D1050" s="77" t="s">
        <v>847</v>
      </c>
      <c r="E1050" s="77" t="s">
        <v>848</v>
      </c>
      <c r="F1050" s="77" t="s">
        <v>351</v>
      </c>
      <c r="G1050" s="78" t="s">
        <v>50</v>
      </c>
      <c r="H1050" s="79" t="s">
        <v>151</v>
      </c>
      <c r="I1050" s="80" t="s">
        <v>152</v>
      </c>
      <c r="J1050" s="80" t="s">
        <v>454</v>
      </c>
      <c r="K1050" s="382" t="s">
        <v>152</v>
      </c>
      <c r="L1050" s="72">
        <v>100</v>
      </c>
      <c r="M1050" s="74">
        <v>100</v>
      </c>
      <c r="N1050" s="73">
        <v>71.428571428571431</v>
      </c>
      <c r="O1050" s="73">
        <v>100</v>
      </c>
      <c r="P1050" s="74">
        <v>100</v>
      </c>
      <c r="Q1050" s="76" t="s">
        <v>6</v>
      </c>
    </row>
    <row r="1051" spans="2:17" x14ac:dyDescent="0.3">
      <c r="B1051" s="77" t="s">
        <v>33</v>
      </c>
      <c r="C1051" s="77" t="s">
        <v>777</v>
      </c>
      <c r="D1051" s="77" t="s">
        <v>849</v>
      </c>
      <c r="E1051" s="77" t="s">
        <v>850</v>
      </c>
      <c r="F1051" s="77" t="s">
        <v>344</v>
      </c>
      <c r="G1051" s="78" t="s">
        <v>50</v>
      </c>
      <c r="H1051" s="79" t="s">
        <v>151</v>
      </c>
      <c r="I1051" s="80" t="s">
        <v>152</v>
      </c>
      <c r="J1051" s="80" t="s">
        <v>52</v>
      </c>
      <c r="K1051" s="382" t="s">
        <v>152</v>
      </c>
      <c r="L1051" s="72">
        <v>100</v>
      </c>
      <c r="M1051" s="74">
        <v>100</v>
      </c>
      <c r="N1051" s="73" t="s">
        <v>6</v>
      </c>
      <c r="O1051" s="73" t="s">
        <v>6</v>
      </c>
      <c r="P1051" s="74" t="s">
        <v>6</v>
      </c>
      <c r="Q1051" s="76" t="s">
        <v>6</v>
      </c>
    </row>
    <row r="1052" spans="2:17" x14ac:dyDescent="0.3">
      <c r="B1052" s="77" t="s">
        <v>33</v>
      </c>
      <c r="C1052" s="77" t="s">
        <v>777</v>
      </c>
      <c r="D1052" s="77" t="s">
        <v>851</v>
      </c>
      <c r="E1052" s="77" t="s">
        <v>852</v>
      </c>
      <c r="F1052" s="77" t="s">
        <v>344</v>
      </c>
      <c r="G1052" s="78" t="s">
        <v>50</v>
      </c>
      <c r="H1052" s="79" t="s">
        <v>151</v>
      </c>
      <c r="I1052" s="80" t="s">
        <v>152</v>
      </c>
      <c r="J1052" s="80" t="s">
        <v>52</v>
      </c>
      <c r="K1052" s="382" t="s">
        <v>152</v>
      </c>
      <c r="L1052" s="72">
        <v>100</v>
      </c>
      <c r="M1052" s="74">
        <v>100</v>
      </c>
      <c r="N1052" s="73" t="s">
        <v>6</v>
      </c>
      <c r="O1052" s="73" t="s">
        <v>6</v>
      </c>
      <c r="P1052" s="74" t="s">
        <v>6</v>
      </c>
      <c r="Q1052" s="76" t="s">
        <v>6</v>
      </c>
    </row>
    <row r="1053" spans="2:17" x14ac:dyDescent="0.3">
      <c r="B1053" s="77" t="s">
        <v>33</v>
      </c>
      <c r="C1053" s="77" t="s">
        <v>777</v>
      </c>
      <c r="D1053" s="77" t="s">
        <v>853</v>
      </c>
      <c r="E1053" s="77" t="s">
        <v>854</v>
      </c>
      <c r="F1053" s="77" t="s">
        <v>351</v>
      </c>
      <c r="G1053" s="78" t="s">
        <v>50</v>
      </c>
      <c r="H1053" s="79" t="s">
        <v>151</v>
      </c>
      <c r="I1053" s="80" t="s">
        <v>152</v>
      </c>
      <c r="J1053" s="80" t="s">
        <v>52</v>
      </c>
      <c r="K1053" s="382" t="s">
        <v>152</v>
      </c>
      <c r="L1053" s="72">
        <v>50</v>
      </c>
      <c r="M1053" s="74">
        <v>100</v>
      </c>
      <c r="N1053" s="73">
        <v>0</v>
      </c>
      <c r="O1053" s="73" t="s">
        <v>6</v>
      </c>
      <c r="P1053" s="74" t="s">
        <v>6</v>
      </c>
      <c r="Q1053" s="76" t="s">
        <v>6</v>
      </c>
    </row>
    <row r="1054" spans="2:17" x14ac:dyDescent="0.3">
      <c r="B1054" s="77" t="s">
        <v>33</v>
      </c>
      <c r="C1054" s="77" t="s">
        <v>777</v>
      </c>
      <c r="D1054" s="77" t="s">
        <v>855</v>
      </c>
      <c r="E1054" s="77" t="s">
        <v>856</v>
      </c>
      <c r="F1054" s="77" t="s">
        <v>351</v>
      </c>
      <c r="G1054" s="78" t="s">
        <v>50</v>
      </c>
      <c r="H1054" s="79" t="s">
        <v>151</v>
      </c>
      <c r="I1054" s="80" t="s">
        <v>152</v>
      </c>
      <c r="J1054" s="80" t="s">
        <v>52</v>
      </c>
      <c r="K1054" s="382" t="s">
        <v>152</v>
      </c>
      <c r="L1054" s="72">
        <v>50</v>
      </c>
      <c r="M1054" s="74">
        <v>100</v>
      </c>
      <c r="N1054" s="73">
        <v>0</v>
      </c>
      <c r="O1054" s="73" t="s">
        <v>6</v>
      </c>
      <c r="P1054" s="74">
        <v>0</v>
      </c>
      <c r="Q1054" s="76" t="s">
        <v>6</v>
      </c>
    </row>
    <row r="1055" spans="2:17" x14ac:dyDescent="0.3">
      <c r="B1055" s="77" t="s">
        <v>33</v>
      </c>
      <c r="C1055" s="77" t="s">
        <v>777</v>
      </c>
      <c r="D1055" s="77" t="s">
        <v>857</v>
      </c>
      <c r="E1055" s="77" t="s">
        <v>858</v>
      </c>
      <c r="F1055" s="77" t="s">
        <v>344</v>
      </c>
      <c r="G1055" s="78" t="s">
        <v>50</v>
      </c>
      <c r="H1055" s="79" t="s">
        <v>151</v>
      </c>
      <c r="I1055" s="80" t="s">
        <v>152</v>
      </c>
      <c r="J1055" s="80" t="s">
        <v>52</v>
      </c>
      <c r="K1055" s="382" t="s">
        <v>152</v>
      </c>
      <c r="L1055" s="72">
        <v>100</v>
      </c>
      <c r="M1055" s="74">
        <v>100</v>
      </c>
      <c r="N1055" s="73" t="s">
        <v>6</v>
      </c>
      <c r="O1055" s="73" t="s">
        <v>6</v>
      </c>
      <c r="P1055" s="74" t="s">
        <v>6</v>
      </c>
      <c r="Q1055" s="76" t="s">
        <v>6</v>
      </c>
    </row>
    <row r="1056" spans="2:17" x14ac:dyDescent="0.3">
      <c r="B1056" s="77" t="s">
        <v>33</v>
      </c>
      <c r="C1056" s="77" t="s">
        <v>777</v>
      </c>
      <c r="D1056" s="77" t="s">
        <v>859</v>
      </c>
      <c r="E1056" s="77" t="s">
        <v>860</v>
      </c>
      <c r="F1056" s="77" t="s">
        <v>351</v>
      </c>
      <c r="G1056" s="78" t="s">
        <v>50</v>
      </c>
      <c r="H1056" s="79" t="s">
        <v>151</v>
      </c>
      <c r="I1056" s="80" t="s">
        <v>152</v>
      </c>
      <c r="J1056" s="80" t="s">
        <v>52</v>
      </c>
      <c r="K1056" s="382" t="s">
        <v>152</v>
      </c>
      <c r="L1056" s="72">
        <v>50</v>
      </c>
      <c r="M1056" s="74">
        <v>100</v>
      </c>
      <c r="N1056" s="73">
        <v>0</v>
      </c>
      <c r="O1056" s="73" t="s">
        <v>6</v>
      </c>
      <c r="P1056" s="74" t="s">
        <v>6</v>
      </c>
      <c r="Q1056" s="76" t="s">
        <v>6</v>
      </c>
    </row>
    <row r="1057" spans="2:17" x14ac:dyDescent="0.3">
      <c r="B1057" s="77" t="s">
        <v>33</v>
      </c>
      <c r="C1057" s="77" t="s">
        <v>778</v>
      </c>
      <c r="D1057" s="77" t="s">
        <v>861</v>
      </c>
      <c r="E1057" s="77" t="s">
        <v>862</v>
      </c>
      <c r="F1057" s="77" t="s">
        <v>344</v>
      </c>
      <c r="G1057" s="78" t="s">
        <v>50</v>
      </c>
      <c r="H1057" s="79" t="s">
        <v>151</v>
      </c>
      <c r="I1057" s="80" t="s">
        <v>152</v>
      </c>
      <c r="J1057" s="80" t="s">
        <v>51</v>
      </c>
      <c r="K1057" s="382" t="s">
        <v>152</v>
      </c>
      <c r="L1057" s="72">
        <v>100</v>
      </c>
      <c r="M1057" s="74">
        <v>70</v>
      </c>
      <c r="N1057" s="73" t="s">
        <v>6</v>
      </c>
      <c r="O1057" s="73" t="s">
        <v>6</v>
      </c>
      <c r="P1057" s="74" t="s">
        <v>6</v>
      </c>
      <c r="Q1057" s="76" t="s">
        <v>6</v>
      </c>
    </row>
    <row r="1058" spans="2:17" x14ac:dyDescent="0.3">
      <c r="B1058" s="77" t="s">
        <v>33</v>
      </c>
      <c r="C1058" s="77" t="s">
        <v>778</v>
      </c>
      <c r="D1058" s="77" t="s">
        <v>863</v>
      </c>
      <c r="E1058" s="77" t="s">
        <v>864</v>
      </c>
      <c r="F1058" s="77" t="s">
        <v>351</v>
      </c>
      <c r="G1058" s="78" t="s">
        <v>50</v>
      </c>
      <c r="H1058" s="79" t="s">
        <v>151</v>
      </c>
      <c r="I1058" s="80" t="s">
        <v>152</v>
      </c>
      <c r="J1058" s="80" t="s">
        <v>454</v>
      </c>
      <c r="K1058" s="382" t="s">
        <v>152</v>
      </c>
      <c r="L1058" s="72">
        <v>100</v>
      </c>
      <c r="M1058" s="74">
        <v>100</v>
      </c>
      <c r="N1058" s="73">
        <v>85.714285714285708</v>
      </c>
      <c r="O1058" s="73">
        <v>67</v>
      </c>
      <c r="P1058" s="74">
        <v>100</v>
      </c>
      <c r="Q1058" s="76" t="s">
        <v>6</v>
      </c>
    </row>
    <row r="1059" spans="2:17" x14ac:dyDescent="0.3">
      <c r="B1059" s="77" t="s">
        <v>33</v>
      </c>
      <c r="C1059" s="77" t="s">
        <v>778</v>
      </c>
      <c r="D1059" s="77" t="s">
        <v>865</v>
      </c>
      <c r="E1059" s="77" t="s">
        <v>866</v>
      </c>
      <c r="F1059" s="77" t="s">
        <v>351</v>
      </c>
      <c r="G1059" s="78" t="s">
        <v>50</v>
      </c>
      <c r="H1059" s="79" t="s">
        <v>151</v>
      </c>
      <c r="I1059" s="80" t="s">
        <v>152</v>
      </c>
      <c r="J1059" s="80" t="s">
        <v>454</v>
      </c>
      <c r="K1059" s="382" t="s">
        <v>152</v>
      </c>
      <c r="L1059" s="72">
        <v>100</v>
      </c>
      <c r="M1059" s="74">
        <v>100</v>
      </c>
      <c r="N1059" s="73">
        <v>71.428571428571431</v>
      </c>
      <c r="O1059" s="73">
        <v>67</v>
      </c>
      <c r="P1059" s="74">
        <v>100</v>
      </c>
      <c r="Q1059" s="76">
        <v>100</v>
      </c>
    </row>
    <row r="1060" spans="2:17" x14ac:dyDescent="0.3">
      <c r="B1060" s="77" t="s">
        <v>33</v>
      </c>
      <c r="C1060" s="77" t="s">
        <v>778</v>
      </c>
      <c r="D1060" s="77" t="s">
        <v>867</v>
      </c>
      <c r="E1060" s="77" t="s">
        <v>868</v>
      </c>
      <c r="F1060" s="77" t="s">
        <v>351</v>
      </c>
      <c r="G1060" s="78" t="s">
        <v>50</v>
      </c>
      <c r="H1060" s="79" t="s">
        <v>151</v>
      </c>
      <c r="I1060" s="80" t="s">
        <v>152</v>
      </c>
      <c r="J1060" s="80" t="s">
        <v>454</v>
      </c>
      <c r="K1060" s="382" t="s">
        <v>151</v>
      </c>
      <c r="L1060" s="72">
        <v>100</v>
      </c>
      <c r="M1060" s="74">
        <v>100</v>
      </c>
      <c r="N1060" s="73">
        <v>16.666666666666664</v>
      </c>
      <c r="O1060" s="73">
        <v>100</v>
      </c>
      <c r="P1060" s="74">
        <v>100</v>
      </c>
      <c r="Q1060" s="76" t="s">
        <v>6</v>
      </c>
    </row>
    <row r="1061" spans="2:17" x14ac:dyDescent="0.3">
      <c r="B1061" s="77" t="s">
        <v>33</v>
      </c>
      <c r="C1061" s="77" t="s">
        <v>778</v>
      </c>
      <c r="D1061" s="77" t="s">
        <v>869</v>
      </c>
      <c r="E1061" s="77" t="s">
        <v>870</v>
      </c>
      <c r="F1061" s="77" t="s">
        <v>351</v>
      </c>
      <c r="G1061" s="78" t="s">
        <v>50</v>
      </c>
      <c r="H1061" s="79" t="s">
        <v>151</v>
      </c>
      <c r="I1061" s="80" t="s">
        <v>151</v>
      </c>
      <c r="J1061" s="80" t="s">
        <v>6</v>
      </c>
      <c r="K1061" s="382" t="s">
        <v>114</v>
      </c>
      <c r="L1061" s="72">
        <v>100</v>
      </c>
      <c r="M1061" s="74">
        <v>100</v>
      </c>
      <c r="N1061" s="73">
        <v>100</v>
      </c>
      <c r="O1061" s="73">
        <v>100</v>
      </c>
      <c r="P1061" s="74">
        <v>100</v>
      </c>
      <c r="Q1061" s="76">
        <v>100</v>
      </c>
    </row>
    <row r="1062" spans="2:17" x14ac:dyDescent="0.3">
      <c r="B1062" s="77" t="s">
        <v>33</v>
      </c>
      <c r="C1062" s="77" t="s">
        <v>778</v>
      </c>
      <c r="D1062" s="77" t="s">
        <v>871</v>
      </c>
      <c r="E1062" s="77" t="s">
        <v>872</v>
      </c>
      <c r="F1062" s="77" t="s">
        <v>351</v>
      </c>
      <c r="G1062" s="78" t="s">
        <v>50</v>
      </c>
      <c r="H1062" s="79" t="s">
        <v>151</v>
      </c>
      <c r="I1062" s="80" t="s">
        <v>152</v>
      </c>
      <c r="J1062" s="80" t="s">
        <v>454</v>
      </c>
      <c r="K1062" s="382" t="s">
        <v>152</v>
      </c>
      <c r="L1062" s="72">
        <v>0</v>
      </c>
      <c r="M1062" s="74">
        <v>100</v>
      </c>
      <c r="N1062" s="73">
        <v>0</v>
      </c>
      <c r="O1062" s="73" t="s">
        <v>6</v>
      </c>
      <c r="P1062" s="74" t="s">
        <v>6</v>
      </c>
      <c r="Q1062" s="76" t="s">
        <v>6</v>
      </c>
    </row>
    <row r="1063" spans="2:17" x14ac:dyDescent="0.3">
      <c r="B1063" s="77" t="s">
        <v>33</v>
      </c>
      <c r="C1063" s="77" t="s">
        <v>779</v>
      </c>
      <c r="D1063" s="77" t="s">
        <v>877</v>
      </c>
      <c r="E1063" s="77" t="s">
        <v>878</v>
      </c>
      <c r="F1063" s="77" t="s">
        <v>351</v>
      </c>
      <c r="G1063" s="78" t="s">
        <v>50</v>
      </c>
      <c r="H1063" s="79" t="s">
        <v>151</v>
      </c>
      <c r="I1063" s="80" t="s">
        <v>152</v>
      </c>
      <c r="J1063" s="80" t="s">
        <v>51</v>
      </c>
      <c r="K1063" s="382" t="s">
        <v>152</v>
      </c>
      <c r="L1063" s="72">
        <v>100</v>
      </c>
      <c r="M1063" s="74">
        <v>80</v>
      </c>
      <c r="N1063" s="73">
        <v>0</v>
      </c>
      <c r="O1063" s="73" t="s">
        <v>6</v>
      </c>
      <c r="P1063" s="74" t="s">
        <v>6</v>
      </c>
      <c r="Q1063" s="76" t="s">
        <v>6</v>
      </c>
    </row>
    <row r="1064" spans="2:17" x14ac:dyDescent="0.3">
      <c r="B1064" s="77" t="s">
        <v>33</v>
      </c>
      <c r="C1064" s="77" t="s">
        <v>779</v>
      </c>
      <c r="D1064" s="77" t="s">
        <v>879</v>
      </c>
      <c r="E1064" s="77" t="s">
        <v>880</v>
      </c>
      <c r="F1064" s="77" t="s">
        <v>351</v>
      </c>
      <c r="G1064" s="78" t="s">
        <v>50</v>
      </c>
      <c r="H1064" s="79" t="s">
        <v>152</v>
      </c>
      <c r="I1064" s="80" t="s">
        <v>6</v>
      </c>
      <c r="J1064" s="80" t="s">
        <v>6</v>
      </c>
      <c r="K1064" s="382" t="s">
        <v>114</v>
      </c>
      <c r="L1064" s="72" t="s">
        <v>6</v>
      </c>
      <c r="M1064" s="74" t="s">
        <v>6</v>
      </c>
      <c r="N1064" s="73" t="s">
        <v>6</v>
      </c>
      <c r="O1064" s="73" t="s">
        <v>6</v>
      </c>
      <c r="P1064" s="74" t="s">
        <v>6</v>
      </c>
      <c r="Q1064" s="76" t="s">
        <v>6</v>
      </c>
    </row>
    <row r="1065" spans="2:17" x14ac:dyDescent="0.3">
      <c r="B1065" s="77" t="s">
        <v>33</v>
      </c>
      <c r="C1065" s="77" t="s">
        <v>779</v>
      </c>
      <c r="D1065" s="77" t="s">
        <v>881</v>
      </c>
      <c r="E1065" s="77" t="s">
        <v>882</v>
      </c>
      <c r="F1065" s="77" t="s">
        <v>351</v>
      </c>
      <c r="G1065" s="78" t="s">
        <v>50</v>
      </c>
      <c r="H1065" s="79" t="s">
        <v>151</v>
      </c>
      <c r="I1065" s="80" t="s">
        <v>152</v>
      </c>
      <c r="J1065" s="80" t="s">
        <v>51</v>
      </c>
      <c r="K1065" s="382" t="s">
        <v>152</v>
      </c>
      <c r="L1065" s="72">
        <v>65</v>
      </c>
      <c r="M1065" s="74">
        <v>75</v>
      </c>
      <c r="N1065" s="73">
        <v>20</v>
      </c>
      <c r="O1065" s="73">
        <v>0</v>
      </c>
      <c r="P1065" s="74">
        <v>33.333333333333336</v>
      </c>
      <c r="Q1065" s="76">
        <v>11.111111111111111</v>
      </c>
    </row>
    <row r="1066" spans="2:17" x14ac:dyDescent="0.3">
      <c r="B1066" s="77" t="s">
        <v>33</v>
      </c>
      <c r="C1066" s="77" t="s">
        <v>779</v>
      </c>
      <c r="D1066" s="77" t="s">
        <v>883</v>
      </c>
      <c r="E1066" s="77" t="s">
        <v>884</v>
      </c>
      <c r="F1066" s="77" t="s">
        <v>351</v>
      </c>
      <c r="G1066" s="78" t="s">
        <v>50</v>
      </c>
      <c r="H1066" s="79" t="s">
        <v>152</v>
      </c>
      <c r="I1066" s="80" t="s">
        <v>6</v>
      </c>
      <c r="J1066" s="80" t="s">
        <v>6</v>
      </c>
      <c r="K1066" s="382" t="s">
        <v>114</v>
      </c>
      <c r="L1066" s="72" t="s">
        <v>6</v>
      </c>
      <c r="M1066" s="74" t="s">
        <v>6</v>
      </c>
      <c r="N1066" s="73" t="s">
        <v>6</v>
      </c>
      <c r="O1066" s="73" t="s">
        <v>6</v>
      </c>
      <c r="P1066" s="74" t="s">
        <v>6</v>
      </c>
      <c r="Q1066" s="76" t="s">
        <v>6</v>
      </c>
    </row>
    <row r="1067" spans="2:17" x14ac:dyDescent="0.3">
      <c r="B1067" s="77" t="s">
        <v>33</v>
      </c>
      <c r="C1067" s="77" t="s">
        <v>779</v>
      </c>
      <c r="D1067" s="77" t="s">
        <v>885</v>
      </c>
      <c r="E1067" s="77" t="s">
        <v>886</v>
      </c>
      <c r="F1067" s="77" t="s">
        <v>351</v>
      </c>
      <c r="G1067" s="78" t="s">
        <v>50</v>
      </c>
      <c r="H1067" s="79" t="s">
        <v>151</v>
      </c>
      <c r="I1067" s="80" t="s">
        <v>152</v>
      </c>
      <c r="J1067" s="80" t="s">
        <v>454</v>
      </c>
      <c r="K1067" s="382" t="s">
        <v>152</v>
      </c>
      <c r="L1067" s="72">
        <v>100</v>
      </c>
      <c r="M1067" s="74">
        <v>100</v>
      </c>
      <c r="N1067" s="73">
        <v>0</v>
      </c>
      <c r="O1067" s="73" t="s">
        <v>6</v>
      </c>
      <c r="P1067" s="74" t="s">
        <v>6</v>
      </c>
      <c r="Q1067" s="76" t="s">
        <v>6</v>
      </c>
    </row>
    <row r="1068" spans="2:17" x14ac:dyDescent="0.3">
      <c r="B1068" s="77" t="s">
        <v>33</v>
      </c>
      <c r="C1068" s="77" t="s">
        <v>779</v>
      </c>
      <c r="D1068" s="77" t="s">
        <v>887</v>
      </c>
      <c r="E1068" s="77" t="s">
        <v>888</v>
      </c>
      <c r="F1068" s="77" t="s">
        <v>351</v>
      </c>
      <c r="G1068" s="78" t="s">
        <v>50</v>
      </c>
      <c r="H1068" s="79" t="s">
        <v>152</v>
      </c>
      <c r="I1068" s="80" t="s">
        <v>6</v>
      </c>
      <c r="J1068" s="80" t="s">
        <v>6</v>
      </c>
      <c r="K1068" s="382" t="s">
        <v>114</v>
      </c>
      <c r="L1068" s="72" t="s">
        <v>6</v>
      </c>
      <c r="M1068" s="74" t="s">
        <v>6</v>
      </c>
      <c r="N1068" s="73" t="s">
        <v>6</v>
      </c>
      <c r="O1068" s="73" t="s">
        <v>6</v>
      </c>
      <c r="P1068" s="74" t="s">
        <v>6</v>
      </c>
      <c r="Q1068" s="76" t="s">
        <v>6</v>
      </c>
    </row>
    <row r="1069" spans="2:17" x14ac:dyDescent="0.3">
      <c r="B1069" s="77" t="s">
        <v>33</v>
      </c>
      <c r="C1069" s="77" t="s">
        <v>779</v>
      </c>
      <c r="D1069" s="77" t="s">
        <v>889</v>
      </c>
      <c r="E1069" s="77" t="s">
        <v>890</v>
      </c>
      <c r="F1069" s="77" t="s">
        <v>344</v>
      </c>
      <c r="G1069" s="78" t="s">
        <v>50</v>
      </c>
      <c r="H1069" s="79" t="s">
        <v>151</v>
      </c>
      <c r="I1069" s="80" t="s">
        <v>152</v>
      </c>
      <c r="J1069" s="80" t="s">
        <v>454</v>
      </c>
      <c r="K1069" s="382" t="s">
        <v>152</v>
      </c>
      <c r="L1069" s="72">
        <v>100</v>
      </c>
      <c r="M1069" s="74">
        <v>100</v>
      </c>
      <c r="N1069" s="73" t="s">
        <v>6</v>
      </c>
      <c r="O1069" s="73" t="s">
        <v>6</v>
      </c>
      <c r="P1069" s="74" t="s">
        <v>6</v>
      </c>
      <c r="Q1069" s="76" t="s">
        <v>6</v>
      </c>
    </row>
    <row r="1070" spans="2:17" x14ac:dyDescent="0.3">
      <c r="B1070" s="77" t="s">
        <v>33</v>
      </c>
      <c r="C1070" s="77" t="s">
        <v>779</v>
      </c>
      <c r="D1070" s="77" t="s">
        <v>891</v>
      </c>
      <c r="E1070" s="77" t="s">
        <v>892</v>
      </c>
      <c r="F1070" s="77" t="s">
        <v>351</v>
      </c>
      <c r="G1070" s="78" t="s">
        <v>50</v>
      </c>
      <c r="H1070" s="79" t="s">
        <v>151</v>
      </c>
      <c r="I1070" s="80" t="s">
        <v>152</v>
      </c>
      <c r="J1070" s="80" t="s">
        <v>454</v>
      </c>
      <c r="K1070" s="382" t="s">
        <v>152</v>
      </c>
      <c r="L1070" s="72">
        <v>100</v>
      </c>
      <c r="M1070" s="74">
        <v>100</v>
      </c>
      <c r="N1070" s="73">
        <v>42.857142857142854</v>
      </c>
      <c r="O1070" s="73" t="s">
        <v>6</v>
      </c>
      <c r="P1070" s="74" t="s">
        <v>6</v>
      </c>
      <c r="Q1070" s="76">
        <v>100</v>
      </c>
    </row>
    <row r="1071" spans="2:17" x14ac:dyDescent="0.3">
      <c r="B1071" s="77" t="s">
        <v>33</v>
      </c>
      <c r="C1071" s="77" t="s">
        <v>779</v>
      </c>
      <c r="D1071" s="77" t="s">
        <v>893</v>
      </c>
      <c r="E1071" s="77" t="s">
        <v>894</v>
      </c>
      <c r="F1071" s="77" t="s">
        <v>351</v>
      </c>
      <c r="G1071" s="78" t="s">
        <v>50</v>
      </c>
      <c r="H1071" s="79" t="s">
        <v>151</v>
      </c>
      <c r="I1071" s="80" t="s">
        <v>152</v>
      </c>
      <c r="J1071" s="80" t="s">
        <v>454</v>
      </c>
      <c r="K1071" s="382" t="s">
        <v>152</v>
      </c>
      <c r="L1071" s="72">
        <v>100</v>
      </c>
      <c r="M1071" s="74">
        <v>100</v>
      </c>
      <c r="N1071" s="73">
        <v>57.142857142857139</v>
      </c>
      <c r="O1071" s="73" t="s">
        <v>6</v>
      </c>
      <c r="P1071" s="74" t="s">
        <v>6</v>
      </c>
      <c r="Q1071" s="76" t="s">
        <v>6</v>
      </c>
    </row>
    <row r="1072" spans="2:17" x14ac:dyDescent="0.3">
      <c r="B1072" s="77" t="s">
        <v>34</v>
      </c>
      <c r="C1072" s="77" t="s">
        <v>776</v>
      </c>
      <c r="D1072" s="77" t="s">
        <v>815</v>
      </c>
      <c r="E1072" s="77" t="s">
        <v>816</v>
      </c>
      <c r="F1072" s="77" t="s">
        <v>351</v>
      </c>
      <c r="G1072" s="78" t="s">
        <v>50</v>
      </c>
      <c r="H1072" s="79" t="s">
        <v>151</v>
      </c>
      <c r="I1072" s="80" t="s">
        <v>152</v>
      </c>
      <c r="J1072" s="80" t="s">
        <v>454</v>
      </c>
      <c r="K1072" s="382" t="s">
        <v>151</v>
      </c>
      <c r="L1072" s="72">
        <v>100</v>
      </c>
      <c r="M1072" s="74">
        <v>100</v>
      </c>
      <c r="N1072" s="73">
        <v>42.857142857142854</v>
      </c>
      <c r="O1072" s="73">
        <v>100</v>
      </c>
      <c r="P1072" s="74">
        <v>100</v>
      </c>
      <c r="Q1072" s="76">
        <v>100</v>
      </c>
    </row>
    <row r="1073" spans="2:17" x14ac:dyDescent="0.3">
      <c r="B1073" s="77" t="s">
        <v>34</v>
      </c>
      <c r="C1073" s="77" t="s">
        <v>776</v>
      </c>
      <c r="D1073" s="77" t="s">
        <v>817</v>
      </c>
      <c r="E1073" s="77" t="s">
        <v>818</v>
      </c>
      <c r="F1073" s="77" t="s">
        <v>351</v>
      </c>
      <c r="G1073" s="78" t="s">
        <v>50</v>
      </c>
      <c r="H1073" s="79" t="s">
        <v>151</v>
      </c>
      <c r="I1073" s="80" t="s">
        <v>152</v>
      </c>
      <c r="J1073" s="80" t="s">
        <v>454</v>
      </c>
      <c r="K1073" s="382" t="s">
        <v>151</v>
      </c>
      <c r="L1073" s="72">
        <v>100</v>
      </c>
      <c r="M1073" s="74">
        <v>100</v>
      </c>
      <c r="N1073" s="73">
        <v>42.857142857142854</v>
      </c>
      <c r="O1073" s="73">
        <v>100</v>
      </c>
      <c r="P1073" s="74">
        <v>100</v>
      </c>
      <c r="Q1073" s="76">
        <v>100</v>
      </c>
    </row>
    <row r="1074" spans="2:17" x14ac:dyDescent="0.3">
      <c r="B1074" s="77" t="s">
        <v>34</v>
      </c>
      <c r="C1074" s="77" t="s">
        <v>776</v>
      </c>
      <c r="D1074" s="77" t="s">
        <v>819</v>
      </c>
      <c r="E1074" s="77" t="s">
        <v>820</v>
      </c>
      <c r="F1074" s="77" t="s">
        <v>351</v>
      </c>
      <c r="G1074" s="78" t="s">
        <v>50</v>
      </c>
      <c r="H1074" s="79" t="s">
        <v>151</v>
      </c>
      <c r="I1074" s="80" t="s">
        <v>152</v>
      </c>
      <c r="J1074" s="80" t="s">
        <v>454</v>
      </c>
      <c r="K1074" s="382" t="s">
        <v>151</v>
      </c>
      <c r="L1074" s="72">
        <v>100</v>
      </c>
      <c r="M1074" s="74">
        <v>100</v>
      </c>
      <c r="N1074" s="73">
        <v>42.857142857142854</v>
      </c>
      <c r="O1074" s="73">
        <v>100</v>
      </c>
      <c r="P1074" s="74">
        <v>100</v>
      </c>
      <c r="Q1074" s="76">
        <v>100</v>
      </c>
    </row>
    <row r="1075" spans="2:17" x14ac:dyDescent="0.3">
      <c r="B1075" s="77" t="s">
        <v>34</v>
      </c>
      <c r="C1075" s="77" t="s">
        <v>776</v>
      </c>
      <c r="D1075" s="77" t="s">
        <v>821</v>
      </c>
      <c r="E1075" s="77" t="s">
        <v>822</v>
      </c>
      <c r="F1075" s="77" t="s">
        <v>351</v>
      </c>
      <c r="G1075" s="78" t="s">
        <v>50</v>
      </c>
      <c r="H1075" s="79" t="s">
        <v>151</v>
      </c>
      <c r="I1075" s="80" t="s">
        <v>151</v>
      </c>
      <c r="J1075" s="80" t="s">
        <v>6</v>
      </c>
      <c r="K1075" s="382" t="s">
        <v>114</v>
      </c>
      <c r="L1075" s="72">
        <v>100</v>
      </c>
      <c r="M1075" s="74">
        <v>100</v>
      </c>
      <c r="N1075" s="73">
        <v>100</v>
      </c>
      <c r="O1075" s="73">
        <v>100</v>
      </c>
      <c r="P1075" s="74">
        <v>100</v>
      </c>
      <c r="Q1075" s="76">
        <v>100</v>
      </c>
    </row>
    <row r="1076" spans="2:17" x14ac:dyDescent="0.3">
      <c r="B1076" s="77" t="s">
        <v>34</v>
      </c>
      <c r="C1076" s="77" t="s">
        <v>776</v>
      </c>
      <c r="D1076" s="77" t="s">
        <v>823</v>
      </c>
      <c r="E1076" s="77" t="s">
        <v>824</v>
      </c>
      <c r="F1076" s="77" t="s">
        <v>351</v>
      </c>
      <c r="G1076" s="78" t="s">
        <v>50</v>
      </c>
      <c r="H1076" s="79" t="s">
        <v>151</v>
      </c>
      <c r="I1076" s="80" t="s">
        <v>152</v>
      </c>
      <c r="J1076" s="80" t="s">
        <v>454</v>
      </c>
      <c r="K1076" s="382" t="s">
        <v>151</v>
      </c>
      <c r="L1076" s="72">
        <v>100</v>
      </c>
      <c r="M1076" s="74">
        <v>100</v>
      </c>
      <c r="N1076" s="73">
        <v>57.142857142857139</v>
      </c>
      <c r="O1076" s="73">
        <v>100</v>
      </c>
      <c r="P1076" s="74">
        <v>100</v>
      </c>
      <c r="Q1076" s="76">
        <v>100</v>
      </c>
    </row>
    <row r="1077" spans="2:17" x14ac:dyDescent="0.3">
      <c r="B1077" s="77" t="s">
        <v>34</v>
      </c>
      <c r="C1077" s="77" t="s">
        <v>776</v>
      </c>
      <c r="D1077" s="77" t="s">
        <v>825</v>
      </c>
      <c r="E1077" s="77" t="s">
        <v>826</v>
      </c>
      <c r="F1077" s="77" t="s">
        <v>351</v>
      </c>
      <c r="G1077" s="78" t="s">
        <v>50</v>
      </c>
      <c r="H1077" s="79" t="s">
        <v>151</v>
      </c>
      <c r="I1077" s="80" t="s">
        <v>152</v>
      </c>
      <c r="J1077" s="80" t="s">
        <v>454</v>
      </c>
      <c r="K1077" s="382" t="s">
        <v>151</v>
      </c>
      <c r="L1077" s="72">
        <v>100</v>
      </c>
      <c r="M1077" s="74">
        <v>100</v>
      </c>
      <c r="N1077" s="73">
        <v>57.142857142857139</v>
      </c>
      <c r="O1077" s="73">
        <v>100</v>
      </c>
      <c r="P1077" s="74">
        <v>100</v>
      </c>
      <c r="Q1077" s="76">
        <v>100</v>
      </c>
    </row>
    <row r="1078" spans="2:17" x14ac:dyDescent="0.3">
      <c r="B1078" s="77" t="s">
        <v>34</v>
      </c>
      <c r="C1078" s="77" t="s">
        <v>776</v>
      </c>
      <c r="D1078" s="77" t="s">
        <v>827</v>
      </c>
      <c r="E1078" s="77" t="s">
        <v>828</v>
      </c>
      <c r="F1078" s="77" t="s">
        <v>351</v>
      </c>
      <c r="G1078" s="78" t="s">
        <v>50</v>
      </c>
      <c r="H1078" s="79" t="s">
        <v>151</v>
      </c>
      <c r="I1078" s="80" t="s">
        <v>152</v>
      </c>
      <c r="J1078" s="80" t="s">
        <v>454</v>
      </c>
      <c r="K1078" s="382" t="s">
        <v>152</v>
      </c>
      <c r="L1078" s="72">
        <v>100</v>
      </c>
      <c r="M1078" s="74">
        <v>100</v>
      </c>
      <c r="N1078" s="73">
        <v>57.142857142857139</v>
      </c>
      <c r="O1078" s="73">
        <v>100</v>
      </c>
      <c r="P1078" s="74">
        <v>100</v>
      </c>
      <c r="Q1078" s="76">
        <v>100</v>
      </c>
    </row>
    <row r="1079" spans="2:17" x14ac:dyDescent="0.3">
      <c r="B1079" s="77" t="s">
        <v>34</v>
      </c>
      <c r="C1079" s="77" t="s">
        <v>776</v>
      </c>
      <c r="D1079" s="77" t="s">
        <v>829</v>
      </c>
      <c r="E1079" s="77" t="s">
        <v>830</v>
      </c>
      <c r="F1079" s="77" t="s">
        <v>351</v>
      </c>
      <c r="G1079" s="78" t="s">
        <v>50</v>
      </c>
      <c r="H1079" s="79" t="s">
        <v>151</v>
      </c>
      <c r="I1079" s="80" t="s">
        <v>152</v>
      </c>
      <c r="J1079" s="80" t="s">
        <v>454</v>
      </c>
      <c r="K1079" s="382" t="s">
        <v>151</v>
      </c>
      <c r="L1079" s="72">
        <v>100</v>
      </c>
      <c r="M1079" s="74">
        <v>100</v>
      </c>
      <c r="N1079" s="73">
        <v>42.857142857142854</v>
      </c>
      <c r="O1079" s="73">
        <v>100</v>
      </c>
      <c r="P1079" s="74">
        <v>100</v>
      </c>
      <c r="Q1079" s="76">
        <v>100</v>
      </c>
    </row>
    <row r="1080" spans="2:17" x14ac:dyDescent="0.3">
      <c r="B1080" s="77" t="s">
        <v>34</v>
      </c>
      <c r="C1080" s="77" t="s">
        <v>776</v>
      </c>
      <c r="D1080" s="77" t="s">
        <v>831</v>
      </c>
      <c r="E1080" s="77" t="s">
        <v>832</v>
      </c>
      <c r="F1080" s="77" t="s">
        <v>351</v>
      </c>
      <c r="G1080" s="78" t="s">
        <v>50</v>
      </c>
      <c r="H1080" s="79" t="s">
        <v>151</v>
      </c>
      <c r="I1080" s="80" t="s">
        <v>152</v>
      </c>
      <c r="J1080" s="80" t="s">
        <v>454</v>
      </c>
      <c r="K1080" s="382" t="s">
        <v>152</v>
      </c>
      <c r="L1080" s="72">
        <v>100</v>
      </c>
      <c r="M1080" s="74">
        <v>100</v>
      </c>
      <c r="N1080" s="73">
        <v>42.857142857142854</v>
      </c>
      <c r="O1080" s="73">
        <v>100</v>
      </c>
      <c r="P1080" s="74">
        <v>100</v>
      </c>
      <c r="Q1080" s="76">
        <v>100</v>
      </c>
    </row>
    <row r="1081" spans="2:17" x14ac:dyDescent="0.3">
      <c r="B1081" s="77" t="s">
        <v>34</v>
      </c>
      <c r="C1081" s="77" t="s">
        <v>776</v>
      </c>
      <c r="D1081" s="77" t="s">
        <v>833</v>
      </c>
      <c r="E1081" s="77" t="s">
        <v>834</v>
      </c>
      <c r="F1081" s="77" t="s">
        <v>351</v>
      </c>
      <c r="G1081" s="78" t="s">
        <v>50</v>
      </c>
      <c r="H1081" s="79" t="s">
        <v>151</v>
      </c>
      <c r="I1081" s="80" t="s">
        <v>152</v>
      </c>
      <c r="J1081" s="80" t="s">
        <v>454</v>
      </c>
      <c r="K1081" s="382" t="s">
        <v>152</v>
      </c>
      <c r="L1081" s="72">
        <v>100</v>
      </c>
      <c r="M1081" s="74">
        <v>0</v>
      </c>
      <c r="N1081" s="73">
        <v>42.857142857142854</v>
      </c>
      <c r="O1081" s="73">
        <v>100</v>
      </c>
      <c r="P1081" s="74">
        <v>100</v>
      </c>
      <c r="Q1081" s="76">
        <v>100</v>
      </c>
    </row>
    <row r="1082" spans="2:17" x14ac:dyDescent="0.3">
      <c r="B1082" s="77" t="s">
        <v>34</v>
      </c>
      <c r="C1082" s="77" t="s">
        <v>835</v>
      </c>
      <c r="D1082" s="77" t="s">
        <v>836</v>
      </c>
      <c r="E1082" s="77" t="s">
        <v>837</v>
      </c>
      <c r="F1082" s="77" t="s">
        <v>344</v>
      </c>
      <c r="G1082" s="78" t="s">
        <v>50</v>
      </c>
      <c r="H1082" s="79" t="s">
        <v>151</v>
      </c>
      <c r="I1082" s="80" t="s">
        <v>152</v>
      </c>
      <c r="J1082" s="80" t="s">
        <v>454</v>
      </c>
      <c r="K1082" s="382" t="s">
        <v>152</v>
      </c>
      <c r="L1082" s="72">
        <v>100</v>
      </c>
      <c r="M1082" s="74">
        <v>100</v>
      </c>
      <c r="N1082" s="73" t="s">
        <v>6</v>
      </c>
      <c r="O1082" s="73" t="s">
        <v>6</v>
      </c>
      <c r="P1082" s="74" t="s">
        <v>6</v>
      </c>
      <c r="Q1082" s="76" t="s">
        <v>6</v>
      </c>
    </row>
    <row r="1083" spans="2:17" x14ac:dyDescent="0.3">
      <c r="B1083" s="77" t="s">
        <v>34</v>
      </c>
      <c r="C1083" s="77" t="s">
        <v>835</v>
      </c>
      <c r="D1083" s="77" t="s">
        <v>838</v>
      </c>
      <c r="E1083" s="77" t="s">
        <v>839</v>
      </c>
      <c r="F1083" s="77" t="s">
        <v>344</v>
      </c>
      <c r="G1083" s="78" t="s">
        <v>50</v>
      </c>
      <c r="H1083" s="79" t="s">
        <v>151</v>
      </c>
      <c r="I1083" s="80" t="s">
        <v>152</v>
      </c>
      <c r="J1083" s="80" t="s">
        <v>454</v>
      </c>
      <c r="K1083" s="382" t="s">
        <v>152</v>
      </c>
      <c r="L1083" s="72">
        <v>25</v>
      </c>
      <c r="M1083" s="74">
        <v>100</v>
      </c>
      <c r="N1083" s="73" t="s">
        <v>6</v>
      </c>
      <c r="O1083" s="73" t="s">
        <v>6</v>
      </c>
      <c r="P1083" s="74" t="s">
        <v>6</v>
      </c>
      <c r="Q1083" s="76" t="s">
        <v>6</v>
      </c>
    </row>
    <row r="1084" spans="2:17" x14ac:dyDescent="0.3">
      <c r="B1084" s="77" t="s">
        <v>34</v>
      </c>
      <c r="C1084" s="77" t="s">
        <v>835</v>
      </c>
      <c r="D1084" s="77" t="s">
        <v>840</v>
      </c>
      <c r="E1084" s="77" t="s">
        <v>431</v>
      </c>
      <c r="F1084" s="77" t="s">
        <v>351</v>
      </c>
      <c r="G1084" s="78" t="s">
        <v>50</v>
      </c>
      <c r="H1084" s="79" t="s">
        <v>151</v>
      </c>
      <c r="I1084" s="80" t="s">
        <v>152</v>
      </c>
      <c r="J1084" s="80" t="s">
        <v>454</v>
      </c>
      <c r="K1084" s="382" t="s">
        <v>152</v>
      </c>
      <c r="L1084" s="72">
        <v>100</v>
      </c>
      <c r="M1084" s="74">
        <v>100</v>
      </c>
      <c r="N1084" s="73">
        <v>16.666666666666664</v>
      </c>
      <c r="O1084" s="73">
        <v>100</v>
      </c>
      <c r="P1084" s="74">
        <v>100</v>
      </c>
      <c r="Q1084" s="76">
        <v>100</v>
      </c>
    </row>
    <row r="1085" spans="2:17" x14ac:dyDescent="0.3">
      <c r="B1085" s="77" t="s">
        <v>34</v>
      </c>
      <c r="C1085" s="77" t="s">
        <v>835</v>
      </c>
      <c r="D1085" s="77" t="s">
        <v>841</v>
      </c>
      <c r="E1085" s="77" t="s">
        <v>842</v>
      </c>
      <c r="F1085" s="77" t="s">
        <v>351</v>
      </c>
      <c r="G1085" s="78" t="s">
        <v>50</v>
      </c>
      <c r="H1085" s="79" t="s">
        <v>151</v>
      </c>
      <c r="I1085" s="80" t="s">
        <v>152</v>
      </c>
      <c r="J1085" s="80" t="s">
        <v>52</v>
      </c>
      <c r="K1085" s="382" t="s">
        <v>152</v>
      </c>
      <c r="L1085" s="72">
        <v>20</v>
      </c>
      <c r="M1085" s="74">
        <v>60</v>
      </c>
      <c r="N1085" s="73">
        <v>11.428571428571429</v>
      </c>
      <c r="O1085" s="73">
        <v>67</v>
      </c>
      <c r="P1085" s="74">
        <v>80</v>
      </c>
      <c r="Q1085" s="76">
        <v>0</v>
      </c>
    </row>
    <row r="1086" spans="2:17" x14ac:dyDescent="0.3">
      <c r="B1086" s="77" t="s">
        <v>34</v>
      </c>
      <c r="C1086" s="77" t="s">
        <v>835</v>
      </c>
      <c r="D1086" s="77" t="s">
        <v>843</v>
      </c>
      <c r="E1086" s="77" t="s">
        <v>844</v>
      </c>
      <c r="F1086" s="77" t="s">
        <v>351</v>
      </c>
      <c r="G1086" s="78" t="s">
        <v>50</v>
      </c>
      <c r="H1086" s="79" t="s">
        <v>151</v>
      </c>
      <c r="I1086" s="80" t="s">
        <v>152</v>
      </c>
      <c r="J1086" s="80" t="s">
        <v>454</v>
      </c>
      <c r="K1086" s="382" t="s">
        <v>152</v>
      </c>
      <c r="L1086" s="72">
        <v>100</v>
      </c>
      <c r="M1086" s="74">
        <v>0</v>
      </c>
      <c r="N1086" s="73" t="s">
        <v>6</v>
      </c>
      <c r="O1086" s="73">
        <v>100</v>
      </c>
      <c r="P1086" s="74">
        <v>100</v>
      </c>
      <c r="Q1086" s="76">
        <v>100</v>
      </c>
    </row>
    <row r="1087" spans="2:17" x14ac:dyDescent="0.3">
      <c r="B1087" s="77" t="s">
        <v>34</v>
      </c>
      <c r="C1087" s="77" t="s">
        <v>835</v>
      </c>
      <c r="D1087" s="77" t="s">
        <v>845</v>
      </c>
      <c r="E1087" s="77" t="s">
        <v>846</v>
      </c>
      <c r="F1087" s="77" t="s">
        <v>351</v>
      </c>
      <c r="G1087" s="78" t="s">
        <v>50</v>
      </c>
      <c r="H1087" s="79" t="s">
        <v>151</v>
      </c>
      <c r="I1087" s="80" t="s">
        <v>152</v>
      </c>
      <c r="J1087" s="80" t="s">
        <v>454</v>
      </c>
      <c r="K1087" s="382" t="s">
        <v>152</v>
      </c>
      <c r="L1087" s="72">
        <v>100</v>
      </c>
      <c r="M1087" s="74">
        <v>100</v>
      </c>
      <c r="N1087" s="73">
        <v>42.857142857142854</v>
      </c>
      <c r="O1087" s="73">
        <v>100</v>
      </c>
      <c r="P1087" s="74">
        <v>100</v>
      </c>
      <c r="Q1087" s="76">
        <v>100</v>
      </c>
    </row>
    <row r="1088" spans="2:17" x14ac:dyDescent="0.3">
      <c r="B1088" s="77" t="s">
        <v>34</v>
      </c>
      <c r="C1088" s="77" t="s">
        <v>835</v>
      </c>
      <c r="D1088" s="77" t="s">
        <v>847</v>
      </c>
      <c r="E1088" s="77" t="s">
        <v>848</v>
      </c>
      <c r="F1088" s="77" t="s">
        <v>351</v>
      </c>
      <c r="G1088" s="78" t="s">
        <v>50</v>
      </c>
      <c r="H1088" s="79" t="s">
        <v>151</v>
      </c>
      <c r="I1088" s="80" t="s">
        <v>152</v>
      </c>
      <c r="J1088" s="80" t="s">
        <v>454</v>
      </c>
      <c r="K1088" s="382" t="s">
        <v>152</v>
      </c>
      <c r="L1088" s="72">
        <v>100</v>
      </c>
      <c r="M1088" s="74">
        <v>100</v>
      </c>
      <c r="N1088" s="73">
        <v>42.857142857142854</v>
      </c>
      <c r="O1088" s="73">
        <v>100</v>
      </c>
      <c r="P1088" s="74">
        <v>100</v>
      </c>
      <c r="Q1088" s="76">
        <v>100</v>
      </c>
    </row>
    <row r="1089" spans="2:17" x14ac:dyDescent="0.3">
      <c r="B1089" s="77" t="s">
        <v>34</v>
      </c>
      <c r="C1089" s="77" t="s">
        <v>777</v>
      </c>
      <c r="D1089" s="77" t="s">
        <v>849</v>
      </c>
      <c r="E1089" s="77" t="s">
        <v>850</v>
      </c>
      <c r="F1089" s="77" t="s">
        <v>344</v>
      </c>
      <c r="G1089" s="78" t="s">
        <v>50</v>
      </c>
      <c r="H1089" s="79" t="s">
        <v>151</v>
      </c>
      <c r="I1089" s="80" t="s">
        <v>152</v>
      </c>
      <c r="J1089" s="80" t="s">
        <v>454</v>
      </c>
      <c r="K1089" s="382" t="s">
        <v>152</v>
      </c>
      <c r="L1089" s="72">
        <v>100</v>
      </c>
      <c r="M1089" s="74">
        <v>100</v>
      </c>
      <c r="N1089" s="73" t="s">
        <v>6</v>
      </c>
      <c r="O1089" s="73" t="s">
        <v>6</v>
      </c>
      <c r="P1089" s="74" t="s">
        <v>6</v>
      </c>
      <c r="Q1089" s="76" t="s">
        <v>6</v>
      </c>
    </row>
    <row r="1090" spans="2:17" x14ac:dyDescent="0.3">
      <c r="B1090" s="77" t="s">
        <v>34</v>
      </c>
      <c r="C1090" s="77" t="s">
        <v>777</v>
      </c>
      <c r="D1090" s="77" t="s">
        <v>851</v>
      </c>
      <c r="E1090" s="77" t="s">
        <v>852</v>
      </c>
      <c r="F1090" s="77" t="s">
        <v>344</v>
      </c>
      <c r="G1090" s="78" t="s">
        <v>50</v>
      </c>
      <c r="H1090" s="79" t="s">
        <v>151</v>
      </c>
      <c r="I1090" s="80" t="s">
        <v>152</v>
      </c>
      <c r="J1090" s="80" t="s">
        <v>454</v>
      </c>
      <c r="K1090" s="382" t="s">
        <v>152</v>
      </c>
      <c r="L1090" s="72">
        <v>100</v>
      </c>
      <c r="M1090" s="74">
        <v>100</v>
      </c>
      <c r="N1090" s="73" t="s">
        <v>6</v>
      </c>
      <c r="O1090" s="73" t="s">
        <v>6</v>
      </c>
      <c r="P1090" s="74" t="s">
        <v>6</v>
      </c>
      <c r="Q1090" s="76" t="s">
        <v>6</v>
      </c>
    </row>
    <row r="1091" spans="2:17" x14ac:dyDescent="0.3">
      <c r="B1091" s="77" t="s">
        <v>34</v>
      </c>
      <c r="C1091" s="77" t="s">
        <v>777</v>
      </c>
      <c r="D1091" s="77" t="s">
        <v>853</v>
      </c>
      <c r="E1091" s="77" t="s">
        <v>854</v>
      </c>
      <c r="F1091" s="77" t="s">
        <v>351</v>
      </c>
      <c r="G1091" s="78" t="s">
        <v>50</v>
      </c>
      <c r="H1091" s="79" t="s">
        <v>151</v>
      </c>
      <c r="I1091" s="80" t="s">
        <v>152</v>
      </c>
      <c r="J1091" s="80" t="s">
        <v>454</v>
      </c>
      <c r="K1091" s="382" t="s">
        <v>152</v>
      </c>
      <c r="L1091" s="72">
        <v>100</v>
      </c>
      <c r="M1091" s="74">
        <v>0</v>
      </c>
      <c r="N1091" s="73">
        <v>50</v>
      </c>
      <c r="O1091" s="73">
        <v>33</v>
      </c>
      <c r="P1091" s="74">
        <v>100</v>
      </c>
      <c r="Q1091" s="76">
        <v>0</v>
      </c>
    </row>
    <row r="1092" spans="2:17" x14ac:dyDescent="0.3">
      <c r="B1092" s="77" t="s">
        <v>34</v>
      </c>
      <c r="C1092" s="77" t="s">
        <v>777</v>
      </c>
      <c r="D1092" s="77" t="s">
        <v>855</v>
      </c>
      <c r="E1092" s="77" t="s">
        <v>856</v>
      </c>
      <c r="F1092" s="77" t="s">
        <v>351</v>
      </c>
      <c r="G1092" s="78" t="s">
        <v>50</v>
      </c>
      <c r="H1092" s="79" t="s">
        <v>151</v>
      </c>
      <c r="I1092" s="80" t="s">
        <v>152</v>
      </c>
      <c r="J1092" s="80" t="s">
        <v>454</v>
      </c>
      <c r="K1092" s="382" t="s">
        <v>152</v>
      </c>
      <c r="L1092" s="72">
        <v>100</v>
      </c>
      <c r="M1092" s="74">
        <v>0</v>
      </c>
      <c r="N1092" s="73">
        <v>57.142857142857139</v>
      </c>
      <c r="O1092" s="73">
        <v>67</v>
      </c>
      <c r="P1092" s="74">
        <v>100</v>
      </c>
      <c r="Q1092" s="76">
        <v>0</v>
      </c>
    </row>
    <row r="1093" spans="2:17" x14ac:dyDescent="0.3">
      <c r="B1093" s="77" t="s">
        <v>34</v>
      </c>
      <c r="C1093" s="77" t="s">
        <v>777</v>
      </c>
      <c r="D1093" s="77" t="s">
        <v>857</v>
      </c>
      <c r="E1093" s="77" t="s">
        <v>858</v>
      </c>
      <c r="F1093" s="77" t="s">
        <v>344</v>
      </c>
      <c r="G1093" s="78" t="s">
        <v>50</v>
      </c>
      <c r="H1093" s="79" t="s">
        <v>151</v>
      </c>
      <c r="I1093" s="80" t="s">
        <v>152</v>
      </c>
      <c r="J1093" s="80" t="s">
        <v>454</v>
      </c>
      <c r="K1093" s="382" t="s">
        <v>152</v>
      </c>
      <c r="L1093" s="72">
        <v>100</v>
      </c>
      <c r="M1093" s="74">
        <v>100</v>
      </c>
      <c r="N1093" s="73" t="s">
        <v>6</v>
      </c>
      <c r="O1093" s="73" t="s">
        <v>6</v>
      </c>
      <c r="P1093" s="74" t="s">
        <v>6</v>
      </c>
      <c r="Q1093" s="76" t="s">
        <v>6</v>
      </c>
    </row>
    <row r="1094" spans="2:17" x14ac:dyDescent="0.3">
      <c r="B1094" s="77" t="s">
        <v>34</v>
      </c>
      <c r="C1094" s="77" t="s">
        <v>777</v>
      </c>
      <c r="D1094" s="77" t="s">
        <v>859</v>
      </c>
      <c r="E1094" s="77" t="s">
        <v>860</v>
      </c>
      <c r="F1094" s="77" t="s">
        <v>351</v>
      </c>
      <c r="G1094" s="78" t="s">
        <v>50</v>
      </c>
      <c r="H1094" s="79" t="s">
        <v>151</v>
      </c>
      <c r="I1094" s="80" t="s">
        <v>152</v>
      </c>
      <c r="J1094" s="80" t="s">
        <v>454</v>
      </c>
      <c r="K1094" s="382" t="s">
        <v>152</v>
      </c>
      <c r="L1094" s="72">
        <v>100</v>
      </c>
      <c r="M1094" s="74">
        <v>0</v>
      </c>
      <c r="N1094" s="73">
        <v>60</v>
      </c>
      <c r="O1094" s="73">
        <v>100</v>
      </c>
      <c r="P1094" s="74">
        <v>100</v>
      </c>
      <c r="Q1094" s="76">
        <v>0</v>
      </c>
    </row>
    <row r="1095" spans="2:17" x14ac:dyDescent="0.3">
      <c r="B1095" s="77" t="s">
        <v>34</v>
      </c>
      <c r="C1095" s="77" t="s">
        <v>778</v>
      </c>
      <c r="D1095" s="77" t="s">
        <v>861</v>
      </c>
      <c r="E1095" s="77" t="s">
        <v>862</v>
      </c>
      <c r="F1095" s="77" t="s">
        <v>344</v>
      </c>
      <c r="G1095" s="78" t="s">
        <v>50</v>
      </c>
      <c r="H1095" s="79" t="s">
        <v>151</v>
      </c>
      <c r="I1095" s="80" t="s">
        <v>152</v>
      </c>
      <c r="J1095" s="80" t="s">
        <v>454</v>
      </c>
      <c r="K1095" s="382" t="s">
        <v>152</v>
      </c>
      <c r="L1095" s="72">
        <v>100</v>
      </c>
      <c r="M1095" s="74">
        <v>100</v>
      </c>
      <c r="N1095" s="73" t="s">
        <v>6</v>
      </c>
      <c r="O1095" s="73" t="s">
        <v>6</v>
      </c>
      <c r="P1095" s="74" t="s">
        <v>6</v>
      </c>
      <c r="Q1095" s="76" t="s">
        <v>6</v>
      </c>
    </row>
    <row r="1096" spans="2:17" x14ac:dyDescent="0.3">
      <c r="B1096" s="77" t="s">
        <v>34</v>
      </c>
      <c r="C1096" s="77" t="s">
        <v>778</v>
      </c>
      <c r="D1096" s="77" t="s">
        <v>863</v>
      </c>
      <c r="E1096" s="77" t="s">
        <v>864</v>
      </c>
      <c r="F1096" s="77" t="s">
        <v>351</v>
      </c>
      <c r="G1096" s="78" t="s">
        <v>50</v>
      </c>
      <c r="H1096" s="79" t="s">
        <v>151</v>
      </c>
      <c r="I1096" s="80" t="s">
        <v>152</v>
      </c>
      <c r="J1096" s="80" t="s">
        <v>454</v>
      </c>
      <c r="K1096" s="382" t="s">
        <v>152</v>
      </c>
      <c r="L1096" s="72">
        <v>100</v>
      </c>
      <c r="M1096" s="74">
        <v>100</v>
      </c>
      <c r="N1096" s="73">
        <v>33.333333333333329</v>
      </c>
      <c r="O1096" s="73">
        <v>100</v>
      </c>
      <c r="P1096" s="74">
        <v>100</v>
      </c>
      <c r="Q1096" s="76">
        <v>100</v>
      </c>
    </row>
    <row r="1097" spans="2:17" x14ac:dyDescent="0.3">
      <c r="B1097" s="77" t="s">
        <v>34</v>
      </c>
      <c r="C1097" s="77" t="s">
        <v>778</v>
      </c>
      <c r="D1097" s="77" t="s">
        <v>865</v>
      </c>
      <c r="E1097" s="77" t="s">
        <v>866</v>
      </c>
      <c r="F1097" s="77" t="s">
        <v>351</v>
      </c>
      <c r="G1097" s="78" t="s">
        <v>50</v>
      </c>
      <c r="H1097" s="79" t="s">
        <v>151</v>
      </c>
      <c r="I1097" s="80" t="s">
        <v>151</v>
      </c>
      <c r="J1097" s="80" t="s">
        <v>6</v>
      </c>
      <c r="K1097" s="382" t="s">
        <v>114</v>
      </c>
      <c r="L1097" s="72">
        <v>100</v>
      </c>
      <c r="M1097" s="74">
        <v>100</v>
      </c>
      <c r="N1097" s="73">
        <v>100</v>
      </c>
      <c r="O1097" s="73">
        <v>100</v>
      </c>
      <c r="P1097" s="74">
        <v>100</v>
      </c>
      <c r="Q1097" s="76">
        <v>100</v>
      </c>
    </row>
    <row r="1098" spans="2:17" x14ac:dyDescent="0.3">
      <c r="B1098" s="77" t="s">
        <v>34</v>
      </c>
      <c r="C1098" s="77" t="s">
        <v>778</v>
      </c>
      <c r="D1098" s="77" t="s">
        <v>867</v>
      </c>
      <c r="E1098" s="77" t="s">
        <v>868</v>
      </c>
      <c r="F1098" s="77" t="s">
        <v>351</v>
      </c>
      <c r="G1098" s="78" t="s">
        <v>50</v>
      </c>
      <c r="H1098" s="79" t="s">
        <v>151</v>
      </c>
      <c r="I1098" s="80" t="s">
        <v>152</v>
      </c>
      <c r="J1098" s="80" t="s">
        <v>454</v>
      </c>
      <c r="K1098" s="382" t="s">
        <v>152</v>
      </c>
      <c r="L1098" s="72">
        <v>100</v>
      </c>
      <c r="M1098" s="74">
        <v>100</v>
      </c>
      <c r="N1098" s="73">
        <v>14.285714285714285</v>
      </c>
      <c r="O1098" s="73">
        <v>100</v>
      </c>
      <c r="P1098" s="74">
        <v>100</v>
      </c>
      <c r="Q1098" s="76">
        <v>100</v>
      </c>
    </row>
    <row r="1099" spans="2:17" x14ac:dyDescent="0.3">
      <c r="B1099" s="77" t="s">
        <v>34</v>
      </c>
      <c r="C1099" s="77" t="s">
        <v>778</v>
      </c>
      <c r="D1099" s="77" t="s">
        <v>869</v>
      </c>
      <c r="E1099" s="77" t="s">
        <v>870</v>
      </c>
      <c r="F1099" s="77" t="s">
        <v>351</v>
      </c>
      <c r="G1099" s="78" t="s">
        <v>50</v>
      </c>
      <c r="H1099" s="79" t="s">
        <v>152</v>
      </c>
      <c r="I1099" s="80" t="s">
        <v>6</v>
      </c>
      <c r="J1099" s="80" t="s">
        <v>6</v>
      </c>
      <c r="K1099" s="382" t="s">
        <v>114</v>
      </c>
      <c r="L1099" s="72" t="s">
        <v>6</v>
      </c>
      <c r="M1099" s="74" t="s">
        <v>6</v>
      </c>
      <c r="N1099" s="73" t="s">
        <v>6</v>
      </c>
      <c r="O1099" s="73" t="s">
        <v>6</v>
      </c>
      <c r="P1099" s="74" t="s">
        <v>6</v>
      </c>
      <c r="Q1099" s="76" t="s">
        <v>6</v>
      </c>
    </row>
    <row r="1100" spans="2:17" x14ac:dyDescent="0.3">
      <c r="B1100" s="77" t="s">
        <v>34</v>
      </c>
      <c r="C1100" s="77" t="s">
        <v>778</v>
      </c>
      <c r="D1100" s="77" t="s">
        <v>871</v>
      </c>
      <c r="E1100" s="77" t="s">
        <v>872</v>
      </c>
      <c r="F1100" s="77" t="s">
        <v>351</v>
      </c>
      <c r="G1100" s="78" t="s">
        <v>50</v>
      </c>
      <c r="H1100" s="79" t="s">
        <v>151</v>
      </c>
      <c r="I1100" s="80" t="s">
        <v>152</v>
      </c>
      <c r="J1100" s="80" t="s">
        <v>454</v>
      </c>
      <c r="K1100" s="382" t="s">
        <v>152</v>
      </c>
      <c r="L1100" s="72">
        <v>100</v>
      </c>
      <c r="M1100" s="74">
        <v>100</v>
      </c>
      <c r="N1100" s="73">
        <v>42.857142857142854</v>
      </c>
      <c r="O1100" s="73">
        <v>100</v>
      </c>
      <c r="P1100" s="74">
        <v>100</v>
      </c>
      <c r="Q1100" s="76">
        <v>100</v>
      </c>
    </row>
    <row r="1101" spans="2:17" x14ac:dyDescent="0.3">
      <c r="B1101" s="77" t="s">
        <v>34</v>
      </c>
      <c r="C1101" s="77" t="s">
        <v>779</v>
      </c>
      <c r="D1101" s="77" t="s">
        <v>877</v>
      </c>
      <c r="E1101" s="77" t="s">
        <v>878</v>
      </c>
      <c r="F1101" s="77" t="s">
        <v>351</v>
      </c>
      <c r="G1101" s="78" t="s">
        <v>50</v>
      </c>
      <c r="H1101" s="79" t="s">
        <v>151</v>
      </c>
      <c r="I1101" s="80" t="s">
        <v>152</v>
      </c>
      <c r="J1101" s="80" t="s">
        <v>454</v>
      </c>
      <c r="K1101" s="382" t="s">
        <v>152</v>
      </c>
      <c r="L1101" s="72">
        <v>100</v>
      </c>
      <c r="M1101" s="74">
        <v>100</v>
      </c>
      <c r="N1101" s="73">
        <v>28.571428571428569</v>
      </c>
      <c r="O1101" s="73">
        <v>67</v>
      </c>
      <c r="P1101" s="74">
        <v>100</v>
      </c>
      <c r="Q1101" s="76">
        <v>100</v>
      </c>
    </row>
    <row r="1102" spans="2:17" x14ac:dyDescent="0.3">
      <c r="B1102" s="77" t="s">
        <v>34</v>
      </c>
      <c r="C1102" s="77" t="s">
        <v>779</v>
      </c>
      <c r="D1102" s="77" t="s">
        <v>879</v>
      </c>
      <c r="E1102" s="77" t="s">
        <v>880</v>
      </c>
      <c r="F1102" s="77" t="s">
        <v>351</v>
      </c>
      <c r="G1102" s="78" t="s">
        <v>50</v>
      </c>
      <c r="H1102" s="79" t="s">
        <v>151</v>
      </c>
      <c r="I1102" s="80" t="s">
        <v>152</v>
      </c>
      <c r="J1102" s="80" t="s">
        <v>454</v>
      </c>
      <c r="K1102" s="382" t="s">
        <v>151</v>
      </c>
      <c r="L1102" s="72">
        <v>100</v>
      </c>
      <c r="M1102" s="74">
        <v>100</v>
      </c>
      <c r="N1102" s="73">
        <v>28.571428571428569</v>
      </c>
      <c r="O1102" s="73">
        <v>67</v>
      </c>
      <c r="P1102" s="74">
        <v>100</v>
      </c>
      <c r="Q1102" s="76">
        <v>100</v>
      </c>
    </row>
    <row r="1103" spans="2:17" x14ac:dyDescent="0.3">
      <c r="B1103" s="77" t="s">
        <v>34</v>
      </c>
      <c r="C1103" s="77" t="s">
        <v>779</v>
      </c>
      <c r="D1103" s="77" t="s">
        <v>881</v>
      </c>
      <c r="E1103" s="77" t="s">
        <v>882</v>
      </c>
      <c r="F1103" s="77" t="s">
        <v>351</v>
      </c>
      <c r="G1103" s="78" t="s">
        <v>50</v>
      </c>
      <c r="H1103" s="79" t="s">
        <v>151</v>
      </c>
      <c r="I1103" s="80" t="s">
        <v>152</v>
      </c>
      <c r="J1103" s="80" t="s">
        <v>51</v>
      </c>
      <c r="K1103" s="382" t="s">
        <v>152</v>
      </c>
      <c r="L1103" s="72">
        <v>71.428571428571431</v>
      </c>
      <c r="M1103" s="74">
        <v>78.571428571428569</v>
      </c>
      <c r="N1103" s="73">
        <v>13.26530612244898</v>
      </c>
      <c r="O1103" s="73">
        <v>17</v>
      </c>
      <c r="P1103" s="74">
        <v>21.428571428571427</v>
      </c>
      <c r="Q1103" s="76">
        <v>100</v>
      </c>
    </row>
    <row r="1104" spans="2:17" x14ac:dyDescent="0.3">
      <c r="B1104" s="77" t="s">
        <v>34</v>
      </c>
      <c r="C1104" s="77" t="s">
        <v>779</v>
      </c>
      <c r="D1104" s="77" t="s">
        <v>883</v>
      </c>
      <c r="E1104" s="77" t="s">
        <v>884</v>
      </c>
      <c r="F1104" s="77" t="s">
        <v>351</v>
      </c>
      <c r="G1104" s="78" t="s">
        <v>50</v>
      </c>
      <c r="H1104" s="79" t="s">
        <v>151</v>
      </c>
      <c r="I1104" s="80" t="s">
        <v>151</v>
      </c>
      <c r="J1104" s="80" t="s">
        <v>6</v>
      </c>
      <c r="K1104" s="382" t="s">
        <v>152</v>
      </c>
      <c r="L1104" s="72">
        <v>100</v>
      </c>
      <c r="M1104" s="74">
        <v>100</v>
      </c>
      <c r="N1104" s="73">
        <v>100</v>
      </c>
      <c r="O1104" s="73">
        <v>100</v>
      </c>
      <c r="P1104" s="74">
        <v>100</v>
      </c>
      <c r="Q1104" s="76">
        <v>100</v>
      </c>
    </row>
    <row r="1105" spans="2:17" x14ac:dyDescent="0.3">
      <c r="B1105" s="77" t="s">
        <v>34</v>
      </c>
      <c r="C1105" s="77" t="s">
        <v>779</v>
      </c>
      <c r="D1105" s="77" t="s">
        <v>885</v>
      </c>
      <c r="E1105" s="77" t="s">
        <v>886</v>
      </c>
      <c r="F1105" s="77" t="s">
        <v>351</v>
      </c>
      <c r="G1105" s="78" t="s">
        <v>50</v>
      </c>
      <c r="H1105" s="79" t="s">
        <v>151</v>
      </c>
      <c r="I1105" s="80" t="s">
        <v>152</v>
      </c>
      <c r="J1105" s="80" t="s">
        <v>454</v>
      </c>
      <c r="K1105" s="382" t="s">
        <v>152</v>
      </c>
      <c r="L1105" s="72">
        <v>100</v>
      </c>
      <c r="M1105" s="74">
        <v>100</v>
      </c>
      <c r="N1105" s="73">
        <v>0</v>
      </c>
      <c r="O1105" s="73">
        <v>33</v>
      </c>
      <c r="P1105" s="74">
        <v>100</v>
      </c>
      <c r="Q1105" s="76">
        <v>100</v>
      </c>
    </row>
    <row r="1106" spans="2:17" x14ac:dyDescent="0.3">
      <c r="B1106" s="77" t="s">
        <v>34</v>
      </c>
      <c r="C1106" s="77" t="s">
        <v>779</v>
      </c>
      <c r="D1106" s="77" t="s">
        <v>887</v>
      </c>
      <c r="E1106" s="77" t="s">
        <v>888</v>
      </c>
      <c r="F1106" s="77" t="s">
        <v>351</v>
      </c>
      <c r="G1106" s="78" t="s">
        <v>50</v>
      </c>
      <c r="H1106" s="79" t="s">
        <v>151</v>
      </c>
      <c r="I1106" s="80" t="s">
        <v>152</v>
      </c>
      <c r="J1106" s="80" t="s">
        <v>51</v>
      </c>
      <c r="K1106" s="382" t="s">
        <v>152</v>
      </c>
      <c r="L1106" s="72">
        <v>100</v>
      </c>
      <c r="M1106" s="74">
        <v>100</v>
      </c>
      <c r="N1106" s="73">
        <v>14.285714285714285</v>
      </c>
      <c r="O1106" s="73">
        <v>67</v>
      </c>
      <c r="P1106" s="74">
        <v>100</v>
      </c>
      <c r="Q1106" s="76">
        <v>100</v>
      </c>
    </row>
    <row r="1107" spans="2:17" x14ac:dyDescent="0.3">
      <c r="B1107" s="77" t="s">
        <v>34</v>
      </c>
      <c r="C1107" s="77" t="s">
        <v>779</v>
      </c>
      <c r="D1107" s="77" t="s">
        <v>889</v>
      </c>
      <c r="E1107" s="77" t="s">
        <v>890</v>
      </c>
      <c r="F1107" s="77" t="s">
        <v>344</v>
      </c>
      <c r="G1107" s="78" t="s">
        <v>50</v>
      </c>
      <c r="H1107" s="79" t="s">
        <v>151</v>
      </c>
      <c r="I1107" s="80" t="s">
        <v>152</v>
      </c>
      <c r="J1107" s="80" t="s">
        <v>454</v>
      </c>
      <c r="K1107" s="382" t="s">
        <v>152</v>
      </c>
      <c r="L1107" s="72">
        <v>100</v>
      </c>
      <c r="M1107" s="74">
        <v>100</v>
      </c>
      <c r="N1107" s="73" t="s">
        <v>6</v>
      </c>
      <c r="O1107" s="73" t="s">
        <v>6</v>
      </c>
      <c r="P1107" s="74" t="s">
        <v>6</v>
      </c>
      <c r="Q1107" s="76" t="s">
        <v>6</v>
      </c>
    </row>
    <row r="1108" spans="2:17" x14ac:dyDescent="0.3">
      <c r="B1108" s="77" t="s">
        <v>34</v>
      </c>
      <c r="C1108" s="77" t="s">
        <v>779</v>
      </c>
      <c r="D1108" s="77" t="s">
        <v>891</v>
      </c>
      <c r="E1108" s="77" t="s">
        <v>892</v>
      </c>
      <c r="F1108" s="77" t="s">
        <v>351</v>
      </c>
      <c r="G1108" s="78" t="s">
        <v>50</v>
      </c>
      <c r="H1108" s="79" t="s">
        <v>151</v>
      </c>
      <c r="I1108" s="80" t="s">
        <v>152</v>
      </c>
      <c r="J1108" s="80" t="s">
        <v>454</v>
      </c>
      <c r="K1108" s="382" t="s">
        <v>152</v>
      </c>
      <c r="L1108" s="72">
        <v>100</v>
      </c>
      <c r="M1108" s="74">
        <v>100</v>
      </c>
      <c r="N1108" s="73">
        <v>57.142857142857139</v>
      </c>
      <c r="O1108" s="73">
        <v>33</v>
      </c>
      <c r="P1108" s="74">
        <v>100</v>
      </c>
      <c r="Q1108" s="76">
        <v>100</v>
      </c>
    </row>
    <row r="1109" spans="2:17" x14ac:dyDescent="0.3">
      <c r="B1109" s="77" t="s">
        <v>34</v>
      </c>
      <c r="C1109" s="77" t="s">
        <v>779</v>
      </c>
      <c r="D1109" s="77" t="s">
        <v>893</v>
      </c>
      <c r="E1109" s="77" t="s">
        <v>894</v>
      </c>
      <c r="F1109" s="77" t="s">
        <v>351</v>
      </c>
      <c r="G1109" s="78" t="s">
        <v>50</v>
      </c>
      <c r="H1109" s="79" t="s">
        <v>151</v>
      </c>
      <c r="I1109" s="80" t="s">
        <v>152</v>
      </c>
      <c r="J1109" s="80" t="s">
        <v>454</v>
      </c>
      <c r="K1109" s="382" t="s">
        <v>152</v>
      </c>
      <c r="L1109" s="72">
        <v>25</v>
      </c>
      <c r="M1109" s="74">
        <v>100</v>
      </c>
      <c r="N1109" s="73">
        <v>14.285714285714285</v>
      </c>
      <c r="O1109" s="73" t="s">
        <v>6</v>
      </c>
      <c r="P1109" s="74">
        <v>0</v>
      </c>
      <c r="Q1109" s="76" t="s">
        <v>6</v>
      </c>
    </row>
    <row r="1110" spans="2:17" x14ac:dyDescent="0.3">
      <c r="B1110" s="77" t="s">
        <v>35</v>
      </c>
      <c r="C1110" s="77" t="s">
        <v>776</v>
      </c>
      <c r="D1110" s="77" t="s">
        <v>815</v>
      </c>
      <c r="E1110" s="77" t="s">
        <v>816</v>
      </c>
      <c r="F1110" s="77" t="s">
        <v>351</v>
      </c>
      <c r="G1110" s="78" t="s">
        <v>50</v>
      </c>
      <c r="H1110" s="79" t="s">
        <v>151</v>
      </c>
      <c r="I1110" s="80" t="s">
        <v>152</v>
      </c>
      <c r="J1110" s="80" t="s">
        <v>454</v>
      </c>
      <c r="K1110" s="382" t="s">
        <v>152</v>
      </c>
      <c r="L1110" s="72">
        <v>100</v>
      </c>
      <c r="M1110" s="74">
        <v>100</v>
      </c>
      <c r="N1110" s="73">
        <v>66.666666666666657</v>
      </c>
      <c r="O1110" s="73">
        <v>67</v>
      </c>
      <c r="P1110" s="74">
        <v>100</v>
      </c>
      <c r="Q1110" s="76" t="s">
        <v>6</v>
      </c>
    </row>
    <row r="1111" spans="2:17" x14ac:dyDescent="0.3">
      <c r="B1111" s="77" t="s">
        <v>35</v>
      </c>
      <c r="C1111" s="77" t="s">
        <v>776</v>
      </c>
      <c r="D1111" s="77" t="s">
        <v>817</v>
      </c>
      <c r="E1111" s="77" t="s">
        <v>818</v>
      </c>
      <c r="F1111" s="77" t="s">
        <v>351</v>
      </c>
      <c r="G1111" s="78" t="s">
        <v>50</v>
      </c>
      <c r="H1111" s="79" t="s">
        <v>151</v>
      </c>
      <c r="I1111" s="80" t="s">
        <v>152</v>
      </c>
      <c r="J1111" s="80" t="s">
        <v>454</v>
      </c>
      <c r="K1111" s="382" t="s">
        <v>152</v>
      </c>
      <c r="L1111" s="72">
        <v>100</v>
      </c>
      <c r="M1111" s="74">
        <v>0</v>
      </c>
      <c r="N1111" s="73">
        <v>60</v>
      </c>
      <c r="O1111" s="73">
        <v>100</v>
      </c>
      <c r="P1111" s="74">
        <v>100</v>
      </c>
      <c r="Q1111" s="76" t="s">
        <v>6</v>
      </c>
    </row>
    <row r="1112" spans="2:17" x14ac:dyDescent="0.3">
      <c r="B1112" s="77" t="s">
        <v>35</v>
      </c>
      <c r="C1112" s="77" t="s">
        <v>776</v>
      </c>
      <c r="D1112" s="77" t="s">
        <v>819</v>
      </c>
      <c r="E1112" s="77" t="s">
        <v>820</v>
      </c>
      <c r="F1112" s="77" t="s">
        <v>351</v>
      </c>
      <c r="G1112" s="78" t="s">
        <v>50</v>
      </c>
      <c r="H1112" s="79" t="s">
        <v>151</v>
      </c>
      <c r="I1112" s="80" t="s">
        <v>152</v>
      </c>
      <c r="J1112" s="80" t="s">
        <v>454</v>
      </c>
      <c r="K1112" s="382" t="s">
        <v>152</v>
      </c>
      <c r="L1112" s="72">
        <v>100</v>
      </c>
      <c r="M1112" s="74">
        <v>100</v>
      </c>
      <c r="N1112" s="73">
        <v>0</v>
      </c>
      <c r="O1112" s="73">
        <v>100</v>
      </c>
      <c r="P1112" s="74" t="s">
        <v>6</v>
      </c>
      <c r="Q1112" s="76">
        <v>0</v>
      </c>
    </row>
    <row r="1113" spans="2:17" x14ac:dyDescent="0.3">
      <c r="B1113" s="77" t="s">
        <v>35</v>
      </c>
      <c r="C1113" s="77" t="s">
        <v>776</v>
      </c>
      <c r="D1113" s="77" t="s">
        <v>821</v>
      </c>
      <c r="E1113" s="77" t="s">
        <v>822</v>
      </c>
      <c r="F1113" s="77" t="s">
        <v>351</v>
      </c>
      <c r="G1113" s="78" t="s">
        <v>50</v>
      </c>
      <c r="H1113" s="79" t="s">
        <v>151</v>
      </c>
      <c r="I1113" s="80" t="s">
        <v>152</v>
      </c>
      <c r="J1113" s="80" t="s">
        <v>454</v>
      </c>
      <c r="K1113" s="382" t="s">
        <v>152</v>
      </c>
      <c r="L1113" s="72">
        <v>100</v>
      </c>
      <c r="M1113" s="74">
        <v>100</v>
      </c>
      <c r="N1113" s="73">
        <v>71.428571428571431</v>
      </c>
      <c r="O1113" s="73">
        <v>33</v>
      </c>
      <c r="P1113" s="74">
        <v>100</v>
      </c>
      <c r="Q1113" s="76" t="s">
        <v>6</v>
      </c>
    </row>
    <row r="1114" spans="2:17" x14ac:dyDescent="0.3">
      <c r="B1114" s="77" t="s">
        <v>35</v>
      </c>
      <c r="C1114" s="77" t="s">
        <v>776</v>
      </c>
      <c r="D1114" s="77" t="s">
        <v>823</v>
      </c>
      <c r="E1114" s="77" t="s">
        <v>824</v>
      </c>
      <c r="F1114" s="77" t="s">
        <v>351</v>
      </c>
      <c r="G1114" s="78" t="s">
        <v>50</v>
      </c>
      <c r="H1114" s="79" t="s">
        <v>151</v>
      </c>
      <c r="I1114" s="80" t="s">
        <v>152</v>
      </c>
      <c r="J1114" s="80" t="s">
        <v>454</v>
      </c>
      <c r="K1114" s="382" t="s">
        <v>152</v>
      </c>
      <c r="L1114" s="72">
        <v>100</v>
      </c>
      <c r="M1114" s="74">
        <v>100</v>
      </c>
      <c r="N1114" s="73">
        <v>83.333333333333343</v>
      </c>
      <c r="O1114" s="73">
        <v>67</v>
      </c>
      <c r="P1114" s="74">
        <v>100</v>
      </c>
      <c r="Q1114" s="76">
        <v>0</v>
      </c>
    </row>
    <row r="1115" spans="2:17" x14ac:dyDescent="0.3">
      <c r="B1115" s="77" t="s">
        <v>35</v>
      </c>
      <c r="C1115" s="77" t="s">
        <v>776</v>
      </c>
      <c r="D1115" s="77" t="s">
        <v>825</v>
      </c>
      <c r="E1115" s="77" t="s">
        <v>826</v>
      </c>
      <c r="F1115" s="77" t="s">
        <v>351</v>
      </c>
      <c r="G1115" s="78" t="s">
        <v>50</v>
      </c>
      <c r="H1115" s="79" t="s">
        <v>151</v>
      </c>
      <c r="I1115" s="80" t="s">
        <v>152</v>
      </c>
      <c r="J1115" s="80" t="s">
        <v>454</v>
      </c>
      <c r="K1115" s="382" t="s">
        <v>152</v>
      </c>
      <c r="L1115" s="72">
        <v>100</v>
      </c>
      <c r="M1115" s="74">
        <v>0</v>
      </c>
      <c r="N1115" s="73">
        <v>20</v>
      </c>
      <c r="O1115" s="73">
        <v>0</v>
      </c>
      <c r="P1115" s="74">
        <v>100</v>
      </c>
      <c r="Q1115" s="76">
        <v>0</v>
      </c>
    </row>
    <row r="1116" spans="2:17" x14ac:dyDescent="0.3">
      <c r="B1116" s="77" t="s">
        <v>35</v>
      </c>
      <c r="C1116" s="77" t="s">
        <v>776</v>
      </c>
      <c r="D1116" s="77" t="s">
        <v>827</v>
      </c>
      <c r="E1116" s="77" t="s">
        <v>828</v>
      </c>
      <c r="F1116" s="77" t="s">
        <v>351</v>
      </c>
      <c r="G1116" s="78" t="s">
        <v>50</v>
      </c>
      <c r="H1116" s="79" t="s">
        <v>151</v>
      </c>
      <c r="I1116" s="80" t="s">
        <v>152</v>
      </c>
      <c r="J1116" s="80" t="s">
        <v>454</v>
      </c>
      <c r="K1116" s="382" t="s">
        <v>152</v>
      </c>
      <c r="L1116" s="72">
        <v>50</v>
      </c>
      <c r="M1116" s="74">
        <v>0</v>
      </c>
      <c r="N1116" s="73">
        <v>0</v>
      </c>
      <c r="O1116" s="73" t="s">
        <v>6</v>
      </c>
      <c r="P1116" s="74" t="s">
        <v>6</v>
      </c>
      <c r="Q1116" s="76" t="s">
        <v>6</v>
      </c>
    </row>
    <row r="1117" spans="2:17" x14ac:dyDescent="0.3">
      <c r="B1117" s="77" t="s">
        <v>35</v>
      </c>
      <c r="C1117" s="77" t="s">
        <v>776</v>
      </c>
      <c r="D1117" s="77" t="s">
        <v>829</v>
      </c>
      <c r="E1117" s="77" t="s">
        <v>830</v>
      </c>
      <c r="F1117" s="77" t="s">
        <v>351</v>
      </c>
      <c r="G1117" s="78" t="s">
        <v>50</v>
      </c>
      <c r="H1117" s="79" t="s">
        <v>151</v>
      </c>
      <c r="I1117" s="80" t="s">
        <v>152</v>
      </c>
      <c r="J1117" s="80" t="s">
        <v>454</v>
      </c>
      <c r="K1117" s="382" t="s">
        <v>152</v>
      </c>
      <c r="L1117" s="72">
        <v>0</v>
      </c>
      <c r="M1117" s="74">
        <v>100</v>
      </c>
      <c r="N1117" s="73">
        <v>0</v>
      </c>
      <c r="O1117" s="73">
        <v>0</v>
      </c>
      <c r="P1117" s="74">
        <v>0</v>
      </c>
      <c r="Q1117" s="76">
        <v>0</v>
      </c>
    </row>
    <row r="1118" spans="2:17" x14ac:dyDescent="0.3">
      <c r="B1118" s="77" t="s">
        <v>35</v>
      </c>
      <c r="C1118" s="77" t="s">
        <v>776</v>
      </c>
      <c r="D1118" s="77" t="s">
        <v>831</v>
      </c>
      <c r="E1118" s="77" t="s">
        <v>832</v>
      </c>
      <c r="F1118" s="77" t="s">
        <v>351</v>
      </c>
      <c r="G1118" s="78" t="s">
        <v>50</v>
      </c>
      <c r="H1118" s="79" t="s">
        <v>151</v>
      </c>
      <c r="I1118" s="80" t="s">
        <v>152</v>
      </c>
      <c r="J1118" s="80" t="s">
        <v>454</v>
      </c>
      <c r="K1118" s="382" t="s">
        <v>152</v>
      </c>
      <c r="L1118" s="72">
        <v>25</v>
      </c>
      <c r="M1118" s="74">
        <v>0</v>
      </c>
      <c r="N1118" s="73">
        <v>0</v>
      </c>
      <c r="O1118" s="73" t="s">
        <v>6</v>
      </c>
      <c r="P1118" s="74" t="s">
        <v>6</v>
      </c>
      <c r="Q1118" s="76" t="s">
        <v>6</v>
      </c>
    </row>
    <row r="1119" spans="2:17" x14ac:dyDescent="0.3">
      <c r="B1119" s="77" t="s">
        <v>35</v>
      </c>
      <c r="C1119" s="77" t="s">
        <v>776</v>
      </c>
      <c r="D1119" s="77" t="s">
        <v>833</v>
      </c>
      <c r="E1119" s="77" t="s">
        <v>834</v>
      </c>
      <c r="F1119" s="77" t="s">
        <v>351</v>
      </c>
      <c r="G1119" s="78" t="s">
        <v>50</v>
      </c>
      <c r="H1119" s="79" t="s">
        <v>151</v>
      </c>
      <c r="I1119" s="80" t="s">
        <v>152</v>
      </c>
      <c r="J1119" s="80" t="s">
        <v>454</v>
      </c>
      <c r="K1119" s="382" t="s">
        <v>152</v>
      </c>
      <c r="L1119" s="72">
        <v>100</v>
      </c>
      <c r="M1119" s="74">
        <v>0</v>
      </c>
      <c r="N1119" s="73">
        <v>0</v>
      </c>
      <c r="O1119" s="73">
        <v>50</v>
      </c>
      <c r="P1119" s="74" t="s">
        <v>6</v>
      </c>
      <c r="Q1119" s="76" t="s">
        <v>6</v>
      </c>
    </row>
    <row r="1120" spans="2:17" x14ac:dyDescent="0.3">
      <c r="B1120" s="77" t="s">
        <v>35</v>
      </c>
      <c r="C1120" s="77" t="s">
        <v>835</v>
      </c>
      <c r="D1120" s="77" t="s">
        <v>836</v>
      </c>
      <c r="E1120" s="77" t="s">
        <v>837</v>
      </c>
      <c r="F1120" s="77" t="s">
        <v>344</v>
      </c>
      <c r="G1120" s="78" t="s">
        <v>50</v>
      </c>
      <c r="H1120" s="79" t="s">
        <v>151</v>
      </c>
      <c r="I1120" s="80" t="s">
        <v>152</v>
      </c>
      <c r="J1120" s="80" t="s">
        <v>454</v>
      </c>
      <c r="K1120" s="382" t="s">
        <v>152</v>
      </c>
      <c r="L1120" s="72">
        <v>0</v>
      </c>
      <c r="M1120" s="74">
        <v>100</v>
      </c>
      <c r="N1120" s="73" t="s">
        <v>6</v>
      </c>
      <c r="O1120" s="73" t="s">
        <v>6</v>
      </c>
      <c r="P1120" s="74" t="s">
        <v>6</v>
      </c>
      <c r="Q1120" s="76" t="s">
        <v>6</v>
      </c>
    </row>
    <row r="1121" spans="2:17" x14ac:dyDescent="0.3">
      <c r="B1121" s="77" t="s">
        <v>35</v>
      </c>
      <c r="C1121" s="77" t="s">
        <v>835</v>
      </c>
      <c r="D1121" s="77" t="s">
        <v>838</v>
      </c>
      <c r="E1121" s="77" t="s">
        <v>839</v>
      </c>
      <c r="F1121" s="77" t="s">
        <v>344</v>
      </c>
      <c r="G1121" s="78" t="s">
        <v>50</v>
      </c>
      <c r="H1121" s="79" t="s">
        <v>151</v>
      </c>
      <c r="I1121" s="80" t="s">
        <v>152</v>
      </c>
      <c r="J1121" s="80" t="s">
        <v>454</v>
      </c>
      <c r="K1121" s="382" t="s">
        <v>152</v>
      </c>
      <c r="L1121" s="72">
        <v>50</v>
      </c>
      <c r="M1121" s="74">
        <v>100</v>
      </c>
      <c r="N1121" s="73" t="s">
        <v>6</v>
      </c>
      <c r="O1121" s="73" t="s">
        <v>6</v>
      </c>
      <c r="P1121" s="74" t="s">
        <v>6</v>
      </c>
      <c r="Q1121" s="76" t="s">
        <v>6</v>
      </c>
    </row>
    <row r="1122" spans="2:17" x14ac:dyDescent="0.3">
      <c r="B1122" s="77" t="s">
        <v>35</v>
      </c>
      <c r="C1122" s="77" t="s">
        <v>835</v>
      </c>
      <c r="D1122" s="77" t="s">
        <v>840</v>
      </c>
      <c r="E1122" s="77" t="s">
        <v>431</v>
      </c>
      <c r="F1122" s="77" t="s">
        <v>351</v>
      </c>
      <c r="G1122" s="78" t="s">
        <v>50</v>
      </c>
      <c r="H1122" s="79" t="s">
        <v>151</v>
      </c>
      <c r="I1122" s="80" t="s">
        <v>152</v>
      </c>
      <c r="J1122" s="80" t="s">
        <v>454</v>
      </c>
      <c r="K1122" s="382" t="s">
        <v>152</v>
      </c>
      <c r="L1122" s="72">
        <v>50</v>
      </c>
      <c r="M1122" s="74">
        <v>100</v>
      </c>
      <c r="N1122" s="73">
        <v>60</v>
      </c>
      <c r="O1122" s="73">
        <v>0</v>
      </c>
      <c r="P1122" s="74">
        <v>0</v>
      </c>
      <c r="Q1122" s="76" t="s">
        <v>6</v>
      </c>
    </row>
    <row r="1123" spans="2:17" x14ac:dyDescent="0.3">
      <c r="B1123" s="77" t="s">
        <v>35</v>
      </c>
      <c r="C1123" s="77" t="s">
        <v>835</v>
      </c>
      <c r="D1123" s="77" t="s">
        <v>841</v>
      </c>
      <c r="E1123" s="77" t="s">
        <v>842</v>
      </c>
      <c r="F1123" s="77" t="s">
        <v>351</v>
      </c>
      <c r="G1123" s="78" t="s">
        <v>50</v>
      </c>
      <c r="H1123" s="79" t="s">
        <v>151</v>
      </c>
      <c r="I1123" s="80" t="s">
        <v>152</v>
      </c>
      <c r="J1123" s="80" t="s">
        <v>51</v>
      </c>
      <c r="K1123" s="382" t="s">
        <v>152</v>
      </c>
      <c r="L1123" s="72">
        <v>60</v>
      </c>
      <c r="M1123" s="74">
        <v>80</v>
      </c>
      <c r="N1123" s="73">
        <v>0</v>
      </c>
      <c r="O1123" s="73">
        <v>33</v>
      </c>
      <c r="P1123" s="74" t="s">
        <v>6</v>
      </c>
      <c r="Q1123" s="76">
        <v>0</v>
      </c>
    </row>
    <row r="1124" spans="2:17" x14ac:dyDescent="0.3">
      <c r="B1124" s="77" t="s">
        <v>35</v>
      </c>
      <c r="C1124" s="77" t="s">
        <v>835</v>
      </c>
      <c r="D1124" s="77" t="s">
        <v>843</v>
      </c>
      <c r="E1124" s="77" t="s">
        <v>844</v>
      </c>
      <c r="F1124" s="77" t="s">
        <v>351</v>
      </c>
      <c r="G1124" s="78" t="s">
        <v>50</v>
      </c>
      <c r="H1124" s="79" t="s">
        <v>151</v>
      </c>
      <c r="I1124" s="80" t="s">
        <v>152</v>
      </c>
      <c r="J1124" s="80" t="s">
        <v>51</v>
      </c>
      <c r="K1124" s="382" t="s">
        <v>152</v>
      </c>
      <c r="L1124" s="72">
        <v>20</v>
      </c>
      <c r="M1124" s="74">
        <v>80</v>
      </c>
      <c r="N1124" s="73">
        <v>0</v>
      </c>
      <c r="O1124" s="73" t="s">
        <v>6</v>
      </c>
      <c r="P1124" s="74" t="s">
        <v>6</v>
      </c>
      <c r="Q1124" s="76" t="s">
        <v>6</v>
      </c>
    </row>
    <row r="1125" spans="2:17" x14ac:dyDescent="0.3">
      <c r="B1125" s="77" t="s">
        <v>35</v>
      </c>
      <c r="C1125" s="77" t="s">
        <v>835</v>
      </c>
      <c r="D1125" s="77" t="s">
        <v>845</v>
      </c>
      <c r="E1125" s="77" t="s">
        <v>846</v>
      </c>
      <c r="F1125" s="77" t="s">
        <v>351</v>
      </c>
      <c r="G1125" s="78" t="s">
        <v>50</v>
      </c>
      <c r="H1125" s="79" t="s">
        <v>151</v>
      </c>
      <c r="I1125" s="80" t="s">
        <v>152</v>
      </c>
      <c r="J1125" s="80" t="s">
        <v>454</v>
      </c>
      <c r="K1125" s="382" t="s">
        <v>152</v>
      </c>
      <c r="L1125" s="72">
        <v>25</v>
      </c>
      <c r="M1125" s="74">
        <v>100</v>
      </c>
      <c r="N1125" s="73">
        <v>0</v>
      </c>
      <c r="O1125" s="73" t="s">
        <v>6</v>
      </c>
      <c r="P1125" s="74" t="s">
        <v>6</v>
      </c>
      <c r="Q1125" s="76" t="s">
        <v>6</v>
      </c>
    </row>
    <row r="1126" spans="2:17" x14ac:dyDescent="0.3">
      <c r="B1126" s="77" t="s">
        <v>35</v>
      </c>
      <c r="C1126" s="77" t="s">
        <v>835</v>
      </c>
      <c r="D1126" s="77" t="s">
        <v>847</v>
      </c>
      <c r="E1126" s="77" t="s">
        <v>848</v>
      </c>
      <c r="F1126" s="77" t="s">
        <v>351</v>
      </c>
      <c r="G1126" s="78" t="s">
        <v>50</v>
      </c>
      <c r="H1126" s="79" t="s">
        <v>151</v>
      </c>
      <c r="I1126" s="80" t="s">
        <v>152</v>
      </c>
      <c r="J1126" s="80" t="s">
        <v>454</v>
      </c>
      <c r="K1126" s="382" t="s">
        <v>152</v>
      </c>
      <c r="L1126" s="72">
        <v>25</v>
      </c>
      <c r="M1126" s="74">
        <v>100</v>
      </c>
      <c r="N1126" s="73">
        <v>0</v>
      </c>
      <c r="O1126" s="73" t="s">
        <v>6</v>
      </c>
      <c r="P1126" s="74" t="s">
        <v>6</v>
      </c>
      <c r="Q1126" s="76" t="s">
        <v>6</v>
      </c>
    </row>
    <row r="1127" spans="2:17" x14ac:dyDescent="0.3">
      <c r="B1127" s="77" t="s">
        <v>35</v>
      </c>
      <c r="C1127" s="77" t="s">
        <v>777</v>
      </c>
      <c r="D1127" s="77" t="s">
        <v>849</v>
      </c>
      <c r="E1127" s="77" t="s">
        <v>850</v>
      </c>
      <c r="F1127" s="77" t="s">
        <v>344</v>
      </c>
      <c r="G1127" s="78" t="s">
        <v>50</v>
      </c>
      <c r="H1127" s="79" t="s">
        <v>151</v>
      </c>
      <c r="I1127" s="80" t="s">
        <v>152</v>
      </c>
      <c r="J1127" s="80" t="s">
        <v>454</v>
      </c>
      <c r="K1127" s="382" t="s">
        <v>152</v>
      </c>
      <c r="L1127" s="72">
        <v>100</v>
      </c>
      <c r="M1127" s="74">
        <v>100</v>
      </c>
      <c r="N1127" s="73" t="s">
        <v>6</v>
      </c>
      <c r="O1127" s="73" t="s">
        <v>6</v>
      </c>
      <c r="P1127" s="74" t="s">
        <v>6</v>
      </c>
      <c r="Q1127" s="76" t="s">
        <v>6</v>
      </c>
    </row>
    <row r="1128" spans="2:17" x14ac:dyDescent="0.3">
      <c r="B1128" s="77" t="s">
        <v>35</v>
      </c>
      <c r="C1128" s="77" t="s">
        <v>777</v>
      </c>
      <c r="D1128" s="77" t="s">
        <v>851</v>
      </c>
      <c r="E1128" s="77" t="s">
        <v>852</v>
      </c>
      <c r="F1128" s="77" t="s">
        <v>344</v>
      </c>
      <c r="G1128" s="78" t="s">
        <v>50</v>
      </c>
      <c r="H1128" s="79" t="s">
        <v>151</v>
      </c>
      <c r="I1128" s="80" t="s">
        <v>152</v>
      </c>
      <c r="J1128" s="80" t="s">
        <v>454</v>
      </c>
      <c r="K1128" s="382" t="s">
        <v>152</v>
      </c>
      <c r="L1128" s="72">
        <v>100</v>
      </c>
      <c r="M1128" s="74">
        <v>100</v>
      </c>
      <c r="N1128" s="73" t="s">
        <v>6</v>
      </c>
      <c r="O1128" s="73" t="s">
        <v>6</v>
      </c>
      <c r="P1128" s="74" t="s">
        <v>6</v>
      </c>
      <c r="Q1128" s="76" t="s">
        <v>6</v>
      </c>
    </row>
    <row r="1129" spans="2:17" x14ac:dyDescent="0.3">
      <c r="B1129" s="77" t="s">
        <v>35</v>
      </c>
      <c r="C1129" s="77" t="s">
        <v>777</v>
      </c>
      <c r="D1129" s="77" t="s">
        <v>853</v>
      </c>
      <c r="E1129" s="77" t="s">
        <v>854</v>
      </c>
      <c r="F1129" s="77" t="s">
        <v>351</v>
      </c>
      <c r="G1129" s="78" t="s">
        <v>50</v>
      </c>
      <c r="H1129" s="79" t="s">
        <v>151</v>
      </c>
      <c r="I1129" s="80" t="s">
        <v>152</v>
      </c>
      <c r="J1129" s="80" t="s">
        <v>454</v>
      </c>
      <c r="K1129" s="382" t="s">
        <v>152</v>
      </c>
      <c r="L1129" s="72">
        <v>100</v>
      </c>
      <c r="M1129" s="74">
        <v>100</v>
      </c>
      <c r="N1129" s="73">
        <v>0</v>
      </c>
      <c r="O1129" s="73" t="s">
        <v>6</v>
      </c>
      <c r="P1129" s="74">
        <v>100</v>
      </c>
      <c r="Q1129" s="76">
        <v>0</v>
      </c>
    </row>
    <row r="1130" spans="2:17" x14ac:dyDescent="0.3">
      <c r="B1130" s="77" t="s">
        <v>35</v>
      </c>
      <c r="C1130" s="77" t="s">
        <v>777</v>
      </c>
      <c r="D1130" s="77" t="s">
        <v>855</v>
      </c>
      <c r="E1130" s="77" t="s">
        <v>856</v>
      </c>
      <c r="F1130" s="77" t="s">
        <v>351</v>
      </c>
      <c r="G1130" s="78" t="s">
        <v>50</v>
      </c>
      <c r="H1130" s="79" t="s">
        <v>151</v>
      </c>
      <c r="I1130" s="80" t="s">
        <v>152</v>
      </c>
      <c r="J1130" s="80" t="s">
        <v>454</v>
      </c>
      <c r="K1130" s="382" t="s">
        <v>152</v>
      </c>
      <c r="L1130" s="72">
        <v>100</v>
      </c>
      <c r="M1130" s="74">
        <v>100</v>
      </c>
      <c r="N1130" s="73">
        <v>0</v>
      </c>
      <c r="O1130" s="73" t="s">
        <v>6</v>
      </c>
      <c r="P1130" s="74">
        <v>100</v>
      </c>
      <c r="Q1130" s="76">
        <v>100</v>
      </c>
    </row>
    <row r="1131" spans="2:17" x14ac:dyDescent="0.3">
      <c r="B1131" s="77" t="s">
        <v>35</v>
      </c>
      <c r="C1131" s="77" t="s">
        <v>777</v>
      </c>
      <c r="D1131" s="77" t="s">
        <v>857</v>
      </c>
      <c r="E1131" s="77" t="s">
        <v>858</v>
      </c>
      <c r="F1131" s="77" t="s">
        <v>344</v>
      </c>
      <c r="G1131" s="78" t="s">
        <v>50</v>
      </c>
      <c r="H1131" s="79" t="s">
        <v>151</v>
      </c>
      <c r="I1131" s="80" t="s">
        <v>152</v>
      </c>
      <c r="J1131" s="80" t="s">
        <v>454</v>
      </c>
      <c r="K1131" s="382" t="s">
        <v>152</v>
      </c>
      <c r="L1131" s="72">
        <v>100</v>
      </c>
      <c r="M1131" s="74">
        <v>0</v>
      </c>
      <c r="N1131" s="73" t="s">
        <v>6</v>
      </c>
      <c r="O1131" s="73" t="s">
        <v>6</v>
      </c>
      <c r="P1131" s="74" t="s">
        <v>6</v>
      </c>
      <c r="Q1131" s="76" t="s">
        <v>6</v>
      </c>
    </row>
    <row r="1132" spans="2:17" x14ac:dyDescent="0.3">
      <c r="B1132" s="77" t="s">
        <v>35</v>
      </c>
      <c r="C1132" s="77" t="s">
        <v>777</v>
      </c>
      <c r="D1132" s="77" t="s">
        <v>859</v>
      </c>
      <c r="E1132" s="77" t="s">
        <v>860</v>
      </c>
      <c r="F1132" s="77" t="s">
        <v>351</v>
      </c>
      <c r="G1132" s="78" t="s">
        <v>50</v>
      </c>
      <c r="H1132" s="79" t="s">
        <v>151</v>
      </c>
      <c r="I1132" s="80" t="s">
        <v>152</v>
      </c>
      <c r="J1132" s="80" t="s">
        <v>51</v>
      </c>
      <c r="K1132" s="382" t="s">
        <v>152</v>
      </c>
      <c r="L1132" s="72">
        <v>40</v>
      </c>
      <c r="M1132" s="74">
        <v>40</v>
      </c>
      <c r="N1132" s="73">
        <v>0</v>
      </c>
      <c r="O1132" s="73">
        <v>50</v>
      </c>
      <c r="P1132" s="74">
        <v>50</v>
      </c>
      <c r="Q1132" s="76">
        <v>0</v>
      </c>
    </row>
    <row r="1133" spans="2:17" x14ac:dyDescent="0.3">
      <c r="B1133" s="77" t="s">
        <v>35</v>
      </c>
      <c r="C1133" s="77" t="s">
        <v>778</v>
      </c>
      <c r="D1133" s="77" t="s">
        <v>861</v>
      </c>
      <c r="E1133" s="77" t="s">
        <v>862</v>
      </c>
      <c r="F1133" s="77" t="s">
        <v>344</v>
      </c>
      <c r="G1133" s="78" t="s">
        <v>50</v>
      </c>
      <c r="H1133" s="79" t="s">
        <v>151</v>
      </c>
      <c r="I1133" s="80" t="s">
        <v>152</v>
      </c>
      <c r="J1133" s="80" t="s">
        <v>51</v>
      </c>
      <c r="K1133" s="382" t="s">
        <v>152</v>
      </c>
      <c r="L1133" s="72">
        <v>90</v>
      </c>
      <c r="M1133" s="74">
        <v>53.333333333333336</v>
      </c>
      <c r="N1133" s="73" t="s">
        <v>6</v>
      </c>
      <c r="O1133" s="73" t="s">
        <v>6</v>
      </c>
      <c r="P1133" s="74" t="s">
        <v>6</v>
      </c>
      <c r="Q1133" s="76" t="s">
        <v>6</v>
      </c>
    </row>
    <row r="1134" spans="2:17" x14ac:dyDescent="0.3">
      <c r="B1134" s="77" t="s">
        <v>35</v>
      </c>
      <c r="C1134" s="77" t="s">
        <v>778</v>
      </c>
      <c r="D1134" s="77" t="s">
        <v>863</v>
      </c>
      <c r="E1134" s="77" t="s">
        <v>864</v>
      </c>
      <c r="F1134" s="77" t="s">
        <v>351</v>
      </c>
      <c r="G1134" s="78" t="s">
        <v>50</v>
      </c>
      <c r="H1134" s="79" t="s">
        <v>151</v>
      </c>
      <c r="I1134" s="80" t="s">
        <v>152</v>
      </c>
      <c r="J1134" s="80" t="s">
        <v>51</v>
      </c>
      <c r="K1134" s="382" t="s">
        <v>152</v>
      </c>
      <c r="L1134" s="72">
        <v>50</v>
      </c>
      <c r="M1134" s="74">
        <v>66.666666666666671</v>
      </c>
      <c r="N1134" s="73">
        <v>7.6190476190476195</v>
      </c>
      <c r="O1134" s="73" t="s">
        <v>6</v>
      </c>
      <c r="P1134" s="74">
        <v>0</v>
      </c>
      <c r="Q1134" s="76" t="s">
        <v>6</v>
      </c>
    </row>
    <row r="1135" spans="2:17" x14ac:dyDescent="0.3">
      <c r="B1135" s="77" t="s">
        <v>35</v>
      </c>
      <c r="C1135" s="77" t="s">
        <v>778</v>
      </c>
      <c r="D1135" s="77" t="s">
        <v>865</v>
      </c>
      <c r="E1135" s="77" t="s">
        <v>866</v>
      </c>
      <c r="F1135" s="77" t="s">
        <v>351</v>
      </c>
      <c r="G1135" s="78" t="s">
        <v>50</v>
      </c>
      <c r="H1135" s="79" t="s">
        <v>152</v>
      </c>
      <c r="I1135" s="80" t="s">
        <v>6</v>
      </c>
      <c r="J1135" s="80" t="s">
        <v>6</v>
      </c>
      <c r="K1135" s="382" t="s">
        <v>114</v>
      </c>
      <c r="L1135" s="72" t="s">
        <v>6</v>
      </c>
      <c r="M1135" s="74" t="s">
        <v>6</v>
      </c>
      <c r="N1135" s="73" t="s">
        <v>6</v>
      </c>
      <c r="O1135" s="73" t="s">
        <v>6</v>
      </c>
      <c r="P1135" s="74" t="s">
        <v>6</v>
      </c>
      <c r="Q1135" s="76" t="s">
        <v>6</v>
      </c>
    </row>
    <row r="1136" spans="2:17" x14ac:dyDescent="0.3">
      <c r="B1136" s="77" t="s">
        <v>35</v>
      </c>
      <c r="C1136" s="77" t="s">
        <v>778</v>
      </c>
      <c r="D1136" s="77" t="s">
        <v>867</v>
      </c>
      <c r="E1136" s="77" t="s">
        <v>868</v>
      </c>
      <c r="F1136" s="77" t="s">
        <v>351</v>
      </c>
      <c r="G1136" s="78" t="s">
        <v>50</v>
      </c>
      <c r="H1136" s="79" t="s">
        <v>151</v>
      </c>
      <c r="I1136" s="80" t="s">
        <v>152</v>
      </c>
      <c r="J1136" s="80" t="s">
        <v>51</v>
      </c>
      <c r="K1136" s="382" t="s">
        <v>152</v>
      </c>
      <c r="L1136" s="72">
        <v>50</v>
      </c>
      <c r="M1136" s="74">
        <v>73.333333333333329</v>
      </c>
      <c r="N1136" s="73">
        <v>7.6190476190476195</v>
      </c>
      <c r="O1136" s="73">
        <v>0</v>
      </c>
      <c r="P1136" s="74">
        <v>0</v>
      </c>
      <c r="Q1136" s="76" t="s">
        <v>6</v>
      </c>
    </row>
    <row r="1137" spans="2:17" x14ac:dyDescent="0.3">
      <c r="B1137" s="77" t="s">
        <v>35</v>
      </c>
      <c r="C1137" s="77" t="s">
        <v>778</v>
      </c>
      <c r="D1137" s="77" t="s">
        <v>869</v>
      </c>
      <c r="E1137" s="77" t="s">
        <v>870</v>
      </c>
      <c r="F1137" s="77" t="s">
        <v>351</v>
      </c>
      <c r="G1137" s="78" t="s">
        <v>50</v>
      </c>
      <c r="H1137" s="79" t="s">
        <v>151</v>
      </c>
      <c r="I1137" s="80" t="s">
        <v>151</v>
      </c>
      <c r="J1137" s="80" t="s">
        <v>6</v>
      </c>
      <c r="K1137" s="382" t="s">
        <v>114</v>
      </c>
      <c r="L1137" s="72">
        <v>100</v>
      </c>
      <c r="M1137" s="74">
        <v>100</v>
      </c>
      <c r="N1137" s="73">
        <v>100</v>
      </c>
      <c r="O1137" s="73">
        <v>100</v>
      </c>
      <c r="P1137" s="74">
        <v>100</v>
      </c>
      <c r="Q1137" s="76">
        <v>100</v>
      </c>
    </row>
    <row r="1138" spans="2:17" x14ac:dyDescent="0.3">
      <c r="B1138" s="77" t="s">
        <v>35</v>
      </c>
      <c r="C1138" s="77" t="s">
        <v>778</v>
      </c>
      <c r="D1138" s="77" t="s">
        <v>871</v>
      </c>
      <c r="E1138" s="77" t="s">
        <v>872</v>
      </c>
      <c r="F1138" s="77" t="s">
        <v>351</v>
      </c>
      <c r="G1138" s="78" t="s">
        <v>50</v>
      </c>
      <c r="H1138" s="79" t="s">
        <v>152</v>
      </c>
      <c r="I1138" s="80" t="s">
        <v>6</v>
      </c>
      <c r="J1138" s="80" t="s">
        <v>6</v>
      </c>
      <c r="K1138" s="382" t="s">
        <v>114</v>
      </c>
      <c r="L1138" s="72" t="s">
        <v>6</v>
      </c>
      <c r="M1138" s="74" t="s">
        <v>6</v>
      </c>
      <c r="N1138" s="73" t="s">
        <v>6</v>
      </c>
      <c r="O1138" s="73" t="s">
        <v>6</v>
      </c>
      <c r="P1138" s="74" t="s">
        <v>6</v>
      </c>
      <c r="Q1138" s="76" t="s">
        <v>6</v>
      </c>
    </row>
    <row r="1139" spans="2:17" x14ac:dyDescent="0.3">
      <c r="B1139" s="77" t="s">
        <v>35</v>
      </c>
      <c r="C1139" s="77" t="s">
        <v>779</v>
      </c>
      <c r="D1139" s="77" t="s">
        <v>877</v>
      </c>
      <c r="E1139" s="77" t="s">
        <v>878</v>
      </c>
      <c r="F1139" s="77" t="s">
        <v>351</v>
      </c>
      <c r="G1139" s="78" t="s">
        <v>50</v>
      </c>
      <c r="H1139" s="79" t="s">
        <v>151</v>
      </c>
      <c r="I1139" s="80" t="s">
        <v>152</v>
      </c>
      <c r="J1139" s="80" t="s">
        <v>454</v>
      </c>
      <c r="K1139" s="382" t="s">
        <v>152</v>
      </c>
      <c r="L1139" s="72">
        <v>50</v>
      </c>
      <c r="M1139" s="74">
        <v>100</v>
      </c>
      <c r="N1139" s="73">
        <v>0</v>
      </c>
      <c r="O1139" s="73" t="s">
        <v>6</v>
      </c>
      <c r="P1139" s="74">
        <v>0</v>
      </c>
      <c r="Q1139" s="76" t="s">
        <v>6</v>
      </c>
    </row>
    <row r="1140" spans="2:17" x14ac:dyDescent="0.3">
      <c r="B1140" s="77" t="s">
        <v>35</v>
      </c>
      <c r="C1140" s="77" t="s">
        <v>779</v>
      </c>
      <c r="D1140" s="77" t="s">
        <v>879</v>
      </c>
      <c r="E1140" s="77" t="s">
        <v>880</v>
      </c>
      <c r="F1140" s="77" t="s">
        <v>351</v>
      </c>
      <c r="G1140" s="78" t="s">
        <v>50</v>
      </c>
      <c r="H1140" s="79" t="s">
        <v>152</v>
      </c>
      <c r="I1140" s="80" t="s">
        <v>6</v>
      </c>
      <c r="J1140" s="80" t="s">
        <v>6</v>
      </c>
      <c r="K1140" s="382" t="s">
        <v>114</v>
      </c>
      <c r="L1140" s="72" t="s">
        <v>6</v>
      </c>
      <c r="M1140" s="74" t="s">
        <v>6</v>
      </c>
      <c r="N1140" s="73" t="s">
        <v>6</v>
      </c>
      <c r="O1140" s="73" t="s">
        <v>6</v>
      </c>
      <c r="P1140" s="74" t="s">
        <v>6</v>
      </c>
      <c r="Q1140" s="76" t="s">
        <v>6</v>
      </c>
    </row>
    <row r="1141" spans="2:17" x14ac:dyDescent="0.3">
      <c r="B1141" s="77" t="s">
        <v>35</v>
      </c>
      <c r="C1141" s="77" t="s">
        <v>779</v>
      </c>
      <c r="D1141" s="77" t="s">
        <v>881</v>
      </c>
      <c r="E1141" s="77" t="s">
        <v>882</v>
      </c>
      <c r="F1141" s="77" t="s">
        <v>351</v>
      </c>
      <c r="G1141" s="78" t="s">
        <v>50</v>
      </c>
      <c r="H1141" s="79" t="s">
        <v>151</v>
      </c>
      <c r="I1141" s="80" t="s">
        <v>152</v>
      </c>
      <c r="J1141" s="80" t="s">
        <v>51</v>
      </c>
      <c r="K1141" s="382" t="s">
        <v>152</v>
      </c>
      <c r="L1141" s="72">
        <v>60</v>
      </c>
      <c r="M1141" s="74">
        <v>80</v>
      </c>
      <c r="N1141" s="73">
        <v>9.5238095238095255</v>
      </c>
      <c r="O1141" s="73">
        <v>4</v>
      </c>
      <c r="P1141" s="74">
        <v>11.111111111111111</v>
      </c>
      <c r="Q1141" s="76">
        <v>0</v>
      </c>
    </row>
    <row r="1142" spans="2:17" x14ac:dyDescent="0.3">
      <c r="B1142" s="77" t="s">
        <v>35</v>
      </c>
      <c r="C1142" s="77" t="s">
        <v>779</v>
      </c>
      <c r="D1142" s="77" t="s">
        <v>883</v>
      </c>
      <c r="E1142" s="77" t="s">
        <v>884</v>
      </c>
      <c r="F1142" s="77" t="s">
        <v>351</v>
      </c>
      <c r="G1142" s="78" t="s">
        <v>50</v>
      </c>
      <c r="H1142" s="79" t="s">
        <v>151</v>
      </c>
      <c r="I1142" s="80" t="s">
        <v>152</v>
      </c>
      <c r="J1142" s="80" t="s">
        <v>454</v>
      </c>
      <c r="K1142" s="382" t="s">
        <v>152</v>
      </c>
      <c r="L1142" s="72">
        <v>100</v>
      </c>
      <c r="M1142" s="74">
        <v>100</v>
      </c>
      <c r="N1142" s="73">
        <v>28.571428571428569</v>
      </c>
      <c r="O1142" s="73">
        <v>33</v>
      </c>
      <c r="P1142" s="74">
        <v>0</v>
      </c>
      <c r="Q1142" s="76" t="s">
        <v>6</v>
      </c>
    </row>
    <row r="1143" spans="2:17" x14ac:dyDescent="0.3">
      <c r="B1143" s="77" t="s">
        <v>35</v>
      </c>
      <c r="C1143" s="77" t="s">
        <v>779</v>
      </c>
      <c r="D1143" s="77" t="s">
        <v>885</v>
      </c>
      <c r="E1143" s="77" t="s">
        <v>886</v>
      </c>
      <c r="F1143" s="77" t="s">
        <v>351</v>
      </c>
      <c r="G1143" s="78" t="s">
        <v>50</v>
      </c>
      <c r="H1143" s="79" t="s">
        <v>151</v>
      </c>
      <c r="I1143" s="80" t="s">
        <v>152</v>
      </c>
      <c r="J1143" s="80" t="s">
        <v>454</v>
      </c>
      <c r="K1143" s="382" t="s">
        <v>152</v>
      </c>
      <c r="L1143" s="72">
        <v>100</v>
      </c>
      <c r="M1143" s="74">
        <v>100</v>
      </c>
      <c r="N1143" s="73">
        <v>0</v>
      </c>
      <c r="O1143" s="73">
        <v>50</v>
      </c>
      <c r="P1143" s="74" t="s">
        <v>6</v>
      </c>
      <c r="Q1143" s="76" t="s">
        <v>6</v>
      </c>
    </row>
    <row r="1144" spans="2:17" x14ac:dyDescent="0.3">
      <c r="B1144" s="77" t="s">
        <v>35</v>
      </c>
      <c r="C1144" s="77" t="s">
        <v>779</v>
      </c>
      <c r="D1144" s="77" t="s">
        <v>887</v>
      </c>
      <c r="E1144" s="77" t="s">
        <v>888</v>
      </c>
      <c r="F1144" s="77" t="s">
        <v>351</v>
      </c>
      <c r="G1144" s="78" t="s">
        <v>50</v>
      </c>
      <c r="H1144" s="79" t="s">
        <v>151</v>
      </c>
      <c r="I1144" s="80" t="s">
        <v>152</v>
      </c>
      <c r="J1144" s="80" t="s">
        <v>454</v>
      </c>
      <c r="K1144" s="382" t="s">
        <v>152</v>
      </c>
      <c r="L1144" s="72">
        <v>50</v>
      </c>
      <c r="M1144" s="74">
        <v>0</v>
      </c>
      <c r="N1144" s="73">
        <v>0</v>
      </c>
      <c r="O1144" s="73" t="s">
        <v>6</v>
      </c>
      <c r="P1144" s="74">
        <v>100</v>
      </c>
      <c r="Q1144" s="76">
        <v>0</v>
      </c>
    </row>
    <row r="1145" spans="2:17" x14ac:dyDescent="0.3">
      <c r="B1145" s="77" t="s">
        <v>35</v>
      </c>
      <c r="C1145" s="77" t="s">
        <v>779</v>
      </c>
      <c r="D1145" s="77" t="s">
        <v>889</v>
      </c>
      <c r="E1145" s="77" t="s">
        <v>890</v>
      </c>
      <c r="F1145" s="77" t="s">
        <v>344</v>
      </c>
      <c r="G1145" s="78" t="s">
        <v>50</v>
      </c>
      <c r="H1145" s="79" t="s">
        <v>151</v>
      </c>
      <c r="I1145" s="80" t="s">
        <v>152</v>
      </c>
      <c r="J1145" s="80" t="s">
        <v>454</v>
      </c>
      <c r="K1145" s="382" t="s">
        <v>152</v>
      </c>
      <c r="L1145" s="72">
        <v>100</v>
      </c>
      <c r="M1145" s="74">
        <v>100</v>
      </c>
      <c r="N1145" s="73" t="s">
        <v>6</v>
      </c>
      <c r="O1145" s="73" t="s">
        <v>6</v>
      </c>
      <c r="P1145" s="74" t="s">
        <v>6</v>
      </c>
      <c r="Q1145" s="76" t="s">
        <v>6</v>
      </c>
    </row>
    <row r="1146" spans="2:17" x14ac:dyDescent="0.3">
      <c r="B1146" s="77" t="s">
        <v>35</v>
      </c>
      <c r="C1146" s="77" t="s">
        <v>779</v>
      </c>
      <c r="D1146" s="77" t="s">
        <v>891</v>
      </c>
      <c r="E1146" s="77" t="s">
        <v>892</v>
      </c>
      <c r="F1146" s="77" t="s">
        <v>351</v>
      </c>
      <c r="G1146" s="78" t="s">
        <v>50</v>
      </c>
      <c r="H1146" s="79" t="s">
        <v>151</v>
      </c>
      <c r="I1146" s="80" t="s">
        <v>152</v>
      </c>
      <c r="J1146" s="80" t="s">
        <v>454</v>
      </c>
      <c r="K1146" s="382" t="s">
        <v>152</v>
      </c>
      <c r="L1146" s="72">
        <v>100</v>
      </c>
      <c r="M1146" s="74">
        <v>100</v>
      </c>
      <c r="N1146" s="73">
        <v>14.285714285714285</v>
      </c>
      <c r="O1146" s="73">
        <v>50</v>
      </c>
      <c r="P1146" s="74">
        <v>100</v>
      </c>
      <c r="Q1146" s="76">
        <v>0</v>
      </c>
    </row>
    <row r="1147" spans="2:17" x14ac:dyDescent="0.3">
      <c r="B1147" s="77" t="s">
        <v>35</v>
      </c>
      <c r="C1147" s="77" t="s">
        <v>779</v>
      </c>
      <c r="D1147" s="77" t="s">
        <v>893</v>
      </c>
      <c r="E1147" s="77" t="s">
        <v>894</v>
      </c>
      <c r="F1147" s="77" t="s">
        <v>351</v>
      </c>
      <c r="G1147" s="78" t="s">
        <v>50</v>
      </c>
      <c r="H1147" s="79" t="s">
        <v>151</v>
      </c>
      <c r="I1147" s="80" t="s">
        <v>152</v>
      </c>
      <c r="J1147" s="80" t="s">
        <v>454</v>
      </c>
      <c r="K1147" s="382" t="s">
        <v>152</v>
      </c>
      <c r="L1147" s="72">
        <v>50</v>
      </c>
      <c r="M1147" s="74">
        <v>100</v>
      </c>
      <c r="N1147" s="73">
        <v>0</v>
      </c>
      <c r="O1147" s="73">
        <v>0</v>
      </c>
      <c r="P1147" s="74">
        <v>100</v>
      </c>
      <c r="Q1147" s="76">
        <v>0</v>
      </c>
    </row>
    <row r="1148" spans="2:17" x14ac:dyDescent="0.3">
      <c r="B1148" s="77" t="s">
        <v>36</v>
      </c>
      <c r="C1148" s="77" t="s">
        <v>776</v>
      </c>
      <c r="D1148" s="77" t="s">
        <v>815</v>
      </c>
      <c r="E1148" s="77" t="s">
        <v>816</v>
      </c>
      <c r="F1148" s="77" t="s">
        <v>351</v>
      </c>
      <c r="G1148" s="78" t="s">
        <v>50</v>
      </c>
      <c r="H1148" s="79" t="s">
        <v>151</v>
      </c>
      <c r="I1148" s="80" t="s">
        <v>152</v>
      </c>
      <c r="J1148" s="80" t="s">
        <v>454</v>
      </c>
      <c r="K1148" s="382" t="s">
        <v>152</v>
      </c>
      <c r="L1148" s="72">
        <v>100</v>
      </c>
      <c r="M1148" s="74">
        <v>100</v>
      </c>
      <c r="N1148" s="73">
        <v>28.571428571428569</v>
      </c>
      <c r="O1148" s="73">
        <v>67</v>
      </c>
      <c r="P1148" s="74">
        <v>100</v>
      </c>
      <c r="Q1148" s="76" t="s">
        <v>6</v>
      </c>
    </row>
    <row r="1149" spans="2:17" x14ac:dyDescent="0.3">
      <c r="B1149" s="77" t="s">
        <v>36</v>
      </c>
      <c r="C1149" s="77" t="s">
        <v>776</v>
      </c>
      <c r="D1149" s="77" t="s">
        <v>817</v>
      </c>
      <c r="E1149" s="77" t="s">
        <v>818</v>
      </c>
      <c r="F1149" s="77" t="s">
        <v>351</v>
      </c>
      <c r="G1149" s="78" t="s">
        <v>50</v>
      </c>
      <c r="H1149" s="79" t="s">
        <v>151</v>
      </c>
      <c r="I1149" s="80" t="s">
        <v>152</v>
      </c>
      <c r="J1149" s="80" t="s">
        <v>454</v>
      </c>
      <c r="K1149" s="382" t="s">
        <v>152</v>
      </c>
      <c r="L1149" s="72">
        <v>100</v>
      </c>
      <c r="M1149" s="74">
        <v>100</v>
      </c>
      <c r="N1149" s="73">
        <v>28.571428571428569</v>
      </c>
      <c r="O1149" s="73">
        <v>67</v>
      </c>
      <c r="P1149" s="74">
        <v>100</v>
      </c>
      <c r="Q1149" s="76">
        <v>100</v>
      </c>
    </row>
    <row r="1150" spans="2:17" x14ac:dyDescent="0.3">
      <c r="B1150" s="77" t="s">
        <v>36</v>
      </c>
      <c r="C1150" s="77" t="s">
        <v>776</v>
      </c>
      <c r="D1150" s="77" t="s">
        <v>819</v>
      </c>
      <c r="E1150" s="77" t="s">
        <v>820</v>
      </c>
      <c r="F1150" s="77" t="s">
        <v>351</v>
      </c>
      <c r="G1150" s="78" t="s">
        <v>50</v>
      </c>
      <c r="H1150" s="79" t="s">
        <v>151</v>
      </c>
      <c r="I1150" s="80" t="s">
        <v>152</v>
      </c>
      <c r="J1150" s="80" t="s">
        <v>454</v>
      </c>
      <c r="K1150" s="382" t="s">
        <v>151</v>
      </c>
      <c r="L1150" s="72">
        <v>100</v>
      </c>
      <c r="M1150" s="74">
        <v>100</v>
      </c>
      <c r="N1150" s="73">
        <v>28.571428571428569</v>
      </c>
      <c r="O1150" s="73">
        <v>67</v>
      </c>
      <c r="P1150" s="74">
        <v>100</v>
      </c>
      <c r="Q1150" s="76">
        <v>100</v>
      </c>
    </row>
    <row r="1151" spans="2:17" x14ac:dyDescent="0.3">
      <c r="B1151" s="77" t="s">
        <v>36</v>
      </c>
      <c r="C1151" s="77" t="s">
        <v>776</v>
      </c>
      <c r="D1151" s="77" t="s">
        <v>821</v>
      </c>
      <c r="E1151" s="77" t="s">
        <v>822</v>
      </c>
      <c r="F1151" s="77" t="s">
        <v>351</v>
      </c>
      <c r="G1151" s="78" t="s">
        <v>50</v>
      </c>
      <c r="H1151" s="79" t="s">
        <v>151</v>
      </c>
      <c r="I1151" s="80" t="s">
        <v>152</v>
      </c>
      <c r="J1151" s="80" t="s">
        <v>454</v>
      </c>
      <c r="K1151" s="382" t="s">
        <v>152</v>
      </c>
      <c r="L1151" s="72">
        <v>100</v>
      </c>
      <c r="M1151" s="74">
        <v>100</v>
      </c>
      <c r="N1151" s="73">
        <v>28.571428571428569</v>
      </c>
      <c r="O1151" s="73">
        <v>67</v>
      </c>
      <c r="P1151" s="74">
        <v>100</v>
      </c>
      <c r="Q1151" s="76" t="s">
        <v>6</v>
      </c>
    </row>
    <row r="1152" spans="2:17" x14ac:dyDescent="0.3">
      <c r="B1152" s="77" t="s">
        <v>36</v>
      </c>
      <c r="C1152" s="77" t="s">
        <v>776</v>
      </c>
      <c r="D1152" s="77" t="s">
        <v>823</v>
      </c>
      <c r="E1152" s="77" t="s">
        <v>824</v>
      </c>
      <c r="F1152" s="77" t="s">
        <v>351</v>
      </c>
      <c r="G1152" s="78" t="s">
        <v>50</v>
      </c>
      <c r="H1152" s="79" t="s">
        <v>151</v>
      </c>
      <c r="I1152" s="80" t="s">
        <v>152</v>
      </c>
      <c r="J1152" s="80" t="s">
        <v>454</v>
      </c>
      <c r="K1152" s="382" t="s">
        <v>152</v>
      </c>
      <c r="L1152" s="72">
        <v>100</v>
      </c>
      <c r="M1152" s="74">
        <v>100</v>
      </c>
      <c r="N1152" s="73">
        <v>14.285714285714285</v>
      </c>
      <c r="O1152" s="73">
        <v>67</v>
      </c>
      <c r="P1152" s="74">
        <v>100</v>
      </c>
      <c r="Q1152" s="76">
        <v>100</v>
      </c>
    </row>
    <row r="1153" spans="2:17" x14ac:dyDescent="0.3">
      <c r="B1153" s="77" t="s">
        <v>36</v>
      </c>
      <c r="C1153" s="77" t="s">
        <v>776</v>
      </c>
      <c r="D1153" s="77" t="s">
        <v>825</v>
      </c>
      <c r="E1153" s="77" t="s">
        <v>826</v>
      </c>
      <c r="F1153" s="77" t="s">
        <v>351</v>
      </c>
      <c r="G1153" s="78" t="s">
        <v>50</v>
      </c>
      <c r="H1153" s="79" t="s">
        <v>151</v>
      </c>
      <c r="I1153" s="80" t="s">
        <v>152</v>
      </c>
      <c r="J1153" s="80" t="s">
        <v>454</v>
      </c>
      <c r="K1153" s="382" t="s">
        <v>152</v>
      </c>
      <c r="L1153" s="72">
        <v>100</v>
      </c>
      <c r="M1153" s="74">
        <v>100</v>
      </c>
      <c r="N1153" s="73">
        <v>14.285714285714285</v>
      </c>
      <c r="O1153" s="73">
        <v>67</v>
      </c>
      <c r="P1153" s="74">
        <v>100</v>
      </c>
      <c r="Q1153" s="76">
        <v>100</v>
      </c>
    </row>
    <row r="1154" spans="2:17" x14ac:dyDescent="0.3">
      <c r="B1154" s="77" t="s">
        <v>36</v>
      </c>
      <c r="C1154" s="77" t="s">
        <v>776</v>
      </c>
      <c r="D1154" s="77" t="s">
        <v>827</v>
      </c>
      <c r="E1154" s="77" t="s">
        <v>828</v>
      </c>
      <c r="F1154" s="77" t="s">
        <v>351</v>
      </c>
      <c r="G1154" s="78" t="s">
        <v>50</v>
      </c>
      <c r="H1154" s="79" t="s">
        <v>151</v>
      </c>
      <c r="I1154" s="80" t="s">
        <v>152</v>
      </c>
      <c r="J1154" s="80" t="s">
        <v>454</v>
      </c>
      <c r="K1154" s="382" t="s">
        <v>152</v>
      </c>
      <c r="L1154" s="72">
        <v>50</v>
      </c>
      <c r="M1154" s="74">
        <v>100</v>
      </c>
      <c r="N1154" s="73">
        <v>0</v>
      </c>
      <c r="O1154" s="73">
        <v>0</v>
      </c>
      <c r="P1154" s="74">
        <v>0</v>
      </c>
      <c r="Q1154" s="76" t="s">
        <v>6</v>
      </c>
    </row>
    <row r="1155" spans="2:17" x14ac:dyDescent="0.3">
      <c r="B1155" s="77" t="s">
        <v>36</v>
      </c>
      <c r="C1155" s="77" t="s">
        <v>776</v>
      </c>
      <c r="D1155" s="77" t="s">
        <v>829</v>
      </c>
      <c r="E1155" s="77" t="s">
        <v>830</v>
      </c>
      <c r="F1155" s="77" t="s">
        <v>351</v>
      </c>
      <c r="G1155" s="78" t="s">
        <v>50</v>
      </c>
      <c r="H1155" s="79" t="s">
        <v>151</v>
      </c>
      <c r="I1155" s="80" t="s">
        <v>152</v>
      </c>
      <c r="J1155" s="80" t="s">
        <v>454</v>
      </c>
      <c r="K1155" s="382" t="s">
        <v>152</v>
      </c>
      <c r="L1155" s="72">
        <v>100</v>
      </c>
      <c r="M1155" s="74">
        <v>100</v>
      </c>
      <c r="N1155" s="73">
        <v>14.285714285714285</v>
      </c>
      <c r="O1155" s="73">
        <v>67</v>
      </c>
      <c r="P1155" s="74">
        <v>100</v>
      </c>
      <c r="Q1155" s="76">
        <v>0</v>
      </c>
    </row>
    <row r="1156" spans="2:17" x14ac:dyDescent="0.3">
      <c r="B1156" s="77" t="s">
        <v>36</v>
      </c>
      <c r="C1156" s="77" t="s">
        <v>776</v>
      </c>
      <c r="D1156" s="77" t="s">
        <v>831</v>
      </c>
      <c r="E1156" s="77" t="s">
        <v>832</v>
      </c>
      <c r="F1156" s="77" t="s">
        <v>351</v>
      </c>
      <c r="G1156" s="78" t="s">
        <v>50</v>
      </c>
      <c r="H1156" s="79" t="s">
        <v>151</v>
      </c>
      <c r="I1156" s="80" t="s">
        <v>152</v>
      </c>
      <c r="J1156" s="80" t="s">
        <v>454</v>
      </c>
      <c r="K1156" s="382" t="s">
        <v>152</v>
      </c>
      <c r="L1156" s="72">
        <v>100</v>
      </c>
      <c r="M1156" s="74">
        <v>100</v>
      </c>
      <c r="N1156" s="73">
        <v>14.285714285714285</v>
      </c>
      <c r="O1156" s="73">
        <v>67</v>
      </c>
      <c r="P1156" s="74">
        <v>100</v>
      </c>
      <c r="Q1156" s="76">
        <v>100</v>
      </c>
    </row>
    <row r="1157" spans="2:17" x14ac:dyDescent="0.3">
      <c r="B1157" s="77" t="s">
        <v>36</v>
      </c>
      <c r="C1157" s="77" t="s">
        <v>776</v>
      </c>
      <c r="D1157" s="77" t="s">
        <v>833</v>
      </c>
      <c r="E1157" s="77" t="s">
        <v>834</v>
      </c>
      <c r="F1157" s="77" t="s">
        <v>351</v>
      </c>
      <c r="G1157" s="78" t="s">
        <v>50</v>
      </c>
      <c r="H1157" s="79" t="s">
        <v>151</v>
      </c>
      <c r="I1157" s="80" t="s">
        <v>152</v>
      </c>
      <c r="J1157" s="80" t="s">
        <v>454</v>
      </c>
      <c r="K1157" s="382" t="s">
        <v>152</v>
      </c>
      <c r="L1157" s="72">
        <v>100</v>
      </c>
      <c r="M1157" s="74">
        <v>100</v>
      </c>
      <c r="N1157" s="73">
        <v>28.571428571428569</v>
      </c>
      <c r="O1157" s="73">
        <v>67</v>
      </c>
      <c r="P1157" s="74">
        <v>100</v>
      </c>
      <c r="Q1157" s="76" t="s">
        <v>6</v>
      </c>
    </row>
    <row r="1158" spans="2:17" x14ac:dyDescent="0.3">
      <c r="B1158" s="77" t="s">
        <v>36</v>
      </c>
      <c r="C1158" s="77" t="s">
        <v>835</v>
      </c>
      <c r="D1158" s="77" t="s">
        <v>836</v>
      </c>
      <c r="E1158" s="77" t="s">
        <v>837</v>
      </c>
      <c r="F1158" s="77" t="s">
        <v>344</v>
      </c>
      <c r="G1158" s="78" t="s">
        <v>50</v>
      </c>
      <c r="H1158" s="79" t="s">
        <v>151</v>
      </c>
      <c r="I1158" s="80" t="s">
        <v>152</v>
      </c>
      <c r="J1158" s="80" t="s">
        <v>51</v>
      </c>
      <c r="K1158" s="382" t="s">
        <v>152</v>
      </c>
      <c r="L1158" s="72">
        <v>50</v>
      </c>
      <c r="M1158" s="74">
        <v>80</v>
      </c>
      <c r="N1158" s="73" t="s">
        <v>6</v>
      </c>
      <c r="O1158" s="73" t="s">
        <v>6</v>
      </c>
      <c r="P1158" s="74" t="s">
        <v>6</v>
      </c>
      <c r="Q1158" s="76" t="s">
        <v>6</v>
      </c>
    </row>
    <row r="1159" spans="2:17" x14ac:dyDescent="0.3">
      <c r="B1159" s="77" t="s">
        <v>36</v>
      </c>
      <c r="C1159" s="77" t="s">
        <v>835</v>
      </c>
      <c r="D1159" s="77" t="s">
        <v>838</v>
      </c>
      <c r="E1159" s="77" t="s">
        <v>839</v>
      </c>
      <c r="F1159" s="77" t="s">
        <v>344</v>
      </c>
      <c r="G1159" s="78" t="s">
        <v>50</v>
      </c>
      <c r="H1159" s="79" t="s">
        <v>151</v>
      </c>
      <c r="I1159" s="80" t="s">
        <v>152</v>
      </c>
      <c r="J1159" s="80" t="s">
        <v>454</v>
      </c>
      <c r="K1159" s="382" t="s">
        <v>152</v>
      </c>
      <c r="L1159" s="72">
        <v>75</v>
      </c>
      <c r="M1159" s="74">
        <v>100</v>
      </c>
      <c r="N1159" s="73" t="s">
        <v>6</v>
      </c>
      <c r="O1159" s="73" t="s">
        <v>6</v>
      </c>
      <c r="P1159" s="74" t="s">
        <v>6</v>
      </c>
      <c r="Q1159" s="76" t="s">
        <v>6</v>
      </c>
    </row>
    <row r="1160" spans="2:17" x14ac:dyDescent="0.3">
      <c r="B1160" s="77" t="s">
        <v>36</v>
      </c>
      <c r="C1160" s="77" t="s">
        <v>835</v>
      </c>
      <c r="D1160" s="77" t="s">
        <v>840</v>
      </c>
      <c r="E1160" s="77" t="s">
        <v>431</v>
      </c>
      <c r="F1160" s="77" t="s">
        <v>351</v>
      </c>
      <c r="G1160" s="78" t="s">
        <v>50</v>
      </c>
      <c r="H1160" s="79" t="s">
        <v>152</v>
      </c>
      <c r="I1160" s="80" t="s">
        <v>6</v>
      </c>
      <c r="J1160" s="80" t="s">
        <v>6</v>
      </c>
      <c r="K1160" s="382" t="s">
        <v>114</v>
      </c>
      <c r="L1160" s="72" t="s">
        <v>6</v>
      </c>
      <c r="M1160" s="74" t="s">
        <v>6</v>
      </c>
      <c r="N1160" s="73" t="s">
        <v>6</v>
      </c>
      <c r="O1160" s="73" t="s">
        <v>6</v>
      </c>
      <c r="P1160" s="74" t="s">
        <v>6</v>
      </c>
      <c r="Q1160" s="76" t="s">
        <v>6</v>
      </c>
    </row>
    <row r="1161" spans="2:17" x14ac:dyDescent="0.3">
      <c r="B1161" s="77" t="s">
        <v>36</v>
      </c>
      <c r="C1161" s="77" t="s">
        <v>835</v>
      </c>
      <c r="D1161" s="77" t="s">
        <v>841</v>
      </c>
      <c r="E1161" s="77" t="s">
        <v>842</v>
      </c>
      <c r="F1161" s="77" t="s">
        <v>351</v>
      </c>
      <c r="G1161" s="78" t="s">
        <v>50</v>
      </c>
      <c r="H1161" s="79" t="s">
        <v>151</v>
      </c>
      <c r="I1161" s="80" t="s">
        <v>152</v>
      </c>
      <c r="J1161" s="80" t="s">
        <v>454</v>
      </c>
      <c r="K1161" s="382" t="s">
        <v>152</v>
      </c>
      <c r="L1161" s="72">
        <v>50</v>
      </c>
      <c r="M1161" s="74">
        <v>100</v>
      </c>
      <c r="N1161" s="73">
        <v>0</v>
      </c>
      <c r="O1161" s="73">
        <v>0</v>
      </c>
      <c r="P1161" s="74" t="s">
        <v>6</v>
      </c>
      <c r="Q1161" s="76" t="s">
        <v>6</v>
      </c>
    </row>
    <row r="1162" spans="2:17" x14ac:dyDescent="0.3">
      <c r="B1162" s="77" t="s">
        <v>36</v>
      </c>
      <c r="C1162" s="77" t="s">
        <v>835</v>
      </c>
      <c r="D1162" s="77" t="s">
        <v>843</v>
      </c>
      <c r="E1162" s="77" t="s">
        <v>844</v>
      </c>
      <c r="F1162" s="77" t="s">
        <v>351</v>
      </c>
      <c r="G1162" s="78" t="s">
        <v>50</v>
      </c>
      <c r="H1162" s="79" t="s">
        <v>151</v>
      </c>
      <c r="I1162" s="80" t="s">
        <v>152</v>
      </c>
      <c r="J1162" s="80" t="s">
        <v>454</v>
      </c>
      <c r="K1162" s="382" t="s">
        <v>152</v>
      </c>
      <c r="L1162" s="72">
        <v>25</v>
      </c>
      <c r="M1162" s="74">
        <v>100</v>
      </c>
      <c r="N1162" s="73">
        <v>0</v>
      </c>
      <c r="O1162" s="73" t="s">
        <v>6</v>
      </c>
      <c r="P1162" s="74" t="s">
        <v>6</v>
      </c>
      <c r="Q1162" s="76" t="s">
        <v>6</v>
      </c>
    </row>
    <row r="1163" spans="2:17" x14ac:dyDescent="0.3">
      <c r="B1163" s="77" t="s">
        <v>36</v>
      </c>
      <c r="C1163" s="77" t="s">
        <v>835</v>
      </c>
      <c r="D1163" s="77" t="s">
        <v>845</v>
      </c>
      <c r="E1163" s="77" t="s">
        <v>846</v>
      </c>
      <c r="F1163" s="77" t="s">
        <v>351</v>
      </c>
      <c r="G1163" s="78" t="s">
        <v>50</v>
      </c>
      <c r="H1163" s="79" t="s">
        <v>151</v>
      </c>
      <c r="I1163" s="80" t="s">
        <v>152</v>
      </c>
      <c r="J1163" s="80" t="s">
        <v>52</v>
      </c>
      <c r="K1163" s="382" t="s">
        <v>152</v>
      </c>
      <c r="L1163" s="72">
        <v>100</v>
      </c>
      <c r="M1163" s="74">
        <v>80</v>
      </c>
      <c r="N1163" s="73">
        <v>0</v>
      </c>
      <c r="O1163" s="73">
        <v>67</v>
      </c>
      <c r="P1163" s="74" t="s">
        <v>6</v>
      </c>
      <c r="Q1163" s="76" t="s">
        <v>6</v>
      </c>
    </row>
    <row r="1164" spans="2:17" x14ac:dyDescent="0.3">
      <c r="B1164" s="77" t="s">
        <v>36</v>
      </c>
      <c r="C1164" s="77" t="s">
        <v>835</v>
      </c>
      <c r="D1164" s="77" t="s">
        <v>847</v>
      </c>
      <c r="E1164" s="77" t="s">
        <v>848</v>
      </c>
      <c r="F1164" s="77" t="s">
        <v>351</v>
      </c>
      <c r="G1164" s="78" t="s">
        <v>50</v>
      </c>
      <c r="H1164" s="79" t="s">
        <v>151</v>
      </c>
      <c r="I1164" s="80" t="s">
        <v>152</v>
      </c>
      <c r="J1164" s="80" t="s">
        <v>52</v>
      </c>
      <c r="K1164" s="382" t="s">
        <v>152</v>
      </c>
      <c r="L1164" s="72">
        <v>100</v>
      </c>
      <c r="M1164" s="74">
        <v>80</v>
      </c>
      <c r="N1164" s="73">
        <v>0</v>
      </c>
      <c r="O1164" s="73">
        <v>67</v>
      </c>
      <c r="P1164" s="74" t="s">
        <v>6</v>
      </c>
      <c r="Q1164" s="76" t="s">
        <v>6</v>
      </c>
    </row>
    <row r="1165" spans="2:17" x14ac:dyDescent="0.3">
      <c r="B1165" s="77" t="s">
        <v>36</v>
      </c>
      <c r="C1165" s="77" t="s">
        <v>777</v>
      </c>
      <c r="D1165" s="77" t="s">
        <v>849</v>
      </c>
      <c r="E1165" s="77" t="s">
        <v>850</v>
      </c>
      <c r="F1165" s="77" t="s">
        <v>344</v>
      </c>
      <c r="G1165" s="78" t="s">
        <v>50</v>
      </c>
      <c r="H1165" s="79" t="s">
        <v>151</v>
      </c>
      <c r="I1165" s="80" t="s">
        <v>152</v>
      </c>
      <c r="J1165" s="80" t="s">
        <v>51</v>
      </c>
      <c r="K1165" s="382" t="s">
        <v>152</v>
      </c>
      <c r="L1165" s="72">
        <v>20</v>
      </c>
      <c r="M1165" s="74">
        <v>80</v>
      </c>
      <c r="N1165" s="73" t="s">
        <v>6</v>
      </c>
      <c r="O1165" s="73" t="s">
        <v>6</v>
      </c>
      <c r="P1165" s="74" t="s">
        <v>6</v>
      </c>
      <c r="Q1165" s="76" t="s">
        <v>6</v>
      </c>
    </row>
    <row r="1166" spans="2:17" x14ac:dyDescent="0.3">
      <c r="B1166" s="77" t="s">
        <v>36</v>
      </c>
      <c r="C1166" s="77" t="s">
        <v>777</v>
      </c>
      <c r="D1166" s="77" t="s">
        <v>851</v>
      </c>
      <c r="E1166" s="77" t="s">
        <v>852</v>
      </c>
      <c r="F1166" s="77" t="s">
        <v>344</v>
      </c>
      <c r="G1166" s="78" t="s">
        <v>50</v>
      </c>
      <c r="H1166" s="79" t="s">
        <v>151</v>
      </c>
      <c r="I1166" s="80" t="s">
        <v>152</v>
      </c>
      <c r="J1166" s="80" t="s">
        <v>454</v>
      </c>
      <c r="K1166" s="382" t="s">
        <v>152</v>
      </c>
      <c r="L1166" s="72">
        <v>25</v>
      </c>
      <c r="M1166" s="74">
        <v>100</v>
      </c>
      <c r="N1166" s="73" t="s">
        <v>6</v>
      </c>
      <c r="O1166" s="73" t="s">
        <v>6</v>
      </c>
      <c r="P1166" s="74" t="s">
        <v>6</v>
      </c>
      <c r="Q1166" s="76" t="s">
        <v>6</v>
      </c>
    </row>
    <row r="1167" spans="2:17" x14ac:dyDescent="0.3">
      <c r="B1167" s="77" t="s">
        <v>36</v>
      </c>
      <c r="C1167" s="77" t="s">
        <v>777</v>
      </c>
      <c r="D1167" s="77" t="s">
        <v>853</v>
      </c>
      <c r="E1167" s="77" t="s">
        <v>854</v>
      </c>
      <c r="F1167" s="77" t="s">
        <v>351</v>
      </c>
      <c r="G1167" s="78" t="s">
        <v>50</v>
      </c>
      <c r="H1167" s="79" t="s">
        <v>151</v>
      </c>
      <c r="I1167" s="80" t="s">
        <v>152</v>
      </c>
      <c r="J1167" s="80" t="s">
        <v>51</v>
      </c>
      <c r="K1167" s="382" t="s">
        <v>152</v>
      </c>
      <c r="L1167" s="72">
        <v>40</v>
      </c>
      <c r="M1167" s="74">
        <v>80</v>
      </c>
      <c r="N1167" s="73">
        <v>0</v>
      </c>
      <c r="O1167" s="73">
        <v>0</v>
      </c>
      <c r="P1167" s="74">
        <v>0</v>
      </c>
      <c r="Q1167" s="76" t="s">
        <v>6</v>
      </c>
    </row>
    <row r="1168" spans="2:17" x14ac:dyDescent="0.3">
      <c r="B1168" s="77" t="s">
        <v>36</v>
      </c>
      <c r="C1168" s="77" t="s">
        <v>777</v>
      </c>
      <c r="D1168" s="77" t="s">
        <v>855</v>
      </c>
      <c r="E1168" s="77" t="s">
        <v>856</v>
      </c>
      <c r="F1168" s="77" t="s">
        <v>351</v>
      </c>
      <c r="G1168" s="78" t="s">
        <v>50</v>
      </c>
      <c r="H1168" s="79" t="s">
        <v>151</v>
      </c>
      <c r="I1168" s="80" t="s">
        <v>152</v>
      </c>
      <c r="J1168" s="80" t="s">
        <v>51</v>
      </c>
      <c r="K1168" s="382" t="s">
        <v>152</v>
      </c>
      <c r="L1168" s="72">
        <v>30</v>
      </c>
      <c r="M1168" s="74">
        <v>80</v>
      </c>
      <c r="N1168" s="73">
        <v>0</v>
      </c>
      <c r="O1168" s="73">
        <v>0</v>
      </c>
      <c r="P1168" s="74">
        <v>0</v>
      </c>
      <c r="Q1168" s="76" t="s">
        <v>6</v>
      </c>
    </row>
    <row r="1169" spans="2:17" x14ac:dyDescent="0.3">
      <c r="B1169" s="77" t="s">
        <v>36</v>
      </c>
      <c r="C1169" s="77" t="s">
        <v>777</v>
      </c>
      <c r="D1169" s="77" t="s">
        <v>857</v>
      </c>
      <c r="E1169" s="77" t="s">
        <v>858</v>
      </c>
      <c r="F1169" s="77" t="s">
        <v>344</v>
      </c>
      <c r="G1169" s="78" t="s">
        <v>50</v>
      </c>
      <c r="H1169" s="79" t="s">
        <v>151</v>
      </c>
      <c r="I1169" s="80" t="s">
        <v>152</v>
      </c>
      <c r="J1169" s="80" t="s">
        <v>51</v>
      </c>
      <c r="K1169" s="382" t="s">
        <v>152</v>
      </c>
      <c r="L1169" s="72">
        <v>80</v>
      </c>
      <c r="M1169" s="74">
        <v>80</v>
      </c>
      <c r="N1169" s="73" t="s">
        <v>6</v>
      </c>
      <c r="O1169" s="73" t="s">
        <v>6</v>
      </c>
      <c r="P1169" s="74" t="s">
        <v>6</v>
      </c>
      <c r="Q1169" s="76" t="s">
        <v>6</v>
      </c>
    </row>
    <row r="1170" spans="2:17" x14ac:dyDescent="0.3">
      <c r="B1170" s="77" t="s">
        <v>36</v>
      </c>
      <c r="C1170" s="77" t="s">
        <v>777</v>
      </c>
      <c r="D1170" s="77" t="s">
        <v>859</v>
      </c>
      <c r="E1170" s="77" t="s">
        <v>860</v>
      </c>
      <c r="F1170" s="77" t="s">
        <v>351</v>
      </c>
      <c r="G1170" s="78" t="s">
        <v>50</v>
      </c>
      <c r="H1170" s="79" t="s">
        <v>151</v>
      </c>
      <c r="I1170" s="80" t="s">
        <v>152</v>
      </c>
      <c r="J1170" s="80" t="s">
        <v>51</v>
      </c>
      <c r="K1170" s="382" t="s">
        <v>152</v>
      </c>
      <c r="L1170" s="72">
        <v>35</v>
      </c>
      <c r="M1170" s="74">
        <v>40</v>
      </c>
      <c r="N1170" s="73">
        <v>0</v>
      </c>
      <c r="O1170" s="73">
        <v>0</v>
      </c>
      <c r="P1170" s="74">
        <v>0</v>
      </c>
      <c r="Q1170" s="76" t="s">
        <v>6</v>
      </c>
    </row>
    <row r="1171" spans="2:17" x14ac:dyDescent="0.3">
      <c r="B1171" s="77" t="s">
        <v>36</v>
      </c>
      <c r="C1171" s="77" t="s">
        <v>778</v>
      </c>
      <c r="D1171" s="77" t="s">
        <v>861</v>
      </c>
      <c r="E1171" s="77" t="s">
        <v>862</v>
      </c>
      <c r="F1171" s="77" t="s">
        <v>344</v>
      </c>
      <c r="G1171" s="78" t="s">
        <v>50</v>
      </c>
      <c r="H1171" s="79" t="s">
        <v>151</v>
      </c>
      <c r="I1171" s="80" t="s">
        <v>152</v>
      </c>
      <c r="J1171" s="80" t="s">
        <v>51</v>
      </c>
      <c r="K1171" s="382" t="s">
        <v>152</v>
      </c>
      <c r="L1171" s="72">
        <v>100</v>
      </c>
      <c r="M1171" s="74">
        <v>66.666666666666671</v>
      </c>
      <c r="N1171" s="73" t="s">
        <v>6</v>
      </c>
      <c r="O1171" s="73" t="s">
        <v>6</v>
      </c>
      <c r="P1171" s="74" t="s">
        <v>6</v>
      </c>
      <c r="Q1171" s="76" t="s">
        <v>6</v>
      </c>
    </row>
    <row r="1172" spans="2:17" x14ac:dyDescent="0.3">
      <c r="B1172" s="77" t="s">
        <v>36</v>
      </c>
      <c r="C1172" s="77" t="s">
        <v>778</v>
      </c>
      <c r="D1172" s="77" t="s">
        <v>863</v>
      </c>
      <c r="E1172" s="77" t="s">
        <v>864</v>
      </c>
      <c r="F1172" s="77" t="s">
        <v>351</v>
      </c>
      <c r="G1172" s="78" t="s">
        <v>50</v>
      </c>
      <c r="H1172" s="79" t="s">
        <v>151</v>
      </c>
      <c r="I1172" s="80" t="s">
        <v>152</v>
      </c>
      <c r="J1172" s="80" t="s">
        <v>454</v>
      </c>
      <c r="K1172" s="382" t="s">
        <v>152</v>
      </c>
      <c r="L1172" s="72">
        <v>50</v>
      </c>
      <c r="M1172" s="74">
        <v>100</v>
      </c>
      <c r="N1172" s="73">
        <v>0</v>
      </c>
      <c r="O1172" s="73">
        <v>0</v>
      </c>
      <c r="P1172" s="74">
        <v>0</v>
      </c>
      <c r="Q1172" s="76">
        <v>0</v>
      </c>
    </row>
    <row r="1173" spans="2:17" x14ac:dyDescent="0.3">
      <c r="B1173" s="77" t="s">
        <v>36</v>
      </c>
      <c r="C1173" s="77" t="s">
        <v>778</v>
      </c>
      <c r="D1173" s="77" t="s">
        <v>865</v>
      </c>
      <c r="E1173" s="77" t="s">
        <v>866</v>
      </c>
      <c r="F1173" s="77" t="s">
        <v>351</v>
      </c>
      <c r="G1173" s="78" t="s">
        <v>50</v>
      </c>
      <c r="H1173" s="79" t="s">
        <v>151</v>
      </c>
      <c r="I1173" s="80" t="s">
        <v>151</v>
      </c>
      <c r="J1173" s="80" t="s">
        <v>6</v>
      </c>
      <c r="K1173" s="382" t="s">
        <v>152</v>
      </c>
      <c r="L1173" s="72">
        <v>100</v>
      </c>
      <c r="M1173" s="74">
        <v>100</v>
      </c>
      <c r="N1173" s="73">
        <v>100</v>
      </c>
      <c r="O1173" s="73">
        <v>100</v>
      </c>
      <c r="P1173" s="74">
        <v>100</v>
      </c>
      <c r="Q1173" s="76">
        <v>100</v>
      </c>
    </row>
    <row r="1174" spans="2:17" x14ac:dyDescent="0.3">
      <c r="B1174" s="77" t="s">
        <v>36</v>
      </c>
      <c r="C1174" s="77" t="s">
        <v>778</v>
      </c>
      <c r="D1174" s="77" t="s">
        <v>867</v>
      </c>
      <c r="E1174" s="77" t="s">
        <v>868</v>
      </c>
      <c r="F1174" s="77" t="s">
        <v>351</v>
      </c>
      <c r="G1174" s="78" t="s">
        <v>50</v>
      </c>
      <c r="H1174" s="79" t="s">
        <v>151</v>
      </c>
      <c r="I1174" s="80" t="s">
        <v>152</v>
      </c>
      <c r="J1174" s="80" t="s">
        <v>454</v>
      </c>
      <c r="K1174" s="382" t="s">
        <v>152</v>
      </c>
      <c r="L1174" s="72">
        <v>50</v>
      </c>
      <c r="M1174" s="74">
        <v>100</v>
      </c>
      <c r="N1174" s="73">
        <v>0</v>
      </c>
      <c r="O1174" s="73">
        <v>0</v>
      </c>
      <c r="P1174" s="74">
        <v>0</v>
      </c>
      <c r="Q1174" s="76" t="s">
        <v>6</v>
      </c>
    </row>
    <row r="1175" spans="2:17" x14ac:dyDescent="0.3">
      <c r="B1175" s="77" t="s">
        <v>36</v>
      </c>
      <c r="C1175" s="77" t="s">
        <v>778</v>
      </c>
      <c r="D1175" s="77" t="s">
        <v>869</v>
      </c>
      <c r="E1175" s="77" t="s">
        <v>870</v>
      </c>
      <c r="F1175" s="77" t="s">
        <v>351</v>
      </c>
      <c r="G1175" s="78" t="s">
        <v>50</v>
      </c>
      <c r="H1175" s="79" t="s">
        <v>151</v>
      </c>
      <c r="I1175" s="80" t="s">
        <v>151</v>
      </c>
      <c r="J1175" s="80" t="s">
        <v>6</v>
      </c>
      <c r="K1175" s="382" t="s">
        <v>114</v>
      </c>
      <c r="L1175" s="72">
        <v>100</v>
      </c>
      <c r="M1175" s="74">
        <v>100</v>
      </c>
      <c r="N1175" s="73">
        <v>100</v>
      </c>
      <c r="O1175" s="73">
        <v>100</v>
      </c>
      <c r="P1175" s="74">
        <v>100</v>
      </c>
      <c r="Q1175" s="76">
        <v>100</v>
      </c>
    </row>
    <row r="1176" spans="2:17" x14ac:dyDescent="0.3">
      <c r="B1176" s="77" t="s">
        <v>36</v>
      </c>
      <c r="C1176" s="77" t="s">
        <v>778</v>
      </c>
      <c r="D1176" s="77" t="s">
        <v>871</v>
      </c>
      <c r="E1176" s="77" t="s">
        <v>872</v>
      </c>
      <c r="F1176" s="77" t="s">
        <v>351</v>
      </c>
      <c r="G1176" s="78" t="s">
        <v>50</v>
      </c>
      <c r="H1176" s="79" t="s">
        <v>151</v>
      </c>
      <c r="I1176" s="80" t="s">
        <v>152</v>
      </c>
      <c r="J1176" s="80" t="s">
        <v>454</v>
      </c>
      <c r="K1176" s="382" t="s">
        <v>152</v>
      </c>
      <c r="L1176" s="72">
        <v>0</v>
      </c>
      <c r="M1176" s="74">
        <v>100</v>
      </c>
      <c r="N1176" s="73">
        <v>0</v>
      </c>
      <c r="O1176" s="73">
        <v>0</v>
      </c>
      <c r="P1176" s="74">
        <v>0</v>
      </c>
      <c r="Q1176" s="76" t="s">
        <v>6</v>
      </c>
    </row>
    <row r="1177" spans="2:17" x14ac:dyDescent="0.3">
      <c r="B1177" s="77" t="s">
        <v>36</v>
      </c>
      <c r="C1177" s="77" t="s">
        <v>779</v>
      </c>
      <c r="D1177" s="77" t="s">
        <v>877</v>
      </c>
      <c r="E1177" s="77" t="s">
        <v>878</v>
      </c>
      <c r="F1177" s="77" t="s">
        <v>351</v>
      </c>
      <c r="G1177" s="78" t="s">
        <v>50</v>
      </c>
      <c r="H1177" s="79" t="s">
        <v>151</v>
      </c>
      <c r="I1177" s="80" t="s">
        <v>152</v>
      </c>
      <c r="J1177" s="80" t="s">
        <v>454</v>
      </c>
      <c r="K1177" s="382" t="s">
        <v>152</v>
      </c>
      <c r="L1177" s="72">
        <v>100</v>
      </c>
      <c r="M1177" s="74">
        <v>100</v>
      </c>
      <c r="N1177" s="73">
        <v>0</v>
      </c>
      <c r="O1177" s="73">
        <v>0</v>
      </c>
      <c r="P1177" s="74">
        <v>0</v>
      </c>
      <c r="Q1177" s="76" t="s">
        <v>6</v>
      </c>
    </row>
    <row r="1178" spans="2:17" x14ac:dyDescent="0.3">
      <c r="B1178" s="77" t="s">
        <v>36</v>
      </c>
      <c r="C1178" s="77" t="s">
        <v>779</v>
      </c>
      <c r="D1178" s="77" t="s">
        <v>879</v>
      </c>
      <c r="E1178" s="77" t="s">
        <v>880</v>
      </c>
      <c r="F1178" s="77" t="s">
        <v>351</v>
      </c>
      <c r="G1178" s="78" t="s">
        <v>50</v>
      </c>
      <c r="H1178" s="79" t="s">
        <v>151</v>
      </c>
      <c r="I1178" s="80" t="s">
        <v>152</v>
      </c>
      <c r="J1178" s="80" t="s">
        <v>454</v>
      </c>
      <c r="K1178" s="382" t="s">
        <v>152</v>
      </c>
      <c r="L1178" s="72">
        <v>0</v>
      </c>
      <c r="M1178" s="74">
        <v>100</v>
      </c>
      <c r="N1178" s="73">
        <v>0</v>
      </c>
      <c r="O1178" s="73">
        <v>0</v>
      </c>
      <c r="P1178" s="74">
        <v>0</v>
      </c>
      <c r="Q1178" s="76" t="s">
        <v>6</v>
      </c>
    </row>
    <row r="1179" spans="2:17" x14ac:dyDescent="0.3">
      <c r="B1179" s="77" t="s">
        <v>36</v>
      </c>
      <c r="C1179" s="77" t="s">
        <v>779</v>
      </c>
      <c r="D1179" s="77" t="s">
        <v>881</v>
      </c>
      <c r="E1179" s="77" t="s">
        <v>882</v>
      </c>
      <c r="F1179" s="77" t="s">
        <v>351</v>
      </c>
      <c r="G1179" s="78" t="s">
        <v>50</v>
      </c>
      <c r="H1179" s="79" t="s">
        <v>151</v>
      </c>
      <c r="I1179" s="80" t="s">
        <v>152</v>
      </c>
      <c r="J1179" s="80" t="s">
        <v>51</v>
      </c>
      <c r="K1179" s="382" t="s">
        <v>152</v>
      </c>
      <c r="L1179" s="72">
        <v>64.285714285714278</v>
      </c>
      <c r="M1179" s="74">
        <v>78.571428571428569</v>
      </c>
      <c r="N1179" s="73">
        <v>3.0612244897959182</v>
      </c>
      <c r="O1179" s="73">
        <v>0</v>
      </c>
      <c r="P1179" s="74">
        <v>0</v>
      </c>
      <c r="Q1179" s="76">
        <v>100</v>
      </c>
    </row>
    <row r="1180" spans="2:17" x14ac:dyDescent="0.3">
      <c r="B1180" s="77" t="s">
        <v>36</v>
      </c>
      <c r="C1180" s="77" t="s">
        <v>779</v>
      </c>
      <c r="D1180" s="77" t="s">
        <v>883</v>
      </c>
      <c r="E1180" s="77" t="s">
        <v>884</v>
      </c>
      <c r="F1180" s="77" t="s">
        <v>351</v>
      </c>
      <c r="G1180" s="78" t="s">
        <v>50</v>
      </c>
      <c r="H1180" s="79" t="s">
        <v>151</v>
      </c>
      <c r="I1180" s="80" t="s">
        <v>152</v>
      </c>
      <c r="J1180" s="80" t="s">
        <v>454</v>
      </c>
      <c r="K1180" s="382" t="s">
        <v>152</v>
      </c>
      <c r="L1180" s="72">
        <v>100</v>
      </c>
      <c r="M1180" s="74">
        <v>100</v>
      </c>
      <c r="N1180" s="73">
        <v>85.714285714285708</v>
      </c>
      <c r="O1180" s="73">
        <v>0</v>
      </c>
      <c r="P1180" s="74">
        <v>0</v>
      </c>
      <c r="Q1180" s="76" t="s">
        <v>6</v>
      </c>
    </row>
    <row r="1181" spans="2:17" x14ac:dyDescent="0.3">
      <c r="B1181" s="77" t="s">
        <v>36</v>
      </c>
      <c r="C1181" s="77" t="s">
        <v>779</v>
      </c>
      <c r="D1181" s="77" t="s">
        <v>885</v>
      </c>
      <c r="E1181" s="77" t="s">
        <v>886</v>
      </c>
      <c r="F1181" s="77" t="s">
        <v>351</v>
      </c>
      <c r="G1181" s="78" t="s">
        <v>50</v>
      </c>
      <c r="H1181" s="79" t="s">
        <v>151</v>
      </c>
      <c r="I1181" s="80" t="s">
        <v>152</v>
      </c>
      <c r="J1181" s="80" t="s">
        <v>454</v>
      </c>
      <c r="K1181" s="382" t="s">
        <v>152</v>
      </c>
      <c r="L1181" s="72">
        <v>100</v>
      </c>
      <c r="M1181" s="74">
        <v>100</v>
      </c>
      <c r="N1181" s="73">
        <v>0</v>
      </c>
      <c r="O1181" s="73">
        <v>0</v>
      </c>
      <c r="P1181" s="74">
        <v>100</v>
      </c>
      <c r="Q1181" s="76" t="s">
        <v>6</v>
      </c>
    </row>
    <row r="1182" spans="2:17" x14ac:dyDescent="0.3">
      <c r="B1182" s="77" t="s">
        <v>36</v>
      </c>
      <c r="C1182" s="77" t="s">
        <v>779</v>
      </c>
      <c r="D1182" s="77" t="s">
        <v>887</v>
      </c>
      <c r="E1182" s="77" t="s">
        <v>888</v>
      </c>
      <c r="F1182" s="77" t="s">
        <v>351</v>
      </c>
      <c r="G1182" s="78" t="s">
        <v>50</v>
      </c>
      <c r="H1182" s="79" t="s">
        <v>152</v>
      </c>
      <c r="I1182" s="80" t="s">
        <v>6</v>
      </c>
      <c r="J1182" s="80" t="s">
        <v>6</v>
      </c>
      <c r="K1182" s="382" t="s">
        <v>114</v>
      </c>
      <c r="L1182" s="72" t="s">
        <v>6</v>
      </c>
      <c r="M1182" s="74" t="s">
        <v>6</v>
      </c>
      <c r="N1182" s="73" t="s">
        <v>6</v>
      </c>
      <c r="O1182" s="73" t="s">
        <v>6</v>
      </c>
      <c r="P1182" s="74" t="s">
        <v>6</v>
      </c>
      <c r="Q1182" s="76" t="s">
        <v>6</v>
      </c>
    </row>
    <row r="1183" spans="2:17" x14ac:dyDescent="0.3">
      <c r="B1183" s="77" t="s">
        <v>36</v>
      </c>
      <c r="C1183" s="77" t="s">
        <v>779</v>
      </c>
      <c r="D1183" s="77" t="s">
        <v>889</v>
      </c>
      <c r="E1183" s="77" t="s">
        <v>890</v>
      </c>
      <c r="F1183" s="77" t="s">
        <v>344</v>
      </c>
      <c r="G1183" s="78" t="s">
        <v>50</v>
      </c>
      <c r="H1183" s="79" t="s">
        <v>151</v>
      </c>
      <c r="I1183" s="80" t="s">
        <v>152</v>
      </c>
      <c r="J1183" s="80" t="s">
        <v>454</v>
      </c>
      <c r="K1183" s="382" t="s">
        <v>152</v>
      </c>
      <c r="L1183" s="72">
        <v>75</v>
      </c>
      <c r="M1183" s="74">
        <v>100</v>
      </c>
      <c r="N1183" s="73" t="s">
        <v>6</v>
      </c>
      <c r="O1183" s="73" t="s">
        <v>6</v>
      </c>
      <c r="P1183" s="74" t="s">
        <v>6</v>
      </c>
      <c r="Q1183" s="76" t="s">
        <v>6</v>
      </c>
    </row>
    <row r="1184" spans="2:17" x14ac:dyDescent="0.3">
      <c r="B1184" s="77" t="s">
        <v>36</v>
      </c>
      <c r="C1184" s="77" t="s">
        <v>779</v>
      </c>
      <c r="D1184" s="77" t="s">
        <v>891</v>
      </c>
      <c r="E1184" s="77" t="s">
        <v>892</v>
      </c>
      <c r="F1184" s="77" t="s">
        <v>351</v>
      </c>
      <c r="G1184" s="78" t="s">
        <v>50</v>
      </c>
      <c r="H1184" s="79" t="s">
        <v>151</v>
      </c>
      <c r="I1184" s="80" t="s">
        <v>152</v>
      </c>
      <c r="J1184" s="80" t="s">
        <v>454</v>
      </c>
      <c r="K1184" s="382" t="s">
        <v>152</v>
      </c>
      <c r="L1184" s="72">
        <v>75</v>
      </c>
      <c r="M1184" s="74">
        <v>100</v>
      </c>
      <c r="N1184" s="73">
        <v>0</v>
      </c>
      <c r="O1184" s="73" t="s">
        <v>6</v>
      </c>
      <c r="P1184" s="74" t="s">
        <v>6</v>
      </c>
      <c r="Q1184" s="76" t="s">
        <v>6</v>
      </c>
    </row>
    <row r="1185" spans="2:17" x14ac:dyDescent="0.3">
      <c r="B1185" s="77" t="s">
        <v>36</v>
      </c>
      <c r="C1185" s="77" t="s">
        <v>779</v>
      </c>
      <c r="D1185" s="77" t="s">
        <v>893</v>
      </c>
      <c r="E1185" s="77" t="s">
        <v>894</v>
      </c>
      <c r="F1185" s="77" t="s">
        <v>351</v>
      </c>
      <c r="G1185" s="78" t="s">
        <v>50</v>
      </c>
      <c r="H1185" s="79" t="s">
        <v>151</v>
      </c>
      <c r="I1185" s="80" t="s">
        <v>152</v>
      </c>
      <c r="J1185" s="80" t="s">
        <v>454</v>
      </c>
      <c r="K1185" s="382" t="s">
        <v>152</v>
      </c>
      <c r="L1185" s="72">
        <v>0</v>
      </c>
      <c r="M1185" s="74">
        <v>100</v>
      </c>
      <c r="N1185" s="73">
        <v>0</v>
      </c>
      <c r="O1185" s="73" t="s">
        <v>6</v>
      </c>
      <c r="P1185" s="74" t="s">
        <v>6</v>
      </c>
      <c r="Q1185" s="76" t="s">
        <v>6</v>
      </c>
    </row>
    <row r="1186" spans="2:17" x14ac:dyDescent="0.3">
      <c r="B1186" s="77" t="s">
        <v>37</v>
      </c>
      <c r="C1186" s="77" t="s">
        <v>776</v>
      </c>
      <c r="D1186" s="77" t="s">
        <v>815</v>
      </c>
      <c r="E1186" s="77" t="s">
        <v>816</v>
      </c>
      <c r="F1186" s="77" t="s">
        <v>351</v>
      </c>
      <c r="G1186" s="78" t="s">
        <v>50</v>
      </c>
      <c r="H1186" s="79" t="s">
        <v>151</v>
      </c>
      <c r="I1186" s="80" t="s">
        <v>152</v>
      </c>
      <c r="J1186" s="80" t="s">
        <v>454</v>
      </c>
      <c r="K1186" s="382" t="s">
        <v>152</v>
      </c>
      <c r="L1186" s="72">
        <v>100</v>
      </c>
      <c r="M1186" s="74">
        <v>100</v>
      </c>
      <c r="N1186" s="73">
        <v>85.714285714285708</v>
      </c>
      <c r="O1186" s="73">
        <v>67</v>
      </c>
      <c r="P1186" s="74" t="s">
        <v>6</v>
      </c>
      <c r="Q1186" s="76">
        <v>100</v>
      </c>
    </row>
    <row r="1187" spans="2:17" x14ac:dyDescent="0.3">
      <c r="B1187" s="77" t="s">
        <v>37</v>
      </c>
      <c r="C1187" s="77" t="s">
        <v>776</v>
      </c>
      <c r="D1187" s="77" t="s">
        <v>817</v>
      </c>
      <c r="E1187" s="77" t="s">
        <v>818</v>
      </c>
      <c r="F1187" s="77" t="s">
        <v>351</v>
      </c>
      <c r="G1187" s="78" t="s">
        <v>50</v>
      </c>
      <c r="H1187" s="79" t="s">
        <v>151</v>
      </c>
      <c r="I1187" s="80" t="s">
        <v>152</v>
      </c>
      <c r="J1187" s="80" t="s">
        <v>454</v>
      </c>
      <c r="K1187" s="382" t="s">
        <v>152</v>
      </c>
      <c r="L1187" s="72">
        <v>100</v>
      </c>
      <c r="M1187" s="74">
        <v>100</v>
      </c>
      <c r="N1187" s="73">
        <v>71.428571428571431</v>
      </c>
      <c r="O1187" s="73">
        <v>67</v>
      </c>
      <c r="P1187" s="74" t="s">
        <v>6</v>
      </c>
      <c r="Q1187" s="76">
        <v>100</v>
      </c>
    </row>
    <row r="1188" spans="2:17" x14ac:dyDescent="0.3">
      <c r="B1188" s="77" t="s">
        <v>37</v>
      </c>
      <c r="C1188" s="77" t="s">
        <v>776</v>
      </c>
      <c r="D1188" s="77" t="s">
        <v>819</v>
      </c>
      <c r="E1188" s="77" t="s">
        <v>820</v>
      </c>
      <c r="F1188" s="77" t="s">
        <v>351</v>
      </c>
      <c r="G1188" s="78" t="s">
        <v>50</v>
      </c>
      <c r="H1188" s="79" t="s">
        <v>151</v>
      </c>
      <c r="I1188" s="80" t="s">
        <v>152</v>
      </c>
      <c r="J1188" s="80" t="s">
        <v>454</v>
      </c>
      <c r="K1188" s="382" t="s">
        <v>152</v>
      </c>
      <c r="L1188" s="72">
        <v>100</v>
      </c>
      <c r="M1188" s="74">
        <v>100</v>
      </c>
      <c r="N1188" s="73">
        <v>100</v>
      </c>
      <c r="O1188" s="73">
        <v>67</v>
      </c>
      <c r="P1188" s="74">
        <v>100</v>
      </c>
      <c r="Q1188" s="76" t="s">
        <v>6</v>
      </c>
    </row>
    <row r="1189" spans="2:17" x14ac:dyDescent="0.3">
      <c r="B1189" s="77" t="s">
        <v>37</v>
      </c>
      <c r="C1189" s="77" t="s">
        <v>776</v>
      </c>
      <c r="D1189" s="77" t="s">
        <v>821</v>
      </c>
      <c r="E1189" s="77" t="s">
        <v>822</v>
      </c>
      <c r="F1189" s="77" t="s">
        <v>351</v>
      </c>
      <c r="G1189" s="78" t="s">
        <v>50</v>
      </c>
      <c r="H1189" s="79" t="s">
        <v>151</v>
      </c>
      <c r="I1189" s="80" t="s">
        <v>152</v>
      </c>
      <c r="J1189" s="80" t="s">
        <v>454</v>
      </c>
      <c r="K1189" s="382" t="s">
        <v>152</v>
      </c>
      <c r="L1189" s="72">
        <v>50</v>
      </c>
      <c r="M1189" s="74">
        <v>100</v>
      </c>
      <c r="N1189" s="73">
        <v>0</v>
      </c>
      <c r="O1189" s="73" t="s">
        <v>6</v>
      </c>
      <c r="P1189" s="74" t="s">
        <v>6</v>
      </c>
      <c r="Q1189" s="76" t="s">
        <v>6</v>
      </c>
    </row>
    <row r="1190" spans="2:17" x14ac:dyDescent="0.3">
      <c r="B1190" s="77" t="s">
        <v>37</v>
      </c>
      <c r="C1190" s="77" t="s">
        <v>776</v>
      </c>
      <c r="D1190" s="77" t="s">
        <v>823</v>
      </c>
      <c r="E1190" s="77" t="s">
        <v>824</v>
      </c>
      <c r="F1190" s="77" t="s">
        <v>351</v>
      </c>
      <c r="G1190" s="78" t="s">
        <v>50</v>
      </c>
      <c r="H1190" s="79" t="s">
        <v>151</v>
      </c>
      <c r="I1190" s="80" t="s">
        <v>152</v>
      </c>
      <c r="J1190" s="80" t="s">
        <v>454</v>
      </c>
      <c r="K1190" s="382" t="s">
        <v>152</v>
      </c>
      <c r="L1190" s="72">
        <v>100</v>
      </c>
      <c r="M1190" s="74">
        <v>100</v>
      </c>
      <c r="N1190" s="73">
        <v>85.714285714285708</v>
      </c>
      <c r="O1190" s="73">
        <v>67</v>
      </c>
      <c r="P1190" s="74">
        <v>100</v>
      </c>
      <c r="Q1190" s="76">
        <v>100</v>
      </c>
    </row>
    <row r="1191" spans="2:17" x14ac:dyDescent="0.3">
      <c r="B1191" s="77" t="s">
        <v>37</v>
      </c>
      <c r="C1191" s="77" t="s">
        <v>776</v>
      </c>
      <c r="D1191" s="77" t="s">
        <v>825</v>
      </c>
      <c r="E1191" s="77" t="s">
        <v>826</v>
      </c>
      <c r="F1191" s="77" t="s">
        <v>351</v>
      </c>
      <c r="G1191" s="78" t="s">
        <v>50</v>
      </c>
      <c r="H1191" s="79" t="s">
        <v>151</v>
      </c>
      <c r="I1191" s="80" t="s">
        <v>152</v>
      </c>
      <c r="J1191" s="80" t="s">
        <v>454</v>
      </c>
      <c r="K1191" s="382" t="s">
        <v>152</v>
      </c>
      <c r="L1191" s="72">
        <v>100</v>
      </c>
      <c r="M1191" s="74">
        <v>100</v>
      </c>
      <c r="N1191" s="73">
        <v>71.428571428571431</v>
      </c>
      <c r="O1191" s="73">
        <v>67</v>
      </c>
      <c r="P1191" s="74">
        <v>100</v>
      </c>
      <c r="Q1191" s="76">
        <v>100</v>
      </c>
    </row>
    <row r="1192" spans="2:17" x14ac:dyDescent="0.3">
      <c r="B1192" s="77" t="s">
        <v>37</v>
      </c>
      <c r="C1192" s="77" t="s">
        <v>776</v>
      </c>
      <c r="D1192" s="77" t="s">
        <v>827</v>
      </c>
      <c r="E1192" s="77" t="s">
        <v>828</v>
      </c>
      <c r="F1192" s="77" t="s">
        <v>351</v>
      </c>
      <c r="G1192" s="78" t="s">
        <v>50</v>
      </c>
      <c r="H1192" s="79" t="s">
        <v>151</v>
      </c>
      <c r="I1192" s="80" t="s">
        <v>152</v>
      </c>
      <c r="J1192" s="80" t="s">
        <v>454</v>
      </c>
      <c r="K1192" s="382" t="s">
        <v>152</v>
      </c>
      <c r="L1192" s="72">
        <v>100</v>
      </c>
      <c r="M1192" s="74">
        <v>100</v>
      </c>
      <c r="N1192" s="73">
        <v>42.857142857142854</v>
      </c>
      <c r="O1192" s="73">
        <v>67</v>
      </c>
      <c r="P1192" s="74">
        <v>0</v>
      </c>
      <c r="Q1192" s="76">
        <v>0</v>
      </c>
    </row>
    <row r="1193" spans="2:17" x14ac:dyDescent="0.3">
      <c r="B1193" s="77" t="s">
        <v>37</v>
      </c>
      <c r="C1193" s="77" t="s">
        <v>776</v>
      </c>
      <c r="D1193" s="77" t="s">
        <v>829</v>
      </c>
      <c r="E1193" s="77" t="s">
        <v>830</v>
      </c>
      <c r="F1193" s="77" t="s">
        <v>351</v>
      </c>
      <c r="G1193" s="78" t="s">
        <v>50</v>
      </c>
      <c r="H1193" s="79" t="s">
        <v>151</v>
      </c>
      <c r="I1193" s="80" t="s">
        <v>152</v>
      </c>
      <c r="J1193" s="80" t="s">
        <v>454</v>
      </c>
      <c r="K1193" s="382" t="s">
        <v>152</v>
      </c>
      <c r="L1193" s="72">
        <v>100</v>
      </c>
      <c r="M1193" s="74">
        <v>100</v>
      </c>
      <c r="N1193" s="73">
        <v>14.285714285714285</v>
      </c>
      <c r="O1193" s="73" t="s">
        <v>6</v>
      </c>
      <c r="P1193" s="74" t="s">
        <v>6</v>
      </c>
      <c r="Q1193" s="76" t="s">
        <v>6</v>
      </c>
    </row>
    <row r="1194" spans="2:17" x14ac:dyDescent="0.3">
      <c r="B1194" s="77" t="s">
        <v>37</v>
      </c>
      <c r="C1194" s="77" t="s">
        <v>776</v>
      </c>
      <c r="D1194" s="77" t="s">
        <v>831</v>
      </c>
      <c r="E1194" s="77" t="s">
        <v>832</v>
      </c>
      <c r="F1194" s="77" t="s">
        <v>351</v>
      </c>
      <c r="G1194" s="78" t="s">
        <v>50</v>
      </c>
      <c r="H1194" s="79" t="s">
        <v>151</v>
      </c>
      <c r="I1194" s="80" t="s">
        <v>152</v>
      </c>
      <c r="J1194" s="80" t="s">
        <v>454</v>
      </c>
      <c r="K1194" s="382" t="s">
        <v>152</v>
      </c>
      <c r="L1194" s="72">
        <v>50</v>
      </c>
      <c r="M1194" s="74">
        <v>100</v>
      </c>
      <c r="N1194" s="73">
        <v>0</v>
      </c>
      <c r="O1194" s="73" t="s">
        <v>6</v>
      </c>
      <c r="P1194" s="74" t="s">
        <v>6</v>
      </c>
      <c r="Q1194" s="76" t="s">
        <v>6</v>
      </c>
    </row>
    <row r="1195" spans="2:17" x14ac:dyDescent="0.3">
      <c r="B1195" s="77" t="s">
        <v>37</v>
      </c>
      <c r="C1195" s="77" t="s">
        <v>776</v>
      </c>
      <c r="D1195" s="77" t="s">
        <v>833</v>
      </c>
      <c r="E1195" s="77" t="s">
        <v>834</v>
      </c>
      <c r="F1195" s="77" t="s">
        <v>351</v>
      </c>
      <c r="G1195" s="78" t="s">
        <v>50</v>
      </c>
      <c r="H1195" s="79" t="s">
        <v>152</v>
      </c>
      <c r="I1195" s="80" t="s">
        <v>6</v>
      </c>
      <c r="J1195" s="80" t="s">
        <v>6</v>
      </c>
      <c r="K1195" s="382" t="s">
        <v>114</v>
      </c>
      <c r="L1195" s="72" t="s">
        <v>6</v>
      </c>
      <c r="M1195" s="74" t="s">
        <v>6</v>
      </c>
      <c r="N1195" s="73" t="s">
        <v>6</v>
      </c>
      <c r="O1195" s="73" t="s">
        <v>6</v>
      </c>
      <c r="P1195" s="74" t="s">
        <v>6</v>
      </c>
      <c r="Q1195" s="76" t="s">
        <v>6</v>
      </c>
    </row>
    <row r="1196" spans="2:17" x14ac:dyDescent="0.3">
      <c r="B1196" s="77" t="s">
        <v>37</v>
      </c>
      <c r="C1196" s="77" t="s">
        <v>835</v>
      </c>
      <c r="D1196" s="77" t="s">
        <v>836</v>
      </c>
      <c r="E1196" s="77" t="s">
        <v>837</v>
      </c>
      <c r="F1196" s="77" t="s">
        <v>344</v>
      </c>
      <c r="G1196" s="78" t="s">
        <v>50</v>
      </c>
      <c r="H1196" s="79" t="s">
        <v>151</v>
      </c>
      <c r="I1196" s="80" t="s">
        <v>152</v>
      </c>
      <c r="J1196" s="80" t="s">
        <v>454</v>
      </c>
      <c r="K1196" s="382" t="s">
        <v>152</v>
      </c>
      <c r="L1196" s="72">
        <v>100</v>
      </c>
      <c r="M1196" s="74">
        <v>100</v>
      </c>
      <c r="N1196" s="73" t="s">
        <v>6</v>
      </c>
      <c r="O1196" s="73" t="s">
        <v>6</v>
      </c>
      <c r="P1196" s="74" t="s">
        <v>6</v>
      </c>
      <c r="Q1196" s="76" t="s">
        <v>6</v>
      </c>
    </row>
    <row r="1197" spans="2:17" x14ac:dyDescent="0.3">
      <c r="B1197" s="77" t="s">
        <v>37</v>
      </c>
      <c r="C1197" s="77" t="s">
        <v>835</v>
      </c>
      <c r="D1197" s="77" t="s">
        <v>838</v>
      </c>
      <c r="E1197" s="77" t="s">
        <v>839</v>
      </c>
      <c r="F1197" s="77" t="s">
        <v>344</v>
      </c>
      <c r="G1197" s="78" t="s">
        <v>50</v>
      </c>
      <c r="H1197" s="79" t="s">
        <v>152</v>
      </c>
      <c r="I1197" s="80" t="s">
        <v>6</v>
      </c>
      <c r="J1197" s="80" t="s">
        <v>6</v>
      </c>
      <c r="K1197" s="382" t="s">
        <v>114</v>
      </c>
      <c r="L1197" s="72" t="s">
        <v>6</v>
      </c>
      <c r="M1197" s="74" t="s">
        <v>6</v>
      </c>
      <c r="N1197" s="73" t="s">
        <v>6</v>
      </c>
      <c r="O1197" s="73" t="s">
        <v>6</v>
      </c>
      <c r="P1197" s="74" t="s">
        <v>6</v>
      </c>
      <c r="Q1197" s="76" t="s">
        <v>6</v>
      </c>
    </row>
    <row r="1198" spans="2:17" x14ac:dyDescent="0.3">
      <c r="B1198" s="77" t="s">
        <v>37</v>
      </c>
      <c r="C1198" s="77" t="s">
        <v>835</v>
      </c>
      <c r="D1198" s="77" t="s">
        <v>840</v>
      </c>
      <c r="E1198" s="77" t="s">
        <v>431</v>
      </c>
      <c r="F1198" s="77" t="s">
        <v>351</v>
      </c>
      <c r="G1198" s="78" t="s">
        <v>50</v>
      </c>
      <c r="H1198" s="79" t="s">
        <v>151</v>
      </c>
      <c r="I1198" s="80" t="s">
        <v>152</v>
      </c>
      <c r="J1198" s="80" t="s">
        <v>454</v>
      </c>
      <c r="K1198" s="382" t="s">
        <v>152</v>
      </c>
      <c r="L1198" s="72">
        <v>100</v>
      </c>
      <c r="M1198" s="74">
        <v>100</v>
      </c>
      <c r="N1198" s="73">
        <v>66.666666666666657</v>
      </c>
      <c r="O1198" s="73" t="s">
        <v>6</v>
      </c>
      <c r="P1198" s="74" t="s">
        <v>6</v>
      </c>
      <c r="Q1198" s="76" t="s">
        <v>6</v>
      </c>
    </row>
    <row r="1199" spans="2:17" x14ac:dyDescent="0.3">
      <c r="B1199" s="77" t="s">
        <v>37</v>
      </c>
      <c r="C1199" s="77" t="s">
        <v>835</v>
      </c>
      <c r="D1199" s="77" t="s">
        <v>841</v>
      </c>
      <c r="E1199" s="77" t="s">
        <v>842</v>
      </c>
      <c r="F1199" s="77" t="s">
        <v>351</v>
      </c>
      <c r="G1199" s="78" t="s">
        <v>50</v>
      </c>
      <c r="H1199" s="79" t="s">
        <v>151</v>
      </c>
      <c r="I1199" s="80" t="s">
        <v>152</v>
      </c>
      <c r="J1199" s="80" t="s">
        <v>454</v>
      </c>
      <c r="K1199" s="382" t="s">
        <v>152</v>
      </c>
      <c r="L1199" s="72">
        <v>100</v>
      </c>
      <c r="M1199" s="74">
        <v>100</v>
      </c>
      <c r="N1199" s="73">
        <v>0</v>
      </c>
      <c r="O1199" s="73">
        <v>67</v>
      </c>
      <c r="P1199" s="74" t="s">
        <v>6</v>
      </c>
      <c r="Q1199" s="76" t="s">
        <v>6</v>
      </c>
    </row>
    <row r="1200" spans="2:17" x14ac:dyDescent="0.3">
      <c r="B1200" s="77" t="s">
        <v>37</v>
      </c>
      <c r="C1200" s="77" t="s">
        <v>835</v>
      </c>
      <c r="D1200" s="77" t="s">
        <v>843</v>
      </c>
      <c r="E1200" s="77" t="s">
        <v>844</v>
      </c>
      <c r="F1200" s="77" t="s">
        <v>351</v>
      </c>
      <c r="G1200" s="78" t="s">
        <v>50</v>
      </c>
      <c r="H1200" s="79" t="s">
        <v>151</v>
      </c>
      <c r="I1200" s="80" t="s">
        <v>152</v>
      </c>
      <c r="J1200" s="80" t="s">
        <v>51</v>
      </c>
      <c r="K1200" s="382" t="s">
        <v>152</v>
      </c>
      <c r="L1200" s="72">
        <v>100</v>
      </c>
      <c r="M1200" s="74">
        <v>100</v>
      </c>
      <c r="N1200" s="73">
        <v>0</v>
      </c>
      <c r="O1200" s="73">
        <v>67</v>
      </c>
      <c r="P1200" s="74" t="s">
        <v>6</v>
      </c>
      <c r="Q1200" s="76" t="s">
        <v>6</v>
      </c>
    </row>
    <row r="1201" spans="2:17" x14ac:dyDescent="0.3">
      <c r="B1201" s="77" t="s">
        <v>37</v>
      </c>
      <c r="C1201" s="77" t="s">
        <v>835</v>
      </c>
      <c r="D1201" s="77" t="s">
        <v>845</v>
      </c>
      <c r="E1201" s="77" t="s">
        <v>846</v>
      </c>
      <c r="F1201" s="77" t="s">
        <v>351</v>
      </c>
      <c r="G1201" s="78" t="s">
        <v>50</v>
      </c>
      <c r="H1201" s="79" t="s">
        <v>151</v>
      </c>
      <c r="I1201" s="80" t="s">
        <v>151</v>
      </c>
      <c r="J1201" s="80" t="s">
        <v>454</v>
      </c>
      <c r="K1201" s="382" t="s">
        <v>114</v>
      </c>
      <c r="L1201" s="72">
        <v>100</v>
      </c>
      <c r="M1201" s="74">
        <v>100</v>
      </c>
      <c r="N1201" s="73">
        <v>100</v>
      </c>
      <c r="O1201" s="73">
        <v>100</v>
      </c>
      <c r="P1201" s="74">
        <v>100</v>
      </c>
      <c r="Q1201" s="76">
        <v>100</v>
      </c>
    </row>
    <row r="1202" spans="2:17" x14ac:dyDescent="0.3">
      <c r="B1202" s="77" t="s">
        <v>37</v>
      </c>
      <c r="C1202" s="77" t="s">
        <v>835</v>
      </c>
      <c r="D1202" s="77" t="s">
        <v>847</v>
      </c>
      <c r="E1202" s="77" t="s">
        <v>848</v>
      </c>
      <c r="F1202" s="77" t="s">
        <v>351</v>
      </c>
      <c r="G1202" s="78" t="s">
        <v>50</v>
      </c>
      <c r="H1202" s="79" t="s">
        <v>151</v>
      </c>
      <c r="I1202" s="80" t="s">
        <v>152</v>
      </c>
      <c r="J1202" s="80" t="s">
        <v>454</v>
      </c>
      <c r="K1202" s="382" t="s">
        <v>152</v>
      </c>
      <c r="L1202" s="72">
        <v>100</v>
      </c>
      <c r="M1202" s="74">
        <v>100</v>
      </c>
      <c r="N1202" s="73">
        <v>0</v>
      </c>
      <c r="O1202" s="73">
        <v>67</v>
      </c>
      <c r="P1202" s="74" t="s">
        <v>6</v>
      </c>
      <c r="Q1202" s="76" t="s">
        <v>6</v>
      </c>
    </row>
    <row r="1203" spans="2:17" x14ac:dyDescent="0.3">
      <c r="B1203" s="77" t="s">
        <v>37</v>
      </c>
      <c r="C1203" s="77" t="s">
        <v>777</v>
      </c>
      <c r="D1203" s="77" t="s">
        <v>849</v>
      </c>
      <c r="E1203" s="77" t="s">
        <v>850</v>
      </c>
      <c r="F1203" s="77" t="s">
        <v>344</v>
      </c>
      <c r="G1203" s="78" t="s">
        <v>50</v>
      </c>
      <c r="H1203" s="79" t="s">
        <v>151</v>
      </c>
      <c r="I1203" s="80" t="s">
        <v>152</v>
      </c>
      <c r="J1203" s="80" t="s">
        <v>454</v>
      </c>
      <c r="K1203" s="382" t="s">
        <v>152</v>
      </c>
      <c r="L1203" s="72">
        <v>100</v>
      </c>
      <c r="M1203" s="74">
        <v>100</v>
      </c>
      <c r="N1203" s="73" t="s">
        <v>6</v>
      </c>
      <c r="O1203" s="73" t="s">
        <v>6</v>
      </c>
      <c r="P1203" s="74" t="s">
        <v>6</v>
      </c>
      <c r="Q1203" s="76" t="s">
        <v>6</v>
      </c>
    </row>
    <row r="1204" spans="2:17" x14ac:dyDescent="0.3">
      <c r="B1204" s="77" t="s">
        <v>37</v>
      </c>
      <c r="C1204" s="77" t="s">
        <v>777</v>
      </c>
      <c r="D1204" s="77" t="s">
        <v>851</v>
      </c>
      <c r="E1204" s="77" t="s">
        <v>852</v>
      </c>
      <c r="F1204" s="77" t="s">
        <v>344</v>
      </c>
      <c r="G1204" s="78" t="s">
        <v>50</v>
      </c>
      <c r="H1204" s="79" t="s">
        <v>151</v>
      </c>
      <c r="I1204" s="80" t="s">
        <v>152</v>
      </c>
      <c r="J1204" s="80" t="s">
        <v>454</v>
      </c>
      <c r="K1204" s="382" t="s">
        <v>152</v>
      </c>
      <c r="L1204" s="72">
        <v>100</v>
      </c>
      <c r="M1204" s="74">
        <v>100</v>
      </c>
      <c r="N1204" s="73" t="s">
        <v>6</v>
      </c>
      <c r="O1204" s="73" t="s">
        <v>6</v>
      </c>
      <c r="P1204" s="74" t="s">
        <v>6</v>
      </c>
      <c r="Q1204" s="76" t="s">
        <v>6</v>
      </c>
    </row>
    <row r="1205" spans="2:17" x14ac:dyDescent="0.3">
      <c r="B1205" s="77" t="s">
        <v>37</v>
      </c>
      <c r="C1205" s="77" t="s">
        <v>777</v>
      </c>
      <c r="D1205" s="77" t="s">
        <v>853</v>
      </c>
      <c r="E1205" s="77" t="s">
        <v>854</v>
      </c>
      <c r="F1205" s="77" t="s">
        <v>351</v>
      </c>
      <c r="G1205" s="78" t="s">
        <v>50</v>
      </c>
      <c r="H1205" s="79" t="s">
        <v>151</v>
      </c>
      <c r="I1205" s="80" t="s">
        <v>152</v>
      </c>
      <c r="J1205" s="80" t="s">
        <v>454</v>
      </c>
      <c r="K1205" s="382" t="s">
        <v>152</v>
      </c>
      <c r="L1205" s="72">
        <v>100</v>
      </c>
      <c r="M1205" s="74">
        <v>100</v>
      </c>
      <c r="N1205" s="73">
        <v>0</v>
      </c>
      <c r="O1205" s="73">
        <v>67</v>
      </c>
      <c r="P1205" s="74">
        <v>100</v>
      </c>
      <c r="Q1205" s="76">
        <v>100</v>
      </c>
    </row>
    <row r="1206" spans="2:17" x14ac:dyDescent="0.3">
      <c r="B1206" s="77" t="s">
        <v>37</v>
      </c>
      <c r="C1206" s="77" t="s">
        <v>777</v>
      </c>
      <c r="D1206" s="77" t="s">
        <v>855</v>
      </c>
      <c r="E1206" s="77" t="s">
        <v>856</v>
      </c>
      <c r="F1206" s="77" t="s">
        <v>351</v>
      </c>
      <c r="G1206" s="78" t="s">
        <v>50</v>
      </c>
      <c r="H1206" s="79" t="s">
        <v>151</v>
      </c>
      <c r="I1206" s="80" t="s">
        <v>152</v>
      </c>
      <c r="J1206" s="80" t="s">
        <v>454</v>
      </c>
      <c r="K1206" s="382" t="s">
        <v>152</v>
      </c>
      <c r="L1206" s="72">
        <v>100</v>
      </c>
      <c r="M1206" s="74">
        <v>100</v>
      </c>
      <c r="N1206" s="73">
        <v>0</v>
      </c>
      <c r="O1206" s="73">
        <v>67</v>
      </c>
      <c r="P1206" s="74">
        <v>100</v>
      </c>
      <c r="Q1206" s="76">
        <v>100</v>
      </c>
    </row>
    <row r="1207" spans="2:17" x14ac:dyDescent="0.3">
      <c r="B1207" s="77" t="s">
        <v>37</v>
      </c>
      <c r="C1207" s="77" t="s">
        <v>777</v>
      </c>
      <c r="D1207" s="77" t="s">
        <v>857</v>
      </c>
      <c r="E1207" s="77" t="s">
        <v>858</v>
      </c>
      <c r="F1207" s="77" t="s">
        <v>344</v>
      </c>
      <c r="G1207" s="78" t="s">
        <v>50</v>
      </c>
      <c r="H1207" s="79" t="s">
        <v>151</v>
      </c>
      <c r="I1207" s="80" t="s">
        <v>152</v>
      </c>
      <c r="J1207" s="80" t="s">
        <v>454</v>
      </c>
      <c r="K1207" s="382" t="s">
        <v>152</v>
      </c>
      <c r="L1207" s="72">
        <v>100</v>
      </c>
      <c r="M1207" s="74">
        <v>100</v>
      </c>
      <c r="N1207" s="73" t="s">
        <v>6</v>
      </c>
      <c r="O1207" s="73" t="s">
        <v>6</v>
      </c>
      <c r="P1207" s="74" t="s">
        <v>6</v>
      </c>
      <c r="Q1207" s="76" t="s">
        <v>6</v>
      </c>
    </row>
    <row r="1208" spans="2:17" x14ac:dyDescent="0.3">
      <c r="B1208" s="77" t="s">
        <v>37</v>
      </c>
      <c r="C1208" s="77" t="s">
        <v>777</v>
      </c>
      <c r="D1208" s="77" t="s">
        <v>859</v>
      </c>
      <c r="E1208" s="77" t="s">
        <v>860</v>
      </c>
      <c r="F1208" s="77" t="s">
        <v>351</v>
      </c>
      <c r="G1208" s="78" t="s">
        <v>50</v>
      </c>
      <c r="H1208" s="79" t="s">
        <v>151</v>
      </c>
      <c r="I1208" s="80" t="s">
        <v>152</v>
      </c>
      <c r="J1208" s="80" t="s">
        <v>454</v>
      </c>
      <c r="K1208" s="382" t="s">
        <v>152</v>
      </c>
      <c r="L1208" s="72">
        <v>50</v>
      </c>
      <c r="M1208" s="74">
        <v>100</v>
      </c>
      <c r="N1208" s="73">
        <v>0</v>
      </c>
      <c r="O1208" s="73">
        <v>0</v>
      </c>
      <c r="P1208" s="74">
        <v>0</v>
      </c>
      <c r="Q1208" s="76" t="s">
        <v>6</v>
      </c>
    </row>
    <row r="1209" spans="2:17" x14ac:dyDescent="0.3">
      <c r="B1209" s="77" t="s">
        <v>37</v>
      </c>
      <c r="C1209" s="77" t="s">
        <v>778</v>
      </c>
      <c r="D1209" s="77" t="s">
        <v>861</v>
      </c>
      <c r="E1209" s="77" t="s">
        <v>862</v>
      </c>
      <c r="F1209" s="77" t="s">
        <v>344</v>
      </c>
      <c r="G1209" s="78" t="s">
        <v>50</v>
      </c>
      <c r="H1209" s="79" t="s">
        <v>151</v>
      </c>
      <c r="I1209" s="80" t="s">
        <v>152</v>
      </c>
      <c r="J1209" s="80" t="s">
        <v>51</v>
      </c>
      <c r="K1209" s="382" t="s">
        <v>152</v>
      </c>
      <c r="L1209" s="72">
        <v>100</v>
      </c>
      <c r="M1209" s="74">
        <v>100</v>
      </c>
      <c r="N1209" s="73" t="s">
        <v>6</v>
      </c>
      <c r="O1209" s="73" t="s">
        <v>6</v>
      </c>
      <c r="P1209" s="74" t="s">
        <v>6</v>
      </c>
      <c r="Q1209" s="76" t="s">
        <v>6</v>
      </c>
    </row>
    <row r="1210" spans="2:17" x14ac:dyDescent="0.3">
      <c r="B1210" s="77" t="s">
        <v>37</v>
      </c>
      <c r="C1210" s="77" t="s">
        <v>778</v>
      </c>
      <c r="D1210" s="77" t="s">
        <v>863</v>
      </c>
      <c r="E1210" s="77" t="s">
        <v>864</v>
      </c>
      <c r="F1210" s="77" t="s">
        <v>351</v>
      </c>
      <c r="G1210" s="78" t="s">
        <v>50</v>
      </c>
      <c r="H1210" s="79" t="s">
        <v>151</v>
      </c>
      <c r="I1210" s="80" t="s">
        <v>152</v>
      </c>
      <c r="J1210" s="80" t="s">
        <v>454</v>
      </c>
      <c r="K1210" s="382" t="s">
        <v>152</v>
      </c>
      <c r="L1210" s="72">
        <v>100</v>
      </c>
      <c r="M1210" s="74">
        <v>100</v>
      </c>
      <c r="N1210" s="73">
        <v>85.714285714285708</v>
      </c>
      <c r="O1210" s="73">
        <v>67</v>
      </c>
      <c r="P1210" s="74" t="s">
        <v>6</v>
      </c>
      <c r="Q1210" s="76">
        <v>100</v>
      </c>
    </row>
    <row r="1211" spans="2:17" x14ac:dyDescent="0.3">
      <c r="B1211" s="77" t="s">
        <v>37</v>
      </c>
      <c r="C1211" s="77" t="s">
        <v>778</v>
      </c>
      <c r="D1211" s="77" t="s">
        <v>865</v>
      </c>
      <c r="E1211" s="77" t="s">
        <v>866</v>
      </c>
      <c r="F1211" s="77" t="s">
        <v>351</v>
      </c>
      <c r="G1211" s="78" t="s">
        <v>50</v>
      </c>
      <c r="H1211" s="79" t="s">
        <v>151</v>
      </c>
      <c r="I1211" s="80" t="s">
        <v>151</v>
      </c>
      <c r="J1211" s="80" t="s">
        <v>6</v>
      </c>
      <c r="K1211" s="382" t="s">
        <v>114</v>
      </c>
      <c r="L1211" s="72">
        <v>100</v>
      </c>
      <c r="M1211" s="74">
        <v>100</v>
      </c>
      <c r="N1211" s="73">
        <v>100</v>
      </c>
      <c r="O1211" s="73">
        <v>100</v>
      </c>
      <c r="P1211" s="74">
        <v>100</v>
      </c>
      <c r="Q1211" s="76">
        <v>100</v>
      </c>
    </row>
    <row r="1212" spans="2:17" x14ac:dyDescent="0.3">
      <c r="B1212" s="77" t="s">
        <v>37</v>
      </c>
      <c r="C1212" s="77" t="s">
        <v>778</v>
      </c>
      <c r="D1212" s="77" t="s">
        <v>867</v>
      </c>
      <c r="E1212" s="77" t="s">
        <v>868</v>
      </c>
      <c r="F1212" s="77" t="s">
        <v>351</v>
      </c>
      <c r="G1212" s="78" t="s">
        <v>50</v>
      </c>
      <c r="H1212" s="79" t="s">
        <v>151</v>
      </c>
      <c r="I1212" s="80" t="s">
        <v>152</v>
      </c>
      <c r="J1212" s="80" t="s">
        <v>454</v>
      </c>
      <c r="K1212" s="382" t="s">
        <v>152</v>
      </c>
      <c r="L1212" s="72">
        <v>100</v>
      </c>
      <c r="M1212" s="74">
        <v>100</v>
      </c>
      <c r="N1212" s="73">
        <v>0</v>
      </c>
      <c r="O1212" s="73">
        <v>67</v>
      </c>
      <c r="P1212" s="74">
        <v>0</v>
      </c>
      <c r="Q1212" s="76" t="s">
        <v>6</v>
      </c>
    </row>
    <row r="1213" spans="2:17" x14ac:dyDescent="0.3">
      <c r="B1213" s="77" t="s">
        <v>37</v>
      </c>
      <c r="C1213" s="77" t="s">
        <v>778</v>
      </c>
      <c r="D1213" s="77" t="s">
        <v>869</v>
      </c>
      <c r="E1213" s="77" t="s">
        <v>870</v>
      </c>
      <c r="F1213" s="77" t="s">
        <v>351</v>
      </c>
      <c r="G1213" s="78" t="s">
        <v>50</v>
      </c>
      <c r="H1213" s="79" t="s">
        <v>151</v>
      </c>
      <c r="I1213" s="80" t="s">
        <v>151</v>
      </c>
      <c r="J1213" s="80" t="s">
        <v>6</v>
      </c>
      <c r="K1213" s="382" t="s">
        <v>114</v>
      </c>
      <c r="L1213" s="72">
        <v>100</v>
      </c>
      <c r="M1213" s="74">
        <v>100</v>
      </c>
      <c r="N1213" s="73">
        <v>100</v>
      </c>
      <c r="O1213" s="73">
        <v>100</v>
      </c>
      <c r="P1213" s="74">
        <v>100</v>
      </c>
      <c r="Q1213" s="76">
        <v>100</v>
      </c>
    </row>
    <row r="1214" spans="2:17" x14ac:dyDescent="0.3">
      <c r="B1214" s="77" t="s">
        <v>37</v>
      </c>
      <c r="C1214" s="77" t="s">
        <v>778</v>
      </c>
      <c r="D1214" s="77" t="s">
        <v>871</v>
      </c>
      <c r="E1214" s="77" t="s">
        <v>872</v>
      </c>
      <c r="F1214" s="77" t="s">
        <v>351</v>
      </c>
      <c r="G1214" s="78" t="s">
        <v>50</v>
      </c>
      <c r="H1214" s="79" t="s">
        <v>151</v>
      </c>
      <c r="I1214" s="80" t="s">
        <v>152</v>
      </c>
      <c r="J1214" s="80" t="s">
        <v>454</v>
      </c>
      <c r="K1214" s="382" t="s">
        <v>152</v>
      </c>
      <c r="L1214" s="72">
        <v>100</v>
      </c>
      <c r="M1214" s="74">
        <v>100</v>
      </c>
      <c r="N1214" s="73">
        <v>0</v>
      </c>
      <c r="O1214" s="73">
        <v>67</v>
      </c>
      <c r="P1214" s="74">
        <v>0</v>
      </c>
      <c r="Q1214" s="76">
        <v>100</v>
      </c>
    </row>
    <row r="1215" spans="2:17" x14ac:dyDescent="0.3">
      <c r="B1215" s="77" t="s">
        <v>37</v>
      </c>
      <c r="C1215" s="77" t="s">
        <v>779</v>
      </c>
      <c r="D1215" s="77" t="s">
        <v>877</v>
      </c>
      <c r="E1215" s="77" t="s">
        <v>878</v>
      </c>
      <c r="F1215" s="77" t="s">
        <v>351</v>
      </c>
      <c r="G1215" s="78" t="s">
        <v>50</v>
      </c>
      <c r="H1215" s="79" t="s">
        <v>151</v>
      </c>
      <c r="I1215" s="80" t="s">
        <v>152</v>
      </c>
      <c r="J1215" s="80" t="s">
        <v>454</v>
      </c>
      <c r="K1215" s="382" t="s">
        <v>152</v>
      </c>
      <c r="L1215" s="72">
        <v>100</v>
      </c>
      <c r="M1215" s="74">
        <v>100</v>
      </c>
      <c r="N1215" s="73">
        <v>0</v>
      </c>
      <c r="O1215" s="73">
        <v>67</v>
      </c>
      <c r="P1215" s="74" t="s">
        <v>6</v>
      </c>
      <c r="Q1215" s="76">
        <v>0</v>
      </c>
    </row>
    <row r="1216" spans="2:17" x14ac:dyDescent="0.3">
      <c r="B1216" s="77" t="s">
        <v>37</v>
      </c>
      <c r="C1216" s="77" t="s">
        <v>779</v>
      </c>
      <c r="D1216" s="77" t="s">
        <v>879</v>
      </c>
      <c r="E1216" s="77" t="s">
        <v>880</v>
      </c>
      <c r="F1216" s="77" t="s">
        <v>351</v>
      </c>
      <c r="G1216" s="78" t="s">
        <v>50</v>
      </c>
      <c r="H1216" s="79" t="s">
        <v>151</v>
      </c>
      <c r="I1216" s="80" t="s">
        <v>151</v>
      </c>
      <c r="J1216" s="80" t="s">
        <v>454</v>
      </c>
      <c r="K1216" s="382" t="s">
        <v>114</v>
      </c>
      <c r="L1216" s="72">
        <v>100</v>
      </c>
      <c r="M1216" s="74">
        <v>100</v>
      </c>
      <c r="N1216" s="73">
        <v>100</v>
      </c>
      <c r="O1216" s="73">
        <v>100</v>
      </c>
      <c r="P1216" s="74">
        <v>100</v>
      </c>
      <c r="Q1216" s="76">
        <v>100</v>
      </c>
    </row>
    <row r="1217" spans="2:17" x14ac:dyDescent="0.3">
      <c r="B1217" s="77" t="s">
        <v>37</v>
      </c>
      <c r="C1217" s="77" t="s">
        <v>779</v>
      </c>
      <c r="D1217" s="77" t="s">
        <v>881</v>
      </c>
      <c r="E1217" s="77" t="s">
        <v>882</v>
      </c>
      <c r="F1217" s="77" t="s">
        <v>351</v>
      </c>
      <c r="G1217" s="78" t="s">
        <v>50</v>
      </c>
      <c r="H1217" s="79" t="s">
        <v>151</v>
      </c>
      <c r="I1217" s="80" t="s">
        <v>152</v>
      </c>
      <c r="J1217" s="80" t="s">
        <v>51</v>
      </c>
      <c r="K1217" s="382" t="s">
        <v>152</v>
      </c>
      <c r="L1217" s="72">
        <v>93.333333333333343</v>
      </c>
      <c r="M1217" s="74">
        <v>100</v>
      </c>
      <c r="N1217" s="73">
        <v>21.904761904761909</v>
      </c>
      <c r="O1217" s="73">
        <v>42</v>
      </c>
      <c r="P1217" s="74">
        <v>0</v>
      </c>
      <c r="Q1217" s="76">
        <v>100</v>
      </c>
    </row>
    <row r="1218" spans="2:17" x14ac:dyDescent="0.3">
      <c r="B1218" s="77" t="s">
        <v>37</v>
      </c>
      <c r="C1218" s="77" t="s">
        <v>779</v>
      </c>
      <c r="D1218" s="77" t="s">
        <v>883</v>
      </c>
      <c r="E1218" s="77" t="s">
        <v>884</v>
      </c>
      <c r="F1218" s="77" t="s">
        <v>351</v>
      </c>
      <c r="G1218" s="78" t="s">
        <v>50</v>
      </c>
      <c r="H1218" s="79" t="s">
        <v>151</v>
      </c>
      <c r="I1218" s="80" t="s">
        <v>152</v>
      </c>
      <c r="J1218" s="80" t="s">
        <v>454</v>
      </c>
      <c r="K1218" s="382" t="s">
        <v>152</v>
      </c>
      <c r="L1218" s="72">
        <v>100</v>
      </c>
      <c r="M1218" s="74">
        <v>100</v>
      </c>
      <c r="N1218" s="73">
        <v>42.857142857142854</v>
      </c>
      <c r="O1218" s="73">
        <v>67</v>
      </c>
      <c r="P1218" s="74" t="s">
        <v>6</v>
      </c>
      <c r="Q1218" s="76">
        <v>100</v>
      </c>
    </row>
    <row r="1219" spans="2:17" x14ac:dyDescent="0.3">
      <c r="B1219" s="77" t="s">
        <v>37</v>
      </c>
      <c r="C1219" s="77" t="s">
        <v>779</v>
      </c>
      <c r="D1219" s="77" t="s">
        <v>885</v>
      </c>
      <c r="E1219" s="77" t="s">
        <v>886</v>
      </c>
      <c r="F1219" s="77" t="s">
        <v>351</v>
      </c>
      <c r="G1219" s="78" t="s">
        <v>50</v>
      </c>
      <c r="H1219" s="79" t="s">
        <v>152</v>
      </c>
      <c r="I1219" s="80" t="s">
        <v>6</v>
      </c>
      <c r="J1219" s="80" t="s">
        <v>6</v>
      </c>
      <c r="K1219" s="382" t="s">
        <v>114</v>
      </c>
      <c r="L1219" s="72" t="s">
        <v>6</v>
      </c>
      <c r="M1219" s="74" t="s">
        <v>6</v>
      </c>
      <c r="N1219" s="73" t="s">
        <v>6</v>
      </c>
      <c r="O1219" s="73" t="s">
        <v>6</v>
      </c>
      <c r="P1219" s="74" t="s">
        <v>6</v>
      </c>
      <c r="Q1219" s="76" t="s">
        <v>6</v>
      </c>
    </row>
    <row r="1220" spans="2:17" x14ac:dyDescent="0.3">
      <c r="B1220" s="77" t="s">
        <v>37</v>
      </c>
      <c r="C1220" s="77" t="s">
        <v>779</v>
      </c>
      <c r="D1220" s="77" t="s">
        <v>887</v>
      </c>
      <c r="E1220" s="77" t="s">
        <v>888</v>
      </c>
      <c r="F1220" s="77" t="s">
        <v>351</v>
      </c>
      <c r="G1220" s="78" t="s">
        <v>50</v>
      </c>
      <c r="H1220" s="79" t="s">
        <v>152</v>
      </c>
      <c r="I1220" s="80" t="s">
        <v>6</v>
      </c>
      <c r="J1220" s="80" t="s">
        <v>6</v>
      </c>
      <c r="K1220" s="382" t="s">
        <v>114</v>
      </c>
      <c r="L1220" s="72" t="s">
        <v>6</v>
      </c>
      <c r="M1220" s="74" t="s">
        <v>6</v>
      </c>
      <c r="N1220" s="73" t="s">
        <v>6</v>
      </c>
      <c r="O1220" s="73" t="s">
        <v>6</v>
      </c>
      <c r="P1220" s="74" t="s">
        <v>6</v>
      </c>
      <c r="Q1220" s="76" t="s">
        <v>6</v>
      </c>
    </row>
    <row r="1221" spans="2:17" x14ac:dyDescent="0.3">
      <c r="B1221" s="77" t="s">
        <v>37</v>
      </c>
      <c r="C1221" s="77" t="s">
        <v>779</v>
      </c>
      <c r="D1221" s="77" t="s">
        <v>889</v>
      </c>
      <c r="E1221" s="77" t="s">
        <v>890</v>
      </c>
      <c r="F1221" s="77" t="s">
        <v>344</v>
      </c>
      <c r="G1221" s="78" t="s">
        <v>50</v>
      </c>
      <c r="H1221" s="79" t="s">
        <v>151</v>
      </c>
      <c r="I1221" s="80" t="s">
        <v>152</v>
      </c>
      <c r="J1221" s="80" t="s">
        <v>454</v>
      </c>
      <c r="K1221" s="382" t="s">
        <v>152</v>
      </c>
      <c r="L1221" s="72">
        <v>100</v>
      </c>
      <c r="M1221" s="74">
        <v>100</v>
      </c>
      <c r="N1221" s="73" t="s">
        <v>6</v>
      </c>
      <c r="O1221" s="73" t="s">
        <v>6</v>
      </c>
      <c r="P1221" s="74" t="s">
        <v>6</v>
      </c>
      <c r="Q1221" s="76" t="s">
        <v>6</v>
      </c>
    </row>
    <row r="1222" spans="2:17" x14ac:dyDescent="0.3">
      <c r="B1222" s="77" t="s">
        <v>37</v>
      </c>
      <c r="C1222" s="77" t="s">
        <v>779</v>
      </c>
      <c r="D1222" s="77" t="s">
        <v>891</v>
      </c>
      <c r="E1222" s="77" t="s">
        <v>892</v>
      </c>
      <c r="F1222" s="77" t="s">
        <v>351</v>
      </c>
      <c r="G1222" s="78" t="s">
        <v>50</v>
      </c>
      <c r="H1222" s="79" t="s">
        <v>151</v>
      </c>
      <c r="I1222" s="80" t="s">
        <v>152</v>
      </c>
      <c r="J1222" s="80" t="s">
        <v>454</v>
      </c>
      <c r="K1222" s="382" t="s">
        <v>152</v>
      </c>
      <c r="L1222" s="72">
        <v>100</v>
      </c>
      <c r="M1222" s="74">
        <v>100</v>
      </c>
      <c r="N1222" s="73">
        <v>28.571428571428569</v>
      </c>
      <c r="O1222" s="73" t="s">
        <v>6</v>
      </c>
      <c r="P1222" s="74" t="s">
        <v>6</v>
      </c>
      <c r="Q1222" s="76" t="s">
        <v>6</v>
      </c>
    </row>
    <row r="1223" spans="2:17" x14ac:dyDescent="0.3">
      <c r="B1223" s="77" t="s">
        <v>37</v>
      </c>
      <c r="C1223" s="77" t="s">
        <v>779</v>
      </c>
      <c r="D1223" s="77" t="s">
        <v>893</v>
      </c>
      <c r="E1223" s="77" t="s">
        <v>894</v>
      </c>
      <c r="F1223" s="77" t="s">
        <v>351</v>
      </c>
      <c r="G1223" s="78" t="s">
        <v>50</v>
      </c>
      <c r="H1223" s="79" t="s">
        <v>151</v>
      </c>
      <c r="I1223" s="80" t="s">
        <v>152</v>
      </c>
      <c r="J1223" s="80" t="s">
        <v>454</v>
      </c>
      <c r="K1223" s="382" t="s">
        <v>152</v>
      </c>
      <c r="L1223" s="72">
        <v>100</v>
      </c>
      <c r="M1223" s="74">
        <v>100</v>
      </c>
      <c r="N1223" s="73">
        <v>14.285714285714285</v>
      </c>
      <c r="O1223" s="73" t="s">
        <v>6</v>
      </c>
      <c r="P1223" s="74" t="s">
        <v>6</v>
      </c>
      <c r="Q1223" s="76">
        <v>100</v>
      </c>
    </row>
    <row r="1224" spans="2:17" x14ac:dyDescent="0.3">
      <c r="B1224" s="77" t="s">
        <v>38</v>
      </c>
      <c r="C1224" s="77" t="s">
        <v>776</v>
      </c>
      <c r="D1224" s="77" t="s">
        <v>815</v>
      </c>
      <c r="E1224" s="77" t="s">
        <v>816</v>
      </c>
      <c r="F1224" s="77" t="s">
        <v>351</v>
      </c>
      <c r="G1224" s="78" t="s">
        <v>50</v>
      </c>
      <c r="H1224" s="79" t="s">
        <v>151</v>
      </c>
      <c r="I1224" s="80" t="s">
        <v>152</v>
      </c>
      <c r="J1224" s="80" t="s">
        <v>454</v>
      </c>
      <c r="K1224" s="382" t="s">
        <v>152</v>
      </c>
      <c r="L1224" s="72">
        <v>100</v>
      </c>
      <c r="M1224" s="74">
        <v>100</v>
      </c>
      <c r="N1224" s="73">
        <v>100</v>
      </c>
      <c r="O1224" s="73">
        <v>100</v>
      </c>
      <c r="P1224" s="74">
        <v>100</v>
      </c>
      <c r="Q1224" s="76">
        <v>100</v>
      </c>
    </row>
    <row r="1225" spans="2:17" x14ac:dyDescent="0.3">
      <c r="B1225" s="77" t="s">
        <v>38</v>
      </c>
      <c r="C1225" s="77" t="s">
        <v>776</v>
      </c>
      <c r="D1225" s="77" t="s">
        <v>817</v>
      </c>
      <c r="E1225" s="77" t="s">
        <v>818</v>
      </c>
      <c r="F1225" s="77" t="s">
        <v>351</v>
      </c>
      <c r="G1225" s="78" t="s">
        <v>50</v>
      </c>
      <c r="H1225" s="79" t="s">
        <v>151</v>
      </c>
      <c r="I1225" s="80" t="s">
        <v>152</v>
      </c>
      <c r="J1225" s="80" t="s">
        <v>454</v>
      </c>
      <c r="K1225" s="382" t="s">
        <v>152</v>
      </c>
      <c r="L1225" s="72">
        <v>100</v>
      </c>
      <c r="M1225" s="74">
        <v>100</v>
      </c>
      <c r="N1225" s="73">
        <v>85.714285714285708</v>
      </c>
      <c r="O1225" s="73">
        <v>100</v>
      </c>
      <c r="P1225" s="74">
        <v>100</v>
      </c>
      <c r="Q1225" s="76">
        <v>100</v>
      </c>
    </row>
    <row r="1226" spans="2:17" x14ac:dyDescent="0.3">
      <c r="B1226" s="77" t="s">
        <v>38</v>
      </c>
      <c r="C1226" s="77" t="s">
        <v>776</v>
      </c>
      <c r="D1226" s="77" t="s">
        <v>819</v>
      </c>
      <c r="E1226" s="77" t="s">
        <v>820</v>
      </c>
      <c r="F1226" s="77" t="s">
        <v>351</v>
      </c>
      <c r="G1226" s="78" t="s">
        <v>50</v>
      </c>
      <c r="H1226" s="79" t="s">
        <v>151</v>
      </c>
      <c r="I1226" s="80" t="s">
        <v>152</v>
      </c>
      <c r="J1226" s="80" t="s">
        <v>454</v>
      </c>
      <c r="K1226" s="382" t="s">
        <v>152</v>
      </c>
      <c r="L1226" s="72">
        <v>100</v>
      </c>
      <c r="M1226" s="74">
        <v>100</v>
      </c>
      <c r="N1226" s="73">
        <v>85.714285714285708</v>
      </c>
      <c r="O1226" s="73">
        <v>67</v>
      </c>
      <c r="P1226" s="74">
        <v>100</v>
      </c>
      <c r="Q1226" s="76">
        <v>100</v>
      </c>
    </row>
    <row r="1227" spans="2:17" x14ac:dyDescent="0.3">
      <c r="B1227" s="77" t="s">
        <v>38</v>
      </c>
      <c r="C1227" s="77" t="s">
        <v>776</v>
      </c>
      <c r="D1227" s="77" t="s">
        <v>821</v>
      </c>
      <c r="E1227" s="77" t="s">
        <v>822</v>
      </c>
      <c r="F1227" s="77" t="s">
        <v>351</v>
      </c>
      <c r="G1227" s="78" t="s">
        <v>50</v>
      </c>
      <c r="H1227" s="79" t="s">
        <v>151</v>
      </c>
      <c r="I1227" s="80" t="s">
        <v>152</v>
      </c>
      <c r="J1227" s="80" t="s">
        <v>454</v>
      </c>
      <c r="K1227" s="382" t="s">
        <v>152</v>
      </c>
      <c r="L1227" s="72">
        <v>100</v>
      </c>
      <c r="M1227" s="74">
        <v>100</v>
      </c>
      <c r="N1227" s="73">
        <v>100</v>
      </c>
      <c r="O1227" s="73">
        <v>67</v>
      </c>
      <c r="P1227" s="74">
        <v>100</v>
      </c>
      <c r="Q1227" s="76">
        <v>100</v>
      </c>
    </row>
    <row r="1228" spans="2:17" x14ac:dyDescent="0.3">
      <c r="B1228" s="77" t="s">
        <v>38</v>
      </c>
      <c r="C1228" s="77" t="s">
        <v>776</v>
      </c>
      <c r="D1228" s="77" t="s">
        <v>823</v>
      </c>
      <c r="E1228" s="77" t="s">
        <v>824</v>
      </c>
      <c r="F1228" s="77" t="s">
        <v>351</v>
      </c>
      <c r="G1228" s="78" t="s">
        <v>50</v>
      </c>
      <c r="H1228" s="79" t="s">
        <v>151</v>
      </c>
      <c r="I1228" s="80" t="s">
        <v>152</v>
      </c>
      <c r="J1228" s="80" t="s">
        <v>454</v>
      </c>
      <c r="K1228" s="382" t="s">
        <v>151</v>
      </c>
      <c r="L1228" s="72">
        <v>100</v>
      </c>
      <c r="M1228" s="74">
        <v>100</v>
      </c>
      <c r="N1228" s="73">
        <v>100</v>
      </c>
      <c r="O1228" s="73">
        <v>100</v>
      </c>
      <c r="P1228" s="74">
        <v>100</v>
      </c>
      <c r="Q1228" s="76">
        <v>100</v>
      </c>
    </row>
    <row r="1229" spans="2:17" x14ac:dyDescent="0.3">
      <c r="B1229" s="77" t="s">
        <v>38</v>
      </c>
      <c r="C1229" s="77" t="s">
        <v>776</v>
      </c>
      <c r="D1229" s="77" t="s">
        <v>825</v>
      </c>
      <c r="E1229" s="77" t="s">
        <v>826</v>
      </c>
      <c r="F1229" s="77" t="s">
        <v>351</v>
      </c>
      <c r="G1229" s="78" t="s">
        <v>50</v>
      </c>
      <c r="H1229" s="79" t="s">
        <v>151</v>
      </c>
      <c r="I1229" s="80" t="s">
        <v>152</v>
      </c>
      <c r="J1229" s="80" t="s">
        <v>454</v>
      </c>
      <c r="K1229" s="382" t="s">
        <v>151</v>
      </c>
      <c r="L1229" s="72">
        <v>100</v>
      </c>
      <c r="M1229" s="74">
        <v>100</v>
      </c>
      <c r="N1229" s="73">
        <v>100</v>
      </c>
      <c r="O1229" s="73">
        <v>100</v>
      </c>
      <c r="P1229" s="74">
        <v>100</v>
      </c>
      <c r="Q1229" s="76">
        <v>100</v>
      </c>
    </row>
    <row r="1230" spans="2:17" x14ac:dyDescent="0.3">
      <c r="B1230" s="77" t="s">
        <v>38</v>
      </c>
      <c r="C1230" s="77" t="s">
        <v>776</v>
      </c>
      <c r="D1230" s="77" t="s">
        <v>827</v>
      </c>
      <c r="E1230" s="77" t="s">
        <v>828</v>
      </c>
      <c r="F1230" s="77" t="s">
        <v>351</v>
      </c>
      <c r="G1230" s="78" t="s">
        <v>50</v>
      </c>
      <c r="H1230" s="79" t="s">
        <v>151</v>
      </c>
      <c r="I1230" s="80" t="s">
        <v>152</v>
      </c>
      <c r="J1230" s="80" t="s">
        <v>454</v>
      </c>
      <c r="K1230" s="382" t="s">
        <v>152</v>
      </c>
      <c r="L1230" s="72">
        <v>25</v>
      </c>
      <c r="M1230" s="74">
        <v>100</v>
      </c>
      <c r="N1230" s="73">
        <v>50</v>
      </c>
      <c r="O1230" s="73">
        <v>67</v>
      </c>
      <c r="P1230" s="74">
        <v>0</v>
      </c>
      <c r="Q1230" s="76" t="s">
        <v>6</v>
      </c>
    </row>
    <row r="1231" spans="2:17" x14ac:dyDescent="0.3">
      <c r="B1231" s="77" t="s">
        <v>38</v>
      </c>
      <c r="C1231" s="77" t="s">
        <v>776</v>
      </c>
      <c r="D1231" s="77" t="s">
        <v>829</v>
      </c>
      <c r="E1231" s="77" t="s">
        <v>830</v>
      </c>
      <c r="F1231" s="77" t="s">
        <v>351</v>
      </c>
      <c r="G1231" s="78" t="s">
        <v>50</v>
      </c>
      <c r="H1231" s="79" t="s">
        <v>151</v>
      </c>
      <c r="I1231" s="80" t="s">
        <v>152</v>
      </c>
      <c r="J1231" s="80" t="s">
        <v>454</v>
      </c>
      <c r="K1231" s="382" t="s">
        <v>152</v>
      </c>
      <c r="L1231" s="72">
        <v>100</v>
      </c>
      <c r="M1231" s="74">
        <v>100</v>
      </c>
      <c r="N1231" s="73">
        <v>42.857142857142854</v>
      </c>
      <c r="O1231" s="73">
        <v>100</v>
      </c>
      <c r="P1231" s="74">
        <v>100</v>
      </c>
      <c r="Q1231" s="76">
        <v>100</v>
      </c>
    </row>
    <row r="1232" spans="2:17" x14ac:dyDescent="0.3">
      <c r="B1232" s="77" t="s">
        <v>38</v>
      </c>
      <c r="C1232" s="77" t="s">
        <v>776</v>
      </c>
      <c r="D1232" s="77" t="s">
        <v>831</v>
      </c>
      <c r="E1232" s="77" t="s">
        <v>832</v>
      </c>
      <c r="F1232" s="77" t="s">
        <v>351</v>
      </c>
      <c r="G1232" s="78" t="s">
        <v>50</v>
      </c>
      <c r="H1232" s="79" t="s">
        <v>151</v>
      </c>
      <c r="I1232" s="80" t="s">
        <v>152</v>
      </c>
      <c r="J1232" s="80" t="s">
        <v>454</v>
      </c>
      <c r="K1232" s="382" t="s">
        <v>152</v>
      </c>
      <c r="L1232" s="72">
        <v>100</v>
      </c>
      <c r="M1232" s="74">
        <v>100</v>
      </c>
      <c r="N1232" s="73">
        <v>57.142857142857139</v>
      </c>
      <c r="O1232" s="73">
        <v>100</v>
      </c>
      <c r="P1232" s="74">
        <v>100</v>
      </c>
      <c r="Q1232" s="76">
        <v>100</v>
      </c>
    </row>
    <row r="1233" spans="2:17" x14ac:dyDescent="0.3">
      <c r="B1233" s="77" t="s">
        <v>38</v>
      </c>
      <c r="C1233" s="77" t="s">
        <v>776</v>
      </c>
      <c r="D1233" s="77" t="s">
        <v>833</v>
      </c>
      <c r="E1233" s="77" t="s">
        <v>834</v>
      </c>
      <c r="F1233" s="77" t="s">
        <v>351</v>
      </c>
      <c r="G1233" s="78" t="s">
        <v>50</v>
      </c>
      <c r="H1233" s="79" t="s">
        <v>151</v>
      </c>
      <c r="I1233" s="80" t="s">
        <v>152</v>
      </c>
      <c r="J1233" s="80" t="s">
        <v>454</v>
      </c>
      <c r="K1233" s="382" t="s">
        <v>151</v>
      </c>
      <c r="L1233" s="72">
        <v>100</v>
      </c>
      <c r="M1233" s="74">
        <v>100</v>
      </c>
      <c r="N1233" s="73">
        <v>57.142857142857139</v>
      </c>
      <c r="O1233" s="73">
        <v>67</v>
      </c>
      <c r="P1233" s="74">
        <v>100</v>
      </c>
      <c r="Q1233" s="76">
        <v>100</v>
      </c>
    </row>
    <row r="1234" spans="2:17" x14ac:dyDescent="0.3">
      <c r="B1234" s="77" t="s">
        <v>38</v>
      </c>
      <c r="C1234" s="77" t="s">
        <v>835</v>
      </c>
      <c r="D1234" s="77" t="s">
        <v>836</v>
      </c>
      <c r="E1234" s="77" t="s">
        <v>837</v>
      </c>
      <c r="F1234" s="77" t="s">
        <v>344</v>
      </c>
      <c r="G1234" s="78" t="s">
        <v>50</v>
      </c>
      <c r="H1234" s="79" t="s">
        <v>151</v>
      </c>
      <c r="I1234" s="80" t="s">
        <v>152</v>
      </c>
      <c r="J1234" s="80" t="s">
        <v>454</v>
      </c>
      <c r="K1234" s="382" t="s">
        <v>152</v>
      </c>
      <c r="L1234" s="72">
        <v>50</v>
      </c>
      <c r="M1234" s="74">
        <v>100</v>
      </c>
      <c r="N1234" s="73" t="s">
        <v>6</v>
      </c>
      <c r="O1234" s="73" t="s">
        <v>6</v>
      </c>
      <c r="P1234" s="74" t="s">
        <v>6</v>
      </c>
      <c r="Q1234" s="76" t="s">
        <v>6</v>
      </c>
    </row>
    <row r="1235" spans="2:17" x14ac:dyDescent="0.3">
      <c r="B1235" s="77" t="s">
        <v>38</v>
      </c>
      <c r="C1235" s="77" t="s">
        <v>835</v>
      </c>
      <c r="D1235" s="77" t="s">
        <v>838</v>
      </c>
      <c r="E1235" s="77" t="s">
        <v>839</v>
      </c>
      <c r="F1235" s="77" t="s">
        <v>344</v>
      </c>
      <c r="G1235" s="78" t="s">
        <v>50</v>
      </c>
      <c r="H1235" s="79" t="s">
        <v>151</v>
      </c>
      <c r="I1235" s="80" t="s">
        <v>152</v>
      </c>
      <c r="J1235" s="80" t="s">
        <v>454</v>
      </c>
      <c r="K1235" s="382" t="s">
        <v>152</v>
      </c>
      <c r="L1235" s="72">
        <v>100</v>
      </c>
      <c r="M1235" s="74">
        <v>100</v>
      </c>
      <c r="N1235" s="73" t="s">
        <v>6</v>
      </c>
      <c r="O1235" s="73" t="s">
        <v>6</v>
      </c>
      <c r="P1235" s="74" t="s">
        <v>6</v>
      </c>
      <c r="Q1235" s="76" t="s">
        <v>6</v>
      </c>
    </row>
    <row r="1236" spans="2:17" x14ac:dyDescent="0.3">
      <c r="B1236" s="77" t="s">
        <v>38</v>
      </c>
      <c r="C1236" s="77" t="s">
        <v>835</v>
      </c>
      <c r="D1236" s="77" t="s">
        <v>840</v>
      </c>
      <c r="E1236" s="77" t="s">
        <v>431</v>
      </c>
      <c r="F1236" s="77" t="s">
        <v>351</v>
      </c>
      <c r="G1236" s="78" t="s">
        <v>50</v>
      </c>
      <c r="H1236" s="79" t="s">
        <v>151</v>
      </c>
      <c r="I1236" s="80" t="s">
        <v>152</v>
      </c>
      <c r="J1236" s="80" t="s">
        <v>454</v>
      </c>
      <c r="K1236" s="382" t="s">
        <v>152</v>
      </c>
      <c r="L1236" s="72">
        <v>100</v>
      </c>
      <c r="M1236" s="74">
        <v>100</v>
      </c>
      <c r="N1236" s="73">
        <v>57.142857142857139</v>
      </c>
      <c r="O1236" s="73">
        <v>67</v>
      </c>
      <c r="P1236" s="74">
        <v>100</v>
      </c>
      <c r="Q1236" s="76">
        <v>100</v>
      </c>
    </row>
    <row r="1237" spans="2:17" x14ac:dyDescent="0.3">
      <c r="B1237" s="77" t="s">
        <v>38</v>
      </c>
      <c r="C1237" s="77" t="s">
        <v>835</v>
      </c>
      <c r="D1237" s="77" t="s">
        <v>841</v>
      </c>
      <c r="E1237" s="77" t="s">
        <v>842</v>
      </c>
      <c r="F1237" s="77" t="s">
        <v>351</v>
      </c>
      <c r="G1237" s="78" t="s">
        <v>50</v>
      </c>
      <c r="H1237" s="79" t="s">
        <v>151</v>
      </c>
      <c r="I1237" s="80" t="s">
        <v>152</v>
      </c>
      <c r="J1237" s="80" t="s">
        <v>454</v>
      </c>
      <c r="K1237" s="382" t="s">
        <v>152</v>
      </c>
      <c r="L1237" s="72">
        <v>100</v>
      </c>
      <c r="M1237" s="74">
        <v>100</v>
      </c>
      <c r="N1237" s="73">
        <v>28.571428571428569</v>
      </c>
      <c r="O1237" s="73">
        <v>67</v>
      </c>
      <c r="P1237" s="74">
        <v>100</v>
      </c>
      <c r="Q1237" s="76">
        <v>100</v>
      </c>
    </row>
    <row r="1238" spans="2:17" x14ac:dyDescent="0.3">
      <c r="B1238" s="77" t="s">
        <v>38</v>
      </c>
      <c r="C1238" s="77" t="s">
        <v>835</v>
      </c>
      <c r="D1238" s="77" t="s">
        <v>843</v>
      </c>
      <c r="E1238" s="77" t="s">
        <v>844</v>
      </c>
      <c r="F1238" s="77" t="s">
        <v>351</v>
      </c>
      <c r="G1238" s="78" t="s">
        <v>50</v>
      </c>
      <c r="H1238" s="79" t="s">
        <v>151</v>
      </c>
      <c r="I1238" s="80" t="s">
        <v>152</v>
      </c>
      <c r="J1238" s="80" t="s">
        <v>51</v>
      </c>
      <c r="K1238" s="382" t="s">
        <v>152</v>
      </c>
      <c r="L1238" s="72">
        <v>0</v>
      </c>
      <c r="M1238" s="74">
        <v>100</v>
      </c>
      <c r="N1238" s="73">
        <v>0</v>
      </c>
      <c r="O1238" s="73" t="s">
        <v>6</v>
      </c>
      <c r="P1238" s="74" t="s">
        <v>6</v>
      </c>
      <c r="Q1238" s="76" t="s">
        <v>6</v>
      </c>
    </row>
    <row r="1239" spans="2:17" x14ac:dyDescent="0.3">
      <c r="B1239" s="77" t="s">
        <v>38</v>
      </c>
      <c r="C1239" s="77" t="s">
        <v>835</v>
      </c>
      <c r="D1239" s="77" t="s">
        <v>845</v>
      </c>
      <c r="E1239" s="77" t="s">
        <v>846</v>
      </c>
      <c r="F1239" s="77" t="s">
        <v>351</v>
      </c>
      <c r="G1239" s="78" t="s">
        <v>50</v>
      </c>
      <c r="H1239" s="79" t="s">
        <v>151</v>
      </c>
      <c r="I1239" s="80" t="s">
        <v>151</v>
      </c>
      <c r="J1239" s="80" t="s">
        <v>454</v>
      </c>
      <c r="K1239" s="382" t="s">
        <v>114</v>
      </c>
      <c r="L1239" s="72">
        <v>100</v>
      </c>
      <c r="M1239" s="74">
        <v>100</v>
      </c>
      <c r="N1239" s="73">
        <v>100</v>
      </c>
      <c r="O1239" s="73">
        <v>100</v>
      </c>
      <c r="P1239" s="74">
        <v>100</v>
      </c>
      <c r="Q1239" s="76">
        <v>100</v>
      </c>
    </row>
    <row r="1240" spans="2:17" x14ac:dyDescent="0.3">
      <c r="B1240" s="77" t="s">
        <v>38</v>
      </c>
      <c r="C1240" s="77" t="s">
        <v>835</v>
      </c>
      <c r="D1240" s="77" t="s">
        <v>847</v>
      </c>
      <c r="E1240" s="77" t="s">
        <v>848</v>
      </c>
      <c r="F1240" s="77" t="s">
        <v>351</v>
      </c>
      <c r="G1240" s="78" t="s">
        <v>50</v>
      </c>
      <c r="H1240" s="79" t="s">
        <v>151</v>
      </c>
      <c r="I1240" s="80" t="s">
        <v>152</v>
      </c>
      <c r="J1240" s="80" t="s">
        <v>454</v>
      </c>
      <c r="K1240" s="382" t="s">
        <v>152</v>
      </c>
      <c r="L1240" s="72">
        <v>100</v>
      </c>
      <c r="M1240" s="74">
        <v>100</v>
      </c>
      <c r="N1240" s="73">
        <v>0</v>
      </c>
      <c r="O1240" s="73">
        <v>33</v>
      </c>
      <c r="P1240" s="74" t="s">
        <v>6</v>
      </c>
      <c r="Q1240" s="76" t="s">
        <v>6</v>
      </c>
    </row>
    <row r="1241" spans="2:17" x14ac:dyDescent="0.3">
      <c r="B1241" s="77" t="s">
        <v>38</v>
      </c>
      <c r="C1241" s="77" t="s">
        <v>777</v>
      </c>
      <c r="D1241" s="77" t="s">
        <v>849</v>
      </c>
      <c r="E1241" s="77" t="s">
        <v>850</v>
      </c>
      <c r="F1241" s="77" t="s">
        <v>344</v>
      </c>
      <c r="G1241" s="78" t="s">
        <v>50</v>
      </c>
      <c r="H1241" s="79" t="s">
        <v>151</v>
      </c>
      <c r="I1241" s="80" t="s">
        <v>152</v>
      </c>
      <c r="J1241" s="80" t="s">
        <v>454</v>
      </c>
      <c r="K1241" s="382" t="s">
        <v>152</v>
      </c>
      <c r="L1241" s="72">
        <v>100</v>
      </c>
      <c r="M1241" s="74">
        <v>100</v>
      </c>
      <c r="N1241" s="73" t="s">
        <v>6</v>
      </c>
      <c r="O1241" s="73" t="s">
        <v>6</v>
      </c>
      <c r="P1241" s="74" t="s">
        <v>6</v>
      </c>
      <c r="Q1241" s="76" t="s">
        <v>6</v>
      </c>
    </row>
    <row r="1242" spans="2:17" x14ac:dyDescent="0.3">
      <c r="B1242" s="77" t="s">
        <v>38</v>
      </c>
      <c r="C1242" s="77" t="s">
        <v>777</v>
      </c>
      <c r="D1242" s="77" t="s">
        <v>851</v>
      </c>
      <c r="E1242" s="77" t="s">
        <v>852</v>
      </c>
      <c r="F1242" s="77" t="s">
        <v>344</v>
      </c>
      <c r="G1242" s="78" t="s">
        <v>50</v>
      </c>
      <c r="H1242" s="79" t="s">
        <v>151</v>
      </c>
      <c r="I1242" s="80" t="s">
        <v>152</v>
      </c>
      <c r="J1242" s="80" t="s">
        <v>454</v>
      </c>
      <c r="K1242" s="382" t="s">
        <v>152</v>
      </c>
      <c r="L1242" s="72">
        <v>75</v>
      </c>
      <c r="M1242" s="74">
        <v>100</v>
      </c>
      <c r="N1242" s="73" t="s">
        <v>6</v>
      </c>
      <c r="O1242" s="73" t="s">
        <v>6</v>
      </c>
      <c r="P1242" s="74" t="s">
        <v>6</v>
      </c>
      <c r="Q1242" s="76" t="s">
        <v>6</v>
      </c>
    </row>
    <row r="1243" spans="2:17" x14ac:dyDescent="0.3">
      <c r="B1243" s="77" t="s">
        <v>38</v>
      </c>
      <c r="C1243" s="77" t="s">
        <v>777</v>
      </c>
      <c r="D1243" s="77" t="s">
        <v>853</v>
      </c>
      <c r="E1243" s="77" t="s">
        <v>854</v>
      </c>
      <c r="F1243" s="77" t="s">
        <v>351</v>
      </c>
      <c r="G1243" s="78" t="s">
        <v>50</v>
      </c>
      <c r="H1243" s="79" t="s">
        <v>151</v>
      </c>
      <c r="I1243" s="80" t="s">
        <v>152</v>
      </c>
      <c r="J1243" s="80" t="s">
        <v>454</v>
      </c>
      <c r="K1243" s="382" t="s">
        <v>152</v>
      </c>
      <c r="L1243" s="72">
        <v>100</v>
      </c>
      <c r="M1243" s="74">
        <v>100</v>
      </c>
      <c r="N1243" s="73">
        <v>71.428571428571431</v>
      </c>
      <c r="O1243" s="73" t="s">
        <v>6</v>
      </c>
      <c r="P1243" s="74">
        <v>100</v>
      </c>
      <c r="Q1243" s="76">
        <v>0</v>
      </c>
    </row>
    <row r="1244" spans="2:17" x14ac:dyDescent="0.3">
      <c r="B1244" s="77" t="s">
        <v>38</v>
      </c>
      <c r="C1244" s="77" t="s">
        <v>777</v>
      </c>
      <c r="D1244" s="77" t="s">
        <v>855</v>
      </c>
      <c r="E1244" s="77" t="s">
        <v>856</v>
      </c>
      <c r="F1244" s="77" t="s">
        <v>351</v>
      </c>
      <c r="G1244" s="78" t="s">
        <v>50</v>
      </c>
      <c r="H1244" s="79" t="s">
        <v>151</v>
      </c>
      <c r="I1244" s="80" t="s">
        <v>152</v>
      </c>
      <c r="J1244" s="80" t="s">
        <v>454</v>
      </c>
      <c r="K1244" s="382" t="s">
        <v>152</v>
      </c>
      <c r="L1244" s="72">
        <v>100</v>
      </c>
      <c r="M1244" s="74">
        <v>100</v>
      </c>
      <c r="N1244" s="73">
        <v>71.428571428571431</v>
      </c>
      <c r="O1244" s="73" t="s">
        <v>6</v>
      </c>
      <c r="P1244" s="74">
        <v>100</v>
      </c>
      <c r="Q1244" s="76">
        <v>0</v>
      </c>
    </row>
    <row r="1245" spans="2:17" x14ac:dyDescent="0.3">
      <c r="B1245" s="77" t="s">
        <v>38</v>
      </c>
      <c r="C1245" s="77" t="s">
        <v>777</v>
      </c>
      <c r="D1245" s="77" t="s">
        <v>857</v>
      </c>
      <c r="E1245" s="77" t="s">
        <v>858</v>
      </c>
      <c r="F1245" s="77" t="s">
        <v>344</v>
      </c>
      <c r="G1245" s="78" t="s">
        <v>50</v>
      </c>
      <c r="H1245" s="79" t="s">
        <v>151</v>
      </c>
      <c r="I1245" s="80" t="s">
        <v>152</v>
      </c>
      <c r="J1245" s="80" t="s">
        <v>454</v>
      </c>
      <c r="K1245" s="382" t="s">
        <v>152</v>
      </c>
      <c r="L1245" s="72">
        <v>100</v>
      </c>
      <c r="M1245" s="74">
        <v>0</v>
      </c>
      <c r="N1245" s="73" t="s">
        <v>6</v>
      </c>
      <c r="O1245" s="73" t="s">
        <v>6</v>
      </c>
      <c r="P1245" s="74" t="s">
        <v>6</v>
      </c>
      <c r="Q1245" s="76" t="s">
        <v>6</v>
      </c>
    </row>
    <row r="1246" spans="2:17" x14ac:dyDescent="0.3">
      <c r="B1246" s="77" t="s">
        <v>38</v>
      </c>
      <c r="C1246" s="77" t="s">
        <v>777</v>
      </c>
      <c r="D1246" s="77" t="s">
        <v>859</v>
      </c>
      <c r="E1246" s="77" t="s">
        <v>860</v>
      </c>
      <c r="F1246" s="77" t="s">
        <v>351</v>
      </c>
      <c r="G1246" s="78" t="s">
        <v>50</v>
      </c>
      <c r="H1246" s="79" t="s">
        <v>151</v>
      </c>
      <c r="I1246" s="80" t="s">
        <v>152</v>
      </c>
      <c r="J1246" s="80" t="s">
        <v>454</v>
      </c>
      <c r="K1246" s="382" t="s">
        <v>152</v>
      </c>
      <c r="L1246" s="72">
        <v>100</v>
      </c>
      <c r="M1246" s="74">
        <v>100</v>
      </c>
      <c r="N1246" s="73">
        <v>85.714285714285708</v>
      </c>
      <c r="O1246" s="73">
        <v>50</v>
      </c>
      <c r="P1246" s="74">
        <v>0</v>
      </c>
      <c r="Q1246" s="76">
        <v>0</v>
      </c>
    </row>
    <row r="1247" spans="2:17" x14ac:dyDescent="0.3">
      <c r="B1247" s="77" t="s">
        <v>38</v>
      </c>
      <c r="C1247" s="77" t="s">
        <v>778</v>
      </c>
      <c r="D1247" s="77" t="s">
        <v>861</v>
      </c>
      <c r="E1247" s="77" t="s">
        <v>862</v>
      </c>
      <c r="F1247" s="77" t="s">
        <v>344</v>
      </c>
      <c r="G1247" s="78" t="s">
        <v>50</v>
      </c>
      <c r="H1247" s="79" t="s">
        <v>151</v>
      </c>
      <c r="I1247" s="80" t="s">
        <v>152</v>
      </c>
      <c r="J1247" s="80" t="s">
        <v>51</v>
      </c>
      <c r="K1247" s="382" t="s">
        <v>152</v>
      </c>
      <c r="L1247" s="72">
        <v>100</v>
      </c>
      <c r="M1247" s="74">
        <v>90</v>
      </c>
      <c r="N1247" s="73" t="s">
        <v>6</v>
      </c>
      <c r="O1247" s="73" t="s">
        <v>6</v>
      </c>
      <c r="P1247" s="74" t="s">
        <v>6</v>
      </c>
      <c r="Q1247" s="76" t="s">
        <v>6</v>
      </c>
    </row>
    <row r="1248" spans="2:17" x14ac:dyDescent="0.3">
      <c r="B1248" s="77" t="s">
        <v>38</v>
      </c>
      <c r="C1248" s="77" t="s">
        <v>778</v>
      </c>
      <c r="D1248" s="77" t="s">
        <v>863</v>
      </c>
      <c r="E1248" s="77" t="s">
        <v>864</v>
      </c>
      <c r="F1248" s="77" t="s">
        <v>351</v>
      </c>
      <c r="G1248" s="78" t="s">
        <v>50</v>
      </c>
      <c r="H1248" s="79" t="s">
        <v>151</v>
      </c>
      <c r="I1248" s="80" t="s">
        <v>152</v>
      </c>
      <c r="J1248" s="80" t="s">
        <v>454</v>
      </c>
      <c r="K1248" s="382" t="s">
        <v>152</v>
      </c>
      <c r="L1248" s="72">
        <v>100</v>
      </c>
      <c r="M1248" s="74">
        <v>100</v>
      </c>
      <c r="N1248" s="73">
        <v>28.571428571428569</v>
      </c>
      <c r="O1248" s="73">
        <v>67</v>
      </c>
      <c r="P1248" s="74">
        <v>100</v>
      </c>
      <c r="Q1248" s="76">
        <v>100</v>
      </c>
    </row>
    <row r="1249" spans="2:17" x14ac:dyDescent="0.3">
      <c r="B1249" s="77" t="s">
        <v>38</v>
      </c>
      <c r="C1249" s="77" t="s">
        <v>778</v>
      </c>
      <c r="D1249" s="77" t="s">
        <v>865</v>
      </c>
      <c r="E1249" s="77" t="s">
        <v>866</v>
      </c>
      <c r="F1249" s="77" t="s">
        <v>351</v>
      </c>
      <c r="G1249" s="78" t="s">
        <v>50</v>
      </c>
      <c r="H1249" s="79" t="s">
        <v>151</v>
      </c>
      <c r="I1249" s="80" t="s">
        <v>151</v>
      </c>
      <c r="J1249" s="80" t="s">
        <v>454</v>
      </c>
      <c r="K1249" s="382" t="s">
        <v>152</v>
      </c>
      <c r="L1249" s="72">
        <v>100</v>
      </c>
      <c r="M1249" s="74">
        <v>100</v>
      </c>
      <c r="N1249" s="73">
        <v>100</v>
      </c>
      <c r="O1249" s="73">
        <v>100</v>
      </c>
      <c r="P1249" s="74">
        <v>100</v>
      </c>
      <c r="Q1249" s="76">
        <v>100</v>
      </c>
    </row>
    <row r="1250" spans="2:17" x14ac:dyDescent="0.3">
      <c r="B1250" s="77" t="s">
        <v>38</v>
      </c>
      <c r="C1250" s="77" t="s">
        <v>778</v>
      </c>
      <c r="D1250" s="77" t="s">
        <v>867</v>
      </c>
      <c r="E1250" s="77" t="s">
        <v>868</v>
      </c>
      <c r="F1250" s="77" t="s">
        <v>351</v>
      </c>
      <c r="G1250" s="78" t="s">
        <v>50</v>
      </c>
      <c r="H1250" s="79" t="s">
        <v>151</v>
      </c>
      <c r="I1250" s="80" t="s">
        <v>152</v>
      </c>
      <c r="J1250" s="80" t="s">
        <v>454</v>
      </c>
      <c r="K1250" s="382" t="s">
        <v>152</v>
      </c>
      <c r="L1250" s="72">
        <v>100</v>
      </c>
      <c r="M1250" s="74">
        <v>100</v>
      </c>
      <c r="N1250" s="73">
        <v>28.571428571428569</v>
      </c>
      <c r="O1250" s="73">
        <v>67</v>
      </c>
      <c r="P1250" s="74" t="s">
        <v>6</v>
      </c>
      <c r="Q1250" s="76">
        <v>100</v>
      </c>
    </row>
    <row r="1251" spans="2:17" x14ac:dyDescent="0.3">
      <c r="B1251" s="77" t="s">
        <v>38</v>
      </c>
      <c r="C1251" s="77" t="s">
        <v>778</v>
      </c>
      <c r="D1251" s="77" t="s">
        <v>869</v>
      </c>
      <c r="E1251" s="77" t="s">
        <v>870</v>
      </c>
      <c r="F1251" s="77" t="s">
        <v>351</v>
      </c>
      <c r="G1251" s="78" t="s">
        <v>50</v>
      </c>
      <c r="H1251" s="79" t="s">
        <v>151</v>
      </c>
      <c r="I1251" s="80" t="s">
        <v>151</v>
      </c>
      <c r="J1251" s="80" t="s">
        <v>454</v>
      </c>
      <c r="K1251" s="382" t="s">
        <v>114</v>
      </c>
      <c r="L1251" s="72">
        <v>100</v>
      </c>
      <c r="M1251" s="74">
        <v>100</v>
      </c>
      <c r="N1251" s="73">
        <v>100</v>
      </c>
      <c r="O1251" s="73">
        <v>100</v>
      </c>
      <c r="P1251" s="74">
        <v>100</v>
      </c>
      <c r="Q1251" s="76">
        <v>100</v>
      </c>
    </row>
    <row r="1252" spans="2:17" x14ac:dyDescent="0.3">
      <c r="B1252" s="77" t="s">
        <v>38</v>
      </c>
      <c r="C1252" s="77" t="s">
        <v>778</v>
      </c>
      <c r="D1252" s="77" t="s">
        <v>871</v>
      </c>
      <c r="E1252" s="77" t="s">
        <v>872</v>
      </c>
      <c r="F1252" s="77" t="s">
        <v>351</v>
      </c>
      <c r="G1252" s="78" t="s">
        <v>50</v>
      </c>
      <c r="H1252" s="79" t="s">
        <v>152</v>
      </c>
      <c r="I1252" s="80" t="s">
        <v>6</v>
      </c>
      <c r="J1252" s="80" t="s">
        <v>6</v>
      </c>
      <c r="K1252" s="382" t="s">
        <v>114</v>
      </c>
      <c r="L1252" s="72" t="s">
        <v>6</v>
      </c>
      <c r="M1252" s="74" t="s">
        <v>6</v>
      </c>
      <c r="N1252" s="73" t="s">
        <v>6</v>
      </c>
      <c r="O1252" s="73" t="s">
        <v>6</v>
      </c>
      <c r="P1252" s="74" t="s">
        <v>6</v>
      </c>
      <c r="Q1252" s="76" t="s">
        <v>6</v>
      </c>
    </row>
    <row r="1253" spans="2:17" x14ac:dyDescent="0.3">
      <c r="B1253" s="77" t="s">
        <v>38</v>
      </c>
      <c r="C1253" s="77" t="s">
        <v>779</v>
      </c>
      <c r="D1253" s="77" t="s">
        <v>877</v>
      </c>
      <c r="E1253" s="77" t="s">
        <v>878</v>
      </c>
      <c r="F1253" s="77" t="s">
        <v>351</v>
      </c>
      <c r="G1253" s="78" t="s">
        <v>50</v>
      </c>
      <c r="H1253" s="79" t="s">
        <v>151</v>
      </c>
      <c r="I1253" s="80" t="s">
        <v>152</v>
      </c>
      <c r="J1253" s="80" t="s">
        <v>454</v>
      </c>
      <c r="K1253" s="382" t="s">
        <v>152</v>
      </c>
      <c r="L1253" s="72">
        <v>100</v>
      </c>
      <c r="M1253" s="74">
        <v>100</v>
      </c>
      <c r="N1253" s="73">
        <v>28.571428571428569</v>
      </c>
      <c r="O1253" s="73">
        <v>67</v>
      </c>
      <c r="P1253" s="74">
        <v>100</v>
      </c>
      <c r="Q1253" s="76">
        <v>100</v>
      </c>
    </row>
    <row r="1254" spans="2:17" x14ac:dyDescent="0.3">
      <c r="B1254" s="77" t="s">
        <v>38</v>
      </c>
      <c r="C1254" s="77" t="s">
        <v>779</v>
      </c>
      <c r="D1254" s="77" t="s">
        <v>879</v>
      </c>
      <c r="E1254" s="77" t="s">
        <v>880</v>
      </c>
      <c r="F1254" s="77" t="s">
        <v>351</v>
      </c>
      <c r="G1254" s="78" t="s">
        <v>50</v>
      </c>
      <c r="H1254" s="79" t="s">
        <v>151</v>
      </c>
      <c r="I1254" s="80" t="s">
        <v>152</v>
      </c>
      <c r="J1254" s="80" t="s">
        <v>454</v>
      </c>
      <c r="K1254" s="382" t="s">
        <v>152</v>
      </c>
      <c r="L1254" s="72">
        <v>100</v>
      </c>
      <c r="M1254" s="74">
        <v>100</v>
      </c>
      <c r="N1254" s="73">
        <v>57.142857142857139</v>
      </c>
      <c r="O1254" s="73">
        <v>33</v>
      </c>
      <c r="P1254" s="74">
        <v>100</v>
      </c>
      <c r="Q1254" s="76">
        <v>0</v>
      </c>
    </row>
    <row r="1255" spans="2:17" x14ac:dyDescent="0.3">
      <c r="B1255" s="77" t="s">
        <v>38</v>
      </c>
      <c r="C1255" s="77" t="s">
        <v>779</v>
      </c>
      <c r="D1255" s="77" t="s">
        <v>881</v>
      </c>
      <c r="E1255" s="77" t="s">
        <v>882</v>
      </c>
      <c r="F1255" s="77" t="s">
        <v>351</v>
      </c>
      <c r="G1255" s="78" t="s">
        <v>50</v>
      </c>
      <c r="H1255" s="79" t="s">
        <v>151</v>
      </c>
      <c r="I1255" s="80" t="s">
        <v>152</v>
      </c>
      <c r="J1255" s="80" t="s">
        <v>51</v>
      </c>
      <c r="K1255" s="382" t="s">
        <v>152</v>
      </c>
      <c r="L1255" s="72">
        <v>78.571428571428569</v>
      </c>
      <c r="M1255" s="74">
        <v>100</v>
      </c>
      <c r="N1255" s="73">
        <v>14.285714285714285</v>
      </c>
      <c r="O1255" s="73">
        <v>22</v>
      </c>
      <c r="P1255" s="74">
        <v>66.666666666666671</v>
      </c>
      <c r="Q1255" s="76">
        <v>0</v>
      </c>
    </row>
    <row r="1256" spans="2:17" x14ac:dyDescent="0.3">
      <c r="B1256" s="77" t="s">
        <v>38</v>
      </c>
      <c r="C1256" s="77" t="s">
        <v>779</v>
      </c>
      <c r="D1256" s="77" t="s">
        <v>883</v>
      </c>
      <c r="E1256" s="77" t="s">
        <v>884</v>
      </c>
      <c r="F1256" s="77" t="s">
        <v>351</v>
      </c>
      <c r="G1256" s="78" t="s">
        <v>50</v>
      </c>
      <c r="H1256" s="79" t="s">
        <v>151</v>
      </c>
      <c r="I1256" s="80" t="s">
        <v>151</v>
      </c>
      <c r="J1256" s="80" t="s">
        <v>454</v>
      </c>
      <c r="K1256" s="382" t="s">
        <v>114</v>
      </c>
      <c r="L1256" s="72">
        <v>100</v>
      </c>
      <c r="M1256" s="74">
        <v>100</v>
      </c>
      <c r="N1256" s="73">
        <v>100</v>
      </c>
      <c r="O1256" s="73">
        <v>100</v>
      </c>
      <c r="P1256" s="74">
        <v>100</v>
      </c>
      <c r="Q1256" s="76">
        <v>100</v>
      </c>
    </row>
    <row r="1257" spans="2:17" x14ac:dyDescent="0.3">
      <c r="B1257" s="77" t="s">
        <v>38</v>
      </c>
      <c r="C1257" s="77" t="s">
        <v>779</v>
      </c>
      <c r="D1257" s="77" t="s">
        <v>885</v>
      </c>
      <c r="E1257" s="77" t="s">
        <v>886</v>
      </c>
      <c r="F1257" s="77" t="s">
        <v>351</v>
      </c>
      <c r="G1257" s="78" t="s">
        <v>50</v>
      </c>
      <c r="H1257" s="79" t="s">
        <v>151</v>
      </c>
      <c r="I1257" s="80" t="s">
        <v>152</v>
      </c>
      <c r="J1257" s="80" t="s">
        <v>454</v>
      </c>
      <c r="K1257" s="382" t="s">
        <v>152</v>
      </c>
      <c r="L1257" s="72">
        <v>100</v>
      </c>
      <c r="M1257" s="74">
        <v>100</v>
      </c>
      <c r="N1257" s="73">
        <v>20</v>
      </c>
      <c r="O1257" s="73">
        <v>50</v>
      </c>
      <c r="P1257" s="74" t="s">
        <v>6</v>
      </c>
      <c r="Q1257" s="76">
        <v>0</v>
      </c>
    </row>
    <row r="1258" spans="2:17" x14ac:dyDescent="0.3">
      <c r="B1258" s="77" t="s">
        <v>38</v>
      </c>
      <c r="C1258" s="77" t="s">
        <v>779</v>
      </c>
      <c r="D1258" s="77" t="s">
        <v>887</v>
      </c>
      <c r="E1258" s="77" t="s">
        <v>888</v>
      </c>
      <c r="F1258" s="77" t="s">
        <v>351</v>
      </c>
      <c r="G1258" s="78" t="s">
        <v>50</v>
      </c>
      <c r="H1258" s="79" t="s">
        <v>152</v>
      </c>
      <c r="I1258" s="80" t="s">
        <v>6</v>
      </c>
      <c r="J1258" s="80" t="s">
        <v>6</v>
      </c>
      <c r="K1258" s="382" t="s">
        <v>114</v>
      </c>
      <c r="L1258" s="72" t="s">
        <v>6</v>
      </c>
      <c r="M1258" s="74" t="s">
        <v>6</v>
      </c>
      <c r="N1258" s="73" t="s">
        <v>6</v>
      </c>
      <c r="O1258" s="73" t="s">
        <v>6</v>
      </c>
      <c r="P1258" s="74" t="s">
        <v>6</v>
      </c>
      <c r="Q1258" s="76" t="s">
        <v>6</v>
      </c>
    </row>
    <row r="1259" spans="2:17" x14ac:dyDescent="0.3">
      <c r="B1259" s="77" t="s">
        <v>38</v>
      </c>
      <c r="C1259" s="77" t="s">
        <v>779</v>
      </c>
      <c r="D1259" s="77" t="s">
        <v>889</v>
      </c>
      <c r="E1259" s="77" t="s">
        <v>890</v>
      </c>
      <c r="F1259" s="77" t="s">
        <v>344</v>
      </c>
      <c r="G1259" s="78" t="s">
        <v>50</v>
      </c>
      <c r="H1259" s="79" t="s">
        <v>151</v>
      </c>
      <c r="I1259" s="80" t="s">
        <v>152</v>
      </c>
      <c r="J1259" s="80" t="s">
        <v>454</v>
      </c>
      <c r="K1259" s="382" t="s">
        <v>152</v>
      </c>
      <c r="L1259" s="72">
        <v>100</v>
      </c>
      <c r="M1259" s="74">
        <v>100</v>
      </c>
      <c r="N1259" s="73" t="s">
        <v>6</v>
      </c>
      <c r="O1259" s="73" t="s">
        <v>6</v>
      </c>
      <c r="P1259" s="74" t="s">
        <v>6</v>
      </c>
      <c r="Q1259" s="76" t="s">
        <v>6</v>
      </c>
    </row>
    <row r="1260" spans="2:17" x14ac:dyDescent="0.3">
      <c r="B1260" s="77" t="s">
        <v>38</v>
      </c>
      <c r="C1260" s="77" t="s">
        <v>779</v>
      </c>
      <c r="D1260" s="77" t="s">
        <v>891</v>
      </c>
      <c r="E1260" s="77" t="s">
        <v>892</v>
      </c>
      <c r="F1260" s="77" t="s">
        <v>351</v>
      </c>
      <c r="G1260" s="78" t="s">
        <v>50</v>
      </c>
      <c r="H1260" s="79" t="s">
        <v>151</v>
      </c>
      <c r="I1260" s="80" t="s">
        <v>152</v>
      </c>
      <c r="J1260" s="80" t="s">
        <v>454</v>
      </c>
      <c r="K1260" s="382" t="s">
        <v>152</v>
      </c>
      <c r="L1260" s="72">
        <v>100</v>
      </c>
      <c r="M1260" s="74">
        <v>100</v>
      </c>
      <c r="N1260" s="73">
        <v>42.857142857142854</v>
      </c>
      <c r="O1260" s="73">
        <v>33</v>
      </c>
      <c r="P1260" s="74" t="s">
        <v>6</v>
      </c>
      <c r="Q1260" s="76">
        <v>0</v>
      </c>
    </row>
    <row r="1261" spans="2:17" x14ac:dyDescent="0.3">
      <c r="B1261" s="77" t="s">
        <v>38</v>
      </c>
      <c r="C1261" s="77" t="s">
        <v>779</v>
      </c>
      <c r="D1261" s="77" t="s">
        <v>893</v>
      </c>
      <c r="E1261" s="77" t="s">
        <v>894</v>
      </c>
      <c r="F1261" s="77" t="s">
        <v>351</v>
      </c>
      <c r="G1261" s="78" t="s">
        <v>50</v>
      </c>
      <c r="H1261" s="79" t="s">
        <v>151</v>
      </c>
      <c r="I1261" s="80" t="s">
        <v>152</v>
      </c>
      <c r="J1261" s="80" t="s">
        <v>454</v>
      </c>
      <c r="K1261" s="382" t="s">
        <v>152</v>
      </c>
      <c r="L1261" s="72">
        <v>0</v>
      </c>
      <c r="M1261" s="74">
        <v>100</v>
      </c>
      <c r="N1261" s="73">
        <v>0</v>
      </c>
      <c r="O1261" s="73" t="s">
        <v>6</v>
      </c>
      <c r="P1261" s="74" t="s">
        <v>6</v>
      </c>
      <c r="Q1261" s="76" t="s">
        <v>6</v>
      </c>
    </row>
    <row r="1262" spans="2:17" x14ac:dyDescent="0.3">
      <c r="B1262" s="77" t="s">
        <v>39</v>
      </c>
      <c r="C1262" s="77" t="s">
        <v>776</v>
      </c>
      <c r="D1262" s="77" t="s">
        <v>815</v>
      </c>
      <c r="E1262" s="77" t="s">
        <v>816</v>
      </c>
      <c r="F1262" s="77" t="s">
        <v>351</v>
      </c>
      <c r="G1262" s="78" t="s">
        <v>50</v>
      </c>
      <c r="H1262" s="79" t="s">
        <v>151</v>
      </c>
      <c r="I1262" s="80" t="s">
        <v>152</v>
      </c>
      <c r="J1262" s="80" t="s">
        <v>454</v>
      </c>
      <c r="K1262" s="382" t="s">
        <v>152</v>
      </c>
      <c r="L1262" s="72">
        <v>100</v>
      </c>
      <c r="M1262" s="74">
        <v>100</v>
      </c>
      <c r="N1262" s="73">
        <v>100</v>
      </c>
      <c r="O1262" s="73">
        <v>100</v>
      </c>
      <c r="P1262" s="74">
        <v>100</v>
      </c>
      <c r="Q1262" s="76">
        <v>100</v>
      </c>
    </row>
    <row r="1263" spans="2:17" x14ac:dyDescent="0.3">
      <c r="B1263" s="77" t="s">
        <v>39</v>
      </c>
      <c r="C1263" s="77" t="s">
        <v>776</v>
      </c>
      <c r="D1263" s="77" t="s">
        <v>817</v>
      </c>
      <c r="E1263" s="77" t="s">
        <v>818</v>
      </c>
      <c r="F1263" s="77" t="s">
        <v>351</v>
      </c>
      <c r="G1263" s="78" t="s">
        <v>50</v>
      </c>
      <c r="H1263" s="79" t="s">
        <v>151</v>
      </c>
      <c r="I1263" s="80" t="s">
        <v>152</v>
      </c>
      <c r="J1263" s="80" t="s">
        <v>454</v>
      </c>
      <c r="K1263" s="382" t="s">
        <v>151</v>
      </c>
      <c r="L1263" s="72">
        <v>100</v>
      </c>
      <c r="M1263" s="74">
        <v>100</v>
      </c>
      <c r="N1263" s="73">
        <v>57.142857142857139</v>
      </c>
      <c r="O1263" s="73">
        <v>100</v>
      </c>
      <c r="P1263" s="74">
        <v>100</v>
      </c>
      <c r="Q1263" s="76">
        <v>100</v>
      </c>
    </row>
    <row r="1264" spans="2:17" x14ac:dyDescent="0.3">
      <c r="B1264" s="77" t="s">
        <v>39</v>
      </c>
      <c r="C1264" s="77" t="s">
        <v>776</v>
      </c>
      <c r="D1264" s="77" t="s">
        <v>819</v>
      </c>
      <c r="E1264" s="77" t="s">
        <v>820</v>
      </c>
      <c r="F1264" s="77" t="s">
        <v>351</v>
      </c>
      <c r="G1264" s="78" t="s">
        <v>50</v>
      </c>
      <c r="H1264" s="79" t="s">
        <v>151</v>
      </c>
      <c r="I1264" s="80" t="s">
        <v>152</v>
      </c>
      <c r="J1264" s="80" t="s">
        <v>454</v>
      </c>
      <c r="K1264" s="382" t="s">
        <v>152</v>
      </c>
      <c r="L1264" s="72">
        <v>100</v>
      </c>
      <c r="M1264" s="74">
        <v>100</v>
      </c>
      <c r="N1264" s="73">
        <v>0</v>
      </c>
      <c r="O1264" s="73">
        <v>100</v>
      </c>
      <c r="P1264" s="74">
        <v>100</v>
      </c>
      <c r="Q1264" s="76" t="s">
        <v>6</v>
      </c>
    </row>
    <row r="1265" spans="2:17" x14ac:dyDescent="0.3">
      <c r="B1265" s="77" t="s">
        <v>39</v>
      </c>
      <c r="C1265" s="77" t="s">
        <v>776</v>
      </c>
      <c r="D1265" s="77" t="s">
        <v>821</v>
      </c>
      <c r="E1265" s="77" t="s">
        <v>822</v>
      </c>
      <c r="F1265" s="77" t="s">
        <v>351</v>
      </c>
      <c r="G1265" s="78" t="s">
        <v>50</v>
      </c>
      <c r="H1265" s="79" t="s">
        <v>151</v>
      </c>
      <c r="I1265" s="80" t="s">
        <v>152</v>
      </c>
      <c r="J1265" s="80" t="s">
        <v>454</v>
      </c>
      <c r="K1265" s="382" t="s">
        <v>151</v>
      </c>
      <c r="L1265" s="72">
        <v>100</v>
      </c>
      <c r="M1265" s="74">
        <v>0</v>
      </c>
      <c r="N1265" s="73">
        <v>71.428571428571431</v>
      </c>
      <c r="O1265" s="73">
        <v>67</v>
      </c>
      <c r="P1265" s="74" t="s">
        <v>6</v>
      </c>
      <c r="Q1265" s="76">
        <v>100</v>
      </c>
    </row>
    <row r="1266" spans="2:17" x14ac:dyDescent="0.3">
      <c r="B1266" s="77" t="s">
        <v>39</v>
      </c>
      <c r="C1266" s="77" t="s">
        <v>776</v>
      </c>
      <c r="D1266" s="77" t="s">
        <v>823</v>
      </c>
      <c r="E1266" s="77" t="s">
        <v>824</v>
      </c>
      <c r="F1266" s="77" t="s">
        <v>351</v>
      </c>
      <c r="G1266" s="78" t="s">
        <v>50</v>
      </c>
      <c r="H1266" s="79" t="s">
        <v>151</v>
      </c>
      <c r="I1266" s="80" t="s">
        <v>152</v>
      </c>
      <c r="J1266" s="80" t="s">
        <v>454</v>
      </c>
      <c r="K1266" s="382" t="s">
        <v>152</v>
      </c>
      <c r="L1266" s="72">
        <v>100</v>
      </c>
      <c r="M1266" s="74">
        <v>100</v>
      </c>
      <c r="N1266" s="73">
        <v>100</v>
      </c>
      <c r="O1266" s="73">
        <v>100</v>
      </c>
      <c r="P1266" s="74" t="s">
        <v>6</v>
      </c>
      <c r="Q1266" s="76">
        <v>100</v>
      </c>
    </row>
    <row r="1267" spans="2:17" x14ac:dyDescent="0.3">
      <c r="B1267" s="77" t="s">
        <v>39</v>
      </c>
      <c r="C1267" s="77" t="s">
        <v>776</v>
      </c>
      <c r="D1267" s="77" t="s">
        <v>825</v>
      </c>
      <c r="E1267" s="77" t="s">
        <v>826</v>
      </c>
      <c r="F1267" s="77" t="s">
        <v>351</v>
      </c>
      <c r="G1267" s="78" t="s">
        <v>50</v>
      </c>
      <c r="H1267" s="79" t="s">
        <v>151</v>
      </c>
      <c r="I1267" s="80" t="s">
        <v>152</v>
      </c>
      <c r="J1267" s="80" t="s">
        <v>454</v>
      </c>
      <c r="K1267" s="382" t="s">
        <v>152</v>
      </c>
      <c r="L1267" s="72">
        <v>100</v>
      </c>
      <c r="M1267" s="74">
        <v>100</v>
      </c>
      <c r="N1267" s="73">
        <v>66.666666666666657</v>
      </c>
      <c r="O1267" s="73">
        <v>100</v>
      </c>
      <c r="P1267" s="74">
        <v>100</v>
      </c>
      <c r="Q1267" s="76">
        <v>100</v>
      </c>
    </row>
    <row r="1268" spans="2:17" x14ac:dyDescent="0.3">
      <c r="B1268" s="77" t="s">
        <v>39</v>
      </c>
      <c r="C1268" s="77" t="s">
        <v>776</v>
      </c>
      <c r="D1268" s="77" t="s">
        <v>827</v>
      </c>
      <c r="E1268" s="77" t="s">
        <v>828</v>
      </c>
      <c r="F1268" s="77" t="s">
        <v>351</v>
      </c>
      <c r="G1268" s="78" t="s">
        <v>50</v>
      </c>
      <c r="H1268" s="79" t="s">
        <v>151</v>
      </c>
      <c r="I1268" s="80" t="s">
        <v>152</v>
      </c>
      <c r="J1268" s="80" t="s">
        <v>454</v>
      </c>
      <c r="K1268" s="382" t="s">
        <v>152</v>
      </c>
      <c r="L1268" s="72">
        <v>100</v>
      </c>
      <c r="M1268" s="74">
        <v>100</v>
      </c>
      <c r="N1268" s="73">
        <v>80</v>
      </c>
      <c r="O1268" s="73">
        <v>100</v>
      </c>
      <c r="P1268" s="74">
        <v>100</v>
      </c>
      <c r="Q1268" s="76">
        <v>100</v>
      </c>
    </row>
    <row r="1269" spans="2:17" x14ac:dyDescent="0.3">
      <c r="B1269" s="77" t="s">
        <v>39</v>
      </c>
      <c r="C1269" s="77" t="s">
        <v>776</v>
      </c>
      <c r="D1269" s="77" t="s">
        <v>829</v>
      </c>
      <c r="E1269" s="77" t="s">
        <v>830</v>
      </c>
      <c r="F1269" s="77" t="s">
        <v>351</v>
      </c>
      <c r="G1269" s="78" t="s">
        <v>50</v>
      </c>
      <c r="H1269" s="79" t="s">
        <v>151</v>
      </c>
      <c r="I1269" s="80" t="s">
        <v>152</v>
      </c>
      <c r="J1269" s="80" t="s">
        <v>454</v>
      </c>
      <c r="K1269" s="382" t="s">
        <v>152</v>
      </c>
      <c r="L1269" s="72">
        <v>50</v>
      </c>
      <c r="M1269" s="74">
        <v>100</v>
      </c>
      <c r="N1269" s="73">
        <v>42.857142857142854</v>
      </c>
      <c r="O1269" s="73">
        <v>0</v>
      </c>
      <c r="P1269" s="74">
        <v>0</v>
      </c>
      <c r="Q1269" s="76">
        <v>100</v>
      </c>
    </row>
    <row r="1270" spans="2:17" x14ac:dyDescent="0.3">
      <c r="B1270" s="77" t="s">
        <v>39</v>
      </c>
      <c r="C1270" s="77" t="s">
        <v>776</v>
      </c>
      <c r="D1270" s="77" t="s">
        <v>831</v>
      </c>
      <c r="E1270" s="77" t="s">
        <v>832</v>
      </c>
      <c r="F1270" s="77" t="s">
        <v>351</v>
      </c>
      <c r="G1270" s="78" t="s">
        <v>50</v>
      </c>
      <c r="H1270" s="79" t="s">
        <v>151</v>
      </c>
      <c r="I1270" s="80" t="s">
        <v>152</v>
      </c>
      <c r="J1270" s="80" t="s">
        <v>454</v>
      </c>
      <c r="K1270" s="382" t="s">
        <v>152</v>
      </c>
      <c r="L1270" s="72">
        <v>100</v>
      </c>
      <c r="M1270" s="74">
        <v>0</v>
      </c>
      <c r="N1270" s="73">
        <v>0</v>
      </c>
      <c r="O1270" s="73" t="s">
        <v>6</v>
      </c>
      <c r="P1270" s="74" t="s">
        <v>6</v>
      </c>
      <c r="Q1270" s="76" t="s">
        <v>6</v>
      </c>
    </row>
    <row r="1271" spans="2:17" x14ac:dyDescent="0.3">
      <c r="B1271" s="77" t="s">
        <v>39</v>
      </c>
      <c r="C1271" s="77" t="s">
        <v>776</v>
      </c>
      <c r="D1271" s="77" t="s">
        <v>833</v>
      </c>
      <c r="E1271" s="77" t="s">
        <v>834</v>
      </c>
      <c r="F1271" s="77" t="s">
        <v>351</v>
      </c>
      <c r="G1271" s="78" t="s">
        <v>50</v>
      </c>
      <c r="H1271" s="79" t="s">
        <v>151</v>
      </c>
      <c r="I1271" s="80" t="s">
        <v>152</v>
      </c>
      <c r="J1271" s="80" t="s">
        <v>454</v>
      </c>
      <c r="K1271" s="382" t="s">
        <v>152</v>
      </c>
      <c r="L1271" s="72">
        <v>100</v>
      </c>
      <c r="M1271" s="74">
        <v>100</v>
      </c>
      <c r="N1271" s="73">
        <v>0</v>
      </c>
      <c r="O1271" s="73">
        <v>100</v>
      </c>
      <c r="P1271" s="74">
        <v>100</v>
      </c>
      <c r="Q1271" s="76">
        <v>100</v>
      </c>
    </row>
    <row r="1272" spans="2:17" x14ac:dyDescent="0.3">
      <c r="B1272" s="77" t="s">
        <v>39</v>
      </c>
      <c r="C1272" s="77" t="s">
        <v>835</v>
      </c>
      <c r="D1272" s="77" t="s">
        <v>836</v>
      </c>
      <c r="E1272" s="77" t="s">
        <v>837</v>
      </c>
      <c r="F1272" s="77" t="s">
        <v>344</v>
      </c>
      <c r="G1272" s="78" t="s">
        <v>50</v>
      </c>
      <c r="H1272" s="79" t="s">
        <v>151</v>
      </c>
      <c r="I1272" s="80" t="s">
        <v>152</v>
      </c>
      <c r="J1272" s="80" t="s">
        <v>454</v>
      </c>
      <c r="K1272" s="382" t="s">
        <v>152</v>
      </c>
      <c r="L1272" s="72">
        <v>100</v>
      </c>
      <c r="M1272" s="74">
        <v>100</v>
      </c>
      <c r="N1272" s="73" t="s">
        <v>6</v>
      </c>
      <c r="O1272" s="73" t="s">
        <v>6</v>
      </c>
      <c r="P1272" s="74" t="s">
        <v>6</v>
      </c>
      <c r="Q1272" s="76" t="s">
        <v>6</v>
      </c>
    </row>
    <row r="1273" spans="2:17" x14ac:dyDescent="0.3">
      <c r="B1273" s="77" t="s">
        <v>39</v>
      </c>
      <c r="C1273" s="77" t="s">
        <v>835</v>
      </c>
      <c r="D1273" s="77" t="s">
        <v>838</v>
      </c>
      <c r="E1273" s="77" t="s">
        <v>839</v>
      </c>
      <c r="F1273" s="77" t="s">
        <v>344</v>
      </c>
      <c r="G1273" s="78" t="s">
        <v>50</v>
      </c>
      <c r="H1273" s="79" t="s">
        <v>151</v>
      </c>
      <c r="I1273" s="80" t="s">
        <v>152</v>
      </c>
      <c r="J1273" s="80" t="s">
        <v>454</v>
      </c>
      <c r="K1273" s="382" t="s">
        <v>152</v>
      </c>
      <c r="L1273" s="72">
        <v>100</v>
      </c>
      <c r="M1273" s="74">
        <v>100</v>
      </c>
      <c r="N1273" s="73" t="s">
        <v>6</v>
      </c>
      <c r="O1273" s="73" t="s">
        <v>6</v>
      </c>
      <c r="P1273" s="74" t="s">
        <v>6</v>
      </c>
      <c r="Q1273" s="76" t="s">
        <v>6</v>
      </c>
    </row>
    <row r="1274" spans="2:17" x14ac:dyDescent="0.3">
      <c r="B1274" s="77" t="s">
        <v>39</v>
      </c>
      <c r="C1274" s="77" t="s">
        <v>835</v>
      </c>
      <c r="D1274" s="77" t="s">
        <v>840</v>
      </c>
      <c r="E1274" s="77" t="s">
        <v>431</v>
      </c>
      <c r="F1274" s="77" t="s">
        <v>351</v>
      </c>
      <c r="G1274" s="78" t="s">
        <v>50</v>
      </c>
      <c r="H1274" s="79" t="s">
        <v>151</v>
      </c>
      <c r="I1274" s="80" t="s">
        <v>152</v>
      </c>
      <c r="J1274" s="80" t="s">
        <v>454</v>
      </c>
      <c r="K1274" s="382" t="s">
        <v>152</v>
      </c>
      <c r="L1274" s="72">
        <v>100</v>
      </c>
      <c r="M1274" s="74">
        <v>100</v>
      </c>
      <c r="N1274" s="73">
        <v>50</v>
      </c>
      <c r="O1274" s="73">
        <v>50</v>
      </c>
      <c r="P1274" s="74" t="s">
        <v>6</v>
      </c>
      <c r="Q1274" s="76">
        <v>100</v>
      </c>
    </row>
    <row r="1275" spans="2:17" x14ac:dyDescent="0.3">
      <c r="B1275" s="77" t="s">
        <v>39</v>
      </c>
      <c r="C1275" s="77" t="s">
        <v>835</v>
      </c>
      <c r="D1275" s="77" t="s">
        <v>841</v>
      </c>
      <c r="E1275" s="77" t="s">
        <v>842</v>
      </c>
      <c r="F1275" s="77" t="s">
        <v>351</v>
      </c>
      <c r="G1275" s="78" t="s">
        <v>50</v>
      </c>
      <c r="H1275" s="79" t="s">
        <v>151</v>
      </c>
      <c r="I1275" s="80" t="s">
        <v>152</v>
      </c>
      <c r="J1275" s="80" t="s">
        <v>454</v>
      </c>
      <c r="K1275" s="382" t="s">
        <v>152</v>
      </c>
      <c r="L1275" s="72">
        <v>100</v>
      </c>
      <c r="M1275" s="74">
        <v>100</v>
      </c>
      <c r="N1275" s="73">
        <v>75</v>
      </c>
      <c r="O1275" s="73" t="s">
        <v>6</v>
      </c>
      <c r="P1275" s="74" t="s">
        <v>6</v>
      </c>
      <c r="Q1275" s="76" t="s">
        <v>6</v>
      </c>
    </row>
    <row r="1276" spans="2:17" x14ac:dyDescent="0.3">
      <c r="B1276" s="77" t="s">
        <v>39</v>
      </c>
      <c r="C1276" s="77" t="s">
        <v>835</v>
      </c>
      <c r="D1276" s="77" t="s">
        <v>843</v>
      </c>
      <c r="E1276" s="77" t="s">
        <v>844</v>
      </c>
      <c r="F1276" s="77" t="s">
        <v>351</v>
      </c>
      <c r="G1276" s="78" t="s">
        <v>50</v>
      </c>
      <c r="H1276" s="79" t="s">
        <v>151</v>
      </c>
      <c r="I1276" s="80" t="s">
        <v>152</v>
      </c>
      <c r="J1276" s="80" t="s">
        <v>454</v>
      </c>
      <c r="K1276" s="382" t="s">
        <v>152</v>
      </c>
      <c r="L1276" s="72">
        <v>0</v>
      </c>
      <c r="M1276" s="74">
        <v>100</v>
      </c>
      <c r="N1276" s="73">
        <v>75</v>
      </c>
      <c r="O1276" s="73" t="s">
        <v>6</v>
      </c>
      <c r="P1276" s="74" t="s">
        <v>6</v>
      </c>
      <c r="Q1276" s="76" t="s">
        <v>6</v>
      </c>
    </row>
    <row r="1277" spans="2:17" x14ac:dyDescent="0.3">
      <c r="B1277" s="77" t="s">
        <v>39</v>
      </c>
      <c r="C1277" s="77" t="s">
        <v>835</v>
      </c>
      <c r="D1277" s="77" t="s">
        <v>845</v>
      </c>
      <c r="E1277" s="77" t="s">
        <v>846</v>
      </c>
      <c r="F1277" s="77" t="s">
        <v>351</v>
      </c>
      <c r="G1277" s="78" t="s">
        <v>50</v>
      </c>
      <c r="H1277" s="79" t="s">
        <v>151</v>
      </c>
      <c r="I1277" s="80" t="s">
        <v>152</v>
      </c>
      <c r="J1277" s="80" t="s">
        <v>454</v>
      </c>
      <c r="K1277" s="382" t="s">
        <v>152</v>
      </c>
      <c r="L1277" s="72">
        <v>50</v>
      </c>
      <c r="M1277" s="74">
        <v>100</v>
      </c>
      <c r="N1277" s="73">
        <v>75</v>
      </c>
      <c r="O1277" s="73" t="s">
        <v>6</v>
      </c>
      <c r="P1277" s="74" t="s">
        <v>6</v>
      </c>
      <c r="Q1277" s="76" t="s">
        <v>6</v>
      </c>
    </row>
    <row r="1278" spans="2:17" x14ac:dyDescent="0.3">
      <c r="B1278" s="77" t="s">
        <v>39</v>
      </c>
      <c r="C1278" s="77" t="s">
        <v>835</v>
      </c>
      <c r="D1278" s="77" t="s">
        <v>847</v>
      </c>
      <c r="E1278" s="77" t="s">
        <v>848</v>
      </c>
      <c r="F1278" s="77" t="s">
        <v>351</v>
      </c>
      <c r="G1278" s="78" t="s">
        <v>50</v>
      </c>
      <c r="H1278" s="79" t="s">
        <v>151</v>
      </c>
      <c r="I1278" s="80" t="s">
        <v>152</v>
      </c>
      <c r="J1278" s="80" t="s">
        <v>454</v>
      </c>
      <c r="K1278" s="382" t="s">
        <v>152</v>
      </c>
      <c r="L1278" s="72">
        <v>100</v>
      </c>
      <c r="M1278" s="74">
        <v>0</v>
      </c>
      <c r="N1278" s="73">
        <v>0</v>
      </c>
      <c r="O1278" s="73">
        <v>100</v>
      </c>
      <c r="P1278" s="74" t="s">
        <v>6</v>
      </c>
      <c r="Q1278" s="76">
        <v>100</v>
      </c>
    </row>
    <row r="1279" spans="2:17" x14ac:dyDescent="0.3">
      <c r="B1279" s="77" t="s">
        <v>39</v>
      </c>
      <c r="C1279" s="77" t="s">
        <v>777</v>
      </c>
      <c r="D1279" s="77" t="s">
        <v>849</v>
      </c>
      <c r="E1279" s="77" t="s">
        <v>850</v>
      </c>
      <c r="F1279" s="77" t="s">
        <v>344</v>
      </c>
      <c r="G1279" s="78" t="s">
        <v>50</v>
      </c>
      <c r="H1279" s="79" t="s">
        <v>151</v>
      </c>
      <c r="I1279" s="80" t="s">
        <v>152</v>
      </c>
      <c r="J1279" s="80" t="s">
        <v>454</v>
      </c>
      <c r="K1279" s="382" t="s">
        <v>152</v>
      </c>
      <c r="L1279" s="72">
        <v>100</v>
      </c>
      <c r="M1279" s="74">
        <v>100</v>
      </c>
      <c r="N1279" s="73" t="s">
        <v>6</v>
      </c>
      <c r="O1279" s="73" t="s">
        <v>6</v>
      </c>
      <c r="P1279" s="74" t="s">
        <v>6</v>
      </c>
      <c r="Q1279" s="76" t="s">
        <v>6</v>
      </c>
    </row>
    <row r="1280" spans="2:17" x14ac:dyDescent="0.3">
      <c r="B1280" s="77" t="s">
        <v>39</v>
      </c>
      <c r="C1280" s="77" t="s">
        <v>777</v>
      </c>
      <c r="D1280" s="77" t="s">
        <v>851</v>
      </c>
      <c r="E1280" s="77" t="s">
        <v>852</v>
      </c>
      <c r="F1280" s="77" t="s">
        <v>344</v>
      </c>
      <c r="G1280" s="78" t="s">
        <v>50</v>
      </c>
      <c r="H1280" s="79" t="s">
        <v>151</v>
      </c>
      <c r="I1280" s="80" t="s">
        <v>152</v>
      </c>
      <c r="J1280" s="80" t="s">
        <v>454</v>
      </c>
      <c r="K1280" s="382" t="s">
        <v>152</v>
      </c>
      <c r="L1280" s="72">
        <v>100</v>
      </c>
      <c r="M1280" s="74">
        <v>0</v>
      </c>
      <c r="N1280" s="73" t="s">
        <v>6</v>
      </c>
      <c r="O1280" s="73" t="s">
        <v>6</v>
      </c>
      <c r="P1280" s="74" t="s">
        <v>6</v>
      </c>
      <c r="Q1280" s="76" t="s">
        <v>6</v>
      </c>
    </row>
    <row r="1281" spans="2:17" x14ac:dyDescent="0.3">
      <c r="B1281" s="77" t="s">
        <v>39</v>
      </c>
      <c r="C1281" s="77" t="s">
        <v>777</v>
      </c>
      <c r="D1281" s="77" t="s">
        <v>853</v>
      </c>
      <c r="E1281" s="77" t="s">
        <v>854</v>
      </c>
      <c r="F1281" s="77" t="s">
        <v>351</v>
      </c>
      <c r="G1281" s="78" t="s">
        <v>50</v>
      </c>
      <c r="H1281" s="79" t="s">
        <v>151</v>
      </c>
      <c r="I1281" s="80" t="s">
        <v>152</v>
      </c>
      <c r="J1281" s="80" t="s">
        <v>454</v>
      </c>
      <c r="K1281" s="382" t="s">
        <v>152</v>
      </c>
      <c r="L1281" s="72">
        <v>100</v>
      </c>
      <c r="M1281" s="74">
        <v>100</v>
      </c>
      <c r="N1281" s="73">
        <v>50</v>
      </c>
      <c r="O1281" s="73">
        <v>100</v>
      </c>
      <c r="P1281" s="74">
        <v>100</v>
      </c>
      <c r="Q1281" s="76">
        <v>0</v>
      </c>
    </row>
    <row r="1282" spans="2:17" x14ac:dyDescent="0.3">
      <c r="B1282" s="77" t="s">
        <v>39</v>
      </c>
      <c r="C1282" s="77" t="s">
        <v>777</v>
      </c>
      <c r="D1282" s="77" t="s">
        <v>855</v>
      </c>
      <c r="E1282" s="77" t="s">
        <v>856</v>
      </c>
      <c r="F1282" s="77" t="s">
        <v>351</v>
      </c>
      <c r="G1282" s="78" t="s">
        <v>50</v>
      </c>
      <c r="H1282" s="79" t="s">
        <v>151</v>
      </c>
      <c r="I1282" s="80" t="s">
        <v>152</v>
      </c>
      <c r="J1282" s="80" t="s">
        <v>454</v>
      </c>
      <c r="K1282" s="382" t="s">
        <v>152</v>
      </c>
      <c r="L1282" s="72">
        <v>100</v>
      </c>
      <c r="M1282" s="74">
        <v>100</v>
      </c>
      <c r="N1282" s="73">
        <v>50</v>
      </c>
      <c r="O1282" s="73">
        <v>100</v>
      </c>
      <c r="P1282" s="74">
        <v>100</v>
      </c>
      <c r="Q1282" s="76">
        <v>0</v>
      </c>
    </row>
    <row r="1283" spans="2:17" x14ac:dyDescent="0.3">
      <c r="B1283" s="77" t="s">
        <v>39</v>
      </c>
      <c r="C1283" s="77" t="s">
        <v>777</v>
      </c>
      <c r="D1283" s="77" t="s">
        <v>857</v>
      </c>
      <c r="E1283" s="77" t="s">
        <v>858</v>
      </c>
      <c r="F1283" s="77" t="s">
        <v>344</v>
      </c>
      <c r="G1283" s="78" t="s">
        <v>50</v>
      </c>
      <c r="H1283" s="79" t="s">
        <v>151</v>
      </c>
      <c r="I1283" s="80" t="s">
        <v>152</v>
      </c>
      <c r="J1283" s="80" t="s">
        <v>454</v>
      </c>
      <c r="K1283" s="382" t="s">
        <v>152</v>
      </c>
      <c r="L1283" s="72">
        <v>100</v>
      </c>
      <c r="M1283" s="74">
        <v>0</v>
      </c>
      <c r="N1283" s="73" t="s">
        <v>6</v>
      </c>
      <c r="O1283" s="73" t="s">
        <v>6</v>
      </c>
      <c r="P1283" s="74" t="s">
        <v>6</v>
      </c>
      <c r="Q1283" s="76" t="s">
        <v>6</v>
      </c>
    </row>
    <row r="1284" spans="2:17" x14ac:dyDescent="0.3">
      <c r="B1284" s="77" t="s">
        <v>39</v>
      </c>
      <c r="C1284" s="77" t="s">
        <v>777</v>
      </c>
      <c r="D1284" s="77" t="s">
        <v>859</v>
      </c>
      <c r="E1284" s="77" t="s">
        <v>860</v>
      </c>
      <c r="F1284" s="77" t="s">
        <v>351</v>
      </c>
      <c r="G1284" s="78" t="s">
        <v>50</v>
      </c>
      <c r="H1284" s="79" t="s">
        <v>151</v>
      </c>
      <c r="I1284" s="80" t="s">
        <v>152</v>
      </c>
      <c r="J1284" s="80" t="s">
        <v>454</v>
      </c>
      <c r="K1284" s="382" t="s">
        <v>152</v>
      </c>
      <c r="L1284" s="72">
        <v>100</v>
      </c>
      <c r="M1284" s="74">
        <v>100</v>
      </c>
      <c r="N1284" s="73">
        <v>33.333333333333329</v>
      </c>
      <c r="O1284" s="73">
        <v>100</v>
      </c>
      <c r="P1284" s="74" t="s">
        <v>6</v>
      </c>
      <c r="Q1284" s="76">
        <v>0</v>
      </c>
    </row>
    <row r="1285" spans="2:17" x14ac:dyDescent="0.3">
      <c r="B1285" s="77" t="s">
        <v>39</v>
      </c>
      <c r="C1285" s="77" t="s">
        <v>778</v>
      </c>
      <c r="D1285" s="77" t="s">
        <v>861</v>
      </c>
      <c r="E1285" s="77" t="s">
        <v>862</v>
      </c>
      <c r="F1285" s="77" t="s">
        <v>344</v>
      </c>
      <c r="G1285" s="78" t="s">
        <v>50</v>
      </c>
      <c r="H1285" s="79" t="s">
        <v>151</v>
      </c>
      <c r="I1285" s="80" t="s">
        <v>152</v>
      </c>
      <c r="J1285" s="80" t="s">
        <v>454</v>
      </c>
      <c r="K1285" s="382" t="s">
        <v>152</v>
      </c>
      <c r="L1285" s="72">
        <v>100</v>
      </c>
      <c r="M1285" s="74">
        <v>100</v>
      </c>
      <c r="N1285" s="73" t="s">
        <v>6</v>
      </c>
      <c r="O1285" s="73" t="s">
        <v>6</v>
      </c>
      <c r="P1285" s="74" t="s">
        <v>6</v>
      </c>
      <c r="Q1285" s="76" t="s">
        <v>6</v>
      </c>
    </row>
    <row r="1286" spans="2:17" x14ac:dyDescent="0.3">
      <c r="B1286" s="77" t="s">
        <v>39</v>
      </c>
      <c r="C1286" s="77" t="s">
        <v>778</v>
      </c>
      <c r="D1286" s="77" t="s">
        <v>863</v>
      </c>
      <c r="E1286" s="77" t="s">
        <v>864</v>
      </c>
      <c r="F1286" s="77" t="s">
        <v>351</v>
      </c>
      <c r="G1286" s="78" t="s">
        <v>50</v>
      </c>
      <c r="H1286" s="79" t="s">
        <v>151</v>
      </c>
      <c r="I1286" s="80" t="s">
        <v>152</v>
      </c>
      <c r="J1286" s="80" t="s">
        <v>454</v>
      </c>
      <c r="K1286" s="382" t="s">
        <v>152</v>
      </c>
      <c r="L1286" s="72">
        <v>100</v>
      </c>
      <c r="M1286" s="74">
        <v>100</v>
      </c>
      <c r="N1286" s="73">
        <v>42.857142857142854</v>
      </c>
      <c r="O1286" s="73">
        <v>67</v>
      </c>
      <c r="P1286" s="74">
        <v>100</v>
      </c>
      <c r="Q1286" s="76">
        <v>100</v>
      </c>
    </row>
    <row r="1287" spans="2:17" x14ac:dyDescent="0.3">
      <c r="B1287" s="77" t="s">
        <v>39</v>
      </c>
      <c r="C1287" s="77" t="s">
        <v>778</v>
      </c>
      <c r="D1287" s="77" t="s">
        <v>865</v>
      </c>
      <c r="E1287" s="77" t="s">
        <v>866</v>
      </c>
      <c r="F1287" s="77" t="s">
        <v>351</v>
      </c>
      <c r="G1287" s="78" t="s">
        <v>50</v>
      </c>
      <c r="H1287" s="79" t="s">
        <v>151</v>
      </c>
      <c r="I1287" s="80" t="s">
        <v>151</v>
      </c>
      <c r="J1287" s="80" t="s">
        <v>454</v>
      </c>
      <c r="K1287" s="382" t="s">
        <v>114</v>
      </c>
      <c r="L1287" s="72">
        <v>100</v>
      </c>
      <c r="M1287" s="74">
        <v>100</v>
      </c>
      <c r="N1287" s="73">
        <v>100</v>
      </c>
      <c r="O1287" s="73">
        <v>100</v>
      </c>
      <c r="P1287" s="74">
        <v>100</v>
      </c>
      <c r="Q1287" s="76">
        <v>100</v>
      </c>
    </row>
    <row r="1288" spans="2:17" x14ac:dyDescent="0.3">
      <c r="B1288" s="77" t="s">
        <v>39</v>
      </c>
      <c r="C1288" s="77" t="s">
        <v>778</v>
      </c>
      <c r="D1288" s="77" t="s">
        <v>867</v>
      </c>
      <c r="E1288" s="77" t="s">
        <v>868</v>
      </c>
      <c r="F1288" s="77" t="s">
        <v>351</v>
      </c>
      <c r="G1288" s="78" t="s">
        <v>50</v>
      </c>
      <c r="H1288" s="79" t="s">
        <v>151</v>
      </c>
      <c r="I1288" s="80" t="s">
        <v>152</v>
      </c>
      <c r="J1288" s="80" t="s">
        <v>454</v>
      </c>
      <c r="K1288" s="382" t="s">
        <v>152</v>
      </c>
      <c r="L1288" s="72">
        <v>100</v>
      </c>
      <c r="M1288" s="74">
        <v>100</v>
      </c>
      <c r="N1288" s="73">
        <v>14.285714285714285</v>
      </c>
      <c r="O1288" s="73">
        <v>67</v>
      </c>
      <c r="P1288" s="74">
        <v>100</v>
      </c>
      <c r="Q1288" s="76">
        <v>100</v>
      </c>
    </row>
    <row r="1289" spans="2:17" x14ac:dyDescent="0.3">
      <c r="B1289" s="77" t="s">
        <v>39</v>
      </c>
      <c r="C1289" s="77" t="s">
        <v>778</v>
      </c>
      <c r="D1289" s="77" t="s">
        <v>869</v>
      </c>
      <c r="E1289" s="77" t="s">
        <v>870</v>
      </c>
      <c r="F1289" s="77" t="s">
        <v>351</v>
      </c>
      <c r="G1289" s="78" t="s">
        <v>50</v>
      </c>
      <c r="H1289" s="79" t="s">
        <v>151</v>
      </c>
      <c r="I1289" s="80" t="s">
        <v>151</v>
      </c>
      <c r="J1289" s="80" t="s">
        <v>454</v>
      </c>
      <c r="K1289" s="382" t="s">
        <v>114</v>
      </c>
      <c r="L1289" s="72">
        <v>100</v>
      </c>
      <c r="M1289" s="74">
        <v>100</v>
      </c>
      <c r="N1289" s="73">
        <v>100</v>
      </c>
      <c r="O1289" s="73">
        <v>100</v>
      </c>
      <c r="P1289" s="74">
        <v>100</v>
      </c>
      <c r="Q1289" s="76">
        <v>100</v>
      </c>
    </row>
    <row r="1290" spans="2:17" x14ac:dyDescent="0.3">
      <c r="B1290" s="77" t="s">
        <v>39</v>
      </c>
      <c r="C1290" s="77" t="s">
        <v>778</v>
      </c>
      <c r="D1290" s="77" t="s">
        <v>871</v>
      </c>
      <c r="E1290" s="77" t="s">
        <v>872</v>
      </c>
      <c r="F1290" s="77" t="s">
        <v>351</v>
      </c>
      <c r="G1290" s="78" t="s">
        <v>50</v>
      </c>
      <c r="H1290" s="79" t="s">
        <v>151</v>
      </c>
      <c r="I1290" s="80" t="s">
        <v>152</v>
      </c>
      <c r="J1290" s="80" t="s">
        <v>454</v>
      </c>
      <c r="K1290" s="382" t="s">
        <v>152</v>
      </c>
      <c r="L1290" s="72">
        <v>100</v>
      </c>
      <c r="M1290" s="74">
        <v>100</v>
      </c>
      <c r="N1290" s="73">
        <v>66.666666666666657</v>
      </c>
      <c r="O1290" s="73">
        <v>67</v>
      </c>
      <c r="P1290" s="74" t="s">
        <v>6</v>
      </c>
      <c r="Q1290" s="76">
        <v>100</v>
      </c>
    </row>
    <row r="1291" spans="2:17" x14ac:dyDescent="0.3">
      <c r="B1291" s="77" t="s">
        <v>39</v>
      </c>
      <c r="C1291" s="77" t="s">
        <v>779</v>
      </c>
      <c r="D1291" s="77" t="s">
        <v>877</v>
      </c>
      <c r="E1291" s="77" t="s">
        <v>878</v>
      </c>
      <c r="F1291" s="77" t="s">
        <v>351</v>
      </c>
      <c r="G1291" s="78" t="s">
        <v>50</v>
      </c>
      <c r="H1291" s="79" t="s">
        <v>151</v>
      </c>
      <c r="I1291" s="80" t="s">
        <v>152</v>
      </c>
      <c r="J1291" s="80" t="s">
        <v>454</v>
      </c>
      <c r="K1291" s="382" t="s">
        <v>152</v>
      </c>
      <c r="L1291" s="72">
        <v>100</v>
      </c>
      <c r="M1291" s="74">
        <v>100</v>
      </c>
      <c r="N1291" s="73">
        <v>14.285714285714285</v>
      </c>
      <c r="O1291" s="73">
        <v>100</v>
      </c>
      <c r="P1291" s="74">
        <v>100</v>
      </c>
      <c r="Q1291" s="76">
        <v>0</v>
      </c>
    </row>
    <row r="1292" spans="2:17" x14ac:dyDescent="0.3">
      <c r="B1292" s="77" t="s">
        <v>39</v>
      </c>
      <c r="C1292" s="77" t="s">
        <v>779</v>
      </c>
      <c r="D1292" s="77" t="s">
        <v>879</v>
      </c>
      <c r="E1292" s="77" t="s">
        <v>880</v>
      </c>
      <c r="F1292" s="77" t="s">
        <v>351</v>
      </c>
      <c r="G1292" s="78" t="s">
        <v>50</v>
      </c>
      <c r="H1292" s="79" t="s">
        <v>151</v>
      </c>
      <c r="I1292" s="80" t="s">
        <v>152</v>
      </c>
      <c r="J1292" s="80" t="s">
        <v>454</v>
      </c>
      <c r="K1292" s="382" t="s">
        <v>151</v>
      </c>
      <c r="L1292" s="72">
        <v>100</v>
      </c>
      <c r="M1292" s="74">
        <v>100</v>
      </c>
      <c r="N1292" s="73">
        <v>0</v>
      </c>
      <c r="O1292" s="73" t="s">
        <v>6</v>
      </c>
      <c r="P1292" s="74" t="s">
        <v>6</v>
      </c>
      <c r="Q1292" s="76" t="s">
        <v>6</v>
      </c>
    </row>
    <row r="1293" spans="2:17" x14ac:dyDescent="0.3">
      <c r="B1293" s="77" t="s">
        <v>39</v>
      </c>
      <c r="C1293" s="77" t="s">
        <v>779</v>
      </c>
      <c r="D1293" s="77" t="s">
        <v>881</v>
      </c>
      <c r="E1293" s="77" t="s">
        <v>882</v>
      </c>
      <c r="F1293" s="77" t="s">
        <v>351</v>
      </c>
      <c r="G1293" s="78" t="s">
        <v>50</v>
      </c>
      <c r="H1293" s="79" t="s">
        <v>151</v>
      </c>
      <c r="I1293" s="80" t="s">
        <v>152</v>
      </c>
      <c r="J1293" s="80" t="s">
        <v>51</v>
      </c>
      <c r="K1293" s="382" t="s">
        <v>152</v>
      </c>
      <c r="L1293" s="72">
        <v>87.5</v>
      </c>
      <c r="M1293" s="74">
        <v>80</v>
      </c>
      <c r="N1293" s="73">
        <v>15.714285714285714</v>
      </c>
      <c r="O1293" s="73">
        <v>21</v>
      </c>
      <c r="P1293" s="74">
        <v>40</v>
      </c>
      <c r="Q1293" s="76">
        <v>11.111111111111111</v>
      </c>
    </row>
    <row r="1294" spans="2:17" x14ac:dyDescent="0.3">
      <c r="B1294" s="77" t="s">
        <v>39</v>
      </c>
      <c r="C1294" s="77" t="s">
        <v>779</v>
      </c>
      <c r="D1294" s="77" t="s">
        <v>883</v>
      </c>
      <c r="E1294" s="77" t="s">
        <v>884</v>
      </c>
      <c r="F1294" s="77" t="s">
        <v>351</v>
      </c>
      <c r="G1294" s="78" t="s">
        <v>50</v>
      </c>
      <c r="H1294" s="79" t="s">
        <v>151</v>
      </c>
      <c r="I1294" s="80" t="s">
        <v>152</v>
      </c>
      <c r="J1294" s="80" t="s">
        <v>454</v>
      </c>
      <c r="K1294" s="382" t="s">
        <v>152</v>
      </c>
      <c r="L1294" s="72">
        <v>100</v>
      </c>
      <c r="M1294" s="74">
        <v>100</v>
      </c>
      <c r="N1294" s="73">
        <v>71.428571428571431</v>
      </c>
      <c r="O1294" s="73">
        <v>100</v>
      </c>
      <c r="P1294" s="74">
        <v>100</v>
      </c>
      <c r="Q1294" s="76">
        <v>0</v>
      </c>
    </row>
    <row r="1295" spans="2:17" x14ac:dyDescent="0.3">
      <c r="B1295" s="77" t="s">
        <v>39</v>
      </c>
      <c r="C1295" s="77" t="s">
        <v>779</v>
      </c>
      <c r="D1295" s="77" t="s">
        <v>885</v>
      </c>
      <c r="E1295" s="77" t="s">
        <v>886</v>
      </c>
      <c r="F1295" s="77" t="s">
        <v>351</v>
      </c>
      <c r="G1295" s="78" t="s">
        <v>50</v>
      </c>
      <c r="H1295" s="79" t="s">
        <v>151</v>
      </c>
      <c r="I1295" s="80" t="s">
        <v>152</v>
      </c>
      <c r="J1295" s="80" t="s">
        <v>454</v>
      </c>
      <c r="K1295" s="382" t="s">
        <v>152</v>
      </c>
      <c r="L1295" s="72">
        <v>100</v>
      </c>
      <c r="M1295" s="74">
        <v>100</v>
      </c>
      <c r="N1295" s="73">
        <v>28.571428571428569</v>
      </c>
      <c r="O1295" s="73">
        <v>33</v>
      </c>
      <c r="P1295" s="74" t="s">
        <v>6</v>
      </c>
      <c r="Q1295" s="76">
        <v>0</v>
      </c>
    </row>
    <row r="1296" spans="2:17" x14ac:dyDescent="0.3">
      <c r="B1296" s="77" t="s">
        <v>39</v>
      </c>
      <c r="C1296" s="77" t="s">
        <v>779</v>
      </c>
      <c r="D1296" s="77" t="s">
        <v>887</v>
      </c>
      <c r="E1296" s="77" t="s">
        <v>888</v>
      </c>
      <c r="F1296" s="77" t="s">
        <v>351</v>
      </c>
      <c r="G1296" s="78" t="s">
        <v>50</v>
      </c>
      <c r="H1296" s="79" t="s">
        <v>152</v>
      </c>
      <c r="I1296" s="80" t="s">
        <v>6</v>
      </c>
      <c r="J1296" s="80" t="s">
        <v>6</v>
      </c>
      <c r="K1296" s="382" t="s">
        <v>114</v>
      </c>
      <c r="L1296" s="72" t="s">
        <v>6</v>
      </c>
      <c r="M1296" s="74" t="s">
        <v>6</v>
      </c>
      <c r="N1296" s="73" t="s">
        <v>6</v>
      </c>
      <c r="O1296" s="73" t="s">
        <v>6</v>
      </c>
      <c r="P1296" s="74" t="s">
        <v>6</v>
      </c>
      <c r="Q1296" s="76" t="s">
        <v>6</v>
      </c>
    </row>
    <row r="1297" spans="2:17" x14ac:dyDescent="0.3">
      <c r="B1297" s="77" t="s">
        <v>39</v>
      </c>
      <c r="C1297" s="77" t="s">
        <v>779</v>
      </c>
      <c r="D1297" s="77" t="s">
        <v>889</v>
      </c>
      <c r="E1297" s="77" t="s">
        <v>890</v>
      </c>
      <c r="F1297" s="77" t="s">
        <v>344</v>
      </c>
      <c r="G1297" s="78" t="s">
        <v>50</v>
      </c>
      <c r="H1297" s="79" t="s">
        <v>151</v>
      </c>
      <c r="I1297" s="80" t="s">
        <v>152</v>
      </c>
      <c r="J1297" s="80" t="s">
        <v>454</v>
      </c>
      <c r="K1297" s="382" t="s">
        <v>152</v>
      </c>
      <c r="L1297" s="72">
        <v>100</v>
      </c>
      <c r="M1297" s="74">
        <v>100</v>
      </c>
      <c r="N1297" s="73" t="s">
        <v>6</v>
      </c>
      <c r="O1297" s="73" t="s">
        <v>6</v>
      </c>
      <c r="P1297" s="74" t="s">
        <v>6</v>
      </c>
      <c r="Q1297" s="76" t="s">
        <v>6</v>
      </c>
    </row>
    <row r="1298" spans="2:17" x14ac:dyDescent="0.3">
      <c r="B1298" s="77" t="s">
        <v>39</v>
      </c>
      <c r="C1298" s="77" t="s">
        <v>779</v>
      </c>
      <c r="D1298" s="77" t="s">
        <v>891</v>
      </c>
      <c r="E1298" s="77" t="s">
        <v>892</v>
      </c>
      <c r="F1298" s="77" t="s">
        <v>351</v>
      </c>
      <c r="G1298" s="78" t="s">
        <v>50</v>
      </c>
      <c r="H1298" s="79" t="s">
        <v>151</v>
      </c>
      <c r="I1298" s="80" t="s">
        <v>152</v>
      </c>
      <c r="J1298" s="80" t="s">
        <v>454</v>
      </c>
      <c r="K1298" s="382" t="s">
        <v>152</v>
      </c>
      <c r="L1298" s="72">
        <v>100</v>
      </c>
      <c r="M1298" s="74">
        <v>100</v>
      </c>
      <c r="N1298" s="73">
        <v>57.142857142857139</v>
      </c>
      <c r="O1298" s="73" t="s">
        <v>6</v>
      </c>
      <c r="P1298" s="74" t="s">
        <v>6</v>
      </c>
      <c r="Q1298" s="76" t="s">
        <v>6</v>
      </c>
    </row>
    <row r="1299" spans="2:17" x14ac:dyDescent="0.3">
      <c r="B1299" s="77" t="s">
        <v>39</v>
      </c>
      <c r="C1299" s="77" t="s">
        <v>779</v>
      </c>
      <c r="D1299" s="77" t="s">
        <v>893</v>
      </c>
      <c r="E1299" s="77" t="s">
        <v>894</v>
      </c>
      <c r="F1299" s="77" t="s">
        <v>351</v>
      </c>
      <c r="G1299" s="78" t="s">
        <v>50</v>
      </c>
      <c r="H1299" s="79" t="s">
        <v>151</v>
      </c>
      <c r="I1299" s="80" t="s">
        <v>152</v>
      </c>
      <c r="J1299" s="80" t="s">
        <v>454</v>
      </c>
      <c r="K1299" s="382" t="s">
        <v>152</v>
      </c>
      <c r="L1299" s="72">
        <v>100</v>
      </c>
      <c r="M1299" s="74">
        <v>100</v>
      </c>
      <c r="N1299" s="73">
        <v>14.285714285714285</v>
      </c>
      <c r="O1299" s="73" t="s">
        <v>6</v>
      </c>
      <c r="P1299" s="74" t="s">
        <v>6</v>
      </c>
      <c r="Q1299" s="76" t="s">
        <v>6</v>
      </c>
    </row>
    <row r="1300" spans="2:17" x14ac:dyDescent="0.3">
      <c r="B1300" s="77" t="s">
        <v>40</v>
      </c>
      <c r="C1300" s="77" t="s">
        <v>776</v>
      </c>
      <c r="D1300" s="77" t="s">
        <v>815</v>
      </c>
      <c r="E1300" s="77" t="s">
        <v>816</v>
      </c>
      <c r="F1300" s="77" t="s">
        <v>351</v>
      </c>
      <c r="G1300" s="78" t="s">
        <v>50</v>
      </c>
      <c r="H1300" s="79" t="s">
        <v>151</v>
      </c>
      <c r="I1300" s="80" t="s">
        <v>152</v>
      </c>
      <c r="J1300" s="80" t="s">
        <v>454</v>
      </c>
      <c r="K1300" s="382" t="s">
        <v>152</v>
      </c>
      <c r="L1300" s="72">
        <v>100</v>
      </c>
      <c r="M1300" s="74">
        <v>0</v>
      </c>
      <c r="N1300" s="73">
        <v>85.714285714285708</v>
      </c>
      <c r="O1300" s="73">
        <v>67</v>
      </c>
      <c r="P1300" s="74">
        <v>100</v>
      </c>
      <c r="Q1300" s="76">
        <v>100</v>
      </c>
    </row>
    <row r="1301" spans="2:17" x14ac:dyDescent="0.3">
      <c r="B1301" s="77" t="s">
        <v>40</v>
      </c>
      <c r="C1301" s="77" t="s">
        <v>776</v>
      </c>
      <c r="D1301" s="77" t="s">
        <v>817</v>
      </c>
      <c r="E1301" s="77" t="s">
        <v>818</v>
      </c>
      <c r="F1301" s="77" t="s">
        <v>351</v>
      </c>
      <c r="G1301" s="78" t="s">
        <v>50</v>
      </c>
      <c r="H1301" s="79" t="s">
        <v>151</v>
      </c>
      <c r="I1301" s="80" t="s">
        <v>152</v>
      </c>
      <c r="J1301" s="80" t="s">
        <v>454</v>
      </c>
      <c r="K1301" s="382" t="s">
        <v>152</v>
      </c>
      <c r="L1301" s="72">
        <v>100</v>
      </c>
      <c r="M1301" s="74">
        <v>100</v>
      </c>
      <c r="N1301" s="73">
        <v>100</v>
      </c>
      <c r="O1301" s="73">
        <v>100</v>
      </c>
      <c r="P1301" s="74">
        <v>100</v>
      </c>
      <c r="Q1301" s="76">
        <v>100</v>
      </c>
    </row>
    <row r="1302" spans="2:17" x14ac:dyDescent="0.3">
      <c r="B1302" s="77" t="s">
        <v>40</v>
      </c>
      <c r="C1302" s="77" t="s">
        <v>776</v>
      </c>
      <c r="D1302" s="77" t="s">
        <v>819</v>
      </c>
      <c r="E1302" s="77" t="s">
        <v>820</v>
      </c>
      <c r="F1302" s="77" t="s">
        <v>351</v>
      </c>
      <c r="G1302" s="78" t="s">
        <v>50</v>
      </c>
      <c r="H1302" s="79" t="s">
        <v>151</v>
      </c>
      <c r="I1302" s="80" t="s">
        <v>152</v>
      </c>
      <c r="J1302" s="80" t="s">
        <v>454</v>
      </c>
      <c r="K1302" s="382" t="s">
        <v>152</v>
      </c>
      <c r="L1302" s="72">
        <v>100</v>
      </c>
      <c r="M1302" s="74">
        <v>100</v>
      </c>
      <c r="N1302" s="73">
        <v>71.428571428571431</v>
      </c>
      <c r="O1302" s="73">
        <v>100</v>
      </c>
      <c r="P1302" s="74">
        <v>100</v>
      </c>
      <c r="Q1302" s="76">
        <v>100</v>
      </c>
    </row>
    <row r="1303" spans="2:17" x14ac:dyDescent="0.3">
      <c r="B1303" s="77" t="s">
        <v>40</v>
      </c>
      <c r="C1303" s="77" t="s">
        <v>776</v>
      </c>
      <c r="D1303" s="77" t="s">
        <v>821</v>
      </c>
      <c r="E1303" s="77" t="s">
        <v>822</v>
      </c>
      <c r="F1303" s="77" t="s">
        <v>351</v>
      </c>
      <c r="G1303" s="78" t="s">
        <v>50</v>
      </c>
      <c r="H1303" s="79" t="s">
        <v>151</v>
      </c>
      <c r="I1303" s="80" t="s">
        <v>152</v>
      </c>
      <c r="J1303" s="80" t="s">
        <v>454</v>
      </c>
      <c r="K1303" s="382" t="s">
        <v>152</v>
      </c>
      <c r="L1303" s="72">
        <v>100</v>
      </c>
      <c r="M1303" s="74">
        <v>100</v>
      </c>
      <c r="N1303" s="73">
        <v>71.428571428571431</v>
      </c>
      <c r="O1303" s="73">
        <v>67</v>
      </c>
      <c r="P1303" s="74">
        <v>100</v>
      </c>
      <c r="Q1303" s="76">
        <v>100</v>
      </c>
    </row>
    <row r="1304" spans="2:17" x14ac:dyDescent="0.3">
      <c r="B1304" s="77" t="s">
        <v>40</v>
      </c>
      <c r="C1304" s="77" t="s">
        <v>776</v>
      </c>
      <c r="D1304" s="77" t="s">
        <v>823</v>
      </c>
      <c r="E1304" s="77" t="s">
        <v>824</v>
      </c>
      <c r="F1304" s="77" t="s">
        <v>351</v>
      </c>
      <c r="G1304" s="78" t="s">
        <v>50</v>
      </c>
      <c r="H1304" s="79" t="s">
        <v>151</v>
      </c>
      <c r="I1304" s="80" t="s">
        <v>152</v>
      </c>
      <c r="J1304" s="80" t="s">
        <v>454</v>
      </c>
      <c r="K1304" s="382" t="s">
        <v>152</v>
      </c>
      <c r="L1304" s="72">
        <v>100</v>
      </c>
      <c r="M1304" s="74">
        <v>0</v>
      </c>
      <c r="N1304" s="73">
        <v>85.714285714285708</v>
      </c>
      <c r="O1304" s="73">
        <v>67</v>
      </c>
      <c r="P1304" s="74">
        <v>100</v>
      </c>
      <c r="Q1304" s="76">
        <v>100</v>
      </c>
    </row>
    <row r="1305" spans="2:17" x14ac:dyDescent="0.3">
      <c r="B1305" s="77" t="s">
        <v>40</v>
      </c>
      <c r="C1305" s="77" t="s">
        <v>776</v>
      </c>
      <c r="D1305" s="77" t="s">
        <v>825</v>
      </c>
      <c r="E1305" s="77" t="s">
        <v>826</v>
      </c>
      <c r="F1305" s="77" t="s">
        <v>351</v>
      </c>
      <c r="G1305" s="78" t="s">
        <v>50</v>
      </c>
      <c r="H1305" s="79" t="s">
        <v>151</v>
      </c>
      <c r="I1305" s="80" t="s">
        <v>152</v>
      </c>
      <c r="J1305" s="80" t="s">
        <v>454</v>
      </c>
      <c r="K1305" s="382" t="s">
        <v>152</v>
      </c>
      <c r="L1305" s="72">
        <v>100</v>
      </c>
      <c r="M1305" s="74">
        <v>100</v>
      </c>
      <c r="N1305" s="73">
        <v>85.714285714285708</v>
      </c>
      <c r="O1305" s="73">
        <v>100</v>
      </c>
      <c r="P1305" s="74">
        <v>100</v>
      </c>
      <c r="Q1305" s="76">
        <v>100</v>
      </c>
    </row>
    <row r="1306" spans="2:17" x14ac:dyDescent="0.3">
      <c r="B1306" s="77" t="s">
        <v>40</v>
      </c>
      <c r="C1306" s="77" t="s">
        <v>776</v>
      </c>
      <c r="D1306" s="77" t="s">
        <v>827</v>
      </c>
      <c r="E1306" s="77" t="s">
        <v>828</v>
      </c>
      <c r="F1306" s="77" t="s">
        <v>351</v>
      </c>
      <c r="G1306" s="78" t="s">
        <v>50</v>
      </c>
      <c r="H1306" s="79" t="s">
        <v>151</v>
      </c>
      <c r="I1306" s="80" t="s">
        <v>152</v>
      </c>
      <c r="J1306" s="80" t="s">
        <v>454</v>
      </c>
      <c r="K1306" s="382" t="s">
        <v>152</v>
      </c>
      <c r="L1306" s="72">
        <v>100</v>
      </c>
      <c r="M1306" s="74">
        <v>100</v>
      </c>
      <c r="N1306" s="73">
        <v>85.714285714285708</v>
      </c>
      <c r="O1306" s="73">
        <v>100</v>
      </c>
      <c r="P1306" s="74">
        <v>100</v>
      </c>
      <c r="Q1306" s="76">
        <v>100</v>
      </c>
    </row>
    <row r="1307" spans="2:17" x14ac:dyDescent="0.3">
      <c r="B1307" s="77" t="s">
        <v>40</v>
      </c>
      <c r="C1307" s="77" t="s">
        <v>776</v>
      </c>
      <c r="D1307" s="77" t="s">
        <v>829</v>
      </c>
      <c r="E1307" s="77" t="s">
        <v>830</v>
      </c>
      <c r="F1307" s="77" t="s">
        <v>351</v>
      </c>
      <c r="G1307" s="78" t="s">
        <v>50</v>
      </c>
      <c r="H1307" s="79" t="s">
        <v>151</v>
      </c>
      <c r="I1307" s="80" t="s">
        <v>152</v>
      </c>
      <c r="J1307" s="80" t="s">
        <v>454</v>
      </c>
      <c r="K1307" s="382" t="s">
        <v>152</v>
      </c>
      <c r="L1307" s="72">
        <v>100</v>
      </c>
      <c r="M1307" s="74">
        <v>100</v>
      </c>
      <c r="N1307" s="73">
        <v>100</v>
      </c>
      <c r="O1307" s="73">
        <v>100</v>
      </c>
      <c r="P1307" s="74">
        <v>100</v>
      </c>
      <c r="Q1307" s="76">
        <v>100</v>
      </c>
    </row>
    <row r="1308" spans="2:17" x14ac:dyDescent="0.3">
      <c r="B1308" s="77" t="s">
        <v>40</v>
      </c>
      <c r="C1308" s="77" t="s">
        <v>776</v>
      </c>
      <c r="D1308" s="77" t="s">
        <v>831</v>
      </c>
      <c r="E1308" s="77" t="s">
        <v>832</v>
      </c>
      <c r="F1308" s="77" t="s">
        <v>351</v>
      </c>
      <c r="G1308" s="78" t="s">
        <v>50</v>
      </c>
      <c r="H1308" s="79" t="s">
        <v>151</v>
      </c>
      <c r="I1308" s="80" t="s">
        <v>152</v>
      </c>
      <c r="J1308" s="80" t="s">
        <v>454</v>
      </c>
      <c r="K1308" s="382" t="s">
        <v>152</v>
      </c>
      <c r="L1308" s="72">
        <v>100</v>
      </c>
      <c r="M1308" s="74">
        <v>100</v>
      </c>
      <c r="N1308" s="73">
        <v>14.285714285714285</v>
      </c>
      <c r="O1308" s="73">
        <v>67</v>
      </c>
      <c r="P1308" s="74" t="s">
        <v>6</v>
      </c>
      <c r="Q1308" s="76">
        <v>100</v>
      </c>
    </row>
    <row r="1309" spans="2:17" x14ac:dyDescent="0.3">
      <c r="B1309" s="77" t="s">
        <v>40</v>
      </c>
      <c r="C1309" s="77" t="s">
        <v>776</v>
      </c>
      <c r="D1309" s="77" t="s">
        <v>833</v>
      </c>
      <c r="E1309" s="77" t="s">
        <v>834</v>
      </c>
      <c r="F1309" s="77" t="s">
        <v>351</v>
      </c>
      <c r="G1309" s="78" t="s">
        <v>50</v>
      </c>
      <c r="H1309" s="79" t="s">
        <v>151</v>
      </c>
      <c r="I1309" s="80" t="s">
        <v>152</v>
      </c>
      <c r="J1309" s="80" t="s">
        <v>454</v>
      </c>
      <c r="K1309" s="382" t="s">
        <v>152</v>
      </c>
      <c r="L1309" s="72">
        <v>100</v>
      </c>
      <c r="M1309" s="74">
        <v>100</v>
      </c>
      <c r="N1309" s="73">
        <v>28.571428571428569</v>
      </c>
      <c r="O1309" s="73">
        <v>67</v>
      </c>
      <c r="P1309" s="74" t="s">
        <v>6</v>
      </c>
      <c r="Q1309" s="76">
        <v>100</v>
      </c>
    </row>
    <row r="1310" spans="2:17" x14ac:dyDescent="0.3">
      <c r="B1310" s="77" t="s">
        <v>40</v>
      </c>
      <c r="C1310" s="77" t="s">
        <v>835</v>
      </c>
      <c r="D1310" s="77" t="s">
        <v>836</v>
      </c>
      <c r="E1310" s="77" t="s">
        <v>837</v>
      </c>
      <c r="F1310" s="77" t="s">
        <v>344</v>
      </c>
      <c r="G1310" s="78" t="s">
        <v>50</v>
      </c>
      <c r="H1310" s="79" t="s">
        <v>151</v>
      </c>
      <c r="I1310" s="80" t="s">
        <v>152</v>
      </c>
      <c r="J1310" s="80" t="s">
        <v>454</v>
      </c>
      <c r="K1310" s="382" t="s">
        <v>152</v>
      </c>
      <c r="L1310" s="72">
        <v>100</v>
      </c>
      <c r="M1310" s="74">
        <v>100</v>
      </c>
      <c r="N1310" s="73" t="s">
        <v>6</v>
      </c>
      <c r="O1310" s="73" t="s">
        <v>6</v>
      </c>
      <c r="P1310" s="74" t="s">
        <v>6</v>
      </c>
      <c r="Q1310" s="76" t="s">
        <v>6</v>
      </c>
    </row>
    <row r="1311" spans="2:17" x14ac:dyDescent="0.3">
      <c r="B1311" s="77" t="s">
        <v>40</v>
      </c>
      <c r="C1311" s="77" t="s">
        <v>835</v>
      </c>
      <c r="D1311" s="77" t="s">
        <v>838</v>
      </c>
      <c r="E1311" s="77" t="s">
        <v>839</v>
      </c>
      <c r="F1311" s="77" t="s">
        <v>344</v>
      </c>
      <c r="G1311" s="78" t="s">
        <v>50</v>
      </c>
      <c r="H1311" s="79" t="s">
        <v>151</v>
      </c>
      <c r="I1311" s="80" t="s">
        <v>152</v>
      </c>
      <c r="J1311" s="80" t="s">
        <v>454</v>
      </c>
      <c r="K1311" s="382" t="s">
        <v>152</v>
      </c>
      <c r="L1311" s="72">
        <v>100</v>
      </c>
      <c r="M1311" s="74">
        <v>100</v>
      </c>
      <c r="N1311" s="73" t="s">
        <v>6</v>
      </c>
      <c r="O1311" s="73" t="s">
        <v>6</v>
      </c>
      <c r="P1311" s="74" t="s">
        <v>6</v>
      </c>
      <c r="Q1311" s="76" t="s">
        <v>6</v>
      </c>
    </row>
    <row r="1312" spans="2:17" x14ac:dyDescent="0.3">
      <c r="B1312" s="77" t="s">
        <v>40</v>
      </c>
      <c r="C1312" s="77" t="s">
        <v>835</v>
      </c>
      <c r="D1312" s="77" t="s">
        <v>840</v>
      </c>
      <c r="E1312" s="77" t="s">
        <v>431</v>
      </c>
      <c r="F1312" s="77" t="s">
        <v>351</v>
      </c>
      <c r="G1312" s="78" t="s">
        <v>50</v>
      </c>
      <c r="H1312" s="79" t="s">
        <v>152</v>
      </c>
      <c r="I1312" s="80" t="s">
        <v>6</v>
      </c>
      <c r="J1312" s="80" t="s">
        <v>6</v>
      </c>
      <c r="K1312" s="382" t="s">
        <v>114</v>
      </c>
      <c r="L1312" s="72" t="s">
        <v>6</v>
      </c>
      <c r="M1312" s="74" t="s">
        <v>6</v>
      </c>
      <c r="N1312" s="73" t="s">
        <v>6</v>
      </c>
      <c r="O1312" s="73" t="s">
        <v>6</v>
      </c>
      <c r="P1312" s="74" t="s">
        <v>6</v>
      </c>
      <c r="Q1312" s="76" t="s">
        <v>6</v>
      </c>
    </row>
    <row r="1313" spans="2:17" x14ac:dyDescent="0.3">
      <c r="B1313" s="77" t="s">
        <v>40</v>
      </c>
      <c r="C1313" s="77" t="s">
        <v>835</v>
      </c>
      <c r="D1313" s="77" t="s">
        <v>841</v>
      </c>
      <c r="E1313" s="77" t="s">
        <v>842</v>
      </c>
      <c r="F1313" s="77" t="s">
        <v>351</v>
      </c>
      <c r="G1313" s="78" t="s">
        <v>50</v>
      </c>
      <c r="H1313" s="79" t="s">
        <v>151</v>
      </c>
      <c r="I1313" s="80" t="s">
        <v>152</v>
      </c>
      <c r="J1313" s="80" t="s">
        <v>454</v>
      </c>
      <c r="K1313" s="382" t="s">
        <v>152</v>
      </c>
      <c r="L1313" s="72">
        <v>100</v>
      </c>
      <c r="M1313" s="74">
        <v>100</v>
      </c>
      <c r="N1313" s="73">
        <v>50</v>
      </c>
      <c r="O1313" s="73">
        <v>100</v>
      </c>
      <c r="P1313" s="74" t="s">
        <v>6</v>
      </c>
      <c r="Q1313" s="76">
        <v>100</v>
      </c>
    </row>
    <row r="1314" spans="2:17" x14ac:dyDescent="0.3">
      <c r="B1314" s="77" t="s">
        <v>40</v>
      </c>
      <c r="C1314" s="77" t="s">
        <v>835</v>
      </c>
      <c r="D1314" s="77" t="s">
        <v>843</v>
      </c>
      <c r="E1314" s="77" t="s">
        <v>844</v>
      </c>
      <c r="F1314" s="77" t="s">
        <v>351</v>
      </c>
      <c r="G1314" s="78" t="s">
        <v>50</v>
      </c>
      <c r="H1314" s="79" t="s">
        <v>151</v>
      </c>
      <c r="I1314" s="80" t="s">
        <v>152</v>
      </c>
      <c r="J1314" s="80" t="s">
        <v>454</v>
      </c>
      <c r="K1314" s="382" t="s">
        <v>152</v>
      </c>
      <c r="L1314" s="72">
        <v>100</v>
      </c>
      <c r="M1314" s="74">
        <v>100</v>
      </c>
      <c r="N1314" s="73">
        <v>50</v>
      </c>
      <c r="O1314" s="73">
        <v>100</v>
      </c>
      <c r="P1314" s="74" t="s">
        <v>6</v>
      </c>
      <c r="Q1314" s="76">
        <v>100</v>
      </c>
    </row>
    <row r="1315" spans="2:17" x14ac:dyDescent="0.3">
      <c r="B1315" s="77" t="s">
        <v>40</v>
      </c>
      <c r="C1315" s="77" t="s">
        <v>835</v>
      </c>
      <c r="D1315" s="77" t="s">
        <v>845</v>
      </c>
      <c r="E1315" s="77" t="s">
        <v>846</v>
      </c>
      <c r="F1315" s="77" t="s">
        <v>351</v>
      </c>
      <c r="G1315" s="78" t="s">
        <v>50</v>
      </c>
      <c r="H1315" s="79" t="s">
        <v>151</v>
      </c>
      <c r="I1315" s="80" t="s">
        <v>152</v>
      </c>
      <c r="J1315" s="80" t="s">
        <v>454</v>
      </c>
      <c r="K1315" s="382" t="s">
        <v>152</v>
      </c>
      <c r="L1315" s="72">
        <v>100</v>
      </c>
      <c r="M1315" s="74">
        <v>100</v>
      </c>
      <c r="N1315" s="73">
        <v>80</v>
      </c>
      <c r="O1315" s="73">
        <v>100</v>
      </c>
      <c r="P1315" s="74" t="s">
        <v>6</v>
      </c>
      <c r="Q1315" s="76">
        <v>100</v>
      </c>
    </row>
    <row r="1316" spans="2:17" x14ac:dyDescent="0.3">
      <c r="B1316" s="77" t="s">
        <v>40</v>
      </c>
      <c r="C1316" s="77" t="s">
        <v>835</v>
      </c>
      <c r="D1316" s="77" t="s">
        <v>847</v>
      </c>
      <c r="E1316" s="77" t="s">
        <v>848</v>
      </c>
      <c r="F1316" s="77" t="s">
        <v>351</v>
      </c>
      <c r="G1316" s="78" t="s">
        <v>50</v>
      </c>
      <c r="H1316" s="79" t="s">
        <v>151</v>
      </c>
      <c r="I1316" s="80" t="s">
        <v>152</v>
      </c>
      <c r="J1316" s="80" t="s">
        <v>454</v>
      </c>
      <c r="K1316" s="382" t="s">
        <v>152</v>
      </c>
      <c r="L1316" s="72">
        <v>100</v>
      </c>
      <c r="M1316" s="74">
        <v>100</v>
      </c>
      <c r="N1316" s="73">
        <v>80</v>
      </c>
      <c r="O1316" s="73">
        <v>100</v>
      </c>
      <c r="P1316" s="74" t="s">
        <v>6</v>
      </c>
      <c r="Q1316" s="76">
        <v>100</v>
      </c>
    </row>
    <row r="1317" spans="2:17" x14ac:dyDescent="0.3">
      <c r="B1317" s="77" t="s">
        <v>40</v>
      </c>
      <c r="C1317" s="77" t="s">
        <v>777</v>
      </c>
      <c r="D1317" s="77" t="s">
        <v>849</v>
      </c>
      <c r="E1317" s="77" t="s">
        <v>850</v>
      </c>
      <c r="F1317" s="77" t="s">
        <v>344</v>
      </c>
      <c r="G1317" s="78" t="s">
        <v>50</v>
      </c>
      <c r="H1317" s="79" t="s">
        <v>151</v>
      </c>
      <c r="I1317" s="80" t="s">
        <v>152</v>
      </c>
      <c r="J1317" s="80" t="s">
        <v>454</v>
      </c>
      <c r="K1317" s="382" t="s">
        <v>152</v>
      </c>
      <c r="L1317" s="72">
        <v>100</v>
      </c>
      <c r="M1317" s="74">
        <v>100</v>
      </c>
      <c r="N1317" s="73" t="s">
        <v>6</v>
      </c>
      <c r="O1317" s="73" t="s">
        <v>6</v>
      </c>
      <c r="P1317" s="74" t="s">
        <v>6</v>
      </c>
      <c r="Q1317" s="76" t="s">
        <v>6</v>
      </c>
    </row>
    <row r="1318" spans="2:17" x14ac:dyDescent="0.3">
      <c r="B1318" s="77" t="s">
        <v>40</v>
      </c>
      <c r="C1318" s="77" t="s">
        <v>777</v>
      </c>
      <c r="D1318" s="77" t="s">
        <v>851</v>
      </c>
      <c r="E1318" s="77" t="s">
        <v>852</v>
      </c>
      <c r="F1318" s="77" t="s">
        <v>344</v>
      </c>
      <c r="G1318" s="78" t="s">
        <v>50</v>
      </c>
      <c r="H1318" s="79" t="s">
        <v>151</v>
      </c>
      <c r="I1318" s="80" t="s">
        <v>152</v>
      </c>
      <c r="J1318" s="80" t="s">
        <v>454</v>
      </c>
      <c r="K1318" s="382" t="s">
        <v>152</v>
      </c>
      <c r="L1318" s="72">
        <v>100</v>
      </c>
      <c r="M1318" s="74">
        <v>100</v>
      </c>
      <c r="N1318" s="73" t="s">
        <v>6</v>
      </c>
      <c r="O1318" s="73" t="s">
        <v>6</v>
      </c>
      <c r="P1318" s="74" t="s">
        <v>6</v>
      </c>
      <c r="Q1318" s="76" t="s">
        <v>6</v>
      </c>
    </row>
    <row r="1319" spans="2:17" x14ac:dyDescent="0.3">
      <c r="B1319" s="77" t="s">
        <v>40</v>
      </c>
      <c r="C1319" s="77" t="s">
        <v>777</v>
      </c>
      <c r="D1319" s="77" t="s">
        <v>853</v>
      </c>
      <c r="E1319" s="77" t="s">
        <v>854</v>
      </c>
      <c r="F1319" s="77" t="s">
        <v>351</v>
      </c>
      <c r="G1319" s="78" t="s">
        <v>50</v>
      </c>
      <c r="H1319" s="79" t="s">
        <v>151</v>
      </c>
      <c r="I1319" s="80" t="s">
        <v>152</v>
      </c>
      <c r="J1319" s="80" t="s">
        <v>454</v>
      </c>
      <c r="K1319" s="382" t="s">
        <v>152</v>
      </c>
      <c r="L1319" s="72">
        <v>100</v>
      </c>
      <c r="M1319" s="74">
        <v>100</v>
      </c>
      <c r="N1319" s="73">
        <v>85.714285714285708</v>
      </c>
      <c r="O1319" s="73">
        <v>100</v>
      </c>
      <c r="P1319" s="74">
        <v>100</v>
      </c>
      <c r="Q1319" s="76">
        <v>100</v>
      </c>
    </row>
    <row r="1320" spans="2:17" x14ac:dyDescent="0.3">
      <c r="B1320" s="77" t="s">
        <v>40</v>
      </c>
      <c r="C1320" s="77" t="s">
        <v>777</v>
      </c>
      <c r="D1320" s="77" t="s">
        <v>855</v>
      </c>
      <c r="E1320" s="77" t="s">
        <v>856</v>
      </c>
      <c r="F1320" s="77" t="s">
        <v>351</v>
      </c>
      <c r="G1320" s="78" t="s">
        <v>50</v>
      </c>
      <c r="H1320" s="79" t="s">
        <v>151</v>
      </c>
      <c r="I1320" s="80" t="s">
        <v>152</v>
      </c>
      <c r="J1320" s="80" t="s">
        <v>454</v>
      </c>
      <c r="K1320" s="382" t="s">
        <v>152</v>
      </c>
      <c r="L1320" s="72">
        <v>100</v>
      </c>
      <c r="M1320" s="74">
        <v>100</v>
      </c>
      <c r="N1320" s="73">
        <v>85.714285714285708</v>
      </c>
      <c r="O1320" s="73">
        <v>100</v>
      </c>
      <c r="P1320" s="74">
        <v>100</v>
      </c>
      <c r="Q1320" s="76">
        <v>100</v>
      </c>
    </row>
    <row r="1321" spans="2:17" x14ac:dyDescent="0.3">
      <c r="B1321" s="77" t="s">
        <v>40</v>
      </c>
      <c r="C1321" s="77" t="s">
        <v>777</v>
      </c>
      <c r="D1321" s="77" t="s">
        <v>857</v>
      </c>
      <c r="E1321" s="77" t="s">
        <v>858</v>
      </c>
      <c r="F1321" s="77" t="s">
        <v>344</v>
      </c>
      <c r="G1321" s="78" t="s">
        <v>50</v>
      </c>
      <c r="H1321" s="79" t="s">
        <v>151</v>
      </c>
      <c r="I1321" s="80" t="s">
        <v>152</v>
      </c>
      <c r="J1321" s="80" t="s">
        <v>454</v>
      </c>
      <c r="K1321" s="382" t="s">
        <v>152</v>
      </c>
      <c r="L1321" s="72">
        <v>100</v>
      </c>
      <c r="M1321" s="74">
        <v>100</v>
      </c>
      <c r="N1321" s="73" t="s">
        <v>6</v>
      </c>
      <c r="O1321" s="73" t="s">
        <v>6</v>
      </c>
      <c r="P1321" s="74" t="s">
        <v>6</v>
      </c>
      <c r="Q1321" s="76" t="s">
        <v>6</v>
      </c>
    </row>
    <row r="1322" spans="2:17" x14ac:dyDescent="0.3">
      <c r="B1322" s="77" t="s">
        <v>40</v>
      </c>
      <c r="C1322" s="77" t="s">
        <v>777</v>
      </c>
      <c r="D1322" s="77" t="s">
        <v>859</v>
      </c>
      <c r="E1322" s="77" t="s">
        <v>860</v>
      </c>
      <c r="F1322" s="77" t="s">
        <v>351</v>
      </c>
      <c r="G1322" s="78" t="s">
        <v>50</v>
      </c>
      <c r="H1322" s="79" t="s">
        <v>151</v>
      </c>
      <c r="I1322" s="80" t="s">
        <v>152</v>
      </c>
      <c r="J1322" s="80" t="s">
        <v>454</v>
      </c>
      <c r="K1322" s="382" t="s">
        <v>152</v>
      </c>
      <c r="L1322" s="72">
        <v>100</v>
      </c>
      <c r="M1322" s="74">
        <v>100</v>
      </c>
      <c r="N1322" s="73">
        <v>85.714285714285708</v>
      </c>
      <c r="O1322" s="73">
        <v>100</v>
      </c>
      <c r="P1322" s="74">
        <v>100</v>
      </c>
      <c r="Q1322" s="76">
        <v>100</v>
      </c>
    </row>
    <row r="1323" spans="2:17" x14ac:dyDescent="0.3">
      <c r="B1323" s="77" t="s">
        <v>40</v>
      </c>
      <c r="C1323" s="77" t="s">
        <v>778</v>
      </c>
      <c r="D1323" s="77" t="s">
        <v>861</v>
      </c>
      <c r="E1323" s="77" t="s">
        <v>862</v>
      </c>
      <c r="F1323" s="77" t="s">
        <v>344</v>
      </c>
      <c r="G1323" s="78" t="s">
        <v>50</v>
      </c>
      <c r="H1323" s="79" t="s">
        <v>151</v>
      </c>
      <c r="I1323" s="80" t="s">
        <v>152</v>
      </c>
      <c r="J1323" s="80" t="s">
        <v>454</v>
      </c>
      <c r="K1323" s="382" t="s">
        <v>152</v>
      </c>
      <c r="L1323" s="72">
        <v>100</v>
      </c>
      <c r="M1323" s="74">
        <v>100</v>
      </c>
      <c r="N1323" s="73" t="s">
        <v>6</v>
      </c>
      <c r="O1323" s="73" t="s">
        <v>6</v>
      </c>
      <c r="P1323" s="74" t="s">
        <v>6</v>
      </c>
      <c r="Q1323" s="76" t="s">
        <v>6</v>
      </c>
    </row>
    <row r="1324" spans="2:17" x14ac:dyDescent="0.3">
      <c r="B1324" s="77" t="s">
        <v>40</v>
      </c>
      <c r="C1324" s="77" t="s">
        <v>778</v>
      </c>
      <c r="D1324" s="77" t="s">
        <v>863</v>
      </c>
      <c r="E1324" s="77" t="s">
        <v>864</v>
      </c>
      <c r="F1324" s="77" t="s">
        <v>351</v>
      </c>
      <c r="G1324" s="78" t="s">
        <v>50</v>
      </c>
      <c r="H1324" s="79" t="s">
        <v>151</v>
      </c>
      <c r="I1324" s="80" t="s">
        <v>152</v>
      </c>
      <c r="J1324" s="80" t="s">
        <v>454</v>
      </c>
      <c r="K1324" s="382" t="s">
        <v>152</v>
      </c>
      <c r="L1324" s="72">
        <v>100</v>
      </c>
      <c r="M1324" s="74">
        <v>100</v>
      </c>
      <c r="N1324" s="73">
        <v>85.714285714285708</v>
      </c>
      <c r="O1324" s="73">
        <v>100</v>
      </c>
      <c r="P1324" s="74" t="s">
        <v>6</v>
      </c>
      <c r="Q1324" s="76">
        <v>100</v>
      </c>
    </row>
    <row r="1325" spans="2:17" x14ac:dyDescent="0.3">
      <c r="B1325" s="77" t="s">
        <v>40</v>
      </c>
      <c r="C1325" s="77" t="s">
        <v>778</v>
      </c>
      <c r="D1325" s="77" t="s">
        <v>865</v>
      </c>
      <c r="E1325" s="77" t="s">
        <v>866</v>
      </c>
      <c r="F1325" s="77" t="s">
        <v>351</v>
      </c>
      <c r="G1325" s="78" t="s">
        <v>50</v>
      </c>
      <c r="H1325" s="79" t="s">
        <v>151</v>
      </c>
      <c r="I1325" s="80" t="s">
        <v>151</v>
      </c>
      <c r="J1325" s="80" t="s">
        <v>454</v>
      </c>
      <c r="K1325" s="382" t="s">
        <v>114</v>
      </c>
      <c r="L1325" s="72">
        <v>100</v>
      </c>
      <c r="M1325" s="74">
        <v>100</v>
      </c>
      <c r="N1325" s="73">
        <v>100</v>
      </c>
      <c r="O1325" s="73">
        <v>100</v>
      </c>
      <c r="P1325" s="74">
        <v>100</v>
      </c>
      <c r="Q1325" s="76">
        <v>100</v>
      </c>
    </row>
    <row r="1326" spans="2:17" x14ac:dyDescent="0.3">
      <c r="B1326" s="77" t="s">
        <v>40</v>
      </c>
      <c r="C1326" s="77" t="s">
        <v>778</v>
      </c>
      <c r="D1326" s="77" t="s">
        <v>867</v>
      </c>
      <c r="E1326" s="77" t="s">
        <v>868</v>
      </c>
      <c r="F1326" s="77" t="s">
        <v>351</v>
      </c>
      <c r="G1326" s="78" t="s">
        <v>50</v>
      </c>
      <c r="H1326" s="79" t="s">
        <v>151</v>
      </c>
      <c r="I1326" s="80" t="s">
        <v>152</v>
      </c>
      <c r="J1326" s="80" t="s">
        <v>454</v>
      </c>
      <c r="K1326" s="382" t="s">
        <v>152</v>
      </c>
      <c r="L1326" s="72">
        <v>100</v>
      </c>
      <c r="M1326" s="74">
        <v>100</v>
      </c>
      <c r="N1326" s="73">
        <v>100</v>
      </c>
      <c r="O1326" s="73">
        <v>100</v>
      </c>
      <c r="P1326" s="74">
        <v>100</v>
      </c>
      <c r="Q1326" s="76">
        <v>100</v>
      </c>
    </row>
    <row r="1327" spans="2:17" x14ac:dyDescent="0.3">
      <c r="B1327" s="77" t="s">
        <v>40</v>
      </c>
      <c r="C1327" s="77" t="s">
        <v>778</v>
      </c>
      <c r="D1327" s="77" t="s">
        <v>869</v>
      </c>
      <c r="E1327" s="77" t="s">
        <v>870</v>
      </c>
      <c r="F1327" s="77" t="s">
        <v>351</v>
      </c>
      <c r="G1327" s="78" t="s">
        <v>50</v>
      </c>
      <c r="H1327" s="79" t="s">
        <v>152</v>
      </c>
      <c r="I1327" s="80" t="s">
        <v>6</v>
      </c>
      <c r="J1327" s="80" t="s">
        <v>6</v>
      </c>
      <c r="K1327" s="382" t="s">
        <v>114</v>
      </c>
      <c r="L1327" s="72" t="s">
        <v>6</v>
      </c>
      <c r="M1327" s="74" t="s">
        <v>6</v>
      </c>
      <c r="N1327" s="73" t="s">
        <v>6</v>
      </c>
      <c r="O1327" s="73" t="s">
        <v>6</v>
      </c>
      <c r="P1327" s="74" t="s">
        <v>6</v>
      </c>
      <c r="Q1327" s="76" t="s">
        <v>6</v>
      </c>
    </row>
    <row r="1328" spans="2:17" x14ac:dyDescent="0.3">
      <c r="B1328" s="77" t="s">
        <v>40</v>
      </c>
      <c r="C1328" s="77" t="s">
        <v>778</v>
      </c>
      <c r="D1328" s="77" t="s">
        <v>871</v>
      </c>
      <c r="E1328" s="77" t="s">
        <v>872</v>
      </c>
      <c r="F1328" s="77" t="s">
        <v>351</v>
      </c>
      <c r="G1328" s="78" t="s">
        <v>50</v>
      </c>
      <c r="H1328" s="79" t="s">
        <v>152</v>
      </c>
      <c r="I1328" s="80" t="s">
        <v>6</v>
      </c>
      <c r="J1328" s="80" t="s">
        <v>6</v>
      </c>
      <c r="K1328" s="382" t="s">
        <v>114</v>
      </c>
      <c r="L1328" s="72" t="s">
        <v>6</v>
      </c>
      <c r="M1328" s="74" t="s">
        <v>6</v>
      </c>
      <c r="N1328" s="73" t="s">
        <v>6</v>
      </c>
      <c r="O1328" s="73" t="s">
        <v>6</v>
      </c>
      <c r="P1328" s="74" t="s">
        <v>6</v>
      </c>
      <c r="Q1328" s="76" t="s">
        <v>6</v>
      </c>
    </row>
    <row r="1329" spans="2:17" x14ac:dyDescent="0.3">
      <c r="B1329" s="77" t="s">
        <v>40</v>
      </c>
      <c r="C1329" s="77" t="s">
        <v>779</v>
      </c>
      <c r="D1329" s="77" t="s">
        <v>877</v>
      </c>
      <c r="E1329" s="77" t="s">
        <v>878</v>
      </c>
      <c r="F1329" s="77" t="s">
        <v>351</v>
      </c>
      <c r="G1329" s="78" t="s">
        <v>50</v>
      </c>
      <c r="H1329" s="79" t="s">
        <v>151</v>
      </c>
      <c r="I1329" s="80" t="s">
        <v>152</v>
      </c>
      <c r="J1329" s="80" t="s">
        <v>454</v>
      </c>
      <c r="K1329" s="382" t="s">
        <v>152</v>
      </c>
      <c r="L1329" s="72">
        <v>100</v>
      </c>
      <c r="M1329" s="74">
        <v>100</v>
      </c>
      <c r="N1329" s="73">
        <v>57.142857142857139</v>
      </c>
      <c r="O1329" s="73">
        <v>33</v>
      </c>
      <c r="P1329" s="74" t="s">
        <v>6</v>
      </c>
      <c r="Q1329" s="76" t="s">
        <v>6</v>
      </c>
    </row>
    <row r="1330" spans="2:17" x14ac:dyDescent="0.3">
      <c r="B1330" s="77" t="s">
        <v>40</v>
      </c>
      <c r="C1330" s="77" t="s">
        <v>779</v>
      </c>
      <c r="D1330" s="77" t="s">
        <v>879</v>
      </c>
      <c r="E1330" s="77" t="s">
        <v>880</v>
      </c>
      <c r="F1330" s="77" t="s">
        <v>351</v>
      </c>
      <c r="G1330" s="78" t="s">
        <v>50</v>
      </c>
      <c r="H1330" s="79" t="s">
        <v>152</v>
      </c>
      <c r="I1330" s="80" t="s">
        <v>6</v>
      </c>
      <c r="J1330" s="80" t="s">
        <v>6</v>
      </c>
      <c r="K1330" s="382" t="s">
        <v>114</v>
      </c>
      <c r="L1330" s="72" t="s">
        <v>6</v>
      </c>
      <c r="M1330" s="74" t="s">
        <v>6</v>
      </c>
      <c r="N1330" s="73" t="s">
        <v>6</v>
      </c>
      <c r="O1330" s="73" t="s">
        <v>6</v>
      </c>
      <c r="P1330" s="74" t="s">
        <v>6</v>
      </c>
      <c r="Q1330" s="76" t="s">
        <v>6</v>
      </c>
    </row>
    <row r="1331" spans="2:17" x14ac:dyDescent="0.3">
      <c r="B1331" s="77" t="s">
        <v>40</v>
      </c>
      <c r="C1331" s="77" t="s">
        <v>779</v>
      </c>
      <c r="D1331" s="77" t="s">
        <v>881</v>
      </c>
      <c r="E1331" s="77" t="s">
        <v>882</v>
      </c>
      <c r="F1331" s="77" t="s">
        <v>351</v>
      </c>
      <c r="G1331" s="78" t="s">
        <v>50</v>
      </c>
      <c r="H1331" s="79" t="s">
        <v>152</v>
      </c>
      <c r="I1331" s="80" t="s">
        <v>6</v>
      </c>
      <c r="J1331" s="80" t="s">
        <v>6</v>
      </c>
      <c r="K1331" s="382" t="s">
        <v>114</v>
      </c>
      <c r="L1331" s="72" t="s">
        <v>6</v>
      </c>
      <c r="M1331" s="74" t="s">
        <v>6</v>
      </c>
      <c r="N1331" s="73" t="s">
        <v>6</v>
      </c>
      <c r="O1331" s="73" t="s">
        <v>6</v>
      </c>
      <c r="P1331" s="74" t="s">
        <v>6</v>
      </c>
      <c r="Q1331" s="76" t="s">
        <v>6</v>
      </c>
    </row>
    <row r="1332" spans="2:17" x14ac:dyDescent="0.3">
      <c r="B1332" s="77" t="s">
        <v>40</v>
      </c>
      <c r="C1332" s="77" t="s">
        <v>779</v>
      </c>
      <c r="D1332" s="77" t="s">
        <v>883</v>
      </c>
      <c r="E1332" s="77" t="s">
        <v>884</v>
      </c>
      <c r="F1332" s="77" t="s">
        <v>351</v>
      </c>
      <c r="G1332" s="78" t="s">
        <v>50</v>
      </c>
      <c r="H1332" s="79" t="s">
        <v>151</v>
      </c>
      <c r="I1332" s="80" t="s">
        <v>152</v>
      </c>
      <c r="J1332" s="80" t="s">
        <v>454</v>
      </c>
      <c r="K1332" s="382" t="s">
        <v>152</v>
      </c>
      <c r="L1332" s="72">
        <v>100</v>
      </c>
      <c r="M1332" s="74">
        <v>100</v>
      </c>
      <c r="N1332" s="73">
        <v>85.714285714285708</v>
      </c>
      <c r="O1332" s="73">
        <v>67</v>
      </c>
      <c r="P1332" s="74">
        <v>100</v>
      </c>
      <c r="Q1332" s="76">
        <v>100</v>
      </c>
    </row>
    <row r="1333" spans="2:17" x14ac:dyDescent="0.3">
      <c r="B1333" s="77" t="s">
        <v>40</v>
      </c>
      <c r="C1333" s="77" t="s">
        <v>779</v>
      </c>
      <c r="D1333" s="77" t="s">
        <v>885</v>
      </c>
      <c r="E1333" s="77" t="s">
        <v>886</v>
      </c>
      <c r="F1333" s="77" t="s">
        <v>351</v>
      </c>
      <c r="G1333" s="78" t="s">
        <v>50</v>
      </c>
      <c r="H1333" s="79" t="s">
        <v>151</v>
      </c>
      <c r="I1333" s="80" t="s">
        <v>152</v>
      </c>
      <c r="J1333" s="80" t="s">
        <v>454</v>
      </c>
      <c r="K1333" s="382" t="s">
        <v>152</v>
      </c>
      <c r="L1333" s="72">
        <v>100</v>
      </c>
      <c r="M1333" s="74">
        <v>100</v>
      </c>
      <c r="N1333" s="73">
        <v>0</v>
      </c>
      <c r="O1333" s="73">
        <v>67</v>
      </c>
      <c r="P1333" s="74" t="s">
        <v>6</v>
      </c>
      <c r="Q1333" s="76">
        <v>100</v>
      </c>
    </row>
    <row r="1334" spans="2:17" x14ac:dyDescent="0.3">
      <c r="B1334" s="77" t="s">
        <v>40</v>
      </c>
      <c r="C1334" s="77" t="s">
        <v>779</v>
      </c>
      <c r="D1334" s="77" t="s">
        <v>887</v>
      </c>
      <c r="E1334" s="77" t="s">
        <v>888</v>
      </c>
      <c r="F1334" s="77" t="s">
        <v>351</v>
      </c>
      <c r="G1334" s="78" t="s">
        <v>50</v>
      </c>
      <c r="H1334" s="79" t="s">
        <v>151</v>
      </c>
      <c r="I1334" s="80" t="s">
        <v>152</v>
      </c>
      <c r="J1334" s="80" t="s">
        <v>454</v>
      </c>
      <c r="K1334" s="382" t="s">
        <v>152</v>
      </c>
      <c r="L1334" s="72">
        <v>25</v>
      </c>
      <c r="M1334" s="74">
        <v>100</v>
      </c>
      <c r="N1334" s="73">
        <v>0</v>
      </c>
      <c r="O1334" s="73" t="s">
        <v>6</v>
      </c>
      <c r="P1334" s="74">
        <v>0</v>
      </c>
      <c r="Q1334" s="76" t="s">
        <v>6</v>
      </c>
    </row>
    <row r="1335" spans="2:17" x14ac:dyDescent="0.3">
      <c r="B1335" s="77" t="s">
        <v>40</v>
      </c>
      <c r="C1335" s="77" t="s">
        <v>779</v>
      </c>
      <c r="D1335" s="77" t="s">
        <v>889</v>
      </c>
      <c r="E1335" s="77" t="s">
        <v>890</v>
      </c>
      <c r="F1335" s="77" t="s">
        <v>344</v>
      </c>
      <c r="G1335" s="78" t="s">
        <v>50</v>
      </c>
      <c r="H1335" s="79" t="s">
        <v>151</v>
      </c>
      <c r="I1335" s="80" t="s">
        <v>152</v>
      </c>
      <c r="J1335" s="80" t="s">
        <v>454</v>
      </c>
      <c r="K1335" s="382" t="s">
        <v>152</v>
      </c>
      <c r="L1335" s="72">
        <v>100</v>
      </c>
      <c r="M1335" s="74">
        <v>100</v>
      </c>
      <c r="N1335" s="73" t="s">
        <v>6</v>
      </c>
      <c r="O1335" s="73" t="s">
        <v>6</v>
      </c>
      <c r="P1335" s="74" t="s">
        <v>6</v>
      </c>
      <c r="Q1335" s="76" t="s">
        <v>6</v>
      </c>
    </row>
    <row r="1336" spans="2:17" x14ac:dyDescent="0.3">
      <c r="B1336" s="77" t="s">
        <v>40</v>
      </c>
      <c r="C1336" s="77" t="s">
        <v>779</v>
      </c>
      <c r="D1336" s="77" t="s">
        <v>891</v>
      </c>
      <c r="E1336" s="77" t="s">
        <v>892</v>
      </c>
      <c r="F1336" s="77" t="s">
        <v>351</v>
      </c>
      <c r="G1336" s="78" t="s">
        <v>50</v>
      </c>
      <c r="H1336" s="79" t="s">
        <v>151</v>
      </c>
      <c r="I1336" s="80" t="s">
        <v>152</v>
      </c>
      <c r="J1336" s="80" t="s">
        <v>454</v>
      </c>
      <c r="K1336" s="382" t="s">
        <v>152</v>
      </c>
      <c r="L1336" s="72">
        <v>100</v>
      </c>
      <c r="M1336" s="74">
        <v>100</v>
      </c>
      <c r="N1336" s="73">
        <v>66.666666666666657</v>
      </c>
      <c r="O1336" s="73">
        <v>67</v>
      </c>
      <c r="P1336" s="74">
        <v>100</v>
      </c>
      <c r="Q1336" s="76">
        <v>100</v>
      </c>
    </row>
    <row r="1337" spans="2:17" x14ac:dyDescent="0.3">
      <c r="B1337" s="77" t="s">
        <v>40</v>
      </c>
      <c r="C1337" s="77" t="s">
        <v>779</v>
      </c>
      <c r="D1337" s="77" t="s">
        <v>893</v>
      </c>
      <c r="E1337" s="77" t="s">
        <v>894</v>
      </c>
      <c r="F1337" s="77" t="s">
        <v>351</v>
      </c>
      <c r="G1337" s="78" t="s">
        <v>50</v>
      </c>
      <c r="H1337" s="79" t="s">
        <v>151</v>
      </c>
      <c r="I1337" s="80" t="s">
        <v>152</v>
      </c>
      <c r="J1337" s="80" t="s">
        <v>454</v>
      </c>
      <c r="K1337" s="382" t="s">
        <v>152</v>
      </c>
      <c r="L1337" s="72">
        <v>100</v>
      </c>
      <c r="M1337" s="74">
        <v>100</v>
      </c>
      <c r="N1337" s="73">
        <v>66.666666666666657</v>
      </c>
      <c r="O1337" s="73">
        <v>67</v>
      </c>
      <c r="P1337" s="74">
        <v>100</v>
      </c>
      <c r="Q1337" s="76">
        <v>100</v>
      </c>
    </row>
  </sheetData>
  <phoneticPr fontId="43" type="noConversion"/>
  <conditionalFormatting sqref="I8:K1337">
    <cfRule type="expression" dxfId="114" priority="12">
      <formula>$H8="No"</formula>
    </cfRule>
  </conditionalFormatting>
  <conditionalFormatting sqref="H146:K1230 D105:K109 B8:K103 B111:K145 J8:K1337">
    <cfRule type="expression" dxfId="113" priority="13">
      <formula>AND(#REF!,NOT(#REF!))</formula>
    </cfRule>
    <cfRule type="expression" dxfId="112" priority="14">
      <formula>#REF!=FALSE</formula>
    </cfRule>
  </conditionalFormatting>
  <conditionalFormatting sqref="H8:K1337">
    <cfRule type="expression" dxfId="111" priority="11">
      <formula>AND(#REF!="x",H8="")</formula>
    </cfRule>
  </conditionalFormatting>
  <conditionalFormatting sqref="N8">
    <cfRule type="expression" dxfId="110" priority="9">
      <formula>AND(#REF!,NOT(#REF!))</formula>
    </cfRule>
    <cfRule type="expression" dxfId="109" priority="10">
      <formula>#REF!=FALSE</formula>
    </cfRule>
  </conditionalFormatting>
  <conditionalFormatting sqref="D146:G1230">
    <cfRule type="expression" dxfId="108" priority="7">
      <formula>AND(#REF!,NOT(#REF!))</formula>
    </cfRule>
    <cfRule type="expression" dxfId="107" priority="8">
      <formula>#REF!=FALSE</formula>
    </cfRule>
  </conditionalFormatting>
  <conditionalFormatting sqref="D104:K104 B110:K110">
    <cfRule type="expression" dxfId="106" priority="15">
      <formula>AND(#REF!,NOT(#REF!))</formula>
    </cfRule>
    <cfRule type="expression" dxfId="105" priority="16">
      <formula>#REF!=FALSE</formula>
    </cfRule>
  </conditionalFormatting>
  <conditionalFormatting sqref="B105:C109">
    <cfRule type="expression" dxfId="104" priority="3">
      <formula>AND(#REF!,NOT(#REF!))</formula>
    </cfRule>
    <cfRule type="expression" dxfId="103" priority="4">
      <formula>#REF!=FALSE</formula>
    </cfRule>
  </conditionalFormatting>
  <conditionalFormatting sqref="B146:C1230">
    <cfRule type="expression" dxfId="102" priority="1">
      <formula>AND(#REF!,NOT(#REF!))</formula>
    </cfRule>
    <cfRule type="expression" dxfId="101" priority="2">
      <formula>#REF!=FALSE</formula>
    </cfRule>
  </conditionalFormatting>
  <conditionalFormatting sqref="B104:C104">
    <cfRule type="expression" dxfId="100" priority="5">
      <formula>AND(#REF!,NOT(#REF!))</formula>
    </cfRule>
    <cfRule type="expression" dxfId="99" priority="6">
      <formula>#REF!=FALSE</formula>
    </cfRule>
  </conditionalFormatting>
  <pageMargins left="0.7" right="0.7" top="0.75" bottom="0.75" header="0.3" footer="0.3"/>
  <pageSetup paperSize="9" orientation="portrait"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8AC47-F687-4B5F-B864-21CF5FB4BCDC}">
  <sheetPr codeName="Sheet3">
    <tabColor rgb="FF0070C0"/>
    <pageSetUpPr autoPageBreaks="0"/>
  </sheetPr>
  <dimension ref="A1:AF3744"/>
  <sheetViews>
    <sheetView topLeftCell="B1" zoomScaleNormal="100" workbookViewId="0">
      <pane ySplit="6" topLeftCell="A7" activePane="bottomLeft" state="frozen"/>
      <selection activeCell="B1" sqref="B1"/>
      <selection pane="bottomLeft" activeCell="K25" sqref="K25"/>
    </sheetView>
  </sheetViews>
  <sheetFormatPr defaultColWidth="9" defaultRowHeight="13.5" x14ac:dyDescent="0.3"/>
  <cols>
    <col min="1" max="1" width="20.15234375" style="55" hidden="1" customWidth="1"/>
    <col min="2" max="2" width="3.15234375" style="26" customWidth="1"/>
    <col min="3" max="3" width="9.765625" style="26" customWidth="1"/>
    <col min="4" max="4" width="13.84375" style="26" customWidth="1"/>
    <col min="5" max="5" width="15.3828125" style="26" customWidth="1"/>
    <col min="6" max="6" width="13.765625" style="26" customWidth="1"/>
    <col min="7" max="7" width="13.84375" style="26" customWidth="1"/>
    <col min="8" max="9" width="14.23046875" style="26" customWidth="1"/>
    <col min="10" max="10" width="27.15234375" style="26" customWidth="1"/>
    <col min="11" max="11" width="17.3828125" style="81" customWidth="1"/>
    <col min="12" max="12" width="15.765625" style="26" customWidth="1"/>
    <col min="13" max="13" width="11.3828125" style="26" customWidth="1"/>
    <col min="14" max="14" width="13.15234375" style="26" customWidth="1"/>
    <col min="15" max="17" width="11.3828125" style="26" customWidth="1"/>
    <col min="18" max="18" width="15.15234375" style="26" customWidth="1"/>
    <col min="19" max="19" width="11.3828125" style="26" customWidth="1"/>
    <col min="20" max="20" width="15.84375" style="26" customWidth="1"/>
    <col min="21" max="24" width="11.3828125" style="26" customWidth="1"/>
    <col min="25" max="25" width="15" style="26" customWidth="1"/>
    <col min="26" max="27" width="11.3828125" style="26" customWidth="1"/>
    <col min="28" max="28" width="12.84375" style="26" customWidth="1"/>
    <col min="29" max="31" width="11.3828125" style="26" customWidth="1"/>
    <col min="32" max="32" width="15.3828125" style="26" customWidth="1"/>
    <col min="33" max="16384" width="9" style="26"/>
  </cols>
  <sheetData>
    <row r="1" spans="1:32" ht="18.75" customHeight="1" x14ac:dyDescent="0.3"/>
    <row r="2" spans="1:32" ht="22.5" customHeight="1" x14ac:dyDescent="0.45">
      <c r="A2" s="55" t="s">
        <v>455</v>
      </c>
      <c r="C2" s="3" t="s">
        <v>787</v>
      </c>
      <c r="E2" s="3"/>
    </row>
    <row r="4" spans="1:32" ht="14" x14ac:dyDescent="0.3">
      <c r="C4" s="59" t="s">
        <v>456</v>
      </c>
      <c r="D4" s="60"/>
      <c r="E4" s="60"/>
      <c r="F4" s="60"/>
      <c r="G4" s="60"/>
      <c r="H4" s="60"/>
      <c r="I4" s="60"/>
      <c r="J4" s="60"/>
      <c r="K4" s="60"/>
      <c r="L4" s="60" t="s">
        <v>457</v>
      </c>
      <c r="M4" s="60"/>
      <c r="N4" s="60"/>
      <c r="O4" s="60" t="s">
        <v>458</v>
      </c>
      <c r="P4" s="60"/>
      <c r="Q4" s="60"/>
      <c r="R4" s="60"/>
      <c r="S4" s="60"/>
      <c r="T4" s="60"/>
      <c r="U4" s="60"/>
      <c r="V4" s="60" t="s">
        <v>459</v>
      </c>
      <c r="W4" s="60"/>
      <c r="X4" s="60"/>
      <c r="Y4" s="60"/>
      <c r="Z4" s="60"/>
      <c r="AA4" s="60"/>
      <c r="AB4" s="60"/>
      <c r="AC4" s="60"/>
      <c r="AD4" s="60"/>
      <c r="AE4" s="60"/>
      <c r="AF4" s="157"/>
    </row>
    <row r="5" spans="1:32" x14ac:dyDescent="0.3">
      <c r="C5" s="36"/>
      <c r="D5" s="82"/>
      <c r="E5" s="82"/>
      <c r="F5" s="82"/>
      <c r="G5" s="82"/>
      <c r="H5" s="82"/>
      <c r="I5" s="82"/>
      <c r="J5" s="82"/>
      <c r="K5" s="82"/>
      <c r="L5" s="39" t="s">
        <v>460</v>
      </c>
      <c r="M5" s="47"/>
      <c r="N5" s="47"/>
      <c r="O5" s="39" t="s">
        <v>323</v>
      </c>
      <c r="P5" s="47"/>
      <c r="Q5" s="47"/>
      <c r="R5" s="47"/>
      <c r="S5" s="47"/>
      <c r="T5" s="47"/>
      <c r="U5" s="23"/>
      <c r="V5" s="39" t="s">
        <v>85</v>
      </c>
      <c r="W5" s="47"/>
      <c r="X5" s="47"/>
      <c r="Y5" s="47"/>
      <c r="Z5" s="47"/>
      <c r="AA5" s="39" t="s">
        <v>86</v>
      </c>
      <c r="AB5" s="47"/>
      <c r="AC5" s="23"/>
      <c r="AD5" s="47" t="s">
        <v>461</v>
      </c>
      <c r="AE5" s="47"/>
      <c r="AF5" s="83" t="s">
        <v>322</v>
      </c>
    </row>
    <row r="6" spans="1:32" ht="45" customHeight="1" x14ac:dyDescent="0.3">
      <c r="A6" s="55" t="s">
        <v>325</v>
      </c>
      <c r="B6" s="37"/>
      <c r="C6" s="41" t="s">
        <v>3</v>
      </c>
      <c r="D6" s="42" t="s">
        <v>41</v>
      </c>
      <c r="E6" s="42" t="s">
        <v>462</v>
      </c>
      <c r="F6" s="42" t="s">
        <v>326</v>
      </c>
      <c r="G6" s="42" t="s">
        <v>463</v>
      </c>
      <c r="H6" s="42" t="s">
        <v>464</v>
      </c>
      <c r="I6" s="42" t="s">
        <v>329</v>
      </c>
      <c r="J6" s="42" t="s">
        <v>44</v>
      </c>
      <c r="K6" s="84" t="s">
        <v>465</v>
      </c>
      <c r="L6" s="85" t="s">
        <v>47</v>
      </c>
      <c r="M6" s="85" t="s">
        <v>48</v>
      </c>
      <c r="N6" s="85" t="s">
        <v>49</v>
      </c>
      <c r="O6" s="86" t="s">
        <v>73</v>
      </c>
      <c r="P6" s="85" t="s">
        <v>74</v>
      </c>
      <c r="Q6" s="85" t="s">
        <v>75</v>
      </c>
      <c r="R6" s="85" t="s">
        <v>76</v>
      </c>
      <c r="S6" s="85" t="s">
        <v>77</v>
      </c>
      <c r="T6" s="85" t="s">
        <v>78</v>
      </c>
      <c r="U6" s="87" t="s">
        <v>79</v>
      </c>
      <c r="V6" s="44" t="s">
        <v>87</v>
      </c>
      <c r="W6" s="45" t="s">
        <v>88</v>
      </c>
      <c r="X6" s="45" t="s">
        <v>89</v>
      </c>
      <c r="Y6" s="45" t="s">
        <v>90</v>
      </c>
      <c r="Z6" s="45" t="s">
        <v>91</v>
      </c>
      <c r="AA6" s="44" t="s">
        <v>92</v>
      </c>
      <c r="AB6" s="45" t="s">
        <v>93</v>
      </c>
      <c r="AC6" s="88" t="s">
        <v>94</v>
      </c>
      <c r="AD6" s="45" t="s">
        <v>466</v>
      </c>
      <c r="AE6" s="88" t="s">
        <v>467</v>
      </c>
      <c r="AF6" s="89" t="s">
        <v>322</v>
      </c>
    </row>
    <row r="7" spans="1:32" x14ac:dyDescent="0.3">
      <c r="A7" s="55" t="str">
        <f>C7&amp;LOWER(LEFT(D7,2))&amp;"_"&amp;IF(LEN(TRIM(LEFT(E7,FIND(" ",E7))))=3,"0"&amp;TRIM(LEFT(E7,FIND(" ",E7))),TRIM(LEFT(E7,FIND(" ",E7))))</f>
        <v>ALec_01.1</v>
      </c>
      <c r="C7" s="90" t="s">
        <v>5</v>
      </c>
      <c r="D7" s="91" t="s">
        <v>776</v>
      </c>
      <c r="E7" s="91" t="s">
        <v>815</v>
      </c>
      <c r="F7" s="91" t="s">
        <v>816</v>
      </c>
      <c r="G7" s="91" t="s">
        <v>351</v>
      </c>
      <c r="H7" s="90" t="s">
        <v>50</v>
      </c>
      <c r="I7" s="92" t="s">
        <v>454</v>
      </c>
      <c r="J7" s="27" t="s">
        <v>897</v>
      </c>
      <c r="K7" s="28" t="s">
        <v>898</v>
      </c>
      <c r="L7" s="93" t="s">
        <v>151</v>
      </c>
      <c r="M7" s="2" t="s">
        <v>151</v>
      </c>
      <c r="N7" s="94" t="s">
        <v>151</v>
      </c>
      <c r="O7" s="13" t="s">
        <v>151</v>
      </c>
      <c r="P7" s="2" t="s">
        <v>468</v>
      </c>
      <c r="Q7" s="2" t="s">
        <v>468</v>
      </c>
      <c r="R7" s="2" t="s">
        <v>152</v>
      </c>
      <c r="S7" s="2" t="s">
        <v>151</v>
      </c>
      <c r="T7" s="2" t="s">
        <v>151</v>
      </c>
      <c r="U7" s="14" t="s">
        <v>152</v>
      </c>
      <c r="V7" s="13" t="s">
        <v>151</v>
      </c>
      <c r="W7" s="2" t="s">
        <v>151</v>
      </c>
      <c r="X7" s="2" t="s">
        <v>151</v>
      </c>
      <c r="Y7" s="2" t="s">
        <v>152</v>
      </c>
      <c r="Z7" s="94" t="s">
        <v>152</v>
      </c>
      <c r="AA7" s="13" t="s">
        <v>152</v>
      </c>
      <c r="AB7" s="2" t="s">
        <v>152</v>
      </c>
      <c r="AC7" s="14" t="s">
        <v>152</v>
      </c>
      <c r="AD7" s="93" t="s">
        <v>151</v>
      </c>
      <c r="AE7" s="14" t="s">
        <v>151</v>
      </c>
      <c r="AF7" s="95">
        <v>100</v>
      </c>
    </row>
    <row r="8" spans="1:32" x14ac:dyDescent="0.3">
      <c r="A8" s="55" t="str">
        <f t="shared" ref="A8:A71" si="0">C8&amp;LOWER(LEFT(D8,2))&amp;"_"&amp;IF(LEN(TRIM(LEFT(E8,FIND(" ",E8))))=3,"0"&amp;TRIM(LEFT(E8,FIND(" ",E8))),TRIM(LEFT(E8,FIND(" ",E8))))</f>
        <v>ALec_01.1</v>
      </c>
      <c r="C8" s="96" t="s">
        <v>5</v>
      </c>
      <c r="D8" s="97" t="s">
        <v>776</v>
      </c>
      <c r="E8" s="97" t="s">
        <v>815</v>
      </c>
      <c r="F8" s="97" t="s">
        <v>816</v>
      </c>
      <c r="G8" s="97" t="s">
        <v>351</v>
      </c>
      <c r="H8" s="96" t="s">
        <v>50</v>
      </c>
      <c r="I8" s="98" t="s">
        <v>454</v>
      </c>
      <c r="J8" s="27" t="s">
        <v>897</v>
      </c>
      <c r="K8" s="28" t="s">
        <v>899</v>
      </c>
      <c r="L8" s="93" t="s">
        <v>151</v>
      </c>
      <c r="M8" s="2" t="s">
        <v>151</v>
      </c>
      <c r="N8" s="94" t="s">
        <v>151</v>
      </c>
      <c r="O8" s="13" t="s">
        <v>151</v>
      </c>
      <c r="P8" s="2" t="s">
        <v>468</v>
      </c>
      <c r="Q8" s="2" t="s">
        <v>468</v>
      </c>
      <c r="R8" s="2" t="s">
        <v>152</v>
      </c>
      <c r="S8" s="2" t="s">
        <v>151</v>
      </c>
      <c r="T8" s="2" t="s">
        <v>151</v>
      </c>
      <c r="U8" s="14" t="s">
        <v>152</v>
      </c>
      <c r="V8" s="13" t="s">
        <v>151</v>
      </c>
      <c r="W8" s="2" t="s">
        <v>151</v>
      </c>
      <c r="X8" s="2" t="s">
        <v>151</v>
      </c>
      <c r="Y8" s="2" t="s">
        <v>152</v>
      </c>
      <c r="Z8" s="94" t="s">
        <v>152</v>
      </c>
      <c r="AA8" s="13" t="s">
        <v>152</v>
      </c>
      <c r="AB8" s="2" t="s">
        <v>152</v>
      </c>
      <c r="AC8" s="14" t="s">
        <v>152</v>
      </c>
      <c r="AD8" s="93" t="s">
        <v>151</v>
      </c>
      <c r="AE8" s="14" t="s">
        <v>151</v>
      </c>
      <c r="AF8" s="99">
        <v>100</v>
      </c>
    </row>
    <row r="9" spans="1:32" x14ac:dyDescent="0.3">
      <c r="A9" s="55" t="str">
        <f t="shared" si="0"/>
        <v>ALec_01.1</v>
      </c>
      <c r="C9" s="96" t="s">
        <v>5</v>
      </c>
      <c r="D9" s="97" t="s">
        <v>776</v>
      </c>
      <c r="E9" s="97" t="s">
        <v>815</v>
      </c>
      <c r="F9" s="97" t="s">
        <v>816</v>
      </c>
      <c r="G9" s="97" t="s">
        <v>351</v>
      </c>
      <c r="H9" s="96" t="s">
        <v>50</v>
      </c>
      <c r="I9" s="98" t="s">
        <v>454</v>
      </c>
      <c r="J9" s="27" t="s">
        <v>897</v>
      </c>
      <c r="K9" s="28" t="s">
        <v>900</v>
      </c>
      <c r="L9" s="93" t="s">
        <v>151</v>
      </c>
      <c r="M9" s="2" t="s">
        <v>152</v>
      </c>
      <c r="N9" s="94" t="s">
        <v>151</v>
      </c>
      <c r="O9" s="13" t="s">
        <v>468</v>
      </c>
      <c r="P9" s="2" t="s">
        <v>468</v>
      </c>
      <c r="Q9" s="2" t="s">
        <v>152</v>
      </c>
      <c r="R9" s="2" t="s">
        <v>152</v>
      </c>
      <c r="S9" s="2" t="s">
        <v>152</v>
      </c>
      <c r="T9" s="2" t="s">
        <v>152</v>
      </c>
      <c r="U9" s="14" t="s">
        <v>152</v>
      </c>
      <c r="V9" s="13" t="s">
        <v>152</v>
      </c>
      <c r="W9" s="2" t="s">
        <v>152</v>
      </c>
      <c r="X9" s="2" t="s">
        <v>152</v>
      </c>
      <c r="Y9" s="2" t="s">
        <v>152</v>
      </c>
      <c r="Z9" s="94" t="s">
        <v>152</v>
      </c>
      <c r="AA9" s="13" t="s">
        <v>152</v>
      </c>
      <c r="AB9" s="2" t="s">
        <v>152</v>
      </c>
      <c r="AC9" s="14" t="s">
        <v>152</v>
      </c>
      <c r="AD9" s="93" t="s">
        <v>152</v>
      </c>
      <c r="AE9" s="14" t="s">
        <v>152</v>
      </c>
      <c r="AF9" s="99">
        <v>100</v>
      </c>
    </row>
    <row r="10" spans="1:32" x14ac:dyDescent="0.3">
      <c r="A10" s="55" t="str">
        <f t="shared" si="0"/>
        <v>ALec_01.2</v>
      </c>
      <c r="C10" s="96" t="s">
        <v>5</v>
      </c>
      <c r="D10" s="97" t="s">
        <v>776</v>
      </c>
      <c r="E10" s="97" t="s">
        <v>817</v>
      </c>
      <c r="F10" s="97" t="s">
        <v>818</v>
      </c>
      <c r="G10" s="97" t="s">
        <v>351</v>
      </c>
      <c r="H10" s="96" t="s">
        <v>50</v>
      </c>
      <c r="I10" s="98" t="s">
        <v>454</v>
      </c>
      <c r="J10" s="27" t="s">
        <v>897</v>
      </c>
      <c r="K10" s="28" t="s">
        <v>115</v>
      </c>
      <c r="L10" s="93" t="s">
        <v>151</v>
      </c>
      <c r="M10" s="2" t="s">
        <v>151</v>
      </c>
      <c r="N10" s="94" t="s">
        <v>151</v>
      </c>
      <c r="O10" s="13" t="s">
        <v>151</v>
      </c>
      <c r="P10" s="2" t="s">
        <v>468</v>
      </c>
      <c r="Q10" s="2" t="s">
        <v>152</v>
      </c>
      <c r="R10" s="2" t="s">
        <v>151</v>
      </c>
      <c r="S10" s="2" t="s">
        <v>151</v>
      </c>
      <c r="T10" s="2" t="s">
        <v>151</v>
      </c>
      <c r="U10" s="14" t="s">
        <v>152</v>
      </c>
      <c r="V10" s="13" t="s">
        <v>151</v>
      </c>
      <c r="W10" s="2" t="s">
        <v>151</v>
      </c>
      <c r="X10" s="2" t="s">
        <v>151</v>
      </c>
      <c r="Y10" s="2" t="s">
        <v>152</v>
      </c>
      <c r="Z10" s="94" t="s">
        <v>152</v>
      </c>
      <c r="AA10" s="13" t="s">
        <v>152</v>
      </c>
      <c r="AB10" s="2" t="s">
        <v>152</v>
      </c>
      <c r="AC10" s="14" t="s">
        <v>152</v>
      </c>
      <c r="AD10" s="93" t="s">
        <v>151</v>
      </c>
      <c r="AE10" s="14" t="s">
        <v>151</v>
      </c>
      <c r="AF10" s="99">
        <v>100</v>
      </c>
    </row>
    <row r="11" spans="1:32" x14ac:dyDescent="0.3">
      <c r="A11" s="55" t="str">
        <f t="shared" si="0"/>
        <v>ALec_01.2</v>
      </c>
      <c r="C11" s="96" t="s">
        <v>5</v>
      </c>
      <c r="D11" s="97" t="s">
        <v>776</v>
      </c>
      <c r="E11" s="97" t="s">
        <v>817</v>
      </c>
      <c r="F11" s="97" t="s">
        <v>818</v>
      </c>
      <c r="G11" s="97" t="s">
        <v>351</v>
      </c>
      <c r="H11" s="96" t="s">
        <v>50</v>
      </c>
      <c r="I11" s="98" t="s">
        <v>454</v>
      </c>
      <c r="J11" s="27" t="s">
        <v>897</v>
      </c>
      <c r="K11" s="28" t="s">
        <v>901</v>
      </c>
      <c r="L11" s="93" t="s">
        <v>151</v>
      </c>
      <c r="M11" s="2" t="s">
        <v>152</v>
      </c>
      <c r="N11" s="94" t="s">
        <v>151</v>
      </c>
      <c r="O11" s="13" t="s">
        <v>468</v>
      </c>
      <c r="P11" s="2" t="s">
        <v>468</v>
      </c>
      <c r="Q11" s="2" t="s">
        <v>152</v>
      </c>
      <c r="R11" s="2" t="s">
        <v>152</v>
      </c>
      <c r="S11" s="2" t="s">
        <v>152</v>
      </c>
      <c r="T11" s="2" t="s">
        <v>151</v>
      </c>
      <c r="U11" s="14" t="s">
        <v>152</v>
      </c>
      <c r="V11" s="13" t="s">
        <v>152</v>
      </c>
      <c r="W11" s="2" t="s">
        <v>152</v>
      </c>
      <c r="X11" s="2" t="s">
        <v>152</v>
      </c>
      <c r="Y11" s="2" t="s">
        <v>152</v>
      </c>
      <c r="Z11" s="94" t="s">
        <v>152</v>
      </c>
      <c r="AA11" s="13" t="s">
        <v>152</v>
      </c>
      <c r="AB11" s="2" t="s">
        <v>152</v>
      </c>
      <c r="AC11" s="14" t="s">
        <v>152</v>
      </c>
      <c r="AD11" s="93" t="s">
        <v>151</v>
      </c>
      <c r="AE11" s="14" t="s">
        <v>151</v>
      </c>
      <c r="AF11" s="99">
        <v>100</v>
      </c>
    </row>
    <row r="12" spans="1:32" x14ac:dyDescent="0.3">
      <c r="A12" s="55" t="str">
        <f t="shared" si="0"/>
        <v>ALec_01.2</v>
      </c>
      <c r="C12" s="96" t="s">
        <v>5</v>
      </c>
      <c r="D12" s="97" t="s">
        <v>776</v>
      </c>
      <c r="E12" s="97" t="s">
        <v>817</v>
      </c>
      <c r="F12" s="97" t="s">
        <v>818</v>
      </c>
      <c r="G12" s="97" t="s">
        <v>351</v>
      </c>
      <c r="H12" s="96" t="s">
        <v>50</v>
      </c>
      <c r="I12" s="98" t="s">
        <v>454</v>
      </c>
      <c r="J12" s="27" t="s">
        <v>902</v>
      </c>
      <c r="K12" s="28" t="s">
        <v>903</v>
      </c>
      <c r="L12" s="93" t="s">
        <v>151</v>
      </c>
      <c r="M12" s="2" t="s">
        <v>151</v>
      </c>
      <c r="N12" s="94" t="s">
        <v>151</v>
      </c>
      <c r="O12" s="13" t="s">
        <v>151</v>
      </c>
      <c r="P12" s="2" t="s">
        <v>468</v>
      </c>
      <c r="Q12" s="2" t="s">
        <v>468</v>
      </c>
      <c r="R12" s="2" t="s">
        <v>152</v>
      </c>
      <c r="S12" s="2" t="s">
        <v>151</v>
      </c>
      <c r="T12" s="2" t="s">
        <v>151</v>
      </c>
      <c r="U12" s="14" t="s">
        <v>152</v>
      </c>
      <c r="V12" s="13" t="s">
        <v>151</v>
      </c>
      <c r="W12" s="2" t="s">
        <v>151</v>
      </c>
      <c r="X12" s="2" t="s">
        <v>151</v>
      </c>
      <c r="Y12" s="2" t="s">
        <v>152</v>
      </c>
      <c r="Z12" s="94" t="s">
        <v>152</v>
      </c>
      <c r="AA12" s="13" t="s">
        <v>152</v>
      </c>
      <c r="AB12" s="2" t="s">
        <v>152</v>
      </c>
      <c r="AC12" s="14" t="s">
        <v>152</v>
      </c>
      <c r="AD12" s="93" t="s">
        <v>151</v>
      </c>
      <c r="AE12" s="14" t="s">
        <v>151</v>
      </c>
      <c r="AF12" s="99">
        <v>100</v>
      </c>
    </row>
    <row r="13" spans="1:32" x14ac:dyDescent="0.3">
      <c r="A13" s="55" t="str">
        <f t="shared" si="0"/>
        <v>ALec_01.3</v>
      </c>
      <c r="C13" s="96" t="s">
        <v>5</v>
      </c>
      <c r="D13" s="97" t="s">
        <v>776</v>
      </c>
      <c r="E13" s="97" t="s">
        <v>819</v>
      </c>
      <c r="F13" s="97" t="s">
        <v>820</v>
      </c>
      <c r="G13" s="97" t="s">
        <v>351</v>
      </c>
      <c r="H13" s="96" t="s">
        <v>50</v>
      </c>
      <c r="I13" s="98" t="s">
        <v>454</v>
      </c>
      <c r="J13" s="27" t="s">
        <v>904</v>
      </c>
      <c r="K13" s="28" t="s">
        <v>905</v>
      </c>
      <c r="L13" s="93" t="s">
        <v>151</v>
      </c>
      <c r="M13" s="2" t="s">
        <v>151</v>
      </c>
      <c r="N13" s="94" t="s">
        <v>151</v>
      </c>
      <c r="O13" s="13" t="s">
        <v>151</v>
      </c>
      <c r="P13" s="2" t="s">
        <v>468</v>
      </c>
      <c r="Q13" s="2" t="s">
        <v>152</v>
      </c>
      <c r="R13" s="2" t="s">
        <v>152</v>
      </c>
      <c r="S13" s="2" t="s">
        <v>151</v>
      </c>
      <c r="T13" s="2" t="s">
        <v>151</v>
      </c>
      <c r="U13" s="14" t="s">
        <v>152</v>
      </c>
      <c r="V13" s="13" t="s">
        <v>151</v>
      </c>
      <c r="W13" s="2" t="s">
        <v>151</v>
      </c>
      <c r="X13" s="2" t="s">
        <v>151</v>
      </c>
      <c r="Y13" s="2" t="s">
        <v>152</v>
      </c>
      <c r="Z13" s="94" t="s">
        <v>152</v>
      </c>
      <c r="AA13" s="13" t="s">
        <v>151</v>
      </c>
      <c r="AB13" s="2" t="s">
        <v>151</v>
      </c>
      <c r="AC13" s="14" t="s">
        <v>152</v>
      </c>
      <c r="AD13" s="93" t="s">
        <v>151</v>
      </c>
      <c r="AE13" s="14" t="s">
        <v>151</v>
      </c>
      <c r="AF13" s="99">
        <v>100</v>
      </c>
    </row>
    <row r="14" spans="1:32" x14ac:dyDescent="0.3">
      <c r="A14" s="55" t="str">
        <f t="shared" si="0"/>
        <v>ALec_01.4</v>
      </c>
      <c r="C14" s="96" t="s">
        <v>5</v>
      </c>
      <c r="D14" s="97" t="s">
        <v>776</v>
      </c>
      <c r="E14" s="97" t="s">
        <v>821</v>
      </c>
      <c r="F14" s="97" t="s">
        <v>822</v>
      </c>
      <c r="G14" s="97" t="s">
        <v>351</v>
      </c>
      <c r="H14" s="96" t="s">
        <v>50</v>
      </c>
      <c r="I14" s="98" t="s">
        <v>454</v>
      </c>
      <c r="J14" s="27" t="s">
        <v>906</v>
      </c>
      <c r="K14" s="28" t="s">
        <v>907</v>
      </c>
      <c r="L14" s="93" t="s">
        <v>151</v>
      </c>
      <c r="M14" s="2" t="s">
        <v>152</v>
      </c>
      <c r="N14" s="94" t="s">
        <v>151</v>
      </c>
      <c r="O14" s="13" t="s">
        <v>152</v>
      </c>
      <c r="P14" s="2" t="s">
        <v>152</v>
      </c>
      <c r="Q14" s="2" t="s">
        <v>152</v>
      </c>
      <c r="R14" s="2" t="s">
        <v>152</v>
      </c>
      <c r="S14" s="2" t="s">
        <v>152</v>
      </c>
      <c r="T14" s="2" t="s">
        <v>152</v>
      </c>
      <c r="U14" s="14" t="s">
        <v>152</v>
      </c>
      <c r="V14" s="13" t="s">
        <v>151</v>
      </c>
      <c r="W14" s="2" t="s">
        <v>152</v>
      </c>
      <c r="X14" s="2" t="s">
        <v>152</v>
      </c>
      <c r="Y14" s="2" t="s">
        <v>152</v>
      </c>
      <c r="Z14" s="94" t="s">
        <v>152</v>
      </c>
      <c r="AA14" s="13" t="s">
        <v>152</v>
      </c>
      <c r="AB14" s="2" t="s">
        <v>152</v>
      </c>
      <c r="AC14" s="14" t="s">
        <v>152</v>
      </c>
      <c r="AD14" s="93" t="s">
        <v>151</v>
      </c>
      <c r="AE14" s="14" t="s">
        <v>152</v>
      </c>
      <c r="AF14" s="99">
        <v>100</v>
      </c>
    </row>
    <row r="15" spans="1:32" x14ac:dyDescent="0.3">
      <c r="A15" s="55" t="str">
        <f t="shared" si="0"/>
        <v>ALec_02.1</v>
      </c>
      <c r="C15" s="96" t="s">
        <v>5</v>
      </c>
      <c r="D15" s="97" t="s">
        <v>776</v>
      </c>
      <c r="E15" s="97" t="s">
        <v>823</v>
      </c>
      <c r="F15" s="97" t="s">
        <v>824</v>
      </c>
      <c r="G15" s="97" t="s">
        <v>351</v>
      </c>
      <c r="H15" s="96" t="s">
        <v>50</v>
      </c>
      <c r="I15" s="98" t="s">
        <v>454</v>
      </c>
      <c r="J15" s="27" t="s">
        <v>897</v>
      </c>
      <c r="K15" s="28" t="s">
        <v>908</v>
      </c>
      <c r="L15" s="93" t="s">
        <v>151</v>
      </c>
      <c r="M15" s="2" t="s">
        <v>151</v>
      </c>
      <c r="N15" s="94" t="s">
        <v>151</v>
      </c>
      <c r="O15" s="13" t="s">
        <v>151</v>
      </c>
      <c r="P15" s="2" t="s">
        <v>152</v>
      </c>
      <c r="Q15" s="2" t="s">
        <v>152</v>
      </c>
      <c r="R15" s="2" t="s">
        <v>152</v>
      </c>
      <c r="S15" s="2" t="s">
        <v>151</v>
      </c>
      <c r="T15" s="2" t="s">
        <v>151</v>
      </c>
      <c r="U15" s="14" t="s">
        <v>152</v>
      </c>
      <c r="V15" s="13" t="s">
        <v>151</v>
      </c>
      <c r="W15" s="2" t="s">
        <v>151</v>
      </c>
      <c r="X15" s="2" t="s">
        <v>152</v>
      </c>
      <c r="Y15" s="2" t="s">
        <v>152</v>
      </c>
      <c r="Z15" s="94" t="s">
        <v>152</v>
      </c>
      <c r="AA15" s="13" t="s">
        <v>152</v>
      </c>
      <c r="AB15" s="2" t="s">
        <v>152</v>
      </c>
      <c r="AC15" s="14" t="s">
        <v>152</v>
      </c>
      <c r="AD15" s="93" t="s">
        <v>151</v>
      </c>
      <c r="AE15" s="14" t="s">
        <v>151</v>
      </c>
      <c r="AF15" s="99">
        <v>100</v>
      </c>
    </row>
    <row r="16" spans="1:32" x14ac:dyDescent="0.3">
      <c r="A16" s="55" t="str">
        <f t="shared" si="0"/>
        <v>ALec_02.1</v>
      </c>
      <c r="C16" s="96" t="s">
        <v>5</v>
      </c>
      <c r="D16" s="97" t="s">
        <v>776</v>
      </c>
      <c r="E16" s="97" t="s">
        <v>823</v>
      </c>
      <c r="F16" s="97" t="s">
        <v>824</v>
      </c>
      <c r="G16" s="97" t="s">
        <v>351</v>
      </c>
      <c r="H16" s="96" t="s">
        <v>50</v>
      </c>
      <c r="I16" s="98" t="s">
        <v>454</v>
      </c>
      <c r="J16" s="27" t="s">
        <v>897</v>
      </c>
      <c r="K16" s="28" t="s">
        <v>909</v>
      </c>
      <c r="L16" s="93" t="s">
        <v>151</v>
      </c>
      <c r="M16" s="2" t="s">
        <v>152</v>
      </c>
      <c r="N16" s="94" t="s">
        <v>151</v>
      </c>
      <c r="O16" s="13" t="s">
        <v>152</v>
      </c>
      <c r="P16" s="2" t="s">
        <v>152</v>
      </c>
      <c r="Q16" s="2" t="s">
        <v>152</v>
      </c>
      <c r="R16" s="2" t="s">
        <v>152</v>
      </c>
      <c r="S16" s="2" t="s">
        <v>152</v>
      </c>
      <c r="T16" s="2" t="s">
        <v>152</v>
      </c>
      <c r="U16" s="14" t="s">
        <v>152</v>
      </c>
      <c r="V16" s="13" t="s">
        <v>151</v>
      </c>
      <c r="W16" s="2" t="s">
        <v>152</v>
      </c>
      <c r="X16" s="2" t="s">
        <v>152</v>
      </c>
      <c r="Y16" s="2" t="s">
        <v>152</v>
      </c>
      <c r="Z16" s="94" t="s">
        <v>152</v>
      </c>
      <c r="AA16" s="13" t="s">
        <v>152</v>
      </c>
      <c r="AB16" s="2" t="s">
        <v>152</v>
      </c>
      <c r="AC16" s="14" t="s">
        <v>152</v>
      </c>
      <c r="AD16" s="93" t="s">
        <v>152</v>
      </c>
      <c r="AE16" s="14" t="s">
        <v>152</v>
      </c>
      <c r="AF16" s="99">
        <v>100</v>
      </c>
    </row>
    <row r="17" spans="1:32" x14ac:dyDescent="0.3">
      <c r="A17" s="55" t="str">
        <f t="shared" si="0"/>
        <v>ALec_02.2</v>
      </c>
      <c r="C17" s="96" t="s">
        <v>5</v>
      </c>
      <c r="D17" s="97" t="s">
        <v>776</v>
      </c>
      <c r="E17" s="97" t="s">
        <v>825</v>
      </c>
      <c r="F17" s="97" t="s">
        <v>826</v>
      </c>
      <c r="G17" s="97" t="s">
        <v>351</v>
      </c>
      <c r="H17" s="96" t="s">
        <v>50</v>
      </c>
      <c r="I17" s="98" t="s">
        <v>454</v>
      </c>
      <c r="J17" s="27" t="s">
        <v>897</v>
      </c>
      <c r="K17" s="28" t="s">
        <v>910</v>
      </c>
      <c r="L17" s="93" t="s">
        <v>151</v>
      </c>
      <c r="M17" s="2" t="s">
        <v>152</v>
      </c>
      <c r="N17" s="94" t="s">
        <v>151</v>
      </c>
      <c r="O17" s="13" t="s">
        <v>468</v>
      </c>
      <c r="P17" s="2" t="s">
        <v>152</v>
      </c>
      <c r="Q17" s="2" t="s">
        <v>152</v>
      </c>
      <c r="R17" s="2" t="s">
        <v>152</v>
      </c>
      <c r="S17" s="2" t="s">
        <v>151</v>
      </c>
      <c r="T17" s="2" t="s">
        <v>151</v>
      </c>
      <c r="U17" s="14" t="s">
        <v>152</v>
      </c>
      <c r="V17" s="13" t="s">
        <v>152</v>
      </c>
      <c r="W17" s="2" t="s">
        <v>152</v>
      </c>
      <c r="X17" s="2" t="s">
        <v>152</v>
      </c>
      <c r="Y17" s="2" t="s">
        <v>152</v>
      </c>
      <c r="Z17" s="94" t="s">
        <v>152</v>
      </c>
      <c r="AA17" s="13" t="s">
        <v>151</v>
      </c>
      <c r="AB17" s="2" t="s">
        <v>152</v>
      </c>
      <c r="AC17" s="14" t="s">
        <v>152</v>
      </c>
      <c r="AD17" s="93" t="s">
        <v>152</v>
      </c>
      <c r="AE17" s="14" t="s">
        <v>152</v>
      </c>
      <c r="AF17" s="99">
        <v>100</v>
      </c>
    </row>
    <row r="18" spans="1:32" x14ac:dyDescent="0.3">
      <c r="A18" s="55" t="str">
        <f t="shared" si="0"/>
        <v>ALec_02.3</v>
      </c>
      <c r="C18" s="96" t="s">
        <v>5</v>
      </c>
      <c r="D18" s="97" t="s">
        <v>776</v>
      </c>
      <c r="E18" s="97" t="s">
        <v>827</v>
      </c>
      <c r="F18" s="97" t="s">
        <v>828</v>
      </c>
      <c r="G18" s="97" t="s">
        <v>351</v>
      </c>
      <c r="H18" s="96" t="s">
        <v>50</v>
      </c>
      <c r="I18" s="98" t="s">
        <v>454</v>
      </c>
      <c r="J18" s="27" t="s">
        <v>897</v>
      </c>
      <c r="K18" s="28" t="s">
        <v>911</v>
      </c>
      <c r="L18" s="93" t="s">
        <v>151</v>
      </c>
      <c r="M18" s="2" t="s">
        <v>152</v>
      </c>
      <c r="N18" s="94" t="s">
        <v>152</v>
      </c>
      <c r="O18" s="13" t="s">
        <v>152</v>
      </c>
      <c r="P18" s="2" t="s">
        <v>152</v>
      </c>
      <c r="Q18" s="2" t="s">
        <v>152</v>
      </c>
      <c r="R18" s="2" t="s">
        <v>152</v>
      </c>
      <c r="S18" s="2" t="s">
        <v>151</v>
      </c>
      <c r="T18" s="2" t="s">
        <v>151</v>
      </c>
      <c r="U18" s="14" t="s">
        <v>152</v>
      </c>
      <c r="V18" s="13" t="s">
        <v>152</v>
      </c>
      <c r="W18" s="2" t="s">
        <v>152</v>
      </c>
      <c r="X18" s="2" t="s">
        <v>152</v>
      </c>
      <c r="Y18" s="2" t="s">
        <v>152</v>
      </c>
      <c r="Z18" s="94" t="s">
        <v>152</v>
      </c>
      <c r="AA18" s="13" t="s">
        <v>152</v>
      </c>
      <c r="AB18" s="2" t="s">
        <v>152</v>
      </c>
      <c r="AC18" s="14" t="s">
        <v>152</v>
      </c>
      <c r="AD18" s="93" t="s">
        <v>152</v>
      </c>
      <c r="AE18" s="14" t="s">
        <v>152</v>
      </c>
      <c r="AF18" s="99">
        <v>100</v>
      </c>
    </row>
    <row r="19" spans="1:32" x14ac:dyDescent="0.3">
      <c r="A19" s="55" t="str">
        <f t="shared" si="0"/>
        <v>ALec_03.1</v>
      </c>
      <c r="C19" s="96" t="s">
        <v>5</v>
      </c>
      <c r="D19" s="97" t="s">
        <v>776</v>
      </c>
      <c r="E19" s="97" t="s">
        <v>829</v>
      </c>
      <c r="F19" s="97" t="s">
        <v>830</v>
      </c>
      <c r="G19" s="97" t="s">
        <v>351</v>
      </c>
      <c r="H19" s="96" t="s">
        <v>50</v>
      </c>
      <c r="I19" s="98" t="s">
        <v>454</v>
      </c>
      <c r="J19" s="27" t="s">
        <v>912</v>
      </c>
      <c r="K19" s="28" t="s">
        <v>469</v>
      </c>
      <c r="L19" s="93" t="s">
        <v>151</v>
      </c>
      <c r="M19" s="2" t="s">
        <v>152</v>
      </c>
      <c r="N19" s="94" t="s">
        <v>152</v>
      </c>
      <c r="O19" s="13" t="s">
        <v>152</v>
      </c>
      <c r="P19" s="2" t="s">
        <v>152</v>
      </c>
      <c r="Q19" s="2" t="s">
        <v>152</v>
      </c>
      <c r="R19" s="2" t="s">
        <v>152</v>
      </c>
      <c r="S19" s="2" t="s">
        <v>152</v>
      </c>
      <c r="T19" s="2" t="s">
        <v>152</v>
      </c>
      <c r="U19" s="14" t="s">
        <v>152</v>
      </c>
      <c r="V19" s="13" t="s">
        <v>152</v>
      </c>
      <c r="W19" s="2" t="s">
        <v>152</v>
      </c>
      <c r="X19" s="2" t="s">
        <v>152</v>
      </c>
      <c r="Y19" s="2" t="s">
        <v>152</v>
      </c>
      <c r="Z19" s="94" t="s">
        <v>152</v>
      </c>
      <c r="AA19" s="13" t="s">
        <v>152</v>
      </c>
      <c r="AB19" s="2" t="s">
        <v>152</v>
      </c>
      <c r="AC19" s="14" t="s">
        <v>152</v>
      </c>
      <c r="AD19" s="93" t="s">
        <v>152</v>
      </c>
      <c r="AE19" s="14" t="s">
        <v>152</v>
      </c>
      <c r="AF19" s="99">
        <v>100</v>
      </c>
    </row>
    <row r="20" spans="1:32" x14ac:dyDescent="0.3">
      <c r="A20" s="55" t="str">
        <f t="shared" si="0"/>
        <v>ALec_03.1</v>
      </c>
      <c r="C20" s="96" t="s">
        <v>5</v>
      </c>
      <c r="D20" s="97" t="s">
        <v>776</v>
      </c>
      <c r="E20" s="97" t="s">
        <v>829</v>
      </c>
      <c r="F20" s="97" t="s">
        <v>830</v>
      </c>
      <c r="G20" s="97" t="s">
        <v>351</v>
      </c>
      <c r="H20" s="96" t="s">
        <v>50</v>
      </c>
      <c r="I20" s="98" t="s">
        <v>454</v>
      </c>
      <c r="J20" s="27" t="s">
        <v>912</v>
      </c>
      <c r="K20" s="28" t="s">
        <v>913</v>
      </c>
      <c r="L20" s="93" t="s">
        <v>151</v>
      </c>
      <c r="M20" s="2" t="s">
        <v>151</v>
      </c>
      <c r="N20" s="94" t="s">
        <v>151</v>
      </c>
      <c r="O20" s="13" t="s">
        <v>151</v>
      </c>
      <c r="P20" s="2" t="s">
        <v>151</v>
      </c>
      <c r="Q20" s="2" t="s">
        <v>468</v>
      </c>
      <c r="R20" s="2" t="s">
        <v>151</v>
      </c>
      <c r="S20" s="2" t="s">
        <v>151</v>
      </c>
      <c r="T20" s="2" t="s">
        <v>151</v>
      </c>
      <c r="U20" s="14" t="s">
        <v>152</v>
      </c>
      <c r="V20" s="13" t="s">
        <v>151</v>
      </c>
      <c r="W20" s="2" t="s">
        <v>151</v>
      </c>
      <c r="X20" s="2" t="s">
        <v>151</v>
      </c>
      <c r="Y20" s="2" t="s">
        <v>152</v>
      </c>
      <c r="Z20" s="94" t="s">
        <v>152</v>
      </c>
      <c r="AA20" s="13" t="s">
        <v>151</v>
      </c>
      <c r="AB20" s="2" t="s">
        <v>151</v>
      </c>
      <c r="AC20" s="14" t="s">
        <v>151</v>
      </c>
      <c r="AD20" s="93" t="s">
        <v>151</v>
      </c>
      <c r="AE20" s="14" t="s">
        <v>151</v>
      </c>
      <c r="AF20" s="99">
        <v>100</v>
      </c>
    </row>
    <row r="21" spans="1:32" x14ac:dyDescent="0.3">
      <c r="A21" s="55" t="str">
        <f t="shared" si="0"/>
        <v>ALec_03.2</v>
      </c>
      <c r="C21" s="96" t="s">
        <v>5</v>
      </c>
      <c r="D21" s="97" t="s">
        <v>776</v>
      </c>
      <c r="E21" s="97" t="s">
        <v>831</v>
      </c>
      <c r="F21" s="97" t="s">
        <v>832</v>
      </c>
      <c r="G21" s="97" t="s">
        <v>351</v>
      </c>
      <c r="H21" s="96" t="s">
        <v>50</v>
      </c>
      <c r="I21" s="98" t="s">
        <v>454</v>
      </c>
      <c r="J21" s="27" t="s">
        <v>912</v>
      </c>
      <c r="K21" s="28" t="s">
        <v>265</v>
      </c>
      <c r="L21" s="93" t="s">
        <v>151</v>
      </c>
      <c r="M21" s="2" t="s">
        <v>152</v>
      </c>
      <c r="N21" s="94" t="s">
        <v>152</v>
      </c>
      <c r="O21" s="13" t="s">
        <v>152</v>
      </c>
      <c r="P21" s="2" t="s">
        <v>152</v>
      </c>
      <c r="Q21" s="2" t="s">
        <v>152</v>
      </c>
      <c r="R21" s="2" t="s">
        <v>152</v>
      </c>
      <c r="S21" s="2" t="s">
        <v>152</v>
      </c>
      <c r="T21" s="2" t="s">
        <v>152</v>
      </c>
      <c r="U21" s="14" t="s">
        <v>152</v>
      </c>
      <c r="V21" s="13" t="s">
        <v>151</v>
      </c>
      <c r="W21" s="2" t="s">
        <v>151</v>
      </c>
      <c r="X21" s="2" t="s">
        <v>151</v>
      </c>
      <c r="Y21" s="2" t="s">
        <v>152</v>
      </c>
      <c r="Z21" s="94" t="s">
        <v>152</v>
      </c>
      <c r="AA21" s="13" t="s">
        <v>152</v>
      </c>
      <c r="AB21" s="2" t="s">
        <v>152</v>
      </c>
      <c r="AC21" s="14" t="s">
        <v>152</v>
      </c>
      <c r="AD21" s="93" t="s">
        <v>152</v>
      </c>
      <c r="AE21" s="14" t="s">
        <v>152</v>
      </c>
      <c r="AF21" s="99">
        <v>100</v>
      </c>
    </row>
    <row r="22" spans="1:32" x14ac:dyDescent="0.3">
      <c r="A22" s="55" t="str">
        <f t="shared" si="0"/>
        <v>ALec_03.3</v>
      </c>
      <c r="C22" s="96" t="s">
        <v>5</v>
      </c>
      <c r="D22" s="97" t="s">
        <v>776</v>
      </c>
      <c r="E22" s="97" t="s">
        <v>833</v>
      </c>
      <c r="F22" s="97" t="s">
        <v>834</v>
      </c>
      <c r="G22" s="97" t="s">
        <v>351</v>
      </c>
      <c r="H22" s="96" t="s">
        <v>50</v>
      </c>
      <c r="I22" s="98" t="s">
        <v>454</v>
      </c>
      <c r="J22" s="27" t="s">
        <v>904</v>
      </c>
      <c r="K22" s="28" t="s">
        <v>914</v>
      </c>
      <c r="L22" s="93" t="s">
        <v>151</v>
      </c>
      <c r="M22" s="2" t="s">
        <v>152</v>
      </c>
      <c r="N22" s="94" t="s">
        <v>151</v>
      </c>
      <c r="O22" s="13" t="s">
        <v>152</v>
      </c>
      <c r="P22" s="2" t="s">
        <v>152</v>
      </c>
      <c r="Q22" s="2" t="s">
        <v>152</v>
      </c>
      <c r="R22" s="2" t="s">
        <v>152</v>
      </c>
      <c r="S22" s="2" t="s">
        <v>152</v>
      </c>
      <c r="T22" s="2" t="s">
        <v>152</v>
      </c>
      <c r="U22" s="14" t="s">
        <v>152</v>
      </c>
      <c r="V22" s="13" t="s">
        <v>152</v>
      </c>
      <c r="W22" s="2" t="s">
        <v>152</v>
      </c>
      <c r="X22" s="2" t="s">
        <v>152</v>
      </c>
      <c r="Y22" s="2" t="s">
        <v>152</v>
      </c>
      <c r="Z22" s="94" t="s">
        <v>152</v>
      </c>
      <c r="AA22" s="13" t="s">
        <v>152</v>
      </c>
      <c r="AB22" s="2" t="s">
        <v>152</v>
      </c>
      <c r="AC22" s="14" t="s">
        <v>152</v>
      </c>
      <c r="AD22" s="93" t="s">
        <v>152</v>
      </c>
      <c r="AE22" s="14" t="s">
        <v>152</v>
      </c>
      <c r="AF22" s="99">
        <v>0</v>
      </c>
    </row>
    <row r="23" spans="1:32" x14ac:dyDescent="0.3">
      <c r="A23" s="55" t="str">
        <f t="shared" si="0"/>
        <v>ALec_03.3</v>
      </c>
      <c r="C23" s="96" t="s">
        <v>5</v>
      </c>
      <c r="D23" s="97" t="s">
        <v>776</v>
      </c>
      <c r="E23" s="97" t="s">
        <v>833</v>
      </c>
      <c r="F23" s="97" t="s">
        <v>834</v>
      </c>
      <c r="G23" s="97" t="s">
        <v>351</v>
      </c>
      <c r="H23" s="96" t="s">
        <v>50</v>
      </c>
      <c r="I23" s="98" t="s">
        <v>454</v>
      </c>
      <c r="J23" s="27" t="s">
        <v>897</v>
      </c>
      <c r="K23" s="28" t="s">
        <v>915</v>
      </c>
      <c r="L23" s="93" t="s">
        <v>151</v>
      </c>
      <c r="M23" s="2" t="s">
        <v>152</v>
      </c>
      <c r="N23" s="94" t="s">
        <v>151</v>
      </c>
      <c r="O23" s="13" t="s">
        <v>152</v>
      </c>
      <c r="P23" s="2" t="s">
        <v>152</v>
      </c>
      <c r="Q23" s="2" t="s">
        <v>152</v>
      </c>
      <c r="R23" s="2" t="s">
        <v>152</v>
      </c>
      <c r="S23" s="2" t="s">
        <v>152</v>
      </c>
      <c r="T23" s="2" t="s">
        <v>152</v>
      </c>
      <c r="U23" s="14" t="s">
        <v>152</v>
      </c>
      <c r="V23" s="13" t="s">
        <v>152</v>
      </c>
      <c r="W23" s="2" t="s">
        <v>152</v>
      </c>
      <c r="X23" s="2" t="s">
        <v>152</v>
      </c>
      <c r="Y23" s="2" t="s">
        <v>152</v>
      </c>
      <c r="Z23" s="94" t="s">
        <v>152</v>
      </c>
      <c r="AA23" s="13" t="s">
        <v>152</v>
      </c>
      <c r="AB23" s="2" t="s">
        <v>152</v>
      </c>
      <c r="AC23" s="14" t="s">
        <v>152</v>
      </c>
      <c r="AD23" s="93" t="s">
        <v>152</v>
      </c>
      <c r="AE23" s="14" t="s">
        <v>152</v>
      </c>
      <c r="AF23" s="99">
        <v>100</v>
      </c>
    </row>
    <row r="24" spans="1:32" x14ac:dyDescent="0.3">
      <c r="A24" s="55" t="str">
        <f t="shared" si="0"/>
        <v>ALec_03.3</v>
      </c>
      <c r="C24" s="96" t="s">
        <v>5</v>
      </c>
      <c r="D24" s="97" t="s">
        <v>776</v>
      </c>
      <c r="E24" s="97" t="s">
        <v>833</v>
      </c>
      <c r="F24" s="97" t="s">
        <v>834</v>
      </c>
      <c r="G24" s="97" t="s">
        <v>351</v>
      </c>
      <c r="H24" s="96" t="s">
        <v>50</v>
      </c>
      <c r="I24" s="98" t="s">
        <v>454</v>
      </c>
      <c r="J24" s="27" t="s">
        <v>904</v>
      </c>
      <c r="K24" s="28" t="s">
        <v>916</v>
      </c>
      <c r="L24" s="93" t="s">
        <v>151</v>
      </c>
      <c r="M24" s="2" t="s">
        <v>151</v>
      </c>
      <c r="N24" s="94" t="s">
        <v>151</v>
      </c>
      <c r="O24" s="13" t="s">
        <v>151</v>
      </c>
      <c r="P24" s="2" t="s">
        <v>152</v>
      </c>
      <c r="Q24" s="2" t="s">
        <v>152</v>
      </c>
      <c r="R24" s="2" t="s">
        <v>152</v>
      </c>
      <c r="S24" s="2" t="s">
        <v>151</v>
      </c>
      <c r="T24" s="2" t="s">
        <v>151</v>
      </c>
      <c r="U24" s="14" t="s">
        <v>152</v>
      </c>
      <c r="V24" s="13" t="s">
        <v>151</v>
      </c>
      <c r="W24" s="2" t="s">
        <v>151</v>
      </c>
      <c r="X24" s="2" t="s">
        <v>151</v>
      </c>
      <c r="Y24" s="2" t="s">
        <v>152</v>
      </c>
      <c r="Z24" s="94" t="s">
        <v>152</v>
      </c>
      <c r="AA24" s="13" t="s">
        <v>151</v>
      </c>
      <c r="AB24" s="2" t="s">
        <v>152</v>
      </c>
      <c r="AC24" s="14" t="s">
        <v>151</v>
      </c>
      <c r="AD24" s="93" t="s">
        <v>151</v>
      </c>
      <c r="AE24" s="14" t="s">
        <v>151</v>
      </c>
      <c r="AF24" s="99">
        <v>100</v>
      </c>
    </row>
    <row r="25" spans="1:32" x14ac:dyDescent="0.3">
      <c r="A25" s="55" t="str">
        <f t="shared" si="0"/>
        <v>ALhe_01.1</v>
      </c>
      <c r="C25" s="96" t="s">
        <v>5</v>
      </c>
      <c r="D25" s="97" t="s">
        <v>835</v>
      </c>
      <c r="E25" s="97" t="s">
        <v>836</v>
      </c>
      <c r="F25" s="97" t="s">
        <v>837</v>
      </c>
      <c r="G25" s="97" t="s">
        <v>344</v>
      </c>
      <c r="H25" s="96" t="s">
        <v>50</v>
      </c>
      <c r="I25" s="98" t="s">
        <v>52</v>
      </c>
      <c r="J25" s="27" t="s">
        <v>253</v>
      </c>
      <c r="K25" s="28" t="s">
        <v>917</v>
      </c>
      <c r="L25" s="93" t="s">
        <v>151</v>
      </c>
      <c r="M25" s="2" t="s">
        <v>151</v>
      </c>
      <c r="N25" s="94" t="s">
        <v>151</v>
      </c>
      <c r="O25" s="13"/>
      <c r="P25" s="2"/>
      <c r="Q25" s="2"/>
      <c r="R25" s="2"/>
      <c r="S25" s="2"/>
      <c r="T25" s="2"/>
      <c r="U25" s="14"/>
      <c r="V25" s="13"/>
      <c r="W25" s="2"/>
      <c r="X25" s="2"/>
      <c r="Y25" s="2"/>
      <c r="Z25" s="94"/>
      <c r="AA25" s="13"/>
      <c r="AB25" s="2"/>
      <c r="AC25" s="14"/>
      <c r="AD25" s="93"/>
      <c r="AE25" s="14"/>
      <c r="AF25" s="99">
        <v>100</v>
      </c>
    </row>
    <row r="26" spans="1:32" x14ac:dyDescent="0.3">
      <c r="A26" s="55" t="str">
        <f t="shared" si="0"/>
        <v>ALhe_01.1</v>
      </c>
      <c r="C26" s="96" t="s">
        <v>5</v>
      </c>
      <c r="D26" s="97" t="s">
        <v>835</v>
      </c>
      <c r="E26" s="97" t="s">
        <v>836</v>
      </c>
      <c r="F26" s="97" t="s">
        <v>837</v>
      </c>
      <c r="G26" s="97" t="s">
        <v>344</v>
      </c>
      <c r="H26" s="96" t="s">
        <v>50</v>
      </c>
      <c r="I26" s="98" t="s">
        <v>52</v>
      </c>
      <c r="J26" s="27" t="s">
        <v>918</v>
      </c>
      <c r="K26" s="28" t="s">
        <v>919</v>
      </c>
      <c r="L26" s="93" t="s">
        <v>151</v>
      </c>
      <c r="M26" s="2" t="s">
        <v>151</v>
      </c>
      <c r="N26" s="94" t="s">
        <v>151</v>
      </c>
      <c r="O26" s="13"/>
      <c r="P26" s="2"/>
      <c r="Q26" s="2"/>
      <c r="R26" s="2"/>
      <c r="S26" s="2"/>
      <c r="T26" s="2"/>
      <c r="U26" s="14"/>
      <c r="V26" s="13"/>
      <c r="W26" s="2"/>
      <c r="X26" s="2"/>
      <c r="Y26" s="2"/>
      <c r="Z26" s="94"/>
      <c r="AA26" s="13"/>
      <c r="AB26" s="2"/>
      <c r="AC26" s="14"/>
      <c r="AD26" s="93"/>
      <c r="AE26" s="14"/>
      <c r="AF26" s="99">
        <v>100</v>
      </c>
    </row>
    <row r="27" spans="1:32" x14ac:dyDescent="0.3">
      <c r="A27" s="55" t="str">
        <f t="shared" si="0"/>
        <v>ALhe_01.1</v>
      </c>
      <c r="C27" s="96" t="s">
        <v>5</v>
      </c>
      <c r="D27" s="97" t="s">
        <v>835</v>
      </c>
      <c r="E27" s="97" t="s">
        <v>836</v>
      </c>
      <c r="F27" s="97" t="s">
        <v>837</v>
      </c>
      <c r="G27" s="97" t="s">
        <v>344</v>
      </c>
      <c r="H27" s="96" t="s">
        <v>50</v>
      </c>
      <c r="I27" s="98" t="s">
        <v>52</v>
      </c>
      <c r="J27" s="27" t="s">
        <v>920</v>
      </c>
      <c r="K27" s="28" t="s">
        <v>921</v>
      </c>
      <c r="L27" s="93" t="s">
        <v>151</v>
      </c>
      <c r="M27" s="2" t="s">
        <v>151</v>
      </c>
      <c r="N27" s="94" t="s">
        <v>151</v>
      </c>
      <c r="O27" s="13"/>
      <c r="P27" s="2"/>
      <c r="Q27" s="2"/>
      <c r="R27" s="2"/>
      <c r="S27" s="2"/>
      <c r="T27" s="2"/>
      <c r="U27" s="14"/>
      <c r="V27" s="13"/>
      <c r="W27" s="2"/>
      <c r="X27" s="2"/>
      <c r="Y27" s="2"/>
      <c r="Z27" s="94"/>
      <c r="AA27" s="13"/>
      <c r="AB27" s="2"/>
      <c r="AC27" s="14"/>
      <c r="AD27" s="93"/>
      <c r="AE27" s="14"/>
      <c r="AF27" s="99">
        <v>100</v>
      </c>
    </row>
    <row r="28" spans="1:32" x14ac:dyDescent="0.3">
      <c r="A28" s="55" t="str">
        <f t="shared" si="0"/>
        <v>ALhe_01.1</v>
      </c>
      <c r="C28" s="96" t="s">
        <v>5</v>
      </c>
      <c r="D28" s="97" t="s">
        <v>835</v>
      </c>
      <c r="E28" s="97" t="s">
        <v>836</v>
      </c>
      <c r="F28" s="97" t="s">
        <v>837</v>
      </c>
      <c r="G28" s="97" t="s">
        <v>344</v>
      </c>
      <c r="H28" s="96" t="s">
        <v>50</v>
      </c>
      <c r="I28" s="98" t="s">
        <v>52</v>
      </c>
      <c r="J28" s="27" t="s">
        <v>922</v>
      </c>
      <c r="K28" s="28" t="s">
        <v>923</v>
      </c>
      <c r="L28" s="93" t="s">
        <v>151</v>
      </c>
      <c r="M28" s="2" t="s">
        <v>151</v>
      </c>
      <c r="N28" s="94" t="s">
        <v>151</v>
      </c>
      <c r="O28" s="13"/>
      <c r="P28" s="2"/>
      <c r="Q28" s="2"/>
      <c r="R28" s="2"/>
      <c r="S28" s="2"/>
      <c r="T28" s="2"/>
      <c r="U28" s="14"/>
      <c r="V28" s="13"/>
      <c r="W28" s="2"/>
      <c r="X28" s="2"/>
      <c r="Y28" s="2"/>
      <c r="Z28" s="94"/>
      <c r="AA28" s="13"/>
      <c r="AB28" s="2"/>
      <c r="AC28" s="14"/>
      <c r="AD28" s="93"/>
      <c r="AE28" s="14"/>
      <c r="AF28" s="99">
        <v>100</v>
      </c>
    </row>
    <row r="29" spans="1:32" x14ac:dyDescent="0.3">
      <c r="A29" s="55" t="str">
        <f t="shared" si="0"/>
        <v>ALhe_01.1</v>
      </c>
      <c r="C29" s="96" t="s">
        <v>5</v>
      </c>
      <c r="D29" s="97" t="s">
        <v>835</v>
      </c>
      <c r="E29" s="97" t="s">
        <v>836</v>
      </c>
      <c r="F29" s="97" t="s">
        <v>837</v>
      </c>
      <c r="G29" s="97" t="s">
        <v>344</v>
      </c>
      <c r="H29" s="96" t="s">
        <v>50</v>
      </c>
      <c r="I29" s="98" t="s">
        <v>52</v>
      </c>
      <c r="J29" s="27" t="s">
        <v>924</v>
      </c>
      <c r="K29" s="28" t="s">
        <v>925</v>
      </c>
      <c r="L29" s="93" t="s">
        <v>151</v>
      </c>
      <c r="M29" s="2" t="s">
        <v>151</v>
      </c>
      <c r="N29" s="94" t="s">
        <v>151</v>
      </c>
      <c r="O29" s="13"/>
      <c r="P29" s="2"/>
      <c r="Q29" s="2"/>
      <c r="R29" s="2"/>
      <c r="S29" s="2"/>
      <c r="T29" s="2"/>
      <c r="U29" s="14"/>
      <c r="V29" s="13"/>
      <c r="W29" s="2"/>
      <c r="X29" s="2"/>
      <c r="Y29" s="2"/>
      <c r="Z29" s="94"/>
      <c r="AA29" s="13"/>
      <c r="AB29" s="2"/>
      <c r="AC29" s="14"/>
      <c r="AD29" s="93"/>
      <c r="AE29" s="14"/>
      <c r="AF29" s="99">
        <v>100</v>
      </c>
    </row>
    <row r="30" spans="1:32" x14ac:dyDescent="0.3">
      <c r="A30" s="55" t="str">
        <f t="shared" si="0"/>
        <v>ALhe_01.2</v>
      </c>
      <c r="C30" s="96" t="s">
        <v>5</v>
      </c>
      <c r="D30" s="97" t="s">
        <v>835</v>
      </c>
      <c r="E30" s="97" t="s">
        <v>838</v>
      </c>
      <c r="F30" s="97" t="s">
        <v>839</v>
      </c>
      <c r="G30" s="97" t="s">
        <v>344</v>
      </c>
      <c r="H30" s="96" t="s">
        <v>50</v>
      </c>
      <c r="I30" s="98" t="s">
        <v>52</v>
      </c>
      <c r="J30" s="27" t="s">
        <v>918</v>
      </c>
      <c r="K30" s="28" t="s">
        <v>926</v>
      </c>
      <c r="L30" s="93" t="s">
        <v>151</v>
      </c>
      <c r="M30" s="2" t="s">
        <v>151</v>
      </c>
      <c r="N30" s="94" t="s">
        <v>151</v>
      </c>
      <c r="O30" s="13"/>
      <c r="P30" s="2"/>
      <c r="Q30" s="2"/>
      <c r="R30" s="2"/>
      <c r="S30" s="2"/>
      <c r="T30" s="2"/>
      <c r="U30" s="14"/>
      <c r="V30" s="13"/>
      <c r="W30" s="2"/>
      <c r="X30" s="2"/>
      <c r="Y30" s="2"/>
      <c r="Z30" s="94"/>
      <c r="AA30" s="13"/>
      <c r="AB30" s="2"/>
      <c r="AC30" s="14"/>
      <c r="AD30" s="93"/>
      <c r="AE30" s="14"/>
      <c r="AF30" s="99">
        <v>100</v>
      </c>
    </row>
    <row r="31" spans="1:32" x14ac:dyDescent="0.3">
      <c r="A31" s="55" t="str">
        <f t="shared" si="0"/>
        <v>ALhe_01.2</v>
      </c>
      <c r="C31" s="96" t="s">
        <v>5</v>
      </c>
      <c r="D31" s="97" t="s">
        <v>835</v>
      </c>
      <c r="E31" s="97" t="s">
        <v>838</v>
      </c>
      <c r="F31" s="97" t="s">
        <v>839</v>
      </c>
      <c r="G31" s="97" t="s">
        <v>344</v>
      </c>
      <c r="H31" s="96" t="s">
        <v>50</v>
      </c>
      <c r="I31" s="98" t="s">
        <v>52</v>
      </c>
      <c r="J31" s="27" t="s">
        <v>920</v>
      </c>
      <c r="K31" s="28" t="s">
        <v>927</v>
      </c>
      <c r="L31" s="93" t="s">
        <v>151</v>
      </c>
      <c r="M31" s="2" t="s">
        <v>151</v>
      </c>
      <c r="N31" s="94" t="s">
        <v>151</v>
      </c>
      <c r="O31" s="13"/>
      <c r="P31" s="2"/>
      <c r="Q31" s="2"/>
      <c r="R31" s="2"/>
      <c r="S31" s="2"/>
      <c r="T31" s="2"/>
      <c r="U31" s="14"/>
      <c r="V31" s="13"/>
      <c r="W31" s="2"/>
      <c r="X31" s="2"/>
      <c r="Y31" s="2"/>
      <c r="Z31" s="94"/>
      <c r="AA31" s="13"/>
      <c r="AB31" s="2"/>
      <c r="AC31" s="14"/>
      <c r="AD31" s="93"/>
      <c r="AE31" s="14"/>
      <c r="AF31" s="99">
        <v>100</v>
      </c>
    </row>
    <row r="32" spans="1:32" x14ac:dyDescent="0.3">
      <c r="A32" s="55" t="str">
        <f t="shared" si="0"/>
        <v>ALhe_01.2</v>
      </c>
      <c r="C32" s="96" t="s">
        <v>5</v>
      </c>
      <c r="D32" s="97" t="s">
        <v>835</v>
      </c>
      <c r="E32" s="97" t="s">
        <v>838</v>
      </c>
      <c r="F32" s="97" t="s">
        <v>839</v>
      </c>
      <c r="G32" s="97" t="s">
        <v>344</v>
      </c>
      <c r="H32" s="96" t="s">
        <v>50</v>
      </c>
      <c r="I32" s="98" t="s">
        <v>52</v>
      </c>
      <c r="J32" s="27" t="s">
        <v>928</v>
      </c>
      <c r="K32" s="28" t="s">
        <v>929</v>
      </c>
      <c r="L32" s="93" t="s">
        <v>151</v>
      </c>
      <c r="M32" s="2" t="s">
        <v>151</v>
      </c>
      <c r="N32" s="94" t="s">
        <v>151</v>
      </c>
      <c r="O32" s="13"/>
      <c r="P32" s="2"/>
      <c r="Q32" s="2"/>
      <c r="R32" s="2"/>
      <c r="S32" s="2"/>
      <c r="T32" s="2"/>
      <c r="U32" s="14"/>
      <c r="V32" s="13"/>
      <c r="W32" s="2"/>
      <c r="X32" s="2"/>
      <c r="Y32" s="2"/>
      <c r="Z32" s="94"/>
      <c r="AA32" s="13"/>
      <c r="AB32" s="2"/>
      <c r="AC32" s="14"/>
      <c r="AD32" s="93"/>
      <c r="AE32" s="14"/>
      <c r="AF32" s="99">
        <v>100</v>
      </c>
    </row>
    <row r="33" spans="1:32" x14ac:dyDescent="0.3">
      <c r="A33" s="55" t="str">
        <f t="shared" si="0"/>
        <v>ALhe_01.3</v>
      </c>
      <c r="C33" s="96" t="s">
        <v>5</v>
      </c>
      <c r="D33" s="97" t="s">
        <v>835</v>
      </c>
      <c r="E33" s="97" t="s">
        <v>840</v>
      </c>
      <c r="F33" s="97" t="s">
        <v>431</v>
      </c>
      <c r="G33" s="97" t="s">
        <v>351</v>
      </c>
      <c r="H33" s="96" t="s">
        <v>50</v>
      </c>
      <c r="I33" s="98"/>
      <c r="J33" s="27" t="s">
        <v>113</v>
      </c>
      <c r="K33" s="28" t="s">
        <v>113</v>
      </c>
      <c r="L33" s="93" t="s">
        <v>6</v>
      </c>
      <c r="M33" s="2" t="s">
        <v>6</v>
      </c>
      <c r="N33" s="94" t="s">
        <v>6</v>
      </c>
      <c r="O33" s="13" t="s">
        <v>6</v>
      </c>
      <c r="P33" s="2" t="s">
        <v>6</v>
      </c>
      <c r="Q33" s="2" t="s">
        <v>6</v>
      </c>
      <c r="R33" s="2" t="s">
        <v>6</v>
      </c>
      <c r="S33" s="2" t="s">
        <v>6</v>
      </c>
      <c r="T33" s="2" t="s">
        <v>6</v>
      </c>
      <c r="U33" s="14" t="s">
        <v>6</v>
      </c>
      <c r="V33" s="13" t="s">
        <v>6</v>
      </c>
      <c r="W33" s="2" t="s">
        <v>6</v>
      </c>
      <c r="X33" s="2" t="s">
        <v>6</v>
      </c>
      <c r="Y33" s="2" t="s">
        <v>6</v>
      </c>
      <c r="Z33" s="94" t="s">
        <v>6</v>
      </c>
      <c r="AA33" s="13" t="s">
        <v>6</v>
      </c>
      <c r="AB33" s="2" t="s">
        <v>6</v>
      </c>
      <c r="AC33" s="14" t="s">
        <v>6</v>
      </c>
      <c r="AD33" s="93" t="s">
        <v>6</v>
      </c>
      <c r="AE33" s="14" t="s">
        <v>6</v>
      </c>
      <c r="AF33" s="99" t="s">
        <v>6</v>
      </c>
    </row>
    <row r="34" spans="1:32" x14ac:dyDescent="0.3">
      <c r="A34" s="55" t="str">
        <f t="shared" si="0"/>
        <v>ALhe_02.1</v>
      </c>
      <c r="C34" s="96" t="s">
        <v>5</v>
      </c>
      <c r="D34" s="97" t="s">
        <v>835</v>
      </c>
      <c r="E34" s="97" t="s">
        <v>841</v>
      </c>
      <c r="F34" s="97" t="s">
        <v>842</v>
      </c>
      <c r="G34" s="97" t="s">
        <v>351</v>
      </c>
      <c r="H34" s="96" t="s">
        <v>50</v>
      </c>
      <c r="I34" s="98" t="s">
        <v>454</v>
      </c>
      <c r="J34" s="27" t="s">
        <v>253</v>
      </c>
      <c r="K34" s="28" t="s">
        <v>930</v>
      </c>
      <c r="L34" s="93" t="s">
        <v>151</v>
      </c>
      <c r="M34" s="2" t="s">
        <v>151</v>
      </c>
      <c r="N34" s="94" t="s">
        <v>151</v>
      </c>
      <c r="O34" s="13" t="s">
        <v>151</v>
      </c>
      <c r="P34" s="2" t="s">
        <v>468</v>
      </c>
      <c r="Q34" s="2" t="s">
        <v>468</v>
      </c>
      <c r="R34" s="2" t="s">
        <v>152</v>
      </c>
      <c r="S34" s="2" t="s">
        <v>151</v>
      </c>
      <c r="T34" s="2" t="s">
        <v>151</v>
      </c>
      <c r="U34" s="14" t="s">
        <v>152</v>
      </c>
      <c r="V34" s="13" t="s">
        <v>151</v>
      </c>
      <c r="W34" s="2" t="s">
        <v>151</v>
      </c>
      <c r="X34" s="2" t="s">
        <v>151</v>
      </c>
      <c r="Y34" s="2" t="s">
        <v>152</v>
      </c>
      <c r="Z34" s="94" t="s">
        <v>152</v>
      </c>
      <c r="AA34" s="13" t="s">
        <v>152</v>
      </c>
      <c r="AB34" s="2" t="s">
        <v>152</v>
      </c>
      <c r="AC34" s="14" t="s">
        <v>152</v>
      </c>
      <c r="AD34" s="93" t="s">
        <v>151</v>
      </c>
      <c r="AE34" s="14" t="s">
        <v>151</v>
      </c>
      <c r="AF34" s="99">
        <v>100</v>
      </c>
    </row>
    <row r="35" spans="1:32" x14ac:dyDescent="0.3">
      <c r="A35" s="55" t="str">
        <f t="shared" si="0"/>
        <v>ALhe_02.1</v>
      </c>
      <c r="C35" s="96" t="s">
        <v>5</v>
      </c>
      <c r="D35" s="97" t="s">
        <v>835</v>
      </c>
      <c r="E35" s="97" t="s">
        <v>841</v>
      </c>
      <c r="F35" s="97" t="s">
        <v>842</v>
      </c>
      <c r="G35" s="97" t="s">
        <v>351</v>
      </c>
      <c r="H35" s="96" t="s">
        <v>50</v>
      </c>
      <c r="I35" s="98" t="s">
        <v>454</v>
      </c>
      <c r="J35" s="27" t="s">
        <v>918</v>
      </c>
      <c r="K35" s="28" t="s">
        <v>931</v>
      </c>
      <c r="L35" s="93" t="s">
        <v>151</v>
      </c>
      <c r="M35" s="2" t="s">
        <v>152</v>
      </c>
      <c r="N35" s="94" t="s">
        <v>151</v>
      </c>
      <c r="O35" s="13" t="s">
        <v>152</v>
      </c>
      <c r="P35" s="2" t="s">
        <v>152</v>
      </c>
      <c r="Q35" s="2" t="s">
        <v>152</v>
      </c>
      <c r="R35" s="2" t="s">
        <v>152</v>
      </c>
      <c r="S35" s="2" t="s">
        <v>152</v>
      </c>
      <c r="T35" s="2" t="s">
        <v>152</v>
      </c>
      <c r="U35" s="14" t="s">
        <v>152</v>
      </c>
      <c r="V35" s="13" t="s">
        <v>152</v>
      </c>
      <c r="W35" s="2" t="s">
        <v>152</v>
      </c>
      <c r="X35" s="2" t="s">
        <v>152</v>
      </c>
      <c r="Y35" s="2" t="s">
        <v>152</v>
      </c>
      <c r="Z35" s="94" t="s">
        <v>152</v>
      </c>
      <c r="AA35" s="13" t="s">
        <v>152</v>
      </c>
      <c r="AB35" s="2" t="s">
        <v>152</v>
      </c>
      <c r="AC35" s="14" t="s">
        <v>152</v>
      </c>
      <c r="AD35" s="93" t="s">
        <v>152</v>
      </c>
      <c r="AE35" s="14" t="s">
        <v>152</v>
      </c>
      <c r="AF35" s="99">
        <v>100</v>
      </c>
    </row>
    <row r="36" spans="1:32" x14ac:dyDescent="0.3">
      <c r="A36" s="55" t="str">
        <f t="shared" si="0"/>
        <v>ALhe_02.1</v>
      </c>
      <c r="C36" s="96" t="s">
        <v>5</v>
      </c>
      <c r="D36" s="97" t="s">
        <v>835</v>
      </c>
      <c r="E36" s="97" t="s">
        <v>841</v>
      </c>
      <c r="F36" s="97" t="s">
        <v>842</v>
      </c>
      <c r="G36" s="97" t="s">
        <v>351</v>
      </c>
      <c r="H36" s="96" t="s">
        <v>50</v>
      </c>
      <c r="I36" s="98" t="s">
        <v>454</v>
      </c>
      <c r="J36" s="27" t="s">
        <v>253</v>
      </c>
      <c r="K36" s="28" t="s">
        <v>932</v>
      </c>
      <c r="L36" s="93" t="s">
        <v>151</v>
      </c>
      <c r="M36" s="2" t="s">
        <v>152</v>
      </c>
      <c r="N36" s="94" t="s">
        <v>152</v>
      </c>
      <c r="O36" s="13" t="s">
        <v>152</v>
      </c>
      <c r="P36" s="2" t="s">
        <v>152</v>
      </c>
      <c r="Q36" s="2" t="s">
        <v>152</v>
      </c>
      <c r="R36" s="2" t="s">
        <v>152</v>
      </c>
      <c r="S36" s="2" t="s">
        <v>152</v>
      </c>
      <c r="T36" s="2" t="s">
        <v>152</v>
      </c>
      <c r="U36" s="14" t="s">
        <v>152</v>
      </c>
      <c r="V36" s="13" t="s">
        <v>152</v>
      </c>
      <c r="W36" s="2" t="s">
        <v>152</v>
      </c>
      <c r="X36" s="2" t="s">
        <v>152</v>
      </c>
      <c r="Y36" s="2" t="s">
        <v>152</v>
      </c>
      <c r="Z36" s="94" t="s">
        <v>152</v>
      </c>
      <c r="AA36" s="13" t="s">
        <v>152</v>
      </c>
      <c r="AB36" s="2" t="s">
        <v>152</v>
      </c>
      <c r="AC36" s="14" t="s">
        <v>152</v>
      </c>
      <c r="AD36" s="93" t="s">
        <v>152</v>
      </c>
      <c r="AE36" s="14" t="s">
        <v>152</v>
      </c>
      <c r="AF36" s="99">
        <v>100</v>
      </c>
    </row>
    <row r="37" spans="1:32" x14ac:dyDescent="0.3">
      <c r="A37" s="55" t="str">
        <f t="shared" si="0"/>
        <v>ALhe_02.2</v>
      </c>
      <c r="C37" s="96" t="s">
        <v>5</v>
      </c>
      <c r="D37" s="97" t="s">
        <v>835</v>
      </c>
      <c r="E37" s="97" t="s">
        <v>843</v>
      </c>
      <c r="F37" s="97" t="s">
        <v>844</v>
      </c>
      <c r="G37" s="97" t="s">
        <v>351</v>
      </c>
      <c r="H37" s="96" t="s">
        <v>50</v>
      </c>
      <c r="I37" s="98" t="s">
        <v>454</v>
      </c>
      <c r="J37" s="27" t="s">
        <v>253</v>
      </c>
      <c r="K37" s="28" t="s">
        <v>933</v>
      </c>
      <c r="L37" s="93" t="s">
        <v>152</v>
      </c>
      <c r="M37" s="2" t="s">
        <v>152</v>
      </c>
      <c r="N37" s="94" t="s">
        <v>152</v>
      </c>
      <c r="O37" s="13" t="s">
        <v>152</v>
      </c>
      <c r="P37" s="2" t="s">
        <v>152</v>
      </c>
      <c r="Q37" s="2" t="s">
        <v>152</v>
      </c>
      <c r="R37" s="2" t="s">
        <v>152</v>
      </c>
      <c r="S37" s="2" t="s">
        <v>152</v>
      </c>
      <c r="T37" s="2" t="s">
        <v>152</v>
      </c>
      <c r="U37" s="14" t="s">
        <v>152</v>
      </c>
      <c r="V37" s="13" t="s">
        <v>152</v>
      </c>
      <c r="W37" s="2" t="s">
        <v>152</v>
      </c>
      <c r="X37" s="2" t="s">
        <v>152</v>
      </c>
      <c r="Y37" s="2" t="s">
        <v>152</v>
      </c>
      <c r="Z37" s="94" t="s">
        <v>152</v>
      </c>
      <c r="AA37" s="13" t="s">
        <v>152</v>
      </c>
      <c r="AB37" s="2" t="s">
        <v>152</v>
      </c>
      <c r="AC37" s="14" t="s">
        <v>152</v>
      </c>
      <c r="AD37" s="93" t="s">
        <v>152</v>
      </c>
      <c r="AE37" s="14" t="s">
        <v>152</v>
      </c>
      <c r="AF37" s="99">
        <v>100</v>
      </c>
    </row>
    <row r="38" spans="1:32" x14ac:dyDescent="0.3">
      <c r="A38" s="55" t="str">
        <f t="shared" si="0"/>
        <v>ALhe_02.3</v>
      </c>
      <c r="C38" s="96" t="s">
        <v>5</v>
      </c>
      <c r="D38" s="97" t="s">
        <v>835</v>
      </c>
      <c r="E38" s="97" t="s">
        <v>845</v>
      </c>
      <c r="F38" s="97" t="s">
        <v>846</v>
      </c>
      <c r="G38" s="97" t="s">
        <v>351</v>
      </c>
      <c r="H38" s="96" t="s">
        <v>50</v>
      </c>
      <c r="I38" s="98" t="s">
        <v>454</v>
      </c>
      <c r="J38" s="27" t="s">
        <v>253</v>
      </c>
      <c r="K38" s="28" t="s">
        <v>933</v>
      </c>
      <c r="L38" s="93" t="s">
        <v>151</v>
      </c>
      <c r="M38" s="2" t="s">
        <v>151</v>
      </c>
      <c r="N38" s="94" t="s">
        <v>151</v>
      </c>
      <c r="O38" s="13" t="s">
        <v>468</v>
      </c>
      <c r="P38" s="2" t="s">
        <v>468</v>
      </c>
      <c r="Q38" s="2" t="s">
        <v>468</v>
      </c>
      <c r="R38" s="2" t="s">
        <v>152</v>
      </c>
      <c r="S38" s="2" t="s">
        <v>152</v>
      </c>
      <c r="T38" s="2" t="s">
        <v>152</v>
      </c>
      <c r="U38" s="14" t="s">
        <v>152</v>
      </c>
      <c r="V38" s="13" t="s">
        <v>151</v>
      </c>
      <c r="W38" s="2" t="s">
        <v>151</v>
      </c>
      <c r="X38" s="2" t="s">
        <v>151</v>
      </c>
      <c r="Y38" s="2" t="s">
        <v>152</v>
      </c>
      <c r="Z38" s="94" t="s">
        <v>152</v>
      </c>
      <c r="AA38" s="13" t="s">
        <v>152</v>
      </c>
      <c r="AB38" s="2" t="s">
        <v>152</v>
      </c>
      <c r="AC38" s="14" t="s">
        <v>152</v>
      </c>
      <c r="AD38" s="93" t="s">
        <v>152</v>
      </c>
      <c r="AE38" s="14" t="s">
        <v>152</v>
      </c>
      <c r="AF38" s="99">
        <v>100</v>
      </c>
    </row>
    <row r="39" spans="1:32" x14ac:dyDescent="0.3">
      <c r="A39" s="55" t="str">
        <f t="shared" si="0"/>
        <v>ALhe_02.4</v>
      </c>
      <c r="C39" s="96" t="s">
        <v>5</v>
      </c>
      <c r="D39" s="97" t="s">
        <v>835</v>
      </c>
      <c r="E39" s="97" t="s">
        <v>847</v>
      </c>
      <c r="F39" s="97" t="s">
        <v>848</v>
      </c>
      <c r="G39" s="97" t="s">
        <v>351</v>
      </c>
      <c r="H39" s="96" t="s">
        <v>50</v>
      </c>
      <c r="I39" s="98" t="s">
        <v>454</v>
      </c>
      <c r="J39" s="27" t="s">
        <v>253</v>
      </c>
      <c r="K39" s="28" t="s">
        <v>933</v>
      </c>
      <c r="L39" s="93" t="s">
        <v>152</v>
      </c>
      <c r="M39" s="2" t="s">
        <v>152</v>
      </c>
      <c r="N39" s="94" t="s">
        <v>152</v>
      </c>
      <c r="O39" s="13" t="s">
        <v>152</v>
      </c>
      <c r="P39" s="2" t="s">
        <v>152</v>
      </c>
      <c r="Q39" s="2" t="s">
        <v>152</v>
      </c>
      <c r="R39" s="2" t="s">
        <v>152</v>
      </c>
      <c r="S39" s="2" t="s">
        <v>152</v>
      </c>
      <c r="T39" s="2" t="s">
        <v>152</v>
      </c>
      <c r="U39" s="14" t="s">
        <v>152</v>
      </c>
      <c r="V39" s="13" t="s">
        <v>152</v>
      </c>
      <c r="W39" s="2" t="s">
        <v>152</v>
      </c>
      <c r="X39" s="2" t="s">
        <v>152</v>
      </c>
      <c r="Y39" s="2" t="s">
        <v>152</v>
      </c>
      <c r="Z39" s="94" t="s">
        <v>152</v>
      </c>
      <c r="AA39" s="13" t="s">
        <v>152</v>
      </c>
      <c r="AB39" s="2" t="s">
        <v>152</v>
      </c>
      <c r="AC39" s="14" t="s">
        <v>152</v>
      </c>
      <c r="AD39" s="93" t="s">
        <v>152</v>
      </c>
      <c r="AE39" s="14" t="s">
        <v>152</v>
      </c>
      <c r="AF39" s="99">
        <v>100</v>
      </c>
    </row>
    <row r="40" spans="1:32" x14ac:dyDescent="0.3">
      <c r="A40" s="55" t="str">
        <f t="shared" si="0"/>
        <v>ALju_01.1</v>
      </c>
      <c r="C40" s="96" t="s">
        <v>5</v>
      </c>
      <c r="D40" s="97" t="s">
        <v>777</v>
      </c>
      <c r="E40" s="97" t="s">
        <v>849</v>
      </c>
      <c r="F40" s="97" t="s">
        <v>850</v>
      </c>
      <c r="G40" s="97" t="s">
        <v>344</v>
      </c>
      <c r="H40" s="96" t="s">
        <v>50</v>
      </c>
      <c r="I40" s="98" t="s">
        <v>52</v>
      </c>
      <c r="J40" s="27" t="s">
        <v>934</v>
      </c>
      <c r="K40" s="28" t="s">
        <v>935</v>
      </c>
      <c r="L40" s="93" t="s">
        <v>151</v>
      </c>
      <c r="M40" s="2" t="s">
        <v>151</v>
      </c>
      <c r="N40" s="94" t="s">
        <v>151</v>
      </c>
      <c r="O40" s="13" t="s">
        <v>6</v>
      </c>
      <c r="P40" s="2" t="s">
        <v>6</v>
      </c>
      <c r="Q40" s="2" t="s">
        <v>6</v>
      </c>
      <c r="R40" s="2" t="s">
        <v>6</v>
      </c>
      <c r="S40" s="2" t="s">
        <v>6</v>
      </c>
      <c r="T40" s="2" t="s">
        <v>6</v>
      </c>
      <c r="U40" s="14" t="s">
        <v>6</v>
      </c>
      <c r="V40" s="13" t="s">
        <v>6</v>
      </c>
      <c r="W40" s="2" t="s">
        <v>6</v>
      </c>
      <c r="X40" s="2" t="s">
        <v>6</v>
      </c>
      <c r="Y40" s="2" t="s">
        <v>6</v>
      </c>
      <c r="Z40" s="94" t="s">
        <v>6</v>
      </c>
      <c r="AA40" s="13" t="s">
        <v>6</v>
      </c>
      <c r="AB40" s="2" t="s">
        <v>6</v>
      </c>
      <c r="AC40" s="14" t="s">
        <v>6</v>
      </c>
      <c r="AD40" s="93" t="s">
        <v>6</v>
      </c>
      <c r="AE40" s="14" t="s">
        <v>6</v>
      </c>
      <c r="AF40" s="99">
        <v>0</v>
      </c>
    </row>
    <row r="41" spans="1:32" x14ac:dyDescent="0.3">
      <c r="A41" s="55" t="str">
        <f t="shared" si="0"/>
        <v>ALju_01.1</v>
      </c>
      <c r="C41" s="96" t="s">
        <v>5</v>
      </c>
      <c r="D41" s="97" t="s">
        <v>777</v>
      </c>
      <c r="E41" s="97" t="s">
        <v>849</v>
      </c>
      <c r="F41" s="97" t="s">
        <v>850</v>
      </c>
      <c r="G41" s="97" t="s">
        <v>344</v>
      </c>
      <c r="H41" s="96" t="s">
        <v>50</v>
      </c>
      <c r="I41" s="98" t="s">
        <v>52</v>
      </c>
      <c r="J41" s="27" t="s">
        <v>936</v>
      </c>
      <c r="K41" s="28" t="s">
        <v>937</v>
      </c>
      <c r="L41" s="93" t="s">
        <v>151</v>
      </c>
      <c r="M41" s="2" t="s">
        <v>151</v>
      </c>
      <c r="N41" s="94" t="s">
        <v>151</v>
      </c>
      <c r="O41" s="13" t="s">
        <v>6</v>
      </c>
      <c r="P41" s="2" t="s">
        <v>6</v>
      </c>
      <c r="Q41" s="2" t="s">
        <v>6</v>
      </c>
      <c r="R41" s="2" t="s">
        <v>6</v>
      </c>
      <c r="S41" s="2" t="s">
        <v>6</v>
      </c>
      <c r="T41" s="2" t="s">
        <v>6</v>
      </c>
      <c r="U41" s="14" t="s">
        <v>6</v>
      </c>
      <c r="V41" s="13" t="s">
        <v>6</v>
      </c>
      <c r="W41" s="2" t="s">
        <v>6</v>
      </c>
      <c r="X41" s="2" t="s">
        <v>6</v>
      </c>
      <c r="Y41" s="2" t="s">
        <v>6</v>
      </c>
      <c r="Z41" s="94" t="s">
        <v>6</v>
      </c>
      <c r="AA41" s="13" t="s">
        <v>6</v>
      </c>
      <c r="AB41" s="2" t="s">
        <v>6</v>
      </c>
      <c r="AC41" s="14" t="s">
        <v>6</v>
      </c>
      <c r="AD41" s="93" t="s">
        <v>6</v>
      </c>
      <c r="AE41" s="14" t="s">
        <v>6</v>
      </c>
      <c r="AF41" s="99">
        <v>100</v>
      </c>
    </row>
    <row r="42" spans="1:32" x14ac:dyDescent="0.3">
      <c r="A42" s="55" t="str">
        <f t="shared" si="0"/>
        <v>ALju_01.1</v>
      </c>
      <c r="C42" s="96" t="s">
        <v>5</v>
      </c>
      <c r="D42" s="97" t="s">
        <v>777</v>
      </c>
      <c r="E42" s="97" t="s">
        <v>849</v>
      </c>
      <c r="F42" s="97" t="s">
        <v>850</v>
      </c>
      <c r="G42" s="97" t="s">
        <v>344</v>
      </c>
      <c r="H42" s="96" t="s">
        <v>50</v>
      </c>
      <c r="I42" s="98" t="s">
        <v>52</v>
      </c>
      <c r="J42" s="27" t="s">
        <v>938</v>
      </c>
      <c r="K42" s="28" t="s">
        <v>939</v>
      </c>
      <c r="L42" s="93" t="s">
        <v>151</v>
      </c>
      <c r="M42" s="2" t="s">
        <v>151</v>
      </c>
      <c r="N42" s="94" t="s">
        <v>151</v>
      </c>
      <c r="O42" s="13" t="s">
        <v>6</v>
      </c>
      <c r="P42" s="2" t="s">
        <v>6</v>
      </c>
      <c r="Q42" s="2" t="s">
        <v>6</v>
      </c>
      <c r="R42" s="2" t="s">
        <v>6</v>
      </c>
      <c r="S42" s="2" t="s">
        <v>6</v>
      </c>
      <c r="T42" s="2" t="s">
        <v>6</v>
      </c>
      <c r="U42" s="14" t="s">
        <v>6</v>
      </c>
      <c r="V42" s="13" t="s">
        <v>6</v>
      </c>
      <c r="W42" s="2" t="s">
        <v>6</v>
      </c>
      <c r="X42" s="2" t="s">
        <v>6</v>
      </c>
      <c r="Y42" s="2" t="s">
        <v>6</v>
      </c>
      <c r="Z42" s="94" t="s">
        <v>6</v>
      </c>
      <c r="AA42" s="13" t="s">
        <v>6</v>
      </c>
      <c r="AB42" s="2" t="s">
        <v>6</v>
      </c>
      <c r="AC42" s="14" t="s">
        <v>6</v>
      </c>
      <c r="AD42" s="93" t="s">
        <v>6</v>
      </c>
      <c r="AE42" s="14" t="s">
        <v>6</v>
      </c>
      <c r="AF42" s="99">
        <v>100</v>
      </c>
    </row>
    <row r="43" spans="1:32" x14ac:dyDescent="0.3">
      <c r="A43" s="55" t="str">
        <f t="shared" si="0"/>
        <v>ALju_01.1</v>
      </c>
      <c r="C43" s="96" t="s">
        <v>5</v>
      </c>
      <c r="D43" s="97" t="s">
        <v>777</v>
      </c>
      <c r="E43" s="97" t="s">
        <v>849</v>
      </c>
      <c r="F43" s="97" t="s">
        <v>850</v>
      </c>
      <c r="G43" s="97" t="s">
        <v>344</v>
      </c>
      <c r="H43" s="96" t="s">
        <v>50</v>
      </c>
      <c r="I43" s="98" t="s">
        <v>52</v>
      </c>
      <c r="J43" s="27" t="s">
        <v>940</v>
      </c>
      <c r="K43" s="28" t="s">
        <v>941</v>
      </c>
      <c r="L43" s="93" t="s">
        <v>151</v>
      </c>
      <c r="M43" s="2" t="s">
        <v>151</v>
      </c>
      <c r="N43" s="94" t="s">
        <v>151</v>
      </c>
      <c r="O43" s="13" t="s">
        <v>6</v>
      </c>
      <c r="P43" s="2" t="s">
        <v>6</v>
      </c>
      <c r="Q43" s="2" t="s">
        <v>6</v>
      </c>
      <c r="R43" s="2" t="s">
        <v>6</v>
      </c>
      <c r="S43" s="2" t="s">
        <v>6</v>
      </c>
      <c r="T43" s="2" t="s">
        <v>6</v>
      </c>
      <c r="U43" s="14" t="s">
        <v>6</v>
      </c>
      <c r="V43" s="13" t="s">
        <v>6</v>
      </c>
      <c r="W43" s="2" t="s">
        <v>6</v>
      </c>
      <c r="X43" s="2" t="s">
        <v>6</v>
      </c>
      <c r="Y43" s="2" t="s">
        <v>6</v>
      </c>
      <c r="Z43" s="94" t="s">
        <v>6</v>
      </c>
      <c r="AA43" s="13" t="s">
        <v>6</v>
      </c>
      <c r="AB43" s="2" t="s">
        <v>6</v>
      </c>
      <c r="AC43" s="14" t="s">
        <v>6</v>
      </c>
      <c r="AD43" s="93" t="s">
        <v>6</v>
      </c>
      <c r="AE43" s="14" t="s">
        <v>6</v>
      </c>
      <c r="AF43" s="99">
        <v>100</v>
      </c>
    </row>
    <row r="44" spans="1:32" x14ac:dyDescent="0.3">
      <c r="A44" s="55" t="str">
        <f t="shared" si="0"/>
        <v>ALju_01.1</v>
      </c>
      <c r="C44" s="96" t="s">
        <v>5</v>
      </c>
      <c r="D44" s="97" t="s">
        <v>777</v>
      </c>
      <c r="E44" s="97" t="s">
        <v>849</v>
      </c>
      <c r="F44" s="97" t="s">
        <v>850</v>
      </c>
      <c r="G44" s="97" t="s">
        <v>344</v>
      </c>
      <c r="H44" s="96" t="s">
        <v>50</v>
      </c>
      <c r="I44" s="98" t="s">
        <v>52</v>
      </c>
      <c r="J44" s="27" t="s">
        <v>942</v>
      </c>
      <c r="K44" s="28" t="s">
        <v>943</v>
      </c>
      <c r="L44" s="93" t="s">
        <v>151</v>
      </c>
      <c r="M44" s="2" t="s">
        <v>151</v>
      </c>
      <c r="N44" s="94" t="s">
        <v>151</v>
      </c>
      <c r="O44" s="13" t="s">
        <v>6</v>
      </c>
      <c r="P44" s="2" t="s">
        <v>6</v>
      </c>
      <c r="Q44" s="2" t="s">
        <v>6</v>
      </c>
      <c r="R44" s="2" t="s">
        <v>6</v>
      </c>
      <c r="S44" s="2" t="s">
        <v>6</v>
      </c>
      <c r="T44" s="2" t="s">
        <v>6</v>
      </c>
      <c r="U44" s="14" t="s">
        <v>6</v>
      </c>
      <c r="V44" s="13" t="s">
        <v>6</v>
      </c>
      <c r="W44" s="2" t="s">
        <v>6</v>
      </c>
      <c r="X44" s="2" t="s">
        <v>6</v>
      </c>
      <c r="Y44" s="2" t="s">
        <v>6</v>
      </c>
      <c r="Z44" s="94" t="s">
        <v>6</v>
      </c>
      <c r="AA44" s="13" t="s">
        <v>6</v>
      </c>
      <c r="AB44" s="2" t="s">
        <v>6</v>
      </c>
      <c r="AC44" s="14" t="s">
        <v>6</v>
      </c>
      <c r="AD44" s="93" t="s">
        <v>6</v>
      </c>
      <c r="AE44" s="14" t="s">
        <v>6</v>
      </c>
      <c r="AF44" s="99">
        <v>100</v>
      </c>
    </row>
    <row r="45" spans="1:32" x14ac:dyDescent="0.3">
      <c r="A45" s="55" t="str">
        <f t="shared" si="0"/>
        <v>ALju_01.2</v>
      </c>
      <c r="C45" s="96" t="s">
        <v>5</v>
      </c>
      <c r="D45" s="97" t="s">
        <v>777</v>
      </c>
      <c r="E45" s="97" t="s">
        <v>851</v>
      </c>
      <c r="F45" s="97" t="s">
        <v>852</v>
      </c>
      <c r="G45" s="97" t="s">
        <v>344</v>
      </c>
      <c r="H45" s="96" t="s">
        <v>50</v>
      </c>
      <c r="I45" s="98" t="s">
        <v>454</v>
      </c>
      <c r="J45" s="27" t="s">
        <v>934</v>
      </c>
      <c r="K45" s="28" t="s">
        <v>935</v>
      </c>
      <c r="L45" s="93" t="s">
        <v>151</v>
      </c>
      <c r="M45" s="2" t="s">
        <v>151</v>
      </c>
      <c r="N45" s="94" t="s">
        <v>151</v>
      </c>
      <c r="O45" s="13"/>
      <c r="P45" s="2"/>
      <c r="Q45" s="2"/>
      <c r="R45" s="2"/>
      <c r="S45" s="2"/>
      <c r="T45" s="2"/>
      <c r="U45" s="14"/>
      <c r="V45" s="13"/>
      <c r="W45" s="2"/>
      <c r="X45" s="2"/>
      <c r="Y45" s="2"/>
      <c r="Z45" s="94"/>
      <c r="AA45" s="13"/>
      <c r="AB45" s="2"/>
      <c r="AC45" s="14"/>
      <c r="AD45" s="93"/>
      <c r="AE45" s="14"/>
      <c r="AF45" s="99">
        <v>0</v>
      </c>
    </row>
    <row r="46" spans="1:32" x14ac:dyDescent="0.3">
      <c r="A46" s="55" t="str">
        <f t="shared" si="0"/>
        <v>ALju_01.2</v>
      </c>
      <c r="C46" s="96" t="s">
        <v>5</v>
      </c>
      <c r="D46" s="97" t="s">
        <v>777</v>
      </c>
      <c r="E46" s="97" t="s">
        <v>851</v>
      </c>
      <c r="F46" s="97" t="s">
        <v>852</v>
      </c>
      <c r="G46" s="97" t="s">
        <v>344</v>
      </c>
      <c r="H46" s="96" t="s">
        <v>50</v>
      </c>
      <c r="I46" s="98" t="s">
        <v>454</v>
      </c>
      <c r="J46" s="27" t="s">
        <v>153</v>
      </c>
      <c r="K46" s="28" t="s">
        <v>944</v>
      </c>
      <c r="L46" s="93" t="s">
        <v>151</v>
      </c>
      <c r="M46" s="2" t="s">
        <v>151</v>
      </c>
      <c r="N46" s="94" t="s">
        <v>151</v>
      </c>
      <c r="O46" s="13"/>
      <c r="P46" s="2"/>
      <c r="Q46" s="2"/>
      <c r="R46" s="2"/>
      <c r="S46" s="2"/>
      <c r="T46" s="2"/>
      <c r="U46" s="14"/>
      <c r="V46" s="13"/>
      <c r="W46" s="2"/>
      <c r="X46" s="2"/>
      <c r="Y46" s="2"/>
      <c r="Z46" s="94"/>
      <c r="AA46" s="13"/>
      <c r="AB46" s="2"/>
      <c r="AC46" s="14"/>
      <c r="AD46" s="93"/>
      <c r="AE46" s="14"/>
      <c r="AF46" s="99">
        <v>100</v>
      </c>
    </row>
    <row r="47" spans="1:32" x14ac:dyDescent="0.3">
      <c r="A47" s="55" t="str">
        <f t="shared" si="0"/>
        <v>ALju_02.1</v>
      </c>
      <c r="C47" s="96" t="s">
        <v>5</v>
      </c>
      <c r="D47" s="97" t="s">
        <v>777</v>
      </c>
      <c r="E47" s="97" t="s">
        <v>853</v>
      </c>
      <c r="F47" s="97" t="s">
        <v>854</v>
      </c>
      <c r="G47" s="97" t="s">
        <v>351</v>
      </c>
      <c r="H47" s="96" t="s">
        <v>50</v>
      </c>
      <c r="I47" s="98" t="s">
        <v>52</v>
      </c>
      <c r="J47" s="27" t="s">
        <v>934</v>
      </c>
      <c r="K47" s="28" t="s">
        <v>935</v>
      </c>
      <c r="L47" s="93" t="s">
        <v>151</v>
      </c>
      <c r="M47" s="2" t="s">
        <v>152</v>
      </c>
      <c r="N47" s="94" t="s">
        <v>152</v>
      </c>
      <c r="O47" s="13" t="s">
        <v>152</v>
      </c>
      <c r="P47" s="2" t="s">
        <v>152</v>
      </c>
      <c r="Q47" s="2" t="s">
        <v>152</v>
      </c>
      <c r="R47" s="2" t="s">
        <v>152</v>
      </c>
      <c r="S47" s="2" t="s">
        <v>152</v>
      </c>
      <c r="T47" s="2" t="s">
        <v>152</v>
      </c>
      <c r="U47" s="14" t="s">
        <v>152</v>
      </c>
      <c r="V47" s="13" t="s">
        <v>151</v>
      </c>
      <c r="W47" s="2" t="s">
        <v>152</v>
      </c>
      <c r="X47" s="2" t="s">
        <v>152</v>
      </c>
      <c r="Y47" s="2" t="s">
        <v>152</v>
      </c>
      <c r="Z47" s="94" t="s">
        <v>152</v>
      </c>
      <c r="AA47" s="13" t="s">
        <v>152</v>
      </c>
      <c r="AB47" s="2" t="s">
        <v>152</v>
      </c>
      <c r="AC47" s="14" t="s">
        <v>152</v>
      </c>
      <c r="AD47" s="93" t="s">
        <v>151</v>
      </c>
      <c r="AE47" s="14" t="s">
        <v>152</v>
      </c>
      <c r="AF47" s="99">
        <v>0</v>
      </c>
    </row>
    <row r="48" spans="1:32" x14ac:dyDescent="0.3">
      <c r="A48" s="55" t="str">
        <f t="shared" si="0"/>
        <v>ALju_02.1</v>
      </c>
      <c r="C48" s="96" t="s">
        <v>5</v>
      </c>
      <c r="D48" s="97" t="s">
        <v>777</v>
      </c>
      <c r="E48" s="97" t="s">
        <v>853</v>
      </c>
      <c r="F48" s="97" t="s">
        <v>854</v>
      </c>
      <c r="G48" s="97" t="s">
        <v>351</v>
      </c>
      <c r="H48" s="96" t="s">
        <v>50</v>
      </c>
      <c r="I48" s="98" t="s">
        <v>52</v>
      </c>
      <c r="J48" s="27" t="s">
        <v>936</v>
      </c>
      <c r="K48" s="28" t="s">
        <v>937</v>
      </c>
      <c r="L48" s="93" t="s">
        <v>151</v>
      </c>
      <c r="M48" s="2" t="s">
        <v>152</v>
      </c>
      <c r="N48" s="94" t="s">
        <v>152</v>
      </c>
      <c r="O48" s="13" t="s">
        <v>152</v>
      </c>
      <c r="P48" s="2" t="s">
        <v>152</v>
      </c>
      <c r="Q48" s="2" t="s">
        <v>152</v>
      </c>
      <c r="R48" s="2" t="s">
        <v>152</v>
      </c>
      <c r="S48" s="2" t="s">
        <v>152</v>
      </c>
      <c r="T48" s="2" t="s">
        <v>152</v>
      </c>
      <c r="U48" s="14" t="s">
        <v>152</v>
      </c>
      <c r="V48" s="13" t="s">
        <v>151</v>
      </c>
      <c r="W48" s="2" t="s">
        <v>152</v>
      </c>
      <c r="X48" s="2" t="s">
        <v>152</v>
      </c>
      <c r="Y48" s="2" t="s">
        <v>152</v>
      </c>
      <c r="Z48" s="94" t="s">
        <v>152</v>
      </c>
      <c r="AA48" s="13" t="s">
        <v>152</v>
      </c>
      <c r="AB48" s="2" t="s">
        <v>152</v>
      </c>
      <c r="AC48" s="14" t="s">
        <v>152</v>
      </c>
      <c r="AD48" s="93" t="s">
        <v>151</v>
      </c>
      <c r="AE48" s="14" t="s">
        <v>152</v>
      </c>
      <c r="AF48" s="99">
        <v>100</v>
      </c>
    </row>
    <row r="49" spans="1:32" x14ac:dyDescent="0.3">
      <c r="A49" s="55" t="str">
        <f t="shared" si="0"/>
        <v>ALju_02.1</v>
      </c>
      <c r="C49" s="96" t="s">
        <v>5</v>
      </c>
      <c r="D49" s="97" t="s">
        <v>777</v>
      </c>
      <c r="E49" s="97" t="s">
        <v>853</v>
      </c>
      <c r="F49" s="97" t="s">
        <v>854</v>
      </c>
      <c r="G49" s="97" t="s">
        <v>351</v>
      </c>
      <c r="H49" s="96" t="s">
        <v>50</v>
      </c>
      <c r="I49" s="98" t="s">
        <v>52</v>
      </c>
      <c r="J49" s="27" t="s">
        <v>938</v>
      </c>
      <c r="K49" s="28" t="s">
        <v>939</v>
      </c>
      <c r="L49" s="93" t="s">
        <v>151</v>
      </c>
      <c r="M49" s="2" t="s">
        <v>152</v>
      </c>
      <c r="N49" s="94" t="s">
        <v>152</v>
      </c>
      <c r="O49" s="13" t="s">
        <v>152</v>
      </c>
      <c r="P49" s="2" t="s">
        <v>152</v>
      </c>
      <c r="Q49" s="2" t="s">
        <v>152</v>
      </c>
      <c r="R49" s="2" t="s">
        <v>152</v>
      </c>
      <c r="S49" s="2" t="s">
        <v>152</v>
      </c>
      <c r="T49" s="2" t="s">
        <v>152</v>
      </c>
      <c r="U49" s="14" t="s">
        <v>152</v>
      </c>
      <c r="V49" s="13" t="s">
        <v>151</v>
      </c>
      <c r="W49" s="2" t="s">
        <v>152</v>
      </c>
      <c r="X49" s="2" t="s">
        <v>152</v>
      </c>
      <c r="Y49" s="2" t="s">
        <v>152</v>
      </c>
      <c r="Z49" s="94" t="s">
        <v>152</v>
      </c>
      <c r="AA49" s="13" t="s">
        <v>152</v>
      </c>
      <c r="AB49" s="2" t="s">
        <v>152</v>
      </c>
      <c r="AC49" s="14" t="s">
        <v>152</v>
      </c>
      <c r="AD49" s="93" t="s">
        <v>151</v>
      </c>
      <c r="AE49" s="14" t="s">
        <v>152</v>
      </c>
      <c r="AF49" s="99">
        <v>100</v>
      </c>
    </row>
    <row r="50" spans="1:32" x14ac:dyDescent="0.3">
      <c r="A50" s="55" t="str">
        <f t="shared" si="0"/>
        <v>ALju_02.1</v>
      </c>
      <c r="C50" s="96" t="s">
        <v>5</v>
      </c>
      <c r="D50" s="97" t="s">
        <v>777</v>
      </c>
      <c r="E50" s="97" t="s">
        <v>853</v>
      </c>
      <c r="F50" s="97" t="s">
        <v>854</v>
      </c>
      <c r="G50" s="97" t="s">
        <v>351</v>
      </c>
      <c r="H50" s="96" t="s">
        <v>50</v>
      </c>
      <c r="I50" s="98" t="s">
        <v>52</v>
      </c>
      <c r="J50" s="27" t="s">
        <v>940</v>
      </c>
      <c r="K50" s="28" t="s">
        <v>941</v>
      </c>
      <c r="L50" s="93" t="s">
        <v>151</v>
      </c>
      <c r="M50" s="2" t="s">
        <v>152</v>
      </c>
      <c r="N50" s="94" t="s">
        <v>152</v>
      </c>
      <c r="O50" s="13" t="s">
        <v>152</v>
      </c>
      <c r="P50" s="2" t="s">
        <v>152</v>
      </c>
      <c r="Q50" s="2" t="s">
        <v>152</v>
      </c>
      <c r="R50" s="2" t="s">
        <v>152</v>
      </c>
      <c r="S50" s="2" t="s">
        <v>152</v>
      </c>
      <c r="T50" s="2" t="s">
        <v>152</v>
      </c>
      <c r="U50" s="14" t="s">
        <v>152</v>
      </c>
      <c r="V50" s="13" t="s">
        <v>151</v>
      </c>
      <c r="W50" s="2" t="s">
        <v>152</v>
      </c>
      <c r="X50" s="2" t="s">
        <v>152</v>
      </c>
      <c r="Y50" s="2" t="s">
        <v>152</v>
      </c>
      <c r="Z50" s="94" t="s">
        <v>152</v>
      </c>
      <c r="AA50" s="13" t="s">
        <v>152</v>
      </c>
      <c r="AB50" s="2" t="s">
        <v>152</v>
      </c>
      <c r="AC50" s="14" t="s">
        <v>152</v>
      </c>
      <c r="AD50" s="93" t="s">
        <v>151</v>
      </c>
      <c r="AE50" s="14" t="s">
        <v>152</v>
      </c>
      <c r="AF50" s="99">
        <v>100</v>
      </c>
    </row>
    <row r="51" spans="1:32" x14ac:dyDescent="0.3">
      <c r="A51" s="55" t="str">
        <f t="shared" si="0"/>
        <v>ALju_02.1</v>
      </c>
      <c r="C51" s="96" t="s">
        <v>5</v>
      </c>
      <c r="D51" s="97" t="s">
        <v>777</v>
      </c>
      <c r="E51" s="97" t="s">
        <v>853</v>
      </c>
      <c r="F51" s="97" t="s">
        <v>854</v>
      </c>
      <c r="G51" s="97" t="s">
        <v>351</v>
      </c>
      <c r="H51" s="96" t="s">
        <v>50</v>
      </c>
      <c r="I51" s="98" t="s">
        <v>52</v>
      </c>
      <c r="J51" s="27" t="s">
        <v>942</v>
      </c>
      <c r="K51" s="28" t="s">
        <v>943</v>
      </c>
      <c r="L51" s="93" t="s">
        <v>151</v>
      </c>
      <c r="M51" s="2" t="s">
        <v>152</v>
      </c>
      <c r="N51" s="94" t="s">
        <v>152</v>
      </c>
      <c r="O51" s="13" t="s">
        <v>152</v>
      </c>
      <c r="P51" s="2" t="s">
        <v>152</v>
      </c>
      <c r="Q51" s="2" t="s">
        <v>152</v>
      </c>
      <c r="R51" s="2" t="s">
        <v>152</v>
      </c>
      <c r="S51" s="2" t="s">
        <v>152</v>
      </c>
      <c r="T51" s="2" t="s">
        <v>152</v>
      </c>
      <c r="U51" s="14" t="s">
        <v>152</v>
      </c>
      <c r="V51" s="13" t="s">
        <v>151</v>
      </c>
      <c r="W51" s="2" t="s">
        <v>152</v>
      </c>
      <c r="X51" s="2" t="s">
        <v>152</v>
      </c>
      <c r="Y51" s="2" t="s">
        <v>152</v>
      </c>
      <c r="Z51" s="94" t="s">
        <v>152</v>
      </c>
      <c r="AA51" s="13" t="s">
        <v>152</v>
      </c>
      <c r="AB51" s="2" t="s">
        <v>152</v>
      </c>
      <c r="AC51" s="14" t="s">
        <v>152</v>
      </c>
      <c r="AD51" s="93" t="s">
        <v>151</v>
      </c>
      <c r="AE51" s="14" t="s">
        <v>152</v>
      </c>
      <c r="AF51" s="99">
        <v>100</v>
      </c>
    </row>
    <row r="52" spans="1:32" x14ac:dyDescent="0.3">
      <c r="A52" s="55" t="str">
        <f t="shared" si="0"/>
        <v>ALju_02.2</v>
      </c>
      <c r="C52" s="96" t="s">
        <v>5</v>
      </c>
      <c r="D52" s="97" t="s">
        <v>777</v>
      </c>
      <c r="E52" s="97" t="s">
        <v>855</v>
      </c>
      <c r="F52" s="97" t="s">
        <v>856</v>
      </c>
      <c r="G52" s="97" t="s">
        <v>351</v>
      </c>
      <c r="H52" s="96" t="s">
        <v>50</v>
      </c>
      <c r="I52" s="98" t="s">
        <v>52</v>
      </c>
      <c r="J52" s="27" t="s">
        <v>934</v>
      </c>
      <c r="K52" s="28" t="s">
        <v>935</v>
      </c>
      <c r="L52" s="93" t="s">
        <v>151</v>
      </c>
      <c r="M52" s="2" t="s">
        <v>152</v>
      </c>
      <c r="N52" s="94" t="s">
        <v>152</v>
      </c>
      <c r="O52" s="13" t="s">
        <v>152</v>
      </c>
      <c r="P52" s="2" t="s">
        <v>152</v>
      </c>
      <c r="Q52" s="2" t="s">
        <v>152</v>
      </c>
      <c r="R52" s="2" t="s">
        <v>152</v>
      </c>
      <c r="S52" s="2" t="s">
        <v>152</v>
      </c>
      <c r="T52" s="2" t="s">
        <v>152</v>
      </c>
      <c r="U52" s="14" t="s">
        <v>152</v>
      </c>
      <c r="V52" s="13" t="s">
        <v>152</v>
      </c>
      <c r="W52" s="2" t="s">
        <v>152</v>
      </c>
      <c r="X52" s="2" t="s">
        <v>152</v>
      </c>
      <c r="Y52" s="2" t="s">
        <v>152</v>
      </c>
      <c r="Z52" s="94" t="s">
        <v>152</v>
      </c>
      <c r="AA52" s="13" t="s">
        <v>151</v>
      </c>
      <c r="AB52" s="2" t="s">
        <v>152</v>
      </c>
      <c r="AC52" s="14" t="s">
        <v>152</v>
      </c>
      <c r="AD52" s="93" t="s">
        <v>152</v>
      </c>
      <c r="AE52" s="14" t="s">
        <v>152</v>
      </c>
      <c r="AF52" s="99">
        <v>0</v>
      </c>
    </row>
    <row r="53" spans="1:32" x14ac:dyDescent="0.3">
      <c r="A53" s="55" t="str">
        <f t="shared" si="0"/>
        <v>ALju_02.2</v>
      </c>
      <c r="C53" s="96" t="s">
        <v>5</v>
      </c>
      <c r="D53" s="97" t="s">
        <v>777</v>
      </c>
      <c r="E53" s="97" t="s">
        <v>855</v>
      </c>
      <c r="F53" s="97" t="s">
        <v>856</v>
      </c>
      <c r="G53" s="97" t="s">
        <v>351</v>
      </c>
      <c r="H53" s="96" t="s">
        <v>50</v>
      </c>
      <c r="I53" s="98" t="s">
        <v>52</v>
      </c>
      <c r="J53" s="27" t="s">
        <v>936</v>
      </c>
      <c r="K53" s="28" t="s">
        <v>937</v>
      </c>
      <c r="L53" s="93" t="s">
        <v>151</v>
      </c>
      <c r="M53" s="2" t="s">
        <v>152</v>
      </c>
      <c r="N53" s="94" t="s">
        <v>152</v>
      </c>
      <c r="O53" s="13" t="s">
        <v>152</v>
      </c>
      <c r="P53" s="2" t="s">
        <v>152</v>
      </c>
      <c r="Q53" s="2" t="s">
        <v>152</v>
      </c>
      <c r="R53" s="2" t="s">
        <v>152</v>
      </c>
      <c r="S53" s="2" t="s">
        <v>152</v>
      </c>
      <c r="T53" s="2" t="s">
        <v>152</v>
      </c>
      <c r="U53" s="14" t="s">
        <v>152</v>
      </c>
      <c r="V53" s="13" t="s">
        <v>152</v>
      </c>
      <c r="W53" s="2" t="s">
        <v>152</v>
      </c>
      <c r="X53" s="2" t="s">
        <v>152</v>
      </c>
      <c r="Y53" s="2" t="s">
        <v>152</v>
      </c>
      <c r="Z53" s="94" t="s">
        <v>152</v>
      </c>
      <c r="AA53" s="13" t="s">
        <v>151</v>
      </c>
      <c r="AB53" s="2" t="s">
        <v>152</v>
      </c>
      <c r="AC53" s="14" t="s">
        <v>152</v>
      </c>
      <c r="AD53" s="93" t="s">
        <v>152</v>
      </c>
      <c r="AE53" s="14" t="s">
        <v>152</v>
      </c>
      <c r="AF53" s="99">
        <v>100</v>
      </c>
    </row>
    <row r="54" spans="1:32" x14ac:dyDescent="0.3">
      <c r="A54" s="55" t="str">
        <f t="shared" si="0"/>
        <v>ALju_02.2</v>
      </c>
      <c r="C54" s="96" t="s">
        <v>5</v>
      </c>
      <c r="D54" s="97" t="s">
        <v>777</v>
      </c>
      <c r="E54" s="97" t="s">
        <v>855</v>
      </c>
      <c r="F54" s="97" t="s">
        <v>856</v>
      </c>
      <c r="G54" s="97" t="s">
        <v>351</v>
      </c>
      <c r="H54" s="96" t="s">
        <v>50</v>
      </c>
      <c r="I54" s="98" t="s">
        <v>52</v>
      </c>
      <c r="J54" s="27" t="s">
        <v>938</v>
      </c>
      <c r="K54" s="28" t="s">
        <v>939</v>
      </c>
      <c r="L54" s="93" t="s">
        <v>151</v>
      </c>
      <c r="M54" s="2" t="s">
        <v>152</v>
      </c>
      <c r="N54" s="94" t="s">
        <v>152</v>
      </c>
      <c r="O54" s="13" t="s">
        <v>152</v>
      </c>
      <c r="P54" s="2" t="s">
        <v>152</v>
      </c>
      <c r="Q54" s="2" t="s">
        <v>152</v>
      </c>
      <c r="R54" s="2" t="s">
        <v>152</v>
      </c>
      <c r="S54" s="2" t="s">
        <v>152</v>
      </c>
      <c r="T54" s="2" t="s">
        <v>152</v>
      </c>
      <c r="U54" s="14" t="s">
        <v>152</v>
      </c>
      <c r="V54" s="13" t="s">
        <v>152</v>
      </c>
      <c r="W54" s="2" t="s">
        <v>152</v>
      </c>
      <c r="X54" s="2" t="s">
        <v>152</v>
      </c>
      <c r="Y54" s="2" t="s">
        <v>152</v>
      </c>
      <c r="Z54" s="94" t="s">
        <v>152</v>
      </c>
      <c r="AA54" s="13" t="s">
        <v>151</v>
      </c>
      <c r="AB54" s="2" t="s">
        <v>152</v>
      </c>
      <c r="AC54" s="14" t="s">
        <v>152</v>
      </c>
      <c r="AD54" s="93" t="s">
        <v>152</v>
      </c>
      <c r="AE54" s="14" t="s">
        <v>152</v>
      </c>
      <c r="AF54" s="99">
        <v>100</v>
      </c>
    </row>
    <row r="55" spans="1:32" x14ac:dyDescent="0.3">
      <c r="A55" s="55" t="str">
        <f t="shared" si="0"/>
        <v>ALju_02.2</v>
      </c>
      <c r="C55" s="96" t="s">
        <v>5</v>
      </c>
      <c r="D55" s="97" t="s">
        <v>777</v>
      </c>
      <c r="E55" s="97" t="s">
        <v>855</v>
      </c>
      <c r="F55" s="97" t="s">
        <v>856</v>
      </c>
      <c r="G55" s="97" t="s">
        <v>351</v>
      </c>
      <c r="H55" s="96" t="s">
        <v>50</v>
      </c>
      <c r="I55" s="98" t="s">
        <v>52</v>
      </c>
      <c r="J55" s="27" t="s">
        <v>940</v>
      </c>
      <c r="K55" s="28" t="s">
        <v>941</v>
      </c>
      <c r="L55" s="93" t="s">
        <v>151</v>
      </c>
      <c r="M55" s="2" t="s">
        <v>152</v>
      </c>
      <c r="N55" s="94" t="s">
        <v>152</v>
      </c>
      <c r="O55" s="13" t="s">
        <v>152</v>
      </c>
      <c r="P55" s="2" t="s">
        <v>152</v>
      </c>
      <c r="Q55" s="2" t="s">
        <v>152</v>
      </c>
      <c r="R55" s="2" t="s">
        <v>152</v>
      </c>
      <c r="S55" s="2" t="s">
        <v>152</v>
      </c>
      <c r="T55" s="2" t="s">
        <v>152</v>
      </c>
      <c r="U55" s="14" t="s">
        <v>152</v>
      </c>
      <c r="V55" s="13" t="s">
        <v>152</v>
      </c>
      <c r="W55" s="2" t="s">
        <v>152</v>
      </c>
      <c r="X55" s="2" t="s">
        <v>152</v>
      </c>
      <c r="Y55" s="2" t="s">
        <v>152</v>
      </c>
      <c r="Z55" s="94" t="s">
        <v>152</v>
      </c>
      <c r="AA55" s="13" t="s">
        <v>151</v>
      </c>
      <c r="AB55" s="2" t="s">
        <v>152</v>
      </c>
      <c r="AC55" s="14" t="s">
        <v>152</v>
      </c>
      <c r="AD55" s="93" t="s">
        <v>152</v>
      </c>
      <c r="AE55" s="14" t="s">
        <v>152</v>
      </c>
      <c r="AF55" s="99">
        <v>100</v>
      </c>
    </row>
    <row r="56" spans="1:32" x14ac:dyDescent="0.3">
      <c r="A56" s="55" t="str">
        <f t="shared" si="0"/>
        <v>ALju_02.2</v>
      </c>
      <c r="C56" s="96" t="s">
        <v>5</v>
      </c>
      <c r="D56" s="97" t="s">
        <v>777</v>
      </c>
      <c r="E56" s="97" t="s">
        <v>855</v>
      </c>
      <c r="F56" s="97" t="s">
        <v>856</v>
      </c>
      <c r="G56" s="97" t="s">
        <v>351</v>
      </c>
      <c r="H56" s="96" t="s">
        <v>50</v>
      </c>
      <c r="I56" s="98" t="s">
        <v>52</v>
      </c>
      <c r="J56" s="27" t="s">
        <v>942</v>
      </c>
      <c r="K56" s="28" t="s">
        <v>943</v>
      </c>
      <c r="L56" s="93" t="s">
        <v>151</v>
      </c>
      <c r="M56" s="2" t="s">
        <v>152</v>
      </c>
      <c r="N56" s="94" t="s">
        <v>152</v>
      </c>
      <c r="O56" s="13" t="s">
        <v>152</v>
      </c>
      <c r="P56" s="2" t="s">
        <v>152</v>
      </c>
      <c r="Q56" s="2" t="s">
        <v>152</v>
      </c>
      <c r="R56" s="2" t="s">
        <v>152</v>
      </c>
      <c r="S56" s="2" t="s">
        <v>152</v>
      </c>
      <c r="T56" s="2" t="s">
        <v>152</v>
      </c>
      <c r="U56" s="14" t="s">
        <v>152</v>
      </c>
      <c r="V56" s="13" t="s">
        <v>152</v>
      </c>
      <c r="W56" s="2" t="s">
        <v>152</v>
      </c>
      <c r="X56" s="2" t="s">
        <v>152</v>
      </c>
      <c r="Y56" s="2" t="s">
        <v>152</v>
      </c>
      <c r="Z56" s="94" t="s">
        <v>152</v>
      </c>
      <c r="AA56" s="13" t="s">
        <v>151</v>
      </c>
      <c r="AB56" s="2" t="s">
        <v>152</v>
      </c>
      <c r="AC56" s="14" t="s">
        <v>152</v>
      </c>
      <c r="AD56" s="93" t="s">
        <v>152</v>
      </c>
      <c r="AE56" s="14" t="s">
        <v>152</v>
      </c>
      <c r="AF56" s="99">
        <v>100</v>
      </c>
    </row>
    <row r="57" spans="1:32" x14ac:dyDescent="0.3">
      <c r="A57" s="55" t="str">
        <f t="shared" si="0"/>
        <v>ALju_03.1</v>
      </c>
      <c r="C57" s="96" t="s">
        <v>5</v>
      </c>
      <c r="D57" s="97" t="s">
        <v>777</v>
      </c>
      <c r="E57" s="97" t="s">
        <v>857</v>
      </c>
      <c r="F57" s="97" t="s">
        <v>858</v>
      </c>
      <c r="G57" s="97" t="s">
        <v>344</v>
      </c>
      <c r="H57" s="96" t="s">
        <v>50</v>
      </c>
      <c r="I57" s="98" t="s">
        <v>454</v>
      </c>
      <c r="J57" s="27" t="s">
        <v>153</v>
      </c>
      <c r="K57" s="28" t="s">
        <v>945</v>
      </c>
      <c r="L57" s="93" t="s">
        <v>151</v>
      </c>
      <c r="M57" s="2" t="s">
        <v>151</v>
      </c>
      <c r="N57" s="94" t="s">
        <v>151</v>
      </c>
      <c r="O57" s="13" t="s">
        <v>6</v>
      </c>
      <c r="P57" s="2" t="s">
        <v>6</v>
      </c>
      <c r="Q57" s="2" t="s">
        <v>6</v>
      </c>
      <c r="R57" s="2" t="s">
        <v>6</v>
      </c>
      <c r="S57" s="2" t="s">
        <v>6</v>
      </c>
      <c r="T57" s="2" t="s">
        <v>6</v>
      </c>
      <c r="U57" s="14" t="s">
        <v>6</v>
      </c>
      <c r="V57" s="13" t="s">
        <v>6</v>
      </c>
      <c r="W57" s="2" t="s">
        <v>6</v>
      </c>
      <c r="X57" s="2" t="s">
        <v>6</v>
      </c>
      <c r="Y57" s="2" t="s">
        <v>6</v>
      </c>
      <c r="Z57" s="94" t="s">
        <v>6</v>
      </c>
      <c r="AA57" s="13" t="s">
        <v>6</v>
      </c>
      <c r="AB57" s="2" t="s">
        <v>6</v>
      </c>
      <c r="AC57" s="14" t="s">
        <v>6</v>
      </c>
      <c r="AD57" s="93" t="s">
        <v>6</v>
      </c>
      <c r="AE57" s="14" t="s">
        <v>6</v>
      </c>
      <c r="AF57" s="99">
        <v>100</v>
      </c>
    </row>
    <row r="58" spans="1:32" x14ac:dyDescent="0.3">
      <c r="A58" s="55" t="str">
        <f t="shared" si="0"/>
        <v>ALju_03.2</v>
      </c>
      <c r="C58" s="96" t="s">
        <v>5</v>
      </c>
      <c r="D58" s="97" t="s">
        <v>777</v>
      </c>
      <c r="E58" s="97" t="s">
        <v>859</v>
      </c>
      <c r="F58" s="97" t="s">
        <v>860</v>
      </c>
      <c r="G58" s="97" t="s">
        <v>351</v>
      </c>
      <c r="H58" s="96" t="s">
        <v>50</v>
      </c>
      <c r="I58" s="98" t="s">
        <v>52</v>
      </c>
      <c r="J58" s="27" t="s">
        <v>946</v>
      </c>
      <c r="K58" s="28" t="s">
        <v>947</v>
      </c>
      <c r="L58" s="93" t="s">
        <v>151</v>
      </c>
      <c r="M58" s="2" t="s">
        <v>152</v>
      </c>
      <c r="N58" s="94" t="s">
        <v>152</v>
      </c>
      <c r="O58" s="13" t="s">
        <v>152</v>
      </c>
      <c r="P58" s="2" t="s">
        <v>152</v>
      </c>
      <c r="Q58" s="2" t="s">
        <v>152</v>
      </c>
      <c r="R58" s="2" t="s">
        <v>152</v>
      </c>
      <c r="S58" s="2" t="s">
        <v>152</v>
      </c>
      <c r="T58" s="2" t="s">
        <v>152</v>
      </c>
      <c r="U58" s="14" t="s">
        <v>152</v>
      </c>
      <c r="V58" s="13" t="s">
        <v>152</v>
      </c>
      <c r="W58" s="2" t="s">
        <v>152</v>
      </c>
      <c r="X58" s="2" t="s">
        <v>152</v>
      </c>
      <c r="Y58" s="2" t="s">
        <v>152</v>
      </c>
      <c r="Z58" s="94" t="s">
        <v>152</v>
      </c>
      <c r="AA58" s="13" t="s">
        <v>152</v>
      </c>
      <c r="AB58" s="2" t="s">
        <v>152</v>
      </c>
      <c r="AC58" s="14" t="s">
        <v>152</v>
      </c>
      <c r="AD58" s="93" t="s">
        <v>152</v>
      </c>
      <c r="AE58" s="14" t="s">
        <v>152</v>
      </c>
      <c r="AF58" s="99">
        <v>100</v>
      </c>
    </row>
    <row r="59" spans="1:32" x14ac:dyDescent="0.3">
      <c r="A59" s="55" t="str">
        <f t="shared" si="0"/>
        <v>ALju_03.2</v>
      </c>
      <c r="C59" s="96" t="s">
        <v>5</v>
      </c>
      <c r="D59" s="97" t="s">
        <v>777</v>
      </c>
      <c r="E59" s="97" t="s">
        <v>859</v>
      </c>
      <c r="F59" s="97" t="s">
        <v>860</v>
      </c>
      <c r="G59" s="97" t="s">
        <v>351</v>
      </c>
      <c r="H59" s="96" t="s">
        <v>50</v>
      </c>
      <c r="I59" s="98" t="s">
        <v>52</v>
      </c>
      <c r="J59" s="27" t="s">
        <v>948</v>
      </c>
      <c r="K59" s="28" t="s">
        <v>949</v>
      </c>
      <c r="L59" s="93" t="s">
        <v>151</v>
      </c>
      <c r="M59" s="2" t="s">
        <v>152</v>
      </c>
      <c r="N59" s="94" t="s">
        <v>152</v>
      </c>
      <c r="O59" s="13" t="s">
        <v>152</v>
      </c>
      <c r="P59" s="2" t="s">
        <v>152</v>
      </c>
      <c r="Q59" s="2" t="s">
        <v>152</v>
      </c>
      <c r="R59" s="2" t="s">
        <v>152</v>
      </c>
      <c r="S59" s="2" t="s">
        <v>152</v>
      </c>
      <c r="T59" s="2" t="s">
        <v>152</v>
      </c>
      <c r="U59" s="14" t="s">
        <v>152</v>
      </c>
      <c r="V59" s="13" t="s">
        <v>152</v>
      </c>
      <c r="W59" s="2" t="s">
        <v>152</v>
      </c>
      <c r="X59" s="2" t="s">
        <v>152</v>
      </c>
      <c r="Y59" s="2" t="s">
        <v>152</v>
      </c>
      <c r="Z59" s="94" t="s">
        <v>152</v>
      </c>
      <c r="AA59" s="13" t="s">
        <v>152</v>
      </c>
      <c r="AB59" s="2" t="s">
        <v>152</v>
      </c>
      <c r="AC59" s="14" t="s">
        <v>152</v>
      </c>
      <c r="AD59" s="93" t="s">
        <v>152</v>
      </c>
      <c r="AE59" s="14" t="s">
        <v>152</v>
      </c>
      <c r="AF59" s="99">
        <v>100</v>
      </c>
    </row>
    <row r="60" spans="1:32" x14ac:dyDescent="0.3">
      <c r="A60" s="55" t="str">
        <f t="shared" si="0"/>
        <v>ALju_03.2</v>
      </c>
      <c r="C60" s="96" t="s">
        <v>5</v>
      </c>
      <c r="D60" s="97" t="s">
        <v>777</v>
      </c>
      <c r="E60" s="97" t="s">
        <v>859</v>
      </c>
      <c r="F60" s="97" t="s">
        <v>860</v>
      </c>
      <c r="G60" s="97" t="s">
        <v>351</v>
      </c>
      <c r="H60" s="96" t="s">
        <v>50</v>
      </c>
      <c r="I60" s="98" t="s">
        <v>52</v>
      </c>
      <c r="J60" s="27" t="s">
        <v>950</v>
      </c>
      <c r="K60" s="28" t="s">
        <v>951</v>
      </c>
      <c r="L60" s="93" t="s">
        <v>151</v>
      </c>
      <c r="M60" s="2" t="s">
        <v>152</v>
      </c>
      <c r="N60" s="94" t="s">
        <v>152</v>
      </c>
      <c r="O60" s="13" t="s">
        <v>152</v>
      </c>
      <c r="P60" s="2" t="s">
        <v>152</v>
      </c>
      <c r="Q60" s="2" t="s">
        <v>152</v>
      </c>
      <c r="R60" s="2" t="s">
        <v>152</v>
      </c>
      <c r="S60" s="2" t="s">
        <v>152</v>
      </c>
      <c r="T60" s="2" t="s">
        <v>152</v>
      </c>
      <c r="U60" s="14" t="s">
        <v>152</v>
      </c>
      <c r="V60" s="13" t="s">
        <v>152</v>
      </c>
      <c r="W60" s="2" t="s">
        <v>152</v>
      </c>
      <c r="X60" s="2" t="s">
        <v>152</v>
      </c>
      <c r="Y60" s="2" t="s">
        <v>152</v>
      </c>
      <c r="Z60" s="94" t="s">
        <v>152</v>
      </c>
      <c r="AA60" s="13" t="s">
        <v>152</v>
      </c>
      <c r="AB60" s="2" t="s">
        <v>152</v>
      </c>
      <c r="AC60" s="14" t="s">
        <v>152</v>
      </c>
      <c r="AD60" s="93" t="s">
        <v>152</v>
      </c>
      <c r="AE60" s="14" t="s">
        <v>152</v>
      </c>
      <c r="AF60" s="99">
        <v>100</v>
      </c>
    </row>
    <row r="61" spans="1:32" x14ac:dyDescent="0.3">
      <c r="A61" s="55" t="str">
        <f t="shared" si="0"/>
        <v>ALju_03.2</v>
      </c>
      <c r="C61" s="96" t="s">
        <v>5</v>
      </c>
      <c r="D61" s="97" t="s">
        <v>777</v>
      </c>
      <c r="E61" s="97" t="s">
        <v>859</v>
      </c>
      <c r="F61" s="97" t="s">
        <v>860</v>
      </c>
      <c r="G61" s="97" t="s">
        <v>351</v>
      </c>
      <c r="H61" s="96" t="s">
        <v>50</v>
      </c>
      <c r="I61" s="98" t="s">
        <v>52</v>
      </c>
      <c r="J61" s="27" t="s">
        <v>952</v>
      </c>
      <c r="K61" s="28" t="s">
        <v>953</v>
      </c>
      <c r="L61" s="93" t="s">
        <v>151</v>
      </c>
      <c r="M61" s="2" t="s">
        <v>152</v>
      </c>
      <c r="N61" s="94" t="s">
        <v>152</v>
      </c>
      <c r="O61" s="13" t="s">
        <v>152</v>
      </c>
      <c r="P61" s="2" t="s">
        <v>152</v>
      </c>
      <c r="Q61" s="2" t="s">
        <v>152</v>
      </c>
      <c r="R61" s="2" t="s">
        <v>152</v>
      </c>
      <c r="S61" s="2" t="s">
        <v>152</v>
      </c>
      <c r="T61" s="2" t="s">
        <v>152</v>
      </c>
      <c r="U61" s="14" t="s">
        <v>152</v>
      </c>
      <c r="V61" s="13" t="s">
        <v>152</v>
      </c>
      <c r="W61" s="2" t="s">
        <v>152</v>
      </c>
      <c r="X61" s="2" t="s">
        <v>152</v>
      </c>
      <c r="Y61" s="2" t="s">
        <v>152</v>
      </c>
      <c r="Z61" s="94" t="s">
        <v>152</v>
      </c>
      <c r="AA61" s="13" t="s">
        <v>152</v>
      </c>
      <c r="AB61" s="2" t="s">
        <v>152</v>
      </c>
      <c r="AC61" s="14" t="s">
        <v>152</v>
      </c>
      <c r="AD61" s="93" t="s">
        <v>152</v>
      </c>
      <c r="AE61" s="14" t="s">
        <v>152</v>
      </c>
      <c r="AF61" s="99">
        <v>100</v>
      </c>
    </row>
    <row r="62" spans="1:32" x14ac:dyDescent="0.3">
      <c r="A62" s="55" t="str">
        <f t="shared" si="0"/>
        <v>ALju_03.2</v>
      </c>
      <c r="C62" s="96" t="s">
        <v>5</v>
      </c>
      <c r="D62" s="97" t="s">
        <v>777</v>
      </c>
      <c r="E62" s="97" t="s">
        <v>859</v>
      </c>
      <c r="F62" s="97" t="s">
        <v>860</v>
      </c>
      <c r="G62" s="97" t="s">
        <v>351</v>
      </c>
      <c r="H62" s="96" t="s">
        <v>50</v>
      </c>
      <c r="I62" s="98" t="s">
        <v>52</v>
      </c>
      <c r="J62" s="27" t="s">
        <v>954</v>
      </c>
      <c r="K62" s="28" t="s">
        <v>955</v>
      </c>
      <c r="L62" s="93" t="s">
        <v>151</v>
      </c>
      <c r="M62" s="2" t="s">
        <v>152</v>
      </c>
      <c r="N62" s="94" t="s">
        <v>152</v>
      </c>
      <c r="O62" s="13" t="s">
        <v>152</v>
      </c>
      <c r="P62" s="2" t="s">
        <v>152</v>
      </c>
      <c r="Q62" s="2" t="s">
        <v>152</v>
      </c>
      <c r="R62" s="2" t="s">
        <v>152</v>
      </c>
      <c r="S62" s="2" t="s">
        <v>152</v>
      </c>
      <c r="T62" s="2" t="s">
        <v>152</v>
      </c>
      <c r="U62" s="14" t="s">
        <v>152</v>
      </c>
      <c r="V62" s="13" t="s">
        <v>152</v>
      </c>
      <c r="W62" s="2" t="s">
        <v>152</v>
      </c>
      <c r="X62" s="2" t="s">
        <v>152</v>
      </c>
      <c r="Y62" s="2" t="s">
        <v>152</v>
      </c>
      <c r="Z62" s="94" t="s">
        <v>152</v>
      </c>
      <c r="AA62" s="13" t="s">
        <v>152</v>
      </c>
      <c r="AB62" s="2" t="s">
        <v>152</v>
      </c>
      <c r="AC62" s="14" t="s">
        <v>152</v>
      </c>
      <c r="AD62" s="93" t="s">
        <v>152</v>
      </c>
      <c r="AE62" s="14" t="s">
        <v>152</v>
      </c>
      <c r="AF62" s="99">
        <v>100</v>
      </c>
    </row>
    <row r="63" spans="1:32" x14ac:dyDescent="0.3">
      <c r="A63" s="55" t="str">
        <f t="shared" si="0"/>
        <v>ALmo_01.1</v>
      </c>
      <c r="C63" s="96" t="s">
        <v>5</v>
      </c>
      <c r="D63" s="97" t="s">
        <v>778</v>
      </c>
      <c r="E63" s="97" t="s">
        <v>861</v>
      </c>
      <c r="F63" s="97" t="s">
        <v>862</v>
      </c>
      <c r="G63" s="97" t="s">
        <v>344</v>
      </c>
      <c r="H63" s="96" t="s">
        <v>50</v>
      </c>
      <c r="I63" s="98" t="s">
        <v>51</v>
      </c>
      <c r="J63" s="27" t="s">
        <v>956</v>
      </c>
      <c r="K63" s="28" t="s">
        <v>957</v>
      </c>
      <c r="L63" s="93" t="s">
        <v>151</v>
      </c>
      <c r="M63" s="2" t="s">
        <v>152</v>
      </c>
      <c r="N63" s="94" t="s">
        <v>152</v>
      </c>
      <c r="O63" s="13" t="s">
        <v>6</v>
      </c>
      <c r="P63" s="2" t="s">
        <v>6</v>
      </c>
      <c r="Q63" s="2" t="s">
        <v>6</v>
      </c>
      <c r="R63" s="2" t="s">
        <v>6</v>
      </c>
      <c r="S63" s="2" t="s">
        <v>6</v>
      </c>
      <c r="T63" s="2" t="s">
        <v>6</v>
      </c>
      <c r="U63" s="14" t="s">
        <v>6</v>
      </c>
      <c r="V63" s="13" t="s">
        <v>6</v>
      </c>
      <c r="W63" s="2" t="s">
        <v>6</v>
      </c>
      <c r="X63" s="2" t="s">
        <v>6</v>
      </c>
      <c r="Y63" s="2" t="s">
        <v>6</v>
      </c>
      <c r="Z63" s="94" t="s">
        <v>6</v>
      </c>
      <c r="AA63" s="13" t="s">
        <v>6</v>
      </c>
      <c r="AB63" s="2" t="s">
        <v>6</v>
      </c>
      <c r="AC63" s="14" t="s">
        <v>6</v>
      </c>
      <c r="AD63" s="93" t="s">
        <v>6</v>
      </c>
      <c r="AE63" s="14" t="s">
        <v>6</v>
      </c>
      <c r="AF63" s="99">
        <v>100</v>
      </c>
    </row>
    <row r="64" spans="1:32" x14ac:dyDescent="0.3">
      <c r="A64" s="55" t="str">
        <f t="shared" si="0"/>
        <v>ALmo_01.1</v>
      </c>
      <c r="C64" s="96" t="s">
        <v>5</v>
      </c>
      <c r="D64" s="97" t="s">
        <v>778</v>
      </c>
      <c r="E64" s="97" t="s">
        <v>861</v>
      </c>
      <c r="F64" s="97" t="s">
        <v>862</v>
      </c>
      <c r="G64" s="97" t="s">
        <v>344</v>
      </c>
      <c r="H64" s="96" t="s">
        <v>50</v>
      </c>
      <c r="I64" s="98" t="s">
        <v>51</v>
      </c>
      <c r="J64" s="27" t="s">
        <v>958</v>
      </c>
      <c r="K64" s="28" t="s">
        <v>959</v>
      </c>
      <c r="L64" s="93" t="s">
        <v>151</v>
      </c>
      <c r="M64" s="2" t="s">
        <v>151</v>
      </c>
      <c r="N64" s="94" t="s">
        <v>151</v>
      </c>
      <c r="O64" s="13" t="s">
        <v>6</v>
      </c>
      <c r="P64" s="2" t="s">
        <v>6</v>
      </c>
      <c r="Q64" s="2" t="s">
        <v>6</v>
      </c>
      <c r="R64" s="2" t="s">
        <v>6</v>
      </c>
      <c r="S64" s="2" t="s">
        <v>6</v>
      </c>
      <c r="T64" s="2" t="s">
        <v>6</v>
      </c>
      <c r="U64" s="14" t="s">
        <v>6</v>
      </c>
      <c r="V64" s="13" t="s">
        <v>6</v>
      </c>
      <c r="W64" s="2" t="s">
        <v>6</v>
      </c>
      <c r="X64" s="2" t="s">
        <v>6</v>
      </c>
      <c r="Y64" s="2" t="s">
        <v>6</v>
      </c>
      <c r="Z64" s="94" t="s">
        <v>6</v>
      </c>
      <c r="AA64" s="13" t="s">
        <v>6</v>
      </c>
      <c r="AB64" s="2" t="s">
        <v>6</v>
      </c>
      <c r="AC64" s="14" t="s">
        <v>6</v>
      </c>
      <c r="AD64" s="93" t="s">
        <v>6</v>
      </c>
      <c r="AE64" s="14" t="s">
        <v>6</v>
      </c>
      <c r="AF64" s="99">
        <v>0</v>
      </c>
    </row>
    <row r="65" spans="1:32" x14ac:dyDescent="0.3">
      <c r="A65" s="55" t="str">
        <f t="shared" si="0"/>
        <v>ALmo_01.1</v>
      </c>
      <c r="C65" s="96" t="s">
        <v>5</v>
      </c>
      <c r="D65" s="97" t="s">
        <v>778</v>
      </c>
      <c r="E65" s="97" t="s">
        <v>861</v>
      </c>
      <c r="F65" s="97" t="s">
        <v>862</v>
      </c>
      <c r="G65" s="97" t="s">
        <v>344</v>
      </c>
      <c r="H65" s="96" t="s">
        <v>50</v>
      </c>
      <c r="I65" s="98" t="s">
        <v>51</v>
      </c>
      <c r="J65" s="27" t="s">
        <v>960</v>
      </c>
      <c r="K65" s="28" t="s">
        <v>116</v>
      </c>
      <c r="L65" s="93" t="s">
        <v>151</v>
      </c>
      <c r="M65" s="2" t="s">
        <v>151</v>
      </c>
      <c r="N65" s="94" t="s">
        <v>151</v>
      </c>
      <c r="O65" s="13" t="s">
        <v>6</v>
      </c>
      <c r="P65" s="2" t="s">
        <v>6</v>
      </c>
      <c r="Q65" s="2" t="s">
        <v>6</v>
      </c>
      <c r="R65" s="2" t="s">
        <v>6</v>
      </c>
      <c r="S65" s="2" t="s">
        <v>6</v>
      </c>
      <c r="T65" s="2" t="s">
        <v>6</v>
      </c>
      <c r="U65" s="14" t="s">
        <v>6</v>
      </c>
      <c r="V65" s="13" t="s">
        <v>6</v>
      </c>
      <c r="W65" s="2" t="s">
        <v>6</v>
      </c>
      <c r="X65" s="2" t="s">
        <v>6</v>
      </c>
      <c r="Y65" s="2" t="s">
        <v>6</v>
      </c>
      <c r="Z65" s="94" t="s">
        <v>6</v>
      </c>
      <c r="AA65" s="13" t="s">
        <v>6</v>
      </c>
      <c r="AB65" s="2" t="s">
        <v>6</v>
      </c>
      <c r="AC65" s="14" t="s">
        <v>6</v>
      </c>
      <c r="AD65" s="93" t="s">
        <v>6</v>
      </c>
      <c r="AE65" s="14" t="s">
        <v>6</v>
      </c>
      <c r="AF65" s="99">
        <v>100</v>
      </c>
    </row>
    <row r="66" spans="1:32" x14ac:dyDescent="0.3">
      <c r="A66" s="55" t="str">
        <f t="shared" si="0"/>
        <v>ALmo_01.1</v>
      </c>
      <c r="C66" s="96" t="s">
        <v>5</v>
      </c>
      <c r="D66" s="97" t="s">
        <v>778</v>
      </c>
      <c r="E66" s="97" t="s">
        <v>861</v>
      </c>
      <c r="F66" s="97" t="s">
        <v>862</v>
      </c>
      <c r="G66" s="97" t="s">
        <v>344</v>
      </c>
      <c r="H66" s="96" t="s">
        <v>50</v>
      </c>
      <c r="I66" s="98" t="s">
        <v>51</v>
      </c>
      <c r="J66" s="27" t="s">
        <v>961</v>
      </c>
      <c r="K66" s="28" t="s">
        <v>962</v>
      </c>
      <c r="L66" s="93" t="s">
        <v>151</v>
      </c>
      <c r="M66" s="2" t="s">
        <v>152</v>
      </c>
      <c r="N66" s="94" t="s">
        <v>151</v>
      </c>
      <c r="O66" s="13" t="s">
        <v>6</v>
      </c>
      <c r="P66" s="2" t="s">
        <v>6</v>
      </c>
      <c r="Q66" s="2" t="s">
        <v>6</v>
      </c>
      <c r="R66" s="2" t="s">
        <v>6</v>
      </c>
      <c r="S66" s="2" t="s">
        <v>6</v>
      </c>
      <c r="T66" s="2" t="s">
        <v>6</v>
      </c>
      <c r="U66" s="14" t="s">
        <v>6</v>
      </c>
      <c r="V66" s="13" t="s">
        <v>6</v>
      </c>
      <c r="W66" s="2" t="s">
        <v>6</v>
      </c>
      <c r="X66" s="2" t="s">
        <v>6</v>
      </c>
      <c r="Y66" s="2" t="s">
        <v>6</v>
      </c>
      <c r="Z66" s="94" t="s">
        <v>6</v>
      </c>
      <c r="AA66" s="13" t="s">
        <v>6</v>
      </c>
      <c r="AB66" s="2" t="s">
        <v>6</v>
      </c>
      <c r="AC66" s="14" t="s">
        <v>6</v>
      </c>
      <c r="AD66" s="93" t="s">
        <v>6</v>
      </c>
      <c r="AE66" s="14" t="s">
        <v>6</v>
      </c>
      <c r="AF66" s="99">
        <v>100</v>
      </c>
    </row>
    <row r="67" spans="1:32" x14ac:dyDescent="0.3">
      <c r="A67" s="55" t="str">
        <f t="shared" si="0"/>
        <v>ALmo_01.1</v>
      </c>
      <c r="C67" s="96" t="s">
        <v>5</v>
      </c>
      <c r="D67" s="97" t="s">
        <v>778</v>
      </c>
      <c r="E67" s="97" t="s">
        <v>861</v>
      </c>
      <c r="F67" s="97" t="s">
        <v>862</v>
      </c>
      <c r="G67" s="97" t="s">
        <v>344</v>
      </c>
      <c r="H67" s="96" t="s">
        <v>50</v>
      </c>
      <c r="I67" s="98" t="s">
        <v>51</v>
      </c>
      <c r="J67" s="27" t="s">
        <v>963</v>
      </c>
      <c r="K67" s="28" t="s">
        <v>117</v>
      </c>
      <c r="L67" s="93" t="s">
        <v>151</v>
      </c>
      <c r="M67" s="2" t="s">
        <v>151</v>
      </c>
      <c r="N67" s="94" t="s">
        <v>151</v>
      </c>
      <c r="O67" s="13" t="s">
        <v>6</v>
      </c>
      <c r="P67" s="2" t="s">
        <v>6</v>
      </c>
      <c r="Q67" s="2" t="s">
        <v>6</v>
      </c>
      <c r="R67" s="2" t="s">
        <v>6</v>
      </c>
      <c r="S67" s="2" t="s">
        <v>6</v>
      </c>
      <c r="T67" s="2" t="s">
        <v>6</v>
      </c>
      <c r="U67" s="14" t="s">
        <v>6</v>
      </c>
      <c r="V67" s="13" t="s">
        <v>6</v>
      </c>
      <c r="W67" s="2" t="s">
        <v>6</v>
      </c>
      <c r="X67" s="2" t="s">
        <v>6</v>
      </c>
      <c r="Y67" s="2" t="s">
        <v>6</v>
      </c>
      <c r="Z67" s="94" t="s">
        <v>6</v>
      </c>
      <c r="AA67" s="13" t="s">
        <v>6</v>
      </c>
      <c r="AB67" s="2" t="s">
        <v>6</v>
      </c>
      <c r="AC67" s="14" t="s">
        <v>6</v>
      </c>
      <c r="AD67" s="93" t="s">
        <v>6</v>
      </c>
      <c r="AE67" s="14" t="s">
        <v>6</v>
      </c>
      <c r="AF67" s="99">
        <v>0</v>
      </c>
    </row>
    <row r="68" spans="1:32" x14ac:dyDescent="0.3">
      <c r="A68" s="55" t="str">
        <f t="shared" si="0"/>
        <v>ALmo_01.1</v>
      </c>
      <c r="C68" s="96" t="s">
        <v>5</v>
      </c>
      <c r="D68" s="97" t="s">
        <v>778</v>
      </c>
      <c r="E68" s="97" t="s">
        <v>861</v>
      </c>
      <c r="F68" s="97" t="s">
        <v>862</v>
      </c>
      <c r="G68" s="97" t="s">
        <v>344</v>
      </c>
      <c r="H68" s="96" t="s">
        <v>50</v>
      </c>
      <c r="I68" s="98" t="s">
        <v>51</v>
      </c>
      <c r="J68" s="27" t="s">
        <v>964</v>
      </c>
      <c r="K68" s="28" t="s">
        <v>965</v>
      </c>
      <c r="L68" s="93" t="s">
        <v>151</v>
      </c>
      <c r="M68" s="2" t="s">
        <v>152</v>
      </c>
      <c r="N68" s="94" t="s">
        <v>151</v>
      </c>
      <c r="O68" s="13" t="s">
        <v>6</v>
      </c>
      <c r="P68" s="2" t="s">
        <v>6</v>
      </c>
      <c r="Q68" s="2" t="s">
        <v>6</v>
      </c>
      <c r="R68" s="2" t="s">
        <v>6</v>
      </c>
      <c r="S68" s="2" t="s">
        <v>6</v>
      </c>
      <c r="T68" s="2" t="s">
        <v>6</v>
      </c>
      <c r="U68" s="14" t="s">
        <v>6</v>
      </c>
      <c r="V68" s="13" t="s">
        <v>6</v>
      </c>
      <c r="W68" s="2" t="s">
        <v>6</v>
      </c>
      <c r="X68" s="2" t="s">
        <v>6</v>
      </c>
      <c r="Y68" s="2" t="s">
        <v>6</v>
      </c>
      <c r="Z68" s="94" t="s">
        <v>6</v>
      </c>
      <c r="AA68" s="13" t="s">
        <v>6</v>
      </c>
      <c r="AB68" s="2" t="s">
        <v>6</v>
      </c>
      <c r="AC68" s="14" t="s">
        <v>6</v>
      </c>
      <c r="AD68" s="93" t="s">
        <v>6</v>
      </c>
      <c r="AE68" s="14" t="s">
        <v>6</v>
      </c>
      <c r="AF68" s="99">
        <v>100</v>
      </c>
    </row>
    <row r="69" spans="1:32" x14ac:dyDescent="0.3">
      <c r="A69" s="55" t="str">
        <f t="shared" si="0"/>
        <v>ALmo_01.1</v>
      </c>
      <c r="C69" s="96" t="s">
        <v>5</v>
      </c>
      <c r="D69" s="97" t="s">
        <v>778</v>
      </c>
      <c r="E69" s="97" t="s">
        <v>861</v>
      </c>
      <c r="F69" s="97" t="s">
        <v>862</v>
      </c>
      <c r="G69" s="97" t="s">
        <v>344</v>
      </c>
      <c r="H69" s="96" t="s">
        <v>50</v>
      </c>
      <c r="I69" s="98" t="s">
        <v>51</v>
      </c>
      <c r="J69" s="27" t="s">
        <v>966</v>
      </c>
      <c r="K69" s="28" t="s">
        <v>967</v>
      </c>
      <c r="L69" s="93" t="s">
        <v>151</v>
      </c>
      <c r="M69" s="2" t="s">
        <v>152</v>
      </c>
      <c r="N69" s="94" t="s">
        <v>151</v>
      </c>
      <c r="O69" s="13" t="s">
        <v>6</v>
      </c>
      <c r="P69" s="2" t="s">
        <v>6</v>
      </c>
      <c r="Q69" s="2" t="s">
        <v>6</v>
      </c>
      <c r="R69" s="2" t="s">
        <v>6</v>
      </c>
      <c r="S69" s="2" t="s">
        <v>6</v>
      </c>
      <c r="T69" s="2" t="s">
        <v>6</v>
      </c>
      <c r="U69" s="14" t="s">
        <v>6</v>
      </c>
      <c r="V69" s="13" t="s">
        <v>6</v>
      </c>
      <c r="W69" s="2" t="s">
        <v>6</v>
      </c>
      <c r="X69" s="2" t="s">
        <v>6</v>
      </c>
      <c r="Y69" s="2" t="s">
        <v>6</v>
      </c>
      <c r="Z69" s="94" t="s">
        <v>6</v>
      </c>
      <c r="AA69" s="13" t="s">
        <v>6</v>
      </c>
      <c r="AB69" s="2" t="s">
        <v>6</v>
      </c>
      <c r="AC69" s="14" t="s">
        <v>6</v>
      </c>
      <c r="AD69" s="93" t="s">
        <v>6</v>
      </c>
      <c r="AE69" s="14" t="s">
        <v>6</v>
      </c>
      <c r="AF69" s="99">
        <v>100</v>
      </c>
    </row>
    <row r="70" spans="1:32" x14ac:dyDescent="0.3">
      <c r="A70" s="55" t="str">
        <f t="shared" si="0"/>
        <v>ALmo_01.1</v>
      </c>
      <c r="C70" s="96" t="s">
        <v>5</v>
      </c>
      <c r="D70" s="97" t="s">
        <v>778</v>
      </c>
      <c r="E70" s="97" t="s">
        <v>861</v>
      </c>
      <c r="F70" s="97" t="s">
        <v>862</v>
      </c>
      <c r="G70" s="97" t="s">
        <v>344</v>
      </c>
      <c r="H70" s="96" t="s">
        <v>50</v>
      </c>
      <c r="I70" s="98" t="s">
        <v>51</v>
      </c>
      <c r="J70" s="27" t="s">
        <v>968</v>
      </c>
      <c r="K70" s="28" t="s">
        <v>969</v>
      </c>
      <c r="L70" s="93" t="s">
        <v>151</v>
      </c>
      <c r="M70" s="2" t="s">
        <v>152</v>
      </c>
      <c r="N70" s="94" t="s">
        <v>151</v>
      </c>
      <c r="O70" s="13" t="s">
        <v>6</v>
      </c>
      <c r="P70" s="2" t="s">
        <v>6</v>
      </c>
      <c r="Q70" s="2" t="s">
        <v>6</v>
      </c>
      <c r="R70" s="2" t="s">
        <v>6</v>
      </c>
      <c r="S70" s="2" t="s">
        <v>6</v>
      </c>
      <c r="T70" s="2" t="s">
        <v>6</v>
      </c>
      <c r="U70" s="14" t="s">
        <v>6</v>
      </c>
      <c r="V70" s="13" t="s">
        <v>6</v>
      </c>
      <c r="W70" s="2" t="s">
        <v>6</v>
      </c>
      <c r="X70" s="2" t="s">
        <v>6</v>
      </c>
      <c r="Y70" s="2" t="s">
        <v>6</v>
      </c>
      <c r="Z70" s="94" t="s">
        <v>6</v>
      </c>
      <c r="AA70" s="13" t="s">
        <v>6</v>
      </c>
      <c r="AB70" s="2" t="s">
        <v>6</v>
      </c>
      <c r="AC70" s="14" t="s">
        <v>6</v>
      </c>
      <c r="AD70" s="93" t="s">
        <v>6</v>
      </c>
      <c r="AE70" s="14" t="s">
        <v>6</v>
      </c>
      <c r="AF70" s="99">
        <v>100</v>
      </c>
    </row>
    <row r="71" spans="1:32" x14ac:dyDescent="0.3">
      <c r="A71" s="55" t="str">
        <f t="shared" si="0"/>
        <v>ALmo_01.1</v>
      </c>
      <c r="C71" s="96" t="s">
        <v>5</v>
      </c>
      <c r="D71" s="97" t="s">
        <v>778</v>
      </c>
      <c r="E71" s="97" t="s">
        <v>861</v>
      </c>
      <c r="F71" s="97" t="s">
        <v>862</v>
      </c>
      <c r="G71" s="97" t="s">
        <v>344</v>
      </c>
      <c r="H71" s="96" t="s">
        <v>50</v>
      </c>
      <c r="I71" s="98" t="s">
        <v>51</v>
      </c>
      <c r="J71" s="27" t="s">
        <v>970</v>
      </c>
      <c r="K71" s="28" t="s">
        <v>118</v>
      </c>
      <c r="L71" s="93" t="s">
        <v>151</v>
      </c>
      <c r="M71" s="2" t="s">
        <v>152</v>
      </c>
      <c r="N71" s="94" t="s">
        <v>151</v>
      </c>
      <c r="O71" s="13" t="s">
        <v>6</v>
      </c>
      <c r="P71" s="2" t="s">
        <v>6</v>
      </c>
      <c r="Q71" s="2" t="s">
        <v>6</v>
      </c>
      <c r="R71" s="2" t="s">
        <v>6</v>
      </c>
      <c r="S71" s="2" t="s">
        <v>6</v>
      </c>
      <c r="T71" s="2" t="s">
        <v>6</v>
      </c>
      <c r="U71" s="14" t="s">
        <v>6</v>
      </c>
      <c r="V71" s="13" t="s">
        <v>6</v>
      </c>
      <c r="W71" s="2" t="s">
        <v>6</v>
      </c>
      <c r="X71" s="2" t="s">
        <v>6</v>
      </c>
      <c r="Y71" s="2" t="s">
        <v>6</v>
      </c>
      <c r="Z71" s="94" t="s">
        <v>6</v>
      </c>
      <c r="AA71" s="13" t="s">
        <v>6</v>
      </c>
      <c r="AB71" s="2" t="s">
        <v>6</v>
      </c>
      <c r="AC71" s="14" t="s">
        <v>6</v>
      </c>
      <c r="AD71" s="93" t="s">
        <v>6</v>
      </c>
      <c r="AE71" s="14" t="s">
        <v>6</v>
      </c>
      <c r="AF71" s="99">
        <v>100</v>
      </c>
    </row>
    <row r="72" spans="1:32" x14ac:dyDescent="0.3">
      <c r="A72" s="55" t="str">
        <f t="shared" ref="A72:A135" si="1">C72&amp;LOWER(LEFT(D72,2))&amp;"_"&amp;IF(LEN(TRIM(LEFT(E72,FIND(" ",E72))))=3,"0"&amp;TRIM(LEFT(E72,FIND(" ",E72))),TRIM(LEFT(E72,FIND(" ",E72))))</f>
        <v>ALmo_01.1</v>
      </c>
      <c r="C72" s="96" t="s">
        <v>5</v>
      </c>
      <c r="D72" s="97" t="s">
        <v>778</v>
      </c>
      <c r="E72" s="97" t="s">
        <v>861</v>
      </c>
      <c r="F72" s="97" t="s">
        <v>862</v>
      </c>
      <c r="G72" s="97" t="s">
        <v>344</v>
      </c>
      <c r="H72" s="96" t="s">
        <v>50</v>
      </c>
      <c r="I72" s="98" t="s">
        <v>51</v>
      </c>
      <c r="J72" s="27" t="s">
        <v>971</v>
      </c>
      <c r="K72" s="28" t="s">
        <v>972</v>
      </c>
      <c r="L72" s="93" t="s">
        <v>151</v>
      </c>
      <c r="M72" s="2" t="s">
        <v>151</v>
      </c>
      <c r="N72" s="94" t="s">
        <v>151</v>
      </c>
      <c r="O72" s="13" t="s">
        <v>6</v>
      </c>
      <c r="P72" s="2" t="s">
        <v>6</v>
      </c>
      <c r="Q72" s="2" t="s">
        <v>6</v>
      </c>
      <c r="R72" s="2" t="s">
        <v>6</v>
      </c>
      <c r="S72" s="2" t="s">
        <v>6</v>
      </c>
      <c r="T72" s="2" t="s">
        <v>6</v>
      </c>
      <c r="U72" s="14" t="s">
        <v>6</v>
      </c>
      <c r="V72" s="13" t="s">
        <v>6</v>
      </c>
      <c r="W72" s="2" t="s">
        <v>6</v>
      </c>
      <c r="X72" s="2" t="s">
        <v>6</v>
      </c>
      <c r="Y72" s="2" t="s">
        <v>6</v>
      </c>
      <c r="Z72" s="94" t="s">
        <v>6</v>
      </c>
      <c r="AA72" s="13" t="s">
        <v>6</v>
      </c>
      <c r="AB72" s="2" t="s">
        <v>6</v>
      </c>
      <c r="AC72" s="14" t="s">
        <v>6</v>
      </c>
      <c r="AD72" s="93" t="s">
        <v>6</v>
      </c>
      <c r="AE72" s="14" t="s">
        <v>6</v>
      </c>
      <c r="AF72" s="99">
        <v>100</v>
      </c>
    </row>
    <row r="73" spans="1:32" x14ac:dyDescent="0.3">
      <c r="A73" s="55" t="str">
        <f t="shared" si="1"/>
        <v>ALmo_01.2</v>
      </c>
      <c r="C73" s="96" t="s">
        <v>5</v>
      </c>
      <c r="D73" s="97" t="s">
        <v>778</v>
      </c>
      <c r="E73" s="97" t="s">
        <v>863</v>
      </c>
      <c r="F73" s="97" t="s">
        <v>864</v>
      </c>
      <c r="G73" s="97" t="s">
        <v>351</v>
      </c>
      <c r="H73" s="96" t="s">
        <v>50</v>
      </c>
      <c r="I73" s="98" t="s">
        <v>454</v>
      </c>
      <c r="J73" s="27" t="s">
        <v>973</v>
      </c>
      <c r="K73" s="28" t="s">
        <v>974</v>
      </c>
      <c r="L73" s="93" t="s">
        <v>151</v>
      </c>
      <c r="M73" s="2" t="s">
        <v>152</v>
      </c>
      <c r="N73" s="94" t="s">
        <v>151</v>
      </c>
      <c r="O73" s="13" t="s">
        <v>152</v>
      </c>
      <c r="P73" s="2" t="s">
        <v>152</v>
      </c>
      <c r="Q73" s="2" t="s">
        <v>152</v>
      </c>
      <c r="R73" s="2" t="s">
        <v>151</v>
      </c>
      <c r="S73" s="2" t="s">
        <v>151</v>
      </c>
      <c r="T73" s="2" t="s">
        <v>152</v>
      </c>
      <c r="U73" s="14" t="s">
        <v>152</v>
      </c>
      <c r="V73" s="13" t="s">
        <v>152</v>
      </c>
      <c r="W73" s="2" t="s">
        <v>152</v>
      </c>
      <c r="X73" s="2" t="s">
        <v>152</v>
      </c>
      <c r="Y73" s="2" t="s">
        <v>152</v>
      </c>
      <c r="Z73" s="94" t="s">
        <v>152</v>
      </c>
      <c r="AA73" s="13" t="s">
        <v>151</v>
      </c>
      <c r="AB73" s="2" t="s">
        <v>152</v>
      </c>
      <c r="AC73" s="14" t="s">
        <v>152</v>
      </c>
      <c r="AD73" s="93" t="s">
        <v>152</v>
      </c>
      <c r="AE73" s="14" t="s">
        <v>152</v>
      </c>
      <c r="AF73" s="99">
        <v>100</v>
      </c>
    </row>
    <row r="74" spans="1:32" x14ac:dyDescent="0.3">
      <c r="A74" s="55" t="str">
        <f t="shared" si="1"/>
        <v>ALmo_01.2</v>
      </c>
      <c r="C74" s="96" t="s">
        <v>5</v>
      </c>
      <c r="D74" s="97" t="s">
        <v>778</v>
      </c>
      <c r="E74" s="97" t="s">
        <v>863</v>
      </c>
      <c r="F74" s="97" t="s">
        <v>864</v>
      </c>
      <c r="G74" s="97" t="s">
        <v>351</v>
      </c>
      <c r="H74" s="96" t="s">
        <v>50</v>
      </c>
      <c r="I74" s="98" t="s">
        <v>454</v>
      </c>
      <c r="J74" s="27" t="s">
        <v>973</v>
      </c>
      <c r="K74" s="28" t="s">
        <v>975</v>
      </c>
      <c r="L74" s="93" t="s">
        <v>151</v>
      </c>
      <c r="M74" s="2" t="s">
        <v>152</v>
      </c>
      <c r="N74" s="94" t="s">
        <v>151</v>
      </c>
      <c r="O74" s="13" t="s">
        <v>152</v>
      </c>
      <c r="P74" s="2" t="s">
        <v>152</v>
      </c>
      <c r="Q74" s="2" t="s">
        <v>152</v>
      </c>
      <c r="R74" s="2" t="s">
        <v>151</v>
      </c>
      <c r="S74" s="2" t="s">
        <v>151</v>
      </c>
      <c r="T74" s="2" t="s">
        <v>152</v>
      </c>
      <c r="U74" s="14" t="s">
        <v>152</v>
      </c>
      <c r="V74" s="13" t="s">
        <v>152</v>
      </c>
      <c r="W74" s="2" t="s">
        <v>152</v>
      </c>
      <c r="X74" s="2" t="s">
        <v>152</v>
      </c>
      <c r="Y74" s="2" t="s">
        <v>152</v>
      </c>
      <c r="Z74" s="94" t="s">
        <v>152</v>
      </c>
      <c r="AA74" s="13" t="s">
        <v>151</v>
      </c>
      <c r="AB74" s="2" t="s">
        <v>152</v>
      </c>
      <c r="AC74" s="14" t="s">
        <v>152</v>
      </c>
      <c r="AD74" s="93" t="s">
        <v>152</v>
      </c>
      <c r="AE74" s="14" t="s">
        <v>152</v>
      </c>
      <c r="AF74" s="99">
        <v>100</v>
      </c>
    </row>
    <row r="75" spans="1:32" x14ac:dyDescent="0.3">
      <c r="A75" s="55" t="str">
        <f t="shared" si="1"/>
        <v>ALmo_01.3</v>
      </c>
      <c r="C75" s="96" t="s">
        <v>5</v>
      </c>
      <c r="D75" s="97" t="s">
        <v>778</v>
      </c>
      <c r="E75" s="97" t="s">
        <v>865</v>
      </c>
      <c r="F75" s="97" t="s">
        <v>866</v>
      </c>
      <c r="G75" s="97" t="s">
        <v>351</v>
      </c>
      <c r="H75" s="96" t="s">
        <v>50</v>
      </c>
      <c r="I75" s="98" t="s">
        <v>454</v>
      </c>
      <c r="J75" s="27" t="s">
        <v>976</v>
      </c>
      <c r="K75" s="28" t="s">
        <v>976</v>
      </c>
      <c r="L75" s="93" t="s">
        <v>151</v>
      </c>
      <c r="M75" s="2" t="s">
        <v>151</v>
      </c>
      <c r="N75" s="94" t="s">
        <v>151</v>
      </c>
      <c r="O75" s="13" t="s">
        <v>151</v>
      </c>
      <c r="P75" s="2" t="s">
        <v>151</v>
      </c>
      <c r="Q75" s="2" t="s">
        <v>151</v>
      </c>
      <c r="R75" s="2" t="s">
        <v>151</v>
      </c>
      <c r="S75" s="2" t="s">
        <v>151</v>
      </c>
      <c r="T75" s="2" t="s">
        <v>151</v>
      </c>
      <c r="U75" s="14" t="s">
        <v>151</v>
      </c>
      <c r="V75" s="13" t="s">
        <v>151</v>
      </c>
      <c r="W75" s="2" t="s">
        <v>151</v>
      </c>
      <c r="X75" s="2" t="s">
        <v>151</v>
      </c>
      <c r="Y75" s="2" t="s">
        <v>151</v>
      </c>
      <c r="Z75" s="94" t="s">
        <v>151</v>
      </c>
      <c r="AA75" s="13" t="s">
        <v>151</v>
      </c>
      <c r="AB75" s="2" t="s">
        <v>151</v>
      </c>
      <c r="AC75" s="14" t="s">
        <v>151</v>
      </c>
      <c r="AD75" s="93" t="s">
        <v>151</v>
      </c>
      <c r="AE75" s="14" t="s">
        <v>151</v>
      </c>
      <c r="AF75" s="99">
        <v>100</v>
      </c>
    </row>
    <row r="76" spans="1:32" x14ac:dyDescent="0.3">
      <c r="A76" s="55" t="str">
        <f t="shared" si="1"/>
        <v>ALmo_01.4</v>
      </c>
      <c r="C76" s="96" t="s">
        <v>5</v>
      </c>
      <c r="D76" s="97" t="s">
        <v>778</v>
      </c>
      <c r="E76" s="97" t="s">
        <v>867</v>
      </c>
      <c r="F76" s="97" t="s">
        <v>868</v>
      </c>
      <c r="G76" s="97" t="s">
        <v>351</v>
      </c>
      <c r="H76" s="96" t="s">
        <v>50</v>
      </c>
      <c r="I76" s="98" t="s">
        <v>51</v>
      </c>
      <c r="J76" s="27" t="s">
        <v>977</v>
      </c>
      <c r="K76" s="28" t="s">
        <v>978</v>
      </c>
      <c r="L76" s="93" t="s">
        <v>151</v>
      </c>
      <c r="M76" s="2" t="s">
        <v>152</v>
      </c>
      <c r="N76" s="94" t="s">
        <v>152</v>
      </c>
      <c r="O76" s="13" t="s">
        <v>152</v>
      </c>
      <c r="P76" s="2" t="s">
        <v>152</v>
      </c>
      <c r="Q76" s="2" t="s">
        <v>152</v>
      </c>
      <c r="R76" s="2" t="s">
        <v>151</v>
      </c>
      <c r="S76" s="2" t="s">
        <v>151</v>
      </c>
      <c r="T76" s="2" t="s">
        <v>152</v>
      </c>
      <c r="U76" s="14" t="s">
        <v>152</v>
      </c>
      <c r="V76" s="13" t="s">
        <v>152</v>
      </c>
      <c r="W76" s="2" t="s">
        <v>152</v>
      </c>
      <c r="X76" s="2" t="s">
        <v>152</v>
      </c>
      <c r="Y76" s="2" t="s">
        <v>152</v>
      </c>
      <c r="Z76" s="94" t="s">
        <v>152</v>
      </c>
      <c r="AA76" s="13" t="s">
        <v>151</v>
      </c>
      <c r="AB76" s="2" t="s">
        <v>152</v>
      </c>
      <c r="AC76" s="14" t="s">
        <v>152</v>
      </c>
      <c r="AD76" s="93" t="s">
        <v>152</v>
      </c>
      <c r="AE76" s="14" t="s">
        <v>152</v>
      </c>
      <c r="AF76" s="99">
        <v>0</v>
      </c>
    </row>
    <row r="77" spans="1:32" x14ac:dyDescent="0.3">
      <c r="A77" s="55" t="str">
        <f t="shared" si="1"/>
        <v>ALmo_01.4</v>
      </c>
      <c r="C77" s="96" t="s">
        <v>5</v>
      </c>
      <c r="D77" s="97" t="s">
        <v>778</v>
      </c>
      <c r="E77" s="97" t="s">
        <v>867</v>
      </c>
      <c r="F77" s="97" t="s">
        <v>868</v>
      </c>
      <c r="G77" s="97" t="s">
        <v>351</v>
      </c>
      <c r="H77" s="96" t="s">
        <v>50</v>
      </c>
      <c r="I77" s="98" t="s">
        <v>51</v>
      </c>
      <c r="J77" s="27" t="s">
        <v>960</v>
      </c>
      <c r="K77" s="28" t="s">
        <v>979</v>
      </c>
      <c r="L77" s="93" t="s">
        <v>151</v>
      </c>
      <c r="M77" s="2" t="s">
        <v>152</v>
      </c>
      <c r="N77" s="94" t="s">
        <v>152</v>
      </c>
      <c r="O77" s="13" t="s">
        <v>152</v>
      </c>
      <c r="P77" s="2" t="s">
        <v>152</v>
      </c>
      <c r="Q77" s="2" t="s">
        <v>152</v>
      </c>
      <c r="R77" s="2" t="s">
        <v>151</v>
      </c>
      <c r="S77" s="2" t="s">
        <v>151</v>
      </c>
      <c r="T77" s="2" t="s">
        <v>152</v>
      </c>
      <c r="U77" s="14" t="s">
        <v>152</v>
      </c>
      <c r="V77" s="13" t="s">
        <v>152</v>
      </c>
      <c r="W77" s="2" t="s">
        <v>152</v>
      </c>
      <c r="X77" s="2" t="s">
        <v>152</v>
      </c>
      <c r="Y77" s="2" t="s">
        <v>152</v>
      </c>
      <c r="Z77" s="94" t="s">
        <v>152</v>
      </c>
      <c r="AA77" s="13" t="s">
        <v>151</v>
      </c>
      <c r="AB77" s="2" t="s">
        <v>152</v>
      </c>
      <c r="AC77" s="14" t="s">
        <v>152</v>
      </c>
      <c r="AD77" s="93" t="s">
        <v>152</v>
      </c>
      <c r="AE77" s="14" t="s">
        <v>152</v>
      </c>
      <c r="AF77" s="99">
        <v>100</v>
      </c>
    </row>
    <row r="78" spans="1:32" x14ac:dyDescent="0.3">
      <c r="A78" s="55" t="str">
        <f t="shared" si="1"/>
        <v>ALmo_01.4</v>
      </c>
      <c r="C78" s="96" t="s">
        <v>5</v>
      </c>
      <c r="D78" s="97" t="s">
        <v>778</v>
      </c>
      <c r="E78" s="97" t="s">
        <v>867</v>
      </c>
      <c r="F78" s="97" t="s">
        <v>868</v>
      </c>
      <c r="G78" s="97" t="s">
        <v>351</v>
      </c>
      <c r="H78" s="96" t="s">
        <v>50</v>
      </c>
      <c r="I78" s="98" t="s">
        <v>51</v>
      </c>
      <c r="J78" s="27" t="s">
        <v>968</v>
      </c>
      <c r="K78" s="28" t="s">
        <v>980</v>
      </c>
      <c r="L78" s="93" t="s">
        <v>151</v>
      </c>
      <c r="M78" s="2" t="s">
        <v>152</v>
      </c>
      <c r="N78" s="94" t="s">
        <v>152</v>
      </c>
      <c r="O78" s="13" t="s">
        <v>152</v>
      </c>
      <c r="P78" s="2" t="s">
        <v>152</v>
      </c>
      <c r="Q78" s="2" t="s">
        <v>152</v>
      </c>
      <c r="R78" s="2" t="s">
        <v>151</v>
      </c>
      <c r="S78" s="2" t="s">
        <v>151</v>
      </c>
      <c r="T78" s="2" t="s">
        <v>152</v>
      </c>
      <c r="U78" s="14" t="s">
        <v>152</v>
      </c>
      <c r="V78" s="13" t="s">
        <v>152</v>
      </c>
      <c r="W78" s="2" t="s">
        <v>152</v>
      </c>
      <c r="X78" s="2" t="s">
        <v>152</v>
      </c>
      <c r="Y78" s="2" t="s">
        <v>152</v>
      </c>
      <c r="Z78" s="94" t="s">
        <v>152</v>
      </c>
      <c r="AA78" s="13" t="s">
        <v>151</v>
      </c>
      <c r="AB78" s="2" t="s">
        <v>152</v>
      </c>
      <c r="AC78" s="14" t="s">
        <v>152</v>
      </c>
      <c r="AD78" s="93" t="s">
        <v>152</v>
      </c>
      <c r="AE78" s="14" t="s">
        <v>152</v>
      </c>
      <c r="AF78" s="99">
        <v>0</v>
      </c>
    </row>
    <row r="79" spans="1:32" x14ac:dyDescent="0.3">
      <c r="A79" s="55" t="str">
        <f t="shared" si="1"/>
        <v>ALmo_01.4</v>
      </c>
      <c r="C79" s="96" t="s">
        <v>5</v>
      </c>
      <c r="D79" s="97" t="s">
        <v>778</v>
      </c>
      <c r="E79" s="97" t="s">
        <v>867</v>
      </c>
      <c r="F79" s="97" t="s">
        <v>868</v>
      </c>
      <c r="G79" s="97" t="s">
        <v>351</v>
      </c>
      <c r="H79" s="96" t="s">
        <v>50</v>
      </c>
      <c r="I79" s="98" t="s">
        <v>51</v>
      </c>
      <c r="J79" s="27" t="s">
        <v>971</v>
      </c>
      <c r="K79" s="28" t="s">
        <v>470</v>
      </c>
      <c r="L79" s="93" t="s">
        <v>151</v>
      </c>
      <c r="M79" s="2" t="s">
        <v>152</v>
      </c>
      <c r="N79" s="94" t="s">
        <v>152</v>
      </c>
      <c r="O79" s="13" t="s">
        <v>152</v>
      </c>
      <c r="P79" s="2" t="s">
        <v>152</v>
      </c>
      <c r="Q79" s="2" t="s">
        <v>152</v>
      </c>
      <c r="R79" s="2" t="s">
        <v>151</v>
      </c>
      <c r="S79" s="2" t="s">
        <v>151</v>
      </c>
      <c r="T79" s="2" t="s">
        <v>152</v>
      </c>
      <c r="U79" s="14" t="s">
        <v>152</v>
      </c>
      <c r="V79" s="13" t="s">
        <v>152</v>
      </c>
      <c r="W79" s="2" t="s">
        <v>152</v>
      </c>
      <c r="X79" s="2" t="s">
        <v>152</v>
      </c>
      <c r="Y79" s="2" t="s">
        <v>152</v>
      </c>
      <c r="Z79" s="94" t="s">
        <v>152</v>
      </c>
      <c r="AA79" s="13" t="s">
        <v>151</v>
      </c>
      <c r="AB79" s="2" t="s">
        <v>152</v>
      </c>
      <c r="AC79" s="14" t="s">
        <v>152</v>
      </c>
      <c r="AD79" s="93" t="s">
        <v>152</v>
      </c>
      <c r="AE79" s="14" t="s">
        <v>152</v>
      </c>
      <c r="AF79" s="99">
        <v>100</v>
      </c>
    </row>
    <row r="80" spans="1:32" x14ac:dyDescent="0.3">
      <c r="A80" s="55" t="str">
        <f t="shared" si="1"/>
        <v>ALmo_01.4</v>
      </c>
      <c r="C80" s="96" t="s">
        <v>5</v>
      </c>
      <c r="D80" s="97" t="s">
        <v>778</v>
      </c>
      <c r="E80" s="97" t="s">
        <v>867</v>
      </c>
      <c r="F80" s="97" t="s">
        <v>868</v>
      </c>
      <c r="G80" s="97" t="s">
        <v>351</v>
      </c>
      <c r="H80" s="96" t="s">
        <v>50</v>
      </c>
      <c r="I80" s="98" t="s">
        <v>51</v>
      </c>
      <c r="J80" s="27" t="s">
        <v>963</v>
      </c>
      <c r="K80" s="28" t="s">
        <v>981</v>
      </c>
      <c r="L80" s="93" t="s">
        <v>151</v>
      </c>
      <c r="M80" s="2" t="s">
        <v>152</v>
      </c>
      <c r="N80" s="94" t="s">
        <v>152</v>
      </c>
      <c r="O80" s="13" t="s">
        <v>152</v>
      </c>
      <c r="P80" s="2" t="s">
        <v>152</v>
      </c>
      <c r="Q80" s="2" t="s">
        <v>152</v>
      </c>
      <c r="R80" s="2" t="s">
        <v>151</v>
      </c>
      <c r="S80" s="2" t="s">
        <v>151</v>
      </c>
      <c r="T80" s="2" t="s">
        <v>152</v>
      </c>
      <c r="U80" s="14" t="s">
        <v>152</v>
      </c>
      <c r="V80" s="13" t="s">
        <v>152</v>
      </c>
      <c r="W80" s="2" t="s">
        <v>152</v>
      </c>
      <c r="X80" s="2" t="s">
        <v>152</v>
      </c>
      <c r="Y80" s="2" t="s">
        <v>152</v>
      </c>
      <c r="Z80" s="94" t="s">
        <v>152</v>
      </c>
      <c r="AA80" s="13" t="s">
        <v>151</v>
      </c>
      <c r="AB80" s="2" t="s">
        <v>152</v>
      </c>
      <c r="AC80" s="14" t="s">
        <v>152</v>
      </c>
      <c r="AD80" s="93" t="s">
        <v>152</v>
      </c>
      <c r="AE80" s="14" t="s">
        <v>152</v>
      </c>
      <c r="AF80" s="99">
        <v>100</v>
      </c>
    </row>
    <row r="81" spans="1:32" x14ac:dyDescent="0.3">
      <c r="A81" s="55" t="str">
        <f t="shared" si="1"/>
        <v>ALmo_01.4</v>
      </c>
      <c r="C81" s="96" t="s">
        <v>5</v>
      </c>
      <c r="D81" s="97" t="s">
        <v>778</v>
      </c>
      <c r="E81" s="97" t="s">
        <v>867</v>
      </c>
      <c r="F81" s="97" t="s">
        <v>868</v>
      </c>
      <c r="G81" s="97" t="s">
        <v>351</v>
      </c>
      <c r="H81" s="96" t="s">
        <v>50</v>
      </c>
      <c r="I81" s="98" t="s">
        <v>51</v>
      </c>
      <c r="J81" s="27" t="s">
        <v>982</v>
      </c>
      <c r="K81" s="28" t="s">
        <v>983</v>
      </c>
      <c r="L81" s="93" t="s">
        <v>152</v>
      </c>
      <c r="M81" s="2" t="s">
        <v>152</v>
      </c>
      <c r="N81" s="94" t="s">
        <v>152</v>
      </c>
      <c r="O81" s="13" t="s">
        <v>152</v>
      </c>
      <c r="P81" s="2" t="s">
        <v>152</v>
      </c>
      <c r="Q81" s="2" t="s">
        <v>152</v>
      </c>
      <c r="R81" s="2" t="s">
        <v>152</v>
      </c>
      <c r="S81" s="2" t="s">
        <v>152</v>
      </c>
      <c r="T81" s="2" t="s">
        <v>152</v>
      </c>
      <c r="U81" s="14" t="s">
        <v>152</v>
      </c>
      <c r="V81" s="13" t="s">
        <v>152</v>
      </c>
      <c r="W81" s="2" t="s">
        <v>152</v>
      </c>
      <c r="X81" s="2" t="s">
        <v>152</v>
      </c>
      <c r="Y81" s="2" t="s">
        <v>152</v>
      </c>
      <c r="Z81" s="94" t="s">
        <v>152</v>
      </c>
      <c r="AA81" s="13" t="s">
        <v>152</v>
      </c>
      <c r="AB81" s="2" t="s">
        <v>152</v>
      </c>
      <c r="AC81" s="14" t="s">
        <v>152</v>
      </c>
      <c r="AD81" s="93" t="s">
        <v>152</v>
      </c>
      <c r="AE81" s="14" t="s">
        <v>152</v>
      </c>
      <c r="AF81" s="99">
        <v>100</v>
      </c>
    </row>
    <row r="82" spans="1:32" x14ac:dyDescent="0.3">
      <c r="A82" s="55" t="str">
        <f t="shared" si="1"/>
        <v>ALmo_01.4</v>
      </c>
      <c r="C82" s="96" t="s">
        <v>5</v>
      </c>
      <c r="D82" s="97" t="s">
        <v>778</v>
      </c>
      <c r="E82" s="97" t="s">
        <v>867</v>
      </c>
      <c r="F82" s="97" t="s">
        <v>868</v>
      </c>
      <c r="G82" s="97" t="s">
        <v>351</v>
      </c>
      <c r="H82" s="96" t="s">
        <v>50</v>
      </c>
      <c r="I82" s="98" t="s">
        <v>51</v>
      </c>
      <c r="J82" s="27" t="s">
        <v>958</v>
      </c>
      <c r="K82" s="28" t="s">
        <v>984</v>
      </c>
      <c r="L82" s="93" t="s">
        <v>152</v>
      </c>
      <c r="M82" s="2" t="s">
        <v>152</v>
      </c>
      <c r="N82" s="94" t="s">
        <v>152</v>
      </c>
      <c r="O82" s="13" t="s">
        <v>152</v>
      </c>
      <c r="P82" s="2" t="s">
        <v>152</v>
      </c>
      <c r="Q82" s="2" t="s">
        <v>152</v>
      </c>
      <c r="R82" s="2" t="s">
        <v>152</v>
      </c>
      <c r="S82" s="2" t="s">
        <v>152</v>
      </c>
      <c r="T82" s="2" t="s">
        <v>152</v>
      </c>
      <c r="U82" s="14" t="s">
        <v>152</v>
      </c>
      <c r="V82" s="13" t="s">
        <v>152</v>
      </c>
      <c r="W82" s="2" t="s">
        <v>152</v>
      </c>
      <c r="X82" s="2" t="s">
        <v>152</v>
      </c>
      <c r="Y82" s="2" t="s">
        <v>152</v>
      </c>
      <c r="Z82" s="94" t="s">
        <v>152</v>
      </c>
      <c r="AA82" s="13" t="s">
        <v>152</v>
      </c>
      <c r="AB82" s="2" t="s">
        <v>152</v>
      </c>
      <c r="AC82" s="14" t="s">
        <v>152</v>
      </c>
      <c r="AD82" s="93" t="s">
        <v>152</v>
      </c>
      <c r="AE82" s="14" t="s">
        <v>152</v>
      </c>
      <c r="AF82" s="99">
        <v>100</v>
      </c>
    </row>
    <row r="83" spans="1:32" x14ac:dyDescent="0.3">
      <c r="A83" s="55" t="str">
        <f t="shared" si="1"/>
        <v>ALmo_01.4</v>
      </c>
      <c r="C83" s="96" t="s">
        <v>5</v>
      </c>
      <c r="D83" s="97" t="s">
        <v>778</v>
      </c>
      <c r="E83" s="97" t="s">
        <v>867</v>
      </c>
      <c r="F83" s="97" t="s">
        <v>868</v>
      </c>
      <c r="G83" s="97" t="s">
        <v>351</v>
      </c>
      <c r="H83" s="96" t="s">
        <v>50</v>
      </c>
      <c r="I83" s="98" t="s">
        <v>51</v>
      </c>
      <c r="J83" s="27" t="s">
        <v>985</v>
      </c>
      <c r="K83" s="28" t="s">
        <v>986</v>
      </c>
      <c r="L83" s="93" t="s">
        <v>151</v>
      </c>
      <c r="M83" s="2" t="s">
        <v>152</v>
      </c>
      <c r="N83" s="94" t="s">
        <v>152</v>
      </c>
      <c r="O83" s="13" t="s">
        <v>152</v>
      </c>
      <c r="P83" s="2" t="s">
        <v>152</v>
      </c>
      <c r="Q83" s="2" t="s">
        <v>152</v>
      </c>
      <c r="R83" s="2" t="s">
        <v>151</v>
      </c>
      <c r="S83" s="2" t="s">
        <v>151</v>
      </c>
      <c r="T83" s="2" t="s">
        <v>152</v>
      </c>
      <c r="U83" s="14" t="s">
        <v>152</v>
      </c>
      <c r="V83" s="13" t="s">
        <v>152</v>
      </c>
      <c r="W83" s="2" t="s">
        <v>152</v>
      </c>
      <c r="X83" s="2" t="s">
        <v>152</v>
      </c>
      <c r="Y83" s="2" t="s">
        <v>152</v>
      </c>
      <c r="Z83" s="94" t="s">
        <v>152</v>
      </c>
      <c r="AA83" s="13" t="s">
        <v>151</v>
      </c>
      <c r="AB83" s="2" t="s">
        <v>152</v>
      </c>
      <c r="AC83" s="14" t="s">
        <v>152</v>
      </c>
      <c r="AD83" s="93" t="s">
        <v>152</v>
      </c>
      <c r="AE83" s="14" t="s">
        <v>152</v>
      </c>
      <c r="AF83" s="99">
        <v>100</v>
      </c>
    </row>
    <row r="84" spans="1:32" x14ac:dyDescent="0.3">
      <c r="A84" s="55" t="str">
        <f t="shared" si="1"/>
        <v>ALmo_01.4</v>
      </c>
      <c r="C84" s="96" t="s">
        <v>5</v>
      </c>
      <c r="D84" s="97" t="s">
        <v>778</v>
      </c>
      <c r="E84" s="97" t="s">
        <v>867</v>
      </c>
      <c r="F84" s="97" t="s">
        <v>868</v>
      </c>
      <c r="G84" s="97" t="s">
        <v>351</v>
      </c>
      <c r="H84" s="96" t="s">
        <v>50</v>
      </c>
      <c r="I84" s="98" t="s">
        <v>51</v>
      </c>
      <c r="J84" s="27" t="s">
        <v>987</v>
      </c>
      <c r="K84" s="28" t="s">
        <v>988</v>
      </c>
      <c r="L84" s="93" t="s">
        <v>151</v>
      </c>
      <c r="M84" s="2" t="s">
        <v>152</v>
      </c>
      <c r="N84" s="94" t="s">
        <v>152</v>
      </c>
      <c r="O84" s="13" t="s">
        <v>152</v>
      </c>
      <c r="P84" s="2" t="s">
        <v>152</v>
      </c>
      <c r="Q84" s="2" t="s">
        <v>152</v>
      </c>
      <c r="R84" s="2" t="s">
        <v>151</v>
      </c>
      <c r="S84" s="2" t="s">
        <v>151</v>
      </c>
      <c r="T84" s="2" t="s">
        <v>152</v>
      </c>
      <c r="U84" s="14" t="s">
        <v>152</v>
      </c>
      <c r="V84" s="13" t="s">
        <v>152</v>
      </c>
      <c r="W84" s="2" t="s">
        <v>152</v>
      </c>
      <c r="X84" s="2" t="s">
        <v>152</v>
      </c>
      <c r="Y84" s="2" t="s">
        <v>152</v>
      </c>
      <c r="Z84" s="94" t="s">
        <v>152</v>
      </c>
      <c r="AA84" s="13" t="s">
        <v>151</v>
      </c>
      <c r="AB84" s="2" t="s">
        <v>152</v>
      </c>
      <c r="AC84" s="14" t="s">
        <v>152</v>
      </c>
      <c r="AD84" s="93" t="s">
        <v>152</v>
      </c>
      <c r="AE84" s="14" t="s">
        <v>152</v>
      </c>
      <c r="AF84" s="99">
        <v>100</v>
      </c>
    </row>
    <row r="85" spans="1:32" x14ac:dyDescent="0.3">
      <c r="A85" s="55" t="str">
        <f t="shared" si="1"/>
        <v>ALmo_01.4</v>
      </c>
      <c r="C85" s="96" t="s">
        <v>5</v>
      </c>
      <c r="D85" s="97" t="s">
        <v>778</v>
      </c>
      <c r="E85" s="97" t="s">
        <v>867</v>
      </c>
      <c r="F85" s="97" t="s">
        <v>868</v>
      </c>
      <c r="G85" s="97" t="s">
        <v>351</v>
      </c>
      <c r="H85" s="96" t="s">
        <v>50</v>
      </c>
      <c r="I85" s="98" t="s">
        <v>51</v>
      </c>
      <c r="J85" s="27" t="s">
        <v>966</v>
      </c>
      <c r="K85" s="28" t="s">
        <v>989</v>
      </c>
      <c r="L85" s="93" t="s">
        <v>151</v>
      </c>
      <c r="M85" s="2" t="s">
        <v>152</v>
      </c>
      <c r="N85" s="94" t="s">
        <v>152</v>
      </c>
      <c r="O85" s="13" t="s">
        <v>152</v>
      </c>
      <c r="P85" s="2" t="s">
        <v>152</v>
      </c>
      <c r="Q85" s="2" t="s">
        <v>152</v>
      </c>
      <c r="R85" s="2" t="s">
        <v>151</v>
      </c>
      <c r="S85" s="2" t="s">
        <v>151</v>
      </c>
      <c r="T85" s="2" t="s">
        <v>152</v>
      </c>
      <c r="U85" s="14" t="s">
        <v>152</v>
      </c>
      <c r="V85" s="13" t="s">
        <v>152</v>
      </c>
      <c r="W85" s="2" t="s">
        <v>152</v>
      </c>
      <c r="X85" s="2" t="s">
        <v>152</v>
      </c>
      <c r="Y85" s="2" t="s">
        <v>152</v>
      </c>
      <c r="Z85" s="94" t="s">
        <v>152</v>
      </c>
      <c r="AA85" s="13" t="s">
        <v>151</v>
      </c>
      <c r="AB85" s="2" t="s">
        <v>152</v>
      </c>
      <c r="AC85" s="14" t="s">
        <v>152</v>
      </c>
      <c r="AD85" s="93" t="s">
        <v>152</v>
      </c>
      <c r="AE85" s="14" t="s">
        <v>152</v>
      </c>
      <c r="AF85" s="99">
        <v>100</v>
      </c>
    </row>
    <row r="86" spans="1:32" x14ac:dyDescent="0.3">
      <c r="A86" s="55" t="str">
        <f t="shared" si="1"/>
        <v>ALmo_01.5</v>
      </c>
      <c r="C86" s="96" t="s">
        <v>5</v>
      </c>
      <c r="D86" s="97" t="s">
        <v>778</v>
      </c>
      <c r="E86" s="97" t="s">
        <v>869</v>
      </c>
      <c r="F86" s="97" t="s">
        <v>870</v>
      </c>
      <c r="G86" s="97" t="s">
        <v>351</v>
      </c>
      <c r="H86" s="96" t="s">
        <v>50</v>
      </c>
      <c r="I86" s="98" t="s">
        <v>454</v>
      </c>
      <c r="J86" s="27" t="s">
        <v>976</v>
      </c>
      <c r="K86" s="28" t="s">
        <v>976</v>
      </c>
      <c r="L86" s="93" t="s">
        <v>151</v>
      </c>
      <c r="M86" s="2" t="s">
        <v>151</v>
      </c>
      <c r="N86" s="94" t="s">
        <v>151</v>
      </c>
      <c r="O86" s="13" t="s">
        <v>151</v>
      </c>
      <c r="P86" s="2" t="s">
        <v>151</v>
      </c>
      <c r="Q86" s="2" t="s">
        <v>151</v>
      </c>
      <c r="R86" s="2" t="s">
        <v>151</v>
      </c>
      <c r="S86" s="2" t="s">
        <v>151</v>
      </c>
      <c r="T86" s="2" t="s">
        <v>151</v>
      </c>
      <c r="U86" s="14" t="s">
        <v>151</v>
      </c>
      <c r="V86" s="13" t="s">
        <v>151</v>
      </c>
      <c r="W86" s="2" t="s">
        <v>151</v>
      </c>
      <c r="X86" s="2" t="s">
        <v>151</v>
      </c>
      <c r="Y86" s="2" t="s">
        <v>151</v>
      </c>
      <c r="Z86" s="94" t="s">
        <v>151</v>
      </c>
      <c r="AA86" s="13" t="s">
        <v>151</v>
      </c>
      <c r="AB86" s="2" t="s">
        <v>151</v>
      </c>
      <c r="AC86" s="14" t="s">
        <v>151</v>
      </c>
      <c r="AD86" s="93" t="s">
        <v>151</v>
      </c>
      <c r="AE86" s="14" t="s">
        <v>151</v>
      </c>
      <c r="AF86" s="99">
        <v>100</v>
      </c>
    </row>
    <row r="87" spans="1:32" x14ac:dyDescent="0.3">
      <c r="A87" s="55" t="str">
        <f t="shared" si="1"/>
        <v>ALmo_01.6</v>
      </c>
      <c r="C87" s="96" t="s">
        <v>5</v>
      </c>
      <c r="D87" s="97" t="s">
        <v>778</v>
      </c>
      <c r="E87" s="97" t="s">
        <v>871</v>
      </c>
      <c r="F87" s="97" t="s">
        <v>872</v>
      </c>
      <c r="G87" s="97" t="s">
        <v>351</v>
      </c>
      <c r="H87" s="96" t="s">
        <v>50</v>
      </c>
      <c r="I87" s="98"/>
      <c r="J87" s="27" t="s">
        <v>113</v>
      </c>
      <c r="K87" s="28" t="s">
        <v>113</v>
      </c>
      <c r="L87" s="93"/>
      <c r="M87" s="2"/>
      <c r="N87" s="94"/>
      <c r="O87" s="13"/>
      <c r="P87" s="2"/>
      <c r="Q87" s="2"/>
      <c r="R87" s="2"/>
      <c r="S87" s="2"/>
      <c r="T87" s="2"/>
      <c r="U87" s="14"/>
      <c r="V87" s="13"/>
      <c r="W87" s="2"/>
      <c r="X87" s="2"/>
      <c r="Y87" s="2"/>
      <c r="Z87" s="94"/>
      <c r="AA87" s="13"/>
      <c r="AB87" s="2"/>
      <c r="AC87" s="14"/>
      <c r="AD87" s="93"/>
      <c r="AE87" s="14"/>
      <c r="AF87" s="99" t="s">
        <v>6</v>
      </c>
    </row>
    <row r="88" spans="1:32" x14ac:dyDescent="0.3">
      <c r="A88" s="55" t="str">
        <f t="shared" si="1"/>
        <v>ALtr_01.1</v>
      </c>
      <c r="C88" s="96" t="s">
        <v>5</v>
      </c>
      <c r="D88" s="97" t="s">
        <v>779</v>
      </c>
      <c r="E88" s="97" t="s">
        <v>877</v>
      </c>
      <c r="F88" s="97" t="s">
        <v>878</v>
      </c>
      <c r="G88" s="97" t="s">
        <v>351</v>
      </c>
      <c r="H88" s="96" t="s">
        <v>50</v>
      </c>
      <c r="I88" s="98" t="s">
        <v>454</v>
      </c>
      <c r="J88" s="27" t="s">
        <v>990</v>
      </c>
      <c r="K88" s="28" t="s">
        <v>991</v>
      </c>
      <c r="L88" s="93" t="s">
        <v>151</v>
      </c>
      <c r="M88" s="2" t="s">
        <v>152</v>
      </c>
      <c r="N88" s="94" t="s">
        <v>151</v>
      </c>
      <c r="O88" s="13" t="s">
        <v>152</v>
      </c>
      <c r="P88" s="2" t="s">
        <v>152</v>
      </c>
      <c r="Q88" s="2" t="s">
        <v>152</v>
      </c>
      <c r="R88" s="2" t="s">
        <v>152</v>
      </c>
      <c r="S88" s="2" t="s">
        <v>152</v>
      </c>
      <c r="T88" s="2" t="s">
        <v>152</v>
      </c>
      <c r="U88" s="14" t="s">
        <v>152</v>
      </c>
      <c r="V88" s="13" t="s">
        <v>152</v>
      </c>
      <c r="W88" s="2" t="s">
        <v>152</v>
      </c>
      <c r="X88" s="2" t="s">
        <v>152</v>
      </c>
      <c r="Y88" s="2" t="s">
        <v>152</v>
      </c>
      <c r="Z88" s="94" t="s">
        <v>152</v>
      </c>
      <c r="AA88" s="13" t="s">
        <v>151</v>
      </c>
      <c r="AB88" s="2" t="s">
        <v>152</v>
      </c>
      <c r="AC88" s="14" t="s">
        <v>152</v>
      </c>
      <c r="AD88" s="93" t="s">
        <v>152</v>
      </c>
      <c r="AE88" s="14" t="s">
        <v>152</v>
      </c>
      <c r="AF88" s="99">
        <v>100</v>
      </c>
    </row>
    <row r="89" spans="1:32" x14ac:dyDescent="0.3">
      <c r="A89" s="55" t="str">
        <f t="shared" si="1"/>
        <v>ALtr_01.1</v>
      </c>
      <c r="C89" s="96" t="s">
        <v>5</v>
      </c>
      <c r="D89" s="97" t="s">
        <v>779</v>
      </c>
      <c r="E89" s="97" t="s">
        <v>877</v>
      </c>
      <c r="F89" s="97" t="s">
        <v>878</v>
      </c>
      <c r="G89" s="97" t="s">
        <v>351</v>
      </c>
      <c r="H89" s="96" t="s">
        <v>50</v>
      </c>
      <c r="I89" s="98" t="s">
        <v>454</v>
      </c>
      <c r="J89" s="27" t="s">
        <v>992</v>
      </c>
      <c r="K89" s="28" t="s">
        <v>993</v>
      </c>
      <c r="L89" s="93" t="s">
        <v>151</v>
      </c>
      <c r="M89" s="2" t="s">
        <v>152</v>
      </c>
      <c r="N89" s="94" t="s">
        <v>151</v>
      </c>
      <c r="O89" s="13" t="s">
        <v>152</v>
      </c>
      <c r="P89" s="2" t="s">
        <v>152</v>
      </c>
      <c r="Q89" s="2" t="s">
        <v>152</v>
      </c>
      <c r="R89" s="2" t="s">
        <v>152</v>
      </c>
      <c r="S89" s="2" t="s">
        <v>152</v>
      </c>
      <c r="T89" s="2" t="s">
        <v>152</v>
      </c>
      <c r="U89" s="14" t="s">
        <v>152</v>
      </c>
      <c r="V89" s="13" t="s">
        <v>152</v>
      </c>
      <c r="W89" s="2" t="s">
        <v>152</v>
      </c>
      <c r="X89" s="2" t="s">
        <v>152</v>
      </c>
      <c r="Y89" s="2" t="s">
        <v>152</v>
      </c>
      <c r="Z89" s="94" t="s">
        <v>152</v>
      </c>
      <c r="AA89" s="13" t="s">
        <v>151</v>
      </c>
      <c r="AB89" s="2" t="s">
        <v>152</v>
      </c>
      <c r="AC89" s="14" t="s">
        <v>152</v>
      </c>
      <c r="AD89" s="93" t="s">
        <v>152</v>
      </c>
      <c r="AE89" s="14" t="s">
        <v>152</v>
      </c>
      <c r="AF89" s="99">
        <v>100</v>
      </c>
    </row>
    <row r="90" spans="1:32" x14ac:dyDescent="0.3">
      <c r="A90" s="55" t="str">
        <f t="shared" si="1"/>
        <v>ALtr_01.1</v>
      </c>
      <c r="C90" s="96" t="s">
        <v>5</v>
      </c>
      <c r="D90" s="97" t="s">
        <v>779</v>
      </c>
      <c r="E90" s="97" t="s">
        <v>877</v>
      </c>
      <c r="F90" s="97" t="s">
        <v>878</v>
      </c>
      <c r="G90" s="97" t="s">
        <v>351</v>
      </c>
      <c r="H90" s="96" t="s">
        <v>50</v>
      </c>
      <c r="I90" s="98" t="s">
        <v>454</v>
      </c>
      <c r="J90" s="27" t="s">
        <v>992</v>
      </c>
      <c r="K90" s="28" t="s">
        <v>994</v>
      </c>
      <c r="L90" s="93" t="s">
        <v>151</v>
      </c>
      <c r="M90" s="2" t="s">
        <v>151</v>
      </c>
      <c r="N90" s="94" t="s">
        <v>151</v>
      </c>
      <c r="O90" s="13" t="s">
        <v>152</v>
      </c>
      <c r="P90" s="2" t="s">
        <v>152</v>
      </c>
      <c r="Q90" s="2" t="s">
        <v>152</v>
      </c>
      <c r="R90" s="2" t="s">
        <v>152</v>
      </c>
      <c r="S90" s="2" t="s">
        <v>152</v>
      </c>
      <c r="T90" s="2" t="s">
        <v>152</v>
      </c>
      <c r="U90" s="14" t="s">
        <v>152</v>
      </c>
      <c r="V90" s="13" t="s">
        <v>152</v>
      </c>
      <c r="W90" s="2" t="s">
        <v>152</v>
      </c>
      <c r="X90" s="2" t="s">
        <v>152</v>
      </c>
      <c r="Y90" s="2" t="s">
        <v>152</v>
      </c>
      <c r="Z90" s="94" t="s">
        <v>152</v>
      </c>
      <c r="AA90" s="13" t="s">
        <v>151</v>
      </c>
      <c r="AB90" s="2" t="s">
        <v>151</v>
      </c>
      <c r="AC90" s="14" t="s">
        <v>152</v>
      </c>
      <c r="AD90" s="93" t="s">
        <v>151</v>
      </c>
      <c r="AE90" s="14" t="s">
        <v>152</v>
      </c>
      <c r="AF90" s="99">
        <v>100</v>
      </c>
    </row>
    <row r="91" spans="1:32" x14ac:dyDescent="0.3">
      <c r="A91" s="55" t="str">
        <f t="shared" si="1"/>
        <v>ALtr_01.2</v>
      </c>
      <c r="C91" s="96" t="s">
        <v>5</v>
      </c>
      <c r="D91" s="97" t="s">
        <v>779</v>
      </c>
      <c r="E91" s="97" t="s">
        <v>879</v>
      </c>
      <c r="F91" s="97" t="s">
        <v>880</v>
      </c>
      <c r="G91" s="97" t="s">
        <v>351</v>
      </c>
      <c r="H91" s="96" t="s">
        <v>50</v>
      </c>
      <c r="I91" s="98"/>
      <c r="J91" s="27" t="s">
        <v>113</v>
      </c>
      <c r="K91" s="28" t="s">
        <v>113</v>
      </c>
      <c r="L91" s="93"/>
      <c r="M91" s="2"/>
      <c r="N91" s="94"/>
      <c r="O91" s="13"/>
      <c r="P91" s="2"/>
      <c r="Q91" s="2"/>
      <c r="R91" s="2"/>
      <c r="S91" s="2"/>
      <c r="T91" s="2"/>
      <c r="U91" s="14"/>
      <c r="V91" s="13"/>
      <c r="W91" s="2"/>
      <c r="X91" s="2"/>
      <c r="Y91" s="2"/>
      <c r="Z91" s="94"/>
      <c r="AA91" s="13"/>
      <c r="AB91" s="2"/>
      <c r="AC91" s="14"/>
      <c r="AD91" s="93"/>
      <c r="AE91" s="14"/>
      <c r="AF91" s="99" t="s">
        <v>6</v>
      </c>
    </row>
    <row r="92" spans="1:32" x14ac:dyDescent="0.3">
      <c r="A92" s="55" t="str">
        <f t="shared" si="1"/>
        <v>ALtr_02.1</v>
      </c>
      <c r="C92" s="96" t="s">
        <v>5</v>
      </c>
      <c r="D92" s="97" t="s">
        <v>779</v>
      </c>
      <c r="E92" s="97" t="s">
        <v>881</v>
      </c>
      <c r="F92" s="97" t="s">
        <v>882</v>
      </c>
      <c r="G92" s="97" t="s">
        <v>351</v>
      </c>
      <c r="H92" s="96" t="s">
        <v>50</v>
      </c>
      <c r="I92" s="98" t="s">
        <v>51</v>
      </c>
      <c r="J92" s="27" t="s">
        <v>971</v>
      </c>
      <c r="K92" s="28" t="s">
        <v>995</v>
      </c>
      <c r="L92" s="93" t="s">
        <v>151</v>
      </c>
      <c r="M92" s="2" t="s">
        <v>152</v>
      </c>
      <c r="N92" s="94" t="s">
        <v>151</v>
      </c>
      <c r="O92" s="13" t="s">
        <v>152</v>
      </c>
      <c r="P92" s="2" t="s">
        <v>152</v>
      </c>
      <c r="Q92" s="2" t="s">
        <v>152</v>
      </c>
      <c r="R92" s="2" t="s">
        <v>152</v>
      </c>
      <c r="S92" s="2" t="s">
        <v>152</v>
      </c>
      <c r="T92" s="2" t="s">
        <v>152</v>
      </c>
      <c r="U92" s="14" t="s">
        <v>152</v>
      </c>
      <c r="V92" s="13" t="s">
        <v>152</v>
      </c>
      <c r="W92" s="2" t="s">
        <v>152</v>
      </c>
      <c r="X92" s="2" t="s">
        <v>152</v>
      </c>
      <c r="Y92" s="2" t="s">
        <v>152</v>
      </c>
      <c r="Z92" s="94" t="s">
        <v>152</v>
      </c>
      <c r="AA92" s="13" t="s">
        <v>152</v>
      </c>
      <c r="AB92" s="2" t="s">
        <v>152</v>
      </c>
      <c r="AC92" s="14" t="s">
        <v>152</v>
      </c>
      <c r="AD92" s="93" t="s">
        <v>152</v>
      </c>
      <c r="AE92" s="14" t="s">
        <v>152</v>
      </c>
      <c r="AF92" s="99">
        <v>100</v>
      </c>
    </row>
    <row r="93" spans="1:32" x14ac:dyDescent="0.3">
      <c r="A93" s="55" t="str">
        <f t="shared" si="1"/>
        <v>ALtr_02.1</v>
      </c>
      <c r="C93" s="96" t="s">
        <v>5</v>
      </c>
      <c r="D93" s="97" t="s">
        <v>779</v>
      </c>
      <c r="E93" s="97" t="s">
        <v>881</v>
      </c>
      <c r="F93" s="97" t="s">
        <v>882</v>
      </c>
      <c r="G93" s="97" t="s">
        <v>351</v>
      </c>
      <c r="H93" s="96" t="s">
        <v>50</v>
      </c>
      <c r="I93" s="98" t="s">
        <v>51</v>
      </c>
      <c r="J93" s="27" t="s">
        <v>971</v>
      </c>
      <c r="K93" s="28" t="s">
        <v>996</v>
      </c>
      <c r="L93" s="93" t="s">
        <v>151</v>
      </c>
      <c r="M93" s="2" t="s">
        <v>152</v>
      </c>
      <c r="N93" s="94" t="s">
        <v>151</v>
      </c>
      <c r="O93" s="13" t="s">
        <v>152</v>
      </c>
      <c r="P93" s="2" t="s">
        <v>152</v>
      </c>
      <c r="Q93" s="2" t="s">
        <v>152</v>
      </c>
      <c r="R93" s="2" t="s">
        <v>152</v>
      </c>
      <c r="S93" s="2" t="s">
        <v>152</v>
      </c>
      <c r="T93" s="2" t="s">
        <v>152</v>
      </c>
      <c r="U93" s="14" t="s">
        <v>152</v>
      </c>
      <c r="V93" s="13" t="s">
        <v>152</v>
      </c>
      <c r="W93" s="2" t="s">
        <v>152</v>
      </c>
      <c r="X93" s="2" t="s">
        <v>152</v>
      </c>
      <c r="Y93" s="2" t="s">
        <v>152</v>
      </c>
      <c r="Z93" s="94" t="s">
        <v>152</v>
      </c>
      <c r="AA93" s="13" t="s">
        <v>152</v>
      </c>
      <c r="AB93" s="2" t="s">
        <v>152</v>
      </c>
      <c r="AC93" s="14" t="s">
        <v>152</v>
      </c>
      <c r="AD93" s="93" t="s">
        <v>152</v>
      </c>
      <c r="AE93" s="14" t="s">
        <v>152</v>
      </c>
      <c r="AF93" s="99">
        <v>100</v>
      </c>
    </row>
    <row r="94" spans="1:32" x14ac:dyDescent="0.3">
      <c r="A94" s="55" t="str">
        <f t="shared" si="1"/>
        <v>ALtr_02.1</v>
      </c>
      <c r="C94" s="96" t="s">
        <v>5</v>
      </c>
      <c r="D94" s="97" t="s">
        <v>779</v>
      </c>
      <c r="E94" s="97" t="s">
        <v>881</v>
      </c>
      <c r="F94" s="97" t="s">
        <v>882</v>
      </c>
      <c r="G94" s="97" t="s">
        <v>351</v>
      </c>
      <c r="H94" s="96" t="s">
        <v>50</v>
      </c>
      <c r="I94" s="98" t="s">
        <v>51</v>
      </c>
      <c r="J94" s="27" t="s">
        <v>970</v>
      </c>
      <c r="K94" s="28" t="s">
        <v>997</v>
      </c>
      <c r="L94" s="93" t="s">
        <v>151</v>
      </c>
      <c r="M94" s="2" t="s">
        <v>152</v>
      </c>
      <c r="N94" s="94" t="s">
        <v>151</v>
      </c>
      <c r="O94" s="13" t="s">
        <v>152</v>
      </c>
      <c r="P94" s="2" t="s">
        <v>152</v>
      </c>
      <c r="Q94" s="2" t="s">
        <v>152</v>
      </c>
      <c r="R94" s="2" t="s">
        <v>152</v>
      </c>
      <c r="S94" s="2" t="s">
        <v>152</v>
      </c>
      <c r="T94" s="2" t="s">
        <v>152</v>
      </c>
      <c r="U94" s="14" t="s">
        <v>152</v>
      </c>
      <c r="V94" s="13" t="s">
        <v>152</v>
      </c>
      <c r="W94" s="2" t="s">
        <v>152</v>
      </c>
      <c r="X94" s="2" t="s">
        <v>152</v>
      </c>
      <c r="Y94" s="2" t="s">
        <v>152</v>
      </c>
      <c r="Z94" s="94" t="s">
        <v>152</v>
      </c>
      <c r="AA94" s="13" t="s">
        <v>152</v>
      </c>
      <c r="AB94" s="2" t="s">
        <v>152</v>
      </c>
      <c r="AC94" s="14" t="s">
        <v>152</v>
      </c>
      <c r="AD94" s="93" t="s">
        <v>152</v>
      </c>
      <c r="AE94" s="14" t="s">
        <v>152</v>
      </c>
      <c r="AF94" s="99">
        <v>0</v>
      </c>
    </row>
    <row r="95" spans="1:32" x14ac:dyDescent="0.3">
      <c r="A95" s="55" t="str">
        <f t="shared" si="1"/>
        <v>ALtr_02.1</v>
      </c>
      <c r="C95" s="96" t="s">
        <v>5</v>
      </c>
      <c r="D95" s="97" t="s">
        <v>779</v>
      </c>
      <c r="E95" s="97" t="s">
        <v>881</v>
      </c>
      <c r="F95" s="97" t="s">
        <v>882</v>
      </c>
      <c r="G95" s="97" t="s">
        <v>351</v>
      </c>
      <c r="H95" s="96" t="s">
        <v>50</v>
      </c>
      <c r="I95" s="98" t="s">
        <v>51</v>
      </c>
      <c r="J95" s="27" t="s">
        <v>966</v>
      </c>
      <c r="K95" s="28" t="s">
        <v>998</v>
      </c>
      <c r="L95" s="93" t="s">
        <v>151</v>
      </c>
      <c r="M95" s="2" t="s">
        <v>152</v>
      </c>
      <c r="N95" s="94" t="s">
        <v>151</v>
      </c>
      <c r="O95" s="13" t="s">
        <v>152</v>
      </c>
      <c r="P95" s="2" t="s">
        <v>152</v>
      </c>
      <c r="Q95" s="2" t="s">
        <v>152</v>
      </c>
      <c r="R95" s="2" t="s">
        <v>152</v>
      </c>
      <c r="S95" s="2" t="s">
        <v>152</v>
      </c>
      <c r="T95" s="2" t="s">
        <v>152</v>
      </c>
      <c r="U95" s="14" t="s">
        <v>152</v>
      </c>
      <c r="V95" s="13" t="s">
        <v>152</v>
      </c>
      <c r="W95" s="2" t="s">
        <v>152</v>
      </c>
      <c r="X95" s="2" t="s">
        <v>152</v>
      </c>
      <c r="Y95" s="2" t="s">
        <v>152</v>
      </c>
      <c r="Z95" s="94" t="s">
        <v>152</v>
      </c>
      <c r="AA95" s="13" t="s">
        <v>152</v>
      </c>
      <c r="AB95" s="2" t="s">
        <v>152</v>
      </c>
      <c r="AC95" s="14" t="s">
        <v>152</v>
      </c>
      <c r="AD95" s="93" t="s">
        <v>152</v>
      </c>
      <c r="AE95" s="14" t="s">
        <v>152</v>
      </c>
      <c r="AF95" s="99">
        <v>0</v>
      </c>
    </row>
    <row r="96" spans="1:32" x14ac:dyDescent="0.3">
      <c r="A96" s="55" t="str">
        <f t="shared" si="1"/>
        <v>ALtr_02.1</v>
      </c>
      <c r="C96" s="96" t="s">
        <v>5</v>
      </c>
      <c r="D96" s="97" t="s">
        <v>779</v>
      </c>
      <c r="E96" s="97" t="s">
        <v>881</v>
      </c>
      <c r="F96" s="97" t="s">
        <v>882</v>
      </c>
      <c r="G96" s="97" t="s">
        <v>351</v>
      </c>
      <c r="H96" s="96" t="s">
        <v>50</v>
      </c>
      <c r="I96" s="98" t="s">
        <v>51</v>
      </c>
      <c r="J96" s="27" t="s">
        <v>968</v>
      </c>
      <c r="K96" s="28" t="s">
        <v>999</v>
      </c>
      <c r="L96" s="93" t="s">
        <v>151</v>
      </c>
      <c r="M96" s="2" t="s">
        <v>152</v>
      </c>
      <c r="N96" s="94" t="s">
        <v>151</v>
      </c>
      <c r="O96" s="13" t="s">
        <v>152</v>
      </c>
      <c r="P96" s="2" t="s">
        <v>152</v>
      </c>
      <c r="Q96" s="2" t="s">
        <v>152</v>
      </c>
      <c r="R96" s="2" t="s">
        <v>152</v>
      </c>
      <c r="S96" s="2" t="s">
        <v>152</v>
      </c>
      <c r="T96" s="2" t="s">
        <v>152</v>
      </c>
      <c r="U96" s="14" t="s">
        <v>152</v>
      </c>
      <c r="V96" s="13" t="s">
        <v>152</v>
      </c>
      <c r="W96" s="2" t="s">
        <v>152</v>
      </c>
      <c r="X96" s="2" t="s">
        <v>152</v>
      </c>
      <c r="Y96" s="2" t="s">
        <v>152</v>
      </c>
      <c r="Z96" s="94" t="s">
        <v>152</v>
      </c>
      <c r="AA96" s="13" t="s">
        <v>152</v>
      </c>
      <c r="AB96" s="2" t="s">
        <v>152</v>
      </c>
      <c r="AC96" s="14" t="s">
        <v>152</v>
      </c>
      <c r="AD96" s="93" t="s">
        <v>152</v>
      </c>
      <c r="AE96" s="14" t="s">
        <v>152</v>
      </c>
      <c r="AF96" s="99">
        <v>0</v>
      </c>
    </row>
    <row r="97" spans="1:32" x14ac:dyDescent="0.3">
      <c r="A97" s="55" t="str">
        <f t="shared" si="1"/>
        <v>ALtr_02.1</v>
      </c>
      <c r="C97" s="96" t="s">
        <v>5</v>
      </c>
      <c r="D97" s="97" t="s">
        <v>779</v>
      </c>
      <c r="E97" s="97" t="s">
        <v>881</v>
      </c>
      <c r="F97" s="97" t="s">
        <v>882</v>
      </c>
      <c r="G97" s="97" t="s">
        <v>351</v>
      </c>
      <c r="H97" s="96" t="s">
        <v>50</v>
      </c>
      <c r="I97" s="98" t="s">
        <v>51</v>
      </c>
      <c r="J97" s="27" t="s">
        <v>960</v>
      </c>
      <c r="K97" s="28" t="s">
        <v>1000</v>
      </c>
      <c r="L97" s="93" t="s">
        <v>151</v>
      </c>
      <c r="M97" s="2" t="s">
        <v>152</v>
      </c>
      <c r="N97" s="94" t="s">
        <v>151</v>
      </c>
      <c r="O97" s="13" t="s">
        <v>152</v>
      </c>
      <c r="P97" s="2" t="s">
        <v>152</v>
      </c>
      <c r="Q97" s="2" t="s">
        <v>152</v>
      </c>
      <c r="R97" s="2" t="s">
        <v>152</v>
      </c>
      <c r="S97" s="2" t="s">
        <v>152</v>
      </c>
      <c r="T97" s="2" t="s">
        <v>152</v>
      </c>
      <c r="U97" s="14" t="s">
        <v>152</v>
      </c>
      <c r="V97" s="13" t="s">
        <v>152</v>
      </c>
      <c r="W97" s="2" t="s">
        <v>152</v>
      </c>
      <c r="X97" s="2" t="s">
        <v>152</v>
      </c>
      <c r="Y97" s="2" t="s">
        <v>152</v>
      </c>
      <c r="Z97" s="94" t="s">
        <v>152</v>
      </c>
      <c r="AA97" s="13" t="s">
        <v>152</v>
      </c>
      <c r="AB97" s="2" t="s">
        <v>152</v>
      </c>
      <c r="AC97" s="14" t="s">
        <v>152</v>
      </c>
      <c r="AD97" s="93" t="s">
        <v>152</v>
      </c>
      <c r="AE97" s="14" t="s">
        <v>152</v>
      </c>
      <c r="AF97" s="99">
        <v>0</v>
      </c>
    </row>
    <row r="98" spans="1:32" x14ac:dyDescent="0.3">
      <c r="A98" s="55" t="str">
        <f t="shared" si="1"/>
        <v>ALtr_02.1</v>
      </c>
      <c r="C98" s="96" t="s">
        <v>5</v>
      </c>
      <c r="D98" s="97" t="s">
        <v>779</v>
      </c>
      <c r="E98" s="97" t="s">
        <v>881</v>
      </c>
      <c r="F98" s="97" t="s">
        <v>882</v>
      </c>
      <c r="G98" s="97" t="s">
        <v>351</v>
      </c>
      <c r="H98" s="96" t="s">
        <v>50</v>
      </c>
      <c r="I98" s="98" t="s">
        <v>51</v>
      </c>
      <c r="J98" s="27" t="s">
        <v>963</v>
      </c>
      <c r="K98" s="28" t="s">
        <v>1001</v>
      </c>
      <c r="L98" s="93" t="s">
        <v>151</v>
      </c>
      <c r="M98" s="2" t="s">
        <v>152</v>
      </c>
      <c r="N98" s="94" t="s">
        <v>151</v>
      </c>
      <c r="O98" s="13" t="s">
        <v>152</v>
      </c>
      <c r="P98" s="2" t="s">
        <v>152</v>
      </c>
      <c r="Q98" s="2" t="s">
        <v>152</v>
      </c>
      <c r="R98" s="2" t="s">
        <v>152</v>
      </c>
      <c r="S98" s="2" t="s">
        <v>152</v>
      </c>
      <c r="T98" s="2" t="s">
        <v>152</v>
      </c>
      <c r="U98" s="14" t="s">
        <v>152</v>
      </c>
      <c r="V98" s="13" t="s">
        <v>152</v>
      </c>
      <c r="W98" s="2" t="s">
        <v>152</v>
      </c>
      <c r="X98" s="2" t="s">
        <v>152</v>
      </c>
      <c r="Y98" s="2" t="s">
        <v>152</v>
      </c>
      <c r="Z98" s="94" t="s">
        <v>152</v>
      </c>
      <c r="AA98" s="13" t="s">
        <v>152</v>
      </c>
      <c r="AB98" s="2" t="s">
        <v>152</v>
      </c>
      <c r="AC98" s="14" t="s">
        <v>152</v>
      </c>
      <c r="AD98" s="93" t="s">
        <v>152</v>
      </c>
      <c r="AE98" s="14" t="s">
        <v>152</v>
      </c>
      <c r="AF98" s="99">
        <v>0</v>
      </c>
    </row>
    <row r="99" spans="1:32" x14ac:dyDescent="0.3">
      <c r="A99" s="55" t="str">
        <f t="shared" si="1"/>
        <v>ALtr_02.1</v>
      </c>
      <c r="C99" s="96" t="s">
        <v>5</v>
      </c>
      <c r="D99" s="97" t="s">
        <v>779</v>
      </c>
      <c r="E99" s="97" t="s">
        <v>881</v>
      </c>
      <c r="F99" s="97" t="s">
        <v>882</v>
      </c>
      <c r="G99" s="97" t="s">
        <v>351</v>
      </c>
      <c r="H99" s="96" t="s">
        <v>50</v>
      </c>
      <c r="I99" s="98" t="s">
        <v>51</v>
      </c>
      <c r="J99" s="27" t="s">
        <v>985</v>
      </c>
      <c r="K99" s="28" t="s">
        <v>1002</v>
      </c>
      <c r="L99" s="93" t="s">
        <v>151</v>
      </c>
      <c r="M99" s="2" t="s">
        <v>152</v>
      </c>
      <c r="N99" s="94" t="s">
        <v>151</v>
      </c>
      <c r="O99" s="13" t="s">
        <v>152</v>
      </c>
      <c r="P99" s="2" t="s">
        <v>152</v>
      </c>
      <c r="Q99" s="2" t="s">
        <v>152</v>
      </c>
      <c r="R99" s="2" t="s">
        <v>152</v>
      </c>
      <c r="S99" s="2" t="s">
        <v>152</v>
      </c>
      <c r="T99" s="2" t="s">
        <v>152</v>
      </c>
      <c r="U99" s="14" t="s">
        <v>152</v>
      </c>
      <c r="V99" s="13" t="s">
        <v>152</v>
      </c>
      <c r="W99" s="2" t="s">
        <v>152</v>
      </c>
      <c r="X99" s="2" t="s">
        <v>152</v>
      </c>
      <c r="Y99" s="2" t="s">
        <v>152</v>
      </c>
      <c r="Z99" s="94" t="s">
        <v>152</v>
      </c>
      <c r="AA99" s="13" t="s">
        <v>152</v>
      </c>
      <c r="AB99" s="2" t="s">
        <v>152</v>
      </c>
      <c r="AC99" s="14" t="s">
        <v>152</v>
      </c>
      <c r="AD99" s="93" t="s">
        <v>152</v>
      </c>
      <c r="AE99" s="14" t="s">
        <v>152</v>
      </c>
      <c r="AF99" s="99">
        <v>0</v>
      </c>
    </row>
    <row r="100" spans="1:32" x14ac:dyDescent="0.3">
      <c r="A100" s="55" t="str">
        <f t="shared" si="1"/>
        <v>ALtr_02.1</v>
      </c>
      <c r="C100" s="96" t="s">
        <v>5</v>
      </c>
      <c r="D100" s="97" t="s">
        <v>779</v>
      </c>
      <c r="E100" s="97" t="s">
        <v>881</v>
      </c>
      <c r="F100" s="97" t="s">
        <v>882</v>
      </c>
      <c r="G100" s="97" t="s">
        <v>351</v>
      </c>
      <c r="H100" s="96" t="s">
        <v>50</v>
      </c>
      <c r="I100" s="98" t="s">
        <v>51</v>
      </c>
      <c r="J100" s="27" t="s">
        <v>1003</v>
      </c>
      <c r="K100" s="28" t="s">
        <v>1004</v>
      </c>
      <c r="L100" s="93" t="s">
        <v>151</v>
      </c>
      <c r="M100" s="2" t="s">
        <v>152</v>
      </c>
      <c r="N100" s="94" t="s">
        <v>151</v>
      </c>
      <c r="O100" s="13" t="s">
        <v>152</v>
      </c>
      <c r="P100" s="2" t="s">
        <v>152</v>
      </c>
      <c r="Q100" s="2" t="s">
        <v>152</v>
      </c>
      <c r="R100" s="2" t="s">
        <v>152</v>
      </c>
      <c r="S100" s="2" t="s">
        <v>152</v>
      </c>
      <c r="T100" s="2" t="s">
        <v>152</v>
      </c>
      <c r="U100" s="14" t="s">
        <v>152</v>
      </c>
      <c r="V100" s="13" t="s">
        <v>152</v>
      </c>
      <c r="W100" s="2" t="s">
        <v>152</v>
      </c>
      <c r="X100" s="2" t="s">
        <v>152</v>
      </c>
      <c r="Y100" s="2" t="s">
        <v>152</v>
      </c>
      <c r="Z100" s="94" t="s">
        <v>152</v>
      </c>
      <c r="AA100" s="13" t="s">
        <v>152</v>
      </c>
      <c r="AB100" s="2" t="s">
        <v>152</v>
      </c>
      <c r="AC100" s="14" t="s">
        <v>152</v>
      </c>
      <c r="AD100" s="93" t="s">
        <v>152</v>
      </c>
      <c r="AE100" s="14" t="s">
        <v>152</v>
      </c>
      <c r="AF100" s="99">
        <v>0</v>
      </c>
    </row>
    <row r="101" spans="1:32" x14ac:dyDescent="0.3">
      <c r="A101" s="55" t="str">
        <f t="shared" si="1"/>
        <v>ALtr_02.1</v>
      </c>
      <c r="C101" s="96" t="s">
        <v>5</v>
      </c>
      <c r="D101" s="97" t="s">
        <v>779</v>
      </c>
      <c r="E101" s="97" t="s">
        <v>881</v>
      </c>
      <c r="F101" s="97" t="s">
        <v>882</v>
      </c>
      <c r="G101" s="97" t="s">
        <v>351</v>
      </c>
      <c r="H101" s="96" t="s">
        <v>50</v>
      </c>
      <c r="I101" s="98" t="s">
        <v>51</v>
      </c>
      <c r="J101" s="27" t="s">
        <v>1005</v>
      </c>
      <c r="K101" s="28" t="s">
        <v>1006</v>
      </c>
      <c r="L101" s="93" t="s">
        <v>151</v>
      </c>
      <c r="M101" s="2" t="s">
        <v>152</v>
      </c>
      <c r="N101" s="94" t="s">
        <v>151</v>
      </c>
      <c r="O101" s="13" t="s">
        <v>152</v>
      </c>
      <c r="P101" s="2" t="s">
        <v>152</v>
      </c>
      <c r="Q101" s="2" t="s">
        <v>152</v>
      </c>
      <c r="R101" s="2" t="s">
        <v>152</v>
      </c>
      <c r="S101" s="2" t="s">
        <v>152</v>
      </c>
      <c r="T101" s="2" t="s">
        <v>152</v>
      </c>
      <c r="U101" s="14" t="s">
        <v>152</v>
      </c>
      <c r="V101" s="13" t="s">
        <v>152</v>
      </c>
      <c r="W101" s="2" t="s">
        <v>152</v>
      </c>
      <c r="X101" s="2" t="s">
        <v>152</v>
      </c>
      <c r="Y101" s="2" t="s">
        <v>152</v>
      </c>
      <c r="Z101" s="94" t="s">
        <v>152</v>
      </c>
      <c r="AA101" s="13" t="s">
        <v>152</v>
      </c>
      <c r="AB101" s="2" t="s">
        <v>152</v>
      </c>
      <c r="AC101" s="14" t="s">
        <v>152</v>
      </c>
      <c r="AD101" s="93" t="s">
        <v>152</v>
      </c>
      <c r="AE101" s="14" t="s">
        <v>152</v>
      </c>
      <c r="AF101" s="99">
        <v>100</v>
      </c>
    </row>
    <row r="102" spans="1:32" x14ac:dyDescent="0.3">
      <c r="A102" s="55" t="str">
        <f t="shared" si="1"/>
        <v>ALtr_02.2</v>
      </c>
      <c r="C102" s="96" t="s">
        <v>5</v>
      </c>
      <c r="D102" s="97" t="s">
        <v>779</v>
      </c>
      <c r="E102" s="97" t="s">
        <v>883</v>
      </c>
      <c r="F102" s="97" t="s">
        <v>884</v>
      </c>
      <c r="G102" s="97" t="s">
        <v>351</v>
      </c>
      <c r="H102" s="96" t="s">
        <v>50</v>
      </c>
      <c r="I102" s="98" t="s">
        <v>454</v>
      </c>
      <c r="J102" s="27" t="s">
        <v>992</v>
      </c>
      <c r="K102" s="28" t="s">
        <v>1007</v>
      </c>
      <c r="L102" s="93" t="s">
        <v>151</v>
      </c>
      <c r="M102" s="2" t="s">
        <v>151</v>
      </c>
      <c r="N102" s="94" t="s">
        <v>151</v>
      </c>
      <c r="O102" s="13" t="s">
        <v>151</v>
      </c>
      <c r="P102" s="2" t="s">
        <v>152</v>
      </c>
      <c r="Q102" s="2" t="s">
        <v>152</v>
      </c>
      <c r="R102" s="2" t="s">
        <v>151</v>
      </c>
      <c r="S102" s="2" t="s">
        <v>151</v>
      </c>
      <c r="T102" s="2" t="s">
        <v>151</v>
      </c>
      <c r="U102" s="14" t="s">
        <v>151</v>
      </c>
      <c r="V102" s="13" t="s">
        <v>151</v>
      </c>
      <c r="W102" s="2" t="s">
        <v>151</v>
      </c>
      <c r="X102" s="2" t="s">
        <v>151</v>
      </c>
      <c r="Y102" s="2" t="s">
        <v>152</v>
      </c>
      <c r="Z102" s="94" t="s">
        <v>152</v>
      </c>
      <c r="AA102" s="13" t="s">
        <v>151</v>
      </c>
      <c r="AB102" s="2" t="s">
        <v>152</v>
      </c>
      <c r="AC102" s="14" t="s">
        <v>152</v>
      </c>
      <c r="AD102" s="93" t="s">
        <v>152</v>
      </c>
      <c r="AE102" s="14" t="s">
        <v>152</v>
      </c>
      <c r="AF102" s="99">
        <v>100</v>
      </c>
    </row>
    <row r="103" spans="1:32" x14ac:dyDescent="0.3">
      <c r="A103" s="55" t="str">
        <f t="shared" si="1"/>
        <v>ALtr_02.3</v>
      </c>
      <c r="C103" s="96" t="s">
        <v>5</v>
      </c>
      <c r="D103" s="97" t="s">
        <v>779</v>
      </c>
      <c r="E103" s="97" t="s">
        <v>885</v>
      </c>
      <c r="F103" s="97" t="s">
        <v>886</v>
      </c>
      <c r="G103" s="97" t="s">
        <v>351</v>
      </c>
      <c r="H103" s="96" t="s">
        <v>50</v>
      </c>
      <c r="I103" s="98"/>
      <c r="J103" s="27" t="s">
        <v>113</v>
      </c>
      <c r="K103" s="28" t="s">
        <v>113</v>
      </c>
      <c r="L103" s="93" t="s">
        <v>6</v>
      </c>
      <c r="M103" s="2" t="s">
        <v>6</v>
      </c>
      <c r="N103" s="94" t="s">
        <v>6</v>
      </c>
      <c r="O103" s="13" t="s">
        <v>6</v>
      </c>
      <c r="P103" s="2" t="s">
        <v>6</v>
      </c>
      <c r="Q103" s="2" t="s">
        <v>6</v>
      </c>
      <c r="R103" s="2" t="s">
        <v>6</v>
      </c>
      <c r="S103" s="2" t="s">
        <v>6</v>
      </c>
      <c r="T103" s="2" t="s">
        <v>6</v>
      </c>
      <c r="U103" s="14" t="s">
        <v>6</v>
      </c>
      <c r="V103" s="13" t="s">
        <v>6</v>
      </c>
      <c r="W103" s="2" t="s">
        <v>6</v>
      </c>
      <c r="X103" s="2" t="s">
        <v>6</v>
      </c>
      <c r="Y103" s="2" t="s">
        <v>6</v>
      </c>
      <c r="Z103" s="94" t="s">
        <v>6</v>
      </c>
      <c r="AA103" s="13" t="s">
        <v>6</v>
      </c>
      <c r="AB103" s="2" t="s">
        <v>6</v>
      </c>
      <c r="AC103" s="14" t="s">
        <v>6</v>
      </c>
      <c r="AD103" s="93" t="s">
        <v>6</v>
      </c>
      <c r="AE103" s="14" t="s">
        <v>6</v>
      </c>
      <c r="AF103" s="99" t="s">
        <v>6</v>
      </c>
    </row>
    <row r="104" spans="1:32" x14ac:dyDescent="0.3">
      <c r="A104" s="55" t="str">
        <f t="shared" si="1"/>
        <v>ALtr_02.4</v>
      </c>
      <c r="C104" s="96" t="s">
        <v>5</v>
      </c>
      <c r="D104" s="97" t="s">
        <v>779</v>
      </c>
      <c r="E104" s="97" t="s">
        <v>887</v>
      </c>
      <c r="F104" s="97" t="s">
        <v>888</v>
      </c>
      <c r="G104" s="97" t="s">
        <v>351</v>
      </c>
      <c r="H104" s="96" t="s">
        <v>50</v>
      </c>
      <c r="I104" s="98"/>
      <c r="J104" s="27" t="s">
        <v>113</v>
      </c>
      <c r="K104" s="28" t="s">
        <v>113</v>
      </c>
      <c r="L104" s="93"/>
      <c r="M104" s="2"/>
      <c r="N104" s="94"/>
      <c r="O104" s="13"/>
      <c r="P104" s="2"/>
      <c r="Q104" s="2"/>
      <c r="R104" s="2"/>
      <c r="S104" s="2"/>
      <c r="T104" s="2"/>
      <c r="U104" s="14"/>
      <c r="V104" s="13"/>
      <c r="W104" s="2"/>
      <c r="X104" s="2"/>
      <c r="Y104" s="2"/>
      <c r="Z104" s="94"/>
      <c r="AA104" s="13"/>
      <c r="AB104" s="2"/>
      <c r="AC104" s="14"/>
      <c r="AD104" s="93"/>
      <c r="AE104" s="14"/>
      <c r="AF104" s="99" t="s">
        <v>6</v>
      </c>
    </row>
    <row r="105" spans="1:32" x14ac:dyDescent="0.3">
      <c r="A105" s="55" t="str">
        <f t="shared" si="1"/>
        <v>ALtr_03.1</v>
      </c>
      <c r="C105" s="96" t="s">
        <v>5</v>
      </c>
      <c r="D105" s="97" t="s">
        <v>779</v>
      </c>
      <c r="E105" s="97" t="s">
        <v>889</v>
      </c>
      <c r="F105" s="97" t="s">
        <v>890</v>
      </c>
      <c r="G105" s="97" t="s">
        <v>344</v>
      </c>
      <c r="H105" s="96" t="s">
        <v>50</v>
      </c>
      <c r="I105" s="98" t="s">
        <v>454</v>
      </c>
      <c r="J105" s="27" t="s">
        <v>1008</v>
      </c>
      <c r="K105" s="28" t="s">
        <v>1009</v>
      </c>
      <c r="L105" s="93" t="s">
        <v>152</v>
      </c>
      <c r="M105" s="2" t="s">
        <v>152</v>
      </c>
      <c r="N105" s="94" t="s">
        <v>152</v>
      </c>
      <c r="O105" s="13"/>
      <c r="P105" s="2"/>
      <c r="Q105" s="2"/>
      <c r="R105" s="2"/>
      <c r="S105" s="2"/>
      <c r="T105" s="2"/>
      <c r="U105" s="14"/>
      <c r="V105" s="13"/>
      <c r="W105" s="2"/>
      <c r="X105" s="2"/>
      <c r="Y105" s="2"/>
      <c r="Z105" s="94"/>
      <c r="AA105" s="13"/>
      <c r="AB105" s="2"/>
      <c r="AC105" s="14"/>
      <c r="AD105" s="93"/>
      <c r="AE105" s="14"/>
      <c r="AF105" s="99">
        <v>100</v>
      </c>
    </row>
    <row r="106" spans="1:32" x14ac:dyDescent="0.3">
      <c r="A106" s="55" t="str">
        <f t="shared" si="1"/>
        <v>ALtr_03.2</v>
      </c>
      <c r="C106" s="96" t="s">
        <v>5</v>
      </c>
      <c r="D106" s="97" t="s">
        <v>779</v>
      </c>
      <c r="E106" s="97" t="s">
        <v>891</v>
      </c>
      <c r="F106" s="97" t="s">
        <v>892</v>
      </c>
      <c r="G106" s="97" t="s">
        <v>351</v>
      </c>
      <c r="H106" s="96" t="s">
        <v>50</v>
      </c>
      <c r="I106" s="98" t="s">
        <v>454</v>
      </c>
      <c r="J106" s="27" t="s">
        <v>1008</v>
      </c>
      <c r="K106" s="28" t="s">
        <v>1009</v>
      </c>
      <c r="L106" s="93" t="s">
        <v>152</v>
      </c>
      <c r="M106" s="2" t="s">
        <v>152</v>
      </c>
      <c r="N106" s="94" t="s">
        <v>152</v>
      </c>
      <c r="O106" s="13" t="s">
        <v>152</v>
      </c>
      <c r="P106" s="2" t="s">
        <v>152</v>
      </c>
      <c r="Q106" s="2" t="s">
        <v>152</v>
      </c>
      <c r="R106" s="2" t="s">
        <v>152</v>
      </c>
      <c r="S106" s="2" t="s">
        <v>152</v>
      </c>
      <c r="T106" s="2" t="s">
        <v>152</v>
      </c>
      <c r="U106" s="14" t="s">
        <v>152</v>
      </c>
      <c r="V106" s="13" t="s">
        <v>152</v>
      </c>
      <c r="W106" s="2" t="s">
        <v>152</v>
      </c>
      <c r="X106" s="2" t="s">
        <v>152</v>
      </c>
      <c r="Y106" s="2" t="s">
        <v>152</v>
      </c>
      <c r="Z106" s="94" t="s">
        <v>152</v>
      </c>
      <c r="AA106" s="13" t="s">
        <v>152</v>
      </c>
      <c r="AB106" s="2" t="s">
        <v>152</v>
      </c>
      <c r="AC106" s="14" t="s">
        <v>152</v>
      </c>
      <c r="AD106" s="93" t="s">
        <v>152</v>
      </c>
      <c r="AE106" s="14" t="s">
        <v>152</v>
      </c>
      <c r="AF106" s="99">
        <v>100</v>
      </c>
    </row>
    <row r="107" spans="1:32" x14ac:dyDescent="0.3">
      <c r="A107" s="55" t="str">
        <f t="shared" si="1"/>
        <v>ALtr_03.3</v>
      </c>
      <c r="C107" s="96" t="s">
        <v>5</v>
      </c>
      <c r="D107" s="97" t="s">
        <v>779</v>
      </c>
      <c r="E107" s="97" t="s">
        <v>893</v>
      </c>
      <c r="F107" s="97" t="s">
        <v>894</v>
      </c>
      <c r="G107" s="97" t="s">
        <v>351</v>
      </c>
      <c r="H107" s="96" t="s">
        <v>50</v>
      </c>
      <c r="I107" s="98" t="s">
        <v>454</v>
      </c>
      <c r="J107" s="27" t="s">
        <v>1008</v>
      </c>
      <c r="K107" s="28" t="s">
        <v>1009</v>
      </c>
      <c r="L107" s="93" t="s">
        <v>152</v>
      </c>
      <c r="M107" s="2" t="s">
        <v>152</v>
      </c>
      <c r="N107" s="94" t="s">
        <v>152</v>
      </c>
      <c r="O107" s="13" t="s">
        <v>152</v>
      </c>
      <c r="P107" s="2" t="s">
        <v>152</v>
      </c>
      <c r="Q107" s="2" t="s">
        <v>152</v>
      </c>
      <c r="R107" s="2" t="s">
        <v>152</v>
      </c>
      <c r="S107" s="2" t="s">
        <v>152</v>
      </c>
      <c r="T107" s="2" t="s">
        <v>152</v>
      </c>
      <c r="U107" s="14" t="s">
        <v>152</v>
      </c>
      <c r="V107" s="13" t="s">
        <v>152</v>
      </c>
      <c r="W107" s="2" t="s">
        <v>152</v>
      </c>
      <c r="X107" s="2" t="s">
        <v>152</v>
      </c>
      <c r="Y107" s="2" t="s">
        <v>152</v>
      </c>
      <c r="Z107" s="94" t="s">
        <v>152</v>
      </c>
      <c r="AA107" s="13" t="s">
        <v>152</v>
      </c>
      <c r="AB107" s="2" t="s">
        <v>152</v>
      </c>
      <c r="AC107" s="14" t="s">
        <v>152</v>
      </c>
      <c r="AD107" s="93" t="s">
        <v>152</v>
      </c>
      <c r="AE107" s="14" t="s">
        <v>152</v>
      </c>
      <c r="AF107" s="99">
        <v>100</v>
      </c>
    </row>
    <row r="108" spans="1:32" x14ac:dyDescent="0.3">
      <c r="A108" s="55" t="str">
        <f t="shared" si="1"/>
        <v>ATec_01.1</v>
      </c>
      <c r="C108" s="96" t="s">
        <v>7</v>
      </c>
      <c r="D108" s="97" t="s">
        <v>776</v>
      </c>
      <c r="E108" s="97" t="s">
        <v>815</v>
      </c>
      <c r="F108" s="97" t="s">
        <v>816</v>
      </c>
      <c r="G108" s="97" t="s">
        <v>351</v>
      </c>
      <c r="H108" s="96" t="s">
        <v>50</v>
      </c>
      <c r="I108" s="98" t="s">
        <v>454</v>
      </c>
      <c r="J108" s="27" t="s">
        <v>154</v>
      </c>
      <c r="K108" s="28" t="s">
        <v>61</v>
      </c>
      <c r="L108" s="93" t="s">
        <v>151</v>
      </c>
      <c r="M108" s="2" t="s">
        <v>151</v>
      </c>
      <c r="N108" s="94" t="s">
        <v>151</v>
      </c>
      <c r="O108" s="13" t="s">
        <v>151</v>
      </c>
      <c r="P108" s="2" t="s">
        <v>151</v>
      </c>
      <c r="Q108" s="2" t="s">
        <v>151</v>
      </c>
      <c r="R108" s="2" t="s">
        <v>151</v>
      </c>
      <c r="S108" s="2" t="s">
        <v>151</v>
      </c>
      <c r="T108" s="2" t="s">
        <v>152</v>
      </c>
      <c r="U108" s="14" t="s">
        <v>151</v>
      </c>
      <c r="V108" s="13" t="s">
        <v>151</v>
      </c>
      <c r="W108" s="2" t="s">
        <v>151</v>
      </c>
      <c r="X108" s="2" t="s">
        <v>151</v>
      </c>
      <c r="Y108" s="2" t="s">
        <v>151</v>
      </c>
      <c r="Z108" s="94" t="s">
        <v>152</v>
      </c>
      <c r="AA108" s="13" t="s">
        <v>151</v>
      </c>
      <c r="AB108" s="2" t="s">
        <v>151</v>
      </c>
      <c r="AC108" s="14" t="s">
        <v>151</v>
      </c>
      <c r="AD108" s="93" t="s">
        <v>151</v>
      </c>
      <c r="AE108" s="14" t="s">
        <v>151</v>
      </c>
      <c r="AF108" s="99">
        <v>100</v>
      </c>
    </row>
    <row r="109" spans="1:32" x14ac:dyDescent="0.3">
      <c r="A109" s="55" t="str">
        <f t="shared" si="1"/>
        <v>ATec_01.1</v>
      </c>
      <c r="C109" s="96" t="s">
        <v>7</v>
      </c>
      <c r="D109" s="97" t="s">
        <v>776</v>
      </c>
      <c r="E109" s="97" t="s">
        <v>815</v>
      </c>
      <c r="F109" s="97" t="s">
        <v>816</v>
      </c>
      <c r="G109" s="97" t="s">
        <v>351</v>
      </c>
      <c r="H109" s="96" t="s">
        <v>50</v>
      </c>
      <c r="I109" s="98" t="s">
        <v>454</v>
      </c>
      <c r="J109" s="27" t="s">
        <v>154</v>
      </c>
      <c r="K109" s="28" t="s">
        <v>1010</v>
      </c>
      <c r="L109" s="93" t="s">
        <v>151</v>
      </c>
      <c r="M109" s="2" t="s">
        <v>151</v>
      </c>
      <c r="N109" s="94" t="s">
        <v>151</v>
      </c>
      <c r="O109" s="13" t="s">
        <v>151</v>
      </c>
      <c r="P109" s="2" t="s">
        <v>151</v>
      </c>
      <c r="Q109" s="2" t="s">
        <v>151</v>
      </c>
      <c r="R109" s="2" t="s">
        <v>151</v>
      </c>
      <c r="S109" s="2" t="s">
        <v>151</v>
      </c>
      <c r="T109" s="2" t="s">
        <v>152</v>
      </c>
      <c r="U109" s="14" t="s">
        <v>152</v>
      </c>
      <c r="V109" s="13" t="s">
        <v>151</v>
      </c>
      <c r="W109" s="2" t="s">
        <v>151</v>
      </c>
      <c r="X109" s="2" t="s">
        <v>151</v>
      </c>
      <c r="Y109" s="2" t="s">
        <v>151</v>
      </c>
      <c r="Z109" s="94" t="s">
        <v>152</v>
      </c>
      <c r="AA109" s="13" t="s">
        <v>151</v>
      </c>
      <c r="AB109" s="2" t="s">
        <v>151</v>
      </c>
      <c r="AC109" s="14" t="s">
        <v>151</v>
      </c>
      <c r="AD109" s="93" t="s">
        <v>151</v>
      </c>
      <c r="AE109" s="14" t="s">
        <v>151</v>
      </c>
      <c r="AF109" s="99">
        <v>100</v>
      </c>
    </row>
    <row r="110" spans="1:32" x14ac:dyDescent="0.3">
      <c r="A110" s="55" t="str">
        <f t="shared" si="1"/>
        <v>ATec_01.1</v>
      </c>
      <c r="C110" s="96" t="s">
        <v>7</v>
      </c>
      <c r="D110" s="97" t="s">
        <v>776</v>
      </c>
      <c r="E110" s="97" t="s">
        <v>815</v>
      </c>
      <c r="F110" s="97" t="s">
        <v>816</v>
      </c>
      <c r="G110" s="97" t="s">
        <v>351</v>
      </c>
      <c r="H110" s="96" t="s">
        <v>50</v>
      </c>
      <c r="I110" s="98" t="s">
        <v>454</v>
      </c>
      <c r="J110" s="27" t="s">
        <v>154</v>
      </c>
      <c r="K110" s="28" t="s">
        <v>1011</v>
      </c>
      <c r="L110" s="93" t="s">
        <v>151</v>
      </c>
      <c r="M110" s="2" t="s">
        <v>151</v>
      </c>
      <c r="N110" s="94" t="s">
        <v>151</v>
      </c>
      <c r="O110" s="13" t="s">
        <v>151</v>
      </c>
      <c r="P110" s="2" t="s">
        <v>151</v>
      </c>
      <c r="Q110" s="2" t="s">
        <v>151</v>
      </c>
      <c r="R110" s="2" t="s">
        <v>151</v>
      </c>
      <c r="S110" s="2" t="s">
        <v>151</v>
      </c>
      <c r="T110" s="2" t="s">
        <v>152</v>
      </c>
      <c r="U110" s="14" t="s">
        <v>152</v>
      </c>
      <c r="V110" s="13" t="s">
        <v>151</v>
      </c>
      <c r="W110" s="2" t="s">
        <v>151</v>
      </c>
      <c r="X110" s="2" t="s">
        <v>151</v>
      </c>
      <c r="Y110" s="2" t="s">
        <v>151</v>
      </c>
      <c r="Z110" s="94" t="s">
        <v>152</v>
      </c>
      <c r="AA110" s="13" t="s">
        <v>151</v>
      </c>
      <c r="AB110" s="2" t="s">
        <v>151</v>
      </c>
      <c r="AC110" s="14" t="s">
        <v>151</v>
      </c>
      <c r="AD110" s="93" t="s">
        <v>151</v>
      </c>
      <c r="AE110" s="14" t="s">
        <v>151</v>
      </c>
      <c r="AF110" s="99">
        <v>100</v>
      </c>
    </row>
    <row r="111" spans="1:32" x14ac:dyDescent="0.3">
      <c r="A111" s="55" t="str">
        <f t="shared" si="1"/>
        <v>ATec_01.2</v>
      </c>
      <c r="C111" s="96" t="s">
        <v>7</v>
      </c>
      <c r="D111" s="97" t="s">
        <v>776</v>
      </c>
      <c r="E111" s="97" t="s">
        <v>817</v>
      </c>
      <c r="F111" s="97" t="s">
        <v>818</v>
      </c>
      <c r="G111" s="97" t="s">
        <v>351</v>
      </c>
      <c r="H111" s="96" t="s">
        <v>50</v>
      </c>
      <c r="I111" s="98" t="s">
        <v>454</v>
      </c>
      <c r="J111" s="27" t="s">
        <v>1012</v>
      </c>
      <c r="K111" s="28" t="s">
        <v>1013</v>
      </c>
      <c r="L111" s="93" t="s">
        <v>151</v>
      </c>
      <c r="M111" s="2" t="s">
        <v>151</v>
      </c>
      <c r="N111" s="94" t="s">
        <v>151</v>
      </c>
      <c r="O111" s="13" t="s">
        <v>151</v>
      </c>
      <c r="P111" s="2" t="s">
        <v>151</v>
      </c>
      <c r="Q111" s="2" t="s">
        <v>151</v>
      </c>
      <c r="R111" s="2" t="s">
        <v>152</v>
      </c>
      <c r="S111" s="2" t="s">
        <v>152</v>
      </c>
      <c r="T111" s="2" t="s">
        <v>152</v>
      </c>
      <c r="U111" s="14" t="s">
        <v>152</v>
      </c>
      <c r="V111" s="13" t="s">
        <v>151</v>
      </c>
      <c r="W111" s="2" t="s">
        <v>151</v>
      </c>
      <c r="X111" s="2" t="s">
        <v>151</v>
      </c>
      <c r="Y111" s="2" t="s">
        <v>151</v>
      </c>
      <c r="Z111" s="94" t="s">
        <v>152</v>
      </c>
      <c r="AA111" s="13" t="s">
        <v>151</v>
      </c>
      <c r="AB111" s="2" t="s">
        <v>151</v>
      </c>
      <c r="AC111" s="14" t="s">
        <v>151</v>
      </c>
      <c r="AD111" s="93" t="s">
        <v>151</v>
      </c>
      <c r="AE111" s="14" t="s">
        <v>151</v>
      </c>
      <c r="AF111" s="99">
        <v>100</v>
      </c>
    </row>
    <row r="112" spans="1:32" x14ac:dyDescent="0.3">
      <c r="A112" s="55" t="str">
        <f t="shared" si="1"/>
        <v>ATec_01.2</v>
      </c>
      <c r="C112" s="96" t="s">
        <v>7</v>
      </c>
      <c r="D112" s="97" t="s">
        <v>776</v>
      </c>
      <c r="E112" s="97" t="s">
        <v>817</v>
      </c>
      <c r="F112" s="97" t="s">
        <v>818</v>
      </c>
      <c r="G112" s="97" t="s">
        <v>351</v>
      </c>
      <c r="H112" s="96" t="s">
        <v>50</v>
      </c>
      <c r="I112" s="98" t="s">
        <v>454</v>
      </c>
      <c r="J112" s="27" t="s">
        <v>1014</v>
      </c>
      <c r="K112" s="28" t="s">
        <v>1015</v>
      </c>
      <c r="L112" s="93" t="s">
        <v>151</v>
      </c>
      <c r="M112" s="2" t="s">
        <v>151</v>
      </c>
      <c r="N112" s="94" t="s">
        <v>151</v>
      </c>
      <c r="O112" s="13" t="s">
        <v>151</v>
      </c>
      <c r="P112" s="2" t="s">
        <v>151</v>
      </c>
      <c r="Q112" s="2" t="s">
        <v>151</v>
      </c>
      <c r="R112" s="2" t="s">
        <v>152</v>
      </c>
      <c r="S112" s="2" t="s">
        <v>152</v>
      </c>
      <c r="T112" s="2" t="s">
        <v>152</v>
      </c>
      <c r="U112" s="14" t="s">
        <v>152</v>
      </c>
      <c r="V112" s="13" t="s">
        <v>151</v>
      </c>
      <c r="W112" s="2" t="s">
        <v>151</v>
      </c>
      <c r="X112" s="2" t="s">
        <v>151</v>
      </c>
      <c r="Y112" s="2" t="s">
        <v>151</v>
      </c>
      <c r="Z112" s="94" t="s">
        <v>152</v>
      </c>
      <c r="AA112" s="13" t="s">
        <v>151</v>
      </c>
      <c r="AB112" s="2" t="s">
        <v>151</v>
      </c>
      <c r="AC112" s="14" t="s">
        <v>151</v>
      </c>
      <c r="AD112" s="93" t="s">
        <v>151</v>
      </c>
      <c r="AE112" s="14" t="s">
        <v>151</v>
      </c>
      <c r="AF112" s="99">
        <v>100</v>
      </c>
    </row>
    <row r="113" spans="1:32" x14ac:dyDescent="0.3">
      <c r="A113" s="55" t="str">
        <f t="shared" si="1"/>
        <v>ATec_01.2</v>
      </c>
      <c r="C113" s="96" t="s">
        <v>7</v>
      </c>
      <c r="D113" s="97" t="s">
        <v>776</v>
      </c>
      <c r="E113" s="97" t="s">
        <v>817</v>
      </c>
      <c r="F113" s="97" t="s">
        <v>818</v>
      </c>
      <c r="G113" s="97" t="s">
        <v>351</v>
      </c>
      <c r="H113" s="96" t="s">
        <v>50</v>
      </c>
      <c r="I113" s="98" t="s">
        <v>454</v>
      </c>
      <c r="J113" s="27" t="s">
        <v>154</v>
      </c>
      <c r="K113" s="28" t="s">
        <v>1016</v>
      </c>
      <c r="L113" s="93" t="s">
        <v>151</v>
      </c>
      <c r="M113" s="2" t="s">
        <v>151</v>
      </c>
      <c r="N113" s="94" t="s">
        <v>151</v>
      </c>
      <c r="O113" s="13" t="s">
        <v>151</v>
      </c>
      <c r="P113" s="2" t="s">
        <v>151</v>
      </c>
      <c r="Q113" s="2" t="s">
        <v>151</v>
      </c>
      <c r="R113" s="2" t="s">
        <v>152</v>
      </c>
      <c r="S113" s="2" t="s">
        <v>152</v>
      </c>
      <c r="T113" s="2" t="s">
        <v>152</v>
      </c>
      <c r="U113" s="14" t="s">
        <v>152</v>
      </c>
      <c r="V113" s="13" t="s">
        <v>151</v>
      </c>
      <c r="W113" s="2" t="s">
        <v>151</v>
      </c>
      <c r="X113" s="2" t="s">
        <v>151</v>
      </c>
      <c r="Y113" s="2" t="s">
        <v>151</v>
      </c>
      <c r="Z113" s="94" t="s">
        <v>152</v>
      </c>
      <c r="AA113" s="13" t="s">
        <v>151</v>
      </c>
      <c r="AB113" s="2" t="s">
        <v>151</v>
      </c>
      <c r="AC113" s="14" t="s">
        <v>151</v>
      </c>
      <c r="AD113" s="93" t="s">
        <v>151</v>
      </c>
      <c r="AE113" s="14" t="s">
        <v>151</v>
      </c>
      <c r="AF113" s="99">
        <v>100</v>
      </c>
    </row>
    <row r="114" spans="1:32" x14ac:dyDescent="0.3">
      <c r="A114" s="55" t="str">
        <f t="shared" si="1"/>
        <v>ATec_01.3</v>
      </c>
      <c r="C114" s="96" t="s">
        <v>7</v>
      </c>
      <c r="D114" s="97" t="s">
        <v>776</v>
      </c>
      <c r="E114" s="97" t="s">
        <v>819</v>
      </c>
      <c r="F114" s="97" t="s">
        <v>820</v>
      </c>
      <c r="G114" s="97" t="s">
        <v>351</v>
      </c>
      <c r="H114" s="96" t="s">
        <v>50</v>
      </c>
      <c r="I114" s="98" t="s">
        <v>454</v>
      </c>
      <c r="J114" s="27" t="s">
        <v>154</v>
      </c>
      <c r="K114" s="28" t="s">
        <v>1017</v>
      </c>
      <c r="L114" s="93" t="s">
        <v>151</v>
      </c>
      <c r="M114" s="2" t="s">
        <v>151</v>
      </c>
      <c r="N114" s="94" t="s">
        <v>151</v>
      </c>
      <c r="O114" s="13" t="s">
        <v>151</v>
      </c>
      <c r="P114" s="2" t="s">
        <v>151</v>
      </c>
      <c r="Q114" s="2" t="s">
        <v>151</v>
      </c>
      <c r="R114" s="2" t="s">
        <v>151</v>
      </c>
      <c r="S114" s="2" t="s">
        <v>152</v>
      </c>
      <c r="T114" s="2" t="s">
        <v>152</v>
      </c>
      <c r="U114" s="14" t="s">
        <v>151</v>
      </c>
      <c r="V114" s="13" t="s">
        <v>151</v>
      </c>
      <c r="W114" s="2" t="s">
        <v>151</v>
      </c>
      <c r="X114" s="2" t="s">
        <v>151</v>
      </c>
      <c r="Y114" s="2" t="s">
        <v>151</v>
      </c>
      <c r="Z114" s="94" t="s">
        <v>152</v>
      </c>
      <c r="AA114" s="13" t="s">
        <v>151</v>
      </c>
      <c r="AB114" s="2" t="s">
        <v>151</v>
      </c>
      <c r="AC114" s="14" t="s">
        <v>151</v>
      </c>
      <c r="AD114" s="93" t="s">
        <v>151</v>
      </c>
      <c r="AE114" s="14" t="s">
        <v>151</v>
      </c>
      <c r="AF114" s="99">
        <v>100</v>
      </c>
    </row>
    <row r="115" spans="1:32" x14ac:dyDescent="0.3">
      <c r="A115" s="55" t="str">
        <f t="shared" si="1"/>
        <v>ATec_01.3</v>
      </c>
      <c r="C115" s="96" t="s">
        <v>7</v>
      </c>
      <c r="D115" s="97" t="s">
        <v>776</v>
      </c>
      <c r="E115" s="97" t="s">
        <v>819</v>
      </c>
      <c r="F115" s="97" t="s">
        <v>820</v>
      </c>
      <c r="G115" s="97" t="s">
        <v>351</v>
      </c>
      <c r="H115" s="96" t="s">
        <v>50</v>
      </c>
      <c r="I115" s="98" t="s">
        <v>454</v>
      </c>
      <c r="J115" s="27" t="s">
        <v>1018</v>
      </c>
      <c r="K115" s="28" t="s">
        <v>1019</v>
      </c>
      <c r="L115" s="93" t="s">
        <v>151</v>
      </c>
      <c r="M115" s="2" t="s">
        <v>151</v>
      </c>
      <c r="N115" s="94" t="s">
        <v>151</v>
      </c>
      <c r="O115" s="13" t="s">
        <v>151</v>
      </c>
      <c r="P115" s="2" t="s">
        <v>151</v>
      </c>
      <c r="Q115" s="2" t="s">
        <v>151</v>
      </c>
      <c r="R115" s="2" t="s">
        <v>152</v>
      </c>
      <c r="S115" s="2" t="s">
        <v>152</v>
      </c>
      <c r="T115" s="2" t="s">
        <v>152</v>
      </c>
      <c r="U115" s="14" t="s">
        <v>151</v>
      </c>
      <c r="V115" s="13" t="s">
        <v>151</v>
      </c>
      <c r="W115" s="2" t="s">
        <v>151</v>
      </c>
      <c r="X115" s="2" t="s">
        <v>151</v>
      </c>
      <c r="Y115" s="2" t="s">
        <v>151</v>
      </c>
      <c r="Z115" s="94" t="s">
        <v>152</v>
      </c>
      <c r="AA115" s="13" t="s">
        <v>151</v>
      </c>
      <c r="AB115" s="2" t="s">
        <v>151</v>
      </c>
      <c r="AC115" s="14" t="s">
        <v>151</v>
      </c>
      <c r="AD115" s="93" t="s">
        <v>151</v>
      </c>
      <c r="AE115" s="14" t="s">
        <v>151</v>
      </c>
      <c r="AF115" s="99">
        <v>100</v>
      </c>
    </row>
    <row r="116" spans="1:32" x14ac:dyDescent="0.3">
      <c r="A116" s="55" t="str">
        <f t="shared" si="1"/>
        <v>ATec_01.3</v>
      </c>
      <c r="C116" s="96" t="s">
        <v>7</v>
      </c>
      <c r="D116" s="97" t="s">
        <v>776</v>
      </c>
      <c r="E116" s="97" t="s">
        <v>819</v>
      </c>
      <c r="F116" s="97" t="s">
        <v>820</v>
      </c>
      <c r="G116" s="97" t="s">
        <v>351</v>
      </c>
      <c r="H116" s="96" t="s">
        <v>50</v>
      </c>
      <c r="I116" s="98" t="s">
        <v>454</v>
      </c>
      <c r="J116" s="27" t="s">
        <v>154</v>
      </c>
      <c r="K116" s="28" t="s">
        <v>1020</v>
      </c>
      <c r="L116" s="93" t="s">
        <v>151</v>
      </c>
      <c r="M116" s="2" t="s">
        <v>151</v>
      </c>
      <c r="N116" s="94" t="s">
        <v>151</v>
      </c>
      <c r="O116" s="13" t="s">
        <v>151</v>
      </c>
      <c r="P116" s="2" t="s">
        <v>151</v>
      </c>
      <c r="Q116" s="2" t="s">
        <v>151</v>
      </c>
      <c r="R116" s="2" t="s">
        <v>152</v>
      </c>
      <c r="S116" s="2" t="s">
        <v>152</v>
      </c>
      <c r="T116" s="2" t="s">
        <v>152</v>
      </c>
      <c r="U116" s="14" t="s">
        <v>152</v>
      </c>
      <c r="V116" s="13" t="s">
        <v>151</v>
      </c>
      <c r="W116" s="2" t="s">
        <v>151</v>
      </c>
      <c r="X116" s="2" t="s">
        <v>151</v>
      </c>
      <c r="Y116" s="2" t="s">
        <v>151</v>
      </c>
      <c r="Z116" s="94" t="s">
        <v>152</v>
      </c>
      <c r="AA116" s="13" t="s">
        <v>151</v>
      </c>
      <c r="AB116" s="2" t="s">
        <v>151</v>
      </c>
      <c r="AC116" s="14" t="s">
        <v>151</v>
      </c>
      <c r="AD116" s="93" t="s">
        <v>151</v>
      </c>
      <c r="AE116" s="14" t="s">
        <v>151</v>
      </c>
      <c r="AF116" s="99">
        <v>100</v>
      </c>
    </row>
    <row r="117" spans="1:32" x14ac:dyDescent="0.3">
      <c r="A117" s="55" t="str">
        <f t="shared" si="1"/>
        <v>ATec_01.4</v>
      </c>
      <c r="C117" s="96" t="s">
        <v>7</v>
      </c>
      <c r="D117" s="97" t="s">
        <v>776</v>
      </c>
      <c r="E117" s="97" t="s">
        <v>821</v>
      </c>
      <c r="F117" s="97" t="s">
        <v>822</v>
      </c>
      <c r="G117" s="97" t="s">
        <v>351</v>
      </c>
      <c r="H117" s="96" t="s">
        <v>50</v>
      </c>
      <c r="I117" s="98" t="s">
        <v>454</v>
      </c>
      <c r="J117" s="27" t="s">
        <v>1021</v>
      </c>
      <c r="K117" s="28" t="s">
        <v>1022</v>
      </c>
      <c r="L117" s="93" t="s">
        <v>151</v>
      </c>
      <c r="M117" s="2" t="s">
        <v>151</v>
      </c>
      <c r="N117" s="94" t="s">
        <v>151</v>
      </c>
      <c r="O117" s="13" t="s">
        <v>151</v>
      </c>
      <c r="P117" s="2" t="s">
        <v>151</v>
      </c>
      <c r="Q117" s="2" t="s">
        <v>151</v>
      </c>
      <c r="R117" s="2" t="s">
        <v>151</v>
      </c>
      <c r="S117" s="2" t="s">
        <v>151</v>
      </c>
      <c r="T117" s="2" t="s">
        <v>152</v>
      </c>
      <c r="U117" s="14" t="s">
        <v>152</v>
      </c>
      <c r="V117" s="13" t="s">
        <v>151</v>
      </c>
      <c r="W117" s="2" t="s">
        <v>151</v>
      </c>
      <c r="X117" s="2" t="s">
        <v>151</v>
      </c>
      <c r="Y117" s="2" t="s">
        <v>151</v>
      </c>
      <c r="Z117" s="94" t="s">
        <v>152</v>
      </c>
      <c r="AA117" s="13" t="s">
        <v>151</v>
      </c>
      <c r="AB117" s="2" t="s">
        <v>151</v>
      </c>
      <c r="AC117" s="14" t="s">
        <v>151</v>
      </c>
      <c r="AD117" s="93" t="s">
        <v>151</v>
      </c>
      <c r="AE117" s="14" t="s">
        <v>151</v>
      </c>
      <c r="AF117" s="99">
        <v>100</v>
      </c>
    </row>
    <row r="118" spans="1:32" x14ac:dyDescent="0.3">
      <c r="A118" s="55" t="str">
        <f t="shared" si="1"/>
        <v>ATec_01.4</v>
      </c>
      <c r="C118" s="96" t="s">
        <v>7</v>
      </c>
      <c r="D118" s="97" t="s">
        <v>776</v>
      </c>
      <c r="E118" s="97" t="s">
        <v>821</v>
      </c>
      <c r="F118" s="97" t="s">
        <v>822</v>
      </c>
      <c r="G118" s="97" t="s">
        <v>351</v>
      </c>
      <c r="H118" s="96" t="s">
        <v>50</v>
      </c>
      <c r="I118" s="98" t="s">
        <v>454</v>
      </c>
      <c r="J118" s="27" t="s">
        <v>1023</v>
      </c>
      <c r="K118" s="28" t="s">
        <v>1024</v>
      </c>
      <c r="L118" s="93" t="s">
        <v>151</v>
      </c>
      <c r="M118" s="2" t="s">
        <v>151</v>
      </c>
      <c r="N118" s="94" t="s">
        <v>151</v>
      </c>
      <c r="O118" s="13" t="s">
        <v>151</v>
      </c>
      <c r="P118" s="2" t="s">
        <v>151</v>
      </c>
      <c r="Q118" s="2" t="s">
        <v>151</v>
      </c>
      <c r="R118" s="2" t="s">
        <v>151</v>
      </c>
      <c r="S118" s="2" t="s">
        <v>151</v>
      </c>
      <c r="T118" s="2" t="s">
        <v>152</v>
      </c>
      <c r="U118" s="14" t="s">
        <v>152</v>
      </c>
      <c r="V118" s="13" t="s">
        <v>151</v>
      </c>
      <c r="W118" s="2" t="s">
        <v>151</v>
      </c>
      <c r="X118" s="2" t="s">
        <v>151</v>
      </c>
      <c r="Y118" s="2" t="s">
        <v>151</v>
      </c>
      <c r="Z118" s="94" t="s">
        <v>152</v>
      </c>
      <c r="AA118" s="13" t="s">
        <v>151</v>
      </c>
      <c r="AB118" s="2" t="s">
        <v>151</v>
      </c>
      <c r="AC118" s="14" t="s">
        <v>151</v>
      </c>
      <c r="AD118" s="93" t="s">
        <v>151</v>
      </c>
      <c r="AE118" s="14" t="s">
        <v>151</v>
      </c>
      <c r="AF118" s="99">
        <v>100</v>
      </c>
    </row>
    <row r="119" spans="1:32" x14ac:dyDescent="0.3">
      <c r="A119" s="55" t="str">
        <f t="shared" si="1"/>
        <v>ATec_01.4</v>
      </c>
      <c r="C119" s="96" t="s">
        <v>7</v>
      </c>
      <c r="D119" s="97" t="s">
        <v>776</v>
      </c>
      <c r="E119" s="97" t="s">
        <v>821</v>
      </c>
      <c r="F119" s="97" t="s">
        <v>822</v>
      </c>
      <c r="G119" s="97" t="s">
        <v>351</v>
      </c>
      <c r="H119" s="96" t="s">
        <v>50</v>
      </c>
      <c r="I119" s="98" t="s">
        <v>454</v>
      </c>
      <c r="J119" s="27" t="s">
        <v>1025</v>
      </c>
      <c r="K119" s="28" t="s">
        <v>1026</v>
      </c>
      <c r="L119" s="93" t="s">
        <v>151</v>
      </c>
      <c r="M119" s="2" t="s">
        <v>151</v>
      </c>
      <c r="N119" s="94" t="s">
        <v>151</v>
      </c>
      <c r="O119" s="13" t="s">
        <v>151</v>
      </c>
      <c r="P119" s="2" t="s">
        <v>151</v>
      </c>
      <c r="Q119" s="2" t="s">
        <v>151</v>
      </c>
      <c r="R119" s="2" t="s">
        <v>151</v>
      </c>
      <c r="S119" s="2" t="s">
        <v>151</v>
      </c>
      <c r="T119" s="2" t="s">
        <v>152</v>
      </c>
      <c r="U119" s="14" t="s">
        <v>152</v>
      </c>
      <c r="V119" s="13" t="s">
        <v>151</v>
      </c>
      <c r="W119" s="2" t="s">
        <v>151</v>
      </c>
      <c r="X119" s="2" t="s">
        <v>151</v>
      </c>
      <c r="Y119" s="2" t="s">
        <v>151</v>
      </c>
      <c r="Z119" s="94" t="s">
        <v>152</v>
      </c>
      <c r="AA119" s="13" t="s">
        <v>151</v>
      </c>
      <c r="AB119" s="2" t="s">
        <v>151</v>
      </c>
      <c r="AC119" s="14" t="s">
        <v>151</v>
      </c>
      <c r="AD119" s="93" t="s">
        <v>151</v>
      </c>
      <c r="AE119" s="14" t="s">
        <v>151</v>
      </c>
      <c r="AF119" s="99">
        <v>100</v>
      </c>
    </row>
    <row r="120" spans="1:32" x14ac:dyDescent="0.3">
      <c r="A120" s="55" t="str">
        <f t="shared" si="1"/>
        <v>ATec_02.1</v>
      </c>
      <c r="C120" s="96" t="s">
        <v>7</v>
      </c>
      <c r="D120" s="97" t="s">
        <v>776</v>
      </c>
      <c r="E120" s="97" t="s">
        <v>823</v>
      </c>
      <c r="F120" s="97" t="s">
        <v>824</v>
      </c>
      <c r="G120" s="97" t="s">
        <v>351</v>
      </c>
      <c r="H120" s="96" t="s">
        <v>50</v>
      </c>
      <c r="I120" s="98" t="s">
        <v>454</v>
      </c>
      <c r="J120" s="27" t="s">
        <v>154</v>
      </c>
      <c r="K120" s="28" t="s">
        <v>1017</v>
      </c>
      <c r="L120" s="93" t="s">
        <v>151</v>
      </c>
      <c r="M120" s="2" t="s">
        <v>151</v>
      </c>
      <c r="N120" s="94" t="s">
        <v>151</v>
      </c>
      <c r="O120" s="13" t="s">
        <v>151</v>
      </c>
      <c r="P120" s="2" t="s">
        <v>151</v>
      </c>
      <c r="Q120" s="2" t="s">
        <v>151</v>
      </c>
      <c r="R120" s="2" t="s">
        <v>151</v>
      </c>
      <c r="S120" s="2" t="s">
        <v>151</v>
      </c>
      <c r="T120" s="2" t="s">
        <v>152</v>
      </c>
      <c r="U120" s="14" t="s">
        <v>151</v>
      </c>
      <c r="V120" s="13" t="s">
        <v>151</v>
      </c>
      <c r="W120" s="2" t="s">
        <v>151</v>
      </c>
      <c r="X120" s="2" t="s">
        <v>151</v>
      </c>
      <c r="Y120" s="2" t="s">
        <v>151</v>
      </c>
      <c r="Z120" s="94" t="s">
        <v>152</v>
      </c>
      <c r="AA120" s="13" t="s">
        <v>151</v>
      </c>
      <c r="AB120" s="2" t="s">
        <v>151</v>
      </c>
      <c r="AC120" s="14" t="s">
        <v>151</v>
      </c>
      <c r="AD120" s="93" t="s">
        <v>151</v>
      </c>
      <c r="AE120" s="14" t="s">
        <v>151</v>
      </c>
      <c r="AF120" s="99">
        <v>100</v>
      </c>
    </row>
    <row r="121" spans="1:32" x14ac:dyDescent="0.3">
      <c r="A121" s="55" t="str">
        <f t="shared" si="1"/>
        <v>ATec_02.1</v>
      </c>
      <c r="C121" s="96" t="s">
        <v>7</v>
      </c>
      <c r="D121" s="97" t="s">
        <v>776</v>
      </c>
      <c r="E121" s="97" t="s">
        <v>823</v>
      </c>
      <c r="F121" s="97" t="s">
        <v>824</v>
      </c>
      <c r="G121" s="97" t="s">
        <v>351</v>
      </c>
      <c r="H121" s="96" t="s">
        <v>50</v>
      </c>
      <c r="I121" s="98" t="s">
        <v>454</v>
      </c>
      <c r="J121" s="27" t="s">
        <v>154</v>
      </c>
      <c r="K121" s="28" t="s">
        <v>1027</v>
      </c>
      <c r="L121" s="93" t="s">
        <v>151</v>
      </c>
      <c r="M121" s="2" t="s">
        <v>151</v>
      </c>
      <c r="N121" s="94" t="s">
        <v>151</v>
      </c>
      <c r="O121" s="13" t="s">
        <v>151</v>
      </c>
      <c r="P121" s="2" t="s">
        <v>151</v>
      </c>
      <c r="Q121" s="2" t="s">
        <v>151</v>
      </c>
      <c r="R121" s="2" t="s">
        <v>151</v>
      </c>
      <c r="S121" s="2" t="s">
        <v>151</v>
      </c>
      <c r="T121" s="2" t="s">
        <v>152</v>
      </c>
      <c r="U121" s="14" t="s">
        <v>151</v>
      </c>
      <c r="V121" s="13" t="s">
        <v>151</v>
      </c>
      <c r="W121" s="2" t="s">
        <v>151</v>
      </c>
      <c r="X121" s="2" t="s">
        <v>151</v>
      </c>
      <c r="Y121" s="2" t="s">
        <v>151</v>
      </c>
      <c r="Z121" s="94" t="s">
        <v>152</v>
      </c>
      <c r="AA121" s="13" t="s">
        <v>151</v>
      </c>
      <c r="AB121" s="2" t="s">
        <v>151</v>
      </c>
      <c r="AC121" s="14" t="s">
        <v>151</v>
      </c>
      <c r="AD121" s="93" t="s">
        <v>151</v>
      </c>
      <c r="AE121" s="14" t="s">
        <v>151</v>
      </c>
      <c r="AF121" s="99">
        <v>100</v>
      </c>
    </row>
    <row r="122" spans="1:32" x14ac:dyDescent="0.3">
      <c r="A122" s="55" t="str">
        <f t="shared" si="1"/>
        <v>ATec_02.2</v>
      </c>
      <c r="C122" s="96" t="s">
        <v>7</v>
      </c>
      <c r="D122" s="97" t="s">
        <v>776</v>
      </c>
      <c r="E122" s="97" t="s">
        <v>825</v>
      </c>
      <c r="F122" s="97" t="s">
        <v>826</v>
      </c>
      <c r="G122" s="97" t="s">
        <v>351</v>
      </c>
      <c r="H122" s="96" t="s">
        <v>50</v>
      </c>
      <c r="I122" s="98" t="s">
        <v>454</v>
      </c>
      <c r="J122" s="27" t="s">
        <v>154</v>
      </c>
      <c r="K122" s="28" t="s">
        <v>1017</v>
      </c>
      <c r="L122" s="93" t="s">
        <v>151</v>
      </c>
      <c r="M122" s="2" t="s">
        <v>151</v>
      </c>
      <c r="N122" s="94" t="s">
        <v>151</v>
      </c>
      <c r="O122" s="13" t="s">
        <v>151</v>
      </c>
      <c r="P122" s="2" t="s">
        <v>151</v>
      </c>
      <c r="Q122" s="2" t="s">
        <v>151</v>
      </c>
      <c r="R122" s="2" t="s">
        <v>151</v>
      </c>
      <c r="S122" s="2" t="s">
        <v>151</v>
      </c>
      <c r="T122" s="2" t="s">
        <v>152</v>
      </c>
      <c r="U122" s="14" t="s">
        <v>151</v>
      </c>
      <c r="V122" s="13" t="s">
        <v>151</v>
      </c>
      <c r="W122" s="2" t="s">
        <v>151</v>
      </c>
      <c r="X122" s="2" t="s">
        <v>151</v>
      </c>
      <c r="Y122" s="2" t="s">
        <v>151</v>
      </c>
      <c r="Z122" s="94" t="s">
        <v>152</v>
      </c>
      <c r="AA122" s="13" t="s">
        <v>151</v>
      </c>
      <c r="AB122" s="2" t="s">
        <v>151</v>
      </c>
      <c r="AC122" s="14" t="s">
        <v>151</v>
      </c>
      <c r="AD122" s="93" t="s">
        <v>151</v>
      </c>
      <c r="AE122" s="14" t="s">
        <v>151</v>
      </c>
      <c r="AF122" s="99">
        <v>100</v>
      </c>
    </row>
    <row r="123" spans="1:32" x14ac:dyDescent="0.3">
      <c r="A123" s="55" t="str">
        <f t="shared" si="1"/>
        <v>ATec_02.2</v>
      </c>
      <c r="C123" s="96" t="s">
        <v>7</v>
      </c>
      <c r="D123" s="97" t="s">
        <v>776</v>
      </c>
      <c r="E123" s="97" t="s">
        <v>825</v>
      </c>
      <c r="F123" s="97" t="s">
        <v>826</v>
      </c>
      <c r="G123" s="97" t="s">
        <v>351</v>
      </c>
      <c r="H123" s="96" t="s">
        <v>50</v>
      </c>
      <c r="I123" s="98" t="s">
        <v>454</v>
      </c>
      <c r="J123" s="27" t="s">
        <v>154</v>
      </c>
      <c r="K123" s="28" t="s">
        <v>1028</v>
      </c>
      <c r="L123" s="93" t="s">
        <v>151</v>
      </c>
      <c r="M123" s="2" t="s">
        <v>151</v>
      </c>
      <c r="N123" s="94" t="s">
        <v>151</v>
      </c>
      <c r="O123" s="13" t="s">
        <v>151</v>
      </c>
      <c r="P123" s="2" t="s">
        <v>151</v>
      </c>
      <c r="Q123" s="2" t="s">
        <v>151</v>
      </c>
      <c r="R123" s="2" t="s">
        <v>152</v>
      </c>
      <c r="S123" s="2" t="s">
        <v>151</v>
      </c>
      <c r="T123" s="2" t="s">
        <v>151</v>
      </c>
      <c r="U123" s="14" t="s">
        <v>152</v>
      </c>
      <c r="V123" s="13" t="s">
        <v>151</v>
      </c>
      <c r="W123" s="2" t="s">
        <v>151</v>
      </c>
      <c r="X123" s="2" t="s">
        <v>151</v>
      </c>
      <c r="Y123" s="2" t="s">
        <v>151</v>
      </c>
      <c r="Z123" s="94" t="s">
        <v>152</v>
      </c>
      <c r="AA123" s="13" t="s">
        <v>151</v>
      </c>
      <c r="AB123" s="2" t="s">
        <v>151</v>
      </c>
      <c r="AC123" s="14" t="s">
        <v>151</v>
      </c>
      <c r="AD123" s="93" t="s">
        <v>151</v>
      </c>
      <c r="AE123" s="14" t="s">
        <v>151</v>
      </c>
      <c r="AF123" s="99">
        <v>100</v>
      </c>
    </row>
    <row r="124" spans="1:32" x14ac:dyDescent="0.3">
      <c r="A124" s="55" t="str">
        <f t="shared" si="1"/>
        <v>ATec_02.3</v>
      </c>
      <c r="C124" s="96" t="s">
        <v>7</v>
      </c>
      <c r="D124" s="97" t="s">
        <v>776</v>
      </c>
      <c r="E124" s="97" t="s">
        <v>827</v>
      </c>
      <c r="F124" s="97" t="s">
        <v>828</v>
      </c>
      <c r="G124" s="97" t="s">
        <v>351</v>
      </c>
      <c r="H124" s="96" t="s">
        <v>50</v>
      </c>
      <c r="I124" s="98" t="s">
        <v>454</v>
      </c>
      <c r="J124" s="27" t="s">
        <v>154</v>
      </c>
      <c r="K124" s="28" t="s">
        <v>1017</v>
      </c>
      <c r="L124" s="93" t="s">
        <v>151</v>
      </c>
      <c r="M124" s="2" t="s">
        <v>151</v>
      </c>
      <c r="N124" s="94" t="s">
        <v>151</v>
      </c>
      <c r="O124" s="13" t="s">
        <v>151</v>
      </c>
      <c r="P124" s="2" t="s">
        <v>151</v>
      </c>
      <c r="Q124" s="2" t="s">
        <v>151</v>
      </c>
      <c r="R124" s="2" t="s">
        <v>151</v>
      </c>
      <c r="S124" s="2" t="s">
        <v>151</v>
      </c>
      <c r="T124" s="2" t="s">
        <v>151</v>
      </c>
      <c r="U124" s="14" t="s">
        <v>151</v>
      </c>
      <c r="V124" s="13" t="s">
        <v>151</v>
      </c>
      <c r="W124" s="2" t="s">
        <v>151</v>
      </c>
      <c r="X124" s="2" t="s">
        <v>151</v>
      </c>
      <c r="Y124" s="2" t="s">
        <v>151</v>
      </c>
      <c r="Z124" s="94" t="s">
        <v>152</v>
      </c>
      <c r="AA124" s="13" t="s">
        <v>151</v>
      </c>
      <c r="AB124" s="2" t="s">
        <v>151</v>
      </c>
      <c r="AC124" s="14" t="s">
        <v>151</v>
      </c>
      <c r="AD124" s="93" t="s">
        <v>151</v>
      </c>
      <c r="AE124" s="14" t="s">
        <v>151</v>
      </c>
      <c r="AF124" s="99">
        <v>100</v>
      </c>
    </row>
    <row r="125" spans="1:32" x14ac:dyDescent="0.3">
      <c r="A125" s="55" t="str">
        <f t="shared" si="1"/>
        <v>ATec_02.3</v>
      </c>
      <c r="C125" s="96" t="s">
        <v>7</v>
      </c>
      <c r="D125" s="97" t="s">
        <v>776</v>
      </c>
      <c r="E125" s="97" t="s">
        <v>827</v>
      </c>
      <c r="F125" s="97" t="s">
        <v>828</v>
      </c>
      <c r="G125" s="97" t="s">
        <v>351</v>
      </c>
      <c r="H125" s="96" t="s">
        <v>50</v>
      </c>
      <c r="I125" s="98" t="s">
        <v>454</v>
      </c>
      <c r="J125" s="27" t="s">
        <v>154</v>
      </c>
      <c r="K125" s="28" t="s">
        <v>1029</v>
      </c>
      <c r="L125" s="93" t="s">
        <v>151</v>
      </c>
      <c r="M125" s="2" t="s">
        <v>151</v>
      </c>
      <c r="N125" s="94" t="s">
        <v>151</v>
      </c>
      <c r="O125" s="13" t="s">
        <v>151</v>
      </c>
      <c r="P125" s="2" t="s">
        <v>151</v>
      </c>
      <c r="Q125" s="2" t="s">
        <v>151</v>
      </c>
      <c r="R125" s="2" t="s">
        <v>151</v>
      </c>
      <c r="S125" s="2" t="s">
        <v>151</v>
      </c>
      <c r="T125" s="2" t="s">
        <v>151</v>
      </c>
      <c r="U125" s="14" t="s">
        <v>151</v>
      </c>
      <c r="V125" s="13" t="s">
        <v>151</v>
      </c>
      <c r="W125" s="2" t="s">
        <v>151</v>
      </c>
      <c r="X125" s="2" t="s">
        <v>151</v>
      </c>
      <c r="Y125" s="2" t="s">
        <v>151</v>
      </c>
      <c r="Z125" s="94" t="s">
        <v>152</v>
      </c>
      <c r="AA125" s="13" t="s">
        <v>151</v>
      </c>
      <c r="AB125" s="2" t="s">
        <v>151</v>
      </c>
      <c r="AC125" s="14" t="s">
        <v>151</v>
      </c>
      <c r="AD125" s="93" t="s">
        <v>151</v>
      </c>
      <c r="AE125" s="14" t="s">
        <v>151</v>
      </c>
      <c r="AF125" s="99">
        <v>100</v>
      </c>
    </row>
    <row r="126" spans="1:32" x14ac:dyDescent="0.3">
      <c r="A126" s="55" t="str">
        <f t="shared" si="1"/>
        <v>ATec_02.3</v>
      </c>
      <c r="C126" s="96" t="s">
        <v>7</v>
      </c>
      <c r="D126" s="97" t="s">
        <v>776</v>
      </c>
      <c r="E126" s="97" t="s">
        <v>827</v>
      </c>
      <c r="F126" s="97" t="s">
        <v>828</v>
      </c>
      <c r="G126" s="97" t="s">
        <v>351</v>
      </c>
      <c r="H126" s="96" t="s">
        <v>50</v>
      </c>
      <c r="I126" s="98" t="s">
        <v>454</v>
      </c>
      <c r="J126" s="27" t="s">
        <v>154</v>
      </c>
      <c r="K126" s="28" t="s">
        <v>1030</v>
      </c>
      <c r="L126" s="93" t="s">
        <v>151</v>
      </c>
      <c r="M126" s="2" t="s">
        <v>151</v>
      </c>
      <c r="N126" s="94" t="s">
        <v>151</v>
      </c>
      <c r="O126" s="13" t="s">
        <v>151</v>
      </c>
      <c r="P126" s="2" t="s">
        <v>151</v>
      </c>
      <c r="Q126" s="2" t="s">
        <v>151</v>
      </c>
      <c r="R126" s="2" t="s">
        <v>151</v>
      </c>
      <c r="S126" s="2" t="s">
        <v>151</v>
      </c>
      <c r="T126" s="2" t="s">
        <v>151</v>
      </c>
      <c r="U126" s="14" t="s">
        <v>151</v>
      </c>
      <c r="V126" s="13" t="s">
        <v>151</v>
      </c>
      <c r="W126" s="2" t="s">
        <v>151</v>
      </c>
      <c r="X126" s="2" t="s">
        <v>151</v>
      </c>
      <c r="Y126" s="2" t="s">
        <v>151</v>
      </c>
      <c r="Z126" s="94" t="s">
        <v>152</v>
      </c>
      <c r="AA126" s="13" t="s">
        <v>151</v>
      </c>
      <c r="AB126" s="2" t="s">
        <v>151</v>
      </c>
      <c r="AC126" s="14" t="s">
        <v>151</v>
      </c>
      <c r="AD126" s="93" t="s">
        <v>151</v>
      </c>
      <c r="AE126" s="14" t="s">
        <v>151</v>
      </c>
      <c r="AF126" s="99">
        <v>100</v>
      </c>
    </row>
    <row r="127" spans="1:32" x14ac:dyDescent="0.3">
      <c r="A127" s="55" t="str">
        <f t="shared" si="1"/>
        <v>ATec_03.1</v>
      </c>
      <c r="C127" s="96" t="s">
        <v>7</v>
      </c>
      <c r="D127" s="97" t="s">
        <v>776</v>
      </c>
      <c r="E127" s="97" t="s">
        <v>829</v>
      </c>
      <c r="F127" s="97" t="s">
        <v>830</v>
      </c>
      <c r="G127" s="97" t="s">
        <v>351</v>
      </c>
      <c r="H127" s="96" t="s">
        <v>50</v>
      </c>
      <c r="I127" s="98"/>
      <c r="J127" s="27" t="s">
        <v>113</v>
      </c>
      <c r="K127" s="28" t="s">
        <v>113</v>
      </c>
      <c r="L127" s="93" t="s">
        <v>6</v>
      </c>
      <c r="M127" s="2" t="s">
        <v>6</v>
      </c>
      <c r="N127" s="94" t="s">
        <v>6</v>
      </c>
      <c r="O127" s="13" t="s">
        <v>6</v>
      </c>
      <c r="P127" s="2" t="s">
        <v>6</v>
      </c>
      <c r="Q127" s="2" t="s">
        <v>6</v>
      </c>
      <c r="R127" s="2" t="s">
        <v>6</v>
      </c>
      <c r="S127" s="2" t="s">
        <v>6</v>
      </c>
      <c r="T127" s="2" t="s">
        <v>6</v>
      </c>
      <c r="U127" s="14" t="s">
        <v>6</v>
      </c>
      <c r="V127" s="13" t="s">
        <v>6</v>
      </c>
      <c r="W127" s="2" t="s">
        <v>6</v>
      </c>
      <c r="X127" s="2" t="s">
        <v>6</v>
      </c>
      <c r="Y127" s="2" t="s">
        <v>6</v>
      </c>
      <c r="Z127" s="94" t="s">
        <v>6</v>
      </c>
      <c r="AA127" s="13" t="s">
        <v>6</v>
      </c>
      <c r="AB127" s="2" t="s">
        <v>6</v>
      </c>
      <c r="AC127" s="14" t="s">
        <v>6</v>
      </c>
      <c r="AD127" s="93" t="s">
        <v>6</v>
      </c>
      <c r="AE127" s="14" t="s">
        <v>6</v>
      </c>
      <c r="AF127" s="99" t="s">
        <v>6</v>
      </c>
    </row>
    <row r="128" spans="1:32" x14ac:dyDescent="0.3">
      <c r="A128" s="55" t="str">
        <f t="shared" si="1"/>
        <v>ATec_03.2</v>
      </c>
      <c r="C128" s="96" t="s">
        <v>7</v>
      </c>
      <c r="D128" s="97" t="s">
        <v>776</v>
      </c>
      <c r="E128" s="97" t="s">
        <v>831</v>
      </c>
      <c r="F128" s="97" t="s">
        <v>832</v>
      </c>
      <c r="G128" s="97" t="s">
        <v>351</v>
      </c>
      <c r="H128" s="96" t="s">
        <v>50</v>
      </c>
      <c r="I128" s="98" t="s">
        <v>454</v>
      </c>
      <c r="J128" s="27" t="s">
        <v>471</v>
      </c>
      <c r="K128" s="28" t="s">
        <v>120</v>
      </c>
      <c r="L128" s="93" t="s">
        <v>151</v>
      </c>
      <c r="M128" s="2" t="s">
        <v>151</v>
      </c>
      <c r="N128" s="94" t="s">
        <v>151</v>
      </c>
      <c r="O128" s="13" t="s">
        <v>151</v>
      </c>
      <c r="P128" s="2" t="s">
        <v>151</v>
      </c>
      <c r="Q128" s="2" t="s">
        <v>151</v>
      </c>
      <c r="R128" s="2" t="s">
        <v>152</v>
      </c>
      <c r="S128" s="2" t="s">
        <v>151</v>
      </c>
      <c r="T128" s="2" t="s">
        <v>152</v>
      </c>
      <c r="U128" s="14" t="s">
        <v>152</v>
      </c>
      <c r="V128" s="13" t="s">
        <v>151</v>
      </c>
      <c r="W128" s="2" t="s">
        <v>151</v>
      </c>
      <c r="X128" s="2" t="s">
        <v>151</v>
      </c>
      <c r="Y128" s="2" t="s">
        <v>151</v>
      </c>
      <c r="Z128" s="94" t="s">
        <v>152</v>
      </c>
      <c r="AA128" s="13" t="s">
        <v>151</v>
      </c>
      <c r="AB128" s="2" t="s">
        <v>151</v>
      </c>
      <c r="AC128" s="14" t="s">
        <v>151</v>
      </c>
      <c r="AD128" s="93" t="s">
        <v>151</v>
      </c>
      <c r="AE128" s="14" t="s">
        <v>151</v>
      </c>
      <c r="AF128" s="99">
        <v>100</v>
      </c>
    </row>
    <row r="129" spans="1:32" x14ac:dyDescent="0.3">
      <c r="A129" s="55" t="str">
        <f t="shared" si="1"/>
        <v>ATec_03.2</v>
      </c>
      <c r="C129" s="96" t="s">
        <v>7</v>
      </c>
      <c r="D129" s="97" t="s">
        <v>776</v>
      </c>
      <c r="E129" s="97" t="s">
        <v>831</v>
      </c>
      <c r="F129" s="97" t="s">
        <v>832</v>
      </c>
      <c r="G129" s="97" t="s">
        <v>351</v>
      </c>
      <c r="H129" s="96" t="s">
        <v>50</v>
      </c>
      <c r="I129" s="98" t="s">
        <v>454</v>
      </c>
      <c r="J129" s="27" t="s">
        <v>1031</v>
      </c>
      <c r="K129" s="28" t="s">
        <v>121</v>
      </c>
      <c r="L129" s="93" t="s">
        <v>151</v>
      </c>
      <c r="M129" s="2" t="s">
        <v>151</v>
      </c>
      <c r="N129" s="94" t="s">
        <v>151</v>
      </c>
      <c r="O129" s="13" t="s">
        <v>151</v>
      </c>
      <c r="P129" s="2" t="s">
        <v>151</v>
      </c>
      <c r="Q129" s="2" t="s">
        <v>152</v>
      </c>
      <c r="R129" s="2" t="s">
        <v>152</v>
      </c>
      <c r="S129" s="2" t="s">
        <v>152</v>
      </c>
      <c r="T129" s="2" t="s">
        <v>152</v>
      </c>
      <c r="U129" s="14" t="s">
        <v>152</v>
      </c>
      <c r="V129" s="13" t="s">
        <v>151</v>
      </c>
      <c r="W129" s="2" t="s">
        <v>151</v>
      </c>
      <c r="X129" s="2" t="s">
        <v>151</v>
      </c>
      <c r="Y129" s="2" t="s">
        <v>151</v>
      </c>
      <c r="Z129" s="94" t="s">
        <v>152</v>
      </c>
      <c r="AA129" s="13" t="s">
        <v>151</v>
      </c>
      <c r="AB129" s="2" t="s">
        <v>151</v>
      </c>
      <c r="AC129" s="14" t="s">
        <v>151</v>
      </c>
      <c r="AD129" s="93" t="s">
        <v>151</v>
      </c>
      <c r="AE129" s="14" t="s">
        <v>151</v>
      </c>
      <c r="AF129" s="99">
        <v>100</v>
      </c>
    </row>
    <row r="130" spans="1:32" x14ac:dyDescent="0.3">
      <c r="A130" s="55" t="str">
        <f t="shared" si="1"/>
        <v>ATec_03.3</v>
      </c>
      <c r="C130" s="96" t="s">
        <v>7</v>
      </c>
      <c r="D130" s="97" t="s">
        <v>776</v>
      </c>
      <c r="E130" s="97" t="s">
        <v>833</v>
      </c>
      <c r="F130" s="97" t="s">
        <v>834</v>
      </c>
      <c r="G130" s="97" t="s">
        <v>351</v>
      </c>
      <c r="H130" s="96" t="s">
        <v>50</v>
      </c>
      <c r="I130" s="98" t="s">
        <v>454</v>
      </c>
      <c r="J130" s="27" t="s">
        <v>471</v>
      </c>
      <c r="K130" s="28" t="s">
        <v>1032</v>
      </c>
      <c r="L130" s="93" t="s">
        <v>151</v>
      </c>
      <c r="M130" s="2" t="s">
        <v>151</v>
      </c>
      <c r="N130" s="94" t="s">
        <v>151</v>
      </c>
      <c r="O130" s="13" t="s">
        <v>151</v>
      </c>
      <c r="P130" s="2" t="s">
        <v>151</v>
      </c>
      <c r="Q130" s="2" t="s">
        <v>151</v>
      </c>
      <c r="R130" s="2" t="s">
        <v>151</v>
      </c>
      <c r="S130" s="2" t="s">
        <v>151</v>
      </c>
      <c r="T130" s="2" t="s">
        <v>152</v>
      </c>
      <c r="U130" s="14" t="s">
        <v>152</v>
      </c>
      <c r="V130" s="13" t="s">
        <v>151</v>
      </c>
      <c r="W130" s="2" t="s">
        <v>151</v>
      </c>
      <c r="X130" s="2" t="s">
        <v>151</v>
      </c>
      <c r="Y130" s="2" t="s">
        <v>151</v>
      </c>
      <c r="Z130" s="94" t="s">
        <v>152</v>
      </c>
      <c r="AA130" s="13" t="s">
        <v>151</v>
      </c>
      <c r="AB130" s="2" t="s">
        <v>151</v>
      </c>
      <c r="AC130" s="14" t="s">
        <v>151</v>
      </c>
      <c r="AD130" s="93" t="s">
        <v>151</v>
      </c>
      <c r="AE130" s="14" t="s">
        <v>151</v>
      </c>
      <c r="AF130" s="99">
        <v>100</v>
      </c>
    </row>
    <row r="131" spans="1:32" x14ac:dyDescent="0.3">
      <c r="A131" s="55" t="str">
        <f t="shared" si="1"/>
        <v>ATec_03.3</v>
      </c>
      <c r="C131" s="96" t="s">
        <v>7</v>
      </c>
      <c r="D131" s="97" t="s">
        <v>776</v>
      </c>
      <c r="E131" s="97" t="s">
        <v>833</v>
      </c>
      <c r="F131" s="97" t="s">
        <v>834</v>
      </c>
      <c r="G131" s="97" t="s">
        <v>351</v>
      </c>
      <c r="H131" s="96" t="s">
        <v>50</v>
      </c>
      <c r="I131" s="98" t="s">
        <v>454</v>
      </c>
      <c r="J131" s="27" t="s">
        <v>1033</v>
      </c>
      <c r="K131" s="28" t="s">
        <v>1034</v>
      </c>
      <c r="L131" s="93" t="s">
        <v>151</v>
      </c>
      <c r="M131" s="2" t="s">
        <v>151</v>
      </c>
      <c r="N131" s="94" t="s">
        <v>151</v>
      </c>
      <c r="O131" s="13" t="s">
        <v>151</v>
      </c>
      <c r="P131" s="2" t="s">
        <v>151</v>
      </c>
      <c r="Q131" s="2" t="s">
        <v>151</v>
      </c>
      <c r="R131" s="2" t="s">
        <v>152</v>
      </c>
      <c r="S131" s="2" t="s">
        <v>151</v>
      </c>
      <c r="T131" s="2" t="s">
        <v>152</v>
      </c>
      <c r="U131" s="14" t="s">
        <v>152</v>
      </c>
      <c r="V131" s="13" t="s">
        <v>151</v>
      </c>
      <c r="W131" s="2" t="s">
        <v>151</v>
      </c>
      <c r="X131" s="2" t="s">
        <v>151</v>
      </c>
      <c r="Y131" s="2" t="s">
        <v>151</v>
      </c>
      <c r="Z131" s="94" t="s">
        <v>152</v>
      </c>
      <c r="AA131" s="13" t="s">
        <v>151</v>
      </c>
      <c r="AB131" s="2" t="s">
        <v>151</v>
      </c>
      <c r="AC131" s="14" t="s">
        <v>151</v>
      </c>
      <c r="AD131" s="93" t="s">
        <v>151</v>
      </c>
      <c r="AE131" s="14" t="s">
        <v>151</v>
      </c>
      <c r="AF131" s="99">
        <v>100</v>
      </c>
    </row>
    <row r="132" spans="1:32" x14ac:dyDescent="0.3">
      <c r="A132" s="55" t="str">
        <f t="shared" si="1"/>
        <v>ATec_03.3</v>
      </c>
      <c r="C132" s="96" t="s">
        <v>7</v>
      </c>
      <c r="D132" s="97" t="s">
        <v>776</v>
      </c>
      <c r="E132" s="97" t="s">
        <v>833</v>
      </c>
      <c r="F132" s="97" t="s">
        <v>834</v>
      </c>
      <c r="G132" s="97" t="s">
        <v>351</v>
      </c>
      <c r="H132" s="96" t="s">
        <v>50</v>
      </c>
      <c r="I132" s="98" t="s">
        <v>454</v>
      </c>
      <c r="J132" s="27" t="s">
        <v>1025</v>
      </c>
      <c r="K132" s="28" t="s">
        <v>1035</v>
      </c>
      <c r="L132" s="93" t="s">
        <v>151</v>
      </c>
      <c r="M132" s="2" t="s">
        <v>152</v>
      </c>
      <c r="N132" s="94" t="s">
        <v>152</v>
      </c>
      <c r="O132" s="13" t="s">
        <v>152</v>
      </c>
      <c r="P132" s="2" t="s">
        <v>152</v>
      </c>
      <c r="Q132" s="2" t="s">
        <v>152</v>
      </c>
      <c r="R132" s="2" t="s">
        <v>152</v>
      </c>
      <c r="S132" s="2" t="s">
        <v>152</v>
      </c>
      <c r="T132" s="2" t="s">
        <v>152</v>
      </c>
      <c r="U132" s="14" t="s">
        <v>152</v>
      </c>
      <c r="V132" s="13" t="s">
        <v>152</v>
      </c>
      <c r="W132" s="2" t="s">
        <v>152</v>
      </c>
      <c r="X132" s="2" t="s">
        <v>152</v>
      </c>
      <c r="Y132" s="2" t="s">
        <v>152</v>
      </c>
      <c r="Z132" s="94" t="s">
        <v>152</v>
      </c>
      <c r="AA132" s="13" t="s">
        <v>152</v>
      </c>
      <c r="AB132" s="2" t="s">
        <v>152</v>
      </c>
      <c r="AC132" s="14" t="s">
        <v>152</v>
      </c>
      <c r="AD132" s="93" t="s">
        <v>152</v>
      </c>
      <c r="AE132" s="14" t="s">
        <v>152</v>
      </c>
      <c r="AF132" s="99">
        <v>100</v>
      </c>
    </row>
    <row r="133" spans="1:32" x14ac:dyDescent="0.3">
      <c r="A133" s="55" t="str">
        <f t="shared" si="1"/>
        <v>AThe_01.1</v>
      </c>
      <c r="C133" s="96" t="s">
        <v>7</v>
      </c>
      <c r="D133" s="97" t="s">
        <v>835</v>
      </c>
      <c r="E133" s="97" t="s">
        <v>836</v>
      </c>
      <c r="F133" s="97" t="s">
        <v>837</v>
      </c>
      <c r="G133" s="97" t="s">
        <v>344</v>
      </c>
      <c r="H133" s="96" t="s">
        <v>50</v>
      </c>
      <c r="I133" s="98" t="s">
        <v>454</v>
      </c>
      <c r="J133" s="27" t="s">
        <v>473</v>
      </c>
      <c r="K133" s="28" t="s">
        <v>1036</v>
      </c>
      <c r="L133" s="93" t="s">
        <v>151</v>
      </c>
      <c r="M133" s="2" t="s">
        <v>151</v>
      </c>
      <c r="N133" s="94" t="s">
        <v>151</v>
      </c>
      <c r="O133" s="13"/>
      <c r="P133" s="2"/>
      <c r="Q133" s="2"/>
      <c r="R133" s="2"/>
      <c r="S133" s="2"/>
      <c r="T133" s="2"/>
      <c r="U133" s="14"/>
      <c r="V133" s="13"/>
      <c r="W133" s="2"/>
      <c r="X133" s="2"/>
      <c r="Y133" s="2"/>
      <c r="Z133" s="94"/>
      <c r="AA133" s="13"/>
      <c r="AB133" s="2"/>
      <c r="AC133" s="14"/>
      <c r="AD133" s="93"/>
      <c r="AE133" s="14"/>
      <c r="AF133" s="99">
        <v>100</v>
      </c>
    </row>
    <row r="134" spans="1:32" x14ac:dyDescent="0.3">
      <c r="A134" s="55" t="str">
        <f t="shared" si="1"/>
        <v>AThe_01.2</v>
      </c>
      <c r="C134" s="96" t="s">
        <v>7</v>
      </c>
      <c r="D134" s="97" t="s">
        <v>835</v>
      </c>
      <c r="E134" s="97" t="s">
        <v>838</v>
      </c>
      <c r="F134" s="97" t="s">
        <v>839</v>
      </c>
      <c r="G134" s="97" t="s">
        <v>344</v>
      </c>
      <c r="H134" s="96" t="s">
        <v>50</v>
      </c>
      <c r="I134" s="98" t="s">
        <v>454</v>
      </c>
      <c r="J134" s="27" t="s">
        <v>1037</v>
      </c>
      <c r="K134" s="28" t="s">
        <v>1038</v>
      </c>
      <c r="L134" s="93" t="s">
        <v>151</v>
      </c>
      <c r="M134" s="2" t="s">
        <v>151</v>
      </c>
      <c r="N134" s="94" t="s">
        <v>151</v>
      </c>
      <c r="O134" s="13"/>
      <c r="P134" s="2"/>
      <c r="Q134" s="2"/>
      <c r="R134" s="2"/>
      <c r="S134" s="2"/>
      <c r="T134" s="2"/>
      <c r="U134" s="14"/>
      <c r="V134" s="13"/>
      <c r="W134" s="2"/>
      <c r="X134" s="2"/>
      <c r="Y134" s="2"/>
      <c r="Z134" s="94"/>
      <c r="AA134" s="13"/>
      <c r="AB134" s="2"/>
      <c r="AC134" s="14"/>
      <c r="AD134" s="93"/>
      <c r="AE134" s="14"/>
      <c r="AF134" s="99">
        <v>100</v>
      </c>
    </row>
    <row r="135" spans="1:32" x14ac:dyDescent="0.3">
      <c r="A135" s="55" t="str">
        <f t="shared" si="1"/>
        <v>AThe_01.3</v>
      </c>
      <c r="C135" s="96" t="s">
        <v>7</v>
      </c>
      <c r="D135" s="97" t="s">
        <v>835</v>
      </c>
      <c r="E135" s="97" t="s">
        <v>840</v>
      </c>
      <c r="F135" s="97" t="s">
        <v>431</v>
      </c>
      <c r="G135" s="97" t="s">
        <v>351</v>
      </c>
      <c r="H135" s="96" t="s">
        <v>50</v>
      </c>
      <c r="I135" s="98" t="s">
        <v>454</v>
      </c>
      <c r="J135" s="27" t="s">
        <v>976</v>
      </c>
      <c r="K135" s="28" t="s">
        <v>976</v>
      </c>
      <c r="L135" s="93" t="s">
        <v>151</v>
      </c>
      <c r="M135" s="2" t="s">
        <v>151</v>
      </c>
      <c r="N135" s="94" t="s">
        <v>151</v>
      </c>
      <c r="O135" s="13" t="s">
        <v>151</v>
      </c>
      <c r="P135" s="2" t="s">
        <v>151</v>
      </c>
      <c r="Q135" s="2" t="s">
        <v>151</v>
      </c>
      <c r="R135" s="2" t="s">
        <v>151</v>
      </c>
      <c r="S135" s="2" t="s">
        <v>151</v>
      </c>
      <c r="T135" s="2" t="s">
        <v>151</v>
      </c>
      <c r="U135" s="14" t="s">
        <v>151</v>
      </c>
      <c r="V135" s="13" t="s">
        <v>151</v>
      </c>
      <c r="W135" s="2" t="s">
        <v>151</v>
      </c>
      <c r="X135" s="2" t="s">
        <v>151</v>
      </c>
      <c r="Y135" s="2" t="s">
        <v>151</v>
      </c>
      <c r="Z135" s="94" t="s">
        <v>151</v>
      </c>
      <c r="AA135" s="13" t="s">
        <v>151</v>
      </c>
      <c r="AB135" s="2" t="s">
        <v>151</v>
      </c>
      <c r="AC135" s="14" t="s">
        <v>151</v>
      </c>
      <c r="AD135" s="93" t="s">
        <v>151</v>
      </c>
      <c r="AE135" s="14" t="s">
        <v>151</v>
      </c>
      <c r="AF135" s="99">
        <v>100</v>
      </c>
    </row>
    <row r="136" spans="1:32" x14ac:dyDescent="0.3">
      <c r="A136" s="55" t="str">
        <f t="shared" ref="A136:A199" si="2">C136&amp;LOWER(LEFT(D136,2))&amp;"_"&amp;IF(LEN(TRIM(LEFT(E136,FIND(" ",E136))))=3,"0"&amp;TRIM(LEFT(E136,FIND(" ",E136))),TRIM(LEFT(E136,FIND(" ",E136))))</f>
        <v>AThe_02.1</v>
      </c>
      <c r="C136" s="96" t="s">
        <v>7</v>
      </c>
      <c r="D136" s="97" t="s">
        <v>835</v>
      </c>
      <c r="E136" s="97" t="s">
        <v>841</v>
      </c>
      <c r="F136" s="97" t="s">
        <v>842</v>
      </c>
      <c r="G136" s="97" t="s">
        <v>351</v>
      </c>
      <c r="H136" s="96" t="s">
        <v>50</v>
      </c>
      <c r="I136" s="98" t="s">
        <v>454</v>
      </c>
      <c r="J136" s="27" t="s">
        <v>473</v>
      </c>
      <c r="K136" s="28" t="s">
        <v>1039</v>
      </c>
      <c r="L136" s="93" t="s">
        <v>151</v>
      </c>
      <c r="M136" s="2" t="s">
        <v>152</v>
      </c>
      <c r="N136" s="94" t="s">
        <v>152</v>
      </c>
      <c r="O136" s="13" t="s">
        <v>152</v>
      </c>
      <c r="P136" s="2" t="s">
        <v>152</v>
      </c>
      <c r="Q136" s="2" t="s">
        <v>152</v>
      </c>
      <c r="R136" s="2" t="s">
        <v>152</v>
      </c>
      <c r="S136" s="2" t="s">
        <v>152</v>
      </c>
      <c r="T136" s="2" t="s">
        <v>152</v>
      </c>
      <c r="U136" s="14" t="s">
        <v>152</v>
      </c>
      <c r="V136" s="13" t="s">
        <v>151</v>
      </c>
      <c r="W136" s="2" t="s">
        <v>152</v>
      </c>
      <c r="X136" s="2" t="s">
        <v>152</v>
      </c>
      <c r="Y136" s="2" t="s">
        <v>468</v>
      </c>
      <c r="Z136" s="94" t="s">
        <v>152</v>
      </c>
      <c r="AA136" s="13" t="s">
        <v>152</v>
      </c>
      <c r="AB136" s="2" t="s">
        <v>152</v>
      </c>
      <c r="AC136" s="14" t="s">
        <v>152</v>
      </c>
      <c r="AD136" s="93" t="s">
        <v>152</v>
      </c>
      <c r="AE136" s="14" t="s">
        <v>152</v>
      </c>
      <c r="AF136" s="99">
        <v>100</v>
      </c>
    </row>
    <row r="137" spans="1:32" x14ac:dyDescent="0.3">
      <c r="A137" s="55" t="str">
        <f t="shared" si="2"/>
        <v>AThe_02.2</v>
      </c>
      <c r="C137" s="96" t="s">
        <v>7</v>
      </c>
      <c r="D137" s="97" t="s">
        <v>835</v>
      </c>
      <c r="E137" s="97" t="s">
        <v>843</v>
      </c>
      <c r="F137" s="97" t="s">
        <v>844</v>
      </c>
      <c r="G137" s="97" t="s">
        <v>351</v>
      </c>
      <c r="H137" s="96" t="s">
        <v>50</v>
      </c>
      <c r="I137" s="98" t="s">
        <v>454</v>
      </c>
      <c r="J137" s="27" t="s">
        <v>473</v>
      </c>
      <c r="K137" s="28" t="s">
        <v>1039</v>
      </c>
      <c r="L137" s="93" t="s">
        <v>151</v>
      </c>
      <c r="M137" s="2" t="s">
        <v>152</v>
      </c>
      <c r="N137" s="94" t="s">
        <v>152</v>
      </c>
      <c r="O137" s="13" t="s">
        <v>152</v>
      </c>
      <c r="P137" s="2" t="s">
        <v>152</v>
      </c>
      <c r="Q137" s="2" t="s">
        <v>152</v>
      </c>
      <c r="R137" s="2" t="s">
        <v>152</v>
      </c>
      <c r="S137" s="2" t="s">
        <v>152</v>
      </c>
      <c r="T137" s="2" t="s">
        <v>152</v>
      </c>
      <c r="U137" s="14" t="s">
        <v>152</v>
      </c>
      <c r="V137" s="13" t="s">
        <v>151</v>
      </c>
      <c r="W137" s="2" t="s">
        <v>152</v>
      </c>
      <c r="X137" s="2" t="s">
        <v>152</v>
      </c>
      <c r="Y137" s="2" t="s">
        <v>468</v>
      </c>
      <c r="Z137" s="94" t="s">
        <v>152</v>
      </c>
      <c r="AA137" s="13" t="s">
        <v>152</v>
      </c>
      <c r="AB137" s="2" t="s">
        <v>152</v>
      </c>
      <c r="AC137" s="14" t="s">
        <v>152</v>
      </c>
      <c r="AD137" s="93" t="s">
        <v>152</v>
      </c>
      <c r="AE137" s="14" t="s">
        <v>152</v>
      </c>
      <c r="AF137" s="99">
        <v>100</v>
      </c>
    </row>
    <row r="138" spans="1:32" x14ac:dyDescent="0.3">
      <c r="A138" s="55" t="str">
        <f t="shared" si="2"/>
        <v>AThe_02.3</v>
      </c>
      <c r="C138" s="96" t="s">
        <v>7</v>
      </c>
      <c r="D138" s="97" t="s">
        <v>835</v>
      </c>
      <c r="E138" s="97" t="s">
        <v>845</v>
      </c>
      <c r="F138" s="97" t="s">
        <v>846</v>
      </c>
      <c r="G138" s="97" t="s">
        <v>351</v>
      </c>
      <c r="H138" s="96" t="s">
        <v>50</v>
      </c>
      <c r="I138" s="98" t="s">
        <v>454</v>
      </c>
      <c r="J138" s="27" t="s">
        <v>474</v>
      </c>
      <c r="K138" s="28" t="s">
        <v>1040</v>
      </c>
      <c r="L138" s="93" t="s">
        <v>151</v>
      </c>
      <c r="M138" s="2" t="s">
        <v>151</v>
      </c>
      <c r="N138" s="94" t="s">
        <v>152</v>
      </c>
      <c r="O138" s="13" t="s">
        <v>1041</v>
      </c>
      <c r="P138" s="2" t="s">
        <v>1041</v>
      </c>
      <c r="Q138" s="2" t="s">
        <v>1041</v>
      </c>
      <c r="R138" s="2" t="s">
        <v>152</v>
      </c>
      <c r="S138" s="2" t="s">
        <v>152</v>
      </c>
      <c r="T138" s="2" t="s">
        <v>152</v>
      </c>
      <c r="U138" s="14" t="s">
        <v>152</v>
      </c>
      <c r="V138" s="13" t="s">
        <v>151</v>
      </c>
      <c r="W138" s="2" t="s">
        <v>152</v>
      </c>
      <c r="X138" s="2" t="s">
        <v>152</v>
      </c>
      <c r="Y138" s="2" t="s">
        <v>152</v>
      </c>
      <c r="Z138" s="94" t="s">
        <v>152</v>
      </c>
      <c r="AA138" s="13" t="s">
        <v>152</v>
      </c>
      <c r="AB138" s="2" t="s">
        <v>152</v>
      </c>
      <c r="AC138" s="14" t="s">
        <v>152</v>
      </c>
      <c r="AD138" s="93" t="s">
        <v>152</v>
      </c>
      <c r="AE138" s="14" t="s">
        <v>152</v>
      </c>
      <c r="AF138" s="99">
        <v>100</v>
      </c>
    </row>
    <row r="139" spans="1:32" x14ac:dyDescent="0.3">
      <c r="A139" s="55" t="str">
        <f t="shared" si="2"/>
        <v>AThe_02.3</v>
      </c>
      <c r="C139" s="96" t="s">
        <v>7</v>
      </c>
      <c r="D139" s="97" t="s">
        <v>835</v>
      </c>
      <c r="E139" s="97" t="s">
        <v>845</v>
      </c>
      <c r="F139" s="97" t="s">
        <v>846</v>
      </c>
      <c r="G139" s="97" t="s">
        <v>351</v>
      </c>
      <c r="H139" s="96" t="s">
        <v>50</v>
      </c>
      <c r="I139" s="98" t="s">
        <v>454</v>
      </c>
      <c r="J139" s="27" t="s">
        <v>473</v>
      </c>
      <c r="K139" s="28" t="s">
        <v>1042</v>
      </c>
      <c r="L139" s="93" t="s">
        <v>151</v>
      </c>
      <c r="M139" s="2" t="s">
        <v>32</v>
      </c>
      <c r="N139" s="94" t="s">
        <v>32</v>
      </c>
      <c r="O139" s="13" t="s">
        <v>1041</v>
      </c>
      <c r="P139" s="2" t="s">
        <v>1041</v>
      </c>
      <c r="Q139" s="2" t="s">
        <v>1041</v>
      </c>
      <c r="R139" s="2" t="s">
        <v>152</v>
      </c>
      <c r="S139" s="2" t="s">
        <v>152</v>
      </c>
      <c r="T139" s="2" t="s">
        <v>152</v>
      </c>
      <c r="U139" s="14" t="s">
        <v>152</v>
      </c>
      <c r="V139" s="13" t="s">
        <v>151</v>
      </c>
      <c r="W139" s="2" t="s">
        <v>151</v>
      </c>
      <c r="X139" s="2" t="s">
        <v>151</v>
      </c>
      <c r="Y139" s="2" t="s">
        <v>152</v>
      </c>
      <c r="Z139" s="94" t="s">
        <v>152</v>
      </c>
      <c r="AA139" s="13" t="s">
        <v>152</v>
      </c>
      <c r="AB139" s="2" t="s">
        <v>152</v>
      </c>
      <c r="AC139" s="14" t="s">
        <v>152</v>
      </c>
      <c r="AD139" s="93" t="s">
        <v>152</v>
      </c>
      <c r="AE139" s="14" t="s">
        <v>152</v>
      </c>
      <c r="AF139" s="99">
        <v>100</v>
      </c>
    </row>
    <row r="140" spans="1:32" x14ac:dyDescent="0.3">
      <c r="A140" s="55" t="str">
        <f t="shared" si="2"/>
        <v>AThe_02.4</v>
      </c>
      <c r="C140" s="96" t="s">
        <v>7</v>
      </c>
      <c r="D140" s="97" t="s">
        <v>835</v>
      </c>
      <c r="E140" s="97" t="s">
        <v>847</v>
      </c>
      <c r="F140" s="97" t="s">
        <v>848</v>
      </c>
      <c r="G140" s="97" t="s">
        <v>351</v>
      </c>
      <c r="H140" s="96" t="s">
        <v>50</v>
      </c>
      <c r="I140" s="98" t="s">
        <v>454</v>
      </c>
      <c r="J140" s="27" t="s">
        <v>976</v>
      </c>
      <c r="K140" s="28" t="s">
        <v>976</v>
      </c>
      <c r="L140" s="93" t="s">
        <v>151</v>
      </c>
      <c r="M140" s="2" t="s">
        <v>151</v>
      </c>
      <c r="N140" s="94" t="s">
        <v>151</v>
      </c>
      <c r="O140" s="13" t="s">
        <v>151</v>
      </c>
      <c r="P140" s="2" t="s">
        <v>151</v>
      </c>
      <c r="Q140" s="2" t="s">
        <v>151</v>
      </c>
      <c r="R140" s="2" t="s">
        <v>151</v>
      </c>
      <c r="S140" s="2" t="s">
        <v>151</v>
      </c>
      <c r="T140" s="2" t="s">
        <v>151</v>
      </c>
      <c r="U140" s="14" t="s">
        <v>151</v>
      </c>
      <c r="V140" s="13" t="s">
        <v>151</v>
      </c>
      <c r="W140" s="2" t="s">
        <v>151</v>
      </c>
      <c r="X140" s="2" t="s">
        <v>151</v>
      </c>
      <c r="Y140" s="2" t="s">
        <v>151</v>
      </c>
      <c r="Z140" s="94" t="s">
        <v>151</v>
      </c>
      <c r="AA140" s="13" t="s">
        <v>151</v>
      </c>
      <c r="AB140" s="2" t="s">
        <v>151</v>
      </c>
      <c r="AC140" s="14" t="s">
        <v>151</v>
      </c>
      <c r="AD140" s="93" t="s">
        <v>151</v>
      </c>
      <c r="AE140" s="14" t="s">
        <v>151</v>
      </c>
      <c r="AF140" s="99">
        <v>100</v>
      </c>
    </row>
    <row r="141" spans="1:32" x14ac:dyDescent="0.3">
      <c r="A141" s="55" t="str">
        <f t="shared" si="2"/>
        <v>ATju_01.1</v>
      </c>
      <c r="C141" s="96" t="s">
        <v>7</v>
      </c>
      <c r="D141" s="97" t="s">
        <v>777</v>
      </c>
      <c r="E141" s="97" t="s">
        <v>849</v>
      </c>
      <c r="F141" s="97" t="s">
        <v>850</v>
      </c>
      <c r="G141" s="97" t="s">
        <v>344</v>
      </c>
      <c r="H141" s="96" t="s">
        <v>50</v>
      </c>
      <c r="I141" s="98" t="s">
        <v>454</v>
      </c>
      <c r="J141" s="27" t="s">
        <v>1018</v>
      </c>
      <c r="K141" s="28" t="s">
        <v>1043</v>
      </c>
      <c r="L141" s="93" t="s">
        <v>151</v>
      </c>
      <c r="M141" s="2" t="s">
        <v>151</v>
      </c>
      <c r="N141" s="94" t="s">
        <v>151</v>
      </c>
      <c r="O141" s="13" t="s">
        <v>6</v>
      </c>
      <c r="P141" s="2" t="s">
        <v>6</v>
      </c>
      <c r="Q141" s="2" t="s">
        <v>6</v>
      </c>
      <c r="R141" s="2" t="s">
        <v>6</v>
      </c>
      <c r="S141" s="2" t="s">
        <v>6</v>
      </c>
      <c r="T141" s="2" t="s">
        <v>6</v>
      </c>
      <c r="U141" s="14" t="s">
        <v>6</v>
      </c>
      <c r="V141" s="13" t="s">
        <v>6</v>
      </c>
      <c r="W141" s="2" t="s">
        <v>6</v>
      </c>
      <c r="X141" s="2" t="s">
        <v>6</v>
      </c>
      <c r="Y141" s="2" t="s">
        <v>6</v>
      </c>
      <c r="Z141" s="94" t="s">
        <v>6</v>
      </c>
      <c r="AA141" s="13" t="s">
        <v>6</v>
      </c>
      <c r="AB141" s="2" t="s">
        <v>6</v>
      </c>
      <c r="AC141" s="14" t="s">
        <v>6</v>
      </c>
      <c r="AD141" s="93" t="s">
        <v>6</v>
      </c>
      <c r="AE141" s="14" t="s">
        <v>6</v>
      </c>
      <c r="AF141" s="99">
        <v>100</v>
      </c>
    </row>
    <row r="142" spans="1:32" x14ac:dyDescent="0.3">
      <c r="A142" s="55" t="str">
        <f t="shared" si="2"/>
        <v>ATju_01.1</v>
      </c>
      <c r="C142" s="96" t="s">
        <v>7</v>
      </c>
      <c r="D142" s="97" t="s">
        <v>777</v>
      </c>
      <c r="E142" s="97" t="s">
        <v>849</v>
      </c>
      <c r="F142" s="97" t="s">
        <v>850</v>
      </c>
      <c r="G142" s="97" t="s">
        <v>344</v>
      </c>
      <c r="H142" s="96" t="s">
        <v>50</v>
      </c>
      <c r="I142" s="98" t="s">
        <v>454</v>
      </c>
      <c r="J142" s="27" t="s">
        <v>1018</v>
      </c>
      <c r="K142" s="28" t="s">
        <v>1044</v>
      </c>
      <c r="L142" s="93" t="s">
        <v>151</v>
      </c>
      <c r="M142" s="2" t="s">
        <v>151</v>
      </c>
      <c r="N142" s="94" t="s">
        <v>151</v>
      </c>
      <c r="O142" s="13" t="s">
        <v>6</v>
      </c>
      <c r="P142" s="2" t="s">
        <v>6</v>
      </c>
      <c r="Q142" s="2" t="s">
        <v>6</v>
      </c>
      <c r="R142" s="2" t="s">
        <v>6</v>
      </c>
      <c r="S142" s="2" t="s">
        <v>6</v>
      </c>
      <c r="T142" s="2" t="s">
        <v>6</v>
      </c>
      <c r="U142" s="14" t="s">
        <v>6</v>
      </c>
      <c r="V142" s="13" t="s">
        <v>6</v>
      </c>
      <c r="W142" s="2" t="s">
        <v>6</v>
      </c>
      <c r="X142" s="2" t="s">
        <v>6</v>
      </c>
      <c r="Y142" s="2" t="s">
        <v>6</v>
      </c>
      <c r="Z142" s="94" t="s">
        <v>6</v>
      </c>
      <c r="AA142" s="13" t="s">
        <v>6</v>
      </c>
      <c r="AB142" s="2" t="s">
        <v>6</v>
      </c>
      <c r="AC142" s="14" t="s">
        <v>6</v>
      </c>
      <c r="AD142" s="93" t="s">
        <v>6</v>
      </c>
      <c r="AE142" s="14" t="s">
        <v>6</v>
      </c>
      <c r="AF142" s="99">
        <v>100</v>
      </c>
    </row>
    <row r="143" spans="1:32" x14ac:dyDescent="0.3">
      <c r="A143" s="55" t="str">
        <f t="shared" si="2"/>
        <v>ATju_01.2</v>
      </c>
      <c r="C143" s="96" t="s">
        <v>7</v>
      </c>
      <c r="D143" s="97" t="s">
        <v>777</v>
      </c>
      <c r="E143" s="97" t="s">
        <v>851</v>
      </c>
      <c r="F143" s="97" t="s">
        <v>852</v>
      </c>
      <c r="G143" s="97" t="s">
        <v>344</v>
      </c>
      <c r="H143" s="96" t="s">
        <v>50</v>
      </c>
      <c r="I143" s="98" t="s">
        <v>454</v>
      </c>
      <c r="J143" s="27" t="s">
        <v>471</v>
      </c>
      <c r="K143" s="28" t="s">
        <v>1045</v>
      </c>
      <c r="L143" s="93" t="s">
        <v>151</v>
      </c>
      <c r="M143" s="2" t="s">
        <v>151</v>
      </c>
      <c r="N143" s="94" t="s">
        <v>151</v>
      </c>
      <c r="O143" s="13" t="s">
        <v>6</v>
      </c>
      <c r="P143" s="2" t="s">
        <v>6</v>
      </c>
      <c r="Q143" s="2" t="s">
        <v>6</v>
      </c>
      <c r="R143" s="2" t="s">
        <v>6</v>
      </c>
      <c r="S143" s="2" t="s">
        <v>6</v>
      </c>
      <c r="T143" s="2" t="s">
        <v>6</v>
      </c>
      <c r="U143" s="14" t="s">
        <v>6</v>
      </c>
      <c r="V143" s="13" t="s">
        <v>6</v>
      </c>
      <c r="W143" s="2" t="s">
        <v>6</v>
      </c>
      <c r="X143" s="2" t="s">
        <v>6</v>
      </c>
      <c r="Y143" s="2" t="s">
        <v>6</v>
      </c>
      <c r="Z143" s="94" t="s">
        <v>6</v>
      </c>
      <c r="AA143" s="13" t="s">
        <v>6</v>
      </c>
      <c r="AB143" s="2" t="s">
        <v>6</v>
      </c>
      <c r="AC143" s="14" t="s">
        <v>6</v>
      </c>
      <c r="AD143" s="93" t="s">
        <v>6</v>
      </c>
      <c r="AE143" s="14" t="s">
        <v>6</v>
      </c>
      <c r="AF143" s="99">
        <v>100</v>
      </c>
    </row>
    <row r="144" spans="1:32" x14ac:dyDescent="0.3">
      <c r="A144" s="55" t="str">
        <f t="shared" si="2"/>
        <v>ATju_01.2</v>
      </c>
      <c r="C144" s="96" t="s">
        <v>7</v>
      </c>
      <c r="D144" s="97" t="s">
        <v>777</v>
      </c>
      <c r="E144" s="97" t="s">
        <v>851</v>
      </c>
      <c r="F144" s="97" t="s">
        <v>852</v>
      </c>
      <c r="G144" s="97" t="s">
        <v>344</v>
      </c>
      <c r="H144" s="96" t="s">
        <v>50</v>
      </c>
      <c r="I144" s="98" t="s">
        <v>454</v>
      </c>
      <c r="J144" s="27" t="s">
        <v>1018</v>
      </c>
      <c r="K144" s="28" t="s">
        <v>1043</v>
      </c>
      <c r="L144" s="93" t="s">
        <v>151</v>
      </c>
      <c r="M144" s="2" t="s">
        <v>151</v>
      </c>
      <c r="N144" s="94" t="s">
        <v>151</v>
      </c>
      <c r="O144" s="13" t="s">
        <v>6</v>
      </c>
      <c r="P144" s="2" t="s">
        <v>6</v>
      </c>
      <c r="Q144" s="2" t="s">
        <v>6</v>
      </c>
      <c r="R144" s="2" t="s">
        <v>6</v>
      </c>
      <c r="S144" s="2" t="s">
        <v>6</v>
      </c>
      <c r="T144" s="2" t="s">
        <v>6</v>
      </c>
      <c r="U144" s="14" t="s">
        <v>6</v>
      </c>
      <c r="V144" s="13" t="s">
        <v>6</v>
      </c>
      <c r="W144" s="2" t="s">
        <v>6</v>
      </c>
      <c r="X144" s="2" t="s">
        <v>6</v>
      </c>
      <c r="Y144" s="2" t="s">
        <v>6</v>
      </c>
      <c r="Z144" s="94" t="s">
        <v>6</v>
      </c>
      <c r="AA144" s="13" t="s">
        <v>6</v>
      </c>
      <c r="AB144" s="2" t="s">
        <v>6</v>
      </c>
      <c r="AC144" s="14" t="s">
        <v>6</v>
      </c>
      <c r="AD144" s="93" t="s">
        <v>6</v>
      </c>
      <c r="AE144" s="14" t="s">
        <v>6</v>
      </c>
      <c r="AF144" s="99">
        <v>100</v>
      </c>
    </row>
    <row r="145" spans="1:32" x14ac:dyDescent="0.3">
      <c r="A145" s="55" t="str">
        <f t="shared" si="2"/>
        <v>ATju_02.1</v>
      </c>
      <c r="C145" s="96" t="s">
        <v>7</v>
      </c>
      <c r="D145" s="97" t="s">
        <v>777</v>
      </c>
      <c r="E145" s="97" t="s">
        <v>853</v>
      </c>
      <c r="F145" s="97" t="s">
        <v>854</v>
      </c>
      <c r="G145" s="97" t="s">
        <v>351</v>
      </c>
      <c r="H145" s="96" t="s">
        <v>50</v>
      </c>
      <c r="I145" s="98" t="s">
        <v>454</v>
      </c>
      <c r="J145" s="27" t="s">
        <v>1018</v>
      </c>
      <c r="K145" s="28" t="s">
        <v>1043</v>
      </c>
      <c r="L145" s="93" t="s">
        <v>151</v>
      </c>
      <c r="M145" s="2" t="s">
        <v>151</v>
      </c>
      <c r="N145" s="94" t="s">
        <v>151</v>
      </c>
      <c r="O145" s="13" t="s">
        <v>151</v>
      </c>
      <c r="P145" s="2" t="s">
        <v>151</v>
      </c>
      <c r="Q145" s="2" t="s">
        <v>151</v>
      </c>
      <c r="R145" s="2" t="s">
        <v>151</v>
      </c>
      <c r="S145" s="2" t="s">
        <v>151</v>
      </c>
      <c r="T145" s="2" t="s">
        <v>151</v>
      </c>
      <c r="U145" s="14" t="s">
        <v>151</v>
      </c>
      <c r="V145" s="13" t="s">
        <v>151</v>
      </c>
      <c r="W145" s="2" t="s">
        <v>151</v>
      </c>
      <c r="X145" s="2" t="s">
        <v>151</v>
      </c>
      <c r="Y145" s="2" t="s">
        <v>152</v>
      </c>
      <c r="Z145" s="94" t="s">
        <v>152</v>
      </c>
      <c r="AA145" s="13" t="s">
        <v>151</v>
      </c>
      <c r="AB145" s="2" t="s">
        <v>151</v>
      </c>
      <c r="AC145" s="14" t="s">
        <v>151</v>
      </c>
      <c r="AD145" s="93" t="s">
        <v>151</v>
      </c>
      <c r="AE145" s="14" t="s">
        <v>151</v>
      </c>
      <c r="AF145" s="99">
        <v>100</v>
      </c>
    </row>
    <row r="146" spans="1:32" x14ac:dyDescent="0.3">
      <c r="A146" s="55" t="str">
        <f t="shared" si="2"/>
        <v>ATju_02.1</v>
      </c>
      <c r="C146" s="96" t="s">
        <v>7</v>
      </c>
      <c r="D146" s="97" t="s">
        <v>777</v>
      </c>
      <c r="E146" s="97" t="s">
        <v>853</v>
      </c>
      <c r="F146" s="97" t="s">
        <v>854</v>
      </c>
      <c r="G146" s="97" t="s">
        <v>351</v>
      </c>
      <c r="H146" s="96" t="s">
        <v>50</v>
      </c>
      <c r="I146" s="98" t="s">
        <v>454</v>
      </c>
      <c r="J146" s="27" t="s">
        <v>1018</v>
      </c>
      <c r="K146" s="28" t="s">
        <v>1044</v>
      </c>
      <c r="L146" s="93" t="s">
        <v>151</v>
      </c>
      <c r="M146" s="2" t="s">
        <v>151</v>
      </c>
      <c r="N146" s="94" t="s">
        <v>151</v>
      </c>
      <c r="O146" s="13" t="s">
        <v>151</v>
      </c>
      <c r="P146" s="2" t="s">
        <v>151</v>
      </c>
      <c r="Q146" s="2" t="s">
        <v>151</v>
      </c>
      <c r="R146" s="2" t="s">
        <v>151</v>
      </c>
      <c r="S146" s="2" t="s">
        <v>151</v>
      </c>
      <c r="T146" s="2" t="s">
        <v>151</v>
      </c>
      <c r="U146" s="14" t="s">
        <v>152</v>
      </c>
      <c r="V146" s="13" t="s">
        <v>152</v>
      </c>
      <c r="W146" s="2" t="s">
        <v>152</v>
      </c>
      <c r="X146" s="2" t="s">
        <v>152</v>
      </c>
      <c r="Y146" s="2" t="s">
        <v>152</v>
      </c>
      <c r="Z146" s="94" t="s">
        <v>152</v>
      </c>
      <c r="AA146" s="13" t="s">
        <v>151</v>
      </c>
      <c r="AB146" s="2" t="s">
        <v>151</v>
      </c>
      <c r="AC146" s="14" t="s">
        <v>151</v>
      </c>
      <c r="AD146" s="93" t="s">
        <v>151</v>
      </c>
      <c r="AE146" s="14" t="s">
        <v>151</v>
      </c>
      <c r="AF146" s="99">
        <v>100</v>
      </c>
    </row>
    <row r="147" spans="1:32" x14ac:dyDescent="0.3">
      <c r="A147" s="55" t="str">
        <f t="shared" si="2"/>
        <v>ATju_02.2</v>
      </c>
      <c r="C147" s="96" t="s">
        <v>7</v>
      </c>
      <c r="D147" s="97" t="s">
        <v>777</v>
      </c>
      <c r="E147" s="97" t="s">
        <v>855</v>
      </c>
      <c r="F147" s="97" t="s">
        <v>856</v>
      </c>
      <c r="G147" s="97" t="s">
        <v>351</v>
      </c>
      <c r="H147" s="96" t="s">
        <v>50</v>
      </c>
      <c r="I147" s="98" t="s">
        <v>454</v>
      </c>
      <c r="J147" s="27" t="s">
        <v>1018</v>
      </c>
      <c r="K147" s="28" t="s">
        <v>1043</v>
      </c>
      <c r="L147" s="93" t="s">
        <v>151</v>
      </c>
      <c r="M147" s="2" t="s">
        <v>151</v>
      </c>
      <c r="N147" s="94" t="s">
        <v>151</v>
      </c>
      <c r="O147" s="13" t="s">
        <v>151</v>
      </c>
      <c r="P147" s="2" t="s">
        <v>151</v>
      </c>
      <c r="Q147" s="2" t="s">
        <v>151</v>
      </c>
      <c r="R147" s="2" t="s">
        <v>151</v>
      </c>
      <c r="S147" s="2" t="s">
        <v>151</v>
      </c>
      <c r="T147" s="2" t="s">
        <v>151</v>
      </c>
      <c r="U147" s="14" t="s">
        <v>151</v>
      </c>
      <c r="V147" s="13" t="s">
        <v>151</v>
      </c>
      <c r="W147" s="2" t="s">
        <v>151</v>
      </c>
      <c r="X147" s="2" t="s">
        <v>151</v>
      </c>
      <c r="Y147" s="2" t="s">
        <v>151</v>
      </c>
      <c r="Z147" s="94" t="s">
        <v>152</v>
      </c>
      <c r="AA147" s="13" t="s">
        <v>151</v>
      </c>
      <c r="AB147" s="2" t="s">
        <v>151</v>
      </c>
      <c r="AC147" s="14" t="s">
        <v>151</v>
      </c>
      <c r="AD147" s="93" t="s">
        <v>151</v>
      </c>
      <c r="AE147" s="14" t="s">
        <v>151</v>
      </c>
      <c r="AF147" s="99">
        <v>100</v>
      </c>
    </row>
    <row r="148" spans="1:32" x14ac:dyDescent="0.3">
      <c r="A148" s="55" t="str">
        <f t="shared" si="2"/>
        <v>ATju_03.1</v>
      </c>
      <c r="C148" s="96" t="s">
        <v>7</v>
      </c>
      <c r="D148" s="97" t="s">
        <v>777</v>
      </c>
      <c r="E148" s="97" t="s">
        <v>857</v>
      </c>
      <c r="F148" s="97" t="s">
        <v>858</v>
      </c>
      <c r="G148" s="97" t="s">
        <v>344</v>
      </c>
      <c r="H148" s="96" t="s">
        <v>50</v>
      </c>
      <c r="I148" s="98" t="s">
        <v>454</v>
      </c>
      <c r="J148" s="27" t="s">
        <v>1018</v>
      </c>
      <c r="K148" s="28" t="s">
        <v>1043</v>
      </c>
      <c r="L148" s="93" t="s">
        <v>151</v>
      </c>
      <c r="M148" s="2" t="s">
        <v>151</v>
      </c>
      <c r="N148" s="94" t="s">
        <v>151</v>
      </c>
      <c r="O148" s="13" t="s">
        <v>6</v>
      </c>
      <c r="P148" s="2" t="s">
        <v>6</v>
      </c>
      <c r="Q148" s="2" t="s">
        <v>6</v>
      </c>
      <c r="R148" s="2" t="s">
        <v>6</v>
      </c>
      <c r="S148" s="2" t="s">
        <v>6</v>
      </c>
      <c r="T148" s="2" t="s">
        <v>6</v>
      </c>
      <c r="U148" s="14" t="s">
        <v>6</v>
      </c>
      <c r="V148" s="13" t="s">
        <v>6</v>
      </c>
      <c r="W148" s="2" t="s">
        <v>6</v>
      </c>
      <c r="X148" s="2" t="s">
        <v>6</v>
      </c>
      <c r="Y148" s="2" t="s">
        <v>6</v>
      </c>
      <c r="Z148" s="94" t="s">
        <v>6</v>
      </c>
      <c r="AA148" s="13" t="s">
        <v>6</v>
      </c>
      <c r="AB148" s="2" t="s">
        <v>6</v>
      </c>
      <c r="AC148" s="14" t="s">
        <v>6</v>
      </c>
      <c r="AD148" s="93" t="s">
        <v>6</v>
      </c>
      <c r="AE148" s="14" t="s">
        <v>6</v>
      </c>
      <c r="AF148" s="99">
        <v>100</v>
      </c>
    </row>
    <row r="149" spans="1:32" x14ac:dyDescent="0.3">
      <c r="A149" s="55" t="str">
        <f t="shared" si="2"/>
        <v>ATju_03.1</v>
      </c>
      <c r="C149" s="96" t="s">
        <v>7</v>
      </c>
      <c r="D149" s="97" t="s">
        <v>777</v>
      </c>
      <c r="E149" s="97" t="s">
        <v>857</v>
      </c>
      <c r="F149" s="97" t="s">
        <v>858</v>
      </c>
      <c r="G149" s="97" t="s">
        <v>344</v>
      </c>
      <c r="H149" s="96" t="s">
        <v>50</v>
      </c>
      <c r="I149" s="98" t="s">
        <v>454</v>
      </c>
      <c r="J149" s="27" t="s">
        <v>1018</v>
      </c>
      <c r="K149" s="28" t="s">
        <v>1044</v>
      </c>
      <c r="L149" s="93" t="s">
        <v>151</v>
      </c>
      <c r="M149" s="2" t="s">
        <v>151</v>
      </c>
      <c r="N149" s="94" t="s">
        <v>151</v>
      </c>
      <c r="O149" s="13" t="s">
        <v>6</v>
      </c>
      <c r="P149" s="2" t="s">
        <v>6</v>
      </c>
      <c r="Q149" s="2" t="s">
        <v>6</v>
      </c>
      <c r="R149" s="2" t="s">
        <v>6</v>
      </c>
      <c r="S149" s="2" t="s">
        <v>6</v>
      </c>
      <c r="T149" s="2" t="s">
        <v>6</v>
      </c>
      <c r="U149" s="14" t="s">
        <v>6</v>
      </c>
      <c r="V149" s="13" t="s">
        <v>6</v>
      </c>
      <c r="W149" s="2" t="s">
        <v>6</v>
      </c>
      <c r="X149" s="2" t="s">
        <v>6</v>
      </c>
      <c r="Y149" s="2" t="s">
        <v>6</v>
      </c>
      <c r="Z149" s="94" t="s">
        <v>6</v>
      </c>
      <c r="AA149" s="13" t="s">
        <v>6</v>
      </c>
      <c r="AB149" s="2" t="s">
        <v>6</v>
      </c>
      <c r="AC149" s="14" t="s">
        <v>6</v>
      </c>
      <c r="AD149" s="93" t="s">
        <v>6</v>
      </c>
      <c r="AE149" s="14" t="s">
        <v>6</v>
      </c>
      <c r="AF149" s="99">
        <v>100</v>
      </c>
    </row>
    <row r="150" spans="1:32" x14ac:dyDescent="0.3">
      <c r="A150" s="55" t="str">
        <f t="shared" si="2"/>
        <v>ATju_03.2</v>
      </c>
      <c r="C150" s="96" t="s">
        <v>7</v>
      </c>
      <c r="D150" s="97" t="s">
        <v>777</v>
      </c>
      <c r="E150" s="97" t="s">
        <v>859</v>
      </c>
      <c r="F150" s="97" t="s">
        <v>860</v>
      </c>
      <c r="G150" s="97" t="s">
        <v>351</v>
      </c>
      <c r="H150" s="96" t="s">
        <v>50</v>
      </c>
      <c r="I150" s="98" t="s">
        <v>51</v>
      </c>
      <c r="J150" s="27" t="s">
        <v>1018</v>
      </c>
      <c r="K150" s="28" t="s">
        <v>1043</v>
      </c>
      <c r="L150" s="93" t="s">
        <v>151</v>
      </c>
      <c r="M150" s="2" t="s">
        <v>152</v>
      </c>
      <c r="N150" s="94" t="s">
        <v>151</v>
      </c>
      <c r="O150" s="13" t="s">
        <v>151</v>
      </c>
      <c r="P150" s="2" t="s">
        <v>152</v>
      </c>
      <c r="Q150" s="2" t="s">
        <v>152</v>
      </c>
      <c r="R150" s="2" t="s">
        <v>152</v>
      </c>
      <c r="S150" s="2" t="s">
        <v>152</v>
      </c>
      <c r="T150" s="2" t="s">
        <v>152</v>
      </c>
      <c r="U150" s="14" t="s">
        <v>152</v>
      </c>
      <c r="V150" s="13" t="s">
        <v>151</v>
      </c>
      <c r="W150" s="2" t="s">
        <v>152</v>
      </c>
      <c r="X150" s="2" t="s">
        <v>152</v>
      </c>
      <c r="Y150" s="2" t="s">
        <v>152</v>
      </c>
      <c r="Z150" s="94" t="s">
        <v>152</v>
      </c>
      <c r="AA150" s="13" t="s">
        <v>152</v>
      </c>
      <c r="AB150" s="2" t="s">
        <v>152</v>
      </c>
      <c r="AC150" s="14" t="s">
        <v>152</v>
      </c>
      <c r="AD150" s="93" t="s">
        <v>152</v>
      </c>
      <c r="AE150" s="14" t="s">
        <v>152</v>
      </c>
      <c r="AF150" s="99">
        <v>100</v>
      </c>
    </row>
    <row r="151" spans="1:32" x14ac:dyDescent="0.3">
      <c r="A151" s="55" t="str">
        <f t="shared" si="2"/>
        <v>ATmo_01.1</v>
      </c>
      <c r="C151" s="96" t="s">
        <v>7</v>
      </c>
      <c r="D151" s="97" t="s">
        <v>778</v>
      </c>
      <c r="E151" s="97" t="s">
        <v>861</v>
      </c>
      <c r="F151" s="97" t="s">
        <v>862</v>
      </c>
      <c r="G151" s="97" t="s">
        <v>344</v>
      </c>
      <c r="H151" s="96" t="s">
        <v>50</v>
      </c>
      <c r="I151" s="98" t="s">
        <v>51</v>
      </c>
      <c r="J151" s="27" t="s">
        <v>1046</v>
      </c>
      <c r="K151" s="28" t="s">
        <v>1047</v>
      </c>
      <c r="L151" s="93" t="s">
        <v>151</v>
      </c>
      <c r="M151" s="2" t="s">
        <v>151</v>
      </c>
      <c r="N151" s="94" t="s">
        <v>151</v>
      </c>
      <c r="O151" s="13" t="s">
        <v>6</v>
      </c>
      <c r="P151" s="2" t="s">
        <v>6</v>
      </c>
      <c r="Q151" s="2" t="s">
        <v>6</v>
      </c>
      <c r="R151" s="2" t="s">
        <v>6</v>
      </c>
      <c r="S151" s="2" t="s">
        <v>6</v>
      </c>
      <c r="T151" s="2" t="s">
        <v>6</v>
      </c>
      <c r="U151" s="14" t="s">
        <v>6</v>
      </c>
      <c r="V151" s="13" t="s">
        <v>6</v>
      </c>
      <c r="W151" s="2" t="s">
        <v>6</v>
      </c>
      <c r="X151" s="2" t="s">
        <v>6</v>
      </c>
      <c r="Y151" s="2" t="s">
        <v>6</v>
      </c>
      <c r="Z151" s="94" t="s">
        <v>6</v>
      </c>
      <c r="AA151" s="13" t="s">
        <v>6</v>
      </c>
      <c r="AB151" s="2" t="s">
        <v>6</v>
      </c>
      <c r="AC151" s="14" t="s">
        <v>6</v>
      </c>
      <c r="AD151" s="93" t="s">
        <v>6</v>
      </c>
      <c r="AE151" s="14" t="s">
        <v>6</v>
      </c>
      <c r="AF151" s="99">
        <v>100</v>
      </c>
    </row>
    <row r="152" spans="1:32" x14ac:dyDescent="0.3">
      <c r="A152" s="55" t="str">
        <f t="shared" si="2"/>
        <v>ATmo_01.1</v>
      </c>
      <c r="C152" s="96" t="s">
        <v>7</v>
      </c>
      <c r="D152" s="97" t="s">
        <v>778</v>
      </c>
      <c r="E152" s="97" t="s">
        <v>861</v>
      </c>
      <c r="F152" s="97" t="s">
        <v>862</v>
      </c>
      <c r="G152" s="97" t="s">
        <v>344</v>
      </c>
      <c r="H152" s="96" t="s">
        <v>50</v>
      </c>
      <c r="I152" s="98" t="s">
        <v>51</v>
      </c>
      <c r="J152" s="27" t="s">
        <v>1048</v>
      </c>
      <c r="K152" s="28" t="s">
        <v>1049</v>
      </c>
      <c r="L152" s="93" t="s">
        <v>151</v>
      </c>
      <c r="M152" s="2" t="s">
        <v>151</v>
      </c>
      <c r="N152" s="94" t="s">
        <v>151</v>
      </c>
      <c r="O152" s="13" t="s">
        <v>6</v>
      </c>
      <c r="P152" s="2" t="s">
        <v>6</v>
      </c>
      <c r="Q152" s="2" t="s">
        <v>6</v>
      </c>
      <c r="R152" s="2" t="s">
        <v>6</v>
      </c>
      <c r="S152" s="2" t="s">
        <v>6</v>
      </c>
      <c r="T152" s="2" t="s">
        <v>6</v>
      </c>
      <c r="U152" s="14" t="s">
        <v>6</v>
      </c>
      <c r="V152" s="13" t="s">
        <v>6</v>
      </c>
      <c r="W152" s="2" t="s">
        <v>6</v>
      </c>
      <c r="X152" s="2" t="s">
        <v>6</v>
      </c>
      <c r="Y152" s="2" t="s">
        <v>6</v>
      </c>
      <c r="Z152" s="94" t="s">
        <v>6</v>
      </c>
      <c r="AA152" s="13" t="s">
        <v>6</v>
      </c>
      <c r="AB152" s="2" t="s">
        <v>6</v>
      </c>
      <c r="AC152" s="14" t="s">
        <v>6</v>
      </c>
      <c r="AD152" s="93" t="s">
        <v>6</v>
      </c>
      <c r="AE152" s="14" t="s">
        <v>6</v>
      </c>
      <c r="AF152" s="99">
        <v>100</v>
      </c>
    </row>
    <row r="153" spans="1:32" x14ac:dyDescent="0.3">
      <c r="A153" s="55" t="str">
        <f t="shared" si="2"/>
        <v>ATmo_01.1</v>
      </c>
      <c r="C153" s="96" t="s">
        <v>7</v>
      </c>
      <c r="D153" s="97" t="s">
        <v>778</v>
      </c>
      <c r="E153" s="97" t="s">
        <v>861</v>
      </c>
      <c r="F153" s="97" t="s">
        <v>862</v>
      </c>
      <c r="G153" s="97" t="s">
        <v>344</v>
      </c>
      <c r="H153" s="96" t="s">
        <v>50</v>
      </c>
      <c r="I153" s="98" t="s">
        <v>51</v>
      </c>
      <c r="J153" s="27" t="s">
        <v>1050</v>
      </c>
      <c r="K153" s="28" t="s">
        <v>1051</v>
      </c>
      <c r="L153" s="93" t="s">
        <v>151</v>
      </c>
      <c r="M153" s="2" t="s">
        <v>151</v>
      </c>
      <c r="N153" s="94" t="s">
        <v>151</v>
      </c>
      <c r="O153" s="13" t="s">
        <v>6</v>
      </c>
      <c r="P153" s="2" t="s">
        <v>6</v>
      </c>
      <c r="Q153" s="2" t="s">
        <v>6</v>
      </c>
      <c r="R153" s="2" t="s">
        <v>6</v>
      </c>
      <c r="S153" s="2" t="s">
        <v>6</v>
      </c>
      <c r="T153" s="2" t="s">
        <v>6</v>
      </c>
      <c r="U153" s="14" t="s">
        <v>6</v>
      </c>
      <c r="V153" s="13" t="s">
        <v>6</v>
      </c>
      <c r="W153" s="2" t="s">
        <v>6</v>
      </c>
      <c r="X153" s="2" t="s">
        <v>6</v>
      </c>
      <c r="Y153" s="2" t="s">
        <v>6</v>
      </c>
      <c r="Z153" s="94" t="s">
        <v>6</v>
      </c>
      <c r="AA153" s="13" t="s">
        <v>6</v>
      </c>
      <c r="AB153" s="2" t="s">
        <v>6</v>
      </c>
      <c r="AC153" s="14" t="s">
        <v>6</v>
      </c>
      <c r="AD153" s="93" t="s">
        <v>6</v>
      </c>
      <c r="AE153" s="14" t="s">
        <v>6</v>
      </c>
      <c r="AF153" s="99">
        <v>0</v>
      </c>
    </row>
    <row r="154" spans="1:32" x14ac:dyDescent="0.3">
      <c r="A154" s="55" t="str">
        <f t="shared" si="2"/>
        <v>ATmo_01.1</v>
      </c>
      <c r="C154" s="96" t="s">
        <v>7</v>
      </c>
      <c r="D154" s="97" t="s">
        <v>778</v>
      </c>
      <c r="E154" s="97" t="s">
        <v>861</v>
      </c>
      <c r="F154" s="97" t="s">
        <v>862</v>
      </c>
      <c r="G154" s="97" t="s">
        <v>344</v>
      </c>
      <c r="H154" s="96" t="s">
        <v>50</v>
      </c>
      <c r="I154" s="98" t="s">
        <v>51</v>
      </c>
      <c r="J154" s="27" t="s">
        <v>1052</v>
      </c>
      <c r="K154" s="28" t="s">
        <v>1053</v>
      </c>
      <c r="L154" s="93" t="s">
        <v>151</v>
      </c>
      <c r="M154" s="2" t="s">
        <v>151</v>
      </c>
      <c r="N154" s="94" t="s">
        <v>151</v>
      </c>
      <c r="O154" s="13" t="s">
        <v>6</v>
      </c>
      <c r="P154" s="2" t="s">
        <v>6</v>
      </c>
      <c r="Q154" s="2" t="s">
        <v>6</v>
      </c>
      <c r="R154" s="2" t="s">
        <v>6</v>
      </c>
      <c r="S154" s="2" t="s">
        <v>6</v>
      </c>
      <c r="T154" s="2" t="s">
        <v>6</v>
      </c>
      <c r="U154" s="14" t="s">
        <v>6</v>
      </c>
      <c r="V154" s="13" t="s">
        <v>6</v>
      </c>
      <c r="W154" s="2" t="s">
        <v>6</v>
      </c>
      <c r="X154" s="2" t="s">
        <v>6</v>
      </c>
      <c r="Y154" s="2" t="s">
        <v>6</v>
      </c>
      <c r="Z154" s="94" t="s">
        <v>6</v>
      </c>
      <c r="AA154" s="13" t="s">
        <v>6</v>
      </c>
      <c r="AB154" s="2" t="s">
        <v>6</v>
      </c>
      <c r="AC154" s="14" t="s">
        <v>6</v>
      </c>
      <c r="AD154" s="93" t="s">
        <v>6</v>
      </c>
      <c r="AE154" s="14" t="s">
        <v>6</v>
      </c>
      <c r="AF154" s="99">
        <v>100</v>
      </c>
    </row>
    <row r="155" spans="1:32" x14ac:dyDescent="0.3">
      <c r="A155" s="55" t="str">
        <f t="shared" si="2"/>
        <v>ATmo_01.1</v>
      </c>
      <c r="C155" s="96" t="s">
        <v>7</v>
      </c>
      <c r="D155" s="97" t="s">
        <v>778</v>
      </c>
      <c r="E155" s="97" t="s">
        <v>861</v>
      </c>
      <c r="F155" s="97" t="s">
        <v>862</v>
      </c>
      <c r="G155" s="97" t="s">
        <v>344</v>
      </c>
      <c r="H155" s="96" t="s">
        <v>50</v>
      </c>
      <c r="I155" s="98" t="s">
        <v>51</v>
      </c>
      <c r="J155" s="27" t="s">
        <v>1054</v>
      </c>
      <c r="K155" s="28" t="s">
        <v>1055</v>
      </c>
      <c r="L155" s="93" t="s">
        <v>151</v>
      </c>
      <c r="M155" s="2" t="s">
        <v>151</v>
      </c>
      <c r="N155" s="94" t="s">
        <v>151</v>
      </c>
      <c r="O155" s="13" t="s">
        <v>6</v>
      </c>
      <c r="P155" s="2" t="s">
        <v>6</v>
      </c>
      <c r="Q155" s="2" t="s">
        <v>6</v>
      </c>
      <c r="R155" s="2" t="s">
        <v>6</v>
      </c>
      <c r="S155" s="2" t="s">
        <v>6</v>
      </c>
      <c r="T155" s="2" t="s">
        <v>6</v>
      </c>
      <c r="U155" s="14" t="s">
        <v>6</v>
      </c>
      <c r="V155" s="13" t="s">
        <v>6</v>
      </c>
      <c r="W155" s="2" t="s">
        <v>6</v>
      </c>
      <c r="X155" s="2" t="s">
        <v>6</v>
      </c>
      <c r="Y155" s="2" t="s">
        <v>6</v>
      </c>
      <c r="Z155" s="94" t="s">
        <v>6</v>
      </c>
      <c r="AA155" s="13" t="s">
        <v>6</v>
      </c>
      <c r="AB155" s="2" t="s">
        <v>6</v>
      </c>
      <c r="AC155" s="14" t="s">
        <v>6</v>
      </c>
      <c r="AD155" s="93" t="s">
        <v>6</v>
      </c>
      <c r="AE155" s="14" t="s">
        <v>6</v>
      </c>
      <c r="AF155" s="99">
        <v>100</v>
      </c>
    </row>
    <row r="156" spans="1:32" x14ac:dyDescent="0.3">
      <c r="A156" s="55" t="str">
        <f t="shared" si="2"/>
        <v>ATmo_01.1</v>
      </c>
      <c r="C156" s="96" t="s">
        <v>7</v>
      </c>
      <c r="D156" s="97" t="s">
        <v>778</v>
      </c>
      <c r="E156" s="97" t="s">
        <v>861</v>
      </c>
      <c r="F156" s="97" t="s">
        <v>862</v>
      </c>
      <c r="G156" s="97" t="s">
        <v>344</v>
      </c>
      <c r="H156" s="96" t="s">
        <v>50</v>
      </c>
      <c r="I156" s="98" t="s">
        <v>51</v>
      </c>
      <c r="J156" s="27" t="s">
        <v>1056</v>
      </c>
      <c r="K156" s="28" t="s">
        <v>1057</v>
      </c>
      <c r="L156" s="93" t="s">
        <v>151</v>
      </c>
      <c r="M156" s="2" t="s">
        <v>151</v>
      </c>
      <c r="N156" s="94" t="s">
        <v>151</v>
      </c>
      <c r="O156" s="13" t="s">
        <v>6</v>
      </c>
      <c r="P156" s="2" t="s">
        <v>6</v>
      </c>
      <c r="Q156" s="2" t="s">
        <v>6</v>
      </c>
      <c r="R156" s="2" t="s">
        <v>6</v>
      </c>
      <c r="S156" s="2" t="s">
        <v>6</v>
      </c>
      <c r="T156" s="2" t="s">
        <v>6</v>
      </c>
      <c r="U156" s="14" t="s">
        <v>6</v>
      </c>
      <c r="V156" s="13" t="s">
        <v>6</v>
      </c>
      <c r="W156" s="2" t="s">
        <v>6</v>
      </c>
      <c r="X156" s="2" t="s">
        <v>6</v>
      </c>
      <c r="Y156" s="2" t="s">
        <v>6</v>
      </c>
      <c r="Z156" s="94" t="s">
        <v>6</v>
      </c>
      <c r="AA156" s="13" t="s">
        <v>6</v>
      </c>
      <c r="AB156" s="2" t="s">
        <v>6</v>
      </c>
      <c r="AC156" s="14" t="s">
        <v>6</v>
      </c>
      <c r="AD156" s="93" t="s">
        <v>6</v>
      </c>
      <c r="AE156" s="14" t="s">
        <v>6</v>
      </c>
      <c r="AF156" s="99">
        <v>100</v>
      </c>
    </row>
    <row r="157" spans="1:32" x14ac:dyDescent="0.3">
      <c r="A157" s="55" t="str">
        <f t="shared" si="2"/>
        <v>ATmo_01.1</v>
      </c>
      <c r="C157" s="96" t="s">
        <v>7</v>
      </c>
      <c r="D157" s="97" t="s">
        <v>778</v>
      </c>
      <c r="E157" s="97" t="s">
        <v>861</v>
      </c>
      <c r="F157" s="97" t="s">
        <v>862</v>
      </c>
      <c r="G157" s="97" t="s">
        <v>344</v>
      </c>
      <c r="H157" s="96" t="s">
        <v>50</v>
      </c>
      <c r="I157" s="98" t="s">
        <v>51</v>
      </c>
      <c r="J157" s="27" t="s">
        <v>1058</v>
      </c>
      <c r="K157" s="28" t="s">
        <v>1059</v>
      </c>
      <c r="L157" s="93" t="s">
        <v>151</v>
      </c>
      <c r="M157" s="2" t="s">
        <v>151</v>
      </c>
      <c r="N157" s="94" t="s">
        <v>151</v>
      </c>
      <c r="O157" s="13" t="s">
        <v>6</v>
      </c>
      <c r="P157" s="2" t="s">
        <v>6</v>
      </c>
      <c r="Q157" s="2" t="s">
        <v>6</v>
      </c>
      <c r="R157" s="2" t="s">
        <v>6</v>
      </c>
      <c r="S157" s="2" t="s">
        <v>6</v>
      </c>
      <c r="T157" s="2" t="s">
        <v>6</v>
      </c>
      <c r="U157" s="14" t="s">
        <v>6</v>
      </c>
      <c r="V157" s="13" t="s">
        <v>6</v>
      </c>
      <c r="W157" s="2" t="s">
        <v>6</v>
      </c>
      <c r="X157" s="2" t="s">
        <v>6</v>
      </c>
      <c r="Y157" s="2" t="s">
        <v>6</v>
      </c>
      <c r="Z157" s="94" t="s">
        <v>6</v>
      </c>
      <c r="AA157" s="13" t="s">
        <v>6</v>
      </c>
      <c r="AB157" s="2" t="s">
        <v>6</v>
      </c>
      <c r="AC157" s="14" t="s">
        <v>6</v>
      </c>
      <c r="AD157" s="93" t="s">
        <v>6</v>
      </c>
      <c r="AE157" s="14" t="s">
        <v>6</v>
      </c>
      <c r="AF157" s="99">
        <v>100</v>
      </c>
    </row>
    <row r="158" spans="1:32" x14ac:dyDescent="0.3">
      <c r="A158" s="55" t="str">
        <f t="shared" si="2"/>
        <v>ATmo_01.1</v>
      </c>
      <c r="C158" s="96" t="s">
        <v>7</v>
      </c>
      <c r="D158" s="97" t="s">
        <v>778</v>
      </c>
      <c r="E158" s="97" t="s">
        <v>861</v>
      </c>
      <c r="F158" s="97" t="s">
        <v>862</v>
      </c>
      <c r="G158" s="97" t="s">
        <v>344</v>
      </c>
      <c r="H158" s="96" t="s">
        <v>50</v>
      </c>
      <c r="I158" s="98" t="s">
        <v>51</v>
      </c>
      <c r="J158" s="27" t="s">
        <v>1060</v>
      </c>
      <c r="K158" s="28" t="s">
        <v>1061</v>
      </c>
      <c r="L158" s="93" t="s">
        <v>151</v>
      </c>
      <c r="M158" s="2" t="s">
        <v>151</v>
      </c>
      <c r="N158" s="94" t="s">
        <v>151</v>
      </c>
      <c r="O158" s="13" t="s">
        <v>6</v>
      </c>
      <c r="P158" s="2" t="s">
        <v>6</v>
      </c>
      <c r="Q158" s="2" t="s">
        <v>6</v>
      </c>
      <c r="R158" s="2" t="s">
        <v>6</v>
      </c>
      <c r="S158" s="2" t="s">
        <v>6</v>
      </c>
      <c r="T158" s="2" t="s">
        <v>6</v>
      </c>
      <c r="U158" s="14" t="s">
        <v>6</v>
      </c>
      <c r="V158" s="13" t="s">
        <v>6</v>
      </c>
      <c r="W158" s="2" t="s">
        <v>6</v>
      </c>
      <c r="X158" s="2" t="s">
        <v>6</v>
      </c>
      <c r="Y158" s="2" t="s">
        <v>6</v>
      </c>
      <c r="Z158" s="94" t="s">
        <v>6</v>
      </c>
      <c r="AA158" s="13" t="s">
        <v>6</v>
      </c>
      <c r="AB158" s="2" t="s">
        <v>6</v>
      </c>
      <c r="AC158" s="14" t="s">
        <v>6</v>
      </c>
      <c r="AD158" s="93" t="s">
        <v>6</v>
      </c>
      <c r="AE158" s="14" t="s">
        <v>6</v>
      </c>
      <c r="AF158" s="99">
        <v>100</v>
      </c>
    </row>
    <row r="159" spans="1:32" x14ac:dyDescent="0.3">
      <c r="A159" s="55" t="str">
        <f t="shared" si="2"/>
        <v>ATmo_01.1</v>
      </c>
      <c r="C159" s="96" t="s">
        <v>7</v>
      </c>
      <c r="D159" s="97" t="s">
        <v>778</v>
      </c>
      <c r="E159" s="97" t="s">
        <v>861</v>
      </c>
      <c r="F159" s="97" t="s">
        <v>862</v>
      </c>
      <c r="G159" s="97" t="s">
        <v>344</v>
      </c>
      <c r="H159" s="96" t="s">
        <v>50</v>
      </c>
      <c r="I159" s="98" t="s">
        <v>51</v>
      </c>
      <c r="J159" s="27" t="s">
        <v>1062</v>
      </c>
      <c r="K159" s="28" t="s">
        <v>1063</v>
      </c>
      <c r="L159" s="93" t="s">
        <v>151</v>
      </c>
      <c r="M159" s="2" t="s">
        <v>151</v>
      </c>
      <c r="N159" s="94" t="s">
        <v>151</v>
      </c>
      <c r="O159" s="13" t="s">
        <v>6</v>
      </c>
      <c r="P159" s="2" t="s">
        <v>6</v>
      </c>
      <c r="Q159" s="2" t="s">
        <v>6</v>
      </c>
      <c r="R159" s="2" t="s">
        <v>6</v>
      </c>
      <c r="S159" s="2" t="s">
        <v>6</v>
      </c>
      <c r="T159" s="2" t="s">
        <v>6</v>
      </c>
      <c r="U159" s="14" t="s">
        <v>6</v>
      </c>
      <c r="V159" s="13" t="s">
        <v>6</v>
      </c>
      <c r="W159" s="2" t="s">
        <v>6</v>
      </c>
      <c r="X159" s="2" t="s">
        <v>6</v>
      </c>
      <c r="Y159" s="2" t="s">
        <v>6</v>
      </c>
      <c r="Z159" s="94" t="s">
        <v>6</v>
      </c>
      <c r="AA159" s="13" t="s">
        <v>6</v>
      </c>
      <c r="AB159" s="2" t="s">
        <v>6</v>
      </c>
      <c r="AC159" s="14" t="s">
        <v>6</v>
      </c>
      <c r="AD159" s="93" t="s">
        <v>6</v>
      </c>
      <c r="AE159" s="14" t="s">
        <v>6</v>
      </c>
      <c r="AF159" s="99">
        <v>100</v>
      </c>
    </row>
    <row r="160" spans="1:32" x14ac:dyDescent="0.3">
      <c r="A160" s="55" t="str">
        <f t="shared" si="2"/>
        <v>ATmo_01.1</v>
      </c>
      <c r="C160" s="96" t="s">
        <v>7</v>
      </c>
      <c r="D160" s="97" t="s">
        <v>778</v>
      </c>
      <c r="E160" s="97" t="s">
        <v>861</v>
      </c>
      <c r="F160" s="97" t="s">
        <v>862</v>
      </c>
      <c r="G160" s="97" t="s">
        <v>344</v>
      </c>
      <c r="H160" s="96" t="s">
        <v>50</v>
      </c>
      <c r="I160" s="98" t="s">
        <v>51</v>
      </c>
      <c r="J160" s="27" t="s">
        <v>1064</v>
      </c>
      <c r="K160" s="28" t="s">
        <v>1065</v>
      </c>
      <c r="L160" s="93" t="s">
        <v>151</v>
      </c>
      <c r="M160" s="2" t="s">
        <v>151</v>
      </c>
      <c r="N160" s="94" t="s">
        <v>151</v>
      </c>
      <c r="O160" s="13" t="s">
        <v>6</v>
      </c>
      <c r="P160" s="2" t="s">
        <v>6</v>
      </c>
      <c r="Q160" s="2" t="s">
        <v>6</v>
      </c>
      <c r="R160" s="2" t="s">
        <v>6</v>
      </c>
      <c r="S160" s="2" t="s">
        <v>6</v>
      </c>
      <c r="T160" s="2" t="s">
        <v>6</v>
      </c>
      <c r="U160" s="14" t="s">
        <v>6</v>
      </c>
      <c r="V160" s="13" t="s">
        <v>6</v>
      </c>
      <c r="W160" s="2" t="s">
        <v>6</v>
      </c>
      <c r="X160" s="2" t="s">
        <v>6</v>
      </c>
      <c r="Y160" s="2" t="s">
        <v>6</v>
      </c>
      <c r="Z160" s="94" t="s">
        <v>6</v>
      </c>
      <c r="AA160" s="13" t="s">
        <v>6</v>
      </c>
      <c r="AB160" s="2" t="s">
        <v>6</v>
      </c>
      <c r="AC160" s="14" t="s">
        <v>6</v>
      </c>
      <c r="AD160" s="93" t="s">
        <v>6</v>
      </c>
      <c r="AE160" s="14" t="s">
        <v>6</v>
      </c>
      <c r="AF160" s="99">
        <v>100</v>
      </c>
    </row>
    <row r="161" spans="1:32" x14ac:dyDescent="0.3">
      <c r="A161" s="55" t="str">
        <f t="shared" si="2"/>
        <v>ATmo_01.1</v>
      </c>
      <c r="C161" s="96" t="s">
        <v>7</v>
      </c>
      <c r="D161" s="97" t="s">
        <v>778</v>
      </c>
      <c r="E161" s="97" t="s">
        <v>861</v>
      </c>
      <c r="F161" s="97" t="s">
        <v>862</v>
      </c>
      <c r="G161" s="97" t="s">
        <v>344</v>
      </c>
      <c r="H161" s="96" t="s">
        <v>50</v>
      </c>
      <c r="I161" s="98" t="s">
        <v>51</v>
      </c>
      <c r="J161" s="27" t="s">
        <v>1066</v>
      </c>
      <c r="K161" s="28" t="s">
        <v>1067</v>
      </c>
      <c r="L161" s="93" t="s">
        <v>151</v>
      </c>
      <c r="M161" s="2" t="s">
        <v>151</v>
      </c>
      <c r="N161" s="94" t="s">
        <v>151</v>
      </c>
      <c r="O161" s="13" t="s">
        <v>6</v>
      </c>
      <c r="P161" s="2" t="s">
        <v>6</v>
      </c>
      <c r="Q161" s="2" t="s">
        <v>6</v>
      </c>
      <c r="R161" s="2" t="s">
        <v>6</v>
      </c>
      <c r="S161" s="2" t="s">
        <v>6</v>
      </c>
      <c r="T161" s="2" t="s">
        <v>6</v>
      </c>
      <c r="U161" s="14" t="s">
        <v>6</v>
      </c>
      <c r="V161" s="13" t="s">
        <v>6</v>
      </c>
      <c r="W161" s="2" t="s">
        <v>6</v>
      </c>
      <c r="X161" s="2" t="s">
        <v>6</v>
      </c>
      <c r="Y161" s="2" t="s">
        <v>6</v>
      </c>
      <c r="Z161" s="94" t="s">
        <v>6</v>
      </c>
      <c r="AA161" s="13" t="s">
        <v>6</v>
      </c>
      <c r="AB161" s="2" t="s">
        <v>6</v>
      </c>
      <c r="AC161" s="14" t="s">
        <v>6</v>
      </c>
      <c r="AD161" s="93" t="s">
        <v>6</v>
      </c>
      <c r="AE161" s="14" t="s">
        <v>6</v>
      </c>
      <c r="AF161" s="99">
        <v>100</v>
      </c>
    </row>
    <row r="162" spans="1:32" x14ac:dyDescent="0.3">
      <c r="A162" s="55" t="str">
        <f t="shared" si="2"/>
        <v>ATmo_01.1</v>
      </c>
      <c r="C162" s="96" t="s">
        <v>7</v>
      </c>
      <c r="D162" s="97" t="s">
        <v>778</v>
      </c>
      <c r="E162" s="97" t="s">
        <v>861</v>
      </c>
      <c r="F162" s="97" t="s">
        <v>862</v>
      </c>
      <c r="G162" s="97" t="s">
        <v>344</v>
      </c>
      <c r="H162" s="96" t="s">
        <v>50</v>
      </c>
      <c r="I162" s="98" t="s">
        <v>51</v>
      </c>
      <c r="J162" s="27" t="s">
        <v>1068</v>
      </c>
      <c r="K162" s="28" t="s">
        <v>1069</v>
      </c>
      <c r="L162" s="93" t="s">
        <v>151</v>
      </c>
      <c r="M162" s="2" t="s">
        <v>151</v>
      </c>
      <c r="N162" s="94" t="s">
        <v>151</v>
      </c>
      <c r="O162" s="13" t="s">
        <v>6</v>
      </c>
      <c r="P162" s="2" t="s">
        <v>6</v>
      </c>
      <c r="Q162" s="2" t="s">
        <v>6</v>
      </c>
      <c r="R162" s="2" t="s">
        <v>6</v>
      </c>
      <c r="S162" s="2" t="s">
        <v>6</v>
      </c>
      <c r="T162" s="2" t="s">
        <v>6</v>
      </c>
      <c r="U162" s="14" t="s">
        <v>6</v>
      </c>
      <c r="V162" s="13" t="s">
        <v>6</v>
      </c>
      <c r="W162" s="2" t="s">
        <v>6</v>
      </c>
      <c r="X162" s="2" t="s">
        <v>6</v>
      </c>
      <c r="Y162" s="2" t="s">
        <v>6</v>
      </c>
      <c r="Z162" s="94" t="s">
        <v>6</v>
      </c>
      <c r="AA162" s="13" t="s">
        <v>6</v>
      </c>
      <c r="AB162" s="2" t="s">
        <v>6</v>
      </c>
      <c r="AC162" s="14" t="s">
        <v>6</v>
      </c>
      <c r="AD162" s="93" t="s">
        <v>6</v>
      </c>
      <c r="AE162" s="14" t="s">
        <v>6</v>
      </c>
      <c r="AF162" s="99">
        <v>100</v>
      </c>
    </row>
    <row r="163" spans="1:32" x14ac:dyDescent="0.3">
      <c r="A163" s="55" t="str">
        <f t="shared" si="2"/>
        <v>ATmo_01.1</v>
      </c>
      <c r="C163" s="96" t="s">
        <v>7</v>
      </c>
      <c r="D163" s="97" t="s">
        <v>778</v>
      </c>
      <c r="E163" s="97" t="s">
        <v>861</v>
      </c>
      <c r="F163" s="97" t="s">
        <v>862</v>
      </c>
      <c r="G163" s="97" t="s">
        <v>344</v>
      </c>
      <c r="H163" s="96" t="s">
        <v>50</v>
      </c>
      <c r="I163" s="98" t="s">
        <v>51</v>
      </c>
      <c r="J163" s="27" t="s">
        <v>1070</v>
      </c>
      <c r="K163" s="28" t="s">
        <v>1071</v>
      </c>
      <c r="L163" s="93" t="s">
        <v>151</v>
      </c>
      <c r="M163" s="2" t="s">
        <v>151</v>
      </c>
      <c r="N163" s="94" t="s">
        <v>151</v>
      </c>
      <c r="O163" s="13" t="s">
        <v>6</v>
      </c>
      <c r="P163" s="2" t="s">
        <v>6</v>
      </c>
      <c r="Q163" s="2" t="s">
        <v>6</v>
      </c>
      <c r="R163" s="2" t="s">
        <v>6</v>
      </c>
      <c r="S163" s="2" t="s">
        <v>6</v>
      </c>
      <c r="T163" s="2" t="s">
        <v>6</v>
      </c>
      <c r="U163" s="14" t="s">
        <v>6</v>
      </c>
      <c r="V163" s="13" t="s">
        <v>6</v>
      </c>
      <c r="W163" s="2" t="s">
        <v>6</v>
      </c>
      <c r="X163" s="2" t="s">
        <v>6</v>
      </c>
      <c r="Y163" s="2" t="s">
        <v>6</v>
      </c>
      <c r="Z163" s="94" t="s">
        <v>6</v>
      </c>
      <c r="AA163" s="13" t="s">
        <v>6</v>
      </c>
      <c r="AB163" s="2" t="s">
        <v>6</v>
      </c>
      <c r="AC163" s="14" t="s">
        <v>6</v>
      </c>
      <c r="AD163" s="93" t="s">
        <v>6</v>
      </c>
      <c r="AE163" s="14" t="s">
        <v>6</v>
      </c>
      <c r="AF163" s="99">
        <v>100</v>
      </c>
    </row>
    <row r="164" spans="1:32" x14ac:dyDescent="0.3">
      <c r="A164" s="55" t="str">
        <f t="shared" si="2"/>
        <v>ATmo_01.1</v>
      </c>
      <c r="C164" s="96" t="s">
        <v>7</v>
      </c>
      <c r="D164" s="97" t="s">
        <v>778</v>
      </c>
      <c r="E164" s="97" t="s">
        <v>861</v>
      </c>
      <c r="F164" s="97" t="s">
        <v>862</v>
      </c>
      <c r="G164" s="97" t="s">
        <v>344</v>
      </c>
      <c r="H164" s="96" t="s">
        <v>50</v>
      </c>
      <c r="I164" s="98" t="s">
        <v>51</v>
      </c>
      <c r="J164" s="27" t="s">
        <v>1072</v>
      </c>
      <c r="K164" s="28" t="s">
        <v>1073</v>
      </c>
      <c r="L164" s="93" t="s">
        <v>151</v>
      </c>
      <c r="M164" s="2" t="s">
        <v>151</v>
      </c>
      <c r="N164" s="94" t="s">
        <v>151</v>
      </c>
      <c r="O164" s="13" t="s">
        <v>6</v>
      </c>
      <c r="P164" s="2" t="s">
        <v>6</v>
      </c>
      <c r="Q164" s="2" t="s">
        <v>6</v>
      </c>
      <c r="R164" s="2" t="s">
        <v>6</v>
      </c>
      <c r="S164" s="2" t="s">
        <v>6</v>
      </c>
      <c r="T164" s="2" t="s">
        <v>6</v>
      </c>
      <c r="U164" s="14" t="s">
        <v>6</v>
      </c>
      <c r="V164" s="13" t="s">
        <v>6</v>
      </c>
      <c r="W164" s="2" t="s">
        <v>6</v>
      </c>
      <c r="X164" s="2" t="s">
        <v>6</v>
      </c>
      <c r="Y164" s="2" t="s">
        <v>6</v>
      </c>
      <c r="Z164" s="94" t="s">
        <v>6</v>
      </c>
      <c r="AA164" s="13" t="s">
        <v>6</v>
      </c>
      <c r="AB164" s="2" t="s">
        <v>6</v>
      </c>
      <c r="AC164" s="14" t="s">
        <v>6</v>
      </c>
      <c r="AD164" s="93" t="s">
        <v>6</v>
      </c>
      <c r="AE164" s="14" t="s">
        <v>6</v>
      </c>
      <c r="AF164" s="99">
        <v>100</v>
      </c>
    </row>
    <row r="165" spans="1:32" x14ac:dyDescent="0.3">
      <c r="A165" s="55" t="str">
        <f t="shared" si="2"/>
        <v>ATmo_01.1</v>
      </c>
      <c r="C165" s="96" t="s">
        <v>7</v>
      </c>
      <c r="D165" s="97" t="s">
        <v>778</v>
      </c>
      <c r="E165" s="97" t="s">
        <v>861</v>
      </c>
      <c r="F165" s="97" t="s">
        <v>862</v>
      </c>
      <c r="G165" s="97" t="s">
        <v>344</v>
      </c>
      <c r="H165" s="96" t="s">
        <v>50</v>
      </c>
      <c r="I165" s="98" t="s">
        <v>51</v>
      </c>
      <c r="J165" s="27" t="s">
        <v>471</v>
      </c>
      <c r="K165" s="28" t="s">
        <v>1074</v>
      </c>
      <c r="L165" s="93" t="s">
        <v>151</v>
      </c>
      <c r="M165" s="2" t="s">
        <v>151</v>
      </c>
      <c r="N165" s="94" t="s">
        <v>151</v>
      </c>
      <c r="O165" s="13" t="s">
        <v>6</v>
      </c>
      <c r="P165" s="2" t="s">
        <v>6</v>
      </c>
      <c r="Q165" s="2" t="s">
        <v>6</v>
      </c>
      <c r="R165" s="2" t="s">
        <v>6</v>
      </c>
      <c r="S165" s="2" t="s">
        <v>6</v>
      </c>
      <c r="T165" s="2" t="s">
        <v>6</v>
      </c>
      <c r="U165" s="14" t="s">
        <v>6</v>
      </c>
      <c r="V165" s="13" t="s">
        <v>6</v>
      </c>
      <c r="W165" s="2" t="s">
        <v>6</v>
      </c>
      <c r="X165" s="2" t="s">
        <v>6</v>
      </c>
      <c r="Y165" s="2" t="s">
        <v>6</v>
      </c>
      <c r="Z165" s="94" t="s">
        <v>6</v>
      </c>
      <c r="AA165" s="13" t="s">
        <v>6</v>
      </c>
      <c r="AB165" s="2" t="s">
        <v>6</v>
      </c>
      <c r="AC165" s="14" t="s">
        <v>6</v>
      </c>
      <c r="AD165" s="93" t="s">
        <v>6</v>
      </c>
      <c r="AE165" s="14" t="s">
        <v>6</v>
      </c>
      <c r="AF165" s="99">
        <v>100</v>
      </c>
    </row>
    <row r="166" spans="1:32" x14ac:dyDescent="0.3">
      <c r="A166" s="55" t="str">
        <f t="shared" si="2"/>
        <v>ATmo_01.2</v>
      </c>
      <c r="C166" s="96" t="s">
        <v>7</v>
      </c>
      <c r="D166" s="97" t="s">
        <v>778</v>
      </c>
      <c r="E166" s="97" t="s">
        <v>863</v>
      </c>
      <c r="F166" s="97" t="s">
        <v>864</v>
      </c>
      <c r="G166" s="97" t="s">
        <v>351</v>
      </c>
      <c r="H166" s="96" t="s">
        <v>50</v>
      </c>
      <c r="I166" s="98" t="s">
        <v>51</v>
      </c>
      <c r="J166" s="27" t="s">
        <v>471</v>
      </c>
      <c r="K166" s="28" t="s">
        <v>1075</v>
      </c>
      <c r="L166" s="93" t="s">
        <v>151</v>
      </c>
      <c r="M166" s="2" t="s">
        <v>151</v>
      </c>
      <c r="N166" s="94" t="s">
        <v>151</v>
      </c>
      <c r="O166" s="13" t="s">
        <v>151</v>
      </c>
      <c r="P166" s="2" t="s">
        <v>151</v>
      </c>
      <c r="Q166" s="2" t="s">
        <v>151</v>
      </c>
      <c r="R166" s="2" t="s">
        <v>151</v>
      </c>
      <c r="S166" s="2" t="s">
        <v>151</v>
      </c>
      <c r="T166" s="2" t="s">
        <v>151</v>
      </c>
      <c r="U166" s="14" t="s">
        <v>151</v>
      </c>
      <c r="V166" s="13" t="s">
        <v>151</v>
      </c>
      <c r="W166" s="2" t="s">
        <v>151</v>
      </c>
      <c r="X166" s="2" t="s">
        <v>151</v>
      </c>
      <c r="Y166" s="2" t="s">
        <v>151</v>
      </c>
      <c r="Z166" s="94" t="s">
        <v>152</v>
      </c>
      <c r="AA166" s="13" t="s">
        <v>151</v>
      </c>
      <c r="AB166" s="2" t="s">
        <v>151</v>
      </c>
      <c r="AC166" s="14" t="s">
        <v>151</v>
      </c>
      <c r="AD166" s="93" t="s">
        <v>151</v>
      </c>
      <c r="AE166" s="14" t="s">
        <v>151</v>
      </c>
      <c r="AF166" s="99">
        <v>100</v>
      </c>
    </row>
    <row r="167" spans="1:32" x14ac:dyDescent="0.3">
      <c r="A167" s="55" t="str">
        <f t="shared" si="2"/>
        <v>ATmo_01.3</v>
      </c>
      <c r="C167" s="96" t="s">
        <v>7</v>
      </c>
      <c r="D167" s="97" t="s">
        <v>778</v>
      </c>
      <c r="E167" s="97" t="s">
        <v>865</v>
      </c>
      <c r="F167" s="97" t="s">
        <v>866</v>
      </c>
      <c r="G167" s="97" t="s">
        <v>351</v>
      </c>
      <c r="H167" s="96" t="s">
        <v>50</v>
      </c>
      <c r="I167" s="98"/>
      <c r="J167" s="27" t="s">
        <v>113</v>
      </c>
      <c r="K167" s="28" t="s">
        <v>113</v>
      </c>
      <c r="L167" s="93" t="s">
        <v>6</v>
      </c>
      <c r="M167" s="2" t="s">
        <v>6</v>
      </c>
      <c r="N167" s="94" t="s">
        <v>6</v>
      </c>
      <c r="O167" s="13" t="s">
        <v>6</v>
      </c>
      <c r="P167" s="2" t="s">
        <v>6</v>
      </c>
      <c r="Q167" s="2" t="s">
        <v>6</v>
      </c>
      <c r="R167" s="2" t="s">
        <v>6</v>
      </c>
      <c r="S167" s="2" t="s">
        <v>6</v>
      </c>
      <c r="T167" s="2" t="s">
        <v>6</v>
      </c>
      <c r="U167" s="14" t="s">
        <v>6</v>
      </c>
      <c r="V167" s="13" t="s">
        <v>6</v>
      </c>
      <c r="W167" s="2" t="s">
        <v>6</v>
      </c>
      <c r="X167" s="2" t="s">
        <v>6</v>
      </c>
      <c r="Y167" s="2" t="s">
        <v>6</v>
      </c>
      <c r="Z167" s="94" t="s">
        <v>6</v>
      </c>
      <c r="AA167" s="13" t="s">
        <v>6</v>
      </c>
      <c r="AB167" s="2" t="s">
        <v>6</v>
      </c>
      <c r="AC167" s="14" t="s">
        <v>6</v>
      </c>
      <c r="AD167" s="93" t="s">
        <v>6</v>
      </c>
      <c r="AE167" s="14" t="s">
        <v>6</v>
      </c>
      <c r="AF167" s="99" t="s">
        <v>6</v>
      </c>
    </row>
    <row r="168" spans="1:32" x14ac:dyDescent="0.3">
      <c r="A168" s="55" t="str">
        <f t="shared" si="2"/>
        <v>ATmo_01.4</v>
      </c>
      <c r="C168" s="96" t="s">
        <v>7</v>
      </c>
      <c r="D168" s="97" t="s">
        <v>778</v>
      </c>
      <c r="E168" s="97" t="s">
        <v>867</v>
      </c>
      <c r="F168" s="97" t="s">
        <v>868</v>
      </c>
      <c r="G168" s="97" t="s">
        <v>351</v>
      </c>
      <c r="H168" s="96" t="s">
        <v>50</v>
      </c>
      <c r="I168" s="98" t="s">
        <v>454</v>
      </c>
      <c r="J168" s="27" t="s">
        <v>165</v>
      </c>
      <c r="K168" s="28" t="s">
        <v>1076</v>
      </c>
      <c r="L168" s="93" t="s">
        <v>151</v>
      </c>
      <c r="M168" s="2" t="s">
        <v>151</v>
      </c>
      <c r="N168" s="94" t="s">
        <v>151</v>
      </c>
      <c r="O168" s="13" t="s">
        <v>151</v>
      </c>
      <c r="P168" s="2" t="s">
        <v>151</v>
      </c>
      <c r="Q168" s="2" t="s">
        <v>152</v>
      </c>
      <c r="R168" s="2" t="s">
        <v>151</v>
      </c>
      <c r="S168" s="2" t="s">
        <v>151</v>
      </c>
      <c r="T168" s="2" t="s">
        <v>152</v>
      </c>
      <c r="U168" s="14" t="s">
        <v>152</v>
      </c>
      <c r="V168" s="13" t="s">
        <v>151</v>
      </c>
      <c r="W168" s="2" t="s">
        <v>151</v>
      </c>
      <c r="X168" s="2" t="s">
        <v>151</v>
      </c>
      <c r="Y168" s="2" t="s">
        <v>151</v>
      </c>
      <c r="Z168" s="94" t="s">
        <v>152</v>
      </c>
      <c r="AA168" s="13" t="s">
        <v>151</v>
      </c>
      <c r="AB168" s="2" t="s">
        <v>152</v>
      </c>
      <c r="AC168" s="14" t="s">
        <v>151</v>
      </c>
      <c r="AD168" s="93" t="s">
        <v>151</v>
      </c>
      <c r="AE168" s="14" t="s">
        <v>151</v>
      </c>
      <c r="AF168" s="99">
        <v>0</v>
      </c>
    </row>
    <row r="169" spans="1:32" x14ac:dyDescent="0.3">
      <c r="A169" s="55" t="str">
        <f t="shared" si="2"/>
        <v>ATmo_01.4</v>
      </c>
      <c r="C169" s="96" t="s">
        <v>7</v>
      </c>
      <c r="D169" s="97" t="s">
        <v>778</v>
      </c>
      <c r="E169" s="97" t="s">
        <v>867</v>
      </c>
      <c r="F169" s="97" t="s">
        <v>868</v>
      </c>
      <c r="G169" s="97" t="s">
        <v>351</v>
      </c>
      <c r="H169" s="96" t="s">
        <v>50</v>
      </c>
      <c r="I169" s="98" t="s">
        <v>454</v>
      </c>
      <c r="J169" s="27" t="s">
        <v>471</v>
      </c>
      <c r="K169" s="28" t="s">
        <v>1077</v>
      </c>
      <c r="L169" s="93" t="s">
        <v>151</v>
      </c>
      <c r="M169" s="2" t="s">
        <v>151</v>
      </c>
      <c r="N169" s="94" t="s">
        <v>151</v>
      </c>
      <c r="O169" s="13" t="s">
        <v>151</v>
      </c>
      <c r="P169" s="2" t="s">
        <v>151</v>
      </c>
      <c r="Q169" s="2" t="s">
        <v>152</v>
      </c>
      <c r="R169" s="2" t="s">
        <v>151</v>
      </c>
      <c r="S169" s="2" t="s">
        <v>151</v>
      </c>
      <c r="T169" s="2" t="s">
        <v>152</v>
      </c>
      <c r="U169" s="14" t="s">
        <v>152</v>
      </c>
      <c r="V169" s="13" t="s">
        <v>151</v>
      </c>
      <c r="W169" s="2" t="s">
        <v>151</v>
      </c>
      <c r="X169" s="2" t="s">
        <v>151</v>
      </c>
      <c r="Y169" s="2" t="s">
        <v>151</v>
      </c>
      <c r="Z169" s="94" t="s">
        <v>152</v>
      </c>
      <c r="AA169" s="13" t="s">
        <v>151</v>
      </c>
      <c r="AB169" s="2" t="s">
        <v>152</v>
      </c>
      <c r="AC169" s="14" t="s">
        <v>151</v>
      </c>
      <c r="AD169" s="93" t="s">
        <v>151</v>
      </c>
      <c r="AE169" s="14" t="s">
        <v>151</v>
      </c>
      <c r="AF169" s="99">
        <v>100</v>
      </c>
    </row>
    <row r="170" spans="1:32" x14ac:dyDescent="0.3">
      <c r="A170" s="55" t="str">
        <f t="shared" si="2"/>
        <v>ATmo_01.5</v>
      </c>
      <c r="C170" s="96" t="s">
        <v>7</v>
      </c>
      <c r="D170" s="97" t="s">
        <v>778</v>
      </c>
      <c r="E170" s="97" t="s">
        <v>869</v>
      </c>
      <c r="F170" s="97" t="s">
        <v>870</v>
      </c>
      <c r="G170" s="97" t="s">
        <v>351</v>
      </c>
      <c r="H170" s="96" t="s">
        <v>50</v>
      </c>
      <c r="I170" s="98" t="s">
        <v>51</v>
      </c>
      <c r="J170" s="27" t="s">
        <v>976</v>
      </c>
      <c r="K170" s="28" t="s">
        <v>976</v>
      </c>
      <c r="L170" s="93" t="s">
        <v>151</v>
      </c>
      <c r="M170" s="2" t="s">
        <v>151</v>
      </c>
      <c r="N170" s="94" t="s">
        <v>151</v>
      </c>
      <c r="O170" s="13" t="s">
        <v>151</v>
      </c>
      <c r="P170" s="2" t="s">
        <v>151</v>
      </c>
      <c r="Q170" s="2" t="s">
        <v>151</v>
      </c>
      <c r="R170" s="2" t="s">
        <v>151</v>
      </c>
      <c r="S170" s="2" t="s">
        <v>151</v>
      </c>
      <c r="T170" s="2" t="s">
        <v>151</v>
      </c>
      <c r="U170" s="14" t="s">
        <v>151</v>
      </c>
      <c r="V170" s="13" t="s">
        <v>151</v>
      </c>
      <c r="W170" s="2" t="s">
        <v>151</v>
      </c>
      <c r="X170" s="2" t="s">
        <v>151</v>
      </c>
      <c r="Y170" s="2" t="s">
        <v>151</v>
      </c>
      <c r="Z170" s="94" t="s">
        <v>151</v>
      </c>
      <c r="AA170" s="13" t="s">
        <v>151</v>
      </c>
      <c r="AB170" s="2" t="s">
        <v>151</v>
      </c>
      <c r="AC170" s="14" t="s">
        <v>151</v>
      </c>
      <c r="AD170" s="93" t="s">
        <v>151</v>
      </c>
      <c r="AE170" s="14" t="s">
        <v>151</v>
      </c>
      <c r="AF170" s="99">
        <v>100</v>
      </c>
    </row>
    <row r="171" spans="1:32" x14ac:dyDescent="0.3">
      <c r="A171" s="55" t="str">
        <f t="shared" si="2"/>
        <v>ATmo_01.6</v>
      </c>
      <c r="C171" s="96" t="s">
        <v>7</v>
      </c>
      <c r="D171" s="97" t="s">
        <v>778</v>
      </c>
      <c r="E171" s="97" t="s">
        <v>871</v>
      </c>
      <c r="F171" s="97" t="s">
        <v>872</v>
      </c>
      <c r="G171" s="97" t="s">
        <v>351</v>
      </c>
      <c r="H171" s="96" t="s">
        <v>50</v>
      </c>
      <c r="I171" s="98" t="s">
        <v>52</v>
      </c>
      <c r="J171" s="27" t="s">
        <v>1078</v>
      </c>
      <c r="K171" s="28" t="s">
        <v>1079</v>
      </c>
      <c r="L171" s="93" t="s">
        <v>151</v>
      </c>
      <c r="M171" s="2" t="s">
        <v>152</v>
      </c>
      <c r="N171" s="94" t="s">
        <v>151</v>
      </c>
      <c r="O171" s="13" t="s">
        <v>151</v>
      </c>
      <c r="P171" s="2" t="s">
        <v>152</v>
      </c>
      <c r="Q171" s="2" t="s">
        <v>152</v>
      </c>
      <c r="R171" s="2" t="s">
        <v>152</v>
      </c>
      <c r="S171" s="2" t="s">
        <v>152</v>
      </c>
      <c r="T171" s="2" t="s">
        <v>152</v>
      </c>
      <c r="U171" s="14" t="s">
        <v>152</v>
      </c>
      <c r="V171" s="13" t="s">
        <v>151</v>
      </c>
      <c r="W171" s="2" t="s">
        <v>152</v>
      </c>
      <c r="X171" s="2" t="s">
        <v>152</v>
      </c>
      <c r="Y171" s="2" t="s">
        <v>152</v>
      </c>
      <c r="Z171" s="94" t="s">
        <v>152</v>
      </c>
      <c r="AA171" s="13" t="s">
        <v>151</v>
      </c>
      <c r="AB171" s="2" t="s">
        <v>152</v>
      </c>
      <c r="AC171" s="14" t="s">
        <v>152</v>
      </c>
      <c r="AD171" s="93" t="s">
        <v>152</v>
      </c>
      <c r="AE171" s="14" t="s">
        <v>152</v>
      </c>
      <c r="AF171" s="99">
        <v>100</v>
      </c>
    </row>
    <row r="172" spans="1:32" x14ac:dyDescent="0.3">
      <c r="A172" s="55" t="str">
        <f t="shared" si="2"/>
        <v>ATmo_01.6</v>
      </c>
      <c r="C172" s="96" t="s">
        <v>7</v>
      </c>
      <c r="D172" s="97" t="s">
        <v>778</v>
      </c>
      <c r="E172" s="97" t="s">
        <v>871</v>
      </c>
      <c r="F172" s="97" t="s">
        <v>872</v>
      </c>
      <c r="G172" s="97" t="s">
        <v>351</v>
      </c>
      <c r="H172" s="96" t="s">
        <v>50</v>
      </c>
      <c r="I172" s="98" t="s">
        <v>52</v>
      </c>
      <c r="J172" s="27" t="s">
        <v>1080</v>
      </c>
      <c r="K172" s="28" t="s">
        <v>1081</v>
      </c>
      <c r="L172" s="93" t="s">
        <v>151</v>
      </c>
      <c r="M172" s="2" t="s">
        <v>152</v>
      </c>
      <c r="N172" s="94" t="s">
        <v>151</v>
      </c>
      <c r="O172" s="13" t="s">
        <v>152</v>
      </c>
      <c r="P172" s="2" t="s">
        <v>152</v>
      </c>
      <c r="Q172" s="2" t="s">
        <v>152</v>
      </c>
      <c r="R172" s="2" t="s">
        <v>152</v>
      </c>
      <c r="S172" s="2" t="s">
        <v>152</v>
      </c>
      <c r="T172" s="2" t="s">
        <v>152</v>
      </c>
      <c r="U172" s="14" t="s">
        <v>152</v>
      </c>
      <c r="V172" s="13" t="s">
        <v>151</v>
      </c>
      <c r="W172" s="2" t="s">
        <v>152</v>
      </c>
      <c r="X172" s="2" t="s">
        <v>152</v>
      </c>
      <c r="Y172" s="2" t="s">
        <v>152</v>
      </c>
      <c r="Z172" s="94" t="s">
        <v>152</v>
      </c>
      <c r="AA172" s="13" t="s">
        <v>151</v>
      </c>
      <c r="AB172" s="2" t="s">
        <v>152</v>
      </c>
      <c r="AC172" s="14" t="s">
        <v>152</v>
      </c>
      <c r="AD172" s="93" t="s">
        <v>152</v>
      </c>
      <c r="AE172" s="14" t="s">
        <v>152</v>
      </c>
      <c r="AF172" s="99">
        <v>100</v>
      </c>
    </row>
    <row r="173" spans="1:32" x14ac:dyDescent="0.3">
      <c r="A173" s="55" t="str">
        <f t="shared" si="2"/>
        <v>ATmo_01.6</v>
      </c>
      <c r="C173" s="96" t="s">
        <v>7</v>
      </c>
      <c r="D173" s="97" t="s">
        <v>778</v>
      </c>
      <c r="E173" s="97" t="s">
        <v>871</v>
      </c>
      <c r="F173" s="97" t="s">
        <v>872</v>
      </c>
      <c r="G173" s="97" t="s">
        <v>351</v>
      </c>
      <c r="H173" s="96" t="s">
        <v>50</v>
      </c>
      <c r="I173" s="98" t="s">
        <v>52</v>
      </c>
      <c r="J173" s="27" t="s">
        <v>1082</v>
      </c>
      <c r="K173" s="28" t="s">
        <v>1083</v>
      </c>
      <c r="L173" s="93" t="s">
        <v>151</v>
      </c>
      <c r="M173" s="2" t="s">
        <v>152</v>
      </c>
      <c r="N173" s="94" t="s">
        <v>151</v>
      </c>
      <c r="O173" s="13" t="s">
        <v>152</v>
      </c>
      <c r="P173" s="2" t="s">
        <v>152</v>
      </c>
      <c r="Q173" s="2" t="s">
        <v>152</v>
      </c>
      <c r="R173" s="2" t="s">
        <v>152</v>
      </c>
      <c r="S173" s="2" t="s">
        <v>152</v>
      </c>
      <c r="T173" s="2" t="s">
        <v>152</v>
      </c>
      <c r="U173" s="14" t="s">
        <v>152</v>
      </c>
      <c r="V173" s="13" t="s">
        <v>151</v>
      </c>
      <c r="W173" s="2" t="s">
        <v>152</v>
      </c>
      <c r="X173" s="2" t="s">
        <v>152</v>
      </c>
      <c r="Y173" s="2" t="s">
        <v>152</v>
      </c>
      <c r="Z173" s="94" t="s">
        <v>152</v>
      </c>
      <c r="AA173" s="13" t="s">
        <v>151</v>
      </c>
      <c r="AB173" s="2" t="s">
        <v>152</v>
      </c>
      <c r="AC173" s="14" t="s">
        <v>152</v>
      </c>
      <c r="AD173" s="93" t="s">
        <v>152</v>
      </c>
      <c r="AE173" s="14" t="s">
        <v>152</v>
      </c>
      <c r="AF173" s="99">
        <v>100</v>
      </c>
    </row>
    <row r="174" spans="1:32" x14ac:dyDescent="0.3">
      <c r="A174" s="55" t="str">
        <f t="shared" si="2"/>
        <v>ATmo_01.6</v>
      </c>
      <c r="C174" s="96" t="s">
        <v>7</v>
      </c>
      <c r="D174" s="97" t="s">
        <v>778</v>
      </c>
      <c r="E174" s="97" t="s">
        <v>871</v>
      </c>
      <c r="F174" s="97" t="s">
        <v>872</v>
      </c>
      <c r="G174" s="97" t="s">
        <v>351</v>
      </c>
      <c r="H174" s="96" t="s">
        <v>50</v>
      </c>
      <c r="I174" s="98" t="s">
        <v>52</v>
      </c>
      <c r="J174" s="27" t="s">
        <v>1084</v>
      </c>
      <c r="K174" s="28" t="s">
        <v>1085</v>
      </c>
      <c r="L174" s="93" t="s">
        <v>151</v>
      </c>
      <c r="M174" s="2" t="s">
        <v>152</v>
      </c>
      <c r="N174" s="94" t="s">
        <v>151</v>
      </c>
      <c r="O174" s="13" t="s">
        <v>152</v>
      </c>
      <c r="P174" s="2" t="s">
        <v>152</v>
      </c>
      <c r="Q174" s="2" t="s">
        <v>152</v>
      </c>
      <c r="R174" s="2" t="s">
        <v>152</v>
      </c>
      <c r="S174" s="2" t="s">
        <v>152</v>
      </c>
      <c r="T174" s="2" t="s">
        <v>152</v>
      </c>
      <c r="U174" s="14" t="s">
        <v>152</v>
      </c>
      <c r="V174" s="13" t="s">
        <v>151</v>
      </c>
      <c r="W174" s="2" t="s">
        <v>152</v>
      </c>
      <c r="X174" s="2" t="s">
        <v>152</v>
      </c>
      <c r="Y174" s="2" t="s">
        <v>152</v>
      </c>
      <c r="Z174" s="94" t="s">
        <v>152</v>
      </c>
      <c r="AA174" s="13" t="s">
        <v>151</v>
      </c>
      <c r="AB174" s="2" t="s">
        <v>152</v>
      </c>
      <c r="AC174" s="14" t="s">
        <v>152</v>
      </c>
      <c r="AD174" s="93" t="s">
        <v>152</v>
      </c>
      <c r="AE174" s="14" t="s">
        <v>152</v>
      </c>
      <c r="AF174" s="99">
        <v>100</v>
      </c>
    </row>
    <row r="175" spans="1:32" x14ac:dyDescent="0.3">
      <c r="A175" s="55" t="str">
        <f t="shared" si="2"/>
        <v>ATmo_01.6</v>
      </c>
      <c r="C175" s="96" t="s">
        <v>7</v>
      </c>
      <c r="D175" s="97" t="s">
        <v>778</v>
      </c>
      <c r="E175" s="97" t="s">
        <v>871</v>
      </c>
      <c r="F175" s="97" t="s">
        <v>872</v>
      </c>
      <c r="G175" s="97" t="s">
        <v>351</v>
      </c>
      <c r="H175" s="96" t="s">
        <v>50</v>
      </c>
      <c r="I175" s="98" t="s">
        <v>52</v>
      </c>
      <c r="J175" s="27" t="s">
        <v>1086</v>
      </c>
      <c r="K175" s="28" t="s">
        <v>1087</v>
      </c>
      <c r="L175" s="93" t="s">
        <v>151</v>
      </c>
      <c r="M175" s="2" t="s">
        <v>151</v>
      </c>
      <c r="N175" s="94" t="s">
        <v>151</v>
      </c>
      <c r="O175" s="13" t="s">
        <v>151</v>
      </c>
      <c r="P175" s="2" t="s">
        <v>151</v>
      </c>
      <c r="Q175" s="2" t="s">
        <v>151</v>
      </c>
      <c r="R175" s="2" t="s">
        <v>151</v>
      </c>
      <c r="S175" s="2" t="s">
        <v>152</v>
      </c>
      <c r="T175" s="2" t="s">
        <v>152</v>
      </c>
      <c r="U175" s="14" t="s">
        <v>152</v>
      </c>
      <c r="V175" s="13" t="s">
        <v>151</v>
      </c>
      <c r="W175" s="2" t="s">
        <v>152</v>
      </c>
      <c r="X175" s="2" t="s">
        <v>152</v>
      </c>
      <c r="Y175" s="2" t="s">
        <v>152</v>
      </c>
      <c r="Z175" s="94" t="s">
        <v>152</v>
      </c>
      <c r="AA175" s="13" t="s">
        <v>151</v>
      </c>
      <c r="AB175" s="2" t="s">
        <v>151</v>
      </c>
      <c r="AC175" s="14" t="s">
        <v>151</v>
      </c>
      <c r="AD175" s="93" t="s">
        <v>152</v>
      </c>
      <c r="AE175" s="14" t="s">
        <v>152</v>
      </c>
      <c r="AF175" s="99">
        <v>100</v>
      </c>
    </row>
    <row r="176" spans="1:32" x14ac:dyDescent="0.3">
      <c r="A176" s="55" t="str">
        <f t="shared" si="2"/>
        <v>ATmo_01.6</v>
      </c>
      <c r="C176" s="96" t="s">
        <v>7</v>
      </c>
      <c r="D176" s="97" t="s">
        <v>778</v>
      </c>
      <c r="E176" s="97" t="s">
        <v>871</v>
      </c>
      <c r="F176" s="97" t="s">
        <v>872</v>
      </c>
      <c r="G176" s="97" t="s">
        <v>351</v>
      </c>
      <c r="H176" s="96" t="s">
        <v>50</v>
      </c>
      <c r="I176" s="98" t="s">
        <v>52</v>
      </c>
      <c r="J176" s="27" t="s">
        <v>1088</v>
      </c>
      <c r="K176" s="28" t="s">
        <v>1089</v>
      </c>
      <c r="L176" s="93" t="s">
        <v>151</v>
      </c>
      <c r="M176" s="2" t="s">
        <v>151</v>
      </c>
      <c r="N176" s="94" t="s">
        <v>151</v>
      </c>
      <c r="O176" s="13" t="s">
        <v>151</v>
      </c>
      <c r="P176" s="2" t="s">
        <v>152</v>
      </c>
      <c r="Q176" s="2" t="s">
        <v>152</v>
      </c>
      <c r="R176" s="2" t="s">
        <v>152</v>
      </c>
      <c r="S176" s="2" t="s">
        <v>152</v>
      </c>
      <c r="T176" s="2" t="s">
        <v>152</v>
      </c>
      <c r="U176" s="14" t="s">
        <v>152</v>
      </c>
      <c r="V176" s="13" t="s">
        <v>151</v>
      </c>
      <c r="W176" s="2" t="s">
        <v>152</v>
      </c>
      <c r="X176" s="2" t="s">
        <v>152</v>
      </c>
      <c r="Y176" s="2" t="s">
        <v>152</v>
      </c>
      <c r="Z176" s="94" t="s">
        <v>152</v>
      </c>
      <c r="AA176" s="13" t="s">
        <v>151</v>
      </c>
      <c r="AB176" s="2" t="s">
        <v>151</v>
      </c>
      <c r="AC176" s="14" t="s">
        <v>151</v>
      </c>
      <c r="AD176" s="93" t="s">
        <v>152</v>
      </c>
      <c r="AE176" s="14" t="s">
        <v>152</v>
      </c>
      <c r="AF176" s="99">
        <v>100</v>
      </c>
    </row>
    <row r="177" spans="1:32" x14ac:dyDescent="0.3">
      <c r="A177" s="55" t="str">
        <f t="shared" si="2"/>
        <v>ATmo_01.6</v>
      </c>
      <c r="C177" s="96" t="s">
        <v>7</v>
      </c>
      <c r="D177" s="97" t="s">
        <v>778</v>
      </c>
      <c r="E177" s="97" t="s">
        <v>871</v>
      </c>
      <c r="F177" s="97" t="s">
        <v>872</v>
      </c>
      <c r="G177" s="97" t="s">
        <v>351</v>
      </c>
      <c r="H177" s="96" t="s">
        <v>50</v>
      </c>
      <c r="I177" s="98" t="s">
        <v>52</v>
      </c>
      <c r="J177" s="27" t="s">
        <v>1090</v>
      </c>
      <c r="K177" s="28" t="s">
        <v>1091</v>
      </c>
      <c r="L177" s="93" t="s">
        <v>151</v>
      </c>
      <c r="M177" s="2" t="s">
        <v>152</v>
      </c>
      <c r="N177" s="94" t="s">
        <v>151</v>
      </c>
      <c r="O177" s="13" t="s">
        <v>152</v>
      </c>
      <c r="P177" s="2" t="s">
        <v>152</v>
      </c>
      <c r="Q177" s="2" t="s">
        <v>152</v>
      </c>
      <c r="R177" s="2" t="s">
        <v>152</v>
      </c>
      <c r="S177" s="2" t="s">
        <v>152</v>
      </c>
      <c r="T177" s="2" t="s">
        <v>152</v>
      </c>
      <c r="U177" s="14" t="s">
        <v>152</v>
      </c>
      <c r="V177" s="13" t="s">
        <v>151</v>
      </c>
      <c r="W177" s="2" t="s">
        <v>152</v>
      </c>
      <c r="X177" s="2" t="s">
        <v>152</v>
      </c>
      <c r="Y177" s="2" t="s">
        <v>152</v>
      </c>
      <c r="Z177" s="94" t="s">
        <v>152</v>
      </c>
      <c r="AA177" s="13" t="s">
        <v>151</v>
      </c>
      <c r="AB177" s="2" t="s">
        <v>152</v>
      </c>
      <c r="AC177" s="14" t="s">
        <v>152</v>
      </c>
      <c r="AD177" s="93" t="s">
        <v>152</v>
      </c>
      <c r="AE177" s="14" t="s">
        <v>152</v>
      </c>
      <c r="AF177" s="99">
        <v>100</v>
      </c>
    </row>
    <row r="178" spans="1:32" x14ac:dyDescent="0.3">
      <c r="A178" s="55" t="str">
        <f t="shared" si="2"/>
        <v>ATmo_01.6</v>
      </c>
      <c r="C178" s="96" t="s">
        <v>7</v>
      </c>
      <c r="D178" s="97" t="s">
        <v>778</v>
      </c>
      <c r="E178" s="97" t="s">
        <v>871</v>
      </c>
      <c r="F178" s="97" t="s">
        <v>872</v>
      </c>
      <c r="G178" s="97" t="s">
        <v>351</v>
      </c>
      <c r="H178" s="96" t="s">
        <v>50</v>
      </c>
      <c r="I178" s="98" t="s">
        <v>52</v>
      </c>
      <c r="J178" s="27" t="s">
        <v>1092</v>
      </c>
      <c r="K178" s="28" t="s">
        <v>1093</v>
      </c>
      <c r="L178" s="93" t="s">
        <v>151</v>
      </c>
      <c r="M178" s="2" t="s">
        <v>152</v>
      </c>
      <c r="N178" s="94" t="s">
        <v>151</v>
      </c>
      <c r="O178" s="13" t="s">
        <v>152</v>
      </c>
      <c r="P178" s="2" t="s">
        <v>152</v>
      </c>
      <c r="Q178" s="2" t="s">
        <v>152</v>
      </c>
      <c r="R178" s="2" t="s">
        <v>152</v>
      </c>
      <c r="S178" s="2" t="s">
        <v>152</v>
      </c>
      <c r="T178" s="2" t="s">
        <v>152</v>
      </c>
      <c r="U178" s="14" t="s">
        <v>152</v>
      </c>
      <c r="V178" s="13" t="s">
        <v>151</v>
      </c>
      <c r="W178" s="2" t="s">
        <v>152</v>
      </c>
      <c r="X178" s="2" t="s">
        <v>152</v>
      </c>
      <c r="Y178" s="2" t="s">
        <v>152</v>
      </c>
      <c r="Z178" s="94" t="s">
        <v>152</v>
      </c>
      <c r="AA178" s="13" t="s">
        <v>151</v>
      </c>
      <c r="AB178" s="2" t="s">
        <v>152</v>
      </c>
      <c r="AC178" s="14" t="s">
        <v>152</v>
      </c>
      <c r="AD178" s="93" t="s">
        <v>152</v>
      </c>
      <c r="AE178" s="14" t="s">
        <v>152</v>
      </c>
      <c r="AF178" s="99">
        <v>100</v>
      </c>
    </row>
    <row r="179" spans="1:32" x14ac:dyDescent="0.3">
      <c r="A179" s="55" t="str">
        <f t="shared" si="2"/>
        <v>ATmo_01.6</v>
      </c>
      <c r="C179" s="96" t="s">
        <v>7</v>
      </c>
      <c r="D179" s="97" t="s">
        <v>778</v>
      </c>
      <c r="E179" s="97" t="s">
        <v>871</v>
      </c>
      <c r="F179" s="97" t="s">
        <v>872</v>
      </c>
      <c r="G179" s="97" t="s">
        <v>351</v>
      </c>
      <c r="H179" s="96" t="s">
        <v>50</v>
      </c>
      <c r="I179" s="98" t="s">
        <v>52</v>
      </c>
      <c r="J179" s="27" t="s">
        <v>1094</v>
      </c>
      <c r="K179" s="28" t="s">
        <v>1095</v>
      </c>
      <c r="L179" s="93" t="s">
        <v>151</v>
      </c>
      <c r="M179" s="2" t="s">
        <v>152</v>
      </c>
      <c r="N179" s="94" t="s">
        <v>151</v>
      </c>
      <c r="O179" s="13" t="s">
        <v>152</v>
      </c>
      <c r="P179" s="2" t="s">
        <v>152</v>
      </c>
      <c r="Q179" s="2" t="s">
        <v>152</v>
      </c>
      <c r="R179" s="2" t="s">
        <v>152</v>
      </c>
      <c r="S179" s="2" t="s">
        <v>152</v>
      </c>
      <c r="T179" s="2" t="s">
        <v>152</v>
      </c>
      <c r="U179" s="14" t="s">
        <v>152</v>
      </c>
      <c r="V179" s="13" t="s">
        <v>151</v>
      </c>
      <c r="W179" s="2" t="s">
        <v>152</v>
      </c>
      <c r="X179" s="2" t="s">
        <v>152</v>
      </c>
      <c r="Y179" s="2" t="s">
        <v>152</v>
      </c>
      <c r="Z179" s="94" t="s">
        <v>152</v>
      </c>
      <c r="AA179" s="13" t="s">
        <v>151</v>
      </c>
      <c r="AB179" s="2" t="s">
        <v>152</v>
      </c>
      <c r="AC179" s="14" t="s">
        <v>152</v>
      </c>
      <c r="AD179" s="93" t="s">
        <v>152</v>
      </c>
      <c r="AE179" s="14" t="s">
        <v>152</v>
      </c>
      <c r="AF179" s="99">
        <v>100</v>
      </c>
    </row>
    <row r="180" spans="1:32" x14ac:dyDescent="0.3">
      <c r="A180" s="55" t="str">
        <f t="shared" si="2"/>
        <v>ATtr_01.1</v>
      </c>
      <c r="C180" s="96" t="s">
        <v>7</v>
      </c>
      <c r="D180" s="97" t="s">
        <v>779</v>
      </c>
      <c r="E180" s="97" t="s">
        <v>877</v>
      </c>
      <c r="F180" s="97" t="s">
        <v>878</v>
      </c>
      <c r="G180" s="97" t="s">
        <v>351</v>
      </c>
      <c r="H180" s="96" t="s">
        <v>50</v>
      </c>
      <c r="I180" s="98" t="s">
        <v>454</v>
      </c>
      <c r="J180" s="27" t="s">
        <v>1096</v>
      </c>
      <c r="K180" s="28" t="s">
        <v>1097</v>
      </c>
      <c r="L180" s="93" t="s">
        <v>151</v>
      </c>
      <c r="M180" s="2" t="s">
        <v>152</v>
      </c>
      <c r="N180" s="94" t="s">
        <v>151</v>
      </c>
      <c r="O180" s="13" t="s">
        <v>152</v>
      </c>
      <c r="P180" s="2" t="s">
        <v>152</v>
      </c>
      <c r="Q180" s="2" t="s">
        <v>152</v>
      </c>
      <c r="R180" s="2" t="s">
        <v>152</v>
      </c>
      <c r="S180" s="2" t="s">
        <v>152</v>
      </c>
      <c r="T180" s="2" t="s">
        <v>152</v>
      </c>
      <c r="U180" s="14" t="s">
        <v>152</v>
      </c>
      <c r="V180" s="13" t="s">
        <v>151</v>
      </c>
      <c r="W180" s="2" t="s">
        <v>152</v>
      </c>
      <c r="X180" s="2" t="s">
        <v>152</v>
      </c>
      <c r="Y180" s="2" t="s">
        <v>152</v>
      </c>
      <c r="Z180" s="94" t="s">
        <v>152</v>
      </c>
      <c r="AA180" s="13" t="s">
        <v>151</v>
      </c>
      <c r="AB180" s="2" t="s">
        <v>152</v>
      </c>
      <c r="AC180" s="14" t="s">
        <v>152</v>
      </c>
      <c r="AD180" s="93" t="s">
        <v>152</v>
      </c>
      <c r="AE180" s="14" t="s">
        <v>152</v>
      </c>
      <c r="AF180" s="99">
        <v>100</v>
      </c>
    </row>
    <row r="181" spans="1:32" x14ac:dyDescent="0.3">
      <c r="A181" s="55" t="str">
        <f t="shared" si="2"/>
        <v>ATtr_01.1</v>
      </c>
      <c r="C181" s="96" t="s">
        <v>7</v>
      </c>
      <c r="D181" s="97" t="s">
        <v>779</v>
      </c>
      <c r="E181" s="97" t="s">
        <v>877</v>
      </c>
      <c r="F181" s="97" t="s">
        <v>878</v>
      </c>
      <c r="G181" s="97" t="s">
        <v>351</v>
      </c>
      <c r="H181" s="96" t="s">
        <v>50</v>
      </c>
      <c r="I181" s="98" t="s">
        <v>454</v>
      </c>
      <c r="J181" s="27" t="s">
        <v>1098</v>
      </c>
      <c r="K181" s="28" t="s">
        <v>1099</v>
      </c>
      <c r="L181" s="93" t="s">
        <v>151</v>
      </c>
      <c r="M181" s="2" t="s">
        <v>152</v>
      </c>
      <c r="N181" s="94" t="s">
        <v>151</v>
      </c>
      <c r="O181" s="13" t="s">
        <v>152</v>
      </c>
      <c r="P181" s="2" t="s">
        <v>152</v>
      </c>
      <c r="Q181" s="2" t="s">
        <v>152</v>
      </c>
      <c r="R181" s="2" t="s">
        <v>152</v>
      </c>
      <c r="S181" s="2" t="s">
        <v>152</v>
      </c>
      <c r="T181" s="2" t="s">
        <v>152</v>
      </c>
      <c r="U181" s="14" t="s">
        <v>152</v>
      </c>
      <c r="V181" s="13" t="s">
        <v>151</v>
      </c>
      <c r="W181" s="2" t="s">
        <v>152</v>
      </c>
      <c r="X181" s="2" t="s">
        <v>152</v>
      </c>
      <c r="Y181" s="2" t="s">
        <v>152</v>
      </c>
      <c r="Z181" s="94" t="s">
        <v>152</v>
      </c>
      <c r="AA181" s="13" t="s">
        <v>151</v>
      </c>
      <c r="AB181" s="2" t="s">
        <v>152</v>
      </c>
      <c r="AC181" s="14" t="s">
        <v>152</v>
      </c>
      <c r="AD181" s="93" t="s">
        <v>152</v>
      </c>
      <c r="AE181" s="14" t="s">
        <v>152</v>
      </c>
      <c r="AF181" s="99">
        <v>100</v>
      </c>
    </row>
    <row r="182" spans="1:32" x14ac:dyDescent="0.3">
      <c r="A182" s="55" t="str">
        <f t="shared" si="2"/>
        <v>ATtr_01.2</v>
      </c>
      <c r="C182" s="96" t="s">
        <v>7</v>
      </c>
      <c r="D182" s="97" t="s">
        <v>779</v>
      </c>
      <c r="E182" s="97" t="s">
        <v>879</v>
      </c>
      <c r="F182" s="97" t="s">
        <v>880</v>
      </c>
      <c r="G182" s="97" t="s">
        <v>351</v>
      </c>
      <c r="H182" s="96" t="s">
        <v>50</v>
      </c>
      <c r="I182" s="98" t="s">
        <v>454</v>
      </c>
      <c r="J182" s="27" t="s">
        <v>471</v>
      </c>
      <c r="K182" s="28" t="s">
        <v>1100</v>
      </c>
      <c r="L182" s="93" t="s">
        <v>151</v>
      </c>
      <c r="M182" s="2" t="s">
        <v>151</v>
      </c>
      <c r="N182" s="94" t="s">
        <v>151</v>
      </c>
      <c r="O182" s="13" t="s">
        <v>151</v>
      </c>
      <c r="P182" s="2" t="s">
        <v>151</v>
      </c>
      <c r="Q182" s="2" t="s">
        <v>151</v>
      </c>
      <c r="R182" s="2" t="s">
        <v>151</v>
      </c>
      <c r="S182" s="2" t="s">
        <v>151</v>
      </c>
      <c r="T182" s="2" t="s">
        <v>151</v>
      </c>
      <c r="U182" s="14" t="s">
        <v>152</v>
      </c>
      <c r="V182" s="13" t="s">
        <v>151</v>
      </c>
      <c r="W182" s="2" t="s">
        <v>151</v>
      </c>
      <c r="X182" s="2" t="s">
        <v>152</v>
      </c>
      <c r="Y182" s="2" t="s">
        <v>152</v>
      </c>
      <c r="Z182" s="94" t="s">
        <v>152</v>
      </c>
      <c r="AA182" s="13" t="s">
        <v>151</v>
      </c>
      <c r="AB182" s="2" t="s">
        <v>151</v>
      </c>
      <c r="AC182" s="14" t="s">
        <v>151</v>
      </c>
      <c r="AD182" s="93" t="s">
        <v>151</v>
      </c>
      <c r="AE182" s="14" t="s">
        <v>152</v>
      </c>
      <c r="AF182" s="99">
        <v>100</v>
      </c>
    </row>
    <row r="183" spans="1:32" x14ac:dyDescent="0.3">
      <c r="A183" s="55" t="str">
        <f t="shared" si="2"/>
        <v>ATtr_02.1</v>
      </c>
      <c r="C183" s="96" t="s">
        <v>7</v>
      </c>
      <c r="D183" s="97" t="s">
        <v>779</v>
      </c>
      <c r="E183" s="97" t="s">
        <v>881</v>
      </c>
      <c r="F183" s="97" t="s">
        <v>882</v>
      </c>
      <c r="G183" s="97" t="s">
        <v>351</v>
      </c>
      <c r="H183" s="96" t="s">
        <v>50</v>
      </c>
      <c r="I183" s="98" t="s">
        <v>51</v>
      </c>
      <c r="J183" s="27" t="s">
        <v>1101</v>
      </c>
      <c r="K183" s="28" t="s">
        <v>1102</v>
      </c>
      <c r="L183" s="93" t="s">
        <v>151</v>
      </c>
      <c r="M183" s="2" t="s">
        <v>152</v>
      </c>
      <c r="N183" s="94" t="s">
        <v>151</v>
      </c>
      <c r="O183" s="13" t="s">
        <v>151</v>
      </c>
      <c r="P183" s="2" t="s">
        <v>152</v>
      </c>
      <c r="Q183" s="2" t="s">
        <v>152</v>
      </c>
      <c r="R183" s="2" t="s">
        <v>152</v>
      </c>
      <c r="S183" s="2" t="s">
        <v>152</v>
      </c>
      <c r="T183" s="2" t="s">
        <v>152</v>
      </c>
      <c r="U183" s="14" t="s">
        <v>152</v>
      </c>
      <c r="V183" s="13" t="s">
        <v>151</v>
      </c>
      <c r="W183" s="2" t="s">
        <v>152</v>
      </c>
      <c r="X183" s="2" t="s">
        <v>152</v>
      </c>
      <c r="Y183" s="2" t="s">
        <v>152</v>
      </c>
      <c r="Z183" s="94" t="s">
        <v>152</v>
      </c>
      <c r="AA183" s="13" t="s">
        <v>151</v>
      </c>
      <c r="AB183" s="2" t="s">
        <v>152</v>
      </c>
      <c r="AC183" s="14" t="s">
        <v>152</v>
      </c>
      <c r="AD183" s="93" t="s">
        <v>152</v>
      </c>
      <c r="AE183" s="14" t="s">
        <v>152</v>
      </c>
      <c r="AF183" s="99">
        <v>100</v>
      </c>
    </row>
    <row r="184" spans="1:32" x14ac:dyDescent="0.3">
      <c r="A184" s="55" t="str">
        <f t="shared" si="2"/>
        <v>ATtr_02.1</v>
      </c>
      <c r="C184" s="96" t="s">
        <v>7</v>
      </c>
      <c r="D184" s="97" t="s">
        <v>779</v>
      </c>
      <c r="E184" s="97" t="s">
        <v>881</v>
      </c>
      <c r="F184" s="97" t="s">
        <v>882</v>
      </c>
      <c r="G184" s="97" t="s">
        <v>351</v>
      </c>
      <c r="H184" s="96" t="s">
        <v>50</v>
      </c>
      <c r="I184" s="98" t="s">
        <v>51</v>
      </c>
      <c r="J184" s="27" t="s">
        <v>1060</v>
      </c>
      <c r="K184" s="28" t="s">
        <v>1103</v>
      </c>
      <c r="L184" s="93" t="s">
        <v>151</v>
      </c>
      <c r="M184" s="2" t="s">
        <v>151</v>
      </c>
      <c r="N184" s="94" t="s">
        <v>151</v>
      </c>
      <c r="O184" s="13" t="s">
        <v>151</v>
      </c>
      <c r="P184" s="2" t="s">
        <v>151</v>
      </c>
      <c r="Q184" s="2" t="s">
        <v>151</v>
      </c>
      <c r="R184" s="2" t="s">
        <v>152</v>
      </c>
      <c r="S184" s="2" t="s">
        <v>152</v>
      </c>
      <c r="T184" s="2" t="s">
        <v>152</v>
      </c>
      <c r="U184" s="14" t="s">
        <v>152</v>
      </c>
      <c r="V184" s="13" t="s">
        <v>151</v>
      </c>
      <c r="W184" s="2" t="s">
        <v>151</v>
      </c>
      <c r="X184" s="2" t="s">
        <v>152</v>
      </c>
      <c r="Y184" s="2" t="s">
        <v>152</v>
      </c>
      <c r="Z184" s="94" t="s">
        <v>152</v>
      </c>
      <c r="AA184" s="13" t="s">
        <v>151</v>
      </c>
      <c r="AB184" s="2" t="s">
        <v>151</v>
      </c>
      <c r="AC184" s="14" t="s">
        <v>152</v>
      </c>
      <c r="AD184" s="93" t="s">
        <v>152</v>
      </c>
      <c r="AE184" s="14" t="s">
        <v>152</v>
      </c>
      <c r="AF184" s="99">
        <v>100</v>
      </c>
    </row>
    <row r="185" spans="1:32" x14ac:dyDescent="0.3">
      <c r="A185" s="55" t="str">
        <f t="shared" si="2"/>
        <v>ATtr_02.1</v>
      </c>
      <c r="C185" s="96" t="s">
        <v>7</v>
      </c>
      <c r="D185" s="97" t="s">
        <v>779</v>
      </c>
      <c r="E185" s="97" t="s">
        <v>881</v>
      </c>
      <c r="F185" s="97" t="s">
        <v>882</v>
      </c>
      <c r="G185" s="97" t="s">
        <v>351</v>
      </c>
      <c r="H185" s="96" t="s">
        <v>50</v>
      </c>
      <c r="I185" s="98" t="s">
        <v>51</v>
      </c>
      <c r="J185" s="27" t="s">
        <v>1046</v>
      </c>
      <c r="K185" s="28" t="s">
        <v>1104</v>
      </c>
      <c r="L185" s="93" t="s">
        <v>151</v>
      </c>
      <c r="M185" s="2" t="s">
        <v>152</v>
      </c>
      <c r="N185" s="94" t="s">
        <v>151</v>
      </c>
      <c r="O185" s="13" t="s">
        <v>152</v>
      </c>
      <c r="P185" s="2" t="s">
        <v>152</v>
      </c>
      <c r="Q185" s="2" t="s">
        <v>152</v>
      </c>
      <c r="R185" s="2" t="s">
        <v>152</v>
      </c>
      <c r="S185" s="2" t="s">
        <v>152</v>
      </c>
      <c r="T185" s="2" t="s">
        <v>152</v>
      </c>
      <c r="U185" s="14" t="s">
        <v>152</v>
      </c>
      <c r="V185" s="13" t="s">
        <v>151</v>
      </c>
      <c r="W185" s="2" t="s">
        <v>152</v>
      </c>
      <c r="X185" s="2" t="s">
        <v>152</v>
      </c>
      <c r="Y185" s="2" t="s">
        <v>152</v>
      </c>
      <c r="Z185" s="94" t="s">
        <v>152</v>
      </c>
      <c r="AA185" s="13" t="s">
        <v>151</v>
      </c>
      <c r="AB185" s="2" t="s">
        <v>152</v>
      </c>
      <c r="AC185" s="14" t="s">
        <v>152</v>
      </c>
      <c r="AD185" s="93" t="s">
        <v>152</v>
      </c>
      <c r="AE185" s="14" t="s">
        <v>152</v>
      </c>
      <c r="AF185" s="99">
        <v>100</v>
      </c>
    </row>
    <row r="186" spans="1:32" x14ac:dyDescent="0.3">
      <c r="A186" s="55" t="str">
        <f t="shared" si="2"/>
        <v>ATtr_02.1</v>
      </c>
      <c r="C186" s="96" t="s">
        <v>7</v>
      </c>
      <c r="D186" s="97" t="s">
        <v>779</v>
      </c>
      <c r="E186" s="97" t="s">
        <v>881</v>
      </c>
      <c r="F186" s="97" t="s">
        <v>882</v>
      </c>
      <c r="G186" s="97" t="s">
        <v>351</v>
      </c>
      <c r="H186" s="96" t="s">
        <v>50</v>
      </c>
      <c r="I186" s="98" t="s">
        <v>51</v>
      </c>
      <c r="J186" s="27" t="s">
        <v>1068</v>
      </c>
      <c r="K186" s="28" t="s">
        <v>1105</v>
      </c>
      <c r="L186" s="93" t="s">
        <v>151</v>
      </c>
      <c r="M186" s="2" t="s">
        <v>152</v>
      </c>
      <c r="N186" s="94" t="s">
        <v>151</v>
      </c>
      <c r="O186" s="13" t="s">
        <v>152</v>
      </c>
      <c r="P186" s="2" t="s">
        <v>152</v>
      </c>
      <c r="Q186" s="2" t="s">
        <v>152</v>
      </c>
      <c r="R186" s="2" t="s">
        <v>152</v>
      </c>
      <c r="S186" s="2" t="s">
        <v>152</v>
      </c>
      <c r="T186" s="2" t="s">
        <v>152</v>
      </c>
      <c r="U186" s="14" t="s">
        <v>152</v>
      </c>
      <c r="V186" s="13" t="s">
        <v>151</v>
      </c>
      <c r="W186" s="2" t="s">
        <v>152</v>
      </c>
      <c r="X186" s="2" t="s">
        <v>152</v>
      </c>
      <c r="Y186" s="2" t="s">
        <v>152</v>
      </c>
      <c r="Z186" s="94" t="s">
        <v>152</v>
      </c>
      <c r="AA186" s="13" t="s">
        <v>152</v>
      </c>
      <c r="AB186" s="2" t="s">
        <v>152</v>
      </c>
      <c r="AC186" s="14" t="s">
        <v>152</v>
      </c>
      <c r="AD186" s="93" t="s">
        <v>152</v>
      </c>
      <c r="AE186" s="14" t="s">
        <v>152</v>
      </c>
      <c r="AF186" s="99">
        <v>100</v>
      </c>
    </row>
    <row r="187" spans="1:32" x14ac:dyDescent="0.3">
      <c r="A187" s="55" t="str">
        <f t="shared" si="2"/>
        <v>ATtr_02.1</v>
      </c>
      <c r="C187" s="96" t="s">
        <v>7</v>
      </c>
      <c r="D187" s="97" t="s">
        <v>779</v>
      </c>
      <c r="E187" s="97" t="s">
        <v>881</v>
      </c>
      <c r="F187" s="97" t="s">
        <v>882</v>
      </c>
      <c r="G187" s="97" t="s">
        <v>351</v>
      </c>
      <c r="H187" s="96" t="s">
        <v>50</v>
      </c>
      <c r="I187" s="98" t="s">
        <v>51</v>
      </c>
      <c r="J187" s="27" t="s">
        <v>1050</v>
      </c>
      <c r="K187" s="28" t="s">
        <v>1106</v>
      </c>
      <c r="L187" s="93" t="s">
        <v>151</v>
      </c>
      <c r="M187" s="2" t="s">
        <v>151</v>
      </c>
      <c r="N187" s="94" t="s">
        <v>151</v>
      </c>
      <c r="O187" s="13" t="s">
        <v>151</v>
      </c>
      <c r="P187" s="2" t="s">
        <v>151</v>
      </c>
      <c r="Q187" s="2" t="s">
        <v>151</v>
      </c>
      <c r="R187" s="2" t="s">
        <v>151</v>
      </c>
      <c r="S187" s="2" t="s">
        <v>151</v>
      </c>
      <c r="T187" s="2" t="s">
        <v>152</v>
      </c>
      <c r="U187" s="14" t="s">
        <v>152</v>
      </c>
      <c r="V187" s="13" t="s">
        <v>152</v>
      </c>
      <c r="W187" s="2" t="s">
        <v>152</v>
      </c>
      <c r="X187" s="2" t="s">
        <v>152</v>
      </c>
      <c r="Y187" s="2" t="s">
        <v>152</v>
      </c>
      <c r="Z187" s="94" t="s">
        <v>152</v>
      </c>
      <c r="AA187" s="13" t="s">
        <v>151</v>
      </c>
      <c r="AB187" s="2" t="s">
        <v>151</v>
      </c>
      <c r="AC187" s="14" t="s">
        <v>151</v>
      </c>
      <c r="AD187" s="93" t="s">
        <v>151</v>
      </c>
      <c r="AE187" s="14" t="s">
        <v>151</v>
      </c>
      <c r="AF187" s="99">
        <v>0</v>
      </c>
    </row>
    <row r="188" spans="1:32" x14ac:dyDescent="0.3">
      <c r="A188" s="55" t="str">
        <f t="shared" si="2"/>
        <v>ATtr_02.1</v>
      </c>
      <c r="C188" s="96" t="s">
        <v>7</v>
      </c>
      <c r="D188" s="97" t="s">
        <v>779</v>
      </c>
      <c r="E188" s="97" t="s">
        <v>881</v>
      </c>
      <c r="F188" s="97" t="s">
        <v>882</v>
      </c>
      <c r="G188" s="97" t="s">
        <v>351</v>
      </c>
      <c r="H188" s="96" t="s">
        <v>50</v>
      </c>
      <c r="I188" s="98" t="s">
        <v>51</v>
      </c>
      <c r="J188" s="27" t="s">
        <v>1072</v>
      </c>
      <c r="K188" s="28" t="s">
        <v>1107</v>
      </c>
      <c r="L188" s="93" t="s">
        <v>151</v>
      </c>
      <c r="M188" s="2" t="s">
        <v>151</v>
      </c>
      <c r="N188" s="94" t="s">
        <v>151</v>
      </c>
      <c r="O188" s="13" t="s">
        <v>151</v>
      </c>
      <c r="P188" s="2" t="s">
        <v>151</v>
      </c>
      <c r="Q188" s="2" t="s">
        <v>151</v>
      </c>
      <c r="R188" s="2" t="s">
        <v>151</v>
      </c>
      <c r="S188" s="2" t="s">
        <v>152</v>
      </c>
      <c r="T188" s="2" t="s">
        <v>152</v>
      </c>
      <c r="U188" s="14" t="s">
        <v>152</v>
      </c>
      <c r="V188" s="13" t="s">
        <v>152</v>
      </c>
      <c r="W188" s="2" t="s">
        <v>152</v>
      </c>
      <c r="X188" s="2" t="s">
        <v>152</v>
      </c>
      <c r="Y188" s="2" t="s">
        <v>152</v>
      </c>
      <c r="Z188" s="94" t="s">
        <v>152</v>
      </c>
      <c r="AA188" s="13" t="s">
        <v>151</v>
      </c>
      <c r="AB188" s="2" t="s">
        <v>151</v>
      </c>
      <c r="AC188" s="14" t="s">
        <v>152</v>
      </c>
      <c r="AD188" s="93" t="s">
        <v>152</v>
      </c>
      <c r="AE188" s="14" t="s">
        <v>152</v>
      </c>
      <c r="AF188" s="99">
        <v>100</v>
      </c>
    </row>
    <row r="189" spans="1:32" x14ac:dyDescent="0.3">
      <c r="A189" s="55" t="str">
        <f t="shared" si="2"/>
        <v>ATtr_02.1</v>
      </c>
      <c r="C189" s="96" t="s">
        <v>7</v>
      </c>
      <c r="D189" s="97" t="s">
        <v>779</v>
      </c>
      <c r="E189" s="97" t="s">
        <v>881</v>
      </c>
      <c r="F189" s="97" t="s">
        <v>882</v>
      </c>
      <c r="G189" s="97" t="s">
        <v>351</v>
      </c>
      <c r="H189" s="96" t="s">
        <v>50</v>
      </c>
      <c r="I189" s="98" t="s">
        <v>51</v>
      </c>
      <c r="J189" s="27" t="s">
        <v>1052</v>
      </c>
      <c r="K189" s="28" t="s">
        <v>1108</v>
      </c>
      <c r="L189" s="93" t="s">
        <v>151</v>
      </c>
      <c r="M189" s="2" t="s">
        <v>151</v>
      </c>
      <c r="N189" s="94" t="s">
        <v>151</v>
      </c>
      <c r="O189" s="13" t="s">
        <v>151</v>
      </c>
      <c r="P189" s="2" t="s">
        <v>151</v>
      </c>
      <c r="Q189" s="2" t="s">
        <v>151</v>
      </c>
      <c r="R189" s="2" t="s">
        <v>152</v>
      </c>
      <c r="S189" s="2" t="s">
        <v>152</v>
      </c>
      <c r="T189" s="2" t="s">
        <v>152</v>
      </c>
      <c r="U189" s="14" t="s">
        <v>152</v>
      </c>
      <c r="V189" s="13" t="s">
        <v>151</v>
      </c>
      <c r="W189" s="2" t="s">
        <v>151</v>
      </c>
      <c r="X189" s="2" t="s">
        <v>151</v>
      </c>
      <c r="Y189" s="2" t="s">
        <v>152</v>
      </c>
      <c r="Z189" s="94" t="s">
        <v>152</v>
      </c>
      <c r="AA189" s="13" t="s">
        <v>151</v>
      </c>
      <c r="AB189" s="2" t="s">
        <v>151</v>
      </c>
      <c r="AC189" s="14" t="s">
        <v>152</v>
      </c>
      <c r="AD189" s="93" t="s">
        <v>152</v>
      </c>
      <c r="AE189" s="14" t="s">
        <v>152</v>
      </c>
      <c r="AF189" s="99">
        <v>100</v>
      </c>
    </row>
    <row r="190" spans="1:32" x14ac:dyDescent="0.3">
      <c r="A190" s="55" t="str">
        <f t="shared" si="2"/>
        <v>ATtr_02.1</v>
      </c>
      <c r="C190" s="96" t="s">
        <v>7</v>
      </c>
      <c r="D190" s="97" t="s">
        <v>779</v>
      </c>
      <c r="E190" s="97" t="s">
        <v>881</v>
      </c>
      <c r="F190" s="97" t="s">
        <v>882</v>
      </c>
      <c r="G190" s="97" t="s">
        <v>351</v>
      </c>
      <c r="H190" s="96" t="s">
        <v>50</v>
      </c>
      <c r="I190" s="98" t="s">
        <v>51</v>
      </c>
      <c r="J190" s="27" t="s">
        <v>471</v>
      </c>
      <c r="K190" s="28" t="s">
        <v>1109</v>
      </c>
      <c r="L190" s="93" t="s">
        <v>151</v>
      </c>
      <c r="M190" s="2" t="s">
        <v>152</v>
      </c>
      <c r="N190" s="94" t="s">
        <v>151</v>
      </c>
      <c r="O190" s="13" t="s">
        <v>152</v>
      </c>
      <c r="P190" s="2" t="s">
        <v>152</v>
      </c>
      <c r="Q190" s="2" t="s">
        <v>152</v>
      </c>
      <c r="R190" s="2" t="s">
        <v>152</v>
      </c>
      <c r="S190" s="2" t="s">
        <v>152</v>
      </c>
      <c r="T190" s="2" t="s">
        <v>152</v>
      </c>
      <c r="U190" s="14" t="s">
        <v>152</v>
      </c>
      <c r="V190" s="13" t="s">
        <v>152</v>
      </c>
      <c r="W190" s="2" t="s">
        <v>152</v>
      </c>
      <c r="X190" s="2" t="s">
        <v>152</v>
      </c>
      <c r="Y190" s="2" t="s">
        <v>152</v>
      </c>
      <c r="Z190" s="94" t="s">
        <v>152</v>
      </c>
      <c r="AA190" s="13" t="s">
        <v>152</v>
      </c>
      <c r="AB190" s="2" t="s">
        <v>152</v>
      </c>
      <c r="AC190" s="14" t="s">
        <v>152</v>
      </c>
      <c r="AD190" s="93" t="s">
        <v>152</v>
      </c>
      <c r="AE190" s="14" t="s">
        <v>152</v>
      </c>
      <c r="AF190" s="99">
        <v>100</v>
      </c>
    </row>
    <row r="191" spans="1:32" x14ac:dyDescent="0.3">
      <c r="A191" s="55" t="str">
        <f t="shared" si="2"/>
        <v>ATtr_02.1</v>
      </c>
      <c r="C191" s="96" t="s">
        <v>7</v>
      </c>
      <c r="D191" s="97" t="s">
        <v>779</v>
      </c>
      <c r="E191" s="97" t="s">
        <v>881</v>
      </c>
      <c r="F191" s="97" t="s">
        <v>882</v>
      </c>
      <c r="G191" s="97" t="s">
        <v>351</v>
      </c>
      <c r="H191" s="96" t="s">
        <v>50</v>
      </c>
      <c r="I191" s="98" t="s">
        <v>51</v>
      </c>
      <c r="J191" s="27" t="s">
        <v>1058</v>
      </c>
      <c r="K191" s="28" t="s">
        <v>1110</v>
      </c>
      <c r="L191" s="93" t="s">
        <v>151</v>
      </c>
      <c r="M191" s="2" t="s">
        <v>151</v>
      </c>
      <c r="N191" s="94" t="s">
        <v>151</v>
      </c>
      <c r="O191" s="13" t="s">
        <v>151</v>
      </c>
      <c r="P191" s="2" t="s">
        <v>151</v>
      </c>
      <c r="Q191" s="2" t="s">
        <v>151</v>
      </c>
      <c r="R191" s="2" t="s">
        <v>152</v>
      </c>
      <c r="S191" s="2" t="s">
        <v>152</v>
      </c>
      <c r="T191" s="2" t="s">
        <v>152</v>
      </c>
      <c r="U191" s="14" t="s">
        <v>152</v>
      </c>
      <c r="V191" s="13" t="s">
        <v>152</v>
      </c>
      <c r="W191" s="2" t="s">
        <v>152</v>
      </c>
      <c r="X191" s="2" t="s">
        <v>152</v>
      </c>
      <c r="Y191" s="2" t="s">
        <v>152</v>
      </c>
      <c r="Z191" s="94" t="s">
        <v>152</v>
      </c>
      <c r="AA191" s="13" t="s">
        <v>152</v>
      </c>
      <c r="AB191" s="2" t="s">
        <v>152</v>
      </c>
      <c r="AC191" s="14" t="s">
        <v>152</v>
      </c>
      <c r="AD191" s="93" t="s">
        <v>152</v>
      </c>
      <c r="AE191" s="14" t="s">
        <v>152</v>
      </c>
      <c r="AF191" s="99">
        <v>100</v>
      </c>
    </row>
    <row r="192" spans="1:32" x14ac:dyDescent="0.3">
      <c r="A192" s="55" t="str">
        <f t="shared" si="2"/>
        <v>ATtr_02.1</v>
      </c>
      <c r="C192" s="96" t="s">
        <v>7</v>
      </c>
      <c r="D192" s="97" t="s">
        <v>779</v>
      </c>
      <c r="E192" s="97" t="s">
        <v>881</v>
      </c>
      <c r="F192" s="97" t="s">
        <v>882</v>
      </c>
      <c r="G192" s="97" t="s">
        <v>351</v>
      </c>
      <c r="H192" s="96" t="s">
        <v>50</v>
      </c>
      <c r="I192" s="98" t="s">
        <v>51</v>
      </c>
      <c r="J192" s="27" t="s">
        <v>1111</v>
      </c>
      <c r="K192" s="28" t="s">
        <v>1112</v>
      </c>
      <c r="L192" s="93" t="s">
        <v>151</v>
      </c>
      <c r="M192" s="2" t="s">
        <v>152</v>
      </c>
      <c r="N192" s="94" t="s">
        <v>151</v>
      </c>
      <c r="O192" s="13" t="s">
        <v>152</v>
      </c>
      <c r="P192" s="2" t="s">
        <v>152</v>
      </c>
      <c r="Q192" s="2" t="s">
        <v>152</v>
      </c>
      <c r="R192" s="2" t="s">
        <v>152</v>
      </c>
      <c r="S192" s="2" t="s">
        <v>152</v>
      </c>
      <c r="T192" s="2" t="s">
        <v>152</v>
      </c>
      <c r="U192" s="14" t="s">
        <v>152</v>
      </c>
      <c r="V192" s="13" t="s">
        <v>151</v>
      </c>
      <c r="W192" s="2" t="s">
        <v>152</v>
      </c>
      <c r="X192" s="2" t="s">
        <v>152</v>
      </c>
      <c r="Y192" s="2" t="s">
        <v>152</v>
      </c>
      <c r="Z192" s="94" t="s">
        <v>152</v>
      </c>
      <c r="AA192" s="13" t="s">
        <v>151</v>
      </c>
      <c r="AB192" s="2" t="s">
        <v>152</v>
      </c>
      <c r="AC192" s="14" t="s">
        <v>152</v>
      </c>
      <c r="AD192" s="93" t="s">
        <v>152</v>
      </c>
      <c r="AE192" s="14" t="s">
        <v>152</v>
      </c>
      <c r="AF192" s="99">
        <v>100</v>
      </c>
    </row>
    <row r="193" spans="1:32" x14ac:dyDescent="0.3">
      <c r="A193" s="55" t="str">
        <f t="shared" si="2"/>
        <v>ATtr_02.1</v>
      </c>
      <c r="C193" s="96" t="s">
        <v>7</v>
      </c>
      <c r="D193" s="97" t="s">
        <v>779</v>
      </c>
      <c r="E193" s="97" t="s">
        <v>881</v>
      </c>
      <c r="F193" s="97" t="s">
        <v>882</v>
      </c>
      <c r="G193" s="97" t="s">
        <v>351</v>
      </c>
      <c r="H193" s="96" t="s">
        <v>50</v>
      </c>
      <c r="I193" s="98" t="s">
        <v>51</v>
      </c>
      <c r="J193" s="27" t="s">
        <v>1062</v>
      </c>
      <c r="K193" s="28" t="s">
        <v>1113</v>
      </c>
      <c r="L193" s="93" t="s">
        <v>151</v>
      </c>
      <c r="M193" s="2" t="s">
        <v>152</v>
      </c>
      <c r="N193" s="94" t="s">
        <v>151</v>
      </c>
      <c r="O193" s="13" t="s">
        <v>152</v>
      </c>
      <c r="P193" s="2" t="s">
        <v>152</v>
      </c>
      <c r="Q193" s="2" t="s">
        <v>152</v>
      </c>
      <c r="R193" s="2" t="s">
        <v>152</v>
      </c>
      <c r="S193" s="2" t="s">
        <v>152</v>
      </c>
      <c r="T193" s="2" t="s">
        <v>152</v>
      </c>
      <c r="U193" s="14" t="s">
        <v>152</v>
      </c>
      <c r="V193" s="13" t="s">
        <v>151</v>
      </c>
      <c r="W193" s="2" t="s">
        <v>152</v>
      </c>
      <c r="X193" s="2" t="s">
        <v>152</v>
      </c>
      <c r="Y193" s="2" t="s">
        <v>152</v>
      </c>
      <c r="Z193" s="94" t="s">
        <v>152</v>
      </c>
      <c r="AA193" s="13" t="s">
        <v>151</v>
      </c>
      <c r="AB193" s="2" t="s">
        <v>152</v>
      </c>
      <c r="AC193" s="14" t="s">
        <v>152</v>
      </c>
      <c r="AD193" s="93" t="s">
        <v>152</v>
      </c>
      <c r="AE193" s="14" t="s">
        <v>152</v>
      </c>
      <c r="AF193" s="99">
        <v>100</v>
      </c>
    </row>
    <row r="194" spans="1:32" x14ac:dyDescent="0.3">
      <c r="A194" s="55" t="str">
        <f t="shared" si="2"/>
        <v>ATtr_02.1</v>
      </c>
      <c r="C194" s="96" t="s">
        <v>7</v>
      </c>
      <c r="D194" s="97" t="s">
        <v>779</v>
      </c>
      <c r="E194" s="97" t="s">
        <v>881</v>
      </c>
      <c r="F194" s="97" t="s">
        <v>882</v>
      </c>
      <c r="G194" s="97" t="s">
        <v>351</v>
      </c>
      <c r="H194" s="96" t="s">
        <v>50</v>
      </c>
      <c r="I194" s="98" t="s">
        <v>51</v>
      </c>
      <c r="J194" s="27" t="s">
        <v>1064</v>
      </c>
      <c r="K194" s="28" t="s">
        <v>1114</v>
      </c>
      <c r="L194" s="93" t="s">
        <v>151</v>
      </c>
      <c r="M194" s="2" t="s">
        <v>151</v>
      </c>
      <c r="N194" s="94" t="s">
        <v>151</v>
      </c>
      <c r="O194" s="13" t="s">
        <v>151</v>
      </c>
      <c r="P194" s="2" t="s">
        <v>151</v>
      </c>
      <c r="Q194" s="2" t="s">
        <v>151</v>
      </c>
      <c r="R194" s="2" t="s">
        <v>152</v>
      </c>
      <c r="S194" s="2" t="s">
        <v>151</v>
      </c>
      <c r="T194" s="2" t="s">
        <v>151</v>
      </c>
      <c r="U194" s="14" t="s">
        <v>152</v>
      </c>
      <c r="V194" s="13" t="s">
        <v>151</v>
      </c>
      <c r="W194" s="2" t="s">
        <v>151</v>
      </c>
      <c r="X194" s="2" t="s">
        <v>151</v>
      </c>
      <c r="Y194" s="2" t="s">
        <v>152</v>
      </c>
      <c r="Z194" s="94" t="s">
        <v>151</v>
      </c>
      <c r="AA194" s="13" t="s">
        <v>151</v>
      </c>
      <c r="AB194" s="2" t="s">
        <v>151</v>
      </c>
      <c r="AC194" s="14" t="s">
        <v>152</v>
      </c>
      <c r="AD194" s="93" t="s">
        <v>151</v>
      </c>
      <c r="AE194" s="14" t="s">
        <v>151</v>
      </c>
      <c r="AF194" s="99">
        <v>100</v>
      </c>
    </row>
    <row r="195" spans="1:32" x14ac:dyDescent="0.3">
      <c r="A195" s="55" t="str">
        <f t="shared" si="2"/>
        <v>ATtr_02.1</v>
      </c>
      <c r="C195" s="96" t="s">
        <v>7</v>
      </c>
      <c r="D195" s="97" t="s">
        <v>779</v>
      </c>
      <c r="E195" s="97" t="s">
        <v>881</v>
      </c>
      <c r="F195" s="97" t="s">
        <v>882</v>
      </c>
      <c r="G195" s="97" t="s">
        <v>351</v>
      </c>
      <c r="H195" s="96" t="s">
        <v>50</v>
      </c>
      <c r="I195" s="98" t="s">
        <v>51</v>
      </c>
      <c r="J195" s="27" t="s">
        <v>1066</v>
      </c>
      <c r="K195" s="28" t="s">
        <v>1115</v>
      </c>
      <c r="L195" s="93" t="s">
        <v>151</v>
      </c>
      <c r="M195" s="2" t="s">
        <v>152</v>
      </c>
      <c r="N195" s="94" t="s">
        <v>151</v>
      </c>
      <c r="O195" s="13" t="s">
        <v>152</v>
      </c>
      <c r="P195" s="2" t="s">
        <v>152</v>
      </c>
      <c r="Q195" s="2" t="s">
        <v>152</v>
      </c>
      <c r="R195" s="2" t="s">
        <v>152</v>
      </c>
      <c r="S195" s="2" t="s">
        <v>152</v>
      </c>
      <c r="T195" s="2" t="s">
        <v>152</v>
      </c>
      <c r="U195" s="14" t="s">
        <v>152</v>
      </c>
      <c r="V195" s="13" t="s">
        <v>151</v>
      </c>
      <c r="W195" s="2" t="s">
        <v>152</v>
      </c>
      <c r="X195" s="2" t="s">
        <v>152</v>
      </c>
      <c r="Y195" s="2" t="s">
        <v>152</v>
      </c>
      <c r="Z195" s="94" t="s">
        <v>152</v>
      </c>
      <c r="AA195" s="13" t="s">
        <v>151</v>
      </c>
      <c r="AB195" s="2" t="s">
        <v>152</v>
      </c>
      <c r="AC195" s="14" t="s">
        <v>152</v>
      </c>
      <c r="AD195" s="93" t="s">
        <v>152</v>
      </c>
      <c r="AE195" s="14" t="s">
        <v>152</v>
      </c>
      <c r="AF195" s="99">
        <v>100</v>
      </c>
    </row>
    <row r="196" spans="1:32" x14ac:dyDescent="0.3">
      <c r="A196" s="55" t="str">
        <f t="shared" si="2"/>
        <v>ATtr_02.2</v>
      </c>
      <c r="C196" s="96" t="s">
        <v>7</v>
      </c>
      <c r="D196" s="97" t="s">
        <v>779</v>
      </c>
      <c r="E196" s="97" t="s">
        <v>883</v>
      </c>
      <c r="F196" s="97" t="s">
        <v>884</v>
      </c>
      <c r="G196" s="97" t="s">
        <v>351</v>
      </c>
      <c r="H196" s="96" t="s">
        <v>50</v>
      </c>
      <c r="I196" s="98" t="s">
        <v>6</v>
      </c>
      <c r="J196" s="27" t="s">
        <v>976</v>
      </c>
      <c r="K196" s="28" t="s">
        <v>976</v>
      </c>
      <c r="L196" s="93" t="s">
        <v>151</v>
      </c>
      <c r="M196" s="2" t="s">
        <v>151</v>
      </c>
      <c r="N196" s="94" t="s">
        <v>151</v>
      </c>
      <c r="O196" s="13" t="s">
        <v>151</v>
      </c>
      <c r="P196" s="2" t="s">
        <v>151</v>
      </c>
      <c r="Q196" s="2" t="s">
        <v>151</v>
      </c>
      <c r="R196" s="2" t="s">
        <v>151</v>
      </c>
      <c r="S196" s="2" t="s">
        <v>151</v>
      </c>
      <c r="T196" s="2" t="s">
        <v>151</v>
      </c>
      <c r="U196" s="14" t="s">
        <v>151</v>
      </c>
      <c r="V196" s="13" t="s">
        <v>151</v>
      </c>
      <c r="W196" s="2" t="s">
        <v>151</v>
      </c>
      <c r="X196" s="2" t="s">
        <v>151</v>
      </c>
      <c r="Y196" s="2" t="s">
        <v>151</v>
      </c>
      <c r="Z196" s="94" t="s">
        <v>151</v>
      </c>
      <c r="AA196" s="13" t="s">
        <v>151</v>
      </c>
      <c r="AB196" s="2" t="s">
        <v>151</v>
      </c>
      <c r="AC196" s="14" t="s">
        <v>151</v>
      </c>
      <c r="AD196" s="93" t="s">
        <v>151</v>
      </c>
      <c r="AE196" s="14" t="s">
        <v>151</v>
      </c>
      <c r="AF196" s="99">
        <v>100</v>
      </c>
    </row>
    <row r="197" spans="1:32" x14ac:dyDescent="0.3">
      <c r="A197" s="55" t="str">
        <f t="shared" si="2"/>
        <v>ATtr_02.3</v>
      </c>
      <c r="C197" s="96" t="s">
        <v>7</v>
      </c>
      <c r="D197" s="97" t="s">
        <v>779</v>
      </c>
      <c r="E197" s="97" t="s">
        <v>885</v>
      </c>
      <c r="F197" s="97" t="s">
        <v>886</v>
      </c>
      <c r="G197" s="97" t="s">
        <v>351</v>
      </c>
      <c r="H197" s="96" t="s">
        <v>50</v>
      </c>
      <c r="I197" s="98" t="s">
        <v>454</v>
      </c>
      <c r="J197" s="27" t="s">
        <v>1116</v>
      </c>
      <c r="K197" s="28" t="s">
        <v>1117</v>
      </c>
      <c r="L197" s="93" t="s">
        <v>151</v>
      </c>
      <c r="M197" s="2" t="s">
        <v>151</v>
      </c>
      <c r="N197" s="94" t="s">
        <v>151</v>
      </c>
      <c r="O197" s="13" t="s">
        <v>151</v>
      </c>
      <c r="P197" s="2" t="s">
        <v>151</v>
      </c>
      <c r="Q197" s="2" t="s">
        <v>151</v>
      </c>
      <c r="R197" s="2" t="s">
        <v>152</v>
      </c>
      <c r="S197" s="2" t="s">
        <v>151</v>
      </c>
      <c r="T197" s="2" t="s">
        <v>152</v>
      </c>
      <c r="U197" s="14" t="s">
        <v>152</v>
      </c>
      <c r="V197" s="13" t="s">
        <v>152</v>
      </c>
      <c r="W197" s="2" t="s">
        <v>152</v>
      </c>
      <c r="X197" s="2" t="s">
        <v>152</v>
      </c>
      <c r="Y197" s="2" t="s">
        <v>152</v>
      </c>
      <c r="Z197" s="94" t="s">
        <v>152</v>
      </c>
      <c r="AA197" s="13" t="s">
        <v>152</v>
      </c>
      <c r="AB197" s="2" t="s">
        <v>152</v>
      </c>
      <c r="AC197" s="14" t="s">
        <v>152</v>
      </c>
      <c r="AD197" s="93" t="s">
        <v>152</v>
      </c>
      <c r="AE197" s="14" t="s">
        <v>152</v>
      </c>
      <c r="AF197" s="99">
        <v>100</v>
      </c>
    </row>
    <row r="198" spans="1:32" x14ac:dyDescent="0.3">
      <c r="A198" s="55" t="str">
        <f t="shared" si="2"/>
        <v>ATtr_02.3</v>
      </c>
      <c r="C198" s="96" t="s">
        <v>7</v>
      </c>
      <c r="D198" s="97" t="s">
        <v>779</v>
      </c>
      <c r="E198" s="97" t="s">
        <v>885</v>
      </c>
      <c r="F198" s="97" t="s">
        <v>886</v>
      </c>
      <c r="G198" s="97" t="s">
        <v>351</v>
      </c>
      <c r="H198" s="96" t="s">
        <v>50</v>
      </c>
      <c r="I198" s="98" t="s">
        <v>454</v>
      </c>
      <c r="J198" s="27" t="s">
        <v>1116</v>
      </c>
      <c r="K198" s="28" t="s">
        <v>1118</v>
      </c>
      <c r="L198" s="93" t="s">
        <v>151</v>
      </c>
      <c r="M198" s="2" t="s">
        <v>151</v>
      </c>
      <c r="N198" s="94" t="s">
        <v>151</v>
      </c>
      <c r="O198" s="13" t="s">
        <v>151</v>
      </c>
      <c r="P198" s="2" t="s">
        <v>151</v>
      </c>
      <c r="Q198" s="2" t="s">
        <v>152</v>
      </c>
      <c r="R198" s="2" t="s">
        <v>152</v>
      </c>
      <c r="S198" s="2" t="s">
        <v>151</v>
      </c>
      <c r="T198" s="2" t="s">
        <v>152</v>
      </c>
      <c r="U198" s="14" t="s">
        <v>152</v>
      </c>
      <c r="V198" s="13" t="s">
        <v>152</v>
      </c>
      <c r="W198" s="2" t="s">
        <v>152</v>
      </c>
      <c r="X198" s="2" t="s">
        <v>152</v>
      </c>
      <c r="Y198" s="2" t="s">
        <v>152</v>
      </c>
      <c r="Z198" s="94" t="s">
        <v>152</v>
      </c>
      <c r="AA198" s="13" t="s">
        <v>151</v>
      </c>
      <c r="AB198" s="2" t="s">
        <v>151</v>
      </c>
      <c r="AC198" s="14" t="s">
        <v>151</v>
      </c>
      <c r="AD198" s="93" t="s">
        <v>152</v>
      </c>
      <c r="AE198" s="14" t="s">
        <v>152</v>
      </c>
      <c r="AF198" s="99">
        <v>100</v>
      </c>
    </row>
    <row r="199" spans="1:32" x14ac:dyDescent="0.3">
      <c r="A199" s="55" t="str">
        <f t="shared" si="2"/>
        <v>ATtr_02.4</v>
      </c>
      <c r="C199" s="96" t="s">
        <v>7</v>
      </c>
      <c r="D199" s="97" t="s">
        <v>779</v>
      </c>
      <c r="E199" s="97" t="s">
        <v>887</v>
      </c>
      <c r="F199" s="97" t="s">
        <v>888</v>
      </c>
      <c r="G199" s="97" t="s">
        <v>351</v>
      </c>
      <c r="H199" s="96" t="s">
        <v>50</v>
      </c>
      <c r="I199" s="98" t="s">
        <v>454</v>
      </c>
      <c r="J199" s="27" t="s">
        <v>1098</v>
      </c>
      <c r="K199" s="28" t="s">
        <v>1119</v>
      </c>
      <c r="L199" s="93" t="s">
        <v>151</v>
      </c>
      <c r="M199" s="2" t="s">
        <v>151</v>
      </c>
      <c r="N199" s="94" t="s">
        <v>151</v>
      </c>
      <c r="O199" s="13" t="s">
        <v>152</v>
      </c>
      <c r="P199" s="2" t="s">
        <v>152</v>
      </c>
      <c r="Q199" s="2" t="s">
        <v>152</v>
      </c>
      <c r="R199" s="2" t="s">
        <v>152</v>
      </c>
      <c r="S199" s="2" t="s">
        <v>152</v>
      </c>
      <c r="T199" s="2" t="s">
        <v>152</v>
      </c>
      <c r="U199" s="14" t="s">
        <v>152</v>
      </c>
      <c r="V199" s="13" t="s">
        <v>151</v>
      </c>
      <c r="W199" s="2" t="s">
        <v>151</v>
      </c>
      <c r="X199" s="2" t="s">
        <v>152</v>
      </c>
      <c r="Y199" s="2" t="s">
        <v>152</v>
      </c>
      <c r="Z199" s="94" t="s">
        <v>152</v>
      </c>
      <c r="AA199" s="13" t="s">
        <v>152</v>
      </c>
      <c r="AB199" s="2" t="s">
        <v>152</v>
      </c>
      <c r="AC199" s="14" t="s">
        <v>152</v>
      </c>
      <c r="AD199" s="93" t="s">
        <v>151</v>
      </c>
      <c r="AE199" s="14" t="s">
        <v>152</v>
      </c>
      <c r="AF199" s="99">
        <v>100</v>
      </c>
    </row>
    <row r="200" spans="1:32" x14ac:dyDescent="0.3">
      <c r="A200" s="55" t="str">
        <f t="shared" ref="A200:A263" si="3">C200&amp;LOWER(LEFT(D200,2))&amp;"_"&amp;IF(LEN(TRIM(LEFT(E200,FIND(" ",E200))))=3,"0"&amp;TRIM(LEFT(E200,FIND(" ",E200))),TRIM(LEFT(E200,FIND(" ",E200))))</f>
        <v>ATtr_03.1</v>
      </c>
      <c r="C200" s="96" t="s">
        <v>7</v>
      </c>
      <c r="D200" s="97" t="s">
        <v>779</v>
      </c>
      <c r="E200" s="97" t="s">
        <v>889</v>
      </c>
      <c r="F200" s="97" t="s">
        <v>890</v>
      </c>
      <c r="G200" s="97" t="s">
        <v>344</v>
      </c>
      <c r="H200" s="96" t="s">
        <v>50</v>
      </c>
      <c r="I200" s="98" t="s">
        <v>454</v>
      </c>
      <c r="J200" s="27" t="s">
        <v>1120</v>
      </c>
      <c r="K200" s="28" t="s">
        <v>1121</v>
      </c>
      <c r="L200" s="93" t="s">
        <v>151</v>
      </c>
      <c r="M200" s="2" t="s">
        <v>151</v>
      </c>
      <c r="N200" s="94" t="s">
        <v>151</v>
      </c>
      <c r="O200" s="13"/>
      <c r="P200" s="2"/>
      <c r="Q200" s="2"/>
      <c r="R200" s="2"/>
      <c r="S200" s="2"/>
      <c r="T200" s="2"/>
      <c r="U200" s="14"/>
      <c r="V200" s="13"/>
      <c r="W200" s="2"/>
      <c r="X200" s="2"/>
      <c r="Y200" s="2"/>
      <c r="Z200" s="94"/>
      <c r="AA200" s="13"/>
      <c r="AB200" s="2"/>
      <c r="AC200" s="14"/>
      <c r="AD200" s="93"/>
      <c r="AE200" s="14"/>
      <c r="AF200" s="99">
        <v>100</v>
      </c>
    </row>
    <row r="201" spans="1:32" x14ac:dyDescent="0.3">
      <c r="A201" s="55" t="str">
        <f t="shared" si="3"/>
        <v>ATtr_03.1</v>
      </c>
      <c r="C201" s="96" t="s">
        <v>7</v>
      </c>
      <c r="D201" s="97" t="s">
        <v>779</v>
      </c>
      <c r="E201" s="97" t="s">
        <v>889</v>
      </c>
      <c r="F201" s="97" t="s">
        <v>890</v>
      </c>
      <c r="G201" s="97" t="s">
        <v>344</v>
      </c>
      <c r="H201" s="96" t="s">
        <v>50</v>
      </c>
      <c r="I201" s="98" t="s">
        <v>454</v>
      </c>
      <c r="J201" s="27" t="s">
        <v>1122</v>
      </c>
      <c r="K201" s="28" t="s">
        <v>1123</v>
      </c>
      <c r="L201" s="93" t="s">
        <v>151</v>
      </c>
      <c r="M201" s="2" t="s">
        <v>151</v>
      </c>
      <c r="N201" s="94" t="s">
        <v>151</v>
      </c>
      <c r="O201" s="13"/>
      <c r="P201" s="2"/>
      <c r="Q201" s="2"/>
      <c r="R201" s="2"/>
      <c r="S201" s="2"/>
      <c r="T201" s="2"/>
      <c r="U201" s="14"/>
      <c r="V201" s="13"/>
      <c r="W201" s="2"/>
      <c r="X201" s="2"/>
      <c r="Y201" s="2"/>
      <c r="Z201" s="94"/>
      <c r="AA201" s="13"/>
      <c r="AB201" s="2"/>
      <c r="AC201" s="14"/>
      <c r="AD201" s="93"/>
      <c r="AE201" s="14"/>
      <c r="AF201" s="99">
        <v>100</v>
      </c>
    </row>
    <row r="202" spans="1:32" x14ac:dyDescent="0.3">
      <c r="A202" s="55" t="str">
        <f t="shared" si="3"/>
        <v>ATtr_03.1</v>
      </c>
      <c r="C202" s="96" t="s">
        <v>7</v>
      </c>
      <c r="D202" s="97" t="s">
        <v>779</v>
      </c>
      <c r="E202" s="97" t="s">
        <v>889</v>
      </c>
      <c r="F202" s="97" t="s">
        <v>890</v>
      </c>
      <c r="G202" s="97" t="s">
        <v>344</v>
      </c>
      <c r="H202" s="96" t="s">
        <v>50</v>
      </c>
      <c r="I202" s="98" t="s">
        <v>454</v>
      </c>
      <c r="J202" s="27" t="s">
        <v>1124</v>
      </c>
      <c r="K202" s="28" t="s">
        <v>1125</v>
      </c>
      <c r="L202" s="93" t="s">
        <v>151</v>
      </c>
      <c r="M202" s="2" t="s">
        <v>151</v>
      </c>
      <c r="N202" s="94" t="s">
        <v>151</v>
      </c>
      <c r="O202" s="13"/>
      <c r="P202" s="2"/>
      <c r="Q202" s="2"/>
      <c r="R202" s="2"/>
      <c r="S202" s="2"/>
      <c r="T202" s="2"/>
      <c r="U202" s="14"/>
      <c r="V202" s="13"/>
      <c r="W202" s="2"/>
      <c r="X202" s="2"/>
      <c r="Y202" s="2"/>
      <c r="Z202" s="94"/>
      <c r="AA202" s="13"/>
      <c r="AB202" s="2"/>
      <c r="AC202" s="14"/>
      <c r="AD202" s="93"/>
      <c r="AE202" s="14"/>
      <c r="AF202" s="99">
        <v>100</v>
      </c>
    </row>
    <row r="203" spans="1:32" x14ac:dyDescent="0.3">
      <c r="A203" s="55" t="str">
        <f t="shared" si="3"/>
        <v>ATtr_03.2</v>
      </c>
      <c r="C203" s="96" t="s">
        <v>7</v>
      </c>
      <c r="D203" s="97" t="s">
        <v>779</v>
      </c>
      <c r="E203" s="97" t="s">
        <v>891</v>
      </c>
      <c r="F203" s="97" t="s">
        <v>892</v>
      </c>
      <c r="G203" s="97" t="s">
        <v>351</v>
      </c>
      <c r="H203" s="96" t="s">
        <v>50</v>
      </c>
      <c r="I203" s="98" t="s">
        <v>454</v>
      </c>
      <c r="J203" s="27" t="s">
        <v>1120</v>
      </c>
      <c r="K203" s="28" t="s">
        <v>1126</v>
      </c>
      <c r="L203" s="93" t="s">
        <v>151</v>
      </c>
      <c r="M203" s="2" t="s">
        <v>151</v>
      </c>
      <c r="N203" s="94" t="s">
        <v>151</v>
      </c>
      <c r="O203" s="13" t="s">
        <v>151</v>
      </c>
      <c r="P203" s="2" t="s">
        <v>468</v>
      </c>
      <c r="Q203" s="2" t="s">
        <v>468</v>
      </c>
      <c r="R203" s="2" t="s">
        <v>152</v>
      </c>
      <c r="S203" s="2" t="s">
        <v>151</v>
      </c>
      <c r="T203" s="2" t="s">
        <v>151</v>
      </c>
      <c r="U203" s="14" t="s">
        <v>152</v>
      </c>
      <c r="V203" s="13" t="s">
        <v>152</v>
      </c>
      <c r="W203" s="2" t="s">
        <v>152</v>
      </c>
      <c r="X203" s="2" t="s">
        <v>152</v>
      </c>
      <c r="Y203" s="2" t="s">
        <v>152</v>
      </c>
      <c r="Z203" s="94" t="s">
        <v>152</v>
      </c>
      <c r="AA203" s="13" t="s">
        <v>152</v>
      </c>
      <c r="AB203" s="2" t="s">
        <v>152</v>
      </c>
      <c r="AC203" s="14" t="s">
        <v>152</v>
      </c>
      <c r="AD203" s="93" t="s">
        <v>151</v>
      </c>
      <c r="AE203" s="14" t="s">
        <v>152</v>
      </c>
      <c r="AF203" s="99">
        <v>100</v>
      </c>
    </row>
    <row r="204" spans="1:32" x14ac:dyDescent="0.3">
      <c r="A204" s="55" t="str">
        <f t="shared" si="3"/>
        <v>ATtr_03.2</v>
      </c>
      <c r="C204" s="96" t="s">
        <v>7</v>
      </c>
      <c r="D204" s="97" t="s">
        <v>779</v>
      </c>
      <c r="E204" s="97" t="s">
        <v>891</v>
      </c>
      <c r="F204" s="97" t="s">
        <v>892</v>
      </c>
      <c r="G204" s="97" t="s">
        <v>351</v>
      </c>
      <c r="H204" s="96" t="s">
        <v>50</v>
      </c>
      <c r="I204" s="98" t="s">
        <v>454</v>
      </c>
      <c r="J204" s="27" t="s">
        <v>1122</v>
      </c>
      <c r="K204" s="28" t="s">
        <v>1123</v>
      </c>
      <c r="L204" s="93" t="s">
        <v>151</v>
      </c>
      <c r="M204" s="2" t="s">
        <v>151</v>
      </c>
      <c r="N204" s="94" t="s">
        <v>151</v>
      </c>
      <c r="O204" s="13" t="s">
        <v>151</v>
      </c>
      <c r="P204" s="2" t="s">
        <v>468</v>
      </c>
      <c r="Q204" s="2" t="s">
        <v>468</v>
      </c>
      <c r="R204" s="2" t="s">
        <v>152</v>
      </c>
      <c r="S204" s="2" t="s">
        <v>151</v>
      </c>
      <c r="T204" s="2" t="s">
        <v>151</v>
      </c>
      <c r="U204" s="14" t="s">
        <v>152</v>
      </c>
      <c r="V204" s="13" t="s">
        <v>152</v>
      </c>
      <c r="W204" s="2" t="s">
        <v>152</v>
      </c>
      <c r="X204" s="2" t="s">
        <v>152</v>
      </c>
      <c r="Y204" s="2" t="s">
        <v>152</v>
      </c>
      <c r="Z204" s="94" t="s">
        <v>152</v>
      </c>
      <c r="AA204" s="13" t="s">
        <v>152</v>
      </c>
      <c r="AB204" s="2" t="s">
        <v>152</v>
      </c>
      <c r="AC204" s="14" t="s">
        <v>152</v>
      </c>
      <c r="AD204" s="93" t="s">
        <v>151</v>
      </c>
      <c r="AE204" s="14" t="s">
        <v>152</v>
      </c>
      <c r="AF204" s="99">
        <v>100</v>
      </c>
    </row>
    <row r="205" spans="1:32" x14ac:dyDescent="0.3">
      <c r="A205" s="55" t="str">
        <f t="shared" si="3"/>
        <v>ATtr_03.2</v>
      </c>
      <c r="C205" s="96" t="s">
        <v>7</v>
      </c>
      <c r="D205" s="97" t="s">
        <v>779</v>
      </c>
      <c r="E205" s="97" t="s">
        <v>891</v>
      </c>
      <c r="F205" s="97" t="s">
        <v>892</v>
      </c>
      <c r="G205" s="97" t="s">
        <v>351</v>
      </c>
      <c r="H205" s="96" t="s">
        <v>50</v>
      </c>
      <c r="I205" s="98" t="s">
        <v>454</v>
      </c>
      <c r="J205" s="27" t="s">
        <v>1124</v>
      </c>
      <c r="K205" s="28" t="s">
        <v>1125</v>
      </c>
      <c r="L205" s="93" t="s">
        <v>151</v>
      </c>
      <c r="M205" s="2" t="s">
        <v>151</v>
      </c>
      <c r="N205" s="94" t="s">
        <v>151</v>
      </c>
      <c r="O205" s="13" t="s">
        <v>151</v>
      </c>
      <c r="P205" s="2" t="s">
        <v>468</v>
      </c>
      <c r="Q205" s="2" t="s">
        <v>468</v>
      </c>
      <c r="R205" s="2" t="s">
        <v>152</v>
      </c>
      <c r="S205" s="2" t="s">
        <v>151</v>
      </c>
      <c r="T205" s="2" t="s">
        <v>151</v>
      </c>
      <c r="U205" s="14" t="s">
        <v>152</v>
      </c>
      <c r="V205" s="13" t="s">
        <v>152</v>
      </c>
      <c r="W205" s="2" t="s">
        <v>152</v>
      </c>
      <c r="X205" s="2" t="s">
        <v>152</v>
      </c>
      <c r="Y205" s="2" t="s">
        <v>152</v>
      </c>
      <c r="Z205" s="94" t="s">
        <v>152</v>
      </c>
      <c r="AA205" s="13" t="s">
        <v>152</v>
      </c>
      <c r="AB205" s="2" t="s">
        <v>152</v>
      </c>
      <c r="AC205" s="14" t="s">
        <v>152</v>
      </c>
      <c r="AD205" s="93" t="s">
        <v>151</v>
      </c>
      <c r="AE205" s="14" t="s">
        <v>152</v>
      </c>
      <c r="AF205" s="99">
        <v>100</v>
      </c>
    </row>
    <row r="206" spans="1:32" x14ac:dyDescent="0.3">
      <c r="A206" s="55" t="str">
        <f t="shared" si="3"/>
        <v>ATtr_03.3</v>
      </c>
      <c r="C206" s="96" t="s">
        <v>7</v>
      </c>
      <c r="D206" s="97" t="s">
        <v>779</v>
      </c>
      <c r="E206" s="97" t="s">
        <v>893</v>
      </c>
      <c r="F206" s="97" t="s">
        <v>894</v>
      </c>
      <c r="G206" s="97" t="s">
        <v>351</v>
      </c>
      <c r="H206" s="96" t="s">
        <v>50</v>
      </c>
      <c r="I206" s="98" t="s">
        <v>454</v>
      </c>
      <c r="J206" s="27" t="s">
        <v>1120</v>
      </c>
      <c r="K206" s="28" t="s">
        <v>1127</v>
      </c>
      <c r="L206" s="93" t="s">
        <v>151</v>
      </c>
      <c r="M206" s="2" t="s">
        <v>151</v>
      </c>
      <c r="N206" s="94" t="s">
        <v>151</v>
      </c>
      <c r="O206" s="13" t="s">
        <v>151</v>
      </c>
      <c r="P206" s="2" t="s">
        <v>151</v>
      </c>
      <c r="Q206" s="2" t="s">
        <v>152</v>
      </c>
      <c r="R206" s="2" t="s">
        <v>151</v>
      </c>
      <c r="S206" s="2" t="s">
        <v>152</v>
      </c>
      <c r="T206" s="2" t="s">
        <v>152</v>
      </c>
      <c r="U206" s="14" t="s">
        <v>152</v>
      </c>
      <c r="V206" s="13" t="s">
        <v>152</v>
      </c>
      <c r="W206" s="2" t="s">
        <v>152</v>
      </c>
      <c r="X206" s="2" t="s">
        <v>152</v>
      </c>
      <c r="Y206" s="2" t="s">
        <v>152</v>
      </c>
      <c r="Z206" s="94" t="s">
        <v>152</v>
      </c>
      <c r="AA206" s="13" t="s">
        <v>151</v>
      </c>
      <c r="AB206" s="2" t="s">
        <v>151</v>
      </c>
      <c r="AC206" s="14" t="s">
        <v>151</v>
      </c>
      <c r="AD206" s="93" t="s">
        <v>151</v>
      </c>
      <c r="AE206" s="14" t="s">
        <v>152</v>
      </c>
      <c r="AF206" s="99">
        <v>100</v>
      </c>
    </row>
    <row r="207" spans="1:32" x14ac:dyDescent="0.3">
      <c r="A207" s="55" t="str">
        <f t="shared" si="3"/>
        <v>BEec_01.1</v>
      </c>
      <c r="C207" s="96" t="s">
        <v>8</v>
      </c>
      <c r="D207" s="97" t="s">
        <v>776</v>
      </c>
      <c r="E207" s="97" t="s">
        <v>815</v>
      </c>
      <c r="F207" s="97" t="s">
        <v>816</v>
      </c>
      <c r="G207" s="97" t="s">
        <v>351</v>
      </c>
      <c r="H207" s="96" t="s">
        <v>50</v>
      </c>
      <c r="I207" s="98" t="s">
        <v>454</v>
      </c>
      <c r="J207" s="27" t="s">
        <v>1128</v>
      </c>
      <c r="K207" s="28" t="s">
        <v>1129</v>
      </c>
      <c r="L207" s="93" t="s">
        <v>151</v>
      </c>
      <c r="M207" s="2" t="s">
        <v>151</v>
      </c>
      <c r="N207" s="94" t="s">
        <v>151</v>
      </c>
      <c r="O207" s="13" t="s">
        <v>151</v>
      </c>
      <c r="P207" s="2" t="s">
        <v>151</v>
      </c>
      <c r="Q207" s="2" t="s">
        <v>151</v>
      </c>
      <c r="R207" s="2" t="s">
        <v>152</v>
      </c>
      <c r="S207" s="2" t="s">
        <v>151</v>
      </c>
      <c r="T207" s="2" t="s">
        <v>151</v>
      </c>
      <c r="U207" s="14" t="s">
        <v>151</v>
      </c>
      <c r="V207" s="13" t="s">
        <v>151</v>
      </c>
      <c r="W207" s="2" t="s">
        <v>151</v>
      </c>
      <c r="X207" s="2" t="s">
        <v>151</v>
      </c>
      <c r="Y207" s="2" t="s">
        <v>151</v>
      </c>
      <c r="Z207" s="94" t="s">
        <v>151</v>
      </c>
      <c r="AA207" s="13" t="s">
        <v>151</v>
      </c>
      <c r="AB207" s="2" t="s">
        <v>151</v>
      </c>
      <c r="AC207" s="14" t="s">
        <v>479</v>
      </c>
      <c r="AD207" s="93" t="s">
        <v>151</v>
      </c>
      <c r="AE207" s="14" t="s">
        <v>151</v>
      </c>
      <c r="AF207" s="99">
        <v>100</v>
      </c>
    </row>
    <row r="208" spans="1:32" x14ac:dyDescent="0.3">
      <c r="A208" s="55" t="str">
        <f t="shared" si="3"/>
        <v>BEec_01.2</v>
      </c>
      <c r="C208" s="96" t="s">
        <v>8</v>
      </c>
      <c r="D208" s="97" t="s">
        <v>776</v>
      </c>
      <c r="E208" s="97" t="s">
        <v>817</v>
      </c>
      <c r="F208" s="97" t="s">
        <v>818</v>
      </c>
      <c r="G208" s="97" t="s">
        <v>351</v>
      </c>
      <c r="H208" s="96" t="s">
        <v>50</v>
      </c>
      <c r="I208" s="98" t="s">
        <v>454</v>
      </c>
      <c r="J208" s="27" t="s">
        <v>1130</v>
      </c>
      <c r="K208" s="28" t="s">
        <v>1131</v>
      </c>
      <c r="L208" s="93" t="s">
        <v>151</v>
      </c>
      <c r="M208" s="2" t="s">
        <v>151</v>
      </c>
      <c r="N208" s="94" t="s">
        <v>151</v>
      </c>
      <c r="O208" s="13" t="s">
        <v>151</v>
      </c>
      <c r="P208" s="2" t="s">
        <v>151</v>
      </c>
      <c r="Q208" s="2" t="s">
        <v>151</v>
      </c>
      <c r="R208" s="2" t="s">
        <v>152</v>
      </c>
      <c r="S208" s="2" t="s">
        <v>151</v>
      </c>
      <c r="T208" s="2" t="s">
        <v>151</v>
      </c>
      <c r="U208" s="14" t="s">
        <v>151</v>
      </c>
      <c r="V208" s="13" t="s">
        <v>151</v>
      </c>
      <c r="W208" s="2" t="s">
        <v>151</v>
      </c>
      <c r="X208" s="2" t="s">
        <v>151</v>
      </c>
      <c r="Y208" s="2" t="s">
        <v>151</v>
      </c>
      <c r="Z208" s="94" t="s">
        <v>151</v>
      </c>
      <c r="AA208" s="13" t="s">
        <v>151</v>
      </c>
      <c r="AB208" s="2" t="s">
        <v>151</v>
      </c>
      <c r="AC208" s="14" t="s">
        <v>479</v>
      </c>
      <c r="AD208" s="93" t="s">
        <v>151</v>
      </c>
      <c r="AE208" s="14" t="s">
        <v>151</v>
      </c>
      <c r="AF208" s="99">
        <v>100</v>
      </c>
    </row>
    <row r="209" spans="1:32" x14ac:dyDescent="0.3">
      <c r="A209" s="55" t="str">
        <f t="shared" si="3"/>
        <v>BEec_01.2</v>
      </c>
      <c r="C209" s="96" t="s">
        <v>8</v>
      </c>
      <c r="D209" s="97" t="s">
        <v>776</v>
      </c>
      <c r="E209" s="97" t="s">
        <v>817</v>
      </c>
      <c r="F209" s="97" t="s">
        <v>818</v>
      </c>
      <c r="G209" s="97" t="s">
        <v>351</v>
      </c>
      <c r="H209" s="96" t="s">
        <v>50</v>
      </c>
      <c r="I209" s="98" t="s">
        <v>454</v>
      </c>
      <c r="J209" s="27" t="s">
        <v>1132</v>
      </c>
      <c r="K209" s="28" t="s">
        <v>1133</v>
      </c>
      <c r="L209" s="93" t="s">
        <v>151</v>
      </c>
      <c r="M209" s="2" t="s">
        <v>151</v>
      </c>
      <c r="N209" s="94" t="s">
        <v>151</v>
      </c>
      <c r="O209" s="13" t="s">
        <v>151</v>
      </c>
      <c r="P209" s="2" t="s">
        <v>151</v>
      </c>
      <c r="Q209" s="2" t="s">
        <v>151</v>
      </c>
      <c r="R209" s="2" t="s">
        <v>152</v>
      </c>
      <c r="S209" s="2" t="s">
        <v>151</v>
      </c>
      <c r="T209" s="2" t="s">
        <v>151</v>
      </c>
      <c r="U209" s="14" t="s">
        <v>151</v>
      </c>
      <c r="V209" s="13" t="s">
        <v>151</v>
      </c>
      <c r="W209" s="2" t="s">
        <v>151</v>
      </c>
      <c r="X209" s="2" t="s">
        <v>151</v>
      </c>
      <c r="Y209" s="2" t="s">
        <v>151</v>
      </c>
      <c r="Z209" s="94" t="s">
        <v>151</v>
      </c>
      <c r="AA209" s="13" t="s">
        <v>151</v>
      </c>
      <c r="AB209" s="2" t="s">
        <v>151</v>
      </c>
      <c r="AC209" s="14" t="s">
        <v>479</v>
      </c>
      <c r="AD209" s="93" t="s">
        <v>151</v>
      </c>
      <c r="AE209" s="14" t="s">
        <v>151</v>
      </c>
      <c r="AF209" s="99">
        <v>100</v>
      </c>
    </row>
    <row r="210" spans="1:32" x14ac:dyDescent="0.3">
      <c r="A210" s="55" t="str">
        <f t="shared" si="3"/>
        <v>BEec_01.2</v>
      </c>
      <c r="C210" s="96" t="s">
        <v>8</v>
      </c>
      <c r="D210" s="97" t="s">
        <v>776</v>
      </c>
      <c r="E210" s="97" t="s">
        <v>817</v>
      </c>
      <c r="F210" s="97" t="s">
        <v>818</v>
      </c>
      <c r="G210" s="97" t="s">
        <v>351</v>
      </c>
      <c r="H210" s="96" t="s">
        <v>50</v>
      </c>
      <c r="I210" s="98" t="s">
        <v>454</v>
      </c>
      <c r="J210" s="27" t="s">
        <v>156</v>
      </c>
      <c r="K210" s="28" t="s">
        <v>1134</v>
      </c>
      <c r="L210" s="93" t="s">
        <v>151</v>
      </c>
      <c r="M210" s="2" t="s">
        <v>151</v>
      </c>
      <c r="N210" s="94" t="s">
        <v>151</v>
      </c>
      <c r="O210" s="13" t="s">
        <v>151</v>
      </c>
      <c r="P210" s="2" t="s">
        <v>151</v>
      </c>
      <c r="Q210" s="2" t="s">
        <v>151</v>
      </c>
      <c r="R210" s="2" t="s">
        <v>151</v>
      </c>
      <c r="S210" s="2" t="s">
        <v>151</v>
      </c>
      <c r="T210" s="2" t="s">
        <v>151</v>
      </c>
      <c r="U210" s="14" t="s">
        <v>151</v>
      </c>
      <c r="V210" s="13" t="s">
        <v>151</v>
      </c>
      <c r="W210" s="2" t="s">
        <v>152</v>
      </c>
      <c r="X210" s="2" t="s">
        <v>152</v>
      </c>
      <c r="Y210" s="2" t="s">
        <v>152</v>
      </c>
      <c r="Z210" s="94" t="s">
        <v>151</v>
      </c>
      <c r="AA210" s="13" t="s">
        <v>152</v>
      </c>
      <c r="AB210" s="2" t="s">
        <v>152</v>
      </c>
      <c r="AC210" s="14" t="s">
        <v>152</v>
      </c>
      <c r="AD210" s="93" t="s">
        <v>152</v>
      </c>
      <c r="AE210" s="14" t="s">
        <v>152</v>
      </c>
      <c r="AF210" s="99">
        <v>100</v>
      </c>
    </row>
    <row r="211" spans="1:32" x14ac:dyDescent="0.3">
      <c r="A211" s="55" t="str">
        <f t="shared" si="3"/>
        <v>BEec_01.3</v>
      </c>
      <c r="C211" s="96" t="s">
        <v>8</v>
      </c>
      <c r="D211" s="97" t="s">
        <v>776</v>
      </c>
      <c r="E211" s="97" t="s">
        <v>819</v>
      </c>
      <c r="F211" s="97" t="s">
        <v>820</v>
      </c>
      <c r="G211" s="97" t="s">
        <v>351</v>
      </c>
      <c r="H211" s="96" t="s">
        <v>50</v>
      </c>
      <c r="I211" s="98" t="s">
        <v>454</v>
      </c>
      <c r="J211" s="27" t="s">
        <v>1135</v>
      </c>
      <c r="K211" s="28" t="s">
        <v>1136</v>
      </c>
      <c r="L211" s="93" t="s">
        <v>151</v>
      </c>
      <c r="M211" s="2" t="s">
        <v>151</v>
      </c>
      <c r="N211" s="94" t="s">
        <v>151</v>
      </c>
      <c r="O211" s="13" t="s">
        <v>151</v>
      </c>
      <c r="P211" s="2" t="s">
        <v>151</v>
      </c>
      <c r="Q211" s="2" t="s">
        <v>151</v>
      </c>
      <c r="R211" s="2" t="s">
        <v>152</v>
      </c>
      <c r="S211" s="2" t="s">
        <v>152</v>
      </c>
      <c r="T211" s="2" t="s">
        <v>152</v>
      </c>
      <c r="U211" s="14" t="s">
        <v>151</v>
      </c>
      <c r="V211" s="13" t="s">
        <v>151</v>
      </c>
      <c r="W211" s="2" t="s">
        <v>151</v>
      </c>
      <c r="X211" s="2" t="s">
        <v>151</v>
      </c>
      <c r="Y211" s="2" t="s">
        <v>152</v>
      </c>
      <c r="Z211" s="94" t="s">
        <v>152</v>
      </c>
      <c r="AA211" s="13" t="s">
        <v>151</v>
      </c>
      <c r="AB211" s="2" t="s">
        <v>151</v>
      </c>
      <c r="AC211" s="14" t="s">
        <v>152</v>
      </c>
      <c r="AD211" s="93" t="s">
        <v>151</v>
      </c>
      <c r="AE211" s="14" t="s">
        <v>151</v>
      </c>
      <c r="AF211" s="99">
        <v>100</v>
      </c>
    </row>
    <row r="212" spans="1:32" x14ac:dyDescent="0.3">
      <c r="A212" s="55" t="str">
        <f t="shared" si="3"/>
        <v>BEec_01.4</v>
      </c>
      <c r="C212" s="96" t="s">
        <v>8</v>
      </c>
      <c r="D212" s="97" t="s">
        <v>776</v>
      </c>
      <c r="E212" s="97" t="s">
        <v>821</v>
      </c>
      <c r="F212" s="97" t="s">
        <v>822</v>
      </c>
      <c r="G212" s="97" t="s">
        <v>351</v>
      </c>
      <c r="H212" s="96" t="s">
        <v>50</v>
      </c>
      <c r="I212" s="98" t="s">
        <v>454</v>
      </c>
      <c r="J212" s="27" t="s">
        <v>1137</v>
      </c>
      <c r="K212" s="28" t="s">
        <v>1138</v>
      </c>
      <c r="L212" s="93" t="s">
        <v>151</v>
      </c>
      <c r="M212" s="2" t="s">
        <v>151</v>
      </c>
      <c r="N212" s="94" t="s">
        <v>151</v>
      </c>
      <c r="O212" s="13" t="s">
        <v>151</v>
      </c>
      <c r="P212" s="2" t="s">
        <v>152</v>
      </c>
      <c r="Q212" s="2" t="s">
        <v>152</v>
      </c>
      <c r="R212" s="2" t="s">
        <v>152</v>
      </c>
      <c r="S212" s="2" t="s">
        <v>152</v>
      </c>
      <c r="T212" s="2" t="s">
        <v>152</v>
      </c>
      <c r="U212" s="14" t="s">
        <v>152</v>
      </c>
      <c r="V212" s="13" t="s">
        <v>151</v>
      </c>
      <c r="W212" s="2" t="s">
        <v>152</v>
      </c>
      <c r="X212" s="2" t="s">
        <v>152</v>
      </c>
      <c r="Y212" s="2" t="s">
        <v>468</v>
      </c>
      <c r="Z212" s="94" t="s">
        <v>152</v>
      </c>
      <c r="AA212" s="13" t="s">
        <v>152</v>
      </c>
      <c r="AB212" s="2" t="s">
        <v>152</v>
      </c>
      <c r="AC212" s="14" t="s">
        <v>152</v>
      </c>
      <c r="AD212" s="93" t="s">
        <v>152</v>
      </c>
      <c r="AE212" s="14" t="s">
        <v>152</v>
      </c>
      <c r="AF212" s="99">
        <v>100</v>
      </c>
    </row>
    <row r="213" spans="1:32" x14ac:dyDescent="0.3">
      <c r="A213" s="55" t="str">
        <f t="shared" si="3"/>
        <v>BEec_01.4</v>
      </c>
      <c r="C213" s="96" t="s">
        <v>8</v>
      </c>
      <c r="D213" s="97" t="s">
        <v>776</v>
      </c>
      <c r="E213" s="97" t="s">
        <v>821</v>
      </c>
      <c r="F213" s="97" t="s">
        <v>822</v>
      </c>
      <c r="G213" s="97" t="s">
        <v>351</v>
      </c>
      <c r="H213" s="96" t="s">
        <v>50</v>
      </c>
      <c r="I213" s="98" t="s">
        <v>454</v>
      </c>
      <c r="J213" s="27" t="s">
        <v>1139</v>
      </c>
      <c r="K213" s="28" t="s">
        <v>1140</v>
      </c>
      <c r="L213" s="93" t="s">
        <v>151</v>
      </c>
      <c r="M213" s="2" t="s">
        <v>151</v>
      </c>
      <c r="N213" s="94" t="s">
        <v>151</v>
      </c>
      <c r="O213" s="13" t="s">
        <v>151</v>
      </c>
      <c r="P213" s="2" t="s">
        <v>151</v>
      </c>
      <c r="Q213" s="2" t="s">
        <v>152</v>
      </c>
      <c r="R213" s="2" t="s">
        <v>152</v>
      </c>
      <c r="S213" s="2" t="s">
        <v>152</v>
      </c>
      <c r="T213" s="2" t="s">
        <v>152</v>
      </c>
      <c r="U213" s="14" t="s">
        <v>151</v>
      </c>
      <c r="V213" s="13" t="s">
        <v>151</v>
      </c>
      <c r="W213" s="2" t="s">
        <v>151</v>
      </c>
      <c r="X213" s="2" t="s">
        <v>151</v>
      </c>
      <c r="Y213" s="2" t="s">
        <v>152</v>
      </c>
      <c r="Z213" s="94" t="s">
        <v>151</v>
      </c>
      <c r="AA213" s="13" t="s">
        <v>151</v>
      </c>
      <c r="AB213" s="2" t="s">
        <v>151</v>
      </c>
      <c r="AC213" s="14" t="s">
        <v>152</v>
      </c>
      <c r="AD213" s="93" t="s">
        <v>151</v>
      </c>
      <c r="AE213" s="14" t="s">
        <v>151</v>
      </c>
      <c r="AF213" s="99">
        <v>100</v>
      </c>
    </row>
    <row r="214" spans="1:32" x14ac:dyDescent="0.3">
      <c r="A214" s="55" t="str">
        <f t="shared" si="3"/>
        <v>BEec_02.1</v>
      </c>
      <c r="C214" s="96" t="s">
        <v>8</v>
      </c>
      <c r="D214" s="97" t="s">
        <v>776</v>
      </c>
      <c r="E214" s="97" t="s">
        <v>823</v>
      </c>
      <c r="F214" s="97" t="s">
        <v>824</v>
      </c>
      <c r="G214" s="97" t="s">
        <v>351</v>
      </c>
      <c r="H214" s="96" t="s">
        <v>50</v>
      </c>
      <c r="I214" s="98" t="s">
        <v>454</v>
      </c>
      <c r="J214" s="27" t="s">
        <v>1128</v>
      </c>
      <c r="K214" s="28" t="s">
        <v>1141</v>
      </c>
      <c r="L214" s="93" t="s">
        <v>151</v>
      </c>
      <c r="M214" s="2" t="s">
        <v>151</v>
      </c>
      <c r="N214" s="94" t="s">
        <v>151</v>
      </c>
      <c r="O214" s="13" t="s">
        <v>151</v>
      </c>
      <c r="P214" s="2" t="s">
        <v>151</v>
      </c>
      <c r="Q214" s="2" t="s">
        <v>151</v>
      </c>
      <c r="R214" s="2" t="s">
        <v>151</v>
      </c>
      <c r="S214" s="2" t="s">
        <v>151</v>
      </c>
      <c r="T214" s="2" t="s">
        <v>151</v>
      </c>
      <c r="U214" s="14" t="s">
        <v>151</v>
      </c>
      <c r="V214" s="13" t="s">
        <v>151</v>
      </c>
      <c r="W214" s="2" t="s">
        <v>151</v>
      </c>
      <c r="X214" s="2" t="s">
        <v>151</v>
      </c>
      <c r="Y214" s="2" t="s">
        <v>151</v>
      </c>
      <c r="Z214" s="94" t="s">
        <v>151</v>
      </c>
      <c r="AA214" s="13" t="s">
        <v>151</v>
      </c>
      <c r="AB214" s="2" t="s">
        <v>151</v>
      </c>
      <c r="AC214" s="14" t="s">
        <v>151</v>
      </c>
      <c r="AD214" s="93" t="s">
        <v>151</v>
      </c>
      <c r="AE214" s="14" t="s">
        <v>151</v>
      </c>
      <c r="AF214" s="99">
        <v>100</v>
      </c>
    </row>
    <row r="215" spans="1:32" x14ac:dyDescent="0.3">
      <c r="A215" s="55" t="str">
        <f t="shared" si="3"/>
        <v>BEec_02.2</v>
      </c>
      <c r="C215" s="96" t="s">
        <v>8</v>
      </c>
      <c r="D215" s="97" t="s">
        <v>776</v>
      </c>
      <c r="E215" s="97" t="s">
        <v>825</v>
      </c>
      <c r="F215" s="97" t="s">
        <v>826</v>
      </c>
      <c r="G215" s="97" t="s">
        <v>351</v>
      </c>
      <c r="H215" s="96" t="s">
        <v>50</v>
      </c>
      <c r="I215" s="98" t="s">
        <v>454</v>
      </c>
      <c r="J215" s="27" t="s">
        <v>976</v>
      </c>
      <c r="K215" s="28" t="s">
        <v>976</v>
      </c>
      <c r="L215" s="93" t="s">
        <v>151</v>
      </c>
      <c r="M215" s="2" t="s">
        <v>151</v>
      </c>
      <c r="N215" s="94" t="s">
        <v>151</v>
      </c>
      <c r="O215" s="13" t="s">
        <v>151</v>
      </c>
      <c r="P215" s="2" t="s">
        <v>151</v>
      </c>
      <c r="Q215" s="2" t="s">
        <v>151</v>
      </c>
      <c r="R215" s="2" t="s">
        <v>151</v>
      </c>
      <c r="S215" s="2" t="s">
        <v>151</v>
      </c>
      <c r="T215" s="2" t="s">
        <v>151</v>
      </c>
      <c r="U215" s="14" t="s">
        <v>151</v>
      </c>
      <c r="V215" s="13" t="s">
        <v>151</v>
      </c>
      <c r="W215" s="2" t="s">
        <v>151</v>
      </c>
      <c r="X215" s="2" t="s">
        <v>151</v>
      </c>
      <c r="Y215" s="2" t="s">
        <v>151</v>
      </c>
      <c r="Z215" s="94" t="s">
        <v>151</v>
      </c>
      <c r="AA215" s="13" t="s">
        <v>151</v>
      </c>
      <c r="AB215" s="2" t="s">
        <v>151</v>
      </c>
      <c r="AC215" s="14" t="s">
        <v>151</v>
      </c>
      <c r="AD215" s="93" t="s">
        <v>151</v>
      </c>
      <c r="AE215" s="14" t="s">
        <v>151</v>
      </c>
      <c r="AF215" s="99">
        <v>100</v>
      </c>
    </row>
    <row r="216" spans="1:32" x14ac:dyDescent="0.3">
      <c r="A216" s="55" t="str">
        <f t="shared" si="3"/>
        <v>BEec_02.3</v>
      </c>
      <c r="C216" s="96" t="s">
        <v>8</v>
      </c>
      <c r="D216" s="97" t="s">
        <v>776</v>
      </c>
      <c r="E216" s="97" t="s">
        <v>827</v>
      </c>
      <c r="F216" s="97" t="s">
        <v>828</v>
      </c>
      <c r="G216" s="97" t="s">
        <v>351</v>
      </c>
      <c r="H216" s="96" t="s">
        <v>50</v>
      </c>
      <c r="I216" s="98" t="s">
        <v>454</v>
      </c>
      <c r="J216" s="27" t="s">
        <v>1142</v>
      </c>
      <c r="K216" s="28" t="s">
        <v>1143</v>
      </c>
      <c r="L216" s="93" t="s">
        <v>151</v>
      </c>
      <c r="M216" s="2" t="s">
        <v>151</v>
      </c>
      <c r="N216" s="94" t="s">
        <v>151</v>
      </c>
      <c r="O216" s="13" t="s">
        <v>152</v>
      </c>
      <c r="P216" s="2" t="s">
        <v>152</v>
      </c>
      <c r="Q216" s="2" t="s">
        <v>152</v>
      </c>
      <c r="R216" s="2" t="s">
        <v>152</v>
      </c>
      <c r="S216" s="2" t="s">
        <v>152</v>
      </c>
      <c r="T216" s="2" t="s">
        <v>152</v>
      </c>
      <c r="U216" s="14" t="s">
        <v>152</v>
      </c>
      <c r="V216" s="13" t="s">
        <v>152</v>
      </c>
      <c r="W216" s="2" t="s">
        <v>152</v>
      </c>
      <c r="X216" s="2" t="s">
        <v>152</v>
      </c>
      <c r="Y216" s="2" t="s">
        <v>152</v>
      </c>
      <c r="Z216" s="94" t="s">
        <v>152</v>
      </c>
      <c r="AA216" s="13" t="s">
        <v>152</v>
      </c>
      <c r="AB216" s="2" t="s">
        <v>152</v>
      </c>
      <c r="AC216" s="14" t="s">
        <v>152</v>
      </c>
      <c r="AD216" s="93" t="s">
        <v>152</v>
      </c>
      <c r="AE216" s="14" t="s">
        <v>152</v>
      </c>
      <c r="AF216" s="99">
        <v>100</v>
      </c>
    </row>
    <row r="217" spans="1:32" x14ac:dyDescent="0.3">
      <c r="A217" s="55" t="str">
        <f t="shared" si="3"/>
        <v>BEec_02.3</v>
      </c>
      <c r="C217" s="96" t="s">
        <v>8</v>
      </c>
      <c r="D217" s="97" t="s">
        <v>776</v>
      </c>
      <c r="E217" s="97" t="s">
        <v>827</v>
      </c>
      <c r="F217" s="97" t="s">
        <v>828</v>
      </c>
      <c r="G217" s="97" t="s">
        <v>351</v>
      </c>
      <c r="H217" s="96" t="s">
        <v>50</v>
      </c>
      <c r="I217" s="98" t="s">
        <v>454</v>
      </c>
      <c r="J217" s="27" t="s">
        <v>1144</v>
      </c>
      <c r="K217" s="28" t="s">
        <v>1145</v>
      </c>
      <c r="L217" s="93" t="s">
        <v>151</v>
      </c>
      <c r="M217" s="2" t="s">
        <v>151</v>
      </c>
      <c r="N217" s="94" t="s">
        <v>151</v>
      </c>
      <c r="O217" s="13" t="s">
        <v>152</v>
      </c>
      <c r="P217" s="2" t="s">
        <v>152</v>
      </c>
      <c r="Q217" s="2" t="s">
        <v>152</v>
      </c>
      <c r="R217" s="2" t="s">
        <v>152</v>
      </c>
      <c r="S217" s="2" t="s">
        <v>152</v>
      </c>
      <c r="T217" s="2" t="s">
        <v>152</v>
      </c>
      <c r="U217" s="14" t="s">
        <v>152</v>
      </c>
      <c r="V217" s="13" t="s">
        <v>152</v>
      </c>
      <c r="W217" s="2" t="s">
        <v>152</v>
      </c>
      <c r="X217" s="2" t="s">
        <v>152</v>
      </c>
      <c r="Y217" s="2" t="s">
        <v>152</v>
      </c>
      <c r="Z217" s="94" t="s">
        <v>152</v>
      </c>
      <c r="AA217" s="13" t="s">
        <v>152</v>
      </c>
      <c r="AB217" s="2" t="s">
        <v>152</v>
      </c>
      <c r="AC217" s="14" t="s">
        <v>152</v>
      </c>
      <c r="AD217" s="93" t="s">
        <v>152</v>
      </c>
      <c r="AE217" s="14" t="s">
        <v>152</v>
      </c>
      <c r="AF217" s="99">
        <v>100</v>
      </c>
    </row>
    <row r="218" spans="1:32" x14ac:dyDescent="0.3">
      <c r="A218" s="55" t="str">
        <f t="shared" si="3"/>
        <v>BEec_03.1</v>
      </c>
      <c r="C218" s="96" t="s">
        <v>8</v>
      </c>
      <c r="D218" s="97" t="s">
        <v>776</v>
      </c>
      <c r="E218" s="97" t="s">
        <v>829</v>
      </c>
      <c r="F218" s="97" t="s">
        <v>830</v>
      </c>
      <c r="G218" s="97" t="s">
        <v>351</v>
      </c>
      <c r="H218" s="96" t="s">
        <v>50</v>
      </c>
      <c r="I218" s="98" t="s">
        <v>454</v>
      </c>
      <c r="J218" s="27" t="s">
        <v>163</v>
      </c>
      <c r="K218" s="28" t="s">
        <v>1146</v>
      </c>
      <c r="L218" s="93" t="s">
        <v>151</v>
      </c>
      <c r="M218" s="2" t="s">
        <v>152</v>
      </c>
      <c r="N218" s="94" t="s">
        <v>151</v>
      </c>
      <c r="O218" s="13" t="s">
        <v>152</v>
      </c>
      <c r="P218" s="2" t="s">
        <v>152</v>
      </c>
      <c r="Q218" s="2" t="s">
        <v>152</v>
      </c>
      <c r="R218" s="2" t="s">
        <v>152</v>
      </c>
      <c r="S218" s="2" t="s">
        <v>152</v>
      </c>
      <c r="T218" s="2" t="s">
        <v>152</v>
      </c>
      <c r="U218" s="14" t="s">
        <v>152</v>
      </c>
      <c r="V218" s="13" t="s">
        <v>152</v>
      </c>
      <c r="W218" s="2" t="s">
        <v>152</v>
      </c>
      <c r="X218" s="2" t="s">
        <v>152</v>
      </c>
      <c r="Y218" s="2" t="s">
        <v>152</v>
      </c>
      <c r="Z218" s="94" t="s">
        <v>152</v>
      </c>
      <c r="AA218" s="13" t="s">
        <v>152</v>
      </c>
      <c r="AB218" s="2" t="s">
        <v>152</v>
      </c>
      <c r="AC218" s="14" t="s">
        <v>152</v>
      </c>
      <c r="AD218" s="93" t="s">
        <v>152</v>
      </c>
      <c r="AE218" s="14" t="s">
        <v>152</v>
      </c>
      <c r="AF218" s="99">
        <v>100</v>
      </c>
    </row>
    <row r="219" spans="1:32" x14ac:dyDescent="0.3">
      <c r="A219" s="55" t="str">
        <f t="shared" si="3"/>
        <v>BEec_03.2</v>
      </c>
      <c r="C219" s="96" t="s">
        <v>8</v>
      </c>
      <c r="D219" s="97" t="s">
        <v>776</v>
      </c>
      <c r="E219" s="97" t="s">
        <v>831</v>
      </c>
      <c r="F219" s="97" t="s">
        <v>832</v>
      </c>
      <c r="G219" s="97" t="s">
        <v>351</v>
      </c>
      <c r="H219" s="96" t="s">
        <v>50</v>
      </c>
      <c r="I219" s="98" t="s">
        <v>454</v>
      </c>
      <c r="J219" s="27" t="s">
        <v>163</v>
      </c>
      <c r="K219" s="28" t="s">
        <v>122</v>
      </c>
      <c r="L219" s="93" t="s">
        <v>151</v>
      </c>
      <c r="M219" s="2" t="s">
        <v>151</v>
      </c>
      <c r="N219" s="94" t="s">
        <v>151</v>
      </c>
      <c r="O219" s="13" t="s">
        <v>151</v>
      </c>
      <c r="P219" s="2" t="s">
        <v>152</v>
      </c>
      <c r="Q219" s="2" t="s">
        <v>152</v>
      </c>
      <c r="R219" s="2" t="s">
        <v>152</v>
      </c>
      <c r="S219" s="2" t="s">
        <v>152</v>
      </c>
      <c r="T219" s="2" t="s">
        <v>152</v>
      </c>
      <c r="U219" s="14" t="s">
        <v>152</v>
      </c>
      <c r="V219" s="13" t="s">
        <v>151</v>
      </c>
      <c r="W219" s="2" t="s">
        <v>152</v>
      </c>
      <c r="X219" s="2" t="s">
        <v>152</v>
      </c>
      <c r="Y219" s="2" t="s">
        <v>468</v>
      </c>
      <c r="Z219" s="94" t="s">
        <v>152</v>
      </c>
      <c r="AA219" s="13" t="s">
        <v>152</v>
      </c>
      <c r="AB219" s="2" t="s">
        <v>152</v>
      </c>
      <c r="AC219" s="14" t="s">
        <v>152</v>
      </c>
      <c r="AD219" s="93" t="s">
        <v>152</v>
      </c>
      <c r="AE219" s="14" t="s">
        <v>152</v>
      </c>
      <c r="AF219" s="99">
        <v>100</v>
      </c>
    </row>
    <row r="220" spans="1:32" x14ac:dyDescent="0.3">
      <c r="A220" s="55" t="str">
        <f t="shared" si="3"/>
        <v>BEec_03.2</v>
      </c>
      <c r="C220" s="96" t="s">
        <v>8</v>
      </c>
      <c r="D220" s="97" t="s">
        <v>776</v>
      </c>
      <c r="E220" s="97" t="s">
        <v>831</v>
      </c>
      <c r="F220" s="97" t="s">
        <v>832</v>
      </c>
      <c r="G220" s="97" t="s">
        <v>351</v>
      </c>
      <c r="H220" s="96" t="s">
        <v>50</v>
      </c>
      <c r="I220" s="98" t="s">
        <v>454</v>
      </c>
      <c r="J220" s="27" t="s">
        <v>162</v>
      </c>
      <c r="K220" s="28" t="s">
        <v>1147</v>
      </c>
      <c r="L220" s="93" t="s">
        <v>151</v>
      </c>
      <c r="M220" s="2" t="s">
        <v>151</v>
      </c>
      <c r="N220" s="94" t="s">
        <v>151</v>
      </c>
      <c r="O220" s="13" t="s">
        <v>151</v>
      </c>
      <c r="P220" s="2" t="s">
        <v>152</v>
      </c>
      <c r="Q220" s="2" t="s">
        <v>152</v>
      </c>
      <c r="R220" s="2" t="s">
        <v>152</v>
      </c>
      <c r="S220" s="2" t="s">
        <v>152</v>
      </c>
      <c r="T220" s="2" t="s">
        <v>152</v>
      </c>
      <c r="U220" s="14" t="s">
        <v>152</v>
      </c>
      <c r="V220" s="13" t="s">
        <v>151</v>
      </c>
      <c r="W220" s="2" t="s">
        <v>152</v>
      </c>
      <c r="X220" s="2" t="s">
        <v>152</v>
      </c>
      <c r="Y220" s="2" t="s">
        <v>468</v>
      </c>
      <c r="Z220" s="94" t="s">
        <v>152</v>
      </c>
      <c r="AA220" s="13" t="s">
        <v>152</v>
      </c>
      <c r="AB220" s="2" t="s">
        <v>152</v>
      </c>
      <c r="AC220" s="14" t="s">
        <v>152</v>
      </c>
      <c r="AD220" s="93" t="s">
        <v>152</v>
      </c>
      <c r="AE220" s="14" t="s">
        <v>152</v>
      </c>
      <c r="AF220" s="99">
        <v>100</v>
      </c>
    </row>
    <row r="221" spans="1:32" x14ac:dyDescent="0.3">
      <c r="A221" s="55" t="str">
        <f t="shared" si="3"/>
        <v>BEec_03.3</v>
      </c>
      <c r="C221" s="96" t="s">
        <v>8</v>
      </c>
      <c r="D221" s="97" t="s">
        <v>776</v>
      </c>
      <c r="E221" s="97" t="s">
        <v>833</v>
      </c>
      <c r="F221" s="97" t="s">
        <v>834</v>
      </c>
      <c r="G221" s="97" t="s">
        <v>351</v>
      </c>
      <c r="H221" s="96" t="s">
        <v>50</v>
      </c>
      <c r="I221" s="98" t="s">
        <v>454</v>
      </c>
      <c r="J221" s="27" t="s">
        <v>1135</v>
      </c>
      <c r="K221" s="28" t="s">
        <v>1148</v>
      </c>
      <c r="L221" s="93" t="s">
        <v>151</v>
      </c>
      <c r="M221" s="2" t="s">
        <v>151</v>
      </c>
      <c r="N221" s="94" t="s">
        <v>151</v>
      </c>
      <c r="O221" s="13" t="s">
        <v>151</v>
      </c>
      <c r="P221" s="2" t="s">
        <v>152</v>
      </c>
      <c r="Q221" s="2" t="s">
        <v>152</v>
      </c>
      <c r="R221" s="2" t="s">
        <v>152</v>
      </c>
      <c r="S221" s="2" t="s">
        <v>152</v>
      </c>
      <c r="T221" s="2" t="s">
        <v>152</v>
      </c>
      <c r="U221" s="14" t="s">
        <v>152</v>
      </c>
      <c r="V221" s="13" t="s">
        <v>151</v>
      </c>
      <c r="W221" s="2" t="s">
        <v>151</v>
      </c>
      <c r="X221" s="2" t="s">
        <v>151</v>
      </c>
      <c r="Y221" s="2" t="s">
        <v>151</v>
      </c>
      <c r="Z221" s="94" t="s">
        <v>151</v>
      </c>
      <c r="AA221" s="13" t="s">
        <v>152</v>
      </c>
      <c r="AB221" s="2" t="s">
        <v>152</v>
      </c>
      <c r="AC221" s="14" t="s">
        <v>152</v>
      </c>
      <c r="AD221" s="93" t="s">
        <v>152</v>
      </c>
      <c r="AE221" s="14" t="s">
        <v>152</v>
      </c>
      <c r="AF221" s="99">
        <v>100</v>
      </c>
    </row>
    <row r="222" spans="1:32" x14ac:dyDescent="0.3">
      <c r="A222" s="55" t="str">
        <f t="shared" si="3"/>
        <v>BEhe_01.1</v>
      </c>
      <c r="C222" s="96" t="s">
        <v>8</v>
      </c>
      <c r="D222" s="97" t="s">
        <v>835</v>
      </c>
      <c r="E222" s="97" t="s">
        <v>836</v>
      </c>
      <c r="F222" s="97" t="s">
        <v>837</v>
      </c>
      <c r="G222" s="97" t="s">
        <v>344</v>
      </c>
      <c r="H222" s="96" t="s">
        <v>50</v>
      </c>
      <c r="I222" s="98" t="s">
        <v>454</v>
      </c>
      <c r="J222" s="27" t="s">
        <v>480</v>
      </c>
      <c r="K222" s="28" t="s">
        <v>1149</v>
      </c>
      <c r="L222" s="93" t="s">
        <v>151</v>
      </c>
      <c r="M222" s="2" t="s">
        <v>151</v>
      </c>
      <c r="N222" s="94" t="s">
        <v>151</v>
      </c>
      <c r="O222" s="13"/>
      <c r="P222" s="2"/>
      <c r="Q222" s="2"/>
      <c r="R222" s="2"/>
      <c r="S222" s="2"/>
      <c r="T222" s="2"/>
      <c r="U222" s="14"/>
      <c r="V222" s="13"/>
      <c r="W222" s="2"/>
      <c r="X222" s="2"/>
      <c r="Y222" s="2"/>
      <c r="Z222" s="94"/>
      <c r="AA222" s="13"/>
      <c r="AB222" s="2"/>
      <c r="AC222" s="14"/>
      <c r="AD222" s="93"/>
      <c r="AE222" s="14"/>
      <c r="AF222" s="99">
        <v>100</v>
      </c>
    </row>
    <row r="223" spans="1:32" x14ac:dyDescent="0.3">
      <c r="A223" s="55" t="str">
        <f t="shared" si="3"/>
        <v>BEhe_01.2</v>
      </c>
      <c r="C223" s="96" t="s">
        <v>8</v>
      </c>
      <c r="D223" s="97" t="s">
        <v>835</v>
      </c>
      <c r="E223" s="97" t="s">
        <v>838</v>
      </c>
      <c r="F223" s="97" t="s">
        <v>839</v>
      </c>
      <c r="G223" s="97" t="s">
        <v>344</v>
      </c>
      <c r="H223" s="96" t="s">
        <v>50</v>
      </c>
      <c r="I223" s="98" t="s">
        <v>454</v>
      </c>
      <c r="J223" s="27" t="s">
        <v>1150</v>
      </c>
      <c r="K223" s="28" t="s">
        <v>1151</v>
      </c>
      <c r="L223" s="93" t="s">
        <v>151</v>
      </c>
      <c r="M223" s="2" t="s">
        <v>151</v>
      </c>
      <c r="N223" s="94" t="s">
        <v>152</v>
      </c>
      <c r="O223" s="13"/>
      <c r="P223" s="2"/>
      <c r="Q223" s="2"/>
      <c r="R223" s="2"/>
      <c r="S223" s="2"/>
      <c r="T223" s="2"/>
      <c r="U223" s="14"/>
      <c r="V223" s="13"/>
      <c r="W223" s="2"/>
      <c r="X223" s="2"/>
      <c r="Y223" s="2"/>
      <c r="Z223" s="94"/>
      <c r="AA223" s="13"/>
      <c r="AB223" s="2"/>
      <c r="AC223" s="14"/>
      <c r="AD223" s="93"/>
      <c r="AE223" s="14"/>
      <c r="AF223" s="99">
        <v>100</v>
      </c>
    </row>
    <row r="224" spans="1:32" x14ac:dyDescent="0.3">
      <c r="A224" s="55" t="str">
        <f t="shared" si="3"/>
        <v>BEhe_01.2</v>
      </c>
      <c r="C224" s="96" t="s">
        <v>8</v>
      </c>
      <c r="D224" s="97" t="s">
        <v>835</v>
      </c>
      <c r="E224" s="97" t="s">
        <v>838</v>
      </c>
      <c r="F224" s="97" t="s">
        <v>839</v>
      </c>
      <c r="G224" s="97" t="s">
        <v>344</v>
      </c>
      <c r="H224" s="96" t="s">
        <v>50</v>
      </c>
      <c r="I224" s="98" t="s">
        <v>454</v>
      </c>
      <c r="J224" s="27" t="s">
        <v>1152</v>
      </c>
      <c r="K224" s="28" t="s">
        <v>1151</v>
      </c>
      <c r="L224" s="93" t="s">
        <v>151</v>
      </c>
      <c r="M224" s="2" t="s">
        <v>151</v>
      </c>
      <c r="N224" s="94" t="s">
        <v>152</v>
      </c>
      <c r="O224" s="13"/>
      <c r="P224" s="2"/>
      <c r="Q224" s="2"/>
      <c r="R224" s="2"/>
      <c r="S224" s="2"/>
      <c r="T224" s="2"/>
      <c r="U224" s="14"/>
      <c r="V224" s="13"/>
      <c r="W224" s="2"/>
      <c r="X224" s="2"/>
      <c r="Y224" s="2"/>
      <c r="Z224" s="94"/>
      <c r="AA224" s="13"/>
      <c r="AB224" s="2"/>
      <c r="AC224" s="14"/>
      <c r="AD224" s="93"/>
      <c r="AE224" s="14"/>
      <c r="AF224" s="99">
        <v>100</v>
      </c>
    </row>
    <row r="225" spans="1:32" x14ac:dyDescent="0.3">
      <c r="A225" s="55" t="str">
        <f t="shared" si="3"/>
        <v>BEhe_01.3</v>
      </c>
      <c r="C225" s="96" t="s">
        <v>8</v>
      </c>
      <c r="D225" s="97" t="s">
        <v>835</v>
      </c>
      <c r="E225" s="97" t="s">
        <v>840</v>
      </c>
      <c r="F225" s="97" t="s">
        <v>431</v>
      </c>
      <c r="G225" s="97" t="s">
        <v>351</v>
      </c>
      <c r="H225" s="96" t="s">
        <v>50</v>
      </c>
      <c r="I225" s="98" t="s">
        <v>454</v>
      </c>
      <c r="J225" s="27" t="s">
        <v>1153</v>
      </c>
      <c r="K225" s="28" t="s">
        <v>1154</v>
      </c>
      <c r="L225" s="93" t="s">
        <v>151</v>
      </c>
      <c r="M225" s="2" t="s">
        <v>151</v>
      </c>
      <c r="N225" s="94" t="s">
        <v>151</v>
      </c>
      <c r="O225" s="13" t="s">
        <v>151</v>
      </c>
      <c r="P225" s="2" t="s">
        <v>152</v>
      </c>
      <c r="Q225" s="2" t="s">
        <v>152</v>
      </c>
      <c r="R225" s="2" t="s">
        <v>152</v>
      </c>
      <c r="S225" s="2" t="s">
        <v>152</v>
      </c>
      <c r="T225" s="2" t="s">
        <v>151</v>
      </c>
      <c r="U225" s="14" t="s">
        <v>152</v>
      </c>
      <c r="V225" s="13" t="s">
        <v>152</v>
      </c>
      <c r="W225" s="2" t="s">
        <v>152</v>
      </c>
      <c r="X225" s="2" t="s">
        <v>152</v>
      </c>
      <c r="Y225" s="2" t="s">
        <v>468</v>
      </c>
      <c r="Z225" s="94" t="s">
        <v>152</v>
      </c>
      <c r="AA225" s="13" t="s">
        <v>152</v>
      </c>
      <c r="AB225" s="2" t="s">
        <v>152</v>
      </c>
      <c r="AC225" s="14" t="s">
        <v>152</v>
      </c>
      <c r="AD225" s="93" t="s">
        <v>152</v>
      </c>
      <c r="AE225" s="14" t="s">
        <v>152</v>
      </c>
      <c r="AF225" s="99">
        <v>100</v>
      </c>
    </row>
    <row r="226" spans="1:32" x14ac:dyDescent="0.3">
      <c r="A226" s="55" t="str">
        <f t="shared" si="3"/>
        <v>BEhe_02.1</v>
      </c>
      <c r="C226" s="96" t="s">
        <v>8</v>
      </c>
      <c r="D226" s="97" t="s">
        <v>835</v>
      </c>
      <c r="E226" s="97" t="s">
        <v>841</v>
      </c>
      <c r="F226" s="97" t="s">
        <v>842</v>
      </c>
      <c r="G226" s="97" t="s">
        <v>351</v>
      </c>
      <c r="H226" s="96" t="s">
        <v>50</v>
      </c>
      <c r="I226" s="98" t="s">
        <v>51</v>
      </c>
      <c r="J226" s="27" t="s">
        <v>1155</v>
      </c>
      <c r="K226" s="28" t="s">
        <v>1156</v>
      </c>
      <c r="L226" s="93" t="s">
        <v>151</v>
      </c>
      <c r="M226" s="2" t="s">
        <v>151</v>
      </c>
      <c r="N226" s="94" t="s">
        <v>151</v>
      </c>
      <c r="O226" s="13" t="s">
        <v>151</v>
      </c>
      <c r="P226" s="2" t="s">
        <v>151</v>
      </c>
      <c r="Q226" s="2" t="s">
        <v>152</v>
      </c>
      <c r="R226" s="2" t="s">
        <v>152</v>
      </c>
      <c r="S226" s="2" t="s">
        <v>152</v>
      </c>
      <c r="T226" s="2" t="s">
        <v>151</v>
      </c>
      <c r="U226" s="14" t="s">
        <v>152</v>
      </c>
      <c r="V226" s="13" t="s">
        <v>151</v>
      </c>
      <c r="W226" s="2" t="s">
        <v>151</v>
      </c>
      <c r="X226" s="2" t="s">
        <v>151</v>
      </c>
      <c r="Y226" s="2" t="s">
        <v>468</v>
      </c>
      <c r="Z226" s="94" t="s">
        <v>152</v>
      </c>
      <c r="AA226" s="13" t="s">
        <v>152</v>
      </c>
      <c r="AB226" s="2" t="s">
        <v>152</v>
      </c>
      <c r="AC226" s="14" t="s">
        <v>152</v>
      </c>
      <c r="AD226" s="93" t="s">
        <v>151</v>
      </c>
      <c r="AE226" s="14" t="s">
        <v>151</v>
      </c>
      <c r="AF226" s="99">
        <v>100</v>
      </c>
    </row>
    <row r="227" spans="1:32" x14ac:dyDescent="0.3">
      <c r="A227" s="55" t="str">
        <f t="shared" si="3"/>
        <v>BEhe_02.1</v>
      </c>
      <c r="C227" s="96" t="s">
        <v>8</v>
      </c>
      <c r="D227" s="97" t="s">
        <v>835</v>
      </c>
      <c r="E227" s="97" t="s">
        <v>841</v>
      </c>
      <c r="F227" s="97" t="s">
        <v>842</v>
      </c>
      <c r="G227" s="97" t="s">
        <v>351</v>
      </c>
      <c r="H227" s="96" t="s">
        <v>50</v>
      </c>
      <c r="I227" s="98" t="s">
        <v>51</v>
      </c>
      <c r="J227" s="27" t="s">
        <v>1157</v>
      </c>
      <c r="K227" s="28" t="s">
        <v>1158</v>
      </c>
      <c r="L227" s="93" t="s">
        <v>151</v>
      </c>
      <c r="M227" s="2" t="s">
        <v>151</v>
      </c>
      <c r="N227" s="94" t="s">
        <v>151</v>
      </c>
      <c r="O227" s="13" t="s">
        <v>151</v>
      </c>
      <c r="P227" s="2" t="s">
        <v>152</v>
      </c>
      <c r="Q227" s="2" t="s">
        <v>152</v>
      </c>
      <c r="R227" s="2" t="s">
        <v>152</v>
      </c>
      <c r="S227" s="2" t="s">
        <v>152</v>
      </c>
      <c r="T227" s="2" t="s">
        <v>152</v>
      </c>
      <c r="U227" s="14" t="s">
        <v>152</v>
      </c>
      <c r="V227" s="13" t="s">
        <v>151</v>
      </c>
      <c r="W227" s="2" t="s">
        <v>151</v>
      </c>
      <c r="X227" s="2" t="s">
        <v>151</v>
      </c>
      <c r="Y227" s="2" t="s">
        <v>468</v>
      </c>
      <c r="Z227" s="94" t="s">
        <v>152</v>
      </c>
      <c r="AA227" s="13" t="s">
        <v>152</v>
      </c>
      <c r="AB227" s="2" t="s">
        <v>152</v>
      </c>
      <c r="AC227" s="14" t="s">
        <v>152</v>
      </c>
      <c r="AD227" s="93" t="s">
        <v>151</v>
      </c>
      <c r="AE227" s="14" t="s">
        <v>151</v>
      </c>
      <c r="AF227" s="99">
        <v>100</v>
      </c>
    </row>
    <row r="228" spans="1:32" x14ac:dyDescent="0.3">
      <c r="A228" s="55" t="str">
        <f t="shared" si="3"/>
        <v>BEhe_02.1</v>
      </c>
      <c r="C228" s="96" t="s">
        <v>8</v>
      </c>
      <c r="D228" s="97" t="s">
        <v>835</v>
      </c>
      <c r="E228" s="97" t="s">
        <v>841</v>
      </c>
      <c r="F228" s="97" t="s">
        <v>842</v>
      </c>
      <c r="G228" s="97" t="s">
        <v>351</v>
      </c>
      <c r="H228" s="96" t="s">
        <v>50</v>
      </c>
      <c r="I228" s="98" t="s">
        <v>51</v>
      </c>
      <c r="J228" s="27" t="s">
        <v>1159</v>
      </c>
      <c r="K228" s="28" t="s">
        <v>1160</v>
      </c>
      <c r="L228" s="93" t="s">
        <v>151</v>
      </c>
      <c r="M228" s="2" t="s">
        <v>151</v>
      </c>
      <c r="N228" s="94" t="s">
        <v>151</v>
      </c>
      <c r="O228" s="13" t="s">
        <v>151</v>
      </c>
      <c r="P228" s="2" t="s">
        <v>152</v>
      </c>
      <c r="Q228" s="2" t="s">
        <v>152</v>
      </c>
      <c r="R228" s="2" t="s">
        <v>152</v>
      </c>
      <c r="S228" s="2" t="s">
        <v>152</v>
      </c>
      <c r="T228" s="2" t="s">
        <v>152</v>
      </c>
      <c r="U228" s="14" t="s">
        <v>152</v>
      </c>
      <c r="V228" s="13" t="s">
        <v>151</v>
      </c>
      <c r="W228" s="2" t="s">
        <v>151</v>
      </c>
      <c r="X228" s="2" t="s">
        <v>151</v>
      </c>
      <c r="Y228" s="2" t="s">
        <v>468</v>
      </c>
      <c r="Z228" s="94" t="s">
        <v>152</v>
      </c>
      <c r="AA228" s="13" t="s">
        <v>152</v>
      </c>
      <c r="AB228" s="2" t="s">
        <v>152</v>
      </c>
      <c r="AC228" s="14" t="s">
        <v>152</v>
      </c>
      <c r="AD228" s="93" t="s">
        <v>152</v>
      </c>
      <c r="AE228" s="14" t="s">
        <v>152</v>
      </c>
      <c r="AF228" s="99">
        <v>100</v>
      </c>
    </row>
    <row r="229" spans="1:32" x14ac:dyDescent="0.3">
      <c r="A229" s="55" t="str">
        <f t="shared" si="3"/>
        <v>BEhe_02.1</v>
      </c>
      <c r="C229" s="96" t="s">
        <v>8</v>
      </c>
      <c r="D229" s="97" t="s">
        <v>835</v>
      </c>
      <c r="E229" s="97" t="s">
        <v>841</v>
      </c>
      <c r="F229" s="97" t="s">
        <v>842</v>
      </c>
      <c r="G229" s="97" t="s">
        <v>351</v>
      </c>
      <c r="H229" s="96" t="s">
        <v>50</v>
      </c>
      <c r="I229" s="98" t="s">
        <v>51</v>
      </c>
      <c r="J229" s="27" t="s">
        <v>1161</v>
      </c>
      <c r="K229" s="28" t="s">
        <v>1162</v>
      </c>
      <c r="L229" s="93" t="s">
        <v>151</v>
      </c>
      <c r="M229" s="2" t="s">
        <v>152</v>
      </c>
      <c r="N229" s="94" t="s">
        <v>152</v>
      </c>
      <c r="O229" s="13" t="s">
        <v>152</v>
      </c>
      <c r="P229" s="2" t="s">
        <v>152</v>
      </c>
      <c r="Q229" s="2" t="s">
        <v>152</v>
      </c>
      <c r="R229" s="2" t="s">
        <v>152</v>
      </c>
      <c r="S229" s="2" t="s">
        <v>152</v>
      </c>
      <c r="T229" s="2" t="s">
        <v>152</v>
      </c>
      <c r="U229" s="14" t="s">
        <v>152</v>
      </c>
      <c r="V229" s="13" t="s">
        <v>152</v>
      </c>
      <c r="W229" s="2" t="s">
        <v>152</v>
      </c>
      <c r="X229" s="2" t="s">
        <v>152</v>
      </c>
      <c r="Y229" s="2" t="s">
        <v>468</v>
      </c>
      <c r="Z229" s="94" t="s">
        <v>152</v>
      </c>
      <c r="AA229" s="13" t="s">
        <v>152</v>
      </c>
      <c r="AB229" s="2" t="s">
        <v>152</v>
      </c>
      <c r="AC229" s="14" t="s">
        <v>152</v>
      </c>
      <c r="AD229" s="93" t="s">
        <v>152</v>
      </c>
      <c r="AE229" s="14" t="s">
        <v>152</v>
      </c>
      <c r="AF229" s="99">
        <v>100</v>
      </c>
    </row>
    <row r="230" spans="1:32" x14ac:dyDescent="0.3">
      <c r="A230" s="55" t="str">
        <f t="shared" si="3"/>
        <v>BEhe_02.1</v>
      </c>
      <c r="C230" s="96" t="s">
        <v>8</v>
      </c>
      <c r="D230" s="97" t="s">
        <v>835</v>
      </c>
      <c r="E230" s="97" t="s">
        <v>841</v>
      </c>
      <c r="F230" s="97" t="s">
        <v>842</v>
      </c>
      <c r="G230" s="97" t="s">
        <v>351</v>
      </c>
      <c r="H230" s="96" t="s">
        <v>50</v>
      </c>
      <c r="I230" s="98" t="s">
        <v>51</v>
      </c>
      <c r="J230" s="27" t="s">
        <v>1163</v>
      </c>
      <c r="K230" s="28" t="s">
        <v>1164</v>
      </c>
      <c r="L230" s="93" t="s">
        <v>151</v>
      </c>
      <c r="M230" s="2" t="s">
        <v>151</v>
      </c>
      <c r="N230" s="94" t="s">
        <v>151</v>
      </c>
      <c r="O230" s="13" t="s">
        <v>151</v>
      </c>
      <c r="P230" s="2" t="s">
        <v>152</v>
      </c>
      <c r="Q230" s="2" t="s">
        <v>152</v>
      </c>
      <c r="R230" s="2" t="s">
        <v>152</v>
      </c>
      <c r="S230" s="2" t="s">
        <v>152</v>
      </c>
      <c r="T230" s="2" t="s">
        <v>152</v>
      </c>
      <c r="U230" s="14" t="s">
        <v>152</v>
      </c>
      <c r="V230" s="13" t="s">
        <v>152</v>
      </c>
      <c r="W230" s="2" t="s">
        <v>152</v>
      </c>
      <c r="X230" s="2" t="s">
        <v>152</v>
      </c>
      <c r="Y230" s="2" t="s">
        <v>468</v>
      </c>
      <c r="Z230" s="94" t="s">
        <v>152</v>
      </c>
      <c r="AA230" s="13" t="s">
        <v>152</v>
      </c>
      <c r="AB230" s="2" t="s">
        <v>152</v>
      </c>
      <c r="AC230" s="14" t="s">
        <v>152</v>
      </c>
      <c r="AD230" s="93" t="s">
        <v>152</v>
      </c>
      <c r="AE230" s="14" t="s">
        <v>152</v>
      </c>
      <c r="AF230" s="99">
        <v>100</v>
      </c>
    </row>
    <row r="231" spans="1:32" x14ac:dyDescent="0.3">
      <c r="A231" s="55" t="str">
        <f t="shared" si="3"/>
        <v>BEhe_02.2</v>
      </c>
      <c r="C231" s="96" t="s">
        <v>8</v>
      </c>
      <c r="D231" s="97" t="s">
        <v>835</v>
      </c>
      <c r="E231" s="97" t="s">
        <v>843</v>
      </c>
      <c r="F231" s="97" t="s">
        <v>844</v>
      </c>
      <c r="G231" s="97" t="s">
        <v>351</v>
      </c>
      <c r="H231" s="96" t="s">
        <v>50</v>
      </c>
      <c r="I231" s="98" t="s">
        <v>51</v>
      </c>
      <c r="J231" s="27" t="s">
        <v>1155</v>
      </c>
      <c r="K231" s="28" t="s">
        <v>1165</v>
      </c>
      <c r="L231" s="93" t="s">
        <v>151</v>
      </c>
      <c r="M231" s="2" t="s">
        <v>151</v>
      </c>
      <c r="N231" s="94" t="s">
        <v>151</v>
      </c>
      <c r="O231" s="13" t="s">
        <v>151</v>
      </c>
      <c r="P231" s="2" t="s">
        <v>152</v>
      </c>
      <c r="Q231" s="2" t="s">
        <v>152</v>
      </c>
      <c r="R231" s="2" t="s">
        <v>152</v>
      </c>
      <c r="S231" s="2" t="s">
        <v>152</v>
      </c>
      <c r="T231" s="2" t="s">
        <v>152</v>
      </c>
      <c r="U231" s="14" t="s">
        <v>152</v>
      </c>
      <c r="V231" s="13" t="s">
        <v>151</v>
      </c>
      <c r="W231" s="2" t="s">
        <v>151</v>
      </c>
      <c r="X231" s="2" t="s">
        <v>151</v>
      </c>
      <c r="Y231" s="2" t="s">
        <v>468</v>
      </c>
      <c r="Z231" s="94" t="s">
        <v>152</v>
      </c>
      <c r="AA231" s="13" t="s">
        <v>152</v>
      </c>
      <c r="AB231" s="2" t="s">
        <v>152</v>
      </c>
      <c r="AC231" s="14" t="s">
        <v>152</v>
      </c>
      <c r="AD231" s="93" t="s">
        <v>151</v>
      </c>
      <c r="AE231" s="14" t="s">
        <v>151</v>
      </c>
      <c r="AF231" s="99">
        <v>100</v>
      </c>
    </row>
    <row r="232" spans="1:32" x14ac:dyDescent="0.3">
      <c r="A232" s="55" t="str">
        <f t="shared" si="3"/>
        <v>BEhe_02.2</v>
      </c>
      <c r="C232" s="96" t="s">
        <v>8</v>
      </c>
      <c r="D232" s="97" t="s">
        <v>835</v>
      </c>
      <c r="E232" s="97" t="s">
        <v>843</v>
      </c>
      <c r="F232" s="97" t="s">
        <v>844</v>
      </c>
      <c r="G232" s="97" t="s">
        <v>351</v>
      </c>
      <c r="H232" s="96" t="s">
        <v>50</v>
      </c>
      <c r="I232" s="98" t="s">
        <v>51</v>
      </c>
      <c r="J232" s="27" t="s">
        <v>1157</v>
      </c>
      <c r="K232" s="28" t="s">
        <v>1166</v>
      </c>
      <c r="L232" s="93" t="s">
        <v>151</v>
      </c>
      <c r="M232" s="2" t="s">
        <v>151</v>
      </c>
      <c r="N232" s="94" t="s">
        <v>151</v>
      </c>
      <c r="O232" s="13" t="s">
        <v>151</v>
      </c>
      <c r="P232" s="2" t="s">
        <v>152</v>
      </c>
      <c r="Q232" s="2" t="s">
        <v>152</v>
      </c>
      <c r="R232" s="2" t="s">
        <v>152</v>
      </c>
      <c r="S232" s="2" t="s">
        <v>152</v>
      </c>
      <c r="T232" s="2" t="s">
        <v>152</v>
      </c>
      <c r="U232" s="14" t="s">
        <v>152</v>
      </c>
      <c r="V232" s="13" t="s">
        <v>152</v>
      </c>
      <c r="W232" s="2" t="s">
        <v>152</v>
      </c>
      <c r="X232" s="2" t="s">
        <v>152</v>
      </c>
      <c r="Y232" s="2" t="s">
        <v>468</v>
      </c>
      <c r="Z232" s="94" t="s">
        <v>152</v>
      </c>
      <c r="AA232" s="13" t="s">
        <v>152</v>
      </c>
      <c r="AB232" s="2" t="s">
        <v>152</v>
      </c>
      <c r="AC232" s="14" t="s">
        <v>152</v>
      </c>
      <c r="AD232" s="93" t="s">
        <v>151</v>
      </c>
      <c r="AE232" s="14" t="s">
        <v>152</v>
      </c>
      <c r="AF232" s="99">
        <v>100</v>
      </c>
    </row>
    <row r="233" spans="1:32" x14ac:dyDescent="0.3">
      <c r="A233" s="55" t="str">
        <f t="shared" si="3"/>
        <v>BEhe_02.2</v>
      </c>
      <c r="C233" s="96" t="s">
        <v>8</v>
      </c>
      <c r="D233" s="97" t="s">
        <v>835</v>
      </c>
      <c r="E233" s="97" t="s">
        <v>843</v>
      </c>
      <c r="F233" s="97" t="s">
        <v>844</v>
      </c>
      <c r="G233" s="97" t="s">
        <v>351</v>
      </c>
      <c r="H233" s="96" t="s">
        <v>50</v>
      </c>
      <c r="I233" s="98" t="s">
        <v>51</v>
      </c>
      <c r="J233" s="27" t="s">
        <v>1159</v>
      </c>
      <c r="K233" s="28" t="s">
        <v>1167</v>
      </c>
      <c r="L233" s="93" t="s">
        <v>152</v>
      </c>
      <c r="M233" s="2" t="s">
        <v>152</v>
      </c>
      <c r="N233" s="94" t="s">
        <v>152</v>
      </c>
      <c r="O233" s="13" t="s">
        <v>468</v>
      </c>
      <c r="P233" s="2" t="s">
        <v>152</v>
      </c>
      <c r="Q233" s="2" t="s">
        <v>152</v>
      </c>
      <c r="R233" s="2" t="s">
        <v>152</v>
      </c>
      <c r="S233" s="2" t="s">
        <v>152</v>
      </c>
      <c r="T233" s="2" t="s">
        <v>152</v>
      </c>
      <c r="U233" s="14" t="s">
        <v>152</v>
      </c>
      <c r="V233" s="13" t="s">
        <v>152</v>
      </c>
      <c r="W233" s="2" t="s">
        <v>152</v>
      </c>
      <c r="X233" s="2" t="s">
        <v>152</v>
      </c>
      <c r="Y233" s="2" t="s">
        <v>468</v>
      </c>
      <c r="Z233" s="94" t="s">
        <v>152</v>
      </c>
      <c r="AA233" s="13" t="s">
        <v>152</v>
      </c>
      <c r="AB233" s="2" t="s">
        <v>152</v>
      </c>
      <c r="AC233" s="14" t="s">
        <v>152</v>
      </c>
      <c r="AD233" s="93" t="s">
        <v>468</v>
      </c>
      <c r="AE233" s="14" t="s">
        <v>468</v>
      </c>
      <c r="AF233" s="99">
        <v>100</v>
      </c>
    </row>
    <row r="234" spans="1:32" x14ac:dyDescent="0.3">
      <c r="A234" s="55" t="str">
        <f t="shared" si="3"/>
        <v>BEhe_02.2</v>
      </c>
      <c r="C234" s="96" t="s">
        <v>8</v>
      </c>
      <c r="D234" s="97" t="s">
        <v>835</v>
      </c>
      <c r="E234" s="97" t="s">
        <v>843</v>
      </c>
      <c r="F234" s="97" t="s">
        <v>844</v>
      </c>
      <c r="G234" s="97" t="s">
        <v>351</v>
      </c>
      <c r="H234" s="96" t="s">
        <v>50</v>
      </c>
      <c r="I234" s="98" t="s">
        <v>51</v>
      </c>
      <c r="J234" s="27" t="s">
        <v>1161</v>
      </c>
      <c r="K234" s="28" t="s">
        <v>1168</v>
      </c>
      <c r="L234" s="93" t="s">
        <v>152</v>
      </c>
      <c r="M234" s="2" t="s">
        <v>152</v>
      </c>
      <c r="N234" s="94" t="s">
        <v>152</v>
      </c>
      <c r="O234" s="13" t="s">
        <v>468</v>
      </c>
      <c r="P234" s="2" t="s">
        <v>152</v>
      </c>
      <c r="Q234" s="2" t="s">
        <v>152</v>
      </c>
      <c r="R234" s="2" t="s">
        <v>152</v>
      </c>
      <c r="S234" s="2" t="s">
        <v>152</v>
      </c>
      <c r="T234" s="2" t="s">
        <v>152</v>
      </c>
      <c r="U234" s="14" t="s">
        <v>152</v>
      </c>
      <c r="V234" s="13" t="s">
        <v>152</v>
      </c>
      <c r="W234" s="2" t="s">
        <v>152</v>
      </c>
      <c r="X234" s="2" t="s">
        <v>152</v>
      </c>
      <c r="Y234" s="2" t="s">
        <v>468</v>
      </c>
      <c r="Z234" s="94" t="s">
        <v>152</v>
      </c>
      <c r="AA234" s="13" t="s">
        <v>152</v>
      </c>
      <c r="AB234" s="2" t="s">
        <v>152</v>
      </c>
      <c r="AC234" s="14" t="s">
        <v>152</v>
      </c>
      <c r="AD234" s="93" t="s">
        <v>468</v>
      </c>
      <c r="AE234" s="14" t="s">
        <v>468</v>
      </c>
      <c r="AF234" s="99">
        <v>100</v>
      </c>
    </row>
    <row r="235" spans="1:32" x14ac:dyDescent="0.3">
      <c r="A235" s="55" t="str">
        <f t="shared" si="3"/>
        <v>BEhe_02.2</v>
      </c>
      <c r="C235" s="96" t="s">
        <v>8</v>
      </c>
      <c r="D235" s="97" t="s">
        <v>835</v>
      </c>
      <c r="E235" s="97" t="s">
        <v>843</v>
      </c>
      <c r="F235" s="97" t="s">
        <v>844</v>
      </c>
      <c r="G235" s="97" t="s">
        <v>351</v>
      </c>
      <c r="H235" s="96" t="s">
        <v>50</v>
      </c>
      <c r="I235" s="98" t="s">
        <v>51</v>
      </c>
      <c r="J235" s="27" t="s">
        <v>1163</v>
      </c>
      <c r="K235" s="28" t="s">
        <v>1169</v>
      </c>
      <c r="L235" s="93" t="s">
        <v>151</v>
      </c>
      <c r="M235" s="2" t="s">
        <v>152</v>
      </c>
      <c r="N235" s="94" t="s">
        <v>152</v>
      </c>
      <c r="O235" s="13" t="s">
        <v>468</v>
      </c>
      <c r="P235" s="2" t="s">
        <v>152</v>
      </c>
      <c r="Q235" s="2" t="s">
        <v>152</v>
      </c>
      <c r="R235" s="2" t="s">
        <v>152</v>
      </c>
      <c r="S235" s="2" t="s">
        <v>152</v>
      </c>
      <c r="T235" s="2" t="s">
        <v>152</v>
      </c>
      <c r="U235" s="14" t="s">
        <v>152</v>
      </c>
      <c r="V235" s="13" t="s">
        <v>152</v>
      </c>
      <c r="W235" s="2" t="s">
        <v>152</v>
      </c>
      <c r="X235" s="2" t="s">
        <v>152</v>
      </c>
      <c r="Y235" s="2" t="s">
        <v>468</v>
      </c>
      <c r="Z235" s="94" t="s">
        <v>152</v>
      </c>
      <c r="AA235" s="13" t="s">
        <v>152</v>
      </c>
      <c r="AB235" s="2" t="s">
        <v>152</v>
      </c>
      <c r="AC235" s="14" t="s">
        <v>152</v>
      </c>
      <c r="AD235" s="93" t="s">
        <v>468</v>
      </c>
      <c r="AE235" s="14" t="s">
        <v>468</v>
      </c>
      <c r="AF235" s="99">
        <v>100</v>
      </c>
    </row>
    <row r="236" spans="1:32" x14ac:dyDescent="0.3">
      <c r="A236" s="55" t="str">
        <f t="shared" si="3"/>
        <v>BEhe_02.3</v>
      </c>
      <c r="C236" s="96" t="s">
        <v>8</v>
      </c>
      <c r="D236" s="97" t="s">
        <v>835</v>
      </c>
      <c r="E236" s="97" t="s">
        <v>845</v>
      </c>
      <c r="F236" s="97" t="s">
        <v>846</v>
      </c>
      <c r="G236" s="97" t="s">
        <v>351</v>
      </c>
      <c r="H236" s="96" t="s">
        <v>50</v>
      </c>
      <c r="I236" s="98" t="s">
        <v>454</v>
      </c>
      <c r="J236" s="27" t="s">
        <v>976</v>
      </c>
      <c r="K236" s="28" t="s">
        <v>976</v>
      </c>
      <c r="L236" s="93" t="s">
        <v>151</v>
      </c>
      <c r="M236" s="2" t="s">
        <v>151</v>
      </c>
      <c r="N236" s="94" t="s">
        <v>151</v>
      </c>
      <c r="O236" s="13" t="s">
        <v>151</v>
      </c>
      <c r="P236" s="2" t="s">
        <v>151</v>
      </c>
      <c r="Q236" s="2" t="s">
        <v>151</v>
      </c>
      <c r="R236" s="2" t="s">
        <v>151</v>
      </c>
      <c r="S236" s="2" t="s">
        <v>151</v>
      </c>
      <c r="T236" s="2" t="s">
        <v>151</v>
      </c>
      <c r="U236" s="14" t="s">
        <v>151</v>
      </c>
      <c r="V236" s="13" t="s">
        <v>151</v>
      </c>
      <c r="W236" s="2" t="s">
        <v>151</v>
      </c>
      <c r="X236" s="2" t="s">
        <v>151</v>
      </c>
      <c r="Y236" s="2" t="s">
        <v>151</v>
      </c>
      <c r="Z236" s="94" t="s">
        <v>151</v>
      </c>
      <c r="AA236" s="13" t="s">
        <v>151</v>
      </c>
      <c r="AB236" s="2" t="s">
        <v>151</v>
      </c>
      <c r="AC236" s="14" t="s">
        <v>151</v>
      </c>
      <c r="AD236" s="93" t="s">
        <v>151</v>
      </c>
      <c r="AE236" s="14" t="s">
        <v>151</v>
      </c>
      <c r="AF236" s="99">
        <v>100</v>
      </c>
    </row>
    <row r="237" spans="1:32" x14ac:dyDescent="0.3">
      <c r="A237" s="55" t="str">
        <f t="shared" si="3"/>
        <v>BEhe_02.4</v>
      </c>
      <c r="C237" s="96" t="s">
        <v>8</v>
      </c>
      <c r="D237" s="97" t="s">
        <v>835</v>
      </c>
      <c r="E237" s="97" t="s">
        <v>847</v>
      </c>
      <c r="F237" s="97" t="s">
        <v>848</v>
      </c>
      <c r="G237" s="97" t="s">
        <v>351</v>
      </c>
      <c r="H237" s="96" t="s">
        <v>50</v>
      </c>
      <c r="I237" s="98" t="s">
        <v>454</v>
      </c>
      <c r="J237" s="27" t="s">
        <v>1170</v>
      </c>
      <c r="K237" s="28" t="s">
        <v>1171</v>
      </c>
      <c r="L237" s="93" t="s">
        <v>151</v>
      </c>
      <c r="M237" s="2" t="s">
        <v>151</v>
      </c>
      <c r="N237" s="94" t="s">
        <v>151</v>
      </c>
      <c r="O237" s="13" t="s">
        <v>468</v>
      </c>
      <c r="P237" s="2" t="s">
        <v>468</v>
      </c>
      <c r="Q237" s="2" t="s">
        <v>468</v>
      </c>
      <c r="R237" s="2" t="s">
        <v>151</v>
      </c>
      <c r="S237" s="2" t="s">
        <v>151</v>
      </c>
      <c r="T237" s="2" t="s">
        <v>151</v>
      </c>
      <c r="U237" s="14" t="s">
        <v>152</v>
      </c>
      <c r="V237" s="13" t="s">
        <v>151</v>
      </c>
      <c r="W237" s="2" t="s">
        <v>151</v>
      </c>
      <c r="X237" s="2" t="s">
        <v>151</v>
      </c>
      <c r="Y237" s="2" t="s">
        <v>151</v>
      </c>
      <c r="Z237" s="94" t="s">
        <v>152</v>
      </c>
      <c r="AA237" s="13" t="s">
        <v>152</v>
      </c>
      <c r="AB237" s="2" t="s">
        <v>152</v>
      </c>
      <c r="AC237" s="14" t="s">
        <v>152</v>
      </c>
      <c r="AD237" s="93" t="s">
        <v>151</v>
      </c>
      <c r="AE237" s="14" t="s">
        <v>151</v>
      </c>
      <c r="AF237" s="99">
        <v>100</v>
      </c>
    </row>
    <row r="238" spans="1:32" x14ac:dyDescent="0.3">
      <c r="A238" s="55" t="str">
        <f t="shared" si="3"/>
        <v>BEju_01.1</v>
      </c>
      <c r="C238" s="96" t="s">
        <v>8</v>
      </c>
      <c r="D238" s="97" t="s">
        <v>777</v>
      </c>
      <c r="E238" s="97" t="s">
        <v>849</v>
      </c>
      <c r="F238" s="97" t="s">
        <v>850</v>
      </c>
      <c r="G238" s="97" t="s">
        <v>344</v>
      </c>
      <c r="H238" s="96" t="s">
        <v>50</v>
      </c>
      <c r="I238" s="98" t="s">
        <v>454</v>
      </c>
      <c r="J238" s="27" t="s">
        <v>1172</v>
      </c>
      <c r="K238" s="28" t="s">
        <v>1173</v>
      </c>
      <c r="L238" s="93" t="s">
        <v>151</v>
      </c>
      <c r="M238" s="2" t="s">
        <v>151</v>
      </c>
      <c r="N238" s="94" t="s">
        <v>151</v>
      </c>
      <c r="O238" s="13"/>
      <c r="P238" s="2"/>
      <c r="Q238" s="2"/>
      <c r="R238" s="2"/>
      <c r="S238" s="2"/>
      <c r="T238" s="2"/>
      <c r="U238" s="14"/>
      <c r="V238" s="13"/>
      <c r="W238" s="2"/>
      <c r="X238" s="2"/>
      <c r="Y238" s="2"/>
      <c r="Z238" s="94"/>
      <c r="AA238" s="13"/>
      <c r="AB238" s="2"/>
      <c r="AC238" s="14"/>
      <c r="AD238" s="93"/>
      <c r="AE238" s="14"/>
      <c r="AF238" s="99">
        <v>100</v>
      </c>
    </row>
    <row r="239" spans="1:32" x14ac:dyDescent="0.3">
      <c r="A239" s="55" t="str">
        <f t="shared" si="3"/>
        <v>BEju_01.1</v>
      </c>
      <c r="C239" s="96" t="s">
        <v>8</v>
      </c>
      <c r="D239" s="97" t="s">
        <v>777</v>
      </c>
      <c r="E239" s="97" t="s">
        <v>849</v>
      </c>
      <c r="F239" s="97" t="s">
        <v>850</v>
      </c>
      <c r="G239" s="97" t="s">
        <v>344</v>
      </c>
      <c r="H239" s="96" t="s">
        <v>50</v>
      </c>
      <c r="I239" s="98" t="s">
        <v>454</v>
      </c>
      <c r="J239" s="27" t="s">
        <v>1172</v>
      </c>
      <c r="K239" s="28" t="s">
        <v>1174</v>
      </c>
      <c r="L239" s="93" t="s">
        <v>151</v>
      </c>
      <c r="M239" s="2" t="s">
        <v>151</v>
      </c>
      <c r="N239" s="94" t="s">
        <v>151</v>
      </c>
      <c r="O239" s="13"/>
      <c r="P239" s="2"/>
      <c r="Q239" s="2"/>
      <c r="R239" s="2"/>
      <c r="S239" s="2"/>
      <c r="T239" s="2"/>
      <c r="U239" s="14"/>
      <c r="V239" s="13"/>
      <c r="W239" s="2"/>
      <c r="X239" s="2"/>
      <c r="Y239" s="2"/>
      <c r="Z239" s="94"/>
      <c r="AA239" s="13"/>
      <c r="AB239" s="2"/>
      <c r="AC239" s="14"/>
      <c r="AD239" s="93"/>
      <c r="AE239" s="14"/>
      <c r="AF239" s="99">
        <v>100</v>
      </c>
    </row>
    <row r="240" spans="1:32" x14ac:dyDescent="0.3">
      <c r="A240" s="55" t="str">
        <f t="shared" si="3"/>
        <v>BEju_01.2</v>
      </c>
      <c r="C240" s="96" t="s">
        <v>8</v>
      </c>
      <c r="D240" s="97" t="s">
        <v>777</v>
      </c>
      <c r="E240" s="97" t="s">
        <v>851</v>
      </c>
      <c r="F240" s="97" t="s">
        <v>852</v>
      </c>
      <c r="G240" s="97" t="s">
        <v>344</v>
      </c>
      <c r="H240" s="96" t="s">
        <v>50</v>
      </c>
      <c r="I240" s="98" t="s">
        <v>454</v>
      </c>
      <c r="J240" s="27" t="s">
        <v>1175</v>
      </c>
      <c r="K240" s="28" t="s">
        <v>1176</v>
      </c>
      <c r="L240" s="93" t="s">
        <v>151</v>
      </c>
      <c r="M240" s="2" t="s">
        <v>151</v>
      </c>
      <c r="N240" s="94" t="s">
        <v>151</v>
      </c>
      <c r="O240" s="13" t="s">
        <v>6</v>
      </c>
      <c r="P240" s="2" t="s">
        <v>6</v>
      </c>
      <c r="Q240" s="2" t="s">
        <v>6</v>
      </c>
      <c r="R240" s="2" t="s">
        <v>6</v>
      </c>
      <c r="S240" s="2" t="s">
        <v>6</v>
      </c>
      <c r="T240" s="2" t="s">
        <v>6</v>
      </c>
      <c r="U240" s="14" t="s">
        <v>6</v>
      </c>
      <c r="V240" s="13" t="s">
        <v>6</v>
      </c>
      <c r="W240" s="2" t="s">
        <v>6</v>
      </c>
      <c r="X240" s="2" t="s">
        <v>6</v>
      </c>
      <c r="Y240" s="2" t="s">
        <v>6</v>
      </c>
      <c r="Z240" s="94" t="s">
        <v>6</v>
      </c>
      <c r="AA240" s="13" t="s">
        <v>6</v>
      </c>
      <c r="AB240" s="2" t="s">
        <v>6</v>
      </c>
      <c r="AC240" s="14" t="s">
        <v>6</v>
      </c>
      <c r="AD240" s="93" t="s">
        <v>6</v>
      </c>
      <c r="AE240" s="14" t="s">
        <v>6</v>
      </c>
      <c r="AF240" s="99">
        <v>100</v>
      </c>
    </row>
    <row r="241" spans="1:32" x14ac:dyDescent="0.3">
      <c r="A241" s="55" t="str">
        <f t="shared" si="3"/>
        <v>BEju_01.2</v>
      </c>
      <c r="C241" s="96" t="s">
        <v>8</v>
      </c>
      <c r="D241" s="97" t="s">
        <v>777</v>
      </c>
      <c r="E241" s="97" t="s">
        <v>851</v>
      </c>
      <c r="F241" s="97" t="s">
        <v>852</v>
      </c>
      <c r="G241" s="97" t="s">
        <v>344</v>
      </c>
      <c r="H241" s="96" t="s">
        <v>50</v>
      </c>
      <c r="I241" s="98" t="s">
        <v>454</v>
      </c>
      <c r="J241" s="27" t="s">
        <v>1177</v>
      </c>
      <c r="K241" s="28" t="s">
        <v>1178</v>
      </c>
      <c r="L241" s="93" t="s">
        <v>151</v>
      </c>
      <c r="M241" s="2" t="s">
        <v>151</v>
      </c>
      <c r="N241" s="94" t="s">
        <v>151</v>
      </c>
      <c r="O241" s="13" t="s">
        <v>6</v>
      </c>
      <c r="P241" s="2" t="s">
        <v>6</v>
      </c>
      <c r="Q241" s="2" t="s">
        <v>6</v>
      </c>
      <c r="R241" s="2" t="s">
        <v>6</v>
      </c>
      <c r="S241" s="2" t="s">
        <v>6</v>
      </c>
      <c r="T241" s="2" t="s">
        <v>6</v>
      </c>
      <c r="U241" s="14" t="s">
        <v>6</v>
      </c>
      <c r="V241" s="13" t="s">
        <v>6</v>
      </c>
      <c r="W241" s="2" t="s">
        <v>6</v>
      </c>
      <c r="X241" s="2" t="s">
        <v>6</v>
      </c>
      <c r="Y241" s="2" t="s">
        <v>6</v>
      </c>
      <c r="Z241" s="94" t="s">
        <v>6</v>
      </c>
      <c r="AA241" s="13" t="s">
        <v>6</v>
      </c>
      <c r="AB241" s="2" t="s">
        <v>6</v>
      </c>
      <c r="AC241" s="14" t="s">
        <v>6</v>
      </c>
      <c r="AD241" s="93" t="s">
        <v>6</v>
      </c>
      <c r="AE241" s="14" t="s">
        <v>6</v>
      </c>
      <c r="AF241" s="99">
        <v>100</v>
      </c>
    </row>
    <row r="242" spans="1:32" x14ac:dyDescent="0.3">
      <c r="A242" s="55" t="str">
        <f t="shared" si="3"/>
        <v>BEju_01.2</v>
      </c>
      <c r="C242" s="96" t="s">
        <v>8</v>
      </c>
      <c r="D242" s="97" t="s">
        <v>777</v>
      </c>
      <c r="E242" s="97" t="s">
        <v>851</v>
      </c>
      <c r="F242" s="97" t="s">
        <v>852</v>
      </c>
      <c r="G242" s="97" t="s">
        <v>344</v>
      </c>
      <c r="H242" s="96" t="s">
        <v>50</v>
      </c>
      <c r="I242" s="98" t="s">
        <v>454</v>
      </c>
      <c r="J242" s="27" t="s">
        <v>1179</v>
      </c>
      <c r="K242" s="28" t="s">
        <v>1180</v>
      </c>
      <c r="L242" s="93" t="s">
        <v>151</v>
      </c>
      <c r="M242" s="2" t="s">
        <v>151</v>
      </c>
      <c r="N242" s="94" t="s">
        <v>151</v>
      </c>
      <c r="O242" s="13" t="s">
        <v>6</v>
      </c>
      <c r="P242" s="2" t="s">
        <v>6</v>
      </c>
      <c r="Q242" s="2" t="s">
        <v>6</v>
      </c>
      <c r="R242" s="2" t="s">
        <v>6</v>
      </c>
      <c r="S242" s="2" t="s">
        <v>6</v>
      </c>
      <c r="T242" s="2" t="s">
        <v>6</v>
      </c>
      <c r="U242" s="14" t="s">
        <v>6</v>
      </c>
      <c r="V242" s="13" t="s">
        <v>6</v>
      </c>
      <c r="W242" s="2" t="s">
        <v>6</v>
      </c>
      <c r="X242" s="2" t="s">
        <v>6</v>
      </c>
      <c r="Y242" s="2" t="s">
        <v>6</v>
      </c>
      <c r="Z242" s="94" t="s">
        <v>6</v>
      </c>
      <c r="AA242" s="13" t="s">
        <v>6</v>
      </c>
      <c r="AB242" s="2" t="s">
        <v>6</v>
      </c>
      <c r="AC242" s="14" t="s">
        <v>6</v>
      </c>
      <c r="AD242" s="93" t="s">
        <v>6</v>
      </c>
      <c r="AE242" s="14" t="s">
        <v>6</v>
      </c>
      <c r="AF242" s="99">
        <v>100</v>
      </c>
    </row>
    <row r="243" spans="1:32" x14ac:dyDescent="0.3">
      <c r="A243" s="55" t="str">
        <f t="shared" si="3"/>
        <v>BEju_02.1</v>
      </c>
      <c r="C243" s="96" t="s">
        <v>8</v>
      </c>
      <c r="D243" s="97" t="s">
        <v>777</v>
      </c>
      <c r="E243" s="97" t="s">
        <v>853</v>
      </c>
      <c r="F243" s="97" t="s">
        <v>854</v>
      </c>
      <c r="G243" s="97" t="s">
        <v>351</v>
      </c>
      <c r="H243" s="96" t="s">
        <v>50</v>
      </c>
      <c r="I243" s="98" t="s">
        <v>52</v>
      </c>
      <c r="J243" s="27" t="s">
        <v>1181</v>
      </c>
      <c r="K243" s="28" t="s">
        <v>1182</v>
      </c>
      <c r="L243" s="93" t="s">
        <v>151</v>
      </c>
      <c r="M243" s="2" t="s">
        <v>152</v>
      </c>
      <c r="N243" s="94" t="s">
        <v>151</v>
      </c>
      <c r="O243" s="13" t="s">
        <v>152</v>
      </c>
      <c r="P243" s="2" t="s">
        <v>151</v>
      </c>
      <c r="Q243" s="2" t="s">
        <v>151</v>
      </c>
      <c r="R243" s="2" t="s">
        <v>151</v>
      </c>
      <c r="S243" s="2" t="s">
        <v>151</v>
      </c>
      <c r="T243" s="2" t="s">
        <v>151</v>
      </c>
      <c r="U243" s="14" t="s">
        <v>152</v>
      </c>
      <c r="V243" s="13" t="s">
        <v>152</v>
      </c>
      <c r="W243" s="2" t="s">
        <v>152</v>
      </c>
      <c r="X243" s="2" t="s">
        <v>152</v>
      </c>
      <c r="Y243" s="2" t="s">
        <v>468</v>
      </c>
      <c r="Z243" s="94" t="s">
        <v>152</v>
      </c>
      <c r="AA243" s="13" t="s">
        <v>151</v>
      </c>
      <c r="AB243" s="2" t="s">
        <v>152</v>
      </c>
      <c r="AC243" s="14" t="s">
        <v>152</v>
      </c>
      <c r="AD243" s="93" t="s">
        <v>151</v>
      </c>
      <c r="AE243" s="14" t="s">
        <v>152</v>
      </c>
      <c r="AF243" s="99">
        <v>100</v>
      </c>
    </row>
    <row r="244" spans="1:32" x14ac:dyDescent="0.3">
      <c r="A244" s="55" t="str">
        <f t="shared" si="3"/>
        <v>BEju_02.1</v>
      </c>
      <c r="C244" s="96" t="s">
        <v>8</v>
      </c>
      <c r="D244" s="97" t="s">
        <v>777</v>
      </c>
      <c r="E244" s="97" t="s">
        <v>853</v>
      </c>
      <c r="F244" s="97" t="s">
        <v>854</v>
      </c>
      <c r="G244" s="97" t="s">
        <v>351</v>
      </c>
      <c r="H244" s="96" t="s">
        <v>50</v>
      </c>
      <c r="I244" s="98" t="s">
        <v>52</v>
      </c>
      <c r="J244" s="27" t="s">
        <v>1183</v>
      </c>
      <c r="K244" s="28" t="s">
        <v>1184</v>
      </c>
      <c r="L244" s="93" t="s">
        <v>151</v>
      </c>
      <c r="M244" s="2" t="s">
        <v>152</v>
      </c>
      <c r="N244" s="94" t="s">
        <v>151</v>
      </c>
      <c r="O244" s="13" t="s">
        <v>152</v>
      </c>
      <c r="P244" s="2" t="s">
        <v>151</v>
      </c>
      <c r="Q244" s="2" t="s">
        <v>151</v>
      </c>
      <c r="R244" s="2" t="s">
        <v>151</v>
      </c>
      <c r="S244" s="2" t="s">
        <v>151</v>
      </c>
      <c r="T244" s="2" t="s">
        <v>151</v>
      </c>
      <c r="U244" s="14" t="s">
        <v>152</v>
      </c>
      <c r="V244" s="13" t="s">
        <v>152</v>
      </c>
      <c r="W244" s="2" t="s">
        <v>152</v>
      </c>
      <c r="X244" s="2" t="s">
        <v>152</v>
      </c>
      <c r="Y244" s="2" t="s">
        <v>468</v>
      </c>
      <c r="Z244" s="94" t="s">
        <v>152</v>
      </c>
      <c r="AA244" s="13" t="s">
        <v>151</v>
      </c>
      <c r="AB244" s="2" t="s">
        <v>152</v>
      </c>
      <c r="AC244" s="14" t="s">
        <v>152</v>
      </c>
      <c r="AD244" s="93" t="s">
        <v>151</v>
      </c>
      <c r="AE244" s="14" t="s">
        <v>152</v>
      </c>
      <c r="AF244" s="99">
        <v>100</v>
      </c>
    </row>
    <row r="245" spans="1:32" x14ac:dyDescent="0.3">
      <c r="A245" s="55" t="str">
        <f t="shared" si="3"/>
        <v>BEju_02.1</v>
      </c>
      <c r="C245" s="96" t="s">
        <v>8</v>
      </c>
      <c r="D245" s="97" t="s">
        <v>777</v>
      </c>
      <c r="E245" s="97" t="s">
        <v>853</v>
      </c>
      <c r="F245" s="97" t="s">
        <v>854</v>
      </c>
      <c r="G245" s="97" t="s">
        <v>351</v>
      </c>
      <c r="H245" s="96" t="s">
        <v>50</v>
      </c>
      <c r="I245" s="98" t="s">
        <v>52</v>
      </c>
      <c r="J245" s="27" t="s">
        <v>1185</v>
      </c>
      <c r="K245" s="28" t="s">
        <v>1186</v>
      </c>
      <c r="L245" s="93" t="s">
        <v>151</v>
      </c>
      <c r="M245" s="2" t="s">
        <v>152</v>
      </c>
      <c r="N245" s="94" t="s">
        <v>151</v>
      </c>
      <c r="O245" s="13" t="s">
        <v>152</v>
      </c>
      <c r="P245" s="2" t="s">
        <v>151</v>
      </c>
      <c r="Q245" s="2" t="s">
        <v>151</v>
      </c>
      <c r="R245" s="2" t="s">
        <v>151</v>
      </c>
      <c r="S245" s="2" t="s">
        <v>151</v>
      </c>
      <c r="T245" s="2" t="s">
        <v>151</v>
      </c>
      <c r="U245" s="14" t="s">
        <v>152</v>
      </c>
      <c r="V245" s="13" t="s">
        <v>152</v>
      </c>
      <c r="W245" s="2" t="s">
        <v>152</v>
      </c>
      <c r="X245" s="2" t="s">
        <v>152</v>
      </c>
      <c r="Y245" s="2" t="s">
        <v>468</v>
      </c>
      <c r="Z245" s="94" t="s">
        <v>152</v>
      </c>
      <c r="AA245" s="13" t="s">
        <v>151</v>
      </c>
      <c r="AB245" s="2" t="s">
        <v>152</v>
      </c>
      <c r="AC245" s="14" t="s">
        <v>152</v>
      </c>
      <c r="AD245" s="93" t="s">
        <v>151</v>
      </c>
      <c r="AE245" s="14" t="s">
        <v>152</v>
      </c>
      <c r="AF245" s="99">
        <v>100</v>
      </c>
    </row>
    <row r="246" spans="1:32" x14ac:dyDescent="0.3">
      <c r="A246" s="55" t="str">
        <f t="shared" si="3"/>
        <v>BEju_02.1</v>
      </c>
      <c r="C246" s="96" t="s">
        <v>8</v>
      </c>
      <c r="D246" s="97" t="s">
        <v>777</v>
      </c>
      <c r="E246" s="97" t="s">
        <v>853</v>
      </c>
      <c r="F246" s="97" t="s">
        <v>854</v>
      </c>
      <c r="G246" s="97" t="s">
        <v>351</v>
      </c>
      <c r="H246" s="96" t="s">
        <v>50</v>
      </c>
      <c r="I246" s="98" t="s">
        <v>52</v>
      </c>
      <c r="J246" s="27" t="s">
        <v>1187</v>
      </c>
      <c r="K246" s="28" t="s">
        <v>1188</v>
      </c>
      <c r="L246" s="93" t="s">
        <v>151</v>
      </c>
      <c r="M246" s="2" t="s">
        <v>152</v>
      </c>
      <c r="N246" s="94" t="s">
        <v>151</v>
      </c>
      <c r="O246" s="13" t="s">
        <v>152</v>
      </c>
      <c r="P246" s="2" t="s">
        <v>151</v>
      </c>
      <c r="Q246" s="2" t="s">
        <v>151</v>
      </c>
      <c r="R246" s="2" t="s">
        <v>151</v>
      </c>
      <c r="S246" s="2" t="s">
        <v>151</v>
      </c>
      <c r="T246" s="2" t="s">
        <v>151</v>
      </c>
      <c r="U246" s="14" t="s">
        <v>152</v>
      </c>
      <c r="V246" s="13" t="s">
        <v>152</v>
      </c>
      <c r="W246" s="2" t="s">
        <v>152</v>
      </c>
      <c r="X246" s="2" t="s">
        <v>152</v>
      </c>
      <c r="Y246" s="2" t="s">
        <v>468</v>
      </c>
      <c r="Z246" s="94" t="s">
        <v>152</v>
      </c>
      <c r="AA246" s="13" t="s">
        <v>151</v>
      </c>
      <c r="AB246" s="2" t="s">
        <v>152</v>
      </c>
      <c r="AC246" s="14" t="s">
        <v>152</v>
      </c>
      <c r="AD246" s="93" t="s">
        <v>151</v>
      </c>
      <c r="AE246" s="14" t="s">
        <v>152</v>
      </c>
      <c r="AF246" s="99">
        <v>100</v>
      </c>
    </row>
    <row r="247" spans="1:32" x14ac:dyDescent="0.3">
      <c r="A247" s="55" t="str">
        <f t="shared" si="3"/>
        <v>BEju_02.1</v>
      </c>
      <c r="C247" s="96" t="s">
        <v>8</v>
      </c>
      <c r="D247" s="97" t="s">
        <v>777</v>
      </c>
      <c r="E247" s="97" t="s">
        <v>853</v>
      </c>
      <c r="F247" s="97" t="s">
        <v>854</v>
      </c>
      <c r="G247" s="97" t="s">
        <v>351</v>
      </c>
      <c r="H247" s="96" t="s">
        <v>50</v>
      </c>
      <c r="I247" s="98" t="s">
        <v>52</v>
      </c>
      <c r="J247" s="27" t="s">
        <v>1189</v>
      </c>
      <c r="K247" s="28" t="s">
        <v>1190</v>
      </c>
      <c r="L247" s="93" t="s">
        <v>151</v>
      </c>
      <c r="M247" s="2" t="s">
        <v>152</v>
      </c>
      <c r="N247" s="94" t="s">
        <v>151</v>
      </c>
      <c r="O247" s="13" t="s">
        <v>152</v>
      </c>
      <c r="P247" s="2" t="s">
        <v>151</v>
      </c>
      <c r="Q247" s="2" t="s">
        <v>151</v>
      </c>
      <c r="R247" s="2" t="s">
        <v>151</v>
      </c>
      <c r="S247" s="2" t="s">
        <v>151</v>
      </c>
      <c r="T247" s="2" t="s">
        <v>151</v>
      </c>
      <c r="U247" s="14" t="s">
        <v>152</v>
      </c>
      <c r="V247" s="13" t="s">
        <v>152</v>
      </c>
      <c r="W247" s="2" t="s">
        <v>152</v>
      </c>
      <c r="X247" s="2" t="s">
        <v>152</v>
      </c>
      <c r="Y247" s="2" t="s">
        <v>468</v>
      </c>
      <c r="Z247" s="94" t="s">
        <v>152</v>
      </c>
      <c r="AA247" s="13" t="s">
        <v>151</v>
      </c>
      <c r="AB247" s="2" t="s">
        <v>152</v>
      </c>
      <c r="AC247" s="14" t="s">
        <v>152</v>
      </c>
      <c r="AD247" s="93" t="s">
        <v>151</v>
      </c>
      <c r="AE247" s="14" t="s">
        <v>152</v>
      </c>
      <c r="AF247" s="99">
        <v>100</v>
      </c>
    </row>
    <row r="248" spans="1:32" x14ac:dyDescent="0.3">
      <c r="A248" s="55" t="str">
        <f t="shared" si="3"/>
        <v>BEju_02.2</v>
      </c>
      <c r="C248" s="96" t="s">
        <v>8</v>
      </c>
      <c r="D248" s="97" t="s">
        <v>777</v>
      </c>
      <c r="E248" s="97" t="s">
        <v>855</v>
      </c>
      <c r="F248" s="97" t="s">
        <v>856</v>
      </c>
      <c r="G248" s="97" t="s">
        <v>351</v>
      </c>
      <c r="H248" s="96" t="s">
        <v>50</v>
      </c>
      <c r="I248" s="98" t="s">
        <v>454</v>
      </c>
      <c r="J248" s="27" t="s">
        <v>1177</v>
      </c>
      <c r="K248" s="28" t="s">
        <v>1191</v>
      </c>
      <c r="L248" s="93" t="s">
        <v>151</v>
      </c>
      <c r="M248" s="2" t="s">
        <v>151</v>
      </c>
      <c r="N248" s="94" t="s">
        <v>151</v>
      </c>
      <c r="O248" s="13" t="s">
        <v>151</v>
      </c>
      <c r="P248" s="2" t="s">
        <v>151</v>
      </c>
      <c r="Q248" s="2" t="s">
        <v>152</v>
      </c>
      <c r="R248" s="2" t="s">
        <v>151</v>
      </c>
      <c r="S248" s="2" t="s">
        <v>151</v>
      </c>
      <c r="T248" s="2" t="s">
        <v>152</v>
      </c>
      <c r="U248" s="14" t="s">
        <v>152</v>
      </c>
      <c r="V248" s="13" t="s">
        <v>151</v>
      </c>
      <c r="W248" s="2" t="s">
        <v>151</v>
      </c>
      <c r="X248" s="2" t="s">
        <v>151</v>
      </c>
      <c r="Y248" s="2" t="s">
        <v>151</v>
      </c>
      <c r="Z248" s="94" t="s">
        <v>151</v>
      </c>
      <c r="AA248" s="13" t="s">
        <v>151</v>
      </c>
      <c r="AB248" s="2" t="s">
        <v>151</v>
      </c>
      <c r="AC248" s="14" t="s">
        <v>152</v>
      </c>
      <c r="AD248" s="93" t="s">
        <v>151</v>
      </c>
      <c r="AE248" s="14" t="s">
        <v>151</v>
      </c>
      <c r="AF248" s="99">
        <v>100</v>
      </c>
    </row>
    <row r="249" spans="1:32" x14ac:dyDescent="0.3">
      <c r="A249" s="55" t="str">
        <f t="shared" si="3"/>
        <v>BEju_03.1</v>
      </c>
      <c r="C249" s="96" t="s">
        <v>8</v>
      </c>
      <c r="D249" s="97" t="s">
        <v>777</v>
      </c>
      <c r="E249" s="97" t="s">
        <v>857</v>
      </c>
      <c r="F249" s="97" t="s">
        <v>858</v>
      </c>
      <c r="G249" s="97" t="s">
        <v>344</v>
      </c>
      <c r="H249" s="96" t="s">
        <v>50</v>
      </c>
      <c r="I249" s="98" t="s">
        <v>454</v>
      </c>
      <c r="J249" s="27" t="s">
        <v>156</v>
      </c>
      <c r="K249" s="28" t="s">
        <v>1192</v>
      </c>
      <c r="L249" s="93" t="s">
        <v>151</v>
      </c>
      <c r="M249" s="2" t="s">
        <v>151</v>
      </c>
      <c r="N249" s="94" t="s">
        <v>151</v>
      </c>
      <c r="O249" s="13" t="s">
        <v>6</v>
      </c>
      <c r="P249" s="2" t="s">
        <v>6</v>
      </c>
      <c r="Q249" s="2" t="s">
        <v>6</v>
      </c>
      <c r="R249" s="2" t="s">
        <v>6</v>
      </c>
      <c r="S249" s="2" t="s">
        <v>6</v>
      </c>
      <c r="T249" s="2" t="s">
        <v>6</v>
      </c>
      <c r="U249" s="14" t="s">
        <v>6</v>
      </c>
      <c r="V249" s="13" t="s">
        <v>6</v>
      </c>
      <c r="W249" s="2" t="s">
        <v>6</v>
      </c>
      <c r="X249" s="2" t="s">
        <v>6</v>
      </c>
      <c r="Y249" s="2" t="s">
        <v>6</v>
      </c>
      <c r="Z249" s="94" t="s">
        <v>6</v>
      </c>
      <c r="AA249" s="13" t="s">
        <v>6</v>
      </c>
      <c r="AB249" s="2" t="s">
        <v>6</v>
      </c>
      <c r="AC249" s="14" t="s">
        <v>6</v>
      </c>
      <c r="AD249" s="93" t="s">
        <v>6</v>
      </c>
      <c r="AE249" s="14" t="s">
        <v>6</v>
      </c>
      <c r="AF249" s="99">
        <v>100</v>
      </c>
    </row>
    <row r="250" spans="1:32" x14ac:dyDescent="0.3">
      <c r="A250" s="55" t="str">
        <f t="shared" si="3"/>
        <v>BEju_03.2</v>
      </c>
      <c r="C250" s="96" t="s">
        <v>8</v>
      </c>
      <c r="D250" s="97" t="s">
        <v>777</v>
      </c>
      <c r="E250" s="97" t="s">
        <v>859</v>
      </c>
      <c r="F250" s="97" t="s">
        <v>860</v>
      </c>
      <c r="G250" s="97" t="s">
        <v>351</v>
      </c>
      <c r="H250" s="96" t="s">
        <v>50</v>
      </c>
      <c r="I250" s="98" t="s">
        <v>454</v>
      </c>
      <c r="J250" s="27" t="s">
        <v>1177</v>
      </c>
      <c r="K250" s="28" t="s">
        <v>1193</v>
      </c>
      <c r="L250" s="93" t="s">
        <v>151</v>
      </c>
      <c r="M250" s="2" t="s">
        <v>152</v>
      </c>
      <c r="N250" s="94" t="s">
        <v>151</v>
      </c>
      <c r="O250" s="13" t="s">
        <v>152</v>
      </c>
      <c r="P250" s="2" t="s">
        <v>152</v>
      </c>
      <c r="Q250" s="2" t="s">
        <v>152</v>
      </c>
      <c r="R250" s="2" t="s">
        <v>152</v>
      </c>
      <c r="S250" s="2" t="s">
        <v>151</v>
      </c>
      <c r="T250" s="2" t="s">
        <v>152</v>
      </c>
      <c r="U250" s="14" t="s">
        <v>152</v>
      </c>
      <c r="V250" s="13" t="s">
        <v>151</v>
      </c>
      <c r="W250" s="2" t="s">
        <v>152</v>
      </c>
      <c r="X250" s="2" t="s">
        <v>152</v>
      </c>
      <c r="Y250" s="2" t="s">
        <v>152</v>
      </c>
      <c r="Z250" s="94" t="s">
        <v>152</v>
      </c>
      <c r="AA250" s="13" t="s">
        <v>152</v>
      </c>
      <c r="AB250" s="2" t="s">
        <v>152</v>
      </c>
      <c r="AC250" s="14" t="s">
        <v>152</v>
      </c>
      <c r="AD250" s="93" t="s">
        <v>152</v>
      </c>
      <c r="AE250" s="14" t="s">
        <v>152</v>
      </c>
      <c r="AF250" s="99">
        <v>100</v>
      </c>
    </row>
    <row r="251" spans="1:32" x14ac:dyDescent="0.3">
      <c r="A251" s="55" t="str">
        <f t="shared" si="3"/>
        <v>BEju_03.2</v>
      </c>
      <c r="C251" s="96" t="s">
        <v>8</v>
      </c>
      <c r="D251" s="97" t="s">
        <v>777</v>
      </c>
      <c r="E251" s="97" t="s">
        <v>859</v>
      </c>
      <c r="F251" s="97" t="s">
        <v>860</v>
      </c>
      <c r="G251" s="97" t="s">
        <v>351</v>
      </c>
      <c r="H251" s="96" t="s">
        <v>50</v>
      </c>
      <c r="I251" s="98" t="s">
        <v>454</v>
      </c>
      <c r="J251" s="27" t="s">
        <v>1177</v>
      </c>
      <c r="K251" s="28" t="s">
        <v>1194</v>
      </c>
      <c r="L251" s="93" t="s">
        <v>151</v>
      </c>
      <c r="M251" s="2" t="s">
        <v>152</v>
      </c>
      <c r="N251" s="94" t="s">
        <v>151</v>
      </c>
      <c r="O251" s="13" t="s">
        <v>152</v>
      </c>
      <c r="P251" s="2" t="s">
        <v>152</v>
      </c>
      <c r="Q251" s="2" t="s">
        <v>152</v>
      </c>
      <c r="R251" s="2" t="s">
        <v>152</v>
      </c>
      <c r="S251" s="2" t="s">
        <v>152</v>
      </c>
      <c r="T251" s="2" t="s">
        <v>152</v>
      </c>
      <c r="U251" s="14" t="s">
        <v>152</v>
      </c>
      <c r="V251" s="13" t="s">
        <v>151</v>
      </c>
      <c r="W251" s="2" t="s">
        <v>152</v>
      </c>
      <c r="X251" s="2" t="s">
        <v>152</v>
      </c>
      <c r="Y251" s="2" t="s">
        <v>152</v>
      </c>
      <c r="Z251" s="94" t="s">
        <v>152</v>
      </c>
      <c r="AA251" s="13" t="s">
        <v>152</v>
      </c>
      <c r="AB251" s="2" t="s">
        <v>152</v>
      </c>
      <c r="AC251" s="14" t="s">
        <v>152</v>
      </c>
      <c r="AD251" s="93" t="s">
        <v>152</v>
      </c>
      <c r="AE251" s="14" t="s">
        <v>152</v>
      </c>
      <c r="AF251" s="99">
        <v>100</v>
      </c>
    </row>
    <row r="252" spans="1:32" x14ac:dyDescent="0.3">
      <c r="A252" s="55" t="str">
        <f t="shared" si="3"/>
        <v>BEmo_01.1</v>
      </c>
      <c r="C252" s="96" t="s">
        <v>8</v>
      </c>
      <c r="D252" s="97" t="s">
        <v>778</v>
      </c>
      <c r="E252" s="97" t="s">
        <v>861</v>
      </c>
      <c r="F252" s="97" t="s">
        <v>862</v>
      </c>
      <c r="G252" s="97" t="s">
        <v>344</v>
      </c>
      <c r="H252" s="96" t="s">
        <v>50</v>
      </c>
      <c r="I252" s="98" t="s">
        <v>51</v>
      </c>
      <c r="J252" s="27" t="s">
        <v>1195</v>
      </c>
      <c r="K252" s="28" t="s">
        <v>1196</v>
      </c>
      <c r="L252" s="93" t="s">
        <v>151</v>
      </c>
      <c r="M252" s="2" t="s">
        <v>151</v>
      </c>
      <c r="N252" s="94" t="s">
        <v>151</v>
      </c>
      <c r="O252" s="13" t="s">
        <v>6</v>
      </c>
      <c r="P252" s="2" t="s">
        <v>6</v>
      </c>
      <c r="Q252" s="2" t="s">
        <v>6</v>
      </c>
      <c r="R252" s="2" t="s">
        <v>6</v>
      </c>
      <c r="S252" s="2" t="s">
        <v>6</v>
      </c>
      <c r="T252" s="2" t="s">
        <v>6</v>
      </c>
      <c r="U252" s="14" t="s">
        <v>6</v>
      </c>
      <c r="V252" s="13" t="s">
        <v>6</v>
      </c>
      <c r="W252" s="2" t="s">
        <v>6</v>
      </c>
      <c r="X252" s="2" t="s">
        <v>6</v>
      </c>
      <c r="Y252" s="2" t="s">
        <v>6</v>
      </c>
      <c r="Z252" s="94" t="s">
        <v>6</v>
      </c>
      <c r="AA252" s="13" t="s">
        <v>6</v>
      </c>
      <c r="AB252" s="2" t="s">
        <v>6</v>
      </c>
      <c r="AC252" s="14" t="s">
        <v>6</v>
      </c>
      <c r="AD252" s="93" t="s">
        <v>6</v>
      </c>
      <c r="AE252" s="14" t="s">
        <v>6</v>
      </c>
      <c r="AF252" s="99">
        <v>100</v>
      </c>
    </row>
    <row r="253" spans="1:32" x14ac:dyDescent="0.3">
      <c r="A253" s="55" t="str">
        <f t="shared" si="3"/>
        <v>BEmo_01.1</v>
      </c>
      <c r="C253" s="96" t="s">
        <v>8</v>
      </c>
      <c r="D253" s="97" t="s">
        <v>778</v>
      </c>
      <c r="E253" s="97" t="s">
        <v>861</v>
      </c>
      <c r="F253" s="97" t="s">
        <v>862</v>
      </c>
      <c r="G253" s="97" t="s">
        <v>344</v>
      </c>
      <c r="H253" s="96" t="s">
        <v>50</v>
      </c>
      <c r="I253" s="98" t="s">
        <v>51</v>
      </c>
      <c r="J253" s="27" t="s">
        <v>1197</v>
      </c>
      <c r="K253" s="28" t="s">
        <v>1198</v>
      </c>
      <c r="L253" s="93" t="s">
        <v>151</v>
      </c>
      <c r="M253" s="2" t="s">
        <v>151</v>
      </c>
      <c r="N253" s="94" t="s">
        <v>151</v>
      </c>
      <c r="O253" s="13" t="s">
        <v>6</v>
      </c>
      <c r="P253" s="2" t="s">
        <v>6</v>
      </c>
      <c r="Q253" s="2" t="s">
        <v>6</v>
      </c>
      <c r="R253" s="2" t="s">
        <v>6</v>
      </c>
      <c r="S253" s="2" t="s">
        <v>6</v>
      </c>
      <c r="T253" s="2" t="s">
        <v>6</v>
      </c>
      <c r="U253" s="14" t="s">
        <v>6</v>
      </c>
      <c r="V253" s="13" t="s">
        <v>6</v>
      </c>
      <c r="W253" s="2" t="s">
        <v>6</v>
      </c>
      <c r="X253" s="2" t="s">
        <v>6</v>
      </c>
      <c r="Y253" s="2" t="s">
        <v>6</v>
      </c>
      <c r="Z253" s="94" t="s">
        <v>6</v>
      </c>
      <c r="AA253" s="13" t="s">
        <v>6</v>
      </c>
      <c r="AB253" s="2" t="s">
        <v>6</v>
      </c>
      <c r="AC253" s="14" t="s">
        <v>6</v>
      </c>
      <c r="AD253" s="93" t="s">
        <v>6</v>
      </c>
      <c r="AE253" s="14" t="s">
        <v>6</v>
      </c>
      <c r="AF253" s="99">
        <v>100</v>
      </c>
    </row>
    <row r="254" spans="1:32" x14ac:dyDescent="0.3">
      <c r="A254" s="55" t="str">
        <f t="shared" si="3"/>
        <v>BEmo_01.1</v>
      </c>
      <c r="C254" s="96" t="s">
        <v>8</v>
      </c>
      <c r="D254" s="97" t="s">
        <v>778</v>
      </c>
      <c r="E254" s="97" t="s">
        <v>861</v>
      </c>
      <c r="F254" s="97" t="s">
        <v>862</v>
      </c>
      <c r="G254" s="97" t="s">
        <v>344</v>
      </c>
      <c r="H254" s="96" t="s">
        <v>50</v>
      </c>
      <c r="I254" s="98" t="s">
        <v>51</v>
      </c>
      <c r="J254" s="27" t="s">
        <v>159</v>
      </c>
      <c r="K254" s="28" t="s">
        <v>1199</v>
      </c>
      <c r="L254" s="93" t="s">
        <v>151</v>
      </c>
      <c r="M254" s="2" t="s">
        <v>151</v>
      </c>
      <c r="N254" s="94" t="s">
        <v>151</v>
      </c>
      <c r="O254" s="13" t="s">
        <v>6</v>
      </c>
      <c r="P254" s="2" t="s">
        <v>6</v>
      </c>
      <c r="Q254" s="2" t="s">
        <v>6</v>
      </c>
      <c r="R254" s="2" t="s">
        <v>6</v>
      </c>
      <c r="S254" s="2" t="s">
        <v>6</v>
      </c>
      <c r="T254" s="2" t="s">
        <v>6</v>
      </c>
      <c r="U254" s="14" t="s">
        <v>6</v>
      </c>
      <c r="V254" s="13" t="s">
        <v>6</v>
      </c>
      <c r="W254" s="2" t="s">
        <v>6</v>
      </c>
      <c r="X254" s="2" t="s">
        <v>6</v>
      </c>
      <c r="Y254" s="2" t="s">
        <v>6</v>
      </c>
      <c r="Z254" s="94" t="s">
        <v>6</v>
      </c>
      <c r="AA254" s="13" t="s">
        <v>6</v>
      </c>
      <c r="AB254" s="2" t="s">
        <v>6</v>
      </c>
      <c r="AC254" s="14" t="s">
        <v>6</v>
      </c>
      <c r="AD254" s="93" t="s">
        <v>6</v>
      </c>
      <c r="AE254" s="14" t="s">
        <v>6</v>
      </c>
      <c r="AF254" s="99">
        <v>100</v>
      </c>
    </row>
    <row r="255" spans="1:32" x14ac:dyDescent="0.3">
      <c r="A255" s="55" t="str">
        <f t="shared" si="3"/>
        <v>BEmo_01.1</v>
      </c>
      <c r="C255" s="96" t="s">
        <v>8</v>
      </c>
      <c r="D255" s="97" t="s">
        <v>778</v>
      </c>
      <c r="E255" s="97" t="s">
        <v>861</v>
      </c>
      <c r="F255" s="97" t="s">
        <v>862</v>
      </c>
      <c r="G255" s="97" t="s">
        <v>344</v>
      </c>
      <c r="H255" s="96" t="s">
        <v>50</v>
      </c>
      <c r="I255" s="98" t="s">
        <v>51</v>
      </c>
      <c r="J255" s="27" t="s">
        <v>1200</v>
      </c>
      <c r="K255" s="28" t="s">
        <v>1201</v>
      </c>
      <c r="L255" s="93" t="s">
        <v>151</v>
      </c>
      <c r="M255" s="2" t="s">
        <v>151</v>
      </c>
      <c r="N255" s="94" t="s">
        <v>151</v>
      </c>
      <c r="O255" s="13" t="s">
        <v>6</v>
      </c>
      <c r="P255" s="2" t="s">
        <v>6</v>
      </c>
      <c r="Q255" s="2" t="s">
        <v>6</v>
      </c>
      <c r="R255" s="2" t="s">
        <v>6</v>
      </c>
      <c r="S255" s="2" t="s">
        <v>6</v>
      </c>
      <c r="T255" s="2" t="s">
        <v>6</v>
      </c>
      <c r="U255" s="14" t="s">
        <v>6</v>
      </c>
      <c r="V255" s="13" t="s">
        <v>6</v>
      </c>
      <c r="W255" s="2" t="s">
        <v>6</v>
      </c>
      <c r="X255" s="2" t="s">
        <v>6</v>
      </c>
      <c r="Y255" s="2" t="s">
        <v>6</v>
      </c>
      <c r="Z255" s="94" t="s">
        <v>6</v>
      </c>
      <c r="AA255" s="13" t="s">
        <v>6</v>
      </c>
      <c r="AB255" s="2" t="s">
        <v>6</v>
      </c>
      <c r="AC255" s="14" t="s">
        <v>6</v>
      </c>
      <c r="AD255" s="93" t="s">
        <v>6</v>
      </c>
      <c r="AE255" s="14" t="s">
        <v>6</v>
      </c>
      <c r="AF255" s="99">
        <v>100</v>
      </c>
    </row>
    <row r="256" spans="1:32" x14ac:dyDescent="0.3">
      <c r="A256" s="55" t="str">
        <f t="shared" si="3"/>
        <v>BEmo_01.1</v>
      </c>
      <c r="C256" s="96" t="s">
        <v>8</v>
      </c>
      <c r="D256" s="97" t="s">
        <v>778</v>
      </c>
      <c r="E256" s="97" t="s">
        <v>861</v>
      </c>
      <c r="F256" s="97" t="s">
        <v>862</v>
      </c>
      <c r="G256" s="97" t="s">
        <v>344</v>
      </c>
      <c r="H256" s="96" t="s">
        <v>50</v>
      </c>
      <c r="I256" s="98" t="s">
        <v>51</v>
      </c>
      <c r="J256" s="27" t="s">
        <v>160</v>
      </c>
      <c r="K256" s="28" t="s">
        <v>1202</v>
      </c>
      <c r="L256" s="93" t="s">
        <v>151</v>
      </c>
      <c r="M256" s="2" t="s">
        <v>151</v>
      </c>
      <c r="N256" s="94" t="s">
        <v>151</v>
      </c>
      <c r="O256" s="13" t="s">
        <v>6</v>
      </c>
      <c r="P256" s="2" t="s">
        <v>6</v>
      </c>
      <c r="Q256" s="2" t="s">
        <v>6</v>
      </c>
      <c r="R256" s="2" t="s">
        <v>6</v>
      </c>
      <c r="S256" s="2" t="s">
        <v>6</v>
      </c>
      <c r="T256" s="2" t="s">
        <v>6</v>
      </c>
      <c r="U256" s="14" t="s">
        <v>6</v>
      </c>
      <c r="V256" s="13" t="s">
        <v>6</v>
      </c>
      <c r="W256" s="2" t="s">
        <v>6</v>
      </c>
      <c r="X256" s="2" t="s">
        <v>6</v>
      </c>
      <c r="Y256" s="2" t="s">
        <v>6</v>
      </c>
      <c r="Z256" s="94" t="s">
        <v>6</v>
      </c>
      <c r="AA256" s="13" t="s">
        <v>6</v>
      </c>
      <c r="AB256" s="2" t="s">
        <v>6</v>
      </c>
      <c r="AC256" s="14" t="s">
        <v>6</v>
      </c>
      <c r="AD256" s="93" t="s">
        <v>6</v>
      </c>
      <c r="AE256" s="14" t="s">
        <v>6</v>
      </c>
      <c r="AF256" s="99">
        <v>100</v>
      </c>
    </row>
    <row r="257" spans="1:32" x14ac:dyDescent="0.3">
      <c r="A257" s="55" t="str">
        <f t="shared" si="3"/>
        <v>BEmo_01.1</v>
      </c>
      <c r="C257" s="96" t="s">
        <v>8</v>
      </c>
      <c r="D257" s="97" t="s">
        <v>778</v>
      </c>
      <c r="E257" s="97" t="s">
        <v>861</v>
      </c>
      <c r="F257" s="97" t="s">
        <v>862</v>
      </c>
      <c r="G257" s="97" t="s">
        <v>344</v>
      </c>
      <c r="H257" s="96" t="s">
        <v>50</v>
      </c>
      <c r="I257" s="98" t="s">
        <v>51</v>
      </c>
      <c r="J257" s="27" t="s">
        <v>1203</v>
      </c>
      <c r="K257" s="28" t="s">
        <v>1204</v>
      </c>
      <c r="L257" s="93" t="s">
        <v>151</v>
      </c>
      <c r="M257" s="2" t="s">
        <v>151</v>
      </c>
      <c r="N257" s="94" t="s">
        <v>151</v>
      </c>
      <c r="O257" s="13" t="s">
        <v>6</v>
      </c>
      <c r="P257" s="2" t="s">
        <v>6</v>
      </c>
      <c r="Q257" s="2" t="s">
        <v>6</v>
      </c>
      <c r="R257" s="2" t="s">
        <v>6</v>
      </c>
      <c r="S257" s="2" t="s">
        <v>6</v>
      </c>
      <c r="T257" s="2" t="s">
        <v>6</v>
      </c>
      <c r="U257" s="14" t="s">
        <v>6</v>
      </c>
      <c r="V257" s="13" t="s">
        <v>6</v>
      </c>
      <c r="W257" s="2" t="s">
        <v>6</v>
      </c>
      <c r="X257" s="2" t="s">
        <v>6</v>
      </c>
      <c r="Y257" s="2" t="s">
        <v>6</v>
      </c>
      <c r="Z257" s="94" t="s">
        <v>6</v>
      </c>
      <c r="AA257" s="13" t="s">
        <v>6</v>
      </c>
      <c r="AB257" s="2" t="s">
        <v>6</v>
      </c>
      <c r="AC257" s="14" t="s">
        <v>6</v>
      </c>
      <c r="AD257" s="93" t="s">
        <v>6</v>
      </c>
      <c r="AE257" s="14" t="s">
        <v>6</v>
      </c>
      <c r="AF257" s="99">
        <v>100</v>
      </c>
    </row>
    <row r="258" spans="1:32" x14ac:dyDescent="0.3">
      <c r="A258" s="55" t="str">
        <f t="shared" si="3"/>
        <v>BEmo_01.1</v>
      </c>
      <c r="C258" s="96" t="s">
        <v>8</v>
      </c>
      <c r="D258" s="97" t="s">
        <v>778</v>
      </c>
      <c r="E258" s="97" t="s">
        <v>861</v>
      </c>
      <c r="F258" s="97" t="s">
        <v>862</v>
      </c>
      <c r="G258" s="97" t="s">
        <v>344</v>
      </c>
      <c r="H258" s="96" t="s">
        <v>50</v>
      </c>
      <c r="I258" s="98" t="s">
        <v>51</v>
      </c>
      <c r="J258" s="27" t="s">
        <v>1205</v>
      </c>
      <c r="K258" s="28" t="s">
        <v>1206</v>
      </c>
      <c r="L258" s="93" t="s">
        <v>151</v>
      </c>
      <c r="M258" s="2" t="s">
        <v>151</v>
      </c>
      <c r="N258" s="94" t="s">
        <v>151</v>
      </c>
      <c r="O258" s="13" t="s">
        <v>6</v>
      </c>
      <c r="P258" s="2" t="s">
        <v>6</v>
      </c>
      <c r="Q258" s="2" t="s">
        <v>6</v>
      </c>
      <c r="R258" s="2" t="s">
        <v>6</v>
      </c>
      <c r="S258" s="2" t="s">
        <v>6</v>
      </c>
      <c r="T258" s="2" t="s">
        <v>6</v>
      </c>
      <c r="U258" s="14" t="s">
        <v>6</v>
      </c>
      <c r="V258" s="13" t="s">
        <v>6</v>
      </c>
      <c r="W258" s="2" t="s">
        <v>6</v>
      </c>
      <c r="X258" s="2" t="s">
        <v>6</v>
      </c>
      <c r="Y258" s="2" t="s">
        <v>6</v>
      </c>
      <c r="Z258" s="94" t="s">
        <v>6</v>
      </c>
      <c r="AA258" s="13" t="s">
        <v>6</v>
      </c>
      <c r="AB258" s="2" t="s">
        <v>6</v>
      </c>
      <c r="AC258" s="14" t="s">
        <v>6</v>
      </c>
      <c r="AD258" s="93" t="s">
        <v>6</v>
      </c>
      <c r="AE258" s="14" t="s">
        <v>6</v>
      </c>
      <c r="AF258" s="99">
        <v>100</v>
      </c>
    </row>
    <row r="259" spans="1:32" x14ac:dyDescent="0.3">
      <c r="A259" s="55" t="str">
        <f t="shared" si="3"/>
        <v>BEmo_01.1</v>
      </c>
      <c r="C259" s="96" t="s">
        <v>8</v>
      </c>
      <c r="D259" s="97" t="s">
        <v>778</v>
      </c>
      <c r="E259" s="97" t="s">
        <v>861</v>
      </c>
      <c r="F259" s="97" t="s">
        <v>862</v>
      </c>
      <c r="G259" s="97" t="s">
        <v>344</v>
      </c>
      <c r="H259" s="96" t="s">
        <v>50</v>
      </c>
      <c r="I259" s="98" t="s">
        <v>51</v>
      </c>
      <c r="J259" s="27" t="s">
        <v>1207</v>
      </c>
      <c r="K259" s="28" t="s">
        <v>1208</v>
      </c>
      <c r="L259" s="93" t="s">
        <v>151</v>
      </c>
      <c r="M259" s="2" t="s">
        <v>151</v>
      </c>
      <c r="N259" s="94" t="s">
        <v>151</v>
      </c>
      <c r="O259" s="13" t="s">
        <v>6</v>
      </c>
      <c r="P259" s="2" t="s">
        <v>6</v>
      </c>
      <c r="Q259" s="2" t="s">
        <v>6</v>
      </c>
      <c r="R259" s="2" t="s">
        <v>6</v>
      </c>
      <c r="S259" s="2" t="s">
        <v>6</v>
      </c>
      <c r="T259" s="2" t="s">
        <v>6</v>
      </c>
      <c r="U259" s="14" t="s">
        <v>6</v>
      </c>
      <c r="V259" s="13" t="s">
        <v>6</v>
      </c>
      <c r="W259" s="2" t="s">
        <v>6</v>
      </c>
      <c r="X259" s="2" t="s">
        <v>6</v>
      </c>
      <c r="Y259" s="2" t="s">
        <v>6</v>
      </c>
      <c r="Z259" s="94" t="s">
        <v>6</v>
      </c>
      <c r="AA259" s="13" t="s">
        <v>6</v>
      </c>
      <c r="AB259" s="2" t="s">
        <v>6</v>
      </c>
      <c r="AC259" s="14" t="s">
        <v>6</v>
      </c>
      <c r="AD259" s="93" t="s">
        <v>6</v>
      </c>
      <c r="AE259" s="14" t="s">
        <v>6</v>
      </c>
      <c r="AF259" s="99">
        <v>100</v>
      </c>
    </row>
    <row r="260" spans="1:32" x14ac:dyDescent="0.3">
      <c r="A260" s="55" t="str">
        <f t="shared" si="3"/>
        <v>BEmo_01.1</v>
      </c>
      <c r="C260" s="96" t="s">
        <v>8</v>
      </c>
      <c r="D260" s="97" t="s">
        <v>778</v>
      </c>
      <c r="E260" s="97" t="s">
        <v>861</v>
      </c>
      <c r="F260" s="97" t="s">
        <v>862</v>
      </c>
      <c r="G260" s="97" t="s">
        <v>344</v>
      </c>
      <c r="H260" s="96" t="s">
        <v>50</v>
      </c>
      <c r="I260" s="98" t="s">
        <v>51</v>
      </c>
      <c r="J260" s="27" t="s">
        <v>1209</v>
      </c>
      <c r="K260" s="28" t="s">
        <v>1210</v>
      </c>
      <c r="L260" s="93" t="s">
        <v>151</v>
      </c>
      <c r="M260" s="2" t="s">
        <v>151</v>
      </c>
      <c r="N260" s="94" t="s">
        <v>151</v>
      </c>
      <c r="O260" s="13" t="s">
        <v>6</v>
      </c>
      <c r="P260" s="2" t="s">
        <v>6</v>
      </c>
      <c r="Q260" s="2" t="s">
        <v>6</v>
      </c>
      <c r="R260" s="2" t="s">
        <v>6</v>
      </c>
      <c r="S260" s="2" t="s">
        <v>6</v>
      </c>
      <c r="T260" s="2" t="s">
        <v>6</v>
      </c>
      <c r="U260" s="14" t="s">
        <v>6</v>
      </c>
      <c r="V260" s="13" t="s">
        <v>6</v>
      </c>
      <c r="W260" s="2" t="s">
        <v>6</v>
      </c>
      <c r="X260" s="2" t="s">
        <v>6</v>
      </c>
      <c r="Y260" s="2" t="s">
        <v>6</v>
      </c>
      <c r="Z260" s="94" t="s">
        <v>6</v>
      </c>
      <c r="AA260" s="13" t="s">
        <v>6</v>
      </c>
      <c r="AB260" s="2" t="s">
        <v>6</v>
      </c>
      <c r="AC260" s="14" t="s">
        <v>6</v>
      </c>
      <c r="AD260" s="93" t="s">
        <v>6</v>
      </c>
      <c r="AE260" s="14" t="s">
        <v>6</v>
      </c>
      <c r="AF260" s="99">
        <v>100</v>
      </c>
    </row>
    <row r="261" spans="1:32" x14ac:dyDescent="0.3">
      <c r="A261" s="55" t="str">
        <f t="shared" si="3"/>
        <v>BEmo_01.1</v>
      </c>
      <c r="C261" s="96" t="s">
        <v>8</v>
      </c>
      <c r="D261" s="97" t="s">
        <v>778</v>
      </c>
      <c r="E261" s="97" t="s">
        <v>861</v>
      </c>
      <c r="F261" s="97" t="s">
        <v>862</v>
      </c>
      <c r="G261" s="97" t="s">
        <v>344</v>
      </c>
      <c r="H261" s="96" t="s">
        <v>50</v>
      </c>
      <c r="I261" s="98" t="s">
        <v>51</v>
      </c>
      <c r="J261" s="27" t="s">
        <v>157</v>
      </c>
      <c r="K261" s="28" t="s">
        <v>1211</v>
      </c>
      <c r="L261" s="93" t="s">
        <v>151</v>
      </c>
      <c r="M261" s="2" t="s">
        <v>151</v>
      </c>
      <c r="N261" s="94" t="s">
        <v>151</v>
      </c>
      <c r="O261" s="13" t="s">
        <v>6</v>
      </c>
      <c r="P261" s="2" t="s">
        <v>6</v>
      </c>
      <c r="Q261" s="2" t="s">
        <v>6</v>
      </c>
      <c r="R261" s="2" t="s">
        <v>6</v>
      </c>
      <c r="S261" s="2" t="s">
        <v>6</v>
      </c>
      <c r="T261" s="2" t="s">
        <v>6</v>
      </c>
      <c r="U261" s="14" t="s">
        <v>6</v>
      </c>
      <c r="V261" s="13" t="s">
        <v>6</v>
      </c>
      <c r="W261" s="2" t="s">
        <v>6</v>
      </c>
      <c r="X261" s="2" t="s">
        <v>6</v>
      </c>
      <c r="Y261" s="2" t="s">
        <v>6</v>
      </c>
      <c r="Z261" s="94" t="s">
        <v>6</v>
      </c>
      <c r="AA261" s="13" t="s">
        <v>6</v>
      </c>
      <c r="AB261" s="2" t="s">
        <v>6</v>
      </c>
      <c r="AC261" s="14" t="s">
        <v>6</v>
      </c>
      <c r="AD261" s="93" t="s">
        <v>6</v>
      </c>
      <c r="AE261" s="14" t="s">
        <v>6</v>
      </c>
      <c r="AF261" s="99">
        <v>100</v>
      </c>
    </row>
    <row r="262" spans="1:32" x14ac:dyDescent="0.3">
      <c r="A262" s="55" t="str">
        <f t="shared" si="3"/>
        <v>BEmo_01.1</v>
      </c>
      <c r="C262" s="96" t="s">
        <v>8</v>
      </c>
      <c r="D262" s="97" t="s">
        <v>778</v>
      </c>
      <c r="E262" s="97" t="s">
        <v>861</v>
      </c>
      <c r="F262" s="97" t="s">
        <v>862</v>
      </c>
      <c r="G262" s="97" t="s">
        <v>344</v>
      </c>
      <c r="H262" s="96" t="s">
        <v>50</v>
      </c>
      <c r="I262" s="98" t="s">
        <v>51</v>
      </c>
      <c r="J262" s="27" t="s">
        <v>1212</v>
      </c>
      <c r="K262" s="28" t="s">
        <v>1213</v>
      </c>
      <c r="L262" s="93" t="s">
        <v>151</v>
      </c>
      <c r="M262" s="2" t="s">
        <v>151</v>
      </c>
      <c r="N262" s="94" t="s">
        <v>151</v>
      </c>
      <c r="O262" s="13" t="s">
        <v>6</v>
      </c>
      <c r="P262" s="2" t="s">
        <v>6</v>
      </c>
      <c r="Q262" s="2" t="s">
        <v>6</v>
      </c>
      <c r="R262" s="2" t="s">
        <v>6</v>
      </c>
      <c r="S262" s="2" t="s">
        <v>6</v>
      </c>
      <c r="T262" s="2" t="s">
        <v>6</v>
      </c>
      <c r="U262" s="14" t="s">
        <v>6</v>
      </c>
      <c r="V262" s="13" t="s">
        <v>6</v>
      </c>
      <c r="W262" s="2" t="s">
        <v>6</v>
      </c>
      <c r="X262" s="2" t="s">
        <v>6</v>
      </c>
      <c r="Y262" s="2" t="s">
        <v>6</v>
      </c>
      <c r="Z262" s="94" t="s">
        <v>6</v>
      </c>
      <c r="AA262" s="13" t="s">
        <v>6</v>
      </c>
      <c r="AB262" s="2" t="s">
        <v>6</v>
      </c>
      <c r="AC262" s="14" t="s">
        <v>6</v>
      </c>
      <c r="AD262" s="93" t="s">
        <v>6</v>
      </c>
      <c r="AE262" s="14" t="s">
        <v>6</v>
      </c>
      <c r="AF262" s="99">
        <v>100</v>
      </c>
    </row>
    <row r="263" spans="1:32" x14ac:dyDescent="0.3">
      <c r="A263" s="55" t="str">
        <f t="shared" si="3"/>
        <v>BEmo_01.1</v>
      </c>
      <c r="C263" s="96" t="s">
        <v>8</v>
      </c>
      <c r="D263" s="97" t="s">
        <v>778</v>
      </c>
      <c r="E263" s="97" t="s">
        <v>861</v>
      </c>
      <c r="F263" s="97" t="s">
        <v>862</v>
      </c>
      <c r="G263" s="97" t="s">
        <v>344</v>
      </c>
      <c r="H263" s="96" t="s">
        <v>50</v>
      </c>
      <c r="I263" s="98" t="s">
        <v>51</v>
      </c>
      <c r="J263" s="27" t="s">
        <v>1214</v>
      </c>
      <c r="K263" s="28" t="s">
        <v>1215</v>
      </c>
      <c r="L263" s="93" t="s">
        <v>151</v>
      </c>
      <c r="M263" s="2" t="s">
        <v>151</v>
      </c>
      <c r="N263" s="94" t="s">
        <v>151</v>
      </c>
      <c r="O263" s="13" t="s">
        <v>6</v>
      </c>
      <c r="P263" s="2" t="s">
        <v>6</v>
      </c>
      <c r="Q263" s="2" t="s">
        <v>6</v>
      </c>
      <c r="R263" s="2" t="s">
        <v>6</v>
      </c>
      <c r="S263" s="2" t="s">
        <v>6</v>
      </c>
      <c r="T263" s="2" t="s">
        <v>6</v>
      </c>
      <c r="U263" s="14" t="s">
        <v>6</v>
      </c>
      <c r="V263" s="13" t="s">
        <v>6</v>
      </c>
      <c r="W263" s="2" t="s">
        <v>6</v>
      </c>
      <c r="X263" s="2" t="s">
        <v>6</v>
      </c>
      <c r="Y263" s="2" t="s">
        <v>6</v>
      </c>
      <c r="Z263" s="94" t="s">
        <v>6</v>
      </c>
      <c r="AA263" s="13" t="s">
        <v>6</v>
      </c>
      <c r="AB263" s="2" t="s">
        <v>6</v>
      </c>
      <c r="AC263" s="14" t="s">
        <v>6</v>
      </c>
      <c r="AD263" s="93" t="s">
        <v>6</v>
      </c>
      <c r="AE263" s="14" t="s">
        <v>6</v>
      </c>
      <c r="AF263" s="99">
        <v>100</v>
      </c>
    </row>
    <row r="264" spans="1:32" x14ac:dyDescent="0.3">
      <c r="A264" s="55" t="str">
        <f t="shared" ref="A264:A327" si="4">C264&amp;LOWER(LEFT(D264,2))&amp;"_"&amp;IF(LEN(TRIM(LEFT(E264,FIND(" ",E264))))=3,"0"&amp;TRIM(LEFT(E264,FIND(" ",E264))),TRIM(LEFT(E264,FIND(" ",E264))))</f>
        <v>BEmo_01.1</v>
      </c>
      <c r="C264" s="96" t="s">
        <v>8</v>
      </c>
      <c r="D264" s="97" t="s">
        <v>778</v>
      </c>
      <c r="E264" s="97" t="s">
        <v>861</v>
      </c>
      <c r="F264" s="97" t="s">
        <v>862</v>
      </c>
      <c r="G264" s="97" t="s">
        <v>344</v>
      </c>
      <c r="H264" s="96" t="s">
        <v>50</v>
      </c>
      <c r="I264" s="98" t="s">
        <v>51</v>
      </c>
      <c r="J264" s="27" t="s">
        <v>158</v>
      </c>
      <c r="K264" s="28" t="s">
        <v>1216</v>
      </c>
      <c r="L264" s="93" t="s">
        <v>151</v>
      </c>
      <c r="M264" s="2" t="s">
        <v>151</v>
      </c>
      <c r="N264" s="94" t="s">
        <v>151</v>
      </c>
      <c r="O264" s="13" t="s">
        <v>6</v>
      </c>
      <c r="P264" s="2" t="s">
        <v>6</v>
      </c>
      <c r="Q264" s="2" t="s">
        <v>6</v>
      </c>
      <c r="R264" s="2" t="s">
        <v>6</v>
      </c>
      <c r="S264" s="2" t="s">
        <v>6</v>
      </c>
      <c r="T264" s="2" t="s">
        <v>6</v>
      </c>
      <c r="U264" s="14" t="s">
        <v>6</v>
      </c>
      <c r="V264" s="13" t="s">
        <v>6</v>
      </c>
      <c r="W264" s="2" t="s">
        <v>6</v>
      </c>
      <c r="X264" s="2" t="s">
        <v>6</v>
      </c>
      <c r="Y264" s="2" t="s">
        <v>6</v>
      </c>
      <c r="Z264" s="94" t="s">
        <v>6</v>
      </c>
      <c r="AA264" s="13" t="s">
        <v>6</v>
      </c>
      <c r="AB264" s="2" t="s">
        <v>6</v>
      </c>
      <c r="AC264" s="14" t="s">
        <v>6</v>
      </c>
      <c r="AD264" s="93" t="s">
        <v>6</v>
      </c>
      <c r="AE264" s="14" t="s">
        <v>6</v>
      </c>
      <c r="AF264" s="99">
        <v>100</v>
      </c>
    </row>
    <row r="265" spans="1:32" x14ac:dyDescent="0.3">
      <c r="A265" s="55" t="str">
        <f t="shared" si="4"/>
        <v>BEmo_01.1</v>
      </c>
      <c r="C265" s="96" t="s">
        <v>8</v>
      </c>
      <c r="D265" s="97" t="s">
        <v>778</v>
      </c>
      <c r="E265" s="97" t="s">
        <v>861</v>
      </c>
      <c r="F265" s="97" t="s">
        <v>862</v>
      </c>
      <c r="G265" s="97" t="s">
        <v>344</v>
      </c>
      <c r="H265" s="96" t="s">
        <v>50</v>
      </c>
      <c r="I265" s="98" t="s">
        <v>51</v>
      </c>
      <c r="J265" s="27" t="s">
        <v>1217</v>
      </c>
      <c r="K265" s="28" t="s">
        <v>1218</v>
      </c>
      <c r="L265" s="93" t="s">
        <v>151</v>
      </c>
      <c r="M265" s="2" t="s">
        <v>151</v>
      </c>
      <c r="N265" s="94" t="s">
        <v>151</v>
      </c>
      <c r="O265" s="13" t="s">
        <v>6</v>
      </c>
      <c r="P265" s="2" t="s">
        <v>6</v>
      </c>
      <c r="Q265" s="2" t="s">
        <v>6</v>
      </c>
      <c r="R265" s="2" t="s">
        <v>6</v>
      </c>
      <c r="S265" s="2" t="s">
        <v>6</v>
      </c>
      <c r="T265" s="2" t="s">
        <v>6</v>
      </c>
      <c r="U265" s="14" t="s">
        <v>6</v>
      </c>
      <c r="V265" s="13" t="s">
        <v>6</v>
      </c>
      <c r="W265" s="2" t="s">
        <v>6</v>
      </c>
      <c r="X265" s="2" t="s">
        <v>6</v>
      </c>
      <c r="Y265" s="2" t="s">
        <v>6</v>
      </c>
      <c r="Z265" s="94" t="s">
        <v>6</v>
      </c>
      <c r="AA265" s="13" t="s">
        <v>6</v>
      </c>
      <c r="AB265" s="2" t="s">
        <v>6</v>
      </c>
      <c r="AC265" s="14" t="s">
        <v>6</v>
      </c>
      <c r="AD265" s="93" t="s">
        <v>6</v>
      </c>
      <c r="AE265" s="14" t="s">
        <v>6</v>
      </c>
      <c r="AF265" s="99">
        <v>100</v>
      </c>
    </row>
    <row r="266" spans="1:32" x14ac:dyDescent="0.3">
      <c r="A266" s="55" t="str">
        <f t="shared" si="4"/>
        <v>BEmo_01.1</v>
      </c>
      <c r="C266" s="96" t="s">
        <v>8</v>
      </c>
      <c r="D266" s="97" t="s">
        <v>778</v>
      </c>
      <c r="E266" s="97" t="s">
        <v>861</v>
      </c>
      <c r="F266" s="97" t="s">
        <v>862</v>
      </c>
      <c r="G266" s="97" t="s">
        <v>344</v>
      </c>
      <c r="H266" s="96" t="s">
        <v>50</v>
      </c>
      <c r="I266" s="98" t="s">
        <v>51</v>
      </c>
      <c r="J266" s="27" t="s">
        <v>1219</v>
      </c>
      <c r="K266" s="28" t="s">
        <v>1220</v>
      </c>
      <c r="L266" s="93" t="s">
        <v>151</v>
      </c>
      <c r="M266" s="2" t="s">
        <v>151</v>
      </c>
      <c r="N266" s="94" t="s">
        <v>151</v>
      </c>
      <c r="O266" s="13" t="s">
        <v>6</v>
      </c>
      <c r="P266" s="2" t="s">
        <v>6</v>
      </c>
      <c r="Q266" s="2" t="s">
        <v>6</v>
      </c>
      <c r="R266" s="2" t="s">
        <v>6</v>
      </c>
      <c r="S266" s="2" t="s">
        <v>6</v>
      </c>
      <c r="T266" s="2" t="s">
        <v>6</v>
      </c>
      <c r="U266" s="14" t="s">
        <v>6</v>
      </c>
      <c r="V266" s="13" t="s">
        <v>6</v>
      </c>
      <c r="W266" s="2" t="s">
        <v>6</v>
      </c>
      <c r="X266" s="2" t="s">
        <v>6</v>
      </c>
      <c r="Y266" s="2" t="s">
        <v>6</v>
      </c>
      <c r="Z266" s="94" t="s">
        <v>6</v>
      </c>
      <c r="AA266" s="13" t="s">
        <v>6</v>
      </c>
      <c r="AB266" s="2" t="s">
        <v>6</v>
      </c>
      <c r="AC266" s="14" t="s">
        <v>6</v>
      </c>
      <c r="AD266" s="93" t="s">
        <v>6</v>
      </c>
      <c r="AE266" s="14" t="s">
        <v>6</v>
      </c>
      <c r="AF266" s="99">
        <v>100</v>
      </c>
    </row>
    <row r="267" spans="1:32" x14ac:dyDescent="0.3">
      <c r="A267" s="55" t="str">
        <f t="shared" si="4"/>
        <v>BEmo_01.2</v>
      </c>
      <c r="C267" s="96" t="s">
        <v>8</v>
      </c>
      <c r="D267" s="97" t="s">
        <v>778</v>
      </c>
      <c r="E267" s="97" t="s">
        <v>863</v>
      </c>
      <c r="F267" s="97" t="s">
        <v>864</v>
      </c>
      <c r="G267" s="97" t="s">
        <v>351</v>
      </c>
      <c r="H267" s="96" t="s">
        <v>50</v>
      </c>
      <c r="I267" s="98" t="s">
        <v>51</v>
      </c>
      <c r="J267" s="27" t="s">
        <v>1200</v>
      </c>
      <c r="K267" s="28" t="s">
        <v>1221</v>
      </c>
      <c r="L267" s="93" t="s">
        <v>151</v>
      </c>
      <c r="M267" s="2" t="s">
        <v>151</v>
      </c>
      <c r="N267" s="94" t="s">
        <v>151</v>
      </c>
      <c r="O267" s="13" t="s">
        <v>151</v>
      </c>
      <c r="P267" s="2" t="s">
        <v>151</v>
      </c>
      <c r="Q267" s="2" t="s">
        <v>151</v>
      </c>
      <c r="R267" s="2" t="s">
        <v>151</v>
      </c>
      <c r="S267" s="2" t="s">
        <v>151</v>
      </c>
      <c r="T267" s="2" t="s">
        <v>151</v>
      </c>
      <c r="U267" s="14" t="s">
        <v>151</v>
      </c>
      <c r="V267" s="13" t="s">
        <v>151</v>
      </c>
      <c r="W267" s="2" t="s">
        <v>151</v>
      </c>
      <c r="X267" s="2" t="s">
        <v>151</v>
      </c>
      <c r="Y267" s="2" t="s">
        <v>151</v>
      </c>
      <c r="Z267" s="94" t="s">
        <v>151</v>
      </c>
      <c r="AA267" s="13" t="s">
        <v>151</v>
      </c>
      <c r="AB267" s="2" t="s">
        <v>151</v>
      </c>
      <c r="AC267" s="14" t="s">
        <v>151</v>
      </c>
      <c r="AD267" s="93" t="s">
        <v>151</v>
      </c>
      <c r="AE267" s="14" t="s">
        <v>151</v>
      </c>
      <c r="AF267" s="99">
        <v>100</v>
      </c>
    </row>
    <row r="268" spans="1:32" x14ac:dyDescent="0.3">
      <c r="A268" s="55" t="str">
        <f t="shared" si="4"/>
        <v>BEmo_01.2</v>
      </c>
      <c r="C268" s="96" t="s">
        <v>8</v>
      </c>
      <c r="D268" s="97" t="s">
        <v>778</v>
      </c>
      <c r="E268" s="97" t="s">
        <v>863</v>
      </c>
      <c r="F268" s="97" t="s">
        <v>864</v>
      </c>
      <c r="G268" s="97" t="s">
        <v>351</v>
      </c>
      <c r="H268" s="96" t="s">
        <v>50</v>
      </c>
      <c r="I268" s="98" t="s">
        <v>51</v>
      </c>
      <c r="J268" s="27" t="s">
        <v>1203</v>
      </c>
      <c r="K268" s="28" t="s">
        <v>1222</v>
      </c>
      <c r="L268" s="93" t="s">
        <v>151</v>
      </c>
      <c r="M268" s="2" t="s">
        <v>151</v>
      </c>
      <c r="N268" s="94" t="s">
        <v>151</v>
      </c>
      <c r="O268" s="13" t="s">
        <v>151</v>
      </c>
      <c r="P268" s="2" t="s">
        <v>151</v>
      </c>
      <c r="Q268" s="2" t="s">
        <v>151</v>
      </c>
      <c r="R268" s="2" t="s">
        <v>152</v>
      </c>
      <c r="S268" s="2" t="s">
        <v>152</v>
      </c>
      <c r="T268" s="2" t="s">
        <v>152</v>
      </c>
      <c r="U268" s="14" t="s">
        <v>151</v>
      </c>
      <c r="V268" s="13" t="s">
        <v>151</v>
      </c>
      <c r="W268" s="2" t="s">
        <v>151</v>
      </c>
      <c r="X268" s="2" t="s">
        <v>151</v>
      </c>
      <c r="Y268" s="2" t="s">
        <v>152</v>
      </c>
      <c r="Z268" s="94" t="s">
        <v>152</v>
      </c>
      <c r="AA268" s="13" t="s">
        <v>151</v>
      </c>
      <c r="AB268" s="2" t="s">
        <v>152</v>
      </c>
      <c r="AC268" s="14" t="s">
        <v>152</v>
      </c>
      <c r="AD268" s="93" t="s">
        <v>151</v>
      </c>
      <c r="AE268" s="14" t="s">
        <v>152</v>
      </c>
      <c r="AF268" s="99">
        <v>100</v>
      </c>
    </row>
    <row r="269" spans="1:32" x14ac:dyDescent="0.3">
      <c r="A269" s="55" t="str">
        <f t="shared" si="4"/>
        <v>BEmo_01.2</v>
      </c>
      <c r="C269" s="96" t="s">
        <v>8</v>
      </c>
      <c r="D269" s="97" t="s">
        <v>778</v>
      </c>
      <c r="E269" s="97" t="s">
        <v>863</v>
      </c>
      <c r="F269" s="97" t="s">
        <v>864</v>
      </c>
      <c r="G269" s="97" t="s">
        <v>351</v>
      </c>
      <c r="H269" s="96" t="s">
        <v>50</v>
      </c>
      <c r="I269" s="98" t="s">
        <v>51</v>
      </c>
      <c r="J269" s="27" t="s">
        <v>1205</v>
      </c>
      <c r="K269" s="28" t="s">
        <v>1223</v>
      </c>
      <c r="L269" s="93" t="s">
        <v>151</v>
      </c>
      <c r="M269" s="2" t="s">
        <v>151</v>
      </c>
      <c r="N269" s="94" t="s">
        <v>151</v>
      </c>
      <c r="O269" s="13" t="s">
        <v>151</v>
      </c>
      <c r="P269" s="2" t="s">
        <v>151</v>
      </c>
      <c r="Q269" s="2" t="s">
        <v>151</v>
      </c>
      <c r="R269" s="2" t="s">
        <v>151</v>
      </c>
      <c r="S269" s="2" t="s">
        <v>151</v>
      </c>
      <c r="T269" s="2" t="s">
        <v>151</v>
      </c>
      <c r="U269" s="14" t="s">
        <v>152</v>
      </c>
      <c r="V269" s="13" t="s">
        <v>151</v>
      </c>
      <c r="W269" s="2" t="s">
        <v>151</v>
      </c>
      <c r="X269" s="2" t="s">
        <v>151</v>
      </c>
      <c r="Y269" s="2" t="s">
        <v>152</v>
      </c>
      <c r="Z269" s="94" t="s">
        <v>152</v>
      </c>
      <c r="AA269" s="13" t="s">
        <v>151</v>
      </c>
      <c r="AB269" s="2" t="s">
        <v>151</v>
      </c>
      <c r="AC269" s="14" t="s">
        <v>152</v>
      </c>
      <c r="AD269" s="93" t="s">
        <v>151</v>
      </c>
      <c r="AE269" s="14" t="s">
        <v>152</v>
      </c>
      <c r="AF269" s="99">
        <v>100</v>
      </c>
    </row>
    <row r="270" spans="1:32" x14ac:dyDescent="0.3">
      <c r="A270" s="55" t="str">
        <f t="shared" si="4"/>
        <v>BEmo_01.2</v>
      </c>
      <c r="C270" s="96" t="s">
        <v>8</v>
      </c>
      <c r="D270" s="97" t="s">
        <v>778</v>
      </c>
      <c r="E270" s="97" t="s">
        <v>863</v>
      </c>
      <c r="F270" s="97" t="s">
        <v>864</v>
      </c>
      <c r="G270" s="97" t="s">
        <v>351</v>
      </c>
      <c r="H270" s="96" t="s">
        <v>50</v>
      </c>
      <c r="I270" s="98" t="s">
        <v>51</v>
      </c>
      <c r="J270" s="27" t="s">
        <v>157</v>
      </c>
      <c r="K270" s="28" t="s">
        <v>1224</v>
      </c>
      <c r="L270" s="93" t="s">
        <v>151</v>
      </c>
      <c r="M270" s="2" t="s">
        <v>151</v>
      </c>
      <c r="N270" s="94" t="s">
        <v>151</v>
      </c>
      <c r="O270" s="13" t="s">
        <v>151</v>
      </c>
      <c r="P270" s="2" t="s">
        <v>151</v>
      </c>
      <c r="Q270" s="2" t="s">
        <v>151</v>
      </c>
      <c r="R270" s="2" t="s">
        <v>151</v>
      </c>
      <c r="S270" s="2" t="s">
        <v>152</v>
      </c>
      <c r="T270" s="2" t="s">
        <v>152</v>
      </c>
      <c r="U270" s="14" t="s">
        <v>152</v>
      </c>
      <c r="V270" s="13" t="s">
        <v>151</v>
      </c>
      <c r="W270" s="2" t="s">
        <v>151</v>
      </c>
      <c r="X270" s="2" t="s">
        <v>151</v>
      </c>
      <c r="Y270" s="2" t="s">
        <v>151</v>
      </c>
      <c r="Z270" s="94" t="s">
        <v>151</v>
      </c>
      <c r="AA270" s="13" t="s">
        <v>151</v>
      </c>
      <c r="AB270" s="2" t="s">
        <v>151</v>
      </c>
      <c r="AC270" s="14" t="s">
        <v>151</v>
      </c>
      <c r="AD270" s="93" t="s">
        <v>151</v>
      </c>
      <c r="AE270" s="14" t="s">
        <v>152</v>
      </c>
      <c r="AF270" s="99">
        <v>100</v>
      </c>
    </row>
    <row r="271" spans="1:32" x14ac:dyDescent="0.3">
      <c r="A271" s="55" t="str">
        <f t="shared" si="4"/>
        <v>BEmo_01.2</v>
      </c>
      <c r="C271" s="96" t="s">
        <v>8</v>
      </c>
      <c r="D271" s="97" t="s">
        <v>778</v>
      </c>
      <c r="E271" s="97" t="s">
        <v>863</v>
      </c>
      <c r="F271" s="97" t="s">
        <v>864</v>
      </c>
      <c r="G271" s="97" t="s">
        <v>351</v>
      </c>
      <c r="H271" s="96" t="s">
        <v>50</v>
      </c>
      <c r="I271" s="98" t="s">
        <v>51</v>
      </c>
      <c r="J271" s="27" t="s">
        <v>1209</v>
      </c>
      <c r="K271" s="28" t="s">
        <v>1225</v>
      </c>
      <c r="L271" s="93" t="s">
        <v>151</v>
      </c>
      <c r="M271" s="2" t="s">
        <v>151</v>
      </c>
      <c r="N271" s="94" t="s">
        <v>151</v>
      </c>
      <c r="O271" s="13" t="s">
        <v>151</v>
      </c>
      <c r="P271" s="2" t="s">
        <v>151</v>
      </c>
      <c r="Q271" s="2" t="s">
        <v>151</v>
      </c>
      <c r="R271" s="2" t="s">
        <v>152</v>
      </c>
      <c r="S271" s="2" t="s">
        <v>152</v>
      </c>
      <c r="T271" s="2" t="s">
        <v>151</v>
      </c>
      <c r="U271" s="14" t="s">
        <v>152</v>
      </c>
      <c r="V271" s="13" t="s">
        <v>151</v>
      </c>
      <c r="W271" s="2" t="s">
        <v>151</v>
      </c>
      <c r="X271" s="2" t="s">
        <v>151</v>
      </c>
      <c r="Y271" s="2" t="s">
        <v>151</v>
      </c>
      <c r="Z271" s="94" t="s">
        <v>151</v>
      </c>
      <c r="AA271" s="13" t="s">
        <v>151</v>
      </c>
      <c r="AB271" s="2" t="s">
        <v>151</v>
      </c>
      <c r="AC271" s="14" t="s">
        <v>151</v>
      </c>
      <c r="AD271" s="93" t="s">
        <v>151</v>
      </c>
      <c r="AE271" s="14" t="s">
        <v>151</v>
      </c>
      <c r="AF271" s="99">
        <v>100</v>
      </c>
    </row>
    <row r="272" spans="1:32" x14ac:dyDescent="0.3">
      <c r="A272" s="55" t="str">
        <f t="shared" si="4"/>
        <v>BEmo_01.2</v>
      </c>
      <c r="C272" s="96" t="s">
        <v>8</v>
      </c>
      <c r="D272" s="97" t="s">
        <v>778</v>
      </c>
      <c r="E272" s="97" t="s">
        <v>863</v>
      </c>
      <c r="F272" s="97" t="s">
        <v>864</v>
      </c>
      <c r="G272" s="97" t="s">
        <v>351</v>
      </c>
      <c r="H272" s="96" t="s">
        <v>50</v>
      </c>
      <c r="I272" s="98" t="s">
        <v>51</v>
      </c>
      <c r="J272" s="27" t="s">
        <v>1195</v>
      </c>
      <c r="K272" s="28" t="s">
        <v>1226</v>
      </c>
      <c r="L272" s="93" t="s">
        <v>151</v>
      </c>
      <c r="M272" s="2" t="s">
        <v>151</v>
      </c>
      <c r="N272" s="94" t="s">
        <v>151</v>
      </c>
      <c r="O272" s="13" t="s">
        <v>151</v>
      </c>
      <c r="P272" s="2" t="s">
        <v>152</v>
      </c>
      <c r="Q272" s="2" t="s">
        <v>152</v>
      </c>
      <c r="R272" s="2" t="s">
        <v>152</v>
      </c>
      <c r="S272" s="2" t="s">
        <v>152</v>
      </c>
      <c r="T272" s="2" t="s">
        <v>152</v>
      </c>
      <c r="U272" s="14" t="s">
        <v>152</v>
      </c>
      <c r="V272" s="13" t="s">
        <v>151</v>
      </c>
      <c r="W272" s="2" t="s">
        <v>152</v>
      </c>
      <c r="X272" s="2" t="s">
        <v>152</v>
      </c>
      <c r="Y272" s="2" t="s">
        <v>152</v>
      </c>
      <c r="Z272" s="94" t="s">
        <v>152</v>
      </c>
      <c r="AA272" s="13" t="s">
        <v>151</v>
      </c>
      <c r="AB272" s="2" t="s">
        <v>152</v>
      </c>
      <c r="AC272" s="14" t="s">
        <v>152</v>
      </c>
      <c r="AD272" s="93" t="s">
        <v>152</v>
      </c>
      <c r="AE272" s="14" t="s">
        <v>152</v>
      </c>
      <c r="AF272" s="99">
        <v>100</v>
      </c>
    </row>
    <row r="273" spans="1:32" x14ac:dyDescent="0.3">
      <c r="A273" s="55" t="str">
        <f t="shared" si="4"/>
        <v>BEmo_01.2</v>
      </c>
      <c r="C273" s="96" t="s">
        <v>8</v>
      </c>
      <c r="D273" s="97" t="s">
        <v>778</v>
      </c>
      <c r="E273" s="97" t="s">
        <v>863</v>
      </c>
      <c r="F273" s="97" t="s">
        <v>864</v>
      </c>
      <c r="G273" s="97" t="s">
        <v>351</v>
      </c>
      <c r="H273" s="96" t="s">
        <v>50</v>
      </c>
      <c r="I273" s="98" t="s">
        <v>51</v>
      </c>
      <c r="J273" s="27" t="s">
        <v>1197</v>
      </c>
      <c r="K273" s="28" t="s">
        <v>1227</v>
      </c>
      <c r="L273" s="93" t="s">
        <v>151</v>
      </c>
      <c r="M273" s="2" t="s">
        <v>151</v>
      </c>
      <c r="N273" s="94" t="s">
        <v>151</v>
      </c>
      <c r="O273" s="13" t="s">
        <v>152</v>
      </c>
      <c r="P273" s="2" t="s">
        <v>152</v>
      </c>
      <c r="Q273" s="2" t="s">
        <v>152</v>
      </c>
      <c r="R273" s="2" t="s">
        <v>151</v>
      </c>
      <c r="S273" s="2" t="s">
        <v>152</v>
      </c>
      <c r="T273" s="2" t="s">
        <v>151</v>
      </c>
      <c r="U273" s="14" t="s">
        <v>152</v>
      </c>
      <c r="V273" s="13" t="s">
        <v>151</v>
      </c>
      <c r="W273" s="2" t="s">
        <v>151</v>
      </c>
      <c r="X273" s="2" t="s">
        <v>151</v>
      </c>
      <c r="Y273" s="2" t="s">
        <v>152</v>
      </c>
      <c r="Z273" s="94" t="s">
        <v>152</v>
      </c>
      <c r="AA273" s="13" t="s">
        <v>151</v>
      </c>
      <c r="AB273" s="2" t="s">
        <v>152</v>
      </c>
      <c r="AC273" s="14" t="s">
        <v>152</v>
      </c>
      <c r="AD273" s="93" t="s">
        <v>151</v>
      </c>
      <c r="AE273" s="14" t="s">
        <v>152</v>
      </c>
      <c r="AF273" s="99">
        <v>100</v>
      </c>
    </row>
    <row r="274" spans="1:32" x14ac:dyDescent="0.3">
      <c r="A274" s="55" t="str">
        <f t="shared" si="4"/>
        <v>BEmo_01.2</v>
      </c>
      <c r="C274" s="96" t="s">
        <v>8</v>
      </c>
      <c r="D274" s="97" t="s">
        <v>778</v>
      </c>
      <c r="E274" s="97" t="s">
        <v>863</v>
      </c>
      <c r="F274" s="97" t="s">
        <v>864</v>
      </c>
      <c r="G274" s="97" t="s">
        <v>351</v>
      </c>
      <c r="H274" s="96" t="s">
        <v>50</v>
      </c>
      <c r="I274" s="98" t="s">
        <v>51</v>
      </c>
      <c r="J274" s="27" t="s">
        <v>1212</v>
      </c>
      <c r="K274" s="28" t="s">
        <v>1228</v>
      </c>
      <c r="L274" s="93" t="s">
        <v>151</v>
      </c>
      <c r="M274" s="2" t="s">
        <v>151</v>
      </c>
      <c r="N274" s="94" t="s">
        <v>151</v>
      </c>
      <c r="O274" s="13" t="s">
        <v>151</v>
      </c>
      <c r="P274" s="2" t="s">
        <v>152</v>
      </c>
      <c r="Q274" s="2" t="s">
        <v>151</v>
      </c>
      <c r="R274" s="2" t="s">
        <v>151</v>
      </c>
      <c r="S274" s="2" t="s">
        <v>151</v>
      </c>
      <c r="T274" s="2" t="s">
        <v>151</v>
      </c>
      <c r="U274" s="14" t="s">
        <v>152</v>
      </c>
      <c r="V274" s="13" t="s">
        <v>151</v>
      </c>
      <c r="W274" s="2" t="s">
        <v>151</v>
      </c>
      <c r="X274" s="2" t="s">
        <v>151</v>
      </c>
      <c r="Y274" s="2" t="s">
        <v>151</v>
      </c>
      <c r="Z274" s="94" t="s">
        <v>151</v>
      </c>
      <c r="AA274" s="13" t="s">
        <v>151</v>
      </c>
      <c r="AB274" s="2" t="s">
        <v>151</v>
      </c>
      <c r="AC274" s="14" t="s">
        <v>152</v>
      </c>
      <c r="AD274" s="93" t="s">
        <v>151</v>
      </c>
      <c r="AE274" s="14" t="s">
        <v>151</v>
      </c>
      <c r="AF274" s="99">
        <v>100</v>
      </c>
    </row>
    <row r="275" spans="1:32" x14ac:dyDescent="0.3">
      <c r="A275" s="55" t="str">
        <f t="shared" si="4"/>
        <v>BEmo_01.2</v>
      </c>
      <c r="C275" s="96" t="s">
        <v>8</v>
      </c>
      <c r="D275" s="97" t="s">
        <v>778</v>
      </c>
      <c r="E275" s="97" t="s">
        <v>863</v>
      </c>
      <c r="F275" s="97" t="s">
        <v>864</v>
      </c>
      <c r="G275" s="97" t="s">
        <v>351</v>
      </c>
      <c r="H275" s="96" t="s">
        <v>50</v>
      </c>
      <c r="I275" s="98" t="s">
        <v>51</v>
      </c>
      <c r="J275" s="27" t="s">
        <v>1214</v>
      </c>
      <c r="K275" s="28" t="s">
        <v>1229</v>
      </c>
      <c r="L275" s="93" t="s">
        <v>151</v>
      </c>
      <c r="M275" s="2" t="s">
        <v>151</v>
      </c>
      <c r="N275" s="94" t="s">
        <v>151</v>
      </c>
      <c r="O275" s="13" t="s">
        <v>151</v>
      </c>
      <c r="P275" s="2" t="s">
        <v>151</v>
      </c>
      <c r="Q275" s="2" t="s">
        <v>152</v>
      </c>
      <c r="R275" s="2" t="s">
        <v>152</v>
      </c>
      <c r="S275" s="2" t="s">
        <v>152</v>
      </c>
      <c r="T275" s="2" t="s">
        <v>152</v>
      </c>
      <c r="U275" s="14" t="s">
        <v>152</v>
      </c>
      <c r="V275" s="13" t="s">
        <v>151</v>
      </c>
      <c r="W275" s="2" t="s">
        <v>151</v>
      </c>
      <c r="X275" s="2" t="s">
        <v>151</v>
      </c>
      <c r="Y275" s="2" t="s">
        <v>151</v>
      </c>
      <c r="Z275" s="94" t="s">
        <v>151</v>
      </c>
      <c r="AA275" s="13" t="s">
        <v>151</v>
      </c>
      <c r="AB275" s="2" t="s">
        <v>151</v>
      </c>
      <c r="AC275" s="14" t="s">
        <v>151</v>
      </c>
      <c r="AD275" s="93" t="s">
        <v>151</v>
      </c>
      <c r="AE275" s="14" t="s">
        <v>151</v>
      </c>
      <c r="AF275" s="99">
        <v>100</v>
      </c>
    </row>
    <row r="276" spans="1:32" x14ac:dyDescent="0.3">
      <c r="A276" s="55" t="str">
        <f t="shared" si="4"/>
        <v>BEmo_01.2</v>
      </c>
      <c r="C276" s="96" t="s">
        <v>8</v>
      </c>
      <c r="D276" s="97" t="s">
        <v>778</v>
      </c>
      <c r="E276" s="97" t="s">
        <v>863</v>
      </c>
      <c r="F276" s="97" t="s">
        <v>864</v>
      </c>
      <c r="G276" s="97" t="s">
        <v>351</v>
      </c>
      <c r="H276" s="96" t="s">
        <v>50</v>
      </c>
      <c r="I276" s="98" t="s">
        <v>51</v>
      </c>
      <c r="J276" s="27" t="s">
        <v>158</v>
      </c>
      <c r="K276" s="28" t="s">
        <v>1230</v>
      </c>
      <c r="L276" s="93" t="s">
        <v>151</v>
      </c>
      <c r="M276" s="2" t="s">
        <v>151</v>
      </c>
      <c r="N276" s="94" t="s">
        <v>151</v>
      </c>
      <c r="O276" s="13" t="s">
        <v>151</v>
      </c>
      <c r="P276" s="2" t="s">
        <v>151</v>
      </c>
      <c r="Q276" s="2" t="s">
        <v>151</v>
      </c>
      <c r="R276" s="2" t="s">
        <v>151</v>
      </c>
      <c r="S276" s="2" t="s">
        <v>151</v>
      </c>
      <c r="T276" s="2" t="s">
        <v>151</v>
      </c>
      <c r="U276" s="14" t="s">
        <v>151</v>
      </c>
      <c r="V276" s="13" t="s">
        <v>151</v>
      </c>
      <c r="W276" s="2" t="s">
        <v>151</v>
      </c>
      <c r="X276" s="2" t="s">
        <v>151</v>
      </c>
      <c r="Y276" s="2" t="s">
        <v>151</v>
      </c>
      <c r="Z276" s="94" t="s">
        <v>151</v>
      </c>
      <c r="AA276" s="13" t="s">
        <v>151</v>
      </c>
      <c r="AB276" s="2" t="s">
        <v>151</v>
      </c>
      <c r="AC276" s="14" t="s">
        <v>151</v>
      </c>
      <c r="AD276" s="93" t="s">
        <v>151</v>
      </c>
      <c r="AE276" s="14" t="s">
        <v>151</v>
      </c>
      <c r="AF276" s="99">
        <v>100</v>
      </c>
    </row>
    <row r="277" spans="1:32" x14ac:dyDescent="0.3">
      <c r="A277" s="55" t="str">
        <f t="shared" si="4"/>
        <v>BEmo_01.2</v>
      </c>
      <c r="C277" s="96" t="s">
        <v>8</v>
      </c>
      <c r="D277" s="97" t="s">
        <v>778</v>
      </c>
      <c r="E277" s="97" t="s">
        <v>863</v>
      </c>
      <c r="F277" s="97" t="s">
        <v>864</v>
      </c>
      <c r="G277" s="97" t="s">
        <v>351</v>
      </c>
      <c r="H277" s="96" t="s">
        <v>50</v>
      </c>
      <c r="I277" s="98" t="s">
        <v>51</v>
      </c>
      <c r="J277" s="27" t="s">
        <v>159</v>
      </c>
      <c r="K277" s="28" t="s">
        <v>1231</v>
      </c>
      <c r="L277" s="93" t="s">
        <v>151</v>
      </c>
      <c r="M277" s="2" t="s">
        <v>151</v>
      </c>
      <c r="N277" s="94" t="s">
        <v>151</v>
      </c>
      <c r="O277" s="13" t="s">
        <v>151</v>
      </c>
      <c r="P277" s="2" t="s">
        <v>151</v>
      </c>
      <c r="Q277" s="2" t="s">
        <v>152</v>
      </c>
      <c r="R277" s="2" t="s">
        <v>151</v>
      </c>
      <c r="S277" s="2" t="s">
        <v>151</v>
      </c>
      <c r="T277" s="2" t="s">
        <v>151</v>
      </c>
      <c r="U277" s="14" t="s">
        <v>151</v>
      </c>
      <c r="V277" s="13" t="s">
        <v>152</v>
      </c>
      <c r="W277" s="2" t="s">
        <v>152</v>
      </c>
      <c r="X277" s="2" t="s">
        <v>152</v>
      </c>
      <c r="Y277" s="2" t="s">
        <v>152</v>
      </c>
      <c r="Z277" s="94" t="s">
        <v>152</v>
      </c>
      <c r="AA277" s="13" t="s">
        <v>151</v>
      </c>
      <c r="AB277" s="2" t="s">
        <v>152</v>
      </c>
      <c r="AC277" s="14" t="s">
        <v>152</v>
      </c>
      <c r="AD277" s="93" t="s">
        <v>151</v>
      </c>
      <c r="AE277" s="14" t="s">
        <v>152</v>
      </c>
      <c r="AF277" s="99">
        <v>100</v>
      </c>
    </row>
    <row r="278" spans="1:32" x14ac:dyDescent="0.3">
      <c r="A278" s="55" t="str">
        <f t="shared" si="4"/>
        <v>BEmo_01.2</v>
      </c>
      <c r="C278" s="96" t="s">
        <v>8</v>
      </c>
      <c r="D278" s="97" t="s">
        <v>778</v>
      </c>
      <c r="E278" s="97" t="s">
        <v>863</v>
      </c>
      <c r="F278" s="97" t="s">
        <v>864</v>
      </c>
      <c r="G278" s="97" t="s">
        <v>351</v>
      </c>
      <c r="H278" s="96" t="s">
        <v>50</v>
      </c>
      <c r="I278" s="98" t="s">
        <v>51</v>
      </c>
      <c r="J278" s="27" t="s">
        <v>1217</v>
      </c>
      <c r="K278" s="28" t="s">
        <v>1232</v>
      </c>
      <c r="L278" s="93" t="s">
        <v>151</v>
      </c>
      <c r="M278" s="2" t="s">
        <v>151</v>
      </c>
      <c r="N278" s="94" t="s">
        <v>151</v>
      </c>
      <c r="O278" s="13" t="s">
        <v>151</v>
      </c>
      <c r="P278" s="2" t="s">
        <v>151</v>
      </c>
      <c r="Q278" s="2" t="s">
        <v>152</v>
      </c>
      <c r="R278" s="2" t="s">
        <v>152</v>
      </c>
      <c r="S278" s="2" t="s">
        <v>152</v>
      </c>
      <c r="T278" s="2" t="s">
        <v>152</v>
      </c>
      <c r="U278" s="14" t="s">
        <v>151</v>
      </c>
      <c r="V278" s="13" t="s">
        <v>151</v>
      </c>
      <c r="W278" s="2" t="s">
        <v>151</v>
      </c>
      <c r="X278" s="2" t="s">
        <v>151</v>
      </c>
      <c r="Y278" s="2" t="s">
        <v>151</v>
      </c>
      <c r="Z278" s="94" t="s">
        <v>151</v>
      </c>
      <c r="AA278" s="13" t="s">
        <v>151</v>
      </c>
      <c r="AB278" s="2" t="s">
        <v>151</v>
      </c>
      <c r="AC278" s="14" t="s">
        <v>151</v>
      </c>
      <c r="AD278" s="93" t="s">
        <v>151</v>
      </c>
      <c r="AE278" s="14" t="s">
        <v>151</v>
      </c>
      <c r="AF278" s="99">
        <v>100</v>
      </c>
    </row>
    <row r="279" spans="1:32" x14ac:dyDescent="0.3">
      <c r="A279" s="55" t="str">
        <f t="shared" si="4"/>
        <v>BEmo_01.2</v>
      </c>
      <c r="C279" s="96" t="s">
        <v>8</v>
      </c>
      <c r="D279" s="97" t="s">
        <v>778</v>
      </c>
      <c r="E279" s="97" t="s">
        <v>863</v>
      </c>
      <c r="F279" s="97" t="s">
        <v>864</v>
      </c>
      <c r="G279" s="97" t="s">
        <v>351</v>
      </c>
      <c r="H279" s="96" t="s">
        <v>50</v>
      </c>
      <c r="I279" s="98" t="s">
        <v>51</v>
      </c>
      <c r="J279" s="27" t="s">
        <v>160</v>
      </c>
      <c r="K279" s="28" t="s">
        <v>1233</v>
      </c>
      <c r="L279" s="93" t="s">
        <v>151</v>
      </c>
      <c r="M279" s="2" t="s">
        <v>151</v>
      </c>
      <c r="N279" s="94" t="s">
        <v>151</v>
      </c>
      <c r="O279" s="13" t="s">
        <v>151</v>
      </c>
      <c r="P279" s="2" t="s">
        <v>151</v>
      </c>
      <c r="Q279" s="2" t="s">
        <v>151</v>
      </c>
      <c r="R279" s="2" t="s">
        <v>151</v>
      </c>
      <c r="S279" s="2" t="s">
        <v>151</v>
      </c>
      <c r="T279" s="2" t="s">
        <v>151</v>
      </c>
      <c r="U279" s="14" t="s">
        <v>152</v>
      </c>
      <c r="V279" s="13" t="s">
        <v>151</v>
      </c>
      <c r="W279" s="2" t="s">
        <v>151</v>
      </c>
      <c r="X279" s="2" t="s">
        <v>151</v>
      </c>
      <c r="Y279" s="2" t="s">
        <v>151</v>
      </c>
      <c r="Z279" s="94" t="s">
        <v>152</v>
      </c>
      <c r="AA279" s="13" t="s">
        <v>151</v>
      </c>
      <c r="AB279" s="2" t="s">
        <v>151</v>
      </c>
      <c r="AC279" s="14" t="s">
        <v>151</v>
      </c>
      <c r="AD279" s="93" t="s">
        <v>151</v>
      </c>
      <c r="AE279" s="14" t="s">
        <v>151</v>
      </c>
      <c r="AF279" s="99">
        <v>100</v>
      </c>
    </row>
    <row r="280" spans="1:32" x14ac:dyDescent="0.3">
      <c r="A280" s="55" t="str">
        <f t="shared" si="4"/>
        <v>BEmo_01.2</v>
      </c>
      <c r="C280" s="96" t="s">
        <v>8</v>
      </c>
      <c r="D280" s="97" t="s">
        <v>778</v>
      </c>
      <c r="E280" s="97" t="s">
        <v>863</v>
      </c>
      <c r="F280" s="97" t="s">
        <v>864</v>
      </c>
      <c r="G280" s="97" t="s">
        <v>351</v>
      </c>
      <c r="H280" s="96" t="s">
        <v>50</v>
      </c>
      <c r="I280" s="98" t="s">
        <v>51</v>
      </c>
      <c r="J280" s="27" t="s">
        <v>1219</v>
      </c>
      <c r="K280" s="28" t="s">
        <v>1234</v>
      </c>
      <c r="L280" s="93" t="s">
        <v>151</v>
      </c>
      <c r="M280" s="2" t="s">
        <v>151</v>
      </c>
      <c r="N280" s="94" t="s">
        <v>151</v>
      </c>
      <c r="O280" s="13" t="s">
        <v>151</v>
      </c>
      <c r="P280" s="2" t="s">
        <v>151</v>
      </c>
      <c r="Q280" s="2" t="s">
        <v>152</v>
      </c>
      <c r="R280" s="2" t="s">
        <v>151</v>
      </c>
      <c r="S280" s="2" t="s">
        <v>151</v>
      </c>
      <c r="T280" s="2" t="s">
        <v>151</v>
      </c>
      <c r="U280" s="14" t="s">
        <v>152</v>
      </c>
      <c r="V280" s="13" t="s">
        <v>151</v>
      </c>
      <c r="W280" s="2" t="s">
        <v>151</v>
      </c>
      <c r="X280" s="2" t="s">
        <v>151</v>
      </c>
      <c r="Y280" s="2" t="s">
        <v>152</v>
      </c>
      <c r="Z280" s="94" t="s">
        <v>152</v>
      </c>
      <c r="AA280" s="13" t="s">
        <v>151</v>
      </c>
      <c r="AB280" s="2" t="s">
        <v>151</v>
      </c>
      <c r="AC280" s="14" t="s">
        <v>151</v>
      </c>
      <c r="AD280" s="93" t="s">
        <v>151</v>
      </c>
      <c r="AE280" s="14" t="s">
        <v>152</v>
      </c>
      <c r="AF280" s="99">
        <v>100</v>
      </c>
    </row>
    <row r="281" spans="1:32" x14ac:dyDescent="0.3">
      <c r="A281" s="55" t="str">
        <f t="shared" si="4"/>
        <v>BEmo_01.2</v>
      </c>
      <c r="C281" s="96" t="s">
        <v>8</v>
      </c>
      <c r="D281" s="97" t="s">
        <v>778</v>
      </c>
      <c r="E281" s="97" t="s">
        <v>863</v>
      </c>
      <c r="F281" s="97" t="s">
        <v>864</v>
      </c>
      <c r="G281" s="97" t="s">
        <v>351</v>
      </c>
      <c r="H281" s="96" t="s">
        <v>50</v>
      </c>
      <c r="I281" s="98" t="s">
        <v>51</v>
      </c>
      <c r="J281" s="27" t="s">
        <v>1207</v>
      </c>
      <c r="K281" s="28" t="s">
        <v>1235</v>
      </c>
      <c r="L281" s="93" t="s">
        <v>151</v>
      </c>
      <c r="M281" s="2" t="s">
        <v>151</v>
      </c>
      <c r="N281" s="94" t="s">
        <v>151</v>
      </c>
      <c r="O281" s="13" t="s">
        <v>151</v>
      </c>
      <c r="P281" s="2" t="s">
        <v>151</v>
      </c>
      <c r="Q281" s="2" t="s">
        <v>151</v>
      </c>
      <c r="R281" s="2" t="s">
        <v>151</v>
      </c>
      <c r="S281" s="2" t="s">
        <v>152</v>
      </c>
      <c r="T281" s="2" t="s">
        <v>152</v>
      </c>
      <c r="U281" s="14" t="s">
        <v>152</v>
      </c>
      <c r="V281" s="13" t="s">
        <v>151</v>
      </c>
      <c r="W281" s="2" t="s">
        <v>151</v>
      </c>
      <c r="X281" s="2" t="s">
        <v>151</v>
      </c>
      <c r="Y281" s="2" t="s">
        <v>151</v>
      </c>
      <c r="Z281" s="94" t="s">
        <v>151</v>
      </c>
      <c r="AA281" s="13" t="s">
        <v>151</v>
      </c>
      <c r="AB281" s="2" t="s">
        <v>152</v>
      </c>
      <c r="AC281" s="14" t="s">
        <v>152</v>
      </c>
      <c r="AD281" s="93" t="s">
        <v>151</v>
      </c>
      <c r="AE281" s="14" t="s">
        <v>151</v>
      </c>
      <c r="AF281" s="99">
        <v>100</v>
      </c>
    </row>
    <row r="282" spans="1:32" x14ac:dyDescent="0.3">
      <c r="A282" s="55" t="str">
        <f t="shared" si="4"/>
        <v>BEmo_01.3</v>
      </c>
      <c r="C282" s="96" t="s">
        <v>8</v>
      </c>
      <c r="D282" s="97" t="s">
        <v>778</v>
      </c>
      <c r="E282" s="97" t="s">
        <v>865</v>
      </c>
      <c r="F282" s="97" t="s">
        <v>866</v>
      </c>
      <c r="G282" s="97" t="s">
        <v>351</v>
      </c>
      <c r="H282" s="96" t="s">
        <v>50</v>
      </c>
      <c r="I282" s="98" t="s">
        <v>454</v>
      </c>
      <c r="J282" s="27" t="s">
        <v>156</v>
      </c>
      <c r="K282" s="28" t="s">
        <v>1236</v>
      </c>
      <c r="L282" s="93" t="s">
        <v>151</v>
      </c>
      <c r="M282" s="2" t="s">
        <v>151</v>
      </c>
      <c r="N282" s="94" t="s">
        <v>151</v>
      </c>
      <c r="O282" s="13" t="s">
        <v>151</v>
      </c>
      <c r="P282" s="2" t="s">
        <v>151</v>
      </c>
      <c r="Q282" s="2" t="s">
        <v>151</v>
      </c>
      <c r="R282" s="2" t="s">
        <v>151</v>
      </c>
      <c r="S282" s="2" t="s">
        <v>151</v>
      </c>
      <c r="T282" s="2" t="s">
        <v>151</v>
      </c>
      <c r="U282" s="14" t="s">
        <v>151</v>
      </c>
      <c r="V282" s="13" t="s">
        <v>151</v>
      </c>
      <c r="W282" s="2" t="s">
        <v>151</v>
      </c>
      <c r="X282" s="2" t="s">
        <v>151</v>
      </c>
      <c r="Y282" s="2" t="s">
        <v>151</v>
      </c>
      <c r="Z282" s="94" t="s">
        <v>151</v>
      </c>
      <c r="AA282" s="13" t="s">
        <v>151</v>
      </c>
      <c r="AB282" s="2" t="s">
        <v>151</v>
      </c>
      <c r="AC282" s="14" t="s">
        <v>151</v>
      </c>
      <c r="AD282" s="93" t="s">
        <v>151</v>
      </c>
      <c r="AE282" s="14" t="s">
        <v>151</v>
      </c>
      <c r="AF282" s="99">
        <v>100</v>
      </c>
    </row>
    <row r="283" spans="1:32" x14ac:dyDescent="0.3">
      <c r="A283" s="55" t="str">
        <f t="shared" si="4"/>
        <v>BEmo_01.4</v>
      </c>
      <c r="C283" s="96" t="s">
        <v>8</v>
      </c>
      <c r="D283" s="97" t="s">
        <v>778</v>
      </c>
      <c r="E283" s="97" t="s">
        <v>867</v>
      </c>
      <c r="F283" s="97" t="s">
        <v>868</v>
      </c>
      <c r="G283" s="97" t="s">
        <v>351</v>
      </c>
      <c r="H283" s="96" t="s">
        <v>50</v>
      </c>
      <c r="I283" s="98" t="s">
        <v>51</v>
      </c>
      <c r="J283" s="27" t="s">
        <v>1200</v>
      </c>
      <c r="K283" s="28" t="s">
        <v>1237</v>
      </c>
      <c r="L283" s="93" t="s">
        <v>151</v>
      </c>
      <c r="M283" s="2" t="s">
        <v>151</v>
      </c>
      <c r="N283" s="94" t="s">
        <v>151</v>
      </c>
      <c r="O283" s="13" t="s">
        <v>151</v>
      </c>
      <c r="P283" s="2" t="s">
        <v>152</v>
      </c>
      <c r="Q283" s="2" t="s">
        <v>152</v>
      </c>
      <c r="R283" s="2" t="s">
        <v>152</v>
      </c>
      <c r="S283" s="2" t="s">
        <v>152</v>
      </c>
      <c r="T283" s="2" t="s">
        <v>152</v>
      </c>
      <c r="U283" s="14" t="s">
        <v>152</v>
      </c>
      <c r="V283" s="13" t="s">
        <v>151</v>
      </c>
      <c r="W283" s="2" t="s">
        <v>151</v>
      </c>
      <c r="X283" s="2" t="s">
        <v>151</v>
      </c>
      <c r="Y283" s="2" t="s">
        <v>151</v>
      </c>
      <c r="Z283" s="94" t="s">
        <v>151</v>
      </c>
      <c r="AA283" s="13" t="s">
        <v>151</v>
      </c>
      <c r="AB283" s="2" t="s">
        <v>151</v>
      </c>
      <c r="AC283" s="14" t="s">
        <v>151</v>
      </c>
      <c r="AD283" s="93" t="s">
        <v>151</v>
      </c>
      <c r="AE283" s="14" t="s">
        <v>151</v>
      </c>
      <c r="AF283" s="99">
        <v>100</v>
      </c>
    </row>
    <row r="284" spans="1:32" x14ac:dyDescent="0.3">
      <c r="A284" s="55" t="str">
        <f t="shared" si="4"/>
        <v>BEmo_01.4</v>
      </c>
      <c r="C284" s="96" t="s">
        <v>8</v>
      </c>
      <c r="D284" s="97" t="s">
        <v>778</v>
      </c>
      <c r="E284" s="97" t="s">
        <v>867</v>
      </c>
      <c r="F284" s="97" t="s">
        <v>868</v>
      </c>
      <c r="G284" s="97" t="s">
        <v>351</v>
      </c>
      <c r="H284" s="96" t="s">
        <v>50</v>
      </c>
      <c r="I284" s="98" t="s">
        <v>51</v>
      </c>
      <c r="J284" s="27" t="s">
        <v>1203</v>
      </c>
      <c r="K284" s="28" t="s">
        <v>1238</v>
      </c>
      <c r="L284" s="93" t="s">
        <v>151</v>
      </c>
      <c r="M284" s="2" t="s">
        <v>151</v>
      </c>
      <c r="N284" s="94" t="s">
        <v>151</v>
      </c>
      <c r="O284" s="13" t="s">
        <v>151</v>
      </c>
      <c r="P284" s="2" t="s">
        <v>152</v>
      </c>
      <c r="Q284" s="2" t="s">
        <v>152</v>
      </c>
      <c r="R284" s="2" t="s">
        <v>152</v>
      </c>
      <c r="S284" s="2" t="s">
        <v>152</v>
      </c>
      <c r="T284" s="2" t="s">
        <v>152</v>
      </c>
      <c r="U284" s="14" t="s">
        <v>152</v>
      </c>
      <c r="V284" s="13" t="s">
        <v>151</v>
      </c>
      <c r="W284" s="2" t="s">
        <v>151</v>
      </c>
      <c r="X284" s="2" t="s">
        <v>151</v>
      </c>
      <c r="Y284" s="2" t="s">
        <v>151</v>
      </c>
      <c r="Z284" s="94" t="s">
        <v>151</v>
      </c>
      <c r="AA284" s="13" t="s">
        <v>151</v>
      </c>
      <c r="AB284" s="2" t="s">
        <v>151</v>
      </c>
      <c r="AC284" s="14" t="s">
        <v>151</v>
      </c>
      <c r="AD284" s="93" t="s">
        <v>151</v>
      </c>
      <c r="AE284" s="14" t="s">
        <v>151</v>
      </c>
      <c r="AF284" s="99">
        <v>100</v>
      </c>
    </row>
    <row r="285" spans="1:32" x14ac:dyDescent="0.3">
      <c r="A285" s="55" t="str">
        <f t="shared" si="4"/>
        <v>BEmo_01.4</v>
      </c>
      <c r="C285" s="96" t="s">
        <v>8</v>
      </c>
      <c r="D285" s="97" t="s">
        <v>778</v>
      </c>
      <c r="E285" s="97" t="s">
        <v>867</v>
      </c>
      <c r="F285" s="97" t="s">
        <v>868</v>
      </c>
      <c r="G285" s="97" t="s">
        <v>351</v>
      </c>
      <c r="H285" s="96" t="s">
        <v>50</v>
      </c>
      <c r="I285" s="98" t="s">
        <v>51</v>
      </c>
      <c r="J285" s="27" t="s">
        <v>1205</v>
      </c>
      <c r="K285" s="28" t="s">
        <v>1239</v>
      </c>
      <c r="L285" s="93" t="s">
        <v>151</v>
      </c>
      <c r="M285" s="2" t="s">
        <v>151</v>
      </c>
      <c r="N285" s="94" t="s">
        <v>151</v>
      </c>
      <c r="O285" s="13" t="s">
        <v>151</v>
      </c>
      <c r="P285" s="2" t="s">
        <v>152</v>
      </c>
      <c r="Q285" s="2" t="s">
        <v>152</v>
      </c>
      <c r="R285" s="2" t="s">
        <v>152</v>
      </c>
      <c r="S285" s="2" t="s">
        <v>152</v>
      </c>
      <c r="T285" s="2" t="s">
        <v>152</v>
      </c>
      <c r="U285" s="14" t="s">
        <v>152</v>
      </c>
      <c r="V285" s="13" t="s">
        <v>151</v>
      </c>
      <c r="W285" s="2" t="s">
        <v>151</v>
      </c>
      <c r="X285" s="2" t="s">
        <v>151</v>
      </c>
      <c r="Y285" s="2" t="s">
        <v>151</v>
      </c>
      <c r="Z285" s="94" t="s">
        <v>151</v>
      </c>
      <c r="AA285" s="13" t="s">
        <v>151</v>
      </c>
      <c r="AB285" s="2" t="s">
        <v>151</v>
      </c>
      <c r="AC285" s="14" t="s">
        <v>151</v>
      </c>
      <c r="AD285" s="93" t="s">
        <v>151</v>
      </c>
      <c r="AE285" s="14" t="s">
        <v>151</v>
      </c>
      <c r="AF285" s="99">
        <v>100</v>
      </c>
    </row>
    <row r="286" spans="1:32" x14ac:dyDescent="0.3">
      <c r="A286" s="55" t="str">
        <f t="shared" si="4"/>
        <v>BEmo_01.4</v>
      </c>
      <c r="C286" s="96" t="s">
        <v>8</v>
      </c>
      <c r="D286" s="97" t="s">
        <v>778</v>
      </c>
      <c r="E286" s="97" t="s">
        <v>867</v>
      </c>
      <c r="F286" s="97" t="s">
        <v>868</v>
      </c>
      <c r="G286" s="97" t="s">
        <v>351</v>
      </c>
      <c r="H286" s="96" t="s">
        <v>50</v>
      </c>
      <c r="I286" s="98" t="s">
        <v>51</v>
      </c>
      <c r="J286" s="27" t="s">
        <v>157</v>
      </c>
      <c r="K286" s="28" t="s">
        <v>1240</v>
      </c>
      <c r="L286" s="93" t="s">
        <v>151</v>
      </c>
      <c r="M286" s="2" t="s">
        <v>151</v>
      </c>
      <c r="N286" s="94" t="s">
        <v>151</v>
      </c>
      <c r="O286" s="13" t="s">
        <v>151</v>
      </c>
      <c r="P286" s="2" t="s">
        <v>152</v>
      </c>
      <c r="Q286" s="2" t="s">
        <v>152</v>
      </c>
      <c r="R286" s="2" t="s">
        <v>152</v>
      </c>
      <c r="S286" s="2" t="s">
        <v>152</v>
      </c>
      <c r="T286" s="2" t="s">
        <v>152</v>
      </c>
      <c r="U286" s="14" t="s">
        <v>152</v>
      </c>
      <c r="V286" s="13" t="s">
        <v>151</v>
      </c>
      <c r="W286" s="2" t="s">
        <v>151</v>
      </c>
      <c r="X286" s="2" t="s">
        <v>151</v>
      </c>
      <c r="Y286" s="2" t="s">
        <v>151</v>
      </c>
      <c r="Z286" s="94" t="s">
        <v>151</v>
      </c>
      <c r="AA286" s="13" t="s">
        <v>151</v>
      </c>
      <c r="AB286" s="2" t="s">
        <v>151</v>
      </c>
      <c r="AC286" s="14" t="s">
        <v>151</v>
      </c>
      <c r="AD286" s="93" t="s">
        <v>151</v>
      </c>
      <c r="AE286" s="14" t="s">
        <v>151</v>
      </c>
      <c r="AF286" s="99">
        <v>100</v>
      </c>
    </row>
    <row r="287" spans="1:32" x14ac:dyDescent="0.3">
      <c r="A287" s="55" t="str">
        <f t="shared" si="4"/>
        <v>BEmo_01.4</v>
      </c>
      <c r="C287" s="96" t="s">
        <v>8</v>
      </c>
      <c r="D287" s="97" t="s">
        <v>778</v>
      </c>
      <c r="E287" s="97" t="s">
        <v>867</v>
      </c>
      <c r="F287" s="97" t="s">
        <v>868</v>
      </c>
      <c r="G287" s="97" t="s">
        <v>351</v>
      </c>
      <c r="H287" s="96" t="s">
        <v>50</v>
      </c>
      <c r="I287" s="98" t="s">
        <v>51</v>
      </c>
      <c r="J287" s="27" t="s">
        <v>1209</v>
      </c>
      <c r="K287" s="28" t="s">
        <v>1241</v>
      </c>
      <c r="L287" s="93" t="s">
        <v>151</v>
      </c>
      <c r="M287" s="2" t="s">
        <v>152</v>
      </c>
      <c r="N287" s="94" t="s">
        <v>152</v>
      </c>
      <c r="O287" s="13" t="s">
        <v>468</v>
      </c>
      <c r="P287" s="2" t="s">
        <v>152</v>
      </c>
      <c r="Q287" s="2" t="s">
        <v>152</v>
      </c>
      <c r="R287" s="2" t="s">
        <v>152</v>
      </c>
      <c r="S287" s="2" t="s">
        <v>152</v>
      </c>
      <c r="T287" s="2" t="s">
        <v>152</v>
      </c>
      <c r="U287" s="14" t="s">
        <v>152</v>
      </c>
      <c r="V287" s="13" t="s">
        <v>151</v>
      </c>
      <c r="W287" s="2" t="s">
        <v>152</v>
      </c>
      <c r="X287" s="2" t="s">
        <v>152</v>
      </c>
      <c r="Y287" s="2" t="s">
        <v>152</v>
      </c>
      <c r="Z287" s="94" t="s">
        <v>152</v>
      </c>
      <c r="AA287" s="13" t="s">
        <v>151</v>
      </c>
      <c r="AB287" s="2" t="s">
        <v>151</v>
      </c>
      <c r="AC287" s="14" t="s">
        <v>152</v>
      </c>
      <c r="AD287" s="93" t="s">
        <v>152</v>
      </c>
      <c r="AE287" s="14" t="s">
        <v>152</v>
      </c>
      <c r="AF287" s="99">
        <v>100</v>
      </c>
    </row>
    <row r="288" spans="1:32" x14ac:dyDescent="0.3">
      <c r="A288" s="55" t="str">
        <f t="shared" si="4"/>
        <v>BEmo_01.4</v>
      </c>
      <c r="C288" s="96" t="s">
        <v>8</v>
      </c>
      <c r="D288" s="97" t="s">
        <v>778</v>
      </c>
      <c r="E288" s="97" t="s">
        <v>867</v>
      </c>
      <c r="F288" s="97" t="s">
        <v>868</v>
      </c>
      <c r="G288" s="97" t="s">
        <v>351</v>
      </c>
      <c r="H288" s="96" t="s">
        <v>50</v>
      </c>
      <c r="I288" s="98" t="s">
        <v>51</v>
      </c>
      <c r="J288" s="27" t="s">
        <v>1195</v>
      </c>
      <c r="K288" s="28" t="s">
        <v>1242</v>
      </c>
      <c r="L288" s="93" t="s">
        <v>151</v>
      </c>
      <c r="M288" s="2" t="s">
        <v>151</v>
      </c>
      <c r="N288" s="94" t="s">
        <v>151</v>
      </c>
      <c r="O288" s="13" t="s">
        <v>151</v>
      </c>
      <c r="P288" s="2" t="s">
        <v>152</v>
      </c>
      <c r="Q288" s="2" t="s">
        <v>152</v>
      </c>
      <c r="R288" s="2" t="s">
        <v>152</v>
      </c>
      <c r="S288" s="2" t="s">
        <v>152</v>
      </c>
      <c r="T288" s="2" t="s">
        <v>152</v>
      </c>
      <c r="U288" s="14" t="s">
        <v>152</v>
      </c>
      <c r="V288" s="13" t="s">
        <v>151</v>
      </c>
      <c r="W288" s="2" t="s">
        <v>151</v>
      </c>
      <c r="X288" s="2" t="s">
        <v>151</v>
      </c>
      <c r="Y288" s="2" t="s">
        <v>151</v>
      </c>
      <c r="Z288" s="94" t="s">
        <v>151</v>
      </c>
      <c r="AA288" s="13" t="s">
        <v>151</v>
      </c>
      <c r="AB288" s="2" t="s">
        <v>151</v>
      </c>
      <c r="AC288" s="14" t="s">
        <v>151</v>
      </c>
      <c r="AD288" s="93" t="s">
        <v>151</v>
      </c>
      <c r="AE288" s="14" t="s">
        <v>151</v>
      </c>
      <c r="AF288" s="99">
        <v>100</v>
      </c>
    </row>
    <row r="289" spans="1:32" x14ac:dyDescent="0.3">
      <c r="A289" s="55" t="str">
        <f t="shared" si="4"/>
        <v>BEmo_01.4</v>
      </c>
      <c r="C289" s="96" t="s">
        <v>8</v>
      </c>
      <c r="D289" s="97" t="s">
        <v>778</v>
      </c>
      <c r="E289" s="97" t="s">
        <v>867</v>
      </c>
      <c r="F289" s="97" t="s">
        <v>868</v>
      </c>
      <c r="G289" s="97" t="s">
        <v>351</v>
      </c>
      <c r="H289" s="96" t="s">
        <v>50</v>
      </c>
      <c r="I289" s="98" t="s">
        <v>51</v>
      </c>
      <c r="J289" s="27" t="s">
        <v>1197</v>
      </c>
      <c r="K289" s="28" t="s">
        <v>1243</v>
      </c>
      <c r="L289" s="93" t="s">
        <v>151</v>
      </c>
      <c r="M289" s="2" t="s">
        <v>151</v>
      </c>
      <c r="N289" s="94" t="s">
        <v>151</v>
      </c>
      <c r="O289" s="13" t="s">
        <v>151</v>
      </c>
      <c r="P289" s="2" t="s">
        <v>152</v>
      </c>
      <c r="Q289" s="2" t="s">
        <v>152</v>
      </c>
      <c r="R289" s="2" t="s">
        <v>152</v>
      </c>
      <c r="S289" s="2" t="s">
        <v>152</v>
      </c>
      <c r="T289" s="2" t="s">
        <v>152</v>
      </c>
      <c r="U289" s="14" t="s">
        <v>152</v>
      </c>
      <c r="V289" s="13" t="s">
        <v>151</v>
      </c>
      <c r="W289" s="2" t="s">
        <v>151</v>
      </c>
      <c r="X289" s="2" t="s">
        <v>151</v>
      </c>
      <c r="Y289" s="2" t="s">
        <v>151</v>
      </c>
      <c r="Z289" s="94" t="s">
        <v>151</v>
      </c>
      <c r="AA289" s="13" t="s">
        <v>151</v>
      </c>
      <c r="AB289" s="2" t="s">
        <v>151</v>
      </c>
      <c r="AC289" s="14" t="s">
        <v>151</v>
      </c>
      <c r="AD289" s="93" t="s">
        <v>151</v>
      </c>
      <c r="AE289" s="14" t="s">
        <v>151</v>
      </c>
      <c r="AF289" s="99">
        <v>100</v>
      </c>
    </row>
    <row r="290" spans="1:32" x14ac:dyDescent="0.3">
      <c r="A290" s="55" t="str">
        <f t="shared" si="4"/>
        <v>BEmo_01.4</v>
      </c>
      <c r="C290" s="96" t="s">
        <v>8</v>
      </c>
      <c r="D290" s="97" t="s">
        <v>778</v>
      </c>
      <c r="E290" s="97" t="s">
        <v>867</v>
      </c>
      <c r="F290" s="97" t="s">
        <v>868</v>
      </c>
      <c r="G290" s="97" t="s">
        <v>351</v>
      </c>
      <c r="H290" s="96" t="s">
        <v>50</v>
      </c>
      <c r="I290" s="98" t="s">
        <v>51</v>
      </c>
      <c r="J290" s="27" t="s">
        <v>1212</v>
      </c>
      <c r="K290" s="28" t="s">
        <v>1244</v>
      </c>
      <c r="L290" s="93" t="s">
        <v>151</v>
      </c>
      <c r="M290" s="2" t="s">
        <v>151</v>
      </c>
      <c r="N290" s="94" t="s">
        <v>151</v>
      </c>
      <c r="O290" s="13" t="s">
        <v>151</v>
      </c>
      <c r="P290" s="2" t="s">
        <v>152</v>
      </c>
      <c r="Q290" s="2" t="s">
        <v>152</v>
      </c>
      <c r="R290" s="2" t="s">
        <v>152</v>
      </c>
      <c r="S290" s="2" t="s">
        <v>152</v>
      </c>
      <c r="T290" s="2" t="s">
        <v>152</v>
      </c>
      <c r="U290" s="14" t="s">
        <v>152</v>
      </c>
      <c r="V290" s="13" t="s">
        <v>151</v>
      </c>
      <c r="W290" s="2" t="s">
        <v>151</v>
      </c>
      <c r="X290" s="2" t="s">
        <v>151</v>
      </c>
      <c r="Y290" s="2" t="s">
        <v>151</v>
      </c>
      <c r="Z290" s="94" t="s">
        <v>151</v>
      </c>
      <c r="AA290" s="13" t="s">
        <v>151</v>
      </c>
      <c r="AB290" s="2" t="s">
        <v>151</v>
      </c>
      <c r="AC290" s="14" t="s">
        <v>151</v>
      </c>
      <c r="AD290" s="93" t="s">
        <v>151</v>
      </c>
      <c r="AE290" s="14" t="s">
        <v>151</v>
      </c>
      <c r="AF290" s="99">
        <v>100</v>
      </c>
    </row>
    <row r="291" spans="1:32" x14ac:dyDescent="0.3">
      <c r="A291" s="55" t="str">
        <f t="shared" si="4"/>
        <v>BEmo_01.4</v>
      </c>
      <c r="C291" s="96" t="s">
        <v>8</v>
      </c>
      <c r="D291" s="97" t="s">
        <v>778</v>
      </c>
      <c r="E291" s="97" t="s">
        <v>867</v>
      </c>
      <c r="F291" s="97" t="s">
        <v>868</v>
      </c>
      <c r="G291" s="97" t="s">
        <v>351</v>
      </c>
      <c r="H291" s="96" t="s">
        <v>50</v>
      </c>
      <c r="I291" s="98" t="s">
        <v>51</v>
      </c>
      <c r="J291" s="27" t="s">
        <v>1214</v>
      </c>
      <c r="K291" s="28" t="s">
        <v>1245</v>
      </c>
      <c r="L291" s="93" t="s">
        <v>151</v>
      </c>
      <c r="M291" s="2" t="s">
        <v>151</v>
      </c>
      <c r="N291" s="94" t="s">
        <v>151</v>
      </c>
      <c r="O291" s="13" t="s">
        <v>151</v>
      </c>
      <c r="P291" s="2" t="s">
        <v>152</v>
      </c>
      <c r="Q291" s="2" t="s">
        <v>152</v>
      </c>
      <c r="R291" s="2" t="s">
        <v>152</v>
      </c>
      <c r="S291" s="2" t="s">
        <v>152</v>
      </c>
      <c r="T291" s="2" t="s">
        <v>152</v>
      </c>
      <c r="U291" s="14" t="s">
        <v>152</v>
      </c>
      <c r="V291" s="13" t="s">
        <v>151</v>
      </c>
      <c r="W291" s="2" t="s">
        <v>151</v>
      </c>
      <c r="X291" s="2" t="s">
        <v>151</v>
      </c>
      <c r="Y291" s="2" t="s">
        <v>151</v>
      </c>
      <c r="Z291" s="94" t="s">
        <v>151</v>
      </c>
      <c r="AA291" s="13" t="s">
        <v>151</v>
      </c>
      <c r="AB291" s="2" t="s">
        <v>151</v>
      </c>
      <c r="AC291" s="14" t="s">
        <v>151</v>
      </c>
      <c r="AD291" s="93" t="s">
        <v>151</v>
      </c>
      <c r="AE291" s="14" t="s">
        <v>151</v>
      </c>
      <c r="AF291" s="99">
        <v>100</v>
      </c>
    </row>
    <row r="292" spans="1:32" x14ac:dyDescent="0.3">
      <c r="A292" s="55" t="str">
        <f t="shared" si="4"/>
        <v>BEmo_01.4</v>
      </c>
      <c r="C292" s="96" t="s">
        <v>8</v>
      </c>
      <c r="D292" s="97" t="s">
        <v>778</v>
      </c>
      <c r="E292" s="97" t="s">
        <v>867</v>
      </c>
      <c r="F292" s="97" t="s">
        <v>868</v>
      </c>
      <c r="G292" s="97" t="s">
        <v>351</v>
      </c>
      <c r="H292" s="96" t="s">
        <v>50</v>
      </c>
      <c r="I292" s="98" t="s">
        <v>51</v>
      </c>
      <c r="J292" s="27" t="s">
        <v>158</v>
      </c>
      <c r="K292" s="28" t="s">
        <v>1246</v>
      </c>
      <c r="L292" s="93" t="s">
        <v>151</v>
      </c>
      <c r="M292" s="2" t="s">
        <v>151</v>
      </c>
      <c r="N292" s="94" t="s">
        <v>151</v>
      </c>
      <c r="O292" s="13" t="s">
        <v>151</v>
      </c>
      <c r="P292" s="2" t="s">
        <v>152</v>
      </c>
      <c r="Q292" s="2" t="s">
        <v>152</v>
      </c>
      <c r="R292" s="2" t="s">
        <v>152</v>
      </c>
      <c r="S292" s="2" t="s">
        <v>152</v>
      </c>
      <c r="T292" s="2" t="s">
        <v>152</v>
      </c>
      <c r="U292" s="14" t="s">
        <v>152</v>
      </c>
      <c r="V292" s="13" t="s">
        <v>151</v>
      </c>
      <c r="W292" s="2" t="s">
        <v>151</v>
      </c>
      <c r="X292" s="2" t="s">
        <v>151</v>
      </c>
      <c r="Y292" s="2" t="s">
        <v>151</v>
      </c>
      <c r="Z292" s="94" t="s">
        <v>151</v>
      </c>
      <c r="AA292" s="13" t="s">
        <v>151</v>
      </c>
      <c r="AB292" s="2" t="s">
        <v>151</v>
      </c>
      <c r="AC292" s="14" t="s">
        <v>151</v>
      </c>
      <c r="AD292" s="93" t="s">
        <v>151</v>
      </c>
      <c r="AE292" s="14" t="s">
        <v>151</v>
      </c>
      <c r="AF292" s="99">
        <v>100</v>
      </c>
    </row>
    <row r="293" spans="1:32" x14ac:dyDescent="0.3">
      <c r="A293" s="55" t="str">
        <f t="shared" si="4"/>
        <v>BEmo_01.4</v>
      </c>
      <c r="C293" s="96" t="s">
        <v>8</v>
      </c>
      <c r="D293" s="97" t="s">
        <v>778</v>
      </c>
      <c r="E293" s="97" t="s">
        <v>867</v>
      </c>
      <c r="F293" s="97" t="s">
        <v>868</v>
      </c>
      <c r="G293" s="97" t="s">
        <v>351</v>
      </c>
      <c r="H293" s="96" t="s">
        <v>50</v>
      </c>
      <c r="I293" s="98" t="s">
        <v>51</v>
      </c>
      <c r="J293" s="27" t="s">
        <v>159</v>
      </c>
      <c r="K293" s="28" t="s">
        <v>1247</v>
      </c>
      <c r="L293" s="93" t="s">
        <v>151</v>
      </c>
      <c r="M293" s="2" t="s">
        <v>151</v>
      </c>
      <c r="N293" s="94" t="s">
        <v>151</v>
      </c>
      <c r="O293" s="13" t="s">
        <v>151</v>
      </c>
      <c r="P293" s="2" t="s">
        <v>152</v>
      </c>
      <c r="Q293" s="2" t="s">
        <v>152</v>
      </c>
      <c r="R293" s="2" t="s">
        <v>152</v>
      </c>
      <c r="S293" s="2" t="s">
        <v>152</v>
      </c>
      <c r="T293" s="2" t="s">
        <v>152</v>
      </c>
      <c r="U293" s="14" t="s">
        <v>152</v>
      </c>
      <c r="V293" s="13" t="s">
        <v>151</v>
      </c>
      <c r="W293" s="2" t="s">
        <v>151</v>
      </c>
      <c r="X293" s="2" t="s">
        <v>151</v>
      </c>
      <c r="Y293" s="2" t="s">
        <v>151</v>
      </c>
      <c r="Z293" s="94" t="s">
        <v>151</v>
      </c>
      <c r="AA293" s="13" t="s">
        <v>151</v>
      </c>
      <c r="AB293" s="2" t="s">
        <v>151</v>
      </c>
      <c r="AC293" s="14" t="s">
        <v>151</v>
      </c>
      <c r="AD293" s="93" t="s">
        <v>151</v>
      </c>
      <c r="AE293" s="14" t="s">
        <v>151</v>
      </c>
      <c r="AF293" s="99">
        <v>100</v>
      </c>
    </row>
    <row r="294" spans="1:32" x14ac:dyDescent="0.3">
      <c r="A294" s="55" t="str">
        <f t="shared" si="4"/>
        <v>BEmo_01.4</v>
      </c>
      <c r="C294" s="96" t="s">
        <v>8</v>
      </c>
      <c r="D294" s="97" t="s">
        <v>778</v>
      </c>
      <c r="E294" s="97" t="s">
        <v>867</v>
      </c>
      <c r="F294" s="97" t="s">
        <v>868</v>
      </c>
      <c r="G294" s="97" t="s">
        <v>351</v>
      </c>
      <c r="H294" s="96" t="s">
        <v>50</v>
      </c>
      <c r="I294" s="98" t="s">
        <v>51</v>
      </c>
      <c r="J294" s="27" t="s">
        <v>1217</v>
      </c>
      <c r="K294" s="28" t="s">
        <v>1248</v>
      </c>
      <c r="L294" s="93" t="s">
        <v>151</v>
      </c>
      <c r="M294" s="2" t="s">
        <v>151</v>
      </c>
      <c r="N294" s="94" t="s">
        <v>151</v>
      </c>
      <c r="O294" s="13" t="s">
        <v>151</v>
      </c>
      <c r="P294" s="2" t="s">
        <v>152</v>
      </c>
      <c r="Q294" s="2" t="s">
        <v>152</v>
      </c>
      <c r="R294" s="2" t="s">
        <v>152</v>
      </c>
      <c r="S294" s="2" t="s">
        <v>152</v>
      </c>
      <c r="T294" s="2" t="s">
        <v>152</v>
      </c>
      <c r="U294" s="14" t="s">
        <v>152</v>
      </c>
      <c r="V294" s="13" t="s">
        <v>151</v>
      </c>
      <c r="W294" s="2" t="s">
        <v>151</v>
      </c>
      <c r="X294" s="2" t="s">
        <v>151</v>
      </c>
      <c r="Y294" s="2" t="s">
        <v>151</v>
      </c>
      <c r="Z294" s="94" t="s">
        <v>151</v>
      </c>
      <c r="AA294" s="13" t="s">
        <v>151</v>
      </c>
      <c r="AB294" s="2" t="s">
        <v>151</v>
      </c>
      <c r="AC294" s="14" t="s">
        <v>151</v>
      </c>
      <c r="AD294" s="93" t="s">
        <v>151</v>
      </c>
      <c r="AE294" s="14" t="s">
        <v>151</v>
      </c>
      <c r="AF294" s="99">
        <v>100</v>
      </c>
    </row>
    <row r="295" spans="1:32" x14ac:dyDescent="0.3">
      <c r="A295" s="55" t="str">
        <f t="shared" si="4"/>
        <v>BEmo_01.4</v>
      </c>
      <c r="C295" s="96" t="s">
        <v>8</v>
      </c>
      <c r="D295" s="97" t="s">
        <v>778</v>
      </c>
      <c r="E295" s="97" t="s">
        <v>867</v>
      </c>
      <c r="F295" s="97" t="s">
        <v>868</v>
      </c>
      <c r="G295" s="97" t="s">
        <v>351</v>
      </c>
      <c r="H295" s="96" t="s">
        <v>50</v>
      </c>
      <c r="I295" s="98" t="s">
        <v>51</v>
      </c>
      <c r="J295" s="27" t="s">
        <v>160</v>
      </c>
      <c r="K295" s="28" t="s">
        <v>1249</v>
      </c>
      <c r="L295" s="93" t="s">
        <v>151</v>
      </c>
      <c r="M295" s="2" t="s">
        <v>151</v>
      </c>
      <c r="N295" s="94" t="s">
        <v>151</v>
      </c>
      <c r="O295" s="13" t="s">
        <v>151</v>
      </c>
      <c r="P295" s="2" t="s">
        <v>152</v>
      </c>
      <c r="Q295" s="2" t="s">
        <v>152</v>
      </c>
      <c r="R295" s="2" t="s">
        <v>152</v>
      </c>
      <c r="S295" s="2" t="s">
        <v>152</v>
      </c>
      <c r="T295" s="2" t="s">
        <v>152</v>
      </c>
      <c r="U295" s="14" t="s">
        <v>152</v>
      </c>
      <c r="V295" s="13" t="s">
        <v>151</v>
      </c>
      <c r="W295" s="2" t="s">
        <v>151</v>
      </c>
      <c r="X295" s="2" t="s">
        <v>151</v>
      </c>
      <c r="Y295" s="2" t="s">
        <v>151</v>
      </c>
      <c r="Z295" s="94" t="s">
        <v>151</v>
      </c>
      <c r="AA295" s="13" t="s">
        <v>151</v>
      </c>
      <c r="AB295" s="2" t="s">
        <v>151</v>
      </c>
      <c r="AC295" s="14" t="s">
        <v>151</v>
      </c>
      <c r="AD295" s="93" t="s">
        <v>151</v>
      </c>
      <c r="AE295" s="14" t="s">
        <v>151</v>
      </c>
      <c r="AF295" s="99">
        <v>100</v>
      </c>
    </row>
    <row r="296" spans="1:32" x14ac:dyDescent="0.3">
      <c r="A296" s="55" t="str">
        <f t="shared" si="4"/>
        <v>BEmo_01.4</v>
      </c>
      <c r="C296" s="96" t="s">
        <v>8</v>
      </c>
      <c r="D296" s="97" t="s">
        <v>778</v>
      </c>
      <c r="E296" s="97" t="s">
        <v>867</v>
      </c>
      <c r="F296" s="97" t="s">
        <v>868</v>
      </c>
      <c r="G296" s="97" t="s">
        <v>351</v>
      </c>
      <c r="H296" s="96" t="s">
        <v>50</v>
      </c>
      <c r="I296" s="98" t="s">
        <v>51</v>
      </c>
      <c r="J296" s="27" t="s">
        <v>1219</v>
      </c>
      <c r="K296" s="28" t="s">
        <v>1250</v>
      </c>
      <c r="L296" s="93" t="s">
        <v>151</v>
      </c>
      <c r="M296" s="2" t="s">
        <v>151</v>
      </c>
      <c r="N296" s="94" t="s">
        <v>151</v>
      </c>
      <c r="O296" s="13" t="s">
        <v>151</v>
      </c>
      <c r="P296" s="2" t="s">
        <v>152</v>
      </c>
      <c r="Q296" s="2" t="s">
        <v>152</v>
      </c>
      <c r="R296" s="2" t="s">
        <v>152</v>
      </c>
      <c r="S296" s="2" t="s">
        <v>152</v>
      </c>
      <c r="T296" s="2" t="s">
        <v>152</v>
      </c>
      <c r="U296" s="14" t="s">
        <v>152</v>
      </c>
      <c r="V296" s="13" t="s">
        <v>151</v>
      </c>
      <c r="W296" s="2" t="s">
        <v>151</v>
      </c>
      <c r="X296" s="2" t="s">
        <v>151</v>
      </c>
      <c r="Y296" s="2" t="s">
        <v>151</v>
      </c>
      <c r="Z296" s="94" t="s">
        <v>151</v>
      </c>
      <c r="AA296" s="13" t="s">
        <v>151</v>
      </c>
      <c r="AB296" s="2" t="s">
        <v>151</v>
      </c>
      <c r="AC296" s="14" t="s">
        <v>151</v>
      </c>
      <c r="AD296" s="93" t="s">
        <v>151</v>
      </c>
      <c r="AE296" s="14" t="s">
        <v>151</v>
      </c>
      <c r="AF296" s="99">
        <v>100</v>
      </c>
    </row>
    <row r="297" spans="1:32" x14ac:dyDescent="0.3">
      <c r="A297" s="55" t="str">
        <f t="shared" si="4"/>
        <v>BEmo_01.4</v>
      </c>
      <c r="C297" s="96" t="s">
        <v>8</v>
      </c>
      <c r="D297" s="97" t="s">
        <v>778</v>
      </c>
      <c r="E297" s="97" t="s">
        <v>867</v>
      </c>
      <c r="F297" s="97" t="s">
        <v>868</v>
      </c>
      <c r="G297" s="97" t="s">
        <v>351</v>
      </c>
      <c r="H297" s="96" t="s">
        <v>50</v>
      </c>
      <c r="I297" s="98" t="s">
        <v>51</v>
      </c>
      <c r="J297" s="27" t="s">
        <v>1207</v>
      </c>
      <c r="K297" s="28" t="s">
        <v>1251</v>
      </c>
      <c r="L297" s="93" t="s">
        <v>151</v>
      </c>
      <c r="M297" s="2" t="s">
        <v>151</v>
      </c>
      <c r="N297" s="94" t="s">
        <v>151</v>
      </c>
      <c r="O297" s="13" t="s">
        <v>151</v>
      </c>
      <c r="P297" s="2" t="s">
        <v>152</v>
      </c>
      <c r="Q297" s="2" t="s">
        <v>152</v>
      </c>
      <c r="R297" s="2" t="s">
        <v>152</v>
      </c>
      <c r="S297" s="2" t="s">
        <v>152</v>
      </c>
      <c r="T297" s="2" t="s">
        <v>152</v>
      </c>
      <c r="U297" s="14" t="s">
        <v>152</v>
      </c>
      <c r="V297" s="13" t="s">
        <v>151</v>
      </c>
      <c r="W297" s="2" t="s">
        <v>151</v>
      </c>
      <c r="X297" s="2" t="s">
        <v>151</v>
      </c>
      <c r="Y297" s="2" t="s">
        <v>151</v>
      </c>
      <c r="Z297" s="94" t="s">
        <v>151</v>
      </c>
      <c r="AA297" s="13" t="s">
        <v>151</v>
      </c>
      <c r="AB297" s="2" t="s">
        <v>151</v>
      </c>
      <c r="AC297" s="14" t="s">
        <v>151</v>
      </c>
      <c r="AD297" s="93" t="s">
        <v>151</v>
      </c>
      <c r="AE297" s="14" t="s">
        <v>151</v>
      </c>
      <c r="AF297" s="99">
        <v>100</v>
      </c>
    </row>
    <row r="298" spans="1:32" x14ac:dyDescent="0.3">
      <c r="A298" s="55" t="str">
        <f t="shared" si="4"/>
        <v>BEmo_01.5</v>
      </c>
      <c r="C298" s="96" t="s">
        <v>8</v>
      </c>
      <c r="D298" s="97" t="s">
        <v>778</v>
      </c>
      <c r="E298" s="97" t="s">
        <v>869</v>
      </c>
      <c r="F298" s="97" t="s">
        <v>870</v>
      </c>
      <c r="G298" s="97" t="s">
        <v>351</v>
      </c>
      <c r="H298" s="96" t="s">
        <v>50</v>
      </c>
      <c r="I298" s="98" t="s">
        <v>6</v>
      </c>
      <c r="J298" s="27" t="s">
        <v>976</v>
      </c>
      <c r="K298" s="28" t="s">
        <v>976</v>
      </c>
      <c r="L298" s="93" t="s">
        <v>151</v>
      </c>
      <c r="M298" s="2" t="s">
        <v>151</v>
      </c>
      <c r="N298" s="94" t="s">
        <v>151</v>
      </c>
      <c r="O298" s="13" t="s">
        <v>151</v>
      </c>
      <c r="P298" s="2" t="s">
        <v>151</v>
      </c>
      <c r="Q298" s="2" t="s">
        <v>151</v>
      </c>
      <c r="R298" s="2" t="s">
        <v>151</v>
      </c>
      <c r="S298" s="2" t="s">
        <v>151</v>
      </c>
      <c r="T298" s="2" t="s">
        <v>151</v>
      </c>
      <c r="U298" s="14" t="s">
        <v>151</v>
      </c>
      <c r="V298" s="13" t="s">
        <v>151</v>
      </c>
      <c r="W298" s="2" t="s">
        <v>151</v>
      </c>
      <c r="X298" s="2" t="s">
        <v>151</v>
      </c>
      <c r="Y298" s="2" t="s">
        <v>151</v>
      </c>
      <c r="Z298" s="94" t="s">
        <v>151</v>
      </c>
      <c r="AA298" s="13" t="s">
        <v>151</v>
      </c>
      <c r="AB298" s="2" t="s">
        <v>151</v>
      </c>
      <c r="AC298" s="14" t="s">
        <v>151</v>
      </c>
      <c r="AD298" s="93" t="s">
        <v>151</v>
      </c>
      <c r="AE298" s="14" t="s">
        <v>151</v>
      </c>
      <c r="AF298" s="99">
        <v>100</v>
      </c>
    </row>
    <row r="299" spans="1:32" x14ac:dyDescent="0.3">
      <c r="A299" s="55" t="str">
        <f t="shared" si="4"/>
        <v>BEmo_01.6</v>
      </c>
      <c r="C299" s="96" t="s">
        <v>8</v>
      </c>
      <c r="D299" s="97" t="s">
        <v>778</v>
      </c>
      <c r="E299" s="97" t="s">
        <v>871</v>
      </c>
      <c r="F299" s="97" t="s">
        <v>872</v>
      </c>
      <c r="G299" s="97" t="s">
        <v>351</v>
      </c>
      <c r="H299" s="96" t="s">
        <v>50</v>
      </c>
      <c r="I299" s="98" t="s">
        <v>52</v>
      </c>
      <c r="J299" s="27" t="s">
        <v>477</v>
      </c>
      <c r="K299" s="28" t="s">
        <v>1252</v>
      </c>
      <c r="L299" s="93" t="s">
        <v>151</v>
      </c>
      <c r="M299" s="2" t="s">
        <v>151</v>
      </c>
      <c r="N299" s="94" t="s">
        <v>151</v>
      </c>
      <c r="O299" s="13" t="s">
        <v>151</v>
      </c>
      <c r="P299" s="2" t="s">
        <v>152</v>
      </c>
      <c r="Q299" s="2" t="s">
        <v>152</v>
      </c>
      <c r="R299" s="2" t="s">
        <v>152</v>
      </c>
      <c r="S299" s="2" t="s">
        <v>152</v>
      </c>
      <c r="T299" s="2" t="s">
        <v>152</v>
      </c>
      <c r="U299" s="14" t="s">
        <v>152</v>
      </c>
      <c r="V299" s="13" t="s">
        <v>151</v>
      </c>
      <c r="W299" s="2" t="s">
        <v>151</v>
      </c>
      <c r="X299" s="2" t="s">
        <v>151</v>
      </c>
      <c r="Y299" s="2" t="s">
        <v>151</v>
      </c>
      <c r="Z299" s="94" t="s">
        <v>151</v>
      </c>
      <c r="AA299" s="13" t="s">
        <v>151</v>
      </c>
      <c r="AB299" s="2" t="s">
        <v>151</v>
      </c>
      <c r="AC299" s="14" t="s">
        <v>151</v>
      </c>
      <c r="AD299" s="93" t="s">
        <v>151</v>
      </c>
      <c r="AE299" s="14" t="s">
        <v>151</v>
      </c>
      <c r="AF299" s="99">
        <v>100</v>
      </c>
    </row>
    <row r="300" spans="1:32" x14ac:dyDescent="0.3">
      <c r="A300" s="55" t="str">
        <f t="shared" si="4"/>
        <v>BEmo_01.6</v>
      </c>
      <c r="C300" s="96" t="s">
        <v>8</v>
      </c>
      <c r="D300" s="97" t="s">
        <v>778</v>
      </c>
      <c r="E300" s="97" t="s">
        <v>871</v>
      </c>
      <c r="F300" s="97" t="s">
        <v>872</v>
      </c>
      <c r="G300" s="97" t="s">
        <v>351</v>
      </c>
      <c r="H300" s="96" t="s">
        <v>50</v>
      </c>
      <c r="I300" s="98" t="s">
        <v>52</v>
      </c>
      <c r="J300" s="27" t="s">
        <v>1253</v>
      </c>
      <c r="K300" s="28" t="s">
        <v>1254</v>
      </c>
      <c r="L300" s="93" t="s">
        <v>151</v>
      </c>
      <c r="M300" s="2" t="s">
        <v>151</v>
      </c>
      <c r="N300" s="94" t="s">
        <v>151</v>
      </c>
      <c r="O300" s="13" t="s">
        <v>151</v>
      </c>
      <c r="P300" s="2" t="s">
        <v>152</v>
      </c>
      <c r="Q300" s="2" t="s">
        <v>152</v>
      </c>
      <c r="R300" s="2" t="s">
        <v>152</v>
      </c>
      <c r="S300" s="2" t="s">
        <v>152</v>
      </c>
      <c r="T300" s="2" t="s">
        <v>152</v>
      </c>
      <c r="U300" s="14" t="s">
        <v>152</v>
      </c>
      <c r="V300" s="13" t="s">
        <v>151</v>
      </c>
      <c r="W300" s="2" t="s">
        <v>151</v>
      </c>
      <c r="X300" s="2" t="s">
        <v>151</v>
      </c>
      <c r="Y300" s="2" t="s">
        <v>151</v>
      </c>
      <c r="Z300" s="94" t="s">
        <v>151</v>
      </c>
      <c r="AA300" s="13" t="s">
        <v>151</v>
      </c>
      <c r="AB300" s="2" t="s">
        <v>151</v>
      </c>
      <c r="AC300" s="14" t="s">
        <v>151</v>
      </c>
      <c r="AD300" s="93" t="s">
        <v>151</v>
      </c>
      <c r="AE300" s="14" t="s">
        <v>151</v>
      </c>
      <c r="AF300" s="99">
        <v>100</v>
      </c>
    </row>
    <row r="301" spans="1:32" x14ac:dyDescent="0.3">
      <c r="A301" s="55" t="str">
        <f t="shared" si="4"/>
        <v>BEmo_01.6</v>
      </c>
      <c r="C301" s="96" t="s">
        <v>8</v>
      </c>
      <c r="D301" s="97" t="s">
        <v>778</v>
      </c>
      <c r="E301" s="97" t="s">
        <v>871</v>
      </c>
      <c r="F301" s="97" t="s">
        <v>872</v>
      </c>
      <c r="G301" s="97" t="s">
        <v>351</v>
      </c>
      <c r="H301" s="96" t="s">
        <v>50</v>
      </c>
      <c r="I301" s="98" t="s">
        <v>52</v>
      </c>
      <c r="J301" s="27" t="s">
        <v>1255</v>
      </c>
      <c r="K301" s="28" t="s">
        <v>1256</v>
      </c>
      <c r="L301" s="93" t="s">
        <v>151</v>
      </c>
      <c r="M301" s="2" t="s">
        <v>151</v>
      </c>
      <c r="N301" s="94" t="s">
        <v>151</v>
      </c>
      <c r="O301" s="13" t="s">
        <v>151</v>
      </c>
      <c r="P301" s="2" t="s">
        <v>152</v>
      </c>
      <c r="Q301" s="2" t="s">
        <v>152</v>
      </c>
      <c r="R301" s="2" t="s">
        <v>152</v>
      </c>
      <c r="S301" s="2" t="s">
        <v>152</v>
      </c>
      <c r="T301" s="2" t="s">
        <v>152</v>
      </c>
      <c r="U301" s="14" t="s">
        <v>152</v>
      </c>
      <c r="V301" s="13" t="s">
        <v>151</v>
      </c>
      <c r="W301" s="2" t="s">
        <v>151</v>
      </c>
      <c r="X301" s="2" t="s">
        <v>151</v>
      </c>
      <c r="Y301" s="2" t="s">
        <v>151</v>
      </c>
      <c r="Z301" s="94" t="s">
        <v>151</v>
      </c>
      <c r="AA301" s="13" t="s">
        <v>151</v>
      </c>
      <c r="AB301" s="2" t="s">
        <v>151</v>
      </c>
      <c r="AC301" s="14" t="s">
        <v>151</v>
      </c>
      <c r="AD301" s="93" t="s">
        <v>151</v>
      </c>
      <c r="AE301" s="14" t="s">
        <v>151</v>
      </c>
      <c r="AF301" s="99">
        <v>100</v>
      </c>
    </row>
    <row r="302" spans="1:32" x14ac:dyDescent="0.3">
      <c r="A302" s="55" t="str">
        <f t="shared" si="4"/>
        <v>BEtr_01.1</v>
      </c>
      <c r="C302" s="96" t="s">
        <v>8</v>
      </c>
      <c r="D302" s="97" t="s">
        <v>779</v>
      </c>
      <c r="E302" s="97" t="s">
        <v>877</v>
      </c>
      <c r="F302" s="97" t="s">
        <v>878</v>
      </c>
      <c r="G302" s="97" t="s">
        <v>351</v>
      </c>
      <c r="H302" s="96" t="s">
        <v>50</v>
      </c>
      <c r="I302" s="98" t="s">
        <v>454</v>
      </c>
      <c r="J302" s="27" t="s">
        <v>1257</v>
      </c>
      <c r="K302" s="28" t="s">
        <v>1258</v>
      </c>
      <c r="L302" s="93" t="s">
        <v>151</v>
      </c>
      <c r="M302" s="2" t="s">
        <v>152</v>
      </c>
      <c r="N302" s="94" t="s">
        <v>151</v>
      </c>
      <c r="O302" s="13" t="s">
        <v>468</v>
      </c>
      <c r="P302" s="2" t="s">
        <v>152</v>
      </c>
      <c r="Q302" s="2" t="s">
        <v>152</v>
      </c>
      <c r="R302" s="2" t="s">
        <v>152</v>
      </c>
      <c r="S302" s="2" t="s">
        <v>152</v>
      </c>
      <c r="T302" s="2" t="s">
        <v>152</v>
      </c>
      <c r="U302" s="14" t="s">
        <v>152</v>
      </c>
      <c r="V302" s="13" t="s">
        <v>152</v>
      </c>
      <c r="W302" s="2" t="s">
        <v>152</v>
      </c>
      <c r="X302" s="2" t="s">
        <v>152</v>
      </c>
      <c r="Y302" s="2" t="s">
        <v>152</v>
      </c>
      <c r="Z302" s="94" t="s">
        <v>152</v>
      </c>
      <c r="AA302" s="13" t="s">
        <v>151</v>
      </c>
      <c r="AB302" s="2" t="s">
        <v>152</v>
      </c>
      <c r="AC302" s="14" t="s">
        <v>151</v>
      </c>
      <c r="AD302" s="93" t="s">
        <v>152</v>
      </c>
      <c r="AE302" s="14" t="s">
        <v>152</v>
      </c>
      <c r="AF302" s="99">
        <v>0</v>
      </c>
    </row>
    <row r="303" spans="1:32" x14ac:dyDescent="0.3">
      <c r="A303" s="55" t="str">
        <f t="shared" si="4"/>
        <v>BEtr_01.1</v>
      </c>
      <c r="C303" s="96" t="s">
        <v>8</v>
      </c>
      <c r="D303" s="97" t="s">
        <v>779</v>
      </c>
      <c r="E303" s="97" t="s">
        <v>877</v>
      </c>
      <c r="F303" s="97" t="s">
        <v>878</v>
      </c>
      <c r="G303" s="97" t="s">
        <v>351</v>
      </c>
      <c r="H303" s="96" t="s">
        <v>50</v>
      </c>
      <c r="I303" s="98" t="s">
        <v>454</v>
      </c>
      <c r="J303" s="27" t="s">
        <v>156</v>
      </c>
      <c r="K303" s="28" t="s">
        <v>1259</v>
      </c>
      <c r="L303" s="93" t="s">
        <v>151</v>
      </c>
      <c r="M303" s="2" t="s">
        <v>152</v>
      </c>
      <c r="N303" s="94" t="s">
        <v>151</v>
      </c>
      <c r="O303" s="13" t="s">
        <v>468</v>
      </c>
      <c r="P303" s="2" t="s">
        <v>152</v>
      </c>
      <c r="Q303" s="2" t="s">
        <v>152</v>
      </c>
      <c r="R303" s="2" t="s">
        <v>152</v>
      </c>
      <c r="S303" s="2" t="s">
        <v>152</v>
      </c>
      <c r="T303" s="2" t="s">
        <v>152</v>
      </c>
      <c r="U303" s="14" t="s">
        <v>152</v>
      </c>
      <c r="V303" s="13" t="s">
        <v>152</v>
      </c>
      <c r="W303" s="2" t="s">
        <v>152</v>
      </c>
      <c r="X303" s="2" t="s">
        <v>152</v>
      </c>
      <c r="Y303" s="2" t="s">
        <v>152</v>
      </c>
      <c r="Z303" s="94" t="s">
        <v>152</v>
      </c>
      <c r="AA303" s="13" t="s">
        <v>151</v>
      </c>
      <c r="AB303" s="2" t="s">
        <v>152</v>
      </c>
      <c r="AC303" s="14" t="s">
        <v>152</v>
      </c>
      <c r="AD303" s="93" t="s">
        <v>152</v>
      </c>
      <c r="AE303" s="14" t="s">
        <v>152</v>
      </c>
      <c r="AF303" s="99">
        <v>100</v>
      </c>
    </row>
    <row r="304" spans="1:32" x14ac:dyDescent="0.3">
      <c r="A304" s="55" t="str">
        <f t="shared" si="4"/>
        <v>BEtr_01.2</v>
      </c>
      <c r="C304" s="96" t="s">
        <v>8</v>
      </c>
      <c r="D304" s="97" t="s">
        <v>779</v>
      </c>
      <c r="E304" s="97" t="s">
        <v>879</v>
      </c>
      <c r="F304" s="97" t="s">
        <v>880</v>
      </c>
      <c r="G304" s="97" t="s">
        <v>351</v>
      </c>
      <c r="H304" s="96" t="s">
        <v>50</v>
      </c>
      <c r="I304" s="98"/>
      <c r="J304" s="27" t="s">
        <v>113</v>
      </c>
      <c r="K304" s="28" t="s">
        <v>113</v>
      </c>
      <c r="L304" s="93"/>
      <c r="M304" s="2"/>
      <c r="N304" s="94"/>
      <c r="O304" s="13"/>
      <c r="P304" s="2"/>
      <c r="Q304" s="2"/>
      <c r="R304" s="2"/>
      <c r="S304" s="2"/>
      <c r="T304" s="2"/>
      <c r="U304" s="14"/>
      <c r="V304" s="13"/>
      <c r="W304" s="2"/>
      <c r="X304" s="2"/>
      <c r="Y304" s="2"/>
      <c r="Z304" s="94"/>
      <c r="AA304" s="13"/>
      <c r="AB304" s="2"/>
      <c r="AC304" s="14"/>
      <c r="AD304" s="93"/>
      <c r="AE304" s="14"/>
      <c r="AF304" s="99" t="s">
        <v>6</v>
      </c>
    </row>
    <row r="305" spans="1:32" x14ac:dyDescent="0.3">
      <c r="A305" s="55" t="str">
        <f t="shared" si="4"/>
        <v>BEtr_02.1</v>
      </c>
      <c r="C305" s="96" t="s">
        <v>8</v>
      </c>
      <c r="D305" s="97" t="s">
        <v>779</v>
      </c>
      <c r="E305" s="97" t="s">
        <v>881</v>
      </c>
      <c r="F305" s="97" t="s">
        <v>882</v>
      </c>
      <c r="G305" s="97" t="s">
        <v>351</v>
      </c>
      <c r="H305" s="96" t="s">
        <v>50</v>
      </c>
      <c r="I305" s="98" t="s">
        <v>51</v>
      </c>
      <c r="J305" s="27" t="s">
        <v>1200</v>
      </c>
      <c r="K305" s="28" t="s">
        <v>1260</v>
      </c>
      <c r="L305" s="93" t="s">
        <v>151</v>
      </c>
      <c r="M305" s="2" t="s">
        <v>151</v>
      </c>
      <c r="N305" s="94" t="s">
        <v>151</v>
      </c>
      <c r="O305" s="13" t="s">
        <v>151</v>
      </c>
      <c r="P305" s="2" t="s">
        <v>468</v>
      </c>
      <c r="Q305" s="2" t="s">
        <v>152</v>
      </c>
      <c r="R305" s="2" t="s">
        <v>151</v>
      </c>
      <c r="S305" s="2" t="s">
        <v>151</v>
      </c>
      <c r="T305" s="2" t="s">
        <v>151</v>
      </c>
      <c r="U305" s="14" t="s">
        <v>152</v>
      </c>
      <c r="V305" s="13" t="s">
        <v>151</v>
      </c>
      <c r="W305" s="2" t="s">
        <v>151</v>
      </c>
      <c r="X305" s="2" t="s">
        <v>151</v>
      </c>
      <c r="Y305" s="2" t="s">
        <v>151</v>
      </c>
      <c r="Z305" s="94" t="s">
        <v>151</v>
      </c>
      <c r="AA305" s="13" t="s">
        <v>151</v>
      </c>
      <c r="AB305" s="2" t="s">
        <v>151</v>
      </c>
      <c r="AC305" s="14" t="s">
        <v>151</v>
      </c>
      <c r="AD305" s="93" t="s">
        <v>151</v>
      </c>
      <c r="AE305" s="14" t="s">
        <v>151</v>
      </c>
      <c r="AF305" s="99">
        <v>100</v>
      </c>
    </row>
    <row r="306" spans="1:32" x14ac:dyDescent="0.3">
      <c r="A306" s="55" t="str">
        <f t="shared" si="4"/>
        <v>BEtr_02.1</v>
      </c>
      <c r="C306" s="96" t="s">
        <v>8</v>
      </c>
      <c r="D306" s="97" t="s">
        <v>779</v>
      </c>
      <c r="E306" s="97" t="s">
        <v>881</v>
      </c>
      <c r="F306" s="97" t="s">
        <v>882</v>
      </c>
      <c r="G306" s="97" t="s">
        <v>351</v>
      </c>
      <c r="H306" s="96" t="s">
        <v>50</v>
      </c>
      <c r="I306" s="98" t="s">
        <v>51</v>
      </c>
      <c r="J306" s="27" t="s">
        <v>1205</v>
      </c>
      <c r="K306" s="28" t="s">
        <v>1261</v>
      </c>
      <c r="L306" s="93" t="s">
        <v>151</v>
      </c>
      <c r="M306" s="2" t="s">
        <v>151</v>
      </c>
      <c r="N306" s="94" t="s">
        <v>151</v>
      </c>
      <c r="O306" s="13" t="s">
        <v>151</v>
      </c>
      <c r="P306" s="2" t="s">
        <v>468</v>
      </c>
      <c r="Q306" s="2" t="s">
        <v>151</v>
      </c>
      <c r="R306" s="2" t="s">
        <v>152</v>
      </c>
      <c r="S306" s="2" t="s">
        <v>152</v>
      </c>
      <c r="T306" s="2" t="s">
        <v>152</v>
      </c>
      <c r="U306" s="14" t="s">
        <v>152</v>
      </c>
      <c r="V306" s="13" t="s">
        <v>151</v>
      </c>
      <c r="W306" s="2" t="s">
        <v>152</v>
      </c>
      <c r="X306" s="2" t="s">
        <v>152</v>
      </c>
      <c r="Y306" s="2" t="s">
        <v>152</v>
      </c>
      <c r="Z306" s="94" t="s">
        <v>152</v>
      </c>
      <c r="AA306" s="13" t="s">
        <v>151</v>
      </c>
      <c r="AB306" s="2" t="s">
        <v>151</v>
      </c>
      <c r="AC306" s="14" t="s">
        <v>151</v>
      </c>
      <c r="AD306" s="93" t="s">
        <v>151</v>
      </c>
      <c r="AE306" s="14" t="s">
        <v>152</v>
      </c>
      <c r="AF306" s="99">
        <v>100</v>
      </c>
    </row>
    <row r="307" spans="1:32" x14ac:dyDescent="0.3">
      <c r="A307" s="55" t="str">
        <f t="shared" si="4"/>
        <v>BEtr_02.1</v>
      </c>
      <c r="C307" s="96" t="s">
        <v>8</v>
      </c>
      <c r="D307" s="97" t="s">
        <v>779</v>
      </c>
      <c r="E307" s="97" t="s">
        <v>881</v>
      </c>
      <c r="F307" s="97" t="s">
        <v>882</v>
      </c>
      <c r="G307" s="97" t="s">
        <v>351</v>
      </c>
      <c r="H307" s="96" t="s">
        <v>50</v>
      </c>
      <c r="I307" s="98" t="s">
        <v>51</v>
      </c>
      <c r="J307" s="27" t="s">
        <v>1197</v>
      </c>
      <c r="K307" s="28" t="s">
        <v>1262</v>
      </c>
      <c r="L307" s="93" t="s">
        <v>151</v>
      </c>
      <c r="M307" s="2" t="s">
        <v>151</v>
      </c>
      <c r="N307" s="94" t="s">
        <v>151</v>
      </c>
      <c r="O307" s="13" t="s">
        <v>151</v>
      </c>
      <c r="P307" s="2" t="s">
        <v>151</v>
      </c>
      <c r="Q307" s="2" t="s">
        <v>151</v>
      </c>
      <c r="R307" s="2" t="s">
        <v>152</v>
      </c>
      <c r="S307" s="2" t="s">
        <v>152</v>
      </c>
      <c r="T307" s="2" t="s">
        <v>152</v>
      </c>
      <c r="U307" s="14" t="s">
        <v>152</v>
      </c>
      <c r="V307" s="13" t="s">
        <v>151</v>
      </c>
      <c r="W307" s="2" t="s">
        <v>152</v>
      </c>
      <c r="X307" s="2" t="s">
        <v>152</v>
      </c>
      <c r="Y307" s="2" t="s">
        <v>152</v>
      </c>
      <c r="Z307" s="94" t="s">
        <v>152</v>
      </c>
      <c r="AA307" s="13" t="s">
        <v>151</v>
      </c>
      <c r="AB307" s="2" t="s">
        <v>151</v>
      </c>
      <c r="AC307" s="14" t="s">
        <v>151</v>
      </c>
      <c r="AD307" s="93" t="s">
        <v>151</v>
      </c>
      <c r="AE307" s="14" t="s">
        <v>152</v>
      </c>
      <c r="AF307" s="99">
        <v>100</v>
      </c>
    </row>
    <row r="308" spans="1:32" x14ac:dyDescent="0.3">
      <c r="A308" s="55" t="str">
        <f t="shared" si="4"/>
        <v>BEtr_02.1</v>
      </c>
      <c r="C308" s="96" t="s">
        <v>8</v>
      </c>
      <c r="D308" s="97" t="s">
        <v>779</v>
      </c>
      <c r="E308" s="97" t="s">
        <v>881</v>
      </c>
      <c r="F308" s="97" t="s">
        <v>882</v>
      </c>
      <c r="G308" s="97" t="s">
        <v>351</v>
      </c>
      <c r="H308" s="96" t="s">
        <v>50</v>
      </c>
      <c r="I308" s="98" t="s">
        <v>51</v>
      </c>
      <c r="J308" s="27" t="s">
        <v>1203</v>
      </c>
      <c r="K308" s="28" t="s">
        <v>1263</v>
      </c>
      <c r="L308" s="93" t="s">
        <v>151</v>
      </c>
      <c r="M308" s="2" t="s">
        <v>151</v>
      </c>
      <c r="N308" s="94" t="s">
        <v>151</v>
      </c>
      <c r="O308" s="13" t="s">
        <v>151</v>
      </c>
      <c r="P308" s="2" t="s">
        <v>151</v>
      </c>
      <c r="Q308" s="2" t="s">
        <v>151</v>
      </c>
      <c r="R308" s="2" t="s">
        <v>151</v>
      </c>
      <c r="S308" s="2" t="s">
        <v>151</v>
      </c>
      <c r="T308" s="2" t="s">
        <v>151</v>
      </c>
      <c r="U308" s="14" t="s">
        <v>151</v>
      </c>
      <c r="V308" s="13" t="s">
        <v>151</v>
      </c>
      <c r="W308" s="2" t="s">
        <v>151</v>
      </c>
      <c r="X308" s="2" t="s">
        <v>151</v>
      </c>
      <c r="Y308" s="2" t="s">
        <v>151</v>
      </c>
      <c r="Z308" s="94" t="s">
        <v>151</v>
      </c>
      <c r="AA308" s="13" t="s">
        <v>151</v>
      </c>
      <c r="AB308" s="2" t="s">
        <v>151</v>
      </c>
      <c r="AC308" s="14" t="s">
        <v>151</v>
      </c>
      <c r="AD308" s="93" t="s">
        <v>151</v>
      </c>
      <c r="AE308" s="14" t="s">
        <v>151</v>
      </c>
      <c r="AF308" s="99">
        <v>100</v>
      </c>
    </row>
    <row r="309" spans="1:32" x14ac:dyDescent="0.3">
      <c r="A309" s="55" t="str">
        <f t="shared" si="4"/>
        <v>BEtr_02.1</v>
      </c>
      <c r="C309" s="96" t="s">
        <v>8</v>
      </c>
      <c r="D309" s="97" t="s">
        <v>779</v>
      </c>
      <c r="E309" s="97" t="s">
        <v>881</v>
      </c>
      <c r="F309" s="97" t="s">
        <v>882</v>
      </c>
      <c r="G309" s="97" t="s">
        <v>351</v>
      </c>
      <c r="H309" s="96" t="s">
        <v>50</v>
      </c>
      <c r="I309" s="98" t="s">
        <v>51</v>
      </c>
      <c r="J309" s="27" t="s">
        <v>157</v>
      </c>
      <c r="K309" s="28" t="s">
        <v>1264</v>
      </c>
      <c r="L309" s="93" t="s">
        <v>151</v>
      </c>
      <c r="M309" s="2" t="s">
        <v>151</v>
      </c>
      <c r="N309" s="94" t="s">
        <v>151</v>
      </c>
      <c r="O309" s="13" t="s">
        <v>151</v>
      </c>
      <c r="P309" s="2" t="s">
        <v>151</v>
      </c>
      <c r="Q309" s="2" t="s">
        <v>152</v>
      </c>
      <c r="R309" s="2" t="s">
        <v>152</v>
      </c>
      <c r="S309" s="2" t="s">
        <v>152</v>
      </c>
      <c r="T309" s="2" t="s">
        <v>151</v>
      </c>
      <c r="U309" s="14" t="s">
        <v>152</v>
      </c>
      <c r="V309" s="13" t="s">
        <v>151</v>
      </c>
      <c r="W309" s="2" t="s">
        <v>151</v>
      </c>
      <c r="X309" s="2" t="s">
        <v>151</v>
      </c>
      <c r="Y309" s="2" t="s">
        <v>152</v>
      </c>
      <c r="Z309" s="94" t="s">
        <v>151</v>
      </c>
      <c r="AA309" s="13" t="s">
        <v>151</v>
      </c>
      <c r="AB309" s="2" t="s">
        <v>151</v>
      </c>
      <c r="AC309" s="14" t="s">
        <v>151</v>
      </c>
      <c r="AD309" s="93" t="s">
        <v>151</v>
      </c>
      <c r="AE309" s="14" t="s">
        <v>151</v>
      </c>
      <c r="AF309" s="99">
        <v>100</v>
      </c>
    </row>
    <row r="310" spans="1:32" x14ac:dyDescent="0.3">
      <c r="A310" s="55" t="str">
        <f t="shared" si="4"/>
        <v>BEtr_02.1</v>
      </c>
      <c r="C310" s="96" t="s">
        <v>8</v>
      </c>
      <c r="D310" s="97" t="s">
        <v>779</v>
      </c>
      <c r="E310" s="97" t="s">
        <v>881</v>
      </c>
      <c r="F310" s="97" t="s">
        <v>882</v>
      </c>
      <c r="G310" s="97" t="s">
        <v>351</v>
      </c>
      <c r="H310" s="96" t="s">
        <v>50</v>
      </c>
      <c r="I310" s="98" t="s">
        <v>51</v>
      </c>
      <c r="J310" s="27" t="s">
        <v>1209</v>
      </c>
      <c r="K310" s="28" t="s">
        <v>1265</v>
      </c>
      <c r="L310" s="93" t="s">
        <v>151</v>
      </c>
      <c r="M310" s="2" t="s">
        <v>151</v>
      </c>
      <c r="N310" s="94" t="s">
        <v>151</v>
      </c>
      <c r="O310" s="13" t="s">
        <v>151</v>
      </c>
      <c r="P310" s="2" t="s">
        <v>151</v>
      </c>
      <c r="Q310" s="2" t="s">
        <v>151</v>
      </c>
      <c r="R310" s="2" t="s">
        <v>151</v>
      </c>
      <c r="S310" s="2" t="s">
        <v>151</v>
      </c>
      <c r="T310" s="2" t="s">
        <v>151</v>
      </c>
      <c r="U310" s="14" t="s">
        <v>151</v>
      </c>
      <c r="V310" s="13" t="s">
        <v>151</v>
      </c>
      <c r="W310" s="2" t="s">
        <v>151</v>
      </c>
      <c r="X310" s="2" t="s">
        <v>151</v>
      </c>
      <c r="Y310" s="2" t="s">
        <v>151</v>
      </c>
      <c r="Z310" s="94" t="s">
        <v>151</v>
      </c>
      <c r="AA310" s="13" t="s">
        <v>151</v>
      </c>
      <c r="AB310" s="2" t="s">
        <v>151</v>
      </c>
      <c r="AC310" s="14" t="s">
        <v>151</v>
      </c>
      <c r="AD310" s="93" t="s">
        <v>151</v>
      </c>
      <c r="AE310" s="14" t="s">
        <v>151</v>
      </c>
      <c r="AF310" s="99">
        <v>100</v>
      </c>
    </row>
    <row r="311" spans="1:32" x14ac:dyDescent="0.3">
      <c r="A311" s="55" t="str">
        <f t="shared" si="4"/>
        <v>BEtr_02.1</v>
      </c>
      <c r="C311" s="96" t="s">
        <v>8</v>
      </c>
      <c r="D311" s="97" t="s">
        <v>779</v>
      </c>
      <c r="E311" s="97" t="s">
        <v>881</v>
      </c>
      <c r="F311" s="97" t="s">
        <v>882</v>
      </c>
      <c r="G311" s="97" t="s">
        <v>351</v>
      </c>
      <c r="H311" s="96" t="s">
        <v>50</v>
      </c>
      <c r="I311" s="98" t="s">
        <v>51</v>
      </c>
      <c r="J311" s="27" t="s">
        <v>1212</v>
      </c>
      <c r="K311" s="28" t="s">
        <v>1266</v>
      </c>
      <c r="L311" s="93" t="s">
        <v>151</v>
      </c>
      <c r="M311" s="2" t="s">
        <v>151</v>
      </c>
      <c r="N311" s="94" t="s">
        <v>151</v>
      </c>
      <c r="O311" s="13" t="s">
        <v>151</v>
      </c>
      <c r="P311" s="2" t="s">
        <v>151</v>
      </c>
      <c r="Q311" s="2" t="s">
        <v>152</v>
      </c>
      <c r="R311" s="2" t="s">
        <v>152</v>
      </c>
      <c r="S311" s="2" t="s">
        <v>152</v>
      </c>
      <c r="T311" s="2" t="s">
        <v>152</v>
      </c>
      <c r="U311" s="14" t="s">
        <v>152</v>
      </c>
      <c r="V311" s="13" t="s">
        <v>151</v>
      </c>
      <c r="W311" s="2" t="s">
        <v>151</v>
      </c>
      <c r="X311" s="2" t="s">
        <v>151</v>
      </c>
      <c r="Y311" s="2" t="s">
        <v>152</v>
      </c>
      <c r="Z311" s="94" t="s">
        <v>152</v>
      </c>
      <c r="AA311" s="13" t="s">
        <v>151</v>
      </c>
      <c r="AB311" s="2" t="s">
        <v>152</v>
      </c>
      <c r="AC311" s="14" t="s">
        <v>152</v>
      </c>
      <c r="AD311" s="93" t="s">
        <v>152</v>
      </c>
      <c r="AE311" s="14" t="s">
        <v>152</v>
      </c>
      <c r="AF311" s="99">
        <v>100</v>
      </c>
    </row>
    <row r="312" spans="1:32" x14ac:dyDescent="0.3">
      <c r="A312" s="55" t="str">
        <f t="shared" si="4"/>
        <v>BEtr_02.1</v>
      </c>
      <c r="C312" s="96" t="s">
        <v>8</v>
      </c>
      <c r="D312" s="97" t="s">
        <v>779</v>
      </c>
      <c r="E312" s="97" t="s">
        <v>881</v>
      </c>
      <c r="F312" s="97" t="s">
        <v>882</v>
      </c>
      <c r="G312" s="97" t="s">
        <v>351</v>
      </c>
      <c r="H312" s="96" t="s">
        <v>50</v>
      </c>
      <c r="I312" s="98" t="s">
        <v>51</v>
      </c>
      <c r="J312" s="27" t="s">
        <v>1214</v>
      </c>
      <c r="K312" s="28" t="s">
        <v>1267</v>
      </c>
      <c r="L312" s="93" t="s">
        <v>151</v>
      </c>
      <c r="M312" s="2" t="s">
        <v>151</v>
      </c>
      <c r="N312" s="94" t="s">
        <v>151</v>
      </c>
      <c r="O312" s="13" t="s">
        <v>151</v>
      </c>
      <c r="P312" s="2" t="s">
        <v>151</v>
      </c>
      <c r="Q312" s="2" t="s">
        <v>152</v>
      </c>
      <c r="R312" s="2" t="s">
        <v>152</v>
      </c>
      <c r="S312" s="2" t="s">
        <v>152</v>
      </c>
      <c r="T312" s="2" t="s">
        <v>152</v>
      </c>
      <c r="U312" s="14" t="s">
        <v>152</v>
      </c>
      <c r="V312" s="13" t="s">
        <v>151</v>
      </c>
      <c r="W312" s="2" t="s">
        <v>151</v>
      </c>
      <c r="X312" s="2" t="s">
        <v>151</v>
      </c>
      <c r="Y312" s="2" t="s">
        <v>152</v>
      </c>
      <c r="Z312" s="94" t="s">
        <v>152</v>
      </c>
      <c r="AA312" s="13" t="s">
        <v>151</v>
      </c>
      <c r="AB312" s="2" t="s">
        <v>151</v>
      </c>
      <c r="AC312" s="14" t="s">
        <v>151</v>
      </c>
      <c r="AD312" s="93" t="s">
        <v>151</v>
      </c>
      <c r="AE312" s="14" t="s">
        <v>151</v>
      </c>
      <c r="AF312" s="99">
        <v>100</v>
      </c>
    </row>
    <row r="313" spans="1:32" x14ac:dyDescent="0.3">
      <c r="A313" s="55" t="str">
        <f t="shared" si="4"/>
        <v>BEtr_02.1</v>
      </c>
      <c r="C313" s="96" t="s">
        <v>8</v>
      </c>
      <c r="D313" s="97" t="s">
        <v>779</v>
      </c>
      <c r="E313" s="97" t="s">
        <v>881</v>
      </c>
      <c r="F313" s="97" t="s">
        <v>882</v>
      </c>
      <c r="G313" s="97" t="s">
        <v>351</v>
      </c>
      <c r="H313" s="96" t="s">
        <v>50</v>
      </c>
      <c r="I313" s="98" t="s">
        <v>51</v>
      </c>
      <c r="J313" s="27" t="s">
        <v>1195</v>
      </c>
      <c r="K313" s="28" t="s">
        <v>1268</v>
      </c>
      <c r="L313" s="93" t="s">
        <v>151</v>
      </c>
      <c r="M313" s="2" t="s">
        <v>151</v>
      </c>
      <c r="N313" s="94" t="s">
        <v>151</v>
      </c>
      <c r="O313" s="13" t="s">
        <v>151</v>
      </c>
      <c r="P313" s="2" t="s">
        <v>152</v>
      </c>
      <c r="Q313" s="2" t="s">
        <v>152</v>
      </c>
      <c r="R313" s="2" t="s">
        <v>152</v>
      </c>
      <c r="S313" s="2" t="s">
        <v>152</v>
      </c>
      <c r="T313" s="2" t="s">
        <v>152</v>
      </c>
      <c r="U313" s="14" t="s">
        <v>152</v>
      </c>
      <c r="V313" s="13" t="s">
        <v>151</v>
      </c>
      <c r="W313" s="2" t="s">
        <v>152</v>
      </c>
      <c r="X313" s="2" t="s">
        <v>152</v>
      </c>
      <c r="Y313" s="2" t="s">
        <v>152</v>
      </c>
      <c r="Z313" s="94" t="s">
        <v>152</v>
      </c>
      <c r="AA313" s="13" t="s">
        <v>151</v>
      </c>
      <c r="AB313" s="2" t="s">
        <v>151</v>
      </c>
      <c r="AC313" s="14" t="s">
        <v>151</v>
      </c>
      <c r="AD313" s="93" t="s">
        <v>151</v>
      </c>
      <c r="AE313" s="14" t="s">
        <v>151</v>
      </c>
      <c r="AF313" s="99">
        <v>100</v>
      </c>
    </row>
    <row r="314" spans="1:32" x14ac:dyDescent="0.3">
      <c r="A314" s="55" t="str">
        <f t="shared" si="4"/>
        <v>BEtr_02.1</v>
      </c>
      <c r="C314" s="96" t="s">
        <v>8</v>
      </c>
      <c r="D314" s="97" t="s">
        <v>779</v>
      </c>
      <c r="E314" s="97" t="s">
        <v>881</v>
      </c>
      <c r="F314" s="97" t="s">
        <v>882</v>
      </c>
      <c r="G314" s="97" t="s">
        <v>351</v>
      </c>
      <c r="H314" s="96" t="s">
        <v>50</v>
      </c>
      <c r="I314" s="98" t="s">
        <v>51</v>
      </c>
      <c r="J314" s="27" t="s">
        <v>158</v>
      </c>
      <c r="K314" s="28" t="s">
        <v>1269</v>
      </c>
      <c r="L314" s="93" t="s">
        <v>151</v>
      </c>
      <c r="M314" s="2" t="s">
        <v>151</v>
      </c>
      <c r="N314" s="94" t="s">
        <v>151</v>
      </c>
      <c r="O314" s="13" t="s">
        <v>151</v>
      </c>
      <c r="P314" s="2" t="s">
        <v>468</v>
      </c>
      <c r="Q314" s="2" t="s">
        <v>468</v>
      </c>
      <c r="R314" s="2" t="s">
        <v>152</v>
      </c>
      <c r="S314" s="2" t="s">
        <v>152</v>
      </c>
      <c r="T314" s="2" t="s">
        <v>152</v>
      </c>
      <c r="U314" s="14" t="s">
        <v>152</v>
      </c>
      <c r="V314" s="13" t="s">
        <v>151</v>
      </c>
      <c r="W314" s="2" t="s">
        <v>151</v>
      </c>
      <c r="X314" s="2" t="s">
        <v>151</v>
      </c>
      <c r="Y314" s="2" t="s">
        <v>152</v>
      </c>
      <c r="Z314" s="94" t="s">
        <v>151</v>
      </c>
      <c r="AA314" s="13" t="s">
        <v>151</v>
      </c>
      <c r="AB314" s="2" t="s">
        <v>151</v>
      </c>
      <c r="AC314" s="14" t="s">
        <v>151</v>
      </c>
      <c r="AD314" s="93" t="s">
        <v>151</v>
      </c>
      <c r="AE314" s="14" t="s">
        <v>152</v>
      </c>
      <c r="AF314" s="99">
        <v>100</v>
      </c>
    </row>
    <row r="315" spans="1:32" x14ac:dyDescent="0.3">
      <c r="A315" s="55" t="str">
        <f t="shared" si="4"/>
        <v>BEtr_02.1</v>
      </c>
      <c r="C315" s="96" t="s">
        <v>8</v>
      </c>
      <c r="D315" s="97" t="s">
        <v>779</v>
      </c>
      <c r="E315" s="97" t="s">
        <v>881</v>
      </c>
      <c r="F315" s="97" t="s">
        <v>882</v>
      </c>
      <c r="G315" s="97" t="s">
        <v>351</v>
      </c>
      <c r="H315" s="96" t="s">
        <v>50</v>
      </c>
      <c r="I315" s="98" t="s">
        <v>51</v>
      </c>
      <c r="J315" s="27" t="s">
        <v>159</v>
      </c>
      <c r="K315" s="28" t="s">
        <v>1270</v>
      </c>
      <c r="L315" s="93" t="s">
        <v>151</v>
      </c>
      <c r="M315" s="2" t="s">
        <v>151</v>
      </c>
      <c r="N315" s="94" t="s">
        <v>151</v>
      </c>
      <c r="O315" s="13" t="s">
        <v>151</v>
      </c>
      <c r="P315" s="2" t="s">
        <v>468</v>
      </c>
      <c r="Q315" s="2" t="s">
        <v>468</v>
      </c>
      <c r="R315" s="2" t="s">
        <v>152</v>
      </c>
      <c r="S315" s="2" t="s">
        <v>152</v>
      </c>
      <c r="T315" s="2" t="s">
        <v>152</v>
      </c>
      <c r="U315" s="14" t="s">
        <v>152</v>
      </c>
      <c r="V315" s="13" t="s">
        <v>151</v>
      </c>
      <c r="W315" s="2" t="s">
        <v>152</v>
      </c>
      <c r="X315" s="2" t="s">
        <v>152</v>
      </c>
      <c r="Y315" s="2" t="s">
        <v>152</v>
      </c>
      <c r="Z315" s="94" t="s">
        <v>152</v>
      </c>
      <c r="AA315" s="13" t="s">
        <v>151</v>
      </c>
      <c r="AB315" s="2" t="s">
        <v>151</v>
      </c>
      <c r="AC315" s="14" t="s">
        <v>151</v>
      </c>
      <c r="AD315" s="93" t="s">
        <v>151</v>
      </c>
      <c r="AE315" s="14" t="s">
        <v>152</v>
      </c>
      <c r="AF315" s="99">
        <v>100</v>
      </c>
    </row>
    <row r="316" spans="1:32" x14ac:dyDescent="0.3">
      <c r="A316" s="55" t="str">
        <f t="shared" si="4"/>
        <v>BEtr_02.1</v>
      </c>
      <c r="C316" s="96" t="s">
        <v>8</v>
      </c>
      <c r="D316" s="97" t="s">
        <v>779</v>
      </c>
      <c r="E316" s="97" t="s">
        <v>881</v>
      </c>
      <c r="F316" s="97" t="s">
        <v>882</v>
      </c>
      <c r="G316" s="97" t="s">
        <v>351</v>
      </c>
      <c r="H316" s="96" t="s">
        <v>50</v>
      </c>
      <c r="I316" s="98" t="s">
        <v>51</v>
      </c>
      <c r="J316" s="27" t="s">
        <v>1217</v>
      </c>
      <c r="K316" s="28" t="s">
        <v>1271</v>
      </c>
      <c r="L316" s="93" t="s">
        <v>151</v>
      </c>
      <c r="M316" s="2" t="s">
        <v>151</v>
      </c>
      <c r="N316" s="94" t="s">
        <v>151</v>
      </c>
      <c r="O316" s="13" t="s">
        <v>151</v>
      </c>
      <c r="P316" s="2" t="s">
        <v>151</v>
      </c>
      <c r="Q316" s="2" t="s">
        <v>151</v>
      </c>
      <c r="R316" s="2" t="s">
        <v>152</v>
      </c>
      <c r="S316" s="2" t="s">
        <v>152</v>
      </c>
      <c r="T316" s="2" t="s">
        <v>152</v>
      </c>
      <c r="U316" s="14" t="s">
        <v>152</v>
      </c>
      <c r="V316" s="13" t="s">
        <v>151</v>
      </c>
      <c r="W316" s="2" t="s">
        <v>151</v>
      </c>
      <c r="X316" s="2" t="s">
        <v>151</v>
      </c>
      <c r="Y316" s="2" t="s">
        <v>152</v>
      </c>
      <c r="Z316" s="94" t="s">
        <v>152</v>
      </c>
      <c r="AA316" s="13" t="s">
        <v>151</v>
      </c>
      <c r="AB316" s="2" t="s">
        <v>151</v>
      </c>
      <c r="AC316" s="14" t="s">
        <v>151</v>
      </c>
      <c r="AD316" s="93" t="s">
        <v>151</v>
      </c>
      <c r="AE316" s="14" t="s">
        <v>151</v>
      </c>
      <c r="AF316" s="99">
        <v>100</v>
      </c>
    </row>
    <row r="317" spans="1:32" x14ac:dyDescent="0.3">
      <c r="A317" s="55" t="str">
        <f t="shared" si="4"/>
        <v>BEtr_02.1</v>
      </c>
      <c r="C317" s="96" t="s">
        <v>8</v>
      </c>
      <c r="D317" s="97" t="s">
        <v>779</v>
      </c>
      <c r="E317" s="97" t="s">
        <v>881</v>
      </c>
      <c r="F317" s="97" t="s">
        <v>882</v>
      </c>
      <c r="G317" s="97" t="s">
        <v>351</v>
      </c>
      <c r="H317" s="96" t="s">
        <v>50</v>
      </c>
      <c r="I317" s="98" t="s">
        <v>51</v>
      </c>
      <c r="J317" s="27" t="s">
        <v>160</v>
      </c>
      <c r="K317" s="28" t="s">
        <v>1272</v>
      </c>
      <c r="L317" s="93" t="s">
        <v>151</v>
      </c>
      <c r="M317" s="2" t="s">
        <v>151</v>
      </c>
      <c r="N317" s="94" t="s">
        <v>151</v>
      </c>
      <c r="O317" s="13" t="s">
        <v>151</v>
      </c>
      <c r="P317" s="2" t="s">
        <v>151</v>
      </c>
      <c r="Q317" s="2" t="s">
        <v>468</v>
      </c>
      <c r="R317" s="2" t="s">
        <v>151</v>
      </c>
      <c r="S317" s="2" t="s">
        <v>151</v>
      </c>
      <c r="T317" s="2" t="s">
        <v>151</v>
      </c>
      <c r="U317" s="14" t="s">
        <v>152</v>
      </c>
      <c r="V317" s="13" t="s">
        <v>151</v>
      </c>
      <c r="W317" s="2" t="s">
        <v>151</v>
      </c>
      <c r="X317" s="2" t="s">
        <v>151</v>
      </c>
      <c r="Y317" s="2" t="s">
        <v>152</v>
      </c>
      <c r="Z317" s="94" t="s">
        <v>152</v>
      </c>
      <c r="AA317" s="13" t="s">
        <v>151</v>
      </c>
      <c r="AB317" s="2" t="s">
        <v>151</v>
      </c>
      <c r="AC317" s="14" t="s">
        <v>151</v>
      </c>
      <c r="AD317" s="93" t="s">
        <v>151</v>
      </c>
      <c r="AE317" s="14" t="s">
        <v>152</v>
      </c>
      <c r="AF317" s="99">
        <v>100</v>
      </c>
    </row>
    <row r="318" spans="1:32" x14ac:dyDescent="0.3">
      <c r="A318" s="55" t="str">
        <f t="shared" si="4"/>
        <v>BEtr_02.1</v>
      </c>
      <c r="C318" s="96" t="s">
        <v>8</v>
      </c>
      <c r="D318" s="97" t="s">
        <v>779</v>
      </c>
      <c r="E318" s="97" t="s">
        <v>881</v>
      </c>
      <c r="F318" s="97" t="s">
        <v>882</v>
      </c>
      <c r="G318" s="97" t="s">
        <v>351</v>
      </c>
      <c r="H318" s="96" t="s">
        <v>50</v>
      </c>
      <c r="I318" s="98" t="s">
        <v>51</v>
      </c>
      <c r="J318" s="27" t="s">
        <v>1219</v>
      </c>
      <c r="K318" s="28" t="s">
        <v>1273</v>
      </c>
      <c r="L318" s="93" t="s">
        <v>151</v>
      </c>
      <c r="M318" s="2" t="s">
        <v>151</v>
      </c>
      <c r="N318" s="94" t="s">
        <v>151</v>
      </c>
      <c r="O318" s="13" t="s">
        <v>151</v>
      </c>
      <c r="P318" s="2" t="s">
        <v>151</v>
      </c>
      <c r="Q318" s="2" t="s">
        <v>152</v>
      </c>
      <c r="R318" s="2" t="s">
        <v>152</v>
      </c>
      <c r="S318" s="2" t="s">
        <v>152</v>
      </c>
      <c r="T318" s="2" t="s">
        <v>152</v>
      </c>
      <c r="U318" s="14" t="s">
        <v>152</v>
      </c>
      <c r="V318" s="13" t="s">
        <v>151</v>
      </c>
      <c r="W318" s="2" t="s">
        <v>151</v>
      </c>
      <c r="X318" s="2" t="s">
        <v>151</v>
      </c>
      <c r="Y318" s="2" t="s">
        <v>151</v>
      </c>
      <c r="Z318" s="94" t="s">
        <v>152</v>
      </c>
      <c r="AA318" s="13" t="s">
        <v>151</v>
      </c>
      <c r="AB318" s="2" t="s">
        <v>151</v>
      </c>
      <c r="AC318" s="14" t="s">
        <v>151</v>
      </c>
      <c r="AD318" s="93" t="s">
        <v>151</v>
      </c>
      <c r="AE318" s="14" t="s">
        <v>151</v>
      </c>
      <c r="AF318" s="99">
        <v>100</v>
      </c>
    </row>
    <row r="319" spans="1:32" x14ac:dyDescent="0.3">
      <c r="A319" s="55" t="str">
        <f t="shared" si="4"/>
        <v>BEtr_02.1</v>
      </c>
      <c r="C319" s="96" t="s">
        <v>8</v>
      </c>
      <c r="D319" s="97" t="s">
        <v>779</v>
      </c>
      <c r="E319" s="97" t="s">
        <v>881</v>
      </c>
      <c r="F319" s="97" t="s">
        <v>882</v>
      </c>
      <c r="G319" s="97" t="s">
        <v>351</v>
      </c>
      <c r="H319" s="96" t="s">
        <v>50</v>
      </c>
      <c r="I319" s="98" t="s">
        <v>51</v>
      </c>
      <c r="J319" s="27" t="s">
        <v>1207</v>
      </c>
      <c r="K319" s="28" t="s">
        <v>1274</v>
      </c>
      <c r="L319" s="93" t="s">
        <v>151</v>
      </c>
      <c r="M319" s="2" t="s">
        <v>151</v>
      </c>
      <c r="N319" s="94" t="s">
        <v>151</v>
      </c>
      <c r="O319" s="13" t="s">
        <v>151</v>
      </c>
      <c r="P319" s="2" t="s">
        <v>152</v>
      </c>
      <c r="Q319" s="2" t="s">
        <v>152</v>
      </c>
      <c r="R319" s="2" t="s">
        <v>151</v>
      </c>
      <c r="S319" s="2" t="s">
        <v>151</v>
      </c>
      <c r="T319" s="2" t="s">
        <v>152</v>
      </c>
      <c r="U319" s="14" t="s">
        <v>152</v>
      </c>
      <c r="V319" s="13" t="s">
        <v>151</v>
      </c>
      <c r="W319" s="2" t="s">
        <v>152</v>
      </c>
      <c r="X319" s="2" t="s">
        <v>152</v>
      </c>
      <c r="Y319" s="2" t="s">
        <v>152</v>
      </c>
      <c r="Z319" s="94" t="s">
        <v>152</v>
      </c>
      <c r="AA319" s="13" t="s">
        <v>151</v>
      </c>
      <c r="AB319" s="2" t="s">
        <v>151</v>
      </c>
      <c r="AC319" s="14" t="s">
        <v>151</v>
      </c>
      <c r="AD319" s="93" t="s">
        <v>151</v>
      </c>
      <c r="AE319" s="14" t="s">
        <v>151</v>
      </c>
      <c r="AF319" s="99">
        <v>100</v>
      </c>
    </row>
    <row r="320" spans="1:32" x14ac:dyDescent="0.3">
      <c r="A320" s="55" t="str">
        <f t="shared" si="4"/>
        <v>BEtr_02.2</v>
      </c>
      <c r="C320" s="96" t="s">
        <v>8</v>
      </c>
      <c r="D320" s="97" t="s">
        <v>779</v>
      </c>
      <c r="E320" s="97" t="s">
        <v>883</v>
      </c>
      <c r="F320" s="97" t="s">
        <v>884</v>
      </c>
      <c r="G320" s="97" t="s">
        <v>351</v>
      </c>
      <c r="H320" s="96" t="s">
        <v>50</v>
      </c>
      <c r="I320" s="98" t="s">
        <v>52</v>
      </c>
      <c r="J320" s="27" t="s">
        <v>1275</v>
      </c>
      <c r="K320" s="28" t="s">
        <v>1276</v>
      </c>
      <c r="L320" s="93" t="s">
        <v>151</v>
      </c>
      <c r="M320" s="2" t="s">
        <v>151</v>
      </c>
      <c r="N320" s="94" t="s">
        <v>151</v>
      </c>
      <c r="O320" s="13" t="s">
        <v>151</v>
      </c>
      <c r="P320" s="2" t="s">
        <v>468</v>
      </c>
      <c r="Q320" s="2" t="s">
        <v>468</v>
      </c>
      <c r="R320" s="2" t="s">
        <v>152</v>
      </c>
      <c r="S320" s="2" t="s">
        <v>152</v>
      </c>
      <c r="T320" s="2" t="s">
        <v>152</v>
      </c>
      <c r="U320" s="14" t="s">
        <v>152</v>
      </c>
      <c r="V320" s="13" t="s">
        <v>151</v>
      </c>
      <c r="W320" s="2" t="s">
        <v>151</v>
      </c>
      <c r="X320" s="2" t="s">
        <v>151</v>
      </c>
      <c r="Y320" s="2" t="s">
        <v>152</v>
      </c>
      <c r="Z320" s="94" t="s">
        <v>152</v>
      </c>
      <c r="AA320" s="13" t="s">
        <v>152</v>
      </c>
      <c r="AB320" s="2" t="s">
        <v>152</v>
      </c>
      <c r="AC320" s="14" t="s">
        <v>152</v>
      </c>
      <c r="AD320" s="93" t="s">
        <v>152</v>
      </c>
      <c r="AE320" s="14" t="s">
        <v>152</v>
      </c>
      <c r="AF320" s="99">
        <v>100</v>
      </c>
    </row>
    <row r="321" spans="1:32" x14ac:dyDescent="0.3">
      <c r="A321" s="55" t="str">
        <f t="shared" si="4"/>
        <v>BEtr_02.2</v>
      </c>
      <c r="C321" s="96" t="s">
        <v>8</v>
      </c>
      <c r="D321" s="97" t="s">
        <v>779</v>
      </c>
      <c r="E321" s="97" t="s">
        <v>883</v>
      </c>
      <c r="F321" s="97" t="s">
        <v>884</v>
      </c>
      <c r="G321" s="97" t="s">
        <v>351</v>
      </c>
      <c r="H321" s="96" t="s">
        <v>50</v>
      </c>
      <c r="I321" s="98" t="s">
        <v>52</v>
      </c>
      <c r="J321" s="27" t="s">
        <v>1277</v>
      </c>
      <c r="K321" s="28" t="s">
        <v>1278</v>
      </c>
      <c r="L321" s="93" t="s">
        <v>151</v>
      </c>
      <c r="M321" s="2" t="s">
        <v>151</v>
      </c>
      <c r="N321" s="94" t="s">
        <v>151</v>
      </c>
      <c r="O321" s="13" t="s">
        <v>151</v>
      </c>
      <c r="P321" s="2" t="s">
        <v>152</v>
      </c>
      <c r="Q321" s="2" t="s">
        <v>152</v>
      </c>
      <c r="R321" s="2" t="s">
        <v>152</v>
      </c>
      <c r="S321" s="2" t="s">
        <v>152</v>
      </c>
      <c r="T321" s="2" t="s">
        <v>152</v>
      </c>
      <c r="U321" s="14" t="s">
        <v>152</v>
      </c>
      <c r="V321" s="13" t="s">
        <v>151</v>
      </c>
      <c r="W321" s="2" t="s">
        <v>151</v>
      </c>
      <c r="X321" s="2" t="s">
        <v>152</v>
      </c>
      <c r="Y321" s="2" t="s">
        <v>151</v>
      </c>
      <c r="Z321" s="94" t="s">
        <v>152</v>
      </c>
      <c r="AA321" s="13" t="s">
        <v>151</v>
      </c>
      <c r="AB321" s="2" t="s">
        <v>151</v>
      </c>
      <c r="AC321" s="14" t="s">
        <v>151</v>
      </c>
      <c r="AD321" s="93" t="s">
        <v>152</v>
      </c>
      <c r="AE321" s="14" t="s">
        <v>152</v>
      </c>
      <c r="AF321" s="99">
        <v>100</v>
      </c>
    </row>
    <row r="322" spans="1:32" x14ac:dyDescent="0.3">
      <c r="A322" s="55" t="str">
        <f t="shared" si="4"/>
        <v>BEtr_02.2</v>
      </c>
      <c r="C322" s="96" t="s">
        <v>8</v>
      </c>
      <c r="D322" s="97" t="s">
        <v>779</v>
      </c>
      <c r="E322" s="97" t="s">
        <v>883</v>
      </c>
      <c r="F322" s="97" t="s">
        <v>884</v>
      </c>
      <c r="G322" s="97" t="s">
        <v>351</v>
      </c>
      <c r="H322" s="96" t="s">
        <v>50</v>
      </c>
      <c r="I322" s="98" t="s">
        <v>52</v>
      </c>
      <c r="J322" s="27" t="s">
        <v>1279</v>
      </c>
      <c r="K322" s="28" t="s">
        <v>1280</v>
      </c>
      <c r="L322" s="93" t="s">
        <v>151</v>
      </c>
      <c r="M322" s="2" t="s">
        <v>151</v>
      </c>
      <c r="N322" s="94" t="s">
        <v>151</v>
      </c>
      <c r="O322" s="13" t="s">
        <v>151</v>
      </c>
      <c r="P322" s="2" t="s">
        <v>151</v>
      </c>
      <c r="Q322" s="2" t="s">
        <v>151</v>
      </c>
      <c r="R322" s="2" t="s">
        <v>152</v>
      </c>
      <c r="S322" s="2" t="s">
        <v>152</v>
      </c>
      <c r="T322" s="2" t="s">
        <v>152</v>
      </c>
      <c r="U322" s="14" t="s">
        <v>152</v>
      </c>
      <c r="V322" s="13" t="s">
        <v>151</v>
      </c>
      <c r="W322" s="2" t="s">
        <v>151</v>
      </c>
      <c r="X322" s="2" t="s">
        <v>152</v>
      </c>
      <c r="Y322" s="2" t="s">
        <v>152</v>
      </c>
      <c r="Z322" s="94" t="s">
        <v>152</v>
      </c>
      <c r="AA322" s="13" t="s">
        <v>151</v>
      </c>
      <c r="AB322" s="2" t="s">
        <v>151</v>
      </c>
      <c r="AC322" s="14" t="s">
        <v>152</v>
      </c>
      <c r="AD322" s="93" t="s">
        <v>152</v>
      </c>
      <c r="AE322" s="14" t="s">
        <v>152</v>
      </c>
      <c r="AF322" s="99">
        <v>100</v>
      </c>
    </row>
    <row r="323" spans="1:32" x14ac:dyDescent="0.3">
      <c r="A323" s="55" t="str">
        <f t="shared" si="4"/>
        <v>BEtr_02.3</v>
      </c>
      <c r="C323" s="96" t="s">
        <v>8</v>
      </c>
      <c r="D323" s="97" t="s">
        <v>779</v>
      </c>
      <c r="E323" s="97" t="s">
        <v>885</v>
      </c>
      <c r="F323" s="97" t="s">
        <v>886</v>
      </c>
      <c r="G323" s="97" t="s">
        <v>351</v>
      </c>
      <c r="H323" s="96" t="s">
        <v>50</v>
      </c>
      <c r="I323" s="98" t="s">
        <v>51</v>
      </c>
      <c r="J323" s="27" t="s">
        <v>1281</v>
      </c>
      <c r="K323" s="28" t="s">
        <v>1282</v>
      </c>
      <c r="L323" s="93" t="s">
        <v>151</v>
      </c>
      <c r="M323" s="2" t="s">
        <v>151</v>
      </c>
      <c r="N323" s="94" t="s">
        <v>151</v>
      </c>
      <c r="O323" s="13" t="s">
        <v>151</v>
      </c>
      <c r="P323" s="2" t="s">
        <v>152</v>
      </c>
      <c r="Q323" s="2" t="s">
        <v>152</v>
      </c>
      <c r="R323" s="2" t="s">
        <v>152</v>
      </c>
      <c r="S323" s="2" t="s">
        <v>152</v>
      </c>
      <c r="T323" s="2" t="s">
        <v>152</v>
      </c>
      <c r="U323" s="14" t="s">
        <v>152</v>
      </c>
      <c r="V323" s="13" t="s">
        <v>152</v>
      </c>
      <c r="W323" s="2" t="s">
        <v>152</v>
      </c>
      <c r="X323" s="2" t="s">
        <v>152</v>
      </c>
      <c r="Y323" s="2" t="s">
        <v>152</v>
      </c>
      <c r="Z323" s="94" t="s">
        <v>152</v>
      </c>
      <c r="AA323" s="13" t="s">
        <v>151</v>
      </c>
      <c r="AB323" s="2" t="s">
        <v>151</v>
      </c>
      <c r="AC323" s="14" t="s">
        <v>151</v>
      </c>
      <c r="AD323" s="93" t="s">
        <v>152</v>
      </c>
      <c r="AE323" s="14" t="s">
        <v>152</v>
      </c>
      <c r="AF323" s="99">
        <v>100</v>
      </c>
    </row>
    <row r="324" spans="1:32" x14ac:dyDescent="0.3">
      <c r="A324" s="55" t="str">
        <f t="shared" si="4"/>
        <v>BEtr_02.3</v>
      </c>
      <c r="C324" s="96" t="s">
        <v>8</v>
      </c>
      <c r="D324" s="97" t="s">
        <v>779</v>
      </c>
      <c r="E324" s="97" t="s">
        <v>885</v>
      </c>
      <c r="F324" s="97" t="s">
        <v>886</v>
      </c>
      <c r="G324" s="97" t="s">
        <v>351</v>
      </c>
      <c r="H324" s="96" t="s">
        <v>50</v>
      </c>
      <c r="I324" s="98" t="s">
        <v>51</v>
      </c>
      <c r="J324" s="27" t="s">
        <v>1212</v>
      </c>
      <c r="K324" s="28" t="s">
        <v>1283</v>
      </c>
      <c r="L324" s="93" t="s">
        <v>151</v>
      </c>
      <c r="M324" s="2" t="s">
        <v>151</v>
      </c>
      <c r="N324" s="94" t="s">
        <v>151</v>
      </c>
      <c r="O324" s="13" t="s">
        <v>151</v>
      </c>
      <c r="P324" s="2" t="s">
        <v>152</v>
      </c>
      <c r="Q324" s="2" t="s">
        <v>152</v>
      </c>
      <c r="R324" s="2" t="s">
        <v>152</v>
      </c>
      <c r="S324" s="2" t="s">
        <v>152</v>
      </c>
      <c r="T324" s="2" t="s">
        <v>152</v>
      </c>
      <c r="U324" s="14" t="s">
        <v>152</v>
      </c>
      <c r="V324" s="13" t="s">
        <v>152</v>
      </c>
      <c r="W324" s="2" t="s">
        <v>152</v>
      </c>
      <c r="X324" s="2" t="s">
        <v>152</v>
      </c>
      <c r="Y324" s="2" t="s">
        <v>152</v>
      </c>
      <c r="Z324" s="94" t="s">
        <v>152</v>
      </c>
      <c r="AA324" s="13" t="s">
        <v>151</v>
      </c>
      <c r="AB324" s="2" t="s">
        <v>151</v>
      </c>
      <c r="AC324" s="14" t="s">
        <v>151</v>
      </c>
      <c r="AD324" s="93" t="s">
        <v>152</v>
      </c>
      <c r="AE324" s="14" t="s">
        <v>152</v>
      </c>
      <c r="AF324" s="99">
        <v>100</v>
      </c>
    </row>
    <row r="325" spans="1:32" x14ac:dyDescent="0.3">
      <c r="A325" s="55" t="str">
        <f t="shared" si="4"/>
        <v>BEtr_02.3</v>
      </c>
      <c r="C325" s="96" t="s">
        <v>8</v>
      </c>
      <c r="D325" s="97" t="s">
        <v>779</v>
      </c>
      <c r="E325" s="97" t="s">
        <v>885</v>
      </c>
      <c r="F325" s="97" t="s">
        <v>886</v>
      </c>
      <c r="G325" s="97" t="s">
        <v>351</v>
      </c>
      <c r="H325" s="96" t="s">
        <v>50</v>
      </c>
      <c r="I325" s="98" t="s">
        <v>51</v>
      </c>
      <c r="J325" s="27" t="s">
        <v>157</v>
      </c>
      <c r="K325" s="28" t="s">
        <v>1284</v>
      </c>
      <c r="L325" s="93" t="s">
        <v>151</v>
      </c>
      <c r="M325" s="2" t="s">
        <v>151</v>
      </c>
      <c r="N325" s="94" t="s">
        <v>151</v>
      </c>
      <c r="O325" s="13" t="s">
        <v>151</v>
      </c>
      <c r="P325" s="2" t="s">
        <v>152</v>
      </c>
      <c r="Q325" s="2" t="s">
        <v>152</v>
      </c>
      <c r="R325" s="2" t="s">
        <v>151</v>
      </c>
      <c r="S325" s="2" t="s">
        <v>151</v>
      </c>
      <c r="T325" s="2" t="s">
        <v>151</v>
      </c>
      <c r="U325" s="14" t="s">
        <v>152</v>
      </c>
      <c r="V325" s="13" t="s">
        <v>152</v>
      </c>
      <c r="W325" s="2" t="s">
        <v>152</v>
      </c>
      <c r="X325" s="2" t="s">
        <v>152</v>
      </c>
      <c r="Y325" s="2" t="s">
        <v>152</v>
      </c>
      <c r="Z325" s="94" t="s">
        <v>152</v>
      </c>
      <c r="AA325" s="13" t="s">
        <v>151</v>
      </c>
      <c r="AB325" s="2" t="s">
        <v>151</v>
      </c>
      <c r="AC325" s="14" t="s">
        <v>151</v>
      </c>
      <c r="AD325" s="93" t="s">
        <v>152</v>
      </c>
      <c r="AE325" s="14" t="s">
        <v>152</v>
      </c>
      <c r="AF325" s="99">
        <v>100</v>
      </c>
    </row>
    <row r="326" spans="1:32" x14ac:dyDescent="0.3">
      <c r="A326" s="55" t="str">
        <f t="shared" si="4"/>
        <v>BEtr_02.4</v>
      </c>
      <c r="C326" s="96" t="s">
        <v>8</v>
      </c>
      <c r="D326" s="97" t="s">
        <v>779</v>
      </c>
      <c r="E326" s="97" t="s">
        <v>887</v>
      </c>
      <c r="F326" s="97" t="s">
        <v>888</v>
      </c>
      <c r="G326" s="97" t="s">
        <v>351</v>
      </c>
      <c r="H326" s="96" t="s">
        <v>50</v>
      </c>
      <c r="I326" s="98"/>
      <c r="J326" s="27" t="s">
        <v>113</v>
      </c>
      <c r="K326" s="28" t="s">
        <v>113</v>
      </c>
      <c r="L326" s="93"/>
      <c r="M326" s="2"/>
      <c r="N326" s="94"/>
      <c r="O326" s="13"/>
      <c r="P326" s="2"/>
      <c r="Q326" s="2"/>
      <c r="R326" s="2"/>
      <c r="S326" s="2"/>
      <c r="T326" s="2"/>
      <c r="U326" s="14"/>
      <c r="V326" s="13"/>
      <c r="W326" s="2"/>
      <c r="X326" s="2"/>
      <c r="Y326" s="2"/>
      <c r="Z326" s="94"/>
      <c r="AA326" s="13"/>
      <c r="AB326" s="2"/>
      <c r="AC326" s="14"/>
      <c r="AD326" s="93"/>
      <c r="AE326" s="14"/>
      <c r="AF326" s="99" t="s">
        <v>6</v>
      </c>
    </row>
    <row r="327" spans="1:32" x14ac:dyDescent="0.3">
      <c r="A327" s="55" t="str">
        <f t="shared" si="4"/>
        <v>BEtr_03.1</v>
      </c>
      <c r="C327" s="96" t="s">
        <v>8</v>
      </c>
      <c r="D327" s="97" t="s">
        <v>779</v>
      </c>
      <c r="E327" s="97" t="s">
        <v>889</v>
      </c>
      <c r="F327" s="97" t="s">
        <v>890</v>
      </c>
      <c r="G327" s="97" t="s">
        <v>344</v>
      </c>
      <c r="H327" s="96" t="s">
        <v>50</v>
      </c>
      <c r="I327" s="98" t="s">
        <v>52</v>
      </c>
      <c r="J327" s="27" t="s">
        <v>1285</v>
      </c>
      <c r="K327" s="28" t="s">
        <v>1286</v>
      </c>
      <c r="L327" s="93" t="s">
        <v>151</v>
      </c>
      <c r="M327" s="2" t="s">
        <v>151</v>
      </c>
      <c r="N327" s="94" t="s">
        <v>151</v>
      </c>
      <c r="O327" s="13"/>
      <c r="P327" s="2"/>
      <c r="Q327" s="2"/>
      <c r="R327" s="2"/>
      <c r="S327" s="2"/>
      <c r="T327" s="2"/>
      <c r="U327" s="14"/>
      <c r="V327" s="13"/>
      <c r="W327" s="2"/>
      <c r="X327" s="2"/>
      <c r="Y327" s="2"/>
      <c r="Z327" s="94"/>
      <c r="AA327" s="13"/>
      <c r="AB327" s="2"/>
      <c r="AC327" s="14"/>
      <c r="AD327" s="93"/>
      <c r="AE327" s="14"/>
      <c r="AF327" s="99">
        <v>100</v>
      </c>
    </row>
    <row r="328" spans="1:32" x14ac:dyDescent="0.3">
      <c r="A328" s="55" t="str">
        <f t="shared" ref="A328:A391" si="5">C328&amp;LOWER(LEFT(D328,2))&amp;"_"&amp;IF(LEN(TRIM(LEFT(E328,FIND(" ",E328))))=3,"0"&amp;TRIM(LEFT(E328,FIND(" ",E328))),TRIM(LEFT(E328,FIND(" ",E328))))</f>
        <v>BEtr_03.1</v>
      </c>
      <c r="C328" s="96" t="s">
        <v>8</v>
      </c>
      <c r="D328" s="97" t="s">
        <v>779</v>
      </c>
      <c r="E328" s="97" t="s">
        <v>889</v>
      </c>
      <c r="F328" s="97" t="s">
        <v>890</v>
      </c>
      <c r="G328" s="97" t="s">
        <v>344</v>
      </c>
      <c r="H328" s="96" t="s">
        <v>50</v>
      </c>
      <c r="I328" s="98" t="s">
        <v>52</v>
      </c>
      <c r="J328" s="27" t="s">
        <v>1287</v>
      </c>
      <c r="K328" s="28" t="s">
        <v>1288</v>
      </c>
      <c r="L328" s="93" t="s">
        <v>151</v>
      </c>
      <c r="M328" s="2" t="s">
        <v>151</v>
      </c>
      <c r="N328" s="94" t="s">
        <v>151</v>
      </c>
      <c r="O328" s="13"/>
      <c r="P328" s="2"/>
      <c r="Q328" s="2"/>
      <c r="R328" s="2"/>
      <c r="S328" s="2"/>
      <c r="T328" s="2"/>
      <c r="U328" s="14"/>
      <c r="V328" s="13"/>
      <c r="W328" s="2"/>
      <c r="X328" s="2"/>
      <c r="Y328" s="2"/>
      <c r="Z328" s="94"/>
      <c r="AA328" s="13"/>
      <c r="AB328" s="2"/>
      <c r="AC328" s="14"/>
      <c r="AD328" s="93"/>
      <c r="AE328" s="14"/>
      <c r="AF328" s="99">
        <v>100</v>
      </c>
    </row>
    <row r="329" spans="1:32" x14ac:dyDescent="0.3">
      <c r="A329" s="55" t="str">
        <f t="shared" si="5"/>
        <v>BEtr_03.1</v>
      </c>
      <c r="C329" s="96" t="s">
        <v>8</v>
      </c>
      <c r="D329" s="97" t="s">
        <v>779</v>
      </c>
      <c r="E329" s="97" t="s">
        <v>889</v>
      </c>
      <c r="F329" s="97" t="s">
        <v>890</v>
      </c>
      <c r="G329" s="97" t="s">
        <v>344</v>
      </c>
      <c r="H329" s="96" t="s">
        <v>50</v>
      </c>
      <c r="I329" s="98" t="s">
        <v>52</v>
      </c>
      <c r="J329" s="27" t="s">
        <v>1289</v>
      </c>
      <c r="K329" s="28" t="s">
        <v>1290</v>
      </c>
      <c r="L329" s="93" t="s">
        <v>151</v>
      </c>
      <c r="M329" s="2" t="s">
        <v>151</v>
      </c>
      <c r="N329" s="94" t="s">
        <v>151</v>
      </c>
      <c r="O329" s="13"/>
      <c r="P329" s="2"/>
      <c r="Q329" s="2"/>
      <c r="R329" s="2"/>
      <c r="S329" s="2"/>
      <c r="T329" s="2"/>
      <c r="U329" s="14"/>
      <c r="V329" s="13"/>
      <c r="W329" s="2"/>
      <c r="X329" s="2"/>
      <c r="Y329" s="2"/>
      <c r="Z329" s="94"/>
      <c r="AA329" s="13"/>
      <c r="AB329" s="2"/>
      <c r="AC329" s="14"/>
      <c r="AD329" s="93"/>
      <c r="AE329" s="14"/>
      <c r="AF329" s="99">
        <v>100</v>
      </c>
    </row>
    <row r="330" spans="1:32" x14ac:dyDescent="0.3">
      <c r="A330" s="55" t="str">
        <f t="shared" si="5"/>
        <v>BEtr_03.2</v>
      </c>
      <c r="C330" s="96" t="s">
        <v>8</v>
      </c>
      <c r="D330" s="97" t="s">
        <v>779</v>
      </c>
      <c r="E330" s="97" t="s">
        <v>891</v>
      </c>
      <c r="F330" s="97" t="s">
        <v>892</v>
      </c>
      <c r="G330" s="97" t="s">
        <v>351</v>
      </c>
      <c r="H330" s="96" t="s">
        <v>50</v>
      </c>
      <c r="I330" s="98" t="s">
        <v>52</v>
      </c>
      <c r="J330" s="27" t="s">
        <v>1285</v>
      </c>
      <c r="K330" s="28" t="s">
        <v>1286</v>
      </c>
      <c r="L330" s="93" t="s">
        <v>151</v>
      </c>
      <c r="M330" s="2" t="s">
        <v>151</v>
      </c>
      <c r="N330" s="94" t="s">
        <v>151</v>
      </c>
      <c r="O330" s="13" t="s">
        <v>151</v>
      </c>
      <c r="P330" s="2" t="s">
        <v>152</v>
      </c>
      <c r="Q330" s="2" t="s">
        <v>152</v>
      </c>
      <c r="R330" s="2" t="s">
        <v>152</v>
      </c>
      <c r="S330" s="2" t="s">
        <v>151</v>
      </c>
      <c r="T330" s="2" t="s">
        <v>152</v>
      </c>
      <c r="U330" s="14" t="s">
        <v>152</v>
      </c>
      <c r="V330" s="13" t="s">
        <v>152</v>
      </c>
      <c r="W330" s="2" t="s">
        <v>152</v>
      </c>
      <c r="X330" s="2" t="s">
        <v>152</v>
      </c>
      <c r="Y330" s="2" t="s">
        <v>152</v>
      </c>
      <c r="Z330" s="94" t="s">
        <v>152</v>
      </c>
      <c r="AA330" s="13" t="s">
        <v>152</v>
      </c>
      <c r="AB330" s="2" t="s">
        <v>152</v>
      </c>
      <c r="AC330" s="14" t="s">
        <v>152</v>
      </c>
      <c r="AD330" s="93" t="s">
        <v>152</v>
      </c>
      <c r="AE330" s="14" t="s">
        <v>152</v>
      </c>
      <c r="AF330" s="99">
        <v>100</v>
      </c>
    </row>
    <row r="331" spans="1:32" x14ac:dyDescent="0.3">
      <c r="A331" s="55" t="str">
        <f t="shared" si="5"/>
        <v>BEtr_03.2</v>
      </c>
      <c r="C331" s="96" t="s">
        <v>8</v>
      </c>
      <c r="D331" s="97" t="s">
        <v>779</v>
      </c>
      <c r="E331" s="97" t="s">
        <v>891</v>
      </c>
      <c r="F331" s="97" t="s">
        <v>892</v>
      </c>
      <c r="G331" s="97" t="s">
        <v>351</v>
      </c>
      <c r="H331" s="96" t="s">
        <v>50</v>
      </c>
      <c r="I331" s="98" t="s">
        <v>52</v>
      </c>
      <c r="J331" s="27" t="s">
        <v>1287</v>
      </c>
      <c r="K331" s="28" t="s">
        <v>1288</v>
      </c>
      <c r="L331" s="93" t="s">
        <v>151</v>
      </c>
      <c r="M331" s="2" t="s">
        <v>151</v>
      </c>
      <c r="N331" s="94" t="s">
        <v>151</v>
      </c>
      <c r="O331" s="13" t="s">
        <v>151</v>
      </c>
      <c r="P331" s="2" t="s">
        <v>152</v>
      </c>
      <c r="Q331" s="2" t="s">
        <v>152</v>
      </c>
      <c r="R331" s="2" t="s">
        <v>152</v>
      </c>
      <c r="S331" s="2" t="s">
        <v>151</v>
      </c>
      <c r="T331" s="2" t="s">
        <v>152</v>
      </c>
      <c r="U331" s="14" t="s">
        <v>152</v>
      </c>
      <c r="V331" s="13" t="s">
        <v>152</v>
      </c>
      <c r="W331" s="2" t="s">
        <v>152</v>
      </c>
      <c r="X331" s="2" t="s">
        <v>152</v>
      </c>
      <c r="Y331" s="2" t="s">
        <v>152</v>
      </c>
      <c r="Z331" s="94" t="s">
        <v>152</v>
      </c>
      <c r="AA331" s="13" t="s">
        <v>152</v>
      </c>
      <c r="AB331" s="2" t="s">
        <v>152</v>
      </c>
      <c r="AC331" s="14" t="s">
        <v>152</v>
      </c>
      <c r="AD331" s="93" t="s">
        <v>152</v>
      </c>
      <c r="AE331" s="14" t="s">
        <v>152</v>
      </c>
      <c r="AF331" s="99">
        <v>100</v>
      </c>
    </row>
    <row r="332" spans="1:32" x14ac:dyDescent="0.3">
      <c r="A332" s="55" t="str">
        <f t="shared" si="5"/>
        <v>BEtr_03.2</v>
      </c>
      <c r="C332" s="96" t="s">
        <v>8</v>
      </c>
      <c r="D332" s="97" t="s">
        <v>779</v>
      </c>
      <c r="E332" s="97" t="s">
        <v>891</v>
      </c>
      <c r="F332" s="97" t="s">
        <v>892</v>
      </c>
      <c r="G332" s="97" t="s">
        <v>351</v>
      </c>
      <c r="H332" s="96" t="s">
        <v>50</v>
      </c>
      <c r="I332" s="98" t="s">
        <v>52</v>
      </c>
      <c r="J332" s="27" t="s">
        <v>1289</v>
      </c>
      <c r="K332" s="28" t="s">
        <v>1290</v>
      </c>
      <c r="L332" s="93" t="s">
        <v>151</v>
      </c>
      <c r="M332" s="2" t="s">
        <v>151</v>
      </c>
      <c r="N332" s="94" t="s">
        <v>151</v>
      </c>
      <c r="O332" s="13" t="s">
        <v>151</v>
      </c>
      <c r="P332" s="2" t="s">
        <v>152</v>
      </c>
      <c r="Q332" s="2" t="s">
        <v>152</v>
      </c>
      <c r="R332" s="2" t="s">
        <v>152</v>
      </c>
      <c r="S332" s="2" t="s">
        <v>151</v>
      </c>
      <c r="T332" s="2" t="s">
        <v>152</v>
      </c>
      <c r="U332" s="14" t="s">
        <v>152</v>
      </c>
      <c r="V332" s="13" t="s">
        <v>152</v>
      </c>
      <c r="W332" s="2" t="s">
        <v>152</v>
      </c>
      <c r="X332" s="2" t="s">
        <v>152</v>
      </c>
      <c r="Y332" s="2" t="s">
        <v>152</v>
      </c>
      <c r="Z332" s="94" t="s">
        <v>152</v>
      </c>
      <c r="AA332" s="13" t="s">
        <v>152</v>
      </c>
      <c r="AB332" s="2" t="s">
        <v>152</v>
      </c>
      <c r="AC332" s="14" t="s">
        <v>152</v>
      </c>
      <c r="AD332" s="93" t="s">
        <v>152</v>
      </c>
      <c r="AE332" s="14" t="s">
        <v>152</v>
      </c>
      <c r="AF332" s="99">
        <v>100</v>
      </c>
    </row>
    <row r="333" spans="1:32" x14ac:dyDescent="0.3">
      <c r="A333" s="55" t="str">
        <f t="shared" si="5"/>
        <v>BEtr_03.3</v>
      </c>
      <c r="C333" s="96" t="s">
        <v>8</v>
      </c>
      <c r="D333" s="97" t="s">
        <v>779</v>
      </c>
      <c r="E333" s="97" t="s">
        <v>893</v>
      </c>
      <c r="F333" s="97" t="s">
        <v>894</v>
      </c>
      <c r="G333" s="97" t="s">
        <v>351</v>
      </c>
      <c r="H333" s="96" t="s">
        <v>50</v>
      </c>
      <c r="I333" s="98" t="s">
        <v>454</v>
      </c>
      <c r="J333" s="27" t="s">
        <v>1285</v>
      </c>
      <c r="K333" s="28" t="s">
        <v>1291</v>
      </c>
      <c r="L333" s="93" t="s">
        <v>151</v>
      </c>
      <c r="M333" s="2" t="s">
        <v>151</v>
      </c>
      <c r="N333" s="94" t="s">
        <v>151</v>
      </c>
      <c r="O333" s="13" t="s">
        <v>151</v>
      </c>
      <c r="P333" s="2" t="s">
        <v>152</v>
      </c>
      <c r="Q333" s="2" t="s">
        <v>152</v>
      </c>
      <c r="R333" s="2" t="s">
        <v>152</v>
      </c>
      <c r="S333" s="2" t="s">
        <v>151</v>
      </c>
      <c r="T333" s="2" t="s">
        <v>152</v>
      </c>
      <c r="U333" s="14" t="s">
        <v>152</v>
      </c>
      <c r="V333" s="13" t="s">
        <v>152</v>
      </c>
      <c r="W333" s="2" t="s">
        <v>152</v>
      </c>
      <c r="X333" s="2" t="s">
        <v>152</v>
      </c>
      <c r="Y333" s="2" t="s">
        <v>152</v>
      </c>
      <c r="Z333" s="94" t="s">
        <v>152</v>
      </c>
      <c r="AA333" s="13" t="s">
        <v>152</v>
      </c>
      <c r="AB333" s="2" t="s">
        <v>152</v>
      </c>
      <c r="AC333" s="14" t="s">
        <v>152</v>
      </c>
      <c r="AD333" s="93" t="s">
        <v>152</v>
      </c>
      <c r="AE333" s="14" t="s">
        <v>152</v>
      </c>
      <c r="AF333" s="99">
        <v>100</v>
      </c>
    </row>
    <row r="334" spans="1:32" x14ac:dyDescent="0.3">
      <c r="A334" s="55" t="str">
        <f t="shared" si="5"/>
        <v>BGec_01.1</v>
      </c>
      <c r="C334" s="96" t="s">
        <v>9</v>
      </c>
      <c r="D334" s="97" t="s">
        <v>776</v>
      </c>
      <c r="E334" s="97" t="s">
        <v>815</v>
      </c>
      <c r="F334" s="97" t="s">
        <v>816</v>
      </c>
      <c r="G334" s="97" t="s">
        <v>351</v>
      </c>
      <c r="H334" s="96" t="s">
        <v>50</v>
      </c>
      <c r="I334" s="98" t="s">
        <v>454</v>
      </c>
      <c r="J334" s="27" t="s">
        <v>178</v>
      </c>
      <c r="K334" s="28" t="s">
        <v>1292</v>
      </c>
      <c r="L334" s="93" t="s">
        <v>151</v>
      </c>
      <c r="M334" s="2" t="s">
        <v>151</v>
      </c>
      <c r="N334" s="94" t="s">
        <v>151</v>
      </c>
      <c r="O334" s="13" t="s">
        <v>151</v>
      </c>
      <c r="P334" s="2" t="s">
        <v>151</v>
      </c>
      <c r="Q334" s="2" t="s">
        <v>151</v>
      </c>
      <c r="R334" s="2" t="s">
        <v>152</v>
      </c>
      <c r="S334" s="2" t="s">
        <v>151</v>
      </c>
      <c r="T334" s="2" t="s">
        <v>151</v>
      </c>
      <c r="U334" s="14" t="s">
        <v>152</v>
      </c>
      <c r="V334" s="13" t="s">
        <v>151</v>
      </c>
      <c r="W334" s="2" t="s">
        <v>151</v>
      </c>
      <c r="X334" s="2" t="s">
        <v>151</v>
      </c>
      <c r="Y334" s="2" t="s">
        <v>151</v>
      </c>
      <c r="Z334" s="94" t="s">
        <v>151</v>
      </c>
      <c r="AA334" s="13" t="s">
        <v>151</v>
      </c>
      <c r="AB334" s="2" t="s">
        <v>151</v>
      </c>
      <c r="AC334" s="14" t="s">
        <v>151</v>
      </c>
      <c r="AD334" s="93" t="s">
        <v>151</v>
      </c>
      <c r="AE334" s="14" t="s">
        <v>151</v>
      </c>
      <c r="AF334" s="99">
        <v>100</v>
      </c>
    </row>
    <row r="335" spans="1:32" x14ac:dyDescent="0.3">
      <c r="A335" s="55" t="str">
        <f t="shared" si="5"/>
        <v>BGec_01.2</v>
      </c>
      <c r="C335" s="96" t="s">
        <v>9</v>
      </c>
      <c r="D335" s="97" t="s">
        <v>776</v>
      </c>
      <c r="E335" s="97" t="s">
        <v>817</v>
      </c>
      <c r="F335" s="97" t="s">
        <v>818</v>
      </c>
      <c r="G335" s="97" t="s">
        <v>351</v>
      </c>
      <c r="H335" s="96" t="s">
        <v>50</v>
      </c>
      <c r="I335" s="98" t="s">
        <v>454</v>
      </c>
      <c r="J335" s="27" t="s">
        <v>178</v>
      </c>
      <c r="K335" s="28" t="s">
        <v>1292</v>
      </c>
      <c r="L335" s="93" t="s">
        <v>151</v>
      </c>
      <c r="M335" s="2" t="s">
        <v>151</v>
      </c>
      <c r="N335" s="94" t="s">
        <v>151</v>
      </c>
      <c r="O335" s="13" t="s">
        <v>151</v>
      </c>
      <c r="P335" s="2" t="s">
        <v>151</v>
      </c>
      <c r="Q335" s="2" t="s">
        <v>151</v>
      </c>
      <c r="R335" s="2" t="s">
        <v>152</v>
      </c>
      <c r="S335" s="2" t="s">
        <v>151</v>
      </c>
      <c r="T335" s="2" t="s">
        <v>151</v>
      </c>
      <c r="U335" s="14" t="s">
        <v>152</v>
      </c>
      <c r="V335" s="13" t="s">
        <v>151</v>
      </c>
      <c r="W335" s="2" t="s">
        <v>151</v>
      </c>
      <c r="X335" s="2" t="s">
        <v>151</v>
      </c>
      <c r="Y335" s="2" t="s">
        <v>151</v>
      </c>
      <c r="Z335" s="94" t="s">
        <v>151</v>
      </c>
      <c r="AA335" s="13" t="s">
        <v>151</v>
      </c>
      <c r="AB335" s="2" t="s">
        <v>151</v>
      </c>
      <c r="AC335" s="14" t="s">
        <v>151</v>
      </c>
      <c r="AD335" s="93" t="s">
        <v>151</v>
      </c>
      <c r="AE335" s="14" t="s">
        <v>151</v>
      </c>
      <c r="AF335" s="99">
        <v>100</v>
      </c>
    </row>
    <row r="336" spans="1:32" x14ac:dyDescent="0.3">
      <c r="A336" s="55" t="str">
        <f t="shared" si="5"/>
        <v>BGec_01.3</v>
      </c>
      <c r="C336" s="96" t="s">
        <v>9</v>
      </c>
      <c r="D336" s="97" t="s">
        <v>776</v>
      </c>
      <c r="E336" s="97" t="s">
        <v>819</v>
      </c>
      <c r="F336" s="97" t="s">
        <v>820</v>
      </c>
      <c r="G336" s="97" t="s">
        <v>351</v>
      </c>
      <c r="H336" s="96" t="s">
        <v>50</v>
      </c>
      <c r="I336" s="98" t="s">
        <v>454</v>
      </c>
      <c r="J336" s="27" t="s">
        <v>179</v>
      </c>
      <c r="K336" s="28" t="s">
        <v>1293</v>
      </c>
      <c r="L336" s="93" t="s">
        <v>151</v>
      </c>
      <c r="M336" s="2" t="s">
        <v>151</v>
      </c>
      <c r="N336" s="94" t="s">
        <v>151</v>
      </c>
      <c r="O336" s="13" t="s">
        <v>151</v>
      </c>
      <c r="P336" s="2" t="s">
        <v>151</v>
      </c>
      <c r="Q336" s="2" t="s">
        <v>151</v>
      </c>
      <c r="R336" s="2" t="s">
        <v>152</v>
      </c>
      <c r="S336" s="2" t="s">
        <v>151</v>
      </c>
      <c r="T336" s="2" t="s">
        <v>151</v>
      </c>
      <c r="U336" s="14" t="s">
        <v>152</v>
      </c>
      <c r="V336" s="13" t="s">
        <v>151</v>
      </c>
      <c r="W336" s="2" t="s">
        <v>151</v>
      </c>
      <c r="X336" s="2" t="s">
        <v>151</v>
      </c>
      <c r="Y336" s="2" t="s">
        <v>152</v>
      </c>
      <c r="Z336" s="94" t="s">
        <v>151</v>
      </c>
      <c r="AA336" s="13" t="s">
        <v>151</v>
      </c>
      <c r="AB336" s="2" t="s">
        <v>151</v>
      </c>
      <c r="AC336" s="14" t="s">
        <v>151</v>
      </c>
      <c r="AD336" s="93" t="s">
        <v>151</v>
      </c>
      <c r="AE336" s="14" t="s">
        <v>151</v>
      </c>
      <c r="AF336" s="99">
        <v>100</v>
      </c>
    </row>
    <row r="337" spans="1:32" x14ac:dyDescent="0.3">
      <c r="A337" s="55" t="str">
        <f t="shared" si="5"/>
        <v>BGec_01.4</v>
      </c>
      <c r="C337" s="96" t="s">
        <v>9</v>
      </c>
      <c r="D337" s="97" t="s">
        <v>776</v>
      </c>
      <c r="E337" s="97" t="s">
        <v>821</v>
      </c>
      <c r="F337" s="97" t="s">
        <v>822</v>
      </c>
      <c r="G337" s="97" t="s">
        <v>351</v>
      </c>
      <c r="H337" s="96" t="s">
        <v>50</v>
      </c>
      <c r="I337" s="98" t="s">
        <v>454</v>
      </c>
      <c r="J337" s="27" t="s">
        <v>1294</v>
      </c>
      <c r="K337" s="28" t="s">
        <v>1295</v>
      </c>
      <c r="L337" s="93" t="s">
        <v>151</v>
      </c>
      <c r="M337" s="2" t="s">
        <v>151</v>
      </c>
      <c r="N337" s="94" t="s">
        <v>151</v>
      </c>
      <c r="O337" s="13" t="s">
        <v>151</v>
      </c>
      <c r="P337" s="2" t="s">
        <v>151</v>
      </c>
      <c r="Q337" s="2" t="s">
        <v>151</v>
      </c>
      <c r="R337" s="2" t="s">
        <v>152</v>
      </c>
      <c r="S337" s="2" t="s">
        <v>151</v>
      </c>
      <c r="T337" s="2" t="s">
        <v>151</v>
      </c>
      <c r="U337" s="14" t="s">
        <v>152</v>
      </c>
      <c r="V337" s="13" t="s">
        <v>151</v>
      </c>
      <c r="W337" s="2" t="s">
        <v>151</v>
      </c>
      <c r="X337" s="2" t="s">
        <v>151</v>
      </c>
      <c r="Y337" s="2" t="s">
        <v>152</v>
      </c>
      <c r="Z337" s="94" t="s">
        <v>151</v>
      </c>
      <c r="AA337" s="13" t="s">
        <v>151</v>
      </c>
      <c r="AB337" s="2" t="s">
        <v>151</v>
      </c>
      <c r="AC337" s="14" t="s">
        <v>151</v>
      </c>
      <c r="AD337" s="93" t="s">
        <v>151</v>
      </c>
      <c r="AE337" s="14" t="s">
        <v>151</v>
      </c>
      <c r="AF337" s="99">
        <v>100</v>
      </c>
    </row>
    <row r="338" spans="1:32" x14ac:dyDescent="0.3">
      <c r="A338" s="55" t="str">
        <f t="shared" si="5"/>
        <v>BGec_02.1</v>
      </c>
      <c r="C338" s="96" t="s">
        <v>9</v>
      </c>
      <c r="D338" s="97" t="s">
        <v>776</v>
      </c>
      <c r="E338" s="97" t="s">
        <v>823</v>
      </c>
      <c r="F338" s="97" t="s">
        <v>824</v>
      </c>
      <c r="G338" s="97" t="s">
        <v>351</v>
      </c>
      <c r="H338" s="96" t="s">
        <v>50</v>
      </c>
      <c r="I338" s="98" t="s">
        <v>454</v>
      </c>
      <c r="J338" s="27" t="s">
        <v>178</v>
      </c>
      <c r="K338" s="28" t="s">
        <v>1292</v>
      </c>
      <c r="L338" s="93" t="s">
        <v>151</v>
      </c>
      <c r="M338" s="2" t="s">
        <v>151</v>
      </c>
      <c r="N338" s="94" t="s">
        <v>151</v>
      </c>
      <c r="O338" s="13" t="s">
        <v>151</v>
      </c>
      <c r="P338" s="2" t="s">
        <v>151</v>
      </c>
      <c r="Q338" s="2" t="s">
        <v>151</v>
      </c>
      <c r="R338" s="2" t="s">
        <v>152</v>
      </c>
      <c r="S338" s="2" t="s">
        <v>151</v>
      </c>
      <c r="T338" s="2" t="s">
        <v>151</v>
      </c>
      <c r="U338" s="14" t="s">
        <v>152</v>
      </c>
      <c r="V338" s="13" t="s">
        <v>151</v>
      </c>
      <c r="W338" s="2" t="s">
        <v>151</v>
      </c>
      <c r="X338" s="2" t="s">
        <v>151</v>
      </c>
      <c r="Y338" s="2" t="s">
        <v>151</v>
      </c>
      <c r="Z338" s="94" t="s">
        <v>151</v>
      </c>
      <c r="AA338" s="13" t="s">
        <v>151</v>
      </c>
      <c r="AB338" s="2" t="s">
        <v>151</v>
      </c>
      <c r="AC338" s="14" t="s">
        <v>151</v>
      </c>
      <c r="AD338" s="93" t="s">
        <v>151</v>
      </c>
      <c r="AE338" s="14" t="s">
        <v>151</v>
      </c>
      <c r="AF338" s="99">
        <v>100</v>
      </c>
    </row>
    <row r="339" spans="1:32" x14ac:dyDescent="0.3">
      <c r="A339" s="55" t="str">
        <f t="shared" si="5"/>
        <v>BGec_02.2</v>
      </c>
      <c r="C339" s="96" t="s">
        <v>9</v>
      </c>
      <c r="D339" s="97" t="s">
        <v>776</v>
      </c>
      <c r="E339" s="97" t="s">
        <v>825</v>
      </c>
      <c r="F339" s="97" t="s">
        <v>826</v>
      </c>
      <c r="G339" s="97" t="s">
        <v>351</v>
      </c>
      <c r="H339" s="96" t="s">
        <v>50</v>
      </c>
      <c r="I339" s="98" t="s">
        <v>454</v>
      </c>
      <c r="J339" s="27" t="s">
        <v>178</v>
      </c>
      <c r="K339" s="28" t="s">
        <v>1292</v>
      </c>
      <c r="L339" s="93" t="s">
        <v>151</v>
      </c>
      <c r="M339" s="2" t="s">
        <v>151</v>
      </c>
      <c r="N339" s="94" t="s">
        <v>151</v>
      </c>
      <c r="O339" s="13" t="s">
        <v>151</v>
      </c>
      <c r="P339" s="2" t="s">
        <v>151</v>
      </c>
      <c r="Q339" s="2" t="s">
        <v>151</v>
      </c>
      <c r="R339" s="2" t="s">
        <v>152</v>
      </c>
      <c r="S339" s="2" t="s">
        <v>151</v>
      </c>
      <c r="T339" s="2" t="s">
        <v>151</v>
      </c>
      <c r="U339" s="14" t="s">
        <v>152</v>
      </c>
      <c r="V339" s="13" t="s">
        <v>151</v>
      </c>
      <c r="W339" s="2" t="s">
        <v>151</v>
      </c>
      <c r="X339" s="2" t="s">
        <v>151</v>
      </c>
      <c r="Y339" s="2" t="s">
        <v>151</v>
      </c>
      <c r="Z339" s="94" t="s">
        <v>151</v>
      </c>
      <c r="AA339" s="13" t="s">
        <v>151</v>
      </c>
      <c r="AB339" s="2" t="s">
        <v>151</v>
      </c>
      <c r="AC339" s="14" t="s">
        <v>151</v>
      </c>
      <c r="AD339" s="93" t="s">
        <v>151</v>
      </c>
      <c r="AE339" s="14" t="s">
        <v>151</v>
      </c>
      <c r="AF339" s="99">
        <v>100</v>
      </c>
    </row>
    <row r="340" spans="1:32" x14ac:dyDescent="0.3">
      <c r="A340" s="55" t="str">
        <f t="shared" si="5"/>
        <v>BGec_02.3</v>
      </c>
      <c r="C340" s="96" t="s">
        <v>9</v>
      </c>
      <c r="D340" s="97" t="s">
        <v>776</v>
      </c>
      <c r="E340" s="97" t="s">
        <v>827</v>
      </c>
      <c r="F340" s="97" t="s">
        <v>828</v>
      </c>
      <c r="G340" s="97" t="s">
        <v>351</v>
      </c>
      <c r="H340" s="96" t="s">
        <v>50</v>
      </c>
      <c r="I340" s="98" t="s">
        <v>454</v>
      </c>
      <c r="J340" s="27" t="s">
        <v>178</v>
      </c>
      <c r="K340" s="28" t="s">
        <v>1292</v>
      </c>
      <c r="L340" s="93" t="s">
        <v>151</v>
      </c>
      <c r="M340" s="2" t="s">
        <v>151</v>
      </c>
      <c r="N340" s="94" t="s">
        <v>151</v>
      </c>
      <c r="O340" s="13" t="s">
        <v>151</v>
      </c>
      <c r="P340" s="2" t="s">
        <v>151</v>
      </c>
      <c r="Q340" s="2" t="s">
        <v>151</v>
      </c>
      <c r="R340" s="2" t="s">
        <v>152</v>
      </c>
      <c r="S340" s="2" t="s">
        <v>151</v>
      </c>
      <c r="T340" s="2" t="s">
        <v>151</v>
      </c>
      <c r="U340" s="14" t="s">
        <v>152</v>
      </c>
      <c r="V340" s="13" t="s">
        <v>151</v>
      </c>
      <c r="W340" s="2" t="s">
        <v>151</v>
      </c>
      <c r="X340" s="2" t="s">
        <v>151</v>
      </c>
      <c r="Y340" s="2" t="s">
        <v>152</v>
      </c>
      <c r="Z340" s="94" t="s">
        <v>151</v>
      </c>
      <c r="AA340" s="13" t="s">
        <v>151</v>
      </c>
      <c r="AB340" s="2" t="s">
        <v>151</v>
      </c>
      <c r="AC340" s="14" t="s">
        <v>151</v>
      </c>
      <c r="AD340" s="93" t="s">
        <v>151</v>
      </c>
      <c r="AE340" s="14" t="s">
        <v>151</v>
      </c>
      <c r="AF340" s="99">
        <v>100</v>
      </c>
    </row>
    <row r="341" spans="1:32" x14ac:dyDescent="0.3">
      <c r="A341" s="55" t="str">
        <f t="shared" si="5"/>
        <v>BGec_03.1</v>
      </c>
      <c r="C341" s="96" t="s">
        <v>9</v>
      </c>
      <c r="D341" s="97" t="s">
        <v>776</v>
      </c>
      <c r="E341" s="97" t="s">
        <v>829</v>
      </c>
      <c r="F341" s="97" t="s">
        <v>830</v>
      </c>
      <c r="G341" s="97" t="s">
        <v>351</v>
      </c>
      <c r="H341" s="96" t="s">
        <v>50</v>
      </c>
      <c r="I341" s="98" t="s">
        <v>454</v>
      </c>
      <c r="J341" s="27" t="s">
        <v>976</v>
      </c>
      <c r="K341" s="28" t="s">
        <v>976</v>
      </c>
      <c r="L341" s="93" t="s">
        <v>151</v>
      </c>
      <c r="M341" s="2" t="s">
        <v>151</v>
      </c>
      <c r="N341" s="94" t="s">
        <v>151</v>
      </c>
      <c r="O341" s="13" t="s">
        <v>151</v>
      </c>
      <c r="P341" s="2" t="s">
        <v>151</v>
      </c>
      <c r="Q341" s="2" t="s">
        <v>151</v>
      </c>
      <c r="R341" s="2" t="s">
        <v>151</v>
      </c>
      <c r="S341" s="2" t="s">
        <v>151</v>
      </c>
      <c r="T341" s="2" t="s">
        <v>151</v>
      </c>
      <c r="U341" s="14" t="s">
        <v>151</v>
      </c>
      <c r="V341" s="13" t="s">
        <v>151</v>
      </c>
      <c r="W341" s="2" t="s">
        <v>151</v>
      </c>
      <c r="X341" s="2" t="s">
        <v>151</v>
      </c>
      <c r="Y341" s="2" t="s">
        <v>151</v>
      </c>
      <c r="Z341" s="94" t="s">
        <v>151</v>
      </c>
      <c r="AA341" s="13" t="s">
        <v>151</v>
      </c>
      <c r="AB341" s="2" t="s">
        <v>151</v>
      </c>
      <c r="AC341" s="14" t="s">
        <v>151</v>
      </c>
      <c r="AD341" s="93" t="s">
        <v>151</v>
      </c>
      <c r="AE341" s="14" t="s">
        <v>151</v>
      </c>
      <c r="AF341" s="99">
        <v>100</v>
      </c>
    </row>
    <row r="342" spans="1:32" x14ac:dyDescent="0.3">
      <c r="A342" s="55" t="str">
        <f t="shared" si="5"/>
        <v>BGec_03.2</v>
      </c>
      <c r="C342" s="96" t="s">
        <v>9</v>
      </c>
      <c r="D342" s="97" t="s">
        <v>776</v>
      </c>
      <c r="E342" s="97" t="s">
        <v>831</v>
      </c>
      <c r="F342" s="97" t="s">
        <v>832</v>
      </c>
      <c r="G342" s="97" t="s">
        <v>351</v>
      </c>
      <c r="H342" s="96" t="s">
        <v>50</v>
      </c>
      <c r="I342" s="98" t="s">
        <v>454</v>
      </c>
      <c r="J342" s="27" t="s">
        <v>178</v>
      </c>
      <c r="K342" s="28" t="s">
        <v>1292</v>
      </c>
      <c r="L342" s="93" t="s">
        <v>151</v>
      </c>
      <c r="M342" s="2" t="s">
        <v>151</v>
      </c>
      <c r="N342" s="94" t="s">
        <v>151</v>
      </c>
      <c r="O342" s="13" t="s">
        <v>151</v>
      </c>
      <c r="P342" s="2" t="s">
        <v>151</v>
      </c>
      <c r="Q342" s="2" t="s">
        <v>151</v>
      </c>
      <c r="R342" s="2" t="s">
        <v>152</v>
      </c>
      <c r="S342" s="2" t="s">
        <v>151</v>
      </c>
      <c r="T342" s="2" t="s">
        <v>151</v>
      </c>
      <c r="U342" s="14" t="s">
        <v>152</v>
      </c>
      <c r="V342" s="13" t="s">
        <v>151</v>
      </c>
      <c r="W342" s="2" t="s">
        <v>151</v>
      </c>
      <c r="X342" s="2" t="s">
        <v>151</v>
      </c>
      <c r="Y342" s="2" t="s">
        <v>151</v>
      </c>
      <c r="Z342" s="94" t="s">
        <v>151</v>
      </c>
      <c r="AA342" s="13" t="s">
        <v>151</v>
      </c>
      <c r="AB342" s="2" t="s">
        <v>151</v>
      </c>
      <c r="AC342" s="14" t="s">
        <v>151</v>
      </c>
      <c r="AD342" s="93" t="s">
        <v>151</v>
      </c>
      <c r="AE342" s="14" t="s">
        <v>151</v>
      </c>
      <c r="AF342" s="99">
        <v>100</v>
      </c>
    </row>
    <row r="343" spans="1:32" x14ac:dyDescent="0.3">
      <c r="A343" s="55" t="str">
        <f t="shared" si="5"/>
        <v>BGec_03.3</v>
      </c>
      <c r="C343" s="96" t="s">
        <v>9</v>
      </c>
      <c r="D343" s="97" t="s">
        <v>776</v>
      </c>
      <c r="E343" s="97" t="s">
        <v>833</v>
      </c>
      <c r="F343" s="97" t="s">
        <v>834</v>
      </c>
      <c r="G343" s="97" t="s">
        <v>351</v>
      </c>
      <c r="H343" s="96" t="s">
        <v>50</v>
      </c>
      <c r="I343" s="98" t="s">
        <v>454</v>
      </c>
      <c r="J343" s="27" t="s">
        <v>179</v>
      </c>
      <c r="K343" s="28" t="s">
        <v>481</v>
      </c>
      <c r="L343" s="93" t="s">
        <v>151</v>
      </c>
      <c r="M343" s="2" t="s">
        <v>151</v>
      </c>
      <c r="N343" s="94" t="s">
        <v>151</v>
      </c>
      <c r="O343" s="13" t="s">
        <v>151</v>
      </c>
      <c r="P343" s="2" t="s">
        <v>151</v>
      </c>
      <c r="Q343" s="2" t="s">
        <v>151</v>
      </c>
      <c r="R343" s="2" t="s">
        <v>152</v>
      </c>
      <c r="S343" s="2" t="s">
        <v>151</v>
      </c>
      <c r="T343" s="2" t="s">
        <v>151</v>
      </c>
      <c r="U343" s="14" t="s">
        <v>152</v>
      </c>
      <c r="V343" s="13" t="s">
        <v>151</v>
      </c>
      <c r="W343" s="2" t="s">
        <v>151</v>
      </c>
      <c r="X343" s="2" t="s">
        <v>151</v>
      </c>
      <c r="Y343" s="2" t="s">
        <v>151</v>
      </c>
      <c r="Z343" s="94" t="s">
        <v>151</v>
      </c>
      <c r="AA343" s="13" t="s">
        <v>151</v>
      </c>
      <c r="AB343" s="2" t="s">
        <v>151</v>
      </c>
      <c r="AC343" s="14" t="s">
        <v>151</v>
      </c>
      <c r="AD343" s="93" t="s">
        <v>151</v>
      </c>
      <c r="AE343" s="14" t="s">
        <v>151</v>
      </c>
      <c r="AF343" s="99">
        <v>100</v>
      </c>
    </row>
    <row r="344" spans="1:32" x14ac:dyDescent="0.3">
      <c r="A344" s="55" t="str">
        <f t="shared" si="5"/>
        <v>BGhe_01.1</v>
      </c>
      <c r="C344" s="96" t="s">
        <v>9</v>
      </c>
      <c r="D344" s="97" t="s">
        <v>835</v>
      </c>
      <c r="E344" s="97" t="s">
        <v>836</v>
      </c>
      <c r="F344" s="97" t="s">
        <v>837</v>
      </c>
      <c r="G344" s="97" t="s">
        <v>344</v>
      </c>
      <c r="H344" s="96" t="s">
        <v>50</v>
      </c>
      <c r="I344" s="98" t="s">
        <v>454</v>
      </c>
      <c r="J344" s="27" t="s">
        <v>482</v>
      </c>
      <c r="K344" s="28" t="s">
        <v>1296</v>
      </c>
      <c r="L344" s="93" t="s">
        <v>151</v>
      </c>
      <c r="M344" s="2" t="s">
        <v>152</v>
      </c>
      <c r="N344" s="94" t="s">
        <v>151</v>
      </c>
      <c r="O344" s="13"/>
      <c r="P344" s="2"/>
      <c r="Q344" s="2"/>
      <c r="R344" s="2"/>
      <c r="S344" s="2"/>
      <c r="T344" s="2"/>
      <c r="U344" s="14"/>
      <c r="V344" s="13"/>
      <c r="W344" s="2"/>
      <c r="X344" s="2"/>
      <c r="Y344" s="2"/>
      <c r="Z344" s="94"/>
      <c r="AA344" s="13"/>
      <c r="AB344" s="2"/>
      <c r="AC344" s="14"/>
      <c r="AD344" s="93"/>
      <c r="AE344" s="14"/>
      <c r="AF344" s="99">
        <v>100</v>
      </c>
    </row>
    <row r="345" spans="1:32" x14ac:dyDescent="0.3">
      <c r="A345" s="55" t="str">
        <f t="shared" si="5"/>
        <v>BGhe_01.2</v>
      </c>
      <c r="C345" s="96" t="s">
        <v>9</v>
      </c>
      <c r="D345" s="97" t="s">
        <v>835</v>
      </c>
      <c r="E345" s="97" t="s">
        <v>838</v>
      </c>
      <c r="F345" s="97" t="s">
        <v>839</v>
      </c>
      <c r="G345" s="97" t="s">
        <v>344</v>
      </c>
      <c r="H345" s="96" t="s">
        <v>50</v>
      </c>
      <c r="I345" s="98" t="s">
        <v>454</v>
      </c>
      <c r="J345" s="27" t="s">
        <v>253</v>
      </c>
      <c r="K345" s="28" t="s">
        <v>1297</v>
      </c>
      <c r="L345" s="93" t="s">
        <v>151</v>
      </c>
      <c r="M345" s="2" t="s">
        <v>152</v>
      </c>
      <c r="N345" s="94" t="s">
        <v>151</v>
      </c>
      <c r="O345" s="13"/>
      <c r="P345" s="2"/>
      <c r="Q345" s="2"/>
      <c r="R345" s="2"/>
      <c r="S345" s="2"/>
      <c r="T345" s="2"/>
      <c r="U345" s="14"/>
      <c r="V345" s="13"/>
      <c r="W345" s="2"/>
      <c r="X345" s="2"/>
      <c r="Y345" s="2"/>
      <c r="Z345" s="94"/>
      <c r="AA345" s="13"/>
      <c r="AB345" s="2"/>
      <c r="AC345" s="14"/>
      <c r="AD345" s="93"/>
      <c r="AE345" s="14"/>
      <c r="AF345" s="99">
        <v>100</v>
      </c>
    </row>
    <row r="346" spans="1:32" x14ac:dyDescent="0.3">
      <c r="A346" s="55" t="str">
        <f t="shared" si="5"/>
        <v>BGhe_01.3</v>
      </c>
      <c r="C346" s="96" t="s">
        <v>9</v>
      </c>
      <c r="D346" s="97" t="s">
        <v>835</v>
      </c>
      <c r="E346" s="97" t="s">
        <v>840</v>
      </c>
      <c r="F346" s="97" t="s">
        <v>431</v>
      </c>
      <c r="G346" s="97" t="s">
        <v>351</v>
      </c>
      <c r="H346" s="96" t="s">
        <v>50</v>
      </c>
      <c r="I346" s="98" t="s">
        <v>454</v>
      </c>
      <c r="J346" s="27" t="s">
        <v>482</v>
      </c>
      <c r="K346" s="28" t="s">
        <v>483</v>
      </c>
      <c r="L346" s="93" t="s">
        <v>151</v>
      </c>
      <c r="M346" s="2" t="s">
        <v>152</v>
      </c>
      <c r="N346" s="94" t="s">
        <v>151</v>
      </c>
      <c r="O346" s="13" t="s">
        <v>468</v>
      </c>
      <c r="P346" s="2" t="s">
        <v>468</v>
      </c>
      <c r="Q346" s="2" t="s">
        <v>468</v>
      </c>
      <c r="R346" s="2" t="s">
        <v>152</v>
      </c>
      <c r="S346" s="2" t="s">
        <v>151</v>
      </c>
      <c r="T346" s="2" t="s">
        <v>152</v>
      </c>
      <c r="U346" s="14" t="s">
        <v>152</v>
      </c>
      <c r="V346" s="13" t="s">
        <v>151</v>
      </c>
      <c r="W346" s="2" t="s">
        <v>152</v>
      </c>
      <c r="X346" s="2" t="s">
        <v>152</v>
      </c>
      <c r="Y346" s="2" t="s">
        <v>152</v>
      </c>
      <c r="Z346" s="94" t="s">
        <v>152</v>
      </c>
      <c r="AA346" s="13" t="s">
        <v>151</v>
      </c>
      <c r="AB346" s="2" t="s">
        <v>152</v>
      </c>
      <c r="AC346" s="14" t="s">
        <v>152</v>
      </c>
      <c r="AD346" s="93" t="s">
        <v>152</v>
      </c>
      <c r="AE346" s="14" t="s">
        <v>152</v>
      </c>
      <c r="AF346" s="99">
        <v>100</v>
      </c>
    </row>
    <row r="347" spans="1:32" x14ac:dyDescent="0.3">
      <c r="A347" s="55" t="str">
        <f t="shared" si="5"/>
        <v>BGhe_01.3</v>
      </c>
      <c r="C347" s="96" t="s">
        <v>9</v>
      </c>
      <c r="D347" s="97" t="s">
        <v>835</v>
      </c>
      <c r="E347" s="97" t="s">
        <v>840</v>
      </c>
      <c r="F347" s="97" t="s">
        <v>431</v>
      </c>
      <c r="G347" s="97" t="s">
        <v>351</v>
      </c>
      <c r="H347" s="96" t="s">
        <v>50</v>
      </c>
      <c r="I347" s="98" t="s">
        <v>454</v>
      </c>
      <c r="J347" s="27" t="s">
        <v>482</v>
      </c>
      <c r="K347" s="28" t="s">
        <v>484</v>
      </c>
      <c r="L347" s="93" t="s">
        <v>151</v>
      </c>
      <c r="M347" s="2" t="s">
        <v>152</v>
      </c>
      <c r="N347" s="94" t="s">
        <v>151</v>
      </c>
      <c r="O347" s="13" t="s">
        <v>468</v>
      </c>
      <c r="P347" s="2" t="s">
        <v>468</v>
      </c>
      <c r="Q347" s="2" t="s">
        <v>468</v>
      </c>
      <c r="R347" s="2" t="s">
        <v>152</v>
      </c>
      <c r="S347" s="2" t="s">
        <v>151</v>
      </c>
      <c r="T347" s="2" t="s">
        <v>152</v>
      </c>
      <c r="U347" s="14" t="s">
        <v>152</v>
      </c>
      <c r="V347" s="13" t="s">
        <v>151</v>
      </c>
      <c r="W347" s="2" t="s">
        <v>152</v>
      </c>
      <c r="X347" s="2" t="s">
        <v>152</v>
      </c>
      <c r="Y347" s="2" t="s">
        <v>152</v>
      </c>
      <c r="Z347" s="94" t="s">
        <v>152</v>
      </c>
      <c r="AA347" s="13" t="s">
        <v>151</v>
      </c>
      <c r="AB347" s="2" t="s">
        <v>152</v>
      </c>
      <c r="AC347" s="14" t="s">
        <v>152</v>
      </c>
      <c r="AD347" s="93" t="s">
        <v>152</v>
      </c>
      <c r="AE347" s="14" t="s">
        <v>152</v>
      </c>
      <c r="AF347" s="99">
        <v>100</v>
      </c>
    </row>
    <row r="348" spans="1:32" x14ac:dyDescent="0.3">
      <c r="A348" s="55" t="str">
        <f t="shared" si="5"/>
        <v>BGhe_02.1</v>
      </c>
      <c r="C348" s="96" t="s">
        <v>9</v>
      </c>
      <c r="D348" s="97" t="s">
        <v>835</v>
      </c>
      <c r="E348" s="97" t="s">
        <v>841</v>
      </c>
      <c r="F348" s="97" t="s">
        <v>842</v>
      </c>
      <c r="G348" s="97" t="s">
        <v>351</v>
      </c>
      <c r="H348" s="96" t="s">
        <v>50</v>
      </c>
      <c r="I348" s="98" t="s">
        <v>51</v>
      </c>
      <c r="J348" s="27" t="s">
        <v>1298</v>
      </c>
      <c r="K348" s="28" t="s">
        <v>1299</v>
      </c>
      <c r="L348" s="93" t="s">
        <v>151</v>
      </c>
      <c r="M348" s="2" t="s">
        <v>151</v>
      </c>
      <c r="N348" s="94" t="s">
        <v>152</v>
      </c>
      <c r="O348" s="13" t="s">
        <v>151</v>
      </c>
      <c r="P348" s="2" t="s">
        <v>468</v>
      </c>
      <c r="Q348" s="2" t="s">
        <v>152</v>
      </c>
      <c r="R348" s="2" t="s">
        <v>152</v>
      </c>
      <c r="S348" s="2" t="s">
        <v>151</v>
      </c>
      <c r="T348" s="2" t="s">
        <v>152</v>
      </c>
      <c r="U348" s="14" t="s">
        <v>152</v>
      </c>
      <c r="V348" s="13" t="s">
        <v>152</v>
      </c>
      <c r="W348" s="2" t="s">
        <v>152</v>
      </c>
      <c r="X348" s="2" t="s">
        <v>152</v>
      </c>
      <c r="Y348" s="2" t="s">
        <v>152</v>
      </c>
      <c r="Z348" s="94" t="s">
        <v>152</v>
      </c>
      <c r="AA348" s="13" t="s">
        <v>152</v>
      </c>
      <c r="AB348" s="2" t="s">
        <v>152</v>
      </c>
      <c r="AC348" s="14" t="s">
        <v>152</v>
      </c>
      <c r="AD348" s="93" t="s">
        <v>151</v>
      </c>
      <c r="AE348" s="14" t="s">
        <v>152</v>
      </c>
      <c r="AF348" s="99">
        <v>100</v>
      </c>
    </row>
    <row r="349" spans="1:32" x14ac:dyDescent="0.3">
      <c r="A349" s="55" t="str">
        <f t="shared" si="5"/>
        <v>BGhe_02.1</v>
      </c>
      <c r="C349" s="96" t="s">
        <v>9</v>
      </c>
      <c r="D349" s="97" t="s">
        <v>835</v>
      </c>
      <c r="E349" s="97" t="s">
        <v>841</v>
      </c>
      <c r="F349" s="97" t="s">
        <v>842</v>
      </c>
      <c r="G349" s="97" t="s">
        <v>351</v>
      </c>
      <c r="H349" s="96" t="s">
        <v>50</v>
      </c>
      <c r="I349" s="98" t="s">
        <v>51</v>
      </c>
      <c r="J349" s="27" t="s">
        <v>1300</v>
      </c>
      <c r="K349" s="28" t="s">
        <v>1301</v>
      </c>
      <c r="L349" s="93" t="s">
        <v>151</v>
      </c>
      <c r="M349" s="2" t="s">
        <v>152</v>
      </c>
      <c r="N349" s="94" t="s">
        <v>152</v>
      </c>
      <c r="O349" s="13" t="s">
        <v>151</v>
      </c>
      <c r="P349" s="2" t="s">
        <v>468</v>
      </c>
      <c r="Q349" s="2" t="s">
        <v>152</v>
      </c>
      <c r="R349" s="2" t="s">
        <v>152</v>
      </c>
      <c r="S349" s="2" t="s">
        <v>152</v>
      </c>
      <c r="T349" s="2" t="s">
        <v>152</v>
      </c>
      <c r="U349" s="14" t="s">
        <v>152</v>
      </c>
      <c r="V349" s="13" t="s">
        <v>151</v>
      </c>
      <c r="W349" s="2" t="s">
        <v>151</v>
      </c>
      <c r="X349" s="2" t="s">
        <v>152</v>
      </c>
      <c r="Y349" s="2" t="s">
        <v>152</v>
      </c>
      <c r="Z349" s="94" t="s">
        <v>152</v>
      </c>
      <c r="AA349" s="13" t="s">
        <v>152</v>
      </c>
      <c r="AB349" s="2" t="s">
        <v>152</v>
      </c>
      <c r="AC349" s="14" t="s">
        <v>152</v>
      </c>
      <c r="AD349" s="93" t="s">
        <v>151</v>
      </c>
      <c r="AE349" s="14" t="s">
        <v>152</v>
      </c>
      <c r="AF349" s="99">
        <v>100</v>
      </c>
    </row>
    <row r="350" spans="1:32" x14ac:dyDescent="0.3">
      <c r="A350" s="55" t="str">
        <f t="shared" si="5"/>
        <v>BGhe_02.2</v>
      </c>
      <c r="C350" s="96" t="s">
        <v>9</v>
      </c>
      <c r="D350" s="97" t="s">
        <v>835</v>
      </c>
      <c r="E350" s="97" t="s">
        <v>843</v>
      </c>
      <c r="F350" s="97" t="s">
        <v>844</v>
      </c>
      <c r="G350" s="97" t="s">
        <v>351</v>
      </c>
      <c r="H350" s="96" t="s">
        <v>50</v>
      </c>
      <c r="I350" s="98" t="s">
        <v>51</v>
      </c>
      <c r="J350" s="27" t="s">
        <v>1298</v>
      </c>
      <c r="K350" s="28" t="s">
        <v>1302</v>
      </c>
      <c r="L350" s="93" t="s">
        <v>151</v>
      </c>
      <c r="M350" s="2" t="s">
        <v>152</v>
      </c>
      <c r="N350" s="94" t="s">
        <v>152</v>
      </c>
      <c r="O350" s="13" t="s">
        <v>151</v>
      </c>
      <c r="P350" s="2" t="s">
        <v>468</v>
      </c>
      <c r="Q350" s="2" t="s">
        <v>152</v>
      </c>
      <c r="R350" s="2" t="s">
        <v>152</v>
      </c>
      <c r="S350" s="2" t="s">
        <v>152</v>
      </c>
      <c r="T350" s="2" t="s">
        <v>152</v>
      </c>
      <c r="U350" s="14" t="s">
        <v>152</v>
      </c>
      <c r="V350" s="13" t="s">
        <v>151</v>
      </c>
      <c r="W350" s="2" t="s">
        <v>151</v>
      </c>
      <c r="X350" s="2" t="s">
        <v>152</v>
      </c>
      <c r="Y350" s="2" t="s">
        <v>152</v>
      </c>
      <c r="Z350" s="94" t="s">
        <v>152</v>
      </c>
      <c r="AA350" s="13" t="s">
        <v>152</v>
      </c>
      <c r="AB350" s="2" t="s">
        <v>152</v>
      </c>
      <c r="AC350" s="14" t="s">
        <v>152</v>
      </c>
      <c r="AD350" s="93" t="s">
        <v>151</v>
      </c>
      <c r="AE350" s="14" t="s">
        <v>152</v>
      </c>
      <c r="AF350" s="99">
        <v>100</v>
      </c>
    </row>
    <row r="351" spans="1:32" x14ac:dyDescent="0.3">
      <c r="A351" s="55" t="str">
        <f t="shared" si="5"/>
        <v>BGhe_02.2</v>
      </c>
      <c r="C351" s="96" t="s">
        <v>9</v>
      </c>
      <c r="D351" s="97" t="s">
        <v>835</v>
      </c>
      <c r="E351" s="97" t="s">
        <v>843</v>
      </c>
      <c r="F351" s="97" t="s">
        <v>844</v>
      </c>
      <c r="G351" s="97" t="s">
        <v>351</v>
      </c>
      <c r="H351" s="96" t="s">
        <v>50</v>
      </c>
      <c r="I351" s="98" t="s">
        <v>51</v>
      </c>
      <c r="J351" s="27" t="s">
        <v>1300</v>
      </c>
      <c r="K351" s="28" t="s">
        <v>1299</v>
      </c>
      <c r="L351" s="93" t="s">
        <v>151</v>
      </c>
      <c r="M351" s="2" t="s">
        <v>152</v>
      </c>
      <c r="N351" s="94" t="s">
        <v>152</v>
      </c>
      <c r="O351" s="13" t="s">
        <v>151</v>
      </c>
      <c r="P351" s="2" t="s">
        <v>468</v>
      </c>
      <c r="Q351" s="2" t="s">
        <v>152</v>
      </c>
      <c r="R351" s="2" t="s">
        <v>152</v>
      </c>
      <c r="S351" s="2" t="s">
        <v>152</v>
      </c>
      <c r="T351" s="2" t="s">
        <v>152</v>
      </c>
      <c r="U351" s="14" t="s">
        <v>152</v>
      </c>
      <c r="V351" s="13" t="s">
        <v>151</v>
      </c>
      <c r="W351" s="2" t="s">
        <v>151</v>
      </c>
      <c r="X351" s="2" t="s">
        <v>152</v>
      </c>
      <c r="Y351" s="2" t="s">
        <v>152</v>
      </c>
      <c r="Z351" s="94" t="s">
        <v>152</v>
      </c>
      <c r="AA351" s="13" t="s">
        <v>152</v>
      </c>
      <c r="AB351" s="2" t="s">
        <v>152</v>
      </c>
      <c r="AC351" s="14" t="s">
        <v>152</v>
      </c>
      <c r="AD351" s="93" t="s">
        <v>151</v>
      </c>
      <c r="AE351" s="14" t="s">
        <v>152</v>
      </c>
      <c r="AF351" s="99">
        <v>100</v>
      </c>
    </row>
    <row r="352" spans="1:32" x14ac:dyDescent="0.3">
      <c r="A352" s="55" t="str">
        <f t="shared" si="5"/>
        <v>BGhe_02.3</v>
      </c>
      <c r="C352" s="96" t="s">
        <v>9</v>
      </c>
      <c r="D352" s="97" t="s">
        <v>835</v>
      </c>
      <c r="E352" s="97" t="s">
        <v>845</v>
      </c>
      <c r="F352" s="97" t="s">
        <v>846</v>
      </c>
      <c r="G352" s="97" t="s">
        <v>351</v>
      </c>
      <c r="H352" s="96" t="s">
        <v>50</v>
      </c>
      <c r="I352" s="98" t="s">
        <v>454</v>
      </c>
      <c r="J352" s="27" t="s">
        <v>253</v>
      </c>
      <c r="K352" s="28" t="s">
        <v>1297</v>
      </c>
      <c r="L352" s="93" t="s">
        <v>152</v>
      </c>
      <c r="M352" s="2" t="s">
        <v>152</v>
      </c>
      <c r="N352" s="94" t="s">
        <v>152</v>
      </c>
      <c r="O352" s="13" t="s">
        <v>152</v>
      </c>
      <c r="P352" s="2" t="s">
        <v>152</v>
      </c>
      <c r="Q352" s="2" t="s">
        <v>152</v>
      </c>
      <c r="R352" s="2" t="s">
        <v>152</v>
      </c>
      <c r="S352" s="2" t="s">
        <v>152</v>
      </c>
      <c r="T352" s="2" t="s">
        <v>152</v>
      </c>
      <c r="U352" s="14" t="s">
        <v>152</v>
      </c>
      <c r="V352" s="13" t="s">
        <v>152</v>
      </c>
      <c r="W352" s="2" t="s">
        <v>152</v>
      </c>
      <c r="X352" s="2" t="s">
        <v>152</v>
      </c>
      <c r="Y352" s="2" t="s">
        <v>152</v>
      </c>
      <c r="Z352" s="94" t="s">
        <v>152</v>
      </c>
      <c r="AA352" s="13" t="s">
        <v>152</v>
      </c>
      <c r="AB352" s="2" t="s">
        <v>152</v>
      </c>
      <c r="AC352" s="14" t="s">
        <v>152</v>
      </c>
      <c r="AD352" s="93" t="s">
        <v>152</v>
      </c>
      <c r="AE352" s="14" t="s">
        <v>152</v>
      </c>
      <c r="AF352" s="99">
        <v>100</v>
      </c>
    </row>
    <row r="353" spans="1:32" x14ac:dyDescent="0.3">
      <c r="A353" s="55" t="str">
        <f t="shared" si="5"/>
        <v>BGhe_02.4</v>
      </c>
      <c r="C353" s="96" t="s">
        <v>9</v>
      </c>
      <c r="D353" s="97" t="s">
        <v>835</v>
      </c>
      <c r="E353" s="97" t="s">
        <v>847</v>
      </c>
      <c r="F353" s="97" t="s">
        <v>848</v>
      </c>
      <c r="G353" s="97" t="s">
        <v>351</v>
      </c>
      <c r="H353" s="96" t="s">
        <v>50</v>
      </c>
      <c r="I353" s="98" t="s">
        <v>454</v>
      </c>
      <c r="J353" s="27" t="s">
        <v>253</v>
      </c>
      <c r="K353" s="28" t="s">
        <v>1297</v>
      </c>
      <c r="L353" s="93" t="s">
        <v>151</v>
      </c>
      <c r="M353" s="2" t="s">
        <v>151</v>
      </c>
      <c r="N353" s="94" t="s">
        <v>151</v>
      </c>
      <c r="O353" s="13" t="s">
        <v>468</v>
      </c>
      <c r="P353" s="2" t="s">
        <v>468</v>
      </c>
      <c r="Q353" s="2" t="s">
        <v>468</v>
      </c>
      <c r="R353" s="2" t="s">
        <v>152</v>
      </c>
      <c r="S353" s="2" t="s">
        <v>152</v>
      </c>
      <c r="T353" s="2" t="s">
        <v>152</v>
      </c>
      <c r="U353" s="14" t="s">
        <v>152</v>
      </c>
      <c r="V353" s="13" t="s">
        <v>151</v>
      </c>
      <c r="W353" s="2" t="s">
        <v>151</v>
      </c>
      <c r="X353" s="2" t="s">
        <v>151</v>
      </c>
      <c r="Y353" s="2" t="s">
        <v>152</v>
      </c>
      <c r="Z353" s="94" t="s">
        <v>151</v>
      </c>
      <c r="AA353" s="13" t="s">
        <v>152</v>
      </c>
      <c r="AB353" s="2" t="s">
        <v>152</v>
      </c>
      <c r="AC353" s="14" t="s">
        <v>152</v>
      </c>
      <c r="AD353" s="93" t="s">
        <v>151</v>
      </c>
      <c r="AE353" s="14" t="s">
        <v>151</v>
      </c>
      <c r="AF353" s="99">
        <v>100</v>
      </c>
    </row>
    <row r="354" spans="1:32" x14ac:dyDescent="0.3">
      <c r="A354" s="55" t="str">
        <f t="shared" si="5"/>
        <v>BGju_01.1</v>
      </c>
      <c r="C354" s="96" t="s">
        <v>9</v>
      </c>
      <c r="D354" s="97" t="s">
        <v>777</v>
      </c>
      <c r="E354" s="97" t="s">
        <v>849</v>
      </c>
      <c r="F354" s="97" t="s">
        <v>850</v>
      </c>
      <c r="G354" s="97" t="s">
        <v>344</v>
      </c>
      <c r="H354" s="96" t="s">
        <v>50</v>
      </c>
      <c r="I354" s="98" t="s">
        <v>51</v>
      </c>
      <c r="J354" s="27" t="s">
        <v>1303</v>
      </c>
      <c r="K354" s="28" t="s">
        <v>1304</v>
      </c>
      <c r="L354" s="93" t="s">
        <v>152</v>
      </c>
      <c r="M354" s="2" t="s">
        <v>152</v>
      </c>
      <c r="N354" s="94" t="s">
        <v>151</v>
      </c>
      <c r="O354" s="13"/>
      <c r="P354" s="2"/>
      <c r="Q354" s="2"/>
      <c r="R354" s="2"/>
      <c r="S354" s="2"/>
      <c r="T354" s="2"/>
      <c r="U354" s="14"/>
      <c r="V354" s="13"/>
      <c r="W354" s="2"/>
      <c r="X354" s="2"/>
      <c r="Y354" s="2"/>
      <c r="Z354" s="94"/>
      <c r="AA354" s="13"/>
      <c r="AB354" s="2"/>
      <c r="AC354" s="14"/>
      <c r="AD354" s="93"/>
      <c r="AE354" s="14"/>
      <c r="AF354" s="99">
        <v>100</v>
      </c>
    </row>
    <row r="355" spans="1:32" x14ac:dyDescent="0.3">
      <c r="A355" s="55" t="str">
        <f t="shared" si="5"/>
        <v>BGju_01.1</v>
      </c>
      <c r="C355" s="96" t="s">
        <v>9</v>
      </c>
      <c r="D355" s="97" t="s">
        <v>777</v>
      </c>
      <c r="E355" s="97" t="s">
        <v>849</v>
      </c>
      <c r="F355" s="97" t="s">
        <v>850</v>
      </c>
      <c r="G355" s="97" t="s">
        <v>344</v>
      </c>
      <c r="H355" s="96" t="s">
        <v>50</v>
      </c>
      <c r="I355" s="98" t="s">
        <v>51</v>
      </c>
      <c r="J355" s="27" t="s">
        <v>1305</v>
      </c>
      <c r="K355" s="28" t="s">
        <v>1306</v>
      </c>
      <c r="L355" s="93" t="s">
        <v>152</v>
      </c>
      <c r="M355" s="2" t="s">
        <v>152</v>
      </c>
      <c r="N355" s="94" t="s">
        <v>151</v>
      </c>
      <c r="O355" s="13"/>
      <c r="P355" s="2"/>
      <c r="Q355" s="2"/>
      <c r="R355" s="2"/>
      <c r="S355" s="2"/>
      <c r="T355" s="2"/>
      <c r="U355" s="14"/>
      <c r="V355" s="13"/>
      <c r="W355" s="2"/>
      <c r="X355" s="2"/>
      <c r="Y355" s="2"/>
      <c r="Z355" s="94"/>
      <c r="AA355" s="13"/>
      <c r="AB355" s="2"/>
      <c r="AC355" s="14"/>
      <c r="AD355" s="93"/>
      <c r="AE355" s="14"/>
      <c r="AF355" s="99">
        <v>100</v>
      </c>
    </row>
    <row r="356" spans="1:32" x14ac:dyDescent="0.3">
      <c r="A356" s="55" t="str">
        <f t="shared" si="5"/>
        <v>BGju_01.1</v>
      </c>
      <c r="C356" s="96" t="s">
        <v>9</v>
      </c>
      <c r="D356" s="97" t="s">
        <v>777</v>
      </c>
      <c r="E356" s="97" t="s">
        <v>849</v>
      </c>
      <c r="F356" s="97" t="s">
        <v>850</v>
      </c>
      <c r="G356" s="97" t="s">
        <v>344</v>
      </c>
      <c r="H356" s="96" t="s">
        <v>50</v>
      </c>
      <c r="I356" s="98" t="s">
        <v>51</v>
      </c>
      <c r="J356" s="27" t="s">
        <v>1307</v>
      </c>
      <c r="K356" s="28" t="s">
        <v>1308</v>
      </c>
      <c r="L356" s="93" t="s">
        <v>152</v>
      </c>
      <c r="M356" s="2" t="s">
        <v>152</v>
      </c>
      <c r="N356" s="94" t="s">
        <v>151</v>
      </c>
      <c r="O356" s="13" t="s">
        <v>6</v>
      </c>
      <c r="P356" s="2" t="s">
        <v>6</v>
      </c>
      <c r="Q356" s="2" t="s">
        <v>6</v>
      </c>
      <c r="R356" s="2" t="s">
        <v>6</v>
      </c>
      <c r="S356" s="2" t="s">
        <v>6</v>
      </c>
      <c r="T356" s="2" t="s">
        <v>6</v>
      </c>
      <c r="U356" s="14" t="s">
        <v>6</v>
      </c>
      <c r="V356" s="13" t="s">
        <v>6</v>
      </c>
      <c r="W356" s="2" t="s">
        <v>6</v>
      </c>
      <c r="X356" s="2" t="s">
        <v>6</v>
      </c>
      <c r="Y356" s="2" t="s">
        <v>6</v>
      </c>
      <c r="Z356" s="94" t="s">
        <v>6</v>
      </c>
      <c r="AA356" s="13" t="s">
        <v>6</v>
      </c>
      <c r="AB356" s="2" t="s">
        <v>6</v>
      </c>
      <c r="AC356" s="14" t="s">
        <v>6</v>
      </c>
      <c r="AD356" s="93" t="s">
        <v>6</v>
      </c>
      <c r="AE356" s="14" t="s">
        <v>6</v>
      </c>
      <c r="AF356" s="99">
        <v>100</v>
      </c>
    </row>
    <row r="357" spans="1:32" x14ac:dyDescent="0.3">
      <c r="A357" s="55" t="str">
        <f t="shared" si="5"/>
        <v>BGju_01.1</v>
      </c>
      <c r="C357" s="96" t="s">
        <v>9</v>
      </c>
      <c r="D357" s="97" t="s">
        <v>777</v>
      </c>
      <c r="E357" s="97" t="s">
        <v>849</v>
      </c>
      <c r="F357" s="97" t="s">
        <v>850</v>
      </c>
      <c r="G357" s="97" t="s">
        <v>344</v>
      </c>
      <c r="H357" s="96" t="s">
        <v>50</v>
      </c>
      <c r="I357" s="98" t="s">
        <v>51</v>
      </c>
      <c r="J357" s="27" t="s">
        <v>1309</v>
      </c>
      <c r="K357" s="28" t="s">
        <v>1310</v>
      </c>
      <c r="L357" s="93" t="s">
        <v>152</v>
      </c>
      <c r="M357" s="2" t="s">
        <v>152</v>
      </c>
      <c r="N357" s="94" t="s">
        <v>151</v>
      </c>
      <c r="O357" s="13" t="s">
        <v>6</v>
      </c>
      <c r="P357" s="2" t="s">
        <v>6</v>
      </c>
      <c r="Q357" s="2" t="s">
        <v>6</v>
      </c>
      <c r="R357" s="2" t="s">
        <v>6</v>
      </c>
      <c r="S357" s="2" t="s">
        <v>6</v>
      </c>
      <c r="T357" s="2" t="s">
        <v>6</v>
      </c>
      <c r="U357" s="14" t="s">
        <v>6</v>
      </c>
      <c r="V357" s="13" t="s">
        <v>6</v>
      </c>
      <c r="W357" s="2" t="s">
        <v>6</v>
      </c>
      <c r="X357" s="2" t="s">
        <v>6</v>
      </c>
      <c r="Y357" s="2" t="s">
        <v>6</v>
      </c>
      <c r="Z357" s="94" t="s">
        <v>6</v>
      </c>
      <c r="AA357" s="13" t="s">
        <v>6</v>
      </c>
      <c r="AB357" s="2" t="s">
        <v>6</v>
      </c>
      <c r="AC357" s="14" t="s">
        <v>6</v>
      </c>
      <c r="AD357" s="93" t="s">
        <v>6</v>
      </c>
      <c r="AE357" s="14" t="s">
        <v>6</v>
      </c>
      <c r="AF357" s="99">
        <v>100</v>
      </c>
    </row>
    <row r="358" spans="1:32" x14ac:dyDescent="0.3">
      <c r="A358" s="55" t="str">
        <f t="shared" si="5"/>
        <v>BGju_01.1</v>
      </c>
      <c r="C358" s="96" t="s">
        <v>9</v>
      </c>
      <c r="D358" s="97" t="s">
        <v>777</v>
      </c>
      <c r="E358" s="97" t="s">
        <v>849</v>
      </c>
      <c r="F358" s="97" t="s">
        <v>850</v>
      </c>
      <c r="G358" s="97" t="s">
        <v>344</v>
      </c>
      <c r="H358" s="96" t="s">
        <v>50</v>
      </c>
      <c r="I358" s="98" t="s">
        <v>51</v>
      </c>
      <c r="J358" s="27" t="s">
        <v>1311</v>
      </c>
      <c r="K358" s="28" t="s">
        <v>1312</v>
      </c>
      <c r="L358" s="93" t="s">
        <v>152</v>
      </c>
      <c r="M358" s="2" t="s">
        <v>152</v>
      </c>
      <c r="N358" s="94" t="s">
        <v>151</v>
      </c>
      <c r="O358" s="13" t="s">
        <v>6</v>
      </c>
      <c r="P358" s="2" t="s">
        <v>6</v>
      </c>
      <c r="Q358" s="2" t="s">
        <v>6</v>
      </c>
      <c r="R358" s="2" t="s">
        <v>6</v>
      </c>
      <c r="S358" s="2" t="s">
        <v>6</v>
      </c>
      <c r="T358" s="2" t="s">
        <v>6</v>
      </c>
      <c r="U358" s="14" t="s">
        <v>6</v>
      </c>
      <c r="V358" s="13" t="s">
        <v>6</v>
      </c>
      <c r="W358" s="2" t="s">
        <v>6</v>
      </c>
      <c r="X358" s="2" t="s">
        <v>6</v>
      </c>
      <c r="Y358" s="2" t="s">
        <v>6</v>
      </c>
      <c r="Z358" s="94" t="s">
        <v>6</v>
      </c>
      <c r="AA358" s="13" t="s">
        <v>6</v>
      </c>
      <c r="AB358" s="2" t="s">
        <v>6</v>
      </c>
      <c r="AC358" s="14" t="s">
        <v>6</v>
      </c>
      <c r="AD358" s="93" t="s">
        <v>6</v>
      </c>
      <c r="AE358" s="14" t="s">
        <v>6</v>
      </c>
      <c r="AF358" s="99">
        <v>100</v>
      </c>
    </row>
    <row r="359" spans="1:32" x14ac:dyDescent="0.3">
      <c r="A359" s="55" t="str">
        <f t="shared" si="5"/>
        <v>BGju_01.2</v>
      </c>
      <c r="C359" s="96" t="s">
        <v>9</v>
      </c>
      <c r="D359" s="97" t="s">
        <v>777</v>
      </c>
      <c r="E359" s="97" t="s">
        <v>851</v>
      </c>
      <c r="F359" s="97" t="s">
        <v>852</v>
      </c>
      <c r="G359" s="97" t="s">
        <v>344</v>
      </c>
      <c r="H359" s="96" t="s">
        <v>50</v>
      </c>
      <c r="I359" s="98" t="s">
        <v>51</v>
      </c>
      <c r="J359" s="27" t="s">
        <v>1303</v>
      </c>
      <c r="K359" s="28" t="s">
        <v>1304</v>
      </c>
      <c r="L359" s="93" t="s">
        <v>152</v>
      </c>
      <c r="M359" s="2" t="s">
        <v>152</v>
      </c>
      <c r="N359" s="94" t="s">
        <v>151</v>
      </c>
      <c r="O359" s="13"/>
      <c r="P359" s="2"/>
      <c r="Q359" s="2"/>
      <c r="R359" s="2"/>
      <c r="S359" s="2"/>
      <c r="T359" s="2"/>
      <c r="U359" s="14"/>
      <c r="V359" s="13"/>
      <c r="W359" s="2"/>
      <c r="X359" s="2"/>
      <c r="Y359" s="2"/>
      <c r="Z359" s="94"/>
      <c r="AA359" s="13"/>
      <c r="AB359" s="2"/>
      <c r="AC359" s="14"/>
      <c r="AD359" s="93"/>
      <c r="AE359" s="14"/>
      <c r="AF359" s="99">
        <v>100</v>
      </c>
    </row>
    <row r="360" spans="1:32" x14ac:dyDescent="0.3">
      <c r="A360" s="55" t="str">
        <f t="shared" si="5"/>
        <v>BGju_01.2</v>
      </c>
      <c r="C360" s="96" t="s">
        <v>9</v>
      </c>
      <c r="D360" s="97" t="s">
        <v>777</v>
      </c>
      <c r="E360" s="97" t="s">
        <v>851</v>
      </c>
      <c r="F360" s="97" t="s">
        <v>852</v>
      </c>
      <c r="G360" s="97" t="s">
        <v>344</v>
      </c>
      <c r="H360" s="96" t="s">
        <v>50</v>
      </c>
      <c r="I360" s="98" t="s">
        <v>51</v>
      </c>
      <c r="J360" s="27" t="s">
        <v>1305</v>
      </c>
      <c r="K360" s="28" t="s">
        <v>1306</v>
      </c>
      <c r="L360" s="93" t="s">
        <v>152</v>
      </c>
      <c r="M360" s="2" t="s">
        <v>152</v>
      </c>
      <c r="N360" s="94" t="s">
        <v>151</v>
      </c>
      <c r="O360" s="13"/>
      <c r="P360" s="2"/>
      <c r="Q360" s="2"/>
      <c r="R360" s="2"/>
      <c r="S360" s="2"/>
      <c r="T360" s="2"/>
      <c r="U360" s="14"/>
      <c r="V360" s="13"/>
      <c r="W360" s="2"/>
      <c r="X360" s="2"/>
      <c r="Y360" s="2"/>
      <c r="Z360" s="94"/>
      <c r="AA360" s="13"/>
      <c r="AB360" s="2"/>
      <c r="AC360" s="14"/>
      <c r="AD360" s="93"/>
      <c r="AE360" s="14"/>
      <c r="AF360" s="99">
        <v>100</v>
      </c>
    </row>
    <row r="361" spans="1:32" x14ac:dyDescent="0.3">
      <c r="A361" s="55" t="str">
        <f t="shared" si="5"/>
        <v>BGju_01.2</v>
      </c>
      <c r="C361" s="96" t="s">
        <v>9</v>
      </c>
      <c r="D361" s="97" t="s">
        <v>777</v>
      </c>
      <c r="E361" s="97" t="s">
        <v>851</v>
      </c>
      <c r="F361" s="97" t="s">
        <v>852</v>
      </c>
      <c r="G361" s="97" t="s">
        <v>344</v>
      </c>
      <c r="H361" s="96" t="s">
        <v>50</v>
      </c>
      <c r="I361" s="98" t="s">
        <v>51</v>
      </c>
      <c r="J361" s="27" t="s">
        <v>1307</v>
      </c>
      <c r="K361" s="28" t="s">
        <v>1308</v>
      </c>
      <c r="L361" s="93" t="s">
        <v>152</v>
      </c>
      <c r="M361" s="2" t="s">
        <v>152</v>
      </c>
      <c r="N361" s="94" t="s">
        <v>151</v>
      </c>
      <c r="O361" s="13" t="s">
        <v>6</v>
      </c>
      <c r="P361" s="2" t="s">
        <v>6</v>
      </c>
      <c r="Q361" s="2" t="s">
        <v>6</v>
      </c>
      <c r="R361" s="2" t="s">
        <v>6</v>
      </c>
      <c r="S361" s="2" t="s">
        <v>6</v>
      </c>
      <c r="T361" s="2" t="s">
        <v>6</v>
      </c>
      <c r="U361" s="14" t="s">
        <v>6</v>
      </c>
      <c r="V361" s="13" t="s">
        <v>6</v>
      </c>
      <c r="W361" s="2" t="s">
        <v>6</v>
      </c>
      <c r="X361" s="2" t="s">
        <v>6</v>
      </c>
      <c r="Y361" s="2" t="s">
        <v>6</v>
      </c>
      <c r="Z361" s="94" t="s">
        <v>6</v>
      </c>
      <c r="AA361" s="13" t="s">
        <v>6</v>
      </c>
      <c r="AB361" s="2" t="s">
        <v>6</v>
      </c>
      <c r="AC361" s="14" t="s">
        <v>6</v>
      </c>
      <c r="AD361" s="93" t="s">
        <v>6</v>
      </c>
      <c r="AE361" s="14" t="s">
        <v>6</v>
      </c>
      <c r="AF361" s="99">
        <v>100</v>
      </c>
    </row>
    <row r="362" spans="1:32" x14ac:dyDescent="0.3">
      <c r="A362" s="55" t="str">
        <f t="shared" si="5"/>
        <v>BGju_01.2</v>
      </c>
      <c r="C362" s="96" t="s">
        <v>9</v>
      </c>
      <c r="D362" s="97" t="s">
        <v>777</v>
      </c>
      <c r="E362" s="97" t="s">
        <v>851</v>
      </c>
      <c r="F362" s="97" t="s">
        <v>852</v>
      </c>
      <c r="G362" s="97" t="s">
        <v>344</v>
      </c>
      <c r="H362" s="96" t="s">
        <v>50</v>
      </c>
      <c r="I362" s="98" t="s">
        <v>51</v>
      </c>
      <c r="J362" s="27" t="s">
        <v>1309</v>
      </c>
      <c r="K362" s="28" t="s">
        <v>1310</v>
      </c>
      <c r="L362" s="93" t="s">
        <v>151</v>
      </c>
      <c r="M362" s="2" t="s">
        <v>151</v>
      </c>
      <c r="N362" s="94" t="s">
        <v>151</v>
      </c>
      <c r="O362" s="13" t="s">
        <v>6</v>
      </c>
      <c r="P362" s="2" t="s">
        <v>6</v>
      </c>
      <c r="Q362" s="2" t="s">
        <v>6</v>
      </c>
      <c r="R362" s="2" t="s">
        <v>6</v>
      </c>
      <c r="S362" s="2" t="s">
        <v>6</v>
      </c>
      <c r="T362" s="2" t="s">
        <v>6</v>
      </c>
      <c r="U362" s="14" t="s">
        <v>6</v>
      </c>
      <c r="V362" s="13" t="s">
        <v>6</v>
      </c>
      <c r="W362" s="2" t="s">
        <v>6</v>
      </c>
      <c r="X362" s="2" t="s">
        <v>6</v>
      </c>
      <c r="Y362" s="2" t="s">
        <v>6</v>
      </c>
      <c r="Z362" s="94" t="s">
        <v>6</v>
      </c>
      <c r="AA362" s="13" t="s">
        <v>6</v>
      </c>
      <c r="AB362" s="2" t="s">
        <v>6</v>
      </c>
      <c r="AC362" s="14" t="s">
        <v>6</v>
      </c>
      <c r="AD362" s="93" t="s">
        <v>6</v>
      </c>
      <c r="AE362" s="14" t="s">
        <v>6</v>
      </c>
      <c r="AF362" s="99">
        <v>100</v>
      </c>
    </row>
    <row r="363" spans="1:32" x14ac:dyDescent="0.3">
      <c r="A363" s="55" t="str">
        <f t="shared" si="5"/>
        <v>BGju_01.2</v>
      </c>
      <c r="C363" s="96" t="s">
        <v>9</v>
      </c>
      <c r="D363" s="97" t="s">
        <v>777</v>
      </c>
      <c r="E363" s="97" t="s">
        <v>851</v>
      </c>
      <c r="F363" s="97" t="s">
        <v>852</v>
      </c>
      <c r="G363" s="97" t="s">
        <v>344</v>
      </c>
      <c r="H363" s="96" t="s">
        <v>50</v>
      </c>
      <c r="I363" s="98" t="s">
        <v>51</v>
      </c>
      <c r="J363" s="27" t="s">
        <v>1311</v>
      </c>
      <c r="K363" s="28" t="s">
        <v>1312</v>
      </c>
      <c r="L363" s="93" t="s">
        <v>152</v>
      </c>
      <c r="M363" s="2" t="s">
        <v>152</v>
      </c>
      <c r="N363" s="94" t="s">
        <v>151</v>
      </c>
      <c r="O363" s="13" t="s">
        <v>6</v>
      </c>
      <c r="P363" s="2" t="s">
        <v>6</v>
      </c>
      <c r="Q363" s="2" t="s">
        <v>6</v>
      </c>
      <c r="R363" s="2" t="s">
        <v>6</v>
      </c>
      <c r="S363" s="2" t="s">
        <v>6</v>
      </c>
      <c r="T363" s="2" t="s">
        <v>6</v>
      </c>
      <c r="U363" s="14" t="s">
        <v>6</v>
      </c>
      <c r="V363" s="13" t="s">
        <v>6</v>
      </c>
      <c r="W363" s="2" t="s">
        <v>6</v>
      </c>
      <c r="X363" s="2" t="s">
        <v>6</v>
      </c>
      <c r="Y363" s="2" t="s">
        <v>6</v>
      </c>
      <c r="Z363" s="94" t="s">
        <v>6</v>
      </c>
      <c r="AA363" s="13" t="s">
        <v>6</v>
      </c>
      <c r="AB363" s="2" t="s">
        <v>6</v>
      </c>
      <c r="AC363" s="14" t="s">
        <v>6</v>
      </c>
      <c r="AD363" s="93" t="s">
        <v>6</v>
      </c>
      <c r="AE363" s="14" t="s">
        <v>6</v>
      </c>
      <c r="AF363" s="99">
        <v>100</v>
      </c>
    </row>
    <row r="364" spans="1:32" x14ac:dyDescent="0.3">
      <c r="A364" s="55" t="str">
        <f t="shared" si="5"/>
        <v>BGju_02.1</v>
      </c>
      <c r="C364" s="96" t="s">
        <v>9</v>
      </c>
      <c r="D364" s="97" t="s">
        <v>777</v>
      </c>
      <c r="E364" s="97" t="s">
        <v>853</v>
      </c>
      <c r="F364" s="97" t="s">
        <v>854</v>
      </c>
      <c r="G364" s="97" t="s">
        <v>351</v>
      </c>
      <c r="H364" s="96" t="s">
        <v>50</v>
      </c>
      <c r="I364" s="98" t="s">
        <v>51</v>
      </c>
      <c r="J364" s="27" t="s">
        <v>1313</v>
      </c>
      <c r="K364" s="28" t="s">
        <v>1304</v>
      </c>
      <c r="L364" s="93" t="s">
        <v>151</v>
      </c>
      <c r="M364" s="2" t="s">
        <v>152</v>
      </c>
      <c r="N364" s="94" t="s">
        <v>151</v>
      </c>
      <c r="O364" s="13" t="s">
        <v>152</v>
      </c>
      <c r="P364" s="2" t="s">
        <v>152</v>
      </c>
      <c r="Q364" s="2" t="s">
        <v>152</v>
      </c>
      <c r="R364" s="2" t="s">
        <v>152</v>
      </c>
      <c r="S364" s="2" t="s">
        <v>152</v>
      </c>
      <c r="T364" s="2" t="s">
        <v>152</v>
      </c>
      <c r="U364" s="14" t="s">
        <v>152</v>
      </c>
      <c r="V364" s="13" t="s">
        <v>151</v>
      </c>
      <c r="W364" s="2" t="s">
        <v>152</v>
      </c>
      <c r="X364" s="2" t="s">
        <v>152</v>
      </c>
      <c r="Y364" s="2" t="s">
        <v>152</v>
      </c>
      <c r="Z364" s="94" t="s">
        <v>152</v>
      </c>
      <c r="AA364" s="13" t="s">
        <v>151</v>
      </c>
      <c r="AB364" s="2" t="s">
        <v>152</v>
      </c>
      <c r="AC364" s="14" t="s">
        <v>152</v>
      </c>
      <c r="AD364" s="93" t="s">
        <v>152</v>
      </c>
      <c r="AE364" s="14" t="s">
        <v>152</v>
      </c>
      <c r="AF364" s="99">
        <v>100</v>
      </c>
    </row>
    <row r="365" spans="1:32" x14ac:dyDescent="0.3">
      <c r="A365" s="55" t="str">
        <f t="shared" si="5"/>
        <v>BGju_02.1</v>
      </c>
      <c r="C365" s="96" t="s">
        <v>9</v>
      </c>
      <c r="D365" s="97" t="s">
        <v>777</v>
      </c>
      <c r="E365" s="97" t="s">
        <v>853</v>
      </c>
      <c r="F365" s="97" t="s">
        <v>854</v>
      </c>
      <c r="G365" s="97" t="s">
        <v>351</v>
      </c>
      <c r="H365" s="96" t="s">
        <v>50</v>
      </c>
      <c r="I365" s="98" t="s">
        <v>51</v>
      </c>
      <c r="J365" s="27" t="s">
        <v>1305</v>
      </c>
      <c r="K365" s="28" t="s">
        <v>1306</v>
      </c>
      <c r="L365" s="93" t="s">
        <v>151</v>
      </c>
      <c r="M365" s="2" t="s">
        <v>152</v>
      </c>
      <c r="N365" s="94" t="s">
        <v>151</v>
      </c>
      <c r="O365" s="13" t="s">
        <v>152</v>
      </c>
      <c r="P365" s="2" t="s">
        <v>152</v>
      </c>
      <c r="Q365" s="2" t="s">
        <v>152</v>
      </c>
      <c r="R365" s="2" t="s">
        <v>152</v>
      </c>
      <c r="S365" s="2" t="s">
        <v>152</v>
      </c>
      <c r="T365" s="2" t="s">
        <v>152</v>
      </c>
      <c r="U365" s="14" t="s">
        <v>152</v>
      </c>
      <c r="V365" s="13" t="s">
        <v>151</v>
      </c>
      <c r="W365" s="2" t="s">
        <v>152</v>
      </c>
      <c r="X365" s="2" t="s">
        <v>152</v>
      </c>
      <c r="Y365" s="2" t="s">
        <v>152</v>
      </c>
      <c r="Z365" s="94" t="s">
        <v>152</v>
      </c>
      <c r="AA365" s="13" t="s">
        <v>151</v>
      </c>
      <c r="AB365" s="2" t="s">
        <v>152</v>
      </c>
      <c r="AC365" s="14" t="s">
        <v>152</v>
      </c>
      <c r="AD365" s="93" t="s">
        <v>152</v>
      </c>
      <c r="AE365" s="14" t="s">
        <v>152</v>
      </c>
      <c r="AF365" s="99">
        <v>100</v>
      </c>
    </row>
    <row r="366" spans="1:32" x14ac:dyDescent="0.3">
      <c r="A366" s="55" t="str">
        <f t="shared" si="5"/>
        <v>BGju_02.1</v>
      </c>
      <c r="C366" s="96" t="s">
        <v>9</v>
      </c>
      <c r="D366" s="97" t="s">
        <v>777</v>
      </c>
      <c r="E366" s="97" t="s">
        <v>853</v>
      </c>
      <c r="F366" s="97" t="s">
        <v>854</v>
      </c>
      <c r="G366" s="97" t="s">
        <v>351</v>
      </c>
      <c r="H366" s="96" t="s">
        <v>50</v>
      </c>
      <c r="I366" s="98" t="s">
        <v>51</v>
      </c>
      <c r="J366" s="27" t="s">
        <v>1307</v>
      </c>
      <c r="K366" s="28" t="s">
        <v>1314</v>
      </c>
      <c r="L366" s="93" t="s">
        <v>151</v>
      </c>
      <c r="M366" s="2" t="s">
        <v>152</v>
      </c>
      <c r="N366" s="94" t="s">
        <v>151</v>
      </c>
      <c r="O366" s="13" t="s">
        <v>152</v>
      </c>
      <c r="P366" s="2" t="s">
        <v>152</v>
      </c>
      <c r="Q366" s="2" t="s">
        <v>152</v>
      </c>
      <c r="R366" s="2" t="s">
        <v>152</v>
      </c>
      <c r="S366" s="2" t="s">
        <v>152</v>
      </c>
      <c r="T366" s="2" t="s">
        <v>152</v>
      </c>
      <c r="U366" s="14" t="s">
        <v>152</v>
      </c>
      <c r="V366" s="13" t="s">
        <v>151</v>
      </c>
      <c r="W366" s="2" t="s">
        <v>152</v>
      </c>
      <c r="X366" s="2" t="s">
        <v>152</v>
      </c>
      <c r="Y366" s="2" t="s">
        <v>152</v>
      </c>
      <c r="Z366" s="94" t="s">
        <v>152</v>
      </c>
      <c r="AA366" s="13" t="s">
        <v>151</v>
      </c>
      <c r="AB366" s="2" t="s">
        <v>152</v>
      </c>
      <c r="AC366" s="14" t="s">
        <v>152</v>
      </c>
      <c r="AD366" s="93" t="s">
        <v>152</v>
      </c>
      <c r="AE366" s="14" t="s">
        <v>152</v>
      </c>
      <c r="AF366" s="99">
        <v>100</v>
      </c>
    </row>
    <row r="367" spans="1:32" x14ac:dyDescent="0.3">
      <c r="A367" s="55" t="str">
        <f t="shared" si="5"/>
        <v>BGju_02.1</v>
      </c>
      <c r="C367" s="96" t="s">
        <v>9</v>
      </c>
      <c r="D367" s="97" t="s">
        <v>777</v>
      </c>
      <c r="E367" s="97" t="s">
        <v>853</v>
      </c>
      <c r="F367" s="97" t="s">
        <v>854</v>
      </c>
      <c r="G367" s="97" t="s">
        <v>351</v>
      </c>
      <c r="H367" s="96" t="s">
        <v>50</v>
      </c>
      <c r="I367" s="98" t="s">
        <v>51</v>
      </c>
      <c r="J367" s="27" t="s">
        <v>1309</v>
      </c>
      <c r="K367" s="28" t="s">
        <v>1315</v>
      </c>
      <c r="L367" s="93" t="s">
        <v>151</v>
      </c>
      <c r="M367" s="2" t="s">
        <v>152</v>
      </c>
      <c r="N367" s="94" t="s">
        <v>151</v>
      </c>
      <c r="O367" s="13" t="s">
        <v>152</v>
      </c>
      <c r="P367" s="2" t="s">
        <v>152</v>
      </c>
      <c r="Q367" s="2" t="s">
        <v>152</v>
      </c>
      <c r="R367" s="2" t="s">
        <v>152</v>
      </c>
      <c r="S367" s="2" t="s">
        <v>152</v>
      </c>
      <c r="T367" s="2" t="s">
        <v>152</v>
      </c>
      <c r="U367" s="14" t="s">
        <v>152</v>
      </c>
      <c r="V367" s="13" t="s">
        <v>151</v>
      </c>
      <c r="W367" s="2" t="s">
        <v>152</v>
      </c>
      <c r="X367" s="2" t="s">
        <v>152</v>
      </c>
      <c r="Y367" s="2" t="s">
        <v>152</v>
      </c>
      <c r="Z367" s="94" t="s">
        <v>152</v>
      </c>
      <c r="AA367" s="13" t="s">
        <v>151</v>
      </c>
      <c r="AB367" s="2" t="s">
        <v>152</v>
      </c>
      <c r="AC367" s="14" t="s">
        <v>152</v>
      </c>
      <c r="AD367" s="93" t="s">
        <v>152</v>
      </c>
      <c r="AE367" s="14" t="s">
        <v>152</v>
      </c>
      <c r="AF367" s="99">
        <v>100</v>
      </c>
    </row>
    <row r="368" spans="1:32" x14ac:dyDescent="0.3">
      <c r="A368" s="55" t="str">
        <f t="shared" si="5"/>
        <v>BGju_02.1</v>
      </c>
      <c r="C368" s="96" t="s">
        <v>9</v>
      </c>
      <c r="D368" s="97" t="s">
        <v>777</v>
      </c>
      <c r="E368" s="97" t="s">
        <v>853</v>
      </c>
      <c r="F368" s="97" t="s">
        <v>854</v>
      </c>
      <c r="G368" s="97" t="s">
        <v>351</v>
      </c>
      <c r="H368" s="96" t="s">
        <v>50</v>
      </c>
      <c r="I368" s="98" t="s">
        <v>51</v>
      </c>
      <c r="J368" s="27" t="s">
        <v>1311</v>
      </c>
      <c r="K368" s="28" t="s">
        <v>1316</v>
      </c>
      <c r="L368" s="93" t="s">
        <v>151</v>
      </c>
      <c r="M368" s="2" t="s">
        <v>152</v>
      </c>
      <c r="N368" s="94" t="s">
        <v>151</v>
      </c>
      <c r="O368" s="13" t="s">
        <v>152</v>
      </c>
      <c r="P368" s="2" t="s">
        <v>152</v>
      </c>
      <c r="Q368" s="2" t="s">
        <v>152</v>
      </c>
      <c r="R368" s="2" t="s">
        <v>152</v>
      </c>
      <c r="S368" s="2" t="s">
        <v>152</v>
      </c>
      <c r="T368" s="2" t="s">
        <v>152</v>
      </c>
      <c r="U368" s="14" t="s">
        <v>152</v>
      </c>
      <c r="V368" s="13" t="s">
        <v>151</v>
      </c>
      <c r="W368" s="2" t="s">
        <v>152</v>
      </c>
      <c r="X368" s="2" t="s">
        <v>152</v>
      </c>
      <c r="Y368" s="2" t="s">
        <v>152</v>
      </c>
      <c r="Z368" s="94" t="s">
        <v>152</v>
      </c>
      <c r="AA368" s="13" t="s">
        <v>151</v>
      </c>
      <c r="AB368" s="2" t="s">
        <v>152</v>
      </c>
      <c r="AC368" s="14" t="s">
        <v>152</v>
      </c>
      <c r="AD368" s="93" t="s">
        <v>152</v>
      </c>
      <c r="AE368" s="14" t="s">
        <v>152</v>
      </c>
      <c r="AF368" s="99">
        <v>100</v>
      </c>
    </row>
    <row r="369" spans="1:32" x14ac:dyDescent="0.3">
      <c r="A369" s="55" t="str">
        <f t="shared" si="5"/>
        <v>BGju_02.2</v>
      </c>
      <c r="C369" s="96" t="s">
        <v>9</v>
      </c>
      <c r="D369" s="97" t="s">
        <v>777</v>
      </c>
      <c r="E369" s="97" t="s">
        <v>855</v>
      </c>
      <c r="F369" s="97" t="s">
        <v>856</v>
      </c>
      <c r="G369" s="97" t="s">
        <v>351</v>
      </c>
      <c r="H369" s="96" t="s">
        <v>50</v>
      </c>
      <c r="I369" s="98" t="s">
        <v>51</v>
      </c>
      <c r="J369" s="27" t="s">
        <v>1313</v>
      </c>
      <c r="K369" s="28" t="s">
        <v>1304</v>
      </c>
      <c r="L369" s="93" t="s">
        <v>151</v>
      </c>
      <c r="M369" s="2" t="s">
        <v>152</v>
      </c>
      <c r="N369" s="94" t="s">
        <v>151</v>
      </c>
      <c r="O369" s="13" t="s">
        <v>152</v>
      </c>
      <c r="P369" s="2" t="s">
        <v>152</v>
      </c>
      <c r="Q369" s="2" t="s">
        <v>152</v>
      </c>
      <c r="R369" s="2" t="s">
        <v>152</v>
      </c>
      <c r="S369" s="2" t="s">
        <v>152</v>
      </c>
      <c r="T369" s="2" t="s">
        <v>152</v>
      </c>
      <c r="U369" s="14" t="s">
        <v>152</v>
      </c>
      <c r="V369" s="13" t="s">
        <v>151</v>
      </c>
      <c r="W369" s="2" t="s">
        <v>152</v>
      </c>
      <c r="X369" s="2" t="s">
        <v>152</v>
      </c>
      <c r="Y369" s="2" t="s">
        <v>152</v>
      </c>
      <c r="Z369" s="94" t="s">
        <v>152</v>
      </c>
      <c r="AA369" s="13" t="s">
        <v>151</v>
      </c>
      <c r="AB369" s="2" t="s">
        <v>152</v>
      </c>
      <c r="AC369" s="14" t="s">
        <v>152</v>
      </c>
      <c r="AD369" s="93" t="s">
        <v>152</v>
      </c>
      <c r="AE369" s="14" t="s">
        <v>152</v>
      </c>
      <c r="AF369" s="99">
        <v>100</v>
      </c>
    </row>
    <row r="370" spans="1:32" x14ac:dyDescent="0.3">
      <c r="A370" s="55" t="str">
        <f t="shared" si="5"/>
        <v>BGju_02.2</v>
      </c>
      <c r="C370" s="96" t="s">
        <v>9</v>
      </c>
      <c r="D370" s="97" t="s">
        <v>777</v>
      </c>
      <c r="E370" s="97" t="s">
        <v>855</v>
      </c>
      <c r="F370" s="97" t="s">
        <v>856</v>
      </c>
      <c r="G370" s="97" t="s">
        <v>351</v>
      </c>
      <c r="H370" s="96" t="s">
        <v>50</v>
      </c>
      <c r="I370" s="98" t="s">
        <v>51</v>
      </c>
      <c r="J370" s="27" t="s">
        <v>1305</v>
      </c>
      <c r="K370" s="28" t="s">
        <v>1306</v>
      </c>
      <c r="L370" s="93" t="s">
        <v>151</v>
      </c>
      <c r="M370" s="2" t="s">
        <v>152</v>
      </c>
      <c r="N370" s="94" t="s">
        <v>151</v>
      </c>
      <c r="O370" s="13" t="s">
        <v>152</v>
      </c>
      <c r="P370" s="2" t="s">
        <v>152</v>
      </c>
      <c r="Q370" s="2" t="s">
        <v>152</v>
      </c>
      <c r="R370" s="2" t="s">
        <v>152</v>
      </c>
      <c r="S370" s="2" t="s">
        <v>152</v>
      </c>
      <c r="T370" s="2" t="s">
        <v>152</v>
      </c>
      <c r="U370" s="14" t="s">
        <v>152</v>
      </c>
      <c r="V370" s="13" t="s">
        <v>151</v>
      </c>
      <c r="W370" s="2" t="s">
        <v>152</v>
      </c>
      <c r="X370" s="2" t="s">
        <v>152</v>
      </c>
      <c r="Y370" s="2" t="s">
        <v>152</v>
      </c>
      <c r="Z370" s="94" t="s">
        <v>152</v>
      </c>
      <c r="AA370" s="13" t="s">
        <v>151</v>
      </c>
      <c r="AB370" s="2" t="s">
        <v>152</v>
      </c>
      <c r="AC370" s="14" t="s">
        <v>152</v>
      </c>
      <c r="AD370" s="93" t="s">
        <v>152</v>
      </c>
      <c r="AE370" s="14" t="s">
        <v>152</v>
      </c>
      <c r="AF370" s="99">
        <v>100</v>
      </c>
    </row>
    <row r="371" spans="1:32" x14ac:dyDescent="0.3">
      <c r="A371" s="55" t="str">
        <f t="shared" si="5"/>
        <v>BGju_02.2</v>
      </c>
      <c r="C371" s="96" t="s">
        <v>9</v>
      </c>
      <c r="D371" s="97" t="s">
        <v>777</v>
      </c>
      <c r="E371" s="97" t="s">
        <v>855</v>
      </c>
      <c r="F371" s="97" t="s">
        <v>856</v>
      </c>
      <c r="G371" s="97" t="s">
        <v>351</v>
      </c>
      <c r="H371" s="96" t="s">
        <v>50</v>
      </c>
      <c r="I371" s="98" t="s">
        <v>51</v>
      </c>
      <c r="J371" s="27" t="s">
        <v>1307</v>
      </c>
      <c r="K371" s="28" t="s">
        <v>1314</v>
      </c>
      <c r="L371" s="93" t="s">
        <v>151</v>
      </c>
      <c r="M371" s="2" t="s">
        <v>152</v>
      </c>
      <c r="N371" s="94" t="s">
        <v>151</v>
      </c>
      <c r="O371" s="13" t="s">
        <v>152</v>
      </c>
      <c r="P371" s="2" t="s">
        <v>152</v>
      </c>
      <c r="Q371" s="2" t="s">
        <v>152</v>
      </c>
      <c r="R371" s="2" t="s">
        <v>152</v>
      </c>
      <c r="S371" s="2" t="s">
        <v>152</v>
      </c>
      <c r="T371" s="2" t="s">
        <v>152</v>
      </c>
      <c r="U371" s="14" t="s">
        <v>152</v>
      </c>
      <c r="V371" s="13" t="s">
        <v>151</v>
      </c>
      <c r="W371" s="2" t="s">
        <v>152</v>
      </c>
      <c r="X371" s="2" t="s">
        <v>152</v>
      </c>
      <c r="Y371" s="2" t="s">
        <v>152</v>
      </c>
      <c r="Z371" s="94" t="s">
        <v>152</v>
      </c>
      <c r="AA371" s="13" t="s">
        <v>151</v>
      </c>
      <c r="AB371" s="2" t="s">
        <v>152</v>
      </c>
      <c r="AC371" s="14" t="s">
        <v>152</v>
      </c>
      <c r="AD371" s="93" t="s">
        <v>152</v>
      </c>
      <c r="AE371" s="14" t="s">
        <v>152</v>
      </c>
      <c r="AF371" s="99">
        <v>100</v>
      </c>
    </row>
    <row r="372" spans="1:32" x14ac:dyDescent="0.3">
      <c r="A372" s="55" t="str">
        <f t="shared" si="5"/>
        <v>BGju_02.2</v>
      </c>
      <c r="C372" s="96" t="s">
        <v>9</v>
      </c>
      <c r="D372" s="97" t="s">
        <v>777</v>
      </c>
      <c r="E372" s="97" t="s">
        <v>855</v>
      </c>
      <c r="F372" s="97" t="s">
        <v>856</v>
      </c>
      <c r="G372" s="97" t="s">
        <v>351</v>
      </c>
      <c r="H372" s="96" t="s">
        <v>50</v>
      </c>
      <c r="I372" s="98" t="s">
        <v>51</v>
      </c>
      <c r="J372" s="27" t="s">
        <v>1309</v>
      </c>
      <c r="K372" s="28" t="s">
        <v>1315</v>
      </c>
      <c r="L372" s="93" t="s">
        <v>151</v>
      </c>
      <c r="M372" s="2" t="s">
        <v>152</v>
      </c>
      <c r="N372" s="94" t="s">
        <v>151</v>
      </c>
      <c r="O372" s="13" t="s">
        <v>152</v>
      </c>
      <c r="P372" s="2" t="s">
        <v>152</v>
      </c>
      <c r="Q372" s="2" t="s">
        <v>152</v>
      </c>
      <c r="R372" s="2" t="s">
        <v>152</v>
      </c>
      <c r="S372" s="2" t="s">
        <v>152</v>
      </c>
      <c r="T372" s="2" t="s">
        <v>152</v>
      </c>
      <c r="U372" s="14" t="s">
        <v>152</v>
      </c>
      <c r="V372" s="13" t="s">
        <v>151</v>
      </c>
      <c r="W372" s="2" t="s">
        <v>152</v>
      </c>
      <c r="X372" s="2" t="s">
        <v>152</v>
      </c>
      <c r="Y372" s="2" t="s">
        <v>152</v>
      </c>
      <c r="Z372" s="94" t="s">
        <v>152</v>
      </c>
      <c r="AA372" s="13" t="s">
        <v>151</v>
      </c>
      <c r="AB372" s="2" t="s">
        <v>152</v>
      </c>
      <c r="AC372" s="14" t="s">
        <v>152</v>
      </c>
      <c r="AD372" s="93" t="s">
        <v>152</v>
      </c>
      <c r="AE372" s="14" t="s">
        <v>152</v>
      </c>
      <c r="AF372" s="99">
        <v>100</v>
      </c>
    </row>
    <row r="373" spans="1:32" x14ac:dyDescent="0.3">
      <c r="A373" s="55" t="str">
        <f t="shared" si="5"/>
        <v>BGju_02.2</v>
      </c>
      <c r="C373" s="96" t="s">
        <v>9</v>
      </c>
      <c r="D373" s="97" t="s">
        <v>777</v>
      </c>
      <c r="E373" s="97" t="s">
        <v>855</v>
      </c>
      <c r="F373" s="97" t="s">
        <v>856</v>
      </c>
      <c r="G373" s="97" t="s">
        <v>351</v>
      </c>
      <c r="H373" s="96" t="s">
        <v>50</v>
      </c>
      <c r="I373" s="98" t="s">
        <v>51</v>
      </c>
      <c r="J373" s="27" t="s">
        <v>1311</v>
      </c>
      <c r="K373" s="28" t="s">
        <v>1316</v>
      </c>
      <c r="L373" s="93" t="s">
        <v>151</v>
      </c>
      <c r="M373" s="2" t="s">
        <v>152</v>
      </c>
      <c r="N373" s="94" t="s">
        <v>151</v>
      </c>
      <c r="O373" s="13" t="s">
        <v>152</v>
      </c>
      <c r="P373" s="2" t="s">
        <v>152</v>
      </c>
      <c r="Q373" s="2" t="s">
        <v>152</v>
      </c>
      <c r="R373" s="2" t="s">
        <v>152</v>
      </c>
      <c r="S373" s="2" t="s">
        <v>152</v>
      </c>
      <c r="T373" s="2" t="s">
        <v>152</v>
      </c>
      <c r="U373" s="14" t="s">
        <v>152</v>
      </c>
      <c r="V373" s="13" t="s">
        <v>151</v>
      </c>
      <c r="W373" s="2" t="s">
        <v>152</v>
      </c>
      <c r="X373" s="2" t="s">
        <v>152</v>
      </c>
      <c r="Y373" s="2" t="s">
        <v>152</v>
      </c>
      <c r="Z373" s="94" t="s">
        <v>152</v>
      </c>
      <c r="AA373" s="13" t="s">
        <v>151</v>
      </c>
      <c r="AB373" s="2" t="s">
        <v>152</v>
      </c>
      <c r="AC373" s="14" t="s">
        <v>152</v>
      </c>
      <c r="AD373" s="93" t="s">
        <v>152</v>
      </c>
      <c r="AE373" s="14" t="s">
        <v>152</v>
      </c>
      <c r="AF373" s="99">
        <v>100</v>
      </c>
    </row>
    <row r="374" spans="1:32" x14ac:dyDescent="0.3">
      <c r="A374" s="55" t="str">
        <f t="shared" si="5"/>
        <v>BGju_03.1</v>
      </c>
      <c r="C374" s="96" t="s">
        <v>9</v>
      </c>
      <c r="D374" s="97" t="s">
        <v>777</v>
      </c>
      <c r="E374" s="97" t="s">
        <v>857</v>
      </c>
      <c r="F374" s="97" t="s">
        <v>858</v>
      </c>
      <c r="G374" s="97" t="s">
        <v>344</v>
      </c>
      <c r="H374" s="96" t="s">
        <v>50</v>
      </c>
      <c r="I374" s="98" t="s">
        <v>454</v>
      </c>
      <c r="J374" s="27" t="s">
        <v>1317</v>
      </c>
      <c r="K374" s="28" t="s">
        <v>1318</v>
      </c>
      <c r="L374" s="93" t="s">
        <v>151</v>
      </c>
      <c r="M374" s="2" t="s">
        <v>151</v>
      </c>
      <c r="N374" s="94" t="s">
        <v>151</v>
      </c>
      <c r="O374" s="13"/>
      <c r="P374" s="2"/>
      <c r="Q374" s="2"/>
      <c r="R374" s="2"/>
      <c r="S374" s="2"/>
      <c r="T374" s="2"/>
      <c r="U374" s="14"/>
      <c r="V374" s="13"/>
      <c r="W374" s="2"/>
      <c r="X374" s="2"/>
      <c r="Y374" s="2"/>
      <c r="Z374" s="94"/>
      <c r="AA374" s="13"/>
      <c r="AB374" s="2"/>
      <c r="AC374" s="14"/>
      <c r="AD374" s="93"/>
      <c r="AE374" s="14"/>
      <c r="AF374" s="99">
        <v>100</v>
      </c>
    </row>
    <row r="375" spans="1:32" x14ac:dyDescent="0.3">
      <c r="A375" s="55" t="str">
        <f t="shared" si="5"/>
        <v>BGju_03.2</v>
      </c>
      <c r="C375" s="96" t="s">
        <v>9</v>
      </c>
      <c r="D375" s="97" t="s">
        <v>777</v>
      </c>
      <c r="E375" s="97" t="s">
        <v>859</v>
      </c>
      <c r="F375" s="97" t="s">
        <v>860</v>
      </c>
      <c r="G375" s="97" t="s">
        <v>351</v>
      </c>
      <c r="H375" s="96" t="s">
        <v>50</v>
      </c>
      <c r="I375" s="98" t="s">
        <v>51</v>
      </c>
      <c r="J375" s="27" t="s">
        <v>1319</v>
      </c>
      <c r="K375" s="28" t="s">
        <v>1320</v>
      </c>
      <c r="L375" s="93" t="s">
        <v>152</v>
      </c>
      <c r="M375" s="2" t="s">
        <v>152</v>
      </c>
      <c r="N375" s="94" t="s">
        <v>151</v>
      </c>
      <c r="O375" s="13" t="s">
        <v>152</v>
      </c>
      <c r="P375" s="2" t="s">
        <v>152</v>
      </c>
      <c r="Q375" s="2" t="s">
        <v>152</v>
      </c>
      <c r="R375" s="2" t="s">
        <v>152</v>
      </c>
      <c r="S375" s="2" t="s">
        <v>152</v>
      </c>
      <c r="T375" s="2" t="s">
        <v>152</v>
      </c>
      <c r="U375" s="14" t="s">
        <v>152</v>
      </c>
      <c r="V375" s="13" t="s">
        <v>151</v>
      </c>
      <c r="W375" s="2" t="s">
        <v>152</v>
      </c>
      <c r="X375" s="2" t="s">
        <v>152</v>
      </c>
      <c r="Y375" s="2" t="s">
        <v>152</v>
      </c>
      <c r="Z375" s="94" t="s">
        <v>152</v>
      </c>
      <c r="AA375" s="13" t="s">
        <v>151</v>
      </c>
      <c r="AB375" s="2" t="s">
        <v>152</v>
      </c>
      <c r="AC375" s="14" t="s">
        <v>152</v>
      </c>
      <c r="AD375" s="93" t="s">
        <v>152</v>
      </c>
      <c r="AE375" s="14" t="s">
        <v>152</v>
      </c>
      <c r="AF375" s="99">
        <v>100</v>
      </c>
    </row>
    <row r="376" spans="1:32" x14ac:dyDescent="0.3">
      <c r="A376" s="55" t="str">
        <f t="shared" si="5"/>
        <v>BGju_03.2</v>
      </c>
      <c r="C376" s="96" t="s">
        <v>9</v>
      </c>
      <c r="D376" s="97" t="s">
        <v>777</v>
      </c>
      <c r="E376" s="97" t="s">
        <v>859</v>
      </c>
      <c r="F376" s="97" t="s">
        <v>860</v>
      </c>
      <c r="G376" s="97" t="s">
        <v>351</v>
      </c>
      <c r="H376" s="96" t="s">
        <v>50</v>
      </c>
      <c r="I376" s="98" t="s">
        <v>51</v>
      </c>
      <c r="J376" s="27" t="s">
        <v>1303</v>
      </c>
      <c r="K376" s="28" t="s">
        <v>1321</v>
      </c>
      <c r="L376" s="93" t="s">
        <v>152</v>
      </c>
      <c r="M376" s="2" t="s">
        <v>152</v>
      </c>
      <c r="N376" s="94" t="s">
        <v>151</v>
      </c>
      <c r="O376" s="13" t="s">
        <v>152</v>
      </c>
      <c r="P376" s="2" t="s">
        <v>152</v>
      </c>
      <c r="Q376" s="2" t="s">
        <v>152</v>
      </c>
      <c r="R376" s="2" t="s">
        <v>152</v>
      </c>
      <c r="S376" s="2" t="s">
        <v>152</v>
      </c>
      <c r="T376" s="2" t="s">
        <v>152</v>
      </c>
      <c r="U376" s="14" t="s">
        <v>152</v>
      </c>
      <c r="V376" s="13" t="s">
        <v>151</v>
      </c>
      <c r="W376" s="2" t="s">
        <v>152</v>
      </c>
      <c r="X376" s="2" t="s">
        <v>152</v>
      </c>
      <c r="Y376" s="2" t="s">
        <v>152</v>
      </c>
      <c r="Z376" s="94" t="s">
        <v>152</v>
      </c>
      <c r="AA376" s="13" t="s">
        <v>151</v>
      </c>
      <c r="AB376" s="2" t="s">
        <v>152</v>
      </c>
      <c r="AC376" s="14" t="s">
        <v>152</v>
      </c>
      <c r="AD376" s="93" t="s">
        <v>152</v>
      </c>
      <c r="AE376" s="14" t="s">
        <v>152</v>
      </c>
      <c r="AF376" s="99">
        <v>100</v>
      </c>
    </row>
    <row r="377" spans="1:32" x14ac:dyDescent="0.3">
      <c r="A377" s="55" t="str">
        <f t="shared" si="5"/>
        <v>BGju_03.2</v>
      </c>
      <c r="C377" s="96" t="s">
        <v>9</v>
      </c>
      <c r="D377" s="97" t="s">
        <v>777</v>
      </c>
      <c r="E377" s="97" t="s">
        <v>859</v>
      </c>
      <c r="F377" s="97" t="s">
        <v>860</v>
      </c>
      <c r="G377" s="97" t="s">
        <v>351</v>
      </c>
      <c r="H377" s="96" t="s">
        <v>50</v>
      </c>
      <c r="I377" s="98" t="s">
        <v>51</v>
      </c>
      <c r="J377" s="27" t="s">
        <v>1322</v>
      </c>
      <c r="K377" s="28" t="s">
        <v>1323</v>
      </c>
      <c r="L377" s="93" t="s">
        <v>152</v>
      </c>
      <c r="M377" s="2" t="s">
        <v>152</v>
      </c>
      <c r="N377" s="94" t="s">
        <v>151</v>
      </c>
      <c r="O377" s="13" t="s">
        <v>152</v>
      </c>
      <c r="P377" s="2" t="s">
        <v>152</v>
      </c>
      <c r="Q377" s="2" t="s">
        <v>152</v>
      </c>
      <c r="R377" s="2" t="s">
        <v>152</v>
      </c>
      <c r="S377" s="2" t="s">
        <v>152</v>
      </c>
      <c r="T377" s="2" t="s">
        <v>152</v>
      </c>
      <c r="U377" s="14" t="s">
        <v>152</v>
      </c>
      <c r="V377" s="13" t="s">
        <v>151</v>
      </c>
      <c r="W377" s="2" t="s">
        <v>152</v>
      </c>
      <c r="X377" s="2" t="s">
        <v>152</v>
      </c>
      <c r="Y377" s="2" t="s">
        <v>152</v>
      </c>
      <c r="Z377" s="94" t="s">
        <v>152</v>
      </c>
      <c r="AA377" s="13" t="s">
        <v>151</v>
      </c>
      <c r="AB377" s="2" t="s">
        <v>152</v>
      </c>
      <c r="AC377" s="14" t="s">
        <v>152</v>
      </c>
      <c r="AD377" s="93" t="s">
        <v>152</v>
      </c>
      <c r="AE377" s="14" t="s">
        <v>152</v>
      </c>
      <c r="AF377" s="99">
        <v>100</v>
      </c>
    </row>
    <row r="378" spans="1:32" x14ac:dyDescent="0.3">
      <c r="A378" s="55" t="str">
        <f t="shared" si="5"/>
        <v>BGju_03.2</v>
      </c>
      <c r="C378" s="96" t="s">
        <v>9</v>
      </c>
      <c r="D378" s="97" t="s">
        <v>777</v>
      </c>
      <c r="E378" s="97" t="s">
        <v>859</v>
      </c>
      <c r="F378" s="97" t="s">
        <v>860</v>
      </c>
      <c r="G378" s="97" t="s">
        <v>351</v>
      </c>
      <c r="H378" s="96" t="s">
        <v>50</v>
      </c>
      <c r="I378" s="98" t="s">
        <v>51</v>
      </c>
      <c r="J378" s="27" t="s">
        <v>1303</v>
      </c>
      <c r="K378" s="28" t="s">
        <v>1324</v>
      </c>
      <c r="L378" s="93" t="s">
        <v>152</v>
      </c>
      <c r="M378" s="2" t="s">
        <v>152</v>
      </c>
      <c r="N378" s="94" t="s">
        <v>151</v>
      </c>
      <c r="O378" s="13" t="s">
        <v>152</v>
      </c>
      <c r="P378" s="2" t="s">
        <v>152</v>
      </c>
      <c r="Q378" s="2" t="s">
        <v>152</v>
      </c>
      <c r="R378" s="2" t="s">
        <v>152</v>
      </c>
      <c r="S378" s="2" t="s">
        <v>152</v>
      </c>
      <c r="T378" s="2" t="s">
        <v>152</v>
      </c>
      <c r="U378" s="14" t="s">
        <v>152</v>
      </c>
      <c r="V378" s="13" t="s">
        <v>151</v>
      </c>
      <c r="W378" s="2" t="s">
        <v>152</v>
      </c>
      <c r="X378" s="2" t="s">
        <v>152</v>
      </c>
      <c r="Y378" s="2" t="s">
        <v>152</v>
      </c>
      <c r="Z378" s="94" t="s">
        <v>152</v>
      </c>
      <c r="AA378" s="13" t="s">
        <v>151</v>
      </c>
      <c r="AB378" s="2" t="s">
        <v>152</v>
      </c>
      <c r="AC378" s="14" t="s">
        <v>152</v>
      </c>
      <c r="AD378" s="93" t="s">
        <v>152</v>
      </c>
      <c r="AE378" s="14" t="s">
        <v>152</v>
      </c>
      <c r="AF378" s="99">
        <v>100</v>
      </c>
    </row>
    <row r="379" spans="1:32" x14ac:dyDescent="0.3">
      <c r="A379" s="55" t="str">
        <f t="shared" si="5"/>
        <v>BGju_03.2</v>
      </c>
      <c r="C379" s="96" t="s">
        <v>9</v>
      </c>
      <c r="D379" s="97" t="s">
        <v>777</v>
      </c>
      <c r="E379" s="97" t="s">
        <v>859</v>
      </c>
      <c r="F379" s="97" t="s">
        <v>860</v>
      </c>
      <c r="G379" s="97" t="s">
        <v>351</v>
      </c>
      <c r="H379" s="96" t="s">
        <v>50</v>
      </c>
      <c r="I379" s="98" t="s">
        <v>51</v>
      </c>
      <c r="J379" s="27" t="s">
        <v>1325</v>
      </c>
      <c r="K379" s="28" t="s">
        <v>1326</v>
      </c>
      <c r="L379" s="93" t="s">
        <v>152</v>
      </c>
      <c r="M379" s="2" t="s">
        <v>152</v>
      </c>
      <c r="N379" s="94" t="s">
        <v>151</v>
      </c>
      <c r="O379" s="13" t="s">
        <v>152</v>
      </c>
      <c r="P379" s="2" t="s">
        <v>152</v>
      </c>
      <c r="Q379" s="2" t="s">
        <v>152</v>
      </c>
      <c r="R379" s="2" t="s">
        <v>152</v>
      </c>
      <c r="S379" s="2" t="s">
        <v>152</v>
      </c>
      <c r="T379" s="2" t="s">
        <v>152</v>
      </c>
      <c r="U379" s="14" t="s">
        <v>152</v>
      </c>
      <c r="V379" s="13" t="s">
        <v>151</v>
      </c>
      <c r="W379" s="2" t="s">
        <v>152</v>
      </c>
      <c r="X379" s="2" t="s">
        <v>152</v>
      </c>
      <c r="Y379" s="2" t="s">
        <v>152</v>
      </c>
      <c r="Z379" s="94" t="s">
        <v>152</v>
      </c>
      <c r="AA379" s="13" t="s">
        <v>151</v>
      </c>
      <c r="AB379" s="2" t="s">
        <v>152</v>
      </c>
      <c r="AC379" s="14" t="s">
        <v>152</v>
      </c>
      <c r="AD379" s="93" t="s">
        <v>152</v>
      </c>
      <c r="AE379" s="14" t="s">
        <v>152</v>
      </c>
      <c r="AF379" s="99">
        <v>100</v>
      </c>
    </row>
    <row r="380" spans="1:32" x14ac:dyDescent="0.3">
      <c r="A380" s="55" t="str">
        <f t="shared" si="5"/>
        <v>BGmo_01.1</v>
      </c>
      <c r="C380" s="96" t="s">
        <v>9</v>
      </c>
      <c r="D380" s="97" t="s">
        <v>778</v>
      </c>
      <c r="E380" s="97" t="s">
        <v>861</v>
      </c>
      <c r="F380" s="97" t="s">
        <v>862</v>
      </c>
      <c r="G380" s="97" t="s">
        <v>344</v>
      </c>
      <c r="H380" s="96" t="s">
        <v>50</v>
      </c>
      <c r="I380" s="98" t="s">
        <v>51</v>
      </c>
      <c r="J380" s="27" t="s">
        <v>166</v>
      </c>
      <c r="K380" s="28" t="s">
        <v>1327</v>
      </c>
      <c r="L380" s="93" t="s">
        <v>151</v>
      </c>
      <c r="M380" s="2" t="s">
        <v>151</v>
      </c>
      <c r="N380" s="94" t="s">
        <v>151</v>
      </c>
      <c r="O380" s="13" t="s">
        <v>6</v>
      </c>
      <c r="P380" s="2" t="s">
        <v>6</v>
      </c>
      <c r="Q380" s="2" t="s">
        <v>6</v>
      </c>
      <c r="R380" s="2" t="s">
        <v>6</v>
      </c>
      <c r="S380" s="2" t="s">
        <v>6</v>
      </c>
      <c r="T380" s="2" t="s">
        <v>6</v>
      </c>
      <c r="U380" s="14" t="s">
        <v>6</v>
      </c>
      <c r="V380" s="13" t="s">
        <v>6</v>
      </c>
      <c r="W380" s="2" t="s">
        <v>6</v>
      </c>
      <c r="X380" s="2" t="s">
        <v>6</v>
      </c>
      <c r="Y380" s="2" t="s">
        <v>6</v>
      </c>
      <c r="Z380" s="94" t="s">
        <v>6</v>
      </c>
      <c r="AA380" s="13" t="s">
        <v>6</v>
      </c>
      <c r="AB380" s="2" t="s">
        <v>6</v>
      </c>
      <c r="AC380" s="14" t="s">
        <v>6</v>
      </c>
      <c r="AD380" s="93" t="s">
        <v>6</v>
      </c>
      <c r="AE380" s="14" t="s">
        <v>6</v>
      </c>
      <c r="AF380" s="99">
        <v>0</v>
      </c>
    </row>
    <row r="381" spans="1:32" x14ac:dyDescent="0.3">
      <c r="A381" s="55" t="str">
        <f t="shared" si="5"/>
        <v>BGmo_01.1</v>
      </c>
      <c r="C381" s="96" t="s">
        <v>9</v>
      </c>
      <c r="D381" s="97" t="s">
        <v>778</v>
      </c>
      <c r="E381" s="97" t="s">
        <v>861</v>
      </c>
      <c r="F381" s="97" t="s">
        <v>862</v>
      </c>
      <c r="G381" s="97" t="s">
        <v>344</v>
      </c>
      <c r="H381" s="96" t="s">
        <v>50</v>
      </c>
      <c r="I381" s="98" t="s">
        <v>51</v>
      </c>
      <c r="J381" s="27" t="s">
        <v>167</v>
      </c>
      <c r="K381" s="28" t="s">
        <v>1328</v>
      </c>
      <c r="L381" s="93" t="s">
        <v>151</v>
      </c>
      <c r="M381" s="2" t="s">
        <v>151</v>
      </c>
      <c r="N381" s="94" t="s">
        <v>151</v>
      </c>
      <c r="O381" s="13" t="s">
        <v>6</v>
      </c>
      <c r="P381" s="2" t="s">
        <v>6</v>
      </c>
      <c r="Q381" s="2" t="s">
        <v>6</v>
      </c>
      <c r="R381" s="2" t="s">
        <v>6</v>
      </c>
      <c r="S381" s="2" t="s">
        <v>6</v>
      </c>
      <c r="T381" s="2" t="s">
        <v>6</v>
      </c>
      <c r="U381" s="14" t="s">
        <v>6</v>
      </c>
      <c r="V381" s="13" t="s">
        <v>6</v>
      </c>
      <c r="W381" s="2" t="s">
        <v>6</v>
      </c>
      <c r="X381" s="2" t="s">
        <v>6</v>
      </c>
      <c r="Y381" s="2" t="s">
        <v>6</v>
      </c>
      <c r="Z381" s="94" t="s">
        <v>6</v>
      </c>
      <c r="AA381" s="13" t="s">
        <v>6</v>
      </c>
      <c r="AB381" s="2" t="s">
        <v>6</v>
      </c>
      <c r="AC381" s="14" t="s">
        <v>6</v>
      </c>
      <c r="AD381" s="93" t="s">
        <v>6</v>
      </c>
      <c r="AE381" s="14" t="s">
        <v>6</v>
      </c>
      <c r="AF381" s="99">
        <v>0</v>
      </c>
    </row>
    <row r="382" spans="1:32" x14ac:dyDescent="0.3">
      <c r="A382" s="55" t="str">
        <f t="shared" si="5"/>
        <v>BGmo_01.1</v>
      </c>
      <c r="C382" s="96" t="s">
        <v>9</v>
      </c>
      <c r="D382" s="97" t="s">
        <v>778</v>
      </c>
      <c r="E382" s="97" t="s">
        <v>861</v>
      </c>
      <c r="F382" s="97" t="s">
        <v>862</v>
      </c>
      <c r="G382" s="97" t="s">
        <v>344</v>
      </c>
      <c r="H382" s="96" t="s">
        <v>50</v>
      </c>
      <c r="I382" s="98" t="s">
        <v>51</v>
      </c>
      <c r="J382" s="27" t="s">
        <v>168</v>
      </c>
      <c r="K382" s="28" t="s">
        <v>1329</v>
      </c>
      <c r="L382" s="93" t="s">
        <v>151</v>
      </c>
      <c r="M382" s="2" t="s">
        <v>151</v>
      </c>
      <c r="N382" s="94" t="s">
        <v>151</v>
      </c>
      <c r="O382" s="13" t="s">
        <v>6</v>
      </c>
      <c r="P382" s="2" t="s">
        <v>6</v>
      </c>
      <c r="Q382" s="2" t="s">
        <v>6</v>
      </c>
      <c r="R382" s="2" t="s">
        <v>6</v>
      </c>
      <c r="S382" s="2" t="s">
        <v>6</v>
      </c>
      <c r="T382" s="2" t="s">
        <v>6</v>
      </c>
      <c r="U382" s="14" t="s">
        <v>6</v>
      </c>
      <c r="V382" s="13" t="s">
        <v>6</v>
      </c>
      <c r="W382" s="2" t="s">
        <v>6</v>
      </c>
      <c r="X382" s="2" t="s">
        <v>6</v>
      </c>
      <c r="Y382" s="2" t="s">
        <v>6</v>
      </c>
      <c r="Z382" s="94" t="s">
        <v>6</v>
      </c>
      <c r="AA382" s="13" t="s">
        <v>6</v>
      </c>
      <c r="AB382" s="2" t="s">
        <v>6</v>
      </c>
      <c r="AC382" s="14" t="s">
        <v>6</v>
      </c>
      <c r="AD382" s="93" t="s">
        <v>6</v>
      </c>
      <c r="AE382" s="14" t="s">
        <v>6</v>
      </c>
      <c r="AF382" s="99">
        <v>100</v>
      </c>
    </row>
    <row r="383" spans="1:32" x14ac:dyDescent="0.3">
      <c r="A383" s="55" t="str">
        <f t="shared" si="5"/>
        <v>BGmo_01.1</v>
      </c>
      <c r="C383" s="96" t="s">
        <v>9</v>
      </c>
      <c r="D383" s="97" t="s">
        <v>778</v>
      </c>
      <c r="E383" s="97" t="s">
        <v>861</v>
      </c>
      <c r="F383" s="97" t="s">
        <v>862</v>
      </c>
      <c r="G383" s="97" t="s">
        <v>344</v>
      </c>
      <c r="H383" s="96" t="s">
        <v>50</v>
      </c>
      <c r="I383" s="98" t="s">
        <v>51</v>
      </c>
      <c r="J383" s="27" t="s">
        <v>173</v>
      </c>
      <c r="K383" s="28" t="s">
        <v>1330</v>
      </c>
      <c r="L383" s="93" t="s">
        <v>151</v>
      </c>
      <c r="M383" s="2" t="s">
        <v>151</v>
      </c>
      <c r="N383" s="94" t="s">
        <v>151</v>
      </c>
      <c r="O383" s="13" t="s">
        <v>6</v>
      </c>
      <c r="P383" s="2" t="s">
        <v>6</v>
      </c>
      <c r="Q383" s="2" t="s">
        <v>6</v>
      </c>
      <c r="R383" s="2" t="s">
        <v>6</v>
      </c>
      <c r="S383" s="2" t="s">
        <v>6</v>
      </c>
      <c r="T383" s="2" t="s">
        <v>6</v>
      </c>
      <c r="U383" s="14" t="s">
        <v>6</v>
      </c>
      <c r="V383" s="13" t="s">
        <v>6</v>
      </c>
      <c r="W383" s="2" t="s">
        <v>6</v>
      </c>
      <c r="X383" s="2" t="s">
        <v>6</v>
      </c>
      <c r="Y383" s="2" t="s">
        <v>6</v>
      </c>
      <c r="Z383" s="94" t="s">
        <v>6</v>
      </c>
      <c r="AA383" s="13" t="s">
        <v>6</v>
      </c>
      <c r="AB383" s="2" t="s">
        <v>6</v>
      </c>
      <c r="AC383" s="14" t="s">
        <v>6</v>
      </c>
      <c r="AD383" s="93" t="s">
        <v>6</v>
      </c>
      <c r="AE383" s="14" t="s">
        <v>6</v>
      </c>
      <c r="AF383" s="99">
        <v>100</v>
      </c>
    </row>
    <row r="384" spans="1:32" x14ac:dyDescent="0.3">
      <c r="A384" s="55" t="str">
        <f t="shared" si="5"/>
        <v>BGmo_01.1</v>
      </c>
      <c r="C384" s="96" t="s">
        <v>9</v>
      </c>
      <c r="D384" s="97" t="s">
        <v>778</v>
      </c>
      <c r="E384" s="97" t="s">
        <v>861</v>
      </c>
      <c r="F384" s="97" t="s">
        <v>862</v>
      </c>
      <c r="G384" s="97" t="s">
        <v>344</v>
      </c>
      <c r="H384" s="96" t="s">
        <v>50</v>
      </c>
      <c r="I384" s="98" t="s">
        <v>51</v>
      </c>
      <c r="J384" s="27" t="s">
        <v>175</v>
      </c>
      <c r="K384" s="28" t="s">
        <v>1331</v>
      </c>
      <c r="L384" s="93" t="s">
        <v>151</v>
      </c>
      <c r="M384" s="2" t="s">
        <v>151</v>
      </c>
      <c r="N384" s="94" t="s">
        <v>151</v>
      </c>
      <c r="O384" s="13" t="s">
        <v>6</v>
      </c>
      <c r="P384" s="2" t="s">
        <v>6</v>
      </c>
      <c r="Q384" s="2" t="s">
        <v>6</v>
      </c>
      <c r="R384" s="2" t="s">
        <v>6</v>
      </c>
      <c r="S384" s="2" t="s">
        <v>6</v>
      </c>
      <c r="T384" s="2" t="s">
        <v>6</v>
      </c>
      <c r="U384" s="14" t="s">
        <v>6</v>
      </c>
      <c r="V384" s="13" t="s">
        <v>6</v>
      </c>
      <c r="W384" s="2" t="s">
        <v>6</v>
      </c>
      <c r="X384" s="2" t="s">
        <v>6</v>
      </c>
      <c r="Y384" s="2" t="s">
        <v>6</v>
      </c>
      <c r="Z384" s="94" t="s">
        <v>6</v>
      </c>
      <c r="AA384" s="13" t="s">
        <v>6</v>
      </c>
      <c r="AB384" s="2" t="s">
        <v>6</v>
      </c>
      <c r="AC384" s="14" t="s">
        <v>6</v>
      </c>
      <c r="AD384" s="93" t="s">
        <v>6</v>
      </c>
      <c r="AE384" s="14" t="s">
        <v>6</v>
      </c>
      <c r="AF384" s="99">
        <v>100</v>
      </c>
    </row>
    <row r="385" spans="1:32" x14ac:dyDescent="0.3">
      <c r="A385" s="55" t="str">
        <f t="shared" si="5"/>
        <v>BGmo_01.1</v>
      </c>
      <c r="C385" s="96" t="s">
        <v>9</v>
      </c>
      <c r="D385" s="97" t="s">
        <v>778</v>
      </c>
      <c r="E385" s="97" t="s">
        <v>861</v>
      </c>
      <c r="F385" s="97" t="s">
        <v>862</v>
      </c>
      <c r="G385" s="97" t="s">
        <v>344</v>
      </c>
      <c r="H385" s="96" t="s">
        <v>50</v>
      </c>
      <c r="I385" s="98" t="s">
        <v>51</v>
      </c>
      <c r="J385" s="27" t="s">
        <v>169</v>
      </c>
      <c r="K385" s="28" t="s">
        <v>1332</v>
      </c>
      <c r="L385" s="93" t="s">
        <v>151</v>
      </c>
      <c r="M385" s="2" t="s">
        <v>151</v>
      </c>
      <c r="N385" s="94" t="s">
        <v>151</v>
      </c>
      <c r="O385" s="13" t="s">
        <v>6</v>
      </c>
      <c r="P385" s="2" t="s">
        <v>6</v>
      </c>
      <c r="Q385" s="2" t="s">
        <v>6</v>
      </c>
      <c r="R385" s="2" t="s">
        <v>6</v>
      </c>
      <c r="S385" s="2" t="s">
        <v>6</v>
      </c>
      <c r="T385" s="2" t="s">
        <v>6</v>
      </c>
      <c r="U385" s="14" t="s">
        <v>6</v>
      </c>
      <c r="V385" s="13" t="s">
        <v>6</v>
      </c>
      <c r="W385" s="2" t="s">
        <v>6</v>
      </c>
      <c r="X385" s="2" t="s">
        <v>6</v>
      </c>
      <c r="Y385" s="2" t="s">
        <v>6</v>
      </c>
      <c r="Z385" s="94" t="s">
        <v>6</v>
      </c>
      <c r="AA385" s="13" t="s">
        <v>6</v>
      </c>
      <c r="AB385" s="2" t="s">
        <v>6</v>
      </c>
      <c r="AC385" s="14" t="s">
        <v>6</v>
      </c>
      <c r="AD385" s="93" t="s">
        <v>6</v>
      </c>
      <c r="AE385" s="14" t="s">
        <v>6</v>
      </c>
      <c r="AF385" s="99">
        <v>0</v>
      </c>
    </row>
    <row r="386" spans="1:32" x14ac:dyDescent="0.3">
      <c r="A386" s="55" t="str">
        <f t="shared" si="5"/>
        <v>BGmo_01.1</v>
      </c>
      <c r="C386" s="96" t="s">
        <v>9</v>
      </c>
      <c r="D386" s="97" t="s">
        <v>778</v>
      </c>
      <c r="E386" s="97" t="s">
        <v>861</v>
      </c>
      <c r="F386" s="97" t="s">
        <v>862</v>
      </c>
      <c r="G386" s="97" t="s">
        <v>344</v>
      </c>
      <c r="H386" s="96" t="s">
        <v>50</v>
      </c>
      <c r="I386" s="98" t="s">
        <v>51</v>
      </c>
      <c r="J386" s="27" t="s">
        <v>170</v>
      </c>
      <c r="K386" s="28" t="s">
        <v>1333</v>
      </c>
      <c r="L386" s="93" t="s">
        <v>151</v>
      </c>
      <c r="M386" s="2" t="s">
        <v>151</v>
      </c>
      <c r="N386" s="94" t="s">
        <v>151</v>
      </c>
      <c r="O386" s="13" t="s">
        <v>6</v>
      </c>
      <c r="P386" s="2" t="s">
        <v>6</v>
      </c>
      <c r="Q386" s="2" t="s">
        <v>6</v>
      </c>
      <c r="R386" s="2" t="s">
        <v>6</v>
      </c>
      <c r="S386" s="2" t="s">
        <v>6</v>
      </c>
      <c r="T386" s="2" t="s">
        <v>6</v>
      </c>
      <c r="U386" s="14" t="s">
        <v>6</v>
      </c>
      <c r="V386" s="13" t="s">
        <v>6</v>
      </c>
      <c r="W386" s="2" t="s">
        <v>6</v>
      </c>
      <c r="X386" s="2" t="s">
        <v>6</v>
      </c>
      <c r="Y386" s="2" t="s">
        <v>6</v>
      </c>
      <c r="Z386" s="94" t="s">
        <v>6</v>
      </c>
      <c r="AA386" s="13" t="s">
        <v>6</v>
      </c>
      <c r="AB386" s="2" t="s">
        <v>6</v>
      </c>
      <c r="AC386" s="14" t="s">
        <v>6</v>
      </c>
      <c r="AD386" s="93" t="s">
        <v>6</v>
      </c>
      <c r="AE386" s="14" t="s">
        <v>6</v>
      </c>
      <c r="AF386" s="99">
        <v>100</v>
      </c>
    </row>
    <row r="387" spans="1:32" x14ac:dyDescent="0.3">
      <c r="A387" s="55" t="str">
        <f t="shared" si="5"/>
        <v>BGmo_01.1</v>
      </c>
      <c r="C387" s="96" t="s">
        <v>9</v>
      </c>
      <c r="D387" s="97" t="s">
        <v>778</v>
      </c>
      <c r="E387" s="97" t="s">
        <v>861</v>
      </c>
      <c r="F387" s="97" t="s">
        <v>862</v>
      </c>
      <c r="G387" s="97" t="s">
        <v>344</v>
      </c>
      <c r="H387" s="96" t="s">
        <v>50</v>
      </c>
      <c r="I387" s="98" t="s">
        <v>51</v>
      </c>
      <c r="J387" s="27" t="s">
        <v>171</v>
      </c>
      <c r="K387" s="28" t="s">
        <v>1334</v>
      </c>
      <c r="L387" s="93" t="s">
        <v>151</v>
      </c>
      <c r="M387" s="2" t="s">
        <v>151</v>
      </c>
      <c r="N387" s="94" t="s">
        <v>151</v>
      </c>
      <c r="O387" s="13" t="s">
        <v>6</v>
      </c>
      <c r="P387" s="2" t="s">
        <v>6</v>
      </c>
      <c r="Q387" s="2" t="s">
        <v>6</v>
      </c>
      <c r="R387" s="2" t="s">
        <v>6</v>
      </c>
      <c r="S387" s="2" t="s">
        <v>6</v>
      </c>
      <c r="T387" s="2" t="s">
        <v>6</v>
      </c>
      <c r="U387" s="14" t="s">
        <v>6</v>
      </c>
      <c r="V387" s="13" t="s">
        <v>6</v>
      </c>
      <c r="W387" s="2" t="s">
        <v>6</v>
      </c>
      <c r="X387" s="2" t="s">
        <v>6</v>
      </c>
      <c r="Y387" s="2" t="s">
        <v>6</v>
      </c>
      <c r="Z387" s="94" t="s">
        <v>6</v>
      </c>
      <c r="AA387" s="13" t="s">
        <v>6</v>
      </c>
      <c r="AB387" s="2" t="s">
        <v>6</v>
      </c>
      <c r="AC387" s="14" t="s">
        <v>6</v>
      </c>
      <c r="AD387" s="93" t="s">
        <v>6</v>
      </c>
      <c r="AE387" s="14" t="s">
        <v>6</v>
      </c>
      <c r="AF387" s="99">
        <v>100</v>
      </c>
    </row>
    <row r="388" spans="1:32" x14ac:dyDescent="0.3">
      <c r="A388" s="55" t="str">
        <f t="shared" si="5"/>
        <v>BGmo_01.1</v>
      </c>
      <c r="C388" s="96" t="s">
        <v>9</v>
      </c>
      <c r="D388" s="97" t="s">
        <v>778</v>
      </c>
      <c r="E388" s="97" t="s">
        <v>861</v>
      </c>
      <c r="F388" s="97" t="s">
        <v>862</v>
      </c>
      <c r="G388" s="97" t="s">
        <v>344</v>
      </c>
      <c r="H388" s="96" t="s">
        <v>50</v>
      </c>
      <c r="I388" s="98" t="s">
        <v>51</v>
      </c>
      <c r="J388" s="27" t="s">
        <v>177</v>
      </c>
      <c r="K388" s="28" t="s">
        <v>1335</v>
      </c>
      <c r="L388" s="93" t="s">
        <v>151</v>
      </c>
      <c r="M388" s="2" t="s">
        <v>151</v>
      </c>
      <c r="N388" s="94" t="s">
        <v>151</v>
      </c>
      <c r="O388" s="13" t="s">
        <v>6</v>
      </c>
      <c r="P388" s="2" t="s">
        <v>6</v>
      </c>
      <c r="Q388" s="2" t="s">
        <v>6</v>
      </c>
      <c r="R388" s="2" t="s">
        <v>6</v>
      </c>
      <c r="S388" s="2" t="s">
        <v>6</v>
      </c>
      <c r="T388" s="2" t="s">
        <v>6</v>
      </c>
      <c r="U388" s="14" t="s">
        <v>6</v>
      </c>
      <c r="V388" s="13" t="s">
        <v>6</v>
      </c>
      <c r="W388" s="2" t="s">
        <v>6</v>
      </c>
      <c r="X388" s="2" t="s">
        <v>6</v>
      </c>
      <c r="Y388" s="2" t="s">
        <v>6</v>
      </c>
      <c r="Z388" s="94" t="s">
        <v>6</v>
      </c>
      <c r="AA388" s="13" t="s">
        <v>6</v>
      </c>
      <c r="AB388" s="2" t="s">
        <v>6</v>
      </c>
      <c r="AC388" s="14" t="s">
        <v>6</v>
      </c>
      <c r="AD388" s="93" t="s">
        <v>6</v>
      </c>
      <c r="AE388" s="14" t="s">
        <v>6</v>
      </c>
      <c r="AF388" s="99">
        <v>100</v>
      </c>
    </row>
    <row r="389" spans="1:32" x14ac:dyDescent="0.3">
      <c r="A389" s="55" t="str">
        <f t="shared" si="5"/>
        <v>BGmo_01.1</v>
      </c>
      <c r="C389" s="96" t="s">
        <v>9</v>
      </c>
      <c r="D389" s="97" t="s">
        <v>778</v>
      </c>
      <c r="E389" s="97" t="s">
        <v>861</v>
      </c>
      <c r="F389" s="97" t="s">
        <v>862</v>
      </c>
      <c r="G389" s="97" t="s">
        <v>344</v>
      </c>
      <c r="H389" s="96" t="s">
        <v>50</v>
      </c>
      <c r="I389" s="98" t="s">
        <v>51</v>
      </c>
      <c r="J389" s="27" t="s">
        <v>1336</v>
      </c>
      <c r="K389" s="28" t="s">
        <v>1337</v>
      </c>
      <c r="L389" s="93" t="s">
        <v>151</v>
      </c>
      <c r="M389" s="2" t="s">
        <v>151</v>
      </c>
      <c r="N389" s="94" t="s">
        <v>151</v>
      </c>
      <c r="O389" s="13" t="s">
        <v>6</v>
      </c>
      <c r="P389" s="2" t="s">
        <v>6</v>
      </c>
      <c r="Q389" s="2" t="s">
        <v>6</v>
      </c>
      <c r="R389" s="2" t="s">
        <v>6</v>
      </c>
      <c r="S389" s="2" t="s">
        <v>6</v>
      </c>
      <c r="T389" s="2" t="s">
        <v>6</v>
      </c>
      <c r="U389" s="14" t="s">
        <v>6</v>
      </c>
      <c r="V389" s="13" t="s">
        <v>6</v>
      </c>
      <c r="W389" s="2" t="s">
        <v>6</v>
      </c>
      <c r="X389" s="2" t="s">
        <v>6</v>
      </c>
      <c r="Y389" s="2" t="s">
        <v>6</v>
      </c>
      <c r="Z389" s="94" t="s">
        <v>6</v>
      </c>
      <c r="AA389" s="13" t="s">
        <v>6</v>
      </c>
      <c r="AB389" s="2" t="s">
        <v>6</v>
      </c>
      <c r="AC389" s="14" t="s">
        <v>6</v>
      </c>
      <c r="AD389" s="93" t="s">
        <v>6</v>
      </c>
      <c r="AE389" s="14" t="s">
        <v>6</v>
      </c>
      <c r="AF389" s="99">
        <v>100</v>
      </c>
    </row>
    <row r="390" spans="1:32" x14ac:dyDescent="0.3">
      <c r="A390" s="55" t="str">
        <f t="shared" si="5"/>
        <v>BGmo_01.1</v>
      </c>
      <c r="C390" s="96" t="s">
        <v>9</v>
      </c>
      <c r="D390" s="97" t="s">
        <v>778</v>
      </c>
      <c r="E390" s="97" t="s">
        <v>861</v>
      </c>
      <c r="F390" s="97" t="s">
        <v>862</v>
      </c>
      <c r="G390" s="97" t="s">
        <v>344</v>
      </c>
      <c r="H390" s="96" t="s">
        <v>50</v>
      </c>
      <c r="I390" s="98" t="s">
        <v>51</v>
      </c>
      <c r="J390" s="27" t="s">
        <v>172</v>
      </c>
      <c r="K390" s="28" t="s">
        <v>1338</v>
      </c>
      <c r="L390" s="93" t="s">
        <v>151</v>
      </c>
      <c r="M390" s="2" t="s">
        <v>151</v>
      </c>
      <c r="N390" s="94" t="s">
        <v>151</v>
      </c>
      <c r="O390" s="13" t="s">
        <v>6</v>
      </c>
      <c r="P390" s="2" t="s">
        <v>6</v>
      </c>
      <c r="Q390" s="2" t="s">
        <v>6</v>
      </c>
      <c r="R390" s="2" t="s">
        <v>6</v>
      </c>
      <c r="S390" s="2" t="s">
        <v>6</v>
      </c>
      <c r="T390" s="2" t="s">
        <v>6</v>
      </c>
      <c r="U390" s="14" t="s">
        <v>6</v>
      </c>
      <c r="V390" s="13" t="s">
        <v>6</v>
      </c>
      <c r="W390" s="2" t="s">
        <v>6</v>
      </c>
      <c r="X390" s="2" t="s">
        <v>6</v>
      </c>
      <c r="Y390" s="2" t="s">
        <v>6</v>
      </c>
      <c r="Z390" s="94" t="s">
        <v>6</v>
      </c>
      <c r="AA390" s="13" t="s">
        <v>6</v>
      </c>
      <c r="AB390" s="2" t="s">
        <v>6</v>
      </c>
      <c r="AC390" s="14" t="s">
        <v>6</v>
      </c>
      <c r="AD390" s="93" t="s">
        <v>6</v>
      </c>
      <c r="AE390" s="14" t="s">
        <v>6</v>
      </c>
      <c r="AF390" s="99">
        <v>100</v>
      </c>
    </row>
    <row r="391" spans="1:32" x14ac:dyDescent="0.3">
      <c r="A391" s="55" t="str">
        <f t="shared" si="5"/>
        <v>BGmo_01.1</v>
      </c>
      <c r="C391" s="96" t="s">
        <v>9</v>
      </c>
      <c r="D391" s="97" t="s">
        <v>778</v>
      </c>
      <c r="E391" s="97" t="s">
        <v>861</v>
      </c>
      <c r="F391" s="97" t="s">
        <v>862</v>
      </c>
      <c r="G391" s="97" t="s">
        <v>344</v>
      </c>
      <c r="H391" s="96" t="s">
        <v>50</v>
      </c>
      <c r="I391" s="98" t="s">
        <v>51</v>
      </c>
      <c r="J391" s="27" t="s">
        <v>174</v>
      </c>
      <c r="K391" s="28" t="s">
        <v>1339</v>
      </c>
      <c r="L391" s="93" t="s">
        <v>151</v>
      </c>
      <c r="M391" s="2" t="s">
        <v>151</v>
      </c>
      <c r="N391" s="94" t="s">
        <v>151</v>
      </c>
      <c r="O391" s="13" t="s">
        <v>6</v>
      </c>
      <c r="P391" s="2" t="s">
        <v>6</v>
      </c>
      <c r="Q391" s="2" t="s">
        <v>6</v>
      </c>
      <c r="R391" s="2" t="s">
        <v>6</v>
      </c>
      <c r="S391" s="2" t="s">
        <v>6</v>
      </c>
      <c r="T391" s="2" t="s">
        <v>6</v>
      </c>
      <c r="U391" s="14" t="s">
        <v>6</v>
      </c>
      <c r="V391" s="13" t="s">
        <v>6</v>
      </c>
      <c r="W391" s="2" t="s">
        <v>6</v>
      </c>
      <c r="X391" s="2" t="s">
        <v>6</v>
      </c>
      <c r="Y391" s="2" t="s">
        <v>6</v>
      </c>
      <c r="Z391" s="94" t="s">
        <v>6</v>
      </c>
      <c r="AA391" s="13" t="s">
        <v>6</v>
      </c>
      <c r="AB391" s="2" t="s">
        <v>6</v>
      </c>
      <c r="AC391" s="14" t="s">
        <v>6</v>
      </c>
      <c r="AD391" s="93" t="s">
        <v>6</v>
      </c>
      <c r="AE391" s="14" t="s">
        <v>6</v>
      </c>
      <c r="AF391" s="99">
        <v>100</v>
      </c>
    </row>
    <row r="392" spans="1:32" x14ac:dyDescent="0.3">
      <c r="A392" s="55" t="str">
        <f t="shared" ref="A392:A455" si="6">C392&amp;LOWER(LEFT(D392,2))&amp;"_"&amp;IF(LEN(TRIM(LEFT(E392,FIND(" ",E392))))=3,"0"&amp;TRIM(LEFT(E392,FIND(" ",E392))),TRIM(LEFT(E392,FIND(" ",E392))))</f>
        <v>BGmo_01.1</v>
      </c>
      <c r="C392" s="96" t="s">
        <v>9</v>
      </c>
      <c r="D392" s="97" t="s">
        <v>778</v>
      </c>
      <c r="E392" s="97" t="s">
        <v>861</v>
      </c>
      <c r="F392" s="97" t="s">
        <v>862</v>
      </c>
      <c r="G392" s="97" t="s">
        <v>344</v>
      </c>
      <c r="H392" s="96" t="s">
        <v>50</v>
      </c>
      <c r="I392" s="98" t="s">
        <v>51</v>
      </c>
      <c r="J392" s="27" t="s">
        <v>1340</v>
      </c>
      <c r="K392" s="28" t="s">
        <v>1341</v>
      </c>
      <c r="L392" s="93" t="s">
        <v>151</v>
      </c>
      <c r="M392" s="2" t="s">
        <v>151</v>
      </c>
      <c r="N392" s="94" t="s">
        <v>151</v>
      </c>
      <c r="O392" s="13" t="s">
        <v>6</v>
      </c>
      <c r="P392" s="2" t="s">
        <v>6</v>
      </c>
      <c r="Q392" s="2" t="s">
        <v>6</v>
      </c>
      <c r="R392" s="2" t="s">
        <v>6</v>
      </c>
      <c r="S392" s="2" t="s">
        <v>6</v>
      </c>
      <c r="T392" s="2" t="s">
        <v>6</v>
      </c>
      <c r="U392" s="14" t="s">
        <v>6</v>
      </c>
      <c r="V392" s="13" t="s">
        <v>6</v>
      </c>
      <c r="W392" s="2" t="s">
        <v>6</v>
      </c>
      <c r="X392" s="2" t="s">
        <v>6</v>
      </c>
      <c r="Y392" s="2" t="s">
        <v>6</v>
      </c>
      <c r="Z392" s="94" t="s">
        <v>6</v>
      </c>
      <c r="AA392" s="13" t="s">
        <v>6</v>
      </c>
      <c r="AB392" s="2" t="s">
        <v>6</v>
      </c>
      <c r="AC392" s="14" t="s">
        <v>6</v>
      </c>
      <c r="AD392" s="93" t="s">
        <v>6</v>
      </c>
      <c r="AE392" s="14" t="s">
        <v>6</v>
      </c>
      <c r="AF392" s="99">
        <v>100</v>
      </c>
    </row>
    <row r="393" spans="1:32" x14ac:dyDescent="0.3">
      <c r="A393" s="55" t="str">
        <f t="shared" si="6"/>
        <v>BGmo_01.1</v>
      </c>
      <c r="C393" s="96" t="s">
        <v>9</v>
      </c>
      <c r="D393" s="97" t="s">
        <v>778</v>
      </c>
      <c r="E393" s="97" t="s">
        <v>861</v>
      </c>
      <c r="F393" s="97" t="s">
        <v>862</v>
      </c>
      <c r="G393" s="97" t="s">
        <v>344</v>
      </c>
      <c r="H393" s="96" t="s">
        <v>50</v>
      </c>
      <c r="I393" s="98" t="s">
        <v>51</v>
      </c>
      <c r="J393" s="27" t="s">
        <v>1342</v>
      </c>
      <c r="K393" s="28" t="s">
        <v>1343</v>
      </c>
      <c r="L393" s="93" t="s">
        <v>151</v>
      </c>
      <c r="M393" s="2" t="s">
        <v>151</v>
      </c>
      <c r="N393" s="94" t="s">
        <v>151</v>
      </c>
      <c r="O393" s="13" t="s">
        <v>6</v>
      </c>
      <c r="P393" s="2" t="s">
        <v>6</v>
      </c>
      <c r="Q393" s="2" t="s">
        <v>6</v>
      </c>
      <c r="R393" s="2" t="s">
        <v>6</v>
      </c>
      <c r="S393" s="2" t="s">
        <v>6</v>
      </c>
      <c r="T393" s="2" t="s">
        <v>6</v>
      </c>
      <c r="U393" s="14" t="s">
        <v>6</v>
      </c>
      <c r="V393" s="13" t="s">
        <v>6</v>
      </c>
      <c r="W393" s="2" t="s">
        <v>6</v>
      </c>
      <c r="X393" s="2" t="s">
        <v>6</v>
      </c>
      <c r="Y393" s="2" t="s">
        <v>6</v>
      </c>
      <c r="Z393" s="94" t="s">
        <v>6</v>
      </c>
      <c r="AA393" s="13" t="s">
        <v>6</v>
      </c>
      <c r="AB393" s="2" t="s">
        <v>6</v>
      </c>
      <c r="AC393" s="14" t="s">
        <v>6</v>
      </c>
      <c r="AD393" s="93" t="s">
        <v>6</v>
      </c>
      <c r="AE393" s="14" t="s">
        <v>6</v>
      </c>
      <c r="AF393" s="99">
        <v>100</v>
      </c>
    </row>
    <row r="394" spans="1:32" x14ac:dyDescent="0.3">
      <c r="A394" s="55" t="str">
        <f t="shared" si="6"/>
        <v>BGmo_01.1</v>
      </c>
      <c r="C394" s="96" t="s">
        <v>9</v>
      </c>
      <c r="D394" s="97" t="s">
        <v>778</v>
      </c>
      <c r="E394" s="97" t="s">
        <v>861</v>
      </c>
      <c r="F394" s="97" t="s">
        <v>862</v>
      </c>
      <c r="G394" s="97" t="s">
        <v>344</v>
      </c>
      <c r="H394" s="96" t="s">
        <v>50</v>
      </c>
      <c r="I394" s="98" t="s">
        <v>51</v>
      </c>
      <c r="J394" s="27" t="s">
        <v>176</v>
      </c>
      <c r="K394" s="28" t="s">
        <v>1344</v>
      </c>
      <c r="L394" s="93" t="s">
        <v>151</v>
      </c>
      <c r="M394" s="2" t="s">
        <v>151</v>
      </c>
      <c r="N394" s="94" t="s">
        <v>151</v>
      </c>
      <c r="O394" s="13" t="s">
        <v>6</v>
      </c>
      <c r="P394" s="2" t="s">
        <v>6</v>
      </c>
      <c r="Q394" s="2" t="s">
        <v>6</v>
      </c>
      <c r="R394" s="2" t="s">
        <v>6</v>
      </c>
      <c r="S394" s="2" t="s">
        <v>6</v>
      </c>
      <c r="T394" s="2" t="s">
        <v>6</v>
      </c>
      <c r="U394" s="14" t="s">
        <v>6</v>
      </c>
      <c r="V394" s="13" t="s">
        <v>6</v>
      </c>
      <c r="W394" s="2" t="s">
        <v>6</v>
      </c>
      <c r="X394" s="2" t="s">
        <v>6</v>
      </c>
      <c r="Y394" s="2" t="s">
        <v>6</v>
      </c>
      <c r="Z394" s="94" t="s">
        <v>6</v>
      </c>
      <c r="AA394" s="13" t="s">
        <v>6</v>
      </c>
      <c r="AB394" s="2" t="s">
        <v>6</v>
      </c>
      <c r="AC394" s="14" t="s">
        <v>6</v>
      </c>
      <c r="AD394" s="93" t="s">
        <v>6</v>
      </c>
      <c r="AE394" s="14" t="s">
        <v>6</v>
      </c>
      <c r="AF394" s="99">
        <v>100</v>
      </c>
    </row>
    <row r="395" spans="1:32" x14ac:dyDescent="0.3">
      <c r="A395" s="55" t="str">
        <f t="shared" si="6"/>
        <v>BGmo_01.2</v>
      </c>
      <c r="C395" s="96" t="s">
        <v>9</v>
      </c>
      <c r="D395" s="97" t="s">
        <v>778</v>
      </c>
      <c r="E395" s="97" t="s">
        <v>863</v>
      </c>
      <c r="F395" s="97" t="s">
        <v>864</v>
      </c>
      <c r="G395" s="97" t="s">
        <v>351</v>
      </c>
      <c r="H395" s="96" t="s">
        <v>50</v>
      </c>
      <c r="I395" s="98" t="s">
        <v>454</v>
      </c>
      <c r="J395" s="27" t="s">
        <v>1345</v>
      </c>
      <c r="K395" s="28" t="s">
        <v>1346</v>
      </c>
      <c r="L395" s="93" t="s">
        <v>151</v>
      </c>
      <c r="M395" s="2" t="s">
        <v>151</v>
      </c>
      <c r="N395" s="94" t="s">
        <v>151</v>
      </c>
      <c r="O395" s="13" t="s">
        <v>151</v>
      </c>
      <c r="P395" s="2" t="s">
        <v>151</v>
      </c>
      <c r="Q395" s="2" t="s">
        <v>152</v>
      </c>
      <c r="R395" s="2" t="s">
        <v>152</v>
      </c>
      <c r="S395" s="2" t="s">
        <v>152</v>
      </c>
      <c r="T395" s="2" t="s">
        <v>151</v>
      </c>
      <c r="U395" s="14" t="s">
        <v>152</v>
      </c>
      <c r="V395" s="13" t="s">
        <v>151</v>
      </c>
      <c r="W395" s="2" t="s">
        <v>151</v>
      </c>
      <c r="X395" s="2" t="s">
        <v>151</v>
      </c>
      <c r="Y395" s="2" t="s">
        <v>151</v>
      </c>
      <c r="Z395" s="94" t="s">
        <v>151</v>
      </c>
      <c r="AA395" s="13" t="s">
        <v>151</v>
      </c>
      <c r="AB395" s="2" t="s">
        <v>151</v>
      </c>
      <c r="AC395" s="14" t="s">
        <v>151</v>
      </c>
      <c r="AD395" s="93" t="s">
        <v>151</v>
      </c>
      <c r="AE395" s="14" t="s">
        <v>151</v>
      </c>
      <c r="AF395" s="99">
        <v>100</v>
      </c>
    </row>
    <row r="396" spans="1:32" x14ac:dyDescent="0.3">
      <c r="A396" s="55" t="str">
        <f t="shared" si="6"/>
        <v>BGmo_01.3</v>
      </c>
      <c r="C396" s="96" t="s">
        <v>9</v>
      </c>
      <c r="D396" s="97" t="s">
        <v>778</v>
      </c>
      <c r="E396" s="97" t="s">
        <v>865</v>
      </c>
      <c r="F396" s="97" t="s">
        <v>866</v>
      </c>
      <c r="G396" s="97" t="s">
        <v>351</v>
      </c>
      <c r="H396" s="96" t="s">
        <v>50</v>
      </c>
      <c r="I396" s="98" t="s">
        <v>454</v>
      </c>
      <c r="J396" s="27" t="s">
        <v>976</v>
      </c>
      <c r="K396" s="28" t="s">
        <v>976</v>
      </c>
      <c r="L396" s="93" t="s">
        <v>151</v>
      </c>
      <c r="M396" s="2" t="s">
        <v>151</v>
      </c>
      <c r="N396" s="94" t="s">
        <v>151</v>
      </c>
      <c r="O396" s="13" t="s">
        <v>151</v>
      </c>
      <c r="P396" s="2" t="s">
        <v>151</v>
      </c>
      <c r="Q396" s="2" t="s">
        <v>151</v>
      </c>
      <c r="R396" s="2" t="s">
        <v>151</v>
      </c>
      <c r="S396" s="2" t="s">
        <v>151</v>
      </c>
      <c r="T396" s="2" t="s">
        <v>151</v>
      </c>
      <c r="U396" s="14" t="s">
        <v>151</v>
      </c>
      <c r="V396" s="13" t="s">
        <v>151</v>
      </c>
      <c r="W396" s="2" t="s">
        <v>151</v>
      </c>
      <c r="X396" s="2" t="s">
        <v>151</v>
      </c>
      <c r="Y396" s="2" t="s">
        <v>151</v>
      </c>
      <c r="Z396" s="94" t="s">
        <v>151</v>
      </c>
      <c r="AA396" s="13" t="s">
        <v>151</v>
      </c>
      <c r="AB396" s="2" t="s">
        <v>151</v>
      </c>
      <c r="AC396" s="14" t="s">
        <v>151</v>
      </c>
      <c r="AD396" s="93" t="s">
        <v>151</v>
      </c>
      <c r="AE396" s="14" t="s">
        <v>151</v>
      </c>
      <c r="AF396" s="99">
        <v>100</v>
      </c>
    </row>
    <row r="397" spans="1:32" x14ac:dyDescent="0.3">
      <c r="A397" s="55" t="str">
        <f t="shared" si="6"/>
        <v>BGmo_01.4</v>
      </c>
      <c r="C397" s="96" t="s">
        <v>9</v>
      </c>
      <c r="D397" s="97" t="s">
        <v>778</v>
      </c>
      <c r="E397" s="97" t="s">
        <v>867</v>
      </c>
      <c r="F397" s="97" t="s">
        <v>868</v>
      </c>
      <c r="G397" s="97" t="s">
        <v>351</v>
      </c>
      <c r="H397" s="96" t="s">
        <v>50</v>
      </c>
      <c r="I397" s="98" t="s">
        <v>454</v>
      </c>
      <c r="J397" s="27" t="s">
        <v>1345</v>
      </c>
      <c r="K397" s="28" t="s">
        <v>1347</v>
      </c>
      <c r="L397" s="93" t="s">
        <v>151</v>
      </c>
      <c r="M397" s="2" t="s">
        <v>151</v>
      </c>
      <c r="N397" s="94" t="s">
        <v>151</v>
      </c>
      <c r="O397" s="13" t="s">
        <v>151</v>
      </c>
      <c r="P397" s="2" t="s">
        <v>151</v>
      </c>
      <c r="Q397" s="2" t="s">
        <v>152</v>
      </c>
      <c r="R397" s="2" t="s">
        <v>152</v>
      </c>
      <c r="S397" s="2" t="s">
        <v>152</v>
      </c>
      <c r="T397" s="2" t="s">
        <v>151</v>
      </c>
      <c r="U397" s="14" t="s">
        <v>152</v>
      </c>
      <c r="V397" s="13" t="s">
        <v>151</v>
      </c>
      <c r="W397" s="2" t="s">
        <v>151</v>
      </c>
      <c r="X397" s="2" t="s">
        <v>151</v>
      </c>
      <c r="Y397" s="2" t="s">
        <v>151</v>
      </c>
      <c r="Z397" s="94" t="s">
        <v>151</v>
      </c>
      <c r="AA397" s="13" t="s">
        <v>151</v>
      </c>
      <c r="AB397" s="2" t="s">
        <v>151</v>
      </c>
      <c r="AC397" s="14" t="s">
        <v>151</v>
      </c>
      <c r="AD397" s="93" t="s">
        <v>151</v>
      </c>
      <c r="AE397" s="14" t="s">
        <v>151</v>
      </c>
      <c r="AF397" s="99">
        <v>100</v>
      </c>
    </row>
    <row r="398" spans="1:32" x14ac:dyDescent="0.3">
      <c r="A398" s="55" t="str">
        <f t="shared" si="6"/>
        <v>BGmo_01.5</v>
      </c>
      <c r="C398" s="96" t="s">
        <v>9</v>
      </c>
      <c r="D398" s="97" t="s">
        <v>778</v>
      </c>
      <c r="E398" s="97" t="s">
        <v>869</v>
      </c>
      <c r="F398" s="97" t="s">
        <v>870</v>
      </c>
      <c r="G398" s="97" t="s">
        <v>351</v>
      </c>
      <c r="H398" s="96" t="s">
        <v>50</v>
      </c>
      <c r="I398" s="98" t="s">
        <v>454</v>
      </c>
      <c r="J398" s="27" t="s">
        <v>976</v>
      </c>
      <c r="K398" s="28" t="s">
        <v>976</v>
      </c>
      <c r="L398" s="93" t="s">
        <v>151</v>
      </c>
      <c r="M398" s="2" t="s">
        <v>151</v>
      </c>
      <c r="N398" s="94" t="s">
        <v>151</v>
      </c>
      <c r="O398" s="13" t="s">
        <v>151</v>
      </c>
      <c r="P398" s="2" t="s">
        <v>151</v>
      </c>
      <c r="Q398" s="2" t="s">
        <v>151</v>
      </c>
      <c r="R398" s="2" t="s">
        <v>151</v>
      </c>
      <c r="S398" s="2" t="s">
        <v>151</v>
      </c>
      <c r="T398" s="2" t="s">
        <v>151</v>
      </c>
      <c r="U398" s="14" t="s">
        <v>151</v>
      </c>
      <c r="V398" s="13" t="s">
        <v>151</v>
      </c>
      <c r="W398" s="2" t="s">
        <v>151</v>
      </c>
      <c r="X398" s="2" t="s">
        <v>151</v>
      </c>
      <c r="Y398" s="2" t="s">
        <v>151</v>
      </c>
      <c r="Z398" s="94" t="s">
        <v>151</v>
      </c>
      <c r="AA398" s="13" t="s">
        <v>151</v>
      </c>
      <c r="AB398" s="2" t="s">
        <v>151</v>
      </c>
      <c r="AC398" s="14" t="s">
        <v>151</v>
      </c>
      <c r="AD398" s="93" t="s">
        <v>151</v>
      </c>
      <c r="AE398" s="14" t="s">
        <v>151</v>
      </c>
      <c r="AF398" s="99">
        <v>100</v>
      </c>
    </row>
    <row r="399" spans="1:32" x14ac:dyDescent="0.3">
      <c r="A399" s="55" t="str">
        <f t="shared" si="6"/>
        <v>BGmo_01.6</v>
      </c>
      <c r="C399" s="96" t="s">
        <v>9</v>
      </c>
      <c r="D399" s="97" t="s">
        <v>778</v>
      </c>
      <c r="E399" s="97" t="s">
        <v>871</v>
      </c>
      <c r="F399" s="97" t="s">
        <v>872</v>
      </c>
      <c r="G399" s="97" t="s">
        <v>351</v>
      </c>
      <c r="H399" s="96" t="s">
        <v>50</v>
      </c>
      <c r="I399" s="98" t="s">
        <v>454</v>
      </c>
      <c r="J399" s="27" t="s">
        <v>1345</v>
      </c>
      <c r="K399" s="28" t="s">
        <v>1348</v>
      </c>
      <c r="L399" s="93" t="s">
        <v>151</v>
      </c>
      <c r="M399" s="2" t="s">
        <v>151</v>
      </c>
      <c r="N399" s="94" t="s">
        <v>151</v>
      </c>
      <c r="O399" s="13" t="s">
        <v>151</v>
      </c>
      <c r="P399" s="2" t="s">
        <v>151</v>
      </c>
      <c r="Q399" s="2" t="s">
        <v>152</v>
      </c>
      <c r="R399" s="2" t="s">
        <v>152</v>
      </c>
      <c r="S399" s="2" t="s">
        <v>152</v>
      </c>
      <c r="T399" s="2" t="s">
        <v>151</v>
      </c>
      <c r="U399" s="14" t="s">
        <v>152</v>
      </c>
      <c r="V399" s="13" t="s">
        <v>151</v>
      </c>
      <c r="W399" s="2" t="s">
        <v>151</v>
      </c>
      <c r="X399" s="2" t="s">
        <v>151</v>
      </c>
      <c r="Y399" s="2" t="s">
        <v>151</v>
      </c>
      <c r="Z399" s="94" t="s">
        <v>151</v>
      </c>
      <c r="AA399" s="13" t="s">
        <v>151</v>
      </c>
      <c r="AB399" s="2" t="s">
        <v>151</v>
      </c>
      <c r="AC399" s="14" t="s">
        <v>151</v>
      </c>
      <c r="AD399" s="93" t="s">
        <v>151</v>
      </c>
      <c r="AE399" s="14" t="s">
        <v>151</v>
      </c>
      <c r="AF399" s="99">
        <v>100</v>
      </c>
    </row>
    <row r="400" spans="1:32" x14ac:dyDescent="0.3">
      <c r="A400" s="55" t="str">
        <f t="shared" si="6"/>
        <v>BGtr_01.1</v>
      </c>
      <c r="C400" s="96" t="s">
        <v>9</v>
      </c>
      <c r="D400" s="97" t="s">
        <v>779</v>
      </c>
      <c r="E400" s="97" t="s">
        <v>877</v>
      </c>
      <c r="F400" s="97" t="s">
        <v>878</v>
      </c>
      <c r="G400" s="97" t="s">
        <v>351</v>
      </c>
      <c r="H400" s="96" t="s">
        <v>50</v>
      </c>
      <c r="I400" s="98" t="s">
        <v>454</v>
      </c>
      <c r="J400" s="27" t="s">
        <v>1349</v>
      </c>
      <c r="K400" s="28" t="s">
        <v>1350</v>
      </c>
      <c r="L400" s="93" t="s">
        <v>151</v>
      </c>
      <c r="M400" s="2" t="s">
        <v>151</v>
      </c>
      <c r="N400" s="94" t="s">
        <v>151</v>
      </c>
      <c r="O400" s="13" t="s">
        <v>151</v>
      </c>
      <c r="P400" s="2" t="s">
        <v>151</v>
      </c>
      <c r="Q400" s="2" t="s">
        <v>152</v>
      </c>
      <c r="R400" s="2" t="s">
        <v>152</v>
      </c>
      <c r="S400" s="2" t="s">
        <v>152</v>
      </c>
      <c r="T400" s="2" t="s">
        <v>152</v>
      </c>
      <c r="U400" s="14" t="s">
        <v>152</v>
      </c>
      <c r="V400" s="13" t="s">
        <v>151</v>
      </c>
      <c r="W400" s="2" t="s">
        <v>151</v>
      </c>
      <c r="X400" s="2" t="s">
        <v>151</v>
      </c>
      <c r="Y400" s="2" t="s">
        <v>152</v>
      </c>
      <c r="Z400" s="94" t="s">
        <v>151</v>
      </c>
      <c r="AA400" s="13" t="s">
        <v>152</v>
      </c>
      <c r="AB400" s="2" t="s">
        <v>152</v>
      </c>
      <c r="AC400" s="14" t="s">
        <v>152</v>
      </c>
      <c r="AD400" s="93" t="s">
        <v>151</v>
      </c>
      <c r="AE400" s="14" t="s">
        <v>151</v>
      </c>
      <c r="AF400" s="99">
        <v>100</v>
      </c>
    </row>
    <row r="401" spans="1:32" x14ac:dyDescent="0.3">
      <c r="A401" s="55" t="str">
        <f t="shared" si="6"/>
        <v>BGtr_01.2</v>
      </c>
      <c r="C401" s="96" t="s">
        <v>9</v>
      </c>
      <c r="D401" s="97" t="s">
        <v>779</v>
      </c>
      <c r="E401" s="97" t="s">
        <v>879</v>
      </c>
      <c r="F401" s="97" t="s">
        <v>880</v>
      </c>
      <c r="G401" s="97" t="s">
        <v>351</v>
      </c>
      <c r="H401" s="96" t="s">
        <v>50</v>
      </c>
      <c r="I401" s="98"/>
      <c r="J401" s="27" t="s">
        <v>113</v>
      </c>
      <c r="K401" s="28" t="s">
        <v>113</v>
      </c>
      <c r="L401" s="93"/>
      <c r="M401" s="2"/>
      <c r="N401" s="94"/>
      <c r="O401" s="13"/>
      <c r="P401" s="2"/>
      <c r="Q401" s="2"/>
      <c r="R401" s="2"/>
      <c r="S401" s="2"/>
      <c r="T401" s="2"/>
      <c r="U401" s="14"/>
      <c r="V401" s="13"/>
      <c r="W401" s="2"/>
      <c r="X401" s="2"/>
      <c r="Y401" s="2"/>
      <c r="Z401" s="94"/>
      <c r="AA401" s="13"/>
      <c r="AB401" s="2"/>
      <c r="AC401" s="14"/>
      <c r="AD401" s="93"/>
      <c r="AE401" s="14"/>
      <c r="AF401" s="99" t="s">
        <v>6</v>
      </c>
    </row>
    <row r="402" spans="1:32" x14ac:dyDescent="0.3">
      <c r="A402" s="55" t="str">
        <f t="shared" si="6"/>
        <v>BGtr_02.1</v>
      </c>
      <c r="C402" s="96" t="s">
        <v>9</v>
      </c>
      <c r="D402" s="97" t="s">
        <v>779</v>
      </c>
      <c r="E402" s="97" t="s">
        <v>881</v>
      </c>
      <c r="F402" s="97" t="s">
        <v>882</v>
      </c>
      <c r="G402" s="97" t="s">
        <v>351</v>
      </c>
      <c r="H402" s="96" t="s">
        <v>50</v>
      </c>
      <c r="I402" s="98" t="s">
        <v>51</v>
      </c>
      <c r="J402" s="27" t="s">
        <v>166</v>
      </c>
      <c r="K402" s="28" t="s">
        <v>1351</v>
      </c>
      <c r="L402" s="93" t="s">
        <v>151</v>
      </c>
      <c r="M402" s="2" t="s">
        <v>152</v>
      </c>
      <c r="N402" s="94" t="s">
        <v>151</v>
      </c>
      <c r="O402" s="13" t="s">
        <v>152</v>
      </c>
      <c r="P402" s="2" t="s">
        <v>152</v>
      </c>
      <c r="Q402" s="2" t="s">
        <v>152</v>
      </c>
      <c r="R402" s="2" t="s">
        <v>151</v>
      </c>
      <c r="S402" s="2" t="s">
        <v>151</v>
      </c>
      <c r="T402" s="2" t="s">
        <v>151</v>
      </c>
      <c r="U402" s="14" t="s">
        <v>152</v>
      </c>
      <c r="V402" s="13" t="s">
        <v>151</v>
      </c>
      <c r="W402" s="2" t="s">
        <v>152</v>
      </c>
      <c r="X402" s="2" t="s">
        <v>152</v>
      </c>
      <c r="Y402" s="2" t="s">
        <v>152</v>
      </c>
      <c r="Z402" s="94" t="s">
        <v>152</v>
      </c>
      <c r="AA402" s="13" t="s">
        <v>151</v>
      </c>
      <c r="AB402" s="2" t="s">
        <v>152</v>
      </c>
      <c r="AC402" s="14" t="s">
        <v>152</v>
      </c>
      <c r="AD402" s="93" t="s">
        <v>151</v>
      </c>
      <c r="AE402" s="14" t="s">
        <v>152</v>
      </c>
      <c r="AF402" s="99">
        <v>100</v>
      </c>
    </row>
    <row r="403" spans="1:32" x14ac:dyDescent="0.3">
      <c r="A403" s="55" t="str">
        <f t="shared" si="6"/>
        <v>BGtr_02.1</v>
      </c>
      <c r="C403" s="96" t="s">
        <v>9</v>
      </c>
      <c r="D403" s="97" t="s">
        <v>779</v>
      </c>
      <c r="E403" s="97" t="s">
        <v>881</v>
      </c>
      <c r="F403" s="97" t="s">
        <v>882</v>
      </c>
      <c r="G403" s="97" t="s">
        <v>351</v>
      </c>
      <c r="H403" s="96" t="s">
        <v>50</v>
      </c>
      <c r="I403" s="98" t="s">
        <v>51</v>
      </c>
      <c r="J403" s="27" t="s">
        <v>175</v>
      </c>
      <c r="K403" s="28" t="s">
        <v>1352</v>
      </c>
      <c r="L403" s="93" t="s">
        <v>151</v>
      </c>
      <c r="M403" s="2" t="s">
        <v>152</v>
      </c>
      <c r="N403" s="94" t="s">
        <v>151</v>
      </c>
      <c r="O403" s="13" t="s">
        <v>152</v>
      </c>
      <c r="P403" s="2" t="s">
        <v>152</v>
      </c>
      <c r="Q403" s="2" t="s">
        <v>152</v>
      </c>
      <c r="R403" s="2" t="s">
        <v>152</v>
      </c>
      <c r="S403" s="2" t="s">
        <v>152</v>
      </c>
      <c r="T403" s="2" t="s">
        <v>152</v>
      </c>
      <c r="U403" s="14" t="s">
        <v>152</v>
      </c>
      <c r="V403" s="13" t="s">
        <v>151</v>
      </c>
      <c r="W403" s="2" t="s">
        <v>152</v>
      </c>
      <c r="X403" s="2" t="s">
        <v>152</v>
      </c>
      <c r="Y403" s="2" t="s">
        <v>152</v>
      </c>
      <c r="Z403" s="94" t="s">
        <v>152</v>
      </c>
      <c r="AA403" s="13" t="s">
        <v>151</v>
      </c>
      <c r="AB403" s="2" t="s">
        <v>152</v>
      </c>
      <c r="AC403" s="14" t="s">
        <v>152</v>
      </c>
      <c r="AD403" s="93" t="s">
        <v>151</v>
      </c>
      <c r="AE403" s="14" t="s">
        <v>152</v>
      </c>
      <c r="AF403" s="99" t="s">
        <v>6</v>
      </c>
    </row>
    <row r="404" spans="1:32" x14ac:dyDescent="0.3">
      <c r="A404" s="55" t="str">
        <f t="shared" si="6"/>
        <v>BGtr_02.1</v>
      </c>
      <c r="C404" s="96" t="s">
        <v>9</v>
      </c>
      <c r="D404" s="97" t="s">
        <v>779</v>
      </c>
      <c r="E404" s="97" t="s">
        <v>881</v>
      </c>
      <c r="F404" s="97" t="s">
        <v>882</v>
      </c>
      <c r="G404" s="97" t="s">
        <v>351</v>
      </c>
      <c r="H404" s="96" t="s">
        <v>50</v>
      </c>
      <c r="I404" s="98" t="s">
        <v>51</v>
      </c>
      <c r="J404" s="27" t="s">
        <v>167</v>
      </c>
      <c r="K404" s="28" t="s">
        <v>1353</v>
      </c>
      <c r="L404" s="93" t="s">
        <v>151</v>
      </c>
      <c r="M404" s="2" t="s">
        <v>152</v>
      </c>
      <c r="N404" s="94" t="s">
        <v>151</v>
      </c>
      <c r="O404" s="13" t="s">
        <v>152</v>
      </c>
      <c r="P404" s="2" t="s">
        <v>152</v>
      </c>
      <c r="Q404" s="2" t="s">
        <v>152</v>
      </c>
      <c r="R404" s="2" t="s">
        <v>151</v>
      </c>
      <c r="S404" s="2" t="s">
        <v>151</v>
      </c>
      <c r="T404" s="2" t="s">
        <v>151</v>
      </c>
      <c r="U404" s="14" t="s">
        <v>152</v>
      </c>
      <c r="V404" s="13" t="s">
        <v>151</v>
      </c>
      <c r="W404" s="2" t="s">
        <v>152</v>
      </c>
      <c r="X404" s="2" t="s">
        <v>152</v>
      </c>
      <c r="Y404" s="2" t="s">
        <v>152</v>
      </c>
      <c r="Z404" s="94" t="s">
        <v>152</v>
      </c>
      <c r="AA404" s="13" t="s">
        <v>151</v>
      </c>
      <c r="AB404" s="2" t="s">
        <v>152</v>
      </c>
      <c r="AC404" s="14" t="s">
        <v>152</v>
      </c>
      <c r="AD404" s="93" t="s">
        <v>151</v>
      </c>
      <c r="AE404" s="14" t="s">
        <v>152</v>
      </c>
      <c r="AF404" s="99" t="s">
        <v>6</v>
      </c>
    </row>
    <row r="405" spans="1:32" x14ac:dyDescent="0.3">
      <c r="A405" s="55" t="str">
        <f t="shared" si="6"/>
        <v>BGtr_02.1</v>
      </c>
      <c r="C405" s="96" t="s">
        <v>9</v>
      </c>
      <c r="D405" s="97" t="s">
        <v>779</v>
      </c>
      <c r="E405" s="97" t="s">
        <v>881</v>
      </c>
      <c r="F405" s="97" t="s">
        <v>882</v>
      </c>
      <c r="G405" s="97" t="s">
        <v>351</v>
      </c>
      <c r="H405" s="96" t="s">
        <v>50</v>
      </c>
      <c r="I405" s="98" t="s">
        <v>51</v>
      </c>
      <c r="J405" s="27" t="s">
        <v>168</v>
      </c>
      <c r="K405" s="28" t="s">
        <v>1354</v>
      </c>
      <c r="L405" s="93" t="s">
        <v>151</v>
      </c>
      <c r="M405" s="2" t="s">
        <v>152</v>
      </c>
      <c r="N405" s="94" t="s">
        <v>151</v>
      </c>
      <c r="O405" s="13" t="s">
        <v>152</v>
      </c>
      <c r="P405" s="2" t="s">
        <v>152</v>
      </c>
      <c r="Q405" s="2" t="s">
        <v>152</v>
      </c>
      <c r="R405" s="2" t="s">
        <v>151</v>
      </c>
      <c r="S405" s="2" t="s">
        <v>151</v>
      </c>
      <c r="T405" s="2" t="s">
        <v>151</v>
      </c>
      <c r="U405" s="14" t="s">
        <v>152</v>
      </c>
      <c r="V405" s="13" t="s">
        <v>151</v>
      </c>
      <c r="W405" s="2" t="s">
        <v>152</v>
      </c>
      <c r="X405" s="2" t="s">
        <v>152</v>
      </c>
      <c r="Y405" s="2" t="s">
        <v>152</v>
      </c>
      <c r="Z405" s="94" t="s">
        <v>152</v>
      </c>
      <c r="AA405" s="13" t="s">
        <v>151</v>
      </c>
      <c r="AB405" s="2" t="s">
        <v>152</v>
      </c>
      <c r="AC405" s="14" t="s">
        <v>152</v>
      </c>
      <c r="AD405" s="93" t="s">
        <v>151</v>
      </c>
      <c r="AE405" s="14" t="s">
        <v>152</v>
      </c>
      <c r="AF405" s="99" t="s">
        <v>6</v>
      </c>
    </row>
    <row r="406" spans="1:32" x14ac:dyDescent="0.3">
      <c r="A406" s="55" t="str">
        <f t="shared" si="6"/>
        <v>BGtr_02.1</v>
      </c>
      <c r="C406" s="96" t="s">
        <v>9</v>
      </c>
      <c r="D406" s="97" t="s">
        <v>779</v>
      </c>
      <c r="E406" s="97" t="s">
        <v>881</v>
      </c>
      <c r="F406" s="97" t="s">
        <v>882</v>
      </c>
      <c r="G406" s="97" t="s">
        <v>351</v>
      </c>
      <c r="H406" s="96" t="s">
        <v>50</v>
      </c>
      <c r="I406" s="98" t="s">
        <v>51</v>
      </c>
      <c r="J406" s="27" t="s">
        <v>169</v>
      </c>
      <c r="K406" s="28" t="s">
        <v>1355</v>
      </c>
      <c r="L406" s="93" t="s">
        <v>151</v>
      </c>
      <c r="M406" s="2" t="s">
        <v>152</v>
      </c>
      <c r="N406" s="94" t="s">
        <v>151</v>
      </c>
      <c r="O406" s="13" t="s">
        <v>152</v>
      </c>
      <c r="P406" s="2" t="s">
        <v>152</v>
      </c>
      <c r="Q406" s="2" t="s">
        <v>152</v>
      </c>
      <c r="R406" s="2" t="s">
        <v>152</v>
      </c>
      <c r="S406" s="2" t="s">
        <v>152</v>
      </c>
      <c r="T406" s="2" t="s">
        <v>152</v>
      </c>
      <c r="U406" s="14" t="s">
        <v>152</v>
      </c>
      <c r="V406" s="13" t="s">
        <v>151</v>
      </c>
      <c r="W406" s="2" t="s">
        <v>152</v>
      </c>
      <c r="X406" s="2" t="s">
        <v>152</v>
      </c>
      <c r="Y406" s="2" t="s">
        <v>152</v>
      </c>
      <c r="Z406" s="94" t="s">
        <v>152</v>
      </c>
      <c r="AA406" s="13" t="s">
        <v>151</v>
      </c>
      <c r="AB406" s="2" t="s">
        <v>152</v>
      </c>
      <c r="AC406" s="14" t="s">
        <v>152</v>
      </c>
      <c r="AD406" s="93" t="s">
        <v>151</v>
      </c>
      <c r="AE406" s="14" t="s">
        <v>152</v>
      </c>
      <c r="AF406" s="99" t="s">
        <v>6</v>
      </c>
    </row>
    <row r="407" spans="1:32" x14ac:dyDescent="0.3">
      <c r="A407" s="55" t="str">
        <f t="shared" si="6"/>
        <v>BGtr_02.1</v>
      </c>
      <c r="C407" s="96" t="s">
        <v>9</v>
      </c>
      <c r="D407" s="97" t="s">
        <v>779</v>
      </c>
      <c r="E407" s="97" t="s">
        <v>881</v>
      </c>
      <c r="F407" s="97" t="s">
        <v>882</v>
      </c>
      <c r="G407" s="97" t="s">
        <v>351</v>
      </c>
      <c r="H407" s="96" t="s">
        <v>50</v>
      </c>
      <c r="I407" s="98" t="s">
        <v>51</v>
      </c>
      <c r="J407" s="27" t="s">
        <v>171</v>
      </c>
      <c r="K407" s="28" t="s">
        <v>1356</v>
      </c>
      <c r="L407" s="93" t="s">
        <v>151</v>
      </c>
      <c r="M407" s="2" t="s">
        <v>152</v>
      </c>
      <c r="N407" s="94" t="s">
        <v>151</v>
      </c>
      <c r="O407" s="13" t="s">
        <v>152</v>
      </c>
      <c r="P407" s="2" t="s">
        <v>152</v>
      </c>
      <c r="Q407" s="2" t="s">
        <v>152</v>
      </c>
      <c r="R407" s="2" t="s">
        <v>152</v>
      </c>
      <c r="S407" s="2" t="s">
        <v>152</v>
      </c>
      <c r="T407" s="2" t="s">
        <v>152</v>
      </c>
      <c r="U407" s="14" t="s">
        <v>152</v>
      </c>
      <c r="V407" s="13" t="s">
        <v>151</v>
      </c>
      <c r="W407" s="2" t="s">
        <v>152</v>
      </c>
      <c r="X407" s="2" t="s">
        <v>152</v>
      </c>
      <c r="Y407" s="2" t="s">
        <v>152</v>
      </c>
      <c r="Z407" s="94" t="s">
        <v>152</v>
      </c>
      <c r="AA407" s="13" t="s">
        <v>151</v>
      </c>
      <c r="AB407" s="2" t="s">
        <v>152</v>
      </c>
      <c r="AC407" s="14" t="s">
        <v>152</v>
      </c>
      <c r="AD407" s="93" t="s">
        <v>151</v>
      </c>
      <c r="AE407" s="14" t="s">
        <v>152</v>
      </c>
      <c r="AF407" s="99" t="s">
        <v>6</v>
      </c>
    </row>
    <row r="408" spans="1:32" x14ac:dyDescent="0.3">
      <c r="A408" s="55" t="str">
        <f t="shared" si="6"/>
        <v>BGtr_02.1</v>
      </c>
      <c r="C408" s="96" t="s">
        <v>9</v>
      </c>
      <c r="D408" s="97" t="s">
        <v>779</v>
      </c>
      <c r="E408" s="97" t="s">
        <v>881</v>
      </c>
      <c r="F408" s="97" t="s">
        <v>882</v>
      </c>
      <c r="G408" s="97" t="s">
        <v>351</v>
      </c>
      <c r="H408" s="96" t="s">
        <v>50</v>
      </c>
      <c r="I408" s="98" t="s">
        <v>51</v>
      </c>
      <c r="J408" s="27" t="s">
        <v>174</v>
      </c>
      <c r="K408" s="28" t="s">
        <v>1357</v>
      </c>
      <c r="L408" s="93" t="s">
        <v>151</v>
      </c>
      <c r="M408" s="2" t="s">
        <v>152</v>
      </c>
      <c r="N408" s="94" t="s">
        <v>151</v>
      </c>
      <c r="O408" s="13" t="s">
        <v>152</v>
      </c>
      <c r="P408" s="2" t="s">
        <v>152</v>
      </c>
      <c r="Q408" s="2" t="s">
        <v>152</v>
      </c>
      <c r="R408" s="2" t="s">
        <v>151</v>
      </c>
      <c r="S408" s="2" t="s">
        <v>151</v>
      </c>
      <c r="T408" s="2" t="s">
        <v>151</v>
      </c>
      <c r="U408" s="14" t="s">
        <v>151</v>
      </c>
      <c r="V408" s="13" t="s">
        <v>151</v>
      </c>
      <c r="W408" s="2" t="s">
        <v>152</v>
      </c>
      <c r="X408" s="2" t="s">
        <v>152</v>
      </c>
      <c r="Y408" s="2" t="s">
        <v>152</v>
      </c>
      <c r="Z408" s="94" t="s">
        <v>152</v>
      </c>
      <c r="AA408" s="13" t="s">
        <v>151</v>
      </c>
      <c r="AB408" s="2" t="s">
        <v>152</v>
      </c>
      <c r="AC408" s="14" t="s">
        <v>152</v>
      </c>
      <c r="AD408" s="93" t="s">
        <v>152</v>
      </c>
      <c r="AE408" s="14" t="s">
        <v>152</v>
      </c>
      <c r="AF408" s="99" t="s">
        <v>6</v>
      </c>
    </row>
    <row r="409" spans="1:32" x14ac:dyDescent="0.3">
      <c r="A409" s="55" t="str">
        <f t="shared" si="6"/>
        <v>BGtr_02.1</v>
      </c>
      <c r="C409" s="96" t="s">
        <v>9</v>
      </c>
      <c r="D409" s="97" t="s">
        <v>779</v>
      </c>
      <c r="E409" s="97" t="s">
        <v>881</v>
      </c>
      <c r="F409" s="97" t="s">
        <v>882</v>
      </c>
      <c r="G409" s="97" t="s">
        <v>351</v>
      </c>
      <c r="H409" s="96" t="s">
        <v>50</v>
      </c>
      <c r="I409" s="98" t="s">
        <v>51</v>
      </c>
      <c r="J409" s="27" t="s">
        <v>1358</v>
      </c>
      <c r="K409" s="28" t="s">
        <v>1359</v>
      </c>
      <c r="L409" s="93" t="s">
        <v>151</v>
      </c>
      <c r="M409" s="2" t="s">
        <v>151</v>
      </c>
      <c r="N409" s="94" t="s">
        <v>151</v>
      </c>
      <c r="O409" s="13" t="s">
        <v>151</v>
      </c>
      <c r="P409" s="2" t="s">
        <v>151</v>
      </c>
      <c r="Q409" s="2" t="s">
        <v>152</v>
      </c>
      <c r="R409" s="2" t="s">
        <v>151</v>
      </c>
      <c r="S409" s="2" t="s">
        <v>151</v>
      </c>
      <c r="T409" s="2" t="s">
        <v>151</v>
      </c>
      <c r="U409" s="14" t="s">
        <v>152</v>
      </c>
      <c r="V409" s="13" t="s">
        <v>151</v>
      </c>
      <c r="W409" s="2" t="s">
        <v>151</v>
      </c>
      <c r="X409" s="2" t="s">
        <v>152</v>
      </c>
      <c r="Y409" s="2" t="s">
        <v>152</v>
      </c>
      <c r="Z409" s="94" t="s">
        <v>152</v>
      </c>
      <c r="AA409" s="13" t="s">
        <v>151</v>
      </c>
      <c r="AB409" s="2" t="s">
        <v>151</v>
      </c>
      <c r="AC409" s="14" t="s">
        <v>152</v>
      </c>
      <c r="AD409" s="93" t="s">
        <v>151</v>
      </c>
      <c r="AE409" s="14" t="s">
        <v>152</v>
      </c>
      <c r="AF409" s="99" t="s">
        <v>6</v>
      </c>
    </row>
    <row r="410" spans="1:32" x14ac:dyDescent="0.3">
      <c r="A410" s="55" t="str">
        <f t="shared" si="6"/>
        <v>BGtr_02.1</v>
      </c>
      <c r="C410" s="96" t="s">
        <v>9</v>
      </c>
      <c r="D410" s="97" t="s">
        <v>779</v>
      </c>
      <c r="E410" s="97" t="s">
        <v>881</v>
      </c>
      <c r="F410" s="97" t="s">
        <v>882</v>
      </c>
      <c r="G410" s="97" t="s">
        <v>351</v>
      </c>
      <c r="H410" s="96" t="s">
        <v>50</v>
      </c>
      <c r="I410" s="98" t="s">
        <v>51</v>
      </c>
      <c r="J410" s="27" t="s">
        <v>1342</v>
      </c>
      <c r="K410" s="28" t="s">
        <v>1360</v>
      </c>
      <c r="L410" s="93" t="s">
        <v>151</v>
      </c>
      <c r="M410" s="2" t="s">
        <v>152</v>
      </c>
      <c r="N410" s="94" t="s">
        <v>151</v>
      </c>
      <c r="O410" s="13" t="s">
        <v>152</v>
      </c>
      <c r="P410" s="2" t="s">
        <v>152</v>
      </c>
      <c r="Q410" s="2" t="s">
        <v>152</v>
      </c>
      <c r="R410" s="2" t="s">
        <v>151</v>
      </c>
      <c r="S410" s="2" t="s">
        <v>151</v>
      </c>
      <c r="T410" s="2" t="s">
        <v>151</v>
      </c>
      <c r="U410" s="14" t="s">
        <v>152</v>
      </c>
      <c r="V410" s="13" t="s">
        <v>151</v>
      </c>
      <c r="W410" s="2" t="s">
        <v>152</v>
      </c>
      <c r="X410" s="2" t="s">
        <v>152</v>
      </c>
      <c r="Y410" s="2" t="s">
        <v>152</v>
      </c>
      <c r="Z410" s="94" t="s">
        <v>152</v>
      </c>
      <c r="AA410" s="13" t="s">
        <v>151</v>
      </c>
      <c r="AB410" s="2" t="s">
        <v>152</v>
      </c>
      <c r="AC410" s="14" t="s">
        <v>152</v>
      </c>
      <c r="AD410" s="93" t="s">
        <v>151</v>
      </c>
      <c r="AE410" s="14" t="s">
        <v>152</v>
      </c>
      <c r="AF410" s="99" t="s">
        <v>6</v>
      </c>
    </row>
    <row r="411" spans="1:32" x14ac:dyDescent="0.3">
      <c r="A411" s="55" t="str">
        <f t="shared" si="6"/>
        <v>BGtr_02.1</v>
      </c>
      <c r="C411" s="96" t="s">
        <v>9</v>
      </c>
      <c r="D411" s="97" t="s">
        <v>779</v>
      </c>
      <c r="E411" s="97" t="s">
        <v>881</v>
      </c>
      <c r="F411" s="97" t="s">
        <v>882</v>
      </c>
      <c r="G411" s="97" t="s">
        <v>351</v>
      </c>
      <c r="H411" s="96" t="s">
        <v>50</v>
      </c>
      <c r="I411" s="98" t="s">
        <v>51</v>
      </c>
      <c r="J411" s="27" t="s">
        <v>172</v>
      </c>
      <c r="K411" s="28" t="s">
        <v>1361</v>
      </c>
      <c r="L411" s="93" t="s">
        <v>151</v>
      </c>
      <c r="M411" s="2" t="s">
        <v>152</v>
      </c>
      <c r="N411" s="94" t="s">
        <v>151</v>
      </c>
      <c r="O411" s="13" t="s">
        <v>152</v>
      </c>
      <c r="P411" s="2" t="s">
        <v>152</v>
      </c>
      <c r="Q411" s="2" t="s">
        <v>152</v>
      </c>
      <c r="R411" s="2" t="s">
        <v>152</v>
      </c>
      <c r="S411" s="2" t="s">
        <v>152</v>
      </c>
      <c r="T411" s="2" t="s">
        <v>152</v>
      </c>
      <c r="U411" s="14" t="s">
        <v>152</v>
      </c>
      <c r="V411" s="13" t="s">
        <v>151</v>
      </c>
      <c r="W411" s="2" t="s">
        <v>152</v>
      </c>
      <c r="X411" s="2" t="s">
        <v>152</v>
      </c>
      <c r="Y411" s="2" t="s">
        <v>152</v>
      </c>
      <c r="Z411" s="94" t="s">
        <v>152</v>
      </c>
      <c r="AA411" s="13" t="s">
        <v>151</v>
      </c>
      <c r="AB411" s="2" t="s">
        <v>152</v>
      </c>
      <c r="AC411" s="14" t="s">
        <v>152</v>
      </c>
      <c r="AD411" s="93" t="s">
        <v>152</v>
      </c>
      <c r="AE411" s="14" t="s">
        <v>152</v>
      </c>
      <c r="AF411" s="99" t="s">
        <v>6</v>
      </c>
    </row>
    <row r="412" spans="1:32" x14ac:dyDescent="0.3">
      <c r="A412" s="55" t="str">
        <f t="shared" si="6"/>
        <v>BGtr_02.1</v>
      </c>
      <c r="C412" s="96" t="s">
        <v>9</v>
      </c>
      <c r="D412" s="97" t="s">
        <v>779</v>
      </c>
      <c r="E412" s="97" t="s">
        <v>881</v>
      </c>
      <c r="F412" s="97" t="s">
        <v>882</v>
      </c>
      <c r="G412" s="97" t="s">
        <v>351</v>
      </c>
      <c r="H412" s="96" t="s">
        <v>50</v>
      </c>
      <c r="I412" s="98" t="s">
        <v>51</v>
      </c>
      <c r="J412" s="27" t="s">
        <v>1340</v>
      </c>
      <c r="K412" s="28" t="s">
        <v>1362</v>
      </c>
      <c r="L412" s="93" t="s">
        <v>151</v>
      </c>
      <c r="M412" s="2" t="s">
        <v>152</v>
      </c>
      <c r="N412" s="94" t="s">
        <v>151</v>
      </c>
      <c r="O412" s="13" t="s">
        <v>152</v>
      </c>
      <c r="P412" s="2" t="s">
        <v>152</v>
      </c>
      <c r="Q412" s="2" t="s">
        <v>152</v>
      </c>
      <c r="R412" s="2" t="s">
        <v>151</v>
      </c>
      <c r="S412" s="2" t="s">
        <v>151</v>
      </c>
      <c r="T412" s="2" t="s">
        <v>151</v>
      </c>
      <c r="U412" s="14" t="s">
        <v>152</v>
      </c>
      <c r="V412" s="13" t="s">
        <v>151</v>
      </c>
      <c r="W412" s="2" t="s">
        <v>152</v>
      </c>
      <c r="X412" s="2" t="s">
        <v>152</v>
      </c>
      <c r="Y412" s="2" t="s">
        <v>152</v>
      </c>
      <c r="Z412" s="94" t="s">
        <v>152</v>
      </c>
      <c r="AA412" s="13" t="s">
        <v>151</v>
      </c>
      <c r="AB412" s="2" t="s">
        <v>152</v>
      </c>
      <c r="AC412" s="14" t="s">
        <v>152</v>
      </c>
      <c r="AD412" s="93" t="s">
        <v>151</v>
      </c>
      <c r="AE412" s="14" t="s">
        <v>152</v>
      </c>
      <c r="AF412" s="99" t="s">
        <v>6</v>
      </c>
    </row>
    <row r="413" spans="1:32" x14ac:dyDescent="0.3">
      <c r="A413" s="55" t="str">
        <f t="shared" si="6"/>
        <v>BGtr_02.1</v>
      </c>
      <c r="C413" s="96" t="s">
        <v>9</v>
      </c>
      <c r="D413" s="97" t="s">
        <v>779</v>
      </c>
      <c r="E413" s="97" t="s">
        <v>881</v>
      </c>
      <c r="F413" s="97" t="s">
        <v>882</v>
      </c>
      <c r="G413" s="97" t="s">
        <v>351</v>
      </c>
      <c r="H413" s="96" t="s">
        <v>50</v>
      </c>
      <c r="I413" s="98" t="s">
        <v>51</v>
      </c>
      <c r="J413" s="27" t="s">
        <v>173</v>
      </c>
      <c r="K413" s="28" t="s">
        <v>1363</v>
      </c>
      <c r="L413" s="93" t="s">
        <v>151</v>
      </c>
      <c r="M413" s="2" t="s">
        <v>152</v>
      </c>
      <c r="N413" s="94" t="s">
        <v>151</v>
      </c>
      <c r="O413" s="13" t="s">
        <v>152</v>
      </c>
      <c r="P413" s="2" t="s">
        <v>152</v>
      </c>
      <c r="Q413" s="2" t="s">
        <v>152</v>
      </c>
      <c r="R413" s="2" t="s">
        <v>152</v>
      </c>
      <c r="S413" s="2" t="s">
        <v>152</v>
      </c>
      <c r="T413" s="2" t="s">
        <v>152</v>
      </c>
      <c r="U413" s="14" t="s">
        <v>152</v>
      </c>
      <c r="V413" s="13" t="s">
        <v>151</v>
      </c>
      <c r="W413" s="2" t="s">
        <v>152</v>
      </c>
      <c r="X413" s="2" t="s">
        <v>152</v>
      </c>
      <c r="Y413" s="2" t="s">
        <v>152</v>
      </c>
      <c r="Z413" s="94" t="s">
        <v>152</v>
      </c>
      <c r="AA413" s="13" t="s">
        <v>151</v>
      </c>
      <c r="AB413" s="2" t="s">
        <v>152</v>
      </c>
      <c r="AC413" s="14" t="s">
        <v>152</v>
      </c>
      <c r="AD413" s="93" t="s">
        <v>151</v>
      </c>
      <c r="AE413" s="14" t="s">
        <v>152</v>
      </c>
      <c r="AF413" s="99" t="s">
        <v>6</v>
      </c>
    </row>
    <row r="414" spans="1:32" x14ac:dyDescent="0.3">
      <c r="A414" s="55" t="str">
        <f t="shared" si="6"/>
        <v>BGtr_02.1</v>
      </c>
      <c r="C414" s="96" t="s">
        <v>9</v>
      </c>
      <c r="D414" s="97" t="s">
        <v>779</v>
      </c>
      <c r="E414" s="97" t="s">
        <v>881</v>
      </c>
      <c r="F414" s="97" t="s">
        <v>882</v>
      </c>
      <c r="G414" s="97" t="s">
        <v>351</v>
      </c>
      <c r="H414" s="96" t="s">
        <v>50</v>
      </c>
      <c r="I414" s="98" t="s">
        <v>51</v>
      </c>
      <c r="J414" s="27" t="s">
        <v>177</v>
      </c>
      <c r="K414" s="28" t="s">
        <v>1364</v>
      </c>
      <c r="L414" s="93" t="s">
        <v>151</v>
      </c>
      <c r="M414" s="2" t="s">
        <v>151</v>
      </c>
      <c r="N414" s="94" t="s">
        <v>151</v>
      </c>
      <c r="O414" s="13" t="s">
        <v>151</v>
      </c>
      <c r="P414" s="2" t="s">
        <v>151</v>
      </c>
      <c r="Q414" s="2" t="s">
        <v>152</v>
      </c>
      <c r="R414" s="2" t="s">
        <v>151</v>
      </c>
      <c r="S414" s="2" t="s">
        <v>151</v>
      </c>
      <c r="T414" s="2" t="s">
        <v>151</v>
      </c>
      <c r="U414" s="14" t="s">
        <v>152</v>
      </c>
      <c r="V414" s="13" t="s">
        <v>151</v>
      </c>
      <c r="W414" s="2" t="s">
        <v>151</v>
      </c>
      <c r="X414" s="2" t="s">
        <v>152</v>
      </c>
      <c r="Y414" s="2" t="s">
        <v>152</v>
      </c>
      <c r="Z414" s="94" t="s">
        <v>152</v>
      </c>
      <c r="AA414" s="13" t="s">
        <v>151</v>
      </c>
      <c r="AB414" s="2" t="s">
        <v>151</v>
      </c>
      <c r="AC414" s="14" t="s">
        <v>152</v>
      </c>
      <c r="AD414" s="93" t="s">
        <v>151</v>
      </c>
      <c r="AE414" s="14" t="s">
        <v>152</v>
      </c>
      <c r="AF414" s="99" t="s">
        <v>6</v>
      </c>
    </row>
    <row r="415" spans="1:32" x14ac:dyDescent="0.3">
      <c r="A415" s="55" t="str">
        <f t="shared" si="6"/>
        <v>BGtr_02.1</v>
      </c>
      <c r="C415" s="96" t="s">
        <v>9</v>
      </c>
      <c r="D415" s="97" t="s">
        <v>779</v>
      </c>
      <c r="E415" s="97" t="s">
        <v>881</v>
      </c>
      <c r="F415" s="97" t="s">
        <v>882</v>
      </c>
      <c r="G415" s="97" t="s">
        <v>351</v>
      </c>
      <c r="H415" s="96" t="s">
        <v>50</v>
      </c>
      <c r="I415" s="98" t="s">
        <v>51</v>
      </c>
      <c r="J415" s="27" t="s">
        <v>1365</v>
      </c>
      <c r="K415" s="28" t="s">
        <v>1366</v>
      </c>
      <c r="L415" s="93" t="s">
        <v>151</v>
      </c>
      <c r="M415" s="2" t="s">
        <v>151</v>
      </c>
      <c r="N415" s="94" t="s">
        <v>151</v>
      </c>
      <c r="O415" s="13" t="s">
        <v>151</v>
      </c>
      <c r="P415" s="2" t="s">
        <v>152</v>
      </c>
      <c r="Q415" s="2" t="s">
        <v>152</v>
      </c>
      <c r="R415" s="2" t="s">
        <v>151</v>
      </c>
      <c r="S415" s="2" t="s">
        <v>151</v>
      </c>
      <c r="T415" s="2" t="s">
        <v>151</v>
      </c>
      <c r="U415" s="14" t="s">
        <v>152</v>
      </c>
      <c r="V415" s="13" t="s">
        <v>151</v>
      </c>
      <c r="W415" s="2" t="s">
        <v>151</v>
      </c>
      <c r="X415" s="2" t="s">
        <v>152</v>
      </c>
      <c r="Y415" s="2" t="s">
        <v>152</v>
      </c>
      <c r="Z415" s="94" t="s">
        <v>151</v>
      </c>
      <c r="AA415" s="13" t="s">
        <v>151</v>
      </c>
      <c r="AB415" s="2" t="s">
        <v>151</v>
      </c>
      <c r="AC415" s="14" t="s">
        <v>152</v>
      </c>
      <c r="AD415" s="93" t="s">
        <v>151</v>
      </c>
      <c r="AE415" s="14" t="s">
        <v>152</v>
      </c>
      <c r="AF415" s="99" t="s">
        <v>6</v>
      </c>
    </row>
    <row r="416" spans="1:32" x14ac:dyDescent="0.3">
      <c r="A416" s="55" t="str">
        <f t="shared" si="6"/>
        <v>BGtr_02.2</v>
      </c>
      <c r="C416" s="96" t="s">
        <v>9</v>
      </c>
      <c r="D416" s="97" t="s">
        <v>779</v>
      </c>
      <c r="E416" s="97" t="s">
        <v>883</v>
      </c>
      <c r="F416" s="97" t="s">
        <v>884</v>
      </c>
      <c r="G416" s="97" t="s">
        <v>351</v>
      </c>
      <c r="H416" s="96" t="s">
        <v>50</v>
      </c>
      <c r="I416" s="98" t="s">
        <v>454</v>
      </c>
      <c r="J416" s="27" t="s">
        <v>1367</v>
      </c>
      <c r="K416" s="28" t="s">
        <v>1368</v>
      </c>
      <c r="L416" s="93" t="s">
        <v>151</v>
      </c>
      <c r="M416" s="2" t="s">
        <v>151</v>
      </c>
      <c r="N416" s="94" t="s">
        <v>151</v>
      </c>
      <c r="O416" s="13" t="s">
        <v>151</v>
      </c>
      <c r="P416" s="2" t="s">
        <v>151</v>
      </c>
      <c r="Q416" s="2" t="s">
        <v>152</v>
      </c>
      <c r="R416" s="2" t="s">
        <v>152</v>
      </c>
      <c r="S416" s="2" t="s">
        <v>151</v>
      </c>
      <c r="T416" s="2" t="s">
        <v>151</v>
      </c>
      <c r="U416" s="14" t="s">
        <v>152</v>
      </c>
      <c r="V416" s="13" t="s">
        <v>151</v>
      </c>
      <c r="W416" s="2" t="s">
        <v>151</v>
      </c>
      <c r="X416" s="2" t="s">
        <v>151</v>
      </c>
      <c r="Y416" s="2" t="s">
        <v>151</v>
      </c>
      <c r="Z416" s="94" t="s">
        <v>151</v>
      </c>
      <c r="AA416" s="13" t="s">
        <v>151</v>
      </c>
      <c r="AB416" s="2" t="s">
        <v>151</v>
      </c>
      <c r="AC416" s="14" t="s">
        <v>152</v>
      </c>
      <c r="AD416" s="93" t="s">
        <v>151</v>
      </c>
      <c r="AE416" s="14" t="s">
        <v>151</v>
      </c>
      <c r="AF416" s="99">
        <v>100</v>
      </c>
    </row>
    <row r="417" spans="1:32" x14ac:dyDescent="0.3">
      <c r="A417" s="55" t="str">
        <f t="shared" si="6"/>
        <v>BGtr_02.3</v>
      </c>
      <c r="C417" s="96" t="s">
        <v>9</v>
      </c>
      <c r="D417" s="97" t="s">
        <v>779</v>
      </c>
      <c r="E417" s="97" t="s">
        <v>885</v>
      </c>
      <c r="F417" s="97" t="s">
        <v>886</v>
      </c>
      <c r="G417" s="97" t="s">
        <v>351</v>
      </c>
      <c r="H417" s="96" t="s">
        <v>50</v>
      </c>
      <c r="I417" s="98" t="s">
        <v>454</v>
      </c>
      <c r="J417" s="27" t="s">
        <v>1369</v>
      </c>
      <c r="K417" s="28" t="s">
        <v>1370</v>
      </c>
      <c r="L417" s="93" t="s">
        <v>151</v>
      </c>
      <c r="M417" s="2" t="s">
        <v>151</v>
      </c>
      <c r="N417" s="94" t="s">
        <v>151</v>
      </c>
      <c r="O417" s="13" t="s">
        <v>151</v>
      </c>
      <c r="P417" s="2" t="s">
        <v>151</v>
      </c>
      <c r="Q417" s="2" t="s">
        <v>152</v>
      </c>
      <c r="R417" s="2" t="s">
        <v>152</v>
      </c>
      <c r="S417" s="2" t="s">
        <v>151</v>
      </c>
      <c r="T417" s="2" t="s">
        <v>152</v>
      </c>
      <c r="U417" s="14" t="s">
        <v>152</v>
      </c>
      <c r="V417" s="13" t="s">
        <v>152</v>
      </c>
      <c r="W417" s="2" t="s">
        <v>152</v>
      </c>
      <c r="X417" s="2" t="s">
        <v>152</v>
      </c>
      <c r="Y417" s="2" t="s">
        <v>152</v>
      </c>
      <c r="Z417" s="94" t="s">
        <v>152</v>
      </c>
      <c r="AA417" s="13" t="s">
        <v>152</v>
      </c>
      <c r="AB417" s="2" t="s">
        <v>152</v>
      </c>
      <c r="AC417" s="14" t="s">
        <v>152</v>
      </c>
      <c r="AD417" s="93" t="s">
        <v>151</v>
      </c>
      <c r="AE417" s="14" t="s">
        <v>152</v>
      </c>
      <c r="AF417" s="99">
        <v>100</v>
      </c>
    </row>
    <row r="418" spans="1:32" x14ac:dyDescent="0.3">
      <c r="A418" s="55" t="str">
        <f t="shared" si="6"/>
        <v>BGtr_02.4</v>
      </c>
      <c r="C418" s="96" t="s">
        <v>9</v>
      </c>
      <c r="D418" s="97" t="s">
        <v>779</v>
      </c>
      <c r="E418" s="97" t="s">
        <v>887</v>
      </c>
      <c r="F418" s="97" t="s">
        <v>888</v>
      </c>
      <c r="G418" s="97" t="s">
        <v>351</v>
      </c>
      <c r="H418" s="96" t="s">
        <v>50</v>
      </c>
      <c r="I418" s="98" t="s">
        <v>454</v>
      </c>
      <c r="J418" s="27" t="s">
        <v>113</v>
      </c>
      <c r="K418" s="28" t="s">
        <v>113</v>
      </c>
      <c r="L418" s="93"/>
      <c r="M418" s="2"/>
      <c r="N418" s="94"/>
      <c r="O418" s="13"/>
      <c r="P418" s="2"/>
      <c r="Q418" s="2"/>
      <c r="R418" s="2"/>
      <c r="S418" s="2"/>
      <c r="T418" s="2"/>
      <c r="U418" s="14"/>
      <c r="V418" s="13"/>
      <c r="W418" s="2"/>
      <c r="X418" s="2"/>
      <c r="Y418" s="2"/>
      <c r="Z418" s="94"/>
      <c r="AA418" s="13"/>
      <c r="AB418" s="2"/>
      <c r="AC418" s="14"/>
      <c r="AD418" s="93"/>
      <c r="AE418" s="14"/>
      <c r="AF418" s="99" t="s">
        <v>6</v>
      </c>
    </row>
    <row r="419" spans="1:32" x14ac:dyDescent="0.3">
      <c r="A419" s="55" t="str">
        <f t="shared" si="6"/>
        <v>BGtr_03.1</v>
      </c>
      <c r="C419" s="96" t="s">
        <v>9</v>
      </c>
      <c r="D419" s="97" t="s">
        <v>779</v>
      </c>
      <c r="E419" s="97" t="s">
        <v>889</v>
      </c>
      <c r="F419" s="97" t="s">
        <v>890</v>
      </c>
      <c r="G419" s="97" t="s">
        <v>344</v>
      </c>
      <c r="H419" s="96" t="s">
        <v>50</v>
      </c>
      <c r="I419" s="98" t="s">
        <v>454</v>
      </c>
      <c r="J419" s="27" t="s">
        <v>1371</v>
      </c>
      <c r="K419" s="28" t="s">
        <v>1372</v>
      </c>
      <c r="L419" s="93" t="s">
        <v>151</v>
      </c>
      <c r="M419" s="2" t="s">
        <v>151</v>
      </c>
      <c r="N419" s="94" t="s">
        <v>151</v>
      </c>
      <c r="O419" s="13"/>
      <c r="P419" s="2"/>
      <c r="Q419" s="2"/>
      <c r="R419" s="2"/>
      <c r="S419" s="2"/>
      <c r="T419" s="2"/>
      <c r="U419" s="14"/>
      <c r="V419" s="13"/>
      <c r="W419" s="2"/>
      <c r="X419" s="2"/>
      <c r="Y419" s="2"/>
      <c r="Z419" s="94"/>
      <c r="AA419" s="13"/>
      <c r="AB419" s="2"/>
      <c r="AC419" s="14"/>
      <c r="AD419" s="93"/>
      <c r="AE419" s="14"/>
      <c r="AF419" s="99">
        <v>100</v>
      </c>
    </row>
    <row r="420" spans="1:32" x14ac:dyDescent="0.3">
      <c r="A420" s="55" t="str">
        <f t="shared" si="6"/>
        <v>BGtr_03.1</v>
      </c>
      <c r="C420" s="96" t="s">
        <v>9</v>
      </c>
      <c r="D420" s="97" t="s">
        <v>779</v>
      </c>
      <c r="E420" s="97" t="s">
        <v>889</v>
      </c>
      <c r="F420" s="97" t="s">
        <v>890</v>
      </c>
      <c r="G420" s="97" t="s">
        <v>344</v>
      </c>
      <c r="H420" s="96" t="s">
        <v>50</v>
      </c>
      <c r="I420" s="98" t="s">
        <v>454</v>
      </c>
      <c r="J420" s="27" t="s">
        <v>1373</v>
      </c>
      <c r="K420" s="28" t="s">
        <v>1374</v>
      </c>
      <c r="L420" s="93" t="s">
        <v>151</v>
      </c>
      <c r="M420" s="2" t="s">
        <v>151</v>
      </c>
      <c r="N420" s="94" t="s">
        <v>151</v>
      </c>
      <c r="O420" s="13"/>
      <c r="P420" s="2"/>
      <c r="Q420" s="2"/>
      <c r="R420" s="2"/>
      <c r="S420" s="2"/>
      <c r="T420" s="2"/>
      <c r="U420" s="14"/>
      <c r="V420" s="13"/>
      <c r="W420" s="2"/>
      <c r="X420" s="2"/>
      <c r="Y420" s="2"/>
      <c r="Z420" s="94"/>
      <c r="AA420" s="13"/>
      <c r="AB420" s="2"/>
      <c r="AC420" s="14"/>
      <c r="AD420" s="93"/>
      <c r="AE420" s="14"/>
      <c r="AF420" s="99">
        <v>100</v>
      </c>
    </row>
    <row r="421" spans="1:32" x14ac:dyDescent="0.3">
      <c r="A421" s="55" t="str">
        <f t="shared" si="6"/>
        <v>BGtr_03.1</v>
      </c>
      <c r="C421" s="96" t="s">
        <v>9</v>
      </c>
      <c r="D421" s="97" t="s">
        <v>779</v>
      </c>
      <c r="E421" s="97" t="s">
        <v>889</v>
      </c>
      <c r="F421" s="97" t="s">
        <v>890</v>
      </c>
      <c r="G421" s="97" t="s">
        <v>344</v>
      </c>
      <c r="H421" s="96" t="s">
        <v>50</v>
      </c>
      <c r="I421" s="98" t="s">
        <v>454</v>
      </c>
      <c r="J421" s="27" t="s">
        <v>1375</v>
      </c>
      <c r="K421" s="28" t="s">
        <v>1376</v>
      </c>
      <c r="L421" s="93" t="s">
        <v>151</v>
      </c>
      <c r="M421" s="2" t="s">
        <v>151</v>
      </c>
      <c r="N421" s="94" t="s">
        <v>151</v>
      </c>
      <c r="O421" s="13"/>
      <c r="P421" s="2"/>
      <c r="Q421" s="2"/>
      <c r="R421" s="2"/>
      <c r="S421" s="2"/>
      <c r="T421" s="2"/>
      <c r="U421" s="14"/>
      <c r="V421" s="13"/>
      <c r="W421" s="2"/>
      <c r="X421" s="2"/>
      <c r="Y421" s="2"/>
      <c r="Z421" s="94"/>
      <c r="AA421" s="13"/>
      <c r="AB421" s="2"/>
      <c r="AC421" s="14"/>
      <c r="AD421" s="93"/>
      <c r="AE421" s="14"/>
      <c r="AF421" s="99">
        <v>0</v>
      </c>
    </row>
    <row r="422" spans="1:32" x14ac:dyDescent="0.3">
      <c r="A422" s="55" t="str">
        <f t="shared" si="6"/>
        <v>BGtr_03.2</v>
      </c>
      <c r="C422" s="96" t="s">
        <v>9</v>
      </c>
      <c r="D422" s="97" t="s">
        <v>779</v>
      </c>
      <c r="E422" s="97" t="s">
        <v>891</v>
      </c>
      <c r="F422" s="97" t="s">
        <v>892</v>
      </c>
      <c r="G422" s="97" t="s">
        <v>351</v>
      </c>
      <c r="H422" s="96" t="s">
        <v>50</v>
      </c>
      <c r="I422" s="98" t="s">
        <v>454</v>
      </c>
      <c r="J422" s="27" t="s">
        <v>1371</v>
      </c>
      <c r="K422" s="28" t="s">
        <v>1377</v>
      </c>
      <c r="L422" s="93" t="s">
        <v>151</v>
      </c>
      <c r="M422" s="2" t="s">
        <v>151</v>
      </c>
      <c r="N422" s="94" t="s">
        <v>151</v>
      </c>
      <c r="O422" s="13" t="s">
        <v>151</v>
      </c>
      <c r="P422" s="2" t="s">
        <v>151</v>
      </c>
      <c r="Q422" s="2" t="s">
        <v>152</v>
      </c>
      <c r="R422" s="2" t="s">
        <v>152</v>
      </c>
      <c r="S422" s="2" t="s">
        <v>151</v>
      </c>
      <c r="T422" s="2" t="s">
        <v>151</v>
      </c>
      <c r="U422" s="14" t="s">
        <v>152</v>
      </c>
      <c r="V422" s="13" t="s">
        <v>151</v>
      </c>
      <c r="W422" s="2" t="s">
        <v>152</v>
      </c>
      <c r="X422" s="2" t="s">
        <v>152</v>
      </c>
      <c r="Y422" s="2" t="s">
        <v>152</v>
      </c>
      <c r="Z422" s="94" t="s">
        <v>152</v>
      </c>
      <c r="AA422" s="13" t="s">
        <v>151</v>
      </c>
      <c r="AB422" s="2" t="s">
        <v>152</v>
      </c>
      <c r="AC422" s="14" t="s">
        <v>151</v>
      </c>
      <c r="AD422" s="93" t="s">
        <v>151</v>
      </c>
      <c r="AE422" s="14" t="s">
        <v>152</v>
      </c>
      <c r="AF422" s="99">
        <v>100</v>
      </c>
    </row>
    <row r="423" spans="1:32" x14ac:dyDescent="0.3">
      <c r="A423" s="55" t="str">
        <f t="shared" si="6"/>
        <v>BGtr_03.2</v>
      </c>
      <c r="C423" s="96" t="s">
        <v>9</v>
      </c>
      <c r="D423" s="97" t="s">
        <v>779</v>
      </c>
      <c r="E423" s="97" t="s">
        <v>891</v>
      </c>
      <c r="F423" s="97" t="s">
        <v>892</v>
      </c>
      <c r="G423" s="97" t="s">
        <v>351</v>
      </c>
      <c r="H423" s="96" t="s">
        <v>50</v>
      </c>
      <c r="I423" s="98" t="s">
        <v>454</v>
      </c>
      <c r="J423" s="27" t="s">
        <v>1373</v>
      </c>
      <c r="K423" s="28" t="s">
        <v>1378</v>
      </c>
      <c r="L423" s="93" t="s">
        <v>151</v>
      </c>
      <c r="M423" s="2" t="s">
        <v>151</v>
      </c>
      <c r="N423" s="94" t="s">
        <v>151</v>
      </c>
      <c r="O423" s="13" t="s">
        <v>151</v>
      </c>
      <c r="P423" s="2" t="s">
        <v>151</v>
      </c>
      <c r="Q423" s="2" t="s">
        <v>152</v>
      </c>
      <c r="R423" s="2" t="s">
        <v>152</v>
      </c>
      <c r="S423" s="2" t="s">
        <v>151</v>
      </c>
      <c r="T423" s="2" t="s">
        <v>151</v>
      </c>
      <c r="U423" s="14" t="s">
        <v>152</v>
      </c>
      <c r="V423" s="13" t="s">
        <v>151</v>
      </c>
      <c r="W423" s="2" t="s">
        <v>152</v>
      </c>
      <c r="X423" s="2" t="s">
        <v>152</v>
      </c>
      <c r="Y423" s="2" t="s">
        <v>152</v>
      </c>
      <c r="Z423" s="94" t="s">
        <v>152</v>
      </c>
      <c r="AA423" s="13" t="s">
        <v>151</v>
      </c>
      <c r="AB423" s="2" t="s">
        <v>152</v>
      </c>
      <c r="AC423" s="14" t="s">
        <v>151</v>
      </c>
      <c r="AD423" s="93" t="s">
        <v>151</v>
      </c>
      <c r="AE423" s="14" t="s">
        <v>152</v>
      </c>
      <c r="AF423" s="99">
        <v>100</v>
      </c>
    </row>
    <row r="424" spans="1:32" x14ac:dyDescent="0.3">
      <c r="A424" s="55" t="str">
        <f t="shared" si="6"/>
        <v>BGtr_03.2</v>
      </c>
      <c r="C424" s="96" t="s">
        <v>9</v>
      </c>
      <c r="D424" s="97" t="s">
        <v>779</v>
      </c>
      <c r="E424" s="97" t="s">
        <v>891</v>
      </c>
      <c r="F424" s="97" t="s">
        <v>892</v>
      </c>
      <c r="G424" s="97" t="s">
        <v>351</v>
      </c>
      <c r="H424" s="96" t="s">
        <v>50</v>
      </c>
      <c r="I424" s="98" t="s">
        <v>454</v>
      </c>
      <c r="J424" s="27" t="s">
        <v>1375</v>
      </c>
      <c r="K424" s="28" t="s">
        <v>1376</v>
      </c>
      <c r="L424" s="93" t="s">
        <v>152</v>
      </c>
      <c r="M424" s="2" t="s">
        <v>152</v>
      </c>
      <c r="N424" s="94" t="s">
        <v>152</v>
      </c>
      <c r="O424" s="13" t="s">
        <v>152</v>
      </c>
      <c r="P424" s="2" t="s">
        <v>152</v>
      </c>
      <c r="Q424" s="2" t="s">
        <v>152</v>
      </c>
      <c r="R424" s="2" t="s">
        <v>152</v>
      </c>
      <c r="S424" s="2" t="s">
        <v>152</v>
      </c>
      <c r="T424" s="2" t="s">
        <v>152</v>
      </c>
      <c r="U424" s="14" t="s">
        <v>152</v>
      </c>
      <c r="V424" s="13" t="s">
        <v>152</v>
      </c>
      <c r="W424" s="2" t="s">
        <v>152</v>
      </c>
      <c r="X424" s="2" t="s">
        <v>152</v>
      </c>
      <c r="Y424" s="2" t="s">
        <v>152</v>
      </c>
      <c r="Z424" s="94" t="s">
        <v>152</v>
      </c>
      <c r="AA424" s="13" t="s">
        <v>152</v>
      </c>
      <c r="AB424" s="2" t="s">
        <v>152</v>
      </c>
      <c r="AC424" s="14" t="s">
        <v>152</v>
      </c>
      <c r="AD424" s="93" t="s">
        <v>152</v>
      </c>
      <c r="AE424" s="14" t="s">
        <v>152</v>
      </c>
      <c r="AF424" s="99">
        <v>0</v>
      </c>
    </row>
    <row r="425" spans="1:32" x14ac:dyDescent="0.3">
      <c r="A425" s="55" t="str">
        <f t="shared" si="6"/>
        <v>BGtr_03.3</v>
      </c>
      <c r="C425" s="96" t="s">
        <v>9</v>
      </c>
      <c r="D425" s="97" t="s">
        <v>779</v>
      </c>
      <c r="E425" s="97" t="s">
        <v>893</v>
      </c>
      <c r="F425" s="97" t="s">
        <v>894</v>
      </c>
      <c r="G425" s="97" t="s">
        <v>351</v>
      </c>
      <c r="H425" s="96" t="s">
        <v>50</v>
      </c>
      <c r="I425" s="98" t="s">
        <v>454</v>
      </c>
      <c r="J425" s="27" t="s">
        <v>1371</v>
      </c>
      <c r="K425" s="28" t="s">
        <v>1379</v>
      </c>
      <c r="L425" s="93" t="s">
        <v>151</v>
      </c>
      <c r="M425" s="2" t="s">
        <v>151</v>
      </c>
      <c r="N425" s="94" t="s">
        <v>151</v>
      </c>
      <c r="O425" s="13" t="s">
        <v>151</v>
      </c>
      <c r="P425" s="2" t="s">
        <v>152</v>
      </c>
      <c r="Q425" s="2" t="s">
        <v>152</v>
      </c>
      <c r="R425" s="2" t="s">
        <v>152</v>
      </c>
      <c r="S425" s="2" t="s">
        <v>152</v>
      </c>
      <c r="T425" s="2" t="s">
        <v>152</v>
      </c>
      <c r="U425" s="14" t="s">
        <v>152</v>
      </c>
      <c r="V425" s="13" t="s">
        <v>152</v>
      </c>
      <c r="W425" s="2" t="s">
        <v>152</v>
      </c>
      <c r="X425" s="2" t="s">
        <v>152</v>
      </c>
      <c r="Y425" s="2" t="s">
        <v>152</v>
      </c>
      <c r="Z425" s="94" t="s">
        <v>152</v>
      </c>
      <c r="AA425" s="13" t="s">
        <v>151</v>
      </c>
      <c r="AB425" s="2" t="s">
        <v>151</v>
      </c>
      <c r="AC425" s="14" t="s">
        <v>151</v>
      </c>
      <c r="AD425" s="93" t="s">
        <v>151</v>
      </c>
      <c r="AE425" s="14" t="s">
        <v>152</v>
      </c>
      <c r="AF425" s="99">
        <v>100</v>
      </c>
    </row>
    <row r="426" spans="1:32" x14ac:dyDescent="0.3">
      <c r="A426" s="55" t="str">
        <f t="shared" si="6"/>
        <v>BGtr_03.3</v>
      </c>
      <c r="C426" s="96" t="s">
        <v>9</v>
      </c>
      <c r="D426" s="97" t="s">
        <v>779</v>
      </c>
      <c r="E426" s="97" t="s">
        <v>893</v>
      </c>
      <c r="F426" s="97" t="s">
        <v>894</v>
      </c>
      <c r="G426" s="97" t="s">
        <v>351</v>
      </c>
      <c r="H426" s="96" t="s">
        <v>50</v>
      </c>
      <c r="I426" s="98" t="s">
        <v>454</v>
      </c>
      <c r="J426" s="27" t="s">
        <v>1373</v>
      </c>
      <c r="K426" s="28" t="s">
        <v>1378</v>
      </c>
      <c r="L426" s="93" t="s">
        <v>151</v>
      </c>
      <c r="M426" s="2" t="s">
        <v>152</v>
      </c>
      <c r="N426" s="94" t="s">
        <v>152</v>
      </c>
      <c r="O426" s="13" t="s">
        <v>152</v>
      </c>
      <c r="P426" s="2" t="s">
        <v>152</v>
      </c>
      <c r="Q426" s="2" t="s">
        <v>152</v>
      </c>
      <c r="R426" s="2" t="s">
        <v>152</v>
      </c>
      <c r="S426" s="2" t="s">
        <v>714</v>
      </c>
      <c r="T426" s="2" t="s">
        <v>714</v>
      </c>
      <c r="U426" s="14" t="s">
        <v>152</v>
      </c>
      <c r="V426" s="13" t="s">
        <v>152</v>
      </c>
      <c r="W426" s="2" t="s">
        <v>152</v>
      </c>
      <c r="X426" s="2" t="s">
        <v>152</v>
      </c>
      <c r="Y426" s="2" t="s">
        <v>152</v>
      </c>
      <c r="Z426" s="94" t="s">
        <v>152</v>
      </c>
      <c r="AA426" s="13" t="s">
        <v>152</v>
      </c>
      <c r="AB426" s="2" t="s">
        <v>152</v>
      </c>
      <c r="AC426" s="14" t="s">
        <v>152</v>
      </c>
      <c r="AD426" s="93" t="s">
        <v>152</v>
      </c>
      <c r="AE426" s="14" t="s">
        <v>152</v>
      </c>
      <c r="AF426" s="99">
        <v>100</v>
      </c>
    </row>
    <row r="427" spans="1:32" x14ac:dyDescent="0.3">
      <c r="A427" s="55" t="str">
        <f t="shared" si="6"/>
        <v>BGtr_03.3</v>
      </c>
      <c r="C427" s="96" t="s">
        <v>9</v>
      </c>
      <c r="D427" s="97" t="s">
        <v>779</v>
      </c>
      <c r="E427" s="97" t="s">
        <v>893</v>
      </c>
      <c r="F427" s="97" t="s">
        <v>894</v>
      </c>
      <c r="G427" s="97" t="s">
        <v>351</v>
      </c>
      <c r="H427" s="96" t="s">
        <v>50</v>
      </c>
      <c r="I427" s="98" t="s">
        <v>454</v>
      </c>
      <c r="J427" s="27" t="s">
        <v>1380</v>
      </c>
      <c r="K427" s="28" t="s">
        <v>1381</v>
      </c>
      <c r="L427" s="93" t="s">
        <v>151</v>
      </c>
      <c r="M427" s="2" t="s">
        <v>152</v>
      </c>
      <c r="N427" s="94" t="s">
        <v>152</v>
      </c>
      <c r="O427" s="13" t="s">
        <v>152</v>
      </c>
      <c r="P427" s="2" t="s">
        <v>152</v>
      </c>
      <c r="Q427" s="2" t="s">
        <v>152</v>
      </c>
      <c r="R427" s="2" t="s">
        <v>152</v>
      </c>
      <c r="S427" s="2" t="s">
        <v>152</v>
      </c>
      <c r="T427" s="2" t="s">
        <v>152</v>
      </c>
      <c r="U427" s="14" t="s">
        <v>152</v>
      </c>
      <c r="V427" s="13" t="s">
        <v>152</v>
      </c>
      <c r="W427" s="2" t="s">
        <v>152</v>
      </c>
      <c r="X427" s="2" t="s">
        <v>152</v>
      </c>
      <c r="Y427" s="2" t="s">
        <v>152</v>
      </c>
      <c r="Z427" s="94" t="s">
        <v>152</v>
      </c>
      <c r="AA427" s="13" t="s">
        <v>152</v>
      </c>
      <c r="AB427" s="2" t="s">
        <v>152</v>
      </c>
      <c r="AC427" s="14" t="s">
        <v>152</v>
      </c>
      <c r="AD427" s="93" t="s">
        <v>152</v>
      </c>
      <c r="AE427" s="14" t="s">
        <v>152</v>
      </c>
      <c r="AF427" s="99">
        <v>100</v>
      </c>
    </row>
    <row r="428" spans="1:32" x14ac:dyDescent="0.3">
      <c r="A428" s="55" t="str">
        <f t="shared" si="6"/>
        <v>CHec_01.1</v>
      </c>
      <c r="C428" s="96" t="s">
        <v>10</v>
      </c>
      <c r="D428" s="97" t="s">
        <v>776</v>
      </c>
      <c r="E428" s="97" t="s">
        <v>815</v>
      </c>
      <c r="F428" s="97" t="s">
        <v>816</v>
      </c>
      <c r="G428" s="97" t="s">
        <v>351</v>
      </c>
      <c r="H428" s="96" t="s">
        <v>50</v>
      </c>
      <c r="I428" s="98" t="s">
        <v>52</v>
      </c>
      <c r="J428" s="27" t="s">
        <v>1382</v>
      </c>
      <c r="K428" s="28" t="s">
        <v>510</v>
      </c>
      <c r="L428" s="93" t="s">
        <v>151</v>
      </c>
      <c r="M428" s="2" t="s">
        <v>151</v>
      </c>
      <c r="N428" s="94" t="s">
        <v>151</v>
      </c>
      <c r="O428" s="13" t="s">
        <v>152</v>
      </c>
      <c r="P428" s="2" t="s">
        <v>152</v>
      </c>
      <c r="Q428" s="2" t="s">
        <v>152</v>
      </c>
      <c r="R428" s="2" t="s">
        <v>152</v>
      </c>
      <c r="S428" s="2" t="s">
        <v>151</v>
      </c>
      <c r="T428" s="2" t="s">
        <v>152</v>
      </c>
      <c r="U428" s="14" t="s">
        <v>152</v>
      </c>
      <c r="V428" s="13" t="s">
        <v>151</v>
      </c>
      <c r="W428" s="2" t="s">
        <v>151</v>
      </c>
      <c r="X428" s="2" t="s">
        <v>152</v>
      </c>
      <c r="Y428" s="2" t="s">
        <v>152</v>
      </c>
      <c r="Z428" s="94" t="s">
        <v>152</v>
      </c>
      <c r="AA428" s="13" t="s">
        <v>152</v>
      </c>
      <c r="AB428" s="2" t="s">
        <v>152</v>
      </c>
      <c r="AC428" s="14" t="s">
        <v>152</v>
      </c>
      <c r="AD428" s="93" t="s">
        <v>152</v>
      </c>
      <c r="AE428" s="14" t="s">
        <v>152</v>
      </c>
      <c r="AF428" s="99">
        <v>100</v>
      </c>
    </row>
    <row r="429" spans="1:32" x14ac:dyDescent="0.3">
      <c r="A429" s="55" t="str">
        <f t="shared" si="6"/>
        <v>CHec_01.1</v>
      </c>
      <c r="C429" s="96" t="s">
        <v>10</v>
      </c>
      <c r="D429" s="97" t="s">
        <v>776</v>
      </c>
      <c r="E429" s="97" t="s">
        <v>815</v>
      </c>
      <c r="F429" s="97" t="s">
        <v>816</v>
      </c>
      <c r="G429" s="97" t="s">
        <v>351</v>
      </c>
      <c r="H429" s="96" t="s">
        <v>50</v>
      </c>
      <c r="I429" s="98" t="s">
        <v>52</v>
      </c>
      <c r="J429" s="27" t="s">
        <v>1383</v>
      </c>
      <c r="K429" s="28" t="s">
        <v>1384</v>
      </c>
      <c r="L429" s="93" t="s">
        <v>151</v>
      </c>
      <c r="M429" s="2" t="s">
        <v>151</v>
      </c>
      <c r="N429" s="94" t="s">
        <v>151</v>
      </c>
      <c r="O429" s="13" t="s">
        <v>151</v>
      </c>
      <c r="P429" s="2" t="s">
        <v>151</v>
      </c>
      <c r="Q429" s="2" t="s">
        <v>151</v>
      </c>
      <c r="R429" s="2" t="s">
        <v>152</v>
      </c>
      <c r="S429" s="2" t="s">
        <v>151</v>
      </c>
      <c r="T429" s="2" t="s">
        <v>151</v>
      </c>
      <c r="U429" s="14" t="s">
        <v>152</v>
      </c>
      <c r="V429" s="13" t="s">
        <v>151</v>
      </c>
      <c r="W429" s="2" t="s">
        <v>151</v>
      </c>
      <c r="X429" s="2" t="s">
        <v>151</v>
      </c>
      <c r="Y429" s="2" t="s">
        <v>151</v>
      </c>
      <c r="Z429" s="94" t="s">
        <v>151</v>
      </c>
      <c r="AA429" s="13" t="s">
        <v>151</v>
      </c>
      <c r="AB429" s="2" t="s">
        <v>151</v>
      </c>
      <c r="AC429" s="14" t="s">
        <v>152</v>
      </c>
      <c r="AD429" s="93" t="s">
        <v>152</v>
      </c>
      <c r="AE429" s="14" t="s">
        <v>152</v>
      </c>
      <c r="AF429" s="99">
        <v>100</v>
      </c>
    </row>
    <row r="430" spans="1:32" x14ac:dyDescent="0.3">
      <c r="A430" s="55" t="str">
        <f t="shared" si="6"/>
        <v>CHec_01.1</v>
      </c>
      <c r="C430" s="96" t="s">
        <v>10</v>
      </c>
      <c r="D430" s="97" t="s">
        <v>776</v>
      </c>
      <c r="E430" s="97" t="s">
        <v>815</v>
      </c>
      <c r="F430" s="97" t="s">
        <v>816</v>
      </c>
      <c r="G430" s="97" t="s">
        <v>351</v>
      </c>
      <c r="H430" s="96" t="s">
        <v>50</v>
      </c>
      <c r="I430" s="98" t="s">
        <v>52</v>
      </c>
      <c r="J430" s="27" t="s">
        <v>1385</v>
      </c>
      <c r="K430" s="28" t="s">
        <v>1386</v>
      </c>
      <c r="L430" s="93" t="s">
        <v>151</v>
      </c>
      <c r="M430" s="2" t="s">
        <v>151</v>
      </c>
      <c r="N430" s="94" t="s">
        <v>151</v>
      </c>
      <c r="O430" s="13" t="s">
        <v>152</v>
      </c>
      <c r="P430" s="2" t="s">
        <v>152</v>
      </c>
      <c r="Q430" s="2" t="s">
        <v>152</v>
      </c>
      <c r="R430" s="2" t="s">
        <v>152</v>
      </c>
      <c r="S430" s="2" t="s">
        <v>151</v>
      </c>
      <c r="T430" s="2" t="s">
        <v>152</v>
      </c>
      <c r="U430" s="14" t="s">
        <v>152</v>
      </c>
      <c r="V430" s="13" t="s">
        <v>151</v>
      </c>
      <c r="W430" s="2" t="s">
        <v>151</v>
      </c>
      <c r="X430" s="2" t="s">
        <v>152</v>
      </c>
      <c r="Y430" s="2" t="s">
        <v>151</v>
      </c>
      <c r="Z430" s="94" t="s">
        <v>152</v>
      </c>
      <c r="AA430" s="13" t="s">
        <v>152</v>
      </c>
      <c r="AB430" s="2" t="s">
        <v>152</v>
      </c>
      <c r="AC430" s="14" t="s">
        <v>152</v>
      </c>
      <c r="AD430" s="93" t="s">
        <v>152</v>
      </c>
      <c r="AE430" s="14" t="s">
        <v>152</v>
      </c>
      <c r="AF430" s="99">
        <v>100</v>
      </c>
    </row>
    <row r="431" spans="1:32" x14ac:dyDescent="0.3">
      <c r="A431" s="55" t="str">
        <f t="shared" si="6"/>
        <v>CHec_01.1</v>
      </c>
      <c r="C431" s="96" t="s">
        <v>10</v>
      </c>
      <c r="D431" s="97" t="s">
        <v>776</v>
      </c>
      <c r="E431" s="97" t="s">
        <v>815</v>
      </c>
      <c r="F431" s="97" t="s">
        <v>816</v>
      </c>
      <c r="G431" s="97" t="s">
        <v>351</v>
      </c>
      <c r="H431" s="96" t="s">
        <v>50</v>
      </c>
      <c r="I431" s="98" t="s">
        <v>52</v>
      </c>
      <c r="J431" s="27" t="s">
        <v>1387</v>
      </c>
      <c r="K431" s="28" t="s">
        <v>1388</v>
      </c>
      <c r="L431" s="93" t="s">
        <v>151</v>
      </c>
      <c r="M431" s="2" t="s">
        <v>151</v>
      </c>
      <c r="N431" s="94" t="s">
        <v>151</v>
      </c>
      <c r="O431" s="13" t="s">
        <v>151</v>
      </c>
      <c r="P431" s="2" t="s">
        <v>152</v>
      </c>
      <c r="Q431" s="2" t="s">
        <v>152</v>
      </c>
      <c r="R431" s="2" t="s">
        <v>152</v>
      </c>
      <c r="S431" s="2" t="s">
        <v>151</v>
      </c>
      <c r="T431" s="2" t="s">
        <v>152</v>
      </c>
      <c r="U431" s="14" t="s">
        <v>151</v>
      </c>
      <c r="V431" s="13" t="s">
        <v>151</v>
      </c>
      <c r="W431" s="2" t="s">
        <v>151</v>
      </c>
      <c r="X431" s="2" t="s">
        <v>151</v>
      </c>
      <c r="Y431" s="2" t="s">
        <v>151</v>
      </c>
      <c r="Z431" s="94" t="s">
        <v>151</v>
      </c>
      <c r="AA431" s="13" t="s">
        <v>152</v>
      </c>
      <c r="AB431" s="2" t="s">
        <v>152</v>
      </c>
      <c r="AC431" s="14" t="s">
        <v>152</v>
      </c>
      <c r="AD431" s="93" t="s">
        <v>152</v>
      </c>
      <c r="AE431" s="14" t="s">
        <v>152</v>
      </c>
      <c r="AF431" s="99">
        <v>100</v>
      </c>
    </row>
    <row r="432" spans="1:32" x14ac:dyDescent="0.3">
      <c r="A432" s="55" t="str">
        <f t="shared" si="6"/>
        <v>CHec_01.1</v>
      </c>
      <c r="C432" s="96" t="s">
        <v>10</v>
      </c>
      <c r="D432" s="97" t="s">
        <v>776</v>
      </c>
      <c r="E432" s="97" t="s">
        <v>815</v>
      </c>
      <c r="F432" s="97" t="s">
        <v>816</v>
      </c>
      <c r="G432" s="97" t="s">
        <v>351</v>
      </c>
      <c r="H432" s="96" t="s">
        <v>50</v>
      </c>
      <c r="I432" s="98" t="s">
        <v>52</v>
      </c>
      <c r="J432" s="27" t="s">
        <v>1389</v>
      </c>
      <c r="K432" s="28" t="s">
        <v>182</v>
      </c>
      <c r="L432" s="93" t="s">
        <v>151</v>
      </c>
      <c r="M432" s="2" t="s">
        <v>151</v>
      </c>
      <c r="N432" s="94" t="s">
        <v>151</v>
      </c>
      <c r="O432" s="13" t="s">
        <v>151</v>
      </c>
      <c r="P432" s="2" t="s">
        <v>151</v>
      </c>
      <c r="Q432" s="2" t="s">
        <v>151</v>
      </c>
      <c r="R432" s="2" t="s">
        <v>152</v>
      </c>
      <c r="S432" s="2" t="s">
        <v>151</v>
      </c>
      <c r="T432" s="2" t="s">
        <v>152</v>
      </c>
      <c r="U432" s="14" t="s">
        <v>152</v>
      </c>
      <c r="V432" s="13" t="s">
        <v>151</v>
      </c>
      <c r="W432" s="2" t="s">
        <v>151</v>
      </c>
      <c r="X432" s="2" t="s">
        <v>152</v>
      </c>
      <c r="Y432" s="2" t="s">
        <v>152</v>
      </c>
      <c r="Z432" s="94" t="s">
        <v>152</v>
      </c>
      <c r="AA432" s="13" t="s">
        <v>151</v>
      </c>
      <c r="AB432" s="2" t="s">
        <v>151</v>
      </c>
      <c r="AC432" s="14" t="s">
        <v>152</v>
      </c>
      <c r="AD432" s="93" t="s">
        <v>152</v>
      </c>
      <c r="AE432" s="14" t="s">
        <v>152</v>
      </c>
      <c r="AF432" s="99">
        <v>100</v>
      </c>
    </row>
    <row r="433" spans="1:32" x14ac:dyDescent="0.3">
      <c r="A433" s="55" t="str">
        <f t="shared" si="6"/>
        <v>CHec_01.1</v>
      </c>
      <c r="C433" s="96" t="s">
        <v>10</v>
      </c>
      <c r="D433" s="97" t="s">
        <v>776</v>
      </c>
      <c r="E433" s="97" t="s">
        <v>815</v>
      </c>
      <c r="F433" s="97" t="s">
        <v>816</v>
      </c>
      <c r="G433" s="97" t="s">
        <v>351</v>
      </c>
      <c r="H433" s="96" t="s">
        <v>50</v>
      </c>
      <c r="I433" s="98" t="s">
        <v>52</v>
      </c>
      <c r="J433" s="27" t="s">
        <v>1390</v>
      </c>
      <c r="K433" s="28" t="s">
        <v>1391</v>
      </c>
      <c r="L433" s="93" t="s">
        <v>151</v>
      </c>
      <c r="M433" s="2" t="s">
        <v>151</v>
      </c>
      <c r="N433" s="94" t="s">
        <v>151</v>
      </c>
      <c r="O433" s="13" t="s">
        <v>152</v>
      </c>
      <c r="P433" s="2" t="s">
        <v>152</v>
      </c>
      <c r="Q433" s="2" t="s">
        <v>152</v>
      </c>
      <c r="R433" s="2" t="s">
        <v>152</v>
      </c>
      <c r="S433" s="2" t="s">
        <v>152</v>
      </c>
      <c r="T433" s="2" t="s">
        <v>152</v>
      </c>
      <c r="U433" s="14" t="s">
        <v>152</v>
      </c>
      <c r="V433" s="13" t="s">
        <v>151</v>
      </c>
      <c r="W433" s="2" t="s">
        <v>152</v>
      </c>
      <c r="X433" s="2" t="s">
        <v>152</v>
      </c>
      <c r="Y433" s="2" t="s">
        <v>152</v>
      </c>
      <c r="Z433" s="94" t="s">
        <v>152</v>
      </c>
      <c r="AA433" s="13" t="s">
        <v>152</v>
      </c>
      <c r="AB433" s="2" t="s">
        <v>152</v>
      </c>
      <c r="AC433" s="14" t="s">
        <v>152</v>
      </c>
      <c r="AD433" s="93" t="s">
        <v>152</v>
      </c>
      <c r="AE433" s="14" t="s">
        <v>152</v>
      </c>
      <c r="AF433" s="99">
        <v>100</v>
      </c>
    </row>
    <row r="434" spans="1:32" x14ac:dyDescent="0.3">
      <c r="A434" s="55" t="str">
        <f t="shared" si="6"/>
        <v>CHec_01.1</v>
      </c>
      <c r="C434" s="96" t="s">
        <v>10</v>
      </c>
      <c r="D434" s="97" t="s">
        <v>776</v>
      </c>
      <c r="E434" s="97" t="s">
        <v>815</v>
      </c>
      <c r="F434" s="97" t="s">
        <v>816</v>
      </c>
      <c r="G434" s="97" t="s">
        <v>351</v>
      </c>
      <c r="H434" s="96" t="s">
        <v>50</v>
      </c>
      <c r="I434" s="98" t="s">
        <v>52</v>
      </c>
      <c r="J434" s="27" t="s">
        <v>1392</v>
      </c>
      <c r="K434" s="28" t="s">
        <v>496</v>
      </c>
      <c r="L434" s="93" t="s">
        <v>151</v>
      </c>
      <c r="M434" s="2" t="s">
        <v>151</v>
      </c>
      <c r="N434" s="94" t="s">
        <v>151</v>
      </c>
      <c r="O434" s="13" t="s">
        <v>152</v>
      </c>
      <c r="P434" s="2" t="s">
        <v>152</v>
      </c>
      <c r="Q434" s="2" t="s">
        <v>152</v>
      </c>
      <c r="R434" s="2" t="s">
        <v>152</v>
      </c>
      <c r="S434" s="2" t="s">
        <v>152</v>
      </c>
      <c r="T434" s="2" t="s">
        <v>152</v>
      </c>
      <c r="U434" s="14" t="s">
        <v>152</v>
      </c>
      <c r="V434" s="13" t="s">
        <v>151</v>
      </c>
      <c r="W434" s="2" t="s">
        <v>152</v>
      </c>
      <c r="X434" s="2" t="s">
        <v>152</v>
      </c>
      <c r="Y434" s="2" t="s">
        <v>152</v>
      </c>
      <c r="Z434" s="94" t="s">
        <v>152</v>
      </c>
      <c r="AA434" s="13" t="s">
        <v>152</v>
      </c>
      <c r="AB434" s="2" t="s">
        <v>152</v>
      </c>
      <c r="AC434" s="14" t="s">
        <v>152</v>
      </c>
      <c r="AD434" s="93" t="s">
        <v>152</v>
      </c>
      <c r="AE434" s="14" t="s">
        <v>152</v>
      </c>
      <c r="AF434" s="99">
        <v>100</v>
      </c>
    </row>
    <row r="435" spans="1:32" x14ac:dyDescent="0.3">
      <c r="A435" s="55" t="str">
        <f t="shared" si="6"/>
        <v>CHec_01.1</v>
      </c>
      <c r="C435" s="96" t="s">
        <v>10</v>
      </c>
      <c r="D435" s="97" t="s">
        <v>776</v>
      </c>
      <c r="E435" s="97" t="s">
        <v>815</v>
      </c>
      <c r="F435" s="97" t="s">
        <v>816</v>
      </c>
      <c r="G435" s="97" t="s">
        <v>351</v>
      </c>
      <c r="H435" s="96" t="s">
        <v>50</v>
      </c>
      <c r="I435" s="98" t="s">
        <v>52</v>
      </c>
      <c r="J435" s="27" t="s">
        <v>1393</v>
      </c>
      <c r="K435" s="28" t="s">
        <v>498</v>
      </c>
      <c r="L435" s="93" t="s">
        <v>151</v>
      </c>
      <c r="M435" s="2" t="s">
        <v>151</v>
      </c>
      <c r="N435" s="94" t="s">
        <v>151</v>
      </c>
      <c r="O435" s="13" t="s">
        <v>151</v>
      </c>
      <c r="P435" s="2" t="s">
        <v>151</v>
      </c>
      <c r="Q435" s="2" t="s">
        <v>151</v>
      </c>
      <c r="R435" s="2" t="s">
        <v>152</v>
      </c>
      <c r="S435" s="2" t="s">
        <v>151</v>
      </c>
      <c r="T435" s="2" t="s">
        <v>152</v>
      </c>
      <c r="U435" s="14" t="s">
        <v>152</v>
      </c>
      <c r="V435" s="13" t="s">
        <v>151</v>
      </c>
      <c r="W435" s="2" t="s">
        <v>152</v>
      </c>
      <c r="X435" s="2" t="s">
        <v>152</v>
      </c>
      <c r="Y435" s="2" t="s">
        <v>152</v>
      </c>
      <c r="Z435" s="94" t="s">
        <v>152</v>
      </c>
      <c r="AA435" s="13" t="s">
        <v>152</v>
      </c>
      <c r="AB435" s="2" t="s">
        <v>152</v>
      </c>
      <c r="AC435" s="14" t="s">
        <v>152</v>
      </c>
      <c r="AD435" s="93" t="s">
        <v>152</v>
      </c>
      <c r="AE435" s="14" t="s">
        <v>152</v>
      </c>
      <c r="AF435" s="99">
        <v>100</v>
      </c>
    </row>
    <row r="436" spans="1:32" x14ac:dyDescent="0.3">
      <c r="A436" s="55" t="str">
        <f t="shared" si="6"/>
        <v>CHec_01.1</v>
      </c>
      <c r="C436" s="96" t="s">
        <v>10</v>
      </c>
      <c r="D436" s="97" t="s">
        <v>776</v>
      </c>
      <c r="E436" s="97" t="s">
        <v>815</v>
      </c>
      <c r="F436" s="97" t="s">
        <v>816</v>
      </c>
      <c r="G436" s="97" t="s">
        <v>351</v>
      </c>
      <c r="H436" s="96" t="s">
        <v>50</v>
      </c>
      <c r="I436" s="98" t="s">
        <v>52</v>
      </c>
      <c r="J436" s="27" t="s">
        <v>1394</v>
      </c>
      <c r="K436" s="28" t="s">
        <v>500</v>
      </c>
      <c r="L436" s="93" t="s">
        <v>151</v>
      </c>
      <c r="M436" s="2" t="s">
        <v>151</v>
      </c>
      <c r="N436" s="94" t="s">
        <v>151</v>
      </c>
      <c r="O436" s="13" t="s">
        <v>151</v>
      </c>
      <c r="P436" s="2" t="s">
        <v>151</v>
      </c>
      <c r="Q436" s="2" t="s">
        <v>151</v>
      </c>
      <c r="R436" s="2" t="s">
        <v>152</v>
      </c>
      <c r="S436" s="2" t="s">
        <v>151</v>
      </c>
      <c r="T436" s="2" t="s">
        <v>152</v>
      </c>
      <c r="U436" s="14" t="s">
        <v>152</v>
      </c>
      <c r="V436" s="13" t="s">
        <v>151</v>
      </c>
      <c r="W436" s="2" t="s">
        <v>151</v>
      </c>
      <c r="X436" s="2" t="s">
        <v>152</v>
      </c>
      <c r="Y436" s="2" t="s">
        <v>152</v>
      </c>
      <c r="Z436" s="94" t="s">
        <v>152</v>
      </c>
      <c r="AA436" s="13" t="s">
        <v>152</v>
      </c>
      <c r="AB436" s="2" t="s">
        <v>152</v>
      </c>
      <c r="AC436" s="14" t="s">
        <v>152</v>
      </c>
      <c r="AD436" s="93" t="s">
        <v>152</v>
      </c>
      <c r="AE436" s="14" t="s">
        <v>152</v>
      </c>
      <c r="AF436" s="99">
        <v>0</v>
      </c>
    </row>
    <row r="437" spans="1:32" x14ac:dyDescent="0.3">
      <c r="A437" s="55" t="str">
        <f t="shared" si="6"/>
        <v>CHec_01.1</v>
      </c>
      <c r="C437" s="96" t="s">
        <v>10</v>
      </c>
      <c r="D437" s="97" t="s">
        <v>776</v>
      </c>
      <c r="E437" s="97" t="s">
        <v>815</v>
      </c>
      <c r="F437" s="97" t="s">
        <v>816</v>
      </c>
      <c r="G437" s="97" t="s">
        <v>351</v>
      </c>
      <c r="H437" s="96" t="s">
        <v>50</v>
      </c>
      <c r="I437" s="98" t="s">
        <v>52</v>
      </c>
      <c r="J437" s="27" t="s">
        <v>1395</v>
      </c>
      <c r="K437" s="28" t="s">
        <v>1396</v>
      </c>
      <c r="L437" s="93" t="s">
        <v>151</v>
      </c>
      <c r="M437" s="2" t="s">
        <v>151</v>
      </c>
      <c r="N437" s="94" t="s">
        <v>151</v>
      </c>
      <c r="O437" s="13" t="s">
        <v>151</v>
      </c>
      <c r="P437" s="2" t="s">
        <v>151</v>
      </c>
      <c r="Q437" s="2" t="s">
        <v>151</v>
      </c>
      <c r="R437" s="2" t="s">
        <v>152</v>
      </c>
      <c r="S437" s="2" t="s">
        <v>151</v>
      </c>
      <c r="T437" s="2" t="s">
        <v>152</v>
      </c>
      <c r="U437" s="14" t="s">
        <v>151</v>
      </c>
      <c r="V437" s="13" t="s">
        <v>151</v>
      </c>
      <c r="W437" s="2" t="s">
        <v>151</v>
      </c>
      <c r="X437" s="2" t="s">
        <v>152</v>
      </c>
      <c r="Y437" s="2" t="s">
        <v>152</v>
      </c>
      <c r="Z437" s="94" t="s">
        <v>152</v>
      </c>
      <c r="AA437" s="13" t="s">
        <v>151</v>
      </c>
      <c r="AB437" s="2" t="s">
        <v>152</v>
      </c>
      <c r="AC437" s="14" t="s">
        <v>152</v>
      </c>
      <c r="AD437" s="93" t="s">
        <v>152</v>
      </c>
      <c r="AE437" s="14" t="s">
        <v>152</v>
      </c>
      <c r="AF437" s="99">
        <v>100</v>
      </c>
    </row>
    <row r="438" spans="1:32" x14ac:dyDescent="0.3">
      <c r="A438" s="55" t="str">
        <f t="shared" si="6"/>
        <v>CHec_01.1</v>
      </c>
      <c r="C438" s="96" t="s">
        <v>10</v>
      </c>
      <c r="D438" s="97" t="s">
        <v>776</v>
      </c>
      <c r="E438" s="97" t="s">
        <v>815</v>
      </c>
      <c r="F438" s="97" t="s">
        <v>816</v>
      </c>
      <c r="G438" s="97" t="s">
        <v>351</v>
      </c>
      <c r="H438" s="96" t="s">
        <v>50</v>
      </c>
      <c r="I438" s="98" t="s">
        <v>52</v>
      </c>
      <c r="J438" s="27" t="s">
        <v>1397</v>
      </c>
      <c r="K438" s="28" t="s">
        <v>503</v>
      </c>
      <c r="L438" s="93" t="s">
        <v>151</v>
      </c>
      <c r="M438" s="2" t="s">
        <v>151</v>
      </c>
      <c r="N438" s="94" t="s">
        <v>151</v>
      </c>
      <c r="O438" s="13" t="s">
        <v>151</v>
      </c>
      <c r="P438" s="2" t="s">
        <v>151</v>
      </c>
      <c r="Q438" s="2" t="s">
        <v>151</v>
      </c>
      <c r="R438" s="2" t="s">
        <v>152</v>
      </c>
      <c r="S438" s="2" t="s">
        <v>151</v>
      </c>
      <c r="T438" s="2" t="s">
        <v>152</v>
      </c>
      <c r="U438" s="14" t="s">
        <v>151</v>
      </c>
      <c r="V438" s="13" t="s">
        <v>151</v>
      </c>
      <c r="W438" s="2" t="s">
        <v>151</v>
      </c>
      <c r="X438" s="2" t="s">
        <v>152</v>
      </c>
      <c r="Y438" s="2" t="s">
        <v>152</v>
      </c>
      <c r="Z438" s="94" t="s">
        <v>152</v>
      </c>
      <c r="AA438" s="13" t="s">
        <v>151</v>
      </c>
      <c r="AB438" s="2" t="s">
        <v>152</v>
      </c>
      <c r="AC438" s="14" t="s">
        <v>152</v>
      </c>
      <c r="AD438" s="93" t="s">
        <v>152</v>
      </c>
      <c r="AE438" s="14" t="s">
        <v>152</v>
      </c>
      <c r="AF438" s="99">
        <v>100</v>
      </c>
    </row>
    <row r="439" spans="1:32" x14ac:dyDescent="0.3">
      <c r="A439" s="55" t="str">
        <f t="shared" si="6"/>
        <v>CHec_01.1</v>
      </c>
      <c r="C439" s="96" t="s">
        <v>10</v>
      </c>
      <c r="D439" s="97" t="s">
        <v>776</v>
      </c>
      <c r="E439" s="97" t="s">
        <v>815</v>
      </c>
      <c r="F439" s="97" t="s">
        <v>816</v>
      </c>
      <c r="G439" s="97" t="s">
        <v>351</v>
      </c>
      <c r="H439" s="96" t="s">
        <v>50</v>
      </c>
      <c r="I439" s="98" t="s">
        <v>52</v>
      </c>
      <c r="J439" s="27" t="s">
        <v>1398</v>
      </c>
      <c r="K439" s="28" t="s">
        <v>505</v>
      </c>
      <c r="L439" s="93" t="s">
        <v>151</v>
      </c>
      <c r="M439" s="2" t="s">
        <v>151</v>
      </c>
      <c r="N439" s="94" t="s">
        <v>151</v>
      </c>
      <c r="O439" s="13" t="s">
        <v>151</v>
      </c>
      <c r="P439" s="2" t="s">
        <v>151</v>
      </c>
      <c r="Q439" s="2" t="s">
        <v>151</v>
      </c>
      <c r="R439" s="2" t="s">
        <v>152</v>
      </c>
      <c r="S439" s="2" t="s">
        <v>151</v>
      </c>
      <c r="T439" s="2" t="s">
        <v>152</v>
      </c>
      <c r="U439" s="14" t="s">
        <v>152</v>
      </c>
      <c r="V439" s="13" t="s">
        <v>151</v>
      </c>
      <c r="W439" s="2" t="s">
        <v>151</v>
      </c>
      <c r="X439" s="2" t="s">
        <v>152</v>
      </c>
      <c r="Y439" s="2" t="s">
        <v>152</v>
      </c>
      <c r="Z439" s="94" t="s">
        <v>152</v>
      </c>
      <c r="AA439" s="13" t="s">
        <v>151</v>
      </c>
      <c r="AB439" s="2" t="s">
        <v>152</v>
      </c>
      <c r="AC439" s="14" t="s">
        <v>152</v>
      </c>
      <c r="AD439" s="93" t="s">
        <v>152</v>
      </c>
      <c r="AE439" s="14" t="s">
        <v>152</v>
      </c>
      <c r="AF439" s="99">
        <v>100</v>
      </c>
    </row>
    <row r="440" spans="1:32" x14ac:dyDescent="0.3">
      <c r="A440" s="55" t="str">
        <f t="shared" si="6"/>
        <v>CHec_01.1</v>
      </c>
      <c r="C440" s="96" t="s">
        <v>10</v>
      </c>
      <c r="D440" s="97" t="s">
        <v>776</v>
      </c>
      <c r="E440" s="97" t="s">
        <v>815</v>
      </c>
      <c r="F440" s="97" t="s">
        <v>816</v>
      </c>
      <c r="G440" s="97" t="s">
        <v>351</v>
      </c>
      <c r="H440" s="96" t="s">
        <v>50</v>
      </c>
      <c r="I440" s="98" t="s">
        <v>52</v>
      </c>
      <c r="J440" s="27" t="s">
        <v>1399</v>
      </c>
      <c r="K440" s="28" t="s">
        <v>1400</v>
      </c>
      <c r="L440" s="93" t="s">
        <v>151</v>
      </c>
      <c r="M440" s="2" t="s">
        <v>151</v>
      </c>
      <c r="N440" s="94" t="s">
        <v>151</v>
      </c>
      <c r="O440" s="13" t="s">
        <v>152</v>
      </c>
      <c r="P440" s="2" t="s">
        <v>152</v>
      </c>
      <c r="Q440" s="2" t="s">
        <v>152</v>
      </c>
      <c r="R440" s="2" t="s">
        <v>152</v>
      </c>
      <c r="S440" s="2" t="s">
        <v>151</v>
      </c>
      <c r="T440" s="2" t="s">
        <v>152</v>
      </c>
      <c r="U440" s="14" t="s">
        <v>152</v>
      </c>
      <c r="V440" s="13" t="s">
        <v>151</v>
      </c>
      <c r="W440" s="2" t="s">
        <v>152</v>
      </c>
      <c r="X440" s="2" t="s">
        <v>152</v>
      </c>
      <c r="Y440" s="2" t="s">
        <v>152</v>
      </c>
      <c r="Z440" s="94" t="s">
        <v>152</v>
      </c>
      <c r="AA440" s="13" t="s">
        <v>152</v>
      </c>
      <c r="AB440" s="2" t="s">
        <v>152</v>
      </c>
      <c r="AC440" s="14" t="s">
        <v>152</v>
      </c>
      <c r="AD440" s="93" t="s">
        <v>152</v>
      </c>
      <c r="AE440" s="14" t="s">
        <v>152</v>
      </c>
      <c r="AF440" s="99">
        <v>100</v>
      </c>
    </row>
    <row r="441" spans="1:32" x14ac:dyDescent="0.3">
      <c r="A441" s="55" t="str">
        <f t="shared" si="6"/>
        <v>CHec_01.1</v>
      </c>
      <c r="C441" s="96" t="s">
        <v>10</v>
      </c>
      <c r="D441" s="97" t="s">
        <v>776</v>
      </c>
      <c r="E441" s="97" t="s">
        <v>815</v>
      </c>
      <c r="F441" s="97" t="s">
        <v>816</v>
      </c>
      <c r="G441" s="97" t="s">
        <v>351</v>
      </c>
      <c r="H441" s="96" t="s">
        <v>50</v>
      </c>
      <c r="I441" s="98" t="s">
        <v>52</v>
      </c>
      <c r="J441" s="27" t="s">
        <v>1401</v>
      </c>
      <c r="K441" s="28" t="s">
        <v>508</v>
      </c>
      <c r="L441" s="93" t="s">
        <v>151</v>
      </c>
      <c r="M441" s="2" t="s">
        <v>151</v>
      </c>
      <c r="N441" s="94" t="s">
        <v>151</v>
      </c>
      <c r="O441" s="13" t="s">
        <v>151</v>
      </c>
      <c r="P441" s="2" t="s">
        <v>151</v>
      </c>
      <c r="Q441" s="2" t="s">
        <v>151</v>
      </c>
      <c r="R441" s="2" t="s">
        <v>152</v>
      </c>
      <c r="S441" s="2" t="s">
        <v>151</v>
      </c>
      <c r="T441" s="2" t="s">
        <v>152</v>
      </c>
      <c r="U441" s="14" t="s">
        <v>152</v>
      </c>
      <c r="V441" s="13" t="s">
        <v>151</v>
      </c>
      <c r="W441" s="2" t="s">
        <v>152</v>
      </c>
      <c r="X441" s="2" t="s">
        <v>152</v>
      </c>
      <c r="Y441" s="2" t="s">
        <v>152</v>
      </c>
      <c r="Z441" s="94" t="s">
        <v>152</v>
      </c>
      <c r="AA441" s="13" t="s">
        <v>152</v>
      </c>
      <c r="AB441" s="2" t="s">
        <v>152</v>
      </c>
      <c r="AC441" s="14" t="s">
        <v>152</v>
      </c>
      <c r="AD441" s="93" t="s">
        <v>152</v>
      </c>
      <c r="AE441" s="14" t="s">
        <v>152</v>
      </c>
      <c r="AF441" s="99">
        <v>100</v>
      </c>
    </row>
    <row r="442" spans="1:32" x14ac:dyDescent="0.3">
      <c r="A442" s="55" t="str">
        <f t="shared" si="6"/>
        <v>CHec_01.1</v>
      </c>
      <c r="C442" s="96" t="s">
        <v>10</v>
      </c>
      <c r="D442" s="97" t="s">
        <v>776</v>
      </c>
      <c r="E442" s="97" t="s">
        <v>815</v>
      </c>
      <c r="F442" s="97" t="s">
        <v>816</v>
      </c>
      <c r="G442" s="97" t="s">
        <v>351</v>
      </c>
      <c r="H442" s="96" t="s">
        <v>50</v>
      </c>
      <c r="I442" s="98" t="s">
        <v>52</v>
      </c>
      <c r="J442" s="27" t="s">
        <v>1402</v>
      </c>
      <c r="K442" s="28" t="s">
        <v>512</v>
      </c>
      <c r="L442" s="93" t="s">
        <v>151</v>
      </c>
      <c r="M442" s="2" t="s">
        <v>151</v>
      </c>
      <c r="N442" s="94" t="s">
        <v>151</v>
      </c>
      <c r="O442" s="13" t="s">
        <v>151</v>
      </c>
      <c r="P442" s="2" t="s">
        <v>151</v>
      </c>
      <c r="Q442" s="2" t="s">
        <v>151</v>
      </c>
      <c r="R442" s="2" t="s">
        <v>152</v>
      </c>
      <c r="S442" s="2" t="s">
        <v>151</v>
      </c>
      <c r="T442" s="2" t="s">
        <v>152</v>
      </c>
      <c r="U442" s="14" t="s">
        <v>152</v>
      </c>
      <c r="V442" s="13" t="s">
        <v>151</v>
      </c>
      <c r="W442" s="2" t="s">
        <v>151</v>
      </c>
      <c r="X442" s="2" t="s">
        <v>152</v>
      </c>
      <c r="Y442" s="2" t="s">
        <v>152</v>
      </c>
      <c r="Z442" s="94" t="s">
        <v>152</v>
      </c>
      <c r="AA442" s="13" t="s">
        <v>151</v>
      </c>
      <c r="AB442" s="2" t="s">
        <v>152</v>
      </c>
      <c r="AC442" s="14" t="s">
        <v>152</v>
      </c>
      <c r="AD442" s="93" t="s">
        <v>152</v>
      </c>
      <c r="AE442" s="14" t="s">
        <v>152</v>
      </c>
      <c r="AF442" s="99">
        <v>100</v>
      </c>
    </row>
    <row r="443" spans="1:32" x14ac:dyDescent="0.3">
      <c r="A443" s="55" t="str">
        <f t="shared" si="6"/>
        <v>CHec_01.1</v>
      </c>
      <c r="C443" s="96" t="s">
        <v>10</v>
      </c>
      <c r="D443" s="97" t="s">
        <v>776</v>
      </c>
      <c r="E443" s="97" t="s">
        <v>815</v>
      </c>
      <c r="F443" s="97" t="s">
        <v>816</v>
      </c>
      <c r="G443" s="97" t="s">
        <v>351</v>
      </c>
      <c r="H443" s="96" t="s">
        <v>50</v>
      </c>
      <c r="I443" s="98" t="s">
        <v>52</v>
      </c>
      <c r="J443" s="27" t="s">
        <v>1403</v>
      </c>
      <c r="K443" s="28" t="s">
        <v>514</v>
      </c>
      <c r="L443" s="93" t="s">
        <v>151</v>
      </c>
      <c r="M443" s="2" t="s">
        <v>151</v>
      </c>
      <c r="N443" s="94" t="s">
        <v>151</v>
      </c>
      <c r="O443" s="13" t="s">
        <v>151</v>
      </c>
      <c r="P443" s="2" t="s">
        <v>151</v>
      </c>
      <c r="Q443" s="2" t="s">
        <v>151</v>
      </c>
      <c r="R443" s="2" t="s">
        <v>152</v>
      </c>
      <c r="S443" s="2" t="s">
        <v>151</v>
      </c>
      <c r="T443" s="2" t="s">
        <v>152</v>
      </c>
      <c r="U443" s="14" t="s">
        <v>152</v>
      </c>
      <c r="V443" s="13" t="s">
        <v>151</v>
      </c>
      <c r="W443" s="2" t="s">
        <v>151</v>
      </c>
      <c r="X443" s="2" t="s">
        <v>152</v>
      </c>
      <c r="Y443" s="2" t="s">
        <v>152</v>
      </c>
      <c r="Z443" s="94" t="s">
        <v>152</v>
      </c>
      <c r="AA443" s="13" t="s">
        <v>152</v>
      </c>
      <c r="AB443" s="2" t="s">
        <v>152</v>
      </c>
      <c r="AC443" s="14" t="s">
        <v>152</v>
      </c>
      <c r="AD443" s="93" t="s">
        <v>152</v>
      </c>
      <c r="AE443" s="14" t="s">
        <v>152</v>
      </c>
      <c r="AF443" s="99">
        <v>100</v>
      </c>
    </row>
    <row r="444" spans="1:32" x14ac:dyDescent="0.3">
      <c r="A444" s="55" t="str">
        <f t="shared" si="6"/>
        <v>CHec_01.1</v>
      </c>
      <c r="C444" s="96" t="s">
        <v>10</v>
      </c>
      <c r="D444" s="97" t="s">
        <v>776</v>
      </c>
      <c r="E444" s="97" t="s">
        <v>815</v>
      </c>
      <c r="F444" s="97" t="s">
        <v>816</v>
      </c>
      <c r="G444" s="97" t="s">
        <v>351</v>
      </c>
      <c r="H444" s="96" t="s">
        <v>50</v>
      </c>
      <c r="I444" s="98" t="s">
        <v>52</v>
      </c>
      <c r="J444" s="27" t="s">
        <v>1404</v>
      </c>
      <c r="K444" s="28" t="s">
        <v>516</v>
      </c>
      <c r="L444" s="93" t="s">
        <v>151</v>
      </c>
      <c r="M444" s="2" t="s">
        <v>151</v>
      </c>
      <c r="N444" s="94" t="s">
        <v>151</v>
      </c>
      <c r="O444" s="13" t="s">
        <v>152</v>
      </c>
      <c r="P444" s="2" t="s">
        <v>152</v>
      </c>
      <c r="Q444" s="2" t="s">
        <v>152</v>
      </c>
      <c r="R444" s="2" t="s">
        <v>152</v>
      </c>
      <c r="S444" s="2" t="s">
        <v>151</v>
      </c>
      <c r="T444" s="2" t="s">
        <v>152</v>
      </c>
      <c r="U444" s="14" t="s">
        <v>152</v>
      </c>
      <c r="V444" s="13" t="s">
        <v>151</v>
      </c>
      <c r="W444" s="2" t="s">
        <v>152</v>
      </c>
      <c r="X444" s="2" t="s">
        <v>152</v>
      </c>
      <c r="Y444" s="2" t="s">
        <v>152</v>
      </c>
      <c r="Z444" s="94" t="s">
        <v>152</v>
      </c>
      <c r="AA444" s="13" t="s">
        <v>152</v>
      </c>
      <c r="AB444" s="2" t="s">
        <v>152</v>
      </c>
      <c r="AC444" s="14" t="s">
        <v>152</v>
      </c>
      <c r="AD444" s="93" t="s">
        <v>152</v>
      </c>
      <c r="AE444" s="14" t="s">
        <v>152</v>
      </c>
      <c r="AF444" s="99">
        <v>100</v>
      </c>
    </row>
    <row r="445" spans="1:32" x14ac:dyDescent="0.3">
      <c r="A445" s="55" t="str">
        <f t="shared" si="6"/>
        <v>CHec_01.1</v>
      </c>
      <c r="C445" s="96" t="s">
        <v>10</v>
      </c>
      <c r="D445" s="97" t="s">
        <v>776</v>
      </c>
      <c r="E445" s="97" t="s">
        <v>815</v>
      </c>
      <c r="F445" s="97" t="s">
        <v>816</v>
      </c>
      <c r="G445" s="97" t="s">
        <v>351</v>
      </c>
      <c r="H445" s="96" t="s">
        <v>50</v>
      </c>
      <c r="I445" s="98" t="s">
        <v>52</v>
      </c>
      <c r="J445" s="27" t="s">
        <v>1405</v>
      </c>
      <c r="K445" s="28" t="s">
        <v>518</v>
      </c>
      <c r="L445" s="93" t="s">
        <v>151</v>
      </c>
      <c r="M445" s="2" t="s">
        <v>151</v>
      </c>
      <c r="N445" s="94" t="s">
        <v>151</v>
      </c>
      <c r="O445" s="13" t="s">
        <v>152</v>
      </c>
      <c r="P445" s="2" t="s">
        <v>152</v>
      </c>
      <c r="Q445" s="2" t="s">
        <v>152</v>
      </c>
      <c r="R445" s="2" t="s">
        <v>152</v>
      </c>
      <c r="S445" s="2" t="s">
        <v>151</v>
      </c>
      <c r="T445" s="2" t="s">
        <v>152</v>
      </c>
      <c r="U445" s="14" t="s">
        <v>152</v>
      </c>
      <c r="V445" s="13" t="s">
        <v>151</v>
      </c>
      <c r="W445" s="2" t="s">
        <v>152</v>
      </c>
      <c r="X445" s="2" t="s">
        <v>152</v>
      </c>
      <c r="Y445" s="2" t="s">
        <v>152</v>
      </c>
      <c r="Z445" s="94" t="s">
        <v>152</v>
      </c>
      <c r="AA445" s="13" t="s">
        <v>152</v>
      </c>
      <c r="AB445" s="2" t="s">
        <v>152</v>
      </c>
      <c r="AC445" s="14" t="s">
        <v>152</v>
      </c>
      <c r="AD445" s="93" t="s">
        <v>152</v>
      </c>
      <c r="AE445" s="14" t="s">
        <v>152</v>
      </c>
      <c r="AF445" s="99">
        <v>100</v>
      </c>
    </row>
    <row r="446" spans="1:32" x14ac:dyDescent="0.3">
      <c r="A446" s="55" t="str">
        <f t="shared" si="6"/>
        <v>CHec_01.1</v>
      </c>
      <c r="C446" s="96" t="s">
        <v>10</v>
      </c>
      <c r="D446" s="97" t="s">
        <v>776</v>
      </c>
      <c r="E446" s="97" t="s">
        <v>815</v>
      </c>
      <c r="F446" s="97" t="s">
        <v>816</v>
      </c>
      <c r="G446" s="97" t="s">
        <v>351</v>
      </c>
      <c r="H446" s="96" t="s">
        <v>50</v>
      </c>
      <c r="I446" s="98" t="s">
        <v>52</v>
      </c>
      <c r="J446" s="27" t="s">
        <v>1406</v>
      </c>
      <c r="K446" s="28" t="s">
        <v>1407</v>
      </c>
      <c r="L446" s="93" t="s">
        <v>151</v>
      </c>
      <c r="M446" s="2" t="s">
        <v>151</v>
      </c>
      <c r="N446" s="94" t="s">
        <v>151</v>
      </c>
      <c r="O446" s="13" t="s">
        <v>151</v>
      </c>
      <c r="P446" s="2" t="s">
        <v>151</v>
      </c>
      <c r="Q446" s="2" t="s">
        <v>151</v>
      </c>
      <c r="R446" s="2" t="s">
        <v>152</v>
      </c>
      <c r="S446" s="2" t="s">
        <v>151</v>
      </c>
      <c r="T446" s="2" t="s">
        <v>152</v>
      </c>
      <c r="U446" s="14" t="s">
        <v>152</v>
      </c>
      <c r="V446" s="13" t="s">
        <v>151</v>
      </c>
      <c r="W446" s="2" t="s">
        <v>151</v>
      </c>
      <c r="X446" s="2" t="s">
        <v>152</v>
      </c>
      <c r="Y446" s="2" t="s">
        <v>152</v>
      </c>
      <c r="Z446" s="94" t="s">
        <v>152</v>
      </c>
      <c r="AA446" s="13" t="s">
        <v>152</v>
      </c>
      <c r="AB446" s="2" t="s">
        <v>152</v>
      </c>
      <c r="AC446" s="14" t="s">
        <v>152</v>
      </c>
      <c r="AD446" s="93" t="s">
        <v>152</v>
      </c>
      <c r="AE446" s="14" t="s">
        <v>152</v>
      </c>
      <c r="AF446" s="99">
        <v>100</v>
      </c>
    </row>
    <row r="447" spans="1:32" x14ac:dyDescent="0.3">
      <c r="A447" s="55" t="str">
        <f t="shared" si="6"/>
        <v>CHec_01.1</v>
      </c>
      <c r="C447" s="96" t="s">
        <v>10</v>
      </c>
      <c r="D447" s="97" t="s">
        <v>776</v>
      </c>
      <c r="E447" s="97" t="s">
        <v>815</v>
      </c>
      <c r="F447" s="97" t="s">
        <v>816</v>
      </c>
      <c r="G447" s="97" t="s">
        <v>351</v>
      </c>
      <c r="H447" s="96" t="s">
        <v>50</v>
      </c>
      <c r="I447" s="98" t="s">
        <v>52</v>
      </c>
      <c r="J447" s="27" t="s">
        <v>1408</v>
      </c>
      <c r="K447" s="28" t="s">
        <v>520</v>
      </c>
      <c r="L447" s="93" t="s">
        <v>151</v>
      </c>
      <c r="M447" s="2" t="s">
        <v>151</v>
      </c>
      <c r="N447" s="94" t="s">
        <v>151</v>
      </c>
      <c r="O447" s="13" t="s">
        <v>151</v>
      </c>
      <c r="P447" s="2" t="s">
        <v>151</v>
      </c>
      <c r="Q447" s="2" t="s">
        <v>151</v>
      </c>
      <c r="R447" s="2" t="s">
        <v>152</v>
      </c>
      <c r="S447" s="2" t="s">
        <v>151</v>
      </c>
      <c r="T447" s="2" t="s">
        <v>152</v>
      </c>
      <c r="U447" s="14" t="s">
        <v>152</v>
      </c>
      <c r="V447" s="13" t="s">
        <v>151</v>
      </c>
      <c r="W447" s="2" t="s">
        <v>151</v>
      </c>
      <c r="X447" s="2" t="s">
        <v>152</v>
      </c>
      <c r="Y447" s="2" t="s">
        <v>152</v>
      </c>
      <c r="Z447" s="94" t="s">
        <v>152</v>
      </c>
      <c r="AA447" s="13" t="s">
        <v>152</v>
      </c>
      <c r="AB447" s="2" t="s">
        <v>152</v>
      </c>
      <c r="AC447" s="14" t="s">
        <v>152</v>
      </c>
      <c r="AD447" s="93" t="s">
        <v>152</v>
      </c>
      <c r="AE447" s="14" t="s">
        <v>152</v>
      </c>
      <c r="AF447" s="99">
        <v>100</v>
      </c>
    </row>
    <row r="448" spans="1:32" x14ac:dyDescent="0.3">
      <c r="A448" s="55" t="str">
        <f t="shared" si="6"/>
        <v>CHec_01.1</v>
      </c>
      <c r="C448" s="96" t="s">
        <v>10</v>
      </c>
      <c r="D448" s="97" t="s">
        <v>776</v>
      </c>
      <c r="E448" s="97" t="s">
        <v>815</v>
      </c>
      <c r="F448" s="97" t="s">
        <v>816</v>
      </c>
      <c r="G448" s="97" t="s">
        <v>351</v>
      </c>
      <c r="H448" s="96" t="s">
        <v>50</v>
      </c>
      <c r="I448" s="98" t="s">
        <v>52</v>
      </c>
      <c r="J448" s="27" t="s">
        <v>1409</v>
      </c>
      <c r="K448" s="28" t="s">
        <v>489</v>
      </c>
      <c r="L448" s="93" t="s">
        <v>151</v>
      </c>
      <c r="M448" s="2" t="s">
        <v>151</v>
      </c>
      <c r="N448" s="94" t="s">
        <v>151</v>
      </c>
      <c r="O448" s="13" t="s">
        <v>151</v>
      </c>
      <c r="P448" s="2" t="s">
        <v>151</v>
      </c>
      <c r="Q448" s="2" t="s">
        <v>151</v>
      </c>
      <c r="R448" s="2" t="s">
        <v>152</v>
      </c>
      <c r="S448" s="2" t="s">
        <v>151</v>
      </c>
      <c r="T448" s="2" t="s">
        <v>152</v>
      </c>
      <c r="U448" s="14" t="s">
        <v>152</v>
      </c>
      <c r="V448" s="13" t="s">
        <v>151</v>
      </c>
      <c r="W448" s="2" t="s">
        <v>151</v>
      </c>
      <c r="X448" s="2" t="s">
        <v>152</v>
      </c>
      <c r="Y448" s="2" t="s">
        <v>152</v>
      </c>
      <c r="Z448" s="94" t="s">
        <v>152</v>
      </c>
      <c r="AA448" s="13" t="s">
        <v>152</v>
      </c>
      <c r="AB448" s="2" t="s">
        <v>152</v>
      </c>
      <c r="AC448" s="14" t="s">
        <v>152</v>
      </c>
      <c r="AD448" s="93" t="s">
        <v>152</v>
      </c>
      <c r="AE448" s="14" t="s">
        <v>152</v>
      </c>
      <c r="AF448" s="99">
        <v>100</v>
      </c>
    </row>
    <row r="449" spans="1:32" x14ac:dyDescent="0.3">
      <c r="A449" s="55" t="str">
        <f t="shared" si="6"/>
        <v>CHec_01.1</v>
      </c>
      <c r="C449" s="96" t="s">
        <v>10</v>
      </c>
      <c r="D449" s="97" t="s">
        <v>776</v>
      </c>
      <c r="E449" s="97" t="s">
        <v>815</v>
      </c>
      <c r="F449" s="97" t="s">
        <v>816</v>
      </c>
      <c r="G449" s="97" t="s">
        <v>351</v>
      </c>
      <c r="H449" s="96" t="s">
        <v>50</v>
      </c>
      <c r="I449" s="98" t="s">
        <v>52</v>
      </c>
      <c r="J449" s="27" t="s">
        <v>1410</v>
      </c>
      <c r="K449" s="28" t="s">
        <v>551</v>
      </c>
      <c r="L449" s="93" t="s">
        <v>151</v>
      </c>
      <c r="M449" s="2" t="s">
        <v>151</v>
      </c>
      <c r="N449" s="94" t="s">
        <v>151</v>
      </c>
      <c r="O449" s="13" t="s">
        <v>152</v>
      </c>
      <c r="P449" s="2" t="s">
        <v>152</v>
      </c>
      <c r="Q449" s="2" t="s">
        <v>152</v>
      </c>
      <c r="R449" s="2" t="s">
        <v>152</v>
      </c>
      <c r="S449" s="2" t="s">
        <v>151</v>
      </c>
      <c r="T449" s="2" t="s">
        <v>152</v>
      </c>
      <c r="U449" s="14" t="s">
        <v>152</v>
      </c>
      <c r="V449" s="13" t="s">
        <v>151</v>
      </c>
      <c r="W449" s="2" t="s">
        <v>152</v>
      </c>
      <c r="X449" s="2" t="s">
        <v>152</v>
      </c>
      <c r="Y449" s="2" t="s">
        <v>152</v>
      </c>
      <c r="Z449" s="94" t="s">
        <v>152</v>
      </c>
      <c r="AA449" s="13" t="s">
        <v>152</v>
      </c>
      <c r="AB449" s="2" t="s">
        <v>152</v>
      </c>
      <c r="AC449" s="14" t="s">
        <v>152</v>
      </c>
      <c r="AD449" s="93" t="s">
        <v>152</v>
      </c>
      <c r="AE449" s="14" t="s">
        <v>152</v>
      </c>
      <c r="AF449" s="99">
        <v>100</v>
      </c>
    </row>
    <row r="450" spans="1:32" x14ac:dyDescent="0.3">
      <c r="A450" s="55" t="str">
        <f t="shared" si="6"/>
        <v>CHec_01.1</v>
      </c>
      <c r="C450" s="96" t="s">
        <v>10</v>
      </c>
      <c r="D450" s="97" t="s">
        <v>776</v>
      </c>
      <c r="E450" s="97" t="s">
        <v>815</v>
      </c>
      <c r="F450" s="97" t="s">
        <v>816</v>
      </c>
      <c r="G450" s="97" t="s">
        <v>351</v>
      </c>
      <c r="H450" s="96" t="s">
        <v>50</v>
      </c>
      <c r="I450" s="98" t="s">
        <v>52</v>
      </c>
      <c r="J450" s="27" t="s">
        <v>1411</v>
      </c>
      <c r="K450" s="28" t="s">
        <v>1412</v>
      </c>
      <c r="L450" s="93" t="s">
        <v>151</v>
      </c>
      <c r="M450" s="2" t="s">
        <v>151</v>
      </c>
      <c r="N450" s="94" t="s">
        <v>151</v>
      </c>
      <c r="O450" s="13" t="s">
        <v>151</v>
      </c>
      <c r="P450" s="2" t="s">
        <v>151</v>
      </c>
      <c r="Q450" s="2" t="s">
        <v>151</v>
      </c>
      <c r="R450" s="2" t="s">
        <v>152</v>
      </c>
      <c r="S450" s="2" t="s">
        <v>151</v>
      </c>
      <c r="T450" s="2" t="s">
        <v>152</v>
      </c>
      <c r="U450" s="14" t="s">
        <v>152</v>
      </c>
      <c r="V450" s="13" t="s">
        <v>151</v>
      </c>
      <c r="W450" s="2" t="s">
        <v>151</v>
      </c>
      <c r="X450" s="2" t="s">
        <v>152</v>
      </c>
      <c r="Y450" s="2" t="s">
        <v>152</v>
      </c>
      <c r="Z450" s="94" t="s">
        <v>152</v>
      </c>
      <c r="AA450" s="13" t="s">
        <v>152</v>
      </c>
      <c r="AB450" s="2" t="s">
        <v>152</v>
      </c>
      <c r="AC450" s="14" t="s">
        <v>152</v>
      </c>
      <c r="AD450" s="93" t="s">
        <v>152</v>
      </c>
      <c r="AE450" s="14" t="s">
        <v>152</v>
      </c>
      <c r="AF450" s="99">
        <v>100</v>
      </c>
    </row>
    <row r="451" spans="1:32" x14ac:dyDescent="0.3">
      <c r="A451" s="55" t="str">
        <f t="shared" si="6"/>
        <v>CHec_01.1</v>
      </c>
      <c r="C451" s="96" t="s">
        <v>10</v>
      </c>
      <c r="D451" s="97" t="s">
        <v>776</v>
      </c>
      <c r="E451" s="97" t="s">
        <v>815</v>
      </c>
      <c r="F451" s="97" t="s">
        <v>816</v>
      </c>
      <c r="G451" s="97" t="s">
        <v>351</v>
      </c>
      <c r="H451" s="96" t="s">
        <v>50</v>
      </c>
      <c r="I451" s="98" t="s">
        <v>52</v>
      </c>
      <c r="J451" s="27" t="s">
        <v>1413</v>
      </c>
      <c r="K451" s="28" t="s">
        <v>524</v>
      </c>
      <c r="L451" s="93" t="s">
        <v>151</v>
      </c>
      <c r="M451" s="2" t="s">
        <v>151</v>
      </c>
      <c r="N451" s="94" t="s">
        <v>151</v>
      </c>
      <c r="O451" s="13" t="s">
        <v>152</v>
      </c>
      <c r="P451" s="2" t="s">
        <v>152</v>
      </c>
      <c r="Q451" s="2" t="s">
        <v>152</v>
      </c>
      <c r="R451" s="2" t="s">
        <v>152</v>
      </c>
      <c r="S451" s="2" t="s">
        <v>152</v>
      </c>
      <c r="T451" s="2" t="s">
        <v>152</v>
      </c>
      <c r="U451" s="14" t="s">
        <v>152</v>
      </c>
      <c r="V451" s="13" t="s">
        <v>151</v>
      </c>
      <c r="W451" s="2" t="s">
        <v>152</v>
      </c>
      <c r="X451" s="2" t="s">
        <v>152</v>
      </c>
      <c r="Y451" s="2" t="s">
        <v>152</v>
      </c>
      <c r="Z451" s="94" t="s">
        <v>152</v>
      </c>
      <c r="AA451" s="13" t="s">
        <v>152</v>
      </c>
      <c r="AB451" s="2" t="s">
        <v>152</v>
      </c>
      <c r="AC451" s="14" t="s">
        <v>152</v>
      </c>
      <c r="AD451" s="93" t="s">
        <v>152</v>
      </c>
      <c r="AE451" s="14" t="s">
        <v>152</v>
      </c>
      <c r="AF451" s="99">
        <v>100</v>
      </c>
    </row>
    <row r="452" spans="1:32" x14ac:dyDescent="0.3">
      <c r="A452" s="55" t="str">
        <f t="shared" si="6"/>
        <v>CHec_01.1</v>
      </c>
      <c r="C452" s="96" t="s">
        <v>10</v>
      </c>
      <c r="D452" s="97" t="s">
        <v>776</v>
      </c>
      <c r="E452" s="97" t="s">
        <v>815</v>
      </c>
      <c r="F452" s="97" t="s">
        <v>816</v>
      </c>
      <c r="G452" s="97" t="s">
        <v>351</v>
      </c>
      <c r="H452" s="96" t="s">
        <v>50</v>
      </c>
      <c r="I452" s="98" t="s">
        <v>52</v>
      </c>
      <c r="J452" s="27" t="s">
        <v>1414</v>
      </c>
      <c r="K452" s="28" t="s">
        <v>526</v>
      </c>
      <c r="L452" s="93" t="s">
        <v>151</v>
      </c>
      <c r="M452" s="2" t="s">
        <v>151</v>
      </c>
      <c r="N452" s="94" t="s">
        <v>151</v>
      </c>
      <c r="O452" s="13" t="s">
        <v>151</v>
      </c>
      <c r="P452" s="2" t="s">
        <v>151</v>
      </c>
      <c r="Q452" s="2" t="s">
        <v>151</v>
      </c>
      <c r="R452" s="2" t="s">
        <v>152</v>
      </c>
      <c r="S452" s="2" t="s">
        <v>151</v>
      </c>
      <c r="T452" s="2" t="s">
        <v>152</v>
      </c>
      <c r="U452" s="14" t="s">
        <v>152</v>
      </c>
      <c r="V452" s="13" t="s">
        <v>151</v>
      </c>
      <c r="W452" s="2" t="s">
        <v>151</v>
      </c>
      <c r="X452" s="2" t="s">
        <v>152</v>
      </c>
      <c r="Y452" s="2" t="s">
        <v>152</v>
      </c>
      <c r="Z452" s="94" t="s">
        <v>152</v>
      </c>
      <c r="AA452" s="13" t="s">
        <v>152</v>
      </c>
      <c r="AB452" s="2" t="s">
        <v>152</v>
      </c>
      <c r="AC452" s="14" t="s">
        <v>152</v>
      </c>
      <c r="AD452" s="93" t="s">
        <v>152</v>
      </c>
      <c r="AE452" s="14" t="s">
        <v>152</v>
      </c>
      <c r="AF452" s="99">
        <v>100</v>
      </c>
    </row>
    <row r="453" spans="1:32" x14ac:dyDescent="0.3">
      <c r="A453" s="55" t="str">
        <f t="shared" si="6"/>
        <v>CHec_01.1</v>
      </c>
      <c r="C453" s="96" t="s">
        <v>10</v>
      </c>
      <c r="D453" s="97" t="s">
        <v>776</v>
      </c>
      <c r="E453" s="97" t="s">
        <v>815</v>
      </c>
      <c r="F453" s="97" t="s">
        <v>816</v>
      </c>
      <c r="G453" s="97" t="s">
        <v>351</v>
      </c>
      <c r="H453" s="96" t="s">
        <v>50</v>
      </c>
      <c r="I453" s="98" t="s">
        <v>52</v>
      </c>
      <c r="J453" s="27" t="s">
        <v>1415</v>
      </c>
      <c r="K453" s="28" t="s">
        <v>1416</v>
      </c>
      <c r="L453" s="93" t="s">
        <v>151</v>
      </c>
      <c r="M453" s="2" t="s">
        <v>151</v>
      </c>
      <c r="N453" s="94" t="s">
        <v>151</v>
      </c>
      <c r="O453" s="13" t="s">
        <v>152</v>
      </c>
      <c r="P453" s="2" t="s">
        <v>152</v>
      </c>
      <c r="Q453" s="2" t="s">
        <v>152</v>
      </c>
      <c r="R453" s="2" t="s">
        <v>152</v>
      </c>
      <c r="S453" s="2" t="s">
        <v>151</v>
      </c>
      <c r="T453" s="2" t="s">
        <v>152</v>
      </c>
      <c r="U453" s="14" t="s">
        <v>152</v>
      </c>
      <c r="V453" s="13" t="s">
        <v>151</v>
      </c>
      <c r="W453" s="2" t="s">
        <v>152</v>
      </c>
      <c r="X453" s="2" t="s">
        <v>152</v>
      </c>
      <c r="Y453" s="2" t="s">
        <v>152</v>
      </c>
      <c r="Z453" s="94" t="s">
        <v>152</v>
      </c>
      <c r="AA453" s="13" t="s">
        <v>152</v>
      </c>
      <c r="AB453" s="2" t="s">
        <v>152</v>
      </c>
      <c r="AC453" s="14" t="s">
        <v>152</v>
      </c>
      <c r="AD453" s="93" t="s">
        <v>152</v>
      </c>
      <c r="AE453" s="14" t="s">
        <v>152</v>
      </c>
      <c r="AF453" s="99">
        <v>100</v>
      </c>
    </row>
    <row r="454" spans="1:32" x14ac:dyDescent="0.3">
      <c r="A454" s="55" t="str">
        <f t="shared" si="6"/>
        <v>CHec_01.2</v>
      </c>
      <c r="C454" s="96" t="s">
        <v>10</v>
      </c>
      <c r="D454" s="97" t="s">
        <v>776</v>
      </c>
      <c r="E454" s="97" t="s">
        <v>817</v>
      </c>
      <c r="F454" s="97" t="s">
        <v>818</v>
      </c>
      <c r="G454" s="97" t="s">
        <v>351</v>
      </c>
      <c r="H454" s="96" t="s">
        <v>50</v>
      </c>
      <c r="I454" s="98" t="s">
        <v>52</v>
      </c>
      <c r="J454" s="27" t="s">
        <v>1417</v>
      </c>
      <c r="K454" s="28" t="s">
        <v>1418</v>
      </c>
      <c r="L454" s="93" t="s">
        <v>151</v>
      </c>
      <c r="M454" s="2" t="s">
        <v>151</v>
      </c>
      <c r="N454" s="94" t="s">
        <v>151</v>
      </c>
      <c r="O454" s="13" t="s">
        <v>152</v>
      </c>
      <c r="P454" s="2" t="s">
        <v>152</v>
      </c>
      <c r="Q454" s="2" t="s">
        <v>151</v>
      </c>
      <c r="R454" s="2" t="s">
        <v>152</v>
      </c>
      <c r="S454" s="2" t="s">
        <v>152</v>
      </c>
      <c r="T454" s="2" t="s">
        <v>152</v>
      </c>
      <c r="U454" s="14" t="s">
        <v>152</v>
      </c>
      <c r="V454" s="13" t="s">
        <v>151</v>
      </c>
      <c r="W454" s="2" t="s">
        <v>151</v>
      </c>
      <c r="X454" s="2" t="s">
        <v>152</v>
      </c>
      <c r="Y454" s="2" t="s">
        <v>152</v>
      </c>
      <c r="Z454" s="94" t="s">
        <v>151</v>
      </c>
      <c r="AA454" s="13" t="s">
        <v>152</v>
      </c>
      <c r="AB454" s="2" t="s">
        <v>152</v>
      </c>
      <c r="AC454" s="14" t="s">
        <v>152</v>
      </c>
      <c r="AD454" s="93" t="s">
        <v>152</v>
      </c>
      <c r="AE454" s="14" t="s">
        <v>152</v>
      </c>
      <c r="AF454" s="99">
        <v>100</v>
      </c>
    </row>
    <row r="455" spans="1:32" x14ac:dyDescent="0.3">
      <c r="A455" s="55" t="str">
        <f t="shared" si="6"/>
        <v>CHec_01.2</v>
      </c>
      <c r="C455" s="96" t="s">
        <v>10</v>
      </c>
      <c r="D455" s="97" t="s">
        <v>776</v>
      </c>
      <c r="E455" s="97" t="s">
        <v>817</v>
      </c>
      <c r="F455" s="97" t="s">
        <v>818</v>
      </c>
      <c r="G455" s="97" t="s">
        <v>351</v>
      </c>
      <c r="H455" s="96" t="s">
        <v>50</v>
      </c>
      <c r="I455" s="98" t="s">
        <v>52</v>
      </c>
      <c r="J455" s="27" t="s">
        <v>1419</v>
      </c>
      <c r="K455" s="28" t="s">
        <v>1420</v>
      </c>
      <c r="L455" s="93" t="s">
        <v>151</v>
      </c>
      <c r="M455" s="2" t="s">
        <v>151</v>
      </c>
      <c r="N455" s="94" t="s">
        <v>151</v>
      </c>
      <c r="O455" s="13" t="s">
        <v>152</v>
      </c>
      <c r="P455" s="2" t="s">
        <v>152</v>
      </c>
      <c r="Q455" s="2" t="s">
        <v>151</v>
      </c>
      <c r="R455" s="2" t="s">
        <v>152</v>
      </c>
      <c r="S455" s="2" t="s">
        <v>152</v>
      </c>
      <c r="T455" s="2" t="s">
        <v>152</v>
      </c>
      <c r="U455" s="14" t="s">
        <v>152</v>
      </c>
      <c r="V455" s="13" t="s">
        <v>151</v>
      </c>
      <c r="W455" s="2" t="s">
        <v>151</v>
      </c>
      <c r="X455" s="2" t="s">
        <v>152</v>
      </c>
      <c r="Y455" s="2" t="s">
        <v>152</v>
      </c>
      <c r="Z455" s="94" t="s">
        <v>152</v>
      </c>
      <c r="AA455" s="13" t="s">
        <v>152</v>
      </c>
      <c r="AB455" s="2" t="s">
        <v>152</v>
      </c>
      <c r="AC455" s="14" t="s">
        <v>152</v>
      </c>
      <c r="AD455" s="93" t="s">
        <v>152</v>
      </c>
      <c r="AE455" s="14" t="s">
        <v>152</v>
      </c>
      <c r="AF455" s="99">
        <v>100</v>
      </c>
    </row>
    <row r="456" spans="1:32" x14ac:dyDescent="0.3">
      <c r="A456" s="55" t="str">
        <f t="shared" ref="A456:A519" si="7">C456&amp;LOWER(LEFT(D456,2))&amp;"_"&amp;IF(LEN(TRIM(LEFT(E456,FIND(" ",E456))))=3,"0"&amp;TRIM(LEFT(E456,FIND(" ",E456))),TRIM(LEFT(E456,FIND(" ",E456))))</f>
        <v>CHec_01.2</v>
      </c>
      <c r="C456" s="96" t="s">
        <v>10</v>
      </c>
      <c r="D456" s="97" t="s">
        <v>776</v>
      </c>
      <c r="E456" s="97" t="s">
        <v>817</v>
      </c>
      <c r="F456" s="97" t="s">
        <v>818</v>
      </c>
      <c r="G456" s="97" t="s">
        <v>351</v>
      </c>
      <c r="H456" s="96" t="s">
        <v>50</v>
      </c>
      <c r="I456" s="98" t="s">
        <v>52</v>
      </c>
      <c r="J456" s="27" t="s">
        <v>1421</v>
      </c>
      <c r="K456" s="28" t="s">
        <v>1422</v>
      </c>
      <c r="L456" s="93" t="s">
        <v>151</v>
      </c>
      <c r="M456" s="2" t="s">
        <v>151</v>
      </c>
      <c r="N456" s="94" t="s">
        <v>151</v>
      </c>
      <c r="O456" s="13" t="s">
        <v>152</v>
      </c>
      <c r="P456" s="2" t="s">
        <v>152</v>
      </c>
      <c r="Q456" s="2" t="s">
        <v>151</v>
      </c>
      <c r="R456" s="2" t="s">
        <v>152</v>
      </c>
      <c r="S456" s="2" t="s">
        <v>152</v>
      </c>
      <c r="T456" s="2" t="s">
        <v>152</v>
      </c>
      <c r="U456" s="14" t="s">
        <v>152</v>
      </c>
      <c r="V456" s="13" t="s">
        <v>151</v>
      </c>
      <c r="W456" s="2" t="s">
        <v>151</v>
      </c>
      <c r="X456" s="2" t="s">
        <v>152</v>
      </c>
      <c r="Y456" s="2" t="s">
        <v>152</v>
      </c>
      <c r="Z456" s="94" t="s">
        <v>152</v>
      </c>
      <c r="AA456" s="13" t="s">
        <v>152</v>
      </c>
      <c r="AB456" s="2" t="s">
        <v>152</v>
      </c>
      <c r="AC456" s="14" t="s">
        <v>152</v>
      </c>
      <c r="AD456" s="93" t="s">
        <v>152</v>
      </c>
      <c r="AE456" s="14" t="s">
        <v>152</v>
      </c>
      <c r="AF456" s="99">
        <v>100</v>
      </c>
    </row>
    <row r="457" spans="1:32" x14ac:dyDescent="0.3">
      <c r="A457" s="55" t="str">
        <f t="shared" si="7"/>
        <v>CHec_01.2</v>
      </c>
      <c r="C457" s="96" t="s">
        <v>10</v>
      </c>
      <c r="D457" s="97" t="s">
        <v>776</v>
      </c>
      <c r="E457" s="97" t="s">
        <v>817</v>
      </c>
      <c r="F457" s="97" t="s">
        <v>818</v>
      </c>
      <c r="G457" s="97" t="s">
        <v>351</v>
      </c>
      <c r="H457" s="96" t="s">
        <v>50</v>
      </c>
      <c r="I457" s="98" t="s">
        <v>52</v>
      </c>
      <c r="J457" s="27" t="s">
        <v>1423</v>
      </c>
      <c r="K457" s="28" t="s">
        <v>1424</v>
      </c>
      <c r="L457" s="93" t="s">
        <v>151</v>
      </c>
      <c r="M457" s="2" t="s">
        <v>151</v>
      </c>
      <c r="N457" s="94" t="s">
        <v>151</v>
      </c>
      <c r="O457" s="13" t="s">
        <v>152</v>
      </c>
      <c r="P457" s="2" t="s">
        <v>152</v>
      </c>
      <c r="Q457" s="2" t="s">
        <v>151</v>
      </c>
      <c r="R457" s="2" t="s">
        <v>152</v>
      </c>
      <c r="S457" s="2" t="s">
        <v>152</v>
      </c>
      <c r="T457" s="2" t="s">
        <v>152</v>
      </c>
      <c r="U457" s="14" t="s">
        <v>152</v>
      </c>
      <c r="V457" s="13" t="s">
        <v>151</v>
      </c>
      <c r="W457" s="2" t="s">
        <v>151</v>
      </c>
      <c r="X457" s="2" t="s">
        <v>152</v>
      </c>
      <c r="Y457" s="2" t="s">
        <v>152</v>
      </c>
      <c r="Z457" s="94" t="s">
        <v>152</v>
      </c>
      <c r="AA457" s="13" t="s">
        <v>152</v>
      </c>
      <c r="AB457" s="2" t="s">
        <v>152</v>
      </c>
      <c r="AC457" s="14" t="s">
        <v>152</v>
      </c>
      <c r="AD457" s="93" t="s">
        <v>152</v>
      </c>
      <c r="AE457" s="14" t="s">
        <v>152</v>
      </c>
      <c r="AF457" s="99">
        <v>100</v>
      </c>
    </row>
    <row r="458" spans="1:32" x14ac:dyDescent="0.3">
      <c r="A458" s="55" t="str">
        <f t="shared" si="7"/>
        <v>CHec_01.2</v>
      </c>
      <c r="C458" s="96" t="s">
        <v>10</v>
      </c>
      <c r="D458" s="97" t="s">
        <v>776</v>
      </c>
      <c r="E458" s="97" t="s">
        <v>817</v>
      </c>
      <c r="F458" s="97" t="s">
        <v>818</v>
      </c>
      <c r="G458" s="97" t="s">
        <v>351</v>
      </c>
      <c r="H458" s="96" t="s">
        <v>50</v>
      </c>
      <c r="I458" s="98" t="s">
        <v>52</v>
      </c>
      <c r="J458" s="27" t="s">
        <v>1425</v>
      </c>
      <c r="K458" s="28" t="s">
        <v>1426</v>
      </c>
      <c r="L458" s="93" t="s">
        <v>151</v>
      </c>
      <c r="M458" s="2" t="s">
        <v>151</v>
      </c>
      <c r="N458" s="94" t="s">
        <v>151</v>
      </c>
      <c r="O458" s="13" t="s">
        <v>152</v>
      </c>
      <c r="P458" s="2" t="s">
        <v>151</v>
      </c>
      <c r="Q458" s="2" t="s">
        <v>151</v>
      </c>
      <c r="R458" s="2" t="s">
        <v>152</v>
      </c>
      <c r="S458" s="2" t="s">
        <v>152</v>
      </c>
      <c r="T458" s="2" t="s">
        <v>152</v>
      </c>
      <c r="U458" s="14" t="s">
        <v>152</v>
      </c>
      <c r="V458" s="13" t="s">
        <v>151</v>
      </c>
      <c r="W458" s="2" t="s">
        <v>151</v>
      </c>
      <c r="X458" s="2" t="s">
        <v>151</v>
      </c>
      <c r="Y458" s="2" t="s">
        <v>151</v>
      </c>
      <c r="Z458" s="94" t="s">
        <v>151</v>
      </c>
      <c r="AA458" s="13" t="s">
        <v>152</v>
      </c>
      <c r="AB458" s="2" t="s">
        <v>152</v>
      </c>
      <c r="AC458" s="14" t="s">
        <v>152</v>
      </c>
      <c r="AD458" s="93" t="s">
        <v>152</v>
      </c>
      <c r="AE458" s="14" t="s">
        <v>152</v>
      </c>
      <c r="AF458" s="99">
        <v>100</v>
      </c>
    </row>
    <row r="459" spans="1:32" x14ac:dyDescent="0.3">
      <c r="A459" s="55" t="str">
        <f t="shared" si="7"/>
        <v>CHec_01.2</v>
      </c>
      <c r="C459" s="96" t="s">
        <v>10</v>
      </c>
      <c r="D459" s="97" t="s">
        <v>776</v>
      </c>
      <c r="E459" s="97" t="s">
        <v>817</v>
      </c>
      <c r="F459" s="97" t="s">
        <v>818</v>
      </c>
      <c r="G459" s="97" t="s">
        <v>351</v>
      </c>
      <c r="H459" s="96" t="s">
        <v>50</v>
      </c>
      <c r="I459" s="98" t="s">
        <v>52</v>
      </c>
      <c r="J459" s="27" t="s">
        <v>1427</v>
      </c>
      <c r="K459" s="28" t="s">
        <v>1428</v>
      </c>
      <c r="L459" s="93" t="s">
        <v>151</v>
      </c>
      <c r="M459" s="2" t="s">
        <v>152</v>
      </c>
      <c r="N459" s="94" t="s">
        <v>151</v>
      </c>
      <c r="O459" s="13" t="s">
        <v>152</v>
      </c>
      <c r="P459" s="2" t="s">
        <v>152</v>
      </c>
      <c r="Q459" s="2" t="s">
        <v>152</v>
      </c>
      <c r="R459" s="2" t="s">
        <v>152</v>
      </c>
      <c r="S459" s="2" t="s">
        <v>152</v>
      </c>
      <c r="T459" s="2" t="s">
        <v>152</v>
      </c>
      <c r="U459" s="14" t="s">
        <v>152</v>
      </c>
      <c r="V459" s="13" t="s">
        <v>151</v>
      </c>
      <c r="W459" s="2" t="s">
        <v>152</v>
      </c>
      <c r="X459" s="2" t="s">
        <v>152</v>
      </c>
      <c r="Y459" s="2" t="s">
        <v>152</v>
      </c>
      <c r="Z459" s="94" t="s">
        <v>152</v>
      </c>
      <c r="AA459" s="13" t="s">
        <v>152</v>
      </c>
      <c r="AB459" s="2" t="s">
        <v>152</v>
      </c>
      <c r="AC459" s="14" t="s">
        <v>152</v>
      </c>
      <c r="AD459" s="93" t="s">
        <v>152</v>
      </c>
      <c r="AE459" s="14" t="s">
        <v>152</v>
      </c>
      <c r="AF459" s="99">
        <v>100</v>
      </c>
    </row>
    <row r="460" spans="1:32" x14ac:dyDescent="0.3">
      <c r="A460" s="55" t="str">
        <f t="shared" si="7"/>
        <v>CHec_01.2</v>
      </c>
      <c r="C460" s="96" t="s">
        <v>10</v>
      </c>
      <c r="D460" s="97" t="s">
        <v>776</v>
      </c>
      <c r="E460" s="97" t="s">
        <v>817</v>
      </c>
      <c r="F460" s="97" t="s">
        <v>818</v>
      </c>
      <c r="G460" s="97" t="s">
        <v>351</v>
      </c>
      <c r="H460" s="96" t="s">
        <v>50</v>
      </c>
      <c r="I460" s="98" t="s">
        <v>52</v>
      </c>
      <c r="J460" s="27" t="s">
        <v>1429</v>
      </c>
      <c r="K460" s="28" t="s">
        <v>1430</v>
      </c>
      <c r="L460" s="93" t="s">
        <v>151</v>
      </c>
      <c r="M460" s="2" t="s">
        <v>152</v>
      </c>
      <c r="N460" s="94" t="s">
        <v>151</v>
      </c>
      <c r="O460" s="13" t="s">
        <v>152</v>
      </c>
      <c r="P460" s="2" t="s">
        <v>152</v>
      </c>
      <c r="Q460" s="2" t="s">
        <v>152</v>
      </c>
      <c r="R460" s="2" t="s">
        <v>152</v>
      </c>
      <c r="S460" s="2" t="s">
        <v>152</v>
      </c>
      <c r="T460" s="2" t="s">
        <v>152</v>
      </c>
      <c r="U460" s="14" t="s">
        <v>152</v>
      </c>
      <c r="V460" s="13" t="s">
        <v>151</v>
      </c>
      <c r="W460" s="2" t="s">
        <v>152</v>
      </c>
      <c r="X460" s="2" t="s">
        <v>152</v>
      </c>
      <c r="Y460" s="2" t="s">
        <v>152</v>
      </c>
      <c r="Z460" s="94" t="s">
        <v>152</v>
      </c>
      <c r="AA460" s="13" t="s">
        <v>152</v>
      </c>
      <c r="AB460" s="2" t="s">
        <v>152</v>
      </c>
      <c r="AC460" s="14" t="s">
        <v>152</v>
      </c>
      <c r="AD460" s="93" t="s">
        <v>152</v>
      </c>
      <c r="AE460" s="14" t="s">
        <v>152</v>
      </c>
      <c r="AF460" s="99">
        <v>100</v>
      </c>
    </row>
    <row r="461" spans="1:32" x14ac:dyDescent="0.3">
      <c r="A461" s="55" t="str">
        <f t="shared" si="7"/>
        <v>CHec_01.2</v>
      </c>
      <c r="C461" s="96" t="s">
        <v>10</v>
      </c>
      <c r="D461" s="97" t="s">
        <v>776</v>
      </c>
      <c r="E461" s="97" t="s">
        <v>817</v>
      </c>
      <c r="F461" s="97" t="s">
        <v>818</v>
      </c>
      <c r="G461" s="97" t="s">
        <v>351</v>
      </c>
      <c r="H461" s="96" t="s">
        <v>50</v>
      </c>
      <c r="I461" s="98" t="s">
        <v>52</v>
      </c>
      <c r="J461" s="27" t="s">
        <v>1431</v>
      </c>
      <c r="K461" s="28" t="s">
        <v>1432</v>
      </c>
      <c r="L461" s="93" t="s">
        <v>151</v>
      </c>
      <c r="M461" s="2" t="s">
        <v>152</v>
      </c>
      <c r="N461" s="94" t="s">
        <v>151</v>
      </c>
      <c r="O461" s="13" t="s">
        <v>152</v>
      </c>
      <c r="P461" s="2" t="s">
        <v>152</v>
      </c>
      <c r="Q461" s="2" t="s">
        <v>152</v>
      </c>
      <c r="R461" s="2" t="s">
        <v>152</v>
      </c>
      <c r="S461" s="2" t="s">
        <v>152</v>
      </c>
      <c r="T461" s="2" t="s">
        <v>152</v>
      </c>
      <c r="U461" s="14" t="s">
        <v>152</v>
      </c>
      <c r="V461" s="13" t="s">
        <v>151</v>
      </c>
      <c r="W461" s="2" t="s">
        <v>152</v>
      </c>
      <c r="X461" s="2" t="s">
        <v>152</v>
      </c>
      <c r="Y461" s="2" t="s">
        <v>152</v>
      </c>
      <c r="Z461" s="94" t="s">
        <v>152</v>
      </c>
      <c r="AA461" s="13" t="s">
        <v>152</v>
      </c>
      <c r="AB461" s="2" t="s">
        <v>152</v>
      </c>
      <c r="AC461" s="14" t="s">
        <v>152</v>
      </c>
      <c r="AD461" s="93" t="s">
        <v>152</v>
      </c>
      <c r="AE461" s="14" t="s">
        <v>152</v>
      </c>
      <c r="AF461" s="99">
        <v>100</v>
      </c>
    </row>
    <row r="462" spans="1:32" x14ac:dyDescent="0.3">
      <c r="A462" s="55" t="str">
        <f t="shared" si="7"/>
        <v>CHec_01.2</v>
      </c>
      <c r="C462" s="96" t="s">
        <v>10</v>
      </c>
      <c r="D462" s="97" t="s">
        <v>776</v>
      </c>
      <c r="E462" s="97" t="s">
        <v>817</v>
      </c>
      <c r="F462" s="97" t="s">
        <v>818</v>
      </c>
      <c r="G462" s="97" t="s">
        <v>351</v>
      </c>
      <c r="H462" s="96" t="s">
        <v>50</v>
      </c>
      <c r="I462" s="98" t="s">
        <v>52</v>
      </c>
      <c r="J462" s="27" t="s">
        <v>1433</v>
      </c>
      <c r="K462" s="28" t="s">
        <v>1434</v>
      </c>
      <c r="L462" s="93" t="s">
        <v>151</v>
      </c>
      <c r="M462" s="2" t="s">
        <v>152</v>
      </c>
      <c r="N462" s="94" t="s">
        <v>151</v>
      </c>
      <c r="O462" s="13" t="s">
        <v>152</v>
      </c>
      <c r="P462" s="2" t="s">
        <v>152</v>
      </c>
      <c r="Q462" s="2" t="s">
        <v>152</v>
      </c>
      <c r="R462" s="2" t="s">
        <v>152</v>
      </c>
      <c r="S462" s="2" t="s">
        <v>152</v>
      </c>
      <c r="T462" s="2" t="s">
        <v>152</v>
      </c>
      <c r="U462" s="14" t="s">
        <v>152</v>
      </c>
      <c r="V462" s="13" t="s">
        <v>151</v>
      </c>
      <c r="W462" s="2" t="s">
        <v>152</v>
      </c>
      <c r="X462" s="2" t="s">
        <v>152</v>
      </c>
      <c r="Y462" s="2" t="s">
        <v>152</v>
      </c>
      <c r="Z462" s="94" t="s">
        <v>152</v>
      </c>
      <c r="AA462" s="13" t="s">
        <v>152</v>
      </c>
      <c r="AB462" s="2" t="s">
        <v>152</v>
      </c>
      <c r="AC462" s="14" t="s">
        <v>152</v>
      </c>
      <c r="AD462" s="93" t="s">
        <v>152</v>
      </c>
      <c r="AE462" s="14" t="s">
        <v>152</v>
      </c>
      <c r="AF462" s="99">
        <v>100</v>
      </c>
    </row>
    <row r="463" spans="1:32" x14ac:dyDescent="0.3">
      <c r="A463" s="55" t="str">
        <f t="shared" si="7"/>
        <v>CHec_01.2</v>
      </c>
      <c r="C463" s="96" t="s">
        <v>10</v>
      </c>
      <c r="D463" s="97" t="s">
        <v>776</v>
      </c>
      <c r="E463" s="97" t="s">
        <v>817</v>
      </c>
      <c r="F463" s="97" t="s">
        <v>818</v>
      </c>
      <c r="G463" s="97" t="s">
        <v>351</v>
      </c>
      <c r="H463" s="96" t="s">
        <v>50</v>
      </c>
      <c r="I463" s="98" t="s">
        <v>52</v>
      </c>
      <c r="J463" s="27" t="s">
        <v>1435</v>
      </c>
      <c r="K463" s="28" t="s">
        <v>1436</v>
      </c>
      <c r="L463" s="93" t="s">
        <v>151</v>
      </c>
      <c r="M463" s="2" t="s">
        <v>152</v>
      </c>
      <c r="N463" s="94" t="s">
        <v>151</v>
      </c>
      <c r="O463" s="13" t="s">
        <v>152</v>
      </c>
      <c r="P463" s="2" t="s">
        <v>152</v>
      </c>
      <c r="Q463" s="2" t="s">
        <v>152</v>
      </c>
      <c r="R463" s="2" t="s">
        <v>152</v>
      </c>
      <c r="S463" s="2" t="s">
        <v>152</v>
      </c>
      <c r="T463" s="2" t="s">
        <v>152</v>
      </c>
      <c r="U463" s="14" t="s">
        <v>152</v>
      </c>
      <c r="V463" s="13" t="s">
        <v>151</v>
      </c>
      <c r="W463" s="2" t="s">
        <v>152</v>
      </c>
      <c r="X463" s="2" t="s">
        <v>152</v>
      </c>
      <c r="Y463" s="2" t="s">
        <v>152</v>
      </c>
      <c r="Z463" s="94" t="s">
        <v>152</v>
      </c>
      <c r="AA463" s="13" t="s">
        <v>152</v>
      </c>
      <c r="AB463" s="2" t="s">
        <v>152</v>
      </c>
      <c r="AC463" s="14" t="s">
        <v>152</v>
      </c>
      <c r="AD463" s="93" t="s">
        <v>152</v>
      </c>
      <c r="AE463" s="14" t="s">
        <v>152</v>
      </c>
      <c r="AF463" s="99">
        <v>100</v>
      </c>
    </row>
    <row r="464" spans="1:32" x14ac:dyDescent="0.3">
      <c r="A464" s="55" t="str">
        <f t="shared" si="7"/>
        <v>CHec_01.2</v>
      </c>
      <c r="C464" s="96" t="s">
        <v>10</v>
      </c>
      <c r="D464" s="97" t="s">
        <v>776</v>
      </c>
      <c r="E464" s="97" t="s">
        <v>817</v>
      </c>
      <c r="F464" s="97" t="s">
        <v>818</v>
      </c>
      <c r="G464" s="97" t="s">
        <v>351</v>
      </c>
      <c r="H464" s="96" t="s">
        <v>50</v>
      </c>
      <c r="I464" s="98" t="s">
        <v>52</v>
      </c>
      <c r="J464" s="27" t="s">
        <v>1437</v>
      </c>
      <c r="K464" s="28" t="s">
        <v>1438</v>
      </c>
      <c r="L464" s="93" t="s">
        <v>151</v>
      </c>
      <c r="M464" s="2" t="s">
        <v>152</v>
      </c>
      <c r="N464" s="94" t="s">
        <v>151</v>
      </c>
      <c r="O464" s="13" t="s">
        <v>152</v>
      </c>
      <c r="P464" s="2" t="s">
        <v>152</v>
      </c>
      <c r="Q464" s="2" t="s">
        <v>152</v>
      </c>
      <c r="R464" s="2" t="s">
        <v>152</v>
      </c>
      <c r="S464" s="2" t="s">
        <v>152</v>
      </c>
      <c r="T464" s="2" t="s">
        <v>152</v>
      </c>
      <c r="U464" s="14" t="s">
        <v>152</v>
      </c>
      <c r="V464" s="13" t="s">
        <v>151</v>
      </c>
      <c r="W464" s="2" t="s">
        <v>152</v>
      </c>
      <c r="X464" s="2" t="s">
        <v>152</v>
      </c>
      <c r="Y464" s="2" t="s">
        <v>152</v>
      </c>
      <c r="Z464" s="94" t="s">
        <v>152</v>
      </c>
      <c r="AA464" s="13" t="s">
        <v>152</v>
      </c>
      <c r="AB464" s="2" t="s">
        <v>152</v>
      </c>
      <c r="AC464" s="14" t="s">
        <v>152</v>
      </c>
      <c r="AD464" s="93" t="s">
        <v>152</v>
      </c>
      <c r="AE464" s="14" t="s">
        <v>152</v>
      </c>
      <c r="AF464" s="99">
        <v>100</v>
      </c>
    </row>
    <row r="465" spans="1:32" x14ac:dyDescent="0.3">
      <c r="A465" s="55" t="str">
        <f t="shared" si="7"/>
        <v>CHec_01.2</v>
      </c>
      <c r="C465" s="96" t="s">
        <v>10</v>
      </c>
      <c r="D465" s="97" t="s">
        <v>776</v>
      </c>
      <c r="E465" s="97" t="s">
        <v>817</v>
      </c>
      <c r="F465" s="97" t="s">
        <v>818</v>
      </c>
      <c r="G465" s="97" t="s">
        <v>351</v>
      </c>
      <c r="H465" s="96" t="s">
        <v>50</v>
      </c>
      <c r="I465" s="98" t="s">
        <v>52</v>
      </c>
      <c r="J465" s="27" t="s">
        <v>1439</v>
      </c>
      <c r="K465" s="28" t="s">
        <v>1440</v>
      </c>
      <c r="L465" s="93" t="s">
        <v>151</v>
      </c>
      <c r="M465" s="2" t="s">
        <v>152</v>
      </c>
      <c r="N465" s="94" t="s">
        <v>151</v>
      </c>
      <c r="O465" s="13" t="s">
        <v>152</v>
      </c>
      <c r="P465" s="2" t="s">
        <v>152</v>
      </c>
      <c r="Q465" s="2" t="s">
        <v>152</v>
      </c>
      <c r="R465" s="2" t="s">
        <v>152</v>
      </c>
      <c r="S465" s="2" t="s">
        <v>152</v>
      </c>
      <c r="T465" s="2" t="s">
        <v>152</v>
      </c>
      <c r="U465" s="14" t="s">
        <v>152</v>
      </c>
      <c r="V465" s="13" t="s">
        <v>151</v>
      </c>
      <c r="W465" s="2" t="s">
        <v>152</v>
      </c>
      <c r="X465" s="2" t="s">
        <v>152</v>
      </c>
      <c r="Y465" s="2" t="s">
        <v>152</v>
      </c>
      <c r="Z465" s="94" t="s">
        <v>152</v>
      </c>
      <c r="AA465" s="13" t="s">
        <v>152</v>
      </c>
      <c r="AB465" s="2" t="s">
        <v>152</v>
      </c>
      <c r="AC465" s="14" t="s">
        <v>152</v>
      </c>
      <c r="AD465" s="93" t="s">
        <v>152</v>
      </c>
      <c r="AE465" s="14" t="s">
        <v>152</v>
      </c>
      <c r="AF465" s="99">
        <v>100</v>
      </c>
    </row>
    <row r="466" spans="1:32" x14ac:dyDescent="0.3">
      <c r="A466" s="55" t="str">
        <f t="shared" si="7"/>
        <v>CHec_01.2</v>
      </c>
      <c r="C466" s="96" t="s">
        <v>10</v>
      </c>
      <c r="D466" s="97" t="s">
        <v>776</v>
      </c>
      <c r="E466" s="97" t="s">
        <v>817</v>
      </c>
      <c r="F466" s="97" t="s">
        <v>818</v>
      </c>
      <c r="G466" s="97" t="s">
        <v>351</v>
      </c>
      <c r="H466" s="96" t="s">
        <v>50</v>
      </c>
      <c r="I466" s="98" t="s">
        <v>52</v>
      </c>
      <c r="J466" s="27" t="s">
        <v>1441</v>
      </c>
      <c r="K466" s="28" t="s">
        <v>1442</v>
      </c>
      <c r="L466" s="93" t="s">
        <v>151</v>
      </c>
      <c r="M466" s="2" t="s">
        <v>152</v>
      </c>
      <c r="N466" s="94" t="s">
        <v>151</v>
      </c>
      <c r="O466" s="13" t="s">
        <v>152</v>
      </c>
      <c r="P466" s="2" t="s">
        <v>152</v>
      </c>
      <c r="Q466" s="2" t="s">
        <v>152</v>
      </c>
      <c r="R466" s="2" t="s">
        <v>152</v>
      </c>
      <c r="S466" s="2" t="s">
        <v>152</v>
      </c>
      <c r="T466" s="2" t="s">
        <v>152</v>
      </c>
      <c r="U466" s="14" t="s">
        <v>152</v>
      </c>
      <c r="V466" s="13" t="s">
        <v>151</v>
      </c>
      <c r="W466" s="2" t="s">
        <v>152</v>
      </c>
      <c r="X466" s="2" t="s">
        <v>152</v>
      </c>
      <c r="Y466" s="2" t="s">
        <v>152</v>
      </c>
      <c r="Z466" s="94" t="s">
        <v>152</v>
      </c>
      <c r="AA466" s="13" t="s">
        <v>152</v>
      </c>
      <c r="AB466" s="2" t="s">
        <v>152</v>
      </c>
      <c r="AC466" s="14" t="s">
        <v>152</v>
      </c>
      <c r="AD466" s="93" t="s">
        <v>152</v>
      </c>
      <c r="AE466" s="14" t="s">
        <v>152</v>
      </c>
      <c r="AF466" s="99">
        <v>100</v>
      </c>
    </row>
    <row r="467" spans="1:32" x14ac:dyDescent="0.3">
      <c r="A467" s="55" t="str">
        <f t="shared" si="7"/>
        <v>CHec_01.2</v>
      </c>
      <c r="C467" s="96" t="s">
        <v>10</v>
      </c>
      <c r="D467" s="97" t="s">
        <v>776</v>
      </c>
      <c r="E467" s="97" t="s">
        <v>817</v>
      </c>
      <c r="F467" s="97" t="s">
        <v>818</v>
      </c>
      <c r="G467" s="97" t="s">
        <v>351</v>
      </c>
      <c r="H467" s="96" t="s">
        <v>50</v>
      </c>
      <c r="I467" s="98" t="s">
        <v>52</v>
      </c>
      <c r="J467" s="27" t="s">
        <v>1443</v>
      </c>
      <c r="K467" s="28" t="s">
        <v>1444</v>
      </c>
      <c r="L467" s="93" t="s">
        <v>151</v>
      </c>
      <c r="M467" s="2" t="s">
        <v>152</v>
      </c>
      <c r="N467" s="94" t="s">
        <v>151</v>
      </c>
      <c r="O467" s="13" t="s">
        <v>152</v>
      </c>
      <c r="P467" s="2" t="s">
        <v>152</v>
      </c>
      <c r="Q467" s="2" t="s">
        <v>152</v>
      </c>
      <c r="R467" s="2" t="s">
        <v>152</v>
      </c>
      <c r="S467" s="2" t="s">
        <v>152</v>
      </c>
      <c r="T467" s="2" t="s">
        <v>152</v>
      </c>
      <c r="U467" s="14" t="s">
        <v>152</v>
      </c>
      <c r="V467" s="13" t="s">
        <v>151</v>
      </c>
      <c r="W467" s="2" t="s">
        <v>152</v>
      </c>
      <c r="X467" s="2" t="s">
        <v>152</v>
      </c>
      <c r="Y467" s="2" t="s">
        <v>152</v>
      </c>
      <c r="Z467" s="94" t="s">
        <v>152</v>
      </c>
      <c r="AA467" s="13" t="s">
        <v>152</v>
      </c>
      <c r="AB467" s="2" t="s">
        <v>152</v>
      </c>
      <c r="AC467" s="14" t="s">
        <v>152</v>
      </c>
      <c r="AD467" s="93" t="s">
        <v>152</v>
      </c>
      <c r="AE467" s="14" t="s">
        <v>152</v>
      </c>
      <c r="AF467" s="99">
        <v>100</v>
      </c>
    </row>
    <row r="468" spans="1:32" x14ac:dyDescent="0.3">
      <c r="A468" s="55" t="str">
        <f t="shared" si="7"/>
        <v>CHec_01.2</v>
      </c>
      <c r="C468" s="96" t="s">
        <v>10</v>
      </c>
      <c r="D468" s="97" t="s">
        <v>776</v>
      </c>
      <c r="E468" s="97" t="s">
        <v>817</v>
      </c>
      <c r="F468" s="97" t="s">
        <v>818</v>
      </c>
      <c r="G468" s="97" t="s">
        <v>351</v>
      </c>
      <c r="H468" s="96" t="s">
        <v>50</v>
      </c>
      <c r="I468" s="98" t="s">
        <v>52</v>
      </c>
      <c r="J468" s="27" t="s">
        <v>1445</v>
      </c>
      <c r="K468" s="28" t="s">
        <v>1446</v>
      </c>
      <c r="L468" s="93" t="s">
        <v>151</v>
      </c>
      <c r="M468" s="2" t="s">
        <v>152</v>
      </c>
      <c r="N468" s="94" t="s">
        <v>151</v>
      </c>
      <c r="O468" s="13" t="s">
        <v>152</v>
      </c>
      <c r="P468" s="2" t="s">
        <v>152</v>
      </c>
      <c r="Q468" s="2" t="s">
        <v>152</v>
      </c>
      <c r="R468" s="2" t="s">
        <v>152</v>
      </c>
      <c r="S468" s="2" t="s">
        <v>152</v>
      </c>
      <c r="T468" s="2" t="s">
        <v>152</v>
      </c>
      <c r="U468" s="14" t="s">
        <v>152</v>
      </c>
      <c r="V468" s="13" t="s">
        <v>151</v>
      </c>
      <c r="W468" s="2" t="s">
        <v>152</v>
      </c>
      <c r="X468" s="2" t="s">
        <v>152</v>
      </c>
      <c r="Y468" s="2" t="s">
        <v>152</v>
      </c>
      <c r="Z468" s="94" t="s">
        <v>152</v>
      </c>
      <c r="AA468" s="13" t="s">
        <v>152</v>
      </c>
      <c r="AB468" s="2" t="s">
        <v>152</v>
      </c>
      <c r="AC468" s="14" t="s">
        <v>152</v>
      </c>
      <c r="AD468" s="93" t="s">
        <v>152</v>
      </c>
      <c r="AE468" s="14" t="s">
        <v>152</v>
      </c>
      <c r="AF468" s="99">
        <v>100</v>
      </c>
    </row>
    <row r="469" spans="1:32" x14ac:dyDescent="0.3">
      <c r="A469" s="55" t="str">
        <f t="shared" si="7"/>
        <v>CHec_01.2</v>
      </c>
      <c r="C469" s="96" t="s">
        <v>10</v>
      </c>
      <c r="D469" s="97" t="s">
        <v>776</v>
      </c>
      <c r="E469" s="97" t="s">
        <v>817</v>
      </c>
      <c r="F469" s="97" t="s">
        <v>818</v>
      </c>
      <c r="G469" s="97" t="s">
        <v>351</v>
      </c>
      <c r="H469" s="96" t="s">
        <v>50</v>
      </c>
      <c r="I469" s="98" t="s">
        <v>52</v>
      </c>
      <c r="J469" s="27" t="s">
        <v>1447</v>
      </c>
      <c r="K469" s="28" t="s">
        <v>1448</v>
      </c>
      <c r="L469" s="93" t="s">
        <v>151</v>
      </c>
      <c r="M469" s="2" t="s">
        <v>152</v>
      </c>
      <c r="N469" s="94" t="s">
        <v>151</v>
      </c>
      <c r="O469" s="13" t="s">
        <v>152</v>
      </c>
      <c r="P469" s="2" t="s">
        <v>152</v>
      </c>
      <c r="Q469" s="2" t="s">
        <v>152</v>
      </c>
      <c r="R469" s="2" t="s">
        <v>152</v>
      </c>
      <c r="S469" s="2" t="s">
        <v>152</v>
      </c>
      <c r="T469" s="2" t="s">
        <v>152</v>
      </c>
      <c r="U469" s="14" t="s">
        <v>152</v>
      </c>
      <c r="V469" s="13" t="s">
        <v>151</v>
      </c>
      <c r="W469" s="2" t="s">
        <v>152</v>
      </c>
      <c r="X469" s="2" t="s">
        <v>152</v>
      </c>
      <c r="Y469" s="2" t="s">
        <v>152</v>
      </c>
      <c r="Z469" s="94" t="s">
        <v>152</v>
      </c>
      <c r="AA469" s="13" t="s">
        <v>152</v>
      </c>
      <c r="AB469" s="2" t="s">
        <v>152</v>
      </c>
      <c r="AC469" s="14" t="s">
        <v>152</v>
      </c>
      <c r="AD469" s="93" t="s">
        <v>152</v>
      </c>
      <c r="AE469" s="14" t="s">
        <v>152</v>
      </c>
      <c r="AF469" s="99">
        <v>100</v>
      </c>
    </row>
    <row r="470" spans="1:32" x14ac:dyDescent="0.3">
      <c r="A470" s="55" t="str">
        <f t="shared" si="7"/>
        <v>CHec_01.2</v>
      </c>
      <c r="C470" s="96" t="s">
        <v>10</v>
      </c>
      <c r="D470" s="97" t="s">
        <v>776</v>
      </c>
      <c r="E470" s="97" t="s">
        <v>817</v>
      </c>
      <c r="F470" s="97" t="s">
        <v>818</v>
      </c>
      <c r="G470" s="97" t="s">
        <v>351</v>
      </c>
      <c r="H470" s="96" t="s">
        <v>50</v>
      </c>
      <c r="I470" s="98" t="s">
        <v>52</v>
      </c>
      <c r="J470" s="27" t="s">
        <v>1449</v>
      </c>
      <c r="K470" s="28" t="s">
        <v>1450</v>
      </c>
      <c r="L470" s="93" t="s">
        <v>151</v>
      </c>
      <c r="M470" s="2" t="s">
        <v>152</v>
      </c>
      <c r="N470" s="94" t="s">
        <v>151</v>
      </c>
      <c r="O470" s="13" t="s">
        <v>152</v>
      </c>
      <c r="P470" s="2" t="s">
        <v>152</v>
      </c>
      <c r="Q470" s="2" t="s">
        <v>152</v>
      </c>
      <c r="R470" s="2" t="s">
        <v>152</v>
      </c>
      <c r="S470" s="2" t="s">
        <v>152</v>
      </c>
      <c r="T470" s="2" t="s">
        <v>152</v>
      </c>
      <c r="U470" s="14" t="s">
        <v>152</v>
      </c>
      <c r="V470" s="13" t="s">
        <v>151</v>
      </c>
      <c r="W470" s="2" t="s">
        <v>152</v>
      </c>
      <c r="X470" s="2" t="s">
        <v>152</v>
      </c>
      <c r="Y470" s="2" t="s">
        <v>152</v>
      </c>
      <c r="Z470" s="94" t="s">
        <v>152</v>
      </c>
      <c r="AA470" s="13" t="s">
        <v>152</v>
      </c>
      <c r="AB470" s="2" t="s">
        <v>152</v>
      </c>
      <c r="AC470" s="14" t="s">
        <v>152</v>
      </c>
      <c r="AD470" s="93" t="s">
        <v>152</v>
      </c>
      <c r="AE470" s="14" t="s">
        <v>152</v>
      </c>
      <c r="AF470" s="99">
        <v>100</v>
      </c>
    </row>
    <row r="471" spans="1:32" x14ac:dyDescent="0.3">
      <c r="A471" s="55" t="str">
        <f t="shared" si="7"/>
        <v>CHec_01.2</v>
      </c>
      <c r="C471" s="96" t="s">
        <v>10</v>
      </c>
      <c r="D471" s="97" t="s">
        <v>776</v>
      </c>
      <c r="E471" s="97" t="s">
        <v>817</v>
      </c>
      <c r="F471" s="97" t="s">
        <v>818</v>
      </c>
      <c r="G471" s="97" t="s">
        <v>351</v>
      </c>
      <c r="H471" s="96" t="s">
        <v>50</v>
      </c>
      <c r="I471" s="98" t="s">
        <v>52</v>
      </c>
      <c r="J471" s="27" t="s">
        <v>1451</v>
      </c>
      <c r="K471" s="28" t="s">
        <v>1452</v>
      </c>
      <c r="L471" s="93" t="s">
        <v>151</v>
      </c>
      <c r="M471" s="2" t="s">
        <v>152</v>
      </c>
      <c r="N471" s="94" t="s">
        <v>151</v>
      </c>
      <c r="O471" s="13" t="s">
        <v>152</v>
      </c>
      <c r="P471" s="2" t="s">
        <v>152</v>
      </c>
      <c r="Q471" s="2" t="s">
        <v>152</v>
      </c>
      <c r="R471" s="2" t="s">
        <v>152</v>
      </c>
      <c r="S471" s="2" t="s">
        <v>152</v>
      </c>
      <c r="T471" s="2" t="s">
        <v>152</v>
      </c>
      <c r="U471" s="14" t="s">
        <v>152</v>
      </c>
      <c r="V471" s="13" t="s">
        <v>151</v>
      </c>
      <c r="W471" s="2" t="s">
        <v>152</v>
      </c>
      <c r="X471" s="2" t="s">
        <v>152</v>
      </c>
      <c r="Y471" s="2" t="s">
        <v>152</v>
      </c>
      <c r="Z471" s="94" t="s">
        <v>152</v>
      </c>
      <c r="AA471" s="13" t="s">
        <v>152</v>
      </c>
      <c r="AB471" s="2" t="s">
        <v>152</v>
      </c>
      <c r="AC471" s="14" t="s">
        <v>152</v>
      </c>
      <c r="AD471" s="93" t="s">
        <v>152</v>
      </c>
      <c r="AE471" s="14" t="s">
        <v>152</v>
      </c>
      <c r="AF471" s="99">
        <v>100</v>
      </c>
    </row>
    <row r="472" spans="1:32" x14ac:dyDescent="0.3">
      <c r="A472" s="55" t="str">
        <f t="shared" si="7"/>
        <v>CHec_01.2</v>
      </c>
      <c r="C472" s="96" t="s">
        <v>10</v>
      </c>
      <c r="D472" s="97" t="s">
        <v>776</v>
      </c>
      <c r="E472" s="97" t="s">
        <v>817</v>
      </c>
      <c r="F472" s="97" t="s">
        <v>818</v>
      </c>
      <c r="G472" s="97" t="s">
        <v>351</v>
      </c>
      <c r="H472" s="96" t="s">
        <v>50</v>
      </c>
      <c r="I472" s="98" t="s">
        <v>52</v>
      </c>
      <c r="J472" s="27" t="s">
        <v>1453</v>
      </c>
      <c r="K472" s="28" t="s">
        <v>1454</v>
      </c>
      <c r="L472" s="93" t="s">
        <v>151</v>
      </c>
      <c r="M472" s="2" t="s">
        <v>152</v>
      </c>
      <c r="N472" s="94" t="s">
        <v>151</v>
      </c>
      <c r="O472" s="13" t="s">
        <v>152</v>
      </c>
      <c r="P472" s="2" t="s">
        <v>152</v>
      </c>
      <c r="Q472" s="2" t="s">
        <v>152</v>
      </c>
      <c r="R472" s="2" t="s">
        <v>152</v>
      </c>
      <c r="S472" s="2" t="s">
        <v>152</v>
      </c>
      <c r="T472" s="2" t="s">
        <v>152</v>
      </c>
      <c r="U472" s="14" t="s">
        <v>152</v>
      </c>
      <c r="V472" s="13" t="s">
        <v>151</v>
      </c>
      <c r="W472" s="2" t="s">
        <v>152</v>
      </c>
      <c r="X472" s="2" t="s">
        <v>152</v>
      </c>
      <c r="Y472" s="2" t="s">
        <v>152</v>
      </c>
      <c r="Z472" s="94" t="s">
        <v>152</v>
      </c>
      <c r="AA472" s="13" t="s">
        <v>152</v>
      </c>
      <c r="AB472" s="2" t="s">
        <v>152</v>
      </c>
      <c r="AC472" s="14" t="s">
        <v>152</v>
      </c>
      <c r="AD472" s="93" t="s">
        <v>152</v>
      </c>
      <c r="AE472" s="14" t="s">
        <v>152</v>
      </c>
      <c r="AF472" s="99">
        <v>100</v>
      </c>
    </row>
    <row r="473" spans="1:32" x14ac:dyDescent="0.3">
      <c r="A473" s="55" t="str">
        <f t="shared" si="7"/>
        <v>CHec_01.2</v>
      </c>
      <c r="C473" s="96" t="s">
        <v>10</v>
      </c>
      <c r="D473" s="97" t="s">
        <v>776</v>
      </c>
      <c r="E473" s="97" t="s">
        <v>817</v>
      </c>
      <c r="F473" s="97" t="s">
        <v>818</v>
      </c>
      <c r="G473" s="97" t="s">
        <v>351</v>
      </c>
      <c r="H473" s="96" t="s">
        <v>50</v>
      </c>
      <c r="I473" s="98" t="s">
        <v>52</v>
      </c>
      <c r="J473" s="27" t="s">
        <v>1455</v>
      </c>
      <c r="K473" s="28" t="s">
        <v>1456</v>
      </c>
      <c r="L473" s="93" t="s">
        <v>151</v>
      </c>
      <c r="M473" s="2" t="s">
        <v>152</v>
      </c>
      <c r="N473" s="94" t="s">
        <v>151</v>
      </c>
      <c r="O473" s="13" t="s">
        <v>152</v>
      </c>
      <c r="P473" s="2" t="s">
        <v>152</v>
      </c>
      <c r="Q473" s="2" t="s">
        <v>152</v>
      </c>
      <c r="R473" s="2" t="s">
        <v>152</v>
      </c>
      <c r="S473" s="2" t="s">
        <v>152</v>
      </c>
      <c r="T473" s="2" t="s">
        <v>152</v>
      </c>
      <c r="U473" s="14" t="s">
        <v>152</v>
      </c>
      <c r="V473" s="13" t="s">
        <v>151</v>
      </c>
      <c r="W473" s="2" t="s">
        <v>152</v>
      </c>
      <c r="X473" s="2" t="s">
        <v>152</v>
      </c>
      <c r="Y473" s="2" t="s">
        <v>152</v>
      </c>
      <c r="Z473" s="94" t="s">
        <v>152</v>
      </c>
      <c r="AA473" s="13" t="s">
        <v>152</v>
      </c>
      <c r="AB473" s="2" t="s">
        <v>152</v>
      </c>
      <c r="AC473" s="14" t="s">
        <v>152</v>
      </c>
      <c r="AD473" s="93" t="s">
        <v>152</v>
      </c>
      <c r="AE473" s="14" t="s">
        <v>152</v>
      </c>
      <c r="AF473" s="99">
        <v>100</v>
      </c>
    </row>
    <row r="474" spans="1:32" x14ac:dyDescent="0.3">
      <c r="A474" s="55" t="str">
        <f t="shared" si="7"/>
        <v>CHec_01.2</v>
      </c>
      <c r="C474" s="96" t="s">
        <v>10</v>
      </c>
      <c r="D474" s="97" t="s">
        <v>776</v>
      </c>
      <c r="E474" s="97" t="s">
        <v>817</v>
      </c>
      <c r="F474" s="97" t="s">
        <v>818</v>
      </c>
      <c r="G474" s="97" t="s">
        <v>351</v>
      </c>
      <c r="H474" s="96" t="s">
        <v>50</v>
      </c>
      <c r="I474" s="98" t="s">
        <v>52</v>
      </c>
      <c r="J474" s="27" t="s">
        <v>1457</v>
      </c>
      <c r="K474" s="28" t="s">
        <v>1458</v>
      </c>
      <c r="L474" s="93" t="s">
        <v>151</v>
      </c>
      <c r="M474" s="2" t="s">
        <v>152</v>
      </c>
      <c r="N474" s="94" t="s">
        <v>151</v>
      </c>
      <c r="O474" s="13" t="s">
        <v>152</v>
      </c>
      <c r="P474" s="2" t="s">
        <v>152</v>
      </c>
      <c r="Q474" s="2" t="s">
        <v>152</v>
      </c>
      <c r="R474" s="2" t="s">
        <v>152</v>
      </c>
      <c r="S474" s="2" t="s">
        <v>152</v>
      </c>
      <c r="T474" s="2" t="s">
        <v>152</v>
      </c>
      <c r="U474" s="14" t="s">
        <v>152</v>
      </c>
      <c r="V474" s="13" t="s">
        <v>151</v>
      </c>
      <c r="W474" s="2" t="s">
        <v>152</v>
      </c>
      <c r="X474" s="2" t="s">
        <v>152</v>
      </c>
      <c r="Y474" s="2" t="s">
        <v>152</v>
      </c>
      <c r="Z474" s="94" t="s">
        <v>152</v>
      </c>
      <c r="AA474" s="13" t="s">
        <v>152</v>
      </c>
      <c r="AB474" s="2" t="s">
        <v>152</v>
      </c>
      <c r="AC474" s="14" t="s">
        <v>152</v>
      </c>
      <c r="AD474" s="93" t="s">
        <v>152</v>
      </c>
      <c r="AE474" s="14" t="s">
        <v>152</v>
      </c>
      <c r="AF474" s="99">
        <v>100</v>
      </c>
    </row>
    <row r="475" spans="1:32" x14ac:dyDescent="0.3">
      <c r="A475" s="55" t="str">
        <f t="shared" si="7"/>
        <v>CHec_01.2</v>
      </c>
      <c r="C475" s="96" t="s">
        <v>10</v>
      </c>
      <c r="D475" s="97" t="s">
        <v>776</v>
      </c>
      <c r="E475" s="97" t="s">
        <v>817</v>
      </c>
      <c r="F475" s="97" t="s">
        <v>818</v>
      </c>
      <c r="G475" s="97" t="s">
        <v>351</v>
      </c>
      <c r="H475" s="96" t="s">
        <v>50</v>
      </c>
      <c r="I475" s="98" t="s">
        <v>52</v>
      </c>
      <c r="J475" s="27" t="s">
        <v>1459</v>
      </c>
      <c r="K475" s="28" t="s">
        <v>1460</v>
      </c>
      <c r="L475" s="93" t="s">
        <v>151</v>
      </c>
      <c r="M475" s="2" t="s">
        <v>152</v>
      </c>
      <c r="N475" s="94" t="s">
        <v>151</v>
      </c>
      <c r="O475" s="13" t="s">
        <v>152</v>
      </c>
      <c r="P475" s="2" t="s">
        <v>152</v>
      </c>
      <c r="Q475" s="2" t="s">
        <v>152</v>
      </c>
      <c r="R475" s="2" t="s">
        <v>152</v>
      </c>
      <c r="S475" s="2" t="s">
        <v>152</v>
      </c>
      <c r="T475" s="2" t="s">
        <v>152</v>
      </c>
      <c r="U475" s="14" t="s">
        <v>152</v>
      </c>
      <c r="V475" s="13" t="s">
        <v>151</v>
      </c>
      <c r="W475" s="2" t="s">
        <v>152</v>
      </c>
      <c r="X475" s="2" t="s">
        <v>152</v>
      </c>
      <c r="Y475" s="2" t="s">
        <v>152</v>
      </c>
      <c r="Z475" s="94" t="s">
        <v>152</v>
      </c>
      <c r="AA475" s="13" t="s">
        <v>152</v>
      </c>
      <c r="AB475" s="2" t="s">
        <v>152</v>
      </c>
      <c r="AC475" s="14" t="s">
        <v>152</v>
      </c>
      <c r="AD475" s="93" t="s">
        <v>152</v>
      </c>
      <c r="AE475" s="14" t="s">
        <v>152</v>
      </c>
      <c r="AF475" s="99">
        <v>100</v>
      </c>
    </row>
    <row r="476" spans="1:32" x14ac:dyDescent="0.3">
      <c r="A476" s="55" t="str">
        <f t="shared" si="7"/>
        <v>CHec_01.2</v>
      </c>
      <c r="C476" s="96" t="s">
        <v>10</v>
      </c>
      <c r="D476" s="97" t="s">
        <v>776</v>
      </c>
      <c r="E476" s="97" t="s">
        <v>817</v>
      </c>
      <c r="F476" s="97" t="s">
        <v>818</v>
      </c>
      <c r="G476" s="97" t="s">
        <v>351</v>
      </c>
      <c r="H476" s="96" t="s">
        <v>50</v>
      </c>
      <c r="I476" s="98" t="s">
        <v>52</v>
      </c>
      <c r="J476" s="27" t="s">
        <v>1461</v>
      </c>
      <c r="K476" s="28" t="s">
        <v>1462</v>
      </c>
      <c r="L476" s="93" t="s">
        <v>151</v>
      </c>
      <c r="M476" s="2" t="s">
        <v>152</v>
      </c>
      <c r="N476" s="94" t="s">
        <v>151</v>
      </c>
      <c r="O476" s="13" t="s">
        <v>152</v>
      </c>
      <c r="P476" s="2" t="s">
        <v>152</v>
      </c>
      <c r="Q476" s="2" t="s">
        <v>152</v>
      </c>
      <c r="R476" s="2" t="s">
        <v>152</v>
      </c>
      <c r="S476" s="2" t="s">
        <v>152</v>
      </c>
      <c r="T476" s="2" t="s">
        <v>152</v>
      </c>
      <c r="U476" s="14" t="s">
        <v>152</v>
      </c>
      <c r="V476" s="13" t="s">
        <v>151</v>
      </c>
      <c r="W476" s="2" t="s">
        <v>152</v>
      </c>
      <c r="X476" s="2" t="s">
        <v>152</v>
      </c>
      <c r="Y476" s="2" t="s">
        <v>152</v>
      </c>
      <c r="Z476" s="94" t="s">
        <v>152</v>
      </c>
      <c r="AA476" s="13" t="s">
        <v>152</v>
      </c>
      <c r="AB476" s="2" t="s">
        <v>152</v>
      </c>
      <c r="AC476" s="14" t="s">
        <v>152</v>
      </c>
      <c r="AD476" s="93" t="s">
        <v>152</v>
      </c>
      <c r="AE476" s="14" t="s">
        <v>152</v>
      </c>
      <c r="AF476" s="99">
        <v>100</v>
      </c>
    </row>
    <row r="477" spans="1:32" x14ac:dyDescent="0.3">
      <c r="A477" s="55" t="str">
        <f t="shared" si="7"/>
        <v>CHec_01.2</v>
      </c>
      <c r="C477" s="96" t="s">
        <v>10</v>
      </c>
      <c r="D477" s="97" t="s">
        <v>776</v>
      </c>
      <c r="E477" s="97" t="s">
        <v>817</v>
      </c>
      <c r="F477" s="97" t="s">
        <v>818</v>
      </c>
      <c r="G477" s="97" t="s">
        <v>351</v>
      </c>
      <c r="H477" s="96" t="s">
        <v>50</v>
      </c>
      <c r="I477" s="98" t="s">
        <v>52</v>
      </c>
      <c r="J477" s="27" t="s">
        <v>1463</v>
      </c>
      <c r="K477" s="28" t="s">
        <v>1464</v>
      </c>
      <c r="L477" s="93" t="s">
        <v>151</v>
      </c>
      <c r="M477" s="2" t="s">
        <v>152</v>
      </c>
      <c r="N477" s="94" t="s">
        <v>151</v>
      </c>
      <c r="O477" s="13" t="s">
        <v>152</v>
      </c>
      <c r="P477" s="2" t="s">
        <v>152</v>
      </c>
      <c r="Q477" s="2" t="s">
        <v>152</v>
      </c>
      <c r="R477" s="2" t="s">
        <v>152</v>
      </c>
      <c r="S477" s="2" t="s">
        <v>152</v>
      </c>
      <c r="T477" s="2" t="s">
        <v>152</v>
      </c>
      <c r="U477" s="14" t="s">
        <v>152</v>
      </c>
      <c r="V477" s="13" t="s">
        <v>151</v>
      </c>
      <c r="W477" s="2" t="s">
        <v>152</v>
      </c>
      <c r="X477" s="2" t="s">
        <v>152</v>
      </c>
      <c r="Y477" s="2" t="s">
        <v>152</v>
      </c>
      <c r="Z477" s="94" t="s">
        <v>152</v>
      </c>
      <c r="AA477" s="13" t="s">
        <v>152</v>
      </c>
      <c r="AB477" s="2" t="s">
        <v>152</v>
      </c>
      <c r="AC477" s="14" t="s">
        <v>152</v>
      </c>
      <c r="AD477" s="93" t="s">
        <v>152</v>
      </c>
      <c r="AE477" s="14" t="s">
        <v>152</v>
      </c>
      <c r="AF477" s="99">
        <v>100</v>
      </c>
    </row>
    <row r="478" spans="1:32" x14ac:dyDescent="0.3">
      <c r="A478" s="55" t="str">
        <f t="shared" si="7"/>
        <v>CHec_01.2</v>
      </c>
      <c r="C478" s="96" t="s">
        <v>10</v>
      </c>
      <c r="D478" s="97" t="s">
        <v>776</v>
      </c>
      <c r="E478" s="97" t="s">
        <v>817</v>
      </c>
      <c r="F478" s="97" t="s">
        <v>818</v>
      </c>
      <c r="G478" s="97" t="s">
        <v>351</v>
      </c>
      <c r="H478" s="96" t="s">
        <v>50</v>
      </c>
      <c r="I478" s="98" t="s">
        <v>52</v>
      </c>
      <c r="J478" s="27" t="s">
        <v>1465</v>
      </c>
      <c r="K478" s="28" t="s">
        <v>1466</v>
      </c>
      <c r="L478" s="93" t="s">
        <v>151</v>
      </c>
      <c r="M478" s="2" t="s">
        <v>152</v>
      </c>
      <c r="N478" s="94" t="s">
        <v>151</v>
      </c>
      <c r="O478" s="13" t="s">
        <v>152</v>
      </c>
      <c r="P478" s="2" t="s">
        <v>152</v>
      </c>
      <c r="Q478" s="2" t="s">
        <v>152</v>
      </c>
      <c r="R478" s="2" t="s">
        <v>152</v>
      </c>
      <c r="S478" s="2" t="s">
        <v>152</v>
      </c>
      <c r="T478" s="2" t="s">
        <v>152</v>
      </c>
      <c r="U478" s="14" t="s">
        <v>152</v>
      </c>
      <c r="V478" s="13" t="s">
        <v>151</v>
      </c>
      <c r="W478" s="2" t="s">
        <v>152</v>
      </c>
      <c r="X478" s="2" t="s">
        <v>152</v>
      </c>
      <c r="Y478" s="2" t="s">
        <v>152</v>
      </c>
      <c r="Z478" s="94" t="s">
        <v>152</v>
      </c>
      <c r="AA478" s="13" t="s">
        <v>152</v>
      </c>
      <c r="AB478" s="2" t="s">
        <v>152</v>
      </c>
      <c r="AC478" s="14" t="s">
        <v>152</v>
      </c>
      <c r="AD478" s="93" t="s">
        <v>152</v>
      </c>
      <c r="AE478" s="14" t="s">
        <v>152</v>
      </c>
      <c r="AF478" s="99">
        <v>100</v>
      </c>
    </row>
    <row r="479" spans="1:32" x14ac:dyDescent="0.3">
      <c r="A479" s="55" t="str">
        <f t="shared" si="7"/>
        <v>CHec_01.2</v>
      </c>
      <c r="C479" s="96" t="s">
        <v>10</v>
      </c>
      <c r="D479" s="97" t="s">
        <v>776</v>
      </c>
      <c r="E479" s="97" t="s">
        <v>817</v>
      </c>
      <c r="F479" s="97" t="s">
        <v>818</v>
      </c>
      <c r="G479" s="97" t="s">
        <v>351</v>
      </c>
      <c r="H479" s="96" t="s">
        <v>50</v>
      </c>
      <c r="I479" s="98" t="s">
        <v>52</v>
      </c>
      <c r="J479" s="27" t="s">
        <v>1467</v>
      </c>
      <c r="K479" s="28" t="s">
        <v>1468</v>
      </c>
      <c r="L479" s="93" t="s">
        <v>151</v>
      </c>
      <c r="M479" s="2" t="s">
        <v>152</v>
      </c>
      <c r="N479" s="94" t="s">
        <v>151</v>
      </c>
      <c r="O479" s="13" t="s">
        <v>152</v>
      </c>
      <c r="P479" s="2" t="s">
        <v>152</v>
      </c>
      <c r="Q479" s="2" t="s">
        <v>152</v>
      </c>
      <c r="R479" s="2" t="s">
        <v>152</v>
      </c>
      <c r="S479" s="2" t="s">
        <v>152</v>
      </c>
      <c r="T479" s="2" t="s">
        <v>152</v>
      </c>
      <c r="U479" s="14" t="s">
        <v>152</v>
      </c>
      <c r="V479" s="13" t="s">
        <v>151</v>
      </c>
      <c r="W479" s="2" t="s">
        <v>152</v>
      </c>
      <c r="X479" s="2" t="s">
        <v>152</v>
      </c>
      <c r="Y479" s="2" t="s">
        <v>152</v>
      </c>
      <c r="Z479" s="94" t="s">
        <v>152</v>
      </c>
      <c r="AA479" s="13" t="s">
        <v>152</v>
      </c>
      <c r="AB479" s="2" t="s">
        <v>152</v>
      </c>
      <c r="AC479" s="14" t="s">
        <v>152</v>
      </c>
      <c r="AD479" s="93" t="s">
        <v>152</v>
      </c>
      <c r="AE479" s="14" t="s">
        <v>152</v>
      </c>
      <c r="AF479" s="99">
        <v>100</v>
      </c>
    </row>
    <row r="480" spans="1:32" x14ac:dyDescent="0.3">
      <c r="A480" s="55" t="str">
        <f t="shared" si="7"/>
        <v>CHec_01.3</v>
      </c>
      <c r="C480" s="96" t="s">
        <v>10</v>
      </c>
      <c r="D480" s="97" t="s">
        <v>776</v>
      </c>
      <c r="E480" s="97" t="s">
        <v>1469</v>
      </c>
      <c r="F480" s="97" t="s">
        <v>820</v>
      </c>
      <c r="G480" s="97" t="s">
        <v>351</v>
      </c>
      <c r="H480" s="96" t="s">
        <v>50</v>
      </c>
      <c r="I480" s="98" t="s">
        <v>52</v>
      </c>
      <c r="J480" s="27" t="s">
        <v>1382</v>
      </c>
      <c r="K480" s="28" t="s">
        <v>1470</v>
      </c>
      <c r="L480" s="93" t="s">
        <v>151</v>
      </c>
      <c r="M480" s="2" t="s">
        <v>152</v>
      </c>
      <c r="N480" s="94" t="s">
        <v>151</v>
      </c>
      <c r="O480" s="13" t="s">
        <v>152</v>
      </c>
      <c r="P480" s="2" t="s">
        <v>152</v>
      </c>
      <c r="Q480" s="2" t="s">
        <v>152</v>
      </c>
      <c r="R480" s="2" t="s">
        <v>152</v>
      </c>
      <c r="S480" s="2" t="s">
        <v>151</v>
      </c>
      <c r="T480" s="2" t="s">
        <v>152</v>
      </c>
      <c r="U480" s="14" t="s">
        <v>152</v>
      </c>
      <c r="V480" s="13" t="s">
        <v>151</v>
      </c>
      <c r="W480" s="2" t="s">
        <v>152</v>
      </c>
      <c r="X480" s="2" t="s">
        <v>152</v>
      </c>
      <c r="Y480" s="2" t="s">
        <v>152</v>
      </c>
      <c r="Z480" s="94" t="s">
        <v>152</v>
      </c>
      <c r="AA480" s="13" t="s">
        <v>152</v>
      </c>
      <c r="AB480" s="2" t="s">
        <v>152</v>
      </c>
      <c r="AC480" s="14" t="s">
        <v>152</v>
      </c>
      <c r="AD480" s="93" t="s">
        <v>152</v>
      </c>
      <c r="AE480" s="14" t="s">
        <v>152</v>
      </c>
      <c r="AF480" s="99">
        <v>100</v>
      </c>
    </row>
    <row r="481" spans="1:32" x14ac:dyDescent="0.3">
      <c r="A481" s="55" t="str">
        <f t="shared" si="7"/>
        <v>CHec_01.3</v>
      </c>
      <c r="C481" s="96" t="s">
        <v>10</v>
      </c>
      <c r="D481" s="97" t="s">
        <v>776</v>
      </c>
      <c r="E481" s="97" t="s">
        <v>819</v>
      </c>
      <c r="F481" s="97" t="s">
        <v>820</v>
      </c>
      <c r="G481" s="97" t="s">
        <v>351</v>
      </c>
      <c r="H481" s="96" t="s">
        <v>50</v>
      </c>
      <c r="I481" s="98" t="s">
        <v>52</v>
      </c>
      <c r="J481" s="27" t="s">
        <v>1471</v>
      </c>
      <c r="K481" s="28" t="s">
        <v>1472</v>
      </c>
      <c r="L481" s="93" t="s">
        <v>151</v>
      </c>
      <c r="M481" s="2" t="s">
        <v>151</v>
      </c>
      <c r="N481" s="94" t="s">
        <v>151</v>
      </c>
      <c r="O481" s="13" t="s">
        <v>152</v>
      </c>
      <c r="P481" s="2" t="s">
        <v>152</v>
      </c>
      <c r="Q481" s="2" t="s">
        <v>152</v>
      </c>
      <c r="R481" s="2" t="s">
        <v>152</v>
      </c>
      <c r="S481" s="2" t="s">
        <v>151</v>
      </c>
      <c r="T481" s="2" t="s">
        <v>152</v>
      </c>
      <c r="U481" s="14" t="s">
        <v>152</v>
      </c>
      <c r="V481" s="13" t="s">
        <v>151</v>
      </c>
      <c r="W481" s="2" t="s">
        <v>151</v>
      </c>
      <c r="X481" s="2" t="s">
        <v>151</v>
      </c>
      <c r="Y481" s="2" t="s">
        <v>152</v>
      </c>
      <c r="Z481" s="94" t="s">
        <v>152</v>
      </c>
      <c r="AA481" s="13" t="s">
        <v>152</v>
      </c>
      <c r="AB481" s="2" t="s">
        <v>152</v>
      </c>
      <c r="AC481" s="14" t="s">
        <v>152</v>
      </c>
      <c r="AD481" s="93" t="s">
        <v>152</v>
      </c>
      <c r="AE481" s="14" t="s">
        <v>152</v>
      </c>
      <c r="AF481" s="99">
        <v>100</v>
      </c>
    </row>
    <row r="482" spans="1:32" x14ac:dyDescent="0.3">
      <c r="A482" s="55" t="str">
        <f t="shared" si="7"/>
        <v>CHec_01.3</v>
      </c>
      <c r="C482" s="96" t="s">
        <v>10</v>
      </c>
      <c r="D482" s="97" t="s">
        <v>776</v>
      </c>
      <c r="E482" s="97" t="s">
        <v>819</v>
      </c>
      <c r="F482" s="97" t="s">
        <v>820</v>
      </c>
      <c r="G482" s="97" t="s">
        <v>351</v>
      </c>
      <c r="H482" s="96" t="s">
        <v>50</v>
      </c>
      <c r="I482" s="98" t="s">
        <v>52</v>
      </c>
      <c r="J482" s="27" t="s">
        <v>1383</v>
      </c>
      <c r="K482" s="28" t="s">
        <v>487</v>
      </c>
      <c r="L482" s="93" t="s">
        <v>151</v>
      </c>
      <c r="M482" s="2" t="s">
        <v>151</v>
      </c>
      <c r="N482" s="94" t="s">
        <v>151</v>
      </c>
      <c r="O482" s="13" t="s">
        <v>151</v>
      </c>
      <c r="P482" s="2" t="s">
        <v>151</v>
      </c>
      <c r="Q482" s="2" t="s">
        <v>151</v>
      </c>
      <c r="R482" s="2" t="s">
        <v>151</v>
      </c>
      <c r="S482" s="2" t="s">
        <v>151</v>
      </c>
      <c r="T482" s="2" t="s">
        <v>152</v>
      </c>
      <c r="U482" s="14" t="s">
        <v>151</v>
      </c>
      <c r="V482" s="13" t="s">
        <v>151</v>
      </c>
      <c r="W482" s="2" t="s">
        <v>151</v>
      </c>
      <c r="X482" s="2" t="s">
        <v>151</v>
      </c>
      <c r="Y482" s="2" t="s">
        <v>152</v>
      </c>
      <c r="Z482" s="94" t="s">
        <v>152</v>
      </c>
      <c r="AA482" s="13" t="s">
        <v>151</v>
      </c>
      <c r="AB482" s="2" t="s">
        <v>151</v>
      </c>
      <c r="AC482" s="14" t="s">
        <v>151</v>
      </c>
      <c r="AD482" s="93" t="s">
        <v>151</v>
      </c>
      <c r="AE482" s="14" t="s">
        <v>152</v>
      </c>
      <c r="AF482" s="99">
        <v>100</v>
      </c>
    </row>
    <row r="483" spans="1:32" x14ac:dyDescent="0.3">
      <c r="A483" s="55" t="str">
        <f t="shared" si="7"/>
        <v>CHec_01.3</v>
      </c>
      <c r="C483" s="96" t="s">
        <v>10</v>
      </c>
      <c r="D483" s="97" t="s">
        <v>776</v>
      </c>
      <c r="E483" s="97" t="s">
        <v>819</v>
      </c>
      <c r="F483" s="97" t="s">
        <v>820</v>
      </c>
      <c r="G483" s="97" t="s">
        <v>351</v>
      </c>
      <c r="H483" s="96" t="s">
        <v>50</v>
      </c>
      <c r="I483" s="98" t="s">
        <v>52</v>
      </c>
      <c r="J483" s="27" t="s">
        <v>1473</v>
      </c>
      <c r="K483" s="28" t="s">
        <v>1474</v>
      </c>
      <c r="L483" s="93" t="s">
        <v>151</v>
      </c>
      <c r="M483" s="2" t="s">
        <v>151</v>
      </c>
      <c r="N483" s="94" t="s">
        <v>151</v>
      </c>
      <c r="O483" s="13" t="s">
        <v>151</v>
      </c>
      <c r="P483" s="2" t="s">
        <v>151</v>
      </c>
      <c r="Q483" s="2" t="s">
        <v>151</v>
      </c>
      <c r="R483" s="2" t="s">
        <v>152</v>
      </c>
      <c r="S483" s="2" t="s">
        <v>151</v>
      </c>
      <c r="T483" s="2" t="s">
        <v>152</v>
      </c>
      <c r="U483" s="14" t="s">
        <v>152</v>
      </c>
      <c r="V483" s="13" t="s">
        <v>151</v>
      </c>
      <c r="W483" s="2" t="s">
        <v>151</v>
      </c>
      <c r="X483" s="2" t="s">
        <v>152</v>
      </c>
      <c r="Y483" s="2" t="s">
        <v>152</v>
      </c>
      <c r="Z483" s="94" t="s">
        <v>152</v>
      </c>
      <c r="AA483" s="13" t="s">
        <v>151</v>
      </c>
      <c r="AB483" s="2" t="s">
        <v>151</v>
      </c>
      <c r="AC483" s="14" t="s">
        <v>151</v>
      </c>
      <c r="AD483" s="93" t="s">
        <v>152</v>
      </c>
      <c r="AE483" s="14" t="s">
        <v>152</v>
      </c>
      <c r="AF483" s="99">
        <v>100</v>
      </c>
    </row>
    <row r="484" spans="1:32" x14ac:dyDescent="0.3">
      <c r="A484" s="55" t="str">
        <f t="shared" si="7"/>
        <v>CHec_01.3</v>
      </c>
      <c r="C484" s="96" t="s">
        <v>10</v>
      </c>
      <c r="D484" s="97" t="s">
        <v>776</v>
      </c>
      <c r="E484" s="97" t="s">
        <v>819</v>
      </c>
      <c r="F484" s="97" t="s">
        <v>820</v>
      </c>
      <c r="G484" s="97" t="s">
        <v>351</v>
      </c>
      <c r="H484" s="96" t="s">
        <v>50</v>
      </c>
      <c r="I484" s="98" t="s">
        <v>52</v>
      </c>
      <c r="J484" s="27" t="s">
        <v>1475</v>
      </c>
      <c r="K484" s="28" t="s">
        <v>1476</v>
      </c>
      <c r="L484" s="93" t="s">
        <v>151</v>
      </c>
      <c r="M484" s="2" t="s">
        <v>151</v>
      </c>
      <c r="N484" s="94" t="s">
        <v>151</v>
      </c>
      <c r="O484" s="13" t="s">
        <v>151</v>
      </c>
      <c r="P484" s="2" t="s">
        <v>151</v>
      </c>
      <c r="Q484" s="2" t="s">
        <v>151</v>
      </c>
      <c r="R484" s="2" t="s">
        <v>152</v>
      </c>
      <c r="S484" s="2" t="s">
        <v>151</v>
      </c>
      <c r="T484" s="2" t="s">
        <v>152</v>
      </c>
      <c r="U484" s="14" t="s">
        <v>152</v>
      </c>
      <c r="V484" s="13" t="s">
        <v>151</v>
      </c>
      <c r="W484" s="2" t="s">
        <v>151</v>
      </c>
      <c r="X484" s="2" t="s">
        <v>152</v>
      </c>
      <c r="Y484" s="2" t="s">
        <v>152</v>
      </c>
      <c r="Z484" s="94" t="s">
        <v>152</v>
      </c>
      <c r="AA484" s="13" t="s">
        <v>152</v>
      </c>
      <c r="AB484" s="2" t="s">
        <v>152</v>
      </c>
      <c r="AC484" s="14" t="s">
        <v>152</v>
      </c>
      <c r="AD484" s="93" t="s">
        <v>152</v>
      </c>
      <c r="AE484" s="14" t="s">
        <v>152</v>
      </c>
      <c r="AF484" s="99">
        <v>100</v>
      </c>
    </row>
    <row r="485" spans="1:32" x14ac:dyDescent="0.3">
      <c r="A485" s="55" t="str">
        <f t="shared" si="7"/>
        <v>CHec_01.3</v>
      </c>
      <c r="C485" s="96" t="s">
        <v>10</v>
      </c>
      <c r="D485" s="97" t="s">
        <v>776</v>
      </c>
      <c r="E485" s="97" t="s">
        <v>819</v>
      </c>
      <c r="F485" s="97" t="s">
        <v>820</v>
      </c>
      <c r="G485" s="97" t="s">
        <v>351</v>
      </c>
      <c r="H485" s="96" t="s">
        <v>50</v>
      </c>
      <c r="I485" s="98" t="s">
        <v>52</v>
      </c>
      <c r="J485" s="27" t="s">
        <v>1390</v>
      </c>
      <c r="K485" s="28" t="s">
        <v>1477</v>
      </c>
      <c r="L485" s="93" t="s">
        <v>151</v>
      </c>
      <c r="M485" s="2" t="s">
        <v>152</v>
      </c>
      <c r="N485" s="94" t="s">
        <v>151</v>
      </c>
      <c r="O485" s="13" t="s">
        <v>152</v>
      </c>
      <c r="P485" s="2" t="s">
        <v>152</v>
      </c>
      <c r="Q485" s="2" t="s">
        <v>152</v>
      </c>
      <c r="R485" s="2" t="s">
        <v>152</v>
      </c>
      <c r="S485" s="2" t="s">
        <v>151</v>
      </c>
      <c r="T485" s="2" t="s">
        <v>152</v>
      </c>
      <c r="U485" s="14" t="s">
        <v>152</v>
      </c>
      <c r="V485" s="13" t="s">
        <v>151</v>
      </c>
      <c r="W485" s="2" t="s">
        <v>152</v>
      </c>
      <c r="X485" s="2" t="s">
        <v>152</v>
      </c>
      <c r="Y485" s="2" t="s">
        <v>152</v>
      </c>
      <c r="Z485" s="94" t="s">
        <v>152</v>
      </c>
      <c r="AA485" s="13" t="s">
        <v>152</v>
      </c>
      <c r="AB485" s="2" t="s">
        <v>152</v>
      </c>
      <c r="AC485" s="14" t="s">
        <v>152</v>
      </c>
      <c r="AD485" s="93" t="s">
        <v>152</v>
      </c>
      <c r="AE485" s="14" t="s">
        <v>152</v>
      </c>
      <c r="AF485" s="99">
        <v>100</v>
      </c>
    </row>
    <row r="486" spans="1:32" x14ac:dyDescent="0.3">
      <c r="A486" s="55" t="str">
        <f t="shared" si="7"/>
        <v>CHec_01.3</v>
      </c>
      <c r="C486" s="96" t="s">
        <v>10</v>
      </c>
      <c r="D486" s="97" t="s">
        <v>776</v>
      </c>
      <c r="E486" s="97" t="s">
        <v>819</v>
      </c>
      <c r="F486" s="97" t="s">
        <v>820</v>
      </c>
      <c r="G486" s="97" t="s">
        <v>351</v>
      </c>
      <c r="H486" s="96" t="s">
        <v>50</v>
      </c>
      <c r="I486" s="98" t="s">
        <v>52</v>
      </c>
      <c r="J486" s="27" t="s">
        <v>1392</v>
      </c>
      <c r="K486" s="28" t="s">
        <v>537</v>
      </c>
      <c r="L486" s="93" t="s">
        <v>151</v>
      </c>
      <c r="M486" s="2" t="s">
        <v>152</v>
      </c>
      <c r="N486" s="94" t="s">
        <v>151</v>
      </c>
      <c r="O486" s="13" t="s">
        <v>152</v>
      </c>
      <c r="P486" s="2" t="s">
        <v>152</v>
      </c>
      <c r="Q486" s="2" t="s">
        <v>152</v>
      </c>
      <c r="R486" s="2" t="s">
        <v>152</v>
      </c>
      <c r="S486" s="2" t="s">
        <v>151</v>
      </c>
      <c r="T486" s="2" t="s">
        <v>152</v>
      </c>
      <c r="U486" s="14" t="s">
        <v>152</v>
      </c>
      <c r="V486" s="13" t="s">
        <v>151</v>
      </c>
      <c r="W486" s="2" t="s">
        <v>152</v>
      </c>
      <c r="X486" s="2" t="s">
        <v>152</v>
      </c>
      <c r="Y486" s="2" t="s">
        <v>152</v>
      </c>
      <c r="Z486" s="94" t="s">
        <v>152</v>
      </c>
      <c r="AA486" s="13" t="s">
        <v>152</v>
      </c>
      <c r="AB486" s="2" t="s">
        <v>152</v>
      </c>
      <c r="AC486" s="14" t="s">
        <v>152</v>
      </c>
      <c r="AD486" s="93" t="s">
        <v>152</v>
      </c>
      <c r="AE486" s="14" t="s">
        <v>152</v>
      </c>
      <c r="AF486" s="99">
        <v>100</v>
      </c>
    </row>
    <row r="487" spans="1:32" x14ac:dyDescent="0.3">
      <c r="A487" s="55" t="str">
        <f t="shared" si="7"/>
        <v>CHec_01.3</v>
      </c>
      <c r="C487" s="96" t="s">
        <v>10</v>
      </c>
      <c r="D487" s="97" t="s">
        <v>776</v>
      </c>
      <c r="E487" s="97" t="s">
        <v>819</v>
      </c>
      <c r="F487" s="97" t="s">
        <v>820</v>
      </c>
      <c r="G487" s="97" t="s">
        <v>351</v>
      </c>
      <c r="H487" s="96" t="s">
        <v>50</v>
      </c>
      <c r="I487" s="98" t="s">
        <v>52</v>
      </c>
      <c r="J487" s="27" t="s">
        <v>1393</v>
      </c>
      <c r="K487" s="28" t="s">
        <v>538</v>
      </c>
      <c r="L487" s="93" t="s">
        <v>151</v>
      </c>
      <c r="M487" s="2" t="s">
        <v>151</v>
      </c>
      <c r="N487" s="94" t="s">
        <v>151</v>
      </c>
      <c r="O487" s="13" t="s">
        <v>151</v>
      </c>
      <c r="P487" s="2" t="s">
        <v>151</v>
      </c>
      <c r="Q487" s="2" t="s">
        <v>151</v>
      </c>
      <c r="R487" s="2" t="s">
        <v>152</v>
      </c>
      <c r="S487" s="2" t="s">
        <v>151</v>
      </c>
      <c r="T487" s="2" t="s">
        <v>152</v>
      </c>
      <c r="U487" s="14" t="s">
        <v>152</v>
      </c>
      <c r="V487" s="13" t="s">
        <v>151</v>
      </c>
      <c r="W487" s="2" t="s">
        <v>152</v>
      </c>
      <c r="X487" s="2" t="s">
        <v>152</v>
      </c>
      <c r="Y487" s="2" t="s">
        <v>152</v>
      </c>
      <c r="Z487" s="94" t="s">
        <v>152</v>
      </c>
      <c r="AA487" s="13" t="s">
        <v>152</v>
      </c>
      <c r="AB487" s="2" t="s">
        <v>152</v>
      </c>
      <c r="AC487" s="14" t="s">
        <v>152</v>
      </c>
      <c r="AD487" s="93" t="s">
        <v>152</v>
      </c>
      <c r="AE487" s="14" t="s">
        <v>152</v>
      </c>
      <c r="AF487" s="99">
        <v>100</v>
      </c>
    </row>
    <row r="488" spans="1:32" x14ac:dyDescent="0.3">
      <c r="A488" s="55" t="str">
        <f t="shared" si="7"/>
        <v>CHec_01.3</v>
      </c>
      <c r="C488" s="96" t="s">
        <v>10</v>
      </c>
      <c r="D488" s="97" t="s">
        <v>776</v>
      </c>
      <c r="E488" s="97" t="s">
        <v>819</v>
      </c>
      <c r="F488" s="97" t="s">
        <v>820</v>
      </c>
      <c r="G488" s="97" t="s">
        <v>351</v>
      </c>
      <c r="H488" s="96" t="s">
        <v>50</v>
      </c>
      <c r="I488" s="98" t="s">
        <v>52</v>
      </c>
      <c r="J488" s="27" t="s">
        <v>1394</v>
      </c>
      <c r="K488" s="28" t="s">
        <v>1478</v>
      </c>
      <c r="L488" s="93" t="s">
        <v>151</v>
      </c>
      <c r="M488" s="2" t="s">
        <v>151</v>
      </c>
      <c r="N488" s="94" t="s">
        <v>151</v>
      </c>
      <c r="O488" s="13" t="s">
        <v>151</v>
      </c>
      <c r="P488" s="2" t="s">
        <v>151</v>
      </c>
      <c r="Q488" s="2" t="s">
        <v>151</v>
      </c>
      <c r="R488" s="2" t="s">
        <v>152</v>
      </c>
      <c r="S488" s="2" t="s">
        <v>151</v>
      </c>
      <c r="T488" s="2" t="s">
        <v>152</v>
      </c>
      <c r="U488" s="14" t="s">
        <v>151</v>
      </c>
      <c r="V488" s="13" t="s">
        <v>151</v>
      </c>
      <c r="W488" s="2" t="s">
        <v>152</v>
      </c>
      <c r="X488" s="2" t="s">
        <v>152</v>
      </c>
      <c r="Y488" s="2" t="s">
        <v>152</v>
      </c>
      <c r="Z488" s="94" t="s">
        <v>152</v>
      </c>
      <c r="AA488" s="13" t="s">
        <v>152</v>
      </c>
      <c r="AB488" s="2" t="s">
        <v>152</v>
      </c>
      <c r="AC488" s="14" t="s">
        <v>152</v>
      </c>
      <c r="AD488" s="93" t="s">
        <v>152</v>
      </c>
      <c r="AE488" s="14" t="s">
        <v>152</v>
      </c>
      <c r="AF488" s="99">
        <v>0</v>
      </c>
    </row>
    <row r="489" spans="1:32" x14ac:dyDescent="0.3">
      <c r="A489" s="55" t="str">
        <f t="shared" si="7"/>
        <v>CHec_01.3</v>
      </c>
      <c r="C489" s="96" t="s">
        <v>10</v>
      </c>
      <c r="D489" s="97" t="s">
        <v>776</v>
      </c>
      <c r="E489" s="97" t="s">
        <v>819</v>
      </c>
      <c r="F489" s="97" t="s">
        <v>820</v>
      </c>
      <c r="G489" s="97" t="s">
        <v>351</v>
      </c>
      <c r="H489" s="96" t="s">
        <v>50</v>
      </c>
      <c r="I489" s="98" t="s">
        <v>52</v>
      </c>
      <c r="J489" s="27" t="s">
        <v>1395</v>
      </c>
      <c r="K489" s="28" t="s">
        <v>1396</v>
      </c>
      <c r="L489" s="93" t="s">
        <v>151</v>
      </c>
      <c r="M489" s="2" t="s">
        <v>151</v>
      </c>
      <c r="N489" s="94" t="s">
        <v>151</v>
      </c>
      <c r="O489" s="13" t="s">
        <v>151</v>
      </c>
      <c r="P489" s="2" t="s">
        <v>151</v>
      </c>
      <c r="Q489" s="2" t="s">
        <v>151</v>
      </c>
      <c r="R489" s="2" t="s">
        <v>152</v>
      </c>
      <c r="S489" s="2" t="s">
        <v>151</v>
      </c>
      <c r="T489" s="2" t="s">
        <v>152</v>
      </c>
      <c r="U489" s="14" t="s">
        <v>151</v>
      </c>
      <c r="V489" s="13" t="s">
        <v>151</v>
      </c>
      <c r="W489" s="2" t="s">
        <v>151</v>
      </c>
      <c r="X489" s="2" t="s">
        <v>152</v>
      </c>
      <c r="Y489" s="2" t="s">
        <v>152</v>
      </c>
      <c r="Z489" s="94" t="s">
        <v>152</v>
      </c>
      <c r="AA489" s="13" t="s">
        <v>151</v>
      </c>
      <c r="AB489" s="2" t="s">
        <v>152</v>
      </c>
      <c r="AC489" s="14" t="s">
        <v>152</v>
      </c>
      <c r="AD489" s="93" t="s">
        <v>152</v>
      </c>
      <c r="AE489" s="14" t="s">
        <v>152</v>
      </c>
      <c r="AF489" s="99">
        <v>100</v>
      </c>
    </row>
    <row r="490" spans="1:32" x14ac:dyDescent="0.3">
      <c r="A490" s="55" t="str">
        <f t="shared" si="7"/>
        <v>CHec_01.3</v>
      </c>
      <c r="C490" s="96" t="s">
        <v>10</v>
      </c>
      <c r="D490" s="97" t="s">
        <v>776</v>
      </c>
      <c r="E490" s="97" t="s">
        <v>819</v>
      </c>
      <c r="F490" s="97" t="s">
        <v>820</v>
      </c>
      <c r="G490" s="97" t="s">
        <v>351</v>
      </c>
      <c r="H490" s="96" t="s">
        <v>50</v>
      </c>
      <c r="I490" s="98" t="s">
        <v>52</v>
      </c>
      <c r="J490" s="27" t="s">
        <v>1397</v>
      </c>
      <c r="K490" s="28" t="s">
        <v>1479</v>
      </c>
      <c r="L490" s="93" t="s">
        <v>151</v>
      </c>
      <c r="M490" s="2" t="s">
        <v>151</v>
      </c>
      <c r="N490" s="94" t="s">
        <v>151</v>
      </c>
      <c r="O490" s="13" t="s">
        <v>151</v>
      </c>
      <c r="P490" s="2" t="s">
        <v>151</v>
      </c>
      <c r="Q490" s="2" t="s">
        <v>151</v>
      </c>
      <c r="R490" s="2" t="s">
        <v>152</v>
      </c>
      <c r="S490" s="2" t="s">
        <v>151</v>
      </c>
      <c r="T490" s="2" t="s">
        <v>152</v>
      </c>
      <c r="U490" s="14" t="s">
        <v>152</v>
      </c>
      <c r="V490" s="13" t="s">
        <v>151</v>
      </c>
      <c r="W490" s="2" t="s">
        <v>151</v>
      </c>
      <c r="X490" s="2" t="s">
        <v>152</v>
      </c>
      <c r="Y490" s="2" t="s">
        <v>152</v>
      </c>
      <c r="Z490" s="94" t="s">
        <v>152</v>
      </c>
      <c r="AA490" s="13" t="s">
        <v>151</v>
      </c>
      <c r="AB490" s="2" t="s">
        <v>152</v>
      </c>
      <c r="AC490" s="14" t="s">
        <v>152</v>
      </c>
      <c r="AD490" s="93" t="s">
        <v>152</v>
      </c>
      <c r="AE490" s="14" t="s">
        <v>152</v>
      </c>
      <c r="AF490" s="99">
        <v>100</v>
      </c>
    </row>
    <row r="491" spans="1:32" x14ac:dyDescent="0.3">
      <c r="A491" s="55" t="str">
        <f t="shared" si="7"/>
        <v>CHec_01.3</v>
      </c>
      <c r="C491" s="96" t="s">
        <v>10</v>
      </c>
      <c r="D491" s="97" t="s">
        <v>776</v>
      </c>
      <c r="E491" s="97" t="s">
        <v>819</v>
      </c>
      <c r="F491" s="97" t="s">
        <v>820</v>
      </c>
      <c r="G491" s="97" t="s">
        <v>351</v>
      </c>
      <c r="H491" s="96" t="s">
        <v>50</v>
      </c>
      <c r="I491" s="98" t="s">
        <v>52</v>
      </c>
      <c r="J491" s="27" t="s">
        <v>1398</v>
      </c>
      <c r="K491" s="28" t="s">
        <v>1480</v>
      </c>
      <c r="L491" s="93" t="s">
        <v>151</v>
      </c>
      <c r="M491" s="2" t="s">
        <v>151</v>
      </c>
      <c r="N491" s="94" t="s">
        <v>151</v>
      </c>
      <c r="O491" s="13" t="s">
        <v>151</v>
      </c>
      <c r="P491" s="2" t="s">
        <v>151</v>
      </c>
      <c r="Q491" s="2" t="s">
        <v>151</v>
      </c>
      <c r="R491" s="2" t="s">
        <v>152</v>
      </c>
      <c r="S491" s="2" t="s">
        <v>151</v>
      </c>
      <c r="T491" s="2" t="s">
        <v>152</v>
      </c>
      <c r="U491" s="14" t="s">
        <v>152</v>
      </c>
      <c r="V491" s="13" t="s">
        <v>151</v>
      </c>
      <c r="W491" s="2" t="s">
        <v>151</v>
      </c>
      <c r="X491" s="2" t="s">
        <v>152</v>
      </c>
      <c r="Y491" s="2" t="s">
        <v>152</v>
      </c>
      <c r="Z491" s="94" t="s">
        <v>152</v>
      </c>
      <c r="AA491" s="13" t="s">
        <v>151</v>
      </c>
      <c r="AB491" s="2" t="s">
        <v>152</v>
      </c>
      <c r="AC491" s="14" t="s">
        <v>152</v>
      </c>
      <c r="AD491" s="93" t="s">
        <v>152</v>
      </c>
      <c r="AE491" s="14" t="s">
        <v>152</v>
      </c>
      <c r="AF491" s="99">
        <v>100</v>
      </c>
    </row>
    <row r="492" spans="1:32" x14ac:dyDescent="0.3">
      <c r="A492" s="55" t="str">
        <f t="shared" si="7"/>
        <v>CHec_01.3</v>
      </c>
      <c r="C492" s="96" t="s">
        <v>10</v>
      </c>
      <c r="D492" s="97" t="s">
        <v>776</v>
      </c>
      <c r="E492" s="97" t="s">
        <v>819</v>
      </c>
      <c r="F492" s="97" t="s">
        <v>820</v>
      </c>
      <c r="G492" s="97" t="s">
        <v>351</v>
      </c>
      <c r="H492" s="96" t="s">
        <v>50</v>
      </c>
      <c r="I492" s="98" t="s">
        <v>52</v>
      </c>
      <c r="J492" s="27" t="s">
        <v>1399</v>
      </c>
      <c r="K492" s="28" t="s">
        <v>1481</v>
      </c>
      <c r="L492" s="93" t="s">
        <v>151</v>
      </c>
      <c r="M492" s="2" t="s">
        <v>151</v>
      </c>
      <c r="N492" s="94" t="s">
        <v>151</v>
      </c>
      <c r="O492" s="13" t="s">
        <v>152</v>
      </c>
      <c r="P492" s="2" t="s">
        <v>152</v>
      </c>
      <c r="Q492" s="2" t="s">
        <v>152</v>
      </c>
      <c r="R492" s="2" t="s">
        <v>152</v>
      </c>
      <c r="S492" s="2" t="s">
        <v>151</v>
      </c>
      <c r="T492" s="2" t="s">
        <v>152</v>
      </c>
      <c r="U492" s="14" t="s">
        <v>152</v>
      </c>
      <c r="V492" s="13" t="s">
        <v>151</v>
      </c>
      <c r="W492" s="2" t="s">
        <v>152</v>
      </c>
      <c r="X492" s="2" t="s">
        <v>152</v>
      </c>
      <c r="Y492" s="2" t="s">
        <v>152</v>
      </c>
      <c r="Z492" s="94" t="s">
        <v>152</v>
      </c>
      <c r="AA492" s="13" t="s">
        <v>152</v>
      </c>
      <c r="AB492" s="2" t="s">
        <v>152</v>
      </c>
      <c r="AC492" s="14" t="s">
        <v>152</v>
      </c>
      <c r="AD492" s="93" t="s">
        <v>152</v>
      </c>
      <c r="AE492" s="14" t="s">
        <v>152</v>
      </c>
      <c r="AF492" s="99">
        <v>100</v>
      </c>
    </row>
    <row r="493" spans="1:32" x14ac:dyDescent="0.3">
      <c r="A493" s="55" t="str">
        <f t="shared" si="7"/>
        <v>CHec_01.3</v>
      </c>
      <c r="C493" s="96" t="s">
        <v>10</v>
      </c>
      <c r="D493" s="97" t="s">
        <v>776</v>
      </c>
      <c r="E493" s="97" t="s">
        <v>819</v>
      </c>
      <c r="F493" s="97" t="s">
        <v>820</v>
      </c>
      <c r="G493" s="97" t="s">
        <v>351</v>
      </c>
      <c r="H493" s="96" t="s">
        <v>50</v>
      </c>
      <c r="I493" s="98" t="s">
        <v>52</v>
      </c>
      <c r="J493" s="27" t="s">
        <v>1401</v>
      </c>
      <c r="K493" s="28" t="s">
        <v>1482</v>
      </c>
      <c r="L493" s="93" t="s">
        <v>151</v>
      </c>
      <c r="M493" s="2" t="s">
        <v>151</v>
      </c>
      <c r="N493" s="94" t="s">
        <v>151</v>
      </c>
      <c r="O493" s="13" t="s">
        <v>151</v>
      </c>
      <c r="P493" s="2" t="s">
        <v>151</v>
      </c>
      <c r="Q493" s="2" t="s">
        <v>151</v>
      </c>
      <c r="R493" s="2" t="s">
        <v>152</v>
      </c>
      <c r="S493" s="2" t="s">
        <v>151</v>
      </c>
      <c r="T493" s="2" t="s">
        <v>152</v>
      </c>
      <c r="U493" s="14" t="s">
        <v>152</v>
      </c>
      <c r="V493" s="13" t="s">
        <v>151</v>
      </c>
      <c r="W493" s="2" t="s">
        <v>152</v>
      </c>
      <c r="X493" s="2" t="s">
        <v>152</v>
      </c>
      <c r="Y493" s="2" t="s">
        <v>152</v>
      </c>
      <c r="Z493" s="94" t="s">
        <v>152</v>
      </c>
      <c r="AA493" s="13" t="s">
        <v>152</v>
      </c>
      <c r="AB493" s="2" t="s">
        <v>152</v>
      </c>
      <c r="AC493" s="14" t="s">
        <v>152</v>
      </c>
      <c r="AD493" s="93" t="s">
        <v>152</v>
      </c>
      <c r="AE493" s="14" t="s">
        <v>152</v>
      </c>
      <c r="AF493" s="99">
        <v>100</v>
      </c>
    </row>
    <row r="494" spans="1:32" x14ac:dyDescent="0.3">
      <c r="A494" s="55" t="str">
        <f t="shared" si="7"/>
        <v>CHec_01.3</v>
      </c>
      <c r="C494" s="96" t="s">
        <v>10</v>
      </c>
      <c r="D494" s="97" t="s">
        <v>776</v>
      </c>
      <c r="E494" s="97" t="s">
        <v>819</v>
      </c>
      <c r="F494" s="97" t="s">
        <v>820</v>
      </c>
      <c r="G494" s="97" t="s">
        <v>351</v>
      </c>
      <c r="H494" s="96" t="s">
        <v>50</v>
      </c>
      <c r="I494" s="98" t="s">
        <v>52</v>
      </c>
      <c r="J494" s="27" t="s">
        <v>1402</v>
      </c>
      <c r="K494" s="28" t="s">
        <v>1483</v>
      </c>
      <c r="L494" s="93" t="s">
        <v>151</v>
      </c>
      <c r="M494" s="2" t="s">
        <v>151</v>
      </c>
      <c r="N494" s="94" t="s">
        <v>151</v>
      </c>
      <c r="O494" s="13" t="s">
        <v>151</v>
      </c>
      <c r="P494" s="2" t="s">
        <v>151</v>
      </c>
      <c r="Q494" s="2" t="s">
        <v>151</v>
      </c>
      <c r="R494" s="2" t="s">
        <v>152</v>
      </c>
      <c r="S494" s="2" t="s">
        <v>151</v>
      </c>
      <c r="T494" s="2" t="s">
        <v>152</v>
      </c>
      <c r="U494" s="14" t="s">
        <v>152</v>
      </c>
      <c r="V494" s="13" t="s">
        <v>151</v>
      </c>
      <c r="W494" s="2" t="s">
        <v>151</v>
      </c>
      <c r="X494" s="2" t="s">
        <v>152</v>
      </c>
      <c r="Y494" s="2" t="s">
        <v>152</v>
      </c>
      <c r="Z494" s="94" t="s">
        <v>152</v>
      </c>
      <c r="AA494" s="13" t="s">
        <v>151</v>
      </c>
      <c r="AB494" s="2" t="s">
        <v>152</v>
      </c>
      <c r="AC494" s="14" t="s">
        <v>152</v>
      </c>
      <c r="AD494" s="93" t="s">
        <v>152</v>
      </c>
      <c r="AE494" s="14" t="s">
        <v>152</v>
      </c>
      <c r="AF494" s="99">
        <v>100</v>
      </c>
    </row>
    <row r="495" spans="1:32" x14ac:dyDescent="0.3">
      <c r="A495" s="55" t="str">
        <f t="shared" si="7"/>
        <v>CHec_01.3</v>
      </c>
      <c r="C495" s="96" t="s">
        <v>10</v>
      </c>
      <c r="D495" s="97" t="s">
        <v>776</v>
      </c>
      <c r="E495" s="97" t="s">
        <v>819</v>
      </c>
      <c r="F495" s="97" t="s">
        <v>820</v>
      </c>
      <c r="G495" s="97" t="s">
        <v>351</v>
      </c>
      <c r="H495" s="96" t="s">
        <v>50</v>
      </c>
      <c r="I495" s="98" t="s">
        <v>52</v>
      </c>
      <c r="J495" s="27" t="s">
        <v>1403</v>
      </c>
      <c r="K495" s="28" t="s">
        <v>514</v>
      </c>
      <c r="L495" s="93" t="s">
        <v>151</v>
      </c>
      <c r="M495" s="2" t="s">
        <v>151</v>
      </c>
      <c r="N495" s="94" t="s">
        <v>151</v>
      </c>
      <c r="O495" s="13" t="s">
        <v>151</v>
      </c>
      <c r="P495" s="2" t="s">
        <v>151</v>
      </c>
      <c r="Q495" s="2" t="s">
        <v>151</v>
      </c>
      <c r="R495" s="2" t="s">
        <v>152</v>
      </c>
      <c r="S495" s="2" t="s">
        <v>151</v>
      </c>
      <c r="T495" s="2" t="s">
        <v>152</v>
      </c>
      <c r="U495" s="14" t="s">
        <v>152</v>
      </c>
      <c r="V495" s="13" t="s">
        <v>151</v>
      </c>
      <c r="W495" s="2" t="s">
        <v>151</v>
      </c>
      <c r="X495" s="2" t="s">
        <v>152</v>
      </c>
      <c r="Y495" s="2" t="s">
        <v>152</v>
      </c>
      <c r="Z495" s="94" t="s">
        <v>152</v>
      </c>
      <c r="AA495" s="13" t="s">
        <v>152</v>
      </c>
      <c r="AB495" s="2" t="s">
        <v>152</v>
      </c>
      <c r="AC495" s="14" t="s">
        <v>152</v>
      </c>
      <c r="AD495" s="93" t="s">
        <v>152</v>
      </c>
      <c r="AE495" s="14" t="s">
        <v>152</v>
      </c>
      <c r="AF495" s="99">
        <v>100</v>
      </c>
    </row>
    <row r="496" spans="1:32" x14ac:dyDescent="0.3">
      <c r="A496" s="55" t="str">
        <f t="shared" si="7"/>
        <v>CHec_01.3</v>
      </c>
      <c r="C496" s="96" t="s">
        <v>10</v>
      </c>
      <c r="D496" s="97" t="s">
        <v>776</v>
      </c>
      <c r="E496" s="97" t="s">
        <v>819</v>
      </c>
      <c r="F496" s="97" t="s">
        <v>820</v>
      </c>
      <c r="G496" s="97" t="s">
        <v>351</v>
      </c>
      <c r="H496" s="96" t="s">
        <v>50</v>
      </c>
      <c r="I496" s="98" t="s">
        <v>52</v>
      </c>
      <c r="J496" s="27" t="s">
        <v>1404</v>
      </c>
      <c r="K496" s="28" t="s">
        <v>548</v>
      </c>
      <c r="L496" s="93" t="s">
        <v>151</v>
      </c>
      <c r="M496" s="2" t="s">
        <v>152</v>
      </c>
      <c r="N496" s="94" t="s">
        <v>151</v>
      </c>
      <c r="O496" s="13" t="s">
        <v>152</v>
      </c>
      <c r="P496" s="2" t="s">
        <v>152</v>
      </c>
      <c r="Q496" s="2" t="s">
        <v>152</v>
      </c>
      <c r="R496" s="2" t="s">
        <v>152</v>
      </c>
      <c r="S496" s="2" t="s">
        <v>151</v>
      </c>
      <c r="T496" s="2" t="s">
        <v>152</v>
      </c>
      <c r="U496" s="14" t="s">
        <v>152</v>
      </c>
      <c r="V496" s="13" t="s">
        <v>151</v>
      </c>
      <c r="W496" s="2" t="s">
        <v>152</v>
      </c>
      <c r="X496" s="2" t="s">
        <v>152</v>
      </c>
      <c r="Y496" s="2" t="s">
        <v>152</v>
      </c>
      <c r="Z496" s="94" t="s">
        <v>152</v>
      </c>
      <c r="AA496" s="13" t="s">
        <v>152</v>
      </c>
      <c r="AB496" s="2" t="s">
        <v>152</v>
      </c>
      <c r="AC496" s="14" t="s">
        <v>152</v>
      </c>
      <c r="AD496" s="93" t="s">
        <v>152</v>
      </c>
      <c r="AE496" s="14" t="s">
        <v>152</v>
      </c>
      <c r="AF496" s="99">
        <v>100</v>
      </c>
    </row>
    <row r="497" spans="1:32" x14ac:dyDescent="0.3">
      <c r="A497" s="55" t="str">
        <f t="shared" si="7"/>
        <v>CHec_01.3</v>
      </c>
      <c r="C497" s="96" t="s">
        <v>10</v>
      </c>
      <c r="D497" s="97" t="s">
        <v>776</v>
      </c>
      <c r="E497" s="97" t="s">
        <v>819</v>
      </c>
      <c r="F497" s="97" t="s">
        <v>820</v>
      </c>
      <c r="G497" s="97" t="s">
        <v>351</v>
      </c>
      <c r="H497" s="96" t="s">
        <v>50</v>
      </c>
      <c r="I497" s="98" t="s">
        <v>52</v>
      </c>
      <c r="J497" s="27" t="s">
        <v>1405</v>
      </c>
      <c r="K497" s="28" t="s">
        <v>1484</v>
      </c>
      <c r="L497" s="93" t="s">
        <v>151</v>
      </c>
      <c r="M497" s="2" t="s">
        <v>152</v>
      </c>
      <c r="N497" s="94" t="s">
        <v>151</v>
      </c>
      <c r="O497" s="13" t="s">
        <v>152</v>
      </c>
      <c r="P497" s="2" t="s">
        <v>152</v>
      </c>
      <c r="Q497" s="2" t="s">
        <v>152</v>
      </c>
      <c r="R497" s="2" t="s">
        <v>152</v>
      </c>
      <c r="S497" s="2" t="s">
        <v>151</v>
      </c>
      <c r="T497" s="2" t="s">
        <v>152</v>
      </c>
      <c r="U497" s="14" t="s">
        <v>152</v>
      </c>
      <c r="V497" s="13" t="s">
        <v>151</v>
      </c>
      <c r="W497" s="2" t="s">
        <v>152</v>
      </c>
      <c r="X497" s="2" t="s">
        <v>152</v>
      </c>
      <c r="Y497" s="2" t="s">
        <v>152</v>
      </c>
      <c r="Z497" s="94" t="s">
        <v>152</v>
      </c>
      <c r="AA497" s="13" t="s">
        <v>152</v>
      </c>
      <c r="AB497" s="2" t="s">
        <v>152</v>
      </c>
      <c r="AC497" s="14" t="s">
        <v>152</v>
      </c>
      <c r="AD497" s="93" t="s">
        <v>152</v>
      </c>
      <c r="AE497" s="14" t="s">
        <v>152</v>
      </c>
      <c r="AF497" s="99">
        <v>100</v>
      </c>
    </row>
    <row r="498" spans="1:32" x14ac:dyDescent="0.3">
      <c r="A498" s="55" t="str">
        <f t="shared" si="7"/>
        <v>CHec_01.3</v>
      </c>
      <c r="C498" s="96" t="s">
        <v>10</v>
      </c>
      <c r="D498" s="97" t="s">
        <v>776</v>
      </c>
      <c r="E498" s="97" t="s">
        <v>819</v>
      </c>
      <c r="F498" s="97" t="s">
        <v>820</v>
      </c>
      <c r="G498" s="97" t="s">
        <v>351</v>
      </c>
      <c r="H498" s="96" t="s">
        <v>50</v>
      </c>
      <c r="I498" s="98" t="s">
        <v>52</v>
      </c>
      <c r="J498" s="27" t="s">
        <v>1406</v>
      </c>
      <c r="K498" s="28" t="s">
        <v>493</v>
      </c>
      <c r="L498" s="93" t="s">
        <v>151</v>
      </c>
      <c r="M498" s="2" t="s">
        <v>151</v>
      </c>
      <c r="N498" s="94" t="s">
        <v>151</v>
      </c>
      <c r="O498" s="13" t="s">
        <v>151</v>
      </c>
      <c r="P498" s="2" t="s">
        <v>151</v>
      </c>
      <c r="Q498" s="2" t="s">
        <v>151</v>
      </c>
      <c r="R498" s="2" t="s">
        <v>152</v>
      </c>
      <c r="S498" s="2" t="s">
        <v>151</v>
      </c>
      <c r="T498" s="2" t="s">
        <v>152</v>
      </c>
      <c r="U498" s="14" t="s">
        <v>152</v>
      </c>
      <c r="V498" s="13" t="s">
        <v>151</v>
      </c>
      <c r="W498" s="2" t="s">
        <v>151</v>
      </c>
      <c r="X498" s="2" t="s">
        <v>152</v>
      </c>
      <c r="Y498" s="2" t="s">
        <v>152</v>
      </c>
      <c r="Z498" s="94" t="s">
        <v>152</v>
      </c>
      <c r="AA498" s="13" t="s">
        <v>152</v>
      </c>
      <c r="AB498" s="2" t="s">
        <v>152</v>
      </c>
      <c r="AC498" s="14" t="s">
        <v>152</v>
      </c>
      <c r="AD498" s="93" t="s">
        <v>152</v>
      </c>
      <c r="AE498" s="14" t="s">
        <v>152</v>
      </c>
      <c r="AF498" s="99">
        <v>100</v>
      </c>
    </row>
    <row r="499" spans="1:32" x14ac:dyDescent="0.3">
      <c r="A499" s="55" t="str">
        <f t="shared" si="7"/>
        <v>CHec_01.3</v>
      </c>
      <c r="C499" s="96" t="s">
        <v>10</v>
      </c>
      <c r="D499" s="97" t="s">
        <v>776</v>
      </c>
      <c r="E499" s="97" t="s">
        <v>819</v>
      </c>
      <c r="F499" s="97" t="s">
        <v>820</v>
      </c>
      <c r="G499" s="97" t="s">
        <v>351</v>
      </c>
      <c r="H499" s="96" t="s">
        <v>50</v>
      </c>
      <c r="I499" s="98" t="s">
        <v>52</v>
      </c>
      <c r="J499" s="27" t="s">
        <v>1408</v>
      </c>
      <c r="K499" s="28" t="s">
        <v>1485</v>
      </c>
      <c r="L499" s="93" t="s">
        <v>151</v>
      </c>
      <c r="M499" s="2" t="s">
        <v>151</v>
      </c>
      <c r="N499" s="94" t="s">
        <v>151</v>
      </c>
      <c r="O499" s="13" t="s">
        <v>151</v>
      </c>
      <c r="P499" s="2" t="s">
        <v>151</v>
      </c>
      <c r="Q499" s="2" t="s">
        <v>151</v>
      </c>
      <c r="R499" s="2" t="s">
        <v>152</v>
      </c>
      <c r="S499" s="2" t="s">
        <v>151</v>
      </c>
      <c r="T499" s="2" t="s">
        <v>152</v>
      </c>
      <c r="U499" s="14" t="s">
        <v>152</v>
      </c>
      <c r="V499" s="13" t="s">
        <v>151</v>
      </c>
      <c r="W499" s="2" t="s">
        <v>151</v>
      </c>
      <c r="X499" s="2" t="s">
        <v>152</v>
      </c>
      <c r="Y499" s="2" t="s">
        <v>152</v>
      </c>
      <c r="Z499" s="94" t="s">
        <v>152</v>
      </c>
      <c r="AA499" s="13" t="s">
        <v>152</v>
      </c>
      <c r="AB499" s="2" t="s">
        <v>152</v>
      </c>
      <c r="AC499" s="14" t="s">
        <v>152</v>
      </c>
      <c r="AD499" s="93" t="s">
        <v>152</v>
      </c>
      <c r="AE499" s="14" t="s">
        <v>152</v>
      </c>
      <c r="AF499" s="99">
        <v>100</v>
      </c>
    </row>
    <row r="500" spans="1:32" x14ac:dyDescent="0.3">
      <c r="A500" s="55" t="str">
        <f t="shared" si="7"/>
        <v>CHec_01.3</v>
      </c>
      <c r="C500" s="96" t="s">
        <v>10</v>
      </c>
      <c r="D500" s="97" t="s">
        <v>776</v>
      </c>
      <c r="E500" s="97" t="s">
        <v>819</v>
      </c>
      <c r="F500" s="97" t="s">
        <v>820</v>
      </c>
      <c r="G500" s="97" t="s">
        <v>351</v>
      </c>
      <c r="H500" s="96" t="s">
        <v>50</v>
      </c>
      <c r="I500" s="98" t="s">
        <v>52</v>
      </c>
      <c r="J500" s="27" t="s">
        <v>1409</v>
      </c>
      <c r="K500" s="28" t="s">
        <v>1486</v>
      </c>
      <c r="L500" s="93" t="s">
        <v>151</v>
      </c>
      <c r="M500" s="2" t="s">
        <v>151</v>
      </c>
      <c r="N500" s="94" t="s">
        <v>151</v>
      </c>
      <c r="O500" s="13" t="s">
        <v>151</v>
      </c>
      <c r="P500" s="2" t="s">
        <v>151</v>
      </c>
      <c r="Q500" s="2" t="s">
        <v>151</v>
      </c>
      <c r="R500" s="2" t="s">
        <v>152</v>
      </c>
      <c r="S500" s="2" t="s">
        <v>151</v>
      </c>
      <c r="T500" s="2" t="s">
        <v>152</v>
      </c>
      <c r="U500" s="14" t="s">
        <v>152</v>
      </c>
      <c r="V500" s="13" t="s">
        <v>151</v>
      </c>
      <c r="W500" s="2" t="s">
        <v>151</v>
      </c>
      <c r="X500" s="2" t="s">
        <v>152</v>
      </c>
      <c r="Y500" s="2" t="s">
        <v>152</v>
      </c>
      <c r="Z500" s="94" t="s">
        <v>152</v>
      </c>
      <c r="AA500" s="13" t="s">
        <v>152</v>
      </c>
      <c r="AB500" s="2" t="s">
        <v>152</v>
      </c>
      <c r="AC500" s="14" t="s">
        <v>152</v>
      </c>
      <c r="AD500" s="93" t="s">
        <v>152</v>
      </c>
      <c r="AE500" s="14" t="s">
        <v>152</v>
      </c>
      <c r="AF500" s="99">
        <v>100</v>
      </c>
    </row>
    <row r="501" spans="1:32" x14ac:dyDescent="0.3">
      <c r="A501" s="55" t="str">
        <f t="shared" si="7"/>
        <v>CHec_01.3</v>
      </c>
      <c r="C501" s="96" t="s">
        <v>10</v>
      </c>
      <c r="D501" s="97" t="s">
        <v>776</v>
      </c>
      <c r="E501" s="97" t="s">
        <v>819</v>
      </c>
      <c r="F501" s="97" t="s">
        <v>820</v>
      </c>
      <c r="G501" s="97" t="s">
        <v>351</v>
      </c>
      <c r="H501" s="96" t="s">
        <v>50</v>
      </c>
      <c r="I501" s="98" t="s">
        <v>52</v>
      </c>
      <c r="J501" s="27" t="s">
        <v>1410</v>
      </c>
      <c r="K501" s="28" t="s">
        <v>1487</v>
      </c>
      <c r="L501" s="93" t="s">
        <v>151</v>
      </c>
      <c r="M501" s="2" t="s">
        <v>152</v>
      </c>
      <c r="N501" s="94" t="s">
        <v>151</v>
      </c>
      <c r="O501" s="13" t="s">
        <v>152</v>
      </c>
      <c r="P501" s="2" t="s">
        <v>152</v>
      </c>
      <c r="Q501" s="2" t="s">
        <v>152</v>
      </c>
      <c r="R501" s="2" t="s">
        <v>152</v>
      </c>
      <c r="S501" s="2" t="s">
        <v>151</v>
      </c>
      <c r="T501" s="2" t="s">
        <v>152</v>
      </c>
      <c r="U501" s="14" t="s">
        <v>152</v>
      </c>
      <c r="V501" s="13" t="s">
        <v>151</v>
      </c>
      <c r="W501" s="2" t="s">
        <v>152</v>
      </c>
      <c r="X501" s="2" t="s">
        <v>152</v>
      </c>
      <c r="Y501" s="2" t="s">
        <v>152</v>
      </c>
      <c r="Z501" s="94" t="s">
        <v>152</v>
      </c>
      <c r="AA501" s="13" t="s">
        <v>152</v>
      </c>
      <c r="AB501" s="2" t="s">
        <v>152</v>
      </c>
      <c r="AC501" s="14" t="s">
        <v>152</v>
      </c>
      <c r="AD501" s="93" t="s">
        <v>152</v>
      </c>
      <c r="AE501" s="14" t="s">
        <v>152</v>
      </c>
      <c r="AF501" s="99">
        <v>100</v>
      </c>
    </row>
    <row r="502" spans="1:32" x14ac:dyDescent="0.3">
      <c r="A502" s="55" t="str">
        <f t="shared" si="7"/>
        <v>CHec_01.3</v>
      </c>
      <c r="C502" s="96" t="s">
        <v>10</v>
      </c>
      <c r="D502" s="97" t="s">
        <v>776</v>
      </c>
      <c r="E502" s="97" t="s">
        <v>819</v>
      </c>
      <c r="F502" s="97" t="s">
        <v>820</v>
      </c>
      <c r="G502" s="97" t="s">
        <v>351</v>
      </c>
      <c r="H502" s="96" t="s">
        <v>50</v>
      </c>
      <c r="I502" s="98" t="s">
        <v>52</v>
      </c>
      <c r="J502" s="27" t="s">
        <v>1411</v>
      </c>
      <c r="K502" s="28" t="s">
        <v>1488</v>
      </c>
      <c r="L502" s="93" t="s">
        <v>151</v>
      </c>
      <c r="M502" s="2" t="s">
        <v>151</v>
      </c>
      <c r="N502" s="94" t="s">
        <v>151</v>
      </c>
      <c r="O502" s="13" t="s">
        <v>151</v>
      </c>
      <c r="P502" s="2" t="s">
        <v>151</v>
      </c>
      <c r="Q502" s="2" t="s">
        <v>151</v>
      </c>
      <c r="R502" s="2" t="s">
        <v>152</v>
      </c>
      <c r="S502" s="2" t="s">
        <v>151</v>
      </c>
      <c r="T502" s="2" t="s">
        <v>152</v>
      </c>
      <c r="U502" s="14" t="s">
        <v>152</v>
      </c>
      <c r="V502" s="13" t="s">
        <v>151</v>
      </c>
      <c r="W502" s="2" t="s">
        <v>151</v>
      </c>
      <c r="X502" s="2" t="s">
        <v>152</v>
      </c>
      <c r="Y502" s="2" t="s">
        <v>152</v>
      </c>
      <c r="Z502" s="94" t="s">
        <v>152</v>
      </c>
      <c r="AA502" s="13" t="s">
        <v>152</v>
      </c>
      <c r="AB502" s="2" t="s">
        <v>152</v>
      </c>
      <c r="AC502" s="14" t="s">
        <v>152</v>
      </c>
      <c r="AD502" s="93" t="s">
        <v>152</v>
      </c>
      <c r="AE502" s="14" t="s">
        <v>152</v>
      </c>
      <c r="AF502" s="99">
        <v>100</v>
      </c>
    </row>
    <row r="503" spans="1:32" x14ac:dyDescent="0.3">
      <c r="A503" s="55" t="str">
        <f t="shared" si="7"/>
        <v>CHec_01.3</v>
      </c>
      <c r="C503" s="96" t="s">
        <v>10</v>
      </c>
      <c r="D503" s="97" t="s">
        <v>776</v>
      </c>
      <c r="E503" s="97" t="s">
        <v>819</v>
      </c>
      <c r="F503" s="97" t="s">
        <v>820</v>
      </c>
      <c r="G503" s="97" t="s">
        <v>351</v>
      </c>
      <c r="H503" s="96" t="s">
        <v>50</v>
      </c>
      <c r="I503" s="98" t="s">
        <v>52</v>
      </c>
      <c r="J503" s="27" t="s">
        <v>1413</v>
      </c>
      <c r="K503" s="28" t="s">
        <v>1489</v>
      </c>
      <c r="L503" s="93" t="s">
        <v>151</v>
      </c>
      <c r="M503" s="2" t="s">
        <v>151</v>
      </c>
      <c r="N503" s="94" t="s">
        <v>152</v>
      </c>
      <c r="O503" s="13" t="s">
        <v>152</v>
      </c>
      <c r="P503" s="2" t="s">
        <v>152</v>
      </c>
      <c r="Q503" s="2" t="s">
        <v>152</v>
      </c>
      <c r="R503" s="2" t="s">
        <v>152</v>
      </c>
      <c r="S503" s="2" t="s">
        <v>151</v>
      </c>
      <c r="T503" s="2" t="s">
        <v>152</v>
      </c>
      <c r="U503" s="14" t="s">
        <v>152</v>
      </c>
      <c r="V503" s="13" t="s">
        <v>151</v>
      </c>
      <c r="W503" s="2" t="s">
        <v>152</v>
      </c>
      <c r="X503" s="2" t="s">
        <v>152</v>
      </c>
      <c r="Y503" s="2" t="s">
        <v>152</v>
      </c>
      <c r="Z503" s="94" t="s">
        <v>152</v>
      </c>
      <c r="AA503" s="13" t="s">
        <v>152</v>
      </c>
      <c r="AB503" s="2" t="s">
        <v>152</v>
      </c>
      <c r="AC503" s="14" t="s">
        <v>152</v>
      </c>
      <c r="AD503" s="93" t="s">
        <v>152</v>
      </c>
      <c r="AE503" s="14" t="s">
        <v>152</v>
      </c>
      <c r="AF503" s="99">
        <v>100</v>
      </c>
    </row>
    <row r="504" spans="1:32" x14ac:dyDescent="0.3">
      <c r="A504" s="55" t="str">
        <f t="shared" si="7"/>
        <v>CHec_01.3</v>
      </c>
      <c r="C504" s="96" t="s">
        <v>10</v>
      </c>
      <c r="D504" s="97" t="s">
        <v>776</v>
      </c>
      <c r="E504" s="97" t="s">
        <v>819</v>
      </c>
      <c r="F504" s="97" t="s">
        <v>820</v>
      </c>
      <c r="G504" s="97" t="s">
        <v>351</v>
      </c>
      <c r="H504" s="96" t="s">
        <v>50</v>
      </c>
      <c r="I504" s="98" t="s">
        <v>52</v>
      </c>
      <c r="J504" s="27" t="s">
        <v>1414</v>
      </c>
      <c r="K504" s="28" t="s">
        <v>1490</v>
      </c>
      <c r="L504" s="93" t="s">
        <v>151</v>
      </c>
      <c r="M504" s="2" t="s">
        <v>151</v>
      </c>
      <c r="N504" s="94" t="s">
        <v>151</v>
      </c>
      <c r="O504" s="13" t="s">
        <v>151</v>
      </c>
      <c r="P504" s="2" t="s">
        <v>151</v>
      </c>
      <c r="Q504" s="2" t="s">
        <v>151</v>
      </c>
      <c r="R504" s="2" t="s">
        <v>152</v>
      </c>
      <c r="S504" s="2" t="s">
        <v>151</v>
      </c>
      <c r="T504" s="2" t="s">
        <v>152</v>
      </c>
      <c r="U504" s="14" t="s">
        <v>152</v>
      </c>
      <c r="V504" s="13" t="s">
        <v>151</v>
      </c>
      <c r="W504" s="2" t="s">
        <v>151</v>
      </c>
      <c r="X504" s="2" t="s">
        <v>152</v>
      </c>
      <c r="Y504" s="2" t="s">
        <v>152</v>
      </c>
      <c r="Z504" s="94" t="s">
        <v>152</v>
      </c>
      <c r="AA504" s="13" t="s">
        <v>152</v>
      </c>
      <c r="AB504" s="2" t="s">
        <v>152</v>
      </c>
      <c r="AC504" s="14" t="s">
        <v>152</v>
      </c>
      <c r="AD504" s="93" t="s">
        <v>152</v>
      </c>
      <c r="AE504" s="14" t="s">
        <v>152</v>
      </c>
      <c r="AF504" s="99">
        <v>100</v>
      </c>
    </row>
    <row r="505" spans="1:32" x14ac:dyDescent="0.3">
      <c r="A505" s="55" t="str">
        <f t="shared" si="7"/>
        <v>CHec_01.3</v>
      </c>
      <c r="C505" s="96" t="s">
        <v>10</v>
      </c>
      <c r="D505" s="97" t="s">
        <v>776</v>
      </c>
      <c r="E505" s="97" t="s">
        <v>819</v>
      </c>
      <c r="F505" s="97" t="s">
        <v>820</v>
      </c>
      <c r="G505" s="97" t="s">
        <v>351</v>
      </c>
      <c r="H505" s="96" t="s">
        <v>50</v>
      </c>
      <c r="I505" s="98" t="s">
        <v>52</v>
      </c>
      <c r="J505" s="27" t="s">
        <v>1415</v>
      </c>
      <c r="K505" s="28" t="s">
        <v>1491</v>
      </c>
      <c r="L505" s="93" t="s">
        <v>151</v>
      </c>
      <c r="M505" s="2" t="s">
        <v>152</v>
      </c>
      <c r="N505" s="94" t="s">
        <v>151</v>
      </c>
      <c r="O505" s="13" t="s">
        <v>152</v>
      </c>
      <c r="P505" s="2" t="s">
        <v>152</v>
      </c>
      <c r="Q505" s="2" t="s">
        <v>152</v>
      </c>
      <c r="R505" s="2" t="s">
        <v>152</v>
      </c>
      <c r="S505" s="2" t="s">
        <v>151</v>
      </c>
      <c r="T505" s="2" t="s">
        <v>152</v>
      </c>
      <c r="U505" s="14" t="s">
        <v>152</v>
      </c>
      <c r="V505" s="13" t="s">
        <v>151</v>
      </c>
      <c r="W505" s="2" t="s">
        <v>152</v>
      </c>
      <c r="X505" s="2" t="s">
        <v>152</v>
      </c>
      <c r="Y505" s="2" t="s">
        <v>152</v>
      </c>
      <c r="Z505" s="94" t="s">
        <v>152</v>
      </c>
      <c r="AA505" s="13" t="s">
        <v>152</v>
      </c>
      <c r="AB505" s="2" t="s">
        <v>152</v>
      </c>
      <c r="AC505" s="14" t="s">
        <v>152</v>
      </c>
      <c r="AD505" s="93" t="s">
        <v>152</v>
      </c>
      <c r="AE505" s="14" t="s">
        <v>152</v>
      </c>
      <c r="AF505" s="99">
        <v>100</v>
      </c>
    </row>
    <row r="506" spans="1:32" x14ac:dyDescent="0.3">
      <c r="A506" s="55" t="str">
        <f t="shared" si="7"/>
        <v>CHec_01.4</v>
      </c>
      <c r="C506" s="96" t="s">
        <v>10</v>
      </c>
      <c r="D506" s="97" t="s">
        <v>776</v>
      </c>
      <c r="E506" s="97" t="s">
        <v>821</v>
      </c>
      <c r="F506" s="97" t="s">
        <v>822</v>
      </c>
      <c r="G506" s="97" t="s">
        <v>351</v>
      </c>
      <c r="H506" s="96" t="s">
        <v>50</v>
      </c>
      <c r="I506" s="98" t="s">
        <v>6</v>
      </c>
      <c r="J506" s="27" t="s">
        <v>976</v>
      </c>
      <c r="K506" s="28" t="s">
        <v>976</v>
      </c>
      <c r="L506" s="93" t="s">
        <v>151</v>
      </c>
      <c r="M506" s="2" t="s">
        <v>151</v>
      </c>
      <c r="N506" s="94" t="s">
        <v>151</v>
      </c>
      <c r="O506" s="13" t="s">
        <v>151</v>
      </c>
      <c r="P506" s="2" t="s">
        <v>151</v>
      </c>
      <c r="Q506" s="2" t="s">
        <v>151</v>
      </c>
      <c r="R506" s="2" t="s">
        <v>151</v>
      </c>
      <c r="S506" s="2" t="s">
        <v>151</v>
      </c>
      <c r="T506" s="2" t="s">
        <v>151</v>
      </c>
      <c r="U506" s="14" t="s">
        <v>151</v>
      </c>
      <c r="V506" s="13" t="s">
        <v>151</v>
      </c>
      <c r="W506" s="2" t="s">
        <v>151</v>
      </c>
      <c r="X506" s="2" t="s">
        <v>151</v>
      </c>
      <c r="Y506" s="2" t="s">
        <v>151</v>
      </c>
      <c r="Z506" s="94" t="s">
        <v>151</v>
      </c>
      <c r="AA506" s="13" t="s">
        <v>151</v>
      </c>
      <c r="AB506" s="2" t="s">
        <v>151</v>
      </c>
      <c r="AC506" s="14" t="s">
        <v>151</v>
      </c>
      <c r="AD506" s="93" t="s">
        <v>151</v>
      </c>
      <c r="AE506" s="14" t="s">
        <v>151</v>
      </c>
      <c r="AF506" s="99">
        <v>100</v>
      </c>
    </row>
    <row r="507" spans="1:32" x14ac:dyDescent="0.3">
      <c r="A507" s="55" t="str">
        <f t="shared" si="7"/>
        <v>CHec_02.1</v>
      </c>
      <c r="C507" s="96" t="s">
        <v>10</v>
      </c>
      <c r="D507" s="97" t="s">
        <v>776</v>
      </c>
      <c r="E507" s="97" t="s">
        <v>823</v>
      </c>
      <c r="F507" s="97" t="s">
        <v>824</v>
      </c>
      <c r="G507" s="97" t="s">
        <v>351</v>
      </c>
      <c r="H507" s="96" t="s">
        <v>50</v>
      </c>
      <c r="I507" s="98" t="s">
        <v>454</v>
      </c>
      <c r="J507" s="27" t="s">
        <v>183</v>
      </c>
      <c r="K507" s="28" t="s">
        <v>1492</v>
      </c>
      <c r="L507" s="93" t="s">
        <v>151</v>
      </c>
      <c r="M507" s="2" t="s">
        <v>151</v>
      </c>
      <c r="N507" s="94" t="s">
        <v>151</v>
      </c>
      <c r="O507" s="13" t="s">
        <v>151</v>
      </c>
      <c r="P507" s="2" t="s">
        <v>151</v>
      </c>
      <c r="Q507" s="2" t="s">
        <v>151</v>
      </c>
      <c r="R507" s="2" t="s">
        <v>151</v>
      </c>
      <c r="S507" s="2" t="s">
        <v>151</v>
      </c>
      <c r="T507" s="2" t="s">
        <v>151</v>
      </c>
      <c r="U507" s="14" t="s">
        <v>151</v>
      </c>
      <c r="V507" s="13" t="s">
        <v>151</v>
      </c>
      <c r="W507" s="2" t="s">
        <v>151</v>
      </c>
      <c r="X507" s="2" t="s">
        <v>151</v>
      </c>
      <c r="Y507" s="2" t="s">
        <v>151</v>
      </c>
      <c r="Z507" s="94" t="s">
        <v>151</v>
      </c>
      <c r="AA507" s="13" t="s">
        <v>151</v>
      </c>
      <c r="AB507" s="2" t="s">
        <v>151</v>
      </c>
      <c r="AC507" s="14" t="s">
        <v>151</v>
      </c>
      <c r="AD507" s="93" t="s">
        <v>151</v>
      </c>
      <c r="AE507" s="14" t="s">
        <v>151</v>
      </c>
      <c r="AF507" s="99">
        <v>100</v>
      </c>
    </row>
    <row r="508" spans="1:32" x14ac:dyDescent="0.3">
      <c r="A508" s="55" t="str">
        <f t="shared" si="7"/>
        <v>CHec_02.2</v>
      </c>
      <c r="C508" s="96" t="s">
        <v>10</v>
      </c>
      <c r="D508" s="97" t="s">
        <v>776</v>
      </c>
      <c r="E508" s="97" t="s">
        <v>825</v>
      </c>
      <c r="F508" s="97" t="s">
        <v>826</v>
      </c>
      <c r="G508" s="97" t="s">
        <v>351</v>
      </c>
      <c r="H508" s="96" t="s">
        <v>50</v>
      </c>
      <c r="I508" s="98" t="s">
        <v>454</v>
      </c>
      <c r="J508" s="27" t="s">
        <v>183</v>
      </c>
      <c r="K508" s="28" t="s">
        <v>1493</v>
      </c>
      <c r="L508" s="93" t="s">
        <v>151</v>
      </c>
      <c r="M508" s="2" t="s">
        <v>151</v>
      </c>
      <c r="N508" s="94" t="s">
        <v>151</v>
      </c>
      <c r="O508" s="13" t="s">
        <v>151</v>
      </c>
      <c r="P508" s="2" t="s">
        <v>151</v>
      </c>
      <c r="Q508" s="2" t="s">
        <v>151</v>
      </c>
      <c r="R508" s="2" t="s">
        <v>151</v>
      </c>
      <c r="S508" s="2" t="s">
        <v>151</v>
      </c>
      <c r="T508" s="2" t="s">
        <v>151</v>
      </c>
      <c r="U508" s="14" t="s">
        <v>151</v>
      </c>
      <c r="V508" s="13" t="s">
        <v>151</v>
      </c>
      <c r="W508" s="2" t="s">
        <v>151</v>
      </c>
      <c r="X508" s="2" t="s">
        <v>151</v>
      </c>
      <c r="Y508" s="2" t="s">
        <v>151</v>
      </c>
      <c r="Z508" s="94" t="s">
        <v>151</v>
      </c>
      <c r="AA508" s="13" t="s">
        <v>151</v>
      </c>
      <c r="AB508" s="2" t="s">
        <v>151</v>
      </c>
      <c r="AC508" s="14" t="s">
        <v>151</v>
      </c>
      <c r="AD508" s="93" t="s">
        <v>151</v>
      </c>
      <c r="AE508" s="14" t="s">
        <v>151</v>
      </c>
      <c r="AF508" s="99">
        <v>100</v>
      </c>
    </row>
    <row r="509" spans="1:32" x14ac:dyDescent="0.3">
      <c r="A509" s="55" t="str">
        <f t="shared" si="7"/>
        <v>CHec_02.2</v>
      </c>
      <c r="C509" s="96" t="s">
        <v>10</v>
      </c>
      <c r="D509" s="97" t="s">
        <v>776</v>
      </c>
      <c r="E509" s="97" t="s">
        <v>825</v>
      </c>
      <c r="F509" s="97" t="s">
        <v>826</v>
      </c>
      <c r="G509" s="97" t="s">
        <v>351</v>
      </c>
      <c r="H509" s="96" t="s">
        <v>50</v>
      </c>
      <c r="I509" s="98" t="s">
        <v>454</v>
      </c>
      <c r="J509" s="27" t="s">
        <v>183</v>
      </c>
      <c r="K509" s="28" t="s">
        <v>1494</v>
      </c>
      <c r="L509" s="93" t="s">
        <v>151</v>
      </c>
      <c r="M509" s="2" t="s">
        <v>151</v>
      </c>
      <c r="N509" s="94" t="s">
        <v>151</v>
      </c>
      <c r="O509" s="13" t="s">
        <v>151</v>
      </c>
      <c r="P509" s="2" t="s">
        <v>151</v>
      </c>
      <c r="Q509" s="2" t="s">
        <v>151</v>
      </c>
      <c r="R509" s="2" t="s">
        <v>151</v>
      </c>
      <c r="S509" s="2" t="s">
        <v>151</v>
      </c>
      <c r="T509" s="2" t="s">
        <v>151</v>
      </c>
      <c r="U509" s="14" t="s">
        <v>151</v>
      </c>
      <c r="V509" s="13" t="s">
        <v>151</v>
      </c>
      <c r="W509" s="2" t="s">
        <v>151</v>
      </c>
      <c r="X509" s="2" t="s">
        <v>151</v>
      </c>
      <c r="Y509" s="2" t="s">
        <v>151</v>
      </c>
      <c r="Z509" s="94" t="s">
        <v>151</v>
      </c>
      <c r="AA509" s="13" t="s">
        <v>151</v>
      </c>
      <c r="AB509" s="2" t="s">
        <v>151</v>
      </c>
      <c r="AC509" s="14" t="s">
        <v>151</v>
      </c>
      <c r="AD509" s="93" t="s">
        <v>151</v>
      </c>
      <c r="AE509" s="14" t="s">
        <v>151</v>
      </c>
      <c r="AF509" s="99">
        <v>100</v>
      </c>
    </row>
    <row r="510" spans="1:32" x14ac:dyDescent="0.3">
      <c r="A510" s="55" t="str">
        <f t="shared" si="7"/>
        <v>CHec_02.3</v>
      </c>
      <c r="C510" s="96" t="s">
        <v>10</v>
      </c>
      <c r="D510" s="97" t="s">
        <v>776</v>
      </c>
      <c r="E510" s="97" t="s">
        <v>827</v>
      </c>
      <c r="F510" s="97" t="s">
        <v>828</v>
      </c>
      <c r="G510" s="97" t="s">
        <v>351</v>
      </c>
      <c r="H510" s="96" t="s">
        <v>50</v>
      </c>
      <c r="I510" s="98" t="s">
        <v>454</v>
      </c>
      <c r="J510" s="27" t="s">
        <v>183</v>
      </c>
      <c r="K510" s="28" t="s">
        <v>1493</v>
      </c>
      <c r="L510" s="93" t="s">
        <v>151</v>
      </c>
      <c r="M510" s="2" t="s">
        <v>152</v>
      </c>
      <c r="N510" s="94" t="s">
        <v>151</v>
      </c>
      <c r="O510" s="13" t="s">
        <v>152</v>
      </c>
      <c r="P510" s="2" t="s">
        <v>152</v>
      </c>
      <c r="Q510" s="2" t="s">
        <v>152</v>
      </c>
      <c r="R510" s="2" t="s">
        <v>152</v>
      </c>
      <c r="S510" s="2" t="s">
        <v>152</v>
      </c>
      <c r="T510" s="2" t="s">
        <v>152</v>
      </c>
      <c r="U510" s="14" t="s">
        <v>152</v>
      </c>
      <c r="V510" s="13" t="s">
        <v>152</v>
      </c>
      <c r="W510" s="2" t="s">
        <v>152</v>
      </c>
      <c r="X510" s="2" t="s">
        <v>152</v>
      </c>
      <c r="Y510" s="2" t="s">
        <v>152</v>
      </c>
      <c r="Z510" s="94" t="s">
        <v>152</v>
      </c>
      <c r="AA510" s="13" t="s">
        <v>151</v>
      </c>
      <c r="AB510" s="2" t="s">
        <v>151</v>
      </c>
      <c r="AC510" s="14" t="s">
        <v>151</v>
      </c>
      <c r="AD510" s="93" t="s">
        <v>151</v>
      </c>
      <c r="AE510" s="14" t="s">
        <v>151</v>
      </c>
      <c r="AF510" s="99">
        <v>100</v>
      </c>
    </row>
    <row r="511" spans="1:32" x14ac:dyDescent="0.3">
      <c r="A511" s="55" t="str">
        <f t="shared" si="7"/>
        <v>CHec_03.1</v>
      </c>
      <c r="C511" s="96" t="s">
        <v>10</v>
      </c>
      <c r="D511" s="97" t="s">
        <v>776</v>
      </c>
      <c r="E511" s="97" t="s">
        <v>829</v>
      </c>
      <c r="F511" s="97" t="s">
        <v>830</v>
      </c>
      <c r="G511" s="97" t="s">
        <v>351</v>
      </c>
      <c r="H511" s="96" t="s">
        <v>50</v>
      </c>
      <c r="I511" s="98" t="s">
        <v>454</v>
      </c>
      <c r="J511" s="27" t="s">
        <v>181</v>
      </c>
      <c r="K511" s="28" t="s">
        <v>1495</v>
      </c>
      <c r="L511" s="93" t="s">
        <v>151</v>
      </c>
      <c r="M511" s="2" t="s">
        <v>152</v>
      </c>
      <c r="N511" s="94" t="s">
        <v>151</v>
      </c>
      <c r="O511" s="13" t="s">
        <v>152</v>
      </c>
      <c r="P511" s="2" t="s">
        <v>152</v>
      </c>
      <c r="Q511" s="2" t="s">
        <v>152</v>
      </c>
      <c r="R511" s="2" t="s">
        <v>152</v>
      </c>
      <c r="S511" s="2" t="s">
        <v>152</v>
      </c>
      <c r="T511" s="2" t="s">
        <v>152</v>
      </c>
      <c r="U511" s="14" t="s">
        <v>152</v>
      </c>
      <c r="V511" s="13" t="s">
        <v>151</v>
      </c>
      <c r="W511" s="2" t="s">
        <v>152</v>
      </c>
      <c r="X511" s="2" t="s">
        <v>152</v>
      </c>
      <c r="Y511" s="2" t="s">
        <v>152</v>
      </c>
      <c r="Z511" s="94" t="s">
        <v>152</v>
      </c>
      <c r="AA511" s="13" t="s">
        <v>152</v>
      </c>
      <c r="AB511" s="2" t="s">
        <v>152</v>
      </c>
      <c r="AC511" s="14" t="s">
        <v>152</v>
      </c>
      <c r="AD511" s="93" t="s">
        <v>152</v>
      </c>
      <c r="AE511" s="14" t="s">
        <v>152</v>
      </c>
      <c r="AF511" s="99">
        <v>100</v>
      </c>
    </row>
    <row r="512" spans="1:32" x14ac:dyDescent="0.3">
      <c r="A512" s="55" t="str">
        <f t="shared" si="7"/>
        <v>CHec_03.1</v>
      </c>
      <c r="C512" s="96" t="s">
        <v>10</v>
      </c>
      <c r="D512" s="97" t="s">
        <v>776</v>
      </c>
      <c r="E512" s="97" t="s">
        <v>829</v>
      </c>
      <c r="F512" s="97" t="s">
        <v>830</v>
      </c>
      <c r="G512" s="97" t="s">
        <v>351</v>
      </c>
      <c r="H512" s="96" t="s">
        <v>50</v>
      </c>
      <c r="I512" s="98" t="s">
        <v>454</v>
      </c>
      <c r="J512" s="27" t="s">
        <v>1496</v>
      </c>
      <c r="K512" s="28" t="s">
        <v>124</v>
      </c>
      <c r="L512" s="93" t="s">
        <v>151</v>
      </c>
      <c r="M512" s="2" t="s">
        <v>151</v>
      </c>
      <c r="N512" s="94" t="s">
        <v>151</v>
      </c>
      <c r="O512" s="13" t="s">
        <v>151</v>
      </c>
      <c r="P512" s="2" t="s">
        <v>151</v>
      </c>
      <c r="Q512" s="2" t="s">
        <v>151</v>
      </c>
      <c r="R512" s="2" t="s">
        <v>151</v>
      </c>
      <c r="S512" s="2" t="s">
        <v>152</v>
      </c>
      <c r="T512" s="2" t="s">
        <v>152</v>
      </c>
      <c r="U512" s="14" t="s">
        <v>152</v>
      </c>
      <c r="V512" s="13" t="s">
        <v>151</v>
      </c>
      <c r="W512" s="2" t="s">
        <v>152</v>
      </c>
      <c r="X512" s="2" t="s">
        <v>152</v>
      </c>
      <c r="Y512" s="2" t="s">
        <v>152</v>
      </c>
      <c r="Z512" s="94" t="s">
        <v>152</v>
      </c>
      <c r="AA512" s="13" t="s">
        <v>152</v>
      </c>
      <c r="AB512" s="2" t="s">
        <v>152</v>
      </c>
      <c r="AC512" s="14" t="s">
        <v>152</v>
      </c>
      <c r="AD512" s="93" t="s">
        <v>152</v>
      </c>
      <c r="AE512" s="14" t="s">
        <v>152</v>
      </c>
      <c r="AF512" s="99">
        <v>100</v>
      </c>
    </row>
    <row r="513" spans="1:32" x14ac:dyDescent="0.3">
      <c r="A513" s="55" t="str">
        <f t="shared" si="7"/>
        <v>CHec_03.2</v>
      </c>
      <c r="C513" s="96" t="s">
        <v>10</v>
      </c>
      <c r="D513" s="97" t="s">
        <v>776</v>
      </c>
      <c r="E513" s="97" t="s">
        <v>831</v>
      </c>
      <c r="F513" s="97" t="s">
        <v>832</v>
      </c>
      <c r="G513" s="97" t="s">
        <v>351</v>
      </c>
      <c r="H513" s="96" t="s">
        <v>50</v>
      </c>
      <c r="I513" s="98" t="s">
        <v>454</v>
      </c>
      <c r="J513" s="27" t="s">
        <v>180</v>
      </c>
      <c r="K513" s="28" t="s">
        <v>123</v>
      </c>
      <c r="L513" s="93" t="s">
        <v>151</v>
      </c>
      <c r="M513" s="2" t="s">
        <v>151</v>
      </c>
      <c r="N513" s="94" t="s">
        <v>151</v>
      </c>
      <c r="O513" s="13" t="s">
        <v>152</v>
      </c>
      <c r="P513" s="2" t="s">
        <v>152</v>
      </c>
      <c r="Q513" s="2" t="s">
        <v>152</v>
      </c>
      <c r="R513" s="2" t="s">
        <v>152</v>
      </c>
      <c r="S513" s="2" t="s">
        <v>152</v>
      </c>
      <c r="T513" s="2" t="s">
        <v>152</v>
      </c>
      <c r="U513" s="14" t="s">
        <v>152</v>
      </c>
      <c r="V513" s="13" t="s">
        <v>151</v>
      </c>
      <c r="W513" s="2" t="s">
        <v>152</v>
      </c>
      <c r="X513" s="2" t="s">
        <v>152</v>
      </c>
      <c r="Y513" s="2" t="s">
        <v>152</v>
      </c>
      <c r="Z513" s="94" t="s">
        <v>152</v>
      </c>
      <c r="AA513" s="13" t="s">
        <v>152</v>
      </c>
      <c r="AB513" s="2" t="s">
        <v>152</v>
      </c>
      <c r="AC513" s="14" t="s">
        <v>152</v>
      </c>
      <c r="AD513" s="93" t="s">
        <v>152</v>
      </c>
      <c r="AE513" s="14" t="s">
        <v>152</v>
      </c>
      <c r="AF513" s="99">
        <v>100</v>
      </c>
    </row>
    <row r="514" spans="1:32" x14ac:dyDescent="0.3">
      <c r="A514" s="55" t="str">
        <f t="shared" si="7"/>
        <v>CHec_03.3</v>
      </c>
      <c r="C514" s="96" t="s">
        <v>10</v>
      </c>
      <c r="D514" s="97" t="s">
        <v>776</v>
      </c>
      <c r="E514" s="97" t="s">
        <v>833</v>
      </c>
      <c r="F514" s="97" t="s">
        <v>834</v>
      </c>
      <c r="G514" s="97" t="s">
        <v>351</v>
      </c>
      <c r="H514" s="96" t="s">
        <v>50</v>
      </c>
      <c r="I514" s="98" t="s">
        <v>454</v>
      </c>
      <c r="J514" s="27" t="s">
        <v>485</v>
      </c>
      <c r="K514" s="28" t="s">
        <v>1497</v>
      </c>
      <c r="L514" s="93" t="s">
        <v>151</v>
      </c>
      <c r="M514" s="2" t="s">
        <v>152</v>
      </c>
      <c r="N514" s="94" t="s">
        <v>151</v>
      </c>
      <c r="O514" s="13" t="s">
        <v>152</v>
      </c>
      <c r="P514" s="2" t="s">
        <v>152</v>
      </c>
      <c r="Q514" s="2" t="s">
        <v>152</v>
      </c>
      <c r="R514" s="2" t="s">
        <v>152</v>
      </c>
      <c r="S514" s="2" t="s">
        <v>152</v>
      </c>
      <c r="T514" s="2" t="s">
        <v>152</v>
      </c>
      <c r="U514" s="14" t="s">
        <v>152</v>
      </c>
      <c r="V514" s="13" t="s">
        <v>151</v>
      </c>
      <c r="W514" s="2" t="s">
        <v>152</v>
      </c>
      <c r="X514" s="2" t="s">
        <v>152</v>
      </c>
      <c r="Y514" s="2" t="s">
        <v>152</v>
      </c>
      <c r="Z514" s="94" t="s">
        <v>152</v>
      </c>
      <c r="AA514" s="13" t="s">
        <v>152</v>
      </c>
      <c r="AB514" s="2" t="s">
        <v>152</v>
      </c>
      <c r="AC514" s="14" t="s">
        <v>152</v>
      </c>
      <c r="AD514" s="93" t="s">
        <v>152</v>
      </c>
      <c r="AE514" s="14" t="s">
        <v>152</v>
      </c>
      <c r="AF514" s="99">
        <v>100</v>
      </c>
    </row>
    <row r="515" spans="1:32" x14ac:dyDescent="0.3">
      <c r="A515" s="55" t="str">
        <f t="shared" si="7"/>
        <v>CHhe_01.1</v>
      </c>
      <c r="C515" s="96" t="s">
        <v>10</v>
      </c>
      <c r="D515" s="97" t="s">
        <v>835</v>
      </c>
      <c r="E515" s="97" t="s">
        <v>836</v>
      </c>
      <c r="F515" s="97" t="s">
        <v>837</v>
      </c>
      <c r="G515" s="97" t="s">
        <v>344</v>
      </c>
      <c r="H515" s="96" t="s">
        <v>50</v>
      </c>
      <c r="I515" s="98" t="s">
        <v>454</v>
      </c>
      <c r="J515" s="27" t="s">
        <v>528</v>
      </c>
      <c r="K515" s="28" t="s">
        <v>1498</v>
      </c>
      <c r="L515" s="93" t="s">
        <v>151</v>
      </c>
      <c r="M515" s="2" t="s">
        <v>151</v>
      </c>
      <c r="N515" s="94" t="s">
        <v>151</v>
      </c>
      <c r="O515" s="13"/>
      <c r="P515" s="2"/>
      <c r="Q515" s="2"/>
      <c r="R515" s="2"/>
      <c r="S515" s="2"/>
      <c r="T515" s="2"/>
      <c r="U515" s="14"/>
      <c r="V515" s="13"/>
      <c r="W515" s="2"/>
      <c r="X515" s="2"/>
      <c r="Y515" s="2"/>
      <c r="Z515" s="94"/>
      <c r="AA515" s="13"/>
      <c r="AB515" s="2"/>
      <c r="AC515" s="14"/>
      <c r="AD515" s="93"/>
      <c r="AE515" s="14"/>
      <c r="AF515" s="99">
        <v>100</v>
      </c>
    </row>
    <row r="516" spans="1:32" x14ac:dyDescent="0.3">
      <c r="A516" s="55" t="str">
        <f t="shared" si="7"/>
        <v>CHhe_01.2</v>
      </c>
      <c r="C516" s="96" t="s">
        <v>10</v>
      </c>
      <c r="D516" s="97" t="s">
        <v>835</v>
      </c>
      <c r="E516" s="97" t="s">
        <v>838</v>
      </c>
      <c r="F516" s="97" t="s">
        <v>839</v>
      </c>
      <c r="G516" s="97" t="s">
        <v>344</v>
      </c>
      <c r="H516" s="96" t="s">
        <v>50</v>
      </c>
      <c r="I516" s="98" t="s">
        <v>454</v>
      </c>
      <c r="J516" s="27" t="s">
        <v>1499</v>
      </c>
      <c r="K516" s="28" t="s">
        <v>1500</v>
      </c>
      <c r="L516" s="93" t="s">
        <v>151</v>
      </c>
      <c r="M516" s="2" t="s">
        <v>151</v>
      </c>
      <c r="N516" s="94" t="s">
        <v>151</v>
      </c>
      <c r="O516" s="13"/>
      <c r="P516" s="2"/>
      <c r="Q516" s="2"/>
      <c r="R516" s="2"/>
      <c r="S516" s="2"/>
      <c r="T516" s="2"/>
      <c r="U516" s="14"/>
      <c r="V516" s="13"/>
      <c r="W516" s="2"/>
      <c r="X516" s="2"/>
      <c r="Y516" s="2"/>
      <c r="Z516" s="94"/>
      <c r="AA516" s="13"/>
      <c r="AB516" s="2"/>
      <c r="AC516" s="14"/>
      <c r="AD516" s="93"/>
      <c r="AE516" s="14"/>
      <c r="AF516" s="99">
        <v>100</v>
      </c>
    </row>
    <row r="517" spans="1:32" x14ac:dyDescent="0.3">
      <c r="A517" s="55" t="str">
        <f t="shared" si="7"/>
        <v>CHhe_01.3</v>
      </c>
      <c r="C517" s="96" t="s">
        <v>10</v>
      </c>
      <c r="D517" s="97" t="s">
        <v>835</v>
      </c>
      <c r="E517" s="97" t="s">
        <v>840</v>
      </c>
      <c r="F517" s="97" t="s">
        <v>431</v>
      </c>
      <c r="G517" s="97" t="s">
        <v>351</v>
      </c>
      <c r="H517" s="96" t="s">
        <v>50</v>
      </c>
      <c r="I517" s="98"/>
      <c r="J517" s="27" t="s">
        <v>976</v>
      </c>
      <c r="K517" s="28" t="s">
        <v>976</v>
      </c>
      <c r="L517" s="93" t="s">
        <v>151</v>
      </c>
      <c r="M517" s="2" t="s">
        <v>151</v>
      </c>
      <c r="N517" s="94" t="s">
        <v>151</v>
      </c>
      <c r="O517" s="13" t="s">
        <v>151</v>
      </c>
      <c r="P517" s="2" t="s">
        <v>151</v>
      </c>
      <c r="Q517" s="2" t="s">
        <v>151</v>
      </c>
      <c r="R517" s="2" t="s">
        <v>151</v>
      </c>
      <c r="S517" s="2" t="s">
        <v>151</v>
      </c>
      <c r="T517" s="2" t="s">
        <v>151</v>
      </c>
      <c r="U517" s="14" t="s">
        <v>151</v>
      </c>
      <c r="V517" s="13" t="s">
        <v>151</v>
      </c>
      <c r="W517" s="2" t="s">
        <v>151</v>
      </c>
      <c r="X517" s="2" t="s">
        <v>151</v>
      </c>
      <c r="Y517" s="2" t="s">
        <v>151</v>
      </c>
      <c r="Z517" s="94" t="s">
        <v>151</v>
      </c>
      <c r="AA517" s="13" t="s">
        <v>151</v>
      </c>
      <c r="AB517" s="2" t="s">
        <v>151</v>
      </c>
      <c r="AC517" s="14" t="s">
        <v>151</v>
      </c>
      <c r="AD517" s="93" t="s">
        <v>151</v>
      </c>
      <c r="AE517" s="14" t="s">
        <v>151</v>
      </c>
      <c r="AF517" s="99">
        <v>100</v>
      </c>
    </row>
    <row r="518" spans="1:32" x14ac:dyDescent="0.3">
      <c r="A518" s="55" t="str">
        <f t="shared" si="7"/>
        <v>CHhe_02.1</v>
      </c>
      <c r="C518" s="96" t="s">
        <v>10</v>
      </c>
      <c r="D518" s="97" t="s">
        <v>835</v>
      </c>
      <c r="E518" s="97" t="s">
        <v>841</v>
      </c>
      <c r="F518" s="97" t="s">
        <v>842</v>
      </c>
      <c r="G518" s="97" t="s">
        <v>351</v>
      </c>
      <c r="H518" s="96" t="s">
        <v>50</v>
      </c>
      <c r="I518" s="98" t="s">
        <v>52</v>
      </c>
      <c r="J518" s="27" t="s">
        <v>1501</v>
      </c>
      <c r="K518" s="28" t="s">
        <v>1502</v>
      </c>
      <c r="L518" s="93" t="s">
        <v>151</v>
      </c>
      <c r="M518" s="2" t="s">
        <v>152</v>
      </c>
      <c r="N518" s="94" t="s">
        <v>151</v>
      </c>
      <c r="O518" s="13" t="s">
        <v>152</v>
      </c>
      <c r="P518" s="2" t="s">
        <v>152</v>
      </c>
      <c r="Q518" s="2" t="s">
        <v>152</v>
      </c>
      <c r="R518" s="2" t="s">
        <v>152</v>
      </c>
      <c r="S518" s="2" t="s">
        <v>152</v>
      </c>
      <c r="T518" s="2" t="s">
        <v>152</v>
      </c>
      <c r="U518" s="14" t="s">
        <v>152</v>
      </c>
      <c r="V518" s="13" t="s">
        <v>152</v>
      </c>
      <c r="W518" s="2" t="s">
        <v>152</v>
      </c>
      <c r="X518" s="2" t="s">
        <v>152</v>
      </c>
      <c r="Y518" s="2" t="s">
        <v>152</v>
      </c>
      <c r="Z518" s="94" t="s">
        <v>152</v>
      </c>
      <c r="AA518" s="13" t="s">
        <v>152</v>
      </c>
      <c r="AB518" s="2" t="s">
        <v>152</v>
      </c>
      <c r="AC518" s="14" t="s">
        <v>152</v>
      </c>
      <c r="AD518" s="93" t="s">
        <v>152</v>
      </c>
      <c r="AE518" s="14" t="s">
        <v>152</v>
      </c>
      <c r="AF518" s="99">
        <v>100</v>
      </c>
    </row>
    <row r="519" spans="1:32" x14ac:dyDescent="0.3">
      <c r="A519" s="55" t="str">
        <f t="shared" si="7"/>
        <v>CHhe_02.1</v>
      </c>
      <c r="C519" s="96" t="s">
        <v>10</v>
      </c>
      <c r="D519" s="97" t="s">
        <v>835</v>
      </c>
      <c r="E519" s="97" t="s">
        <v>841</v>
      </c>
      <c r="F519" s="97" t="s">
        <v>842</v>
      </c>
      <c r="G519" s="97" t="s">
        <v>351</v>
      </c>
      <c r="H519" s="96" t="s">
        <v>50</v>
      </c>
      <c r="I519" s="98" t="s">
        <v>52</v>
      </c>
      <c r="J519" s="27" t="s">
        <v>1503</v>
      </c>
      <c r="K519" s="28" t="s">
        <v>1504</v>
      </c>
      <c r="L519" s="93" t="s">
        <v>151</v>
      </c>
      <c r="M519" s="2" t="s">
        <v>152</v>
      </c>
      <c r="N519" s="94" t="s">
        <v>151</v>
      </c>
      <c r="O519" s="13" t="s">
        <v>152</v>
      </c>
      <c r="P519" s="2" t="s">
        <v>152</v>
      </c>
      <c r="Q519" s="2" t="s">
        <v>152</v>
      </c>
      <c r="R519" s="2" t="s">
        <v>152</v>
      </c>
      <c r="S519" s="2" t="s">
        <v>152</v>
      </c>
      <c r="T519" s="2" t="s">
        <v>152</v>
      </c>
      <c r="U519" s="14" t="s">
        <v>152</v>
      </c>
      <c r="V519" s="13" t="s">
        <v>152</v>
      </c>
      <c r="W519" s="2" t="s">
        <v>152</v>
      </c>
      <c r="X519" s="2" t="s">
        <v>152</v>
      </c>
      <c r="Y519" s="2" t="s">
        <v>152</v>
      </c>
      <c r="Z519" s="94" t="s">
        <v>152</v>
      </c>
      <c r="AA519" s="13" t="s">
        <v>152</v>
      </c>
      <c r="AB519" s="2" t="s">
        <v>152</v>
      </c>
      <c r="AC519" s="14" t="s">
        <v>152</v>
      </c>
      <c r="AD519" s="93" t="s">
        <v>152</v>
      </c>
      <c r="AE519" s="14" t="s">
        <v>152</v>
      </c>
      <c r="AF519" s="99">
        <v>100</v>
      </c>
    </row>
    <row r="520" spans="1:32" x14ac:dyDescent="0.3">
      <c r="A520" s="55" t="str">
        <f t="shared" ref="A520:A583" si="8">C520&amp;LOWER(LEFT(D520,2))&amp;"_"&amp;IF(LEN(TRIM(LEFT(E520,FIND(" ",E520))))=3,"0"&amp;TRIM(LEFT(E520,FIND(" ",E520))),TRIM(LEFT(E520,FIND(" ",E520))))</f>
        <v>CHhe_02.1</v>
      </c>
      <c r="C520" s="96" t="s">
        <v>10</v>
      </c>
      <c r="D520" s="97" t="s">
        <v>835</v>
      </c>
      <c r="E520" s="97" t="s">
        <v>841</v>
      </c>
      <c r="F520" s="97" t="s">
        <v>842</v>
      </c>
      <c r="G520" s="97" t="s">
        <v>351</v>
      </c>
      <c r="H520" s="96" t="s">
        <v>50</v>
      </c>
      <c r="I520" s="98" t="s">
        <v>52</v>
      </c>
      <c r="J520" s="27" t="s">
        <v>1505</v>
      </c>
      <c r="K520" s="28" t="s">
        <v>1506</v>
      </c>
      <c r="L520" s="93" t="s">
        <v>151</v>
      </c>
      <c r="M520" s="2" t="s">
        <v>152</v>
      </c>
      <c r="N520" s="94" t="s">
        <v>151</v>
      </c>
      <c r="O520" s="13" t="s">
        <v>152</v>
      </c>
      <c r="P520" s="2" t="s">
        <v>152</v>
      </c>
      <c r="Q520" s="2" t="s">
        <v>152</v>
      </c>
      <c r="R520" s="2" t="s">
        <v>152</v>
      </c>
      <c r="S520" s="2" t="s">
        <v>152</v>
      </c>
      <c r="T520" s="2" t="s">
        <v>152</v>
      </c>
      <c r="U520" s="14" t="s">
        <v>152</v>
      </c>
      <c r="V520" s="13" t="s">
        <v>152</v>
      </c>
      <c r="W520" s="2" t="s">
        <v>152</v>
      </c>
      <c r="X520" s="2" t="s">
        <v>152</v>
      </c>
      <c r="Y520" s="2" t="s">
        <v>152</v>
      </c>
      <c r="Z520" s="94" t="s">
        <v>152</v>
      </c>
      <c r="AA520" s="13" t="s">
        <v>152</v>
      </c>
      <c r="AB520" s="2" t="s">
        <v>152</v>
      </c>
      <c r="AC520" s="14" t="s">
        <v>152</v>
      </c>
      <c r="AD520" s="93" t="s">
        <v>152</v>
      </c>
      <c r="AE520" s="14" t="s">
        <v>152</v>
      </c>
      <c r="AF520" s="99">
        <v>100</v>
      </c>
    </row>
    <row r="521" spans="1:32" x14ac:dyDescent="0.3">
      <c r="A521" s="55" t="str">
        <f t="shared" si="8"/>
        <v>CHhe_02.2</v>
      </c>
      <c r="C521" s="96" t="s">
        <v>10</v>
      </c>
      <c r="D521" s="97" t="s">
        <v>835</v>
      </c>
      <c r="E521" s="97" t="s">
        <v>843</v>
      </c>
      <c r="F521" s="97" t="s">
        <v>844</v>
      </c>
      <c r="G521" s="97" t="s">
        <v>351</v>
      </c>
      <c r="H521" s="96" t="s">
        <v>50</v>
      </c>
      <c r="I521" s="98" t="s">
        <v>52</v>
      </c>
      <c r="J521" s="27" t="s">
        <v>1501</v>
      </c>
      <c r="K521" s="28" t="s">
        <v>1502</v>
      </c>
      <c r="L521" s="93" t="s">
        <v>151</v>
      </c>
      <c r="M521" s="2" t="s">
        <v>152</v>
      </c>
      <c r="N521" s="94" t="s">
        <v>151</v>
      </c>
      <c r="O521" s="13" t="s">
        <v>152</v>
      </c>
      <c r="P521" s="2" t="s">
        <v>152</v>
      </c>
      <c r="Q521" s="2" t="s">
        <v>152</v>
      </c>
      <c r="R521" s="2" t="s">
        <v>152</v>
      </c>
      <c r="S521" s="2" t="s">
        <v>152</v>
      </c>
      <c r="T521" s="2" t="s">
        <v>152</v>
      </c>
      <c r="U521" s="14" t="s">
        <v>152</v>
      </c>
      <c r="V521" s="13" t="s">
        <v>152</v>
      </c>
      <c r="W521" s="2" t="s">
        <v>152</v>
      </c>
      <c r="X521" s="2" t="s">
        <v>152</v>
      </c>
      <c r="Y521" s="2" t="s">
        <v>152</v>
      </c>
      <c r="Z521" s="94" t="s">
        <v>152</v>
      </c>
      <c r="AA521" s="13" t="s">
        <v>152</v>
      </c>
      <c r="AB521" s="2" t="s">
        <v>152</v>
      </c>
      <c r="AC521" s="14" t="s">
        <v>152</v>
      </c>
      <c r="AD521" s="93" t="s">
        <v>152</v>
      </c>
      <c r="AE521" s="14" t="s">
        <v>152</v>
      </c>
      <c r="AF521" s="99">
        <v>100</v>
      </c>
    </row>
    <row r="522" spans="1:32" x14ac:dyDescent="0.3">
      <c r="A522" s="55" t="str">
        <f t="shared" si="8"/>
        <v>CHhe_02.2</v>
      </c>
      <c r="C522" s="96" t="s">
        <v>10</v>
      </c>
      <c r="D522" s="97" t="s">
        <v>835</v>
      </c>
      <c r="E522" s="97" t="s">
        <v>843</v>
      </c>
      <c r="F522" s="97" t="s">
        <v>844</v>
      </c>
      <c r="G522" s="97" t="s">
        <v>351</v>
      </c>
      <c r="H522" s="96" t="s">
        <v>50</v>
      </c>
      <c r="I522" s="98" t="s">
        <v>52</v>
      </c>
      <c r="J522" s="27" t="s">
        <v>1503</v>
      </c>
      <c r="K522" s="28" t="s">
        <v>1504</v>
      </c>
      <c r="L522" s="93" t="s">
        <v>151</v>
      </c>
      <c r="M522" s="2" t="s">
        <v>152</v>
      </c>
      <c r="N522" s="94" t="s">
        <v>151</v>
      </c>
      <c r="O522" s="13" t="s">
        <v>152</v>
      </c>
      <c r="P522" s="2" t="s">
        <v>152</v>
      </c>
      <c r="Q522" s="2" t="s">
        <v>152</v>
      </c>
      <c r="R522" s="2" t="s">
        <v>152</v>
      </c>
      <c r="S522" s="2" t="s">
        <v>152</v>
      </c>
      <c r="T522" s="2" t="s">
        <v>152</v>
      </c>
      <c r="U522" s="14" t="s">
        <v>152</v>
      </c>
      <c r="V522" s="13" t="s">
        <v>152</v>
      </c>
      <c r="W522" s="2" t="s">
        <v>152</v>
      </c>
      <c r="X522" s="2" t="s">
        <v>152</v>
      </c>
      <c r="Y522" s="2" t="s">
        <v>152</v>
      </c>
      <c r="Z522" s="94" t="s">
        <v>152</v>
      </c>
      <c r="AA522" s="13" t="s">
        <v>152</v>
      </c>
      <c r="AB522" s="2" t="s">
        <v>152</v>
      </c>
      <c r="AC522" s="14" t="s">
        <v>152</v>
      </c>
      <c r="AD522" s="93" t="s">
        <v>152</v>
      </c>
      <c r="AE522" s="14" t="s">
        <v>152</v>
      </c>
      <c r="AF522" s="99">
        <v>100</v>
      </c>
    </row>
    <row r="523" spans="1:32" x14ac:dyDescent="0.3">
      <c r="A523" s="55" t="str">
        <f t="shared" si="8"/>
        <v>CHhe_02.2</v>
      </c>
      <c r="C523" s="96" t="s">
        <v>10</v>
      </c>
      <c r="D523" s="97" t="s">
        <v>835</v>
      </c>
      <c r="E523" s="97" t="s">
        <v>843</v>
      </c>
      <c r="F523" s="97" t="s">
        <v>844</v>
      </c>
      <c r="G523" s="97" t="s">
        <v>351</v>
      </c>
      <c r="H523" s="96" t="s">
        <v>50</v>
      </c>
      <c r="I523" s="98" t="s">
        <v>52</v>
      </c>
      <c r="J523" s="27" t="s">
        <v>1505</v>
      </c>
      <c r="K523" s="28" t="s">
        <v>1506</v>
      </c>
      <c r="L523" s="93" t="s">
        <v>151</v>
      </c>
      <c r="M523" s="2" t="s">
        <v>152</v>
      </c>
      <c r="N523" s="94" t="s">
        <v>151</v>
      </c>
      <c r="O523" s="13" t="s">
        <v>152</v>
      </c>
      <c r="P523" s="2" t="s">
        <v>152</v>
      </c>
      <c r="Q523" s="2" t="s">
        <v>152</v>
      </c>
      <c r="R523" s="2" t="s">
        <v>152</v>
      </c>
      <c r="S523" s="2" t="s">
        <v>152</v>
      </c>
      <c r="T523" s="2" t="s">
        <v>152</v>
      </c>
      <c r="U523" s="14" t="s">
        <v>152</v>
      </c>
      <c r="V523" s="13" t="s">
        <v>152</v>
      </c>
      <c r="W523" s="2" t="s">
        <v>152</v>
      </c>
      <c r="X523" s="2" t="s">
        <v>152</v>
      </c>
      <c r="Y523" s="2" t="s">
        <v>152</v>
      </c>
      <c r="Z523" s="94" t="s">
        <v>152</v>
      </c>
      <c r="AA523" s="13" t="s">
        <v>152</v>
      </c>
      <c r="AB523" s="2" t="s">
        <v>152</v>
      </c>
      <c r="AC523" s="14" t="s">
        <v>152</v>
      </c>
      <c r="AD523" s="93" t="s">
        <v>152</v>
      </c>
      <c r="AE523" s="14" t="s">
        <v>152</v>
      </c>
      <c r="AF523" s="99">
        <v>100</v>
      </c>
    </row>
    <row r="524" spans="1:32" x14ac:dyDescent="0.3">
      <c r="A524" s="55" t="str">
        <f t="shared" si="8"/>
        <v>CHhe_02.3</v>
      </c>
      <c r="C524" s="96" t="s">
        <v>10</v>
      </c>
      <c r="D524" s="97" t="s">
        <v>835</v>
      </c>
      <c r="E524" s="97" t="s">
        <v>845</v>
      </c>
      <c r="F524" s="97" t="s">
        <v>846</v>
      </c>
      <c r="G524" s="97" t="s">
        <v>351</v>
      </c>
      <c r="H524" s="96" t="s">
        <v>50</v>
      </c>
      <c r="I524" s="98" t="s">
        <v>52</v>
      </c>
      <c r="J524" s="27" t="s">
        <v>1501</v>
      </c>
      <c r="K524" s="28" t="s">
        <v>1502</v>
      </c>
      <c r="L524" s="93" t="s">
        <v>151</v>
      </c>
      <c r="M524" s="2" t="s">
        <v>152</v>
      </c>
      <c r="N524" s="94" t="s">
        <v>151</v>
      </c>
      <c r="O524" s="13" t="s">
        <v>152</v>
      </c>
      <c r="P524" s="2" t="s">
        <v>152</v>
      </c>
      <c r="Q524" s="2" t="s">
        <v>152</v>
      </c>
      <c r="R524" s="2" t="s">
        <v>152</v>
      </c>
      <c r="S524" s="2" t="s">
        <v>152</v>
      </c>
      <c r="T524" s="2" t="s">
        <v>152</v>
      </c>
      <c r="U524" s="14" t="s">
        <v>152</v>
      </c>
      <c r="V524" s="13" t="s">
        <v>152</v>
      </c>
      <c r="W524" s="2" t="s">
        <v>152</v>
      </c>
      <c r="X524" s="2" t="s">
        <v>152</v>
      </c>
      <c r="Y524" s="2" t="s">
        <v>152</v>
      </c>
      <c r="Z524" s="94" t="s">
        <v>152</v>
      </c>
      <c r="AA524" s="13" t="s">
        <v>152</v>
      </c>
      <c r="AB524" s="2" t="s">
        <v>152</v>
      </c>
      <c r="AC524" s="14" t="s">
        <v>152</v>
      </c>
      <c r="AD524" s="93" t="s">
        <v>152</v>
      </c>
      <c r="AE524" s="14" t="s">
        <v>152</v>
      </c>
      <c r="AF524" s="99">
        <v>100</v>
      </c>
    </row>
    <row r="525" spans="1:32" x14ac:dyDescent="0.3">
      <c r="A525" s="55" t="str">
        <f t="shared" si="8"/>
        <v>CHhe_02.3</v>
      </c>
      <c r="C525" s="96" t="s">
        <v>10</v>
      </c>
      <c r="D525" s="97" t="s">
        <v>835</v>
      </c>
      <c r="E525" s="97" t="s">
        <v>845</v>
      </c>
      <c r="F525" s="97" t="s">
        <v>846</v>
      </c>
      <c r="G525" s="97" t="s">
        <v>351</v>
      </c>
      <c r="H525" s="96" t="s">
        <v>50</v>
      </c>
      <c r="I525" s="98" t="s">
        <v>52</v>
      </c>
      <c r="J525" s="27" t="s">
        <v>1503</v>
      </c>
      <c r="K525" s="28" t="s">
        <v>1504</v>
      </c>
      <c r="L525" s="93" t="s">
        <v>151</v>
      </c>
      <c r="M525" s="2" t="s">
        <v>152</v>
      </c>
      <c r="N525" s="94" t="s">
        <v>151</v>
      </c>
      <c r="O525" s="13" t="s">
        <v>152</v>
      </c>
      <c r="P525" s="2" t="s">
        <v>152</v>
      </c>
      <c r="Q525" s="2" t="s">
        <v>152</v>
      </c>
      <c r="R525" s="2" t="s">
        <v>152</v>
      </c>
      <c r="S525" s="2" t="s">
        <v>152</v>
      </c>
      <c r="T525" s="2" t="s">
        <v>152</v>
      </c>
      <c r="U525" s="14" t="s">
        <v>152</v>
      </c>
      <c r="V525" s="13" t="s">
        <v>152</v>
      </c>
      <c r="W525" s="2" t="s">
        <v>152</v>
      </c>
      <c r="X525" s="2" t="s">
        <v>152</v>
      </c>
      <c r="Y525" s="2" t="s">
        <v>152</v>
      </c>
      <c r="Z525" s="94" t="s">
        <v>152</v>
      </c>
      <c r="AA525" s="13" t="s">
        <v>152</v>
      </c>
      <c r="AB525" s="2" t="s">
        <v>152</v>
      </c>
      <c r="AC525" s="14" t="s">
        <v>152</v>
      </c>
      <c r="AD525" s="93" t="s">
        <v>152</v>
      </c>
      <c r="AE525" s="14" t="s">
        <v>152</v>
      </c>
      <c r="AF525" s="99">
        <v>100</v>
      </c>
    </row>
    <row r="526" spans="1:32" x14ac:dyDescent="0.3">
      <c r="A526" s="55" t="str">
        <f t="shared" si="8"/>
        <v>CHhe_02.3</v>
      </c>
      <c r="C526" s="96" t="s">
        <v>10</v>
      </c>
      <c r="D526" s="97" t="s">
        <v>835</v>
      </c>
      <c r="E526" s="97" t="s">
        <v>845</v>
      </c>
      <c r="F526" s="97" t="s">
        <v>846</v>
      </c>
      <c r="G526" s="97" t="s">
        <v>351</v>
      </c>
      <c r="H526" s="96" t="s">
        <v>50</v>
      </c>
      <c r="I526" s="98" t="s">
        <v>52</v>
      </c>
      <c r="J526" s="27" t="s">
        <v>1505</v>
      </c>
      <c r="K526" s="28" t="s">
        <v>1506</v>
      </c>
      <c r="L526" s="93" t="s">
        <v>151</v>
      </c>
      <c r="M526" s="2" t="s">
        <v>152</v>
      </c>
      <c r="N526" s="94" t="s">
        <v>151</v>
      </c>
      <c r="O526" s="13" t="s">
        <v>152</v>
      </c>
      <c r="P526" s="2" t="s">
        <v>152</v>
      </c>
      <c r="Q526" s="2" t="s">
        <v>152</v>
      </c>
      <c r="R526" s="2" t="s">
        <v>152</v>
      </c>
      <c r="S526" s="2" t="s">
        <v>152</v>
      </c>
      <c r="T526" s="2" t="s">
        <v>152</v>
      </c>
      <c r="U526" s="14" t="s">
        <v>152</v>
      </c>
      <c r="V526" s="13" t="s">
        <v>152</v>
      </c>
      <c r="W526" s="2" t="s">
        <v>152</v>
      </c>
      <c r="X526" s="2" t="s">
        <v>152</v>
      </c>
      <c r="Y526" s="2" t="s">
        <v>152</v>
      </c>
      <c r="Z526" s="94" t="s">
        <v>152</v>
      </c>
      <c r="AA526" s="13" t="s">
        <v>152</v>
      </c>
      <c r="AB526" s="2" t="s">
        <v>152</v>
      </c>
      <c r="AC526" s="14" t="s">
        <v>152</v>
      </c>
      <c r="AD526" s="93" t="s">
        <v>152</v>
      </c>
      <c r="AE526" s="14" t="s">
        <v>152</v>
      </c>
      <c r="AF526" s="99">
        <v>100</v>
      </c>
    </row>
    <row r="527" spans="1:32" x14ac:dyDescent="0.3">
      <c r="A527" s="55" t="str">
        <f t="shared" si="8"/>
        <v>CHhe_02.4</v>
      </c>
      <c r="C527" s="96" t="s">
        <v>10</v>
      </c>
      <c r="D527" s="97" t="s">
        <v>835</v>
      </c>
      <c r="E527" s="97" t="s">
        <v>895</v>
      </c>
      <c r="F527" s="97" t="s">
        <v>848</v>
      </c>
      <c r="G527" s="97" t="s">
        <v>351</v>
      </c>
      <c r="H527" s="96" t="s">
        <v>50</v>
      </c>
      <c r="I527" s="98" t="s">
        <v>454</v>
      </c>
      <c r="J527" s="27" t="s">
        <v>1507</v>
      </c>
      <c r="K527" s="28" t="s">
        <v>1508</v>
      </c>
      <c r="L527" s="93" t="s">
        <v>151</v>
      </c>
      <c r="M527" s="2" t="s">
        <v>151</v>
      </c>
      <c r="N527" s="94" t="s">
        <v>151</v>
      </c>
      <c r="O527" s="13" t="s">
        <v>152</v>
      </c>
      <c r="P527" s="2" t="s">
        <v>152</v>
      </c>
      <c r="Q527" s="2" t="s">
        <v>152</v>
      </c>
      <c r="R527" s="2" t="s">
        <v>152</v>
      </c>
      <c r="S527" s="2" t="s">
        <v>152</v>
      </c>
      <c r="T527" s="2" t="s">
        <v>152</v>
      </c>
      <c r="U527" s="14" t="s">
        <v>152</v>
      </c>
      <c r="V527" s="13" t="s">
        <v>151</v>
      </c>
      <c r="W527" s="2" t="s">
        <v>151</v>
      </c>
      <c r="X527" s="2" t="s">
        <v>151</v>
      </c>
      <c r="Y527" s="2" t="s">
        <v>468</v>
      </c>
      <c r="Z527" s="94" t="s">
        <v>151</v>
      </c>
      <c r="AA527" s="13" t="s">
        <v>152</v>
      </c>
      <c r="AB527" s="2" t="s">
        <v>152</v>
      </c>
      <c r="AC527" s="14" t="s">
        <v>152</v>
      </c>
      <c r="AD527" s="93" t="s">
        <v>151</v>
      </c>
      <c r="AE527" s="14" t="s">
        <v>151</v>
      </c>
      <c r="AF527" s="99">
        <v>100</v>
      </c>
    </row>
    <row r="528" spans="1:32" x14ac:dyDescent="0.3">
      <c r="A528" s="55" t="str">
        <f t="shared" si="8"/>
        <v>CHju_01.1</v>
      </c>
      <c r="C528" s="96" t="s">
        <v>10</v>
      </c>
      <c r="D528" s="97" t="s">
        <v>777</v>
      </c>
      <c r="E528" s="97" t="s">
        <v>849</v>
      </c>
      <c r="F528" s="97" t="s">
        <v>850</v>
      </c>
      <c r="G528" s="97" t="s">
        <v>344</v>
      </c>
      <c r="H528" s="96" t="s">
        <v>50</v>
      </c>
      <c r="I528" s="98" t="s">
        <v>52</v>
      </c>
      <c r="J528" s="27" t="s">
        <v>1509</v>
      </c>
      <c r="K528" s="28" t="s">
        <v>1510</v>
      </c>
      <c r="L528" s="93" t="s">
        <v>151</v>
      </c>
      <c r="M528" s="2" t="s">
        <v>151</v>
      </c>
      <c r="N528" s="94" t="s">
        <v>151</v>
      </c>
      <c r="O528" s="13" t="s">
        <v>6</v>
      </c>
      <c r="P528" s="2" t="s">
        <v>6</v>
      </c>
      <c r="Q528" s="2" t="s">
        <v>6</v>
      </c>
      <c r="R528" s="2" t="s">
        <v>6</v>
      </c>
      <c r="S528" s="2" t="s">
        <v>6</v>
      </c>
      <c r="T528" s="2" t="s">
        <v>6</v>
      </c>
      <c r="U528" s="14" t="s">
        <v>6</v>
      </c>
      <c r="V528" s="13" t="s">
        <v>6</v>
      </c>
      <c r="W528" s="2" t="s">
        <v>6</v>
      </c>
      <c r="X528" s="2" t="s">
        <v>6</v>
      </c>
      <c r="Y528" s="2" t="s">
        <v>6</v>
      </c>
      <c r="Z528" s="94" t="s">
        <v>6</v>
      </c>
      <c r="AA528" s="13" t="s">
        <v>6</v>
      </c>
      <c r="AB528" s="2" t="s">
        <v>6</v>
      </c>
      <c r="AC528" s="14" t="s">
        <v>6</v>
      </c>
      <c r="AD528" s="93" t="s">
        <v>6</v>
      </c>
      <c r="AE528" s="14" t="s">
        <v>6</v>
      </c>
      <c r="AF528" s="99">
        <v>100</v>
      </c>
    </row>
    <row r="529" spans="1:32" x14ac:dyDescent="0.3">
      <c r="A529" s="55" t="str">
        <f t="shared" si="8"/>
        <v>CHju_01.1</v>
      </c>
      <c r="C529" s="96" t="s">
        <v>10</v>
      </c>
      <c r="D529" s="97" t="s">
        <v>777</v>
      </c>
      <c r="E529" s="97" t="s">
        <v>849</v>
      </c>
      <c r="F529" s="97" t="s">
        <v>850</v>
      </c>
      <c r="G529" s="97" t="s">
        <v>344</v>
      </c>
      <c r="H529" s="96" t="s">
        <v>50</v>
      </c>
      <c r="I529" s="98" t="s">
        <v>52</v>
      </c>
      <c r="J529" s="27" t="s">
        <v>1511</v>
      </c>
      <c r="K529" s="28" t="s">
        <v>1512</v>
      </c>
      <c r="L529" s="93" t="s">
        <v>151</v>
      </c>
      <c r="M529" s="2" t="s">
        <v>151</v>
      </c>
      <c r="N529" s="94" t="s">
        <v>151</v>
      </c>
      <c r="O529" s="13" t="s">
        <v>6</v>
      </c>
      <c r="P529" s="2" t="s">
        <v>6</v>
      </c>
      <c r="Q529" s="2" t="s">
        <v>6</v>
      </c>
      <c r="R529" s="2" t="s">
        <v>6</v>
      </c>
      <c r="S529" s="2" t="s">
        <v>6</v>
      </c>
      <c r="T529" s="2" t="s">
        <v>6</v>
      </c>
      <c r="U529" s="14" t="s">
        <v>6</v>
      </c>
      <c r="V529" s="13" t="s">
        <v>6</v>
      </c>
      <c r="W529" s="2" t="s">
        <v>6</v>
      </c>
      <c r="X529" s="2" t="s">
        <v>6</v>
      </c>
      <c r="Y529" s="2" t="s">
        <v>6</v>
      </c>
      <c r="Z529" s="94" t="s">
        <v>6</v>
      </c>
      <c r="AA529" s="13" t="s">
        <v>6</v>
      </c>
      <c r="AB529" s="2" t="s">
        <v>6</v>
      </c>
      <c r="AC529" s="14" t="s">
        <v>6</v>
      </c>
      <c r="AD529" s="93" t="s">
        <v>6</v>
      </c>
      <c r="AE529" s="14" t="s">
        <v>6</v>
      </c>
      <c r="AF529" s="99">
        <v>0</v>
      </c>
    </row>
    <row r="530" spans="1:32" x14ac:dyDescent="0.3">
      <c r="A530" s="55" t="str">
        <f t="shared" si="8"/>
        <v>CHju_01.1</v>
      </c>
      <c r="C530" s="96" t="s">
        <v>10</v>
      </c>
      <c r="D530" s="97" t="s">
        <v>777</v>
      </c>
      <c r="E530" s="97" t="s">
        <v>849</v>
      </c>
      <c r="F530" s="97" t="s">
        <v>850</v>
      </c>
      <c r="G530" s="97" t="s">
        <v>344</v>
      </c>
      <c r="H530" s="96" t="s">
        <v>50</v>
      </c>
      <c r="I530" s="98" t="s">
        <v>52</v>
      </c>
      <c r="J530" s="27" t="s">
        <v>1513</v>
      </c>
      <c r="K530" s="28" t="s">
        <v>1514</v>
      </c>
      <c r="L530" s="93" t="s">
        <v>151</v>
      </c>
      <c r="M530" s="2" t="s">
        <v>151</v>
      </c>
      <c r="N530" s="94" t="s">
        <v>151</v>
      </c>
      <c r="O530" s="13" t="s">
        <v>6</v>
      </c>
      <c r="P530" s="2" t="s">
        <v>6</v>
      </c>
      <c r="Q530" s="2" t="s">
        <v>6</v>
      </c>
      <c r="R530" s="2" t="s">
        <v>6</v>
      </c>
      <c r="S530" s="2" t="s">
        <v>6</v>
      </c>
      <c r="T530" s="2" t="s">
        <v>6</v>
      </c>
      <c r="U530" s="14" t="s">
        <v>6</v>
      </c>
      <c r="V530" s="13" t="s">
        <v>6</v>
      </c>
      <c r="W530" s="2" t="s">
        <v>6</v>
      </c>
      <c r="X530" s="2" t="s">
        <v>6</v>
      </c>
      <c r="Y530" s="2" t="s">
        <v>6</v>
      </c>
      <c r="Z530" s="94" t="s">
        <v>6</v>
      </c>
      <c r="AA530" s="13" t="s">
        <v>6</v>
      </c>
      <c r="AB530" s="2" t="s">
        <v>6</v>
      </c>
      <c r="AC530" s="14" t="s">
        <v>6</v>
      </c>
      <c r="AD530" s="93" t="s">
        <v>6</v>
      </c>
      <c r="AE530" s="14" t="s">
        <v>6</v>
      </c>
      <c r="AF530" s="99">
        <v>100</v>
      </c>
    </row>
    <row r="531" spans="1:32" x14ac:dyDescent="0.3">
      <c r="A531" s="55" t="str">
        <f t="shared" si="8"/>
        <v>CHju_01.1</v>
      </c>
      <c r="C531" s="96" t="s">
        <v>10</v>
      </c>
      <c r="D531" s="97" t="s">
        <v>777</v>
      </c>
      <c r="E531" s="97" t="s">
        <v>849</v>
      </c>
      <c r="F531" s="97" t="s">
        <v>850</v>
      </c>
      <c r="G531" s="97" t="s">
        <v>344</v>
      </c>
      <c r="H531" s="96" t="s">
        <v>50</v>
      </c>
      <c r="I531" s="98" t="s">
        <v>52</v>
      </c>
      <c r="J531" s="27" t="s">
        <v>1515</v>
      </c>
      <c r="K531" s="28" t="s">
        <v>1516</v>
      </c>
      <c r="L531" s="93" t="s">
        <v>151</v>
      </c>
      <c r="M531" s="2" t="s">
        <v>151</v>
      </c>
      <c r="N531" s="94" t="s">
        <v>151</v>
      </c>
      <c r="O531" s="13" t="s">
        <v>6</v>
      </c>
      <c r="P531" s="2" t="s">
        <v>6</v>
      </c>
      <c r="Q531" s="2" t="s">
        <v>6</v>
      </c>
      <c r="R531" s="2" t="s">
        <v>6</v>
      </c>
      <c r="S531" s="2" t="s">
        <v>6</v>
      </c>
      <c r="T531" s="2" t="s">
        <v>6</v>
      </c>
      <c r="U531" s="14" t="s">
        <v>6</v>
      </c>
      <c r="V531" s="13" t="s">
        <v>6</v>
      </c>
      <c r="W531" s="2" t="s">
        <v>6</v>
      </c>
      <c r="X531" s="2" t="s">
        <v>6</v>
      </c>
      <c r="Y531" s="2" t="s">
        <v>6</v>
      </c>
      <c r="Z531" s="94" t="s">
        <v>6</v>
      </c>
      <c r="AA531" s="13" t="s">
        <v>6</v>
      </c>
      <c r="AB531" s="2" t="s">
        <v>6</v>
      </c>
      <c r="AC531" s="14" t="s">
        <v>6</v>
      </c>
      <c r="AD531" s="93" t="s">
        <v>6</v>
      </c>
      <c r="AE531" s="14" t="s">
        <v>6</v>
      </c>
      <c r="AF531" s="99">
        <v>100</v>
      </c>
    </row>
    <row r="532" spans="1:32" x14ac:dyDescent="0.3">
      <c r="A532" s="55" t="str">
        <f t="shared" si="8"/>
        <v>CHju_01.1</v>
      </c>
      <c r="C532" s="96" t="s">
        <v>10</v>
      </c>
      <c r="D532" s="97" t="s">
        <v>777</v>
      </c>
      <c r="E532" s="97" t="s">
        <v>849</v>
      </c>
      <c r="F532" s="97" t="s">
        <v>850</v>
      </c>
      <c r="G532" s="97" t="s">
        <v>344</v>
      </c>
      <c r="H532" s="96" t="s">
        <v>50</v>
      </c>
      <c r="I532" s="98" t="s">
        <v>52</v>
      </c>
      <c r="J532" s="27" t="s">
        <v>1517</v>
      </c>
      <c r="K532" s="28" t="s">
        <v>1518</v>
      </c>
      <c r="L532" s="93" t="s">
        <v>151</v>
      </c>
      <c r="M532" s="2" t="s">
        <v>151</v>
      </c>
      <c r="N532" s="94" t="s">
        <v>151</v>
      </c>
      <c r="O532" s="13" t="s">
        <v>6</v>
      </c>
      <c r="P532" s="2" t="s">
        <v>6</v>
      </c>
      <c r="Q532" s="2" t="s">
        <v>6</v>
      </c>
      <c r="R532" s="2" t="s">
        <v>6</v>
      </c>
      <c r="S532" s="2" t="s">
        <v>6</v>
      </c>
      <c r="T532" s="2" t="s">
        <v>6</v>
      </c>
      <c r="U532" s="14" t="s">
        <v>6</v>
      </c>
      <c r="V532" s="13" t="s">
        <v>6</v>
      </c>
      <c r="W532" s="2" t="s">
        <v>6</v>
      </c>
      <c r="X532" s="2" t="s">
        <v>6</v>
      </c>
      <c r="Y532" s="2" t="s">
        <v>6</v>
      </c>
      <c r="Z532" s="94" t="s">
        <v>6</v>
      </c>
      <c r="AA532" s="13" t="s">
        <v>6</v>
      </c>
      <c r="AB532" s="2" t="s">
        <v>6</v>
      </c>
      <c r="AC532" s="14" t="s">
        <v>6</v>
      </c>
      <c r="AD532" s="93" t="s">
        <v>6</v>
      </c>
      <c r="AE532" s="14" t="s">
        <v>6</v>
      </c>
      <c r="AF532" s="99">
        <v>100</v>
      </c>
    </row>
    <row r="533" spans="1:32" x14ac:dyDescent="0.3">
      <c r="A533" s="55" t="str">
        <f t="shared" si="8"/>
        <v>CHju_01.1</v>
      </c>
      <c r="C533" s="96" t="s">
        <v>10</v>
      </c>
      <c r="D533" s="97" t="s">
        <v>777</v>
      </c>
      <c r="E533" s="97" t="s">
        <v>849</v>
      </c>
      <c r="F533" s="97" t="s">
        <v>850</v>
      </c>
      <c r="G533" s="97" t="s">
        <v>344</v>
      </c>
      <c r="H533" s="96" t="s">
        <v>50</v>
      </c>
      <c r="I533" s="98" t="s">
        <v>52</v>
      </c>
      <c r="J533" s="27" t="s">
        <v>1519</v>
      </c>
      <c r="K533" s="28" t="s">
        <v>1520</v>
      </c>
      <c r="L533" s="93" t="s">
        <v>151</v>
      </c>
      <c r="M533" s="2" t="s">
        <v>151</v>
      </c>
      <c r="N533" s="94" t="s">
        <v>151</v>
      </c>
      <c r="O533" s="13"/>
      <c r="P533" s="2"/>
      <c r="Q533" s="2"/>
      <c r="R533" s="2"/>
      <c r="S533" s="2"/>
      <c r="T533" s="2"/>
      <c r="U533" s="14"/>
      <c r="V533" s="13"/>
      <c r="W533" s="2"/>
      <c r="X533" s="2"/>
      <c r="Y533" s="2"/>
      <c r="Z533" s="94"/>
      <c r="AA533" s="13"/>
      <c r="AB533" s="2"/>
      <c r="AC533" s="14"/>
      <c r="AD533" s="93"/>
      <c r="AE533" s="14"/>
      <c r="AF533" s="99">
        <v>100</v>
      </c>
    </row>
    <row r="534" spans="1:32" x14ac:dyDescent="0.3">
      <c r="A534" s="55" t="str">
        <f t="shared" si="8"/>
        <v>CHju_01.1</v>
      </c>
      <c r="C534" s="96" t="s">
        <v>10</v>
      </c>
      <c r="D534" s="97" t="s">
        <v>777</v>
      </c>
      <c r="E534" s="97" t="s">
        <v>849</v>
      </c>
      <c r="F534" s="97" t="s">
        <v>850</v>
      </c>
      <c r="G534" s="97" t="s">
        <v>344</v>
      </c>
      <c r="H534" s="96" t="s">
        <v>50</v>
      </c>
      <c r="I534" s="98" t="s">
        <v>52</v>
      </c>
      <c r="J534" s="27" t="s">
        <v>1521</v>
      </c>
      <c r="K534" s="28" t="s">
        <v>1522</v>
      </c>
      <c r="L534" s="93" t="s">
        <v>151</v>
      </c>
      <c r="M534" s="2" t="s">
        <v>151</v>
      </c>
      <c r="N534" s="94" t="s">
        <v>151</v>
      </c>
      <c r="O534" s="13"/>
      <c r="P534" s="2"/>
      <c r="Q534" s="2"/>
      <c r="R534" s="2"/>
      <c r="S534" s="2"/>
      <c r="T534" s="2"/>
      <c r="U534" s="14"/>
      <c r="V534" s="13"/>
      <c r="W534" s="2"/>
      <c r="X534" s="2"/>
      <c r="Y534" s="2"/>
      <c r="Z534" s="94"/>
      <c r="AA534" s="13"/>
      <c r="AB534" s="2"/>
      <c r="AC534" s="14"/>
      <c r="AD534" s="93"/>
      <c r="AE534" s="14"/>
      <c r="AF534" s="99">
        <v>100</v>
      </c>
    </row>
    <row r="535" spans="1:32" x14ac:dyDescent="0.3">
      <c r="A535" s="55" t="str">
        <f t="shared" si="8"/>
        <v>CHju_01.1</v>
      </c>
      <c r="C535" s="96" t="s">
        <v>10</v>
      </c>
      <c r="D535" s="97" t="s">
        <v>777</v>
      </c>
      <c r="E535" s="97" t="s">
        <v>849</v>
      </c>
      <c r="F535" s="97" t="s">
        <v>850</v>
      </c>
      <c r="G535" s="97" t="s">
        <v>344</v>
      </c>
      <c r="H535" s="96" t="s">
        <v>50</v>
      </c>
      <c r="I535" s="98" t="s">
        <v>52</v>
      </c>
      <c r="J535" s="27" t="s">
        <v>1523</v>
      </c>
      <c r="K535" s="28" t="s">
        <v>1524</v>
      </c>
      <c r="L535" s="93" t="s">
        <v>151</v>
      </c>
      <c r="M535" s="2" t="s">
        <v>151</v>
      </c>
      <c r="N535" s="94" t="s">
        <v>151</v>
      </c>
      <c r="O535" s="13"/>
      <c r="P535" s="2"/>
      <c r="Q535" s="2"/>
      <c r="R535" s="2"/>
      <c r="S535" s="2"/>
      <c r="T535" s="2"/>
      <c r="U535" s="14"/>
      <c r="V535" s="13"/>
      <c r="W535" s="2"/>
      <c r="X535" s="2"/>
      <c r="Y535" s="2"/>
      <c r="Z535" s="94"/>
      <c r="AA535" s="13"/>
      <c r="AB535" s="2"/>
      <c r="AC535" s="14"/>
      <c r="AD535" s="93"/>
      <c r="AE535" s="14"/>
      <c r="AF535" s="99">
        <v>100</v>
      </c>
    </row>
    <row r="536" spans="1:32" x14ac:dyDescent="0.3">
      <c r="A536" s="55" t="str">
        <f t="shared" si="8"/>
        <v>CHju_01.1</v>
      </c>
      <c r="C536" s="96" t="s">
        <v>10</v>
      </c>
      <c r="D536" s="97" t="s">
        <v>777</v>
      </c>
      <c r="E536" s="97" t="s">
        <v>849</v>
      </c>
      <c r="F536" s="97" t="s">
        <v>850</v>
      </c>
      <c r="G536" s="97" t="s">
        <v>344</v>
      </c>
      <c r="H536" s="96" t="s">
        <v>50</v>
      </c>
      <c r="I536" s="98" t="s">
        <v>52</v>
      </c>
      <c r="J536" s="27" t="s">
        <v>1525</v>
      </c>
      <c r="K536" s="28" t="s">
        <v>1526</v>
      </c>
      <c r="L536" s="93" t="s">
        <v>151</v>
      </c>
      <c r="M536" s="2" t="s">
        <v>151</v>
      </c>
      <c r="N536" s="94" t="s">
        <v>151</v>
      </c>
      <c r="O536" s="13"/>
      <c r="P536" s="2"/>
      <c r="Q536" s="2"/>
      <c r="R536" s="2"/>
      <c r="S536" s="2"/>
      <c r="T536" s="2"/>
      <c r="U536" s="14"/>
      <c r="V536" s="13"/>
      <c r="W536" s="2"/>
      <c r="X536" s="2"/>
      <c r="Y536" s="2"/>
      <c r="Z536" s="94"/>
      <c r="AA536" s="13"/>
      <c r="AB536" s="2"/>
      <c r="AC536" s="14"/>
      <c r="AD536" s="93"/>
      <c r="AE536" s="14"/>
      <c r="AF536" s="99">
        <v>0</v>
      </c>
    </row>
    <row r="537" spans="1:32" x14ac:dyDescent="0.3">
      <c r="A537" s="55" t="str">
        <f t="shared" si="8"/>
        <v>CHju_01.1</v>
      </c>
      <c r="C537" s="96" t="s">
        <v>10</v>
      </c>
      <c r="D537" s="97" t="s">
        <v>777</v>
      </c>
      <c r="E537" s="97" t="s">
        <v>849</v>
      </c>
      <c r="F537" s="97" t="s">
        <v>850</v>
      </c>
      <c r="G537" s="97" t="s">
        <v>344</v>
      </c>
      <c r="H537" s="96" t="s">
        <v>50</v>
      </c>
      <c r="I537" s="98" t="s">
        <v>52</v>
      </c>
      <c r="J537" s="27" t="s">
        <v>1527</v>
      </c>
      <c r="K537" s="28" t="s">
        <v>1528</v>
      </c>
      <c r="L537" s="93" t="s">
        <v>151</v>
      </c>
      <c r="M537" s="2" t="s">
        <v>151</v>
      </c>
      <c r="N537" s="94" t="s">
        <v>151</v>
      </c>
      <c r="O537" s="13"/>
      <c r="P537" s="2"/>
      <c r="Q537" s="2"/>
      <c r="R537" s="2"/>
      <c r="S537" s="2"/>
      <c r="T537" s="2"/>
      <c r="U537" s="14"/>
      <c r="V537" s="13"/>
      <c r="W537" s="2"/>
      <c r="X537" s="2"/>
      <c r="Y537" s="2"/>
      <c r="Z537" s="94"/>
      <c r="AA537" s="13"/>
      <c r="AB537" s="2"/>
      <c r="AC537" s="14"/>
      <c r="AD537" s="93"/>
      <c r="AE537" s="14"/>
      <c r="AF537" s="99">
        <v>100</v>
      </c>
    </row>
    <row r="538" spans="1:32" x14ac:dyDescent="0.3">
      <c r="A538" s="55" t="str">
        <f t="shared" si="8"/>
        <v>CHju_01.1</v>
      </c>
      <c r="C538" s="96" t="s">
        <v>10</v>
      </c>
      <c r="D538" s="97" t="s">
        <v>777</v>
      </c>
      <c r="E538" s="97" t="s">
        <v>849</v>
      </c>
      <c r="F538" s="97" t="s">
        <v>850</v>
      </c>
      <c r="G538" s="97" t="s">
        <v>344</v>
      </c>
      <c r="H538" s="96" t="s">
        <v>50</v>
      </c>
      <c r="I538" s="98" t="s">
        <v>52</v>
      </c>
      <c r="J538" s="27" t="s">
        <v>1529</v>
      </c>
      <c r="K538" s="28" t="s">
        <v>1530</v>
      </c>
      <c r="L538" s="93" t="s">
        <v>151</v>
      </c>
      <c r="M538" s="2" t="s">
        <v>151</v>
      </c>
      <c r="N538" s="94" t="s">
        <v>151</v>
      </c>
      <c r="O538" s="13"/>
      <c r="P538" s="2"/>
      <c r="Q538" s="2"/>
      <c r="R538" s="2"/>
      <c r="S538" s="2"/>
      <c r="T538" s="2"/>
      <c r="U538" s="14"/>
      <c r="V538" s="13"/>
      <c r="W538" s="2"/>
      <c r="X538" s="2"/>
      <c r="Y538" s="2"/>
      <c r="Z538" s="94"/>
      <c r="AA538" s="13"/>
      <c r="AB538" s="2"/>
      <c r="AC538" s="14"/>
      <c r="AD538" s="93"/>
      <c r="AE538" s="14"/>
      <c r="AF538" s="99">
        <v>100</v>
      </c>
    </row>
    <row r="539" spans="1:32" x14ac:dyDescent="0.3">
      <c r="A539" s="55" t="str">
        <f t="shared" si="8"/>
        <v>CHju_01.1</v>
      </c>
      <c r="C539" s="96" t="s">
        <v>10</v>
      </c>
      <c r="D539" s="97" t="s">
        <v>777</v>
      </c>
      <c r="E539" s="97" t="s">
        <v>849</v>
      </c>
      <c r="F539" s="97" t="s">
        <v>850</v>
      </c>
      <c r="G539" s="97" t="s">
        <v>344</v>
      </c>
      <c r="H539" s="96" t="s">
        <v>50</v>
      </c>
      <c r="I539" s="98" t="s">
        <v>52</v>
      </c>
      <c r="J539" s="27" t="s">
        <v>1531</v>
      </c>
      <c r="K539" s="28" t="s">
        <v>1532</v>
      </c>
      <c r="L539" s="93" t="s">
        <v>151</v>
      </c>
      <c r="M539" s="2" t="s">
        <v>151</v>
      </c>
      <c r="N539" s="94" t="s">
        <v>151</v>
      </c>
      <c r="O539" s="13"/>
      <c r="P539" s="2"/>
      <c r="Q539" s="2"/>
      <c r="R539" s="2"/>
      <c r="S539" s="2"/>
      <c r="T539" s="2"/>
      <c r="U539" s="14"/>
      <c r="V539" s="13"/>
      <c r="W539" s="2"/>
      <c r="X539" s="2"/>
      <c r="Y539" s="2"/>
      <c r="Z539" s="94"/>
      <c r="AA539" s="13"/>
      <c r="AB539" s="2"/>
      <c r="AC539" s="14"/>
      <c r="AD539" s="93"/>
      <c r="AE539" s="14"/>
      <c r="AF539" s="99">
        <v>100</v>
      </c>
    </row>
    <row r="540" spans="1:32" x14ac:dyDescent="0.3">
      <c r="A540" s="55" t="str">
        <f t="shared" si="8"/>
        <v>CHju_01.1</v>
      </c>
      <c r="C540" s="96" t="s">
        <v>10</v>
      </c>
      <c r="D540" s="97" t="s">
        <v>777</v>
      </c>
      <c r="E540" s="97" t="s">
        <v>849</v>
      </c>
      <c r="F540" s="97" t="s">
        <v>850</v>
      </c>
      <c r="G540" s="97" t="s">
        <v>344</v>
      </c>
      <c r="H540" s="96" t="s">
        <v>50</v>
      </c>
      <c r="I540" s="98" t="s">
        <v>52</v>
      </c>
      <c r="J540" s="27" t="s">
        <v>1533</v>
      </c>
      <c r="K540" s="28" t="s">
        <v>1534</v>
      </c>
      <c r="L540" s="93" t="s">
        <v>151</v>
      </c>
      <c r="M540" s="2" t="s">
        <v>151</v>
      </c>
      <c r="N540" s="94" t="s">
        <v>151</v>
      </c>
      <c r="O540" s="13"/>
      <c r="P540" s="2"/>
      <c r="Q540" s="2"/>
      <c r="R540" s="2"/>
      <c r="S540" s="2"/>
      <c r="T540" s="2"/>
      <c r="U540" s="14"/>
      <c r="V540" s="13"/>
      <c r="W540" s="2"/>
      <c r="X540" s="2"/>
      <c r="Y540" s="2"/>
      <c r="Z540" s="94"/>
      <c r="AA540" s="13"/>
      <c r="AB540" s="2"/>
      <c r="AC540" s="14"/>
      <c r="AD540" s="93"/>
      <c r="AE540" s="14"/>
      <c r="AF540" s="99">
        <v>100</v>
      </c>
    </row>
    <row r="541" spans="1:32" x14ac:dyDescent="0.3">
      <c r="A541" s="55" t="str">
        <f t="shared" si="8"/>
        <v>CHju_01.1</v>
      </c>
      <c r="C541" s="96" t="s">
        <v>10</v>
      </c>
      <c r="D541" s="97" t="s">
        <v>777</v>
      </c>
      <c r="E541" s="97" t="s">
        <v>849</v>
      </c>
      <c r="F541" s="97" t="s">
        <v>850</v>
      </c>
      <c r="G541" s="97" t="s">
        <v>344</v>
      </c>
      <c r="H541" s="96" t="s">
        <v>50</v>
      </c>
      <c r="I541" s="98" t="s">
        <v>52</v>
      </c>
      <c r="J541" s="27" t="s">
        <v>1535</v>
      </c>
      <c r="K541" s="28" t="s">
        <v>1536</v>
      </c>
      <c r="L541" s="93" t="s">
        <v>151</v>
      </c>
      <c r="M541" s="2" t="s">
        <v>151</v>
      </c>
      <c r="N541" s="94" t="s">
        <v>151</v>
      </c>
      <c r="O541" s="13"/>
      <c r="P541" s="2"/>
      <c r="Q541" s="2"/>
      <c r="R541" s="2"/>
      <c r="S541" s="2"/>
      <c r="T541" s="2"/>
      <c r="U541" s="14"/>
      <c r="V541" s="13"/>
      <c r="W541" s="2"/>
      <c r="X541" s="2"/>
      <c r="Y541" s="2"/>
      <c r="Z541" s="94"/>
      <c r="AA541" s="13"/>
      <c r="AB541" s="2"/>
      <c r="AC541" s="14"/>
      <c r="AD541" s="93"/>
      <c r="AE541" s="14"/>
      <c r="AF541" s="99">
        <v>100</v>
      </c>
    </row>
    <row r="542" spans="1:32" x14ac:dyDescent="0.3">
      <c r="A542" s="55" t="str">
        <f t="shared" si="8"/>
        <v>CHju_01.1</v>
      </c>
      <c r="C542" s="96" t="s">
        <v>10</v>
      </c>
      <c r="D542" s="97" t="s">
        <v>777</v>
      </c>
      <c r="E542" s="97" t="s">
        <v>849</v>
      </c>
      <c r="F542" s="97" t="s">
        <v>850</v>
      </c>
      <c r="G542" s="97" t="s">
        <v>344</v>
      </c>
      <c r="H542" s="96" t="s">
        <v>50</v>
      </c>
      <c r="I542" s="98" t="s">
        <v>52</v>
      </c>
      <c r="J542" s="27" t="s">
        <v>1537</v>
      </c>
      <c r="K542" s="28" t="s">
        <v>1538</v>
      </c>
      <c r="L542" s="93" t="s">
        <v>151</v>
      </c>
      <c r="M542" s="2" t="s">
        <v>151</v>
      </c>
      <c r="N542" s="94" t="s">
        <v>151</v>
      </c>
      <c r="O542" s="13"/>
      <c r="P542" s="2"/>
      <c r="Q542" s="2"/>
      <c r="R542" s="2"/>
      <c r="S542" s="2"/>
      <c r="T542" s="2"/>
      <c r="U542" s="14"/>
      <c r="V542" s="13"/>
      <c r="W542" s="2"/>
      <c r="X542" s="2"/>
      <c r="Y542" s="2"/>
      <c r="Z542" s="94"/>
      <c r="AA542" s="13"/>
      <c r="AB542" s="2"/>
      <c r="AC542" s="14"/>
      <c r="AD542" s="93"/>
      <c r="AE542" s="14"/>
      <c r="AF542" s="99">
        <v>100</v>
      </c>
    </row>
    <row r="543" spans="1:32" x14ac:dyDescent="0.3">
      <c r="A543" s="55" t="str">
        <f t="shared" si="8"/>
        <v>CHju_01.1</v>
      </c>
      <c r="C543" s="96" t="s">
        <v>10</v>
      </c>
      <c r="D543" s="97" t="s">
        <v>777</v>
      </c>
      <c r="E543" s="97" t="s">
        <v>849</v>
      </c>
      <c r="F543" s="97" t="s">
        <v>850</v>
      </c>
      <c r="G543" s="97" t="s">
        <v>344</v>
      </c>
      <c r="H543" s="96" t="s">
        <v>50</v>
      </c>
      <c r="I543" s="98" t="s">
        <v>52</v>
      </c>
      <c r="J543" s="27" t="s">
        <v>1539</v>
      </c>
      <c r="K543" s="28" t="s">
        <v>1540</v>
      </c>
      <c r="L543" s="93" t="s">
        <v>151</v>
      </c>
      <c r="M543" s="2" t="s">
        <v>151</v>
      </c>
      <c r="N543" s="94" t="s">
        <v>151</v>
      </c>
      <c r="O543" s="13"/>
      <c r="P543" s="2"/>
      <c r="Q543" s="2"/>
      <c r="R543" s="2"/>
      <c r="S543" s="2"/>
      <c r="T543" s="2"/>
      <c r="U543" s="14"/>
      <c r="V543" s="13"/>
      <c r="W543" s="2"/>
      <c r="X543" s="2"/>
      <c r="Y543" s="2"/>
      <c r="Z543" s="94"/>
      <c r="AA543" s="13"/>
      <c r="AB543" s="2"/>
      <c r="AC543" s="14"/>
      <c r="AD543" s="93"/>
      <c r="AE543" s="14"/>
      <c r="AF543" s="99">
        <v>100</v>
      </c>
    </row>
    <row r="544" spans="1:32" x14ac:dyDescent="0.3">
      <c r="A544" s="55" t="str">
        <f t="shared" si="8"/>
        <v>CHju_01.1</v>
      </c>
      <c r="C544" s="96" t="s">
        <v>10</v>
      </c>
      <c r="D544" s="97" t="s">
        <v>777</v>
      </c>
      <c r="E544" s="97" t="s">
        <v>849</v>
      </c>
      <c r="F544" s="97" t="s">
        <v>850</v>
      </c>
      <c r="G544" s="97" t="s">
        <v>344</v>
      </c>
      <c r="H544" s="96" t="s">
        <v>50</v>
      </c>
      <c r="I544" s="98" t="s">
        <v>52</v>
      </c>
      <c r="J544" s="27" t="s">
        <v>1541</v>
      </c>
      <c r="K544" s="28" t="s">
        <v>1542</v>
      </c>
      <c r="L544" s="93" t="s">
        <v>151</v>
      </c>
      <c r="M544" s="2" t="s">
        <v>151</v>
      </c>
      <c r="N544" s="94" t="s">
        <v>151</v>
      </c>
      <c r="O544" s="13"/>
      <c r="P544" s="2"/>
      <c r="Q544" s="2"/>
      <c r="R544" s="2"/>
      <c r="S544" s="2"/>
      <c r="T544" s="2"/>
      <c r="U544" s="14"/>
      <c r="V544" s="13"/>
      <c r="W544" s="2"/>
      <c r="X544" s="2"/>
      <c r="Y544" s="2"/>
      <c r="Z544" s="94"/>
      <c r="AA544" s="13"/>
      <c r="AB544" s="2"/>
      <c r="AC544" s="14"/>
      <c r="AD544" s="93"/>
      <c r="AE544" s="14"/>
      <c r="AF544" s="99">
        <v>100</v>
      </c>
    </row>
    <row r="545" spans="1:32" x14ac:dyDescent="0.3">
      <c r="A545" s="55" t="str">
        <f t="shared" si="8"/>
        <v>CHju_01.1</v>
      </c>
      <c r="C545" s="96" t="s">
        <v>10</v>
      </c>
      <c r="D545" s="97" t="s">
        <v>777</v>
      </c>
      <c r="E545" s="97" t="s">
        <v>849</v>
      </c>
      <c r="F545" s="97" t="s">
        <v>850</v>
      </c>
      <c r="G545" s="97" t="s">
        <v>344</v>
      </c>
      <c r="H545" s="96" t="s">
        <v>50</v>
      </c>
      <c r="I545" s="98" t="s">
        <v>52</v>
      </c>
      <c r="J545" s="27" t="s">
        <v>1543</v>
      </c>
      <c r="K545" s="28" t="s">
        <v>1544</v>
      </c>
      <c r="L545" s="93" t="s">
        <v>151</v>
      </c>
      <c r="M545" s="2" t="s">
        <v>151</v>
      </c>
      <c r="N545" s="94" t="s">
        <v>151</v>
      </c>
      <c r="O545" s="13"/>
      <c r="P545" s="2"/>
      <c r="Q545" s="2"/>
      <c r="R545" s="2"/>
      <c r="S545" s="2"/>
      <c r="T545" s="2"/>
      <c r="U545" s="14"/>
      <c r="V545" s="13"/>
      <c r="W545" s="2"/>
      <c r="X545" s="2"/>
      <c r="Y545" s="2"/>
      <c r="Z545" s="94"/>
      <c r="AA545" s="13"/>
      <c r="AB545" s="2"/>
      <c r="AC545" s="14"/>
      <c r="AD545" s="93"/>
      <c r="AE545" s="14"/>
      <c r="AF545" s="99">
        <v>100</v>
      </c>
    </row>
    <row r="546" spans="1:32" x14ac:dyDescent="0.3">
      <c r="A546" s="55" t="str">
        <f t="shared" si="8"/>
        <v>CHju_01.1</v>
      </c>
      <c r="C546" s="96" t="s">
        <v>10</v>
      </c>
      <c r="D546" s="97" t="s">
        <v>777</v>
      </c>
      <c r="E546" s="97" t="s">
        <v>849</v>
      </c>
      <c r="F546" s="97" t="s">
        <v>850</v>
      </c>
      <c r="G546" s="97" t="s">
        <v>344</v>
      </c>
      <c r="H546" s="96" t="s">
        <v>50</v>
      </c>
      <c r="I546" s="98" t="s">
        <v>52</v>
      </c>
      <c r="J546" s="27" t="s">
        <v>1545</v>
      </c>
      <c r="K546" s="28" t="s">
        <v>1546</v>
      </c>
      <c r="L546" s="93" t="s">
        <v>151</v>
      </c>
      <c r="M546" s="2" t="s">
        <v>151</v>
      </c>
      <c r="N546" s="94" t="s">
        <v>151</v>
      </c>
      <c r="O546" s="13"/>
      <c r="P546" s="2"/>
      <c r="Q546" s="2"/>
      <c r="R546" s="2"/>
      <c r="S546" s="2"/>
      <c r="T546" s="2"/>
      <c r="U546" s="14"/>
      <c r="V546" s="13"/>
      <c r="W546" s="2"/>
      <c r="X546" s="2"/>
      <c r="Y546" s="2"/>
      <c r="Z546" s="94"/>
      <c r="AA546" s="13"/>
      <c r="AB546" s="2"/>
      <c r="AC546" s="14"/>
      <c r="AD546" s="93"/>
      <c r="AE546" s="14"/>
      <c r="AF546" s="99">
        <v>100</v>
      </c>
    </row>
    <row r="547" spans="1:32" x14ac:dyDescent="0.3">
      <c r="A547" s="55" t="str">
        <f t="shared" si="8"/>
        <v>CHju_01.1</v>
      </c>
      <c r="C547" s="96" t="s">
        <v>10</v>
      </c>
      <c r="D547" s="97" t="s">
        <v>777</v>
      </c>
      <c r="E547" s="97" t="s">
        <v>849</v>
      </c>
      <c r="F547" s="97" t="s">
        <v>850</v>
      </c>
      <c r="G547" s="97" t="s">
        <v>344</v>
      </c>
      <c r="H547" s="96" t="s">
        <v>50</v>
      </c>
      <c r="I547" s="98" t="s">
        <v>52</v>
      </c>
      <c r="J547" s="27" t="s">
        <v>1547</v>
      </c>
      <c r="K547" s="28" t="s">
        <v>1548</v>
      </c>
      <c r="L547" s="93" t="s">
        <v>151</v>
      </c>
      <c r="M547" s="2" t="s">
        <v>151</v>
      </c>
      <c r="N547" s="94" t="s">
        <v>151</v>
      </c>
      <c r="O547" s="13"/>
      <c r="P547" s="2"/>
      <c r="Q547" s="2"/>
      <c r="R547" s="2"/>
      <c r="S547" s="2"/>
      <c r="T547" s="2"/>
      <c r="U547" s="14"/>
      <c r="V547" s="13"/>
      <c r="W547" s="2"/>
      <c r="X547" s="2"/>
      <c r="Y547" s="2"/>
      <c r="Z547" s="94"/>
      <c r="AA547" s="13"/>
      <c r="AB547" s="2"/>
      <c r="AC547" s="14"/>
      <c r="AD547" s="93"/>
      <c r="AE547" s="14"/>
      <c r="AF547" s="99">
        <v>0</v>
      </c>
    </row>
    <row r="548" spans="1:32" x14ac:dyDescent="0.3">
      <c r="A548" s="55" t="str">
        <f t="shared" si="8"/>
        <v>CHju_01.1</v>
      </c>
      <c r="C548" s="96" t="s">
        <v>10</v>
      </c>
      <c r="D548" s="97" t="s">
        <v>777</v>
      </c>
      <c r="E548" s="97" t="s">
        <v>849</v>
      </c>
      <c r="F548" s="97" t="s">
        <v>850</v>
      </c>
      <c r="G548" s="97" t="s">
        <v>344</v>
      </c>
      <c r="H548" s="96" t="s">
        <v>50</v>
      </c>
      <c r="I548" s="98" t="s">
        <v>52</v>
      </c>
      <c r="J548" s="27" t="s">
        <v>1549</v>
      </c>
      <c r="K548" s="28" t="s">
        <v>1550</v>
      </c>
      <c r="L548" s="93" t="s">
        <v>151</v>
      </c>
      <c r="M548" s="2" t="s">
        <v>151</v>
      </c>
      <c r="N548" s="94" t="s">
        <v>151</v>
      </c>
      <c r="O548" s="13"/>
      <c r="P548" s="2"/>
      <c r="Q548" s="2"/>
      <c r="R548" s="2"/>
      <c r="S548" s="2"/>
      <c r="T548" s="2"/>
      <c r="U548" s="14"/>
      <c r="V548" s="13"/>
      <c r="W548" s="2"/>
      <c r="X548" s="2"/>
      <c r="Y548" s="2"/>
      <c r="Z548" s="94"/>
      <c r="AA548" s="13"/>
      <c r="AB548" s="2"/>
      <c r="AC548" s="14"/>
      <c r="AD548" s="93"/>
      <c r="AE548" s="14"/>
      <c r="AF548" s="99">
        <v>100</v>
      </c>
    </row>
    <row r="549" spans="1:32" x14ac:dyDescent="0.3">
      <c r="A549" s="55" t="str">
        <f t="shared" si="8"/>
        <v>CHju_01.1</v>
      </c>
      <c r="C549" s="96" t="s">
        <v>10</v>
      </c>
      <c r="D549" s="97" t="s">
        <v>777</v>
      </c>
      <c r="E549" s="97" t="s">
        <v>849</v>
      </c>
      <c r="F549" s="97" t="s">
        <v>850</v>
      </c>
      <c r="G549" s="97" t="s">
        <v>344</v>
      </c>
      <c r="H549" s="96" t="s">
        <v>50</v>
      </c>
      <c r="I549" s="98" t="s">
        <v>52</v>
      </c>
      <c r="J549" s="27" t="s">
        <v>1551</v>
      </c>
      <c r="K549" s="28" t="s">
        <v>1552</v>
      </c>
      <c r="L549" s="93" t="s">
        <v>151</v>
      </c>
      <c r="M549" s="2" t="s">
        <v>151</v>
      </c>
      <c r="N549" s="94" t="s">
        <v>151</v>
      </c>
      <c r="O549" s="13"/>
      <c r="P549" s="2"/>
      <c r="Q549" s="2"/>
      <c r="R549" s="2"/>
      <c r="S549" s="2"/>
      <c r="T549" s="2"/>
      <c r="U549" s="14"/>
      <c r="V549" s="13"/>
      <c r="W549" s="2"/>
      <c r="X549" s="2"/>
      <c r="Y549" s="2"/>
      <c r="Z549" s="94"/>
      <c r="AA549" s="13"/>
      <c r="AB549" s="2"/>
      <c r="AC549" s="14"/>
      <c r="AD549" s="93"/>
      <c r="AE549" s="14"/>
      <c r="AF549" s="99">
        <v>100</v>
      </c>
    </row>
    <row r="550" spans="1:32" x14ac:dyDescent="0.3">
      <c r="A550" s="55" t="str">
        <f t="shared" si="8"/>
        <v>CHju_01.1</v>
      </c>
      <c r="C550" s="96" t="s">
        <v>10</v>
      </c>
      <c r="D550" s="97" t="s">
        <v>777</v>
      </c>
      <c r="E550" s="97" t="s">
        <v>849</v>
      </c>
      <c r="F550" s="97" t="s">
        <v>850</v>
      </c>
      <c r="G550" s="97" t="s">
        <v>344</v>
      </c>
      <c r="H550" s="96" t="s">
        <v>50</v>
      </c>
      <c r="I550" s="98" t="s">
        <v>52</v>
      </c>
      <c r="J550" s="27" t="s">
        <v>1553</v>
      </c>
      <c r="K550" s="28" t="s">
        <v>1554</v>
      </c>
      <c r="L550" s="93" t="s">
        <v>151</v>
      </c>
      <c r="M550" s="2" t="s">
        <v>151</v>
      </c>
      <c r="N550" s="94" t="s">
        <v>151</v>
      </c>
      <c r="O550" s="13"/>
      <c r="P550" s="2"/>
      <c r="Q550" s="2"/>
      <c r="R550" s="2"/>
      <c r="S550" s="2"/>
      <c r="T550" s="2"/>
      <c r="U550" s="14"/>
      <c r="V550" s="13"/>
      <c r="W550" s="2"/>
      <c r="X550" s="2"/>
      <c r="Y550" s="2"/>
      <c r="Z550" s="94"/>
      <c r="AA550" s="13"/>
      <c r="AB550" s="2"/>
      <c r="AC550" s="14"/>
      <c r="AD550" s="93"/>
      <c r="AE550" s="14"/>
      <c r="AF550" s="99">
        <v>100</v>
      </c>
    </row>
    <row r="551" spans="1:32" x14ac:dyDescent="0.3">
      <c r="A551" s="55" t="str">
        <f t="shared" si="8"/>
        <v>CHju_01.1</v>
      </c>
      <c r="C551" s="96" t="s">
        <v>10</v>
      </c>
      <c r="D551" s="97" t="s">
        <v>777</v>
      </c>
      <c r="E551" s="97" t="s">
        <v>849</v>
      </c>
      <c r="F551" s="97" t="s">
        <v>850</v>
      </c>
      <c r="G551" s="97" t="s">
        <v>344</v>
      </c>
      <c r="H551" s="96" t="s">
        <v>50</v>
      </c>
      <c r="I551" s="98" t="s">
        <v>52</v>
      </c>
      <c r="J551" s="27" t="s">
        <v>1555</v>
      </c>
      <c r="K551" s="28" t="s">
        <v>1556</v>
      </c>
      <c r="L551" s="93" t="s">
        <v>151</v>
      </c>
      <c r="M551" s="2" t="s">
        <v>151</v>
      </c>
      <c r="N551" s="94" t="s">
        <v>151</v>
      </c>
      <c r="O551" s="13"/>
      <c r="P551" s="2"/>
      <c r="Q551" s="2"/>
      <c r="R551" s="2"/>
      <c r="S551" s="2"/>
      <c r="T551" s="2"/>
      <c r="U551" s="14"/>
      <c r="V551" s="13"/>
      <c r="W551" s="2"/>
      <c r="X551" s="2"/>
      <c r="Y551" s="2"/>
      <c r="Z551" s="94"/>
      <c r="AA551" s="13"/>
      <c r="AB551" s="2"/>
      <c r="AC551" s="14"/>
      <c r="AD551" s="93"/>
      <c r="AE551" s="14"/>
      <c r="AF551" s="99">
        <v>100</v>
      </c>
    </row>
    <row r="552" spans="1:32" x14ac:dyDescent="0.3">
      <c r="A552" s="55" t="str">
        <f t="shared" si="8"/>
        <v>CHju_01.1</v>
      </c>
      <c r="C552" s="96" t="s">
        <v>10</v>
      </c>
      <c r="D552" s="97" t="s">
        <v>777</v>
      </c>
      <c r="E552" s="97" t="s">
        <v>849</v>
      </c>
      <c r="F552" s="97" t="s">
        <v>850</v>
      </c>
      <c r="G552" s="97" t="s">
        <v>344</v>
      </c>
      <c r="H552" s="96" t="s">
        <v>50</v>
      </c>
      <c r="I552" s="98" t="s">
        <v>52</v>
      </c>
      <c r="J552" s="27" t="s">
        <v>1557</v>
      </c>
      <c r="K552" s="28" t="s">
        <v>1558</v>
      </c>
      <c r="L552" s="93" t="s">
        <v>151</v>
      </c>
      <c r="M552" s="2" t="s">
        <v>151</v>
      </c>
      <c r="N552" s="94" t="s">
        <v>151</v>
      </c>
      <c r="O552" s="13"/>
      <c r="P552" s="2"/>
      <c r="Q552" s="2"/>
      <c r="R552" s="2"/>
      <c r="S552" s="2"/>
      <c r="T552" s="2"/>
      <c r="U552" s="14"/>
      <c r="V552" s="13"/>
      <c r="W552" s="2"/>
      <c r="X552" s="2"/>
      <c r="Y552" s="2"/>
      <c r="Z552" s="94"/>
      <c r="AA552" s="13"/>
      <c r="AB552" s="2"/>
      <c r="AC552" s="14"/>
      <c r="AD552" s="93"/>
      <c r="AE552" s="14"/>
      <c r="AF552" s="99">
        <v>100</v>
      </c>
    </row>
    <row r="553" spans="1:32" x14ac:dyDescent="0.3">
      <c r="A553" s="55" t="str">
        <f t="shared" si="8"/>
        <v>CHju_01.1</v>
      </c>
      <c r="C553" s="96" t="s">
        <v>10</v>
      </c>
      <c r="D553" s="97" t="s">
        <v>777</v>
      </c>
      <c r="E553" s="97" t="s">
        <v>849</v>
      </c>
      <c r="F553" s="97" t="s">
        <v>850</v>
      </c>
      <c r="G553" s="97" t="s">
        <v>344</v>
      </c>
      <c r="H553" s="96" t="s">
        <v>50</v>
      </c>
      <c r="I553" s="98" t="s">
        <v>52</v>
      </c>
      <c r="J553" s="27" t="s">
        <v>1559</v>
      </c>
      <c r="K553" s="28" t="s">
        <v>1560</v>
      </c>
      <c r="L553" s="93" t="s">
        <v>151</v>
      </c>
      <c r="M553" s="2" t="s">
        <v>151</v>
      </c>
      <c r="N553" s="94" t="s">
        <v>151</v>
      </c>
      <c r="O553" s="13"/>
      <c r="P553" s="2"/>
      <c r="Q553" s="2"/>
      <c r="R553" s="2"/>
      <c r="S553" s="2"/>
      <c r="T553" s="2"/>
      <c r="U553" s="14"/>
      <c r="V553" s="13"/>
      <c r="W553" s="2"/>
      <c r="X553" s="2"/>
      <c r="Y553" s="2"/>
      <c r="Z553" s="94"/>
      <c r="AA553" s="13"/>
      <c r="AB553" s="2"/>
      <c r="AC553" s="14"/>
      <c r="AD553" s="93"/>
      <c r="AE553" s="14"/>
      <c r="AF553" s="99">
        <v>100</v>
      </c>
    </row>
    <row r="554" spans="1:32" x14ac:dyDescent="0.3">
      <c r="A554" s="55" t="str">
        <f t="shared" si="8"/>
        <v>CHju_01.2</v>
      </c>
      <c r="C554" s="96" t="s">
        <v>10</v>
      </c>
      <c r="D554" s="97" t="s">
        <v>777</v>
      </c>
      <c r="E554" s="97" t="s">
        <v>851</v>
      </c>
      <c r="F554" s="97" t="s">
        <v>852</v>
      </c>
      <c r="G554" s="97" t="s">
        <v>344</v>
      </c>
      <c r="H554" s="96" t="s">
        <v>50</v>
      </c>
      <c r="I554" s="98" t="s">
        <v>52</v>
      </c>
      <c r="J554" s="27" t="s">
        <v>1509</v>
      </c>
      <c r="K554" s="28" t="s">
        <v>1510</v>
      </c>
      <c r="L554" s="93" t="s">
        <v>151</v>
      </c>
      <c r="M554" s="2" t="s">
        <v>151</v>
      </c>
      <c r="N554" s="94" t="s">
        <v>151</v>
      </c>
      <c r="O554" s="13" t="s">
        <v>6</v>
      </c>
      <c r="P554" s="2" t="s">
        <v>6</v>
      </c>
      <c r="Q554" s="2" t="s">
        <v>6</v>
      </c>
      <c r="R554" s="2" t="s">
        <v>6</v>
      </c>
      <c r="S554" s="2" t="s">
        <v>6</v>
      </c>
      <c r="T554" s="2" t="s">
        <v>6</v>
      </c>
      <c r="U554" s="14" t="s">
        <v>6</v>
      </c>
      <c r="V554" s="13" t="s">
        <v>6</v>
      </c>
      <c r="W554" s="2" t="s">
        <v>6</v>
      </c>
      <c r="X554" s="2" t="s">
        <v>6</v>
      </c>
      <c r="Y554" s="2" t="s">
        <v>6</v>
      </c>
      <c r="Z554" s="94" t="s">
        <v>6</v>
      </c>
      <c r="AA554" s="13" t="s">
        <v>6</v>
      </c>
      <c r="AB554" s="2" t="s">
        <v>6</v>
      </c>
      <c r="AC554" s="14" t="s">
        <v>6</v>
      </c>
      <c r="AD554" s="93" t="s">
        <v>6</v>
      </c>
      <c r="AE554" s="14" t="s">
        <v>6</v>
      </c>
      <c r="AF554" s="99">
        <v>100</v>
      </c>
    </row>
    <row r="555" spans="1:32" x14ac:dyDescent="0.3">
      <c r="A555" s="55" t="str">
        <f t="shared" si="8"/>
        <v>CHju_01.2</v>
      </c>
      <c r="C555" s="96" t="s">
        <v>10</v>
      </c>
      <c r="D555" s="97" t="s">
        <v>777</v>
      </c>
      <c r="E555" s="97" t="s">
        <v>851</v>
      </c>
      <c r="F555" s="97" t="s">
        <v>852</v>
      </c>
      <c r="G555" s="97" t="s">
        <v>344</v>
      </c>
      <c r="H555" s="96" t="s">
        <v>50</v>
      </c>
      <c r="I555" s="98" t="s">
        <v>52</v>
      </c>
      <c r="J555" s="27" t="s">
        <v>1511</v>
      </c>
      <c r="K555" s="28" t="s">
        <v>1512</v>
      </c>
      <c r="L555" s="93" t="s">
        <v>151</v>
      </c>
      <c r="M555" s="2" t="s">
        <v>151</v>
      </c>
      <c r="N555" s="94" t="s">
        <v>151</v>
      </c>
      <c r="O555" s="13" t="s">
        <v>6</v>
      </c>
      <c r="P555" s="2" t="s">
        <v>6</v>
      </c>
      <c r="Q555" s="2" t="s">
        <v>6</v>
      </c>
      <c r="R555" s="2" t="s">
        <v>6</v>
      </c>
      <c r="S555" s="2" t="s">
        <v>6</v>
      </c>
      <c r="T555" s="2" t="s">
        <v>6</v>
      </c>
      <c r="U555" s="14" t="s">
        <v>6</v>
      </c>
      <c r="V555" s="13" t="s">
        <v>6</v>
      </c>
      <c r="W555" s="2" t="s">
        <v>6</v>
      </c>
      <c r="X555" s="2" t="s">
        <v>6</v>
      </c>
      <c r="Y555" s="2" t="s">
        <v>6</v>
      </c>
      <c r="Z555" s="94" t="s">
        <v>6</v>
      </c>
      <c r="AA555" s="13" t="s">
        <v>6</v>
      </c>
      <c r="AB555" s="2" t="s">
        <v>6</v>
      </c>
      <c r="AC555" s="14" t="s">
        <v>6</v>
      </c>
      <c r="AD555" s="93" t="s">
        <v>6</v>
      </c>
      <c r="AE555" s="14" t="s">
        <v>6</v>
      </c>
      <c r="AF555" s="99">
        <v>0</v>
      </c>
    </row>
    <row r="556" spans="1:32" x14ac:dyDescent="0.3">
      <c r="A556" s="55" t="str">
        <f t="shared" si="8"/>
        <v>CHju_01.2</v>
      </c>
      <c r="C556" s="96" t="s">
        <v>10</v>
      </c>
      <c r="D556" s="97" t="s">
        <v>777</v>
      </c>
      <c r="E556" s="97" t="s">
        <v>851</v>
      </c>
      <c r="F556" s="97" t="s">
        <v>852</v>
      </c>
      <c r="G556" s="97" t="s">
        <v>344</v>
      </c>
      <c r="H556" s="96" t="s">
        <v>50</v>
      </c>
      <c r="I556" s="98" t="s">
        <v>52</v>
      </c>
      <c r="J556" s="27" t="s">
        <v>1513</v>
      </c>
      <c r="K556" s="28" t="s">
        <v>1514</v>
      </c>
      <c r="L556" s="93" t="s">
        <v>151</v>
      </c>
      <c r="M556" s="2" t="s">
        <v>151</v>
      </c>
      <c r="N556" s="94" t="s">
        <v>151</v>
      </c>
      <c r="O556" s="13" t="s">
        <v>6</v>
      </c>
      <c r="P556" s="2" t="s">
        <v>6</v>
      </c>
      <c r="Q556" s="2" t="s">
        <v>6</v>
      </c>
      <c r="R556" s="2" t="s">
        <v>6</v>
      </c>
      <c r="S556" s="2" t="s">
        <v>6</v>
      </c>
      <c r="T556" s="2" t="s">
        <v>6</v>
      </c>
      <c r="U556" s="14" t="s">
        <v>6</v>
      </c>
      <c r="V556" s="13" t="s">
        <v>6</v>
      </c>
      <c r="W556" s="2" t="s">
        <v>6</v>
      </c>
      <c r="X556" s="2" t="s">
        <v>6</v>
      </c>
      <c r="Y556" s="2" t="s">
        <v>6</v>
      </c>
      <c r="Z556" s="94" t="s">
        <v>6</v>
      </c>
      <c r="AA556" s="13" t="s">
        <v>6</v>
      </c>
      <c r="AB556" s="2" t="s">
        <v>6</v>
      </c>
      <c r="AC556" s="14" t="s">
        <v>6</v>
      </c>
      <c r="AD556" s="93" t="s">
        <v>6</v>
      </c>
      <c r="AE556" s="14" t="s">
        <v>6</v>
      </c>
      <c r="AF556" s="99">
        <v>100</v>
      </c>
    </row>
    <row r="557" spans="1:32" x14ac:dyDescent="0.3">
      <c r="A557" s="55" t="str">
        <f t="shared" si="8"/>
        <v>CHju_01.2</v>
      </c>
      <c r="C557" s="96" t="s">
        <v>10</v>
      </c>
      <c r="D557" s="97" t="s">
        <v>777</v>
      </c>
      <c r="E557" s="97" t="s">
        <v>851</v>
      </c>
      <c r="F557" s="97" t="s">
        <v>852</v>
      </c>
      <c r="G557" s="97" t="s">
        <v>344</v>
      </c>
      <c r="H557" s="96" t="s">
        <v>50</v>
      </c>
      <c r="I557" s="98" t="s">
        <v>52</v>
      </c>
      <c r="J557" s="27" t="s">
        <v>1515</v>
      </c>
      <c r="K557" s="28" t="s">
        <v>1516</v>
      </c>
      <c r="L557" s="93" t="s">
        <v>151</v>
      </c>
      <c r="M557" s="2" t="s">
        <v>151</v>
      </c>
      <c r="N557" s="94" t="s">
        <v>151</v>
      </c>
      <c r="O557" s="13" t="s">
        <v>6</v>
      </c>
      <c r="P557" s="2" t="s">
        <v>6</v>
      </c>
      <c r="Q557" s="2" t="s">
        <v>6</v>
      </c>
      <c r="R557" s="2" t="s">
        <v>6</v>
      </c>
      <c r="S557" s="2" t="s">
        <v>6</v>
      </c>
      <c r="T557" s="2" t="s">
        <v>6</v>
      </c>
      <c r="U557" s="14" t="s">
        <v>6</v>
      </c>
      <c r="V557" s="13" t="s">
        <v>6</v>
      </c>
      <c r="W557" s="2" t="s">
        <v>6</v>
      </c>
      <c r="X557" s="2" t="s">
        <v>6</v>
      </c>
      <c r="Y557" s="2" t="s">
        <v>6</v>
      </c>
      <c r="Z557" s="94" t="s">
        <v>6</v>
      </c>
      <c r="AA557" s="13" t="s">
        <v>6</v>
      </c>
      <c r="AB557" s="2" t="s">
        <v>6</v>
      </c>
      <c r="AC557" s="14" t="s">
        <v>6</v>
      </c>
      <c r="AD557" s="93" t="s">
        <v>6</v>
      </c>
      <c r="AE557" s="14" t="s">
        <v>6</v>
      </c>
      <c r="AF557" s="99">
        <v>100</v>
      </c>
    </row>
    <row r="558" spans="1:32" x14ac:dyDescent="0.3">
      <c r="A558" s="55" t="str">
        <f t="shared" si="8"/>
        <v>CHju_01.2</v>
      </c>
      <c r="C558" s="96" t="s">
        <v>10</v>
      </c>
      <c r="D558" s="97" t="s">
        <v>777</v>
      </c>
      <c r="E558" s="97" t="s">
        <v>851</v>
      </c>
      <c r="F558" s="97" t="s">
        <v>852</v>
      </c>
      <c r="G558" s="97" t="s">
        <v>344</v>
      </c>
      <c r="H558" s="96" t="s">
        <v>50</v>
      </c>
      <c r="I558" s="98" t="s">
        <v>52</v>
      </c>
      <c r="J558" s="27" t="s">
        <v>1561</v>
      </c>
      <c r="K558" s="28" t="s">
        <v>1562</v>
      </c>
      <c r="L558" s="93" t="s">
        <v>151</v>
      </c>
      <c r="M558" s="2" t="s">
        <v>151</v>
      </c>
      <c r="N558" s="94" t="s">
        <v>151</v>
      </c>
      <c r="O558" s="13" t="s">
        <v>6</v>
      </c>
      <c r="P558" s="2" t="s">
        <v>6</v>
      </c>
      <c r="Q558" s="2" t="s">
        <v>6</v>
      </c>
      <c r="R558" s="2" t="s">
        <v>6</v>
      </c>
      <c r="S558" s="2" t="s">
        <v>6</v>
      </c>
      <c r="T558" s="2" t="s">
        <v>6</v>
      </c>
      <c r="U558" s="14" t="s">
        <v>6</v>
      </c>
      <c r="V558" s="13" t="s">
        <v>6</v>
      </c>
      <c r="W558" s="2" t="s">
        <v>6</v>
      </c>
      <c r="X558" s="2" t="s">
        <v>6</v>
      </c>
      <c r="Y558" s="2" t="s">
        <v>6</v>
      </c>
      <c r="Z558" s="94" t="s">
        <v>6</v>
      </c>
      <c r="AA558" s="13" t="s">
        <v>6</v>
      </c>
      <c r="AB558" s="2" t="s">
        <v>6</v>
      </c>
      <c r="AC558" s="14" t="s">
        <v>6</v>
      </c>
      <c r="AD558" s="93" t="s">
        <v>6</v>
      </c>
      <c r="AE558" s="14" t="s">
        <v>6</v>
      </c>
      <c r="AF558" s="99">
        <v>100</v>
      </c>
    </row>
    <row r="559" spans="1:32" x14ac:dyDescent="0.3">
      <c r="A559" s="55" t="str">
        <f t="shared" si="8"/>
        <v>CHju_01.2</v>
      </c>
      <c r="C559" s="96" t="s">
        <v>10</v>
      </c>
      <c r="D559" s="97" t="s">
        <v>777</v>
      </c>
      <c r="E559" s="97" t="s">
        <v>851</v>
      </c>
      <c r="F559" s="97" t="s">
        <v>852</v>
      </c>
      <c r="G559" s="97" t="s">
        <v>344</v>
      </c>
      <c r="H559" s="96" t="s">
        <v>50</v>
      </c>
      <c r="I559" s="98" t="s">
        <v>52</v>
      </c>
      <c r="J559" s="27" t="s">
        <v>1517</v>
      </c>
      <c r="K559" s="28" t="s">
        <v>1518</v>
      </c>
      <c r="L559" s="93" t="s">
        <v>151</v>
      </c>
      <c r="M559" s="2" t="s">
        <v>151</v>
      </c>
      <c r="N559" s="94" t="s">
        <v>151</v>
      </c>
      <c r="O559" s="13" t="s">
        <v>6</v>
      </c>
      <c r="P559" s="2" t="s">
        <v>6</v>
      </c>
      <c r="Q559" s="2" t="s">
        <v>6</v>
      </c>
      <c r="R559" s="2" t="s">
        <v>6</v>
      </c>
      <c r="S559" s="2" t="s">
        <v>6</v>
      </c>
      <c r="T559" s="2" t="s">
        <v>6</v>
      </c>
      <c r="U559" s="14" t="s">
        <v>6</v>
      </c>
      <c r="V559" s="13" t="s">
        <v>6</v>
      </c>
      <c r="W559" s="2" t="s">
        <v>6</v>
      </c>
      <c r="X559" s="2" t="s">
        <v>6</v>
      </c>
      <c r="Y559" s="2" t="s">
        <v>6</v>
      </c>
      <c r="Z559" s="94" t="s">
        <v>6</v>
      </c>
      <c r="AA559" s="13" t="s">
        <v>6</v>
      </c>
      <c r="AB559" s="2" t="s">
        <v>6</v>
      </c>
      <c r="AC559" s="14" t="s">
        <v>6</v>
      </c>
      <c r="AD559" s="93" t="s">
        <v>6</v>
      </c>
      <c r="AE559" s="14" t="s">
        <v>6</v>
      </c>
      <c r="AF559" s="99">
        <v>100</v>
      </c>
    </row>
    <row r="560" spans="1:32" x14ac:dyDescent="0.3">
      <c r="A560" s="55" t="str">
        <f t="shared" si="8"/>
        <v>CHju_01.2</v>
      </c>
      <c r="C560" s="96" t="s">
        <v>10</v>
      </c>
      <c r="D560" s="97" t="s">
        <v>777</v>
      </c>
      <c r="E560" s="97" t="s">
        <v>851</v>
      </c>
      <c r="F560" s="97" t="s">
        <v>852</v>
      </c>
      <c r="G560" s="97" t="s">
        <v>344</v>
      </c>
      <c r="H560" s="96" t="s">
        <v>50</v>
      </c>
      <c r="I560" s="98" t="s">
        <v>52</v>
      </c>
      <c r="J560" s="27" t="s">
        <v>1519</v>
      </c>
      <c r="K560" s="28" t="s">
        <v>1520</v>
      </c>
      <c r="L560" s="93" t="s">
        <v>151</v>
      </c>
      <c r="M560" s="2" t="s">
        <v>151</v>
      </c>
      <c r="N560" s="94" t="s">
        <v>151</v>
      </c>
      <c r="O560" s="13"/>
      <c r="P560" s="2"/>
      <c r="Q560" s="2"/>
      <c r="R560" s="2"/>
      <c r="S560" s="2"/>
      <c r="T560" s="2"/>
      <c r="U560" s="14"/>
      <c r="V560" s="13"/>
      <c r="W560" s="2"/>
      <c r="X560" s="2"/>
      <c r="Y560" s="2"/>
      <c r="Z560" s="94"/>
      <c r="AA560" s="13"/>
      <c r="AB560" s="2"/>
      <c r="AC560" s="14"/>
      <c r="AD560" s="93"/>
      <c r="AE560" s="14"/>
      <c r="AF560" s="99">
        <v>100</v>
      </c>
    </row>
    <row r="561" spans="1:32" x14ac:dyDescent="0.3">
      <c r="A561" s="55" t="str">
        <f t="shared" si="8"/>
        <v>CHju_01.2</v>
      </c>
      <c r="C561" s="96" t="s">
        <v>10</v>
      </c>
      <c r="D561" s="97" t="s">
        <v>777</v>
      </c>
      <c r="E561" s="97" t="s">
        <v>851</v>
      </c>
      <c r="F561" s="97" t="s">
        <v>852</v>
      </c>
      <c r="G561" s="97" t="s">
        <v>344</v>
      </c>
      <c r="H561" s="96" t="s">
        <v>50</v>
      </c>
      <c r="I561" s="98" t="s">
        <v>52</v>
      </c>
      <c r="J561" s="27" t="s">
        <v>1521</v>
      </c>
      <c r="K561" s="28" t="s">
        <v>1522</v>
      </c>
      <c r="L561" s="93" t="s">
        <v>151</v>
      </c>
      <c r="M561" s="2" t="s">
        <v>151</v>
      </c>
      <c r="N561" s="94" t="s">
        <v>151</v>
      </c>
      <c r="O561" s="13"/>
      <c r="P561" s="2"/>
      <c r="Q561" s="2"/>
      <c r="R561" s="2"/>
      <c r="S561" s="2"/>
      <c r="T561" s="2"/>
      <c r="U561" s="14"/>
      <c r="V561" s="13"/>
      <c r="W561" s="2"/>
      <c r="X561" s="2"/>
      <c r="Y561" s="2"/>
      <c r="Z561" s="94"/>
      <c r="AA561" s="13"/>
      <c r="AB561" s="2"/>
      <c r="AC561" s="14"/>
      <c r="AD561" s="93"/>
      <c r="AE561" s="14"/>
      <c r="AF561" s="99">
        <v>100</v>
      </c>
    </row>
    <row r="562" spans="1:32" x14ac:dyDescent="0.3">
      <c r="A562" s="55" t="str">
        <f t="shared" si="8"/>
        <v>CHju_01.2</v>
      </c>
      <c r="C562" s="96" t="s">
        <v>10</v>
      </c>
      <c r="D562" s="97" t="s">
        <v>777</v>
      </c>
      <c r="E562" s="97" t="s">
        <v>851</v>
      </c>
      <c r="F562" s="97" t="s">
        <v>852</v>
      </c>
      <c r="G562" s="97" t="s">
        <v>344</v>
      </c>
      <c r="H562" s="96" t="s">
        <v>50</v>
      </c>
      <c r="I562" s="98" t="s">
        <v>52</v>
      </c>
      <c r="J562" s="27" t="s">
        <v>1523</v>
      </c>
      <c r="K562" s="28" t="s">
        <v>1524</v>
      </c>
      <c r="L562" s="93" t="s">
        <v>151</v>
      </c>
      <c r="M562" s="2" t="s">
        <v>151</v>
      </c>
      <c r="N562" s="94" t="s">
        <v>151</v>
      </c>
      <c r="O562" s="13"/>
      <c r="P562" s="2"/>
      <c r="Q562" s="2"/>
      <c r="R562" s="2"/>
      <c r="S562" s="2"/>
      <c r="T562" s="2"/>
      <c r="U562" s="14"/>
      <c r="V562" s="13"/>
      <c r="W562" s="2"/>
      <c r="X562" s="2"/>
      <c r="Y562" s="2"/>
      <c r="Z562" s="94"/>
      <c r="AA562" s="13"/>
      <c r="AB562" s="2"/>
      <c r="AC562" s="14"/>
      <c r="AD562" s="93"/>
      <c r="AE562" s="14"/>
      <c r="AF562" s="99">
        <v>100</v>
      </c>
    </row>
    <row r="563" spans="1:32" x14ac:dyDescent="0.3">
      <c r="A563" s="55" t="str">
        <f t="shared" si="8"/>
        <v>CHju_01.2</v>
      </c>
      <c r="C563" s="96" t="s">
        <v>10</v>
      </c>
      <c r="D563" s="97" t="s">
        <v>777</v>
      </c>
      <c r="E563" s="97" t="s">
        <v>851</v>
      </c>
      <c r="F563" s="97" t="s">
        <v>852</v>
      </c>
      <c r="G563" s="97" t="s">
        <v>344</v>
      </c>
      <c r="H563" s="96" t="s">
        <v>50</v>
      </c>
      <c r="I563" s="98" t="s">
        <v>52</v>
      </c>
      <c r="J563" s="27" t="s">
        <v>1525</v>
      </c>
      <c r="K563" s="28" t="s">
        <v>1526</v>
      </c>
      <c r="L563" s="93" t="s">
        <v>151</v>
      </c>
      <c r="M563" s="2" t="s">
        <v>151</v>
      </c>
      <c r="N563" s="94" t="s">
        <v>151</v>
      </c>
      <c r="O563" s="13"/>
      <c r="P563" s="2"/>
      <c r="Q563" s="2"/>
      <c r="R563" s="2"/>
      <c r="S563" s="2"/>
      <c r="T563" s="2"/>
      <c r="U563" s="14"/>
      <c r="V563" s="13"/>
      <c r="W563" s="2"/>
      <c r="X563" s="2"/>
      <c r="Y563" s="2"/>
      <c r="Z563" s="94"/>
      <c r="AA563" s="13"/>
      <c r="AB563" s="2"/>
      <c r="AC563" s="14"/>
      <c r="AD563" s="93"/>
      <c r="AE563" s="14"/>
      <c r="AF563" s="99">
        <v>0</v>
      </c>
    </row>
    <row r="564" spans="1:32" x14ac:dyDescent="0.3">
      <c r="A564" s="55" t="str">
        <f t="shared" si="8"/>
        <v>CHju_01.2</v>
      </c>
      <c r="C564" s="96" t="s">
        <v>10</v>
      </c>
      <c r="D564" s="97" t="s">
        <v>777</v>
      </c>
      <c r="E564" s="97" t="s">
        <v>851</v>
      </c>
      <c r="F564" s="97" t="s">
        <v>852</v>
      </c>
      <c r="G564" s="97" t="s">
        <v>344</v>
      </c>
      <c r="H564" s="96" t="s">
        <v>50</v>
      </c>
      <c r="I564" s="98" t="s">
        <v>52</v>
      </c>
      <c r="J564" s="27" t="s">
        <v>1527</v>
      </c>
      <c r="K564" s="28" t="s">
        <v>1528</v>
      </c>
      <c r="L564" s="93" t="s">
        <v>151</v>
      </c>
      <c r="M564" s="2" t="s">
        <v>151</v>
      </c>
      <c r="N564" s="94" t="s">
        <v>151</v>
      </c>
      <c r="O564" s="13"/>
      <c r="P564" s="2"/>
      <c r="Q564" s="2"/>
      <c r="R564" s="2"/>
      <c r="S564" s="2"/>
      <c r="T564" s="2"/>
      <c r="U564" s="14"/>
      <c r="V564" s="13"/>
      <c r="W564" s="2"/>
      <c r="X564" s="2"/>
      <c r="Y564" s="2"/>
      <c r="Z564" s="94"/>
      <c r="AA564" s="13"/>
      <c r="AB564" s="2"/>
      <c r="AC564" s="14"/>
      <c r="AD564" s="93"/>
      <c r="AE564" s="14"/>
      <c r="AF564" s="99">
        <v>100</v>
      </c>
    </row>
    <row r="565" spans="1:32" x14ac:dyDescent="0.3">
      <c r="A565" s="55" t="str">
        <f t="shared" si="8"/>
        <v>CHju_01.2</v>
      </c>
      <c r="C565" s="96" t="s">
        <v>10</v>
      </c>
      <c r="D565" s="97" t="s">
        <v>777</v>
      </c>
      <c r="E565" s="97" t="s">
        <v>851</v>
      </c>
      <c r="F565" s="97" t="s">
        <v>852</v>
      </c>
      <c r="G565" s="97" t="s">
        <v>344</v>
      </c>
      <c r="H565" s="96" t="s">
        <v>50</v>
      </c>
      <c r="I565" s="98" t="s">
        <v>52</v>
      </c>
      <c r="J565" s="27" t="s">
        <v>1529</v>
      </c>
      <c r="K565" s="28" t="s">
        <v>1530</v>
      </c>
      <c r="L565" s="93" t="s">
        <v>151</v>
      </c>
      <c r="M565" s="2" t="s">
        <v>151</v>
      </c>
      <c r="N565" s="94" t="s">
        <v>151</v>
      </c>
      <c r="O565" s="13"/>
      <c r="P565" s="2"/>
      <c r="Q565" s="2"/>
      <c r="R565" s="2"/>
      <c r="S565" s="2"/>
      <c r="T565" s="2"/>
      <c r="U565" s="14"/>
      <c r="V565" s="13"/>
      <c r="W565" s="2"/>
      <c r="X565" s="2"/>
      <c r="Y565" s="2"/>
      <c r="Z565" s="94"/>
      <c r="AA565" s="13"/>
      <c r="AB565" s="2"/>
      <c r="AC565" s="14"/>
      <c r="AD565" s="93"/>
      <c r="AE565" s="14"/>
      <c r="AF565" s="99">
        <v>100</v>
      </c>
    </row>
    <row r="566" spans="1:32" x14ac:dyDescent="0.3">
      <c r="A566" s="55" t="str">
        <f t="shared" si="8"/>
        <v>CHju_01.2</v>
      </c>
      <c r="C566" s="96" t="s">
        <v>10</v>
      </c>
      <c r="D566" s="97" t="s">
        <v>777</v>
      </c>
      <c r="E566" s="97" t="s">
        <v>851</v>
      </c>
      <c r="F566" s="97" t="s">
        <v>852</v>
      </c>
      <c r="G566" s="97" t="s">
        <v>344</v>
      </c>
      <c r="H566" s="96" t="s">
        <v>50</v>
      </c>
      <c r="I566" s="98" t="s">
        <v>52</v>
      </c>
      <c r="J566" s="27" t="s">
        <v>1531</v>
      </c>
      <c r="K566" s="28" t="s">
        <v>1532</v>
      </c>
      <c r="L566" s="93" t="s">
        <v>151</v>
      </c>
      <c r="M566" s="2" t="s">
        <v>151</v>
      </c>
      <c r="N566" s="94" t="s">
        <v>151</v>
      </c>
      <c r="O566" s="13"/>
      <c r="P566" s="2"/>
      <c r="Q566" s="2"/>
      <c r="R566" s="2"/>
      <c r="S566" s="2"/>
      <c r="T566" s="2"/>
      <c r="U566" s="14"/>
      <c r="V566" s="13"/>
      <c r="W566" s="2"/>
      <c r="X566" s="2"/>
      <c r="Y566" s="2"/>
      <c r="Z566" s="94"/>
      <c r="AA566" s="13"/>
      <c r="AB566" s="2"/>
      <c r="AC566" s="14"/>
      <c r="AD566" s="93"/>
      <c r="AE566" s="14"/>
      <c r="AF566" s="99">
        <v>100</v>
      </c>
    </row>
    <row r="567" spans="1:32" x14ac:dyDescent="0.3">
      <c r="A567" s="55" t="str">
        <f t="shared" si="8"/>
        <v>CHju_01.2</v>
      </c>
      <c r="C567" s="96" t="s">
        <v>10</v>
      </c>
      <c r="D567" s="97" t="s">
        <v>777</v>
      </c>
      <c r="E567" s="97" t="s">
        <v>851</v>
      </c>
      <c r="F567" s="97" t="s">
        <v>852</v>
      </c>
      <c r="G567" s="97" t="s">
        <v>344</v>
      </c>
      <c r="H567" s="96" t="s">
        <v>50</v>
      </c>
      <c r="I567" s="98" t="s">
        <v>52</v>
      </c>
      <c r="J567" s="27" t="s">
        <v>1533</v>
      </c>
      <c r="K567" s="28" t="s">
        <v>1534</v>
      </c>
      <c r="L567" s="93" t="s">
        <v>151</v>
      </c>
      <c r="M567" s="2" t="s">
        <v>151</v>
      </c>
      <c r="N567" s="94" t="s">
        <v>151</v>
      </c>
      <c r="O567" s="13"/>
      <c r="P567" s="2"/>
      <c r="Q567" s="2"/>
      <c r="R567" s="2"/>
      <c r="S567" s="2"/>
      <c r="T567" s="2"/>
      <c r="U567" s="14"/>
      <c r="V567" s="13"/>
      <c r="W567" s="2"/>
      <c r="X567" s="2"/>
      <c r="Y567" s="2"/>
      <c r="Z567" s="94"/>
      <c r="AA567" s="13"/>
      <c r="AB567" s="2"/>
      <c r="AC567" s="14"/>
      <c r="AD567" s="93"/>
      <c r="AE567" s="14"/>
      <c r="AF567" s="99">
        <v>100</v>
      </c>
    </row>
    <row r="568" spans="1:32" x14ac:dyDescent="0.3">
      <c r="A568" s="55" t="str">
        <f t="shared" si="8"/>
        <v>CHju_01.2</v>
      </c>
      <c r="C568" s="96" t="s">
        <v>10</v>
      </c>
      <c r="D568" s="97" t="s">
        <v>777</v>
      </c>
      <c r="E568" s="97" t="s">
        <v>851</v>
      </c>
      <c r="F568" s="97" t="s">
        <v>852</v>
      </c>
      <c r="G568" s="97" t="s">
        <v>344</v>
      </c>
      <c r="H568" s="96" t="s">
        <v>50</v>
      </c>
      <c r="I568" s="98" t="s">
        <v>52</v>
      </c>
      <c r="J568" s="27" t="s">
        <v>1535</v>
      </c>
      <c r="K568" s="28" t="s">
        <v>1536</v>
      </c>
      <c r="L568" s="93" t="s">
        <v>151</v>
      </c>
      <c r="M568" s="2" t="s">
        <v>151</v>
      </c>
      <c r="N568" s="94" t="s">
        <v>151</v>
      </c>
      <c r="O568" s="13"/>
      <c r="P568" s="2"/>
      <c r="Q568" s="2"/>
      <c r="R568" s="2"/>
      <c r="S568" s="2"/>
      <c r="T568" s="2"/>
      <c r="U568" s="14"/>
      <c r="V568" s="13"/>
      <c r="W568" s="2"/>
      <c r="X568" s="2"/>
      <c r="Y568" s="2"/>
      <c r="Z568" s="94"/>
      <c r="AA568" s="13"/>
      <c r="AB568" s="2"/>
      <c r="AC568" s="14"/>
      <c r="AD568" s="93"/>
      <c r="AE568" s="14"/>
      <c r="AF568" s="99">
        <v>100</v>
      </c>
    </row>
    <row r="569" spans="1:32" x14ac:dyDescent="0.3">
      <c r="A569" s="55" t="str">
        <f t="shared" si="8"/>
        <v>CHju_01.2</v>
      </c>
      <c r="C569" s="96" t="s">
        <v>10</v>
      </c>
      <c r="D569" s="97" t="s">
        <v>777</v>
      </c>
      <c r="E569" s="97" t="s">
        <v>851</v>
      </c>
      <c r="F569" s="97" t="s">
        <v>852</v>
      </c>
      <c r="G569" s="97" t="s">
        <v>344</v>
      </c>
      <c r="H569" s="96" t="s">
        <v>50</v>
      </c>
      <c r="I569" s="98" t="s">
        <v>52</v>
      </c>
      <c r="J569" s="27" t="s">
        <v>1537</v>
      </c>
      <c r="K569" s="28" t="s">
        <v>1538</v>
      </c>
      <c r="L569" s="93" t="s">
        <v>151</v>
      </c>
      <c r="M569" s="2" t="s">
        <v>151</v>
      </c>
      <c r="N569" s="94" t="s">
        <v>151</v>
      </c>
      <c r="O569" s="13"/>
      <c r="P569" s="2"/>
      <c r="Q569" s="2"/>
      <c r="R569" s="2"/>
      <c r="S569" s="2"/>
      <c r="T569" s="2"/>
      <c r="U569" s="14"/>
      <c r="V569" s="13"/>
      <c r="W569" s="2"/>
      <c r="X569" s="2"/>
      <c r="Y569" s="2"/>
      <c r="Z569" s="94"/>
      <c r="AA569" s="13"/>
      <c r="AB569" s="2"/>
      <c r="AC569" s="14"/>
      <c r="AD569" s="93"/>
      <c r="AE569" s="14"/>
      <c r="AF569" s="99">
        <v>100</v>
      </c>
    </row>
    <row r="570" spans="1:32" x14ac:dyDescent="0.3">
      <c r="A570" s="55" t="str">
        <f t="shared" si="8"/>
        <v>CHju_01.2</v>
      </c>
      <c r="C570" s="96" t="s">
        <v>10</v>
      </c>
      <c r="D570" s="97" t="s">
        <v>777</v>
      </c>
      <c r="E570" s="97" t="s">
        <v>851</v>
      </c>
      <c r="F570" s="97" t="s">
        <v>852</v>
      </c>
      <c r="G570" s="97" t="s">
        <v>344</v>
      </c>
      <c r="H570" s="96" t="s">
        <v>50</v>
      </c>
      <c r="I570" s="98" t="s">
        <v>52</v>
      </c>
      <c r="J570" s="27" t="s">
        <v>1539</v>
      </c>
      <c r="K570" s="28" t="s">
        <v>1540</v>
      </c>
      <c r="L570" s="93" t="s">
        <v>151</v>
      </c>
      <c r="M570" s="2" t="s">
        <v>151</v>
      </c>
      <c r="N570" s="94" t="s">
        <v>151</v>
      </c>
      <c r="O570" s="13"/>
      <c r="P570" s="2"/>
      <c r="Q570" s="2"/>
      <c r="R570" s="2"/>
      <c r="S570" s="2"/>
      <c r="T570" s="2"/>
      <c r="U570" s="14"/>
      <c r="V570" s="13"/>
      <c r="W570" s="2"/>
      <c r="X570" s="2"/>
      <c r="Y570" s="2"/>
      <c r="Z570" s="94"/>
      <c r="AA570" s="13"/>
      <c r="AB570" s="2"/>
      <c r="AC570" s="14"/>
      <c r="AD570" s="93"/>
      <c r="AE570" s="14"/>
      <c r="AF570" s="99">
        <v>100</v>
      </c>
    </row>
    <row r="571" spans="1:32" x14ac:dyDescent="0.3">
      <c r="A571" s="55" t="str">
        <f t="shared" si="8"/>
        <v>CHju_01.2</v>
      </c>
      <c r="C571" s="96" t="s">
        <v>10</v>
      </c>
      <c r="D571" s="97" t="s">
        <v>777</v>
      </c>
      <c r="E571" s="97" t="s">
        <v>851</v>
      </c>
      <c r="F571" s="97" t="s">
        <v>852</v>
      </c>
      <c r="G571" s="97" t="s">
        <v>344</v>
      </c>
      <c r="H571" s="96" t="s">
        <v>50</v>
      </c>
      <c r="I571" s="98" t="s">
        <v>52</v>
      </c>
      <c r="J571" s="27" t="s">
        <v>1541</v>
      </c>
      <c r="K571" s="28" t="s">
        <v>1542</v>
      </c>
      <c r="L571" s="93" t="s">
        <v>151</v>
      </c>
      <c r="M571" s="2" t="s">
        <v>151</v>
      </c>
      <c r="N571" s="94" t="s">
        <v>151</v>
      </c>
      <c r="O571" s="13"/>
      <c r="P571" s="2"/>
      <c r="Q571" s="2"/>
      <c r="R571" s="2"/>
      <c r="S571" s="2"/>
      <c r="T571" s="2"/>
      <c r="U571" s="14"/>
      <c r="V571" s="13"/>
      <c r="W571" s="2"/>
      <c r="X571" s="2"/>
      <c r="Y571" s="2"/>
      <c r="Z571" s="94"/>
      <c r="AA571" s="13"/>
      <c r="AB571" s="2"/>
      <c r="AC571" s="14"/>
      <c r="AD571" s="93"/>
      <c r="AE571" s="14"/>
      <c r="AF571" s="99">
        <v>100</v>
      </c>
    </row>
    <row r="572" spans="1:32" x14ac:dyDescent="0.3">
      <c r="A572" s="55" t="str">
        <f t="shared" si="8"/>
        <v>CHju_01.2</v>
      </c>
      <c r="C572" s="96" t="s">
        <v>10</v>
      </c>
      <c r="D572" s="97" t="s">
        <v>777</v>
      </c>
      <c r="E572" s="97" t="s">
        <v>851</v>
      </c>
      <c r="F572" s="97" t="s">
        <v>852</v>
      </c>
      <c r="G572" s="97" t="s">
        <v>344</v>
      </c>
      <c r="H572" s="96" t="s">
        <v>50</v>
      </c>
      <c r="I572" s="98" t="s">
        <v>52</v>
      </c>
      <c r="J572" s="27" t="s">
        <v>1543</v>
      </c>
      <c r="K572" s="28" t="s">
        <v>1544</v>
      </c>
      <c r="L572" s="93" t="s">
        <v>151</v>
      </c>
      <c r="M572" s="2" t="s">
        <v>151</v>
      </c>
      <c r="N572" s="94" t="s">
        <v>151</v>
      </c>
      <c r="O572" s="13"/>
      <c r="P572" s="2"/>
      <c r="Q572" s="2"/>
      <c r="R572" s="2"/>
      <c r="S572" s="2"/>
      <c r="T572" s="2"/>
      <c r="U572" s="14"/>
      <c r="V572" s="13"/>
      <c r="W572" s="2"/>
      <c r="X572" s="2"/>
      <c r="Y572" s="2"/>
      <c r="Z572" s="94"/>
      <c r="AA572" s="13"/>
      <c r="AB572" s="2"/>
      <c r="AC572" s="14"/>
      <c r="AD572" s="93"/>
      <c r="AE572" s="14"/>
      <c r="AF572" s="99">
        <v>100</v>
      </c>
    </row>
    <row r="573" spans="1:32" x14ac:dyDescent="0.3">
      <c r="A573" s="55" t="str">
        <f t="shared" si="8"/>
        <v>CHju_01.2</v>
      </c>
      <c r="C573" s="96" t="s">
        <v>10</v>
      </c>
      <c r="D573" s="97" t="s">
        <v>777</v>
      </c>
      <c r="E573" s="97" t="s">
        <v>851</v>
      </c>
      <c r="F573" s="97" t="s">
        <v>852</v>
      </c>
      <c r="G573" s="97" t="s">
        <v>344</v>
      </c>
      <c r="H573" s="96" t="s">
        <v>50</v>
      </c>
      <c r="I573" s="98" t="s">
        <v>52</v>
      </c>
      <c r="J573" s="27" t="s">
        <v>1545</v>
      </c>
      <c r="K573" s="28" t="s">
        <v>1546</v>
      </c>
      <c r="L573" s="93" t="s">
        <v>151</v>
      </c>
      <c r="M573" s="2" t="s">
        <v>151</v>
      </c>
      <c r="N573" s="94" t="s">
        <v>151</v>
      </c>
      <c r="O573" s="13"/>
      <c r="P573" s="2"/>
      <c r="Q573" s="2"/>
      <c r="R573" s="2"/>
      <c r="S573" s="2"/>
      <c r="T573" s="2"/>
      <c r="U573" s="14"/>
      <c r="V573" s="13"/>
      <c r="W573" s="2"/>
      <c r="X573" s="2"/>
      <c r="Y573" s="2"/>
      <c r="Z573" s="94"/>
      <c r="AA573" s="13"/>
      <c r="AB573" s="2"/>
      <c r="AC573" s="14"/>
      <c r="AD573" s="93"/>
      <c r="AE573" s="14"/>
      <c r="AF573" s="99">
        <v>100</v>
      </c>
    </row>
    <row r="574" spans="1:32" x14ac:dyDescent="0.3">
      <c r="A574" s="55" t="str">
        <f t="shared" si="8"/>
        <v>CHju_01.2</v>
      </c>
      <c r="C574" s="96" t="s">
        <v>10</v>
      </c>
      <c r="D574" s="97" t="s">
        <v>777</v>
      </c>
      <c r="E574" s="97" t="s">
        <v>851</v>
      </c>
      <c r="F574" s="97" t="s">
        <v>852</v>
      </c>
      <c r="G574" s="97" t="s">
        <v>344</v>
      </c>
      <c r="H574" s="96" t="s">
        <v>50</v>
      </c>
      <c r="I574" s="98" t="s">
        <v>52</v>
      </c>
      <c r="J574" s="27" t="s">
        <v>1547</v>
      </c>
      <c r="K574" s="28" t="s">
        <v>1548</v>
      </c>
      <c r="L574" s="93" t="s">
        <v>151</v>
      </c>
      <c r="M574" s="2" t="s">
        <v>151</v>
      </c>
      <c r="N574" s="94" t="s">
        <v>151</v>
      </c>
      <c r="O574" s="13"/>
      <c r="P574" s="2"/>
      <c r="Q574" s="2"/>
      <c r="R574" s="2"/>
      <c r="S574" s="2"/>
      <c r="T574" s="2"/>
      <c r="U574" s="14"/>
      <c r="V574" s="13"/>
      <c r="W574" s="2"/>
      <c r="X574" s="2"/>
      <c r="Y574" s="2"/>
      <c r="Z574" s="94"/>
      <c r="AA574" s="13"/>
      <c r="AB574" s="2"/>
      <c r="AC574" s="14"/>
      <c r="AD574" s="93"/>
      <c r="AE574" s="14"/>
      <c r="AF574" s="99">
        <v>0</v>
      </c>
    </row>
    <row r="575" spans="1:32" x14ac:dyDescent="0.3">
      <c r="A575" s="55" t="str">
        <f t="shared" si="8"/>
        <v>CHju_01.2</v>
      </c>
      <c r="C575" s="96" t="s">
        <v>10</v>
      </c>
      <c r="D575" s="97" t="s">
        <v>777</v>
      </c>
      <c r="E575" s="97" t="s">
        <v>851</v>
      </c>
      <c r="F575" s="97" t="s">
        <v>852</v>
      </c>
      <c r="G575" s="97" t="s">
        <v>344</v>
      </c>
      <c r="H575" s="96" t="s">
        <v>50</v>
      </c>
      <c r="I575" s="98" t="s">
        <v>52</v>
      </c>
      <c r="J575" s="27" t="s">
        <v>1549</v>
      </c>
      <c r="K575" s="28" t="s">
        <v>1550</v>
      </c>
      <c r="L575" s="93" t="s">
        <v>151</v>
      </c>
      <c r="M575" s="2" t="s">
        <v>151</v>
      </c>
      <c r="N575" s="94" t="s">
        <v>151</v>
      </c>
      <c r="O575" s="13"/>
      <c r="P575" s="2"/>
      <c r="Q575" s="2"/>
      <c r="R575" s="2"/>
      <c r="S575" s="2"/>
      <c r="T575" s="2"/>
      <c r="U575" s="14"/>
      <c r="V575" s="13"/>
      <c r="W575" s="2"/>
      <c r="X575" s="2"/>
      <c r="Y575" s="2"/>
      <c r="Z575" s="94"/>
      <c r="AA575" s="13"/>
      <c r="AB575" s="2"/>
      <c r="AC575" s="14"/>
      <c r="AD575" s="93"/>
      <c r="AE575" s="14"/>
      <c r="AF575" s="99">
        <v>100</v>
      </c>
    </row>
    <row r="576" spans="1:32" x14ac:dyDescent="0.3">
      <c r="A576" s="55" t="str">
        <f t="shared" si="8"/>
        <v>CHju_01.2</v>
      </c>
      <c r="C576" s="96" t="s">
        <v>10</v>
      </c>
      <c r="D576" s="97" t="s">
        <v>777</v>
      </c>
      <c r="E576" s="97" t="s">
        <v>851</v>
      </c>
      <c r="F576" s="97" t="s">
        <v>852</v>
      </c>
      <c r="G576" s="97" t="s">
        <v>344</v>
      </c>
      <c r="H576" s="96" t="s">
        <v>50</v>
      </c>
      <c r="I576" s="98" t="s">
        <v>52</v>
      </c>
      <c r="J576" s="27" t="s">
        <v>1551</v>
      </c>
      <c r="K576" s="28" t="s">
        <v>1552</v>
      </c>
      <c r="L576" s="93" t="s">
        <v>151</v>
      </c>
      <c r="M576" s="2" t="s">
        <v>151</v>
      </c>
      <c r="N576" s="94" t="s">
        <v>151</v>
      </c>
      <c r="O576" s="13"/>
      <c r="P576" s="2"/>
      <c r="Q576" s="2"/>
      <c r="R576" s="2"/>
      <c r="S576" s="2"/>
      <c r="T576" s="2"/>
      <c r="U576" s="14"/>
      <c r="V576" s="13"/>
      <c r="W576" s="2"/>
      <c r="X576" s="2"/>
      <c r="Y576" s="2"/>
      <c r="Z576" s="94"/>
      <c r="AA576" s="13"/>
      <c r="AB576" s="2"/>
      <c r="AC576" s="14"/>
      <c r="AD576" s="93"/>
      <c r="AE576" s="14"/>
      <c r="AF576" s="99">
        <v>100</v>
      </c>
    </row>
    <row r="577" spans="1:32" x14ac:dyDescent="0.3">
      <c r="A577" s="55" t="str">
        <f t="shared" si="8"/>
        <v>CHju_01.2</v>
      </c>
      <c r="C577" s="96" t="s">
        <v>10</v>
      </c>
      <c r="D577" s="97" t="s">
        <v>777</v>
      </c>
      <c r="E577" s="97" t="s">
        <v>851</v>
      </c>
      <c r="F577" s="97" t="s">
        <v>852</v>
      </c>
      <c r="G577" s="97" t="s">
        <v>344</v>
      </c>
      <c r="H577" s="96" t="s">
        <v>50</v>
      </c>
      <c r="I577" s="98" t="s">
        <v>52</v>
      </c>
      <c r="J577" s="27" t="s">
        <v>1553</v>
      </c>
      <c r="K577" s="28" t="s">
        <v>1554</v>
      </c>
      <c r="L577" s="93" t="s">
        <v>151</v>
      </c>
      <c r="M577" s="2" t="s">
        <v>151</v>
      </c>
      <c r="N577" s="94" t="s">
        <v>151</v>
      </c>
      <c r="O577" s="13"/>
      <c r="P577" s="2"/>
      <c r="Q577" s="2"/>
      <c r="R577" s="2"/>
      <c r="S577" s="2"/>
      <c r="T577" s="2"/>
      <c r="U577" s="14"/>
      <c r="V577" s="13"/>
      <c r="W577" s="2"/>
      <c r="X577" s="2"/>
      <c r="Y577" s="2"/>
      <c r="Z577" s="94"/>
      <c r="AA577" s="13"/>
      <c r="AB577" s="2"/>
      <c r="AC577" s="14"/>
      <c r="AD577" s="93"/>
      <c r="AE577" s="14"/>
      <c r="AF577" s="99">
        <v>100</v>
      </c>
    </row>
    <row r="578" spans="1:32" x14ac:dyDescent="0.3">
      <c r="A578" s="55" t="str">
        <f t="shared" si="8"/>
        <v>CHju_01.2</v>
      </c>
      <c r="C578" s="96" t="s">
        <v>10</v>
      </c>
      <c r="D578" s="97" t="s">
        <v>777</v>
      </c>
      <c r="E578" s="97" t="s">
        <v>851</v>
      </c>
      <c r="F578" s="97" t="s">
        <v>852</v>
      </c>
      <c r="G578" s="97" t="s">
        <v>344</v>
      </c>
      <c r="H578" s="96" t="s">
        <v>50</v>
      </c>
      <c r="I578" s="98" t="s">
        <v>52</v>
      </c>
      <c r="J578" s="27" t="s">
        <v>1555</v>
      </c>
      <c r="K578" s="28" t="s">
        <v>1556</v>
      </c>
      <c r="L578" s="93" t="s">
        <v>151</v>
      </c>
      <c r="M578" s="2" t="s">
        <v>151</v>
      </c>
      <c r="N578" s="94" t="s">
        <v>151</v>
      </c>
      <c r="O578" s="13"/>
      <c r="P578" s="2"/>
      <c r="Q578" s="2"/>
      <c r="R578" s="2"/>
      <c r="S578" s="2"/>
      <c r="T578" s="2"/>
      <c r="U578" s="14"/>
      <c r="V578" s="13"/>
      <c r="W578" s="2"/>
      <c r="X578" s="2"/>
      <c r="Y578" s="2"/>
      <c r="Z578" s="94"/>
      <c r="AA578" s="13"/>
      <c r="AB578" s="2"/>
      <c r="AC578" s="14"/>
      <c r="AD578" s="93"/>
      <c r="AE578" s="14"/>
      <c r="AF578" s="99">
        <v>100</v>
      </c>
    </row>
    <row r="579" spans="1:32" x14ac:dyDescent="0.3">
      <c r="A579" s="55" t="str">
        <f t="shared" si="8"/>
        <v>CHju_01.2</v>
      </c>
      <c r="C579" s="96" t="s">
        <v>10</v>
      </c>
      <c r="D579" s="97" t="s">
        <v>777</v>
      </c>
      <c r="E579" s="97" t="s">
        <v>851</v>
      </c>
      <c r="F579" s="97" t="s">
        <v>852</v>
      </c>
      <c r="G579" s="97" t="s">
        <v>344</v>
      </c>
      <c r="H579" s="96" t="s">
        <v>50</v>
      </c>
      <c r="I579" s="98" t="s">
        <v>52</v>
      </c>
      <c r="J579" s="27" t="s">
        <v>1557</v>
      </c>
      <c r="K579" s="28" t="s">
        <v>1558</v>
      </c>
      <c r="L579" s="93" t="s">
        <v>151</v>
      </c>
      <c r="M579" s="2" t="s">
        <v>151</v>
      </c>
      <c r="N579" s="94" t="s">
        <v>151</v>
      </c>
      <c r="O579" s="13"/>
      <c r="P579" s="2"/>
      <c r="Q579" s="2"/>
      <c r="R579" s="2"/>
      <c r="S579" s="2"/>
      <c r="T579" s="2"/>
      <c r="U579" s="14"/>
      <c r="V579" s="13"/>
      <c r="W579" s="2"/>
      <c r="X579" s="2"/>
      <c r="Y579" s="2"/>
      <c r="Z579" s="94"/>
      <c r="AA579" s="13"/>
      <c r="AB579" s="2"/>
      <c r="AC579" s="14"/>
      <c r="AD579" s="93"/>
      <c r="AE579" s="14"/>
      <c r="AF579" s="99">
        <v>100</v>
      </c>
    </row>
    <row r="580" spans="1:32" x14ac:dyDescent="0.3">
      <c r="A580" s="55" t="str">
        <f t="shared" si="8"/>
        <v>CHju_02.1</v>
      </c>
      <c r="C580" s="96" t="s">
        <v>10</v>
      </c>
      <c r="D580" s="97" t="s">
        <v>777</v>
      </c>
      <c r="E580" s="97" t="s">
        <v>853</v>
      </c>
      <c r="F580" s="97" t="s">
        <v>854</v>
      </c>
      <c r="G580" s="97" t="s">
        <v>351</v>
      </c>
      <c r="H580" s="96" t="s">
        <v>50</v>
      </c>
      <c r="I580" s="98" t="s">
        <v>52</v>
      </c>
      <c r="J580" s="27" t="s">
        <v>1509</v>
      </c>
      <c r="K580" s="28" t="s">
        <v>1510</v>
      </c>
      <c r="L580" s="93" t="s">
        <v>151</v>
      </c>
      <c r="M580" s="2" t="s">
        <v>152</v>
      </c>
      <c r="N580" s="94" t="s">
        <v>151</v>
      </c>
      <c r="O580" s="13" t="s">
        <v>152</v>
      </c>
      <c r="P580" s="2" t="s">
        <v>152</v>
      </c>
      <c r="Q580" s="2" t="s">
        <v>152</v>
      </c>
      <c r="R580" s="2" t="s">
        <v>152</v>
      </c>
      <c r="S580" s="2" t="s">
        <v>152</v>
      </c>
      <c r="T580" s="2" t="s">
        <v>152</v>
      </c>
      <c r="U580" s="14" t="s">
        <v>152</v>
      </c>
      <c r="V580" s="13" t="s">
        <v>151</v>
      </c>
      <c r="W580" s="2" t="s">
        <v>152</v>
      </c>
      <c r="X580" s="2" t="s">
        <v>152</v>
      </c>
      <c r="Y580" s="2" t="s">
        <v>152</v>
      </c>
      <c r="Z580" s="94" t="s">
        <v>152</v>
      </c>
      <c r="AA580" s="13" t="s">
        <v>152</v>
      </c>
      <c r="AB580" s="2" t="s">
        <v>152</v>
      </c>
      <c r="AC580" s="14" t="s">
        <v>152</v>
      </c>
      <c r="AD580" s="93" t="s">
        <v>152</v>
      </c>
      <c r="AE580" s="14" t="s">
        <v>152</v>
      </c>
      <c r="AF580" s="99">
        <v>100</v>
      </c>
    </row>
    <row r="581" spans="1:32" x14ac:dyDescent="0.3">
      <c r="A581" s="55" t="str">
        <f t="shared" si="8"/>
        <v>CHju_02.1</v>
      </c>
      <c r="C581" s="96" t="s">
        <v>10</v>
      </c>
      <c r="D581" s="97" t="s">
        <v>777</v>
      </c>
      <c r="E581" s="97" t="s">
        <v>853</v>
      </c>
      <c r="F581" s="97" t="s">
        <v>854</v>
      </c>
      <c r="G581" s="97" t="s">
        <v>351</v>
      </c>
      <c r="H581" s="96" t="s">
        <v>50</v>
      </c>
      <c r="I581" s="98" t="s">
        <v>52</v>
      </c>
      <c r="J581" s="27" t="s">
        <v>1511</v>
      </c>
      <c r="K581" s="28" t="s">
        <v>1512</v>
      </c>
      <c r="L581" s="93" t="s">
        <v>151</v>
      </c>
      <c r="M581" s="2" t="s">
        <v>152</v>
      </c>
      <c r="N581" s="94" t="s">
        <v>151</v>
      </c>
      <c r="O581" s="13" t="s">
        <v>152</v>
      </c>
      <c r="P581" s="2" t="s">
        <v>152</v>
      </c>
      <c r="Q581" s="2" t="s">
        <v>152</v>
      </c>
      <c r="R581" s="2" t="s">
        <v>152</v>
      </c>
      <c r="S581" s="2" t="s">
        <v>152</v>
      </c>
      <c r="T581" s="2" t="s">
        <v>152</v>
      </c>
      <c r="U581" s="14" t="s">
        <v>152</v>
      </c>
      <c r="V581" s="13" t="s">
        <v>151</v>
      </c>
      <c r="W581" s="2" t="s">
        <v>152</v>
      </c>
      <c r="X581" s="2" t="s">
        <v>152</v>
      </c>
      <c r="Y581" s="2" t="s">
        <v>152</v>
      </c>
      <c r="Z581" s="94" t="s">
        <v>152</v>
      </c>
      <c r="AA581" s="13" t="s">
        <v>152</v>
      </c>
      <c r="AB581" s="2" t="s">
        <v>152</v>
      </c>
      <c r="AC581" s="14" t="s">
        <v>152</v>
      </c>
      <c r="AD581" s="93" t="s">
        <v>152</v>
      </c>
      <c r="AE581" s="14" t="s">
        <v>152</v>
      </c>
      <c r="AF581" s="99">
        <v>0</v>
      </c>
    </row>
    <row r="582" spans="1:32" x14ac:dyDescent="0.3">
      <c r="A582" s="55" t="str">
        <f t="shared" si="8"/>
        <v>CHju_02.1</v>
      </c>
      <c r="C582" s="96" t="s">
        <v>10</v>
      </c>
      <c r="D582" s="97" t="s">
        <v>777</v>
      </c>
      <c r="E582" s="97" t="s">
        <v>853</v>
      </c>
      <c r="F582" s="97" t="s">
        <v>854</v>
      </c>
      <c r="G582" s="97" t="s">
        <v>351</v>
      </c>
      <c r="H582" s="96" t="s">
        <v>50</v>
      </c>
      <c r="I582" s="98" t="s">
        <v>52</v>
      </c>
      <c r="J582" s="27" t="s">
        <v>1513</v>
      </c>
      <c r="K582" s="28" t="s">
        <v>1514</v>
      </c>
      <c r="L582" s="93" t="s">
        <v>151</v>
      </c>
      <c r="M582" s="2" t="s">
        <v>152</v>
      </c>
      <c r="N582" s="94" t="s">
        <v>151</v>
      </c>
      <c r="O582" s="13" t="s">
        <v>152</v>
      </c>
      <c r="P582" s="2" t="s">
        <v>152</v>
      </c>
      <c r="Q582" s="2" t="s">
        <v>152</v>
      </c>
      <c r="R582" s="2" t="s">
        <v>152</v>
      </c>
      <c r="S582" s="2" t="s">
        <v>152</v>
      </c>
      <c r="T582" s="2" t="s">
        <v>152</v>
      </c>
      <c r="U582" s="14" t="s">
        <v>152</v>
      </c>
      <c r="V582" s="13" t="s">
        <v>151</v>
      </c>
      <c r="W582" s="2" t="s">
        <v>152</v>
      </c>
      <c r="X582" s="2" t="s">
        <v>152</v>
      </c>
      <c r="Y582" s="2" t="s">
        <v>152</v>
      </c>
      <c r="Z582" s="94" t="s">
        <v>152</v>
      </c>
      <c r="AA582" s="13" t="s">
        <v>152</v>
      </c>
      <c r="AB582" s="2" t="s">
        <v>152</v>
      </c>
      <c r="AC582" s="14" t="s">
        <v>152</v>
      </c>
      <c r="AD582" s="93" t="s">
        <v>152</v>
      </c>
      <c r="AE582" s="14" t="s">
        <v>152</v>
      </c>
      <c r="AF582" s="99">
        <v>100</v>
      </c>
    </row>
    <row r="583" spans="1:32" x14ac:dyDescent="0.3">
      <c r="A583" s="55" t="str">
        <f t="shared" si="8"/>
        <v>CHju_02.1</v>
      </c>
      <c r="C583" s="96" t="s">
        <v>10</v>
      </c>
      <c r="D583" s="97" t="s">
        <v>777</v>
      </c>
      <c r="E583" s="97" t="s">
        <v>853</v>
      </c>
      <c r="F583" s="97" t="s">
        <v>854</v>
      </c>
      <c r="G583" s="97" t="s">
        <v>351</v>
      </c>
      <c r="H583" s="96" t="s">
        <v>50</v>
      </c>
      <c r="I583" s="98" t="s">
        <v>52</v>
      </c>
      <c r="J583" s="27" t="s">
        <v>1515</v>
      </c>
      <c r="K583" s="28" t="s">
        <v>1516</v>
      </c>
      <c r="L583" s="93" t="s">
        <v>151</v>
      </c>
      <c r="M583" s="2" t="s">
        <v>152</v>
      </c>
      <c r="N583" s="94" t="s">
        <v>151</v>
      </c>
      <c r="O583" s="13" t="s">
        <v>152</v>
      </c>
      <c r="P583" s="2" t="s">
        <v>152</v>
      </c>
      <c r="Q583" s="2" t="s">
        <v>151</v>
      </c>
      <c r="R583" s="2" t="s">
        <v>152</v>
      </c>
      <c r="S583" s="2" t="s">
        <v>152</v>
      </c>
      <c r="T583" s="2" t="s">
        <v>152</v>
      </c>
      <c r="U583" s="14" t="s">
        <v>152</v>
      </c>
      <c r="V583" s="13" t="s">
        <v>151</v>
      </c>
      <c r="W583" s="2" t="s">
        <v>151</v>
      </c>
      <c r="X583" s="2" t="s">
        <v>152</v>
      </c>
      <c r="Y583" s="2" t="s">
        <v>152</v>
      </c>
      <c r="Z583" s="94" t="s">
        <v>152</v>
      </c>
      <c r="AA583" s="13" t="s">
        <v>152</v>
      </c>
      <c r="AB583" s="2" t="s">
        <v>152</v>
      </c>
      <c r="AC583" s="14" t="s">
        <v>152</v>
      </c>
      <c r="AD583" s="93" t="s">
        <v>151</v>
      </c>
      <c r="AE583" s="14" t="s">
        <v>152</v>
      </c>
      <c r="AF583" s="99">
        <v>100</v>
      </c>
    </row>
    <row r="584" spans="1:32" x14ac:dyDescent="0.3">
      <c r="A584" s="55" t="str">
        <f t="shared" ref="A584:A647" si="9">C584&amp;LOWER(LEFT(D584,2))&amp;"_"&amp;IF(LEN(TRIM(LEFT(E584,FIND(" ",E584))))=3,"0"&amp;TRIM(LEFT(E584,FIND(" ",E584))),TRIM(LEFT(E584,FIND(" ",E584))))</f>
        <v>CHju_02.1</v>
      </c>
      <c r="C584" s="96" t="s">
        <v>10</v>
      </c>
      <c r="D584" s="97" t="s">
        <v>777</v>
      </c>
      <c r="E584" s="97" t="s">
        <v>853</v>
      </c>
      <c r="F584" s="97" t="s">
        <v>854</v>
      </c>
      <c r="G584" s="97" t="s">
        <v>351</v>
      </c>
      <c r="H584" s="96" t="s">
        <v>50</v>
      </c>
      <c r="I584" s="98" t="s">
        <v>52</v>
      </c>
      <c r="J584" s="27" t="s">
        <v>1517</v>
      </c>
      <c r="K584" s="28" t="s">
        <v>1518</v>
      </c>
      <c r="L584" s="93" t="s">
        <v>151</v>
      </c>
      <c r="M584" s="2" t="s">
        <v>152</v>
      </c>
      <c r="N584" s="94" t="s">
        <v>151</v>
      </c>
      <c r="O584" s="13" t="s">
        <v>152</v>
      </c>
      <c r="P584" s="2" t="s">
        <v>152</v>
      </c>
      <c r="Q584" s="2" t="s">
        <v>152</v>
      </c>
      <c r="R584" s="2" t="s">
        <v>152</v>
      </c>
      <c r="S584" s="2" t="s">
        <v>152</v>
      </c>
      <c r="T584" s="2" t="s">
        <v>152</v>
      </c>
      <c r="U584" s="14" t="s">
        <v>152</v>
      </c>
      <c r="V584" s="13" t="s">
        <v>151</v>
      </c>
      <c r="W584" s="2" t="s">
        <v>152</v>
      </c>
      <c r="X584" s="2" t="s">
        <v>152</v>
      </c>
      <c r="Y584" s="2" t="s">
        <v>152</v>
      </c>
      <c r="Z584" s="94" t="s">
        <v>152</v>
      </c>
      <c r="AA584" s="13" t="s">
        <v>152</v>
      </c>
      <c r="AB584" s="2" t="s">
        <v>152</v>
      </c>
      <c r="AC584" s="14" t="s">
        <v>152</v>
      </c>
      <c r="AD584" s="93" t="s">
        <v>152</v>
      </c>
      <c r="AE584" s="14" t="s">
        <v>152</v>
      </c>
      <c r="AF584" s="99">
        <v>100</v>
      </c>
    </row>
    <row r="585" spans="1:32" x14ac:dyDescent="0.3">
      <c r="A585" s="55" t="str">
        <f t="shared" si="9"/>
        <v>CHju_02.1</v>
      </c>
      <c r="C585" s="96" t="s">
        <v>10</v>
      </c>
      <c r="D585" s="97" t="s">
        <v>777</v>
      </c>
      <c r="E585" s="97" t="s">
        <v>853</v>
      </c>
      <c r="F585" s="97" t="s">
        <v>854</v>
      </c>
      <c r="G585" s="97" t="s">
        <v>351</v>
      </c>
      <c r="H585" s="96" t="s">
        <v>50</v>
      </c>
      <c r="I585" s="98" t="s">
        <v>52</v>
      </c>
      <c r="J585" s="27" t="s">
        <v>1519</v>
      </c>
      <c r="K585" s="28" t="s">
        <v>1520</v>
      </c>
      <c r="L585" s="93" t="s">
        <v>151</v>
      </c>
      <c r="M585" s="2" t="s">
        <v>152</v>
      </c>
      <c r="N585" s="94" t="s">
        <v>151</v>
      </c>
      <c r="O585" s="13" t="s">
        <v>152</v>
      </c>
      <c r="P585" s="2" t="s">
        <v>152</v>
      </c>
      <c r="Q585" s="2" t="s">
        <v>152</v>
      </c>
      <c r="R585" s="2" t="s">
        <v>152</v>
      </c>
      <c r="S585" s="2" t="s">
        <v>152</v>
      </c>
      <c r="T585" s="2" t="s">
        <v>152</v>
      </c>
      <c r="U585" s="14" t="s">
        <v>152</v>
      </c>
      <c r="V585" s="13" t="s">
        <v>151</v>
      </c>
      <c r="W585" s="2" t="s">
        <v>152</v>
      </c>
      <c r="X585" s="2" t="s">
        <v>152</v>
      </c>
      <c r="Y585" s="2" t="s">
        <v>152</v>
      </c>
      <c r="Z585" s="94" t="s">
        <v>152</v>
      </c>
      <c r="AA585" s="13" t="s">
        <v>152</v>
      </c>
      <c r="AB585" s="2" t="s">
        <v>152</v>
      </c>
      <c r="AC585" s="14" t="s">
        <v>152</v>
      </c>
      <c r="AD585" s="93" t="s">
        <v>152</v>
      </c>
      <c r="AE585" s="14" t="s">
        <v>152</v>
      </c>
      <c r="AF585" s="99">
        <v>100</v>
      </c>
    </row>
    <row r="586" spans="1:32" x14ac:dyDescent="0.3">
      <c r="A586" s="55" t="str">
        <f t="shared" si="9"/>
        <v>CHju_02.1</v>
      </c>
      <c r="C586" s="96" t="s">
        <v>10</v>
      </c>
      <c r="D586" s="97" t="s">
        <v>777</v>
      </c>
      <c r="E586" s="97" t="s">
        <v>853</v>
      </c>
      <c r="F586" s="97" t="s">
        <v>854</v>
      </c>
      <c r="G586" s="97" t="s">
        <v>351</v>
      </c>
      <c r="H586" s="96" t="s">
        <v>50</v>
      </c>
      <c r="I586" s="98" t="s">
        <v>52</v>
      </c>
      <c r="J586" s="27" t="s">
        <v>1521</v>
      </c>
      <c r="K586" s="28" t="s">
        <v>1522</v>
      </c>
      <c r="L586" s="93" t="s">
        <v>151</v>
      </c>
      <c r="M586" s="2" t="s">
        <v>152</v>
      </c>
      <c r="N586" s="94" t="s">
        <v>151</v>
      </c>
      <c r="O586" s="13" t="s">
        <v>152</v>
      </c>
      <c r="P586" s="2" t="s">
        <v>152</v>
      </c>
      <c r="Q586" s="2" t="s">
        <v>152</v>
      </c>
      <c r="R586" s="2" t="s">
        <v>152</v>
      </c>
      <c r="S586" s="2" t="s">
        <v>152</v>
      </c>
      <c r="T586" s="2" t="s">
        <v>152</v>
      </c>
      <c r="U586" s="14" t="s">
        <v>152</v>
      </c>
      <c r="V586" s="13" t="s">
        <v>151</v>
      </c>
      <c r="W586" s="2" t="s">
        <v>152</v>
      </c>
      <c r="X586" s="2" t="s">
        <v>152</v>
      </c>
      <c r="Y586" s="2" t="s">
        <v>152</v>
      </c>
      <c r="Z586" s="94" t="s">
        <v>152</v>
      </c>
      <c r="AA586" s="13" t="s">
        <v>152</v>
      </c>
      <c r="AB586" s="2" t="s">
        <v>152</v>
      </c>
      <c r="AC586" s="14" t="s">
        <v>152</v>
      </c>
      <c r="AD586" s="93" t="s">
        <v>152</v>
      </c>
      <c r="AE586" s="14" t="s">
        <v>152</v>
      </c>
      <c r="AF586" s="99">
        <v>100</v>
      </c>
    </row>
    <row r="587" spans="1:32" x14ac:dyDescent="0.3">
      <c r="A587" s="55" t="str">
        <f t="shared" si="9"/>
        <v>CHju_02.1</v>
      </c>
      <c r="C587" s="96" t="s">
        <v>10</v>
      </c>
      <c r="D587" s="97" t="s">
        <v>777</v>
      </c>
      <c r="E587" s="97" t="s">
        <v>853</v>
      </c>
      <c r="F587" s="97" t="s">
        <v>854</v>
      </c>
      <c r="G587" s="97" t="s">
        <v>351</v>
      </c>
      <c r="H587" s="96" t="s">
        <v>50</v>
      </c>
      <c r="I587" s="98" t="s">
        <v>52</v>
      </c>
      <c r="J587" s="27" t="s">
        <v>1523</v>
      </c>
      <c r="K587" s="28" t="s">
        <v>1524</v>
      </c>
      <c r="L587" s="93" t="s">
        <v>151</v>
      </c>
      <c r="M587" s="2" t="s">
        <v>152</v>
      </c>
      <c r="N587" s="94" t="s">
        <v>151</v>
      </c>
      <c r="O587" s="13" t="s">
        <v>152</v>
      </c>
      <c r="P587" s="2" t="s">
        <v>152</v>
      </c>
      <c r="Q587" s="2" t="s">
        <v>152</v>
      </c>
      <c r="R587" s="2" t="s">
        <v>152</v>
      </c>
      <c r="S587" s="2" t="s">
        <v>152</v>
      </c>
      <c r="T587" s="2" t="s">
        <v>152</v>
      </c>
      <c r="U587" s="14" t="s">
        <v>152</v>
      </c>
      <c r="V587" s="13" t="s">
        <v>151</v>
      </c>
      <c r="W587" s="2" t="s">
        <v>152</v>
      </c>
      <c r="X587" s="2" t="s">
        <v>152</v>
      </c>
      <c r="Y587" s="2" t="s">
        <v>152</v>
      </c>
      <c r="Z587" s="94" t="s">
        <v>152</v>
      </c>
      <c r="AA587" s="13" t="s">
        <v>152</v>
      </c>
      <c r="AB587" s="2" t="s">
        <v>152</v>
      </c>
      <c r="AC587" s="14" t="s">
        <v>152</v>
      </c>
      <c r="AD587" s="93" t="s">
        <v>152</v>
      </c>
      <c r="AE587" s="14" t="s">
        <v>152</v>
      </c>
      <c r="AF587" s="99">
        <v>100</v>
      </c>
    </row>
    <row r="588" spans="1:32" x14ac:dyDescent="0.3">
      <c r="A588" s="55" t="str">
        <f t="shared" si="9"/>
        <v>CHju_02.1</v>
      </c>
      <c r="C588" s="96" t="s">
        <v>10</v>
      </c>
      <c r="D588" s="97" t="s">
        <v>777</v>
      </c>
      <c r="E588" s="97" t="s">
        <v>853</v>
      </c>
      <c r="F588" s="97" t="s">
        <v>854</v>
      </c>
      <c r="G588" s="97" t="s">
        <v>351</v>
      </c>
      <c r="H588" s="96" t="s">
        <v>50</v>
      </c>
      <c r="I588" s="98" t="s">
        <v>52</v>
      </c>
      <c r="J588" s="27" t="s">
        <v>1525</v>
      </c>
      <c r="K588" s="28" t="s">
        <v>1526</v>
      </c>
      <c r="L588" s="93" t="s">
        <v>151</v>
      </c>
      <c r="M588" s="2" t="s">
        <v>152</v>
      </c>
      <c r="N588" s="94" t="s">
        <v>151</v>
      </c>
      <c r="O588" s="13" t="s">
        <v>152</v>
      </c>
      <c r="P588" s="2" t="s">
        <v>152</v>
      </c>
      <c r="Q588" s="2" t="s">
        <v>152</v>
      </c>
      <c r="R588" s="2" t="s">
        <v>152</v>
      </c>
      <c r="S588" s="2" t="s">
        <v>152</v>
      </c>
      <c r="T588" s="2" t="s">
        <v>152</v>
      </c>
      <c r="U588" s="14" t="s">
        <v>152</v>
      </c>
      <c r="V588" s="13" t="s">
        <v>151</v>
      </c>
      <c r="W588" s="2" t="s">
        <v>152</v>
      </c>
      <c r="X588" s="2" t="s">
        <v>152</v>
      </c>
      <c r="Y588" s="2" t="s">
        <v>152</v>
      </c>
      <c r="Z588" s="94" t="s">
        <v>152</v>
      </c>
      <c r="AA588" s="13" t="s">
        <v>152</v>
      </c>
      <c r="AB588" s="2" t="s">
        <v>152</v>
      </c>
      <c r="AC588" s="14" t="s">
        <v>152</v>
      </c>
      <c r="AD588" s="93" t="s">
        <v>152</v>
      </c>
      <c r="AE588" s="14" t="s">
        <v>152</v>
      </c>
      <c r="AF588" s="99">
        <v>0</v>
      </c>
    </row>
    <row r="589" spans="1:32" x14ac:dyDescent="0.3">
      <c r="A589" s="55" t="str">
        <f t="shared" si="9"/>
        <v>CHju_02.1</v>
      </c>
      <c r="C589" s="96" t="s">
        <v>10</v>
      </c>
      <c r="D589" s="97" t="s">
        <v>777</v>
      </c>
      <c r="E589" s="97" t="s">
        <v>853</v>
      </c>
      <c r="F589" s="97" t="s">
        <v>854</v>
      </c>
      <c r="G589" s="97" t="s">
        <v>351</v>
      </c>
      <c r="H589" s="96" t="s">
        <v>50</v>
      </c>
      <c r="I589" s="98" t="s">
        <v>52</v>
      </c>
      <c r="J589" s="27" t="s">
        <v>1527</v>
      </c>
      <c r="K589" s="28" t="s">
        <v>1528</v>
      </c>
      <c r="L589" s="93" t="s">
        <v>151</v>
      </c>
      <c r="M589" s="2" t="s">
        <v>152</v>
      </c>
      <c r="N589" s="94" t="s">
        <v>151</v>
      </c>
      <c r="O589" s="13" t="s">
        <v>152</v>
      </c>
      <c r="P589" s="2" t="s">
        <v>152</v>
      </c>
      <c r="Q589" s="2" t="s">
        <v>152</v>
      </c>
      <c r="R589" s="2" t="s">
        <v>152</v>
      </c>
      <c r="S589" s="2" t="s">
        <v>152</v>
      </c>
      <c r="T589" s="2" t="s">
        <v>152</v>
      </c>
      <c r="U589" s="14" t="s">
        <v>152</v>
      </c>
      <c r="V589" s="13" t="s">
        <v>151</v>
      </c>
      <c r="W589" s="2" t="s">
        <v>152</v>
      </c>
      <c r="X589" s="2" t="s">
        <v>152</v>
      </c>
      <c r="Y589" s="2" t="s">
        <v>152</v>
      </c>
      <c r="Z589" s="94" t="s">
        <v>152</v>
      </c>
      <c r="AA589" s="13" t="s">
        <v>152</v>
      </c>
      <c r="AB589" s="2" t="s">
        <v>152</v>
      </c>
      <c r="AC589" s="14" t="s">
        <v>152</v>
      </c>
      <c r="AD589" s="93" t="s">
        <v>152</v>
      </c>
      <c r="AE589" s="14" t="s">
        <v>152</v>
      </c>
      <c r="AF589" s="99">
        <v>100</v>
      </c>
    </row>
    <row r="590" spans="1:32" x14ac:dyDescent="0.3">
      <c r="A590" s="55" t="str">
        <f t="shared" si="9"/>
        <v>CHju_02.1</v>
      </c>
      <c r="C590" s="96" t="s">
        <v>10</v>
      </c>
      <c r="D590" s="97" t="s">
        <v>777</v>
      </c>
      <c r="E590" s="97" t="s">
        <v>853</v>
      </c>
      <c r="F590" s="97" t="s">
        <v>854</v>
      </c>
      <c r="G590" s="97" t="s">
        <v>351</v>
      </c>
      <c r="H590" s="96" t="s">
        <v>50</v>
      </c>
      <c r="I590" s="98" t="s">
        <v>52</v>
      </c>
      <c r="J590" s="27" t="s">
        <v>1529</v>
      </c>
      <c r="K590" s="28" t="s">
        <v>1530</v>
      </c>
      <c r="L590" s="93" t="s">
        <v>151</v>
      </c>
      <c r="M590" s="2" t="s">
        <v>152</v>
      </c>
      <c r="N590" s="94" t="s">
        <v>151</v>
      </c>
      <c r="O590" s="13" t="s">
        <v>152</v>
      </c>
      <c r="P590" s="2" t="s">
        <v>152</v>
      </c>
      <c r="Q590" s="2" t="s">
        <v>152</v>
      </c>
      <c r="R590" s="2" t="s">
        <v>152</v>
      </c>
      <c r="S590" s="2" t="s">
        <v>152</v>
      </c>
      <c r="T590" s="2" t="s">
        <v>152</v>
      </c>
      <c r="U590" s="14" t="s">
        <v>152</v>
      </c>
      <c r="V590" s="13" t="s">
        <v>151</v>
      </c>
      <c r="W590" s="2" t="s">
        <v>152</v>
      </c>
      <c r="X590" s="2" t="s">
        <v>152</v>
      </c>
      <c r="Y590" s="2" t="s">
        <v>152</v>
      </c>
      <c r="Z590" s="94" t="s">
        <v>152</v>
      </c>
      <c r="AA590" s="13" t="s">
        <v>152</v>
      </c>
      <c r="AB590" s="2" t="s">
        <v>152</v>
      </c>
      <c r="AC590" s="14" t="s">
        <v>152</v>
      </c>
      <c r="AD590" s="93" t="s">
        <v>152</v>
      </c>
      <c r="AE590" s="14" t="s">
        <v>152</v>
      </c>
      <c r="AF590" s="99">
        <v>100</v>
      </c>
    </row>
    <row r="591" spans="1:32" x14ac:dyDescent="0.3">
      <c r="A591" s="55" t="str">
        <f t="shared" si="9"/>
        <v>CHju_02.1</v>
      </c>
      <c r="C591" s="96" t="s">
        <v>10</v>
      </c>
      <c r="D591" s="97" t="s">
        <v>777</v>
      </c>
      <c r="E591" s="97" t="s">
        <v>853</v>
      </c>
      <c r="F591" s="97" t="s">
        <v>854</v>
      </c>
      <c r="G591" s="97" t="s">
        <v>351</v>
      </c>
      <c r="H591" s="96" t="s">
        <v>50</v>
      </c>
      <c r="I591" s="98" t="s">
        <v>52</v>
      </c>
      <c r="J591" s="27" t="s">
        <v>1531</v>
      </c>
      <c r="K591" s="28" t="s">
        <v>1532</v>
      </c>
      <c r="L591" s="93" t="s">
        <v>151</v>
      </c>
      <c r="M591" s="2" t="s">
        <v>152</v>
      </c>
      <c r="N591" s="94" t="s">
        <v>151</v>
      </c>
      <c r="O591" s="13" t="s">
        <v>152</v>
      </c>
      <c r="P591" s="2" t="s">
        <v>152</v>
      </c>
      <c r="Q591" s="2" t="s">
        <v>152</v>
      </c>
      <c r="R591" s="2" t="s">
        <v>152</v>
      </c>
      <c r="S591" s="2" t="s">
        <v>152</v>
      </c>
      <c r="T591" s="2" t="s">
        <v>152</v>
      </c>
      <c r="U591" s="14" t="s">
        <v>152</v>
      </c>
      <c r="V591" s="13" t="s">
        <v>151</v>
      </c>
      <c r="W591" s="2" t="s">
        <v>152</v>
      </c>
      <c r="X591" s="2" t="s">
        <v>152</v>
      </c>
      <c r="Y591" s="2" t="s">
        <v>152</v>
      </c>
      <c r="Z591" s="94" t="s">
        <v>152</v>
      </c>
      <c r="AA591" s="13" t="s">
        <v>152</v>
      </c>
      <c r="AB591" s="2" t="s">
        <v>152</v>
      </c>
      <c r="AC591" s="14" t="s">
        <v>152</v>
      </c>
      <c r="AD591" s="93" t="s">
        <v>152</v>
      </c>
      <c r="AE591" s="14" t="s">
        <v>152</v>
      </c>
      <c r="AF591" s="99">
        <v>100</v>
      </c>
    </row>
    <row r="592" spans="1:32" x14ac:dyDescent="0.3">
      <c r="A592" s="55" t="str">
        <f t="shared" si="9"/>
        <v>CHju_02.1</v>
      </c>
      <c r="C592" s="96" t="s">
        <v>10</v>
      </c>
      <c r="D592" s="97" t="s">
        <v>777</v>
      </c>
      <c r="E592" s="97" t="s">
        <v>853</v>
      </c>
      <c r="F592" s="97" t="s">
        <v>854</v>
      </c>
      <c r="G592" s="97" t="s">
        <v>351</v>
      </c>
      <c r="H592" s="96" t="s">
        <v>50</v>
      </c>
      <c r="I592" s="98" t="s">
        <v>52</v>
      </c>
      <c r="J592" s="27" t="s">
        <v>1533</v>
      </c>
      <c r="K592" s="28" t="s">
        <v>1534</v>
      </c>
      <c r="L592" s="93" t="s">
        <v>151</v>
      </c>
      <c r="M592" s="2" t="s">
        <v>152</v>
      </c>
      <c r="N592" s="94" t="s">
        <v>151</v>
      </c>
      <c r="O592" s="13" t="s">
        <v>152</v>
      </c>
      <c r="P592" s="2" t="s">
        <v>152</v>
      </c>
      <c r="Q592" s="2" t="s">
        <v>152</v>
      </c>
      <c r="R592" s="2" t="s">
        <v>152</v>
      </c>
      <c r="S592" s="2" t="s">
        <v>152</v>
      </c>
      <c r="T592" s="2" t="s">
        <v>152</v>
      </c>
      <c r="U592" s="14" t="s">
        <v>152</v>
      </c>
      <c r="V592" s="13" t="s">
        <v>151</v>
      </c>
      <c r="W592" s="2" t="s">
        <v>152</v>
      </c>
      <c r="X592" s="2" t="s">
        <v>152</v>
      </c>
      <c r="Y592" s="2" t="s">
        <v>152</v>
      </c>
      <c r="Z592" s="94" t="s">
        <v>152</v>
      </c>
      <c r="AA592" s="13" t="s">
        <v>152</v>
      </c>
      <c r="AB592" s="2" t="s">
        <v>152</v>
      </c>
      <c r="AC592" s="14" t="s">
        <v>152</v>
      </c>
      <c r="AD592" s="93" t="s">
        <v>152</v>
      </c>
      <c r="AE592" s="14" t="s">
        <v>152</v>
      </c>
      <c r="AF592" s="99">
        <v>100</v>
      </c>
    </row>
    <row r="593" spans="1:32" x14ac:dyDescent="0.3">
      <c r="A593" s="55" t="str">
        <f t="shared" si="9"/>
        <v>CHju_02.1</v>
      </c>
      <c r="C593" s="96" t="s">
        <v>10</v>
      </c>
      <c r="D593" s="97" t="s">
        <v>777</v>
      </c>
      <c r="E593" s="97" t="s">
        <v>853</v>
      </c>
      <c r="F593" s="97" t="s">
        <v>854</v>
      </c>
      <c r="G593" s="97" t="s">
        <v>351</v>
      </c>
      <c r="H593" s="96" t="s">
        <v>50</v>
      </c>
      <c r="I593" s="98" t="s">
        <v>52</v>
      </c>
      <c r="J593" s="27" t="s">
        <v>1535</v>
      </c>
      <c r="K593" s="28" t="s">
        <v>1536</v>
      </c>
      <c r="L593" s="93" t="s">
        <v>151</v>
      </c>
      <c r="M593" s="2" t="s">
        <v>152</v>
      </c>
      <c r="N593" s="94" t="s">
        <v>151</v>
      </c>
      <c r="O593" s="13" t="s">
        <v>152</v>
      </c>
      <c r="P593" s="2" t="s">
        <v>152</v>
      </c>
      <c r="Q593" s="2" t="s">
        <v>152</v>
      </c>
      <c r="R593" s="2" t="s">
        <v>152</v>
      </c>
      <c r="S593" s="2" t="s">
        <v>152</v>
      </c>
      <c r="T593" s="2" t="s">
        <v>152</v>
      </c>
      <c r="U593" s="14" t="s">
        <v>152</v>
      </c>
      <c r="V593" s="13" t="s">
        <v>151</v>
      </c>
      <c r="W593" s="2" t="s">
        <v>152</v>
      </c>
      <c r="X593" s="2" t="s">
        <v>152</v>
      </c>
      <c r="Y593" s="2" t="s">
        <v>152</v>
      </c>
      <c r="Z593" s="94" t="s">
        <v>152</v>
      </c>
      <c r="AA593" s="13" t="s">
        <v>152</v>
      </c>
      <c r="AB593" s="2" t="s">
        <v>152</v>
      </c>
      <c r="AC593" s="14" t="s">
        <v>152</v>
      </c>
      <c r="AD593" s="93" t="s">
        <v>152</v>
      </c>
      <c r="AE593" s="14" t="s">
        <v>152</v>
      </c>
      <c r="AF593" s="99">
        <v>100</v>
      </c>
    </row>
    <row r="594" spans="1:32" x14ac:dyDescent="0.3">
      <c r="A594" s="55" t="str">
        <f t="shared" si="9"/>
        <v>CHju_02.1</v>
      </c>
      <c r="C594" s="96" t="s">
        <v>10</v>
      </c>
      <c r="D594" s="97" t="s">
        <v>777</v>
      </c>
      <c r="E594" s="97" t="s">
        <v>853</v>
      </c>
      <c r="F594" s="97" t="s">
        <v>854</v>
      </c>
      <c r="G594" s="97" t="s">
        <v>351</v>
      </c>
      <c r="H594" s="96" t="s">
        <v>50</v>
      </c>
      <c r="I594" s="98" t="s">
        <v>52</v>
      </c>
      <c r="J594" s="27" t="s">
        <v>1537</v>
      </c>
      <c r="K594" s="28" t="s">
        <v>1538</v>
      </c>
      <c r="L594" s="93" t="s">
        <v>151</v>
      </c>
      <c r="M594" s="2" t="s">
        <v>152</v>
      </c>
      <c r="N594" s="94" t="s">
        <v>151</v>
      </c>
      <c r="O594" s="13" t="s">
        <v>152</v>
      </c>
      <c r="P594" s="2" t="s">
        <v>152</v>
      </c>
      <c r="Q594" s="2" t="s">
        <v>152</v>
      </c>
      <c r="R594" s="2" t="s">
        <v>152</v>
      </c>
      <c r="S594" s="2" t="s">
        <v>152</v>
      </c>
      <c r="T594" s="2" t="s">
        <v>152</v>
      </c>
      <c r="U594" s="14" t="s">
        <v>152</v>
      </c>
      <c r="V594" s="13" t="s">
        <v>151</v>
      </c>
      <c r="W594" s="2" t="s">
        <v>152</v>
      </c>
      <c r="X594" s="2" t="s">
        <v>152</v>
      </c>
      <c r="Y594" s="2" t="s">
        <v>152</v>
      </c>
      <c r="Z594" s="94" t="s">
        <v>152</v>
      </c>
      <c r="AA594" s="13" t="s">
        <v>152</v>
      </c>
      <c r="AB594" s="2" t="s">
        <v>152</v>
      </c>
      <c r="AC594" s="14" t="s">
        <v>152</v>
      </c>
      <c r="AD594" s="93" t="s">
        <v>152</v>
      </c>
      <c r="AE594" s="14" t="s">
        <v>152</v>
      </c>
      <c r="AF594" s="99">
        <v>100</v>
      </c>
    </row>
    <row r="595" spans="1:32" x14ac:dyDescent="0.3">
      <c r="A595" s="55" t="str">
        <f t="shared" si="9"/>
        <v>CHju_02.1</v>
      </c>
      <c r="C595" s="96" t="s">
        <v>10</v>
      </c>
      <c r="D595" s="97" t="s">
        <v>777</v>
      </c>
      <c r="E595" s="97" t="s">
        <v>853</v>
      </c>
      <c r="F595" s="97" t="s">
        <v>854</v>
      </c>
      <c r="G595" s="97" t="s">
        <v>351</v>
      </c>
      <c r="H595" s="96" t="s">
        <v>50</v>
      </c>
      <c r="I595" s="98" t="s">
        <v>52</v>
      </c>
      <c r="J595" s="27" t="s">
        <v>1539</v>
      </c>
      <c r="K595" s="28" t="s">
        <v>1540</v>
      </c>
      <c r="L595" s="93" t="s">
        <v>151</v>
      </c>
      <c r="M595" s="2" t="s">
        <v>152</v>
      </c>
      <c r="N595" s="94" t="s">
        <v>151</v>
      </c>
      <c r="O595" s="13" t="s">
        <v>152</v>
      </c>
      <c r="P595" s="2" t="s">
        <v>152</v>
      </c>
      <c r="Q595" s="2" t="s">
        <v>152</v>
      </c>
      <c r="R595" s="2" t="s">
        <v>152</v>
      </c>
      <c r="S595" s="2" t="s">
        <v>152</v>
      </c>
      <c r="T595" s="2" t="s">
        <v>152</v>
      </c>
      <c r="U595" s="14" t="s">
        <v>152</v>
      </c>
      <c r="V595" s="13" t="s">
        <v>151</v>
      </c>
      <c r="W595" s="2" t="s">
        <v>152</v>
      </c>
      <c r="X595" s="2" t="s">
        <v>152</v>
      </c>
      <c r="Y595" s="2" t="s">
        <v>152</v>
      </c>
      <c r="Z595" s="94" t="s">
        <v>152</v>
      </c>
      <c r="AA595" s="13" t="s">
        <v>152</v>
      </c>
      <c r="AB595" s="2" t="s">
        <v>152</v>
      </c>
      <c r="AC595" s="14" t="s">
        <v>152</v>
      </c>
      <c r="AD595" s="93" t="s">
        <v>152</v>
      </c>
      <c r="AE595" s="14" t="s">
        <v>152</v>
      </c>
      <c r="AF595" s="99">
        <v>100</v>
      </c>
    </row>
    <row r="596" spans="1:32" x14ac:dyDescent="0.3">
      <c r="A596" s="55" t="str">
        <f t="shared" si="9"/>
        <v>CHju_02.1</v>
      </c>
      <c r="C596" s="96" t="s">
        <v>10</v>
      </c>
      <c r="D596" s="97" t="s">
        <v>777</v>
      </c>
      <c r="E596" s="97" t="s">
        <v>853</v>
      </c>
      <c r="F596" s="97" t="s">
        <v>854</v>
      </c>
      <c r="G596" s="97" t="s">
        <v>351</v>
      </c>
      <c r="H596" s="96" t="s">
        <v>50</v>
      </c>
      <c r="I596" s="98" t="s">
        <v>52</v>
      </c>
      <c r="J596" s="27" t="s">
        <v>1541</v>
      </c>
      <c r="K596" s="28" t="s">
        <v>1542</v>
      </c>
      <c r="L596" s="93" t="s">
        <v>151</v>
      </c>
      <c r="M596" s="2" t="s">
        <v>152</v>
      </c>
      <c r="N596" s="94" t="s">
        <v>151</v>
      </c>
      <c r="O596" s="13" t="s">
        <v>152</v>
      </c>
      <c r="P596" s="2" t="s">
        <v>152</v>
      </c>
      <c r="Q596" s="2" t="s">
        <v>152</v>
      </c>
      <c r="R596" s="2" t="s">
        <v>152</v>
      </c>
      <c r="S596" s="2" t="s">
        <v>152</v>
      </c>
      <c r="T596" s="2" t="s">
        <v>152</v>
      </c>
      <c r="U596" s="14" t="s">
        <v>152</v>
      </c>
      <c r="V596" s="13" t="s">
        <v>151</v>
      </c>
      <c r="W596" s="2" t="s">
        <v>152</v>
      </c>
      <c r="X596" s="2" t="s">
        <v>152</v>
      </c>
      <c r="Y596" s="2" t="s">
        <v>152</v>
      </c>
      <c r="Z596" s="94" t="s">
        <v>152</v>
      </c>
      <c r="AA596" s="13" t="s">
        <v>152</v>
      </c>
      <c r="AB596" s="2" t="s">
        <v>152</v>
      </c>
      <c r="AC596" s="14" t="s">
        <v>152</v>
      </c>
      <c r="AD596" s="93" t="s">
        <v>152</v>
      </c>
      <c r="AE596" s="14" t="s">
        <v>152</v>
      </c>
      <c r="AF596" s="99">
        <v>100</v>
      </c>
    </row>
    <row r="597" spans="1:32" x14ac:dyDescent="0.3">
      <c r="A597" s="55" t="str">
        <f t="shared" si="9"/>
        <v>CHju_02.1</v>
      </c>
      <c r="C597" s="96" t="s">
        <v>10</v>
      </c>
      <c r="D597" s="97" t="s">
        <v>777</v>
      </c>
      <c r="E597" s="97" t="s">
        <v>853</v>
      </c>
      <c r="F597" s="97" t="s">
        <v>854</v>
      </c>
      <c r="G597" s="97" t="s">
        <v>351</v>
      </c>
      <c r="H597" s="96" t="s">
        <v>50</v>
      </c>
      <c r="I597" s="98" t="s">
        <v>52</v>
      </c>
      <c r="J597" s="27" t="s">
        <v>1543</v>
      </c>
      <c r="K597" s="28" t="s">
        <v>1544</v>
      </c>
      <c r="L597" s="93" t="s">
        <v>151</v>
      </c>
      <c r="M597" s="2" t="s">
        <v>152</v>
      </c>
      <c r="N597" s="94" t="s">
        <v>151</v>
      </c>
      <c r="O597" s="13" t="s">
        <v>152</v>
      </c>
      <c r="P597" s="2" t="s">
        <v>152</v>
      </c>
      <c r="Q597" s="2" t="s">
        <v>152</v>
      </c>
      <c r="R597" s="2" t="s">
        <v>152</v>
      </c>
      <c r="S597" s="2" t="s">
        <v>152</v>
      </c>
      <c r="T597" s="2" t="s">
        <v>152</v>
      </c>
      <c r="U597" s="14" t="s">
        <v>152</v>
      </c>
      <c r="V597" s="13" t="s">
        <v>151</v>
      </c>
      <c r="W597" s="2" t="s">
        <v>152</v>
      </c>
      <c r="X597" s="2" t="s">
        <v>152</v>
      </c>
      <c r="Y597" s="2" t="s">
        <v>152</v>
      </c>
      <c r="Z597" s="94" t="s">
        <v>152</v>
      </c>
      <c r="AA597" s="13" t="s">
        <v>152</v>
      </c>
      <c r="AB597" s="2" t="s">
        <v>152</v>
      </c>
      <c r="AC597" s="14" t="s">
        <v>152</v>
      </c>
      <c r="AD597" s="93" t="s">
        <v>152</v>
      </c>
      <c r="AE597" s="14" t="s">
        <v>152</v>
      </c>
      <c r="AF597" s="99">
        <v>100</v>
      </c>
    </row>
    <row r="598" spans="1:32" x14ac:dyDescent="0.3">
      <c r="A598" s="55" t="str">
        <f t="shared" si="9"/>
        <v>CHju_02.1</v>
      </c>
      <c r="C598" s="96" t="s">
        <v>10</v>
      </c>
      <c r="D598" s="97" t="s">
        <v>777</v>
      </c>
      <c r="E598" s="97" t="s">
        <v>853</v>
      </c>
      <c r="F598" s="97" t="s">
        <v>854</v>
      </c>
      <c r="G598" s="97" t="s">
        <v>351</v>
      </c>
      <c r="H598" s="96" t="s">
        <v>50</v>
      </c>
      <c r="I598" s="98" t="s">
        <v>52</v>
      </c>
      <c r="J598" s="27" t="s">
        <v>1545</v>
      </c>
      <c r="K598" s="28" t="s">
        <v>1546</v>
      </c>
      <c r="L598" s="93" t="s">
        <v>151</v>
      </c>
      <c r="M598" s="2" t="s">
        <v>152</v>
      </c>
      <c r="N598" s="94" t="s">
        <v>151</v>
      </c>
      <c r="O598" s="13" t="s">
        <v>152</v>
      </c>
      <c r="P598" s="2" t="s">
        <v>152</v>
      </c>
      <c r="Q598" s="2" t="s">
        <v>152</v>
      </c>
      <c r="R598" s="2" t="s">
        <v>152</v>
      </c>
      <c r="S598" s="2" t="s">
        <v>152</v>
      </c>
      <c r="T598" s="2" t="s">
        <v>152</v>
      </c>
      <c r="U598" s="14" t="s">
        <v>152</v>
      </c>
      <c r="V598" s="13" t="s">
        <v>151</v>
      </c>
      <c r="W598" s="2" t="s">
        <v>152</v>
      </c>
      <c r="X598" s="2" t="s">
        <v>152</v>
      </c>
      <c r="Y598" s="2" t="s">
        <v>152</v>
      </c>
      <c r="Z598" s="94" t="s">
        <v>152</v>
      </c>
      <c r="AA598" s="13" t="s">
        <v>152</v>
      </c>
      <c r="AB598" s="2" t="s">
        <v>152</v>
      </c>
      <c r="AC598" s="14" t="s">
        <v>152</v>
      </c>
      <c r="AD598" s="93" t="s">
        <v>152</v>
      </c>
      <c r="AE598" s="14" t="s">
        <v>152</v>
      </c>
      <c r="AF598" s="99">
        <v>100</v>
      </c>
    </row>
    <row r="599" spans="1:32" x14ac:dyDescent="0.3">
      <c r="A599" s="55" t="str">
        <f t="shared" si="9"/>
        <v>CHju_02.1</v>
      </c>
      <c r="C599" s="96" t="s">
        <v>10</v>
      </c>
      <c r="D599" s="97" t="s">
        <v>777</v>
      </c>
      <c r="E599" s="97" t="s">
        <v>853</v>
      </c>
      <c r="F599" s="97" t="s">
        <v>854</v>
      </c>
      <c r="G599" s="97" t="s">
        <v>351</v>
      </c>
      <c r="H599" s="96" t="s">
        <v>50</v>
      </c>
      <c r="I599" s="98" t="s">
        <v>52</v>
      </c>
      <c r="J599" s="27" t="s">
        <v>1547</v>
      </c>
      <c r="K599" s="28" t="s">
        <v>1548</v>
      </c>
      <c r="L599" s="93" t="s">
        <v>151</v>
      </c>
      <c r="M599" s="2" t="s">
        <v>152</v>
      </c>
      <c r="N599" s="94" t="s">
        <v>151</v>
      </c>
      <c r="O599" s="13" t="s">
        <v>152</v>
      </c>
      <c r="P599" s="2" t="s">
        <v>152</v>
      </c>
      <c r="Q599" s="2" t="s">
        <v>152</v>
      </c>
      <c r="R599" s="2" t="s">
        <v>152</v>
      </c>
      <c r="S599" s="2" t="s">
        <v>152</v>
      </c>
      <c r="T599" s="2" t="s">
        <v>152</v>
      </c>
      <c r="U599" s="14" t="s">
        <v>152</v>
      </c>
      <c r="V599" s="13" t="s">
        <v>151</v>
      </c>
      <c r="W599" s="2" t="s">
        <v>152</v>
      </c>
      <c r="X599" s="2" t="s">
        <v>152</v>
      </c>
      <c r="Y599" s="2" t="s">
        <v>152</v>
      </c>
      <c r="Z599" s="94" t="s">
        <v>152</v>
      </c>
      <c r="AA599" s="13" t="s">
        <v>152</v>
      </c>
      <c r="AB599" s="2" t="s">
        <v>152</v>
      </c>
      <c r="AC599" s="14" t="s">
        <v>152</v>
      </c>
      <c r="AD599" s="93" t="s">
        <v>152</v>
      </c>
      <c r="AE599" s="14" t="s">
        <v>152</v>
      </c>
      <c r="AF599" s="99">
        <v>0</v>
      </c>
    </row>
    <row r="600" spans="1:32" x14ac:dyDescent="0.3">
      <c r="A600" s="55" t="str">
        <f t="shared" si="9"/>
        <v>CHju_02.1</v>
      </c>
      <c r="C600" s="96" t="s">
        <v>10</v>
      </c>
      <c r="D600" s="97" t="s">
        <v>777</v>
      </c>
      <c r="E600" s="97" t="s">
        <v>853</v>
      </c>
      <c r="F600" s="97" t="s">
        <v>854</v>
      </c>
      <c r="G600" s="97" t="s">
        <v>351</v>
      </c>
      <c r="H600" s="96" t="s">
        <v>50</v>
      </c>
      <c r="I600" s="98" t="s">
        <v>52</v>
      </c>
      <c r="J600" s="27" t="s">
        <v>1549</v>
      </c>
      <c r="K600" s="28" t="s">
        <v>1550</v>
      </c>
      <c r="L600" s="93" t="s">
        <v>151</v>
      </c>
      <c r="M600" s="2" t="s">
        <v>152</v>
      </c>
      <c r="N600" s="94" t="s">
        <v>151</v>
      </c>
      <c r="O600" s="13" t="s">
        <v>152</v>
      </c>
      <c r="P600" s="2" t="s">
        <v>152</v>
      </c>
      <c r="Q600" s="2" t="s">
        <v>152</v>
      </c>
      <c r="R600" s="2" t="s">
        <v>152</v>
      </c>
      <c r="S600" s="2" t="s">
        <v>152</v>
      </c>
      <c r="T600" s="2" t="s">
        <v>152</v>
      </c>
      <c r="U600" s="14" t="s">
        <v>152</v>
      </c>
      <c r="V600" s="13" t="s">
        <v>151</v>
      </c>
      <c r="W600" s="2" t="s">
        <v>152</v>
      </c>
      <c r="X600" s="2" t="s">
        <v>152</v>
      </c>
      <c r="Y600" s="2" t="s">
        <v>152</v>
      </c>
      <c r="Z600" s="94" t="s">
        <v>152</v>
      </c>
      <c r="AA600" s="13" t="s">
        <v>152</v>
      </c>
      <c r="AB600" s="2" t="s">
        <v>152</v>
      </c>
      <c r="AC600" s="14" t="s">
        <v>152</v>
      </c>
      <c r="AD600" s="93" t="s">
        <v>152</v>
      </c>
      <c r="AE600" s="14" t="s">
        <v>152</v>
      </c>
      <c r="AF600" s="99">
        <v>100</v>
      </c>
    </row>
    <row r="601" spans="1:32" x14ac:dyDescent="0.3">
      <c r="A601" s="55" t="str">
        <f t="shared" si="9"/>
        <v>CHju_02.1</v>
      </c>
      <c r="C601" s="96" t="s">
        <v>10</v>
      </c>
      <c r="D601" s="97" t="s">
        <v>777</v>
      </c>
      <c r="E601" s="97" t="s">
        <v>853</v>
      </c>
      <c r="F601" s="97" t="s">
        <v>854</v>
      </c>
      <c r="G601" s="97" t="s">
        <v>351</v>
      </c>
      <c r="H601" s="96" t="s">
        <v>50</v>
      </c>
      <c r="I601" s="98" t="s">
        <v>52</v>
      </c>
      <c r="J601" s="27" t="s">
        <v>1551</v>
      </c>
      <c r="K601" s="28" t="s">
        <v>1552</v>
      </c>
      <c r="L601" s="93" t="s">
        <v>151</v>
      </c>
      <c r="M601" s="2" t="s">
        <v>152</v>
      </c>
      <c r="N601" s="94" t="s">
        <v>151</v>
      </c>
      <c r="O601" s="13" t="s">
        <v>152</v>
      </c>
      <c r="P601" s="2" t="s">
        <v>152</v>
      </c>
      <c r="Q601" s="2" t="s">
        <v>152</v>
      </c>
      <c r="R601" s="2" t="s">
        <v>152</v>
      </c>
      <c r="S601" s="2" t="s">
        <v>152</v>
      </c>
      <c r="T601" s="2" t="s">
        <v>152</v>
      </c>
      <c r="U601" s="14" t="s">
        <v>152</v>
      </c>
      <c r="V601" s="13" t="s">
        <v>151</v>
      </c>
      <c r="W601" s="2" t="s">
        <v>152</v>
      </c>
      <c r="X601" s="2" t="s">
        <v>152</v>
      </c>
      <c r="Y601" s="2" t="s">
        <v>152</v>
      </c>
      <c r="Z601" s="94" t="s">
        <v>152</v>
      </c>
      <c r="AA601" s="13" t="s">
        <v>152</v>
      </c>
      <c r="AB601" s="2" t="s">
        <v>152</v>
      </c>
      <c r="AC601" s="14" t="s">
        <v>152</v>
      </c>
      <c r="AD601" s="93" t="s">
        <v>152</v>
      </c>
      <c r="AE601" s="14" t="s">
        <v>152</v>
      </c>
      <c r="AF601" s="99">
        <v>100</v>
      </c>
    </row>
    <row r="602" spans="1:32" x14ac:dyDescent="0.3">
      <c r="A602" s="55" t="str">
        <f t="shared" si="9"/>
        <v>CHju_02.1</v>
      </c>
      <c r="C602" s="96" t="s">
        <v>10</v>
      </c>
      <c r="D602" s="97" t="s">
        <v>777</v>
      </c>
      <c r="E602" s="97" t="s">
        <v>853</v>
      </c>
      <c r="F602" s="97" t="s">
        <v>854</v>
      </c>
      <c r="G602" s="97" t="s">
        <v>351</v>
      </c>
      <c r="H602" s="96" t="s">
        <v>50</v>
      </c>
      <c r="I602" s="98" t="s">
        <v>52</v>
      </c>
      <c r="J602" s="27" t="s">
        <v>1553</v>
      </c>
      <c r="K602" s="28" t="s">
        <v>1554</v>
      </c>
      <c r="L602" s="93" t="s">
        <v>151</v>
      </c>
      <c r="M602" s="2" t="s">
        <v>152</v>
      </c>
      <c r="N602" s="94" t="s">
        <v>151</v>
      </c>
      <c r="O602" s="13" t="s">
        <v>152</v>
      </c>
      <c r="P602" s="2" t="s">
        <v>152</v>
      </c>
      <c r="Q602" s="2" t="s">
        <v>152</v>
      </c>
      <c r="R602" s="2" t="s">
        <v>152</v>
      </c>
      <c r="S602" s="2" t="s">
        <v>152</v>
      </c>
      <c r="T602" s="2" t="s">
        <v>152</v>
      </c>
      <c r="U602" s="14" t="s">
        <v>152</v>
      </c>
      <c r="V602" s="13" t="s">
        <v>151</v>
      </c>
      <c r="W602" s="2" t="s">
        <v>152</v>
      </c>
      <c r="X602" s="2" t="s">
        <v>152</v>
      </c>
      <c r="Y602" s="2" t="s">
        <v>152</v>
      </c>
      <c r="Z602" s="94" t="s">
        <v>152</v>
      </c>
      <c r="AA602" s="13" t="s">
        <v>152</v>
      </c>
      <c r="AB602" s="2" t="s">
        <v>152</v>
      </c>
      <c r="AC602" s="14" t="s">
        <v>152</v>
      </c>
      <c r="AD602" s="93" t="s">
        <v>152</v>
      </c>
      <c r="AE602" s="14" t="s">
        <v>152</v>
      </c>
      <c r="AF602" s="99">
        <v>100</v>
      </c>
    </row>
    <row r="603" spans="1:32" x14ac:dyDescent="0.3">
      <c r="A603" s="55" t="str">
        <f t="shared" si="9"/>
        <v>CHju_02.1</v>
      </c>
      <c r="C603" s="96" t="s">
        <v>10</v>
      </c>
      <c r="D603" s="97" t="s">
        <v>777</v>
      </c>
      <c r="E603" s="97" t="s">
        <v>853</v>
      </c>
      <c r="F603" s="97" t="s">
        <v>854</v>
      </c>
      <c r="G603" s="97" t="s">
        <v>351</v>
      </c>
      <c r="H603" s="96" t="s">
        <v>50</v>
      </c>
      <c r="I603" s="98" t="s">
        <v>52</v>
      </c>
      <c r="J603" s="27" t="s">
        <v>1555</v>
      </c>
      <c r="K603" s="28" t="s">
        <v>1556</v>
      </c>
      <c r="L603" s="93" t="s">
        <v>151</v>
      </c>
      <c r="M603" s="2" t="s">
        <v>152</v>
      </c>
      <c r="N603" s="94" t="s">
        <v>151</v>
      </c>
      <c r="O603" s="13" t="s">
        <v>152</v>
      </c>
      <c r="P603" s="2" t="s">
        <v>152</v>
      </c>
      <c r="Q603" s="2" t="s">
        <v>152</v>
      </c>
      <c r="R603" s="2" t="s">
        <v>152</v>
      </c>
      <c r="S603" s="2" t="s">
        <v>152</v>
      </c>
      <c r="T603" s="2" t="s">
        <v>152</v>
      </c>
      <c r="U603" s="14" t="s">
        <v>152</v>
      </c>
      <c r="V603" s="13" t="s">
        <v>151</v>
      </c>
      <c r="W603" s="2" t="s">
        <v>152</v>
      </c>
      <c r="X603" s="2" t="s">
        <v>152</v>
      </c>
      <c r="Y603" s="2" t="s">
        <v>152</v>
      </c>
      <c r="Z603" s="94" t="s">
        <v>152</v>
      </c>
      <c r="AA603" s="13" t="s">
        <v>152</v>
      </c>
      <c r="AB603" s="2" t="s">
        <v>152</v>
      </c>
      <c r="AC603" s="14" t="s">
        <v>152</v>
      </c>
      <c r="AD603" s="93" t="s">
        <v>152</v>
      </c>
      <c r="AE603" s="14" t="s">
        <v>152</v>
      </c>
      <c r="AF603" s="99">
        <v>100</v>
      </c>
    </row>
    <row r="604" spans="1:32" x14ac:dyDescent="0.3">
      <c r="A604" s="55" t="str">
        <f t="shared" si="9"/>
        <v>CHju_02.1</v>
      </c>
      <c r="C604" s="96" t="s">
        <v>10</v>
      </c>
      <c r="D604" s="97" t="s">
        <v>777</v>
      </c>
      <c r="E604" s="97" t="s">
        <v>853</v>
      </c>
      <c r="F604" s="97" t="s">
        <v>854</v>
      </c>
      <c r="G604" s="97" t="s">
        <v>351</v>
      </c>
      <c r="H604" s="96" t="s">
        <v>50</v>
      </c>
      <c r="I604" s="98" t="s">
        <v>52</v>
      </c>
      <c r="J604" s="27" t="s">
        <v>1557</v>
      </c>
      <c r="K604" s="28" t="s">
        <v>1558</v>
      </c>
      <c r="L604" s="93" t="s">
        <v>151</v>
      </c>
      <c r="M604" s="2" t="s">
        <v>152</v>
      </c>
      <c r="N604" s="94" t="s">
        <v>151</v>
      </c>
      <c r="O604" s="13" t="s">
        <v>152</v>
      </c>
      <c r="P604" s="2" t="s">
        <v>152</v>
      </c>
      <c r="Q604" s="2" t="s">
        <v>152</v>
      </c>
      <c r="R604" s="2" t="s">
        <v>152</v>
      </c>
      <c r="S604" s="2" t="s">
        <v>152</v>
      </c>
      <c r="T604" s="2" t="s">
        <v>152</v>
      </c>
      <c r="U604" s="14" t="s">
        <v>152</v>
      </c>
      <c r="V604" s="13" t="s">
        <v>151</v>
      </c>
      <c r="W604" s="2" t="s">
        <v>152</v>
      </c>
      <c r="X604" s="2" t="s">
        <v>152</v>
      </c>
      <c r="Y604" s="2" t="s">
        <v>152</v>
      </c>
      <c r="Z604" s="94" t="s">
        <v>152</v>
      </c>
      <c r="AA604" s="13" t="s">
        <v>152</v>
      </c>
      <c r="AB604" s="2" t="s">
        <v>152</v>
      </c>
      <c r="AC604" s="14" t="s">
        <v>152</v>
      </c>
      <c r="AD604" s="93" t="s">
        <v>152</v>
      </c>
      <c r="AE604" s="14" t="s">
        <v>152</v>
      </c>
      <c r="AF604" s="99">
        <v>100</v>
      </c>
    </row>
    <row r="605" spans="1:32" x14ac:dyDescent="0.3">
      <c r="A605" s="55" t="str">
        <f t="shared" si="9"/>
        <v>CHju_02.1</v>
      </c>
      <c r="C605" s="96" t="s">
        <v>10</v>
      </c>
      <c r="D605" s="97" t="s">
        <v>777</v>
      </c>
      <c r="E605" s="97" t="s">
        <v>853</v>
      </c>
      <c r="F605" s="97" t="s">
        <v>854</v>
      </c>
      <c r="G605" s="97" t="s">
        <v>351</v>
      </c>
      <c r="H605" s="96" t="s">
        <v>50</v>
      </c>
      <c r="I605" s="98" t="s">
        <v>52</v>
      </c>
      <c r="J605" s="27" t="s">
        <v>1559</v>
      </c>
      <c r="K605" s="28" t="s">
        <v>1560</v>
      </c>
      <c r="L605" s="93" t="s">
        <v>151</v>
      </c>
      <c r="M605" s="2" t="s">
        <v>152</v>
      </c>
      <c r="N605" s="94" t="s">
        <v>151</v>
      </c>
      <c r="O605" s="13" t="s">
        <v>152</v>
      </c>
      <c r="P605" s="2" t="s">
        <v>152</v>
      </c>
      <c r="Q605" s="2" t="s">
        <v>152</v>
      </c>
      <c r="R605" s="2" t="s">
        <v>152</v>
      </c>
      <c r="S605" s="2" t="s">
        <v>152</v>
      </c>
      <c r="T605" s="2" t="s">
        <v>152</v>
      </c>
      <c r="U605" s="14" t="s">
        <v>152</v>
      </c>
      <c r="V605" s="13" t="s">
        <v>151</v>
      </c>
      <c r="W605" s="2" t="s">
        <v>152</v>
      </c>
      <c r="X605" s="2" t="s">
        <v>152</v>
      </c>
      <c r="Y605" s="2" t="s">
        <v>152</v>
      </c>
      <c r="Z605" s="94" t="s">
        <v>152</v>
      </c>
      <c r="AA605" s="13" t="s">
        <v>152</v>
      </c>
      <c r="AB605" s="2" t="s">
        <v>152</v>
      </c>
      <c r="AC605" s="14" t="s">
        <v>152</v>
      </c>
      <c r="AD605" s="93" t="s">
        <v>152</v>
      </c>
      <c r="AE605" s="14" t="s">
        <v>152</v>
      </c>
      <c r="AF605" s="99">
        <v>100</v>
      </c>
    </row>
    <row r="606" spans="1:32" x14ac:dyDescent="0.3">
      <c r="A606" s="55" t="str">
        <f t="shared" si="9"/>
        <v>CHju_02.2</v>
      </c>
      <c r="C606" s="96" t="s">
        <v>10</v>
      </c>
      <c r="D606" s="97" t="s">
        <v>777</v>
      </c>
      <c r="E606" s="97" t="s">
        <v>855</v>
      </c>
      <c r="F606" s="97" t="s">
        <v>856</v>
      </c>
      <c r="G606" s="97" t="s">
        <v>351</v>
      </c>
      <c r="H606" s="96" t="s">
        <v>50</v>
      </c>
      <c r="I606" s="98" t="s">
        <v>52</v>
      </c>
      <c r="J606" s="27" t="s">
        <v>1509</v>
      </c>
      <c r="K606" s="28" t="s">
        <v>1510</v>
      </c>
      <c r="L606" s="93" t="s">
        <v>151</v>
      </c>
      <c r="M606" s="2" t="s">
        <v>152</v>
      </c>
      <c r="N606" s="94" t="s">
        <v>151</v>
      </c>
      <c r="O606" s="13" t="s">
        <v>152</v>
      </c>
      <c r="P606" s="2" t="s">
        <v>152</v>
      </c>
      <c r="Q606" s="2" t="s">
        <v>152</v>
      </c>
      <c r="R606" s="2" t="s">
        <v>152</v>
      </c>
      <c r="S606" s="2" t="s">
        <v>152</v>
      </c>
      <c r="T606" s="2" t="s">
        <v>152</v>
      </c>
      <c r="U606" s="14" t="s">
        <v>152</v>
      </c>
      <c r="V606" s="13" t="s">
        <v>151</v>
      </c>
      <c r="W606" s="2" t="s">
        <v>152</v>
      </c>
      <c r="X606" s="2" t="s">
        <v>152</v>
      </c>
      <c r="Y606" s="2" t="s">
        <v>152</v>
      </c>
      <c r="Z606" s="94" t="s">
        <v>152</v>
      </c>
      <c r="AA606" s="13" t="s">
        <v>151</v>
      </c>
      <c r="AB606" s="2" t="s">
        <v>152</v>
      </c>
      <c r="AC606" s="14" t="s">
        <v>152</v>
      </c>
      <c r="AD606" s="93" t="s">
        <v>152</v>
      </c>
      <c r="AE606" s="14" t="s">
        <v>152</v>
      </c>
      <c r="AF606" s="99">
        <v>100</v>
      </c>
    </row>
    <row r="607" spans="1:32" x14ac:dyDescent="0.3">
      <c r="A607" s="55" t="str">
        <f t="shared" si="9"/>
        <v>CHju_02.2</v>
      </c>
      <c r="C607" s="96" t="s">
        <v>10</v>
      </c>
      <c r="D607" s="97" t="s">
        <v>777</v>
      </c>
      <c r="E607" s="97" t="s">
        <v>855</v>
      </c>
      <c r="F607" s="97" t="s">
        <v>856</v>
      </c>
      <c r="G607" s="97" t="s">
        <v>351</v>
      </c>
      <c r="H607" s="96" t="s">
        <v>50</v>
      </c>
      <c r="I607" s="98" t="s">
        <v>52</v>
      </c>
      <c r="J607" s="27" t="s">
        <v>1511</v>
      </c>
      <c r="K607" s="28" t="s">
        <v>1512</v>
      </c>
      <c r="L607" s="93" t="s">
        <v>151</v>
      </c>
      <c r="M607" s="2" t="s">
        <v>152</v>
      </c>
      <c r="N607" s="94" t="s">
        <v>151</v>
      </c>
      <c r="O607" s="13" t="s">
        <v>152</v>
      </c>
      <c r="P607" s="2" t="s">
        <v>152</v>
      </c>
      <c r="Q607" s="2" t="s">
        <v>152</v>
      </c>
      <c r="R607" s="2" t="s">
        <v>152</v>
      </c>
      <c r="S607" s="2" t="s">
        <v>152</v>
      </c>
      <c r="T607" s="2" t="s">
        <v>152</v>
      </c>
      <c r="U607" s="14" t="s">
        <v>152</v>
      </c>
      <c r="V607" s="13" t="s">
        <v>151</v>
      </c>
      <c r="W607" s="2" t="s">
        <v>152</v>
      </c>
      <c r="X607" s="2" t="s">
        <v>152</v>
      </c>
      <c r="Y607" s="2" t="s">
        <v>152</v>
      </c>
      <c r="Z607" s="94" t="s">
        <v>152</v>
      </c>
      <c r="AA607" s="13" t="s">
        <v>151</v>
      </c>
      <c r="AB607" s="2" t="s">
        <v>152</v>
      </c>
      <c r="AC607" s="14" t="s">
        <v>152</v>
      </c>
      <c r="AD607" s="93" t="s">
        <v>152</v>
      </c>
      <c r="AE607" s="14" t="s">
        <v>152</v>
      </c>
      <c r="AF607" s="99">
        <v>0</v>
      </c>
    </row>
    <row r="608" spans="1:32" x14ac:dyDescent="0.3">
      <c r="A608" s="55" t="str">
        <f t="shared" si="9"/>
        <v>CHju_02.2</v>
      </c>
      <c r="C608" s="96" t="s">
        <v>10</v>
      </c>
      <c r="D608" s="97" t="s">
        <v>777</v>
      </c>
      <c r="E608" s="97" t="s">
        <v>855</v>
      </c>
      <c r="F608" s="97" t="s">
        <v>856</v>
      </c>
      <c r="G608" s="97" t="s">
        <v>351</v>
      </c>
      <c r="H608" s="96" t="s">
        <v>50</v>
      </c>
      <c r="I608" s="98" t="s">
        <v>52</v>
      </c>
      <c r="J608" s="27" t="s">
        <v>1513</v>
      </c>
      <c r="K608" s="28" t="s">
        <v>1514</v>
      </c>
      <c r="L608" s="93" t="s">
        <v>151</v>
      </c>
      <c r="M608" s="2" t="s">
        <v>151</v>
      </c>
      <c r="N608" s="94" t="s">
        <v>151</v>
      </c>
      <c r="O608" s="13" t="s">
        <v>152</v>
      </c>
      <c r="P608" s="2" t="s">
        <v>152</v>
      </c>
      <c r="Q608" s="2" t="s">
        <v>152</v>
      </c>
      <c r="R608" s="2" t="s">
        <v>152</v>
      </c>
      <c r="S608" s="2" t="s">
        <v>152</v>
      </c>
      <c r="T608" s="2" t="s">
        <v>152</v>
      </c>
      <c r="U608" s="14" t="s">
        <v>152</v>
      </c>
      <c r="V608" s="13" t="s">
        <v>151</v>
      </c>
      <c r="W608" s="2" t="s">
        <v>152</v>
      </c>
      <c r="X608" s="2" t="s">
        <v>152</v>
      </c>
      <c r="Y608" s="2" t="s">
        <v>152</v>
      </c>
      <c r="Z608" s="94" t="s">
        <v>152</v>
      </c>
      <c r="AA608" s="13" t="s">
        <v>151</v>
      </c>
      <c r="AB608" s="2" t="s">
        <v>152</v>
      </c>
      <c r="AC608" s="14" t="s">
        <v>152</v>
      </c>
      <c r="AD608" s="93" t="s">
        <v>152</v>
      </c>
      <c r="AE608" s="14" t="s">
        <v>152</v>
      </c>
      <c r="AF608" s="99">
        <v>100</v>
      </c>
    </row>
    <row r="609" spans="1:32" x14ac:dyDescent="0.3">
      <c r="A609" s="55" t="str">
        <f t="shared" si="9"/>
        <v>CHju_02.2</v>
      </c>
      <c r="C609" s="96" t="s">
        <v>10</v>
      </c>
      <c r="D609" s="97" t="s">
        <v>777</v>
      </c>
      <c r="E609" s="97" t="s">
        <v>855</v>
      </c>
      <c r="F609" s="97" t="s">
        <v>856</v>
      </c>
      <c r="G609" s="97" t="s">
        <v>351</v>
      </c>
      <c r="H609" s="96" t="s">
        <v>50</v>
      </c>
      <c r="I609" s="98" t="s">
        <v>52</v>
      </c>
      <c r="J609" s="27" t="s">
        <v>1515</v>
      </c>
      <c r="K609" s="28" t="s">
        <v>1516</v>
      </c>
      <c r="L609" s="93" t="s">
        <v>151</v>
      </c>
      <c r="M609" s="2" t="s">
        <v>151</v>
      </c>
      <c r="N609" s="94" t="s">
        <v>151</v>
      </c>
      <c r="O609" s="13" t="s">
        <v>152</v>
      </c>
      <c r="P609" s="2" t="s">
        <v>152</v>
      </c>
      <c r="Q609" s="2" t="s">
        <v>151</v>
      </c>
      <c r="R609" s="2" t="s">
        <v>152</v>
      </c>
      <c r="S609" s="2" t="s">
        <v>152</v>
      </c>
      <c r="T609" s="2" t="s">
        <v>152</v>
      </c>
      <c r="U609" s="14" t="s">
        <v>152</v>
      </c>
      <c r="V609" s="13" t="s">
        <v>151</v>
      </c>
      <c r="W609" s="2" t="s">
        <v>151</v>
      </c>
      <c r="X609" s="2" t="s">
        <v>152</v>
      </c>
      <c r="Y609" s="2" t="s">
        <v>152</v>
      </c>
      <c r="Z609" s="94" t="s">
        <v>152</v>
      </c>
      <c r="AA609" s="13" t="s">
        <v>151</v>
      </c>
      <c r="AB609" s="2" t="s">
        <v>152</v>
      </c>
      <c r="AC609" s="14" t="s">
        <v>152</v>
      </c>
      <c r="AD609" s="93" t="s">
        <v>151</v>
      </c>
      <c r="AE609" s="14" t="s">
        <v>152</v>
      </c>
      <c r="AF609" s="99">
        <v>100</v>
      </c>
    </row>
    <row r="610" spans="1:32" x14ac:dyDescent="0.3">
      <c r="A610" s="55" t="str">
        <f t="shared" si="9"/>
        <v>CHju_02.2</v>
      </c>
      <c r="C610" s="96" t="s">
        <v>10</v>
      </c>
      <c r="D610" s="97" t="s">
        <v>777</v>
      </c>
      <c r="E610" s="97" t="s">
        <v>855</v>
      </c>
      <c r="F610" s="97" t="s">
        <v>856</v>
      </c>
      <c r="G610" s="97" t="s">
        <v>351</v>
      </c>
      <c r="H610" s="96" t="s">
        <v>50</v>
      </c>
      <c r="I610" s="98" t="s">
        <v>52</v>
      </c>
      <c r="J610" s="27" t="s">
        <v>1517</v>
      </c>
      <c r="K610" s="28" t="s">
        <v>1518</v>
      </c>
      <c r="L610" s="93" t="s">
        <v>151</v>
      </c>
      <c r="M610" s="2" t="s">
        <v>152</v>
      </c>
      <c r="N610" s="94" t="s">
        <v>151</v>
      </c>
      <c r="O610" s="13" t="s">
        <v>152</v>
      </c>
      <c r="P610" s="2" t="s">
        <v>152</v>
      </c>
      <c r="Q610" s="2" t="s">
        <v>152</v>
      </c>
      <c r="R610" s="2" t="s">
        <v>152</v>
      </c>
      <c r="S610" s="2" t="s">
        <v>152</v>
      </c>
      <c r="T610" s="2" t="s">
        <v>152</v>
      </c>
      <c r="U610" s="14" t="s">
        <v>152</v>
      </c>
      <c r="V610" s="13" t="s">
        <v>151</v>
      </c>
      <c r="W610" s="2" t="s">
        <v>152</v>
      </c>
      <c r="X610" s="2" t="s">
        <v>152</v>
      </c>
      <c r="Y610" s="2" t="s">
        <v>152</v>
      </c>
      <c r="Z610" s="94" t="s">
        <v>152</v>
      </c>
      <c r="AA610" s="13" t="s">
        <v>151</v>
      </c>
      <c r="AB610" s="2" t="s">
        <v>152</v>
      </c>
      <c r="AC610" s="14" t="s">
        <v>152</v>
      </c>
      <c r="AD610" s="93" t="s">
        <v>152</v>
      </c>
      <c r="AE610" s="14" t="s">
        <v>152</v>
      </c>
      <c r="AF610" s="99">
        <v>100</v>
      </c>
    </row>
    <row r="611" spans="1:32" x14ac:dyDescent="0.3">
      <c r="A611" s="55" t="str">
        <f t="shared" si="9"/>
        <v>CHju_02.2</v>
      </c>
      <c r="C611" s="96" t="s">
        <v>10</v>
      </c>
      <c r="D611" s="97" t="s">
        <v>777</v>
      </c>
      <c r="E611" s="97" t="s">
        <v>855</v>
      </c>
      <c r="F611" s="97" t="s">
        <v>856</v>
      </c>
      <c r="G611" s="97" t="s">
        <v>351</v>
      </c>
      <c r="H611" s="96" t="s">
        <v>50</v>
      </c>
      <c r="I611" s="98" t="s">
        <v>52</v>
      </c>
      <c r="J611" s="27" t="s">
        <v>1519</v>
      </c>
      <c r="K611" s="28" t="s">
        <v>1520</v>
      </c>
      <c r="L611" s="93" t="s">
        <v>151</v>
      </c>
      <c r="M611" s="2" t="s">
        <v>152</v>
      </c>
      <c r="N611" s="94" t="s">
        <v>151</v>
      </c>
      <c r="O611" s="13" t="s">
        <v>152</v>
      </c>
      <c r="P611" s="2" t="s">
        <v>152</v>
      </c>
      <c r="Q611" s="2" t="s">
        <v>152</v>
      </c>
      <c r="R611" s="2" t="s">
        <v>152</v>
      </c>
      <c r="S611" s="2" t="s">
        <v>152</v>
      </c>
      <c r="T611" s="2" t="s">
        <v>152</v>
      </c>
      <c r="U611" s="14" t="s">
        <v>152</v>
      </c>
      <c r="V611" s="13" t="s">
        <v>151</v>
      </c>
      <c r="W611" s="2" t="s">
        <v>152</v>
      </c>
      <c r="X611" s="2" t="s">
        <v>152</v>
      </c>
      <c r="Y611" s="2" t="s">
        <v>152</v>
      </c>
      <c r="Z611" s="94" t="s">
        <v>152</v>
      </c>
      <c r="AA611" s="13" t="s">
        <v>151</v>
      </c>
      <c r="AB611" s="2" t="s">
        <v>152</v>
      </c>
      <c r="AC611" s="14" t="s">
        <v>152</v>
      </c>
      <c r="AD611" s="93" t="s">
        <v>152</v>
      </c>
      <c r="AE611" s="14" t="s">
        <v>152</v>
      </c>
      <c r="AF611" s="99">
        <v>100</v>
      </c>
    </row>
    <row r="612" spans="1:32" x14ac:dyDescent="0.3">
      <c r="A612" s="55" t="str">
        <f t="shared" si="9"/>
        <v>CHju_02.2</v>
      </c>
      <c r="C612" s="96" t="s">
        <v>10</v>
      </c>
      <c r="D612" s="97" t="s">
        <v>777</v>
      </c>
      <c r="E612" s="97" t="s">
        <v>855</v>
      </c>
      <c r="F612" s="97" t="s">
        <v>856</v>
      </c>
      <c r="G612" s="97" t="s">
        <v>351</v>
      </c>
      <c r="H612" s="96" t="s">
        <v>50</v>
      </c>
      <c r="I612" s="98" t="s">
        <v>52</v>
      </c>
      <c r="J612" s="27" t="s">
        <v>1521</v>
      </c>
      <c r="K612" s="28" t="s">
        <v>1522</v>
      </c>
      <c r="L612" s="93" t="s">
        <v>151</v>
      </c>
      <c r="M612" s="2" t="s">
        <v>152</v>
      </c>
      <c r="N612" s="94" t="s">
        <v>151</v>
      </c>
      <c r="O612" s="13" t="s">
        <v>152</v>
      </c>
      <c r="P612" s="2" t="s">
        <v>152</v>
      </c>
      <c r="Q612" s="2" t="s">
        <v>152</v>
      </c>
      <c r="R612" s="2" t="s">
        <v>152</v>
      </c>
      <c r="S612" s="2" t="s">
        <v>152</v>
      </c>
      <c r="T612" s="2" t="s">
        <v>152</v>
      </c>
      <c r="U612" s="14" t="s">
        <v>152</v>
      </c>
      <c r="V612" s="13" t="s">
        <v>151</v>
      </c>
      <c r="W612" s="2" t="s">
        <v>152</v>
      </c>
      <c r="X612" s="2" t="s">
        <v>152</v>
      </c>
      <c r="Y612" s="2" t="s">
        <v>152</v>
      </c>
      <c r="Z612" s="94" t="s">
        <v>152</v>
      </c>
      <c r="AA612" s="13" t="s">
        <v>151</v>
      </c>
      <c r="AB612" s="2" t="s">
        <v>152</v>
      </c>
      <c r="AC612" s="14" t="s">
        <v>152</v>
      </c>
      <c r="AD612" s="93" t="s">
        <v>152</v>
      </c>
      <c r="AE612" s="14" t="s">
        <v>152</v>
      </c>
      <c r="AF612" s="99">
        <v>100</v>
      </c>
    </row>
    <row r="613" spans="1:32" x14ac:dyDescent="0.3">
      <c r="A613" s="55" t="str">
        <f t="shared" si="9"/>
        <v>CHju_02.2</v>
      </c>
      <c r="C613" s="96" t="s">
        <v>10</v>
      </c>
      <c r="D613" s="97" t="s">
        <v>777</v>
      </c>
      <c r="E613" s="97" t="s">
        <v>855</v>
      </c>
      <c r="F613" s="97" t="s">
        <v>856</v>
      </c>
      <c r="G613" s="97" t="s">
        <v>351</v>
      </c>
      <c r="H613" s="96" t="s">
        <v>50</v>
      </c>
      <c r="I613" s="98" t="s">
        <v>52</v>
      </c>
      <c r="J613" s="27" t="s">
        <v>1523</v>
      </c>
      <c r="K613" s="28" t="s">
        <v>1524</v>
      </c>
      <c r="L613" s="93" t="s">
        <v>151</v>
      </c>
      <c r="M613" s="2" t="s">
        <v>152</v>
      </c>
      <c r="N613" s="94" t="s">
        <v>151</v>
      </c>
      <c r="O613" s="13" t="s">
        <v>152</v>
      </c>
      <c r="P613" s="2" t="s">
        <v>152</v>
      </c>
      <c r="Q613" s="2" t="s">
        <v>152</v>
      </c>
      <c r="R613" s="2" t="s">
        <v>152</v>
      </c>
      <c r="S613" s="2" t="s">
        <v>152</v>
      </c>
      <c r="T613" s="2" t="s">
        <v>152</v>
      </c>
      <c r="U613" s="14" t="s">
        <v>152</v>
      </c>
      <c r="V613" s="13" t="s">
        <v>151</v>
      </c>
      <c r="W613" s="2" t="s">
        <v>152</v>
      </c>
      <c r="X613" s="2" t="s">
        <v>152</v>
      </c>
      <c r="Y613" s="2" t="s">
        <v>152</v>
      </c>
      <c r="Z613" s="94" t="s">
        <v>152</v>
      </c>
      <c r="AA613" s="13" t="s">
        <v>151</v>
      </c>
      <c r="AB613" s="2" t="s">
        <v>152</v>
      </c>
      <c r="AC613" s="14" t="s">
        <v>152</v>
      </c>
      <c r="AD613" s="93" t="s">
        <v>152</v>
      </c>
      <c r="AE613" s="14" t="s">
        <v>152</v>
      </c>
      <c r="AF613" s="99">
        <v>100</v>
      </c>
    </row>
    <row r="614" spans="1:32" x14ac:dyDescent="0.3">
      <c r="A614" s="55" t="str">
        <f t="shared" si="9"/>
        <v>CHju_02.2</v>
      </c>
      <c r="C614" s="96" t="s">
        <v>10</v>
      </c>
      <c r="D614" s="97" t="s">
        <v>777</v>
      </c>
      <c r="E614" s="97" t="s">
        <v>855</v>
      </c>
      <c r="F614" s="97" t="s">
        <v>856</v>
      </c>
      <c r="G614" s="97" t="s">
        <v>351</v>
      </c>
      <c r="H614" s="96" t="s">
        <v>50</v>
      </c>
      <c r="I614" s="98" t="s">
        <v>52</v>
      </c>
      <c r="J614" s="27" t="s">
        <v>1525</v>
      </c>
      <c r="K614" s="28" t="s">
        <v>1526</v>
      </c>
      <c r="L614" s="93" t="s">
        <v>151</v>
      </c>
      <c r="M614" s="2" t="s">
        <v>152</v>
      </c>
      <c r="N614" s="94" t="s">
        <v>151</v>
      </c>
      <c r="O614" s="13" t="s">
        <v>152</v>
      </c>
      <c r="P614" s="2" t="s">
        <v>152</v>
      </c>
      <c r="Q614" s="2" t="s">
        <v>152</v>
      </c>
      <c r="R614" s="2" t="s">
        <v>152</v>
      </c>
      <c r="S614" s="2" t="s">
        <v>152</v>
      </c>
      <c r="T614" s="2" t="s">
        <v>152</v>
      </c>
      <c r="U614" s="14" t="s">
        <v>152</v>
      </c>
      <c r="V614" s="13" t="s">
        <v>151</v>
      </c>
      <c r="W614" s="2" t="s">
        <v>152</v>
      </c>
      <c r="X614" s="2" t="s">
        <v>152</v>
      </c>
      <c r="Y614" s="2" t="s">
        <v>152</v>
      </c>
      <c r="Z614" s="94" t="s">
        <v>152</v>
      </c>
      <c r="AA614" s="13" t="s">
        <v>151</v>
      </c>
      <c r="AB614" s="2" t="s">
        <v>152</v>
      </c>
      <c r="AC614" s="14" t="s">
        <v>152</v>
      </c>
      <c r="AD614" s="93" t="s">
        <v>152</v>
      </c>
      <c r="AE614" s="14" t="s">
        <v>152</v>
      </c>
      <c r="AF614" s="99">
        <v>0</v>
      </c>
    </row>
    <row r="615" spans="1:32" x14ac:dyDescent="0.3">
      <c r="A615" s="55" t="str">
        <f t="shared" si="9"/>
        <v>CHju_02.2</v>
      </c>
      <c r="C615" s="96" t="s">
        <v>10</v>
      </c>
      <c r="D615" s="97" t="s">
        <v>777</v>
      </c>
      <c r="E615" s="97" t="s">
        <v>855</v>
      </c>
      <c r="F615" s="97" t="s">
        <v>856</v>
      </c>
      <c r="G615" s="97" t="s">
        <v>351</v>
      </c>
      <c r="H615" s="96" t="s">
        <v>50</v>
      </c>
      <c r="I615" s="98" t="s">
        <v>52</v>
      </c>
      <c r="J615" s="27" t="s">
        <v>1527</v>
      </c>
      <c r="K615" s="28" t="s">
        <v>1528</v>
      </c>
      <c r="L615" s="93" t="s">
        <v>151</v>
      </c>
      <c r="M615" s="2" t="s">
        <v>152</v>
      </c>
      <c r="N615" s="94" t="s">
        <v>151</v>
      </c>
      <c r="O615" s="13" t="s">
        <v>152</v>
      </c>
      <c r="P615" s="2" t="s">
        <v>152</v>
      </c>
      <c r="Q615" s="2" t="s">
        <v>152</v>
      </c>
      <c r="R615" s="2" t="s">
        <v>152</v>
      </c>
      <c r="S615" s="2" t="s">
        <v>152</v>
      </c>
      <c r="T615" s="2" t="s">
        <v>152</v>
      </c>
      <c r="U615" s="14" t="s">
        <v>152</v>
      </c>
      <c r="V615" s="13" t="s">
        <v>151</v>
      </c>
      <c r="W615" s="2" t="s">
        <v>152</v>
      </c>
      <c r="X615" s="2" t="s">
        <v>152</v>
      </c>
      <c r="Y615" s="2" t="s">
        <v>152</v>
      </c>
      <c r="Z615" s="94" t="s">
        <v>152</v>
      </c>
      <c r="AA615" s="13" t="s">
        <v>151</v>
      </c>
      <c r="AB615" s="2" t="s">
        <v>152</v>
      </c>
      <c r="AC615" s="14" t="s">
        <v>152</v>
      </c>
      <c r="AD615" s="93" t="s">
        <v>152</v>
      </c>
      <c r="AE615" s="14" t="s">
        <v>152</v>
      </c>
      <c r="AF615" s="99">
        <v>100</v>
      </c>
    </row>
    <row r="616" spans="1:32" x14ac:dyDescent="0.3">
      <c r="A616" s="55" t="str">
        <f t="shared" si="9"/>
        <v>CHju_02.2</v>
      </c>
      <c r="C616" s="96" t="s">
        <v>10</v>
      </c>
      <c r="D616" s="97" t="s">
        <v>777</v>
      </c>
      <c r="E616" s="97" t="s">
        <v>855</v>
      </c>
      <c r="F616" s="97" t="s">
        <v>856</v>
      </c>
      <c r="G616" s="97" t="s">
        <v>351</v>
      </c>
      <c r="H616" s="96" t="s">
        <v>50</v>
      </c>
      <c r="I616" s="98" t="s">
        <v>52</v>
      </c>
      <c r="J616" s="27" t="s">
        <v>1529</v>
      </c>
      <c r="K616" s="28" t="s">
        <v>1530</v>
      </c>
      <c r="L616" s="93" t="s">
        <v>151</v>
      </c>
      <c r="M616" s="2" t="s">
        <v>152</v>
      </c>
      <c r="N616" s="94" t="s">
        <v>151</v>
      </c>
      <c r="O616" s="13" t="s">
        <v>152</v>
      </c>
      <c r="P616" s="2" t="s">
        <v>152</v>
      </c>
      <c r="Q616" s="2" t="s">
        <v>152</v>
      </c>
      <c r="R616" s="2" t="s">
        <v>152</v>
      </c>
      <c r="S616" s="2" t="s">
        <v>152</v>
      </c>
      <c r="T616" s="2" t="s">
        <v>152</v>
      </c>
      <c r="U616" s="14" t="s">
        <v>152</v>
      </c>
      <c r="V616" s="13" t="s">
        <v>151</v>
      </c>
      <c r="W616" s="2" t="s">
        <v>152</v>
      </c>
      <c r="X616" s="2" t="s">
        <v>152</v>
      </c>
      <c r="Y616" s="2" t="s">
        <v>152</v>
      </c>
      <c r="Z616" s="94" t="s">
        <v>152</v>
      </c>
      <c r="AA616" s="13" t="s">
        <v>151</v>
      </c>
      <c r="AB616" s="2" t="s">
        <v>152</v>
      </c>
      <c r="AC616" s="14" t="s">
        <v>152</v>
      </c>
      <c r="AD616" s="93" t="s">
        <v>152</v>
      </c>
      <c r="AE616" s="14" t="s">
        <v>152</v>
      </c>
      <c r="AF616" s="99">
        <v>100</v>
      </c>
    </row>
    <row r="617" spans="1:32" x14ac:dyDescent="0.3">
      <c r="A617" s="55" t="str">
        <f t="shared" si="9"/>
        <v>CHju_02.2</v>
      </c>
      <c r="C617" s="96" t="s">
        <v>10</v>
      </c>
      <c r="D617" s="97" t="s">
        <v>777</v>
      </c>
      <c r="E617" s="97" t="s">
        <v>855</v>
      </c>
      <c r="F617" s="97" t="s">
        <v>856</v>
      </c>
      <c r="G617" s="97" t="s">
        <v>351</v>
      </c>
      <c r="H617" s="96" t="s">
        <v>50</v>
      </c>
      <c r="I617" s="98" t="s">
        <v>52</v>
      </c>
      <c r="J617" s="27" t="s">
        <v>1531</v>
      </c>
      <c r="K617" s="28" t="s">
        <v>1532</v>
      </c>
      <c r="L617" s="93" t="s">
        <v>151</v>
      </c>
      <c r="M617" s="2" t="s">
        <v>152</v>
      </c>
      <c r="N617" s="94" t="s">
        <v>151</v>
      </c>
      <c r="O617" s="13" t="s">
        <v>152</v>
      </c>
      <c r="P617" s="2" t="s">
        <v>152</v>
      </c>
      <c r="Q617" s="2" t="s">
        <v>152</v>
      </c>
      <c r="R617" s="2" t="s">
        <v>152</v>
      </c>
      <c r="S617" s="2" t="s">
        <v>152</v>
      </c>
      <c r="T617" s="2" t="s">
        <v>152</v>
      </c>
      <c r="U617" s="14" t="s">
        <v>152</v>
      </c>
      <c r="V617" s="13" t="s">
        <v>151</v>
      </c>
      <c r="W617" s="2" t="s">
        <v>152</v>
      </c>
      <c r="X617" s="2" t="s">
        <v>152</v>
      </c>
      <c r="Y617" s="2" t="s">
        <v>152</v>
      </c>
      <c r="Z617" s="94" t="s">
        <v>152</v>
      </c>
      <c r="AA617" s="13" t="s">
        <v>151</v>
      </c>
      <c r="AB617" s="2" t="s">
        <v>152</v>
      </c>
      <c r="AC617" s="14" t="s">
        <v>152</v>
      </c>
      <c r="AD617" s="93" t="s">
        <v>152</v>
      </c>
      <c r="AE617" s="14" t="s">
        <v>152</v>
      </c>
      <c r="AF617" s="99">
        <v>100</v>
      </c>
    </row>
    <row r="618" spans="1:32" x14ac:dyDescent="0.3">
      <c r="A618" s="55" t="str">
        <f t="shared" si="9"/>
        <v>CHju_02.2</v>
      </c>
      <c r="C618" s="96" t="s">
        <v>10</v>
      </c>
      <c r="D618" s="97" t="s">
        <v>777</v>
      </c>
      <c r="E618" s="97" t="s">
        <v>855</v>
      </c>
      <c r="F618" s="97" t="s">
        <v>856</v>
      </c>
      <c r="G618" s="97" t="s">
        <v>351</v>
      </c>
      <c r="H618" s="96" t="s">
        <v>50</v>
      </c>
      <c r="I618" s="98" t="s">
        <v>52</v>
      </c>
      <c r="J618" s="27" t="s">
        <v>1533</v>
      </c>
      <c r="K618" s="28" t="s">
        <v>1534</v>
      </c>
      <c r="L618" s="93" t="s">
        <v>151</v>
      </c>
      <c r="M618" s="2" t="s">
        <v>152</v>
      </c>
      <c r="N618" s="94" t="s">
        <v>151</v>
      </c>
      <c r="O618" s="13" t="s">
        <v>152</v>
      </c>
      <c r="P618" s="2" t="s">
        <v>152</v>
      </c>
      <c r="Q618" s="2" t="s">
        <v>152</v>
      </c>
      <c r="R618" s="2" t="s">
        <v>152</v>
      </c>
      <c r="S618" s="2" t="s">
        <v>152</v>
      </c>
      <c r="T618" s="2" t="s">
        <v>152</v>
      </c>
      <c r="U618" s="14" t="s">
        <v>152</v>
      </c>
      <c r="V618" s="13" t="s">
        <v>151</v>
      </c>
      <c r="W618" s="2" t="s">
        <v>152</v>
      </c>
      <c r="X618" s="2" t="s">
        <v>152</v>
      </c>
      <c r="Y618" s="2" t="s">
        <v>152</v>
      </c>
      <c r="Z618" s="94" t="s">
        <v>152</v>
      </c>
      <c r="AA618" s="13" t="s">
        <v>151</v>
      </c>
      <c r="AB618" s="2" t="s">
        <v>152</v>
      </c>
      <c r="AC618" s="14" t="s">
        <v>152</v>
      </c>
      <c r="AD618" s="93" t="s">
        <v>152</v>
      </c>
      <c r="AE618" s="14" t="s">
        <v>152</v>
      </c>
      <c r="AF618" s="99">
        <v>100</v>
      </c>
    </row>
    <row r="619" spans="1:32" x14ac:dyDescent="0.3">
      <c r="A619" s="55" t="str">
        <f t="shared" si="9"/>
        <v>CHju_02.2</v>
      </c>
      <c r="C619" s="96" t="s">
        <v>10</v>
      </c>
      <c r="D619" s="97" t="s">
        <v>777</v>
      </c>
      <c r="E619" s="97" t="s">
        <v>855</v>
      </c>
      <c r="F619" s="97" t="s">
        <v>856</v>
      </c>
      <c r="G619" s="97" t="s">
        <v>351</v>
      </c>
      <c r="H619" s="96" t="s">
        <v>50</v>
      </c>
      <c r="I619" s="98" t="s">
        <v>52</v>
      </c>
      <c r="J619" s="27" t="s">
        <v>1535</v>
      </c>
      <c r="K619" s="28" t="s">
        <v>1536</v>
      </c>
      <c r="L619" s="93" t="s">
        <v>151</v>
      </c>
      <c r="M619" s="2" t="s">
        <v>152</v>
      </c>
      <c r="N619" s="94" t="s">
        <v>151</v>
      </c>
      <c r="O619" s="13" t="s">
        <v>152</v>
      </c>
      <c r="P619" s="2" t="s">
        <v>152</v>
      </c>
      <c r="Q619" s="2" t="s">
        <v>152</v>
      </c>
      <c r="R619" s="2" t="s">
        <v>152</v>
      </c>
      <c r="S619" s="2" t="s">
        <v>152</v>
      </c>
      <c r="T619" s="2" t="s">
        <v>152</v>
      </c>
      <c r="U619" s="14" t="s">
        <v>152</v>
      </c>
      <c r="V619" s="13" t="s">
        <v>151</v>
      </c>
      <c r="W619" s="2" t="s">
        <v>152</v>
      </c>
      <c r="X619" s="2" t="s">
        <v>152</v>
      </c>
      <c r="Y619" s="2" t="s">
        <v>152</v>
      </c>
      <c r="Z619" s="94" t="s">
        <v>152</v>
      </c>
      <c r="AA619" s="13" t="s">
        <v>151</v>
      </c>
      <c r="AB619" s="2" t="s">
        <v>152</v>
      </c>
      <c r="AC619" s="14" t="s">
        <v>152</v>
      </c>
      <c r="AD619" s="93" t="s">
        <v>152</v>
      </c>
      <c r="AE619" s="14" t="s">
        <v>152</v>
      </c>
      <c r="AF619" s="99">
        <v>100</v>
      </c>
    </row>
    <row r="620" spans="1:32" x14ac:dyDescent="0.3">
      <c r="A620" s="55" t="str">
        <f t="shared" si="9"/>
        <v>CHju_02.2</v>
      </c>
      <c r="C620" s="96" t="s">
        <v>10</v>
      </c>
      <c r="D620" s="97" t="s">
        <v>777</v>
      </c>
      <c r="E620" s="97" t="s">
        <v>855</v>
      </c>
      <c r="F620" s="97" t="s">
        <v>856</v>
      </c>
      <c r="G620" s="97" t="s">
        <v>351</v>
      </c>
      <c r="H620" s="96" t="s">
        <v>50</v>
      </c>
      <c r="I620" s="98" t="s">
        <v>52</v>
      </c>
      <c r="J620" s="27" t="s">
        <v>1537</v>
      </c>
      <c r="K620" s="28" t="s">
        <v>1538</v>
      </c>
      <c r="L620" s="93" t="s">
        <v>151</v>
      </c>
      <c r="M620" s="2" t="s">
        <v>152</v>
      </c>
      <c r="N620" s="94" t="s">
        <v>151</v>
      </c>
      <c r="O620" s="13" t="s">
        <v>152</v>
      </c>
      <c r="P620" s="2" t="s">
        <v>152</v>
      </c>
      <c r="Q620" s="2" t="s">
        <v>152</v>
      </c>
      <c r="R620" s="2" t="s">
        <v>152</v>
      </c>
      <c r="S620" s="2" t="s">
        <v>152</v>
      </c>
      <c r="T620" s="2" t="s">
        <v>152</v>
      </c>
      <c r="U620" s="14" t="s">
        <v>152</v>
      </c>
      <c r="V620" s="13" t="s">
        <v>151</v>
      </c>
      <c r="W620" s="2" t="s">
        <v>152</v>
      </c>
      <c r="X620" s="2" t="s">
        <v>152</v>
      </c>
      <c r="Y620" s="2" t="s">
        <v>152</v>
      </c>
      <c r="Z620" s="94" t="s">
        <v>152</v>
      </c>
      <c r="AA620" s="13" t="s">
        <v>151</v>
      </c>
      <c r="AB620" s="2" t="s">
        <v>152</v>
      </c>
      <c r="AC620" s="14" t="s">
        <v>152</v>
      </c>
      <c r="AD620" s="93" t="s">
        <v>152</v>
      </c>
      <c r="AE620" s="14" t="s">
        <v>152</v>
      </c>
      <c r="AF620" s="99">
        <v>100</v>
      </c>
    </row>
    <row r="621" spans="1:32" x14ac:dyDescent="0.3">
      <c r="A621" s="55" t="str">
        <f t="shared" si="9"/>
        <v>CHju_02.2</v>
      </c>
      <c r="C621" s="96" t="s">
        <v>10</v>
      </c>
      <c r="D621" s="97" t="s">
        <v>777</v>
      </c>
      <c r="E621" s="97" t="s">
        <v>855</v>
      </c>
      <c r="F621" s="97" t="s">
        <v>856</v>
      </c>
      <c r="G621" s="97" t="s">
        <v>351</v>
      </c>
      <c r="H621" s="96" t="s">
        <v>50</v>
      </c>
      <c r="I621" s="98" t="s">
        <v>52</v>
      </c>
      <c r="J621" s="27" t="s">
        <v>1539</v>
      </c>
      <c r="K621" s="28" t="s">
        <v>1540</v>
      </c>
      <c r="L621" s="93" t="s">
        <v>151</v>
      </c>
      <c r="M621" s="2" t="s">
        <v>152</v>
      </c>
      <c r="N621" s="94" t="s">
        <v>151</v>
      </c>
      <c r="O621" s="13" t="s">
        <v>152</v>
      </c>
      <c r="P621" s="2" t="s">
        <v>152</v>
      </c>
      <c r="Q621" s="2" t="s">
        <v>152</v>
      </c>
      <c r="R621" s="2" t="s">
        <v>152</v>
      </c>
      <c r="S621" s="2" t="s">
        <v>152</v>
      </c>
      <c r="T621" s="2" t="s">
        <v>152</v>
      </c>
      <c r="U621" s="14" t="s">
        <v>152</v>
      </c>
      <c r="V621" s="13" t="s">
        <v>151</v>
      </c>
      <c r="W621" s="2" t="s">
        <v>152</v>
      </c>
      <c r="X621" s="2" t="s">
        <v>152</v>
      </c>
      <c r="Y621" s="2" t="s">
        <v>152</v>
      </c>
      <c r="Z621" s="94" t="s">
        <v>152</v>
      </c>
      <c r="AA621" s="13" t="s">
        <v>151</v>
      </c>
      <c r="AB621" s="2" t="s">
        <v>152</v>
      </c>
      <c r="AC621" s="14" t="s">
        <v>152</v>
      </c>
      <c r="AD621" s="93" t="s">
        <v>152</v>
      </c>
      <c r="AE621" s="14" t="s">
        <v>152</v>
      </c>
      <c r="AF621" s="99">
        <v>100</v>
      </c>
    </row>
    <row r="622" spans="1:32" x14ac:dyDescent="0.3">
      <c r="A622" s="55" t="str">
        <f t="shared" si="9"/>
        <v>CHju_02.2</v>
      </c>
      <c r="C622" s="96" t="s">
        <v>10</v>
      </c>
      <c r="D622" s="97" t="s">
        <v>777</v>
      </c>
      <c r="E622" s="97" t="s">
        <v>855</v>
      </c>
      <c r="F622" s="97" t="s">
        <v>856</v>
      </c>
      <c r="G622" s="97" t="s">
        <v>351</v>
      </c>
      <c r="H622" s="96" t="s">
        <v>50</v>
      </c>
      <c r="I622" s="98" t="s">
        <v>52</v>
      </c>
      <c r="J622" s="27" t="s">
        <v>1541</v>
      </c>
      <c r="K622" s="28" t="s">
        <v>1542</v>
      </c>
      <c r="L622" s="93" t="s">
        <v>151</v>
      </c>
      <c r="M622" s="2" t="s">
        <v>152</v>
      </c>
      <c r="N622" s="94" t="s">
        <v>151</v>
      </c>
      <c r="O622" s="13" t="s">
        <v>152</v>
      </c>
      <c r="P622" s="2" t="s">
        <v>152</v>
      </c>
      <c r="Q622" s="2" t="s">
        <v>152</v>
      </c>
      <c r="R622" s="2" t="s">
        <v>152</v>
      </c>
      <c r="S622" s="2" t="s">
        <v>152</v>
      </c>
      <c r="T622" s="2" t="s">
        <v>152</v>
      </c>
      <c r="U622" s="14" t="s">
        <v>152</v>
      </c>
      <c r="V622" s="13" t="s">
        <v>151</v>
      </c>
      <c r="W622" s="2" t="s">
        <v>152</v>
      </c>
      <c r="X622" s="2" t="s">
        <v>152</v>
      </c>
      <c r="Y622" s="2" t="s">
        <v>152</v>
      </c>
      <c r="Z622" s="94" t="s">
        <v>152</v>
      </c>
      <c r="AA622" s="13" t="s">
        <v>151</v>
      </c>
      <c r="AB622" s="2" t="s">
        <v>152</v>
      </c>
      <c r="AC622" s="14" t="s">
        <v>152</v>
      </c>
      <c r="AD622" s="93" t="s">
        <v>152</v>
      </c>
      <c r="AE622" s="14" t="s">
        <v>152</v>
      </c>
      <c r="AF622" s="99">
        <v>100</v>
      </c>
    </row>
    <row r="623" spans="1:32" x14ac:dyDescent="0.3">
      <c r="A623" s="55" t="str">
        <f t="shared" si="9"/>
        <v>CHju_02.2</v>
      </c>
      <c r="C623" s="96" t="s">
        <v>10</v>
      </c>
      <c r="D623" s="97" t="s">
        <v>777</v>
      </c>
      <c r="E623" s="97" t="s">
        <v>855</v>
      </c>
      <c r="F623" s="97" t="s">
        <v>856</v>
      </c>
      <c r="G623" s="97" t="s">
        <v>351</v>
      </c>
      <c r="H623" s="96" t="s">
        <v>50</v>
      </c>
      <c r="I623" s="98" t="s">
        <v>52</v>
      </c>
      <c r="J623" s="27" t="s">
        <v>1543</v>
      </c>
      <c r="K623" s="28" t="s">
        <v>1544</v>
      </c>
      <c r="L623" s="93" t="s">
        <v>151</v>
      </c>
      <c r="M623" s="2" t="s">
        <v>152</v>
      </c>
      <c r="N623" s="94" t="s">
        <v>151</v>
      </c>
      <c r="O623" s="13" t="s">
        <v>152</v>
      </c>
      <c r="P623" s="2" t="s">
        <v>152</v>
      </c>
      <c r="Q623" s="2" t="s">
        <v>152</v>
      </c>
      <c r="R623" s="2" t="s">
        <v>152</v>
      </c>
      <c r="S623" s="2" t="s">
        <v>152</v>
      </c>
      <c r="T623" s="2" t="s">
        <v>152</v>
      </c>
      <c r="U623" s="14" t="s">
        <v>152</v>
      </c>
      <c r="V623" s="13" t="s">
        <v>151</v>
      </c>
      <c r="W623" s="2" t="s">
        <v>152</v>
      </c>
      <c r="X623" s="2" t="s">
        <v>152</v>
      </c>
      <c r="Y623" s="2" t="s">
        <v>152</v>
      </c>
      <c r="Z623" s="94" t="s">
        <v>152</v>
      </c>
      <c r="AA623" s="13" t="s">
        <v>151</v>
      </c>
      <c r="AB623" s="2" t="s">
        <v>152</v>
      </c>
      <c r="AC623" s="14" t="s">
        <v>152</v>
      </c>
      <c r="AD623" s="93" t="s">
        <v>152</v>
      </c>
      <c r="AE623" s="14" t="s">
        <v>152</v>
      </c>
      <c r="AF623" s="99">
        <v>100</v>
      </c>
    </row>
    <row r="624" spans="1:32" x14ac:dyDescent="0.3">
      <c r="A624" s="55" t="str">
        <f t="shared" si="9"/>
        <v>CHju_02.2</v>
      </c>
      <c r="C624" s="96" t="s">
        <v>10</v>
      </c>
      <c r="D624" s="97" t="s">
        <v>777</v>
      </c>
      <c r="E624" s="97" t="s">
        <v>855</v>
      </c>
      <c r="F624" s="97" t="s">
        <v>856</v>
      </c>
      <c r="G624" s="97" t="s">
        <v>351</v>
      </c>
      <c r="H624" s="96" t="s">
        <v>50</v>
      </c>
      <c r="I624" s="98" t="s">
        <v>52</v>
      </c>
      <c r="J624" s="27" t="s">
        <v>1545</v>
      </c>
      <c r="K624" s="28" t="s">
        <v>1546</v>
      </c>
      <c r="L624" s="93" t="s">
        <v>151</v>
      </c>
      <c r="M624" s="2" t="s">
        <v>152</v>
      </c>
      <c r="N624" s="94" t="s">
        <v>151</v>
      </c>
      <c r="O624" s="13" t="s">
        <v>152</v>
      </c>
      <c r="P624" s="2" t="s">
        <v>152</v>
      </c>
      <c r="Q624" s="2" t="s">
        <v>152</v>
      </c>
      <c r="R624" s="2" t="s">
        <v>152</v>
      </c>
      <c r="S624" s="2" t="s">
        <v>152</v>
      </c>
      <c r="T624" s="2" t="s">
        <v>152</v>
      </c>
      <c r="U624" s="14" t="s">
        <v>152</v>
      </c>
      <c r="V624" s="13" t="s">
        <v>151</v>
      </c>
      <c r="W624" s="2" t="s">
        <v>152</v>
      </c>
      <c r="X624" s="2" t="s">
        <v>152</v>
      </c>
      <c r="Y624" s="2" t="s">
        <v>152</v>
      </c>
      <c r="Z624" s="94" t="s">
        <v>152</v>
      </c>
      <c r="AA624" s="13" t="s">
        <v>151</v>
      </c>
      <c r="AB624" s="2" t="s">
        <v>152</v>
      </c>
      <c r="AC624" s="14" t="s">
        <v>152</v>
      </c>
      <c r="AD624" s="93" t="s">
        <v>152</v>
      </c>
      <c r="AE624" s="14" t="s">
        <v>152</v>
      </c>
      <c r="AF624" s="99">
        <v>100</v>
      </c>
    </row>
    <row r="625" spans="1:32" x14ac:dyDescent="0.3">
      <c r="A625" s="55" t="str">
        <f t="shared" si="9"/>
        <v>CHju_02.2</v>
      </c>
      <c r="C625" s="96" t="s">
        <v>10</v>
      </c>
      <c r="D625" s="97" t="s">
        <v>777</v>
      </c>
      <c r="E625" s="97" t="s">
        <v>855</v>
      </c>
      <c r="F625" s="97" t="s">
        <v>856</v>
      </c>
      <c r="G625" s="97" t="s">
        <v>351</v>
      </c>
      <c r="H625" s="96" t="s">
        <v>50</v>
      </c>
      <c r="I625" s="98" t="s">
        <v>52</v>
      </c>
      <c r="J625" s="27" t="s">
        <v>1547</v>
      </c>
      <c r="K625" s="28" t="s">
        <v>1548</v>
      </c>
      <c r="L625" s="93" t="s">
        <v>151</v>
      </c>
      <c r="M625" s="2" t="s">
        <v>152</v>
      </c>
      <c r="N625" s="94" t="s">
        <v>151</v>
      </c>
      <c r="O625" s="13" t="s">
        <v>152</v>
      </c>
      <c r="P625" s="2" t="s">
        <v>152</v>
      </c>
      <c r="Q625" s="2" t="s">
        <v>152</v>
      </c>
      <c r="R625" s="2" t="s">
        <v>152</v>
      </c>
      <c r="S625" s="2" t="s">
        <v>152</v>
      </c>
      <c r="T625" s="2" t="s">
        <v>152</v>
      </c>
      <c r="U625" s="14" t="s">
        <v>152</v>
      </c>
      <c r="V625" s="13" t="s">
        <v>151</v>
      </c>
      <c r="W625" s="2" t="s">
        <v>152</v>
      </c>
      <c r="X625" s="2" t="s">
        <v>152</v>
      </c>
      <c r="Y625" s="2" t="s">
        <v>152</v>
      </c>
      <c r="Z625" s="94" t="s">
        <v>152</v>
      </c>
      <c r="AA625" s="13" t="s">
        <v>151</v>
      </c>
      <c r="AB625" s="2" t="s">
        <v>152</v>
      </c>
      <c r="AC625" s="14" t="s">
        <v>152</v>
      </c>
      <c r="AD625" s="93" t="s">
        <v>152</v>
      </c>
      <c r="AE625" s="14" t="s">
        <v>152</v>
      </c>
      <c r="AF625" s="99">
        <v>0</v>
      </c>
    </row>
    <row r="626" spans="1:32" x14ac:dyDescent="0.3">
      <c r="A626" s="55" t="str">
        <f t="shared" si="9"/>
        <v>CHju_02.2</v>
      </c>
      <c r="C626" s="96" t="s">
        <v>10</v>
      </c>
      <c r="D626" s="97" t="s">
        <v>777</v>
      </c>
      <c r="E626" s="97" t="s">
        <v>855</v>
      </c>
      <c r="F626" s="97" t="s">
        <v>856</v>
      </c>
      <c r="G626" s="97" t="s">
        <v>351</v>
      </c>
      <c r="H626" s="96" t="s">
        <v>50</v>
      </c>
      <c r="I626" s="98" t="s">
        <v>52</v>
      </c>
      <c r="J626" s="27" t="s">
        <v>1549</v>
      </c>
      <c r="K626" s="28" t="s">
        <v>1550</v>
      </c>
      <c r="L626" s="93" t="s">
        <v>151</v>
      </c>
      <c r="M626" s="2" t="s">
        <v>152</v>
      </c>
      <c r="N626" s="94" t="s">
        <v>151</v>
      </c>
      <c r="O626" s="13" t="s">
        <v>152</v>
      </c>
      <c r="P626" s="2" t="s">
        <v>152</v>
      </c>
      <c r="Q626" s="2" t="s">
        <v>152</v>
      </c>
      <c r="R626" s="2" t="s">
        <v>152</v>
      </c>
      <c r="S626" s="2" t="s">
        <v>152</v>
      </c>
      <c r="T626" s="2" t="s">
        <v>152</v>
      </c>
      <c r="U626" s="14" t="s">
        <v>152</v>
      </c>
      <c r="V626" s="13" t="s">
        <v>151</v>
      </c>
      <c r="W626" s="2" t="s">
        <v>152</v>
      </c>
      <c r="X626" s="2" t="s">
        <v>152</v>
      </c>
      <c r="Y626" s="2" t="s">
        <v>152</v>
      </c>
      <c r="Z626" s="94" t="s">
        <v>152</v>
      </c>
      <c r="AA626" s="13" t="s">
        <v>151</v>
      </c>
      <c r="AB626" s="2" t="s">
        <v>152</v>
      </c>
      <c r="AC626" s="14" t="s">
        <v>152</v>
      </c>
      <c r="AD626" s="93" t="s">
        <v>152</v>
      </c>
      <c r="AE626" s="14" t="s">
        <v>152</v>
      </c>
      <c r="AF626" s="99">
        <v>100</v>
      </c>
    </row>
    <row r="627" spans="1:32" x14ac:dyDescent="0.3">
      <c r="A627" s="55" t="str">
        <f t="shared" si="9"/>
        <v>CHju_02.2</v>
      </c>
      <c r="C627" s="96" t="s">
        <v>10</v>
      </c>
      <c r="D627" s="97" t="s">
        <v>777</v>
      </c>
      <c r="E627" s="97" t="s">
        <v>855</v>
      </c>
      <c r="F627" s="97" t="s">
        <v>856</v>
      </c>
      <c r="G627" s="97" t="s">
        <v>351</v>
      </c>
      <c r="H627" s="96" t="s">
        <v>50</v>
      </c>
      <c r="I627" s="98" t="s">
        <v>52</v>
      </c>
      <c r="J627" s="27" t="s">
        <v>1551</v>
      </c>
      <c r="K627" s="28" t="s">
        <v>1552</v>
      </c>
      <c r="L627" s="93" t="s">
        <v>151</v>
      </c>
      <c r="M627" s="2" t="s">
        <v>152</v>
      </c>
      <c r="N627" s="94" t="s">
        <v>151</v>
      </c>
      <c r="O627" s="13" t="s">
        <v>152</v>
      </c>
      <c r="P627" s="2" t="s">
        <v>152</v>
      </c>
      <c r="Q627" s="2" t="s">
        <v>152</v>
      </c>
      <c r="R627" s="2" t="s">
        <v>152</v>
      </c>
      <c r="S627" s="2" t="s">
        <v>152</v>
      </c>
      <c r="T627" s="2" t="s">
        <v>152</v>
      </c>
      <c r="U627" s="14" t="s">
        <v>152</v>
      </c>
      <c r="V627" s="13" t="s">
        <v>151</v>
      </c>
      <c r="W627" s="2" t="s">
        <v>152</v>
      </c>
      <c r="X627" s="2" t="s">
        <v>152</v>
      </c>
      <c r="Y627" s="2" t="s">
        <v>152</v>
      </c>
      <c r="Z627" s="94" t="s">
        <v>152</v>
      </c>
      <c r="AA627" s="13" t="s">
        <v>151</v>
      </c>
      <c r="AB627" s="2" t="s">
        <v>152</v>
      </c>
      <c r="AC627" s="14" t="s">
        <v>152</v>
      </c>
      <c r="AD627" s="93" t="s">
        <v>152</v>
      </c>
      <c r="AE627" s="14" t="s">
        <v>152</v>
      </c>
      <c r="AF627" s="99">
        <v>100</v>
      </c>
    </row>
    <row r="628" spans="1:32" x14ac:dyDescent="0.3">
      <c r="A628" s="55" t="str">
        <f t="shared" si="9"/>
        <v>CHju_02.2</v>
      </c>
      <c r="C628" s="96" t="s">
        <v>10</v>
      </c>
      <c r="D628" s="97" t="s">
        <v>777</v>
      </c>
      <c r="E628" s="97" t="s">
        <v>855</v>
      </c>
      <c r="F628" s="97" t="s">
        <v>856</v>
      </c>
      <c r="G628" s="97" t="s">
        <v>351</v>
      </c>
      <c r="H628" s="96" t="s">
        <v>50</v>
      </c>
      <c r="I628" s="98" t="s">
        <v>52</v>
      </c>
      <c r="J628" s="27" t="s">
        <v>1553</v>
      </c>
      <c r="K628" s="28" t="s">
        <v>1554</v>
      </c>
      <c r="L628" s="93" t="s">
        <v>151</v>
      </c>
      <c r="M628" s="2" t="s">
        <v>152</v>
      </c>
      <c r="N628" s="94" t="s">
        <v>151</v>
      </c>
      <c r="O628" s="13" t="s">
        <v>152</v>
      </c>
      <c r="P628" s="2" t="s">
        <v>152</v>
      </c>
      <c r="Q628" s="2" t="s">
        <v>152</v>
      </c>
      <c r="R628" s="2" t="s">
        <v>152</v>
      </c>
      <c r="S628" s="2" t="s">
        <v>152</v>
      </c>
      <c r="T628" s="2" t="s">
        <v>152</v>
      </c>
      <c r="U628" s="14" t="s">
        <v>152</v>
      </c>
      <c r="V628" s="13" t="s">
        <v>151</v>
      </c>
      <c r="W628" s="2" t="s">
        <v>152</v>
      </c>
      <c r="X628" s="2" t="s">
        <v>152</v>
      </c>
      <c r="Y628" s="2" t="s">
        <v>152</v>
      </c>
      <c r="Z628" s="94" t="s">
        <v>152</v>
      </c>
      <c r="AA628" s="13" t="s">
        <v>151</v>
      </c>
      <c r="AB628" s="2" t="s">
        <v>152</v>
      </c>
      <c r="AC628" s="14" t="s">
        <v>152</v>
      </c>
      <c r="AD628" s="93" t="s">
        <v>152</v>
      </c>
      <c r="AE628" s="14" t="s">
        <v>152</v>
      </c>
      <c r="AF628" s="99">
        <v>100</v>
      </c>
    </row>
    <row r="629" spans="1:32" x14ac:dyDescent="0.3">
      <c r="A629" s="55" t="str">
        <f t="shared" si="9"/>
        <v>CHju_02.2</v>
      </c>
      <c r="C629" s="96" t="s">
        <v>10</v>
      </c>
      <c r="D629" s="97" t="s">
        <v>777</v>
      </c>
      <c r="E629" s="97" t="s">
        <v>855</v>
      </c>
      <c r="F629" s="97" t="s">
        <v>856</v>
      </c>
      <c r="G629" s="97" t="s">
        <v>351</v>
      </c>
      <c r="H629" s="96" t="s">
        <v>50</v>
      </c>
      <c r="I629" s="98" t="s">
        <v>52</v>
      </c>
      <c r="J629" s="27" t="s">
        <v>1555</v>
      </c>
      <c r="K629" s="28" t="s">
        <v>1556</v>
      </c>
      <c r="L629" s="93" t="s">
        <v>151</v>
      </c>
      <c r="M629" s="2" t="s">
        <v>152</v>
      </c>
      <c r="N629" s="94" t="s">
        <v>151</v>
      </c>
      <c r="O629" s="13" t="s">
        <v>152</v>
      </c>
      <c r="P629" s="2" t="s">
        <v>152</v>
      </c>
      <c r="Q629" s="2" t="s">
        <v>152</v>
      </c>
      <c r="R629" s="2" t="s">
        <v>152</v>
      </c>
      <c r="S629" s="2" t="s">
        <v>152</v>
      </c>
      <c r="T629" s="2" t="s">
        <v>152</v>
      </c>
      <c r="U629" s="14" t="s">
        <v>152</v>
      </c>
      <c r="V629" s="13" t="s">
        <v>151</v>
      </c>
      <c r="W629" s="2" t="s">
        <v>152</v>
      </c>
      <c r="X629" s="2" t="s">
        <v>152</v>
      </c>
      <c r="Y629" s="2" t="s">
        <v>152</v>
      </c>
      <c r="Z629" s="94" t="s">
        <v>152</v>
      </c>
      <c r="AA629" s="13" t="s">
        <v>151</v>
      </c>
      <c r="AB629" s="2" t="s">
        <v>152</v>
      </c>
      <c r="AC629" s="14" t="s">
        <v>152</v>
      </c>
      <c r="AD629" s="93" t="s">
        <v>152</v>
      </c>
      <c r="AE629" s="14" t="s">
        <v>152</v>
      </c>
      <c r="AF629" s="99">
        <v>100</v>
      </c>
    </row>
    <row r="630" spans="1:32" x14ac:dyDescent="0.3">
      <c r="A630" s="55" t="str">
        <f t="shared" si="9"/>
        <v>CHju_02.2</v>
      </c>
      <c r="C630" s="96" t="s">
        <v>10</v>
      </c>
      <c r="D630" s="97" t="s">
        <v>777</v>
      </c>
      <c r="E630" s="97" t="s">
        <v>855</v>
      </c>
      <c r="F630" s="97" t="s">
        <v>856</v>
      </c>
      <c r="G630" s="97" t="s">
        <v>351</v>
      </c>
      <c r="H630" s="96" t="s">
        <v>50</v>
      </c>
      <c r="I630" s="98" t="s">
        <v>52</v>
      </c>
      <c r="J630" s="27" t="s">
        <v>1557</v>
      </c>
      <c r="K630" s="28" t="s">
        <v>1558</v>
      </c>
      <c r="L630" s="93" t="s">
        <v>151</v>
      </c>
      <c r="M630" s="2" t="s">
        <v>152</v>
      </c>
      <c r="N630" s="94" t="s">
        <v>151</v>
      </c>
      <c r="O630" s="13" t="s">
        <v>152</v>
      </c>
      <c r="P630" s="2" t="s">
        <v>152</v>
      </c>
      <c r="Q630" s="2" t="s">
        <v>152</v>
      </c>
      <c r="R630" s="2" t="s">
        <v>152</v>
      </c>
      <c r="S630" s="2" t="s">
        <v>152</v>
      </c>
      <c r="T630" s="2" t="s">
        <v>152</v>
      </c>
      <c r="U630" s="14" t="s">
        <v>152</v>
      </c>
      <c r="V630" s="13" t="s">
        <v>151</v>
      </c>
      <c r="W630" s="2" t="s">
        <v>152</v>
      </c>
      <c r="X630" s="2" t="s">
        <v>152</v>
      </c>
      <c r="Y630" s="2" t="s">
        <v>152</v>
      </c>
      <c r="Z630" s="94" t="s">
        <v>152</v>
      </c>
      <c r="AA630" s="13" t="s">
        <v>151</v>
      </c>
      <c r="AB630" s="2" t="s">
        <v>152</v>
      </c>
      <c r="AC630" s="14" t="s">
        <v>152</v>
      </c>
      <c r="AD630" s="93" t="s">
        <v>152</v>
      </c>
      <c r="AE630" s="14" t="s">
        <v>152</v>
      </c>
      <c r="AF630" s="99">
        <v>100</v>
      </c>
    </row>
    <row r="631" spans="1:32" x14ac:dyDescent="0.3">
      <c r="A631" s="55" t="str">
        <f t="shared" si="9"/>
        <v>CHju_02.2</v>
      </c>
      <c r="C631" s="96" t="s">
        <v>10</v>
      </c>
      <c r="D631" s="97" t="s">
        <v>777</v>
      </c>
      <c r="E631" s="97" t="s">
        <v>855</v>
      </c>
      <c r="F631" s="97" t="s">
        <v>856</v>
      </c>
      <c r="G631" s="97" t="s">
        <v>351</v>
      </c>
      <c r="H631" s="96" t="s">
        <v>50</v>
      </c>
      <c r="I631" s="98" t="s">
        <v>52</v>
      </c>
      <c r="J631" s="27" t="s">
        <v>1559</v>
      </c>
      <c r="K631" s="28" t="s">
        <v>1560</v>
      </c>
      <c r="L631" s="93" t="s">
        <v>151</v>
      </c>
      <c r="M631" s="2" t="s">
        <v>152</v>
      </c>
      <c r="N631" s="94" t="s">
        <v>151</v>
      </c>
      <c r="O631" s="13" t="s">
        <v>152</v>
      </c>
      <c r="P631" s="2" t="s">
        <v>152</v>
      </c>
      <c r="Q631" s="2" t="s">
        <v>152</v>
      </c>
      <c r="R631" s="2" t="s">
        <v>152</v>
      </c>
      <c r="S631" s="2" t="s">
        <v>152</v>
      </c>
      <c r="T631" s="2" t="s">
        <v>152</v>
      </c>
      <c r="U631" s="14" t="s">
        <v>152</v>
      </c>
      <c r="V631" s="13" t="s">
        <v>151</v>
      </c>
      <c r="W631" s="2" t="s">
        <v>152</v>
      </c>
      <c r="X631" s="2" t="s">
        <v>152</v>
      </c>
      <c r="Y631" s="2" t="s">
        <v>152</v>
      </c>
      <c r="Z631" s="94" t="s">
        <v>152</v>
      </c>
      <c r="AA631" s="13" t="s">
        <v>151</v>
      </c>
      <c r="AB631" s="2" t="s">
        <v>152</v>
      </c>
      <c r="AC631" s="14" t="s">
        <v>152</v>
      </c>
      <c r="AD631" s="93" t="s">
        <v>152</v>
      </c>
      <c r="AE631" s="14" t="s">
        <v>152</v>
      </c>
      <c r="AF631" s="99">
        <v>100</v>
      </c>
    </row>
    <row r="632" spans="1:32" x14ac:dyDescent="0.3">
      <c r="A632" s="55" t="str">
        <f t="shared" si="9"/>
        <v>CHju_03.1</v>
      </c>
      <c r="C632" s="96" t="s">
        <v>10</v>
      </c>
      <c r="D632" s="97" t="s">
        <v>777</v>
      </c>
      <c r="E632" s="97" t="s">
        <v>857</v>
      </c>
      <c r="F632" s="97" t="s">
        <v>858</v>
      </c>
      <c r="G632" s="97" t="s">
        <v>344</v>
      </c>
      <c r="H632" s="96" t="s">
        <v>50</v>
      </c>
      <c r="I632" s="98" t="s">
        <v>52</v>
      </c>
      <c r="J632" s="27" t="s">
        <v>1509</v>
      </c>
      <c r="K632" s="28" t="s">
        <v>1510</v>
      </c>
      <c r="L632" s="93" t="s">
        <v>151</v>
      </c>
      <c r="M632" s="2" t="s">
        <v>152</v>
      </c>
      <c r="N632" s="94" t="s">
        <v>151</v>
      </c>
      <c r="O632" s="13" t="s">
        <v>6</v>
      </c>
      <c r="P632" s="2" t="s">
        <v>6</v>
      </c>
      <c r="Q632" s="2" t="s">
        <v>6</v>
      </c>
      <c r="R632" s="2" t="s">
        <v>6</v>
      </c>
      <c r="S632" s="2" t="s">
        <v>6</v>
      </c>
      <c r="T632" s="2" t="s">
        <v>6</v>
      </c>
      <c r="U632" s="14" t="s">
        <v>6</v>
      </c>
      <c r="V632" s="13" t="s">
        <v>6</v>
      </c>
      <c r="W632" s="2" t="s">
        <v>6</v>
      </c>
      <c r="X632" s="2" t="s">
        <v>6</v>
      </c>
      <c r="Y632" s="2" t="s">
        <v>6</v>
      </c>
      <c r="Z632" s="94" t="s">
        <v>6</v>
      </c>
      <c r="AA632" s="13" t="s">
        <v>6</v>
      </c>
      <c r="AB632" s="2" t="s">
        <v>6</v>
      </c>
      <c r="AC632" s="14" t="s">
        <v>6</v>
      </c>
      <c r="AD632" s="93" t="s">
        <v>6</v>
      </c>
      <c r="AE632" s="14" t="s">
        <v>6</v>
      </c>
      <c r="AF632" s="99">
        <v>100</v>
      </c>
    </row>
    <row r="633" spans="1:32" x14ac:dyDescent="0.3">
      <c r="A633" s="55" t="str">
        <f t="shared" si="9"/>
        <v>CHju_03.1</v>
      </c>
      <c r="C633" s="96" t="s">
        <v>10</v>
      </c>
      <c r="D633" s="97" t="s">
        <v>777</v>
      </c>
      <c r="E633" s="97" t="s">
        <v>857</v>
      </c>
      <c r="F633" s="97" t="s">
        <v>858</v>
      </c>
      <c r="G633" s="97" t="s">
        <v>344</v>
      </c>
      <c r="H633" s="96" t="s">
        <v>50</v>
      </c>
      <c r="I633" s="98" t="s">
        <v>52</v>
      </c>
      <c r="J633" s="27" t="s">
        <v>1511</v>
      </c>
      <c r="K633" s="28" t="s">
        <v>1512</v>
      </c>
      <c r="L633" s="93" t="s">
        <v>151</v>
      </c>
      <c r="M633" s="2" t="s">
        <v>152</v>
      </c>
      <c r="N633" s="94" t="s">
        <v>151</v>
      </c>
      <c r="O633" s="13" t="s">
        <v>6</v>
      </c>
      <c r="P633" s="2" t="s">
        <v>6</v>
      </c>
      <c r="Q633" s="2" t="s">
        <v>6</v>
      </c>
      <c r="R633" s="2" t="s">
        <v>6</v>
      </c>
      <c r="S633" s="2" t="s">
        <v>6</v>
      </c>
      <c r="T633" s="2" t="s">
        <v>6</v>
      </c>
      <c r="U633" s="14" t="s">
        <v>6</v>
      </c>
      <c r="V633" s="13" t="s">
        <v>6</v>
      </c>
      <c r="W633" s="2" t="s">
        <v>6</v>
      </c>
      <c r="X633" s="2" t="s">
        <v>6</v>
      </c>
      <c r="Y633" s="2" t="s">
        <v>6</v>
      </c>
      <c r="Z633" s="94" t="s">
        <v>6</v>
      </c>
      <c r="AA633" s="13" t="s">
        <v>6</v>
      </c>
      <c r="AB633" s="2" t="s">
        <v>6</v>
      </c>
      <c r="AC633" s="14" t="s">
        <v>6</v>
      </c>
      <c r="AD633" s="93" t="s">
        <v>6</v>
      </c>
      <c r="AE633" s="14" t="s">
        <v>6</v>
      </c>
      <c r="AF633" s="99">
        <v>0</v>
      </c>
    </row>
    <row r="634" spans="1:32" x14ac:dyDescent="0.3">
      <c r="A634" s="55" t="str">
        <f t="shared" si="9"/>
        <v>CHju_03.1</v>
      </c>
      <c r="C634" s="96" t="s">
        <v>10</v>
      </c>
      <c r="D634" s="97" t="s">
        <v>777</v>
      </c>
      <c r="E634" s="97" t="s">
        <v>857</v>
      </c>
      <c r="F634" s="97" t="s">
        <v>858</v>
      </c>
      <c r="G634" s="97" t="s">
        <v>344</v>
      </c>
      <c r="H634" s="96" t="s">
        <v>50</v>
      </c>
      <c r="I634" s="98" t="s">
        <v>52</v>
      </c>
      <c r="J634" s="27" t="s">
        <v>1513</v>
      </c>
      <c r="K634" s="28" t="s">
        <v>1514</v>
      </c>
      <c r="L634" s="93" t="s">
        <v>151</v>
      </c>
      <c r="M634" s="2" t="s">
        <v>152</v>
      </c>
      <c r="N634" s="94" t="s">
        <v>151</v>
      </c>
      <c r="O634" s="13" t="s">
        <v>6</v>
      </c>
      <c r="P634" s="2" t="s">
        <v>6</v>
      </c>
      <c r="Q634" s="2" t="s">
        <v>6</v>
      </c>
      <c r="R634" s="2" t="s">
        <v>6</v>
      </c>
      <c r="S634" s="2" t="s">
        <v>6</v>
      </c>
      <c r="T634" s="2" t="s">
        <v>6</v>
      </c>
      <c r="U634" s="14" t="s">
        <v>6</v>
      </c>
      <c r="V634" s="13" t="s">
        <v>6</v>
      </c>
      <c r="W634" s="2" t="s">
        <v>6</v>
      </c>
      <c r="X634" s="2" t="s">
        <v>6</v>
      </c>
      <c r="Y634" s="2" t="s">
        <v>6</v>
      </c>
      <c r="Z634" s="94" t="s">
        <v>6</v>
      </c>
      <c r="AA634" s="13" t="s">
        <v>6</v>
      </c>
      <c r="AB634" s="2" t="s">
        <v>6</v>
      </c>
      <c r="AC634" s="14" t="s">
        <v>6</v>
      </c>
      <c r="AD634" s="93" t="s">
        <v>6</v>
      </c>
      <c r="AE634" s="14" t="s">
        <v>6</v>
      </c>
      <c r="AF634" s="99">
        <v>100</v>
      </c>
    </row>
    <row r="635" spans="1:32" x14ac:dyDescent="0.3">
      <c r="A635" s="55" t="str">
        <f t="shared" si="9"/>
        <v>CHju_03.1</v>
      </c>
      <c r="C635" s="96" t="s">
        <v>10</v>
      </c>
      <c r="D635" s="97" t="s">
        <v>777</v>
      </c>
      <c r="E635" s="97" t="s">
        <v>857</v>
      </c>
      <c r="F635" s="97" t="s">
        <v>858</v>
      </c>
      <c r="G635" s="97" t="s">
        <v>344</v>
      </c>
      <c r="H635" s="96" t="s">
        <v>50</v>
      </c>
      <c r="I635" s="98" t="s">
        <v>52</v>
      </c>
      <c r="J635" s="27" t="s">
        <v>1515</v>
      </c>
      <c r="K635" s="28" t="s">
        <v>1516</v>
      </c>
      <c r="L635" s="93" t="s">
        <v>151</v>
      </c>
      <c r="M635" s="2" t="s">
        <v>152</v>
      </c>
      <c r="N635" s="94" t="s">
        <v>151</v>
      </c>
      <c r="O635" s="13" t="s">
        <v>6</v>
      </c>
      <c r="P635" s="2" t="s">
        <v>6</v>
      </c>
      <c r="Q635" s="2" t="s">
        <v>6</v>
      </c>
      <c r="R635" s="2" t="s">
        <v>6</v>
      </c>
      <c r="S635" s="2" t="s">
        <v>6</v>
      </c>
      <c r="T635" s="2" t="s">
        <v>6</v>
      </c>
      <c r="U635" s="14" t="s">
        <v>6</v>
      </c>
      <c r="V635" s="13" t="s">
        <v>6</v>
      </c>
      <c r="W635" s="2" t="s">
        <v>6</v>
      </c>
      <c r="X635" s="2" t="s">
        <v>6</v>
      </c>
      <c r="Y635" s="2" t="s">
        <v>6</v>
      </c>
      <c r="Z635" s="94" t="s">
        <v>6</v>
      </c>
      <c r="AA635" s="13" t="s">
        <v>6</v>
      </c>
      <c r="AB635" s="2" t="s">
        <v>6</v>
      </c>
      <c r="AC635" s="14" t="s">
        <v>6</v>
      </c>
      <c r="AD635" s="93" t="s">
        <v>6</v>
      </c>
      <c r="AE635" s="14" t="s">
        <v>6</v>
      </c>
      <c r="AF635" s="99">
        <v>100</v>
      </c>
    </row>
    <row r="636" spans="1:32" x14ac:dyDescent="0.3">
      <c r="A636" s="55" t="str">
        <f t="shared" si="9"/>
        <v>CHju_03.1</v>
      </c>
      <c r="C636" s="96" t="s">
        <v>10</v>
      </c>
      <c r="D636" s="97" t="s">
        <v>777</v>
      </c>
      <c r="E636" s="97" t="s">
        <v>857</v>
      </c>
      <c r="F636" s="97" t="s">
        <v>858</v>
      </c>
      <c r="G636" s="97" t="s">
        <v>344</v>
      </c>
      <c r="H636" s="96" t="s">
        <v>50</v>
      </c>
      <c r="I636" s="98" t="s">
        <v>52</v>
      </c>
      <c r="J636" s="27" t="s">
        <v>1517</v>
      </c>
      <c r="K636" s="28" t="s">
        <v>1518</v>
      </c>
      <c r="L636" s="93" t="s">
        <v>151</v>
      </c>
      <c r="M636" s="2" t="s">
        <v>152</v>
      </c>
      <c r="N636" s="94" t="s">
        <v>151</v>
      </c>
      <c r="O636" s="13" t="s">
        <v>6</v>
      </c>
      <c r="P636" s="2" t="s">
        <v>6</v>
      </c>
      <c r="Q636" s="2" t="s">
        <v>6</v>
      </c>
      <c r="R636" s="2" t="s">
        <v>6</v>
      </c>
      <c r="S636" s="2" t="s">
        <v>6</v>
      </c>
      <c r="T636" s="2" t="s">
        <v>6</v>
      </c>
      <c r="U636" s="14" t="s">
        <v>6</v>
      </c>
      <c r="V636" s="13" t="s">
        <v>6</v>
      </c>
      <c r="W636" s="2" t="s">
        <v>6</v>
      </c>
      <c r="X636" s="2" t="s">
        <v>6</v>
      </c>
      <c r="Y636" s="2" t="s">
        <v>6</v>
      </c>
      <c r="Z636" s="94" t="s">
        <v>6</v>
      </c>
      <c r="AA636" s="13" t="s">
        <v>6</v>
      </c>
      <c r="AB636" s="2" t="s">
        <v>6</v>
      </c>
      <c r="AC636" s="14" t="s">
        <v>6</v>
      </c>
      <c r="AD636" s="93" t="s">
        <v>6</v>
      </c>
      <c r="AE636" s="14" t="s">
        <v>6</v>
      </c>
      <c r="AF636" s="99">
        <v>100</v>
      </c>
    </row>
    <row r="637" spans="1:32" x14ac:dyDescent="0.3">
      <c r="A637" s="55" t="str">
        <f t="shared" si="9"/>
        <v>CHju_03.1</v>
      </c>
      <c r="C637" s="96" t="s">
        <v>10</v>
      </c>
      <c r="D637" s="97" t="s">
        <v>777</v>
      </c>
      <c r="E637" s="97" t="s">
        <v>857</v>
      </c>
      <c r="F637" s="97" t="s">
        <v>858</v>
      </c>
      <c r="G637" s="97" t="s">
        <v>344</v>
      </c>
      <c r="H637" s="96" t="s">
        <v>50</v>
      </c>
      <c r="I637" s="98" t="s">
        <v>52</v>
      </c>
      <c r="J637" s="27" t="s">
        <v>1519</v>
      </c>
      <c r="K637" s="28" t="s">
        <v>1520</v>
      </c>
      <c r="L637" s="93" t="s">
        <v>151</v>
      </c>
      <c r="M637" s="2" t="s">
        <v>152</v>
      </c>
      <c r="N637" s="94" t="s">
        <v>151</v>
      </c>
      <c r="O637" s="13"/>
      <c r="P637" s="2"/>
      <c r="Q637" s="2"/>
      <c r="R637" s="2"/>
      <c r="S637" s="2"/>
      <c r="T637" s="2"/>
      <c r="U637" s="14"/>
      <c r="V637" s="13"/>
      <c r="W637" s="2"/>
      <c r="X637" s="2"/>
      <c r="Y637" s="2"/>
      <c r="Z637" s="94"/>
      <c r="AA637" s="13"/>
      <c r="AB637" s="2"/>
      <c r="AC637" s="14"/>
      <c r="AD637" s="93"/>
      <c r="AE637" s="14"/>
      <c r="AF637" s="99">
        <v>100</v>
      </c>
    </row>
    <row r="638" spans="1:32" x14ac:dyDescent="0.3">
      <c r="A638" s="55" t="str">
        <f t="shared" si="9"/>
        <v>CHju_03.1</v>
      </c>
      <c r="C638" s="96" t="s">
        <v>10</v>
      </c>
      <c r="D638" s="97" t="s">
        <v>777</v>
      </c>
      <c r="E638" s="97" t="s">
        <v>857</v>
      </c>
      <c r="F638" s="97" t="s">
        <v>858</v>
      </c>
      <c r="G638" s="97" t="s">
        <v>344</v>
      </c>
      <c r="H638" s="96" t="s">
        <v>50</v>
      </c>
      <c r="I638" s="98" t="s">
        <v>52</v>
      </c>
      <c r="J638" s="27" t="s">
        <v>1521</v>
      </c>
      <c r="K638" s="28" t="s">
        <v>1522</v>
      </c>
      <c r="L638" s="93" t="s">
        <v>151</v>
      </c>
      <c r="M638" s="2" t="s">
        <v>152</v>
      </c>
      <c r="N638" s="94" t="s">
        <v>151</v>
      </c>
      <c r="O638" s="13"/>
      <c r="P638" s="2"/>
      <c r="Q638" s="2"/>
      <c r="R638" s="2"/>
      <c r="S638" s="2"/>
      <c r="T638" s="2"/>
      <c r="U638" s="14"/>
      <c r="V638" s="13"/>
      <c r="W638" s="2"/>
      <c r="X638" s="2"/>
      <c r="Y638" s="2"/>
      <c r="Z638" s="94"/>
      <c r="AA638" s="13"/>
      <c r="AB638" s="2"/>
      <c r="AC638" s="14"/>
      <c r="AD638" s="93"/>
      <c r="AE638" s="14"/>
      <c r="AF638" s="99">
        <v>100</v>
      </c>
    </row>
    <row r="639" spans="1:32" x14ac:dyDescent="0.3">
      <c r="A639" s="55" t="str">
        <f t="shared" si="9"/>
        <v>CHju_03.1</v>
      </c>
      <c r="C639" s="96" t="s">
        <v>10</v>
      </c>
      <c r="D639" s="97" t="s">
        <v>777</v>
      </c>
      <c r="E639" s="97" t="s">
        <v>857</v>
      </c>
      <c r="F639" s="97" t="s">
        <v>858</v>
      </c>
      <c r="G639" s="97" t="s">
        <v>344</v>
      </c>
      <c r="H639" s="96" t="s">
        <v>50</v>
      </c>
      <c r="I639" s="98" t="s">
        <v>52</v>
      </c>
      <c r="J639" s="27" t="s">
        <v>1523</v>
      </c>
      <c r="K639" s="28" t="s">
        <v>1524</v>
      </c>
      <c r="L639" s="93" t="s">
        <v>151</v>
      </c>
      <c r="M639" s="2" t="s">
        <v>152</v>
      </c>
      <c r="N639" s="94" t="s">
        <v>151</v>
      </c>
      <c r="O639" s="13"/>
      <c r="P639" s="2"/>
      <c r="Q639" s="2"/>
      <c r="R639" s="2"/>
      <c r="S639" s="2"/>
      <c r="T639" s="2"/>
      <c r="U639" s="14"/>
      <c r="V639" s="13"/>
      <c r="W639" s="2"/>
      <c r="X639" s="2"/>
      <c r="Y639" s="2"/>
      <c r="Z639" s="94"/>
      <c r="AA639" s="13"/>
      <c r="AB639" s="2"/>
      <c r="AC639" s="14"/>
      <c r="AD639" s="93"/>
      <c r="AE639" s="14"/>
      <c r="AF639" s="99">
        <v>100</v>
      </c>
    </row>
    <row r="640" spans="1:32" x14ac:dyDescent="0.3">
      <c r="A640" s="55" t="str">
        <f t="shared" si="9"/>
        <v>CHju_03.1</v>
      </c>
      <c r="C640" s="96" t="s">
        <v>10</v>
      </c>
      <c r="D640" s="97" t="s">
        <v>777</v>
      </c>
      <c r="E640" s="97" t="s">
        <v>857</v>
      </c>
      <c r="F640" s="97" t="s">
        <v>858</v>
      </c>
      <c r="G640" s="97" t="s">
        <v>344</v>
      </c>
      <c r="H640" s="96" t="s">
        <v>50</v>
      </c>
      <c r="I640" s="98" t="s">
        <v>52</v>
      </c>
      <c r="J640" s="27" t="s">
        <v>1525</v>
      </c>
      <c r="K640" s="28" t="s">
        <v>1526</v>
      </c>
      <c r="L640" s="93" t="s">
        <v>151</v>
      </c>
      <c r="M640" s="2" t="s">
        <v>152</v>
      </c>
      <c r="N640" s="94" t="s">
        <v>151</v>
      </c>
      <c r="O640" s="13"/>
      <c r="P640" s="2"/>
      <c r="Q640" s="2"/>
      <c r="R640" s="2"/>
      <c r="S640" s="2"/>
      <c r="T640" s="2"/>
      <c r="U640" s="14"/>
      <c r="V640" s="13"/>
      <c r="W640" s="2"/>
      <c r="X640" s="2"/>
      <c r="Y640" s="2"/>
      <c r="Z640" s="94"/>
      <c r="AA640" s="13"/>
      <c r="AB640" s="2"/>
      <c r="AC640" s="14"/>
      <c r="AD640" s="93"/>
      <c r="AE640" s="14"/>
      <c r="AF640" s="99">
        <v>0</v>
      </c>
    </row>
    <row r="641" spans="1:32" x14ac:dyDescent="0.3">
      <c r="A641" s="55" t="str">
        <f t="shared" si="9"/>
        <v>CHju_03.1</v>
      </c>
      <c r="C641" s="96" t="s">
        <v>10</v>
      </c>
      <c r="D641" s="97" t="s">
        <v>777</v>
      </c>
      <c r="E641" s="97" t="s">
        <v>857</v>
      </c>
      <c r="F641" s="97" t="s">
        <v>858</v>
      </c>
      <c r="G641" s="97" t="s">
        <v>344</v>
      </c>
      <c r="H641" s="96" t="s">
        <v>50</v>
      </c>
      <c r="I641" s="98" t="s">
        <v>52</v>
      </c>
      <c r="J641" s="27" t="s">
        <v>1527</v>
      </c>
      <c r="K641" s="28" t="s">
        <v>1528</v>
      </c>
      <c r="L641" s="93" t="s">
        <v>151</v>
      </c>
      <c r="M641" s="2" t="s">
        <v>152</v>
      </c>
      <c r="N641" s="94" t="s">
        <v>151</v>
      </c>
      <c r="O641" s="13"/>
      <c r="P641" s="2"/>
      <c r="Q641" s="2"/>
      <c r="R641" s="2"/>
      <c r="S641" s="2"/>
      <c r="T641" s="2"/>
      <c r="U641" s="14"/>
      <c r="V641" s="13"/>
      <c r="W641" s="2"/>
      <c r="X641" s="2"/>
      <c r="Y641" s="2"/>
      <c r="Z641" s="94"/>
      <c r="AA641" s="13"/>
      <c r="AB641" s="2"/>
      <c r="AC641" s="14"/>
      <c r="AD641" s="93"/>
      <c r="AE641" s="14"/>
      <c r="AF641" s="99">
        <v>100</v>
      </c>
    </row>
    <row r="642" spans="1:32" x14ac:dyDescent="0.3">
      <c r="A642" s="55" t="str">
        <f t="shared" si="9"/>
        <v>CHju_03.1</v>
      </c>
      <c r="C642" s="96" t="s">
        <v>10</v>
      </c>
      <c r="D642" s="97" t="s">
        <v>777</v>
      </c>
      <c r="E642" s="97" t="s">
        <v>857</v>
      </c>
      <c r="F642" s="97" t="s">
        <v>858</v>
      </c>
      <c r="G642" s="97" t="s">
        <v>344</v>
      </c>
      <c r="H642" s="96" t="s">
        <v>50</v>
      </c>
      <c r="I642" s="98" t="s">
        <v>52</v>
      </c>
      <c r="J642" s="27" t="s">
        <v>1529</v>
      </c>
      <c r="K642" s="28" t="s">
        <v>1530</v>
      </c>
      <c r="L642" s="93" t="s">
        <v>151</v>
      </c>
      <c r="M642" s="2" t="s">
        <v>152</v>
      </c>
      <c r="N642" s="94" t="s">
        <v>151</v>
      </c>
      <c r="O642" s="13"/>
      <c r="P642" s="2"/>
      <c r="Q642" s="2"/>
      <c r="R642" s="2"/>
      <c r="S642" s="2"/>
      <c r="T642" s="2"/>
      <c r="U642" s="14"/>
      <c r="V642" s="13"/>
      <c r="W642" s="2"/>
      <c r="X642" s="2"/>
      <c r="Y642" s="2"/>
      <c r="Z642" s="94"/>
      <c r="AA642" s="13"/>
      <c r="AB642" s="2"/>
      <c r="AC642" s="14"/>
      <c r="AD642" s="93"/>
      <c r="AE642" s="14"/>
      <c r="AF642" s="99">
        <v>100</v>
      </c>
    </row>
    <row r="643" spans="1:32" x14ac:dyDescent="0.3">
      <c r="A643" s="55" t="str">
        <f t="shared" si="9"/>
        <v>CHju_03.1</v>
      </c>
      <c r="C643" s="96" t="s">
        <v>10</v>
      </c>
      <c r="D643" s="97" t="s">
        <v>777</v>
      </c>
      <c r="E643" s="97" t="s">
        <v>857</v>
      </c>
      <c r="F643" s="97" t="s">
        <v>858</v>
      </c>
      <c r="G643" s="97" t="s">
        <v>344</v>
      </c>
      <c r="H643" s="96" t="s">
        <v>50</v>
      </c>
      <c r="I643" s="98" t="s">
        <v>52</v>
      </c>
      <c r="J643" s="27" t="s">
        <v>1531</v>
      </c>
      <c r="K643" s="28" t="s">
        <v>1532</v>
      </c>
      <c r="L643" s="93" t="s">
        <v>151</v>
      </c>
      <c r="M643" s="2" t="s">
        <v>152</v>
      </c>
      <c r="N643" s="94" t="s">
        <v>151</v>
      </c>
      <c r="O643" s="13"/>
      <c r="P643" s="2"/>
      <c r="Q643" s="2"/>
      <c r="R643" s="2"/>
      <c r="S643" s="2"/>
      <c r="T643" s="2"/>
      <c r="U643" s="14"/>
      <c r="V643" s="13"/>
      <c r="W643" s="2"/>
      <c r="X643" s="2"/>
      <c r="Y643" s="2"/>
      <c r="Z643" s="94"/>
      <c r="AA643" s="13"/>
      <c r="AB643" s="2"/>
      <c r="AC643" s="14"/>
      <c r="AD643" s="93"/>
      <c r="AE643" s="14"/>
      <c r="AF643" s="99">
        <v>100</v>
      </c>
    </row>
    <row r="644" spans="1:32" x14ac:dyDescent="0.3">
      <c r="A644" s="55" t="str">
        <f t="shared" si="9"/>
        <v>CHju_03.1</v>
      </c>
      <c r="C644" s="96" t="s">
        <v>10</v>
      </c>
      <c r="D644" s="97" t="s">
        <v>777</v>
      </c>
      <c r="E644" s="97" t="s">
        <v>857</v>
      </c>
      <c r="F644" s="97" t="s">
        <v>858</v>
      </c>
      <c r="G644" s="97" t="s">
        <v>344</v>
      </c>
      <c r="H644" s="96" t="s">
        <v>50</v>
      </c>
      <c r="I644" s="98" t="s">
        <v>52</v>
      </c>
      <c r="J644" s="27" t="s">
        <v>1533</v>
      </c>
      <c r="K644" s="28" t="s">
        <v>1534</v>
      </c>
      <c r="L644" s="93" t="s">
        <v>151</v>
      </c>
      <c r="M644" s="2" t="s">
        <v>152</v>
      </c>
      <c r="N644" s="94" t="s">
        <v>151</v>
      </c>
      <c r="O644" s="13"/>
      <c r="P644" s="2"/>
      <c r="Q644" s="2"/>
      <c r="R644" s="2"/>
      <c r="S644" s="2"/>
      <c r="T644" s="2"/>
      <c r="U644" s="14"/>
      <c r="V644" s="13"/>
      <c r="W644" s="2"/>
      <c r="X644" s="2"/>
      <c r="Y644" s="2"/>
      <c r="Z644" s="94"/>
      <c r="AA644" s="13"/>
      <c r="AB644" s="2"/>
      <c r="AC644" s="14"/>
      <c r="AD644" s="93"/>
      <c r="AE644" s="14"/>
      <c r="AF644" s="99">
        <v>100</v>
      </c>
    </row>
    <row r="645" spans="1:32" x14ac:dyDescent="0.3">
      <c r="A645" s="55" t="str">
        <f t="shared" si="9"/>
        <v>CHju_03.1</v>
      </c>
      <c r="C645" s="96" t="s">
        <v>10</v>
      </c>
      <c r="D645" s="97" t="s">
        <v>777</v>
      </c>
      <c r="E645" s="97" t="s">
        <v>857</v>
      </c>
      <c r="F645" s="97" t="s">
        <v>858</v>
      </c>
      <c r="G645" s="97" t="s">
        <v>344</v>
      </c>
      <c r="H645" s="96" t="s">
        <v>50</v>
      </c>
      <c r="I645" s="98" t="s">
        <v>52</v>
      </c>
      <c r="J645" s="27" t="s">
        <v>1535</v>
      </c>
      <c r="K645" s="28" t="s">
        <v>1536</v>
      </c>
      <c r="L645" s="93" t="s">
        <v>151</v>
      </c>
      <c r="M645" s="2" t="s">
        <v>152</v>
      </c>
      <c r="N645" s="94" t="s">
        <v>151</v>
      </c>
      <c r="O645" s="13"/>
      <c r="P645" s="2"/>
      <c r="Q645" s="2"/>
      <c r="R645" s="2"/>
      <c r="S645" s="2"/>
      <c r="T645" s="2"/>
      <c r="U645" s="14"/>
      <c r="V645" s="13"/>
      <c r="W645" s="2"/>
      <c r="X645" s="2"/>
      <c r="Y645" s="2"/>
      <c r="Z645" s="94"/>
      <c r="AA645" s="13"/>
      <c r="AB645" s="2"/>
      <c r="AC645" s="14"/>
      <c r="AD645" s="93"/>
      <c r="AE645" s="14"/>
      <c r="AF645" s="99">
        <v>100</v>
      </c>
    </row>
    <row r="646" spans="1:32" x14ac:dyDescent="0.3">
      <c r="A646" s="55" t="str">
        <f t="shared" si="9"/>
        <v>CHju_03.1</v>
      </c>
      <c r="C646" s="96" t="s">
        <v>10</v>
      </c>
      <c r="D646" s="97" t="s">
        <v>777</v>
      </c>
      <c r="E646" s="97" t="s">
        <v>857</v>
      </c>
      <c r="F646" s="97" t="s">
        <v>858</v>
      </c>
      <c r="G646" s="97" t="s">
        <v>344</v>
      </c>
      <c r="H646" s="96" t="s">
        <v>50</v>
      </c>
      <c r="I646" s="98" t="s">
        <v>52</v>
      </c>
      <c r="J646" s="27" t="s">
        <v>1537</v>
      </c>
      <c r="K646" s="28" t="s">
        <v>1538</v>
      </c>
      <c r="L646" s="93" t="s">
        <v>151</v>
      </c>
      <c r="M646" s="2" t="s">
        <v>152</v>
      </c>
      <c r="N646" s="94" t="s">
        <v>151</v>
      </c>
      <c r="O646" s="13"/>
      <c r="P646" s="2"/>
      <c r="Q646" s="2"/>
      <c r="R646" s="2"/>
      <c r="S646" s="2"/>
      <c r="T646" s="2"/>
      <c r="U646" s="14"/>
      <c r="V646" s="13"/>
      <c r="W646" s="2"/>
      <c r="X646" s="2"/>
      <c r="Y646" s="2"/>
      <c r="Z646" s="94"/>
      <c r="AA646" s="13"/>
      <c r="AB646" s="2"/>
      <c r="AC646" s="14"/>
      <c r="AD646" s="93"/>
      <c r="AE646" s="14"/>
      <c r="AF646" s="99">
        <v>100</v>
      </c>
    </row>
    <row r="647" spans="1:32" x14ac:dyDescent="0.3">
      <c r="A647" s="55" t="str">
        <f t="shared" si="9"/>
        <v>CHju_03.1</v>
      </c>
      <c r="C647" s="96" t="s">
        <v>10</v>
      </c>
      <c r="D647" s="97" t="s">
        <v>777</v>
      </c>
      <c r="E647" s="97" t="s">
        <v>857</v>
      </c>
      <c r="F647" s="97" t="s">
        <v>858</v>
      </c>
      <c r="G647" s="97" t="s">
        <v>344</v>
      </c>
      <c r="H647" s="96" t="s">
        <v>50</v>
      </c>
      <c r="I647" s="98" t="s">
        <v>52</v>
      </c>
      <c r="J647" s="27" t="s">
        <v>1539</v>
      </c>
      <c r="K647" s="28" t="s">
        <v>1540</v>
      </c>
      <c r="L647" s="93" t="s">
        <v>151</v>
      </c>
      <c r="M647" s="2" t="s">
        <v>152</v>
      </c>
      <c r="N647" s="94" t="s">
        <v>151</v>
      </c>
      <c r="O647" s="13"/>
      <c r="P647" s="2"/>
      <c r="Q647" s="2"/>
      <c r="R647" s="2"/>
      <c r="S647" s="2"/>
      <c r="T647" s="2"/>
      <c r="U647" s="14"/>
      <c r="V647" s="13"/>
      <c r="W647" s="2"/>
      <c r="X647" s="2"/>
      <c r="Y647" s="2"/>
      <c r="Z647" s="94"/>
      <c r="AA647" s="13"/>
      <c r="AB647" s="2"/>
      <c r="AC647" s="14"/>
      <c r="AD647" s="93"/>
      <c r="AE647" s="14"/>
      <c r="AF647" s="99">
        <v>100</v>
      </c>
    </row>
    <row r="648" spans="1:32" x14ac:dyDescent="0.3">
      <c r="A648" s="55" t="str">
        <f t="shared" ref="A648:A711" si="10">C648&amp;LOWER(LEFT(D648,2))&amp;"_"&amp;IF(LEN(TRIM(LEFT(E648,FIND(" ",E648))))=3,"0"&amp;TRIM(LEFT(E648,FIND(" ",E648))),TRIM(LEFT(E648,FIND(" ",E648))))</f>
        <v>CHju_03.1</v>
      </c>
      <c r="C648" s="96" t="s">
        <v>10</v>
      </c>
      <c r="D648" s="97" t="s">
        <v>777</v>
      </c>
      <c r="E648" s="97" t="s">
        <v>857</v>
      </c>
      <c r="F648" s="97" t="s">
        <v>858</v>
      </c>
      <c r="G648" s="97" t="s">
        <v>344</v>
      </c>
      <c r="H648" s="96" t="s">
        <v>50</v>
      </c>
      <c r="I648" s="98" t="s">
        <v>52</v>
      </c>
      <c r="J648" s="27" t="s">
        <v>1541</v>
      </c>
      <c r="K648" s="28" t="s">
        <v>1542</v>
      </c>
      <c r="L648" s="93" t="s">
        <v>151</v>
      </c>
      <c r="M648" s="2" t="s">
        <v>152</v>
      </c>
      <c r="N648" s="94" t="s">
        <v>151</v>
      </c>
      <c r="O648" s="13"/>
      <c r="P648" s="2"/>
      <c r="Q648" s="2"/>
      <c r="R648" s="2"/>
      <c r="S648" s="2"/>
      <c r="T648" s="2"/>
      <c r="U648" s="14"/>
      <c r="V648" s="13"/>
      <c r="W648" s="2"/>
      <c r="X648" s="2"/>
      <c r="Y648" s="2"/>
      <c r="Z648" s="94"/>
      <c r="AA648" s="13"/>
      <c r="AB648" s="2"/>
      <c r="AC648" s="14"/>
      <c r="AD648" s="93"/>
      <c r="AE648" s="14"/>
      <c r="AF648" s="99">
        <v>100</v>
      </c>
    </row>
    <row r="649" spans="1:32" x14ac:dyDescent="0.3">
      <c r="A649" s="55" t="str">
        <f t="shared" si="10"/>
        <v>CHju_03.1</v>
      </c>
      <c r="C649" s="96" t="s">
        <v>10</v>
      </c>
      <c r="D649" s="97" t="s">
        <v>777</v>
      </c>
      <c r="E649" s="97" t="s">
        <v>857</v>
      </c>
      <c r="F649" s="97" t="s">
        <v>858</v>
      </c>
      <c r="G649" s="97" t="s">
        <v>344</v>
      </c>
      <c r="H649" s="96" t="s">
        <v>50</v>
      </c>
      <c r="I649" s="98" t="s">
        <v>52</v>
      </c>
      <c r="J649" s="27" t="s">
        <v>1543</v>
      </c>
      <c r="K649" s="28" t="s">
        <v>1544</v>
      </c>
      <c r="L649" s="93" t="s">
        <v>151</v>
      </c>
      <c r="M649" s="2" t="s">
        <v>152</v>
      </c>
      <c r="N649" s="94" t="s">
        <v>151</v>
      </c>
      <c r="O649" s="13"/>
      <c r="P649" s="2"/>
      <c r="Q649" s="2"/>
      <c r="R649" s="2"/>
      <c r="S649" s="2"/>
      <c r="T649" s="2"/>
      <c r="U649" s="14"/>
      <c r="V649" s="13"/>
      <c r="W649" s="2"/>
      <c r="X649" s="2"/>
      <c r="Y649" s="2"/>
      <c r="Z649" s="94"/>
      <c r="AA649" s="13"/>
      <c r="AB649" s="2"/>
      <c r="AC649" s="14"/>
      <c r="AD649" s="93"/>
      <c r="AE649" s="14"/>
      <c r="AF649" s="99">
        <v>100</v>
      </c>
    </row>
    <row r="650" spans="1:32" x14ac:dyDescent="0.3">
      <c r="A650" s="55" t="str">
        <f t="shared" si="10"/>
        <v>CHju_03.1</v>
      </c>
      <c r="C650" s="96" t="s">
        <v>10</v>
      </c>
      <c r="D650" s="97" t="s">
        <v>777</v>
      </c>
      <c r="E650" s="97" t="s">
        <v>857</v>
      </c>
      <c r="F650" s="97" t="s">
        <v>858</v>
      </c>
      <c r="G650" s="97" t="s">
        <v>344</v>
      </c>
      <c r="H650" s="96" t="s">
        <v>50</v>
      </c>
      <c r="I650" s="98" t="s">
        <v>52</v>
      </c>
      <c r="J650" s="27" t="s">
        <v>1545</v>
      </c>
      <c r="K650" s="28" t="s">
        <v>1546</v>
      </c>
      <c r="L650" s="93" t="s">
        <v>151</v>
      </c>
      <c r="M650" s="2" t="s">
        <v>152</v>
      </c>
      <c r="N650" s="94" t="s">
        <v>151</v>
      </c>
      <c r="O650" s="13"/>
      <c r="P650" s="2"/>
      <c r="Q650" s="2"/>
      <c r="R650" s="2"/>
      <c r="S650" s="2"/>
      <c r="T650" s="2"/>
      <c r="U650" s="14"/>
      <c r="V650" s="13"/>
      <c r="W650" s="2"/>
      <c r="X650" s="2"/>
      <c r="Y650" s="2"/>
      <c r="Z650" s="94"/>
      <c r="AA650" s="13"/>
      <c r="AB650" s="2"/>
      <c r="AC650" s="14"/>
      <c r="AD650" s="93"/>
      <c r="AE650" s="14"/>
      <c r="AF650" s="99">
        <v>100</v>
      </c>
    </row>
    <row r="651" spans="1:32" x14ac:dyDescent="0.3">
      <c r="A651" s="55" t="str">
        <f t="shared" si="10"/>
        <v>CHju_03.1</v>
      </c>
      <c r="C651" s="96" t="s">
        <v>10</v>
      </c>
      <c r="D651" s="97" t="s">
        <v>777</v>
      </c>
      <c r="E651" s="97" t="s">
        <v>857</v>
      </c>
      <c r="F651" s="97" t="s">
        <v>858</v>
      </c>
      <c r="G651" s="97" t="s">
        <v>344</v>
      </c>
      <c r="H651" s="96" t="s">
        <v>50</v>
      </c>
      <c r="I651" s="98" t="s">
        <v>52</v>
      </c>
      <c r="J651" s="27" t="s">
        <v>1547</v>
      </c>
      <c r="K651" s="28" t="s">
        <v>1548</v>
      </c>
      <c r="L651" s="93" t="s">
        <v>151</v>
      </c>
      <c r="M651" s="2" t="s">
        <v>152</v>
      </c>
      <c r="N651" s="94" t="s">
        <v>151</v>
      </c>
      <c r="O651" s="13"/>
      <c r="P651" s="2"/>
      <c r="Q651" s="2"/>
      <c r="R651" s="2"/>
      <c r="S651" s="2"/>
      <c r="T651" s="2"/>
      <c r="U651" s="14"/>
      <c r="V651" s="13"/>
      <c r="W651" s="2"/>
      <c r="X651" s="2"/>
      <c r="Y651" s="2"/>
      <c r="Z651" s="94"/>
      <c r="AA651" s="13"/>
      <c r="AB651" s="2"/>
      <c r="AC651" s="14"/>
      <c r="AD651" s="93"/>
      <c r="AE651" s="14"/>
      <c r="AF651" s="99">
        <v>0</v>
      </c>
    </row>
    <row r="652" spans="1:32" x14ac:dyDescent="0.3">
      <c r="A652" s="55" t="str">
        <f t="shared" si="10"/>
        <v>CHju_03.1</v>
      </c>
      <c r="C652" s="96" t="s">
        <v>10</v>
      </c>
      <c r="D652" s="97" t="s">
        <v>777</v>
      </c>
      <c r="E652" s="97" t="s">
        <v>857</v>
      </c>
      <c r="F652" s="97" t="s">
        <v>858</v>
      </c>
      <c r="G652" s="97" t="s">
        <v>344</v>
      </c>
      <c r="H652" s="96" t="s">
        <v>50</v>
      </c>
      <c r="I652" s="98" t="s">
        <v>52</v>
      </c>
      <c r="J652" s="27" t="s">
        <v>1549</v>
      </c>
      <c r="K652" s="28" t="s">
        <v>1550</v>
      </c>
      <c r="L652" s="93" t="s">
        <v>151</v>
      </c>
      <c r="M652" s="2" t="s">
        <v>152</v>
      </c>
      <c r="N652" s="94" t="s">
        <v>151</v>
      </c>
      <c r="O652" s="13"/>
      <c r="P652" s="2"/>
      <c r="Q652" s="2"/>
      <c r="R652" s="2"/>
      <c r="S652" s="2"/>
      <c r="T652" s="2"/>
      <c r="U652" s="14"/>
      <c r="V652" s="13"/>
      <c r="W652" s="2"/>
      <c r="X652" s="2"/>
      <c r="Y652" s="2"/>
      <c r="Z652" s="94"/>
      <c r="AA652" s="13"/>
      <c r="AB652" s="2"/>
      <c r="AC652" s="14"/>
      <c r="AD652" s="93"/>
      <c r="AE652" s="14"/>
      <c r="AF652" s="99">
        <v>100</v>
      </c>
    </row>
    <row r="653" spans="1:32" x14ac:dyDescent="0.3">
      <c r="A653" s="55" t="str">
        <f t="shared" si="10"/>
        <v>CHju_03.1</v>
      </c>
      <c r="C653" s="96" t="s">
        <v>10</v>
      </c>
      <c r="D653" s="97" t="s">
        <v>777</v>
      </c>
      <c r="E653" s="97" t="s">
        <v>857</v>
      </c>
      <c r="F653" s="97" t="s">
        <v>858</v>
      </c>
      <c r="G653" s="97" t="s">
        <v>344</v>
      </c>
      <c r="H653" s="96" t="s">
        <v>50</v>
      </c>
      <c r="I653" s="98" t="s">
        <v>52</v>
      </c>
      <c r="J653" s="27" t="s">
        <v>1551</v>
      </c>
      <c r="K653" s="28" t="s">
        <v>1552</v>
      </c>
      <c r="L653" s="93" t="s">
        <v>151</v>
      </c>
      <c r="M653" s="2" t="s">
        <v>152</v>
      </c>
      <c r="N653" s="94" t="s">
        <v>151</v>
      </c>
      <c r="O653" s="13"/>
      <c r="P653" s="2"/>
      <c r="Q653" s="2"/>
      <c r="R653" s="2"/>
      <c r="S653" s="2"/>
      <c r="T653" s="2"/>
      <c r="U653" s="14"/>
      <c r="V653" s="13"/>
      <c r="W653" s="2"/>
      <c r="X653" s="2"/>
      <c r="Y653" s="2"/>
      <c r="Z653" s="94"/>
      <c r="AA653" s="13"/>
      <c r="AB653" s="2"/>
      <c r="AC653" s="14"/>
      <c r="AD653" s="93"/>
      <c r="AE653" s="14"/>
      <c r="AF653" s="99">
        <v>100</v>
      </c>
    </row>
    <row r="654" spans="1:32" x14ac:dyDescent="0.3">
      <c r="A654" s="55" t="str">
        <f t="shared" si="10"/>
        <v>CHju_03.1</v>
      </c>
      <c r="C654" s="96" t="s">
        <v>10</v>
      </c>
      <c r="D654" s="97" t="s">
        <v>777</v>
      </c>
      <c r="E654" s="97" t="s">
        <v>857</v>
      </c>
      <c r="F654" s="97" t="s">
        <v>858</v>
      </c>
      <c r="G654" s="97" t="s">
        <v>344</v>
      </c>
      <c r="H654" s="96" t="s">
        <v>50</v>
      </c>
      <c r="I654" s="98" t="s">
        <v>52</v>
      </c>
      <c r="J654" s="27" t="s">
        <v>1553</v>
      </c>
      <c r="K654" s="28" t="s">
        <v>1554</v>
      </c>
      <c r="L654" s="93" t="s">
        <v>151</v>
      </c>
      <c r="M654" s="2" t="s">
        <v>152</v>
      </c>
      <c r="N654" s="94" t="s">
        <v>151</v>
      </c>
      <c r="O654" s="13"/>
      <c r="P654" s="2"/>
      <c r="Q654" s="2"/>
      <c r="R654" s="2"/>
      <c r="S654" s="2"/>
      <c r="T654" s="2"/>
      <c r="U654" s="14"/>
      <c r="V654" s="13"/>
      <c r="W654" s="2"/>
      <c r="X654" s="2"/>
      <c r="Y654" s="2"/>
      <c r="Z654" s="94"/>
      <c r="AA654" s="13"/>
      <c r="AB654" s="2"/>
      <c r="AC654" s="14"/>
      <c r="AD654" s="93"/>
      <c r="AE654" s="14"/>
      <c r="AF654" s="99">
        <v>100</v>
      </c>
    </row>
    <row r="655" spans="1:32" x14ac:dyDescent="0.3">
      <c r="A655" s="55" t="str">
        <f t="shared" si="10"/>
        <v>CHju_03.1</v>
      </c>
      <c r="C655" s="96" t="s">
        <v>10</v>
      </c>
      <c r="D655" s="97" t="s">
        <v>777</v>
      </c>
      <c r="E655" s="97" t="s">
        <v>857</v>
      </c>
      <c r="F655" s="97" t="s">
        <v>858</v>
      </c>
      <c r="G655" s="97" t="s">
        <v>344</v>
      </c>
      <c r="H655" s="96" t="s">
        <v>50</v>
      </c>
      <c r="I655" s="98" t="s">
        <v>52</v>
      </c>
      <c r="J655" s="27" t="s">
        <v>1555</v>
      </c>
      <c r="K655" s="28" t="s">
        <v>1556</v>
      </c>
      <c r="L655" s="93" t="s">
        <v>151</v>
      </c>
      <c r="M655" s="2" t="s">
        <v>152</v>
      </c>
      <c r="N655" s="94" t="s">
        <v>151</v>
      </c>
      <c r="O655" s="13"/>
      <c r="P655" s="2"/>
      <c r="Q655" s="2"/>
      <c r="R655" s="2"/>
      <c r="S655" s="2"/>
      <c r="T655" s="2"/>
      <c r="U655" s="14"/>
      <c r="V655" s="13"/>
      <c r="W655" s="2"/>
      <c r="X655" s="2"/>
      <c r="Y655" s="2"/>
      <c r="Z655" s="94"/>
      <c r="AA655" s="13"/>
      <c r="AB655" s="2"/>
      <c r="AC655" s="14"/>
      <c r="AD655" s="93"/>
      <c r="AE655" s="14"/>
      <c r="AF655" s="99">
        <v>100</v>
      </c>
    </row>
    <row r="656" spans="1:32" x14ac:dyDescent="0.3">
      <c r="A656" s="55" t="str">
        <f t="shared" si="10"/>
        <v>CHju_03.1</v>
      </c>
      <c r="C656" s="96" t="s">
        <v>10</v>
      </c>
      <c r="D656" s="97" t="s">
        <v>777</v>
      </c>
      <c r="E656" s="97" t="s">
        <v>857</v>
      </c>
      <c r="F656" s="97" t="s">
        <v>858</v>
      </c>
      <c r="G656" s="97" t="s">
        <v>344</v>
      </c>
      <c r="H656" s="96" t="s">
        <v>50</v>
      </c>
      <c r="I656" s="98" t="s">
        <v>52</v>
      </c>
      <c r="J656" s="27" t="s">
        <v>1557</v>
      </c>
      <c r="K656" s="28" t="s">
        <v>1558</v>
      </c>
      <c r="L656" s="93" t="s">
        <v>151</v>
      </c>
      <c r="M656" s="2" t="s">
        <v>152</v>
      </c>
      <c r="N656" s="94" t="s">
        <v>151</v>
      </c>
      <c r="O656" s="13"/>
      <c r="P656" s="2"/>
      <c r="Q656" s="2"/>
      <c r="R656" s="2"/>
      <c r="S656" s="2"/>
      <c r="T656" s="2"/>
      <c r="U656" s="14"/>
      <c r="V656" s="13"/>
      <c r="W656" s="2"/>
      <c r="X656" s="2"/>
      <c r="Y656" s="2"/>
      <c r="Z656" s="94"/>
      <c r="AA656" s="13"/>
      <c r="AB656" s="2"/>
      <c r="AC656" s="14"/>
      <c r="AD656" s="93"/>
      <c r="AE656" s="14"/>
      <c r="AF656" s="99">
        <v>100</v>
      </c>
    </row>
    <row r="657" spans="1:32" x14ac:dyDescent="0.3">
      <c r="A657" s="55" t="str">
        <f t="shared" si="10"/>
        <v>CHju_03.1</v>
      </c>
      <c r="C657" s="96" t="s">
        <v>10</v>
      </c>
      <c r="D657" s="97" t="s">
        <v>777</v>
      </c>
      <c r="E657" s="97" t="s">
        <v>857</v>
      </c>
      <c r="F657" s="97" t="s">
        <v>858</v>
      </c>
      <c r="G657" s="97" t="s">
        <v>344</v>
      </c>
      <c r="H657" s="96" t="s">
        <v>50</v>
      </c>
      <c r="I657" s="98" t="s">
        <v>52</v>
      </c>
      <c r="J657" s="27" t="s">
        <v>1559</v>
      </c>
      <c r="K657" s="28" t="s">
        <v>1560</v>
      </c>
      <c r="L657" s="93" t="s">
        <v>151</v>
      </c>
      <c r="M657" s="2" t="s">
        <v>152</v>
      </c>
      <c r="N657" s="94" t="s">
        <v>151</v>
      </c>
      <c r="O657" s="13"/>
      <c r="P657" s="2"/>
      <c r="Q657" s="2"/>
      <c r="R657" s="2"/>
      <c r="S657" s="2"/>
      <c r="T657" s="2"/>
      <c r="U657" s="14"/>
      <c r="V657" s="13"/>
      <c r="W657" s="2"/>
      <c r="X657" s="2"/>
      <c r="Y657" s="2"/>
      <c r="Z657" s="94"/>
      <c r="AA657" s="13"/>
      <c r="AB657" s="2"/>
      <c r="AC657" s="14"/>
      <c r="AD657" s="93"/>
      <c r="AE657" s="14"/>
      <c r="AF657" s="99">
        <v>100</v>
      </c>
    </row>
    <row r="658" spans="1:32" x14ac:dyDescent="0.3">
      <c r="A658" s="55" t="str">
        <f t="shared" si="10"/>
        <v>CHju_03.2</v>
      </c>
      <c r="C658" s="96" t="s">
        <v>10</v>
      </c>
      <c r="D658" s="97" t="s">
        <v>777</v>
      </c>
      <c r="E658" s="97" t="s">
        <v>859</v>
      </c>
      <c r="F658" s="97" t="s">
        <v>860</v>
      </c>
      <c r="G658" s="97" t="s">
        <v>351</v>
      </c>
      <c r="H658" s="96" t="s">
        <v>50</v>
      </c>
      <c r="I658" s="98" t="s">
        <v>52</v>
      </c>
      <c r="J658" s="27" t="s">
        <v>1509</v>
      </c>
      <c r="K658" s="28" t="s">
        <v>1510</v>
      </c>
      <c r="L658" s="93" t="s">
        <v>151</v>
      </c>
      <c r="M658" s="2" t="s">
        <v>152</v>
      </c>
      <c r="N658" s="94" t="s">
        <v>151</v>
      </c>
      <c r="O658" s="13" t="s">
        <v>152</v>
      </c>
      <c r="P658" s="2" t="s">
        <v>152</v>
      </c>
      <c r="Q658" s="2" t="s">
        <v>152</v>
      </c>
      <c r="R658" s="2" t="s">
        <v>152</v>
      </c>
      <c r="S658" s="2" t="s">
        <v>152</v>
      </c>
      <c r="T658" s="2" t="s">
        <v>152</v>
      </c>
      <c r="U658" s="14" t="s">
        <v>152</v>
      </c>
      <c r="V658" s="13" t="s">
        <v>151</v>
      </c>
      <c r="W658" s="2" t="s">
        <v>152</v>
      </c>
      <c r="X658" s="2" t="s">
        <v>152</v>
      </c>
      <c r="Y658" s="2" t="s">
        <v>152</v>
      </c>
      <c r="Z658" s="94" t="s">
        <v>152</v>
      </c>
      <c r="AA658" s="13" t="s">
        <v>152</v>
      </c>
      <c r="AB658" s="2" t="s">
        <v>152</v>
      </c>
      <c r="AC658" s="14" t="s">
        <v>152</v>
      </c>
      <c r="AD658" s="93" t="s">
        <v>152</v>
      </c>
      <c r="AE658" s="14" t="s">
        <v>152</v>
      </c>
      <c r="AF658" s="99">
        <v>100</v>
      </c>
    </row>
    <row r="659" spans="1:32" x14ac:dyDescent="0.3">
      <c r="A659" s="55" t="str">
        <f t="shared" si="10"/>
        <v>CHju_03.2</v>
      </c>
      <c r="C659" s="96" t="s">
        <v>10</v>
      </c>
      <c r="D659" s="97" t="s">
        <v>777</v>
      </c>
      <c r="E659" s="97" t="s">
        <v>859</v>
      </c>
      <c r="F659" s="97" t="s">
        <v>860</v>
      </c>
      <c r="G659" s="97" t="s">
        <v>351</v>
      </c>
      <c r="H659" s="96" t="s">
        <v>50</v>
      </c>
      <c r="I659" s="98" t="s">
        <v>52</v>
      </c>
      <c r="J659" s="27" t="s">
        <v>1511</v>
      </c>
      <c r="K659" s="28" t="s">
        <v>1512</v>
      </c>
      <c r="L659" s="93" t="s">
        <v>151</v>
      </c>
      <c r="M659" s="2" t="s">
        <v>152</v>
      </c>
      <c r="N659" s="94" t="s">
        <v>151</v>
      </c>
      <c r="O659" s="13" t="s">
        <v>152</v>
      </c>
      <c r="P659" s="2" t="s">
        <v>152</v>
      </c>
      <c r="Q659" s="2" t="s">
        <v>152</v>
      </c>
      <c r="R659" s="2" t="s">
        <v>152</v>
      </c>
      <c r="S659" s="2" t="s">
        <v>152</v>
      </c>
      <c r="T659" s="2" t="s">
        <v>152</v>
      </c>
      <c r="U659" s="14" t="s">
        <v>152</v>
      </c>
      <c r="V659" s="13" t="s">
        <v>151</v>
      </c>
      <c r="W659" s="2" t="s">
        <v>152</v>
      </c>
      <c r="X659" s="2" t="s">
        <v>152</v>
      </c>
      <c r="Y659" s="2" t="s">
        <v>152</v>
      </c>
      <c r="Z659" s="94" t="s">
        <v>152</v>
      </c>
      <c r="AA659" s="13" t="s">
        <v>152</v>
      </c>
      <c r="AB659" s="2" t="s">
        <v>152</v>
      </c>
      <c r="AC659" s="14" t="s">
        <v>152</v>
      </c>
      <c r="AD659" s="93" t="s">
        <v>152</v>
      </c>
      <c r="AE659" s="14" t="s">
        <v>152</v>
      </c>
      <c r="AF659" s="99">
        <v>0</v>
      </c>
    </row>
    <row r="660" spans="1:32" x14ac:dyDescent="0.3">
      <c r="A660" s="55" t="str">
        <f t="shared" si="10"/>
        <v>CHju_03.2</v>
      </c>
      <c r="C660" s="96" t="s">
        <v>10</v>
      </c>
      <c r="D660" s="97" t="s">
        <v>777</v>
      </c>
      <c r="E660" s="97" t="s">
        <v>859</v>
      </c>
      <c r="F660" s="97" t="s">
        <v>860</v>
      </c>
      <c r="G660" s="97" t="s">
        <v>351</v>
      </c>
      <c r="H660" s="96" t="s">
        <v>50</v>
      </c>
      <c r="I660" s="98" t="s">
        <v>52</v>
      </c>
      <c r="J660" s="27" t="s">
        <v>1513</v>
      </c>
      <c r="K660" s="28" t="s">
        <v>1514</v>
      </c>
      <c r="L660" s="93" t="s">
        <v>151</v>
      </c>
      <c r="M660" s="2" t="s">
        <v>152</v>
      </c>
      <c r="N660" s="94" t="s">
        <v>151</v>
      </c>
      <c r="O660" s="13" t="s">
        <v>152</v>
      </c>
      <c r="P660" s="2" t="s">
        <v>152</v>
      </c>
      <c r="Q660" s="2" t="s">
        <v>152</v>
      </c>
      <c r="R660" s="2" t="s">
        <v>152</v>
      </c>
      <c r="S660" s="2" t="s">
        <v>152</v>
      </c>
      <c r="T660" s="2" t="s">
        <v>152</v>
      </c>
      <c r="U660" s="14" t="s">
        <v>152</v>
      </c>
      <c r="V660" s="13" t="s">
        <v>151</v>
      </c>
      <c r="W660" s="2" t="s">
        <v>152</v>
      </c>
      <c r="X660" s="2" t="s">
        <v>152</v>
      </c>
      <c r="Y660" s="2" t="s">
        <v>152</v>
      </c>
      <c r="Z660" s="94" t="s">
        <v>152</v>
      </c>
      <c r="AA660" s="13" t="s">
        <v>152</v>
      </c>
      <c r="AB660" s="2" t="s">
        <v>152</v>
      </c>
      <c r="AC660" s="14" t="s">
        <v>152</v>
      </c>
      <c r="AD660" s="93" t="s">
        <v>152</v>
      </c>
      <c r="AE660" s="14" t="s">
        <v>152</v>
      </c>
      <c r="AF660" s="99">
        <v>100</v>
      </c>
    </row>
    <row r="661" spans="1:32" x14ac:dyDescent="0.3">
      <c r="A661" s="55" t="str">
        <f t="shared" si="10"/>
        <v>CHju_03.2</v>
      </c>
      <c r="C661" s="96" t="s">
        <v>10</v>
      </c>
      <c r="D661" s="97" t="s">
        <v>777</v>
      </c>
      <c r="E661" s="97" t="s">
        <v>859</v>
      </c>
      <c r="F661" s="97" t="s">
        <v>860</v>
      </c>
      <c r="G661" s="97" t="s">
        <v>351</v>
      </c>
      <c r="H661" s="96" t="s">
        <v>50</v>
      </c>
      <c r="I661" s="98" t="s">
        <v>52</v>
      </c>
      <c r="J661" s="27" t="s">
        <v>1515</v>
      </c>
      <c r="K661" s="28" t="s">
        <v>1516</v>
      </c>
      <c r="L661" s="93" t="s">
        <v>151</v>
      </c>
      <c r="M661" s="2" t="s">
        <v>152</v>
      </c>
      <c r="N661" s="94" t="s">
        <v>151</v>
      </c>
      <c r="O661" s="13" t="s">
        <v>152</v>
      </c>
      <c r="P661" s="2" t="s">
        <v>152</v>
      </c>
      <c r="Q661" s="2" t="s">
        <v>152</v>
      </c>
      <c r="R661" s="2" t="s">
        <v>152</v>
      </c>
      <c r="S661" s="2" t="s">
        <v>152</v>
      </c>
      <c r="T661" s="2" t="s">
        <v>152</v>
      </c>
      <c r="U661" s="14" t="s">
        <v>152</v>
      </c>
      <c r="V661" s="13" t="s">
        <v>151</v>
      </c>
      <c r="W661" s="2" t="s">
        <v>152</v>
      </c>
      <c r="X661" s="2" t="s">
        <v>152</v>
      </c>
      <c r="Y661" s="2" t="s">
        <v>152</v>
      </c>
      <c r="Z661" s="94" t="s">
        <v>152</v>
      </c>
      <c r="AA661" s="13" t="s">
        <v>152</v>
      </c>
      <c r="AB661" s="2" t="s">
        <v>152</v>
      </c>
      <c r="AC661" s="14" t="s">
        <v>152</v>
      </c>
      <c r="AD661" s="93" t="s">
        <v>152</v>
      </c>
      <c r="AE661" s="14" t="s">
        <v>152</v>
      </c>
      <c r="AF661" s="99">
        <v>100</v>
      </c>
    </row>
    <row r="662" spans="1:32" x14ac:dyDescent="0.3">
      <c r="A662" s="55" t="str">
        <f t="shared" si="10"/>
        <v>CHju_03.2</v>
      </c>
      <c r="C662" s="96" t="s">
        <v>10</v>
      </c>
      <c r="D662" s="97" t="s">
        <v>777</v>
      </c>
      <c r="E662" s="97" t="s">
        <v>859</v>
      </c>
      <c r="F662" s="97" t="s">
        <v>860</v>
      </c>
      <c r="G662" s="97" t="s">
        <v>351</v>
      </c>
      <c r="H662" s="96" t="s">
        <v>50</v>
      </c>
      <c r="I662" s="98" t="s">
        <v>52</v>
      </c>
      <c r="J662" s="27" t="s">
        <v>1517</v>
      </c>
      <c r="K662" s="28" t="s">
        <v>1518</v>
      </c>
      <c r="L662" s="93" t="s">
        <v>151</v>
      </c>
      <c r="M662" s="2" t="s">
        <v>152</v>
      </c>
      <c r="N662" s="94" t="s">
        <v>151</v>
      </c>
      <c r="O662" s="13" t="s">
        <v>152</v>
      </c>
      <c r="P662" s="2" t="s">
        <v>152</v>
      </c>
      <c r="Q662" s="2" t="s">
        <v>152</v>
      </c>
      <c r="R662" s="2" t="s">
        <v>152</v>
      </c>
      <c r="S662" s="2" t="s">
        <v>152</v>
      </c>
      <c r="T662" s="2" t="s">
        <v>152</v>
      </c>
      <c r="U662" s="14" t="s">
        <v>152</v>
      </c>
      <c r="V662" s="13" t="s">
        <v>151</v>
      </c>
      <c r="W662" s="2" t="s">
        <v>152</v>
      </c>
      <c r="X662" s="2" t="s">
        <v>152</v>
      </c>
      <c r="Y662" s="2" t="s">
        <v>152</v>
      </c>
      <c r="Z662" s="94" t="s">
        <v>152</v>
      </c>
      <c r="AA662" s="13" t="s">
        <v>152</v>
      </c>
      <c r="AB662" s="2" t="s">
        <v>152</v>
      </c>
      <c r="AC662" s="14" t="s">
        <v>152</v>
      </c>
      <c r="AD662" s="93" t="s">
        <v>152</v>
      </c>
      <c r="AE662" s="14" t="s">
        <v>152</v>
      </c>
      <c r="AF662" s="99">
        <v>100</v>
      </c>
    </row>
    <row r="663" spans="1:32" x14ac:dyDescent="0.3">
      <c r="A663" s="55" t="str">
        <f t="shared" si="10"/>
        <v>CHju_03.2</v>
      </c>
      <c r="C663" s="96" t="s">
        <v>10</v>
      </c>
      <c r="D663" s="97" t="s">
        <v>777</v>
      </c>
      <c r="E663" s="97" t="s">
        <v>859</v>
      </c>
      <c r="F663" s="97" t="s">
        <v>860</v>
      </c>
      <c r="G663" s="97" t="s">
        <v>351</v>
      </c>
      <c r="H663" s="96" t="s">
        <v>50</v>
      </c>
      <c r="I663" s="98" t="s">
        <v>52</v>
      </c>
      <c r="J663" s="27" t="s">
        <v>1519</v>
      </c>
      <c r="K663" s="28" t="s">
        <v>1520</v>
      </c>
      <c r="L663" s="93" t="s">
        <v>151</v>
      </c>
      <c r="M663" s="2" t="s">
        <v>152</v>
      </c>
      <c r="N663" s="94" t="s">
        <v>151</v>
      </c>
      <c r="O663" s="13" t="s">
        <v>152</v>
      </c>
      <c r="P663" s="2" t="s">
        <v>152</v>
      </c>
      <c r="Q663" s="2" t="s">
        <v>152</v>
      </c>
      <c r="R663" s="2" t="s">
        <v>152</v>
      </c>
      <c r="S663" s="2" t="s">
        <v>152</v>
      </c>
      <c r="T663" s="2" t="s">
        <v>152</v>
      </c>
      <c r="U663" s="14" t="s">
        <v>152</v>
      </c>
      <c r="V663" s="13" t="s">
        <v>151</v>
      </c>
      <c r="W663" s="2" t="s">
        <v>152</v>
      </c>
      <c r="X663" s="2" t="s">
        <v>152</v>
      </c>
      <c r="Y663" s="2" t="s">
        <v>152</v>
      </c>
      <c r="Z663" s="94" t="s">
        <v>152</v>
      </c>
      <c r="AA663" s="13" t="s">
        <v>152</v>
      </c>
      <c r="AB663" s="2" t="s">
        <v>152</v>
      </c>
      <c r="AC663" s="14" t="s">
        <v>152</v>
      </c>
      <c r="AD663" s="93" t="s">
        <v>152</v>
      </c>
      <c r="AE663" s="14" t="s">
        <v>152</v>
      </c>
      <c r="AF663" s="99">
        <v>100</v>
      </c>
    </row>
    <row r="664" spans="1:32" x14ac:dyDescent="0.3">
      <c r="A664" s="55" t="str">
        <f t="shared" si="10"/>
        <v>CHju_03.2</v>
      </c>
      <c r="C664" s="96" t="s">
        <v>10</v>
      </c>
      <c r="D664" s="97" t="s">
        <v>777</v>
      </c>
      <c r="E664" s="97" t="s">
        <v>859</v>
      </c>
      <c r="F664" s="97" t="s">
        <v>860</v>
      </c>
      <c r="G664" s="97" t="s">
        <v>351</v>
      </c>
      <c r="H664" s="96" t="s">
        <v>50</v>
      </c>
      <c r="I664" s="98" t="s">
        <v>52</v>
      </c>
      <c r="J664" s="27" t="s">
        <v>1521</v>
      </c>
      <c r="K664" s="28" t="s">
        <v>1522</v>
      </c>
      <c r="L664" s="93" t="s">
        <v>151</v>
      </c>
      <c r="M664" s="2" t="s">
        <v>152</v>
      </c>
      <c r="N664" s="94" t="s">
        <v>151</v>
      </c>
      <c r="O664" s="13" t="s">
        <v>152</v>
      </c>
      <c r="P664" s="2" t="s">
        <v>152</v>
      </c>
      <c r="Q664" s="2" t="s">
        <v>152</v>
      </c>
      <c r="R664" s="2" t="s">
        <v>152</v>
      </c>
      <c r="S664" s="2" t="s">
        <v>152</v>
      </c>
      <c r="T664" s="2" t="s">
        <v>152</v>
      </c>
      <c r="U664" s="14" t="s">
        <v>152</v>
      </c>
      <c r="V664" s="13" t="s">
        <v>151</v>
      </c>
      <c r="W664" s="2" t="s">
        <v>152</v>
      </c>
      <c r="X664" s="2" t="s">
        <v>152</v>
      </c>
      <c r="Y664" s="2" t="s">
        <v>152</v>
      </c>
      <c r="Z664" s="94" t="s">
        <v>152</v>
      </c>
      <c r="AA664" s="13" t="s">
        <v>152</v>
      </c>
      <c r="AB664" s="2" t="s">
        <v>152</v>
      </c>
      <c r="AC664" s="14" t="s">
        <v>152</v>
      </c>
      <c r="AD664" s="93" t="s">
        <v>152</v>
      </c>
      <c r="AE664" s="14" t="s">
        <v>152</v>
      </c>
      <c r="AF664" s="99">
        <v>100</v>
      </c>
    </row>
    <row r="665" spans="1:32" x14ac:dyDescent="0.3">
      <c r="A665" s="55" t="str">
        <f t="shared" si="10"/>
        <v>CHju_03.2</v>
      </c>
      <c r="C665" s="96" t="s">
        <v>10</v>
      </c>
      <c r="D665" s="97" t="s">
        <v>777</v>
      </c>
      <c r="E665" s="97" t="s">
        <v>859</v>
      </c>
      <c r="F665" s="97" t="s">
        <v>860</v>
      </c>
      <c r="G665" s="97" t="s">
        <v>351</v>
      </c>
      <c r="H665" s="96" t="s">
        <v>50</v>
      </c>
      <c r="I665" s="98" t="s">
        <v>52</v>
      </c>
      <c r="J665" s="27" t="s">
        <v>1523</v>
      </c>
      <c r="K665" s="28" t="s">
        <v>1524</v>
      </c>
      <c r="L665" s="93" t="s">
        <v>151</v>
      </c>
      <c r="M665" s="2" t="s">
        <v>152</v>
      </c>
      <c r="N665" s="94" t="s">
        <v>151</v>
      </c>
      <c r="O665" s="13" t="s">
        <v>152</v>
      </c>
      <c r="P665" s="2" t="s">
        <v>152</v>
      </c>
      <c r="Q665" s="2" t="s">
        <v>152</v>
      </c>
      <c r="R665" s="2" t="s">
        <v>152</v>
      </c>
      <c r="S665" s="2" t="s">
        <v>152</v>
      </c>
      <c r="T665" s="2" t="s">
        <v>152</v>
      </c>
      <c r="U665" s="14" t="s">
        <v>152</v>
      </c>
      <c r="V665" s="13" t="s">
        <v>151</v>
      </c>
      <c r="W665" s="2" t="s">
        <v>152</v>
      </c>
      <c r="X665" s="2" t="s">
        <v>152</v>
      </c>
      <c r="Y665" s="2" t="s">
        <v>152</v>
      </c>
      <c r="Z665" s="94" t="s">
        <v>152</v>
      </c>
      <c r="AA665" s="13" t="s">
        <v>152</v>
      </c>
      <c r="AB665" s="2" t="s">
        <v>152</v>
      </c>
      <c r="AC665" s="14" t="s">
        <v>152</v>
      </c>
      <c r="AD665" s="93" t="s">
        <v>152</v>
      </c>
      <c r="AE665" s="14" t="s">
        <v>152</v>
      </c>
      <c r="AF665" s="99">
        <v>100</v>
      </c>
    </row>
    <row r="666" spans="1:32" x14ac:dyDescent="0.3">
      <c r="A666" s="55" t="str">
        <f t="shared" si="10"/>
        <v>CHju_03.2</v>
      </c>
      <c r="C666" s="96" t="s">
        <v>10</v>
      </c>
      <c r="D666" s="97" t="s">
        <v>777</v>
      </c>
      <c r="E666" s="97" t="s">
        <v>859</v>
      </c>
      <c r="F666" s="97" t="s">
        <v>860</v>
      </c>
      <c r="G666" s="97" t="s">
        <v>351</v>
      </c>
      <c r="H666" s="96" t="s">
        <v>50</v>
      </c>
      <c r="I666" s="98" t="s">
        <v>52</v>
      </c>
      <c r="J666" s="27" t="s">
        <v>1525</v>
      </c>
      <c r="K666" s="28" t="s">
        <v>1526</v>
      </c>
      <c r="L666" s="93" t="s">
        <v>151</v>
      </c>
      <c r="M666" s="2" t="s">
        <v>152</v>
      </c>
      <c r="N666" s="94" t="s">
        <v>151</v>
      </c>
      <c r="O666" s="13" t="s">
        <v>152</v>
      </c>
      <c r="P666" s="2" t="s">
        <v>152</v>
      </c>
      <c r="Q666" s="2" t="s">
        <v>152</v>
      </c>
      <c r="R666" s="2" t="s">
        <v>152</v>
      </c>
      <c r="S666" s="2" t="s">
        <v>152</v>
      </c>
      <c r="T666" s="2" t="s">
        <v>152</v>
      </c>
      <c r="U666" s="14" t="s">
        <v>152</v>
      </c>
      <c r="V666" s="13" t="s">
        <v>151</v>
      </c>
      <c r="W666" s="2" t="s">
        <v>152</v>
      </c>
      <c r="X666" s="2" t="s">
        <v>152</v>
      </c>
      <c r="Y666" s="2" t="s">
        <v>152</v>
      </c>
      <c r="Z666" s="94" t="s">
        <v>152</v>
      </c>
      <c r="AA666" s="13" t="s">
        <v>152</v>
      </c>
      <c r="AB666" s="2" t="s">
        <v>152</v>
      </c>
      <c r="AC666" s="14" t="s">
        <v>152</v>
      </c>
      <c r="AD666" s="93" t="s">
        <v>152</v>
      </c>
      <c r="AE666" s="14" t="s">
        <v>152</v>
      </c>
      <c r="AF666" s="99">
        <v>0</v>
      </c>
    </row>
    <row r="667" spans="1:32" x14ac:dyDescent="0.3">
      <c r="A667" s="55" t="str">
        <f t="shared" si="10"/>
        <v>CHju_03.2</v>
      </c>
      <c r="C667" s="96" t="s">
        <v>10</v>
      </c>
      <c r="D667" s="97" t="s">
        <v>777</v>
      </c>
      <c r="E667" s="97" t="s">
        <v>859</v>
      </c>
      <c r="F667" s="97" t="s">
        <v>860</v>
      </c>
      <c r="G667" s="97" t="s">
        <v>351</v>
      </c>
      <c r="H667" s="96" t="s">
        <v>50</v>
      </c>
      <c r="I667" s="98" t="s">
        <v>52</v>
      </c>
      <c r="J667" s="27" t="s">
        <v>1527</v>
      </c>
      <c r="K667" s="28" t="s">
        <v>1528</v>
      </c>
      <c r="L667" s="93" t="s">
        <v>151</v>
      </c>
      <c r="M667" s="2" t="s">
        <v>152</v>
      </c>
      <c r="N667" s="94" t="s">
        <v>151</v>
      </c>
      <c r="O667" s="13" t="s">
        <v>152</v>
      </c>
      <c r="P667" s="2" t="s">
        <v>152</v>
      </c>
      <c r="Q667" s="2" t="s">
        <v>152</v>
      </c>
      <c r="R667" s="2" t="s">
        <v>152</v>
      </c>
      <c r="S667" s="2" t="s">
        <v>152</v>
      </c>
      <c r="T667" s="2" t="s">
        <v>152</v>
      </c>
      <c r="U667" s="14" t="s">
        <v>152</v>
      </c>
      <c r="V667" s="13" t="s">
        <v>151</v>
      </c>
      <c r="W667" s="2" t="s">
        <v>152</v>
      </c>
      <c r="X667" s="2" t="s">
        <v>152</v>
      </c>
      <c r="Y667" s="2" t="s">
        <v>152</v>
      </c>
      <c r="Z667" s="94" t="s">
        <v>152</v>
      </c>
      <c r="AA667" s="13" t="s">
        <v>152</v>
      </c>
      <c r="AB667" s="2" t="s">
        <v>152</v>
      </c>
      <c r="AC667" s="14" t="s">
        <v>152</v>
      </c>
      <c r="AD667" s="93" t="s">
        <v>152</v>
      </c>
      <c r="AE667" s="14" t="s">
        <v>152</v>
      </c>
      <c r="AF667" s="99">
        <v>100</v>
      </c>
    </row>
    <row r="668" spans="1:32" x14ac:dyDescent="0.3">
      <c r="A668" s="55" t="str">
        <f t="shared" si="10"/>
        <v>CHju_03.2</v>
      </c>
      <c r="C668" s="96" t="s">
        <v>10</v>
      </c>
      <c r="D668" s="97" t="s">
        <v>777</v>
      </c>
      <c r="E668" s="97" t="s">
        <v>859</v>
      </c>
      <c r="F668" s="97" t="s">
        <v>860</v>
      </c>
      <c r="G668" s="97" t="s">
        <v>351</v>
      </c>
      <c r="H668" s="96" t="s">
        <v>50</v>
      </c>
      <c r="I668" s="98" t="s">
        <v>52</v>
      </c>
      <c r="J668" s="27" t="s">
        <v>1529</v>
      </c>
      <c r="K668" s="28" t="s">
        <v>1530</v>
      </c>
      <c r="L668" s="93" t="s">
        <v>151</v>
      </c>
      <c r="M668" s="2" t="s">
        <v>152</v>
      </c>
      <c r="N668" s="94" t="s">
        <v>151</v>
      </c>
      <c r="O668" s="13" t="s">
        <v>152</v>
      </c>
      <c r="P668" s="2" t="s">
        <v>152</v>
      </c>
      <c r="Q668" s="2" t="s">
        <v>152</v>
      </c>
      <c r="R668" s="2" t="s">
        <v>152</v>
      </c>
      <c r="S668" s="2" t="s">
        <v>152</v>
      </c>
      <c r="T668" s="2" t="s">
        <v>152</v>
      </c>
      <c r="U668" s="14" t="s">
        <v>152</v>
      </c>
      <c r="V668" s="13" t="s">
        <v>151</v>
      </c>
      <c r="W668" s="2" t="s">
        <v>152</v>
      </c>
      <c r="X668" s="2" t="s">
        <v>152</v>
      </c>
      <c r="Y668" s="2" t="s">
        <v>152</v>
      </c>
      <c r="Z668" s="94" t="s">
        <v>152</v>
      </c>
      <c r="AA668" s="13" t="s">
        <v>152</v>
      </c>
      <c r="AB668" s="2" t="s">
        <v>152</v>
      </c>
      <c r="AC668" s="14" t="s">
        <v>152</v>
      </c>
      <c r="AD668" s="93" t="s">
        <v>152</v>
      </c>
      <c r="AE668" s="14" t="s">
        <v>152</v>
      </c>
      <c r="AF668" s="99">
        <v>100</v>
      </c>
    </row>
    <row r="669" spans="1:32" x14ac:dyDescent="0.3">
      <c r="A669" s="55" t="str">
        <f t="shared" si="10"/>
        <v>CHju_03.2</v>
      </c>
      <c r="C669" s="96" t="s">
        <v>10</v>
      </c>
      <c r="D669" s="97" t="s">
        <v>777</v>
      </c>
      <c r="E669" s="97" t="s">
        <v>859</v>
      </c>
      <c r="F669" s="97" t="s">
        <v>860</v>
      </c>
      <c r="G669" s="97" t="s">
        <v>351</v>
      </c>
      <c r="H669" s="96" t="s">
        <v>50</v>
      </c>
      <c r="I669" s="98" t="s">
        <v>52</v>
      </c>
      <c r="J669" s="27" t="s">
        <v>1531</v>
      </c>
      <c r="K669" s="28" t="s">
        <v>1532</v>
      </c>
      <c r="L669" s="93" t="s">
        <v>151</v>
      </c>
      <c r="M669" s="2" t="s">
        <v>152</v>
      </c>
      <c r="N669" s="94" t="s">
        <v>151</v>
      </c>
      <c r="O669" s="13" t="s">
        <v>152</v>
      </c>
      <c r="P669" s="2" t="s">
        <v>152</v>
      </c>
      <c r="Q669" s="2" t="s">
        <v>152</v>
      </c>
      <c r="R669" s="2" t="s">
        <v>152</v>
      </c>
      <c r="S669" s="2" t="s">
        <v>152</v>
      </c>
      <c r="T669" s="2" t="s">
        <v>152</v>
      </c>
      <c r="U669" s="14" t="s">
        <v>152</v>
      </c>
      <c r="V669" s="13" t="s">
        <v>151</v>
      </c>
      <c r="W669" s="2" t="s">
        <v>152</v>
      </c>
      <c r="X669" s="2" t="s">
        <v>152</v>
      </c>
      <c r="Y669" s="2" t="s">
        <v>152</v>
      </c>
      <c r="Z669" s="94" t="s">
        <v>152</v>
      </c>
      <c r="AA669" s="13" t="s">
        <v>152</v>
      </c>
      <c r="AB669" s="2" t="s">
        <v>152</v>
      </c>
      <c r="AC669" s="14" t="s">
        <v>152</v>
      </c>
      <c r="AD669" s="93" t="s">
        <v>152</v>
      </c>
      <c r="AE669" s="14" t="s">
        <v>152</v>
      </c>
      <c r="AF669" s="99">
        <v>100</v>
      </c>
    </row>
    <row r="670" spans="1:32" x14ac:dyDescent="0.3">
      <c r="A670" s="55" t="str">
        <f t="shared" si="10"/>
        <v>CHju_03.2</v>
      </c>
      <c r="C670" s="96" t="s">
        <v>10</v>
      </c>
      <c r="D670" s="97" t="s">
        <v>777</v>
      </c>
      <c r="E670" s="97" t="s">
        <v>859</v>
      </c>
      <c r="F670" s="97" t="s">
        <v>860</v>
      </c>
      <c r="G670" s="97" t="s">
        <v>351</v>
      </c>
      <c r="H670" s="96" t="s">
        <v>50</v>
      </c>
      <c r="I670" s="98" t="s">
        <v>52</v>
      </c>
      <c r="J670" s="27" t="s">
        <v>1533</v>
      </c>
      <c r="K670" s="28" t="s">
        <v>1534</v>
      </c>
      <c r="L670" s="93" t="s">
        <v>151</v>
      </c>
      <c r="M670" s="2" t="s">
        <v>152</v>
      </c>
      <c r="N670" s="94" t="s">
        <v>151</v>
      </c>
      <c r="O670" s="13" t="s">
        <v>152</v>
      </c>
      <c r="P670" s="2" t="s">
        <v>152</v>
      </c>
      <c r="Q670" s="2" t="s">
        <v>152</v>
      </c>
      <c r="R670" s="2" t="s">
        <v>152</v>
      </c>
      <c r="S670" s="2" t="s">
        <v>152</v>
      </c>
      <c r="T670" s="2" t="s">
        <v>152</v>
      </c>
      <c r="U670" s="14" t="s">
        <v>152</v>
      </c>
      <c r="V670" s="13" t="s">
        <v>151</v>
      </c>
      <c r="W670" s="2" t="s">
        <v>152</v>
      </c>
      <c r="X670" s="2" t="s">
        <v>152</v>
      </c>
      <c r="Y670" s="2" t="s">
        <v>152</v>
      </c>
      <c r="Z670" s="94" t="s">
        <v>152</v>
      </c>
      <c r="AA670" s="13" t="s">
        <v>152</v>
      </c>
      <c r="AB670" s="2" t="s">
        <v>152</v>
      </c>
      <c r="AC670" s="14" t="s">
        <v>152</v>
      </c>
      <c r="AD670" s="93" t="s">
        <v>152</v>
      </c>
      <c r="AE670" s="14" t="s">
        <v>152</v>
      </c>
      <c r="AF670" s="99">
        <v>100</v>
      </c>
    </row>
    <row r="671" spans="1:32" x14ac:dyDescent="0.3">
      <c r="A671" s="55" t="str">
        <f t="shared" si="10"/>
        <v>CHju_03.2</v>
      </c>
      <c r="C671" s="96" t="s">
        <v>10</v>
      </c>
      <c r="D671" s="97" t="s">
        <v>777</v>
      </c>
      <c r="E671" s="97" t="s">
        <v>859</v>
      </c>
      <c r="F671" s="97" t="s">
        <v>860</v>
      </c>
      <c r="G671" s="97" t="s">
        <v>351</v>
      </c>
      <c r="H671" s="96" t="s">
        <v>50</v>
      </c>
      <c r="I671" s="98" t="s">
        <v>52</v>
      </c>
      <c r="J671" s="27" t="s">
        <v>1535</v>
      </c>
      <c r="K671" s="28" t="s">
        <v>1536</v>
      </c>
      <c r="L671" s="93" t="s">
        <v>151</v>
      </c>
      <c r="M671" s="2" t="s">
        <v>152</v>
      </c>
      <c r="N671" s="94" t="s">
        <v>151</v>
      </c>
      <c r="O671" s="13" t="s">
        <v>152</v>
      </c>
      <c r="P671" s="2" t="s">
        <v>152</v>
      </c>
      <c r="Q671" s="2" t="s">
        <v>152</v>
      </c>
      <c r="R671" s="2" t="s">
        <v>152</v>
      </c>
      <c r="S671" s="2" t="s">
        <v>152</v>
      </c>
      <c r="T671" s="2" t="s">
        <v>152</v>
      </c>
      <c r="U671" s="14" t="s">
        <v>152</v>
      </c>
      <c r="V671" s="13" t="s">
        <v>151</v>
      </c>
      <c r="W671" s="2" t="s">
        <v>152</v>
      </c>
      <c r="X671" s="2" t="s">
        <v>152</v>
      </c>
      <c r="Y671" s="2" t="s">
        <v>152</v>
      </c>
      <c r="Z671" s="94" t="s">
        <v>152</v>
      </c>
      <c r="AA671" s="13" t="s">
        <v>152</v>
      </c>
      <c r="AB671" s="2" t="s">
        <v>152</v>
      </c>
      <c r="AC671" s="14" t="s">
        <v>152</v>
      </c>
      <c r="AD671" s="93" t="s">
        <v>152</v>
      </c>
      <c r="AE671" s="14" t="s">
        <v>152</v>
      </c>
      <c r="AF671" s="99">
        <v>100</v>
      </c>
    </row>
    <row r="672" spans="1:32" x14ac:dyDescent="0.3">
      <c r="A672" s="55" t="str">
        <f t="shared" si="10"/>
        <v>CHju_03.2</v>
      </c>
      <c r="C672" s="96" t="s">
        <v>10</v>
      </c>
      <c r="D672" s="97" t="s">
        <v>777</v>
      </c>
      <c r="E672" s="97" t="s">
        <v>859</v>
      </c>
      <c r="F672" s="97" t="s">
        <v>860</v>
      </c>
      <c r="G672" s="97" t="s">
        <v>351</v>
      </c>
      <c r="H672" s="96" t="s">
        <v>50</v>
      </c>
      <c r="I672" s="98" t="s">
        <v>52</v>
      </c>
      <c r="J672" s="27" t="s">
        <v>1537</v>
      </c>
      <c r="K672" s="28" t="s">
        <v>1538</v>
      </c>
      <c r="L672" s="93" t="s">
        <v>151</v>
      </c>
      <c r="M672" s="2" t="s">
        <v>152</v>
      </c>
      <c r="N672" s="94" t="s">
        <v>151</v>
      </c>
      <c r="O672" s="13" t="s">
        <v>152</v>
      </c>
      <c r="P672" s="2" t="s">
        <v>152</v>
      </c>
      <c r="Q672" s="2" t="s">
        <v>152</v>
      </c>
      <c r="R672" s="2" t="s">
        <v>152</v>
      </c>
      <c r="S672" s="2" t="s">
        <v>152</v>
      </c>
      <c r="T672" s="2" t="s">
        <v>152</v>
      </c>
      <c r="U672" s="14" t="s">
        <v>152</v>
      </c>
      <c r="V672" s="13" t="s">
        <v>151</v>
      </c>
      <c r="W672" s="2" t="s">
        <v>152</v>
      </c>
      <c r="X672" s="2" t="s">
        <v>152</v>
      </c>
      <c r="Y672" s="2" t="s">
        <v>152</v>
      </c>
      <c r="Z672" s="94" t="s">
        <v>152</v>
      </c>
      <c r="AA672" s="13" t="s">
        <v>152</v>
      </c>
      <c r="AB672" s="2" t="s">
        <v>152</v>
      </c>
      <c r="AC672" s="14" t="s">
        <v>152</v>
      </c>
      <c r="AD672" s="93" t="s">
        <v>152</v>
      </c>
      <c r="AE672" s="14" t="s">
        <v>152</v>
      </c>
      <c r="AF672" s="99">
        <v>100</v>
      </c>
    </row>
    <row r="673" spans="1:32" x14ac:dyDescent="0.3">
      <c r="A673" s="55" t="str">
        <f t="shared" si="10"/>
        <v>CHju_03.2</v>
      </c>
      <c r="C673" s="96" t="s">
        <v>10</v>
      </c>
      <c r="D673" s="97" t="s">
        <v>777</v>
      </c>
      <c r="E673" s="97" t="s">
        <v>859</v>
      </c>
      <c r="F673" s="97" t="s">
        <v>860</v>
      </c>
      <c r="G673" s="97" t="s">
        <v>351</v>
      </c>
      <c r="H673" s="96" t="s">
        <v>50</v>
      </c>
      <c r="I673" s="98" t="s">
        <v>52</v>
      </c>
      <c r="J673" s="27" t="s">
        <v>1539</v>
      </c>
      <c r="K673" s="28" t="s">
        <v>1540</v>
      </c>
      <c r="L673" s="93" t="s">
        <v>151</v>
      </c>
      <c r="M673" s="2" t="s">
        <v>152</v>
      </c>
      <c r="N673" s="94" t="s">
        <v>151</v>
      </c>
      <c r="O673" s="13" t="s">
        <v>152</v>
      </c>
      <c r="P673" s="2" t="s">
        <v>152</v>
      </c>
      <c r="Q673" s="2" t="s">
        <v>152</v>
      </c>
      <c r="R673" s="2" t="s">
        <v>152</v>
      </c>
      <c r="S673" s="2" t="s">
        <v>152</v>
      </c>
      <c r="T673" s="2" t="s">
        <v>152</v>
      </c>
      <c r="U673" s="14" t="s">
        <v>152</v>
      </c>
      <c r="V673" s="13" t="s">
        <v>151</v>
      </c>
      <c r="W673" s="2" t="s">
        <v>152</v>
      </c>
      <c r="X673" s="2" t="s">
        <v>152</v>
      </c>
      <c r="Y673" s="2" t="s">
        <v>152</v>
      </c>
      <c r="Z673" s="94" t="s">
        <v>152</v>
      </c>
      <c r="AA673" s="13" t="s">
        <v>152</v>
      </c>
      <c r="AB673" s="2" t="s">
        <v>152</v>
      </c>
      <c r="AC673" s="14" t="s">
        <v>152</v>
      </c>
      <c r="AD673" s="93" t="s">
        <v>152</v>
      </c>
      <c r="AE673" s="14" t="s">
        <v>152</v>
      </c>
      <c r="AF673" s="99">
        <v>100</v>
      </c>
    </row>
    <row r="674" spans="1:32" x14ac:dyDescent="0.3">
      <c r="A674" s="55" t="str">
        <f t="shared" si="10"/>
        <v>CHju_03.2</v>
      </c>
      <c r="C674" s="96" t="s">
        <v>10</v>
      </c>
      <c r="D674" s="97" t="s">
        <v>777</v>
      </c>
      <c r="E674" s="97" t="s">
        <v>859</v>
      </c>
      <c r="F674" s="97" t="s">
        <v>860</v>
      </c>
      <c r="G674" s="97" t="s">
        <v>351</v>
      </c>
      <c r="H674" s="96" t="s">
        <v>50</v>
      </c>
      <c r="I674" s="98" t="s">
        <v>52</v>
      </c>
      <c r="J674" s="27" t="s">
        <v>1541</v>
      </c>
      <c r="K674" s="28" t="s">
        <v>1542</v>
      </c>
      <c r="L674" s="93" t="s">
        <v>151</v>
      </c>
      <c r="M674" s="2" t="s">
        <v>152</v>
      </c>
      <c r="N674" s="94" t="s">
        <v>151</v>
      </c>
      <c r="O674" s="13" t="s">
        <v>152</v>
      </c>
      <c r="P674" s="2" t="s">
        <v>152</v>
      </c>
      <c r="Q674" s="2" t="s">
        <v>152</v>
      </c>
      <c r="R674" s="2" t="s">
        <v>152</v>
      </c>
      <c r="S674" s="2" t="s">
        <v>152</v>
      </c>
      <c r="T674" s="2" t="s">
        <v>152</v>
      </c>
      <c r="U674" s="14" t="s">
        <v>152</v>
      </c>
      <c r="V674" s="13" t="s">
        <v>151</v>
      </c>
      <c r="W674" s="2" t="s">
        <v>152</v>
      </c>
      <c r="X674" s="2" t="s">
        <v>152</v>
      </c>
      <c r="Y674" s="2" t="s">
        <v>152</v>
      </c>
      <c r="Z674" s="94" t="s">
        <v>152</v>
      </c>
      <c r="AA674" s="13" t="s">
        <v>152</v>
      </c>
      <c r="AB674" s="2" t="s">
        <v>152</v>
      </c>
      <c r="AC674" s="14" t="s">
        <v>152</v>
      </c>
      <c r="AD674" s="93" t="s">
        <v>152</v>
      </c>
      <c r="AE674" s="14" t="s">
        <v>152</v>
      </c>
      <c r="AF674" s="99">
        <v>100</v>
      </c>
    </row>
    <row r="675" spans="1:32" x14ac:dyDescent="0.3">
      <c r="A675" s="55" t="str">
        <f t="shared" si="10"/>
        <v>CHju_03.2</v>
      </c>
      <c r="C675" s="96" t="s">
        <v>10</v>
      </c>
      <c r="D675" s="97" t="s">
        <v>777</v>
      </c>
      <c r="E675" s="97" t="s">
        <v>859</v>
      </c>
      <c r="F675" s="97" t="s">
        <v>860</v>
      </c>
      <c r="G675" s="97" t="s">
        <v>351</v>
      </c>
      <c r="H675" s="96" t="s">
        <v>50</v>
      </c>
      <c r="I675" s="98" t="s">
        <v>52</v>
      </c>
      <c r="J675" s="27" t="s">
        <v>1543</v>
      </c>
      <c r="K675" s="28" t="s">
        <v>1544</v>
      </c>
      <c r="L675" s="93" t="s">
        <v>151</v>
      </c>
      <c r="M675" s="2" t="s">
        <v>152</v>
      </c>
      <c r="N675" s="94" t="s">
        <v>151</v>
      </c>
      <c r="O675" s="13" t="s">
        <v>152</v>
      </c>
      <c r="P675" s="2" t="s">
        <v>152</v>
      </c>
      <c r="Q675" s="2" t="s">
        <v>152</v>
      </c>
      <c r="R675" s="2" t="s">
        <v>152</v>
      </c>
      <c r="S675" s="2" t="s">
        <v>152</v>
      </c>
      <c r="T675" s="2" t="s">
        <v>152</v>
      </c>
      <c r="U675" s="14" t="s">
        <v>152</v>
      </c>
      <c r="V675" s="13" t="s">
        <v>151</v>
      </c>
      <c r="W675" s="2" t="s">
        <v>152</v>
      </c>
      <c r="X675" s="2" t="s">
        <v>152</v>
      </c>
      <c r="Y675" s="2" t="s">
        <v>152</v>
      </c>
      <c r="Z675" s="94" t="s">
        <v>152</v>
      </c>
      <c r="AA675" s="13" t="s">
        <v>152</v>
      </c>
      <c r="AB675" s="2" t="s">
        <v>152</v>
      </c>
      <c r="AC675" s="14" t="s">
        <v>152</v>
      </c>
      <c r="AD675" s="93" t="s">
        <v>152</v>
      </c>
      <c r="AE675" s="14" t="s">
        <v>152</v>
      </c>
      <c r="AF675" s="99">
        <v>100</v>
      </c>
    </row>
    <row r="676" spans="1:32" x14ac:dyDescent="0.3">
      <c r="A676" s="55" t="str">
        <f t="shared" si="10"/>
        <v>CHju_03.2</v>
      </c>
      <c r="C676" s="96" t="s">
        <v>10</v>
      </c>
      <c r="D676" s="97" t="s">
        <v>777</v>
      </c>
      <c r="E676" s="97" t="s">
        <v>859</v>
      </c>
      <c r="F676" s="97" t="s">
        <v>860</v>
      </c>
      <c r="G676" s="97" t="s">
        <v>351</v>
      </c>
      <c r="H676" s="96" t="s">
        <v>50</v>
      </c>
      <c r="I676" s="98" t="s">
        <v>52</v>
      </c>
      <c r="J676" s="27" t="s">
        <v>1545</v>
      </c>
      <c r="K676" s="28" t="s">
        <v>1546</v>
      </c>
      <c r="L676" s="93" t="s">
        <v>151</v>
      </c>
      <c r="M676" s="2" t="s">
        <v>152</v>
      </c>
      <c r="N676" s="94" t="s">
        <v>151</v>
      </c>
      <c r="O676" s="13" t="s">
        <v>152</v>
      </c>
      <c r="P676" s="2" t="s">
        <v>152</v>
      </c>
      <c r="Q676" s="2" t="s">
        <v>152</v>
      </c>
      <c r="R676" s="2" t="s">
        <v>152</v>
      </c>
      <c r="S676" s="2" t="s">
        <v>152</v>
      </c>
      <c r="T676" s="2" t="s">
        <v>152</v>
      </c>
      <c r="U676" s="14" t="s">
        <v>152</v>
      </c>
      <c r="V676" s="13" t="s">
        <v>151</v>
      </c>
      <c r="W676" s="2" t="s">
        <v>152</v>
      </c>
      <c r="X676" s="2" t="s">
        <v>152</v>
      </c>
      <c r="Y676" s="2" t="s">
        <v>152</v>
      </c>
      <c r="Z676" s="94" t="s">
        <v>152</v>
      </c>
      <c r="AA676" s="13" t="s">
        <v>152</v>
      </c>
      <c r="AB676" s="2" t="s">
        <v>152</v>
      </c>
      <c r="AC676" s="14" t="s">
        <v>152</v>
      </c>
      <c r="AD676" s="93" t="s">
        <v>152</v>
      </c>
      <c r="AE676" s="14" t="s">
        <v>152</v>
      </c>
      <c r="AF676" s="99">
        <v>100</v>
      </c>
    </row>
    <row r="677" spans="1:32" x14ac:dyDescent="0.3">
      <c r="A677" s="55" t="str">
        <f t="shared" si="10"/>
        <v>CHju_03.2</v>
      </c>
      <c r="C677" s="96" t="s">
        <v>10</v>
      </c>
      <c r="D677" s="97" t="s">
        <v>777</v>
      </c>
      <c r="E677" s="97" t="s">
        <v>859</v>
      </c>
      <c r="F677" s="97" t="s">
        <v>860</v>
      </c>
      <c r="G677" s="97" t="s">
        <v>351</v>
      </c>
      <c r="H677" s="96" t="s">
        <v>50</v>
      </c>
      <c r="I677" s="98" t="s">
        <v>52</v>
      </c>
      <c r="J677" s="27" t="s">
        <v>1547</v>
      </c>
      <c r="K677" s="28" t="s">
        <v>1548</v>
      </c>
      <c r="L677" s="93" t="s">
        <v>151</v>
      </c>
      <c r="M677" s="2" t="s">
        <v>152</v>
      </c>
      <c r="N677" s="94" t="s">
        <v>151</v>
      </c>
      <c r="O677" s="13" t="s">
        <v>152</v>
      </c>
      <c r="P677" s="2" t="s">
        <v>152</v>
      </c>
      <c r="Q677" s="2" t="s">
        <v>152</v>
      </c>
      <c r="R677" s="2" t="s">
        <v>152</v>
      </c>
      <c r="S677" s="2" t="s">
        <v>152</v>
      </c>
      <c r="T677" s="2" t="s">
        <v>152</v>
      </c>
      <c r="U677" s="14" t="s">
        <v>152</v>
      </c>
      <c r="V677" s="13" t="s">
        <v>151</v>
      </c>
      <c r="W677" s="2" t="s">
        <v>152</v>
      </c>
      <c r="X677" s="2" t="s">
        <v>152</v>
      </c>
      <c r="Y677" s="2" t="s">
        <v>152</v>
      </c>
      <c r="Z677" s="94" t="s">
        <v>152</v>
      </c>
      <c r="AA677" s="13" t="s">
        <v>152</v>
      </c>
      <c r="AB677" s="2" t="s">
        <v>152</v>
      </c>
      <c r="AC677" s="14" t="s">
        <v>152</v>
      </c>
      <c r="AD677" s="93" t="s">
        <v>152</v>
      </c>
      <c r="AE677" s="14" t="s">
        <v>152</v>
      </c>
      <c r="AF677" s="99">
        <v>0</v>
      </c>
    </row>
    <row r="678" spans="1:32" x14ac:dyDescent="0.3">
      <c r="A678" s="55" t="str">
        <f t="shared" si="10"/>
        <v>CHju_03.2</v>
      </c>
      <c r="C678" s="96" t="s">
        <v>10</v>
      </c>
      <c r="D678" s="97" t="s">
        <v>777</v>
      </c>
      <c r="E678" s="97" t="s">
        <v>859</v>
      </c>
      <c r="F678" s="97" t="s">
        <v>860</v>
      </c>
      <c r="G678" s="97" t="s">
        <v>351</v>
      </c>
      <c r="H678" s="96" t="s">
        <v>50</v>
      </c>
      <c r="I678" s="98" t="s">
        <v>52</v>
      </c>
      <c r="J678" s="27" t="s">
        <v>1549</v>
      </c>
      <c r="K678" s="28" t="s">
        <v>1550</v>
      </c>
      <c r="L678" s="93" t="s">
        <v>151</v>
      </c>
      <c r="M678" s="2" t="s">
        <v>152</v>
      </c>
      <c r="N678" s="94" t="s">
        <v>151</v>
      </c>
      <c r="O678" s="13" t="s">
        <v>152</v>
      </c>
      <c r="P678" s="2" t="s">
        <v>152</v>
      </c>
      <c r="Q678" s="2" t="s">
        <v>152</v>
      </c>
      <c r="R678" s="2" t="s">
        <v>152</v>
      </c>
      <c r="S678" s="2" t="s">
        <v>152</v>
      </c>
      <c r="T678" s="2" t="s">
        <v>152</v>
      </c>
      <c r="U678" s="14" t="s">
        <v>152</v>
      </c>
      <c r="V678" s="13" t="s">
        <v>151</v>
      </c>
      <c r="W678" s="2" t="s">
        <v>152</v>
      </c>
      <c r="X678" s="2" t="s">
        <v>152</v>
      </c>
      <c r="Y678" s="2" t="s">
        <v>152</v>
      </c>
      <c r="Z678" s="94" t="s">
        <v>152</v>
      </c>
      <c r="AA678" s="13" t="s">
        <v>152</v>
      </c>
      <c r="AB678" s="2" t="s">
        <v>152</v>
      </c>
      <c r="AC678" s="14" t="s">
        <v>152</v>
      </c>
      <c r="AD678" s="93" t="s">
        <v>152</v>
      </c>
      <c r="AE678" s="14" t="s">
        <v>152</v>
      </c>
      <c r="AF678" s="99">
        <v>100</v>
      </c>
    </row>
    <row r="679" spans="1:32" x14ac:dyDescent="0.3">
      <c r="A679" s="55" t="str">
        <f t="shared" si="10"/>
        <v>CHju_03.2</v>
      </c>
      <c r="C679" s="96" t="s">
        <v>10</v>
      </c>
      <c r="D679" s="97" t="s">
        <v>777</v>
      </c>
      <c r="E679" s="97" t="s">
        <v>859</v>
      </c>
      <c r="F679" s="97" t="s">
        <v>860</v>
      </c>
      <c r="G679" s="97" t="s">
        <v>351</v>
      </c>
      <c r="H679" s="96" t="s">
        <v>50</v>
      </c>
      <c r="I679" s="98" t="s">
        <v>52</v>
      </c>
      <c r="J679" s="27" t="s">
        <v>1551</v>
      </c>
      <c r="K679" s="28" t="s">
        <v>1552</v>
      </c>
      <c r="L679" s="93" t="s">
        <v>151</v>
      </c>
      <c r="M679" s="2" t="s">
        <v>152</v>
      </c>
      <c r="N679" s="94" t="s">
        <v>151</v>
      </c>
      <c r="O679" s="13" t="s">
        <v>152</v>
      </c>
      <c r="P679" s="2" t="s">
        <v>152</v>
      </c>
      <c r="Q679" s="2" t="s">
        <v>152</v>
      </c>
      <c r="R679" s="2" t="s">
        <v>152</v>
      </c>
      <c r="S679" s="2" t="s">
        <v>152</v>
      </c>
      <c r="T679" s="2" t="s">
        <v>152</v>
      </c>
      <c r="U679" s="14" t="s">
        <v>152</v>
      </c>
      <c r="V679" s="13" t="s">
        <v>151</v>
      </c>
      <c r="W679" s="2" t="s">
        <v>152</v>
      </c>
      <c r="X679" s="2" t="s">
        <v>152</v>
      </c>
      <c r="Y679" s="2" t="s">
        <v>152</v>
      </c>
      <c r="Z679" s="94" t="s">
        <v>152</v>
      </c>
      <c r="AA679" s="13" t="s">
        <v>152</v>
      </c>
      <c r="AB679" s="2" t="s">
        <v>152</v>
      </c>
      <c r="AC679" s="14" t="s">
        <v>152</v>
      </c>
      <c r="AD679" s="93" t="s">
        <v>152</v>
      </c>
      <c r="AE679" s="14" t="s">
        <v>152</v>
      </c>
      <c r="AF679" s="99">
        <v>100</v>
      </c>
    </row>
    <row r="680" spans="1:32" x14ac:dyDescent="0.3">
      <c r="A680" s="55" t="str">
        <f t="shared" si="10"/>
        <v>CHju_03.2</v>
      </c>
      <c r="C680" s="96" t="s">
        <v>10</v>
      </c>
      <c r="D680" s="97" t="s">
        <v>777</v>
      </c>
      <c r="E680" s="97" t="s">
        <v>859</v>
      </c>
      <c r="F680" s="97" t="s">
        <v>860</v>
      </c>
      <c r="G680" s="97" t="s">
        <v>351</v>
      </c>
      <c r="H680" s="96" t="s">
        <v>50</v>
      </c>
      <c r="I680" s="98" t="s">
        <v>52</v>
      </c>
      <c r="J680" s="27" t="s">
        <v>1553</v>
      </c>
      <c r="K680" s="28" t="s">
        <v>1554</v>
      </c>
      <c r="L680" s="93" t="s">
        <v>151</v>
      </c>
      <c r="M680" s="2" t="s">
        <v>152</v>
      </c>
      <c r="N680" s="94" t="s">
        <v>151</v>
      </c>
      <c r="O680" s="13" t="s">
        <v>152</v>
      </c>
      <c r="P680" s="2" t="s">
        <v>152</v>
      </c>
      <c r="Q680" s="2" t="s">
        <v>152</v>
      </c>
      <c r="R680" s="2" t="s">
        <v>152</v>
      </c>
      <c r="S680" s="2" t="s">
        <v>152</v>
      </c>
      <c r="T680" s="2" t="s">
        <v>152</v>
      </c>
      <c r="U680" s="14" t="s">
        <v>152</v>
      </c>
      <c r="V680" s="13" t="s">
        <v>151</v>
      </c>
      <c r="W680" s="2" t="s">
        <v>152</v>
      </c>
      <c r="X680" s="2" t="s">
        <v>152</v>
      </c>
      <c r="Y680" s="2" t="s">
        <v>152</v>
      </c>
      <c r="Z680" s="94" t="s">
        <v>152</v>
      </c>
      <c r="AA680" s="13" t="s">
        <v>152</v>
      </c>
      <c r="AB680" s="2" t="s">
        <v>152</v>
      </c>
      <c r="AC680" s="14" t="s">
        <v>152</v>
      </c>
      <c r="AD680" s="93" t="s">
        <v>152</v>
      </c>
      <c r="AE680" s="14" t="s">
        <v>152</v>
      </c>
      <c r="AF680" s="99">
        <v>100</v>
      </c>
    </row>
    <row r="681" spans="1:32" x14ac:dyDescent="0.3">
      <c r="A681" s="55" t="str">
        <f t="shared" si="10"/>
        <v>CHju_03.2</v>
      </c>
      <c r="C681" s="96" t="s">
        <v>10</v>
      </c>
      <c r="D681" s="97" t="s">
        <v>777</v>
      </c>
      <c r="E681" s="97" t="s">
        <v>859</v>
      </c>
      <c r="F681" s="97" t="s">
        <v>860</v>
      </c>
      <c r="G681" s="97" t="s">
        <v>351</v>
      </c>
      <c r="H681" s="96" t="s">
        <v>50</v>
      </c>
      <c r="I681" s="98" t="s">
        <v>52</v>
      </c>
      <c r="J681" s="27" t="s">
        <v>1555</v>
      </c>
      <c r="K681" s="28" t="s">
        <v>1556</v>
      </c>
      <c r="L681" s="93" t="s">
        <v>151</v>
      </c>
      <c r="M681" s="2" t="s">
        <v>152</v>
      </c>
      <c r="N681" s="94" t="s">
        <v>151</v>
      </c>
      <c r="O681" s="13" t="s">
        <v>152</v>
      </c>
      <c r="P681" s="2" t="s">
        <v>152</v>
      </c>
      <c r="Q681" s="2" t="s">
        <v>152</v>
      </c>
      <c r="R681" s="2" t="s">
        <v>152</v>
      </c>
      <c r="S681" s="2" t="s">
        <v>152</v>
      </c>
      <c r="T681" s="2" t="s">
        <v>152</v>
      </c>
      <c r="U681" s="14" t="s">
        <v>152</v>
      </c>
      <c r="V681" s="13" t="s">
        <v>151</v>
      </c>
      <c r="W681" s="2" t="s">
        <v>152</v>
      </c>
      <c r="X681" s="2" t="s">
        <v>152</v>
      </c>
      <c r="Y681" s="2" t="s">
        <v>152</v>
      </c>
      <c r="Z681" s="94" t="s">
        <v>152</v>
      </c>
      <c r="AA681" s="13" t="s">
        <v>152</v>
      </c>
      <c r="AB681" s="2" t="s">
        <v>152</v>
      </c>
      <c r="AC681" s="14" t="s">
        <v>152</v>
      </c>
      <c r="AD681" s="93" t="s">
        <v>152</v>
      </c>
      <c r="AE681" s="14" t="s">
        <v>152</v>
      </c>
      <c r="AF681" s="99">
        <v>100</v>
      </c>
    </row>
    <row r="682" spans="1:32" x14ac:dyDescent="0.3">
      <c r="A682" s="55" t="str">
        <f t="shared" si="10"/>
        <v>CHju_03.2</v>
      </c>
      <c r="C682" s="96" t="s">
        <v>10</v>
      </c>
      <c r="D682" s="97" t="s">
        <v>777</v>
      </c>
      <c r="E682" s="97" t="s">
        <v>859</v>
      </c>
      <c r="F682" s="97" t="s">
        <v>860</v>
      </c>
      <c r="G682" s="97" t="s">
        <v>351</v>
      </c>
      <c r="H682" s="96" t="s">
        <v>50</v>
      </c>
      <c r="I682" s="98" t="s">
        <v>52</v>
      </c>
      <c r="J682" s="27" t="s">
        <v>1557</v>
      </c>
      <c r="K682" s="28" t="s">
        <v>1558</v>
      </c>
      <c r="L682" s="93" t="s">
        <v>151</v>
      </c>
      <c r="M682" s="2" t="s">
        <v>152</v>
      </c>
      <c r="N682" s="94" t="s">
        <v>151</v>
      </c>
      <c r="O682" s="13" t="s">
        <v>152</v>
      </c>
      <c r="P682" s="2" t="s">
        <v>152</v>
      </c>
      <c r="Q682" s="2" t="s">
        <v>152</v>
      </c>
      <c r="R682" s="2" t="s">
        <v>152</v>
      </c>
      <c r="S682" s="2" t="s">
        <v>152</v>
      </c>
      <c r="T682" s="2" t="s">
        <v>152</v>
      </c>
      <c r="U682" s="14" t="s">
        <v>152</v>
      </c>
      <c r="V682" s="13" t="s">
        <v>151</v>
      </c>
      <c r="W682" s="2" t="s">
        <v>152</v>
      </c>
      <c r="X682" s="2" t="s">
        <v>152</v>
      </c>
      <c r="Y682" s="2" t="s">
        <v>152</v>
      </c>
      <c r="Z682" s="94" t="s">
        <v>152</v>
      </c>
      <c r="AA682" s="13" t="s">
        <v>152</v>
      </c>
      <c r="AB682" s="2" t="s">
        <v>152</v>
      </c>
      <c r="AC682" s="14" t="s">
        <v>152</v>
      </c>
      <c r="AD682" s="93" t="s">
        <v>152</v>
      </c>
      <c r="AE682" s="14" t="s">
        <v>152</v>
      </c>
      <c r="AF682" s="99">
        <v>100</v>
      </c>
    </row>
    <row r="683" spans="1:32" x14ac:dyDescent="0.3">
      <c r="A683" s="55" t="str">
        <f t="shared" si="10"/>
        <v>CHju_03.2</v>
      </c>
      <c r="C683" s="96" t="s">
        <v>10</v>
      </c>
      <c r="D683" s="97" t="s">
        <v>777</v>
      </c>
      <c r="E683" s="97" t="s">
        <v>859</v>
      </c>
      <c r="F683" s="97" t="s">
        <v>860</v>
      </c>
      <c r="G683" s="97" t="s">
        <v>351</v>
      </c>
      <c r="H683" s="96" t="s">
        <v>50</v>
      </c>
      <c r="I683" s="98" t="s">
        <v>52</v>
      </c>
      <c r="J683" s="27" t="s">
        <v>1559</v>
      </c>
      <c r="K683" s="28" t="s">
        <v>1560</v>
      </c>
      <c r="L683" s="93" t="s">
        <v>151</v>
      </c>
      <c r="M683" s="2" t="s">
        <v>152</v>
      </c>
      <c r="N683" s="94" t="s">
        <v>151</v>
      </c>
      <c r="O683" s="13" t="s">
        <v>152</v>
      </c>
      <c r="P683" s="2" t="s">
        <v>152</v>
      </c>
      <c r="Q683" s="2" t="s">
        <v>152</v>
      </c>
      <c r="R683" s="2" t="s">
        <v>152</v>
      </c>
      <c r="S683" s="2" t="s">
        <v>152</v>
      </c>
      <c r="T683" s="2" t="s">
        <v>152</v>
      </c>
      <c r="U683" s="14" t="s">
        <v>152</v>
      </c>
      <c r="V683" s="13" t="s">
        <v>151</v>
      </c>
      <c r="W683" s="2" t="s">
        <v>152</v>
      </c>
      <c r="X683" s="2" t="s">
        <v>152</v>
      </c>
      <c r="Y683" s="2" t="s">
        <v>152</v>
      </c>
      <c r="Z683" s="94" t="s">
        <v>152</v>
      </c>
      <c r="AA683" s="13" t="s">
        <v>152</v>
      </c>
      <c r="AB683" s="2" t="s">
        <v>152</v>
      </c>
      <c r="AC683" s="14" t="s">
        <v>152</v>
      </c>
      <c r="AD683" s="93" t="s">
        <v>152</v>
      </c>
      <c r="AE683" s="14" t="s">
        <v>152</v>
      </c>
      <c r="AF683" s="99">
        <v>100</v>
      </c>
    </row>
    <row r="684" spans="1:32" x14ac:dyDescent="0.3">
      <c r="A684" s="55" t="str">
        <f t="shared" si="10"/>
        <v>CHmo_01.1</v>
      </c>
      <c r="C684" s="96" t="s">
        <v>10</v>
      </c>
      <c r="D684" s="97" t="s">
        <v>778</v>
      </c>
      <c r="E684" s="97" t="s">
        <v>861</v>
      </c>
      <c r="F684" s="97" t="s">
        <v>862</v>
      </c>
      <c r="G684" s="97" t="s">
        <v>344</v>
      </c>
      <c r="H684" s="96" t="s">
        <v>50</v>
      </c>
      <c r="I684" s="98" t="s">
        <v>51</v>
      </c>
      <c r="J684" s="27" t="s">
        <v>1563</v>
      </c>
      <c r="K684" s="28" t="s">
        <v>1564</v>
      </c>
      <c r="L684" s="93" t="s">
        <v>151</v>
      </c>
      <c r="M684" s="2" t="s">
        <v>151</v>
      </c>
      <c r="N684" s="94" t="s">
        <v>151</v>
      </c>
      <c r="O684" s="13" t="s">
        <v>6</v>
      </c>
      <c r="P684" s="2" t="s">
        <v>6</v>
      </c>
      <c r="Q684" s="2" t="s">
        <v>6</v>
      </c>
      <c r="R684" s="2" t="s">
        <v>6</v>
      </c>
      <c r="S684" s="2" t="s">
        <v>6</v>
      </c>
      <c r="T684" s="2" t="s">
        <v>6</v>
      </c>
      <c r="U684" s="14" t="s">
        <v>6</v>
      </c>
      <c r="V684" s="13" t="s">
        <v>6</v>
      </c>
      <c r="W684" s="2" t="s">
        <v>6</v>
      </c>
      <c r="X684" s="2" t="s">
        <v>6</v>
      </c>
      <c r="Y684" s="2" t="s">
        <v>6</v>
      </c>
      <c r="Z684" s="94" t="s">
        <v>6</v>
      </c>
      <c r="AA684" s="13" t="s">
        <v>6</v>
      </c>
      <c r="AB684" s="2" t="s">
        <v>6</v>
      </c>
      <c r="AC684" s="14" t="s">
        <v>6</v>
      </c>
      <c r="AD684" s="93" t="s">
        <v>6</v>
      </c>
      <c r="AE684" s="14" t="s">
        <v>6</v>
      </c>
      <c r="AF684" s="99">
        <v>100</v>
      </c>
    </row>
    <row r="685" spans="1:32" x14ac:dyDescent="0.3">
      <c r="A685" s="55" t="str">
        <f t="shared" si="10"/>
        <v>CHmo_01.1</v>
      </c>
      <c r="C685" s="96" t="s">
        <v>10</v>
      </c>
      <c r="D685" s="97" t="s">
        <v>778</v>
      </c>
      <c r="E685" s="97" t="s">
        <v>861</v>
      </c>
      <c r="F685" s="97" t="s">
        <v>862</v>
      </c>
      <c r="G685" s="97" t="s">
        <v>344</v>
      </c>
      <c r="H685" s="96" t="s">
        <v>50</v>
      </c>
      <c r="I685" s="98" t="s">
        <v>51</v>
      </c>
      <c r="J685" s="27" t="s">
        <v>1565</v>
      </c>
      <c r="K685" s="28" t="s">
        <v>1566</v>
      </c>
      <c r="L685" s="93" t="s">
        <v>151</v>
      </c>
      <c r="M685" s="2" t="s">
        <v>151</v>
      </c>
      <c r="N685" s="94" t="s">
        <v>151</v>
      </c>
      <c r="O685" s="13"/>
      <c r="P685" s="2"/>
      <c r="Q685" s="2"/>
      <c r="R685" s="2"/>
      <c r="S685" s="2"/>
      <c r="T685" s="2"/>
      <c r="U685" s="14"/>
      <c r="V685" s="13"/>
      <c r="W685" s="2"/>
      <c r="X685" s="2"/>
      <c r="Y685" s="2"/>
      <c r="Z685" s="94"/>
      <c r="AA685" s="13"/>
      <c r="AB685" s="2"/>
      <c r="AC685" s="14"/>
      <c r="AD685" s="93"/>
      <c r="AE685" s="14"/>
      <c r="AF685" s="99">
        <v>100</v>
      </c>
    </row>
    <row r="686" spans="1:32" x14ac:dyDescent="0.3">
      <c r="A686" s="55" t="str">
        <f t="shared" si="10"/>
        <v>CHmo_01.1</v>
      </c>
      <c r="C686" s="96" t="s">
        <v>10</v>
      </c>
      <c r="D686" s="97" t="s">
        <v>778</v>
      </c>
      <c r="E686" s="97" t="s">
        <v>861</v>
      </c>
      <c r="F686" s="97" t="s">
        <v>862</v>
      </c>
      <c r="G686" s="97" t="s">
        <v>344</v>
      </c>
      <c r="H686" s="96" t="s">
        <v>50</v>
      </c>
      <c r="I686" s="98" t="s">
        <v>51</v>
      </c>
      <c r="J686" s="27" t="s">
        <v>1567</v>
      </c>
      <c r="K686" s="28" t="s">
        <v>1568</v>
      </c>
      <c r="L686" s="93" t="s">
        <v>151</v>
      </c>
      <c r="M686" s="2" t="s">
        <v>151</v>
      </c>
      <c r="N686" s="94" t="s">
        <v>151</v>
      </c>
      <c r="O686" s="13" t="s">
        <v>6</v>
      </c>
      <c r="P686" s="2" t="s">
        <v>6</v>
      </c>
      <c r="Q686" s="2" t="s">
        <v>6</v>
      </c>
      <c r="R686" s="2" t="s">
        <v>6</v>
      </c>
      <c r="S686" s="2" t="s">
        <v>6</v>
      </c>
      <c r="T686" s="2" t="s">
        <v>6</v>
      </c>
      <c r="U686" s="14" t="s">
        <v>6</v>
      </c>
      <c r="V686" s="13" t="s">
        <v>6</v>
      </c>
      <c r="W686" s="2" t="s">
        <v>6</v>
      </c>
      <c r="X686" s="2" t="s">
        <v>6</v>
      </c>
      <c r="Y686" s="2" t="s">
        <v>6</v>
      </c>
      <c r="Z686" s="94" t="s">
        <v>6</v>
      </c>
      <c r="AA686" s="13" t="s">
        <v>6</v>
      </c>
      <c r="AB686" s="2" t="s">
        <v>6</v>
      </c>
      <c r="AC686" s="14" t="s">
        <v>6</v>
      </c>
      <c r="AD686" s="93" t="s">
        <v>6</v>
      </c>
      <c r="AE686" s="14" t="s">
        <v>6</v>
      </c>
      <c r="AF686" s="99">
        <v>100</v>
      </c>
    </row>
    <row r="687" spans="1:32" x14ac:dyDescent="0.3">
      <c r="A687" s="55" t="str">
        <f t="shared" si="10"/>
        <v>CHmo_01.1</v>
      </c>
      <c r="C687" s="96" t="s">
        <v>10</v>
      </c>
      <c r="D687" s="97" t="s">
        <v>778</v>
      </c>
      <c r="E687" s="97" t="s">
        <v>861</v>
      </c>
      <c r="F687" s="97" t="s">
        <v>862</v>
      </c>
      <c r="G687" s="97" t="s">
        <v>344</v>
      </c>
      <c r="H687" s="96" t="s">
        <v>50</v>
      </c>
      <c r="I687" s="98" t="s">
        <v>51</v>
      </c>
      <c r="J687" s="27" t="s">
        <v>1569</v>
      </c>
      <c r="K687" s="28" t="s">
        <v>1570</v>
      </c>
      <c r="L687" s="93" t="s">
        <v>151</v>
      </c>
      <c r="M687" s="2" t="s">
        <v>151</v>
      </c>
      <c r="N687" s="94" t="s">
        <v>151</v>
      </c>
      <c r="O687" s="13"/>
      <c r="P687" s="2"/>
      <c r="Q687" s="2"/>
      <c r="R687" s="2"/>
      <c r="S687" s="2"/>
      <c r="T687" s="2"/>
      <c r="U687" s="14"/>
      <c r="V687" s="13"/>
      <c r="W687" s="2"/>
      <c r="X687" s="2"/>
      <c r="Y687" s="2"/>
      <c r="Z687" s="94"/>
      <c r="AA687" s="13"/>
      <c r="AB687" s="2"/>
      <c r="AC687" s="14"/>
      <c r="AD687" s="93"/>
      <c r="AE687" s="14"/>
      <c r="AF687" s="99">
        <v>100</v>
      </c>
    </row>
    <row r="688" spans="1:32" x14ac:dyDescent="0.3">
      <c r="A688" s="55" t="str">
        <f t="shared" si="10"/>
        <v>CHmo_01.1</v>
      </c>
      <c r="C688" s="96" t="s">
        <v>10</v>
      </c>
      <c r="D688" s="97" t="s">
        <v>778</v>
      </c>
      <c r="E688" s="97" t="s">
        <v>861</v>
      </c>
      <c r="F688" s="97" t="s">
        <v>862</v>
      </c>
      <c r="G688" s="97" t="s">
        <v>344</v>
      </c>
      <c r="H688" s="96" t="s">
        <v>50</v>
      </c>
      <c r="I688" s="98" t="s">
        <v>51</v>
      </c>
      <c r="J688" s="27" t="s">
        <v>1571</v>
      </c>
      <c r="K688" s="28" t="s">
        <v>1572</v>
      </c>
      <c r="L688" s="93" t="s">
        <v>151</v>
      </c>
      <c r="M688" s="2" t="s">
        <v>151</v>
      </c>
      <c r="N688" s="94" t="s">
        <v>151</v>
      </c>
      <c r="O688" s="13" t="s">
        <v>6</v>
      </c>
      <c r="P688" s="2" t="s">
        <v>6</v>
      </c>
      <c r="Q688" s="2" t="s">
        <v>6</v>
      </c>
      <c r="R688" s="2" t="s">
        <v>6</v>
      </c>
      <c r="S688" s="2" t="s">
        <v>6</v>
      </c>
      <c r="T688" s="2" t="s">
        <v>6</v>
      </c>
      <c r="U688" s="14" t="s">
        <v>6</v>
      </c>
      <c r="V688" s="13" t="s">
        <v>6</v>
      </c>
      <c r="W688" s="2" t="s">
        <v>6</v>
      </c>
      <c r="X688" s="2" t="s">
        <v>6</v>
      </c>
      <c r="Y688" s="2" t="s">
        <v>6</v>
      </c>
      <c r="Z688" s="94" t="s">
        <v>6</v>
      </c>
      <c r="AA688" s="13" t="s">
        <v>6</v>
      </c>
      <c r="AB688" s="2" t="s">
        <v>6</v>
      </c>
      <c r="AC688" s="14" t="s">
        <v>6</v>
      </c>
      <c r="AD688" s="93" t="s">
        <v>6</v>
      </c>
      <c r="AE688" s="14" t="s">
        <v>6</v>
      </c>
      <c r="AF688" s="99">
        <v>100</v>
      </c>
    </row>
    <row r="689" spans="1:32" x14ac:dyDescent="0.3">
      <c r="A689" s="55" t="str">
        <f t="shared" si="10"/>
        <v>CHmo_01.1</v>
      </c>
      <c r="C689" s="96" t="s">
        <v>10</v>
      </c>
      <c r="D689" s="97" t="s">
        <v>778</v>
      </c>
      <c r="E689" s="97" t="s">
        <v>861</v>
      </c>
      <c r="F689" s="97" t="s">
        <v>862</v>
      </c>
      <c r="G689" s="97" t="s">
        <v>344</v>
      </c>
      <c r="H689" s="96" t="s">
        <v>50</v>
      </c>
      <c r="I689" s="98" t="s">
        <v>51</v>
      </c>
      <c r="J689" s="27" t="s">
        <v>1573</v>
      </c>
      <c r="K689" s="28" t="s">
        <v>1574</v>
      </c>
      <c r="L689" s="93" t="s">
        <v>151</v>
      </c>
      <c r="M689" s="2" t="s">
        <v>151</v>
      </c>
      <c r="N689" s="94" t="s">
        <v>151</v>
      </c>
      <c r="O689" s="13" t="s">
        <v>6</v>
      </c>
      <c r="P689" s="2" t="s">
        <v>6</v>
      </c>
      <c r="Q689" s="2" t="s">
        <v>6</v>
      </c>
      <c r="R689" s="2" t="s">
        <v>6</v>
      </c>
      <c r="S689" s="2" t="s">
        <v>6</v>
      </c>
      <c r="T689" s="2" t="s">
        <v>6</v>
      </c>
      <c r="U689" s="14" t="s">
        <v>6</v>
      </c>
      <c r="V689" s="13" t="s">
        <v>6</v>
      </c>
      <c r="W689" s="2" t="s">
        <v>6</v>
      </c>
      <c r="X689" s="2" t="s">
        <v>6</v>
      </c>
      <c r="Y689" s="2" t="s">
        <v>6</v>
      </c>
      <c r="Z689" s="94" t="s">
        <v>6</v>
      </c>
      <c r="AA689" s="13" t="s">
        <v>6</v>
      </c>
      <c r="AB689" s="2" t="s">
        <v>6</v>
      </c>
      <c r="AC689" s="14" t="s">
        <v>6</v>
      </c>
      <c r="AD689" s="93" t="s">
        <v>6</v>
      </c>
      <c r="AE689" s="14" t="s">
        <v>6</v>
      </c>
      <c r="AF689" s="99">
        <v>100</v>
      </c>
    </row>
    <row r="690" spans="1:32" x14ac:dyDescent="0.3">
      <c r="A690" s="55" t="str">
        <f t="shared" si="10"/>
        <v>CHmo_01.1</v>
      </c>
      <c r="C690" s="96" t="s">
        <v>10</v>
      </c>
      <c r="D690" s="97" t="s">
        <v>778</v>
      </c>
      <c r="E690" s="97" t="s">
        <v>861</v>
      </c>
      <c r="F690" s="97" t="s">
        <v>862</v>
      </c>
      <c r="G690" s="97" t="s">
        <v>344</v>
      </c>
      <c r="H690" s="96" t="s">
        <v>50</v>
      </c>
      <c r="I690" s="98" t="s">
        <v>51</v>
      </c>
      <c r="J690" s="27" t="s">
        <v>1575</v>
      </c>
      <c r="K690" s="28" t="s">
        <v>1576</v>
      </c>
      <c r="L690" s="93" t="s">
        <v>151</v>
      </c>
      <c r="M690" s="2" t="s">
        <v>151</v>
      </c>
      <c r="N690" s="94" t="s">
        <v>151</v>
      </c>
      <c r="O690" s="13" t="s">
        <v>6</v>
      </c>
      <c r="P690" s="2" t="s">
        <v>6</v>
      </c>
      <c r="Q690" s="2" t="s">
        <v>6</v>
      </c>
      <c r="R690" s="2" t="s">
        <v>6</v>
      </c>
      <c r="S690" s="2" t="s">
        <v>6</v>
      </c>
      <c r="T690" s="2" t="s">
        <v>6</v>
      </c>
      <c r="U690" s="14" t="s">
        <v>6</v>
      </c>
      <c r="V690" s="13" t="s">
        <v>6</v>
      </c>
      <c r="W690" s="2" t="s">
        <v>6</v>
      </c>
      <c r="X690" s="2" t="s">
        <v>6</v>
      </c>
      <c r="Y690" s="2" t="s">
        <v>6</v>
      </c>
      <c r="Z690" s="94" t="s">
        <v>6</v>
      </c>
      <c r="AA690" s="13" t="s">
        <v>6</v>
      </c>
      <c r="AB690" s="2" t="s">
        <v>6</v>
      </c>
      <c r="AC690" s="14" t="s">
        <v>6</v>
      </c>
      <c r="AD690" s="93" t="s">
        <v>6</v>
      </c>
      <c r="AE690" s="14" t="s">
        <v>6</v>
      </c>
      <c r="AF690" s="99">
        <v>100</v>
      </c>
    </row>
    <row r="691" spans="1:32" x14ac:dyDescent="0.3">
      <c r="A691" s="55" t="str">
        <f t="shared" si="10"/>
        <v>CHmo_01.1</v>
      </c>
      <c r="C691" s="96" t="s">
        <v>10</v>
      </c>
      <c r="D691" s="97" t="s">
        <v>778</v>
      </c>
      <c r="E691" s="97" t="s">
        <v>861</v>
      </c>
      <c r="F691" s="97" t="s">
        <v>862</v>
      </c>
      <c r="G691" s="97" t="s">
        <v>344</v>
      </c>
      <c r="H691" s="96" t="s">
        <v>50</v>
      </c>
      <c r="I691" s="98" t="s">
        <v>51</v>
      </c>
      <c r="J691" s="27" t="s">
        <v>1577</v>
      </c>
      <c r="K691" s="28" t="s">
        <v>1578</v>
      </c>
      <c r="L691" s="93" t="s">
        <v>151</v>
      </c>
      <c r="M691" s="2" t="s">
        <v>151</v>
      </c>
      <c r="N691" s="94" t="s">
        <v>151</v>
      </c>
      <c r="O691" s="13" t="s">
        <v>6</v>
      </c>
      <c r="P691" s="2" t="s">
        <v>6</v>
      </c>
      <c r="Q691" s="2" t="s">
        <v>6</v>
      </c>
      <c r="R691" s="2" t="s">
        <v>6</v>
      </c>
      <c r="S691" s="2" t="s">
        <v>6</v>
      </c>
      <c r="T691" s="2" t="s">
        <v>6</v>
      </c>
      <c r="U691" s="14" t="s">
        <v>6</v>
      </c>
      <c r="V691" s="13" t="s">
        <v>6</v>
      </c>
      <c r="W691" s="2" t="s">
        <v>6</v>
      </c>
      <c r="X691" s="2" t="s">
        <v>6</v>
      </c>
      <c r="Y691" s="2" t="s">
        <v>6</v>
      </c>
      <c r="Z691" s="94" t="s">
        <v>6</v>
      </c>
      <c r="AA691" s="13" t="s">
        <v>6</v>
      </c>
      <c r="AB691" s="2" t="s">
        <v>6</v>
      </c>
      <c r="AC691" s="14" t="s">
        <v>6</v>
      </c>
      <c r="AD691" s="93" t="s">
        <v>6</v>
      </c>
      <c r="AE691" s="14" t="s">
        <v>6</v>
      </c>
      <c r="AF691" s="99">
        <v>100</v>
      </c>
    </row>
    <row r="692" spans="1:32" x14ac:dyDescent="0.3">
      <c r="A692" s="55" t="str">
        <f t="shared" si="10"/>
        <v>CHmo_01.1</v>
      </c>
      <c r="C692" s="96" t="s">
        <v>10</v>
      </c>
      <c r="D692" s="97" t="s">
        <v>778</v>
      </c>
      <c r="E692" s="97" t="s">
        <v>861</v>
      </c>
      <c r="F692" s="97" t="s">
        <v>862</v>
      </c>
      <c r="G692" s="97" t="s">
        <v>344</v>
      </c>
      <c r="H692" s="96" t="s">
        <v>50</v>
      </c>
      <c r="I692" s="98" t="s">
        <v>51</v>
      </c>
      <c r="J692" s="27" t="s">
        <v>1579</v>
      </c>
      <c r="K692" s="28" t="s">
        <v>1580</v>
      </c>
      <c r="L692" s="93" t="s">
        <v>151</v>
      </c>
      <c r="M692" s="2" t="s">
        <v>151</v>
      </c>
      <c r="N692" s="94" t="s">
        <v>151</v>
      </c>
      <c r="O692" s="13"/>
      <c r="P692" s="2"/>
      <c r="Q692" s="2"/>
      <c r="R692" s="2"/>
      <c r="S692" s="2"/>
      <c r="T692" s="2"/>
      <c r="U692" s="14"/>
      <c r="V692" s="13"/>
      <c r="W692" s="2"/>
      <c r="X692" s="2"/>
      <c r="Y692" s="2"/>
      <c r="Z692" s="94"/>
      <c r="AA692" s="13"/>
      <c r="AB692" s="2"/>
      <c r="AC692" s="14"/>
      <c r="AD692" s="93"/>
      <c r="AE692" s="14"/>
      <c r="AF692" s="99">
        <v>100</v>
      </c>
    </row>
    <row r="693" spans="1:32" x14ac:dyDescent="0.3">
      <c r="A693" s="55" t="str">
        <f t="shared" si="10"/>
        <v>CHmo_01.1</v>
      </c>
      <c r="C693" s="96" t="s">
        <v>10</v>
      </c>
      <c r="D693" s="97" t="s">
        <v>778</v>
      </c>
      <c r="E693" s="97" t="s">
        <v>861</v>
      </c>
      <c r="F693" s="97" t="s">
        <v>862</v>
      </c>
      <c r="G693" s="97" t="s">
        <v>344</v>
      </c>
      <c r="H693" s="96" t="s">
        <v>50</v>
      </c>
      <c r="I693" s="98" t="s">
        <v>51</v>
      </c>
      <c r="J693" s="27" t="s">
        <v>1581</v>
      </c>
      <c r="K693" s="28" t="s">
        <v>1582</v>
      </c>
      <c r="L693" s="93" t="s">
        <v>151</v>
      </c>
      <c r="M693" s="2" t="s">
        <v>151</v>
      </c>
      <c r="N693" s="94" t="s">
        <v>151</v>
      </c>
      <c r="O693" s="13"/>
      <c r="P693" s="2"/>
      <c r="Q693" s="2"/>
      <c r="R693" s="2"/>
      <c r="S693" s="2"/>
      <c r="T693" s="2"/>
      <c r="U693" s="14"/>
      <c r="V693" s="13"/>
      <c r="W693" s="2"/>
      <c r="X693" s="2"/>
      <c r="Y693" s="2"/>
      <c r="Z693" s="94"/>
      <c r="AA693" s="13"/>
      <c r="AB693" s="2"/>
      <c r="AC693" s="14"/>
      <c r="AD693" s="93"/>
      <c r="AE693" s="14"/>
      <c r="AF693" s="99">
        <v>100</v>
      </c>
    </row>
    <row r="694" spans="1:32" x14ac:dyDescent="0.3">
      <c r="A694" s="55" t="str">
        <f t="shared" si="10"/>
        <v>CHmo_01.1</v>
      </c>
      <c r="C694" s="96" t="s">
        <v>10</v>
      </c>
      <c r="D694" s="97" t="s">
        <v>778</v>
      </c>
      <c r="E694" s="97" t="s">
        <v>861</v>
      </c>
      <c r="F694" s="97" t="s">
        <v>862</v>
      </c>
      <c r="G694" s="97" t="s">
        <v>344</v>
      </c>
      <c r="H694" s="96" t="s">
        <v>50</v>
      </c>
      <c r="I694" s="98" t="s">
        <v>51</v>
      </c>
      <c r="J694" s="27" t="s">
        <v>1583</v>
      </c>
      <c r="K694" s="28" t="s">
        <v>1584</v>
      </c>
      <c r="L694" s="93" t="s">
        <v>151</v>
      </c>
      <c r="M694" s="2" t="s">
        <v>151</v>
      </c>
      <c r="N694" s="94" t="s">
        <v>151</v>
      </c>
      <c r="O694" s="13" t="s">
        <v>6</v>
      </c>
      <c r="P694" s="2" t="s">
        <v>6</v>
      </c>
      <c r="Q694" s="2" t="s">
        <v>6</v>
      </c>
      <c r="R694" s="2" t="s">
        <v>6</v>
      </c>
      <c r="S694" s="2" t="s">
        <v>6</v>
      </c>
      <c r="T694" s="2" t="s">
        <v>6</v>
      </c>
      <c r="U694" s="14" t="s">
        <v>6</v>
      </c>
      <c r="V694" s="13" t="s">
        <v>6</v>
      </c>
      <c r="W694" s="2" t="s">
        <v>6</v>
      </c>
      <c r="X694" s="2" t="s">
        <v>6</v>
      </c>
      <c r="Y694" s="2" t="s">
        <v>6</v>
      </c>
      <c r="Z694" s="94" t="s">
        <v>6</v>
      </c>
      <c r="AA694" s="13" t="s">
        <v>6</v>
      </c>
      <c r="AB694" s="2" t="s">
        <v>6</v>
      </c>
      <c r="AC694" s="14" t="s">
        <v>6</v>
      </c>
      <c r="AD694" s="93" t="s">
        <v>6</v>
      </c>
      <c r="AE694" s="14" t="s">
        <v>6</v>
      </c>
      <c r="AF694" s="99">
        <v>100</v>
      </c>
    </row>
    <row r="695" spans="1:32" x14ac:dyDescent="0.3">
      <c r="A695" s="55" t="str">
        <f t="shared" si="10"/>
        <v>CHmo_01.1</v>
      </c>
      <c r="C695" s="96" t="s">
        <v>10</v>
      </c>
      <c r="D695" s="97" t="s">
        <v>778</v>
      </c>
      <c r="E695" s="97" t="s">
        <v>861</v>
      </c>
      <c r="F695" s="97" t="s">
        <v>862</v>
      </c>
      <c r="G695" s="97" t="s">
        <v>344</v>
      </c>
      <c r="H695" s="96" t="s">
        <v>50</v>
      </c>
      <c r="I695" s="98" t="s">
        <v>51</v>
      </c>
      <c r="J695" s="27" t="s">
        <v>1585</v>
      </c>
      <c r="K695" s="28" t="s">
        <v>1586</v>
      </c>
      <c r="L695" s="93" t="s">
        <v>151</v>
      </c>
      <c r="M695" s="2" t="s">
        <v>151</v>
      </c>
      <c r="N695" s="94" t="s">
        <v>151</v>
      </c>
      <c r="O695" s="13" t="s">
        <v>6</v>
      </c>
      <c r="P695" s="2" t="s">
        <v>6</v>
      </c>
      <c r="Q695" s="2" t="s">
        <v>6</v>
      </c>
      <c r="R695" s="2" t="s">
        <v>6</v>
      </c>
      <c r="S695" s="2" t="s">
        <v>6</v>
      </c>
      <c r="T695" s="2" t="s">
        <v>6</v>
      </c>
      <c r="U695" s="14" t="s">
        <v>6</v>
      </c>
      <c r="V695" s="13" t="s">
        <v>6</v>
      </c>
      <c r="W695" s="2" t="s">
        <v>6</v>
      </c>
      <c r="X695" s="2" t="s">
        <v>6</v>
      </c>
      <c r="Y695" s="2" t="s">
        <v>6</v>
      </c>
      <c r="Z695" s="94" t="s">
        <v>6</v>
      </c>
      <c r="AA695" s="13" t="s">
        <v>6</v>
      </c>
      <c r="AB695" s="2" t="s">
        <v>6</v>
      </c>
      <c r="AC695" s="14" t="s">
        <v>6</v>
      </c>
      <c r="AD695" s="93" t="s">
        <v>6</v>
      </c>
      <c r="AE695" s="14" t="s">
        <v>6</v>
      </c>
      <c r="AF695" s="99">
        <v>100</v>
      </c>
    </row>
    <row r="696" spans="1:32" x14ac:dyDescent="0.3">
      <c r="A696" s="55" t="str">
        <f t="shared" si="10"/>
        <v>CHmo_01.1</v>
      </c>
      <c r="C696" s="96" t="s">
        <v>10</v>
      </c>
      <c r="D696" s="97" t="s">
        <v>778</v>
      </c>
      <c r="E696" s="97" t="s">
        <v>861</v>
      </c>
      <c r="F696" s="97" t="s">
        <v>862</v>
      </c>
      <c r="G696" s="97" t="s">
        <v>344</v>
      </c>
      <c r="H696" s="96" t="s">
        <v>50</v>
      </c>
      <c r="I696" s="98" t="s">
        <v>51</v>
      </c>
      <c r="J696" s="27" t="s">
        <v>1587</v>
      </c>
      <c r="K696" s="28" t="s">
        <v>1588</v>
      </c>
      <c r="L696" s="93" t="s">
        <v>151</v>
      </c>
      <c r="M696" s="2" t="s">
        <v>151</v>
      </c>
      <c r="N696" s="94" t="s">
        <v>151</v>
      </c>
      <c r="O696" s="13" t="s">
        <v>6</v>
      </c>
      <c r="P696" s="2" t="s">
        <v>6</v>
      </c>
      <c r="Q696" s="2" t="s">
        <v>6</v>
      </c>
      <c r="R696" s="2" t="s">
        <v>6</v>
      </c>
      <c r="S696" s="2" t="s">
        <v>6</v>
      </c>
      <c r="T696" s="2" t="s">
        <v>6</v>
      </c>
      <c r="U696" s="14" t="s">
        <v>6</v>
      </c>
      <c r="V696" s="13" t="s">
        <v>6</v>
      </c>
      <c r="W696" s="2" t="s">
        <v>6</v>
      </c>
      <c r="X696" s="2" t="s">
        <v>6</v>
      </c>
      <c r="Y696" s="2" t="s">
        <v>6</v>
      </c>
      <c r="Z696" s="94" t="s">
        <v>6</v>
      </c>
      <c r="AA696" s="13" t="s">
        <v>6</v>
      </c>
      <c r="AB696" s="2" t="s">
        <v>6</v>
      </c>
      <c r="AC696" s="14" t="s">
        <v>6</v>
      </c>
      <c r="AD696" s="93" t="s">
        <v>6</v>
      </c>
      <c r="AE696" s="14" t="s">
        <v>6</v>
      </c>
      <c r="AF696" s="99">
        <v>100</v>
      </c>
    </row>
    <row r="697" spans="1:32" x14ac:dyDescent="0.3">
      <c r="A697" s="55" t="str">
        <f t="shared" si="10"/>
        <v>CHmo_01.1</v>
      </c>
      <c r="C697" s="96" t="s">
        <v>10</v>
      </c>
      <c r="D697" s="97" t="s">
        <v>778</v>
      </c>
      <c r="E697" s="97" t="s">
        <v>861</v>
      </c>
      <c r="F697" s="97" t="s">
        <v>862</v>
      </c>
      <c r="G697" s="97" t="s">
        <v>344</v>
      </c>
      <c r="H697" s="96" t="s">
        <v>50</v>
      </c>
      <c r="I697" s="98" t="s">
        <v>51</v>
      </c>
      <c r="J697" s="27" t="s">
        <v>1533</v>
      </c>
      <c r="K697" s="28" t="s">
        <v>1589</v>
      </c>
      <c r="L697" s="93" t="s">
        <v>151</v>
      </c>
      <c r="M697" s="2" t="s">
        <v>151</v>
      </c>
      <c r="N697" s="94" t="s">
        <v>151</v>
      </c>
      <c r="O697" s="13" t="s">
        <v>6</v>
      </c>
      <c r="P697" s="2" t="s">
        <v>6</v>
      </c>
      <c r="Q697" s="2" t="s">
        <v>6</v>
      </c>
      <c r="R697" s="2" t="s">
        <v>6</v>
      </c>
      <c r="S697" s="2" t="s">
        <v>6</v>
      </c>
      <c r="T697" s="2" t="s">
        <v>6</v>
      </c>
      <c r="U697" s="14" t="s">
        <v>6</v>
      </c>
      <c r="V697" s="13" t="s">
        <v>6</v>
      </c>
      <c r="W697" s="2" t="s">
        <v>6</v>
      </c>
      <c r="X697" s="2" t="s">
        <v>6</v>
      </c>
      <c r="Y697" s="2" t="s">
        <v>6</v>
      </c>
      <c r="Z697" s="94" t="s">
        <v>6</v>
      </c>
      <c r="AA697" s="13" t="s">
        <v>6</v>
      </c>
      <c r="AB697" s="2" t="s">
        <v>6</v>
      </c>
      <c r="AC697" s="14" t="s">
        <v>6</v>
      </c>
      <c r="AD697" s="93" t="s">
        <v>6</v>
      </c>
      <c r="AE697" s="14" t="s">
        <v>6</v>
      </c>
      <c r="AF697" s="99">
        <v>100</v>
      </c>
    </row>
    <row r="698" spans="1:32" x14ac:dyDescent="0.3">
      <c r="A698" s="55" t="str">
        <f t="shared" si="10"/>
        <v>CHmo_01.1</v>
      </c>
      <c r="C698" s="96" t="s">
        <v>10</v>
      </c>
      <c r="D698" s="97" t="s">
        <v>778</v>
      </c>
      <c r="E698" s="97" t="s">
        <v>861</v>
      </c>
      <c r="F698" s="97" t="s">
        <v>862</v>
      </c>
      <c r="G698" s="97" t="s">
        <v>344</v>
      </c>
      <c r="H698" s="96" t="s">
        <v>50</v>
      </c>
      <c r="I698" s="98" t="s">
        <v>51</v>
      </c>
      <c r="J698" s="27" t="s">
        <v>1590</v>
      </c>
      <c r="K698" s="28" t="s">
        <v>1591</v>
      </c>
      <c r="L698" s="93" t="s">
        <v>151</v>
      </c>
      <c r="M698" s="2" t="s">
        <v>151</v>
      </c>
      <c r="N698" s="94" t="s">
        <v>151</v>
      </c>
      <c r="O698" s="13"/>
      <c r="P698" s="2"/>
      <c r="Q698" s="2"/>
      <c r="R698" s="2"/>
      <c r="S698" s="2"/>
      <c r="T698" s="2"/>
      <c r="U698" s="14"/>
      <c r="V698" s="13"/>
      <c r="W698" s="2"/>
      <c r="X698" s="2"/>
      <c r="Y698" s="2"/>
      <c r="Z698" s="94"/>
      <c r="AA698" s="13"/>
      <c r="AB698" s="2"/>
      <c r="AC698" s="14"/>
      <c r="AD698" s="93"/>
      <c r="AE698" s="14"/>
      <c r="AF698" s="99">
        <v>0</v>
      </c>
    </row>
    <row r="699" spans="1:32" x14ac:dyDescent="0.3">
      <c r="A699" s="55" t="str">
        <f t="shared" si="10"/>
        <v>CHmo_01.1</v>
      </c>
      <c r="C699" s="96" t="s">
        <v>10</v>
      </c>
      <c r="D699" s="97" t="s">
        <v>778</v>
      </c>
      <c r="E699" s="97" t="s">
        <v>861</v>
      </c>
      <c r="F699" s="97" t="s">
        <v>862</v>
      </c>
      <c r="G699" s="97" t="s">
        <v>344</v>
      </c>
      <c r="H699" s="96" t="s">
        <v>50</v>
      </c>
      <c r="I699" s="98" t="s">
        <v>51</v>
      </c>
      <c r="J699" s="27" t="s">
        <v>1592</v>
      </c>
      <c r="K699" s="28" t="s">
        <v>1593</v>
      </c>
      <c r="L699" s="93" t="s">
        <v>151</v>
      </c>
      <c r="M699" s="2" t="s">
        <v>151</v>
      </c>
      <c r="N699" s="94" t="s">
        <v>151</v>
      </c>
      <c r="O699" s="13"/>
      <c r="P699" s="2"/>
      <c r="Q699" s="2"/>
      <c r="R699" s="2"/>
      <c r="S699" s="2"/>
      <c r="T699" s="2"/>
      <c r="U699" s="14"/>
      <c r="V699" s="13"/>
      <c r="W699" s="2"/>
      <c r="X699" s="2"/>
      <c r="Y699" s="2"/>
      <c r="Z699" s="94"/>
      <c r="AA699" s="13"/>
      <c r="AB699" s="2"/>
      <c r="AC699" s="14"/>
      <c r="AD699" s="93"/>
      <c r="AE699" s="14"/>
      <c r="AF699" s="99">
        <v>100</v>
      </c>
    </row>
    <row r="700" spans="1:32" x14ac:dyDescent="0.3">
      <c r="A700" s="55" t="str">
        <f t="shared" si="10"/>
        <v>CHmo_01.1</v>
      </c>
      <c r="C700" s="96" t="s">
        <v>10</v>
      </c>
      <c r="D700" s="97" t="s">
        <v>778</v>
      </c>
      <c r="E700" s="97" t="s">
        <v>861</v>
      </c>
      <c r="F700" s="97" t="s">
        <v>862</v>
      </c>
      <c r="G700" s="97" t="s">
        <v>344</v>
      </c>
      <c r="H700" s="96" t="s">
        <v>50</v>
      </c>
      <c r="I700" s="98" t="s">
        <v>51</v>
      </c>
      <c r="J700" s="27" t="s">
        <v>1594</v>
      </c>
      <c r="K700" s="28" t="s">
        <v>1595</v>
      </c>
      <c r="L700" s="93" t="s">
        <v>151</v>
      </c>
      <c r="M700" s="2" t="s">
        <v>151</v>
      </c>
      <c r="N700" s="94" t="s">
        <v>151</v>
      </c>
      <c r="O700" s="13"/>
      <c r="P700" s="2"/>
      <c r="Q700" s="2"/>
      <c r="R700" s="2"/>
      <c r="S700" s="2"/>
      <c r="T700" s="2"/>
      <c r="U700" s="14"/>
      <c r="V700" s="13"/>
      <c r="W700" s="2"/>
      <c r="X700" s="2"/>
      <c r="Y700" s="2"/>
      <c r="Z700" s="94"/>
      <c r="AA700" s="13"/>
      <c r="AB700" s="2"/>
      <c r="AC700" s="14"/>
      <c r="AD700" s="93"/>
      <c r="AE700" s="14"/>
      <c r="AF700" s="99">
        <v>100</v>
      </c>
    </row>
    <row r="701" spans="1:32" x14ac:dyDescent="0.3">
      <c r="A701" s="55" t="str">
        <f t="shared" si="10"/>
        <v>CHmo_01.1</v>
      </c>
      <c r="C701" s="96" t="s">
        <v>10</v>
      </c>
      <c r="D701" s="97" t="s">
        <v>778</v>
      </c>
      <c r="E701" s="97" t="s">
        <v>861</v>
      </c>
      <c r="F701" s="97" t="s">
        <v>862</v>
      </c>
      <c r="G701" s="97" t="s">
        <v>344</v>
      </c>
      <c r="H701" s="96" t="s">
        <v>50</v>
      </c>
      <c r="I701" s="98" t="s">
        <v>51</v>
      </c>
      <c r="J701" s="27" t="s">
        <v>1596</v>
      </c>
      <c r="K701" s="28" t="s">
        <v>1597</v>
      </c>
      <c r="L701" s="93" t="s">
        <v>151</v>
      </c>
      <c r="M701" s="2" t="s">
        <v>151</v>
      </c>
      <c r="N701" s="94" t="s">
        <v>151</v>
      </c>
      <c r="O701" s="13"/>
      <c r="P701" s="2"/>
      <c r="Q701" s="2"/>
      <c r="R701" s="2"/>
      <c r="S701" s="2"/>
      <c r="T701" s="2"/>
      <c r="U701" s="14"/>
      <c r="V701" s="13"/>
      <c r="W701" s="2"/>
      <c r="X701" s="2"/>
      <c r="Y701" s="2"/>
      <c r="Z701" s="94"/>
      <c r="AA701" s="13"/>
      <c r="AB701" s="2"/>
      <c r="AC701" s="14"/>
      <c r="AD701" s="93"/>
      <c r="AE701" s="14"/>
      <c r="AF701" s="99">
        <v>0</v>
      </c>
    </row>
    <row r="702" spans="1:32" x14ac:dyDescent="0.3">
      <c r="A702" s="55" t="str">
        <f t="shared" si="10"/>
        <v>CHmo_01.1</v>
      </c>
      <c r="C702" s="96" t="s">
        <v>10</v>
      </c>
      <c r="D702" s="97" t="s">
        <v>778</v>
      </c>
      <c r="E702" s="97" t="s">
        <v>861</v>
      </c>
      <c r="F702" s="97" t="s">
        <v>862</v>
      </c>
      <c r="G702" s="97" t="s">
        <v>344</v>
      </c>
      <c r="H702" s="96" t="s">
        <v>50</v>
      </c>
      <c r="I702" s="98" t="s">
        <v>51</v>
      </c>
      <c r="J702" s="27" t="s">
        <v>1598</v>
      </c>
      <c r="K702" s="28" t="s">
        <v>1599</v>
      </c>
      <c r="L702" s="93" t="s">
        <v>151</v>
      </c>
      <c r="M702" s="2" t="s">
        <v>151</v>
      </c>
      <c r="N702" s="94" t="s">
        <v>151</v>
      </c>
      <c r="O702" s="13"/>
      <c r="P702" s="2"/>
      <c r="Q702" s="2"/>
      <c r="R702" s="2"/>
      <c r="S702" s="2"/>
      <c r="T702" s="2"/>
      <c r="U702" s="14"/>
      <c r="V702" s="13"/>
      <c r="W702" s="2"/>
      <c r="X702" s="2"/>
      <c r="Y702" s="2"/>
      <c r="Z702" s="94"/>
      <c r="AA702" s="13"/>
      <c r="AB702" s="2"/>
      <c r="AC702" s="14"/>
      <c r="AD702" s="93"/>
      <c r="AE702" s="14"/>
      <c r="AF702" s="99">
        <v>100</v>
      </c>
    </row>
    <row r="703" spans="1:32" x14ac:dyDescent="0.3">
      <c r="A703" s="55" t="str">
        <f t="shared" si="10"/>
        <v>CHmo_01.1</v>
      </c>
      <c r="C703" s="96" t="s">
        <v>10</v>
      </c>
      <c r="D703" s="97" t="s">
        <v>778</v>
      </c>
      <c r="E703" s="97" t="s">
        <v>861</v>
      </c>
      <c r="F703" s="97" t="s">
        <v>862</v>
      </c>
      <c r="G703" s="97" t="s">
        <v>344</v>
      </c>
      <c r="H703" s="96" t="s">
        <v>50</v>
      </c>
      <c r="I703" s="98" t="s">
        <v>51</v>
      </c>
      <c r="J703" s="27" t="s">
        <v>1600</v>
      </c>
      <c r="K703" s="28" t="s">
        <v>1601</v>
      </c>
      <c r="L703" s="93" t="s">
        <v>151</v>
      </c>
      <c r="M703" s="2" t="s">
        <v>151</v>
      </c>
      <c r="N703" s="94" t="s">
        <v>151</v>
      </c>
      <c r="O703" s="13"/>
      <c r="P703" s="2"/>
      <c r="Q703" s="2"/>
      <c r="R703" s="2"/>
      <c r="S703" s="2"/>
      <c r="T703" s="2"/>
      <c r="U703" s="14"/>
      <c r="V703" s="13"/>
      <c r="W703" s="2"/>
      <c r="X703" s="2"/>
      <c r="Y703" s="2"/>
      <c r="Z703" s="94"/>
      <c r="AA703" s="13"/>
      <c r="AB703" s="2"/>
      <c r="AC703" s="14"/>
      <c r="AD703" s="93"/>
      <c r="AE703" s="14"/>
      <c r="AF703" s="99">
        <v>100</v>
      </c>
    </row>
    <row r="704" spans="1:32" x14ac:dyDescent="0.3">
      <c r="A704" s="55" t="str">
        <f t="shared" si="10"/>
        <v>CHmo_01.1</v>
      </c>
      <c r="C704" s="96" t="s">
        <v>10</v>
      </c>
      <c r="D704" s="97" t="s">
        <v>778</v>
      </c>
      <c r="E704" s="97" t="s">
        <v>861</v>
      </c>
      <c r="F704" s="97" t="s">
        <v>862</v>
      </c>
      <c r="G704" s="97" t="s">
        <v>344</v>
      </c>
      <c r="H704" s="96" t="s">
        <v>50</v>
      </c>
      <c r="I704" s="98" t="s">
        <v>51</v>
      </c>
      <c r="J704" s="27" t="s">
        <v>1602</v>
      </c>
      <c r="K704" s="28" t="s">
        <v>1603</v>
      </c>
      <c r="L704" s="93" t="s">
        <v>151</v>
      </c>
      <c r="M704" s="2" t="s">
        <v>151</v>
      </c>
      <c r="N704" s="94" t="s">
        <v>151</v>
      </c>
      <c r="O704" s="13"/>
      <c r="P704" s="2"/>
      <c r="Q704" s="2"/>
      <c r="R704" s="2"/>
      <c r="S704" s="2"/>
      <c r="T704" s="2"/>
      <c r="U704" s="14"/>
      <c r="V704" s="13"/>
      <c r="W704" s="2"/>
      <c r="X704" s="2"/>
      <c r="Y704" s="2"/>
      <c r="Z704" s="94"/>
      <c r="AA704" s="13"/>
      <c r="AB704" s="2"/>
      <c r="AC704" s="14"/>
      <c r="AD704" s="93"/>
      <c r="AE704" s="14"/>
      <c r="AF704" s="99">
        <v>100</v>
      </c>
    </row>
    <row r="705" spans="1:32" x14ac:dyDescent="0.3">
      <c r="A705" s="55" t="str">
        <f t="shared" si="10"/>
        <v>CHmo_01.1</v>
      </c>
      <c r="C705" s="96" t="s">
        <v>10</v>
      </c>
      <c r="D705" s="97" t="s">
        <v>778</v>
      </c>
      <c r="E705" s="97" t="s">
        <v>861</v>
      </c>
      <c r="F705" s="97" t="s">
        <v>862</v>
      </c>
      <c r="G705" s="97" t="s">
        <v>344</v>
      </c>
      <c r="H705" s="96" t="s">
        <v>50</v>
      </c>
      <c r="I705" s="98" t="s">
        <v>51</v>
      </c>
      <c r="J705" s="27" t="s">
        <v>1604</v>
      </c>
      <c r="K705" s="28" t="s">
        <v>1605</v>
      </c>
      <c r="L705" s="93" t="s">
        <v>151</v>
      </c>
      <c r="M705" s="2" t="s">
        <v>151</v>
      </c>
      <c r="N705" s="94" t="s">
        <v>151</v>
      </c>
      <c r="O705" s="13"/>
      <c r="P705" s="2"/>
      <c r="Q705" s="2"/>
      <c r="R705" s="2"/>
      <c r="S705" s="2"/>
      <c r="T705" s="2"/>
      <c r="U705" s="14"/>
      <c r="V705" s="13"/>
      <c r="W705" s="2"/>
      <c r="X705" s="2"/>
      <c r="Y705" s="2"/>
      <c r="Z705" s="94"/>
      <c r="AA705" s="13"/>
      <c r="AB705" s="2"/>
      <c r="AC705" s="14"/>
      <c r="AD705" s="93"/>
      <c r="AE705" s="14"/>
      <c r="AF705" s="99">
        <v>100</v>
      </c>
    </row>
    <row r="706" spans="1:32" x14ac:dyDescent="0.3">
      <c r="A706" s="55" t="str">
        <f t="shared" si="10"/>
        <v>CHmo_01.1</v>
      </c>
      <c r="C706" s="96" t="s">
        <v>10</v>
      </c>
      <c r="D706" s="97" t="s">
        <v>778</v>
      </c>
      <c r="E706" s="97" t="s">
        <v>861</v>
      </c>
      <c r="F706" s="97" t="s">
        <v>862</v>
      </c>
      <c r="G706" s="97" t="s">
        <v>344</v>
      </c>
      <c r="H706" s="96" t="s">
        <v>50</v>
      </c>
      <c r="I706" s="98" t="s">
        <v>51</v>
      </c>
      <c r="J706" s="27" t="s">
        <v>1606</v>
      </c>
      <c r="K706" s="28" t="s">
        <v>1607</v>
      </c>
      <c r="L706" s="93" t="s">
        <v>151</v>
      </c>
      <c r="M706" s="2" t="s">
        <v>151</v>
      </c>
      <c r="N706" s="94" t="s">
        <v>151</v>
      </c>
      <c r="O706" s="13"/>
      <c r="P706" s="2"/>
      <c r="Q706" s="2"/>
      <c r="R706" s="2"/>
      <c r="S706" s="2"/>
      <c r="T706" s="2"/>
      <c r="U706" s="14"/>
      <c r="V706" s="13"/>
      <c r="W706" s="2"/>
      <c r="X706" s="2"/>
      <c r="Y706" s="2"/>
      <c r="Z706" s="94"/>
      <c r="AA706" s="13"/>
      <c r="AB706" s="2"/>
      <c r="AC706" s="14"/>
      <c r="AD706" s="93"/>
      <c r="AE706" s="14"/>
      <c r="AF706" s="99">
        <v>0</v>
      </c>
    </row>
    <row r="707" spans="1:32" x14ac:dyDescent="0.3">
      <c r="A707" s="55" t="str">
        <f t="shared" si="10"/>
        <v>CHmo_01.1</v>
      </c>
      <c r="C707" s="96" t="s">
        <v>10</v>
      </c>
      <c r="D707" s="97" t="s">
        <v>778</v>
      </c>
      <c r="E707" s="97" t="s">
        <v>861</v>
      </c>
      <c r="F707" s="97" t="s">
        <v>862</v>
      </c>
      <c r="G707" s="97" t="s">
        <v>344</v>
      </c>
      <c r="H707" s="96" t="s">
        <v>50</v>
      </c>
      <c r="I707" s="98" t="s">
        <v>51</v>
      </c>
      <c r="J707" s="27" t="s">
        <v>1608</v>
      </c>
      <c r="K707" s="28" t="s">
        <v>1609</v>
      </c>
      <c r="L707" s="93" t="s">
        <v>151</v>
      </c>
      <c r="M707" s="2" t="s">
        <v>151</v>
      </c>
      <c r="N707" s="94" t="s">
        <v>151</v>
      </c>
      <c r="O707" s="13"/>
      <c r="P707" s="2"/>
      <c r="Q707" s="2"/>
      <c r="R707" s="2"/>
      <c r="S707" s="2"/>
      <c r="T707" s="2"/>
      <c r="U707" s="14"/>
      <c r="V707" s="13"/>
      <c r="W707" s="2"/>
      <c r="X707" s="2"/>
      <c r="Y707" s="2"/>
      <c r="Z707" s="94"/>
      <c r="AA707" s="13"/>
      <c r="AB707" s="2"/>
      <c r="AC707" s="14"/>
      <c r="AD707" s="93"/>
      <c r="AE707" s="14"/>
      <c r="AF707" s="99">
        <v>100</v>
      </c>
    </row>
    <row r="708" spans="1:32" x14ac:dyDescent="0.3">
      <c r="A708" s="55" t="str">
        <f t="shared" si="10"/>
        <v>CHmo_01.1</v>
      </c>
      <c r="C708" s="96" t="s">
        <v>10</v>
      </c>
      <c r="D708" s="97" t="s">
        <v>778</v>
      </c>
      <c r="E708" s="97" t="s">
        <v>861</v>
      </c>
      <c r="F708" s="97" t="s">
        <v>862</v>
      </c>
      <c r="G708" s="97" t="s">
        <v>344</v>
      </c>
      <c r="H708" s="96" t="s">
        <v>50</v>
      </c>
      <c r="I708" s="98" t="s">
        <v>51</v>
      </c>
      <c r="J708" s="27" t="s">
        <v>1610</v>
      </c>
      <c r="K708" s="28" t="s">
        <v>1611</v>
      </c>
      <c r="L708" s="93" t="s">
        <v>151</v>
      </c>
      <c r="M708" s="2" t="s">
        <v>151</v>
      </c>
      <c r="N708" s="94" t="s">
        <v>151</v>
      </c>
      <c r="O708" s="13"/>
      <c r="P708" s="2"/>
      <c r="Q708" s="2"/>
      <c r="R708" s="2"/>
      <c r="S708" s="2"/>
      <c r="T708" s="2"/>
      <c r="U708" s="14"/>
      <c r="V708" s="13"/>
      <c r="W708" s="2"/>
      <c r="X708" s="2"/>
      <c r="Y708" s="2"/>
      <c r="Z708" s="94"/>
      <c r="AA708" s="13"/>
      <c r="AB708" s="2"/>
      <c r="AC708" s="14"/>
      <c r="AD708" s="93"/>
      <c r="AE708" s="14"/>
      <c r="AF708" s="99">
        <v>0</v>
      </c>
    </row>
    <row r="709" spans="1:32" x14ac:dyDescent="0.3">
      <c r="A709" s="55" t="str">
        <f t="shared" si="10"/>
        <v>CHmo_01.1</v>
      </c>
      <c r="C709" s="96" t="s">
        <v>10</v>
      </c>
      <c r="D709" s="97" t="s">
        <v>778</v>
      </c>
      <c r="E709" s="97" t="s">
        <v>861</v>
      </c>
      <c r="F709" s="97" t="s">
        <v>862</v>
      </c>
      <c r="G709" s="97" t="s">
        <v>344</v>
      </c>
      <c r="H709" s="96" t="s">
        <v>50</v>
      </c>
      <c r="I709" s="98" t="s">
        <v>51</v>
      </c>
      <c r="J709" s="27" t="s">
        <v>1612</v>
      </c>
      <c r="K709" s="28" t="s">
        <v>1613</v>
      </c>
      <c r="L709" s="93" t="s">
        <v>151</v>
      </c>
      <c r="M709" s="2" t="s">
        <v>151</v>
      </c>
      <c r="N709" s="94" t="s">
        <v>151</v>
      </c>
      <c r="O709" s="13"/>
      <c r="P709" s="2"/>
      <c r="Q709" s="2"/>
      <c r="R709" s="2"/>
      <c r="S709" s="2"/>
      <c r="T709" s="2"/>
      <c r="U709" s="14"/>
      <c r="V709" s="13"/>
      <c r="W709" s="2"/>
      <c r="X709" s="2"/>
      <c r="Y709" s="2"/>
      <c r="Z709" s="94"/>
      <c r="AA709" s="13"/>
      <c r="AB709" s="2"/>
      <c r="AC709" s="14"/>
      <c r="AD709" s="93"/>
      <c r="AE709" s="14"/>
      <c r="AF709" s="99">
        <v>100</v>
      </c>
    </row>
    <row r="710" spans="1:32" x14ac:dyDescent="0.3">
      <c r="A710" s="55" t="str">
        <f t="shared" si="10"/>
        <v>CHmo_01.2</v>
      </c>
      <c r="C710" s="96" t="s">
        <v>10</v>
      </c>
      <c r="D710" s="97" t="s">
        <v>778</v>
      </c>
      <c r="E710" s="97" t="s">
        <v>863</v>
      </c>
      <c r="F710" s="97" t="s">
        <v>864</v>
      </c>
      <c r="G710" s="97" t="s">
        <v>351</v>
      </c>
      <c r="H710" s="96" t="s">
        <v>50</v>
      </c>
      <c r="I710" s="98" t="s">
        <v>51</v>
      </c>
      <c r="J710" s="27" t="s">
        <v>1565</v>
      </c>
      <c r="K710" s="28" t="s">
        <v>1566</v>
      </c>
      <c r="L710" s="93" t="s">
        <v>151</v>
      </c>
      <c r="M710" s="2" t="s">
        <v>151</v>
      </c>
      <c r="N710" s="94" t="s">
        <v>151</v>
      </c>
      <c r="O710" s="13" t="s">
        <v>151</v>
      </c>
      <c r="P710" s="2" t="s">
        <v>151</v>
      </c>
      <c r="Q710" s="2" t="s">
        <v>152</v>
      </c>
      <c r="R710" s="2" t="s">
        <v>152</v>
      </c>
      <c r="S710" s="2" t="s">
        <v>152</v>
      </c>
      <c r="T710" s="2" t="s">
        <v>152</v>
      </c>
      <c r="U710" s="14" t="s">
        <v>152</v>
      </c>
      <c r="V710" s="13" t="s">
        <v>151</v>
      </c>
      <c r="W710" s="2" t="s">
        <v>151</v>
      </c>
      <c r="X710" s="2" t="s">
        <v>152</v>
      </c>
      <c r="Y710" s="2" t="s">
        <v>152</v>
      </c>
      <c r="Z710" s="94" t="s">
        <v>152</v>
      </c>
      <c r="AA710" s="13" t="s">
        <v>151</v>
      </c>
      <c r="AB710" s="2" t="s">
        <v>151</v>
      </c>
      <c r="AC710" s="14" t="s">
        <v>152</v>
      </c>
      <c r="AD710" s="93" t="s">
        <v>151</v>
      </c>
      <c r="AE710" s="14" t="s">
        <v>152</v>
      </c>
      <c r="AF710" s="99">
        <v>100</v>
      </c>
    </row>
    <row r="711" spans="1:32" x14ac:dyDescent="0.3">
      <c r="A711" s="55" t="str">
        <f t="shared" si="10"/>
        <v>CHmo_01.2</v>
      </c>
      <c r="C711" s="96" t="s">
        <v>10</v>
      </c>
      <c r="D711" s="97" t="s">
        <v>778</v>
      </c>
      <c r="E711" s="97" t="s">
        <v>863</v>
      </c>
      <c r="F711" s="97" t="s">
        <v>864</v>
      </c>
      <c r="G711" s="97" t="s">
        <v>351</v>
      </c>
      <c r="H711" s="96" t="s">
        <v>50</v>
      </c>
      <c r="I711" s="98" t="s">
        <v>51</v>
      </c>
      <c r="J711" s="27" t="s">
        <v>1569</v>
      </c>
      <c r="K711" s="28" t="s">
        <v>1570</v>
      </c>
      <c r="L711" s="93" t="s">
        <v>151</v>
      </c>
      <c r="M711" s="2" t="s">
        <v>152</v>
      </c>
      <c r="N711" s="94" t="s">
        <v>151</v>
      </c>
      <c r="O711" s="13" t="s">
        <v>151</v>
      </c>
      <c r="P711" s="2" t="s">
        <v>151</v>
      </c>
      <c r="Q711" s="2" t="s">
        <v>152</v>
      </c>
      <c r="R711" s="2" t="s">
        <v>152</v>
      </c>
      <c r="S711" s="2" t="s">
        <v>152</v>
      </c>
      <c r="T711" s="2" t="s">
        <v>152</v>
      </c>
      <c r="U711" s="14" t="s">
        <v>152</v>
      </c>
      <c r="V711" s="13" t="s">
        <v>151</v>
      </c>
      <c r="W711" s="2" t="s">
        <v>152</v>
      </c>
      <c r="X711" s="2" t="s">
        <v>152</v>
      </c>
      <c r="Y711" s="2" t="s">
        <v>152</v>
      </c>
      <c r="Z711" s="94" t="s">
        <v>152</v>
      </c>
      <c r="AA711" s="13" t="s">
        <v>151</v>
      </c>
      <c r="AB711" s="2" t="s">
        <v>151</v>
      </c>
      <c r="AC711" s="14" t="s">
        <v>152</v>
      </c>
      <c r="AD711" s="93" t="s">
        <v>151</v>
      </c>
      <c r="AE711" s="14" t="s">
        <v>152</v>
      </c>
      <c r="AF711" s="99">
        <v>100</v>
      </c>
    </row>
    <row r="712" spans="1:32" x14ac:dyDescent="0.3">
      <c r="A712" s="55" t="str">
        <f t="shared" ref="A712:A775" si="11">C712&amp;LOWER(LEFT(D712,2))&amp;"_"&amp;IF(LEN(TRIM(LEFT(E712,FIND(" ",E712))))=3,"0"&amp;TRIM(LEFT(E712,FIND(" ",E712))),TRIM(LEFT(E712,FIND(" ",E712))))</f>
        <v>CHmo_01.2</v>
      </c>
      <c r="C712" s="96" t="s">
        <v>10</v>
      </c>
      <c r="D712" s="97" t="s">
        <v>778</v>
      </c>
      <c r="E712" s="97" t="s">
        <v>863</v>
      </c>
      <c r="F712" s="97" t="s">
        <v>864</v>
      </c>
      <c r="G712" s="97" t="s">
        <v>351</v>
      </c>
      <c r="H712" s="96" t="s">
        <v>50</v>
      </c>
      <c r="I712" s="98" t="s">
        <v>51</v>
      </c>
      <c r="J712" s="27" t="s">
        <v>1573</v>
      </c>
      <c r="K712" s="28" t="s">
        <v>1574</v>
      </c>
      <c r="L712" s="93" t="s">
        <v>151</v>
      </c>
      <c r="M712" s="2" t="s">
        <v>152</v>
      </c>
      <c r="N712" s="94" t="s">
        <v>151</v>
      </c>
      <c r="O712" s="13" t="s">
        <v>152</v>
      </c>
      <c r="P712" s="2" t="s">
        <v>152</v>
      </c>
      <c r="Q712" s="2" t="s">
        <v>152</v>
      </c>
      <c r="R712" s="2" t="s">
        <v>152</v>
      </c>
      <c r="S712" s="2" t="s">
        <v>152</v>
      </c>
      <c r="T712" s="2" t="s">
        <v>152</v>
      </c>
      <c r="U712" s="14" t="s">
        <v>152</v>
      </c>
      <c r="V712" s="13" t="s">
        <v>151</v>
      </c>
      <c r="W712" s="2" t="s">
        <v>152</v>
      </c>
      <c r="X712" s="2" t="s">
        <v>152</v>
      </c>
      <c r="Y712" s="2" t="s">
        <v>152</v>
      </c>
      <c r="Z712" s="94" t="s">
        <v>152</v>
      </c>
      <c r="AA712" s="13" t="s">
        <v>151</v>
      </c>
      <c r="AB712" s="2" t="s">
        <v>152</v>
      </c>
      <c r="AC712" s="14" t="s">
        <v>152</v>
      </c>
      <c r="AD712" s="93" t="s">
        <v>152</v>
      </c>
      <c r="AE712" s="14" t="s">
        <v>152</v>
      </c>
      <c r="AF712" s="99">
        <v>100</v>
      </c>
    </row>
    <row r="713" spans="1:32" x14ac:dyDescent="0.3">
      <c r="A713" s="55" t="str">
        <f t="shared" si="11"/>
        <v>CHmo_01.2</v>
      </c>
      <c r="C713" s="96" t="s">
        <v>10</v>
      </c>
      <c r="D713" s="97" t="s">
        <v>778</v>
      </c>
      <c r="E713" s="97" t="s">
        <v>863</v>
      </c>
      <c r="F713" s="97" t="s">
        <v>864</v>
      </c>
      <c r="G713" s="97" t="s">
        <v>351</v>
      </c>
      <c r="H713" s="96" t="s">
        <v>50</v>
      </c>
      <c r="I713" s="98" t="s">
        <v>51</v>
      </c>
      <c r="J713" s="27" t="s">
        <v>1579</v>
      </c>
      <c r="K713" s="28" t="s">
        <v>1580</v>
      </c>
      <c r="L713" s="93" t="s">
        <v>151</v>
      </c>
      <c r="M713" s="2" t="s">
        <v>152</v>
      </c>
      <c r="N713" s="94" t="s">
        <v>151</v>
      </c>
      <c r="O713" s="13" t="s">
        <v>152</v>
      </c>
      <c r="P713" s="2" t="s">
        <v>152</v>
      </c>
      <c r="Q713" s="2" t="s">
        <v>152</v>
      </c>
      <c r="R713" s="2" t="s">
        <v>152</v>
      </c>
      <c r="S713" s="2" t="s">
        <v>152</v>
      </c>
      <c r="T713" s="2" t="s">
        <v>152</v>
      </c>
      <c r="U713" s="14" t="s">
        <v>152</v>
      </c>
      <c r="V713" s="13" t="s">
        <v>151</v>
      </c>
      <c r="W713" s="2" t="s">
        <v>152</v>
      </c>
      <c r="X713" s="2" t="s">
        <v>152</v>
      </c>
      <c r="Y713" s="2" t="s">
        <v>152</v>
      </c>
      <c r="Z713" s="94" t="s">
        <v>152</v>
      </c>
      <c r="AA713" s="13" t="s">
        <v>152</v>
      </c>
      <c r="AB713" s="2" t="s">
        <v>152</v>
      </c>
      <c r="AC713" s="14" t="s">
        <v>152</v>
      </c>
      <c r="AD713" s="93" t="s">
        <v>152</v>
      </c>
      <c r="AE713" s="14" t="s">
        <v>152</v>
      </c>
      <c r="AF713" s="99">
        <v>100</v>
      </c>
    </row>
    <row r="714" spans="1:32" x14ac:dyDescent="0.3">
      <c r="A714" s="55" t="str">
        <f t="shared" si="11"/>
        <v>CHmo_01.2</v>
      </c>
      <c r="C714" s="96" t="s">
        <v>10</v>
      </c>
      <c r="D714" s="97" t="s">
        <v>778</v>
      </c>
      <c r="E714" s="97" t="s">
        <v>863</v>
      </c>
      <c r="F714" s="97" t="s">
        <v>864</v>
      </c>
      <c r="G714" s="97" t="s">
        <v>351</v>
      </c>
      <c r="H714" s="96" t="s">
        <v>50</v>
      </c>
      <c r="I714" s="98" t="s">
        <v>51</v>
      </c>
      <c r="J714" s="27" t="s">
        <v>1581</v>
      </c>
      <c r="K714" s="28" t="s">
        <v>1582</v>
      </c>
      <c r="L714" s="93" t="s">
        <v>151</v>
      </c>
      <c r="M714" s="2" t="s">
        <v>152</v>
      </c>
      <c r="N714" s="94" t="s">
        <v>151</v>
      </c>
      <c r="O714" s="13" t="s">
        <v>152</v>
      </c>
      <c r="P714" s="2" t="s">
        <v>152</v>
      </c>
      <c r="Q714" s="2" t="s">
        <v>152</v>
      </c>
      <c r="R714" s="2" t="s">
        <v>152</v>
      </c>
      <c r="S714" s="2" t="s">
        <v>152</v>
      </c>
      <c r="T714" s="2" t="s">
        <v>152</v>
      </c>
      <c r="U714" s="14" t="s">
        <v>152</v>
      </c>
      <c r="V714" s="13" t="s">
        <v>151</v>
      </c>
      <c r="W714" s="2" t="s">
        <v>152</v>
      </c>
      <c r="X714" s="2" t="s">
        <v>152</v>
      </c>
      <c r="Y714" s="2" t="s">
        <v>152</v>
      </c>
      <c r="Z714" s="94" t="s">
        <v>152</v>
      </c>
      <c r="AA714" s="13" t="s">
        <v>152</v>
      </c>
      <c r="AB714" s="2" t="s">
        <v>152</v>
      </c>
      <c r="AC714" s="14" t="s">
        <v>152</v>
      </c>
      <c r="AD714" s="93" t="s">
        <v>152</v>
      </c>
      <c r="AE714" s="14" t="s">
        <v>152</v>
      </c>
      <c r="AF714" s="99">
        <v>100</v>
      </c>
    </row>
    <row r="715" spans="1:32" x14ac:dyDescent="0.3">
      <c r="A715" s="55" t="str">
        <f t="shared" si="11"/>
        <v>CHmo_01.2</v>
      </c>
      <c r="C715" s="96" t="s">
        <v>10</v>
      </c>
      <c r="D715" s="97" t="s">
        <v>778</v>
      </c>
      <c r="E715" s="97" t="s">
        <v>863</v>
      </c>
      <c r="F715" s="97" t="s">
        <v>864</v>
      </c>
      <c r="G715" s="97" t="s">
        <v>351</v>
      </c>
      <c r="H715" s="96" t="s">
        <v>50</v>
      </c>
      <c r="I715" s="98" t="s">
        <v>51</v>
      </c>
      <c r="J715" s="27" t="s">
        <v>1587</v>
      </c>
      <c r="K715" s="28" t="s">
        <v>1588</v>
      </c>
      <c r="L715" s="93" t="s">
        <v>151</v>
      </c>
      <c r="M715" s="2" t="s">
        <v>152</v>
      </c>
      <c r="N715" s="94" t="s">
        <v>151</v>
      </c>
      <c r="O715" s="13" t="s">
        <v>152</v>
      </c>
      <c r="P715" s="2" t="s">
        <v>152</v>
      </c>
      <c r="Q715" s="2" t="s">
        <v>152</v>
      </c>
      <c r="R715" s="2" t="s">
        <v>152</v>
      </c>
      <c r="S715" s="2" t="s">
        <v>152</v>
      </c>
      <c r="T715" s="2" t="s">
        <v>152</v>
      </c>
      <c r="U715" s="14" t="s">
        <v>152</v>
      </c>
      <c r="V715" s="13" t="s">
        <v>151</v>
      </c>
      <c r="W715" s="2" t="s">
        <v>152</v>
      </c>
      <c r="X715" s="2" t="s">
        <v>152</v>
      </c>
      <c r="Y715" s="2" t="s">
        <v>152</v>
      </c>
      <c r="Z715" s="94" t="s">
        <v>152</v>
      </c>
      <c r="AA715" s="13" t="s">
        <v>151</v>
      </c>
      <c r="AB715" s="2" t="s">
        <v>152</v>
      </c>
      <c r="AC715" s="14" t="s">
        <v>152</v>
      </c>
      <c r="AD715" s="93" t="s">
        <v>152</v>
      </c>
      <c r="AE715" s="14" t="s">
        <v>152</v>
      </c>
      <c r="AF715" s="99">
        <v>100</v>
      </c>
    </row>
    <row r="716" spans="1:32" x14ac:dyDescent="0.3">
      <c r="A716" s="55" t="str">
        <f t="shared" si="11"/>
        <v>CHmo_01.2</v>
      </c>
      <c r="C716" s="96" t="s">
        <v>10</v>
      </c>
      <c r="D716" s="97" t="s">
        <v>778</v>
      </c>
      <c r="E716" s="97" t="s">
        <v>863</v>
      </c>
      <c r="F716" s="97" t="s">
        <v>864</v>
      </c>
      <c r="G716" s="97" t="s">
        <v>351</v>
      </c>
      <c r="H716" s="96" t="s">
        <v>50</v>
      </c>
      <c r="I716" s="98" t="s">
        <v>51</v>
      </c>
      <c r="J716" s="27" t="s">
        <v>1533</v>
      </c>
      <c r="K716" s="28" t="s">
        <v>1614</v>
      </c>
      <c r="L716" s="93" t="s">
        <v>151</v>
      </c>
      <c r="M716" s="2" t="s">
        <v>152</v>
      </c>
      <c r="N716" s="94" t="s">
        <v>151</v>
      </c>
      <c r="O716" s="13" t="s">
        <v>152</v>
      </c>
      <c r="P716" s="2" t="s">
        <v>152</v>
      </c>
      <c r="Q716" s="2" t="s">
        <v>152</v>
      </c>
      <c r="R716" s="2" t="s">
        <v>152</v>
      </c>
      <c r="S716" s="2" t="s">
        <v>152</v>
      </c>
      <c r="T716" s="2" t="s">
        <v>152</v>
      </c>
      <c r="U716" s="14" t="s">
        <v>152</v>
      </c>
      <c r="V716" s="13" t="s">
        <v>151</v>
      </c>
      <c r="W716" s="2" t="s">
        <v>152</v>
      </c>
      <c r="X716" s="2" t="s">
        <v>152</v>
      </c>
      <c r="Y716" s="2" t="s">
        <v>152</v>
      </c>
      <c r="Z716" s="94" t="s">
        <v>152</v>
      </c>
      <c r="AA716" s="13" t="s">
        <v>151</v>
      </c>
      <c r="AB716" s="2" t="s">
        <v>152</v>
      </c>
      <c r="AC716" s="14" t="s">
        <v>152</v>
      </c>
      <c r="AD716" s="93" t="s">
        <v>152</v>
      </c>
      <c r="AE716" s="14" t="s">
        <v>152</v>
      </c>
      <c r="AF716" s="99">
        <v>100</v>
      </c>
    </row>
    <row r="717" spans="1:32" x14ac:dyDescent="0.3">
      <c r="A717" s="55" t="str">
        <f t="shared" si="11"/>
        <v>CHmo_01.2</v>
      </c>
      <c r="C717" s="96" t="s">
        <v>10</v>
      </c>
      <c r="D717" s="97" t="s">
        <v>778</v>
      </c>
      <c r="E717" s="97" t="s">
        <v>863</v>
      </c>
      <c r="F717" s="97" t="s">
        <v>864</v>
      </c>
      <c r="G717" s="97" t="s">
        <v>351</v>
      </c>
      <c r="H717" s="96" t="s">
        <v>50</v>
      </c>
      <c r="I717" s="98" t="s">
        <v>51</v>
      </c>
      <c r="J717" s="27" t="s">
        <v>1590</v>
      </c>
      <c r="K717" s="28" t="s">
        <v>1591</v>
      </c>
      <c r="L717" s="93" t="s">
        <v>151</v>
      </c>
      <c r="M717" s="2" t="s">
        <v>151</v>
      </c>
      <c r="N717" s="94" t="s">
        <v>151</v>
      </c>
      <c r="O717" s="13" t="s">
        <v>151</v>
      </c>
      <c r="P717" s="2" t="s">
        <v>151</v>
      </c>
      <c r="Q717" s="2" t="s">
        <v>152</v>
      </c>
      <c r="R717" s="2" t="s">
        <v>152</v>
      </c>
      <c r="S717" s="2" t="s">
        <v>152</v>
      </c>
      <c r="T717" s="2" t="s">
        <v>152</v>
      </c>
      <c r="U717" s="14" t="s">
        <v>152</v>
      </c>
      <c r="V717" s="13" t="s">
        <v>151</v>
      </c>
      <c r="W717" s="2" t="s">
        <v>151</v>
      </c>
      <c r="X717" s="2" t="s">
        <v>152</v>
      </c>
      <c r="Y717" s="2" t="s">
        <v>152</v>
      </c>
      <c r="Z717" s="94" t="s">
        <v>152</v>
      </c>
      <c r="AA717" s="13" t="s">
        <v>151</v>
      </c>
      <c r="AB717" s="2" t="s">
        <v>151</v>
      </c>
      <c r="AC717" s="14" t="s">
        <v>152</v>
      </c>
      <c r="AD717" s="93" t="s">
        <v>151</v>
      </c>
      <c r="AE717" s="14" t="s">
        <v>152</v>
      </c>
      <c r="AF717" s="99">
        <v>0</v>
      </c>
    </row>
    <row r="718" spans="1:32" x14ac:dyDescent="0.3">
      <c r="A718" s="55" t="str">
        <f t="shared" si="11"/>
        <v>CHmo_01.2</v>
      </c>
      <c r="C718" s="96" t="s">
        <v>10</v>
      </c>
      <c r="D718" s="97" t="s">
        <v>778</v>
      </c>
      <c r="E718" s="97" t="s">
        <v>863</v>
      </c>
      <c r="F718" s="97" t="s">
        <v>864</v>
      </c>
      <c r="G718" s="97" t="s">
        <v>351</v>
      </c>
      <c r="H718" s="96" t="s">
        <v>50</v>
      </c>
      <c r="I718" s="98" t="s">
        <v>51</v>
      </c>
      <c r="J718" s="27" t="s">
        <v>1563</v>
      </c>
      <c r="K718" s="28" t="s">
        <v>1615</v>
      </c>
      <c r="L718" s="93" t="s">
        <v>151</v>
      </c>
      <c r="M718" s="2" t="s">
        <v>151</v>
      </c>
      <c r="N718" s="94" t="s">
        <v>151</v>
      </c>
      <c r="O718" s="13" t="s">
        <v>151</v>
      </c>
      <c r="P718" s="2" t="s">
        <v>151</v>
      </c>
      <c r="Q718" s="2" t="s">
        <v>152</v>
      </c>
      <c r="R718" s="2" t="s">
        <v>152</v>
      </c>
      <c r="S718" s="2" t="s">
        <v>152</v>
      </c>
      <c r="T718" s="2" t="s">
        <v>152</v>
      </c>
      <c r="U718" s="14" t="s">
        <v>152</v>
      </c>
      <c r="V718" s="13" t="s">
        <v>151</v>
      </c>
      <c r="W718" s="2" t="s">
        <v>151</v>
      </c>
      <c r="X718" s="2" t="s">
        <v>152</v>
      </c>
      <c r="Y718" s="2" t="s">
        <v>152</v>
      </c>
      <c r="Z718" s="94" t="s">
        <v>152</v>
      </c>
      <c r="AA718" s="13" t="s">
        <v>151</v>
      </c>
      <c r="AB718" s="2" t="s">
        <v>151</v>
      </c>
      <c r="AC718" s="14" t="s">
        <v>152</v>
      </c>
      <c r="AD718" s="93" t="s">
        <v>151</v>
      </c>
      <c r="AE718" s="14" t="s">
        <v>152</v>
      </c>
      <c r="AF718" s="99">
        <v>100</v>
      </c>
    </row>
    <row r="719" spans="1:32" x14ac:dyDescent="0.3">
      <c r="A719" s="55" t="str">
        <f t="shared" si="11"/>
        <v>CHmo_01.2</v>
      </c>
      <c r="C719" s="96" t="s">
        <v>10</v>
      </c>
      <c r="D719" s="97" t="s">
        <v>778</v>
      </c>
      <c r="E719" s="97" t="s">
        <v>863</v>
      </c>
      <c r="F719" s="97" t="s">
        <v>864</v>
      </c>
      <c r="G719" s="97" t="s">
        <v>351</v>
      </c>
      <c r="H719" s="96" t="s">
        <v>50</v>
      </c>
      <c r="I719" s="98" t="s">
        <v>51</v>
      </c>
      <c r="J719" s="27" t="s">
        <v>1571</v>
      </c>
      <c r="K719" s="28" t="s">
        <v>1616</v>
      </c>
      <c r="L719" s="93" t="s">
        <v>151</v>
      </c>
      <c r="M719" s="2" t="s">
        <v>152</v>
      </c>
      <c r="N719" s="94" t="s">
        <v>151</v>
      </c>
      <c r="O719" s="13" t="s">
        <v>152</v>
      </c>
      <c r="P719" s="2" t="s">
        <v>152</v>
      </c>
      <c r="Q719" s="2" t="s">
        <v>152</v>
      </c>
      <c r="R719" s="2" t="s">
        <v>152</v>
      </c>
      <c r="S719" s="2" t="s">
        <v>152</v>
      </c>
      <c r="T719" s="2" t="s">
        <v>152</v>
      </c>
      <c r="U719" s="14" t="s">
        <v>152</v>
      </c>
      <c r="V719" s="13" t="s">
        <v>151</v>
      </c>
      <c r="W719" s="2" t="s">
        <v>151</v>
      </c>
      <c r="X719" s="2" t="s">
        <v>152</v>
      </c>
      <c r="Y719" s="2" t="s">
        <v>152</v>
      </c>
      <c r="Z719" s="94" t="s">
        <v>152</v>
      </c>
      <c r="AA719" s="13" t="s">
        <v>151</v>
      </c>
      <c r="AB719" s="2" t="s">
        <v>152</v>
      </c>
      <c r="AC719" s="14" t="s">
        <v>152</v>
      </c>
      <c r="AD719" s="93" t="s">
        <v>152</v>
      </c>
      <c r="AE719" s="14" t="s">
        <v>152</v>
      </c>
      <c r="AF719" s="99">
        <v>100</v>
      </c>
    </row>
    <row r="720" spans="1:32" x14ac:dyDescent="0.3">
      <c r="A720" s="55" t="str">
        <f t="shared" si="11"/>
        <v>CHmo_01.2</v>
      </c>
      <c r="C720" s="96" t="s">
        <v>10</v>
      </c>
      <c r="D720" s="97" t="s">
        <v>778</v>
      </c>
      <c r="E720" s="97" t="s">
        <v>863</v>
      </c>
      <c r="F720" s="97" t="s">
        <v>864</v>
      </c>
      <c r="G720" s="97" t="s">
        <v>351</v>
      </c>
      <c r="H720" s="96" t="s">
        <v>50</v>
      </c>
      <c r="I720" s="98" t="s">
        <v>51</v>
      </c>
      <c r="J720" s="27" t="s">
        <v>1583</v>
      </c>
      <c r="K720" s="28" t="s">
        <v>1617</v>
      </c>
      <c r="L720" s="93" t="s">
        <v>151</v>
      </c>
      <c r="M720" s="2" t="s">
        <v>151</v>
      </c>
      <c r="N720" s="94" t="s">
        <v>151</v>
      </c>
      <c r="O720" s="13" t="s">
        <v>152</v>
      </c>
      <c r="P720" s="2" t="s">
        <v>152</v>
      </c>
      <c r="Q720" s="2" t="s">
        <v>152</v>
      </c>
      <c r="R720" s="2" t="s">
        <v>152</v>
      </c>
      <c r="S720" s="2" t="s">
        <v>152</v>
      </c>
      <c r="T720" s="2" t="s">
        <v>152</v>
      </c>
      <c r="U720" s="14" t="s">
        <v>152</v>
      </c>
      <c r="V720" s="13" t="s">
        <v>151</v>
      </c>
      <c r="W720" s="2" t="s">
        <v>152</v>
      </c>
      <c r="X720" s="2" t="s">
        <v>152</v>
      </c>
      <c r="Y720" s="2" t="s">
        <v>152</v>
      </c>
      <c r="Z720" s="94" t="s">
        <v>152</v>
      </c>
      <c r="AA720" s="13" t="s">
        <v>151</v>
      </c>
      <c r="AB720" s="2" t="s">
        <v>152</v>
      </c>
      <c r="AC720" s="14" t="s">
        <v>152</v>
      </c>
      <c r="AD720" s="93" t="s">
        <v>152</v>
      </c>
      <c r="AE720" s="14" t="s">
        <v>152</v>
      </c>
      <c r="AF720" s="99">
        <v>100</v>
      </c>
    </row>
    <row r="721" spans="1:32" x14ac:dyDescent="0.3">
      <c r="A721" s="55" t="str">
        <f t="shared" si="11"/>
        <v>CHmo_01.2</v>
      </c>
      <c r="C721" s="96" t="s">
        <v>10</v>
      </c>
      <c r="D721" s="97" t="s">
        <v>778</v>
      </c>
      <c r="E721" s="97" t="s">
        <v>863</v>
      </c>
      <c r="F721" s="97" t="s">
        <v>864</v>
      </c>
      <c r="G721" s="97" t="s">
        <v>351</v>
      </c>
      <c r="H721" s="96" t="s">
        <v>50</v>
      </c>
      <c r="I721" s="98" t="s">
        <v>51</v>
      </c>
      <c r="J721" s="27" t="s">
        <v>1585</v>
      </c>
      <c r="K721" s="28" t="s">
        <v>1586</v>
      </c>
      <c r="L721" s="93" t="s">
        <v>151</v>
      </c>
      <c r="M721" s="2" t="s">
        <v>151</v>
      </c>
      <c r="N721" s="94" t="s">
        <v>151</v>
      </c>
      <c r="O721" s="13" t="s">
        <v>151</v>
      </c>
      <c r="P721" s="2" t="s">
        <v>151</v>
      </c>
      <c r="Q721" s="2" t="s">
        <v>152</v>
      </c>
      <c r="R721" s="2" t="s">
        <v>152</v>
      </c>
      <c r="S721" s="2" t="s">
        <v>152</v>
      </c>
      <c r="T721" s="2" t="s">
        <v>152</v>
      </c>
      <c r="U721" s="14" t="s">
        <v>152</v>
      </c>
      <c r="V721" s="13" t="s">
        <v>151</v>
      </c>
      <c r="W721" s="2" t="s">
        <v>151</v>
      </c>
      <c r="X721" s="2" t="s">
        <v>152</v>
      </c>
      <c r="Y721" s="2" t="s">
        <v>152</v>
      </c>
      <c r="Z721" s="94" t="s">
        <v>152</v>
      </c>
      <c r="AA721" s="13" t="s">
        <v>151</v>
      </c>
      <c r="AB721" s="2" t="s">
        <v>151</v>
      </c>
      <c r="AC721" s="14" t="s">
        <v>152</v>
      </c>
      <c r="AD721" s="93" t="s">
        <v>151</v>
      </c>
      <c r="AE721" s="14" t="s">
        <v>152</v>
      </c>
      <c r="AF721" s="99">
        <v>100</v>
      </c>
    </row>
    <row r="722" spans="1:32" x14ac:dyDescent="0.3">
      <c r="A722" s="55" t="str">
        <f t="shared" si="11"/>
        <v>CHmo_01.2</v>
      </c>
      <c r="C722" s="96" t="s">
        <v>10</v>
      </c>
      <c r="D722" s="97" t="s">
        <v>778</v>
      </c>
      <c r="E722" s="97" t="s">
        <v>863</v>
      </c>
      <c r="F722" s="97" t="s">
        <v>864</v>
      </c>
      <c r="G722" s="97" t="s">
        <v>351</v>
      </c>
      <c r="H722" s="96" t="s">
        <v>50</v>
      </c>
      <c r="I722" s="98" t="s">
        <v>51</v>
      </c>
      <c r="J722" s="27" t="s">
        <v>1592</v>
      </c>
      <c r="K722" s="28" t="s">
        <v>1593</v>
      </c>
      <c r="L722" s="93" t="s">
        <v>151</v>
      </c>
      <c r="M722" s="2" t="s">
        <v>151</v>
      </c>
      <c r="N722" s="94" t="s">
        <v>151</v>
      </c>
      <c r="O722" s="13" t="s">
        <v>151</v>
      </c>
      <c r="P722" s="2" t="s">
        <v>151</v>
      </c>
      <c r="Q722" s="2" t="s">
        <v>152</v>
      </c>
      <c r="R722" s="2" t="s">
        <v>152</v>
      </c>
      <c r="S722" s="2" t="s">
        <v>152</v>
      </c>
      <c r="T722" s="2" t="s">
        <v>152</v>
      </c>
      <c r="U722" s="14" t="s">
        <v>152</v>
      </c>
      <c r="V722" s="13" t="s">
        <v>151</v>
      </c>
      <c r="W722" s="2" t="s">
        <v>151</v>
      </c>
      <c r="X722" s="2" t="s">
        <v>152</v>
      </c>
      <c r="Y722" s="2" t="s">
        <v>152</v>
      </c>
      <c r="Z722" s="94" t="s">
        <v>152</v>
      </c>
      <c r="AA722" s="13" t="s">
        <v>151</v>
      </c>
      <c r="AB722" s="2" t="s">
        <v>151</v>
      </c>
      <c r="AC722" s="14" t="s">
        <v>152</v>
      </c>
      <c r="AD722" s="93" t="s">
        <v>151</v>
      </c>
      <c r="AE722" s="14" t="s">
        <v>152</v>
      </c>
      <c r="AF722" s="99">
        <v>100</v>
      </c>
    </row>
    <row r="723" spans="1:32" x14ac:dyDescent="0.3">
      <c r="A723" s="55" t="str">
        <f t="shared" si="11"/>
        <v>CHmo_01.2</v>
      </c>
      <c r="C723" s="96" t="s">
        <v>10</v>
      </c>
      <c r="D723" s="97" t="s">
        <v>778</v>
      </c>
      <c r="E723" s="97" t="s">
        <v>863</v>
      </c>
      <c r="F723" s="97" t="s">
        <v>864</v>
      </c>
      <c r="G723" s="97" t="s">
        <v>351</v>
      </c>
      <c r="H723" s="96" t="s">
        <v>50</v>
      </c>
      <c r="I723" s="98" t="s">
        <v>51</v>
      </c>
      <c r="J723" s="27" t="s">
        <v>1575</v>
      </c>
      <c r="K723" s="28" t="s">
        <v>1618</v>
      </c>
      <c r="L723" s="93" t="s">
        <v>151</v>
      </c>
      <c r="M723" s="2" t="s">
        <v>151</v>
      </c>
      <c r="N723" s="94" t="s">
        <v>151</v>
      </c>
      <c r="O723" s="13" t="s">
        <v>151</v>
      </c>
      <c r="P723" s="2" t="s">
        <v>151</v>
      </c>
      <c r="Q723" s="2" t="s">
        <v>152</v>
      </c>
      <c r="R723" s="2" t="s">
        <v>152</v>
      </c>
      <c r="S723" s="2" t="s">
        <v>152</v>
      </c>
      <c r="T723" s="2" t="s">
        <v>152</v>
      </c>
      <c r="U723" s="14" t="s">
        <v>152</v>
      </c>
      <c r="V723" s="13" t="s">
        <v>151</v>
      </c>
      <c r="W723" s="2" t="s">
        <v>151</v>
      </c>
      <c r="X723" s="2" t="s">
        <v>152</v>
      </c>
      <c r="Y723" s="2" t="s">
        <v>152</v>
      </c>
      <c r="Z723" s="94" t="s">
        <v>152</v>
      </c>
      <c r="AA723" s="13" t="s">
        <v>151</v>
      </c>
      <c r="AB723" s="2" t="s">
        <v>151</v>
      </c>
      <c r="AC723" s="14" t="s">
        <v>152</v>
      </c>
      <c r="AD723" s="93" t="s">
        <v>151</v>
      </c>
      <c r="AE723" s="14" t="s">
        <v>152</v>
      </c>
      <c r="AF723" s="99">
        <v>100</v>
      </c>
    </row>
    <row r="724" spans="1:32" x14ac:dyDescent="0.3">
      <c r="A724" s="55" t="str">
        <f t="shared" si="11"/>
        <v>CHmo_01.2</v>
      </c>
      <c r="C724" s="96" t="s">
        <v>10</v>
      </c>
      <c r="D724" s="97" t="s">
        <v>778</v>
      </c>
      <c r="E724" s="97" t="s">
        <v>863</v>
      </c>
      <c r="F724" s="97" t="s">
        <v>864</v>
      </c>
      <c r="G724" s="97" t="s">
        <v>351</v>
      </c>
      <c r="H724" s="96" t="s">
        <v>50</v>
      </c>
      <c r="I724" s="98" t="s">
        <v>51</v>
      </c>
      <c r="J724" s="27" t="s">
        <v>1577</v>
      </c>
      <c r="K724" s="28" t="s">
        <v>1578</v>
      </c>
      <c r="L724" s="93" t="s">
        <v>151</v>
      </c>
      <c r="M724" s="2" t="s">
        <v>151</v>
      </c>
      <c r="N724" s="94" t="s">
        <v>151</v>
      </c>
      <c r="O724" s="13" t="s">
        <v>151</v>
      </c>
      <c r="P724" s="2" t="s">
        <v>151</v>
      </c>
      <c r="Q724" s="2" t="s">
        <v>152</v>
      </c>
      <c r="R724" s="2" t="s">
        <v>152</v>
      </c>
      <c r="S724" s="2" t="s">
        <v>152</v>
      </c>
      <c r="T724" s="2" t="s">
        <v>152</v>
      </c>
      <c r="U724" s="14" t="s">
        <v>152</v>
      </c>
      <c r="V724" s="13" t="s">
        <v>151</v>
      </c>
      <c r="W724" s="2" t="s">
        <v>151</v>
      </c>
      <c r="X724" s="2" t="s">
        <v>152</v>
      </c>
      <c r="Y724" s="2" t="s">
        <v>152</v>
      </c>
      <c r="Z724" s="94" t="s">
        <v>152</v>
      </c>
      <c r="AA724" s="13" t="s">
        <v>151</v>
      </c>
      <c r="AB724" s="2" t="s">
        <v>151</v>
      </c>
      <c r="AC724" s="14" t="s">
        <v>152</v>
      </c>
      <c r="AD724" s="93" t="s">
        <v>151</v>
      </c>
      <c r="AE724" s="14" t="s">
        <v>152</v>
      </c>
      <c r="AF724" s="99">
        <v>100</v>
      </c>
    </row>
    <row r="725" spans="1:32" x14ac:dyDescent="0.3">
      <c r="A725" s="55" t="str">
        <f t="shared" si="11"/>
        <v>CHmo_01.2</v>
      </c>
      <c r="C725" s="96" t="s">
        <v>10</v>
      </c>
      <c r="D725" s="97" t="s">
        <v>778</v>
      </c>
      <c r="E725" s="97" t="s">
        <v>863</v>
      </c>
      <c r="F725" s="97" t="s">
        <v>864</v>
      </c>
      <c r="G725" s="97" t="s">
        <v>351</v>
      </c>
      <c r="H725" s="96" t="s">
        <v>50</v>
      </c>
      <c r="I725" s="98" t="s">
        <v>51</v>
      </c>
      <c r="J725" s="27" t="s">
        <v>1594</v>
      </c>
      <c r="K725" s="28" t="s">
        <v>1595</v>
      </c>
      <c r="L725" s="93" t="s">
        <v>151</v>
      </c>
      <c r="M725" s="2" t="s">
        <v>151</v>
      </c>
      <c r="N725" s="94" t="s">
        <v>151</v>
      </c>
      <c r="O725" s="13" t="s">
        <v>151</v>
      </c>
      <c r="P725" s="2" t="s">
        <v>151</v>
      </c>
      <c r="Q725" s="2" t="s">
        <v>152</v>
      </c>
      <c r="R725" s="2" t="s">
        <v>152</v>
      </c>
      <c r="S725" s="2" t="s">
        <v>152</v>
      </c>
      <c r="T725" s="2" t="s">
        <v>152</v>
      </c>
      <c r="U725" s="14" t="s">
        <v>152</v>
      </c>
      <c r="V725" s="13" t="s">
        <v>151</v>
      </c>
      <c r="W725" s="2" t="s">
        <v>151</v>
      </c>
      <c r="X725" s="2" t="s">
        <v>152</v>
      </c>
      <c r="Y725" s="2" t="s">
        <v>152</v>
      </c>
      <c r="Z725" s="94" t="s">
        <v>152</v>
      </c>
      <c r="AA725" s="13" t="s">
        <v>151</v>
      </c>
      <c r="AB725" s="2" t="s">
        <v>151</v>
      </c>
      <c r="AC725" s="14" t="s">
        <v>152</v>
      </c>
      <c r="AD725" s="93" t="s">
        <v>151</v>
      </c>
      <c r="AE725" s="14" t="s">
        <v>152</v>
      </c>
      <c r="AF725" s="99">
        <v>100</v>
      </c>
    </row>
    <row r="726" spans="1:32" x14ac:dyDescent="0.3">
      <c r="A726" s="55" t="str">
        <f t="shared" si="11"/>
        <v>CHmo_01.2</v>
      </c>
      <c r="C726" s="96" t="s">
        <v>10</v>
      </c>
      <c r="D726" s="97" t="s">
        <v>778</v>
      </c>
      <c r="E726" s="97" t="s">
        <v>863</v>
      </c>
      <c r="F726" s="97" t="s">
        <v>864</v>
      </c>
      <c r="G726" s="97" t="s">
        <v>351</v>
      </c>
      <c r="H726" s="96" t="s">
        <v>50</v>
      </c>
      <c r="I726" s="98" t="s">
        <v>51</v>
      </c>
      <c r="J726" s="27" t="s">
        <v>1596</v>
      </c>
      <c r="K726" s="28" t="s">
        <v>1597</v>
      </c>
      <c r="L726" s="93" t="s">
        <v>151</v>
      </c>
      <c r="M726" s="2" t="s">
        <v>151</v>
      </c>
      <c r="N726" s="94" t="s">
        <v>151</v>
      </c>
      <c r="O726" s="13" t="s">
        <v>151</v>
      </c>
      <c r="P726" s="2" t="s">
        <v>151</v>
      </c>
      <c r="Q726" s="2" t="s">
        <v>152</v>
      </c>
      <c r="R726" s="2" t="s">
        <v>152</v>
      </c>
      <c r="S726" s="2" t="s">
        <v>152</v>
      </c>
      <c r="T726" s="2" t="s">
        <v>152</v>
      </c>
      <c r="U726" s="14" t="s">
        <v>152</v>
      </c>
      <c r="V726" s="13" t="s">
        <v>151</v>
      </c>
      <c r="W726" s="2" t="s">
        <v>151</v>
      </c>
      <c r="X726" s="2" t="s">
        <v>152</v>
      </c>
      <c r="Y726" s="2" t="s">
        <v>152</v>
      </c>
      <c r="Z726" s="94" t="s">
        <v>152</v>
      </c>
      <c r="AA726" s="13" t="s">
        <v>151</v>
      </c>
      <c r="AB726" s="2" t="s">
        <v>151</v>
      </c>
      <c r="AC726" s="14" t="s">
        <v>152</v>
      </c>
      <c r="AD726" s="93" t="s">
        <v>151</v>
      </c>
      <c r="AE726" s="14" t="s">
        <v>152</v>
      </c>
      <c r="AF726" s="99">
        <v>0</v>
      </c>
    </row>
    <row r="727" spans="1:32" x14ac:dyDescent="0.3">
      <c r="A727" s="55" t="str">
        <f t="shared" si="11"/>
        <v>CHmo_01.2</v>
      </c>
      <c r="C727" s="96" t="s">
        <v>10</v>
      </c>
      <c r="D727" s="97" t="s">
        <v>778</v>
      </c>
      <c r="E727" s="97" t="s">
        <v>863</v>
      </c>
      <c r="F727" s="97" t="s">
        <v>864</v>
      </c>
      <c r="G727" s="97" t="s">
        <v>351</v>
      </c>
      <c r="H727" s="96" t="s">
        <v>50</v>
      </c>
      <c r="I727" s="98" t="s">
        <v>51</v>
      </c>
      <c r="J727" s="27" t="s">
        <v>1598</v>
      </c>
      <c r="K727" s="28" t="s">
        <v>1599</v>
      </c>
      <c r="L727" s="93" t="s">
        <v>151</v>
      </c>
      <c r="M727" s="2" t="s">
        <v>151</v>
      </c>
      <c r="N727" s="94" t="s">
        <v>151</v>
      </c>
      <c r="O727" s="13" t="s">
        <v>151</v>
      </c>
      <c r="P727" s="2" t="s">
        <v>151</v>
      </c>
      <c r="Q727" s="2" t="s">
        <v>152</v>
      </c>
      <c r="R727" s="2" t="s">
        <v>152</v>
      </c>
      <c r="S727" s="2" t="s">
        <v>152</v>
      </c>
      <c r="T727" s="2" t="s">
        <v>152</v>
      </c>
      <c r="U727" s="14" t="s">
        <v>152</v>
      </c>
      <c r="V727" s="13" t="s">
        <v>151</v>
      </c>
      <c r="W727" s="2" t="s">
        <v>151</v>
      </c>
      <c r="X727" s="2" t="s">
        <v>152</v>
      </c>
      <c r="Y727" s="2" t="s">
        <v>152</v>
      </c>
      <c r="Z727" s="94" t="s">
        <v>152</v>
      </c>
      <c r="AA727" s="13" t="s">
        <v>151</v>
      </c>
      <c r="AB727" s="2" t="s">
        <v>151</v>
      </c>
      <c r="AC727" s="14" t="s">
        <v>152</v>
      </c>
      <c r="AD727" s="93" t="s">
        <v>151</v>
      </c>
      <c r="AE727" s="14" t="s">
        <v>152</v>
      </c>
      <c r="AF727" s="99">
        <v>100</v>
      </c>
    </row>
    <row r="728" spans="1:32" x14ac:dyDescent="0.3">
      <c r="A728" s="55" t="str">
        <f t="shared" si="11"/>
        <v>CHmo_01.2</v>
      </c>
      <c r="C728" s="96" t="s">
        <v>10</v>
      </c>
      <c r="D728" s="97" t="s">
        <v>778</v>
      </c>
      <c r="E728" s="97" t="s">
        <v>863</v>
      </c>
      <c r="F728" s="97" t="s">
        <v>864</v>
      </c>
      <c r="G728" s="97" t="s">
        <v>351</v>
      </c>
      <c r="H728" s="96" t="s">
        <v>50</v>
      </c>
      <c r="I728" s="98" t="s">
        <v>51</v>
      </c>
      <c r="J728" s="27" t="s">
        <v>1600</v>
      </c>
      <c r="K728" s="28" t="s">
        <v>1601</v>
      </c>
      <c r="L728" s="93" t="s">
        <v>151</v>
      </c>
      <c r="M728" s="2" t="s">
        <v>151</v>
      </c>
      <c r="N728" s="94" t="s">
        <v>151</v>
      </c>
      <c r="O728" s="13" t="s">
        <v>151</v>
      </c>
      <c r="P728" s="2" t="s">
        <v>151</v>
      </c>
      <c r="Q728" s="2" t="s">
        <v>152</v>
      </c>
      <c r="R728" s="2" t="s">
        <v>152</v>
      </c>
      <c r="S728" s="2" t="s">
        <v>152</v>
      </c>
      <c r="T728" s="2" t="s">
        <v>152</v>
      </c>
      <c r="U728" s="14" t="s">
        <v>152</v>
      </c>
      <c r="V728" s="13" t="s">
        <v>151</v>
      </c>
      <c r="W728" s="2" t="s">
        <v>151</v>
      </c>
      <c r="X728" s="2" t="s">
        <v>152</v>
      </c>
      <c r="Y728" s="2" t="s">
        <v>152</v>
      </c>
      <c r="Z728" s="94" t="s">
        <v>152</v>
      </c>
      <c r="AA728" s="13" t="s">
        <v>151</v>
      </c>
      <c r="AB728" s="2" t="s">
        <v>151</v>
      </c>
      <c r="AC728" s="14" t="s">
        <v>152</v>
      </c>
      <c r="AD728" s="93" t="s">
        <v>151</v>
      </c>
      <c r="AE728" s="14" t="s">
        <v>152</v>
      </c>
      <c r="AF728" s="99">
        <v>100</v>
      </c>
    </row>
    <row r="729" spans="1:32" x14ac:dyDescent="0.3">
      <c r="A729" s="55" t="str">
        <f t="shared" si="11"/>
        <v>CHmo_01.2</v>
      </c>
      <c r="C729" s="96" t="s">
        <v>10</v>
      </c>
      <c r="D729" s="97" t="s">
        <v>778</v>
      </c>
      <c r="E729" s="97" t="s">
        <v>863</v>
      </c>
      <c r="F729" s="97" t="s">
        <v>864</v>
      </c>
      <c r="G729" s="97" t="s">
        <v>351</v>
      </c>
      <c r="H729" s="96" t="s">
        <v>50</v>
      </c>
      <c r="I729" s="98" t="s">
        <v>51</v>
      </c>
      <c r="J729" s="27" t="s">
        <v>1602</v>
      </c>
      <c r="K729" s="28" t="s">
        <v>1603</v>
      </c>
      <c r="L729" s="93" t="s">
        <v>151</v>
      </c>
      <c r="M729" s="2" t="s">
        <v>151</v>
      </c>
      <c r="N729" s="94" t="s">
        <v>151</v>
      </c>
      <c r="O729" s="13" t="s">
        <v>151</v>
      </c>
      <c r="P729" s="2" t="s">
        <v>151</v>
      </c>
      <c r="Q729" s="2" t="s">
        <v>152</v>
      </c>
      <c r="R729" s="2" t="s">
        <v>152</v>
      </c>
      <c r="S729" s="2" t="s">
        <v>152</v>
      </c>
      <c r="T729" s="2" t="s">
        <v>152</v>
      </c>
      <c r="U729" s="14" t="s">
        <v>152</v>
      </c>
      <c r="V729" s="13" t="s">
        <v>151</v>
      </c>
      <c r="W729" s="2" t="s">
        <v>151</v>
      </c>
      <c r="X729" s="2" t="s">
        <v>152</v>
      </c>
      <c r="Y729" s="2" t="s">
        <v>152</v>
      </c>
      <c r="Z729" s="94" t="s">
        <v>152</v>
      </c>
      <c r="AA729" s="13" t="s">
        <v>151</v>
      </c>
      <c r="AB729" s="2" t="s">
        <v>151</v>
      </c>
      <c r="AC729" s="14" t="s">
        <v>152</v>
      </c>
      <c r="AD729" s="93" t="s">
        <v>151</v>
      </c>
      <c r="AE729" s="14" t="s">
        <v>152</v>
      </c>
      <c r="AF729" s="99">
        <v>100</v>
      </c>
    </row>
    <row r="730" spans="1:32" x14ac:dyDescent="0.3">
      <c r="A730" s="55" t="str">
        <f t="shared" si="11"/>
        <v>CHmo_01.2</v>
      </c>
      <c r="C730" s="96" t="s">
        <v>10</v>
      </c>
      <c r="D730" s="97" t="s">
        <v>778</v>
      </c>
      <c r="E730" s="97" t="s">
        <v>863</v>
      </c>
      <c r="F730" s="97" t="s">
        <v>864</v>
      </c>
      <c r="G730" s="97" t="s">
        <v>351</v>
      </c>
      <c r="H730" s="96" t="s">
        <v>50</v>
      </c>
      <c r="I730" s="98" t="s">
        <v>51</v>
      </c>
      <c r="J730" s="27" t="s">
        <v>1604</v>
      </c>
      <c r="K730" s="28" t="s">
        <v>1605</v>
      </c>
      <c r="L730" s="93" t="s">
        <v>151</v>
      </c>
      <c r="M730" s="2" t="s">
        <v>151</v>
      </c>
      <c r="N730" s="94" t="s">
        <v>151</v>
      </c>
      <c r="O730" s="13" t="s">
        <v>151</v>
      </c>
      <c r="P730" s="2" t="s">
        <v>151</v>
      </c>
      <c r="Q730" s="2" t="s">
        <v>152</v>
      </c>
      <c r="R730" s="2" t="s">
        <v>152</v>
      </c>
      <c r="S730" s="2" t="s">
        <v>152</v>
      </c>
      <c r="T730" s="2" t="s">
        <v>152</v>
      </c>
      <c r="U730" s="14" t="s">
        <v>152</v>
      </c>
      <c r="V730" s="13" t="s">
        <v>151</v>
      </c>
      <c r="W730" s="2" t="s">
        <v>151</v>
      </c>
      <c r="X730" s="2" t="s">
        <v>152</v>
      </c>
      <c r="Y730" s="2" t="s">
        <v>152</v>
      </c>
      <c r="Z730" s="94" t="s">
        <v>152</v>
      </c>
      <c r="AA730" s="13" t="s">
        <v>151</v>
      </c>
      <c r="AB730" s="2" t="s">
        <v>151</v>
      </c>
      <c r="AC730" s="14" t="s">
        <v>152</v>
      </c>
      <c r="AD730" s="93" t="s">
        <v>151</v>
      </c>
      <c r="AE730" s="14" t="s">
        <v>152</v>
      </c>
      <c r="AF730" s="99">
        <v>100</v>
      </c>
    </row>
    <row r="731" spans="1:32" x14ac:dyDescent="0.3">
      <c r="A731" s="55" t="str">
        <f t="shared" si="11"/>
        <v>CHmo_01.2</v>
      </c>
      <c r="C731" s="96" t="s">
        <v>10</v>
      </c>
      <c r="D731" s="97" t="s">
        <v>778</v>
      </c>
      <c r="E731" s="97" t="s">
        <v>863</v>
      </c>
      <c r="F731" s="97" t="s">
        <v>864</v>
      </c>
      <c r="G731" s="97" t="s">
        <v>351</v>
      </c>
      <c r="H731" s="96" t="s">
        <v>50</v>
      </c>
      <c r="I731" s="98" t="s">
        <v>51</v>
      </c>
      <c r="J731" s="27" t="s">
        <v>1606</v>
      </c>
      <c r="K731" s="28" t="s">
        <v>1607</v>
      </c>
      <c r="L731" s="93" t="s">
        <v>151</v>
      </c>
      <c r="M731" s="2" t="s">
        <v>151</v>
      </c>
      <c r="N731" s="94" t="s">
        <v>151</v>
      </c>
      <c r="O731" s="13" t="s">
        <v>151</v>
      </c>
      <c r="P731" s="2" t="s">
        <v>151</v>
      </c>
      <c r="Q731" s="2" t="s">
        <v>152</v>
      </c>
      <c r="R731" s="2" t="s">
        <v>152</v>
      </c>
      <c r="S731" s="2" t="s">
        <v>152</v>
      </c>
      <c r="T731" s="2" t="s">
        <v>152</v>
      </c>
      <c r="U731" s="14" t="s">
        <v>152</v>
      </c>
      <c r="V731" s="13" t="s">
        <v>151</v>
      </c>
      <c r="W731" s="2" t="s">
        <v>151</v>
      </c>
      <c r="X731" s="2" t="s">
        <v>152</v>
      </c>
      <c r="Y731" s="2" t="s">
        <v>152</v>
      </c>
      <c r="Z731" s="94" t="s">
        <v>152</v>
      </c>
      <c r="AA731" s="13" t="s">
        <v>151</v>
      </c>
      <c r="AB731" s="2" t="s">
        <v>151</v>
      </c>
      <c r="AC731" s="14" t="s">
        <v>152</v>
      </c>
      <c r="AD731" s="93" t="s">
        <v>151</v>
      </c>
      <c r="AE731" s="14" t="s">
        <v>152</v>
      </c>
      <c r="AF731" s="99">
        <v>0</v>
      </c>
    </row>
    <row r="732" spans="1:32" x14ac:dyDescent="0.3">
      <c r="A732" s="55" t="str">
        <f t="shared" si="11"/>
        <v>CHmo_01.2</v>
      </c>
      <c r="C732" s="96" t="s">
        <v>10</v>
      </c>
      <c r="D732" s="97" t="s">
        <v>778</v>
      </c>
      <c r="E732" s="97" t="s">
        <v>863</v>
      </c>
      <c r="F732" s="97" t="s">
        <v>864</v>
      </c>
      <c r="G732" s="97" t="s">
        <v>351</v>
      </c>
      <c r="H732" s="96" t="s">
        <v>50</v>
      </c>
      <c r="I732" s="98" t="s">
        <v>51</v>
      </c>
      <c r="J732" s="27" t="s">
        <v>1608</v>
      </c>
      <c r="K732" s="28" t="s">
        <v>1609</v>
      </c>
      <c r="L732" s="93" t="s">
        <v>151</v>
      </c>
      <c r="M732" s="2" t="s">
        <v>151</v>
      </c>
      <c r="N732" s="94" t="s">
        <v>151</v>
      </c>
      <c r="O732" s="13" t="s">
        <v>151</v>
      </c>
      <c r="P732" s="2" t="s">
        <v>151</v>
      </c>
      <c r="Q732" s="2" t="s">
        <v>152</v>
      </c>
      <c r="R732" s="2" t="s">
        <v>152</v>
      </c>
      <c r="S732" s="2" t="s">
        <v>152</v>
      </c>
      <c r="T732" s="2" t="s">
        <v>152</v>
      </c>
      <c r="U732" s="14" t="s">
        <v>152</v>
      </c>
      <c r="V732" s="13" t="s">
        <v>151</v>
      </c>
      <c r="W732" s="2" t="s">
        <v>151</v>
      </c>
      <c r="X732" s="2" t="s">
        <v>152</v>
      </c>
      <c r="Y732" s="2" t="s">
        <v>152</v>
      </c>
      <c r="Z732" s="94" t="s">
        <v>152</v>
      </c>
      <c r="AA732" s="13" t="s">
        <v>151</v>
      </c>
      <c r="AB732" s="2" t="s">
        <v>151</v>
      </c>
      <c r="AC732" s="14" t="s">
        <v>152</v>
      </c>
      <c r="AD732" s="93" t="s">
        <v>151</v>
      </c>
      <c r="AE732" s="14" t="s">
        <v>152</v>
      </c>
      <c r="AF732" s="99">
        <v>100</v>
      </c>
    </row>
    <row r="733" spans="1:32" x14ac:dyDescent="0.3">
      <c r="A733" s="55" t="str">
        <f t="shared" si="11"/>
        <v>CHmo_01.2</v>
      </c>
      <c r="C733" s="96" t="s">
        <v>10</v>
      </c>
      <c r="D733" s="97" t="s">
        <v>778</v>
      </c>
      <c r="E733" s="97" t="s">
        <v>863</v>
      </c>
      <c r="F733" s="97" t="s">
        <v>864</v>
      </c>
      <c r="G733" s="97" t="s">
        <v>351</v>
      </c>
      <c r="H733" s="96" t="s">
        <v>50</v>
      </c>
      <c r="I733" s="98" t="s">
        <v>51</v>
      </c>
      <c r="J733" s="27" t="s">
        <v>1610</v>
      </c>
      <c r="K733" s="28" t="s">
        <v>1611</v>
      </c>
      <c r="L733" s="93" t="s">
        <v>151</v>
      </c>
      <c r="M733" s="2" t="s">
        <v>151</v>
      </c>
      <c r="N733" s="94" t="s">
        <v>151</v>
      </c>
      <c r="O733" s="13" t="s">
        <v>151</v>
      </c>
      <c r="P733" s="2" t="s">
        <v>151</v>
      </c>
      <c r="Q733" s="2" t="s">
        <v>152</v>
      </c>
      <c r="R733" s="2" t="s">
        <v>152</v>
      </c>
      <c r="S733" s="2" t="s">
        <v>152</v>
      </c>
      <c r="T733" s="2" t="s">
        <v>152</v>
      </c>
      <c r="U733" s="14" t="s">
        <v>152</v>
      </c>
      <c r="V733" s="13" t="s">
        <v>151</v>
      </c>
      <c r="W733" s="2" t="s">
        <v>151</v>
      </c>
      <c r="X733" s="2" t="s">
        <v>152</v>
      </c>
      <c r="Y733" s="2" t="s">
        <v>152</v>
      </c>
      <c r="Z733" s="94" t="s">
        <v>152</v>
      </c>
      <c r="AA733" s="13" t="s">
        <v>151</v>
      </c>
      <c r="AB733" s="2" t="s">
        <v>151</v>
      </c>
      <c r="AC733" s="14" t="s">
        <v>152</v>
      </c>
      <c r="AD733" s="93" t="s">
        <v>151</v>
      </c>
      <c r="AE733" s="14" t="s">
        <v>152</v>
      </c>
      <c r="AF733" s="99">
        <v>0</v>
      </c>
    </row>
    <row r="734" spans="1:32" x14ac:dyDescent="0.3">
      <c r="A734" s="55" t="str">
        <f t="shared" si="11"/>
        <v>CHmo_01.2</v>
      </c>
      <c r="C734" s="96" t="s">
        <v>10</v>
      </c>
      <c r="D734" s="97" t="s">
        <v>778</v>
      </c>
      <c r="E734" s="97" t="s">
        <v>863</v>
      </c>
      <c r="F734" s="97" t="s">
        <v>864</v>
      </c>
      <c r="G734" s="97" t="s">
        <v>351</v>
      </c>
      <c r="H734" s="96" t="s">
        <v>50</v>
      </c>
      <c r="I734" s="98" t="s">
        <v>51</v>
      </c>
      <c r="J734" s="27" t="s">
        <v>1612</v>
      </c>
      <c r="K734" s="28" t="s">
        <v>1613</v>
      </c>
      <c r="L734" s="93" t="s">
        <v>151</v>
      </c>
      <c r="M734" s="2" t="s">
        <v>151</v>
      </c>
      <c r="N734" s="94" t="s">
        <v>151</v>
      </c>
      <c r="O734" s="13" t="s">
        <v>151</v>
      </c>
      <c r="P734" s="2" t="s">
        <v>151</v>
      </c>
      <c r="Q734" s="2" t="s">
        <v>152</v>
      </c>
      <c r="R734" s="2" t="s">
        <v>152</v>
      </c>
      <c r="S734" s="2" t="s">
        <v>152</v>
      </c>
      <c r="T734" s="2" t="s">
        <v>152</v>
      </c>
      <c r="U734" s="14" t="s">
        <v>152</v>
      </c>
      <c r="V734" s="13" t="s">
        <v>151</v>
      </c>
      <c r="W734" s="2" t="s">
        <v>151</v>
      </c>
      <c r="X734" s="2" t="s">
        <v>152</v>
      </c>
      <c r="Y734" s="2" t="s">
        <v>152</v>
      </c>
      <c r="Z734" s="94" t="s">
        <v>152</v>
      </c>
      <c r="AA734" s="13" t="s">
        <v>151</v>
      </c>
      <c r="AB734" s="2" t="s">
        <v>151</v>
      </c>
      <c r="AC734" s="14" t="s">
        <v>152</v>
      </c>
      <c r="AD734" s="93" t="s">
        <v>151</v>
      </c>
      <c r="AE734" s="14" t="s">
        <v>152</v>
      </c>
      <c r="AF734" s="99">
        <v>100</v>
      </c>
    </row>
    <row r="735" spans="1:32" x14ac:dyDescent="0.3">
      <c r="A735" s="55" t="str">
        <f t="shared" si="11"/>
        <v>CHmo_01.2</v>
      </c>
      <c r="C735" s="96" t="s">
        <v>10</v>
      </c>
      <c r="D735" s="97" t="s">
        <v>778</v>
      </c>
      <c r="E735" s="97" t="s">
        <v>863</v>
      </c>
      <c r="F735" s="97" t="s">
        <v>864</v>
      </c>
      <c r="G735" s="97" t="s">
        <v>351</v>
      </c>
      <c r="H735" s="96" t="s">
        <v>50</v>
      </c>
      <c r="I735" s="98" t="s">
        <v>51</v>
      </c>
      <c r="J735" s="27" t="s">
        <v>1567</v>
      </c>
      <c r="K735" s="28" t="s">
        <v>1568</v>
      </c>
      <c r="L735" s="93" t="s">
        <v>151</v>
      </c>
      <c r="M735" s="2" t="s">
        <v>151</v>
      </c>
      <c r="N735" s="94" t="s">
        <v>151</v>
      </c>
      <c r="O735" s="13" t="s">
        <v>151</v>
      </c>
      <c r="P735" s="2" t="s">
        <v>151</v>
      </c>
      <c r="Q735" s="2" t="s">
        <v>152</v>
      </c>
      <c r="R735" s="2" t="s">
        <v>152</v>
      </c>
      <c r="S735" s="2" t="s">
        <v>152</v>
      </c>
      <c r="T735" s="2" t="s">
        <v>152</v>
      </c>
      <c r="U735" s="14" t="s">
        <v>152</v>
      </c>
      <c r="V735" s="13" t="s">
        <v>151</v>
      </c>
      <c r="W735" s="2" t="s">
        <v>151</v>
      </c>
      <c r="X735" s="2" t="s">
        <v>152</v>
      </c>
      <c r="Y735" s="2" t="s">
        <v>152</v>
      </c>
      <c r="Z735" s="94" t="s">
        <v>152</v>
      </c>
      <c r="AA735" s="13" t="s">
        <v>151</v>
      </c>
      <c r="AB735" s="2" t="s">
        <v>151</v>
      </c>
      <c r="AC735" s="14" t="s">
        <v>152</v>
      </c>
      <c r="AD735" s="93" t="s">
        <v>151</v>
      </c>
      <c r="AE735" s="14" t="s">
        <v>152</v>
      </c>
      <c r="AF735" s="99">
        <v>100</v>
      </c>
    </row>
    <row r="736" spans="1:32" x14ac:dyDescent="0.3">
      <c r="A736" s="55" t="str">
        <f t="shared" si="11"/>
        <v>CHmo_01.3</v>
      </c>
      <c r="C736" s="96" t="s">
        <v>10</v>
      </c>
      <c r="D736" s="97" t="s">
        <v>778</v>
      </c>
      <c r="E736" s="97" t="s">
        <v>865</v>
      </c>
      <c r="F736" s="97" t="s">
        <v>866</v>
      </c>
      <c r="G736" s="97" t="s">
        <v>351</v>
      </c>
      <c r="H736" s="96" t="s">
        <v>50</v>
      </c>
      <c r="I736" s="98" t="s">
        <v>51</v>
      </c>
      <c r="J736" s="27" t="s">
        <v>1565</v>
      </c>
      <c r="K736" s="28" t="s">
        <v>1566</v>
      </c>
      <c r="L736" s="93" t="s">
        <v>151</v>
      </c>
      <c r="M736" s="2" t="s">
        <v>151</v>
      </c>
      <c r="N736" s="94" t="s">
        <v>151</v>
      </c>
      <c r="O736" s="13" t="s">
        <v>151</v>
      </c>
      <c r="P736" s="2" t="s">
        <v>151</v>
      </c>
      <c r="Q736" s="2" t="s">
        <v>152</v>
      </c>
      <c r="R736" s="2" t="s">
        <v>152</v>
      </c>
      <c r="S736" s="2" t="s">
        <v>152</v>
      </c>
      <c r="T736" s="2" t="s">
        <v>152</v>
      </c>
      <c r="U736" s="14" t="s">
        <v>152</v>
      </c>
      <c r="V736" s="13" t="s">
        <v>151</v>
      </c>
      <c r="W736" s="2" t="s">
        <v>151</v>
      </c>
      <c r="X736" s="2" t="s">
        <v>152</v>
      </c>
      <c r="Y736" s="2" t="s">
        <v>152</v>
      </c>
      <c r="Z736" s="94" t="s">
        <v>152</v>
      </c>
      <c r="AA736" s="13" t="s">
        <v>151</v>
      </c>
      <c r="AB736" s="2" t="s">
        <v>151</v>
      </c>
      <c r="AC736" s="14" t="s">
        <v>152</v>
      </c>
      <c r="AD736" s="93" t="s">
        <v>151</v>
      </c>
      <c r="AE736" s="14" t="s">
        <v>152</v>
      </c>
      <c r="AF736" s="99">
        <v>100</v>
      </c>
    </row>
    <row r="737" spans="1:32" x14ac:dyDescent="0.3">
      <c r="A737" s="55" t="str">
        <f t="shared" si="11"/>
        <v>CHmo_01.3</v>
      </c>
      <c r="C737" s="96" t="s">
        <v>10</v>
      </c>
      <c r="D737" s="97" t="s">
        <v>778</v>
      </c>
      <c r="E737" s="97" t="s">
        <v>865</v>
      </c>
      <c r="F737" s="97" t="s">
        <v>866</v>
      </c>
      <c r="G737" s="97" t="s">
        <v>351</v>
      </c>
      <c r="H737" s="96" t="s">
        <v>50</v>
      </c>
      <c r="I737" s="98" t="s">
        <v>51</v>
      </c>
      <c r="J737" s="27" t="s">
        <v>1569</v>
      </c>
      <c r="K737" s="28" t="s">
        <v>1570</v>
      </c>
      <c r="L737" s="93" t="s">
        <v>151</v>
      </c>
      <c r="M737" s="2" t="s">
        <v>152</v>
      </c>
      <c r="N737" s="94" t="s">
        <v>151</v>
      </c>
      <c r="O737" s="13" t="s">
        <v>152</v>
      </c>
      <c r="P737" s="2" t="s">
        <v>152</v>
      </c>
      <c r="Q737" s="2" t="s">
        <v>152</v>
      </c>
      <c r="R737" s="2" t="s">
        <v>152</v>
      </c>
      <c r="S737" s="2" t="s">
        <v>152</v>
      </c>
      <c r="T737" s="2" t="s">
        <v>152</v>
      </c>
      <c r="U737" s="14" t="s">
        <v>152</v>
      </c>
      <c r="V737" s="13" t="s">
        <v>151</v>
      </c>
      <c r="W737" s="2" t="s">
        <v>152</v>
      </c>
      <c r="X737" s="2" t="s">
        <v>152</v>
      </c>
      <c r="Y737" s="2" t="s">
        <v>152</v>
      </c>
      <c r="Z737" s="94" t="s">
        <v>152</v>
      </c>
      <c r="AA737" s="13" t="s">
        <v>152</v>
      </c>
      <c r="AB737" s="2" t="s">
        <v>152</v>
      </c>
      <c r="AC737" s="14" t="s">
        <v>152</v>
      </c>
      <c r="AD737" s="93" t="s">
        <v>151</v>
      </c>
      <c r="AE737" s="14" t="s">
        <v>152</v>
      </c>
      <c r="AF737" s="99">
        <v>100</v>
      </c>
    </row>
    <row r="738" spans="1:32" x14ac:dyDescent="0.3">
      <c r="A738" s="55" t="str">
        <f t="shared" si="11"/>
        <v>CHmo_01.3</v>
      </c>
      <c r="C738" s="96" t="s">
        <v>10</v>
      </c>
      <c r="D738" s="97" t="s">
        <v>778</v>
      </c>
      <c r="E738" s="97" t="s">
        <v>865</v>
      </c>
      <c r="F738" s="97" t="s">
        <v>866</v>
      </c>
      <c r="G738" s="97" t="s">
        <v>351</v>
      </c>
      <c r="H738" s="96" t="s">
        <v>50</v>
      </c>
      <c r="I738" s="98" t="s">
        <v>51</v>
      </c>
      <c r="J738" s="27" t="s">
        <v>1573</v>
      </c>
      <c r="K738" s="28" t="s">
        <v>1574</v>
      </c>
      <c r="L738" s="93" t="s">
        <v>151</v>
      </c>
      <c r="M738" s="2" t="s">
        <v>152</v>
      </c>
      <c r="N738" s="94" t="s">
        <v>151</v>
      </c>
      <c r="O738" s="13" t="s">
        <v>152</v>
      </c>
      <c r="P738" s="2" t="s">
        <v>152</v>
      </c>
      <c r="Q738" s="2" t="s">
        <v>152</v>
      </c>
      <c r="R738" s="2" t="s">
        <v>152</v>
      </c>
      <c r="S738" s="2" t="s">
        <v>152</v>
      </c>
      <c r="T738" s="2" t="s">
        <v>152</v>
      </c>
      <c r="U738" s="14" t="s">
        <v>152</v>
      </c>
      <c r="V738" s="13" t="s">
        <v>151</v>
      </c>
      <c r="W738" s="2" t="s">
        <v>152</v>
      </c>
      <c r="X738" s="2" t="s">
        <v>152</v>
      </c>
      <c r="Y738" s="2" t="s">
        <v>152</v>
      </c>
      <c r="Z738" s="94" t="s">
        <v>152</v>
      </c>
      <c r="AA738" s="13" t="s">
        <v>152</v>
      </c>
      <c r="AB738" s="2" t="s">
        <v>152</v>
      </c>
      <c r="AC738" s="14" t="s">
        <v>152</v>
      </c>
      <c r="AD738" s="93" t="s">
        <v>152</v>
      </c>
      <c r="AE738" s="14" t="s">
        <v>152</v>
      </c>
      <c r="AF738" s="99">
        <v>100</v>
      </c>
    </row>
    <row r="739" spans="1:32" x14ac:dyDescent="0.3">
      <c r="A739" s="55" t="str">
        <f t="shared" si="11"/>
        <v>CHmo_01.3</v>
      </c>
      <c r="C739" s="96" t="s">
        <v>10</v>
      </c>
      <c r="D739" s="97" t="s">
        <v>778</v>
      </c>
      <c r="E739" s="97" t="s">
        <v>865</v>
      </c>
      <c r="F739" s="97" t="s">
        <v>866</v>
      </c>
      <c r="G739" s="97" t="s">
        <v>351</v>
      </c>
      <c r="H739" s="96" t="s">
        <v>50</v>
      </c>
      <c r="I739" s="98" t="s">
        <v>51</v>
      </c>
      <c r="J739" s="27" t="s">
        <v>1579</v>
      </c>
      <c r="K739" s="28" t="s">
        <v>1580</v>
      </c>
      <c r="L739" s="93" t="s">
        <v>151</v>
      </c>
      <c r="M739" s="2" t="s">
        <v>152</v>
      </c>
      <c r="N739" s="94" t="s">
        <v>151</v>
      </c>
      <c r="O739" s="13" t="s">
        <v>152</v>
      </c>
      <c r="P739" s="2" t="s">
        <v>152</v>
      </c>
      <c r="Q739" s="2" t="s">
        <v>152</v>
      </c>
      <c r="R739" s="2" t="s">
        <v>152</v>
      </c>
      <c r="S739" s="2" t="s">
        <v>152</v>
      </c>
      <c r="T739" s="2" t="s">
        <v>152</v>
      </c>
      <c r="U739" s="14" t="s">
        <v>152</v>
      </c>
      <c r="V739" s="13" t="s">
        <v>151</v>
      </c>
      <c r="W739" s="2" t="s">
        <v>152</v>
      </c>
      <c r="X739" s="2" t="s">
        <v>152</v>
      </c>
      <c r="Y739" s="2" t="s">
        <v>152</v>
      </c>
      <c r="Z739" s="94" t="s">
        <v>152</v>
      </c>
      <c r="AA739" s="13" t="s">
        <v>152</v>
      </c>
      <c r="AB739" s="2" t="s">
        <v>152</v>
      </c>
      <c r="AC739" s="14" t="s">
        <v>152</v>
      </c>
      <c r="AD739" s="93" t="s">
        <v>152</v>
      </c>
      <c r="AE739" s="14" t="s">
        <v>152</v>
      </c>
      <c r="AF739" s="99">
        <v>100</v>
      </c>
    </row>
    <row r="740" spans="1:32" x14ac:dyDescent="0.3">
      <c r="A740" s="55" t="str">
        <f t="shared" si="11"/>
        <v>CHmo_01.3</v>
      </c>
      <c r="C740" s="96" t="s">
        <v>10</v>
      </c>
      <c r="D740" s="97" t="s">
        <v>778</v>
      </c>
      <c r="E740" s="97" t="s">
        <v>865</v>
      </c>
      <c r="F740" s="97" t="s">
        <v>866</v>
      </c>
      <c r="G740" s="97" t="s">
        <v>351</v>
      </c>
      <c r="H740" s="96" t="s">
        <v>50</v>
      </c>
      <c r="I740" s="98" t="s">
        <v>51</v>
      </c>
      <c r="J740" s="27" t="s">
        <v>1581</v>
      </c>
      <c r="K740" s="28" t="s">
        <v>1582</v>
      </c>
      <c r="L740" s="93" t="s">
        <v>151</v>
      </c>
      <c r="M740" s="2" t="s">
        <v>152</v>
      </c>
      <c r="N740" s="94" t="s">
        <v>151</v>
      </c>
      <c r="O740" s="13" t="s">
        <v>152</v>
      </c>
      <c r="P740" s="2" t="s">
        <v>152</v>
      </c>
      <c r="Q740" s="2" t="s">
        <v>152</v>
      </c>
      <c r="R740" s="2" t="s">
        <v>152</v>
      </c>
      <c r="S740" s="2" t="s">
        <v>152</v>
      </c>
      <c r="T740" s="2" t="s">
        <v>152</v>
      </c>
      <c r="U740" s="14" t="s">
        <v>152</v>
      </c>
      <c r="V740" s="13" t="s">
        <v>151</v>
      </c>
      <c r="W740" s="2" t="s">
        <v>152</v>
      </c>
      <c r="X740" s="2" t="s">
        <v>152</v>
      </c>
      <c r="Y740" s="2" t="s">
        <v>152</v>
      </c>
      <c r="Z740" s="94" t="s">
        <v>152</v>
      </c>
      <c r="AA740" s="13" t="s">
        <v>152</v>
      </c>
      <c r="AB740" s="2" t="s">
        <v>152</v>
      </c>
      <c r="AC740" s="14" t="s">
        <v>152</v>
      </c>
      <c r="AD740" s="93" t="s">
        <v>152</v>
      </c>
      <c r="AE740" s="14" t="s">
        <v>152</v>
      </c>
      <c r="AF740" s="99">
        <v>100</v>
      </c>
    </row>
    <row r="741" spans="1:32" x14ac:dyDescent="0.3">
      <c r="A741" s="55" t="str">
        <f t="shared" si="11"/>
        <v>CHmo_01.3</v>
      </c>
      <c r="C741" s="96" t="s">
        <v>10</v>
      </c>
      <c r="D741" s="97" t="s">
        <v>778</v>
      </c>
      <c r="E741" s="97" t="s">
        <v>865</v>
      </c>
      <c r="F741" s="97" t="s">
        <v>866</v>
      </c>
      <c r="G741" s="97" t="s">
        <v>351</v>
      </c>
      <c r="H741" s="96" t="s">
        <v>50</v>
      </c>
      <c r="I741" s="98" t="s">
        <v>51</v>
      </c>
      <c r="J741" s="27" t="s">
        <v>1587</v>
      </c>
      <c r="K741" s="28" t="s">
        <v>1588</v>
      </c>
      <c r="L741" s="93" t="s">
        <v>151</v>
      </c>
      <c r="M741" s="2" t="s">
        <v>152</v>
      </c>
      <c r="N741" s="94" t="s">
        <v>151</v>
      </c>
      <c r="O741" s="13" t="s">
        <v>152</v>
      </c>
      <c r="P741" s="2" t="s">
        <v>152</v>
      </c>
      <c r="Q741" s="2" t="s">
        <v>152</v>
      </c>
      <c r="R741" s="2" t="s">
        <v>152</v>
      </c>
      <c r="S741" s="2" t="s">
        <v>152</v>
      </c>
      <c r="T741" s="2" t="s">
        <v>152</v>
      </c>
      <c r="U741" s="14" t="s">
        <v>152</v>
      </c>
      <c r="V741" s="13" t="s">
        <v>152</v>
      </c>
      <c r="W741" s="2" t="s">
        <v>152</v>
      </c>
      <c r="X741" s="2" t="s">
        <v>152</v>
      </c>
      <c r="Y741" s="2" t="s">
        <v>152</v>
      </c>
      <c r="Z741" s="94" t="s">
        <v>152</v>
      </c>
      <c r="AA741" s="13" t="s">
        <v>152</v>
      </c>
      <c r="AB741" s="2" t="s">
        <v>152</v>
      </c>
      <c r="AC741" s="14" t="s">
        <v>152</v>
      </c>
      <c r="AD741" s="93" t="s">
        <v>152</v>
      </c>
      <c r="AE741" s="14" t="s">
        <v>152</v>
      </c>
      <c r="AF741" s="99">
        <v>100</v>
      </c>
    </row>
    <row r="742" spans="1:32" x14ac:dyDescent="0.3">
      <c r="A742" s="55" t="str">
        <f t="shared" si="11"/>
        <v>CHmo_01.3</v>
      </c>
      <c r="C742" s="96" t="s">
        <v>10</v>
      </c>
      <c r="D742" s="97" t="s">
        <v>778</v>
      </c>
      <c r="E742" s="97" t="s">
        <v>865</v>
      </c>
      <c r="F742" s="97" t="s">
        <v>866</v>
      </c>
      <c r="G742" s="97" t="s">
        <v>351</v>
      </c>
      <c r="H742" s="96" t="s">
        <v>50</v>
      </c>
      <c r="I742" s="98" t="s">
        <v>51</v>
      </c>
      <c r="J742" s="27" t="s">
        <v>1533</v>
      </c>
      <c r="K742" s="28" t="s">
        <v>1614</v>
      </c>
      <c r="L742" s="93" t="s">
        <v>151</v>
      </c>
      <c r="M742" s="2" t="s">
        <v>152</v>
      </c>
      <c r="N742" s="94" t="s">
        <v>151</v>
      </c>
      <c r="O742" s="13" t="s">
        <v>152</v>
      </c>
      <c r="P742" s="2" t="s">
        <v>152</v>
      </c>
      <c r="Q742" s="2" t="s">
        <v>152</v>
      </c>
      <c r="R742" s="2" t="s">
        <v>152</v>
      </c>
      <c r="S742" s="2" t="s">
        <v>152</v>
      </c>
      <c r="T742" s="2" t="s">
        <v>152</v>
      </c>
      <c r="U742" s="14" t="s">
        <v>152</v>
      </c>
      <c r="V742" s="13" t="s">
        <v>152</v>
      </c>
      <c r="W742" s="2" t="s">
        <v>152</v>
      </c>
      <c r="X742" s="2" t="s">
        <v>152</v>
      </c>
      <c r="Y742" s="2" t="s">
        <v>152</v>
      </c>
      <c r="Z742" s="94" t="s">
        <v>152</v>
      </c>
      <c r="AA742" s="13" t="s">
        <v>152</v>
      </c>
      <c r="AB742" s="2" t="s">
        <v>152</v>
      </c>
      <c r="AC742" s="14" t="s">
        <v>152</v>
      </c>
      <c r="AD742" s="93" t="s">
        <v>152</v>
      </c>
      <c r="AE742" s="14" t="s">
        <v>152</v>
      </c>
      <c r="AF742" s="99">
        <v>100</v>
      </c>
    </row>
    <row r="743" spans="1:32" x14ac:dyDescent="0.3">
      <c r="A743" s="55" t="str">
        <f t="shared" si="11"/>
        <v>CHmo_01.3</v>
      </c>
      <c r="C743" s="96" t="s">
        <v>10</v>
      </c>
      <c r="D743" s="97" t="s">
        <v>778</v>
      </c>
      <c r="E743" s="97" t="s">
        <v>865</v>
      </c>
      <c r="F743" s="97" t="s">
        <v>866</v>
      </c>
      <c r="G743" s="97" t="s">
        <v>351</v>
      </c>
      <c r="H743" s="96" t="s">
        <v>50</v>
      </c>
      <c r="I743" s="98" t="s">
        <v>51</v>
      </c>
      <c r="J743" s="27" t="s">
        <v>1590</v>
      </c>
      <c r="K743" s="28" t="s">
        <v>1591</v>
      </c>
      <c r="L743" s="93" t="s">
        <v>151</v>
      </c>
      <c r="M743" s="2" t="s">
        <v>151</v>
      </c>
      <c r="N743" s="94" t="s">
        <v>151</v>
      </c>
      <c r="O743" s="13" t="s">
        <v>151</v>
      </c>
      <c r="P743" s="2" t="s">
        <v>151</v>
      </c>
      <c r="Q743" s="2" t="s">
        <v>152</v>
      </c>
      <c r="R743" s="2" t="s">
        <v>152</v>
      </c>
      <c r="S743" s="2" t="s">
        <v>152</v>
      </c>
      <c r="T743" s="2" t="s">
        <v>152</v>
      </c>
      <c r="U743" s="14" t="s">
        <v>152</v>
      </c>
      <c r="V743" s="13" t="s">
        <v>151</v>
      </c>
      <c r="W743" s="2" t="s">
        <v>151</v>
      </c>
      <c r="X743" s="2" t="s">
        <v>152</v>
      </c>
      <c r="Y743" s="2" t="s">
        <v>152</v>
      </c>
      <c r="Z743" s="94" t="s">
        <v>152</v>
      </c>
      <c r="AA743" s="13" t="s">
        <v>151</v>
      </c>
      <c r="AB743" s="2" t="s">
        <v>151</v>
      </c>
      <c r="AC743" s="14" t="s">
        <v>152</v>
      </c>
      <c r="AD743" s="93" t="s">
        <v>151</v>
      </c>
      <c r="AE743" s="14" t="s">
        <v>152</v>
      </c>
      <c r="AF743" s="99">
        <v>0</v>
      </c>
    </row>
    <row r="744" spans="1:32" x14ac:dyDescent="0.3">
      <c r="A744" s="55" t="str">
        <f t="shared" si="11"/>
        <v>CHmo_01.3</v>
      </c>
      <c r="C744" s="96" t="s">
        <v>10</v>
      </c>
      <c r="D744" s="97" t="s">
        <v>778</v>
      </c>
      <c r="E744" s="97" t="s">
        <v>865</v>
      </c>
      <c r="F744" s="97" t="s">
        <v>866</v>
      </c>
      <c r="G744" s="97" t="s">
        <v>351</v>
      </c>
      <c r="H744" s="96" t="s">
        <v>50</v>
      </c>
      <c r="I744" s="98" t="s">
        <v>51</v>
      </c>
      <c r="J744" s="27" t="s">
        <v>1563</v>
      </c>
      <c r="K744" s="28" t="s">
        <v>1615</v>
      </c>
      <c r="L744" s="93" t="s">
        <v>151</v>
      </c>
      <c r="M744" s="2" t="s">
        <v>151</v>
      </c>
      <c r="N744" s="94" t="s">
        <v>151</v>
      </c>
      <c r="O744" s="13" t="s">
        <v>151</v>
      </c>
      <c r="P744" s="2" t="s">
        <v>151</v>
      </c>
      <c r="Q744" s="2" t="s">
        <v>152</v>
      </c>
      <c r="R744" s="2" t="s">
        <v>151</v>
      </c>
      <c r="S744" s="2" t="s">
        <v>151</v>
      </c>
      <c r="T744" s="2" t="s">
        <v>152</v>
      </c>
      <c r="U744" s="14" t="s">
        <v>152</v>
      </c>
      <c r="V744" s="13" t="s">
        <v>151</v>
      </c>
      <c r="W744" s="2" t="s">
        <v>151</v>
      </c>
      <c r="X744" s="2" t="s">
        <v>152</v>
      </c>
      <c r="Y744" s="2" t="s">
        <v>152</v>
      </c>
      <c r="Z744" s="94" t="s">
        <v>152</v>
      </c>
      <c r="AA744" s="13" t="s">
        <v>151</v>
      </c>
      <c r="AB744" s="2" t="s">
        <v>151</v>
      </c>
      <c r="AC744" s="14" t="s">
        <v>152</v>
      </c>
      <c r="AD744" s="93" t="s">
        <v>151</v>
      </c>
      <c r="AE744" s="14" t="s">
        <v>152</v>
      </c>
      <c r="AF744" s="99">
        <v>100</v>
      </c>
    </row>
    <row r="745" spans="1:32" x14ac:dyDescent="0.3">
      <c r="A745" s="55" t="str">
        <f t="shared" si="11"/>
        <v>CHmo_01.3</v>
      </c>
      <c r="C745" s="96" t="s">
        <v>10</v>
      </c>
      <c r="D745" s="97" t="s">
        <v>778</v>
      </c>
      <c r="E745" s="97" t="s">
        <v>865</v>
      </c>
      <c r="F745" s="97" t="s">
        <v>866</v>
      </c>
      <c r="G745" s="97" t="s">
        <v>351</v>
      </c>
      <c r="H745" s="96" t="s">
        <v>50</v>
      </c>
      <c r="I745" s="98" t="s">
        <v>51</v>
      </c>
      <c r="J745" s="27" t="s">
        <v>1571</v>
      </c>
      <c r="K745" s="28" t="s">
        <v>1616</v>
      </c>
      <c r="L745" s="93" t="s">
        <v>151</v>
      </c>
      <c r="M745" s="2" t="s">
        <v>152</v>
      </c>
      <c r="N745" s="94" t="s">
        <v>151</v>
      </c>
      <c r="O745" s="13" t="s">
        <v>152</v>
      </c>
      <c r="P745" s="2" t="s">
        <v>152</v>
      </c>
      <c r="Q745" s="2" t="s">
        <v>152</v>
      </c>
      <c r="R745" s="2" t="s">
        <v>152</v>
      </c>
      <c r="S745" s="2" t="s">
        <v>152</v>
      </c>
      <c r="T745" s="2" t="s">
        <v>152</v>
      </c>
      <c r="U745" s="14" t="s">
        <v>152</v>
      </c>
      <c r="V745" s="13" t="s">
        <v>151</v>
      </c>
      <c r="W745" s="2" t="s">
        <v>152</v>
      </c>
      <c r="X745" s="2" t="s">
        <v>152</v>
      </c>
      <c r="Y745" s="2" t="s">
        <v>152</v>
      </c>
      <c r="Z745" s="94" t="s">
        <v>152</v>
      </c>
      <c r="AA745" s="13" t="s">
        <v>152</v>
      </c>
      <c r="AB745" s="2" t="s">
        <v>152</v>
      </c>
      <c r="AC745" s="14" t="s">
        <v>152</v>
      </c>
      <c r="AD745" s="93" t="s">
        <v>152</v>
      </c>
      <c r="AE745" s="14" t="s">
        <v>152</v>
      </c>
      <c r="AF745" s="99">
        <v>100</v>
      </c>
    </row>
    <row r="746" spans="1:32" x14ac:dyDescent="0.3">
      <c r="A746" s="55" t="str">
        <f t="shared" si="11"/>
        <v>CHmo_01.3</v>
      </c>
      <c r="C746" s="96" t="s">
        <v>10</v>
      </c>
      <c r="D746" s="97" t="s">
        <v>778</v>
      </c>
      <c r="E746" s="97" t="s">
        <v>865</v>
      </c>
      <c r="F746" s="97" t="s">
        <v>866</v>
      </c>
      <c r="G746" s="97" t="s">
        <v>351</v>
      </c>
      <c r="H746" s="96" t="s">
        <v>50</v>
      </c>
      <c r="I746" s="98" t="s">
        <v>51</v>
      </c>
      <c r="J746" s="27" t="s">
        <v>1583</v>
      </c>
      <c r="K746" s="28" t="s">
        <v>1617</v>
      </c>
      <c r="L746" s="93" t="s">
        <v>151</v>
      </c>
      <c r="M746" s="2" t="s">
        <v>151</v>
      </c>
      <c r="N746" s="94" t="s">
        <v>151</v>
      </c>
      <c r="O746" s="13" t="s">
        <v>152</v>
      </c>
      <c r="P746" s="2" t="s">
        <v>152</v>
      </c>
      <c r="Q746" s="2" t="s">
        <v>152</v>
      </c>
      <c r="R746" s="2" t="s">
        <v>152</v>
      </c>
      <c r="S746" s="2" t="s">
        <v>152</v>
      </c>
      <c r="T746" s="2" t="s">
        <v>152</v>
      </c>
      <c r="U746" s="14" t="s">
        <v>152</v>
      </c>
      <c r="V746" s="13" t="s">
        <v>151</v>
      </c>
      <c r="W746" s="2" t="s">
        <v>152</v>
      </c>
      <c r="X746" s="2" t="s">
        <v>152</v>
      </c>
      <c r="Y746" s="2" t="s">
        <v>152</v>
      </c>
      <c r="Z746" s="94" t="s">
        <v>152</v>
      </c>
      <c r="AA746" s="13" t="s">
        <v>152</v>
      </c>
      <c r="AB746" s="2" t="s">
        <v>152</v>
      </c>
      <c r="AC746" s="14" t="s">
        <v>152</v>
      </c>
      <c r="AD746" s="93" t="s">
        <v>152</v>
      </c>
      <c r="AE746" s="14" t="s">
        <v>152</v>
      </c>
      <c r="AF746" s="99">
        <v>100</v>
      </c>
    </row>
    <row r="747" spans="1:32" x14ac:dyDescent="0.3">
      <c r="A747" s="55" t="str">
        <f t="shared" si="11"/>
        <v>CHmo_01.3</v>
      </c>
      <c r="C747" s="96" t="s">
        <v>10</v>
      </c>
      <c r="D747" s="97" t="s">
        <v>778</v>
      </c>
      <c r="E747" s="97" t="s">
        <v>865</v>
      </c>
      <c r="F747" s="97" t="s">
        <v>866</v>
      </c>
      <c r="G747" s="97" t="s">
        <v>351</v>
      </c>
      <c r="H747" s="96" t="s">
        <v>50</v>
      </c>
      <c r="I747" s="98" t="s">
        <v>51</v>
      </c>
      <c r="J747" s="27" t="s">
        <v>1585</v>
      </c>
      <c r="K747" s="28" t="s">
        <v>1586</v>
      </c>
      <c r="L747" s="93" t="s">
        <v>151</v>
      </c>
      <c r="M747" s="2" t="s">
        <v>151</v>
      </c>
      <c r="N747" s="94" t="s">
        <v>151</v>
      </c>
      <c r="O747" s="13" t="s">
        <v>151</v>
      </c>
      <c r="P747" s="2" t="s">
        <v>151</v>
      </c>
      <c r="Q747" s="2" t="s">
        <v>152</v>
      </c>
      <c r="R747" s="2" t="s">
        <v>152</v>
      </c>
      <c r="S747" s="2" t="s">
        <v>152</v>
      </c>
      <c r="T747" s="2" t="s">
        <v>152</v>
      </c>
      <c r="U747" s="14" t="s">
        <v>152</v>
      </c>
      <c r="V747" s="13" t="s">
        <v>151</v>
      </c>
      <c r="W747" s="2" t="s">
        <v>151</v>
      </c>
      <c r="X747" s="2" t="s">
        <v>152</v>
      </c>
      <c r="Y747" s="2" t="s">
        <v>152</v>
      </c>
      <c r="Z747" s="94" t="s">
        <v>152</v>
      </c>
      <c r="AA747" s="13" t="s">
        <v>151</v>
      </c>
      <c r="AB747" s="2" t="s">
        <v>151</v>
      </c>
      <c r="AC747" s="14" t="s">
        <v>152</v>
      </c>
      <c r="AD747" s="93" t="s">
        <v>151</v>
      </c>
      <c r="AE747" s="14" t="s">
        <v>152</v>
      </c>
      <c r="AF747" s="99">
        <v>100</v>
      </c>
    </row>
    <row r="748" spans="1:32" x14ac:dyDescent="0.3">
      <c r="A748" s="55" t="str">
        <f t="shared" si="11"/>
        <v>CHmo_01.3</v>
      </c>
      <c r="C748" s="96" t="s">
        <v>10</v>
      </c>
      <c r="D748" s="97" t="s">
        <v>778</v>
      </c>
      <c r="E748" s="97" t="s">
        <v>865</v>
      </c>
      <c r="F748" s="97" t="s">
        <v>866</v>
      </c>
      <c r="G748" s="97" t="s">
        <v>351</v>
      </c>
      <c r="H748" s="96" t="s">
        <v>50</v>
      </c>
      <c r="I748" s="98" t="s">
        <v>51</v>
      </c>
      <c r="J748" s="27" t="s">
        <v>1592</v>
      </c>
      <c r="K748" s="28" t="s">
        <v>1593</v>
      </c>
      <c r="L748" s="93" t="s">
        <v>151</v>
      </c>
      <c r="M748" s="2" t="s">
        <v>151</v>
      </c>
      <c r="N748" s="94" t="s">
        <v>151</v>
      </c>
      <c r="O748" s="13" t="s">
        <v>151</v>
      </c>
      <c r="P748" s="2" t="s">
        <v>151</v>
      </c>
      <c r="Q748" s="2" t="s">
        <v>152</v>
      </c>
      <c r="R748" s="2" t="s">
        <v>152</v>
      </c>
      <c r="S748" s="2" t="s">
        <v>152</v>
      </c>
      <c r="T748" s="2" t="s">
        <v>152</v>
      </c>
      <c r="U748" s="14" t="s">
        <v>152</v>
      </c>
      <c r="V748" s="13" t="s">
        <v>151</v>
      </c>
      <c r="W748" s="2" t="s">
        <v>151</v>
      </c>
      <c r="X748" s="2" t="s">
        <v>152</v>
      </c>
      <c r="Y748" s="2" t="s">
        <v>152</v>
      </c>
      <c r="Z748" s="94" t="s">
        <v>152</v>
      </c>
      <c r="AA748" s="13" t="s">
        <v>151</v>
      </c>
      <c r="AB748" s="2" t="s">
        <v>151</v>
      </c>
      <c r="AC748" s="14" t="s">
        <v>152</v>
      </c>
      <c r="AD748" s="93" t="s">
        <v>151</v>
      </c>
      <c r="AE748" s="14" t="s">
        <v>152</v>
      </c>
      <c r="AF748" s="99">
        <v>100</v>
      </c>
    </row>
    <row r="749" spans="1:32" x14ac:dyDescent="0.3">
      <c r="A749" s="55" t="str">
        <f t="shared" si="11"/>
        <v>CHmo_01.3</v>
      </c>
      <c r="C749" s="96" t="s">
        <v>10</v>
      </c>
      <c r="D749" s="97" t="s">
        <v>778</v>
      </c>
      <c r="E749" s="97" t="s">
        <v>865</v>
      </c>
      <c r="F749" s="97" t="s">
        <v>866</v>
      </c>
      <c r="G749" s="97" t="s">
        <v>351</v>
      </c>
      <c r="H749" s="96" t="s">
        <v>50</v>
      </c>
      <c r="I749" s="98" t="s">
        <v>51</v>
      </c>
      <c r="J749" s="27" t="s">
        <v>1575</v>
      </c>
      <c r="K749" s="28" t="s">
        <v>1618</v>
      </c>
      <c r="L749" s="93" t="s">
        <v>151</v>
      </c>
      <c r="M749" s="2" t="s">
        <v>151</v>
      </c>
      <c r="N749" s="94" t="s">
        <v>151</v>
      </c>
      <c r="O749" s="13" t="s">
        <v>151</v>
      </c>
      <c r="P749" s="2" t="s">
        <v>151</v>
      </c>
      <c r="Q749" s="2" t="s">
        <v>152</v>
      </c>
      <c r="R749" s="2" t="s">
        <v>152</v>
      </c>
      <c r="S749" s="2" t="s">
        <v>152</v>
      </c>
      <c r="T749" s="2" t="s">
        <v>152</v>
      </c>
      <c r="U749" s="14" t="s">
        <v>152</v>
      </c>
      <c r="V749" s="13" t="s">
        <v>151</v>
      </c>
      <c r="W749" s="2" t="s">
        <v>151</v>
      </c>
      <c r="X749" s="2" t="s">
        <v>152</v>
      </c>
      <c r="Y749" s="2" t="s">
        <v>152</v>
      </c>
      <c r="Z749" s="94" t="s">
        <v>152</v>
      </c>
      <c r="AA749" s="13" t="s">
        <v>151</v>
      </c>
      <c r="AB749" s="2" t="s">
        <v>151</v>
      </c>
      <c r="AC749" s="14" t="s">
        <v>152</v>
      </c>
      <c r="AD749" s="93" t="s">
        <v>151</v>
      </c>
      <c r="AE749" s="14" t="s">
        <v>152</v>
      </c>
      <c r="AF749" s="99">
        <v>100</v>
      </c>
    </row>
    <row r="750" spans="1:32" x14ac:dyDescent="0.3">
      <c r="A750" s="55" t="str">
        <f t="shared" si="11"/>
        <v>CHmo_01.3</v>
      </c>
      <c r="C750" s="96" t="s">
        <v>10</v>
      </c>
      <c r="D750" s="97" t="s">
        <v>778</v>
      </c>
      <c r="E750" s="97" t="s">
        <v>865</v>
      </c>
      <c r="F750" s="97" t="s">
        <v>866</v>
      </c>
      <c r="G750" s="97" t="s">
        <v>351</v>
      </c>
      <c r="H750" s="96" t="s">
        <v>50</v>
      </c>
      <c r="I750" s="98" t="s">
        <v>51</v>
      </c>
      <c r="J750" s="27" t="s">
        <v>1577</v>
      </c>
      <c r="K750" s="28" t="s">
        <v>1578</v>
      </c>
      <c r="L750" s="93" t="s">
        <v>151</v>
      </c>
      <c r="M750" s="2" t="s">
        <v>151</v>
      </c>
      <c r="N750" s="94" t="s">
        <v>151</v>
      </c>
      <c r="O750" s="13" t="s">
        <v>151</v>
      </c>
      <c r="P750" s="2" t="s">
        <v>151</v>
      </c>
      <c r="Q750" s="2" t="s">
        <v>152</v>
      </c>
      <c r="R750" s="2" t="s">
        <v>152</v>
      </c>
      <c r="S750" s="2" t="s">
        <v>152</v>
      </c>
      <c r="T750" s="2" t="s">
        <v>152</v>
      </c>
      <c r="U750" s="14" t="s">
        <v>152</v>
      </c>
      <c r="V750" s="13" t="s">
        <v>151</v>
      </c>
      <c r="W750" s="2" t="s">
        <v>151</v>
      </c>
      <c r="X750" s="2" t="s">
        <v>152</v>
      </c>
      <c r="Y750" s="2" t="s">
        <v>152</v>
      </c>
      <c r="Z750" s="94" t="s">
        <v>152</v>
      </c>
      <c r="AA750" s="13" t="s">
        <v>151</v>
      </c>
      <c r="AB750" s="2" t="s">
        <v>151</v>
      </c>
      <c r="AC750" s="14" t="s">
        <v>152</v>
      </c>
      <c r="AD750" s="93" t="s">
        <v>151</v>
      </c>
      <c r="AE750" s="14" t="s">
        <v>152</v>
      </c>
      <c r="AF750" s="99">
        <v>100</v>
      </c>
    </row>
    <row r="751" spans="1:32" x14ac:dyDescent="0.3">
      <c r="A751" s="55" t="str">
        <f t="shared" si="11"/>
        <v>CHmo_01.3</v>
      </c>
      <c r="C751" s="96" t="s">
        <v>10</v>
      </c>
      <c r="D751" s="97" t="s">
        <v>778</v>
      </c>
      <c r="E751" s="97" t="s">
        <v>865</v>
      </c>
      <c r="F751" s="97" t="s">
        <v>866</v>
      </c>
      <c r="G751" s="97" t="s">
        <v>351</v>
      </c>
      <c r="H751" s="96" t="s">
        <v>50</v>
      </c>
      <c r="I751" s="98" t="s">
        <v>51</v>
      </c>
      <c r="J751" s="27" t="s">
        <v>1594</v>
      </c>
      <c r="K751" s="28" t="s">
        <v>1595</v>
      </c>
      <c r="L751" s="93" t="s">
        <v>151</v>
      </c>
      <c r="M751" s="2" t="s">
        <v>151</v>
      </c>
      <c r="N751" s="94" t="s">
        <v>151</v>
      </c>
      <c r="O751" s="13" t="s">
        <v>151</v>
      </c>
      <c r="P751" s="2" t="s">
        <v>151</v>
      </c>
      <c r="Q751" s="2" t="s">
        <v>152</v>
      </c>
      <c r="R751" s="2" t="s">
        <v>152</v>
      </c>
      <c r="S751" s="2" t="s">
        <v>152</v>
      </c>
      <c r="T751" s="2" t="s">
        <v>152</v>
      </c>
      <c r="U751" s="14" t="s">
        <v>152</v>
      </c>
      <c r="V751" s="13" t="s">
        <v>151</v>
      </c>
      <c r="W751" s="2" t="s">
        <v>151</v>
      </c>
      <c r="X751" s="2" t="s">
        <v>152</v>
      </c>
      <c r="Y751" s="2" t="s">
        <v>152</v>
      </c>
      <c r="Z751" s="94" t="s">
        <v>152</v>
      </c>
      <c r="AA751" s="13" t="s">
        <v>151</v>
      </c>
      <c r="AB751" s="2" t="s">
        <v>151</v>
      </c>
      <c r="AC751" s="14" t="s">
        <v>152</v>
      </c>
      <c r="AD751" s="93" t="s">
        <v>151</v>
      </c>
      <c r="AE751" s="14" t="s">
        <v>152</v>
      </c>
      <c r="AF751" s="99">
        <v>100</v>
      </c>
    </row>
    <row r="752" spans="1:32" x14ac:dyDescent="0.3">
      <c r="A752" s="55" t="str">
        <f t="shared" si="11"/>
        <v>CHmo_01.3</v>
      </c>
      <c r="C752" s="96" t="s">
        <v>10</v>
      </c>
      <c r="D752" s="97" t="s">
        <v>778</v>
      </c>
      <c r="E752" s="97" t="s">
        <v>865</v>
      </c>
      <c r="F752" s="97" t="s">
        <v>866</v>
      </c>
      <c r="G752" s="97" t="s">
        <v>351</v>
      </c>
      <c r="H752" s="96" t="s">
        <v>50</v>
      </c>
      <c r="I752" s="98" t="s">
        <v>51</v>
      </c>
      <c r="J752" s="27" t="s">
        <v>1596</v>
      </c>
      <c r="K752" s="28" t="s">
        <v>1597</v>
      </c>
      <c r="L752" s="93" t="s">
        <v>151</v>
      </c>
      <c r="M752" s="2" t="s">
        <v>151</v>
      </c>
      <c r="N752" s="94" t="s">
        <v>151</v>
      </c>
      <c r="O752" s="13" t="s">
        <v>151</v>
      </c>
      <c r="P752" s="2" t="s">
        <v>151</v>
      </c>
      <c r="Q752" s="2" t="s">
        <v>152</v>
      </c>
      <c r="R752" s="2" t="s">
        <v>152</v>
      </c>
      <c r="S752" s="2" t="s">
        <v>152</v>
      </c>
      <c r="T752" s="2" t="s">
        <v>152</v>
      </c>
      <c r="U752" s="14" t="s">
        <v>152</v>
      </c>
      <c r="V752" s="13" t="s">
        <v>151</v>
      </c>
      <c r="W752" s="2" t="s">
        <v>151</v>
      </c>
      <c r="X752" s="2" t="s">
        <v>152</v>
      </c>
      <c r="Y752" s="2" t="s">
        <v>152</v>
      </c>
      <c r="Z752" s="94" t="s">
        <v>152</v>
      </c>
      <c r="AA752" s="13" t="s">
        <v>151</v>
      </c>
      <c r="AB752" s="2" t="s">
        <v>151</v>
      </c>
      <c r="AC752" s="14" t="s">
        <v>152</v>
      </c>
      <c r="AD752" s="93" t="s">
        <v>151</v>
      </c>
      <c r="AE752" s="14" t="s">
        <v>152</v>
      </c>
      <c r="AF752" s="99">
        <v>0</v>
      </c>
    </row>
    <row r="753" spans="1:32" x14ac:dyDescent="0.3">
      <c r="A753" s="55" t="str">
        <f t="shared" si="11"/>
        <v>CHmo_01.3</v>
      </c>
      <c r="C753" s="96" t="s">
        <v>10</v>
      </c>
      <c r="D753" s="97" t="s">
        <v>778</v>
      </c>
      <c r="E753" s="97" t="s">
        <v>865</v>
      </c>
      <c r="F753" s="97" t="s">
        <v>866</v>
      </c>
      <c r="G753" s="97" t="s">
        <v>351</v>
      </c>
      <c r="H753" s="96" t="s">
        <v>50</v>
      </c>
      <c r="I753" s="98" t="s">
        <v>51</v>
      </c>
      <c r="J753" s="27" t="s">
        <v>1598</v>
      </c>
      <c r="K753" s="28" t="s">
        <v>1599</v>
      </c>
      <c r="L753" s="93" t="s">
        <v>151</v>
      </c>
      <c r="M753" s="2" t="s">
        <v>151</v>
      </c>
      <c r="N753" s="94" t="s">
        <v>151</v>
      </c>
      <c r="O753" s="13" t="s">
        <v>151</v>
      </c>
      <c r="P753" s="2" t="s">
        <v>151</v>
      </c>
      <c r="Q753" s="2" t="s">
        <v>152</v>
      </c>
      <c r="R753" s="2" t="s">
        <v>152</v>
      </c>
      <c r="S753" s="2" t="s">
        <v>152</v>
      </c>
      <c r="T753" s="2" t="s">
        <v>152</v>
      </c>
      <c r="U753" s="14" t="s">
        <v>152</v>
      </c>
      <c r="V753" s="13" t="s">
        <v>151</v>
      </c>
      <c r="W753" s="2" t="s">
        <v>151</v>
      </c>
      <c r="X753" s="2" t="s">
        <v>152</v>
      </c>
      <c r="Y753" s="2" t="s">
        <v>152</v>
      </c>
      <c r="Z753" s="94" t="s">
        <v>152</v>
      </c>
      <c r="AA753" s="13" t="s">
        <v>151</v>
      </c>
      <c r="AB753" s="2" t="s">
        <v>151</v>
      </c>
      <c r="AC753" s="14" t="s">
        <v>152</v>
      </c>
      <c r="AD753" s="93" t="s">
        <v>151</v>
      </c>
      <c r="AE753" s="14" t="s">
        <v>152</v>
      </c>
      <c r="AF753" s="99">
        <v>100</v>
      </c>
    </row>
    <row r="754" spans="1:32" x14ac:dyDescent="0.3">
      <c r="A754" s="55" t="str">
        <f t="shared" si="11"/>
        <v>CHmo_01.3</v>
      </c>
      <c r="C754" s="96" t="s">
        <v>10</v>
      </c>
      <c r="D754" s="97" t="s">
        <v>778</v>
      </c>
      <c r="E754" s="97" t="s">
        <v>865</v>
      </c>
      <c r="F754" s="97" t="s">
        <v>866</v>
      </c>
      <c r="G754" s="97" t="s">
        <v>351</v>
      </c>
      <c r="H754" s="96" t="s">
        <v>50</v>
      </c>
      <c r="I754" s="98" t="s">
        <v>51</v>
      </c>
      <c r="J754" s="27" t="s">
        <v>1600</v>
      </c>
      <c r="K754" s="28" t="s">
        <v>1601</v>
      </c>
      <c r="L754" s="93" t="s">
        <v>151</v>
      </c>
      <c r="M754" s="2" t="s">
        <v>151</v>
      </c>
      <c r="N754" s="94" t="s">
        <v>151</v>
      </c>
      <c r="O754" s="13" t="s">
        <v>151</v>
      </c>
      <c r="P754" s="2" t="s">
        <v>151</v>
      </c>
      <c r="Q754" s="2" t="s">
        <v>152</v>
      </c>
      <c r="R754" s="2" t="s">
        <v>152</v>
      </c>
      <c r="S754" s="2" t="s">
        <v>152</v>
      </c>
      <c r="T754" s="2" t="s">
        <v>152</v>
      </c>
      <c r="U754" s="14" t="s">
        <v>152</v>
      </c>
      <c r="V754" s="13" t="s">
        <v>151</v>
      </c>
      <c r="W754" s="2" t="s">
        <v>151</v>
      </c>
      <c r="X754" s="2" t="s">
        <v>152</v>
      </c>
      <c r="Y754" s="2" t="s">
        <v>152</v>
      </c>
      <c r="Z754" s="94" t="s">
        <v>152</v>
      </c>
      <c r="AA754" s="13" t="s">
        <v>151</v>
      </c>
      <c r="AB754" s="2" t="s">
        <v>151</v>
      </c>
      <c r="AC754" s="14" t="s">
        <v>152</v>
      </c>
      <c r="AD754" s="93" t="s">
        <v>151</v>
      </c>
      <c r="AE754" s="14" t="s">
        <v>152</v>
      </c>
      <c r="AF754" s="99">
        <v>100</v>
      </c>
    </row>
    <row r="755" spans="1:32" x14ac:dyDescent="0.3">
      <c r="A755" s="55" t="str">
        <f t="shared" si="11"/>
        <v>CHmo_01.3</v>
      </c>
      <c r="C755" s="96" t="s">
        <v>10</v>
      </c>
      <c r="D755" s="97" t="s">
        <v>778</v>
      </c>
      <c r="E755" s="97" t="s">
        <v>865</v>
      </c>
      <c r="F755" s="97" t="s">
        <v>866</v>
      </c>
      <c r="G755" s="97" t="s">
        <v>351</v>
      </c>
      <c r="H755" s="96" t="s">
        <v>50</v>
      </c>
      <c r="I755" s="98" t="s">
        <v>51</v>
      </c>
      <c r="J755" s="27" t="s">
        <v>1602</v>
      </c>
      <c r="K755" s="28" t="s">
        <v>1603</v>
      </c>
      <c r="L755" s="93" t="s">
        <v>151</v>
      </c>
      <c r="M755" s="2" t="s">
        <v>151</v>
      </c>
      <c r="N755" s="94" t="s">
        <v>151</v>
      </c>
      <c r="O755" s="13" t="s">
        <v>151</v>
      </c>
      <c r="P755" s="2" t="s">
        <v>151</v>
      </c>
      <c r="Q755" s="2" t="s">
        <v>152</v>
      </c>
      <c r="R755" s="2" t="s">
        <v>152</v>
      </c>
      <c r="S755" s="2" t="s">
        <v>152</v>
      </c>
      <c r="T755" s="2" t="s">
        <v>152</v>
      </c>
      <c r="U755" s="14" t="s">
        <v>152</v>
      </c>
      <c r="V755" s="13" t="s">
        <v>151</v>
      </c>
      <c r="W755" s="2" t="s">
        <v>151</v>
      </c>
      <c r="X755" s="2" t="s">
        <v>152</v>
      </c>
      <c r="Y755" s="2" t="s">
        <v>152</v>
      </c>
      <c r="Z755" s="94" t="s">
        <v>152</v>
      </c>
      <c r="AA755" s="13" t="s">
        <v>151</v>
      </c>
      <c r="AB755" s="2" t="s">
        <v>151</v>
      </c>
      <c r="AC755" s="14" t="s">
        <v>152</v>
      </c>
      <c r="AD755" s="93" t="s">
        <v>151</v>
      </c>
      <c r="AE755" s="14" t="s">
        <v>152</v>
      </c>
      <c r="AF755" s="99">
        <v>100</v>
      </c>
    </row>
    <row r="756" spans="1:32" x14ac:dyDescent="0.3">
      <c r="A756" s="55" t="str">
        <f t="shared" si="11"/>
        <v>CHmo_01.3</v>
      </c>
      <c r="C756" s="96" t="s">
        <v>10</v>
      </c>
      <c r="D756" s="97" t="s">
        <v>778</v>
      </c>
      <c r="E756" s="97" t="s">
        <v>865</v>
      </c>
      <c r="F756" s="97" t="s">
        <v>866</v>
      </c>
      <c r="G756" s="97" t="s">
        <v>351</v>
      </c>
      <c r="H756" s="96" t="s">
        <v>50</v>
      </c>
      <c r="I756" s="98" t="s">
        <v>51</v>
      </c>
      <c r="J756" s="27" t="s">
        <v>1604</v>
      </c>
      <c r="K756" s="28" t="s">
        <v>1605</v>
      </c>
      <c r="L756" s="93" t="s">
        <v>151</v>
      </c>
      <c r="M756" s="2" t="s">
        <v>151</v>
      </c>
      <c r="N756" s="94" t="s">
        <v>151</v>
      </c>
      <c r="O756" s="13" t="s">
        <v>151</v>
      </c>
      <c r="P756" s="2" t="s">
        <v>151</v>
      </c>
      <c r="Q756" s="2" t="s">
        <v>152</v>
      </c>
      <c r="R756" s="2" t="s">
        <v>152</v>
      </c>
      <c r="S756" s="2" t="s">
        <v>152</v>
      </c>
      <c r="T756" s="2" t="s">
        <v>152</v>
      </c>
      <c r="U756" s="14" t="s">
        <v>152</v>
      </c>
      <c r="V756" s="13" t="s">
        <v>151</v>
      </c>
      <c r="W756" s="2" t="s">
        <v>151</v>
      </c>
      <c r="X756" s="2" t="s">
        <v>152</v>
      </c>
      <c r="Y756" s="2" t="s">
        <v>152</v>
      </c>
      <c r="Z756" s="94" t="s">
        <v>152</v>
      </c>
      <c r="AA756" s="13" t="s">
        <v>151</v>
      </c>
      <c r="AB756" s="2" t="s">
        <v>151</v>
      </c>
      <c r="AC756" s="14" t="s">
        <v>152</v>
      </c>
      <c r="AD756" s="93" t="s">
        <v>151</v>
      </c>
      <c r="AE756" s="14" t="s">
        <v>152</v>
      </c>
      <c r="AF756" s="99">
        <v>100</v>
      </c>
    </row>
    <row r="757" spans="1:32" x14ac:dyDescent="0.3">
      <c r="A757" s="55" t="str">
        <f t="shared" si="11"/>
        <v>CHmo_01.3</v>
      </c>
      <c r="C757" s="96" t="s">
        <v>10</v>
      </c>
      <c r="D757" s="97" t="s">
        <v>778</v>
      </c>
      <c r="E757" s="97" t="s">
        <v>865</v>
      </c>
      <c r="F757" s="97" t="s">
        <v>866</v>
      </c>
      <c r="G757" s="97" t="s">
        <v>351</v>
      </c>
      <c r="H757" s="96" t="s">
        <v>50</v>
      </c>
      <c r="I757" s="98" t="s">
        <v>51</v>
      </c>
      <c r="J757" s="27" t="s">
        <v>1606</v>
      </c>
      <c r="K757" s="28" t="s">
        <v>1607</v>
      </c>
      <c r="L757" s="93" t="s">
        <v>151</v>
      </c>
      <c r="M757" s="2" t="s">
        <v>151</v>
      </c>
      <c r="N757" s="94" t="s">
        <v>151</v>
      </c>
      <c r="O757" s="13" t="s">
        <v>151</v>
      </c>
      <c r="P757" s="2" t="s">
        <v>151</v>
      </c>
      <c r="Q757" s="2" t="s">
        <v>152</v>
      </c>
      <c r="R757" s="2" t="s">
        <v>152</v>
      </c>
      <c r="S757" s="2" t="s">
        <v>152</v>
      </c>
      <c r="T757" s="2" t="s">
        <v>152</v>
      </c>
      <c r="U757" s="14" t="s">
        <v>152</v>
      </c>
      <c r="V757" s="13" t="s">
        <v>151</v>
      </c>
      <c r="W757" s="2" t="s">
        <v>151</v>
      </c>
      <c r="X757" s="2" t="s">
        <v>152</v>
      </c>
      <c r="Y757" s="2" t="s">
        <v>152</v>
      </c>
      <c r="Z757" s="94" t="s">
        <v>152</v>
      </c>
      <c r="AA757" s="13" t="s">
        <v>151</v>
      </c>
      <c r="AB757" s="2" t="s">
        <v>151</v>
      </c>
      <c r="AC757" s="14" t="s">
        <v>152</v>
      </c>
      <c r="AD757" s="93" t="s">
        <v>151</v>
      </c>
      <c r="AE757" s="14" t="s">
        <v>152</v>
      </c>
      <c r="AF757" s="99">
        <v>0</v>
      </c>
    </row>
    <row r="758" spans="1:32" x14ac:dyDescent="0.3">
      <c r="A758" s="55" t="str">
        <f t="shared" si="11"/>
        <v>CHmo_01.3</v>
      </c>
      <c r="C758" s="96" t="s">
        <v>10</v>
      </c>
      <c r="D758" s="97" t="s">
        <v>778</v>
      </c>
      <c r="E758" s="97" t="s">
        <v>865</v>
      </c>
      <c r="F758" s="97" t="s">
        <v>866</v>
      </c>
      <c r="G758" s="97" t="s">
        <v>351</v>
      </c>
      <c r="H758" s="96" t="s">
        <v>50</v>
      </c>
      <c r="I758" s="98" t="s">
        <v>51</v>
      </c>
      <c r="J758" s="27" t="s">
        <v>1608</v>
      </c>
      <c r="K758" s="28" t="s">
        <v>1609</v>
      </c>
      <c r="L758" s="93" t="s">
        <v>151</v>
      </c>
      <c r="M758" s="2" t="s">
        <v>151</v>
      </c>
      <c r="N758" s="94" t="s">
        <v>151</v>
      </c>
      <c r="O758" s="13" t="s">
        <v>151</v>
      </c>
      <c r="P758" s="2" t="s">
        <v>151</v>
      </c>
      <c r="Q758" s="2" t="s">
        <v>152</v>
      </c>
      <c r="R758" s="2" t="s">
        <v>152</v>
      </c>
      <c r="S758" s="2" t="s">
        <v>152</v>
      </c>
      <c r="T758" s="2" t="s">
        <v>152</v>
      </c>
      <c r="U758" s="14" t="s">
        <v>152</v>
      </c>
      <c r="V758" s="13" t="s">
        <v>151</v>
      </c>
      <c r="W758" s="2" t="s">
        <v>151</v>
      </c>
      <c r="X758" s="2" t="s">
        <v>152</v>
      </c>
      <c r="Y758" s="2" t="s">
        <v>152</v>
      </c>
      <c r="Z758" s="94" t="s">
        <v>152</v>
      </c>
      <c r="AA758" s="13" t="s">
        <v>151</v>
      </c>
      <c r="AB758" s="2" t="s">
        <v>151</v>
      </c>
      <c r="AC758" s="14" t="s">
        <v>152</v>
      </c>
      <c r="AD758" s="93" t="s">
        <v>151</v>
      </c>
      <c r="AE758" s="14" t="s">
        <v>152</v>
      </c>
      <c r="AF758" s="99">
        <v>100</v>
      </c>
    </row>
    <row r="759" spans="1:32" x14ac:dyDescent="0.3">
      <c r="A759" s="55" t="str">
        <f t="shared" si="11"/>
        <v>CHmo_01.3</v>
      </c>
      <c r="C759" s="96" t="s">
        <v>10</v>
      </c>
      <c r="D759" s="97" t="s">
        <v>778</v>
      </c>
      <c r="E759" s="97" t="s">
        <v>865</v>
      </c>
      <c r="F759" s="97" t="s">
        <v>866</v>
      </c>
      <c r="G759" s="97" t="s">
        <v>351</v>
      </c>
      <c r="H759" s="96" t="s">
        <v>50</v>
      </c>
      <c r="I759" s="98" t="s">
        <v>51</v>
      </c>
      <c r="J759" s="27" t="s">
        <v>1610</v>
      </c>
      <c r="K759" s="28" t="s">
        <v>1611</v>
      </c>
      <c r="L759" s="93" t="s">
        <v>151</v>
      </c>
      <c r="M759" s="2" t="s">
        <v>151</v>
      </c>
      <c r="N759" s="94" t="s">
        <v>151</v>
      </c>
      <c r="O759" s="13" t="s">
        <v>151</v>
      </c>
      <c r="P759" s="2" t="s">
        <v>151</v>
      </c>
      <c r="Q759" s="2" t="s">
        <v>152</v>
      </c>
      <c r="R759" s="2" t="s">
        <v>152</v>
      </c>
      <c r="S759" s="2" t="s">
        <v>152</v>
      </c>
      <c r="T759" s="2" t="s">
        <v>152</v>
      </c>
      <c r="U759" s="14" t="s">
        <v>152</v>
      </c>
      <c r="V759" s="13" t="s">
        <v>151</v>
      </c>
      <c r="W759" s="2" t="s">
        <v>151</v>
      </c>
      <c r="X759" s="2" t="s">
        <v>152</v>
      </c>
      <c r="Y759" s="2" t="s">
        <v>152</v>
      </c>
      <c r="Z759" s="94" t="s">
        <v>152</v>
      </c>
      <c r="AA759" s="13" t="s">
        <v>151</v>
      </c>
      <c r="AB759" s="2" t="s">
        <v>151</v>
      </c>
      <c r="AC759" s="14" t="s">
        <v>152</v>
      </c>
      <c r="AD759" s="93" t="s">
        <v>151</v>
      </c>
      <c r="AE759" s="14" t="s">
        <v>152</v>
      </c>
      <c r="AF759" s="99">
        <v>0</v>
      </c>
    </row>
    <row r="760" spans="1:32" x14ac:dyDescent="0.3">
      <c r="A760" s="55" t="str">
        <f t="shared" si="11"/>
        <v>CHmo_01.3</v>
      </c>
      <c r="C760" s="96" t="s">
        <v>10</v>
      </c>
      <c r="D760" s="97" t="s">
        <v>778</v>
      </c>
      <c r="E760" s="97" t="s">
        <v>865</v>
      </c>
      <c r="F760" s="97" t="s">
        <v>866</v>
      </c>
      <c r="G760" s="97" t="s">
        <v>351</v>
      </c>
      <c r="H760" s="96" t="s">
        <v>50</v>
      </c>
      <c r="I760" s="98" t="s">
        <v>51</v>
      </c>
      <c r="J760" s="27" t="s">
        <v>1612</v>
      </c>
      <c r="K760" s="28" t="s">
        <v>1613</v>
      </c>
      <c r="L760" s="93" t="s">
        <v>151</v>
      </c>
      <c r="M760" s="2" t="s">
        <v>151</v>
      </c>
      <c r="N760" s="94" t="s">
        <v>151</v>
      </c>
      <c r="O760" s="13" t="s">
        <v>151</v>
      </c>
      <c r="P760" s="2" t="s">
        <v>151</v>
      </c>
      <c r="Q760" s="2" t="s">
        <v>152</v>
      </c>
      <c r="R760" s="2" t="s">
        <v>152</v>
      </c>
      <c r="S760" s="2" t="s">
        <v>152</v>
      </c>
      <c r="T760" s="2" t="s">
        <v>152</v>
      </c>
      <c r="U760" s="14" t="s">
        <v>152</v>
      </c>
      <c r="V760" s="13" t="s">
        <v>151</v>
      </c>
      <c r="W760" s="2" t="s">
        <v>151</v>
      </c>
      <c r="X760" s="2" t="s">
        <v>152</v>
      </c>
      <c r="Y760" s="2" t="s">
        <v>152</v>
      </c>
      <c r="Z760" s="94" t="s">
        <v>152</v>
      </c>
      <c r="AA760" s="13" t="s">
        <v>151</v>
      </c>
      <c r="AB760" s="2" t="s">
        <v>151</v>
      </c>
      <c r="AC760" s="14" t="s">
        <v>152</v>
      </c>
      <c r="AD760" s="93" t="s">
        <v>151</v>
      </c>
      <c r="AE760" s="14" t="s">
        <v>152</v>
      </c>
      <c r="AF760" s="99">
        <v>100</v>
      </c>
    </row>
    <row r="761" spans="1:32" x14ac:dyDescent="0.3">
      <c r="A761" s="55" t="str">
        <f t="shared" si="11"/>
        <v>CHmo_01.3</v>
      </c>
      <c r="C761" s="96" t="s">
        <v>10</v>
      </c>
      <c r="D761" s="97" t="s">
        <v>778</v>
      </c>
      <c r="E761" s="97" t="s">
        <v>865</v>
      </c>
      <c r="F761" s="97" t="s">
        <v>866</v>
      </c>
      <c r="G761" s="97" t="s">
        <v>351</v>
      </c>
      <c r="H761" s="96" t="s">
        <v>50</v>
      </c>
      <c r="I761" s="98" t="s">
        <v>51</v>
      </c>
      <c r="J761" s="27" t="s">
        <v>1567</v>
      </c>
      <c r="K761" s="28" t="s">
        <v>1568</v>
      </c>
      <c r="L761" s="93" t="s">
        <v>151</v>
      </c>
      <c r="M761" s="2" t="s">
        <v>151</v>
      </c>
      <c r="N761" s="94" t="s">
        <v>151</v>
      </c>
      <c r="O761" s="13" t="s">
        <v>151</v>
      </c>
      <c r="P761" s="2" t="s">
        <v>151</v>
      </c>
      <c r="Q761" s="2" t="s">
        <v>152</v>
      </c>
      <c r="R761" s="2" t="s">
        <v>152</v>
      </c>
      <c r="S761" s="2" t="s">
        <v>152</v>
      </c>
      <c r="T761" s="2" t="s">
        <v>152</v>
      </c>
      <c r="U761" s="14" t="s">
        <v>152</v>
      </c>
      <c r="V761" s="13" t="s">
        <v>151</v>
      </c>
      <c r="W761" s="2" t="s">
        <v>151</v>
      </c>
      <c r="X761" s="2" t="s">
        <v>152</v>
      </c>
      <c r="Y761" s="2" t="s">
        <v>152</v>
      </c>
      <c r="Z761" s="94" t="s">
        <v>152</v>
      </c>
      <c r="AA761" s="13" t="s">
        <v>151</v>
      </c>
      <c r="AB761" s="2" t="s">
        <v>151</v>
      </c>
      <c r="AC761" s="14" t="s">
        <v>152</v>
      </c>
      <c r="AD761" s="93" t="s">
        <v>151</v>
      </c>
      <c r="AE761" s="14" t="s">
        <v>152</v>
      </c>
      <c r="AF761" s="99">
        <v>100</v>
      </c>
    </row>
    <row r="762" spans="1:32" x14ac:dyDescent="0.3">
      <c r="A762" s="55" t="str">
        <f t="shared" si="11"/>
        <v>CHmo_01.4</v>
      </c>
      <c r="C762" s="96" t="s">
        <v>10</v>
      </c>
      <c r="D762" s="97" t="s">
        <v>778</v>
      </c>
      <c r="E762" s="97" t="s">
        <v>867</v>
      </c>
      <c r="F762" s="97" t="s">
        <v>868</v>
      </c>
      <c r="G762" s="97" t="s">
        <v>351</v>
      </c>
      <c r="H762" s="96" t="s">
        <v>50</v>
      </c>
      <c r="I762" s="98" t="s">
        <v>51</v>
      </c>
      <c r="J762" s="27" t="s">
        <v>1565</v>
      </c>
      <c r="K762" s="28" t="s">
        <v>1619</v>
      </c>
      <c r="L762" s="93" t="s">
        <v>151</v>
      </c>
      <c r="M762" s="2" t="s">
        <v>151</v>
      </c>
      <c r="N762" s="94" t="s">
        <v>151</v>
      </c>
      <c r="O762" s="13" t="s">
        <v>151</v>
      </c>
      <c r="P762" s="2" t="s">
        <v>152</v>
      </c>
      <c r="Q762" s="2" t="s">
        <v>152</v>
      </c>
      <c r="R762" s="2" t="s">
        <v>152</v>
      </c>
      <c r="S762" s="2" t="s">
        <v>152</v>
      </c>
      <c r="T762" s="2" t="s">
        <v>152</v>
      </c>
      <c r="U762" s="14" t="s">
        <v>152</v>
      </c>
      <c r="V762" s="13" t="s">
        <v>151</v>
      </c>
      <c r="W762" s="2" t="s">
        <v>152</v>
      </c>
      <c r="X762" s="2" t="s">
        <v>152</v>
      </c>
      <c r="Y762" s="2" t="s">
        <v>152</v>
      </c>
      <c r="Z762" s="94" t="s">
        <v>152</v>
      </c>
      <c r="AA762" s="13" t="s">
        <v>152</v>
      </c>
      <c r="AB762" s="2" t="s">
        <v>152</v>
      </c>
      <c r="AC762" s="14" t="s">
        <v>152</v>
      </c>
      <c r="AD762" s="93" t="s">
        <v>151</v>
      </c>
      <c r="AE762" s="14" t="s">
        <v>152</v>
      </c>
      <c r="AF762" s="99">
        <v>100</v>
      </c>
    </row>
    <row r="763" spans="1:32" x14ac:dyDescent="0.3">
      <c r="A763" s="55" t="str">
        <f t="shared" si="11"/>
        <v>CHmo_01.4</v>
      </c>
      <c r="C763" s="96" t="s">
        <v>10</v>
      </c>
      <c r="D763" s="97" t="s">
        <v>778</v>
      </c>
      <c r="E763" s="97" t="s">
        <v>867</v>
      </c>
      <c r="F763" s="97" t="s">
        <v>868</v>
      </c>
      <c r="G763" s="97" t="s">
        <v>351</v>
      </c>
      <c r="H763" s="96" t="s">
        <v>50</v>
      </c>
      <c r="I763" s="98" t="s">
        <v>51</v>
      </c>
      <c r="J763" s="27" t="s">
        <v>1569</v>
      </c>
      <c r="K763" s="28" t="s">
        <v>1620</v>
      </c>
      <c r="L763" s="93" t="s">
        <v>151</v>
      </c>
      <c r="M763" s="2" t="s">
        <v>151</v>
      </c>
      <c r="N763" s="94" t="s">
        <v>151</v>
      </c>
      <c r="O763" s="13" t="s">
        <v>151</v>
      </c>
      <c r="P763" s="2" t="s">
        <v>152</v>
      </c>
      <c r="Q763" s="2" t="s">
        <v>152</v>
      </c>
      <c r="R763" s="2" t="s">
        <v>152</v>
      </c>
      <c r="S763" s="2" t="s">
        <v>152</v>
      </c>
      <c r="T763" s="2" t="s">
        <v>152</v>
      </c>
      <c r="U763" s="14" t="s">
        <v>152</v>
      </c>
      <c r="V763" s="13" t="s">
        <v>151</v>
      </c>
      <c r="W763" s="2" t="s">
        <v>152</v>
      </c>
      <c r="X763" s="2" t="s">
        <v>152</v>
      </c>
      <c r="Y763" s="2" t="s">
        <v>152</v>
      </c>
      <c r="Z763" s="94" t="s">
        <v>152</v>
      </c>
      <c r="AA763" s="13" t="s">
        <v>152</v>
      </c>
      <c r="AB763" s="2" t="s">
        <v>152</v>
      </c>
      <c r="AC763" s="14" t="s">
        <v>152</v>
      </c>
      <c r="AD763" s="93" t="s">
        <v>151</v>
      </c>
      <c r="AE763" s="14" t="s">
        <v>152</v>
      </c>
      <c r="AF763" s="99">
        <v>100</v>
      </c>
    </row>
    <row r="764" spans="1:32" x14ac:dyDescent="0.3">
      <c r="A764" s="55" t="str">
        <f t="shared" si="11"/>
        <v>CHmo_01.4</v>
      </c>
      <c r="C764" s="96" t="s">
        <v>10</v>
      </c>
      <c r="D764" s="97" t="s">
        <v>778</v>
      </c>
      <c r="E764" s="97" t="s">
        <v>867</v>
      </c>
      <c r="F764" s="97" t="s">
        <v>868</v>
      </c>
      <c r="G764" s="97" t="s">
        <v>351</v>
      </c>
      <c r="H764" s="96" t="s">
        <v>50</v>
      </c>
      <c r="I764" s="98" t="s">
        <v>51</v>
      </c>
      <c r="J764" s="27" t="s">
        <v>1573</v>
      </c>
      <c r="K764" s="28" t="s">
        <v>1621</v>
      </c>
      <c r="L764" s="93" t="s">
        <v>151</v>
      </c>
      <c r="M764" s="2" t="s">
        <v>151</v>
      </c>
      <c r="N764" s="94" t="s">
        <v>151</v>
      </c>
      <c r="O764" s="13" t="s">
        <v>152</v>
      </c>
      <c r="P764" s="2" t="s">
        <v>152</v>
      </c>
      <c r="Q764" s="2" t="s">
        <v>152</v>
      </c>
      <c r="R764" s="2" t="s">
        <v>152</v>
      </c>
      <c r="S764" s="2" t="s">
        <v>152</v>
      </c>
      <c r="T764" s="2" t="s">
        <v>152</v>
      </c>
      <c r="U764" s="14" t="s">
        <v>152</v>
      </c>
      <c r="V764" s="13" t="s">
        <v>151</v>
      </c>
      <c r="W764" s="2" t="s">
        <v>151</v>
      </c>
      <c r="X764" s="2" t="s">
        <v>152</v>
      </c>
      <c r="Y764" s="2" t="s">
        <v>151</v>
      </c>
      <c r="Z764" s="94" t="s">
        <v>152</v>
      </c>
      <c r="AA764" s="13" t="s">
        <v>152</v>
      </c>
      <c r="AB764" s="2" t="s">
        <v>152</v>
      </c>
      <c r="AC764" s="14" t="s">
        <v>152</v>
      </c>
      <c r="AD764" s="93" t="s">
        <v>152</v>
      </c>
      <c r="AE764" s="14" t="s">
        <v>152</v>
      </c>
      <c r="AF764" s="99">
        <v>100</v>
      </c>
    </row>
    <row r="765" spans="1:32" x14ac:dyDescent="0.3">
      <c r="A765" s="55" t="str">
        <f t="shared" si="11"/>
        <v>CHmo_01.4</v>
      </c>
      <c r="C765" s="96" t="s">
        <v>10</v>
      </c>
      <c r="D765" s="97" t="s">
        <v>778</v>
      </c>
      <c r="E765" s="97" t="s">
        <v>867</v>
      </c>
      <c r="F765" s="97" t="s">
        <v>868</v>
      </c>
      <c r="G765" s="97" t="s">
        <v>351</v>
      </c>
      <c r="H765" s="96" t="s">
        <v>50</v>
      </c>
      <c r="I765" s="98" t="s">
        <v>51</v>
      </c>
      <c r="J765" s="27" t="s">
        <v>1579</v>
      </c>
      <c r="K765" s="28" t="s">
        <v>1622</v>
      </c>
      <c r="L765" s="93" t="s">
        <v>151</v>
      </c>
      <c r="M765" s="2" t="s">
        <v>151</v>
      </c>
      <c r="N765" s="94" t="s">
        <v>151</v>
      </c>
      <c r="O765" s="13" t="s">
        <v>151</v>
      </c>
      <c r="P765" s="2" t="s">
        <v>152</v>
      </c>
      <c r="Q765" s="2" t="s">
        <v>152</v>
      </c>
      <c r="R765" s="2" t="s">
        <v>152</v>
      </c>
      <c r="S765" s="2" t="s">
        <v>152</v>
      </c>
      <c r="T765" s="2" t="s">
        <v>152</v>
      </c>
      <c r="U765" s="14" t="s">
        <v>152</v>
      </c>
      <c r="V765" s="13" t="s">
        <v>151</v>
      </c>
      <c r="W765" s="2" t="s">
        <v>152</v>
      </c>
      <c r="X765" s="2" t="s">
        <v>152</v>
      </c>
      <c r="Y765" s="2" t="s">
        <v>152</v>
      </c>
      <c r="Z765" s="94" t="s">
        <v>152</v>
      </c>
      <c r="AA765" s="13" t="s">
        <v>152</v>
      </c>
      <c r="AB765" s="2" t="s">
        <v>152</v>
      </c>
      <c r="AC765" s="14" t="s">
        <v>152</v>
      </c>
      <c r="AD765" s="93" t="s">
        <v>151</v>
      </c>
      <c r="AE765" s="14" t="s">
        <v>152</v>
      </c>
      <c r="AF765" s="99">
        <v>100</v>
      </c>
    </row>
    <row r="766" spans="1:32" x14ac:dyDescent="0.3">
      <c r="A766" s="55" t="str">
        <f t="shared" si="11"/>
        <v>CHmo_01.4</v>
      </c>
      <c r="C766" s="96" t="s">
        <v>10</v>
      </c>
      <c r="D766" s="97" t="s">
        <v>778</v>
      </c>
      <c r="E766" s="97" t="s">
        <v>867</v>
      </c>
      <c r="F766" s="97" t="s">
        <v>868</v>
      </c>
      <c r="G766" s="97" t="s">
        <v>351</v>
      </c>
      <c r="H766" s="96" t="s">
        <v>50</v>
      </c>
      <c r="I766" s="98" t="s">
        <v>51</v>
      </c>
      <c r="J766" s="27" t="s">
        <v>1581</v>
      </c>
      <c r="K766" s="28" t="s">
        <v>1623</v>
      </c>
      <c r="L766" s="93" t="s">
        <v>151</v>
      </c>
      <c r="M766" s="2" t="s">
        <v>152</v>
      </c>
      <c r="N766" s="94" t="s">
        <v>151</v>
      </c>
      <c r="O766" s="13" t="s">
        <v>152</v>
      </c>
      <c r="P766" s="2" t="s">
        <v>152</v>
      </c>
      <c r="Q766" s="2" t="s">
        <v>152</v>
      </c>
      <c r="R766" s="2" t="s">
        <v>152</v>
      </c>
      <c r="S766" s="2" t="s">
        <v>152</v>
      </c>
      <c r="T766" s="2" t="s">
        <v>152</v>
      </c>
      <c r="U766" s="14" t="s">
        <v>152</v>
      </c>
      <c r="V766" s="13" t="s">
        <v>151</v>
      </c>
      <c r="W766" s="2" t="s">
        <v>152</v>
      </c>
      <c r="X766" s="2" t="s">
        <v>152</v>
      </c>
      <c r="Y766" s="2" t="s">
        <v>152</v>
      </c>
      <c r="Z766" s="94" t="s">
        <v>152</v>
      </c>
      <c r="AA766" s="13" t="s">
        <v>152</v>
      </c>
      <c r="AB766" s="2" t="s">
        <v>152</v>
      </c>
      <c r="AC766" s="14" t="s">
        <v>152</v>
      </c>
      <c r="AD766" s="93" t="s">
        <v>152</v>
      </c>
      <c r="AE766" s="14" t="s">
        <v>152</v>
      </c>
      <c r="AF766" s="99">
        <v>100</v>
      </c>
    </row>
    <row r="767" spans="1:32" x14ac:dyDescent="0.3">
      <c r="A767" s="55" t="str">
        <f t="shared" si="11"/>
        <v>CHmo_01.4</v>
      </c>
      <c r="C767" s="96" t="s">
        <v>10</v>
      </c>
      <c r="D767" s="97" t="s">
        <v>778</v>
      </c>
      <c r="E767" s="97" t="s">
        <v>867</v>
      </c>
      <c r="F767" s="97" t="s">
        <v>868</v>
      </c>
      <c r="G767" s="97" t="s">
        <v>351</v>
      </c>
      <c r="H767" s="96" t="s">
        <v>50</v>
      </c>
      <c r="I767" s="98" t="s">
        <v>51</v>
      </c>
      <c r="J767" s="27" t="s">
        <v>1587</v>
      </c>
      <c r="K767" s="28" t="s">
        <v>1588</v>
      </c>
      <c r="L767" s="93" t="s">
        <v>151</v>
      </c>
      <c r="M767" s="2" t="s">
        <v>152</v>
      </c>
      <c r="N767" s="94" t="s">
        <v>152</v>
      </c>
      <c r="O767" s="13" t="s">
        <v>152</v>
      </c>
      <c r="P767" s="2" t="s">
        <v>152</v>
      </c>
      <c r="Q767" s="2" t="s">
        <v>152</v>
      </c>
      <c r="R767" s="2" t="s">
        <v>152</v>
      </c>
      <c r="S767" s="2" t="s">
        <v>152</v>
      </c>
      <c r="T767" s="2" t="s">
        <v>152</v>
      </c>
      <c r="U767" s="14" t="s">
        <v>152</v>
      </c>
      <c r="V767" s="13" t="s">
        <v>151</v>
      </c>
      <c r="W767" s="2" t="s">
        <v>152</v>
      </c>
      <c r="X767" s="2" t="s">
        <v>152</v>
      </c>
      <c r="Y767" s="2" t="s">
        <v>152</v>
      </c>
      <c r="Z767" s="94" t="s">
        <v>152</v>
      </c>
      <c r="AA767" s="13" t="s">
        <v>152</v>
      </c>
      <c r="AB767" s="2" t="s">
        <v>152</v>
      </c>
      <c r="AC767" s="14" t="s">
        <v>152</v>
      </c>
      <c r="AD767" s="93" t="s">
        <v>152</v>
      </c>
      <c r="AE767" s="14" t="s">
        <v>152</v>
      </c>
      <c r="AF767" s="99">
        <v>100</v>
      </c>
    </row>
    <row r="768" spans="1:32" x14ac:dyDescent="0.3">
      <c r="A768" s="55" t="str">
        <f t="shared" si="11"/>
        <v>CHmo_01.4</v>
      </c>
      <c r="C768" s="96" t="s">
        <v>10</v>
      </c>
      <c r="D768" s="97" t="s">
        <v>778</v>
      </c>
      <c r="E768" s="97" t="s">
        <v>867</v>
      </c>
      <c r="F768" s="97" t="s">
        <v>868</v>
      </c>
      <c r="G768" s="97" t="s">
        <v>351</v>
      </c>
      <c r="H768" s="96" t="s">
        <v>50</v>
      </c>
      <c r="I768" s="98" t="s">
        <v>51</v>
      </c>
      <c r="J768" s="27" t="s">
        <v>1533</v>
      </c>
      <c r="K768" s="28" t="s">
        <v>1624</v>
      </c>
      <c r="L768" s="93" t="s">
        <v>151</v>
      </c>
      <c r="M768" s="2" t="s">
        <v>152</v>
      </c>
      <c r="N768" s="94" t="s">
        <v>151</v>
      </c>
      <c r="O768" s="13" t="s">
        <v>152</v>
      </c>
      <c r="P768" s="2" t="s">
        <v>152</v>
      </c>
      <c r="Q768" s="2" t="s">
        <v>152</v>
      </c>
      <c r="R768" s="2" t="s">
        <v>152</v>
      </c>
      <c r="S768" s="2" t="s">
        <v>152</v>
      </c>
      <c r="T768" s="2" t="s">
        <v>152</v>
      </c>
      <c r="U768" s="14" t="s">
        <v>152</v>
      </c>
      <c r="V768" s="13" t="s">
        <v>151</v>
      </c>
      <c r="W768" s="2" t="s">
        <v>152</v>
      </c>
      <c r="X768" s="2" t="s">
        <v>152</v>
      </c>
      <c r="Y768" s="2" t="s">
        <v>152</v>
      </c>
      <c r="Z768" s="94" t="s">
        <v>152</v>
      </c>
      <c r="AA768" s="13" t="s">
        <v>152</v>
      </c>
      <c r="AB768" s="2" t="s">
        <v>152</v>
      </c>
      <c r="AC768" s="14" t="s">
        <v>152</v>
      </c>
      <c r="AD768" s="93" t="s">
        <v>152</v>
      </c>
      <c r="AE768" s="14" t="s">
        <v>152</v>
      </c>
      <c r="AF768" s="99">
        <v>100</v>
      </c>
    </row>
    <row r="769" spans="1:32" x14ac:dyDescent="0.3">
      <c r="A769" s="55" t="str">
        <f t="shared" si="11"/>
        <v>CHmo_01.4</v>
      </c>
      <c r="C769" s="96" t="s">
        <v>10</v>
      </c>
      <c r="D769" s="97" t="s">
        <v>778</v>
      </c>
      <c r="E769" s="97" t="s">
        <v>867</v>
      </c>
      <c r="F769" s="97" t="s">
        <v>868</v>
      </c>
      <c r="G769" s="97" t="s">
        <v>351</v>
      </c>
      <c r="H769" s="96" t="s">
        <v>50</v>
      </c>
      <c r="I769" s="98" t="s">
        <v>51</v>
      </c>
      <c r="J769" s="27" t="s">
        <v>1590</v>
      </c>
      <c r="K769" s="28" t="s">
        <v>1625</v>
      </c>
      <c r="L769" s="93" t="s">
        <v>151</v>
      </c>
      <c r="M769" s="2" t="s">
        <v>152</v>
      </c>
      <c r="N769" s="94" t="s">
        <v>151</v>
      </c>
      <c r="O769" s="13" t="s">
        <v>152</v>
      </c>
      <c r="P769" s="2" t="s">
        <v>152</v>
      </c>
      <c r="Q769" s="2" t="s">
        <v>152</v>
      </c>
      <c r="R769" s="2" t="s">
        <v>152</v>
      </c>
      <c r="S769" s="2" t="s">
        <v>152</v>
      </c>
      <c r="T769" s="2" t="s">
        <v>152</v>
      </c>
      <c r="U769" s="14" t="s">
        <v>152</v>
      </c>
      <c r="V769" s="13" t="s">
        <v>151</v>
      </c>
      <c r="W769" s="2" t="s">
        <v>152</v>
      </c>
      <c r="X769" s="2" t="s">
        <v>152</v>
      </c>
      <c r="Y769" s="2" t="s">
        <v>152</v>
      </c>
      <c r="Z769" s="94" t="s">
        <v>152</v>
      </c>
      <c r="AA769" s="13" t="s">
        <v>152</v>
      </c>
      <c r="AB769" s="2" t="s">
        <v>152</v>
      </c>
      <c r="AC769" s="14" t="s">
        <v>152</v>
      </c>
      <c r="AD769" s="93" t="s">
        <v>152</v>
      </c>
      <c r="AE769" s="14" t="s">
        <v>152</v>
      </c>
      <c r="AF769" s="99">
        <v>0</v>
      </c>
    </row>
    <row r="770" spans="1:32" x14ac:dyDescent="0.3">
      <c r="A770" s="55" t="str">
        <f t="shared" si="11"/>
        <v>CHmo_01.4</v>
      </c>
      <c r="C770" s="96" t="s">
        <v>10</v>
      </c>
      <c r="D770" s="97" t="s">
        <v>778</v>
      </c>
      <c r="E770" s="97" t="s">
        <v>867</v>
      </c>
      <c r="F770" s="97" t="s">
        <v>868</v>
      </c>
      <c r="G770" s="97" t="s">
        <v>351</v>
      </c>
      <c r="H770" s="96" t="s">
        <v>50</v>
      </c>
      <c r="I770" s="98" t="s">
        <v>51</v>
      </c>
      <c r="J770" s="27" t="s">
        <v>1563</v>
      </c>
      <c r="K770" s="28" t="s">
        <v>1626</v>
      </c>
      <c r="L770" s="93" t="s">
        <v>151</v>
      </c>
      <c r="M770" s="2" t="s">
        <v>151</v>
      </c>
      <c r="N770" s="94" t="s">
        <v>151</v>
      </c>
      <c r="O770" s="13" t="s">
        <v>151</v>
      </c>
      <c r="P770" s="2" t="s">
        <v>151</v>
      </c>
      <c r="Q770" s="2" t="s">
        <v>152</v>
      </c>
      <c r="R770" s="2" t="s">
        <v>151</v>
      </c>
      <c r="S770" s="2" t="s">
        <v>151</v>
      </c>
      <c r="T770" s="2" t="s">
        <v>152</v>
      </c>
      <c r="U770" s="14" t="s">
        <v>152</v>
      </c>
      <c r="V770" s="13" t="s">
        <v>151</v>
      </c>
      <c r="W770" s="2" t="s">
        <v>152</v>
      </c>
      <c r="X770" s="2" t="s">
        <v>152</v>
      </c>
      <c r="Y770" s="2" t="s">
        <v>152</v>
      </c>
      <c r="Z770" s="94" t="s">
        <v>152</v>
      </c>
      <c r="AA770" s="13" t="s">
        <v>152</v>
      </c>
      <c r="AB770" s="2" t="s">
        <v>152</v>
      </c>
      <c r="AC770" s="14" t="s">
        <v>152</v>
      </c>
      <c r="AD770" s="93" t="s">
        <v>151</v>
      </c>
      <c r="AE770" s="14" t="s">
        <v>152</v>
      </c>
      <c r="AF770" s="99">
        <v>100</v>
      </c>
    </row>
    <row r="771" spans="1:32" x14ac:dyDescent="0.3">
      <c r="A771" s="55" t="str">
        <f t="shared" si="11"/>
        <v>CHmo_01.4</v>
      </c>
      <c r="C771" s="96" t="s">
        <v>10</v>
      </c>
      <c r="D771" s="97" t="s">
        <v>778</v>
      </c>
      <c r="E771" s="97" t="s">
        <v>867</v>
      </c>
      <c r="F771" s="97" t="s">
        <v>868</v>
      </c>
      <c r="G771" s="97" t="s">
        <v>351</v>
      </c>
      <c r="H771" s="96" t="s">
        <v>50</v>
      </c>
      <c r="I771" s="98" t="s">
        <v>51</v>
      </c>
      <c r="J771" s="27" t="s">
        <v>1571</v>
      </c>
      <c r="K771" s="28" t="s">
        <v>1616</v>
      </c>
      <c r="L771" s="93" t="s">
        <v>151</v>
      </c>
      <c r="M771" s="2" t="s">
        <v>152</v>
      </c>
      <c r="N771" s="94" t="s">
        <v>151</v>
      </c>
      <c r="O771" s="13" t="s">
        <v>152</v>
      </c>
      <c r="P771" s="2" t="s">
        <v>152</v>
      </c>
      <c r="Q771" s="2" t="s">
        <v>152</v>
      </c>
      <c r="R771" s="2" t="s">
        <v>152</v>
      </c>
      <c r="S771" s="2" t="s">
        <v>152</v>
      </c>
      <c r="T771" s="2" t="s">
        <v>152</v>
      </c>
      <c r="U771" s="14" t="s">
        <v>152</v>
      </c>
      <c r="V771" s="13" t="s">
        <v>151</v>
      </c>
      <c r="W771" s="2" t="s">
        <v>152</v>
      </c>
      <c r="X771" s="2" t="s">
        <v>152</v>
      </c>
      <c r="Y771" s="2" t="s">
        <v>152</v>
      </c>
      <c r="Z771" s="94" t="s">
        <v>152</v>
      </c>
      <c r="AA771" s="13" t="s">
        <v>152</v>
      </c>
      <c r="AB771" s="2" t="s">
        <v>152</v>
      </c>
      <c r="AC771" s="14" t="s">
        <v>152</v>
      </c>
      <c r="AD771" s="93" t="s">
        <v>152</v>
      </c>
      <c r="AE771" s="14" t="s">
        <v>152</v>
      </c>
      <c r="AF771" s="99">
        <v>100</v>
      </c>
    </row>
    <row r="772" spans="1:32" x14ac:dyDescent="0.3">
      <c r="A772" s="55" t="str">
        <f t="shared" si="11"/>
        <v>CHmo_01.4</v>
      </c>
      <c r="C772" s="96" t="s">
        <v>10</v>
      </c>
      <c r="D772" s="97" t="s">
        <v>778</v>
      </c>
      <c r="E772" s="97" t="s">
        <v>867</v>
      </c>
      <c r="F772" s="97" t="s">
        <v>868</v>
      </c>
      <c r="G772" s="97" t="s">
        <v>351</v>
      </c>
      <c r="H772" s="96" t="s">
        <v>50</v>
      </c>
      <c r="I772" s="98" t="s">
        <v>51</v>
      </c>
      <c r="J772" s="27" t="s">
        <v>1583</v>
      </c>
      <c r="K772" s="28" t="s">
        <v>1627</v>
      </c>
      <c r="L772" s="93" t="s">
        <v>151</v>
      </c>
      <c r="M772" s="2" t="s">
        <v>151</v>
      </c>
      <c r="N772" s="94" t="s">
        <v>151</v>
      </c>
      <c r="O772" s="13" t="s">
        <v>151</v>
      </c>
      <c r="P772" s="2" t="s">
        <v>151</v>
      </c>
      <c r="Q772" s="2" t="s">
        <v>152</v>
      </c>
      <c r="R772" s="2" t="s">
        <v>152</v>
      </c>
      <c r="S772" s="2" t="s">
        <v>152</v>
      </c>
      <c r="T772" s="2" t="s">
        <v>152</v>
      </c>
      <c r="U772" s="14" t="s">
        <v>152</v>
      </c>
      <c r="V772" s="13" t="s">
        <v>151</v>
      </c>
      <c r="W772" s="2" t="s">
        <v>152</v>
      </c>
      <c r="X772" s="2" t="s">
        <v>152</v>
      </c>
      <c r="Y772" s="2" t="s">
        <v>152</v>
      </c>
      <c r="Z772" s="94" t="s">
        <v>152</v>
      </c>
      <c r="AA772" s="13" t="s">
        <v>152</v>
      </c>
      <c r="AB772" s="2" t="s">
        <v>152</v>
      </c>
      <c r="AC772" s="14" t="s">
        <v>152</v>
      </c>
      <c r="AD772" s="93" t="s">
        <v>151</v>
      </c>
      <c r="AE772" s="14" t="s">
        <v>152</v>
      </c>
      <c r="AF772" s="99">
        <v>100</v>
      </c>
    </row>
    <row r="773" spans="1:32" x14ac:dyDescent="0.3">
      <c r="A773" s="55" t="str">
        <f t="shared" si="11"/>
        <v>CHmo_01.4</v>
      </c>
      <c r="C773" s="96" t="s">
        <v>10</v>
      </c>
      <c r="D773" s="97" t="s">
        <v>778</v>
      </c>
      <c r="E773" s="97" t="s">
        <v>867</v>
      </c>
      <c r="F773" s="97" t="s">
        <v>868</v>
      </c>
      <c r="G773" s="97" t="s">
        <v>351</v>
      </c>
      <c r="H773" s="96" t="s">
        <v>50</v>
      </c>
      <c r="I773" s="98" t="s">
        <v>51</v>
      </c>
      <c r="J773" s="27" t="s">
        <v>1585</v>
      </c>
      <c r="K773" s="28" t="s">
        <v>1628</v>
      </c>
      <c r="L773" s="93" t="s">
        <v>151</v>
      </c>
      <c r="M773" s="2" t="s">
        <v>151</v>
      </c>
      <c r="N773" s="94" t="s">
        <v>151</v>
      </c>
      <c r="O773" s="13" t="s">
        <v>151</v>
      </c>
      <c r="P773" s="2" t="s">
        <v>152</v>
      </c>
      <c r="Q773" s="2" t="s">
        <v>152</v>
      </c>
      <c r="R773" s="2" t="s">
        <v>152</v>
      </c>
      <c r="S773" s="2" t="s">
        <v>152</v>
      </c>
      <c r="T773" s="2" t="s">
        <v>152</v>
      </c>
      <c r="U773" s="14" t="s">
        <v>152</v>
      </c>
      <c r="V773" s="13" t="s">
        <v>151</v>
      </c>
      <c r="W773" s="2" t="s">
        <v>152</v>
      </c>
      <c r="X773" s="2" t="s">
        <v>152</v>
      </c>
      <c r="Y773" s="2" t="s">
        <v>152</v>
      </c>
      <c r="Z773" s="94" t="s">
        <v>152</v>
      </c>
      <c r="AA773" s="13" t="s">
        <v>152</v>
      </c>
      <c r="AB773" s="2" t="s">
        <v>152</v>
      </c>
      <c r="AC773" s="14" t="s">
        <v>152</v>
      </c>
      <c r="AD773" s="93" t="s">
        <v>151</v>
      </c>
      <c r="AE773" s="14" t="s">
        <v>152</v>
      </c>
      <c r="AF773" s="99">
        <v>100</v>
      </c>
    </row>
    <row r="774" spans="1:32" x14ac:dyDescent="0.3">
      <c r="A774" s="55" t="str">
        <f t="shared" si="11"/>
        <v>CHmo_01.4</v>
      </c>
      <c r="C774" s="96" t="s">
        <v>10</v>
      </c>
      <c r="D774" s="97" t="s">
        <v>778</v>
      </c>
      <c r="E774" s="97" t="s">
        <v>867</v>
      </c>
      <c r="F774" s="97" t="s">
        <v>868</v>
      </c>
      <c r="G774" s="97" t="s">
        <v>351</v>
      </c>
      <c r="H774" s="96" t="s">
        <v>50</v>
      </c>
      <c r="I774" s="98" t="s">
        <v>51</v>
      </c>
      <c r="J774" s="27" t="s">
        <v>1592</v>
      </c>
      <c r="K774" s="28" t="s">
        <v>1629</v>
      </c>
      <c r="L774" s="93" t="s">
        <v>151</v>
      </c>
      <c r="M774" s="2" t="s">
        <v>151</v>
      </c>
      <c r="N774" s="94" t="s">
        <v>151</v>
      </c>
      <c r="O774" s="13" t="s">
        <v>151</v>
      </c>
      <c r="P774" s="2" t="s">
        <v>152</v>
      </c>
      <c r="Q774" s="2" t="s">
        <v>152</v>
      </c>
      <c r="R774" s="2" t="s">
        <v>152</v>
      </c>
      <c r="S774" s="2" t="s">
        <v>152</v>
      </c>
      <c r="T774" s="2" t="s">
        <v>152</v>
      </c>
      <c r="U774" s="14" t="s">
        <v>152</v>
      </c>
      <c r="V774" s="13" t="s">
        <v>151</v>
      </c>
      <c r="W774" s="2" t="s">
        <v>152</v>
      </c>
      <c r="X774" s="2" t="s">
        <v>152</v>
      </c>
      <c r="Y774" s="2" t="s">
        <v>152</v>
      </c>
      <c r="Z774" s="94" t="s">
        <v>152</v>
      </c>
      <c r="AA774" s="13" t="s">
        <v>152</v>
      </c>
      <c r="AB774" s="2" t="s">
        <v>152</v>
      </c>
      <c r="AC774" s="14" t="s">
        <v>152</v>
      </c>
      <c r="AD774" s="93" t="s">
        <v>151</v>
      </c>
      <c r="AE774" s="14" t="s">
        <v>152</v>
      </c>
      <c r="AF774" s="99">
        <v>100</v>
      </c>
    </row>
    <row r="775" spans="1:32" x14ac:dyDescent="0.3">
      <c r="A775" s="55" t="str">
        <f t="shared" si="11"/>
        <v>CHmo_01.4</v>
      </c>
      <c r="C775" s="96" t="s">
        <v>10</v>
      </c>
      <c r="D775" s="97" t="s">
        <v>778</v>
      </c>
      <c r="E775" s="97" t="s">
        <v>867</v>
      </c>
      <c r="F775" s="97" t="s">
        <v>868</v>
      </c>
      <c r="G775" s="97" t="s">
        <v>351</v>
      </c>
      <c r="H775" s="96" t="s">
        <v>50</v>
      </c>
      <c r="I775" s="98" t="s">
        <v>51</v>
      </c>
      <c r="J775" s="27" t="s">
        <v>1575</v>
      </c>
      <c r="K775" s="28" t="s">
        <v>1630</v>
      </c>
      <c r="L775" s="93" t="s">
        <v>151</v>
      </c>
      <c r="M775" s="2" t="s">
        <v>151</v>
      </c>
      <c r="N775" s="94" t="s">
        <v>151</v>
      </c>
      <c r="O775" s="13" t="s">
        <v>151</v>
      </c>
      <c r="P775" s="2" t="s">
        <v>152</v>
      </c>
      <c r="Q775" s="2" t="s">
        <v>152</v>
      </c>
      <c r="R775" s="2" t="s">
        <v>152</v>
      </c>
      <c r="S775" s="2" t="s">
        <v>152</v>
      </c>
      <c r="T775" s="2" t="s">
        <v>152</v>
      </c>
      <c r="U775" s="14" t="s">
        <v>152</v>
      </c>
      <c r="V775" s="13" t="s">
        <v>151</v>
      </c>
      <c r="W775" s="2" t="s">
        <v>152</v>
      </c>
      <c r="X775" s="2" t="s">
        <v>152</v>
      </c>
      <c r="Y775" s="2" t="s">
        <v>152</v>
      </c>
      <c r="Z775" s="94" t="s">
        <v>152</v>
      </c>
      <c r="AA775" s="13" t="s">
        <v>152</v>
      </c>
      <c r="AB775" s="2" t="s">
        <v>152</v>
      </c>
      <c r="AC775" s="14" t="s">
        <v>152</v>
      </c>
      <c r="AD775" s="93" t="s">
        <v>151</v>
      </c>
      <c r="AE775" s="14" t="s">
        <v>152</v>
      </c>
      <c r="AF775" s="99">
        <v>100</v>
      </c>
    </row>
    <row r="776" spans="1:32" x14ac:dyDescent="0.3">
      <c r="A776" s="55" t="str">
        <f t="shared" ref="A776:A839" si="12">C776&amp;LOWER(LEFT(D776,2))&amp;"_"&amp;IF(LEN(TRIM(LEFT(E776,FIND(" ",E776))))=3,"0"&amp;TRIM(LEFT(E776,FIND(" ",E776))),TRIM(LEFT(E776,FIND(" ",E776))))</f>
        <v>CHmo_01.4</v>
      </c>
      <c r="C776" s="96" t="s">
        <v>10</v>
      </c>
      <c r="D776" s="97" t="s">
        <v>778</v>
      </c>
      <c r="E776" s="97" t="s">
        <v>867</v>
      </c>
      <c r="F776" s="97" t="s">
        <v>868</v>
      </c>
      <c r="G776" s="97" t="s">
        <v>351</v>
      </c>
      <c r="H776" s="96" t="s">
        <v>50</v>
      </c>
      <c r="I776" s="98" t="s">
        <v>51</v>
      </c>
      <c r="J776" s="27" t="s">
        <v>1577</v>
      </c>
      <c r="K776" s="28" t="s">
        <v>1631</v>
      </c>
      <c r="L776" s="93" t="s">
        <v>151</v>
      </c>
      <c r="M776" s="2" t="s">
        <v>151</v>
      </c>
      <c r="N776" s="94" t="s">
        <v>151</v>
      </c>
      <c r="O776" s="13" t="s">
        <v>151</v>
      </c>
      <c r="P776" s="2" t="s">
        <v>152</v>
      </c>
      <c r="Q776" s="2" t="s">
        <v>152</v>
      </c>
      <c r="R776" s="2" t="s">
        <v>152</v>
      </c>
      <c r="S776" s="2" t="s">
        <v>152</v>
      </c>
      <c r="T776" s="2" t="s">
        <v>152</v>
      </c>
      <c r="U776" s="14" t="s">
        <v>152</v>
      </c>
      <c r="V776" s="13" t="s">
        <v>151</v>
      </c>
      <c r="W776" s="2" t="s">
        <v>152</v>
      </c>
      <c r="X776" s="2" t="s">
        <v>152</v>
      </c>
      <c r="Y776" s="2" t="s">
        <v>152</v>
      </c>
      <c r="Z776" s="94" t="s">
        <v>152</v>
      </c>
      <c r="AA776" s="13" t="s">
        <v>152</v>
      </c>
      <c r="AB776" s="2" t="s">
        <v>152</v>
      </c>
      <c r="AC776" s="14" t="s">
        <v>152</v>
      </c>
      <c r="AD776" s="93" t="s">
        <v>151</v>
      </c>
      <c r="AE776" s="14" t="s">
        <v>152</v>
      </c>
      <c r="AF776" s="99">
        <v>100</v>
      </c>
    </row>
    <row r="777" spans="1:32" x14ac:dyDescent="0.3">
      <c r="A777" s="55" t="str">
        <f t="shared" si="12"/>
        <v>CHmo_01.4</v>
      </c>
      <c r="C777" s="96" t="s">
        <v>10</v>
      </c>
      <c r="D777" s="97" t="s">
        <v>778</v>
      </c>
      <c r="E777" s="97" t="s">
        <v>867</v>
      </c>
      <c r="F777" s="97" t="s">
        <v>868</v>
      </c>
      <c r="G777" s="97" t="s">
        <v>351</v>
      </c>
      <c r="H777" s="96" t="s">
        <v>50</v>
      </c>
      <c r="I777" s="98" t="s">
        <v>51</v>
      </c>
      <c r="J777" s="27" t="s">
        <v>1594</v>
      </c>
      <c r="K777" s="28" t="s">
        <v>1632</v>
      </c>
      <c r="L777" s="93" t="s">
        <v>151</v>
      </c>
      <c r="M777" s="2" t="s">
        <v>151</v>
      </c>
      <c r="N777" s="94" t="s">
        <v>151</v>
      </c>
      <c r="O777" s="13" t="s">
        <v>151</v>
      </c>
      <c r="P777" s="2" t="s">
        <v>152</v>
      </c>
      <c r="Q777" s="2" t="s">
        <v>152</v>
      </c>
      <c r="R777" s="2" t="s">
        <v>152</v>
      </c>
      <c r="S777" s="2" t="s">
        <v>152</v>
      </c>
      <c r="T777" s="2" t="s">
        <v>152</v>
      </c>
      <c r="U777" s="14" t="s">
        <v>152</v>
      </c>
      <c r="V777" s="13" t="s">
        <v>151</v>
      </c>
      <c r="W777" s="2" t="s">
        <v>152</v>
      </c>
      <c r="X777" s="2" t="s">
        <v>152</v>
      </c>
      <c r="Y777" s="2" t="s">
        <v>152</v>
      </c>
      <c r="Z777" s="94" t="s">
        <v>152</v>
      </c>
      <c r="AA777" s="13" t="s">
        <v>152</v>
      </c>
      <c r="AB777" s="2" t="s">
        <v>152</v>
      </c>
      <c r="AC777" s="14" t="s">
        <v>152</v>
      </c>
      <c r="AD777" s="93" t="s">
        <v>151</v>
      </c>
      <c r="AE777" s="14" t="s">
        <v>152</v>
      </c>
      <c r="AF777" s="99">
        <v>100</v>
      </c>
    </row>
    <row r="778" spans="1:32" x14ac:dyDescent="0.3">
      <c r="A778" s="55" t="str">
        <f t="shared" si="12"/>
        <v>CHmo_01.4</v>
      </c>
      <c r="C778" s="96" t="s">
        <v>10</v>
      </c>
      <c r="D778" s="97" t="s">
        <v>778</v>
      </c>
      <c r="E778" s="97" t="s">
        <v>867</v>
      </c>
      <c r="F778" s="97" t="s">
        <v>868</v>
      </c>
      <c r="G778" s="97" t="s">
        <v>351</v>
      </c>
      <c r="H778" s="96" t="s">
        <v>50</v>
      </c>
      <c r="I778" s="98" t="s">
        <v>51</v>
      </c>
      <c r="J778" s="27" t="s">
        <v>1596</v>
      </c>
      <c r="K778" s="28" t="s">
        <v>1633</v>
      </c>
      <c r="L778" s="93" t="s">
        <v>151</v>
      </c>
      <c r="M778" s="2" t="s">
        <v>151</v>
      </c>
      <c r="N778" s="94" t="s">
        <v>151</v>
      </c>
      <c r="O778" s="13" t="s">
        <v>151</v>
      </c>
      <c r="P778" s="2" t="s">
        <v>152</v>
      </c>
      <c r="Q778" s="2" t="s">
        <v>152</v>
      </c>
      <c r="R778" s="2" t="s">
        <v>152</v>
      </c>
      <c r="S778" s="2" t="s">
        <v>152</v>
      </c>
      <c r="T778" s="2" t="s">
        <v>152</v>
      </c>
      <c r="U778" s="14" t="s">
        <v>152</v>
      </c>
      <c r="V778" s="13" t="s">
        <v>151</v>
      </c>
      <c r="W778" s="2" t="s">
        <v>152</v>
      </c>
      <c r="X778" s="2" t="s">
        <v>152</v>
      </c>
      <c r="Y778" s="2" t="s">
        <v>152</v>
      </c>
      <c r="Z778" s="94" t="s">
        <v>152</v>
      </c>
      <c r="AA778" s="13" t="s">
        <v>152</v>
      </c>
      <c r="AB778" s="2" t="s">
        <v>152</v>
      </c>
      <c r="AC778" s="14" t="s">
        <v>152</v>
      </c>
      <c r="AD778" s="93" t="s">
        <v>151</v>
      </c>
      <c r="AE778" s="14" t="s">
        <v>152</v>
      </c>
      <c r="AF778" s="99">
        <v>0</v>
      </c>
    </row>
    <row r="779" spans="1:32" x14ac:dyDescent="0.3">
      <c r="A779" s="55" t="str">
        <f t="shared" si="12"/>
        <v>CHmo_01.4</v>
      </c>
      <c r="C779" s="96" t="s">
        <v>10</v>
      </c>
      <c r="D779" s="97" t="s">
        <v>778</v>
      </c>
      <c r="E779" s="97" t="s">
        <v>867</v>
      </c>
      <c r="F779" s="97" t="s">
        <v>868</v>
      </c>
      <c r="G779" s="97" t="s">
        <v>351</v>
      </c>
      <c r="H779" s="96" t="s">
        <v>50</v>
      </c>
      <c r="I779" s="98" t="s">
        <v>51</v>
      </c>
      <c r="J779" s="27" t="s">
        <v>1598</v>
      </c>
      <c r="K779" s="28" t="s">
        <v>1634</v>
      </c>
      <c r="L779" s="93" t="s">
        <v>151</v>
      </c>
      <c r="M779" s="2" t="s">
        <v>151</v>
      </c>
      <c r="N779" s="94" t="s">
        <v>151</v>
      </c>
      <c r="O779" s="13" t="s">
        <v>151</v>
      </c>
      <c r="P779" s="2" t="s">
        <v>152</v>
      </c>
      <c r="Q779" s="2" t="s">
        <v>152</v>
      </c>
      <c r="R779" s="2" t="s">
        <v>152</v>
      </c>
      <c r="S779" s="2" t="s">
        <v>152</v>
      </c>
      <c r="T779" s="2" t="s">
        <v>152</v>
      </c>
      <c r="U779" s="14" t="s">
        <v>152</v>
      </c>
      <c r="V779" s="13" t="s">
        <v>151</v>
      </c>
      <c r="W779" s="2" t="s">
        <v>152</v>
      </c>
      <c r="X779" s="2" t="s">
        <v>152</v>
      </c>
      <c r="Y779" s="2" t="s">
        <v>152</v>
      </c>
      <c r="Z779" s="94" t="s">
        <v>152</v>
      </c>
      <c r="AA779" s="13" t="s">
        <v>152</v>
      </c>
      <c r="AB779" s="2" t="s">
        <v>152</v>
      </c>
      <c r="AC779" s="14" t="s">
        <v>152</v>
      </c>
      <c r="AD779" s="93" t="s">
        <v>151</v>
      </c>
      <c r="AE779" s="14" t="s">
        <v>152</v>
      </c>
      <c r="AF779" s="99">
        <v>100</v>
      </c>
    </row>
    <row r="780" spans="1:32" x14ac:dyDescent="0.3">
      <c r="A780" s="55" t="str">
        <f t="shared" si="12"/>
        <v>CHmo_01.4</v>
      </c>
      <c r="C780" s="96" t="s">
        <v>10</v>
      </c>
      <c r="D780" s="97" t="s">
        <v>778</v>
      </c>
      <c r="E780" s="97" t="s">
        <v>867</v>
      </c>
      <c r="F780" s="97" t="s">
        <v>868</v>
      </c>
      <c r="G780" s="97" t="s">
        <v>351</v>
      </c>
      <c r="H780" s="96" t="s">
        <v>50</v>
      </c>
      <c r="I780" s="98" t="s">
        <v>51</v>
      </c>
      <c r="J780" s="27" t="s">
        <v>1600</v>
      </c>
      <c r="K780" s="28" t="s">
        <v>1635</v>
      </c>
      <c r="L780" s="93" t="s">
        <v>151</v>
      </c>
      <c r="M780" s="2" t="s">
        <v>151</v>
      </c>
      <c r="N780" s="94" t="s">
        <v>151</v>
      </c>
      <c r="O780" s="13" t="s">
        <v>151</v>
      </c>
      <c r="P780" s="2" t="s">
        <v>152</v>
      </c>
      <c r="Q780" s="2" t="s">
        <v>152</v>
      </c>
      <c r="R780" s="2" t="s">
        <v>152</v>
      </c>
      <c r="S780" s="2" t="s">
        <v>152</v>
      </c>
      <c r="T780" s="2" t="s">
        <v>152</v>
      </c>
      <c r="U780" s="14" t="s">
        <v>152</v>
      </c>
      <c r="V780" s="13" t="s">
        <v>151</v>
      </c>
      <c r="W780" s="2" t="s">
        <v>152</v>
      </c>
      <c r="X780" s="2" t="s">
        <v>152</v>
      </c>
      <c r="Y780" s="2" t="s">
        <v>152</v>
      </c>
      <c r="Z780" s="94" t="s">
        <v>152</v>
      </c>
      <c r="AA780" s="13" t="s">
        <v>152</v>
      </c>
      <c r="AB780" s="2" t="s">
        <v>152</v>
      </c>
      <c r="AC780" s="14" t="s">
        <v>152</v>
      </c>
      <c r="AD780" s="93" t="s">
        <v>151</v>
      </c>
      <c r="AE780" s="14" t="s">
        <v>152</v>
      </c>
      <c r="AF780" s="99">
        <v>100</v>
      </c>
    </row>
    <row r="781" spans="1:32" x14ac:dyDescent="0.3">
      <c r="A781" s="55" t="str">
        <f t="shared" si="12"/>
        <v>CHmo_01.4</v>
      </c>
      <c r="C781" s="96" t="s">
        <v>10</v>
      </c>
      <c r="D781" s="97" t="s">
        <v>778</v>
      </c>
      <c r="E781" s="97" t="s">
        <v>867</v>
      </c>
      <c r="F781" s="97" t="s">
        <v>868</v>
      </c>
      <c r="G781" s="97" t="s">
        <v>351</v>
      </c>
      <c r="H781" s="96" t="s">
        <v>50</v>
      </c>
      <c r="I781" s="98" t="s">
        <v>51</v>
      </c>
      <c r="J781" s="27" t="s">
        <v>1602</v>
      </c>
      <c r="K781" s="28" t="s">
        <v>1636</v>
      </c>
      <c r="L781" s="93" t="s">
        <v>151</v>
      </c>
      <c r="M781" s="2" t="s">
        <v>151</v>
      </c>
      <c r="N781" s="94" t="s">
        <v>151</v>
      </c>
      <c r="O781" s="13" t="s">
        <v>151</v>
      </c>
      <c r="P781" s="2" t="s">
        <v>152</v>
      </c>
      <c r="Q781" s="2" t="s">
        <v>152</v>
      </c>
      <c r="R781" s="2" t="s">
        <v>152</v>
      </c>
      <c r="S781" s="2" t="s">
        <v>152</v>
      </c>
      <c r="T781" s="2" t="s">
        <v>152</v>
      </c>
      <c r="U781" s="14" t="s">
        <v>152</v>
      </c>
      <c r="V781" s="13" t="s">
        <v>151</v>
      </c>
      <c r="W781" s="2" t="s">
        <v>152</v>
      </c>
      <c r="X781" s="2" t="s">
        <v>152</v>
      </c>
      <c r="Y781" s="2" t="s">
        <v>152</v>
      </c>
      <c r="Z781" s="94" t="s">
        <v>152</v>
      </c>
      <c r="AA781" s="13" t="s">
        <v>152</v>
      </c>
      <c r="AB781" s="2" t="s">
        <v>152</v>
      </c>
      <c r="AC781" s="14" t="s">
        <v>152</v>
      </c>
      <c r="AD781" s="93" t="s">
        <v>151</v>
      </c>
      <c r="AE781" s="14" t="s">
        <v>152</v>
      </c>
      <c r="AF781" s="99">
        <v>100</v>
      </c>
    </row>
    <row r="782" spans="1:32" x14ac:dyDescent="0.3">
      <c r="A782" s="55" t="str">
        <f t="shared" si="12"/>
        <v>CHmo_01.4</v>
      </c>
      <c r="C782" s="96" t="s">
        <v>10</v>
      </c>
      <c r="D782" s="97" t="s">
        <v>778</v>
      </c>
      <c r="E782" s="97" t="s">
        <v>867</v>
      </c>
      <c r="F782" s="97" t="s">
        <v>868</v>
      </c>
      <c r="G782" s="97" t="s">
        <v>351</v>
      </c>
      <c r="H782" s="96" t="s">
        <v>50</v>
      </c>
      <c r="I782" s="98" t="s">
        <v>51</v>
      </c>
      <c r="J782" s="27" t="s">
        <v>1604</v>
      </c>
      <c r="K782" s="28" t="s">
        <v>1637</v>
      </c>
      <c r="L782" s="93" t="s">
        <v>151</v>
      </c>
      <c r="M782" s="2" t="s">
        <v>151</v>
      </c>
      <c r="N782" s="94" t="s">
        <v>151</v>
      </c>
      <c r="O782" s="13" t="s">
        <v>151</v>
      </c>
      <c r="P782" s="2" t="s">
        <v>152</v>
      </c>
      <c r="Q782" s="2" t="s">
        <v>152</v>
      </c>
      <c r="R782" s="2" t="s">
        <v>152</v>
      </c>
      <c r="S782" s="2" t="s">
        <v>152</v>
      </c>
      <c r="T782" s="2" t="s">
        <v>152</v>
      </c>
      <c r="U782" s="14" t="s">
        <v>152</v>
      </c>
      <c r="V782" s="13" t="s">
        <v>151</v>
      </c>
      <c r="W782" s="2" t="s">
        <v>152</v>
      </c>
      <c r="X782" s="2" t="s">
        <v>152</v>
      </c>
      <c r="Y782" s="2" t="s">
        <v>152</v>
      </c>
      <c r="Z782" s="94" t="s">
        <v>152</v>
      </c>
      <c r="AA782" s="13" t="s">
        <v>152</v>
      </c>
      <c r="AB782" s="2" t="s">
        <v>152</v>
      </c>
      <c r="AC782" s="14" t="s">
        <v>152</v>
      </c>
      <c r="AD782" s="93" t="s">
        <v>151</v>
      </c>
      <c r="AE782" s="14" t="s">
        <v>152</v>
      </c>
      <c r="AF782" s="99">
        <v>100</v>
      </c>
    </row>
    <row r="783" spans="1:32" x14ac:dyDescent="0.3">
      <c r="A783" s="55" t="str">
        <f t="shared" si="12"/>
        <v>CHmo_01.4</v>
      </c>
      <c r="C783" s="96" t="s">
        <v>10</v>
      </c>
      <c r="D783" s="97" t="s">
        <v>778</v>
      </c>
      <c r="E783" s="97" t="s">
        <v>867</v>
      </c>
      <c r="F783" s="97" t="s">
        <v>868</v>
      </c>
      <c r="G783" s="97" t="s">
        <v>351</v>
      </c>
      <c r="H783" s="96" t="s">
        <v>50</v>
      </c>
      <c r="I783" s="98" t="s">
        <v>51</v>
      </c>
      <c r="J783" s="27" t="s">
        <v>1606</v>
      </c>
      <c r="K783" s="28" t="s">
        <v>1638</v>
      </c>
      <c r="L783" s="93" t="s">
        <v>151</v>
      </c>
      <c r="M783" s="2" t="s">
        <v>151</v>
      </c>
      <c r="N783" s="94" t="s">
        <v>151</v>
      </c>
      <c r="O783" s="13" t="s">
        <v>151</v>
      </c>
      <c r="P783" s="2" t="s">
        <v>152</v>
      </c>
      <c r="Q783" s="2" t="s">
        <v>152</v>
      </c>
      <c r="R783" s="2" t="s">
        <v>152</v>
      </c>
      <c r="S783" s="2" t="s">
        <v>152</v>
      </c>
      <c r="T783" s="2" t="s">
        <v>152</v>
      </c>
      <c r="U783" s="14" t="s">
        <v>152</v>
      </c>
      <c r="V783" s="13" t="s">
        <v>151</v>
      </c>
      <c r="W783" s="2" t="s">
        <v>152</v>
      </c>
      <c r="X783" s="2" t="s">
        <v>152</v>
      </c>
      <c r="Y783" s="2" t="s">
        <v>152</v>
      </c>
      <c r="Z783" s="94" t="s">
        <v>152</v>
      </c>
      <c r="AA783" s="13" t="s">
        <v>152</v>
      </c>
      <c r="AB783" s="2" t="s">
        <v>152</v>
      </c>
      <c r="AC783" s="14" t="s">
        <v>152</v>
      </c>
      <c r="AD783" s="93" t="s">
        <v>151</v>
      </c>
      <c r="AE783" s="14" t="s">
        <v>152</v>
      </c>
      <c r="AF783" s="99">
        <v>0</v>
      </c>
    </row>
    <row r="784" spans="1:32" x14ac:dyDescent="0.3">
      <c r="A784" s="55" t="str">
        <f t="shared" si="12"/>
        <v>CHmo_01.4</v>
      </c>
      <c r="C784" s="96" t="s">
        <v>10</v>
      </c>
      <c r="D784" s="97" t="s">
        <v>778</v>
      </c>
      <c r="E784" s="97" t="s">
        <v>867</v>
      </c>
      <c r="F784" s="97" t="s">
        <v>868</v>
      </c>
      <c r="G784" s="97" t="s">
        <v>351</v>
      </c>
      <c r="H784" s="96" t="s">
        <v>50</v>
      </c>
      <c r="I784" s="98" t="s">
        <v>51</v>
      </c>
      <c r="J784" s="27" t="s">
        <v>1608</v>
      </c>
      <c r="K784" s="28" t="s">
        <v>1639</v>
      </c>
      <c r="L784" s="93" t="s">
        <v>151</v>
      </c>
      <c r="M784" s="2" t="s">
        <v>151</v>
      </c>
      <c r="N784" s="94" t="s">
        <v>151</v>
      </c>
      <c r="O784" s="13" t="s">
        <v>152</v>
      </c>
      <c r="P784" s="2" t="s">
        <v>152</v>
      </c>
      <c r="Q784" s="2" t="s">
        <v>152</v>
      </c>
      <c r="R784" s="2" t="s">
        <v>152</v>
      </c>
      <c r="S784" s="2" t="s">
        <v>152</v>
      </c>
      <c r="T784" s="2" t="s">
        <v>152</v>
      </c>
      <c r="U784" s="14" t="s">
        <v>152</v>
      </c>
      <c r="V784" s="13" t="s">
        <v>151</v>
      </c>
      <c r="W784" s="2" t="s">
        <v>151</v>
      </c>
      <c r="X784" s="2" t="s">
        <v>152</v>
      </c>
      <c r="Y784" s="2" t="s">
        <v>152</v>
      </c>
      <c r="Z784" s="94" t="s">
        <v>152</v>
      </c>
      <c r="AA784" s="13" t="s">
        <v>152</v>
      </c>
      <c r="AB784" s="2" t="s">
        <v>152</v>
      </c>
      <c r="AC784" s="14" t="s">
        <v>152</v>
      </c>
      <c r="AD784" s="93" t="s">
        <v>152</v>
      </c>
      <c r="AE784" s="14" t="s">
        <v>152</v>
      </c>
      <c r="AF784" s="99">
        <v>100</v>
      </c>
    </row>
    <row r="785" spans="1:32" x14ac:dyDescent="0.3">
      <c r="A785" s="55" t="str">
        <f t="shared" si="12"/>
        <v>CHmo_01.4</v>
      </c>
      <c r="C785" s="96" t="s">
        <v>10</v>
      </c>
      <c r="D785" s="97" t="s">
        <v>778</v>
      </c>
      <c r="E785" s="97" t="s">
        <v>867</v>
      </c>
      <c r="F785" s="97" t="s">
        <v>868</v>
      </c>
      <c r="G785" s="97" t="s">
        <v>351</v>
      </c>
      <c r="H785" s="96" t="s">
        <v>50</v>
      </c>
      <c r="I785" s="98" t="s">
        <v>51</v>
      </c>
      <c r="J785" s="27" t="s">
        <v>1610</v>
      </c>
      <c r="K785" s="28" t="s">
        <v>1611</v>
      </c>
      <c r="L785" s="93" t="s">
        <v>151</v>
      </c>
      <c r="M785" s="2" t="s">
        <v>152</v>
      </c>
      <c r="N785" s="94" t="s">
        <v>152</v>
      </c>
      <c r="O785" s="13" t="s">
        <v>152</v>
      </c>
      <c r="P785" s="2" t="s">
        <v>152</v>
      </c>
      <c r="Q785" s="2" t="s">
        <v>152</v>
      </c>
      <c r="R785" s="2" t="s">
        <v>152</v>
      </c>
      <c r="S785" s="2" t="s">
        <v>152</v>
      </c>
      <c r="T785" s="2" t="s">
        <v>152</v>
      </c>
      <c r="U785" s="14" t="s">
        <v>152</v>
      </c>
      <c r="V785" s="13" t="s">
        <v>151</v>
      </c>
      <c r="W785" s="2" t="s">
        <v>152</v>
      </c>
      <c r="X785" s="2" t="s">
        <v>152</v>
      </c>
      <c r="Y785" s="2" t="s">
        <v>152</v>
      </c>
      <c r="Z785" s="94" t="s">
        <v>152</v>
      </c>
      <c r="AA785" s="13" t="s">
        <v>152</v>
      </c>
      <c r="AB785" s="2" t="s">
        <v>152</v>
      </c>
      <c r="AC785" s="14" t="s">
        <v>152</v>
      </c>
      <c r="AD785" s="93" t="s">
        <v>152</v>
      </c>
      <c r="AE785" s="14" t="s">
        <v>152</v>
      </c>
      <c r="AF785" s="99">
        <v>0</v>
      </c>
    </row>
    <row r="786" spans="1:32" x14ac:dyDescent="0.3">
      <c r="A786" s="55" t="str">
        <f t="shared" si="12"/>
        <v>CHmo_01.4</v>
      </c>
      <c r="C786" s="96" t="s">
        <v>10</v>
      </c>
      <c r="D786" s="97" t="s">
        <v>778</v>
      </c>
      <c r="E786" s="97" t="s">
        <v>867</v>
      </c>
      <c r="F786" s="97" t="s">
        <v>868</v>
      </c>
      <c r="G786" s="97" t="s">
        <v>351</v>
      </c>
      <c r="H786" s="96" t="s">
        <v>50</v>
      </c>
      <c r="I786" s="98" t="s">
        <v>51</v>
      </c>
      <c r="J786" s="27" t="s">
        <v>1612</v>
      </c>
      <c r="K786" s="28" t="s">
        <v>1640</v>
      </c>
      <c r="L786" s="93" t="s">
        <v>151</v>
      </c>
      <c r="M786" s="2" t="s">
        <v>151</v>
      </c>
      <c r="N786" s="94" t="s">
        <v>151</v>
      </c>
      <c r="O786" s="13" t="s">
        <v>151</v>
      </c>
      <c r="P786" s="2" t="s">
        <v>152</v>
      </c>
      <c r="Q786" s="2" t="s">
        <v>152</v>
      </c>
      <c r="R786" s="2" t="s">
        <v>152</v>
      </c>
      <c r="S786" s="2" t="s">
        <v>152</v>
      </c>
      <c r="T786" s="2" t="s">
        <v>152</v>
      </c>
      <c r="U786" s="14" t="s">
        <v>152</v>
      </c>
      <c r="V786" s="13" t="s">
        <v>151</v>
      </c>
      <c r="W786" s="2" t="s">
        <v>152</v>
      </c>
      <c r="X786" s="2" t="s">
        <v>152</v>
      </c>
      <c r="Y786" s="2" t="s">
        <v>152</v>
      </c>
      <c r="Z786" s="94" t="s">
        <v>152</v>
      </c>
      <c r="AA786" s="13" t="s">
        <v>152</v>
      </c>
      <c r="AB786" s="2" t="s">
        <v>152</v>
      </c>
      <c r="AC786" s="14" t="s">
        <v>152</v>
      </c>
      <c r="AD786" s="93" t="s">
        <v>151</v>
      </c>
      <c r="AE786" s="14" t="s">
        <v>152</v>
      </c>
      <c r="AF786" s="99">
        <v>100</v>
      </c>
    </row>
    <row r="787" spans="1:32" x14ac:dyDescent="0.3">
      <c r="A787" s="55" t="str">
        <f t="shared" si="12"/>
        <v>CHmo_01.4</v>
      </c>
      <c r="C787" s="96" t="s">
        <v>10</v>
      </c>
      <c r="D787" s="97" t="s">
        <v>778</v>
      </c>
      <c r="E787" s="97" t="s">
        <v>867</v>
      </c>
      <c r="F787" s="97" t="s">
        <v>868</v>
      </c>
      <c r="G787" s="97" t="s">
        <v>351</v>
      </c>
      <c r="H787" s="96" t="s">
        <v>50</v>
      </c>
      <c r="I787" s="98" t="s">
        <v>51</v>
      </c>
      <c r="J787" s="27" t="s">
        <v>1567</v>
      </c>
      <c r="K787" s="28" t="s">
        <v>1641</v>
      </c>
      <c r="L787" s="93" t="s">
        <v>151</v>
      </c>
      <c r="M787" s="2" t="s">
        <v>151</v>
      </c>
      <c r="N787" s="94" t="s">
        <v>151</v>
      </c>
      <c r="O787" s="13" t="s">
        <v>151</v>
      </c>
      <c r="P787" s="2" t="s">
        <v>152</v>
      </c>
      <c r="Q787" s="2" t="s">
        <v>152</v>
      </c>
      <c r="R787" s="2" t="s">
        <v>152</v>
      </c>
      <c r="S787" s="2" t="s">
        <v>152</v>
      </c>
      <c r="T787" s="2" t="s">
        <v>152</v>
      </c>
      <c r="U787" s="14" t="s">
        <v>152</v>
      </c>
      <c r="V787" s="13" t="s">
        <v>151</v>
      </c>
      <c r="W787" s="2" t="s">
        <v>152</v>
      </c>
      <c r="X787" s="2" t="s">
        <v>152</v>
      </c>
      <c r="Y787" s="2" t="s">
        <v>152</v>
      </c>
      <c r="Z787" s="94" t="s">
        <v>152</v>
      </c>
      <c r="AA787" s="13" t="s">
        <v>152</v>
      </c>
      <c r="AB787" s="2" t="s">
        <v>152</v>
      </c>
      <c r="AC787" s="14" t="s">
        <v>152</v>
      </c>
      <c r="AD787" s="93" t="s">
        <v>151</v>
      </c>
      <c r="AE787" s="14" t="s">
        <v>152</v>
      </c>
      <c r="AF787" s="99">
        <v>100</v>
      </c>
    </row>
    <row r="788" spans="1:32" x14ac:dyDescent="0.3">
      <c r="A788" s="55" t="str">
        <f t="shared" si="12"/>
        <v>CHmo_01.5</v>
      </c>
      <c r="C788" s="96" t="s">
        <v>10</v>
      </c>
      <c r="D788" s="97" t="s">
        <v>778</v>
      </c>
      <c r="E788" s="97" t="s">
        <v>869</v>
      </c>
      <c r="F788" s="97" t="s">
        <v>870</v>
      </c>
      <c r="G788" s="97" t="s">
        <v>351</v>
      </c>
      <c r="H788" s="96" t="s">
        <v>50</v>
      </c>
      <c r="I788" s="98" t="s">
        <v>51</v>
      </c>
      <c r="J788" s="27" t="s">
        <v>1642</v>
      </c>
      <c r="K788" s="28" t="s">
        <v>1643</v>
      </c>
      <c r="L788" s="93" t="s">
        <v>151</v>
      </c>
      <c r="M788" s="2" t="s">
        <v>152</v>
      </c>
      <c r="N788" s="94" t="s">
        <v>151</v>
      </c>
      <c r="O788" s="13" t="s">
        <v>152</v>
      </c>
      <c r="P788" s="2" t="s">
        <v>152</v>
      </c>
      <c r="Q788" s="2" t="s">
        <v>152</v>
      </c>
      <c r="R788" s="2" t="s">
        <v>152</v>
      </c>
      <c r="S788" s="2" t="s">
        <v>152</v>
      </c>
      <c r="T788" s="2" t="s">
        <v>152</v>
      </c>
      <c r="U788" s="14" t="s">
        <v>152</v>
      </c>
      <c r="V788" s="13" t="s">
        <v>151</v>
      </c>
      <c r="W788" s="2" t="s">
        <v>152</v>
      </c>
      <c r="X788" s="2" t="s">
        <v>152</v>
      </c>
      <c r="Y788" s="2" t="s">
        <v>152</v>
      </c>
      <c r="Z788" s="94" t="s">
        <v>152</v>
      </c>
      <c r="AA788" s="13" t="s">
        <v>151</v>
      </c>
      <c r="AB788" s="2" t="s">
        <v>152</v>
      </c>
      <c r="AC788" s="14" t="s">
        <v>152</v>
      </c>
      <c r="AD788" s="93" t="s">
        <v>151</v>
      </c>
      <c r="AE788" s="14" t="s">
        <v>152</v>
      </c>
      <c r="AF788" s="99">
        <v>100</v>
      </c>
    </row>
    <row r="789" spans="1:32" x14ac:dyDescent="0.3">
      <c r="A789" s="55" t="str">
        <f t="shared" si="12"/>
        <v>CHmo_01.5</v>
      </c>
      <c r="C789" s="96" t="s">
        <v>10</v>
      </c>
      <c r="D789" s="97" t="s">
        <v>778</v>
      </c>
      <c r="E789" s="97" t="s">
        <v>869</v>
      </c>
      <c r="F789" s="97" t="s">
        <v>870</v>
      </c>
      <c r="G789" s="97" t="s">
        <v>351</v>
      </c>
      <c r="H789" s="96" t="s">
        <v>50</v>
      </c>
      <c r="I789" s="98" t="s">
        <v>51</v>
      </c>
      <c r="J789" s="27" t="s">
        <v>1644</v>
      </c>
      <c r="K789" s="28" t="s">
        <v>1645</v>
      </c>
      <c r="L789" s="93" t="s">
        <v>151</v>
      </c>
      <c r="M789" s="2" t="s">
        <v>152</v>
      </c>
      <c r="N789" s="94" t="s">
        <v>151</v>
      </c>
      <c r="O789" s="13" t="s">
        <v>152</v>
      </c>
      <c r="P789" s="2" t="s">
        <v>152</v>
      </c>
      <c r="Q789" s="2" t="s">
        <v>152</v>
      </c>
      <c r="R789" s="2" t="s">
        <v>152</v>
      </c>
      <c r="S789" s="2" t="s">
        <v>152</v>
      </c>
      <c r="T789" s="2" t="s">
        <v>152</v>
      </c>
      <c r="U789" s="14" t="s">
        <v>152</v>
      </c>
      <c r="V789" s="13" t="s">
        <v>151</v>
      </c>
      <c r="W789" s="2" t="s">
        <v>152</v>
      </c>
      <c r="X789" s="2" t="s">
        <v>152</v>
      </c>
      <c r="Y789" s="2" t="s">
        <v>152</v>
      </c>
      <c r="Z789" s="94" t="s">
        <v>152</v>
      </c>
      <c r="AA789" s="13" t="s">
        <v>152</v>
      </c>
      <c r="AB789" s="2" t="s">
        <v>152</v>
      </c>
      <c r="AC789" s="14" t="s">
        <v>152</v>
      </c>
      <c r="AD789" s="93" t="s">
        <v>152</v>
      </c>
      <c r="AE789" s="14" t="s">
        <v>152</v>
      </c>
      <c r="AF789" s="99">
        <v>100</v>
      </c>
    </row>
    <row r="790" spans="1:32" x14ac:dyDescent="0.3">
      <c r="A790" s="55" t="str">
        <f t="shared" si="12"/>
        <v>CHmo_01.5</v>
      </c>
      <c r="C790" s="96" t="s">
        <v>10</v>
      </c>
      <c r="D790" s="97" t="s">
        <v>778</v>
      </c>
      <c r="E790" s="97" t="s">
        <v>869</v>
      </c>
      <c r="F790" s="97" t="s">
        <v>870</v>
      </c>
      <c r="G790" s="97" t="s">
        <v>351</v>
      </c>
      <c r="H790" s="96" t="s">
        <v>50</v>
      </c>
      <c r="I790" s="98" t="s">
        <v>51</v>
      </c>
      <c r="J790" s="27" t="s">
        <v>1646</v>
      </c>
      <c r="K790" s="28" t="s">
        <v>1647</v>
      </c>
      <c r="L790" s="93" t="s">
        <v>151</v>
      </c>
      <c r="M790" s="2" t="s">
        <v>152</v>
      </c>
      <c r="N790" s="94" t="s">
        <v>151</v>
      </c>
      <c r="O790" s="13" t="s">
        <v>152</v>
      </c>
      <c r="P790" s="2" t="s">
        <v>152</v>
      </c>
      <c r="Q790" s="2" t="s">
        <v>152</v>
      </c>
      <c r="R790" s="2" t="s">
        <v>152</v>
      </c>
      <c r="S790" s="2" t="s">
        <v>152</v>
      </c>
      <c r="T790" s="2" t="s">
        <v>152</v>
      </c>
      <c r="U790" s="14" t="s">
        <v>152</v>
      </c>
      <c r="V790" s="13" t="s">
        <v>151</v>
      </c>
      <c r="W790" s="2" t="s">
        <v>152</v>
      </c>
      <c r="X790" s="2" t="s">
        <v>152</v>
      </c>
      <c r="Y790" s="2" t="s">
        <v>152</v>
      </c>
      <c r="Z790" s="94" t="s">
        <v>152</v>
      </c>
      <c r="AA790" s="13" t="s">
        <v>152</v>
      </c>
      <c r="AB790" s="2" t="s">
        <v>152</v>
      </c>
      <c r="AC790" s="14" t="s">
        <v>152</v>
      </c>
      <c r="AD790" s="93" t="s">
        <v>152</v>
      </c>
      <c r="AE790" s="14" t="s">
        <v>152</v>
      </c>
      <c r="AF790" s="99">
        <v>100</v>
      </c>
    </row>
    <row r="791" spans="1:32" x14ac:dyDescent="0.3">
      <c r="A791" s="55" t="str">
        <f t="shared" si="12"/>
        <v>CHmo_01.5</v>
      </c>
      <c r="C791" s="96" t="s">
        <v>10</v>
      </c>
      <c r="D791" s="97" t="s">
        <v>778</v>
      </c>
      <c r="E791" s="97" t="s">
        <v>869</v>
      </c>
      <c r="F791" s="97" t="s">
        <v>870</v>
      </c>
      <c r="G791" s="97" t="s">
        <v>351</v>
      </c>
      <c r="H791" s="96" t="s">
        <v>50</v>
      </c>
      <c r="I791" s="98" t="s">
        <v>51</v>
      </c>
      <c r="J791" s="27" t="s">
        <v>1533</v>
      </c>
      <c r="K791" s="28" t="s">
        <v>1648</v>
      </c>
      <c r="L791" s="93" t="s">
        <v>151</v>
      </c>
      <c r="M791" s="2" t="s">
        <v>152</v>
      </c>
      <c r="N791" s="94" t="s">
        <v>151</v>
      </c>
      <c r="O791" s="13" t="s">
        <v>152</v>
      </c>
      <c r="P791" s="2" t="s">
        <v>152</v>
      </c>
      <c r="Q791" s="2" t="s">
        <v>152</v>
      </c>
      <c r="R791" s="2" t="s">
        <v>152</v>
      </c>
      <c r="S791" s="2" t="s">
        <v>152</v>
      </c>
      <c r="T791" s="2" t="s">
        <v>152</v>
      </c>
      <c r="U791" s="14" t="s">
        <v>152</v>
      </c>
      <c r="V791" s="13" t="s">
        <v>151</v>
      </c>
      <c r="W791" s="2" t="s">
        <v>152</v>
      </c>
      <c r="X791" s="2" t="s">
        <v>152</v>
      </c>
      <c r="Y791" s="2" t="s">
        <v>152</v>
      </c>
      <c r="Z791" s="94" t="s">
        <v>152</v>
      </c>
      <c r="AA791" s="13" t="s">
        <v>152</v>
      </c>
      <c r="AB791" s="2" t="s">
        <v>152</v>
      </c>
      <c r="AC791" s="14" t="s">
        <v>152</v>
      </c>
      <c r="AD791" s="93" t="s">
        <v>152</v>
      </c>
      <c r="AE791" s="14" t="s">
        <v>152</v>
      </c>
      <c r="AF791" s="99">
        <v>100</v>
      </c>
    </row>
    <row r="792" spans="1:32" x14ac:dyDescent="0.3">
      <c r="A792" s="55" t="str">
        <f t="shared" si="12"/>
        <v>CHmo_01.5</v>
      </c>
      <c r="C792" s="96" t="s">
        <v>10</v>
      </c>
      <c r="D792" s="97" t="s">
        <v>778</v>
      </c>
      <c r="E792" s="97" t="s">
        <v>869</v>
      </c>
      <c r="F792" s="97" t="s">
        <v>870</v>
      </c>
      <c r="G792" s="97" t="s">
        <v>351</v>
      </c>
      <c r="H792" s="96" t="s">
        <v>50</v>
      </c>
      <c r="I792" s="98" t="s">
        <v>51</v>
      </c>
      <c r="J792" s="27" t="s">
        <v>1649</v>
      </c>
      <c r="K792" s="28" t="s">
        <v>1650</v>
      </c>
      <c r="L792" s="93" t="s">
        <v>151</v>
      </c>
      <c r="M792" s="2" t="s">
        <v>151</v>
      </c>
      <c r="N792" s="94" t="s">
        <v>151</v>
      </c>
      <c r="O792" s="13" t="s">
        <v>151</v>
      </c>
      <c r="P792" s="2" t="s">
        <v>151</v>
      </c>
      <c r="Q792" s="2" t="s">
        <v>152</v>
      </c>
      <c r="R792" s="2" t="s">
        <v>152</v>
      </c>
      <c r="S792" s="2" t="s">
        <v>152</v>
      </c>
      <c r="T792" s="2" t="s">
        <v>152</v>
      </c>
      <c r="U792" s="14" t="s">
        <v>152</v>
      </c>
      <c r="V792" s="13" t="s">
        <v>151</v>
      </c>
      <c r="W792" s="2" t="s">
        <v>151</v>
      </c>
      <c r="X792" s="2" t="s">
        <v>152</v>
      </c>
      <c r="Y792" s="2" t="s">
        <v>152</v>
      </c>
      <c r="Z792" s="94" t="s">
        <v>152</v>
      </c>
      <c r="AA792" s="13" t="s">
        <v>151</v>
      </c>
      <c r="AB792" s="2" t="s">
        <v>151</v>
      </c>
      <c r="AC792" s="14" t="s">
        <v>152</v>
      </c>
      <c r="AD792" s="93" t="s">
        <v>151</v>
      </c>
      <c r="AE792" s="14" t="s">
        <v>152</v>
      </c>
      <c r="AF792" s="99">
        <v>100</v>
      </c>
    </row>
    <row r="793" spans="1:32" x14ac:dyDescent="0.3">
      <c r="A793" s="55" t="str">
        <f t="shared" si="12"/>
        <v>CHmo_01.5</v>
      </c>
      <c r="C793" s="96" t="s">
        <v>10</v>
      </c>
      <c r="D793" s="97" t="s">
        <v>778</v>
      </c>
      <c r="E793" s="97" t="s">
        <v>869</v>
      </c>
      <c r="F793" s="97" t="s">
        <v>870</v>
      </c>
      <c r="G793" s="97" t="s">
        <v>351</v>
      </c>
      <c r="H793" s="96" t="s">
        <v>50</v>
      </c>
      <c r="I793" s="98" t="s">
        <v>51</v>
      </c>
      <c r="J793" s="27" t="s">
        <v>1573</v>
      </c>
      <c r="K793" s="28" t="s">
        <v>1651</v>
      </c>
      <c r="L793" s="93" t="s">
        <v>151</v>
      </c>
      <c r="M793" s="2" t="s">
        <v>151</v>
      </c>
      <c r="N793" s="94" t="s">
        <v>151</v>
      </c>
      <c r="O793" s="13" t="s">
        <v>152</v>
      </c>
      <c r="P793" s="2" t="s">
        <v>152</v>
      </c>
      <c r="Q793" s="2" t="s">
        <v>152</v>
      </c>
      <c r="R793" s="2" t="s">
        <v>152</v>
      </c>
      <c r="S793" s="2" t="s">
        <v>152</v>
      </c>
      <c r="T793" s="2" t="s">
        <v>152</v>
      </c>
      <c r="U793" s="14" t="s">
        <v>152</v>
      </c>
      <c r="V793" s="13" t="s">
        <v>151</v>
      </c>
      <c r="W793" s="2" t="s">
        <v>152</v>
      </c>
      <c r="X793" s="2" t="s">
        <v>152</v>
      </c>
      <c r="Y793" s="2" t="s">
        <v>152</v>
      </c>
      <c r="Z793" s="94" t="s">
        <v>152</v>
      </c>
      <c r="AA793" s="13" t="s">
        <v>152</v>
      </c>
      <c r="AB793" s="2" t="s">
        <v>152</v>
      </c>
      <c r="AC793" s="14" t="s">
        <v>152</v>
      </c>
      <c r="AD793" s="93" t="s">
        <v>151</v>
      </c>
      <c r="AE793" s="14" t="s">
        <v>152</v>
      </c>
      <c r="AF793" s="99">
        <v>100</v>
      </c>
    </row>
    <row r="794" spans="1:32" x14ac:dyDescent="0.3">
      <c r="A794" s="55" t="str">
        <f t="shared" si="12"/>
        <v>CHmo_01.5</v>
      </c>
      <c r="C794" s="96" t="s">
        <v>10</v>
      </c>
      <c r="D794" s="97" t="s">
        <v>778</v>
      </c>
      <c r="E794" s="97" t="s">
        <v>869</v>
      </c>
      <c r="F794" s="97" t="s">
        <v>870</v>
      </c>
      <c r="G794" s="97" t="s">
        <v>351</v>
      </c>
      <c r="H794" s="96" t="s">
        <v>50</v>
      </c>
      <c r="I794" s="98" t="s">
        <v>51</v>
      </c>
      <c r="J794" s="27" t="s">
        <v>1571</v>
      </c>
      <c r="K794" s="28" t="s">
        <v>1652</v>
      </c>
      <c r="L794" s="93" t="s">
        <v>151</v>
      </c>
      <c r="M794" s="2" t="s">
        <v>151</v>
      </c>
      <c r="N794" s="94" t="s">
        <v>151</v>
      </c>
      <c r="O794" s="13" t="s">
        <v>152</v>
      </c>
      <c r="P794" s="2" t="s">
        <v>152</v>
      </c>
      <c r="Q794" s="2" t="s">
        <v>152</v>
      </c>
      <c r="R794" s="2" t="s">
        <v>152</v>
      </c>
      <c r="S794" s="2" t="s">
        <v>152</v>
      </c>
      <c r="T794" s="2" t="s">
        <v>152</v>
      </c>
      <c r="U794" s="14" t="s">
        <v>152</v>
      </c>
      <c r="V794" s="13" t="s">
        <v>151</v>
      </c>
      <c r="W794" s="2" t="s">
        <v>152</v>
      </c>
      <c r="X794" s="2" t="s">
        <v>152</v>
      </c>
      <c r="Y794" s="2" t="s">
        <v>152</v>
      </c>
      <c r="Z794" s="94" t="s">
        <v>152</v>
      </c>
      <c r="AA794" s="13" t="s">
        <v>152</v>
      </c>
      <c r="AB794" s="2" t="s">
        <v>152</v>
      </c>
      <c r="AC794" s="14" t="s">
        <v>152</v>
      </c>
      <c r="AD794" s="93" t="s">
        <v>152</v>
      </c>
      <c r="AE794" s="14" t="s">
        <v>152</v>
      </c>
      <c r="AF794" s="99">
        <v>100</v>
      </c>
    </row>
    <row r="795" spans="1:32" x14ac:dyDescent="0.3">
      <c r="A795" s="55" t="str">
        <f t="shared" si="12"/>
        <v>CHmo_01.5</v>
      </c>
      <c r="C795" s="96" t="s">
        <v>10</v>
      </c>
      <c r="D795" s="97" t="s">
        <v>778</v>
      </c>
      <c r="E795" s="97" t="s">
        <v>869</v>
      </c>
      <c r="F795" s="97" t="s">
        <v>870</v>
      </c>
      <c r="G795" s="97" t="s">
        <v>351</v>
      </c>
      <c r="H795" s="96" t="s">
        <v>50</v>
      </c>
      <c r="I795" s="98" t="s">
        <v>51</v>
      </c>
      <c r="J795" s="27" t="s">
        <v>1583</v>
      </c>
      <c r="K795" s="28" t="s">
        <v>1617</v>
      </c>
      <c r="L795" s="93" t="s">
        <v>151</v>
      </c>
      <c r="M795" s="2" t="s">
        <v>151</v>
      </c>
      <c r="N795" s="94" t="s">
        <v>151</v>
      </c>
      <c r="O795" s="13" t="s">
        <v>152</v>
      </c>
      <c r="P795" s="2" t="s">
        <v>152</v>
      </c>
      <c r="Q795" s="2" t="s">
        <v>152</v>
      </c>
      <c r="R795" s="2" t="s">
        <v>152</v>
      </c>
      <c r="S795" s="2" t="s">
        <v>152</v>
      </c>
      <c r="T795" s="2" t="s">
        <v>152</v>
      </c>
      <c r="U795" s="14" t="s">
        <v>152</v>
      </c>
      <c r="V795" s="13" t="s">
        <v>151</v>
      </c>
      <c r="W795" s="2" t="s">
        <v>152</v>
      </c>
      <c r="X795" s="2" t="s">
        <v>152</v>
      </c>
      <c r="Y795" s="2" t="s">
        <v>152</v>
      </c>
      <c r="Z795" s="94" t="s">
        <v>152</v>
      </c>
      <c r="AA795" s="13" t="s">
        <v>152</v>
      </c>
      <c r="AB795" s="2" t="s">
        <v>152</v>
      </c>
      <c r="AC795" s="14" t="s">
        <v>152</v>
      </c>
      <c r="AD795" s="93" t="s">
        <v>152</v>
      </c>
      <c r="AE795" s="14" t="s">
        <v>152</v>
      </c>
      <c r="AF795" s="99">
        <v>100</v>
      </c>
    </row>
    <row r="796" spans="1:32" x14ac:dyDescent="0.3">
      <c r="A796" s="55" t="str">
        <f t="shared" si="12"/>
        <v>CHmo_01.5</v>
      </c>
      <c r="C796" s="96" t="s">
        <v>10</v>
      </c>
      <c r="D796" s="97" t="s">
        <v>778</v>
      </c>
      <c r="E796" s="97" t="s">
        <v>869</v>
      </c>
      <c r="F796" s="97" t="s">
        <v>870</v>
      </c>
      <c r="G796" s="97" t="s">
        <v>351</v>
      </c>
      <c r="H796" s="96" t="s">
        <v>50</v>
      </c>
      <c r="I796" s="98" t="s">
        <v>51</v>
      </c>
      <c r="J796" s="27" t="s">
        <v>1585</v>
      </c>
      <c r="K796" s="28" t="s">
        <v>1586</v>
      </c>
      <c r="L796" s="93" t="s">
        <v>151</v>
      </c>
      <c r="M796" s="2" t="s">
        <v>151</v>
      </c>
      <c r="N796" s="94" t="s">
        <v>151</v>
      </c>
      <c r="O796" s="13" t="s">
        <v>151</v>
      </c>
      <c r="P796" s="2" t="s">
        <v>151</v>
      </c>
      <c r="Q796" s="2" t="s">
        <v>152</v>
      </c>
      <c r="R796" s="2" t="s">
        <v>152</v>
      </c>
      <c r="S796" s="2" t="s">
        <v>152</v>
      </c>
      <c r="T796" s="2" t="s">
        <v>152</v>
      </c>
      <c r="U796" s="14" t="s">
        <v>152</v>
      </c>
      <c r="V796" s="13" t="s">
        <v>151</v>
      </c>
      <c r="W796" s="2" t="s">
        <v>151</v>
      </c>
      <c r="X796" s="2" t="s">
        <v>152</v>
      </c>
      <c r="Y796" s="2" t="s">
        <v>152</v>
      </c>
      <c r="Z796" s="94" t="s">
        <v>152</v>
      </c>
      <c r="AA796" s="13" t="s">
        <v>151</v>
      </c>
      <c r="AB796" s="2" t="s">
        <v>151</v>
      </c>
      <c r="AC796" s="14" t="s">
        <v>152</v>
      </c>
      <c r="AD796" s="93" t="s">
        <v>151</v>
      </c>
      <c r="AE796" s="14" t="s">
        <v>152</v>
      </c>
      <c r="AF796" s="99">
        <v>100</v>
      </c>
    </row>
    <row r="797" spans="1:32" x14ac:dyDescent="0.3">
      <c r="A797" s="55" t="str">
        <f t="shared" si="12"/>
        <v>CHmo_01.5</v>
      </c>
      <c r="C797" s="96" t="s">
        <v>10</v>
      </c>
      <c r="D797" s="97" t="s">
        <v>778</v>
      </c>
      <c r="E797" s="97" t="s">
        <v>869</v>
      </c>
      <c r="F797" s="97" t="s">
        <v>870</v>
      </c>
      <c r="G797" s="97" t="s">
        <v>351</v>
      </c>
      <c r="H797" s="96" t="s">
        <v>50</v>
      </c>
      <c r="I797" s="98" t="s">
        <v>51</v>
      </c>
      <c r="J797" s="27" t="s">
        <v>1587</v>
      </c>
      <c r="K797" s="28" t="s">
        <v>1653</v>
      </c>
      <c r="L797" s="93" t="s">
        <v>151</v>
      </c>
      <c r="M797" s="2" t="s">
        <v>152</v>
      </c>
      <c r="N797" s="94" t="s">
        <v>151</v>
      </c>
      <c r="O797" s="13" t="s">
        <v>152</v>
      </c>
      <c r="P797" s="2" t="s">
        <v>152</v>
      </c>
      <c r="Q797" s="2" t="s">
        <v>152</v>
      </c>
      <c r="R797" s="2" t="s">
        <v>152</v>
      </c>
      <c r="S797" s="2" t="s">
        <v>152</v>
      </c>
      <c r="T797" s="2" t="s">
        <v>152</v>
      </c>
      <c r="U797" s="14" t="s">
        <v>152</v>
      </c>
      <c r="V797" s="13" t="s">
        <v>151</v>
      </c>
      <c r="W797" s="2" t="s">
        <v>152</v>
      </c>
      <c r="X797" s="2" t="s">
        <v>152</v>
      </c>
      <c r="Y797" s="2" t="s">
        <v>152</v>
      </c>
      <c r="Z797" s="94" t="s">
        <v>152</v>
      </c>
      <c r="AA797" s="13" t="s">
        <v>152</v>
      </c>
      <c r="AB797" s="2" t="s">
        <v>152</v>
      </c>
      <c r="AC797" s="14" t="s">
        <v>152</v>
      </c>
      <c r="AD797" s="93" t="s">
        <v>152</v>
      </c>
      <c r="AE797" s="14" t="s">
        <v>152</v>
      </c>
      <c r="AF797" s="99">
        <v>100</v>
      </c>
    </row>
    <row r="798" spans="1:32" x14ac:dyDescent="0.3">
      <c r="A798" s="55" t="str">
        <f t="shared" si="12"/>
        <v>CHmo_01.5</v>
      </c>
      <c r="C798" s="96" t="s">
        <v>10</v>
      </c>
      <c r="D798" s="97" t="s">
        <v>778</v>
      </c>
      <c r="E798" s="97" t="s">
        <v>869</v>
      </c>
      <c r="F798" s="97" t="s">
        <v>870</v>
      </c>
      <c r="G798" s="97" t="s">
        <v>351</v>
      </c>
      <c r="H798" s="96" t="s">
        <v>50</v>
      </c>
      <c r="I798" s="98" t="s">
        <v>51</v>
      </c>
      <c r="J798" s="27" t="s">
        <v>1654</v>
      </c>
      <c r="K798" s="28" t="s">
        <v>1655</v>
      </c>
      <c r="L798" s="93" t="s">
        <v>151</v>
      </c>
      <c r="M798" s="2" t="s">
        <v>151</v>
      </c>
      <c r="N798" s="94" t="s">
        <v>151</v>
      </c>
      <c r="O798" s="13" t="s">
        <v>151</v>
      </c>
      <c r="P798" s="2" t="s">
        <v>151</v>
      </c>
      <c r="Q798" s="2" t="s">
        <v>152</v>
      </c>
      <c r="R798" s="2" t="s">
        <v>152</v>
      </c>
      <c r="S798" s="2" t="s">
        <v>152</v>
      </c>
      <c r="T798" s="2" t="s">
        <v>152</v>
      </c>
      <c r="U798" s="14" t="s">
        <v>152</v>
      </c>
      <c r="V798" s="13" t="s">
        <v>151</v>
      </c>
      <c r="W798" s="2" t="s">
        <v>151</v>
      </c>
      <c r="X798" s="2" t="s">
        <v>152</v>
      </c>
      <c r="Y798" s="2" t="s">
        <v>152</v>
      </c>
      <c r="Z798" s="94" t="s">
        <v>152</v>
      </c>
      <c r="AA798" s="13" t="s">
        <v>151</v>
      </c>
      <c r="AB798" s="2" t="s">
        <v>151</v>
      </c>
      <c r="AC798" s="14" t="s">
        <v>152</v>
      </c>
      <c r="AD798" s="93" t="s">
        <v>151</v>
      </c>
      <c r="AE798" s="14" t="s">
        <v>152</v>
      </c>
      <c r="AF798" s="99">
        <v>100</v>
      </c>
    </row>
    <row r="799" spans="1:32" x14ac:dyDescent="0.3">
      <c r="A799" s="55" t="str">
        <f t="shared" si="12"/>
        <v>CHmo_01.5</v>
      </c>
      <c r="C799" s="96" t="s">
        <v>10</v>
      </c>
      <c r="D799" s="97" t="s">
        <v>778</v>
      </c>
      <c r="E799" s="97" t="s">
        <v>869</v>
      </c>
      <c r="F799" s="97" t="s">
        <v>870</v>
      </c>
      <c r="G799" s="97" t="s">
        <v>351</v>
      </c>
      <c r="H799" s="96" t="s">
        <v>50</v>
      </c>
      <c r="I799" s="98" t="s">
        <v>51</v>
      </c>
      <c r="J799" s="27" t="s">
        <v>1563</v>
      </c>
      <c r="K799" s="28" t="s">
        <v>1656</v>
      </c>
      <c r="L799" s="93" t="s">
        <v>151</v>
      </c>
      <c r="M799" s="2" t="s">
        <v>151</v>
      </c>
      <c r="N799" s="94" t="s">
        <v>151</v>
      </c>
      <c r="O799" s="13" t="s">
        <v>151</v>
      </c>
      <c r="P799" s="2" t="s">
        <v>151</v>
      </c>
      <c r="Q799" s="2" t="s">
        <v>152</v>
      </c>
      <c r="R799" s="2" t="s">
        <v>152</v>
      </c>
      <c r="S799" s="2" t="s">
        <v>152</v>
      </c>
      <c r="T799" s="2" t="s">
        <v>152</v>
      </c>
      <c r="U799" s="14" t="s">
        <v>152</v>
      </c>
      <c r="V799" s="13" t="s">
        <v>151</v>
      </c>
      <c r="W799" s="2" t="s">
        <v>151</v>
      </c>
      <c r="X799" s="2" t="s">
        <v>152</v>
      </c>
      <c r="Y799" s="2" t="s">
        <v>152</v>
      </c>
      <c r="Z799" s="94" t="s">
        <v>152</v>
      </c>
      <c r="AA799" s="13" t="s">
        <v>151</v>
      </c>
      <c r="AB799" s="2" t="s">
        <v>151</v>
      </c>
      <c r="AC799" s="14" t="s">
        <v>152</v>
      </c>
      <c r="AD799" s="93" t="s">
        <v>151</v>
      </c>
      <c r="AE799" s="14" t="s">
        <v>152</v>
      </c>
      <c r="AF799" s="99">
        <v>100</v>
      </c>
    </row>
    <row r="800" spans="1:32" x14ac:dyDescent="0.3">
      <c r="A800" s="55" t="str">
        <f t="shared" si="12"/>
        <v>CHmo_01.5</v>
      </c>
      <c r="C800" s="96" t="s">
        <v>10</v>
      </c>
      <c r="D800" s="97" t="s">
        <v>778</v>
      </c>
      <c r="E800" s="97" t="s">
        <v>869</v>
      </c>
      <c r="F800" s="97" t="s">
        <v>870</v>
      </c>
      <c r="G800" s="97" t="s">
        <v>351</v>
      </c>
      <c r="H800" s="96" t="s">
        <v>50</v>
      </c>
      <c r="I800" s="98" t="s">
        <v>51</v>
      </c>
      <c r="J800" s="27" t="s">
        <v>1577</v>
      </c>
      <c r="K800" s="28" t="s">
        <v>1657</v>
      </c>
      <c r="L800" s="93" t="s">
        <v>151</v>
      </c>
      <c r="M800" s="2" t="s">
        <v>151</v>
      </c>
      <c r="N800" s="94" t="s">
        <v>151</v>
      </c>
      <c r="O800" s="13" t="s">
        <v>151</v>
      </c>
      <c r="P800" s="2" t="s">
        <v>151</v>
      </c>
      <c r="Q800" s="2" t="s">
        <v>152</v>
      </c>
      <c r="R800" s="2" t="s">
        <v>152</v>
      </c>
      <c r="S800" s="2" t="s">
        <v>152</v>
      </c>
      <c r="T800" s="2" t="s">
        <v>152</v>
      </c>
      <c r="U800" s="14" t="s">
        <v>152</v>
      </c>
      <c r="V800" s="13" t="s">
        <v>151</v>
      </c>
      <c r="W800" s="2" t="s">
        <v>151</v>
      </c>
      <c r="X800" s="2" t="s">
        <v>152</v>
      </c>
      <c r="Y800" s="2" t="s">
        <v>152</v>
      </c>
      <c r="Z800" s="94" t="s">
        <v>152</v>
      </c>
      <c r="AA800" s="13" t="s">
        <v>151</v>
      </c>
      <c r="AB800" s="2" t="s">
        <v>151</v>
      </c>
      <c r="AC800" s="14" t="s">
        <v>152</v>
      </c>
      <c r="AD800" s="93" t="s">
        <v>151</v>
      </c>
      <c r="AE800" s="14" t="s">
        <v>152</v>
      </c>
      <c r="AF800" s="99">
        <v>100</v>
      </c>
    </row>
    <row r="801" spans="1:32" x14ac:dyDescent="0.3">
      <c r="A801" s="55" t="str">
        <f t="shared" si="12"/>
        <v>CHmo_01.5</v>
      </c>
      <c r="C801" s="96" t="s">
        <v>10</v>
      </c>
      <c r="D801" s="97" t="s">
        <v>778</v>
      </c>
      <c r="E801" s="97" t="s">
        <v>869</v>
      </c>
      <c r="F801" s="97" t="s">
        <v>870</v>
      </c>
      <c r="G801" s="97" t="s">
        <v>351</v>
      </c>
      <c r="H801" s="96" t="s">
        <v>50</v>
      </c>
      <c r="I801" s="98" t="s">
        <v>51</v>
      </c>
      <c r="J801" s="27" t="s">
        <v>1658</v>
      </c>
      <c r="K801" s="28" t="s">
        <v>1659</v>
      </c>
      <c r="L801" s="93" t="s">
        <v>151</v>
      </c>
      <c r="M801" s="2" t="s">
        <v>151</v>
      </c>
      <c r="N801" s="94" t="s">
        <v>151</v>
      </c>
      <c r="O801" s="13" t="s">
        <v>151</v>
      </c>
      <c r="P801" s="2" t="s">
        <v>151</v>
      </c>
      <c r="Q801" s="2" t="s">
        <v>152</v>
      </c>
      <c r="R801" s="2" t="s">
        <v>152</v>
      </c>
      <c r="S801" s="2" t="s">
        <v>152</v>
      </c>
      <c r="T801" s="2" t="s">
        <v>152</v>
      </c>
      <c r="U801" s="14" t="s">
        <v>152</v>
      </c>
      <c r="V801" s="13" t="s">
        <v>151</v>
      </c>
      <c r="W801" s="2" t="s">
        <v>151</v>
      </c>
      <c r="X801" s="2" t="s">
        <v>152</v>
      </c>
      <c r="Y801" s="2" t="s">
        <v>152</v>
      </c>
      <c r="Z801" s="94" t="s">
        <v>152</v>
      </c>
      <c r="AA801" s="13" t="s">
        <v>151</v>
      </c>
      <c r="AB801" s="2" t="s">
        <v>151</v>
      </c>
      <c r="AC801" s="14" t="s">
        <v>152</v>
      </c>
      <c r="AD801" s="93" t="s">
        <v>151</v>
      </c>
      <c r="AE801" s="14" t="s">
        <v>152</v>
      </c>
      <c r="AF801" s="99">
        <v>100</v>
      </c>
    </row>
    <row r="802" spans="1:32" x14ac:dyDescent="0.3">
      <c r="A802" s="55" t="str">
        <f t="shared" si="12"/>
        <v>CHmo_01.5</v>
      </c>
      <c r="C802" s="96" t="s">
        <v>10</v>
      </c>
      <c r="D802" s="97" t="s">
        <v>778</v>
      </c>
      <c r="E802" s="97" t="s">
        <v>869</v>
      </c>
      <c r="F802" s="97" t="s">
        <v>870</v>
      </c>
      <c r="G802" s="97" t="s">
        <v>351</v>
      </c>
      <c r="H802" s="96" t="s">
        <v>50</v>
      </c>
      <c r="I802" s="98" t="s">
        <v>51</v>
      </c>
      <c r="J802" s="27" t="s">
        <v>1575</v>
      </c>
      <c r="K802" s="28" t="s">
        <v>1618</v>
      </c>
      <c r="L802" s="93" t="s">
        <v>151</v>
      </c>
      <c r="M802" s="2" t="s">
        <v>151</v>
      </c>
      <c r="N802" s="94" t="s">
        <v>151</v>
      </c>
      <c r="O802" s="13" t="s">
        <v>151</v>
      </c>
      <c r="P802" s="2" t="s">
        <v>151</v>
      </c>
      <c r="Q802" s="2" t="s">
        <v>152</v>
      </c>
      <c r="R802" s="2" t="s">
        <v>152</v>
      </c>
      <c r="S802" s="2" t="s">
        <v>152</v>
      </c>
      <c r="T802" s="2" t="s">
        <v>152</v>
      </c>
      <c r="U802" s="14" t="s">
        <v>152</v>
      </c>
      <c r="V802" s="13" t="s">
        <v>151</v>
      </c>
      <c r="W802" s="2" t="s">
        <v>151</v>
      </c>
      <c r="X802" s="2" t="s">
        <v>152</v>
      </c>
      <c r="Y802" s="2" t="s">
        <v>152</v>
      </c>
      <c r="Z802" s="94" t="s">
        <v>152</v>
      </c>
      <c r="AA802" s="13" t="s">
        <v>151</v>
      </c>
      <c r="AB802" s="2" t="s">
        <v>151</v>
      </c>
      <c r="AC802" s="14" t="s">
        <v>152</v>
      </c>
      <c r="AD802" s="93" t="s">
        <v>151</v>
      </c>
      <c r="AE802" s="14" t="s">
        <v>152</v>
      </c>
      <c r="AF802" s="99">
        <v>100</v>
      </c>
    </row>
    <row r="803" spans="1:32" x14ac:dyDescent="0.3">
      <c r="A803" s="55" t="str">
        <f t="shared" si="12"/>
        <v>CHmo_01.5</v>
      </c>
      <c r="C803" s="96" t="s">
        <v>10</v>
      </c>
      <c r="D803" s="97" t="s">
        <v>778</v>
      </c>
      <c r="E803" s="97" t="s">
        <v>869</v>
      </c>
      <c r="F803" s="97" t="s">
        <v>870</v>
      </c>
      <c r="G803" s="97" t="s">
        <v>351</v>
      </c>
      <c r="H803" s="96" t="s">
        <v>50</v>
      </c>
      <c r="I803" s="98" t="s">
        <v>51</v>
      </c>
      <c r="J803" s="27" t="s">
        <v>1594</v>
      </c>
      <c r="K803" s="28" t="s">
        <v>1595</v>
      </c>
      <c r="L803" s="93" t="s">
        <v>151</v>
      </c>
      <c r="M803" s="2" t="s">
        <v>151</v>
      </c>
      <c r="N803" s="94" t="s">
        <v>151</v>
      </c>
      <c r="O803" s="13" t="s">
        <v>151</v>
      </c>
      <c r="P803" s="2" t="s">
        <v>151</v>
      </c>
      <c r="Q803" s="2" t="s">
        <v>152</v>
      </c>
      <c r="R803" s="2" t="s">
        <v>152</v>
      </c>
      <c r="S803" s="2" t="s">
        <v>152</v>
      </c>
      <c r="T803" s="2" t="s">
        <v>152</v>
      </c>
      <c r="U803" s="14" t="s">
        <v>152</v>
      </c>
      <c r="V803" s="13" t="s">
        <v>151</v>
      </c>
      <c r="W803" s="2" t="s">
        <v>151</v>
      </c>
      <c r="X803" s="2" t="s">
        <v>152</v>
      </c>
      <c r="Y803" s="2" t="s">
        <v>152</v>
      </c>
      <c r="Z803" s="94" t="s">
        <v>152</v>
      </c>
      <c r="AA803" s="13" t="s">
        <v>151</v>
      </c>
      <c r="AB803" s="2" t="s">
        <v>151</v>
      </c>
      <c r="AC803" s="14" t="s">
        <v>152</v>
      </c>
      <c r="AD803" s="93" t="s">
        <v>151</v>
      </c>
      <c r="AE803" s="14" t="s">
        <v>152</v>
      </c>
      <c r="AF803" s="99">
        <v>100</v>
      </c>
    </row>
    <row r="804" spans="1:32" x14ac:dyDescent="0.3">
      <c r="A804" s="55" t="str">
        <f t="shared" si="12"/>
        <v>CHmo_01.5</v>
      </c>
      <c r="C804" s="96" t="s">
        <v>10</v>
      </c>
      <c r="D804" s="97" t="s">
        <v>778</v>
      </c>
      <c r="E804" s="97" t="s">
        <v>869</v>
      </c>
      <c r="F804" s="97" t="s">
        <v>870</v>
      </c>
      <c r="G804" s="97" t="s">
        <v>351</v>
      </c>
      <c r="H804" s="96" t="s">
        <v>50</v>
      </c>
      <c r="I804" s="98" t="s">
        <v>51</v>
      </c>
      <c r="J804" s="27" t="s">
        <v>1596</v>
      </c>
      <c r="K804" s="28" t="s">
        <v>1597</v>
      </c>
      <c r="L804" s="93" t="s">
        <v>151</v>
      </c>
      <c r="M804" s="2" t="s">
        <v>151</v>
      </c>
      <c r="N804" s="94" t="s">
        <v>151</v>
      </c>
      <c r="O804" s="13" t="s">
        <v>151</v>
      </c>
      <c r="P804" s="2" t="s">
        <v>152</v>
      </c>
      <c r="Q804" s="2" t="s">
        <v>152</v>
      </c>
      <c r="R804" s="2" t="s">
        <v>152</v>
      </c>
      <c r="S804" s="2" t="s">
        <v>152</v>
      </c>
      <c r="T804" s="2" t="s">
        <v>152</v>
      </c>
      <c r="U804" s="14" t="s">
        <v>152</v>
      </c>
      <c r="V804" s="13" t="s">
        <v>151</v>
      </c>
      <c r="W804" s="2" t="s">
        <v>152</v>
      </c>
      <c r="X804" s="2" t="s">
        <v>152</v>
      </c>
      <c r="Y804" s="2" t="s">
        <v>152</v>
      </c>
      <c r="Z804" s="94" t="s">
        <v>152</v>
      </c>
      <c r="AA804" s="13" t="s">
        <v>152</v>
      </c>
      <c r="AB804" s="2" t="s">
        <v>152</v>
      </c>
      <c r="AC804" s="14" t="s">
        <v>152</v>
      </c>
      <c r="AD804" s="93" t="s">
        <v>151</v>
      </c>
      <c r="AE804" s="14" t="s">
        <v>152</v>
      </c>
      <c r="AF804" s="99">
        <v>0</v>
      </c>
    </row>
    <row r="805" spans="1:32" x14ac:dyDescent="0.3">
      <c r="A805" s="55" t="str">
        <f t="shared" si="12"/>
        <v>CHmo_01.5</v>
      </c>
      <c r="C805" s="96" t="s">
        <v>10</v>
      </c>
      <c r="D805" s="97" t="s">
        <v>778</v>
      </c>
      <c r="E805" s="97" t="s">
        <v>869</v>
      </c>
      <c r="F805" s="97" t="s">
        <v>870</v>
      </c>
      <c r="G805" s="97" t="s">
        <v>351</v>
      </c>
      <c r="H805" s="96" t="s">
        <v>50</v>
      </c>
      <c r="I805" s="98" t="s">
        <v>51</v>
      </c>
      <c r="J805" s="27" t="s">
        <v>1598</v>
      </c>
      <c r="K805" s="28" t="s">
        <v>1599</v>
      </c>
      <c r="L805" s="93" t="s">
        <v>151</v>
      </c>
      <c r="M805" s="2" t="s">
        <v>151</v>
      </c>
      <c r="N805" s="94" t="s">
        <v>151</v>
      </c>
      <c r="O805" s="13" t="s">
        <v>151</v>
      </c>
      <c r="P805" s="2" t="s">
        <v>151</v>
      </c>
      <c r="Q805" s="2" t="s">
        <v>152</v>
      </c>
      <c r="R805" s="2" t="s">
        <v>152</v>
      </c>
      <c r="S805" s="2" t="s">
        <v>152</v>
      </c>
      <c r="T805" s="2" t="s">
        <v>152</v>
      </c>
      <c r="U805" s="14" t="s">
        <v>152</v>
      </c>
      <c r="V805" s="13" t="s">
        <v>151</v>
      </c>
      <c r="W805" s="2" t="s">
        <v>151</v>
      </c>
      <c r="X805" s="2" t="s">
        <v>152</v>
      </c>
      <c r="Y805" s="2" t="s">
        <v>152</v>
      </c>
      <c r="Z805" s="94" t="s">
        <v>152</v>
      </c>
      <c r="AA805" s="13" t="s">
        <v>151</v>
      </c>
      <c r="AB805" s="2" t="s">
        <v>151</v>
      </c>
      <c r="AC805" s="14" t="s">
        <v>152</v>
      </c>
      <c r="AD805" s="93" t="s">
        <v>151</v>
      </c>
      <c r="AE805" s="14" t="s">
        <v>152</v>
      </c>
      <c r="AF805" s="99">
        <v>100</v>
      </c>
    </row>
    <row r="806" spans="1:32" x14ac:dyDescent="0.3">
      <c r="A806" s="55" t="str">
        <f t="shared" si="12"/>
        <v>CHmo_01.5</v>
      </c>
      <c r="C806" s="96" t="s">
        <v>10</v>
      </c>
      <c r="D806" s="97" t="s">
        <v>778</v>
      </c>
      <c r="E806" s="97" t="s">
        <v>869</v>
      </c>
      <c r="F806" s="97" t="s">
        <v>870</v>
      </c>
      <c r="G806" s="97" t="s">
        <v>351</v>
      </c>
      <c r="H806" s="96" t="s">
        <v>50</v>
      </c>
      <c r="I806" s="98" t="s">
        <v>51</v>
      </c>
      <c r="J806" s="27" t="s">
        <v>1600</v>
      </c>
      <c r="K806" s="28" t="s">
        <v>1601</v>
      </c>
      <c r="L806" s="93" t="s">
        <v>151</v>
      </c>
      <c r="M806" s="2" t="s">
        <v>151</v>
      </c>
      <c r="N806" s="94" t="s">
        <v>151</v>
      </c>
      <c r="O806" s="13" t="s">
        <v>151</v>
      </c>
      <c r="P806" s="2" t="s">
        <v>151</v>
      </c>
      <c r="Q806" s="2" t="s">
        <v>152</v>
      </c>
      <c r="R806" s="2" t="s">
        <v>152</v>
      </c>
      <c r="S806" s="2" t="s">
        <v>152</v>
      </c>
      <c r="T806" s="2" t="s">
        <v>152</v>
      </c>
      <c r="U806" s="14" t="s">
        <v>152</v>
      </c>
      <c r="V806" s="13" t="s">
        <v>151</v>
      </c>
      <c r="W806" s="2" t="s">
        <v>151</v>
      </c>
      <c r="X806" s="2" t="s">
        <v>152</v>
      </c>
      <c r="Y806" s="2" t="s">
        <v>152</v>
      </c>
      <c r="Z806" s="94" t="s">
        <v>152</v>
      </c>
      <c r="AA806" s="13" t="s">
        <v>151</v>
      </c>
      <c r="AB806" s="2" t="s">
        <v>151</v>
      </c>
      <c r="AC806" s="14" t="s">
        <v>152</v>
      </c>
      <c r="AD806" s="93" t="s">
        <v>151</v>
      </c>
      <c r="AE806" s="14" t="s">
        <v>152</v>
      </c>
      <c r="AF806" s="99">
        <v>100</v>
      </c>
    </row>
    <row r="807" spans="1:32" x14ac:dyDescent="0.3">
      <c r="A807" s="55" t="str">
        <f t="shared" si="12"/>
        <v>CHmo_01.5</v>
      </c>
      <c r="C807" s="96" t="s">
        <v>10</v>
      </c>
      <c r="D807" s="97" t="s">
        <v>778</v>
      </c>
      <c r="E807" s="97" t="s">
        <v>869</v>
      </c>
      <c r="F807" s="97" t="s">
        <v>870</v>
      </c>
      <c r="G807" s="97" t="s">
        <v>351</v>
      </c>
      <c r="H807" s="96" t="s">
        <v>50</v>
      </c>
      <c r="I807" s="98" t="s">
        <v>51</v>
      </c>
      <c r="J807" s="27" t="s">
        <v>1602</v>
      </c>
      <c r="K807" s="28" t="s">
        <v>1603</v>
      </c>
      <c r="L807" s="93" t="s">
        <v>151</v>
      </c>
      <c r="M807" s="2" t="s">
        <v>151</v>
      </c>
      <c r="N807" s="94" t="s">
        <v>151</v>
      </c>
      <c r="O807" s="13" t="s">
        <v>151</v>
      </c>
      <c r="P807" s="2" t="s">
        <v>151</v>
      </c>
      <c r="Q807" s="2" t="s">
        <v>152</v>
      </c>
      <c r="R807" s="2" t="s">
        <v>152</v>
      </c>
      <c r="S807" s="2" t="s">
        <v>152</v>
      </c>
      <c r="T807" s="2" t="s">
        <v>152</v>
      </c>
      <c r="U807" s="14" t="s">
        <v>152</v>
      </c>
      <c r="V807" s="13" t="s">
        <v>151</v>
      </c>
      <c r="W807" s="2" t="s">
        <v>151</v>
      </c>
      <c r="X807" s="2" t="s">
        <v>152</v>
      </c>
      <c r="Y807" s="2" t="s">
        <v>152</v>
      </c>
      <c r="Z807" s="94" t="s">
        <v>152</v>
      </c>
      <c r="AA807" s="13" t="s">
        <v>151</v>
      </c>
      <c r="AB807" s="2" t="s">
        <v>151</v>
      </c>
      <c r="AC807" s="14" t="s">
        <v>152</v>
      </c>
      <c r="AD807" s="93" t="s">
        <v>151</v>
      </c>
      <c r="AE807" s="14" t="s">
        <v>152</v>
      </c>
      <c r="AF807" s="99">
        <v>100</v>
      </c>
    </row>
    <row r="808" spans="1:32" x14ac:dyDescent="0.3">
      <c r="A808" s="55" t="str">
        <f t="shared" si="12"/>
        <v>CHmo_01.5</v>
      </c>
      <c r="C808" s="96" t="s">
        <v>10</v>
      </c>
      <c r="D808" s="97" t="s">
        <v>778</v>
      </c>
      <c r="E808" s="97" t="s">
        <v>869</v>
      </c>
      <c r="F808" s="97" t="s">
        <v>870</v>
      </c>
      <c r="G808" s="97" t="s">
        <v>351</v>
      </c>
      <c r="H808" s="96" t="s">
        <v>50</v>
      </c>
      <c r="I808" s="98" t="s">
        <v>51</v>
      </c>
      <c r="J808" s="27" t="s">
        <v>1604</v>
      </c>
      <c r="K808" s="28" t="s">
        <v>1605</v>
      </c>
      <c r="L808" s="93" t="s">
        <v>151</v>
      </c>
      <c r="M808" s="2" t="s">
        <v>151</v>
      </c>
      <c r="N808" s="94" t="s">
        <v>151</v>
      </c>
      <c r="O808" s="13" t="s">
        <v>151</v>
      </c>
      <c r="P808" s="2" t="s">
        <v>151</v>
      </c>
      <c r="Q808" s="2" t="s">
        <v>152</v>
      </c>
      <c r="R808" s="2" t="s">
        <v>152</v>
      </c>
      <c r="S808" s="2" t="s">
        <v>152</v>
      </c>
      <c r="T808" s="2" t="s">
        <v>152</v>
      </c>
      <c r="U808" s="14" t="s">
        <v>152</v>
      </c>
      <c r="V808" s="13" t="s">
        <v>151</v>
      </c>
      <c r="W808" s="2" t="s">
        <v>151</v>
      </c>
      <c r="X808" s="2" t="s">
        <v>152</v>
      </c>
      <c r="Y808" s="2" t="s">
        <v>152</v>
      </c>
      <c r="Z808" s="94" t="s">
        <v>152</v>
      </c>
      <c r="AA808" s="13" t="s">
        <v>151</v>
      </c>
      <c r="AB808" s="2" t="s">
        <v>151</v>
      </c>
      <c r="AC808" s="14" t="s">
        <v>152</v>
      </c>
      <c r="AD808" s="93" t="s">
        <v>151</v>
      </c>
      <c r="AE808" s="14" t="s">
        <v>152</v>
      </c>
      <c r="AF808" s="99">
        <v>100</v>
      </c>
    </row>
    <row r="809" spans="1:32" x14ac:dyDescent="0.3">
      <c r="A809" s="55" t="str">
        <f t="shared" si="12"/>
        <v>CHmo_01.5</v>
      </c>
      <c r="C809" s="96" t="s">
        <v>10</v>
      </c>
      <c r="D809" s="97" t="s">
        <v>778</v>
      </c>
      <c r="E809" s="97" t="s">
        <v>869</v>
      </c>
      <c r="F809" s="97" t="s">
        <v>870</v>
      </c>
      <c r="G809" s="97" t="s">
        <v>351</v>
      </c>
      <c r="H809" s="96" t="s">
        <v>50</v>
      </c>
      <c r="I809" s="98" t="s">
        <v>51</v>
      </c>
      <c r="J809" s="27" t="s">
        <v>1606</v>
      </c>
      <c r="K809" s="28" t="s">
        <v>1607</v>
      </c>
      <c r="L809" s="93" t="s">
        <v>151</v>
      </c>
      <c r="M809" s="2" t="s">
        <v>151</v>
      </c>
      <c r="N809" s="94" t="s">
        <v>151</v>
      </c>
      <c r="O809" s="13" t="s">
        <v>151</v>
      </c>
      <c r="P809" s="2" t="s">
        <v>151</v>
      </c>
      <c r="Q809" s="2" t="s">
        <v>152</v>
      </c>
      <c r="R809" s="2" t="s">
        <v>152</v>
      </c>
      <c r="S809" s="2" t="s">
        <v>152</v>
      </c>
      <c r="T809" s="2" t="s">
        <v>152</v>
      </c>
      <c r="U809" s="14" t="s">
        <v>152</v>
      </c>
      <c r="V809" s="13" t="s">
        <v>151</v>
      </c>
      <c r="W809" s="2" t="s">
        <v>151</v>
      </c>
      <c r="X809" s="2" t="s">
        <v>152</v>
      </c>
      <c r="Y809" s="2" t="s">
        <v>152</v>
      </c>
      <c r="Z809" s="94" t="s">
        <v>152</v>
      </c>
      <c r="AA809" s="13" t="s">
        <v>151</v>
      </c>
      <c r="AB809" s="2" t="s">
        <v>151</v>
      </c>
      <c r="AC809" s="14" t="s">
        <v>152</v>
      </c>
      <c r="AD809" s="93" t="s">
        <v>151</v>
      </c>
      <c r="AE809" s="14" t="s">
        <v>152</v>
      </c>
      <c r="AF809" s="99">
        <v>0</v>
      </c>
    </row>
    <row r="810" spans="1:32" x14ac:dyDescent="0.3">
      <c r="A810" s="55" t="str">
        <f t="shared" si="12"/>
        <v>CHmo_01.5</v>
      </c>
      <c r="C810" s="96" t="s">
        <v>10</v>
      </c>
      <c r="D810" s="97" t="s">
        <v>778</v>
      </c>
      <c r="E810" s="97" t="s">
        <v>869</v>
      </c>
      <c r="F810" s="97" t="s">
        <v>870</v>
      </c>
      <c r="G810" s="97" t="s">
        <v>351</v>
      </c>
      <c r="H810" s="96" t="s">
        <v>50</v>
      </c>
      <c r="I810" s="98" t="s">
        <v>51</v>
      </c>
      <c r="J810" s="27" t="s">
        <v>1608</v>
      </c>
      <c r="K810" s="28" t="s">
        <v>1609</v>
      </c>
      <c r="L810" s="93" t="s">
        <v>151</v>
      </c>
      <c r="M810" s="2" t="s">
        <v>151</v>
      </c>
      <c r="N810" s="94" t="s">
        <v>151</v>
      </c>
      <c r="O810" s="13" t="s">
        <v>151</v>
      </c>
      <c r="P810" s="2" t="s">
        <v>151</v>
      </c>
      <c r="Q810" s="2" t="s">
        <v>152</v>
      </c>
      <c r="R810" s="2" t="s">
        <v>152</v>
      </c>
      <c r="S810" s="2" t="s">
        <v>152</v>
      </c>
      <c r="T810" s="2" t="s">
        <v>152</v>
      </c>
      <c r="U810" s="14" t="s">
        <v>152</v>
      </c>
      <c r="V810" s="13" t="s">
        <v>151</v>
      </c>
      <c r="W810" s="2" t="s">
        <v>151</v>
      </c>
      <c r="X810" s="2" t="s">
        <v>152</v>
      </c>
      <c r="Y810" s="2" t="s">
        <v>152</v>
      </c>
      <c r="Z810" s="94" t="s">
        <v>152</v>
      </c>
      <c r="AA810" s="13" t="s">
        <v>151</v>
      </c>
      <c r="AB810" s="2" t="s">
        <v>151</v>
      </c>
      <c r="AC810" s="14" t="s">
        <v>152</v>
      </c>
      <c r="AD810" s="93" t="s">
        <v>151</v>
      </c>
      <c r="AE810" s="14" t="s">
        <v>152</v>
      </c>
      <c r="AF810" s="99">
        <v>100</v>
      </c>
    </row>
    <row r="811" spans="1:32" x14ac:dyDescent="0.3">
      <c r="A811" s="55" t="str">
        <f t="shared" si="12"/>
        <v>CHmo_01.5</v>
      </c>
      <c r="C811" s="96" t="s">
        <v>10</v>
      </c>
      <c r="D811" s="97" t="s">
        <v>778</v>
      </c>
      <c r="E811" s="97" t="s">
        <v>869</v>
      </c>
      <c r="F811" s="97" t="s">
        <v>870</v>
      </c>
      <c r="G811" s="97" t="s">
        <v>351</v>
      </c>
      <c r="H811" s="96" t="s">
        <v>50</v>
      </c>
      <c r="I811" s="98" t="s">
        <v>51</v>
      </c>
      <c r="J811" s="27" t="s">
        <v>1610</v>
      </c>
      <c r="K811" s="28" t="s">
        <v>1611</v>
      </c>
      <c r="L811" s="93" t="s">
        <v>151</v>
      </c>
      <c r="M811" s="2" t="s">
        <v>151</v>
      </c>
      <c r="N811" s="94" t="s">
        <v>151</v>
      </c>
      <c r="O811" s="13" t="s">
        <v>151</v>
      </c>
      <c r="P811" s="2" t="s">
        <v>151</v>
      </c>
      <c r="Q811" s="2" t="s">
        <v>152</v>
      </c>
      <c r="R811" s="2" t="s">
        <v>152</v>
      </c>
      <c r="S811" s="2" t="s">
        <v>152</v>
      </c>
      <c r="T811" s="2" t="s">
        <v>152</v>
      </c>
      <c r="U811" s="14" t="s">
        <v>152</v>
      </c>
      <c r="V811" s="13" t="s">
        <v>151</v>
      </c>
      <c r="W811" s="2" t="s">
        <v>151</v>
      </c>
      <c r="X811" s="2" t="s">
        <v>152</v>
      </c>
      <c r="Y811" s="2" t="s">
        <v>152</v>
      </c>
      <c r="Z811" s="94" t="s">
        <v>152</v>
      </c>
      <c r="AA811" s="13" t="s">
        <v>151</v>
      </c>
      <c r="AB811" s="2" t="s">
        <v>151</v>
      </c>
      <c r="AC811" s="14" t="s">
        <v>152</v>
      </c>
      <c r="AD811" s="93" t="s">
        <v>151</v>
      </c>
      <c r="AE811" s="14" t="s">
        <v>152</v>
      </c>
      <c r="AF811" s="99">
        <v>0</v>
      </c>
    </row>
    <row r="812" spans="1:32" x14ac:dyDescent="0.3">
      <c r="A812" s="55" t="str">
        <f t="shared" si="12"/>
        <v>CHmo_01.5</v>
      </c>
      <c r="C812" s="96" t="s">
        <v>10</v>
      </c>
      <c r="D812" s="97" t="s">
        <v>778</v>
      </c>
      <c r="E812" s="97" t="s">
        <v>869</v>
      </c>
      <c r="F812" s="97" t="s">
        <v>870</v>
      </c>
      <c r="G812" s="97" t="s">
        <v>351</v>
      </c>
      <c r="H812" s="96" t="s">
        <v>50</v>
      </c>
      <c r="I812" s="98" t="s">
        <v>51</v>
      </c>
      <c r="J812" s="27" t="s">
        <v>1612</v>
      </c>
      <c r="K812" s="28" t="s">
        <v>1613</v>
      </c>
      <c r="L812" s="93" t="s">
        <v>151</v>
      </c>
      <c r="M812" s="2" t="s">
        <v>151</v>
      </c>
      <c r="N812" s="94" t="s">
        <v>151</v>
      </c>
      <c r="O812" s="13" t="s">
        <v>151</v>
      </c>
      <c r="P812" s="2" t="s">
        <v>151</v>
      </c>
      <c r="Q812" s="2" t="s">
        <v>152</v>
      </c>
      <c r="R812" s="2" t="s">
        <v>152</v>
      </c>
      <c r="S812" s="2" t="s">
        <v>152</v>
      </c>
      <c r="T812" s="2" t="s">
        <v>152</v>
      </c>
      <c r="U812" s="14" t="s">
        <v>152</v>
      </c>
      <c r="V812" s="13" t="s">
        <v>151</v>
      </c>
      <c r="W812" s="2" t="s">
        <v>151</v>
      </c>
      <c r="X812" s="2" t="s">
        <v>152</v>
      </c>
      <c r="Y812" s="2" t="s">
        <v>152</v>
      </c>
      <c r="Z812" s="94" t="s">
        <v>152</v>
      </c>
      <c r="AA812" s="13" t="s">
        <v>151</v>
      </c>
      <c r="AB812" s="2" t="s">
        <v>151</v>
      </c>
      <c r="AC812" s="14" t="s">
        <v>152</v>
      </c>
      <c r="AD812" s="93" t="s">
        <v>151</v>
      </c>
      <c r="AE812" s="14" t="s">
        <v>152</v>
      </c>
      <c r="AF812" s="99">
        <v>100</v>
      </c>
    </row>
    <row r="813" spans="1:32" x14ac:dyDescent="0.3">
      <c r="A813" s="55" t="str">
        <f t="shared" si="12"/>
        <v>CHmo_01.5</v>
      </c>
      <c r="C813" s="96" t="s">
        <v>10</v>
      </c>
      <c r="D813" s="97" t="s">
        <v>778</v>
      </c>
      <c r="E813" s="97" t="s">
        <v>869</v>
      </c>
      <c r="F813" s="97" t="s">
        <v>870</v>
      </c>
      <c r="G813" s="97" t="s">
        <v>351</v>
      </c>
      <c r="H813" s="96" t="s">
        <v>50</v>
      </c>
      <c r="I813" s="98" t="s">
        <v>51</v>
      </c>
      <c r="J813" s="27" t="s">
        <v>1567</v>
      </c>
      <c r="K813" s="28" t="s">
        <v>1568</v>
      </c>
      <c r="L813" s="93" t="s">
        <v>151</v>
      </c>
      <c r="M813" s="2" t="s">
        <v>151</v>
      </c>
      <c r="N813" s="94" t="s">
        <v>151</v>
      </c>
      <c r="O813" s="13" t="s">
        <v>151</v>
      </c>
      <c r="P813" s="2" t="s">
        <v>151</v>
      </c>
      <c r="Q813" s="2" t="s">
        <v>152</v>
      </c>
      <c r="R813" s="2" t="s">
        <v>152</v>
      </c>
      <c r="S813" s="2" t="s">
        <v>152</v>
      </c>
      <c r="T813" s="2" t="s">
        <v>152</v>
      </c>
      <c r="U813" s="14" t="s">
        <v>152</v>
      </c>
      <c r="V813" s="13" t="s">
        <v>151</v>
      </c>
      <c r="W813" s="2" t="s">
        <v>151</v>
      </c>
      <c r="X813" s="2" t="s">
        <v>152</v>
      </c>
      <c r="Y813" s="2" t="s">
        <v>152</v>
      </c>
      <c r="Z813" s="94" t="s">
        <v>152</v>
      </c>
      <c r="AA813" s="13" t="s">
        <v>151</v>
      </c>
      <c r="AB813" s="2" t="s">
        <v>151</v>
      </c>
      <c r="AC813" s="14" t="s">
        <v>152</v>
      </c>
      <c r="AD813" s="93" t="s">
        <v>151</v>
      </c>
      <c r="AE813" s="14" t="s">
        <v>152</v>
      </c>
      <c r="AF813" s="99">
        <v>100</v>
      </c>
    </row>
    <row r="814" spans="1:32" x14ac:dyDescent="0.3">
      <c r="A814" s="55" t="str">
        <f t="shared" si="12"/>
        <v>CHmo_01.6</v>
      </c>
      <c r="C814" s="96" t="s">
        <v>10</v>
      </c>
      <c r="D814" s="97" t="s">
        <v>778</v>
      </c>
      <c r="E814" s="97" t="s">
        <v>871</v>
      </c>
      <c r="F814" s="97" t="s">
        <v>872</v>
      </c>
      <c r="G814" s="97" t="s">
        <v>351</v>
      </c>
      <c r="H814" s="96" t="s">
        <v>50</v>
      </c>
      <c r="I814" s="98" t="s">
        <v>52</v>
      </c>
      <c r="J814" s="27" t="s">
        <v>486</v>
      </c>
      <c r="K814" s="28" t="s">
        <v>529</v>
      </c>
      <c r="L814" s="93" t="s">
        <v>151</v>
      </c>
      <c r="M814" s="2" t="s">
        <v>151</v>
      </c>
      <c r="N814" s="94" t="s">
        <v>151</v>
      </c>
      <c r="O814" s="13" t="s">
        <v>151</v>
      </c>
      <c r="P814" s="2" t="s">
        <v>151</v>
      </c>
      <c r="Q814" s="2" t="s">
        <v>151</v>
      </c>
      <c r="R814" s="2" t="s">
        <v>152</v>
      </c>
      <c r="S814" s="2" t="s">
        <v>152</v>
      </c>
      <c r="T814" s="2" t="s">
        <v>152</v>
      </c>
      <c r="U814" s="14" t="s">
        <v>152</v>
      </c>
      <c r="V814" s="13" t="s">
        <v>151</v>
      </c>
      <c r="W814" s="2" t="s">
        <v>151</v>
      </c>
      <c r="X814" s="2" t="s">
        <v>152</v>
      </c>
      <c r="Y814" s="2" t="s">
        <v>152</v>
      </c>
      <c r="Z814" s="94" t="s">
        <v>152</v>
      </c>
      <c r="AA814" s="13" t="s">
        <v>151</v>
      </c>
      <c r="AB814" s="2" t="s">
        <v>151</v>
      </c>
      <c r="AC814" s="14" t="s">
        <v>152</v>
      </c>
      <c r="AD814" s="93" t="s">
        <v>152</v>
      </c>
      <c r="AE814" s="14" t="s">
        <v>152</v>
      </c>
      <c r="AF814" s="99">
        <v>100</v>
      </c>
    </row>
    <row r="815" spans="1:32" x14ac:dyDescent="0.3">
      <c r="A815" s="55" t="str">
        <f t="shared" si="12"/>
        <v>CHmo_01.6</v>
      </c>
      <c r="C815" s="96" t="s">
        <v>10</v>
      </c>
      <c r="D815" s="97" t="s">
        <v>778</v>
      </c>
      <c r="E815" s="97" t="s">
        <v>871</v>
      </c>
      <c r="F815" s="97" t="s">
        <v>872</v>
      </c>
      <c r="G815" s="97" t="s">
        <v>351</v>
      </c>
      <c r="H815" s="96" t="s">
        <v>50</v>
      </c>
      <c r="I815" s="98" t="s">
        <v>52</v>
      </c>
      <c r="J815" s="27" t="s">
        <v>509</v>
      </c>
      <c r="K815" s="28" t="s">
        <v>530</v>
      </c>
      <c r="L815" s="93" t="s">
        <v>151</v>
      </c>
      <c r="M815" s="2" t="s">
        <v>151</v>
      </c>
      <c r="N815" s="94" t="s">
        <v>151</v>
      </c>
      <c r="O815" s="13" t="s">
        <v>151</v>
      </c>
      <c r="P815" s="2" t="s">
        <v>151</v>
      </c>
      <c r="Q815" s="2" t="s">
        <v>151</v>
      </c>
      <c r="R815" s="2" t="s">
        <v>152</v>
      </c>
      <c r="S815" s="2" t="s">
        <v>152</v>
      </c>
      <c r="T815" s="2" t="s">
        <v>152</v>
      </c>
      <c r="U815" s="14" t="s">
        <v>152</v>
      </c>
      <c r="V815" s="13" t="s">
        <v>151</v>
      </c>
      <c r="W815" s="2" t="s">
        <v>151</v>
      </c>
      <c r="X815" s="2" t="s">
        <v>152</v>
      </c>
      <c r="Y815" s="2" t="s">
        <v>152</v>
      </c>
      <c r="Z815" s="94" t="s">
        <v>152</v>
      </c>
      <c r="AA815" s="13" t="s">
        <v>151</v>
      </c>
      <c r="AB815" s="2" t="s">
        <v>152</v>
      </c>
      <c r="AC815" s="14" t="s">
        <v>152</v>
      </c>
      <c r="AD815" s="93" t="s">
        <v>152</v>
      </c>
      <c r="AE815" s="14" t="s">
        <v>152</v>
      </c>
      <c r="AF815" s="99">
        <v>100</v>
      </c>
    </row>
    <row r="816" spans="1:32" x14ac:dyDescent="0.3">
      <c r="A816" s="55" t="str">
        <f t="shared" si="12"/>
        <v>CHmo_01.6</v>
      </c>
      <c r="C816" s="96" t="s">
        <v>10</v>
      </c>
      <c r="D816" s="97" t="s">
        <v>778</v>
      </c>
      <c r="E816" s="97" t="s">
        <v>871</v>
      </c>
      <c r="F816" s="97" t="s">
        <v>872</v>
      </c>
      <c r="G816" s="97" t="s">
        <v>351</v>
      </c>
      <c r="H816" s="96" t="s">
        <v>50</v>
      </c>
      <c r="I816" s="98" t="s">
        <v>52</v>
      </c>
      <c r="J816" s="27" t="s">
        <v>267</v>
      </c>
      <c r="K816" s="28" t="s">
        <v>531</v>
      </c>
      <c r="L816" s="93" t="s">
        <v>151</v>
      </c>
      <c r="M816" s="2" t="s">
        <v>151</v>
      </c>
      <c r="N816" s="94" t="s">
        <v>151</v>
      </c>
      <c r="O816" s="13" t="s">
        <v>151</v>
      </c>
      <c r="P816" s="2" t="s">
        <v>151</v>
      </c>
      <c r="Q816" s="2" t="s">
        <v>151</v>
      </c>
      <c r="R816" s="2" t="s">
        <v>152</v>
      </c>
      <c r="S816" s="2" t="s">
        <v>151</v>
      </c>
      <c r="T816" s="2" t="s">
        <v>152</v>
      </c>
      <c r="U816" s="14" t="s">
        <v>152</v>
      </c>
      <c r="V816" s="13" t="s">
        <v>151</v>
      </c>
      <c r="W816" s="2" t="s">
        <v>151</v>
      </c>
      <c r="X816" s="2" t="s">
        <v>152</v>
      </c>
      <c r="Y816" s="2" t="s">
        <v>152</v>
      </c>
      <c r="Z816" s="94" t="s">
        <v>152</v>
      </c>
      <c r="AA816" s="13" t="s">
        <v>151</v>
      </c>
      <c r="AB816" s="2" t="s">
        <v>152</v>
      </c>
      <c r="AC816" s="14" t="s">
        <v>152</v>
      </c>
      <c r="AD816" s="93" t="s">
        <v>151</v>
      </c>
      <c r="AE816" s="14" t="s">
        <v>152</v>
      </c>
      <c r="AF816" s="99">
        <v>100</v>
      </c>
    </row>
    <row r="817" spans="1:32" x14ac:dyDescent="0.3">
      <c r="A817" s="55" t="str">
        <f t="shared" si="12"/>
        <v>CHmo_01.6</v>
      </c>
      <c r="C817" s="96" t="s">
        <v>10</v>
      </c>
      <c r="D817" s="97" t="s">
        <v>778</v>
      </c>
      <c r="E817" s="97" t="s">
        <v>871</v>
      </c>
      <c r="F817" s="97" t="s">
        <v>872</v>
      </c>
      <c r="G817" s="97" t="s">
        <v>351</v>
      </c>
      <c r="H817" s="96" t="s">
        <v>50</v>
      </c>
      <c r="I817" s="98" t="s">
        <v>52</v>
      </c>
      <c r="J817" s="27" t="s">
        <v>490</v>
      </c>
      <c r="K817" s="28" t="s">
        <v>491</v>
      </c>
      <c r="L817" s="93" t="s">
        <v>151</v>
      </c>
      <c r="M817" s="2" t="s">
        <v>151</v>
      </c>
      <c r="N817" s="94" t="s">
        <v>151</v>
      </c>
      <c r="O817" s="13" t="s">
        <v>532</v>
      </c>
      <c r="P817" s="2" t="s">
        <v>151</v>
      </c>
      <c r="Q817" s="2" t="s">
        <v>152</v>
      </c>
      <c r="R817" s="2" t="s">
        <v>152</v>
      </c>
      <c r="S817" s="2" t="s">
        <v>152</v>
      </c>
      <c r="T817" s="2" t="s">
        <v>152</v>
      </c>
      <c r="U817" s="14" t="s">
        <v>152</v>
      </c>
      <c r="V817" s="13" t="s">
        <v>151</v>
      </c>
      <c r="W817" s="2" t="s">
        <v>151</v>
      </c>
      <c r="X817" s="2" t="s">
        <v>152</v>
      </c>
      <c r="Y817" s="2" t="s">
        <v>152</v>
      </c>
      <c r="Z817" s="94" t="s">
        <v>152</v>
      </c>
      <c r="AA817" s="13" t="s">
        <v>151</v>
      </c>
      <c r="AB817" s="2" t="s">
        <v>152</v>
      </c>
      <c r="AC817" s="14" t="s">
        <v>152</v>
      </c>
      <c r="AD817" s="93" t="s">
        <v>151</v>
      </c>
      <c r="AE817" s="14" t="s">
        <v>152</v>
      </c>
      <c r="AF817" s="99">
        <v>100</v>
      </c>
    </row>
    <row r="818" spans="1:32" x14ac:dyDescent="0.3">
      <c r="A818" s="55" t="str">
        <f t="shared" si="12"/>
        <v>CHmo_01.6</v>
      </c>
      <c r="C818" s="96" t="s">
        <v>10</v>
      </c>
      <c r="D818" s="97" t="s">
        <v>778</v>
      </c>
      <c r="E818" s="97" t="s">
        <v>871</v>
      </c>
      <c r="F818" s="97" t="s">
        <v>872</v>
      </c>
      <c r="G818" s="97" t="s">
        <v>351</v>
      </c>
      <c r="H818" s="96" t="s">
        <v>50</v>
      </c>
      <c r="I818" s="98" t="s">
        <v>52</v>
      </c>
      <c r="J818" s="27" t="s">
        <v>269</v>
      </c>
      <c r="K818" s="28" t="s">
        <v>533</v>
      </c>
      <c r="L818" s="93" t="s">
        <v>151</v>
      </c>
      <c r="M818" s="2" t="s">
        <v>151</v>
      </c>
      <c r="N818" s="94" t="s">
        <v>151</v>
      </c>
      <c r="O818" s="13" t="s">
        <v>151</v>
      </c>
      <c r="P818" s="2" t="s">
        <v>151</v>
      </c>
      <c r="Q818" s="2" t="s">
        <v>151</v>
      </c>
      <c r="R818" s="2" t="s">
        <v>152</v>
      </c>
      <c r="S818" s="2" t="s">
        <v>152</v>
      </c>
      <c r="T818" s="2" t="s">
        <v>152</v>
      </c>
      <c r="U818" s="14" t="s">
        <v>152</v>
      </c>
      <c r="V818" s="13" t="s">
        <v>151</v>
      </c>
      <c r="W818" s="2" t="s">
        <v>151</v>
      </c>
      <c r="X818" s="2" t="s">
        <v>152</v>
      </c>
      <c r="Y818" s="2" t="s">
        <v>152</v>
      </c>
      <c r="Z818" s="94" t="s">
        <v>152</v>
      </c>
      <c r="AA818" s="13" t="s">
        <v>151</v>
      </c>
      <c r="AB818" s="2" t="s">
        <v>152</v>
      </c>
      <c r="AC818" s="14" t="s">
        <v>152</v>
      </c>
      <c r="AD818" s="93" t="s">
        <v>151</v>
      </c>
      <c r="AE818" s="14" t="s">
        <v>152</v>
      </c>
      <c r="AF818" s="99">
        <v>100</v>
      </c>
    </row>
    <row r="819" spans="1:32" x14ac:dyDescent="0.3">
      <c r="A819" s="55" t="str">
        <f t="shared" si="12"/>
        <v>CHmo_01.6</v>
      </c>
      <c r="C819" s="96" t="s">
        <v>10</v>
      </c>
      <c r="D819" s="97" t="s">
        <v>778</v>
      </c>
      <c r="E819" s="97" t="s">
        <v>871</v>
      </c>
      <c r="F819" s="97" t="s">
        <v>872</v>
      </c>
      <c r="G819" s="97" t="s">
        <v>351</v>
      </c>
      <c r="H819" s="96" t="s">
        <v>50</v>
      </c>
      <c r="I819" s="98" t="s">
        <v>52</v>
      </c>
      <c r="J819" s="27" t="s">
        <v>488</v>
      </c>
      <c r="K819" s="28" t="s">
        <v>534</v>
      </c>
      <c r="L819" s="93" t="s">
        <v>151</v>
      </c>
      <c r="M819" s="2" t="s">
        <v>151</v>
      </c>
      <c r="N819" s="94" t="s">
        <v>151</v>
      </c>
      <c r="O819" s="13" t="s">
        <v>151</v>
      </c>
      <c r="P819" s="2" t="s">
        <v>151</v>
      </c>
      <c r="Q819" s="2" t="s">
        <v>151</v>
      </c>
      <c r="R819" s="2" t="s">
        <v>152</v>
      </c>
      <c r="S819" s="2" t="s">
        <v>152</v>
      </c>
      <c r="T819" s="2" t="s">
        <v>152</v>
      </c>
      <c r="U819" s="14" t="s">
        <v>152</v>
      </c>
      <c r="V819" s="13" t="s">
        <v>151</v>
      </c>
      <c r="W819" s="2" t="s">
        <v>151</v>
      </c>
      <c r="X819" s="2" t="s">
        <v>152</v>
      </c>
      <c r="Y819" s="2" t="s">
        <v>152</v>
      </c>
      <c r="Z819" s="94" t="s">
        <v>152</v>
      </c>
      <c r="AA819" s="13" t="s">
        <v>151</v>
      </c>
      <c r="AB819" s="2" t="s">
        <v>152</v>
      </c>
      <c r="AC819" s="14" t="s">
        <v>152</v>
      </c>
      <c r="AD819" s="93" t="s">
        <v>151</v>
      </c>
      <c r="AE819" s="14" t="s">
        <v>152</v>
      </c>
      <c r="AF819" s="99">
        <v>100</v>
      </c>
    </row>
    <row r="820" spans="1:32" x14ac:dyDescent="0.3">
      <c r="A820" s="55" t="str">
        <f t="shared" si="12"/>
        <v>CHmo_01.6</v>
      </c>
      <c r="C820" s="96" t="s">
        <v>10</v>
      </c>
      <c r="D820" s="97" t="s">
        <v>778</v>
      </c>
      <c r="E820" s="97" t="s">
        <v>871</v>
      </c>
      <c r="F820" s="97" t="s">
        <v>872</v>
      </c>
      <c r="G820" s="97" t="s">
        <v>351</v>
      </c>
      <c r="H820" s="96" t="s">
        <v>50</v>
      </c>
      <c r="I820" s="98" t="s">
        <v>52</v>
      </c>
      <c r="J820" s="27" t="s">
        <v>492</v>
      </c>
      <c r="K820" s="28" t="s">
        <v>535</v>
      </c>
      <c r="L820" s="93" t="s">
        <v>151</v>
      </c>
      <c r="M820" s="2" t="s">
        <v>151</v>
      </c>
      <c r="N820" s="94" t="s">
        <v>151</v>
      </c>
      <c r="O820" s="13" t="s">
        <v>151</v>
      </c>
      <c r="P820" s="2" t="s">
        <v>151</v>
      </c>
      <c r="Q820" s="2" t="s">
        <v>151</v>
      </c>
      <c r="R820" s="2" t="s">
        <v>152</v>
      </c>
      <c r="S820" s="2" t="s">
        <v>152</v>
      </c>
      <c r="T820" s="2" t="s">
        <v>152</v>
      </c>
      <c r="U820" s="14" t="s">
        <v>152</v>
      </c>
      <c r="V820" s="13" t="s">
        <v>151</v>
      </c>
      <c r="W820" s="2" t="s">
        <v>151</v>
      </c>
      <c r="X820" s="2" t="s">
        <v>152</v>
      </c>
      <c r="Y820" s="2" t="s">
        <v>152</v>
      </c>
      <c r="Z820" s="94" t="s">
        <v>152</v>
      </c>
      <c r="AA820" s="13" t="s">
        <v>151</v>
      </c>
      <c r="AB820" s="2" t="s">
        <v>152</v>
      </c>
      <c r="AC820" s="14" t="s">
        <v>152</v>
      </c>
      <c r="AD820" s="93" t="s">
        <v>151</v>
      </c>
      <c r="AE820" s="14" t="s">
        <v>152</v>
      </c>
      <c r="AF820" s="99">
        <v>100</v>
      </c>
    </row>
    <row r="821" spans="1:32" x14ac:dyDescent="0.3">
      <c r="A821" s="55" t="str">
        <f t="shared" si="12"/>
        <v>CHmo_01.6</v>
      </c>
      <c r="C821" s="96" t="s">
        <v>10</v>
      </c>
      <c r="D821" s="97" t="s">
        <v>778</v>
      </c>
      <c r="E821" s="97" t="s">
        <v>871</v>
      </c>
      <c r="F821" s="97" t="s">
        <v>872</v>
      </c>
      <c r="G821" s="97" t="s">
        <v>351</v>
      </c>
      <c r="H821" s="96" t="s">
        <v>50</v>
      </c>
      <c r="I821" s="98" t="s">
        <v>52</v>
      </c>
      <c r="J821" s="27" t="s">
        <v>494</v>
      </c>
      <c r="K821" s="28" t="s">
        <v>536</v>
      </c>
      <c r="L821" s="93" t="s">
        <v>151</v>
      </c>
      <c r="M821" s="2" t="s">
        <v>151</v>
      </c>
      <c r="N821" s="94" t="s">
        <v>151</v>
      </c>
      <c r="O821" s="13" t="s">
        <v>151</v>
      </c>
      <c r="P821" s="2" t="s">
        <v>151</v>
      </c>
      <c r="Q821" s="2" t="s">
        <v>151</v>
      </c>
      <c r="R821" s="2" t="s">
        <v>152</v>
      </c>
      <c r="S821" s="2" t="s">
        <v>152</v>
      </c>
      <c r="T821" s="2" t="s">
        <v>152</v>
      </c>
      <c r="U821" s="14" t="s">
        <v>152</v>
      </c>
      <c r="V821" s="13" t="s">
        <v>151</v>
      </c>
      <c r="W821" s="2" t="s">
        <v>151</v>
      </c>
      <c r="X821" s="2" t="s">
        <v>152</v>
      </c>
      <c r="Y821" s="2" t="s">
        <v>152</v>
      </c>
      <c r="Z821" s="94" t="s">
        <v>152</v>
      </c>
      <c r="AA821" s="13" t="s">
        <v>151</v>
      </c>
      <c r="AB821" s="2" t="s">
        <v>152</v>
      </c>
      <c r="AC821" s="14" t="s">
        <v>152</v>
      </c>
      <c r="AD821" s="93" t="s">
        <v>151</v>
      </c>
      <c r="AE821" s="14" t="s">
        <v>152</v>
      </c>
      <c r="AF821" s="99">
        <v>100</v>
      </c>
    </row>
    <row r="822" spans="1:32" x14ac:dyDescent="0.3">
      <c r="A822" s="55" t="str">
        <f t="shared" si="12"/>
        <v>CHmo_01.6</v>
      </c>
      <c r="C822" s="96" t="s">
        <v>10</v>
      </c>
      <c r="D822" s="97" t="s">
        <v>778</v>
      </c>
      <c r="E822" s="97" t="s">
        <v>871</v>
      </c>
      <c r="F822" s="97" t="s">
        <v>872</v>
      </c>
      <c r="G822" s="97" t="s">
        <v>351</v>
      </c>
      <c r="H822" s="96" t="s">
        <v>50</v>
      </c>
      <c r="I822" s="98" t="s">
        <v>52</v>
      </c>
      <c r="J822" s="27" t="s">
        <v>495</v>
      </c>
      <c r="K822" s="28" t="s">
        <v>537</v>
      </c>
      <c r="L822" s="93" t="s">
        <v>151</v>
      </c>
      <c r="M822" s="2" t="s">
        <v>152</v>
      </c>
      <c r="N822" s="94" t="s">
        <v>151</v>
      </c>
      <c r="O822" s="13" t="s">
        <v>468</v>
      </c>
      <c r="P822" s="2" t="s">
        <v>151</v>
      </c>
      <c r="Q822" s="2" t="s">
        <v>151</v>
      </c>
      <c r="R822" s="2" t="s">
        <v>152</v>
      </c>
      <c r="S822" s="2" t="s">
        <v>152</v>
      </c>
      <c r="T822" s="2" t="s">
        <v>152</v>
      </c>
      <c r="U822" s="14" t="s">
        <v>152</v>
      </c>
      <c r="V822" s="13" t="s">
        <v>151</v>
      </c>
      <c r="W822" s="2" t="s">
        <v>152</v>
      </c>
      <c r="X822" s="2" t="s">
        <v>152</v>
      </c>
      <c r="Y822" s="2" t="s">
        <v>152</v>
      </c>
      <c r="Z822" s="94" t="s">
        <v>152</v>
      </c>
      <c r="AA822" s="13" t="s">
        <v>151</v>
      </c>
      <c r="AB822" s="2" t="s">
        <v>152</v>
      </c>
      <c r="AC822" s="14" t="s">
        <v>152</v>
      </c>
      <c r="AD822" s="93" t="s">
        <v>151</v>
      </c>
      <c r="AE822" s="14" t="s">
        <v>152</v>
      </c>
      <c r="AF822" s="99">
        <v>100</v>
      </c>
    </row>
    <row r="823" spans="1:32" x14ac:dyDescent="0.3">
      <c r="A823" s="55" t="str">
        <f t="shared" si="12"/>
        <v>CHmo_01.6</v>
      </c>
      <c r="C823" s="96" t="s">
        <v>10</v>
      </c>
      <c r="D823" s="97" t="s">
        <v>778</v>
      </c>
      <c r="E823" s="97" t="s">
        <v>871</v>
      </c>
      <c r="F823" s="97" t="s">
        <v>872</v>
      </c>
      <c r="G823" s="97" t="s">
        <v>351</v>
      </c>
      <c r="H823" s="96" t="s">
        <v>50</v>
      </c>
      <c r="I823" s="98" t="s">
        <v>52</v>
      </c>
      <c r="J823" s="27" t="s">
        <v>497</v>
      </c>
      <c r="K823" s="28" t="s">
        <v>538</v>
      </c>
      <c r="L823" s="93" t="s">
        <v>151</v>
      </c>
      <c r="M823" s="2" t="s">
        <v>151</v>
      </c>
      <c r="N823" s="94" t="s">
        <v>151</v>
      </c>
      <c r="O823" s="13" t="s">
        <v>151</v>
      </c>
      <c r="P823" s="2" t="s">
        <v>151</v>
      </c>
      <c r="Q823" s="2" t="s">
        <v>151</v>
      </c>
      <c r="R823" s="2" t="s">
        <v>152</v>
      </c>
      <c r="S823" s="2" t="s">
        <v>152</v>
      </c>
      <c r="T823" s="2" t="s">
        <v>152</v>
      </c>
      <c r="U823" s="14" t="s">
        <v>152</v>
      </c>
      <c r="V823" s="13" t="s">
        <v>151</v>
      </c>
      <c r="W823" s="2" t="s">
        <v>151</v>
      </c>
      <c r="X823" s="2" t="s">
        <v>152</v>
      </c>
      <c r="Y823" s="2" t="s">
        <v>152</v>
      </c>
      <c r="Z823" s="94" t="s">
        <v>152</v>
      </c>
      <c r="AA823" s="13" t="s">
        <v>151</v>
      </c>
      <c r="AB823" s="2" t="s">
        <v>152</v>
      </c>
      <c r="AC823" s="14" t="s">
        <v>152</v>
      </c>
      <c r="AD823" s="93" t="s">
        <v>151</v>
      </c>
      <c r="AE823" s="14" t="s">
        <v>152</v>
      </c>
      <c r="AF823" s="99">
        <v>100</v>
      </c>
    </row>
    <row r="824" spans="1:32" x14ac:dyDescent="0.3">
      <c r="A824" s="55" t="str">
        <f t="shared" si="12"/>
        <v>CHmo_01.6</v>
      </c>
      <c r="C824" s="96" t="s">
        <v>10</v>
      </c>
      <c r="D824" s="97" t="s">
        <v>778</v>
      </c>
      <c r="E824" s="97" t="s">
        <v>871</v>
      </c>
      <c r="F824" s="97" t="s">
        <v>872</v>
      </c>
      <c r="G824" s="97" t="s">
        <v>351</v>
      </c>
      <c r="H824" s="96" t="s">
        <v>50</v>
      </c>
      <c r="I824" s="98" t="s">
        <v>52</v>
      </c>
      <c r="J824" s="27" t="s">
        <v>499</v>
      </c>
      <c r="K824" s="28" t="s">
        <v>539</v>
      </c>
      <c r="L824" s="93" t="s">
        <v>151</v>
      </c>
      <c r="M824" s="2" t="s">
        <v>151</v>
      </c>
      <c r="N824" s="94" t="s">
        <v>151</v>
      </c>
      <c r="O824" s="13" t="s">
        <v>151</v>
      </c>
      <c r="P824" s="2" t="s">
        <v>151</v>
      </c>
      <c r="Q824" s="2" t="s">
        <v>151</v>
      </c>
      <c r="R824" s="2" t="s">
        <v>152</v>
      </c>
      <c r="S824" s="2" t="s">
        <v>152</v>
      </c>
      <c r="T824" s="2" t="s">
        <v>152</v>
      </c>
      <c r="U824" s="14" t="s">
        <v>152</v>
      </c>
      <c r="V824" s="13" t="s">
        <v>151</v>
      </c>
      <c r="W824" s="2" t="s">
        <v>151</v>
      </c>
      <c r="X824" s="2" t="s">
        <v>152</v>
      </c>
      <c r="Y824" s="2" t="s">
        <v>152</v>
      </c>
      <c r="Z824" s="94" t="s">
        <v>152</v>
      </c>
      <c r="AA824" s="13" t="s">
        <v>151</v>
      </c>
      <c r="AB824" s="2" t="s">
        <v>152</v>
      </c>
      <c r="AC824" s="14" t="s">
        <v>152</v>
      </c>
      <c r="AD824" s="93" t="s">
        <v>151</v>
      </c>
      <c r="AE824" s="14" t="s">
        <v>152</v>
      </c>
      <c r="AF824" s="99">
        <v>100</v>
      </c>
    </row>
    <row r="825" spans="1:32" x14ac:dyDescent="0.3">
      <c r="A825" s="55" t="str">
        <f t="shared" si="12"/>
        <v>CHmo_01.6</v>
      </c>
      <c r="C825" s="96" t="s">
        <v>10</v>
      </c>
      <c r="D825" s="97" t="s">
        <v>778</v>
      </c>
      <c r="E825" s="97" t="s">
        <v>871</v>
      </c>
      <c r="F825" s="97" t="s">
        <v>872</v>
      </c>
      <c r="G825" s="97" t="s">
        <v>351</v>
      </c>
      <c r="H825" s="96" t="s">
        <v>50</v>
      </c>
      <c r="I825" s="98" t="s">
        <v>52</v>
      </c>
      <c r="J825" s="27" t="s">
        <v>501</v>
      </c>
      <c r="K825" s="28" t="s">
        <v>540</v>
      </c>
      <c r="L825" s="93" t="s">
        <v>151</v>
      </c>
      <c r="M825" s="2" t="s">
        <v>151</v>
      </c>
      <c r="N825" s="94" t="s">
        <v>151</v>
      </c>
      <c r="O825" s="13" t="s">
        <v>151</v>
      </c>
      <c r="P825" s="2" t="s">
        <v>151</v>
      </c>
      <c r="Q825" s="2" t="s">
        <v>151</v>
      </c>
      <c r="R825" s="2" t="s">
        <v>152</v>
      </c>
      <c r="S825" s="2" t="s">
        <v>152</v>
      </c>
      <c r="T825" s="2" t="s">
        <v>152</v>
      </c>
      <c r="U825" s="14" t="s">
        <v>152</v>
      </c>
      <c r="V825" s="13" t="s">
        <v>151</v>
      </c>
      <c r="W825" s="2" t="s">
        <v>151</v>
      </c>
      <c r="X825" s="2" t="s">
        <v>152</v>
      </c>
      <c r="Y825" s="2" t="s">
        <v>152</v>
      </c>
      <c r="Z825" s="94" t="s">
        <v>152</v>
      </c>
      <c r="AA825" s="13" t="s">
        <v>151</v>
      </c>
      <c r="AB825" s="2" t="s">
        <v>152</v>
      </c>
      <c r="AC825" s="14" t="s">
        <v>152</v>
      </c>
      <c r="AD825" s="93" t="s">
        <v>151</v>
      </c>
      <c r="AE825" s="14" t="s">
        <v>152</v>
      </c>
      <c r="AF825" s="99">
        <v>100</v>
      </c>
    </row>
    <row r="826" spans="1:32" x14ac:dyDescent="0.3">
      <c r="A826" s="55" t="str">
        <f t="shared" si="12"/>
        <v>CHmo_01.6</v>
      </c>
      <c r="C826" s="96" t="s">
        <v>10</v>
      </c>
      <c r="D826" s="97" t="s">
        <v>778</v>
      </c>
      <c r="E826" s="97" t="s">
        <v>871</v>
      </c>
      <c r="F826" s="97" t="s">
        <v>872</v>
      </c>
      <c r="G826" s="97" t="s">
        <v>351</v>
      </c>
      <c r="H826" s="96" t="s">
        <v>50</v>
      </c>
      <c r="I826" s="98" t="s">
        <v>52</v>
      </c>
      <c r="J826" s="27" t="s">
        <v>502</v>
      </c>
      <c r="K826" s="28" t="s">
        <v>541</v>
      </c>
      <c r="L826" s="93" t="s">
        <v>151</v>
      </c>
      <c r="M826" s="2" t="s">
        <v>151</v>
      </c>
      <c r="N826" s="94" t="s">
        <v>151</v>
      </c>
      <c r="O826" s="13" t="s">
        <v>151</v>
      </c>
      <c r="P826" s="2" t="s">
        <v>151</v>
      </c>
      <c r="Q826" s="2" t="s">
        <v>151</v>
      </c>
      <c r="R826" s="2" t="s">
        <v>152</v>
      </c>
      <c r="S826" s="2" t="s">
        <v>152</v>
      </c>
      <c r="T826" s="2" t="s">
        <v>152</v>
      </c>
      <c r="U826" s="14" t="s">
        <v>152</v>
      </c>
      <c r="V826" s="13" t="s">
        <v>151</v>
      </c>
      <c r="W826" s="2" t="s">
        <v>151</v>
      </c>
      <c r="X826" s="2" t="s">
        <v>152</v>
      </c>
      <c r="Y826" s="2" t="s">
        <v>152</v>
      </c>
      <c r="Z826" s="94" t="s">
        <v>152</v>
      </c>
      <c r="AA826" s="13" t="s">
        <v>151</v>
      </c>
      <c r="AB826" s="2" t="s">
        <v>152</v>
      </c>
      <c r="AC826" s="14" t="s">
        <v>152</v>
      </c>
      <c r="AD826" s="93" t="s">
        <v>151</v>
      </c>
      <c r="AE826" s="14" t="s">
        <v>152</v>
      </c>
      <c r="AF826" s="99">
        <v>100</v>
      </c>
    </row>
    <row r="827" spans="1:32" x14ac:dyDescent="0.3">
      <c r="A827" s="55" t="str">
        <f t="shared" si="12"/>
        <v>CHmo_01.6</v>
      </c>
      <c r="C827" s="96" t="s">
        <v>10</v>
      </c>
      <c r="D827" s="97" t="s">
        <v>778</v>
      </c>
      <c r="E827" s="97" t="s">
        <v>871</v>
      </c>
      <c r="F827" s="97" t="s">
        <v>872</v>
      </c>
      <c r="G827" s="97" t="s">
        <v>351</v>
      </c>
      <c r="H827" s="96" t="s">
        <v>50</v>
      </c>
      <c r="I827" s="98" t="s">
        <v>52</v>
      </c>
      <c r="J827" s="27" t="s">
        <v>504</v>
      </c>
      <c r="K827" s="28" t="s">
        <v>542</v>
      </c>
      <c r="L827" s="93" t="s">
        <v>151</v>
      </c>
      <c r="M827" s="2" t="s">
        <v>151</v>
      </c>
      <c r="N827" s="94" t="s">
        <v>151</v>
      </c>
      <c r="O827" s="13" t="s">
        <v>151</v>
      </c>
      <c r="P827" s="2" t="s">
        <v>151</v>
      </c>
      <c r="Q827" s="2" t="s">
        <v>151</v>
      </c>
      <c r="R827" s="2" t="s">
        <v>152</v>
      </c>
      <c r="S827" s="2" t="s">
        <v>152</v>
      </c>
      <c r="T827" s="2" t="s">
        <v>152</v>
      </c>
      <c r="U827" s="14" t="s">
        <v>152</v>
      </c>
      <c r="V827" s="13" t="s">
        <v>151</v>
      </c>
      <c r="W827" s="2" t="s">
        <v>151</v>
      </c>
      <c r="X827" s="2" t="s">
        <v>152</v>
      </c>
      <c r="Y827" s="2" t="s">
        <v>152</v>
      </c>
      <c r="Z827" s="94" t="s">
        <v>152</v>
      </c>
      <c r="AA827" s="13" t="s">
        <v>151</v>
      </c>
      <c r="AB827" s="2" t="s">
        <v>152</v>
      </c>
      <c r="AC827" s="14" t="s">
        <v>152</v>
      </c>
      <c r="AD827" s="93" t="s">
        <v>151</v>
      </c>
      <c r="AE827" s="14" t="s">
        <v>152</v>
      </c>
      <c r="AF827" s="99">
        <v>100</v>
      </c>
    </row>
    <row r="828" spans="1:32" x14ac:dyDescent="0.3">
      <c r="A828" s="55" t="str">
        <f t="shared" si="12"/>
        <v>CHmo_01.6</v>
      </c>
      <c r="C828" s="96" t="s">
        <v>10</v>
      </c>
      <c r="D828" s="97" t="s">
        <v>778</v>
      </c>
      <c r="E828" s="97" t="s">
        <v>871</v>
      </c>
      <c r="F828" s="97" t="s">
        <v>872</v>
      </c>
      <c r="G828" s="97" t="s">
        <v>351</v>
      </c>
      <c r="H828" s="96" t="s">
        <v>50</v>
      </c>
      <c r="I828" s="98" t="s">
        <v>52</v>
      </c>
      <c r="J828" s="27" t="s">
        <v>506</v>
      </c>
      <c r="K828" s="28" t="s">
        <v>543</v>
      </c>
      <c r="L828" s="93" t="s">
        <v>151</v>
      </c>
      <c r="M828" s="2" t="s">
        <v>151</v>
      </c>
      <c r="N828" s="94" t="s">
        <v>151</v>
      </c>
      <c r="O828" s="13" t="s">
        <v>151</v>
      </c>
      <c r="P828" s="2" t="s">
        <v>151</v>
      </c>
      <c r="Q828" s="2" t="s">
        <v>151</v>
      </c>
      <c r="R828" s="2" t="s">
        <v>152</v>
      </c>
      <c r="S828" s="2" t="s">
        <v>152</v>
      </c>
      <c r="T828" s="2" t="s">
        <v>152</v>
      </c>
      <c r="U828" s="14" t="s">
        <v>152</v>
      </c>
      <c r="V828" s="13" t="s">
        <v>151</v>
      </c>
      <c r="W828" s="2" t="s">
        <v>151</v>
      </c>
      <c r="X828" s="2" t="s">
        <v>152</v>
      </c>
      <c r="Y828" s="2" t="s">
        <v>152</v>
      </c>
      <c r="Z828" s="94" t="s">
        <v>152</v>
      </c>
      <c r="AA828" s="13" t="s">
        <v>151</v>
      </c>
      <c r="AB828" s="2" t="s">
        <v>152</v>
      </c>
      <c r="AC828" s="14" t="s">
        <v>152</v>
      </c>
      <c r="AD828" s="93" t="s">
        <v>151</v>
      </c>
      <c r="AE828" s="14" t="s">
        <v>152</v>
      </c>
      <c r="AF828" s="99">
        <v>100</v>
      </c>
    </row>
    <row r="829" spans="1:32" x14ac:dyDescent="0.3">
      <c r="A829" s="55" t="str">
        <f t="shared" si="12"/>
        <v>CHmo_01.6</v>
      </c>
      <c r="C829" s="96" t="s">
        <v>10</v>
      </c>
      <c r="D829" s="97" t="s">
        <v>778</v>
      </c>
      <c r="E829" s="97" t="s">
        <v>871</v>
      </c>
      <c r="F829" s="97" t="s">
        <v>872</v>
      </c>
      <c r="G829" s="97" t="s">
        <v>351</v>
      </c>
      <c r="H829" s="96" t="s">
        <v>50</v>
      </c>
      <c r="I829" s="98" t="s">
        <v>52</v>
      </c>
      <c r="J829" s="27" t="s">
        <v>507</v>
      </c>
      <c r="K829" s="28" t="s">
        <v>544</v>
      </c>
      <c r="L829" s="93" t="s">
        <v>151</v>
      </c>
      <c r="M829" s="2" t="s">
        <v>151</v>
      </c>
      <c r="N829" s="94" t="s">
        <v>151</v>
      </c>
      <c r="O829" s="13" t="s">
        <v>151</v>
      </c>
      <c r="P829" s="2" t="s">
        <v>151</v>
      </c>
      <c r="Q829" s="2" t="s">
        <v>151</v>
      </c>
      <c r="R829" s="2" t="s">
        <v>152</v>
      </c>
      <c r="S829" s="2" t="s">
        <v>152</v>
      </c>
      <c r="T829" s="2" t="s">
        <v>152</v>
      </c>
      <c r="U829" s="14" t="s">
        <v>152</v>
      </c>
      <c r="V829" s="13" t="s">
        <v>151</v>
      </c>
      <c r="W829" s="2" t="s">
        <v>151</v>
      </c>
      <c r="X829" s="2" t="s">
        <v>152</v>
      </c>
      <c r="Y829" s="2" t="s">
        <v>152</v>
      </c>
      <c r="Z829" s="94" t="s">
        <v>152</v>
      </c>
      <c r="AA829" s="13" t="s">
        <v>151</v>
      </c>
      <c r="AB829" s="2" t="s">
        <v>152</v>
      </c>
      <c r="AC829" s="14" t="s">
        <v>152</v>
      </c>
      <c r="AD829" s="93" t="s">
        <v>151</v>
      </c>
      <c r="AE829" s="14" t="s">
        <v>152</v>
      </c>
      <c r="AF829" s="99">
        <v>100</v>
      </c>
    </row>
    <row r="830" spans="1:32" x14ac:dyDescent="0.3">
      <c r="A830" s="55" t="str">
        <f t="shared" si="12"/>
        <v>CHmo_01.6</v>
      </c>
      <c r="C830" s="96" t="s">
        <v>10</v>
      </c>
      <c r="D830" s="97" t="s">
        <v>778</v>
      </c>
      <c r="E830" s="97" t="s">
        <v>871</v>
      </c>
      <c r="F830" s="97" t="s">
        <v>872</v>
      </c>
      <c r="G830" s="97" t="s">
        <v>351</v>
      </c>
      <c r="H830" s="96" t="s">
        <v>50</v>
      </c>
      <c r="I830" s="98" t="s">
        <v>52</v>
      </c>
      <c r="J830" s="27" t="s">
        <v>527</v>
      </c>
      <c r="K830" s="28" t="s">
        <v>545</v>
      </c>
      <c r="L830" s="93" t="s">
        <v>151</v>
      </c>
      <c r="M830" s="2" t="s">
        <v>151</v>
      </c>
      <c r="N830" s="94" t="s">
        <v>151</v>
      </c>
      <c r="O830" s="13" t="s">
        <v>151</v>
      </c>
      <c r="P830" s="2" t="s">
        <v>151</v>
      </c>
      <c r="Q830" s="2" t="s">
        <v>151</v>
      </c>
      <c r="R830" s="2" t="s">
        <v>152</v>
      </c>
      <c r="S830" s="2" t="s">
        <v>152</v>
      </c>
      <c r="T830" s="2" t="s">
        <v>152</v>
      </c>
      <c r="U830" s="14" t="s">
        <v>152</v>
      </c>
      <c r="V830" s="13" t="s">
        <v>151</v>
      </c>
      <c r="W830" s="2" t="s">
        <v>151</v>
      </c>
      <c r="X830" s="2" t="s">
        <v>152</v>
      </c>
      <c r="Y830" s="2" t="s">
        <v>152</v>
      </c>
      <c r="Z830" s="94" t="s">
        <v>152</v>
      </c>
      <c r="AA830" s="13" t="s">
        <v>151</v>
      </c>
      <c r="AB830" s="2" t="s">
        <v>152</v>
      </c>
      <c r="AC830" s="14" t="s">
        <v>152</v>
      </c>
      <c r="AD830" s="93" t="s">
        <v>151</v>
      </c>
      <c r="AE830" s="14" t="s">
        <v>152</v>
      </c>
      <c r="AF830" s="99">
        <v>100</v>
      </c>
    </row>
    <row r="831" spans="1:32" x14ac:dyDescent="0.3">
      <c r="A831" s="55" t="str">
        <f t="shared" si="12"/>
        <v>CHmo_01.6</v>
      </c>
      <c r="C831" s="96" t="s">
        <v>10</v>
      </c>
      <c r="D831" s="97" t="s">
        <v>778</v>
      </c>
      <c r="E831" s="97" t="s">
        <v>871</v>
      </c>
      <c r="F831" s="97" t="s">
        <v>872</v>
      </c>
      <c r="G831" s="97" t="s">
        <v>351</v>
      </c>
      <c r="H831" s="96" t="s">
        <v>50</v>
      </c>
      <c r="I831" s="98" t="s">
        <v>52</v>
      </c>
      <c r="J831" s="27" t="s">
        <v>511</v>
      </c>
      <c r="K831" s="28" t="s">
        <v>546</v>
      </c>
      <c r="L831" s="93" t="s">
        <v>151</v>
      </c>
      <c r="M831" s="2" t="s">
        <v>151</v>
      </c>
      <c r="N831" s="94" t="s">
        <v>151</v>
      </c>
      <c r="O831" s="13" t="s">
        <v>151</v>
      </c>
      <c r="P831" s="2" t="s">
        <v>151</v>
      </c>
      <c r="Q831" s="2" t="s">
        <v>151</v>
      </c>
      <c r="R831" s="2" t="s">
        <v>152</v>
      </c>
      <c r="S831" s="2" t="s">
        <v>152</v>
      </c>
      <c r="T831" s="2" t="s">
        <v>152</v>
      </c>
      <c r="U831" s="14" t="s">
        <v>152</v>
      </c>
      <c r="V831" s="13" t="s">
        <v>151</v>
      </c>
      <c r="W831" s="2" t="s">
        <v>151</v>
      </c>
      <c r="X831" s="2" t="s">
        <v>152</v>
      </c>
      <c r="Y831" s="2" t="s">
        <v>152</v>
      </c>
      <c r="Z831" s="94" t="s">
        <v>152</v>
      </c>
      <c r="AA831" s="13" t="s">
        <v>151</v>
      </c>
      <c r="AB831" s="2" t="s">
        <v>152</v>
      </c>
      <c r="AC831" s="14" t="s">
        <v>152</v>
      </c>
      <c r="AD831" s="93" t="s">
        <v>151</v>
      </c>
      <c r="AE831" s="14" t="s">
        <v>152</v>
      </c>
      <c r="AF831" s="99">
        <v>100</v>
      </c>
    </row>
    <row r="832" spans="1:32" x14ac:dyDescent="0.3">
      <c r="A832" s="55" t="str">
        <f t="shared" si="12"/>
        <v>CHmo_01.6</v>
      </c>
      <c r="C832" s="96" t="s">
        <v>10</v>
      </c>
      <c r="D832" s="97" t="s">
        <v>778</v>
      </c>
      <c r="E832" s="97" t="s">
        <v>871</v>
      </c>
      <c r="F832" s="97" t="s">
        <v>872</v>
      </c>
      <c r="G832" s="97" t="s">
        <v>351</v>
      </c>
      <c r="H832" s="96" t="s">
        <v>50</v>
      </c>
      <c r="I832" s="98" t="s">
        <v>52</v>
      </c>
      <c r="J832" s="27" t="s">
        <v>513</v>
      </c>
      <c r="K832" s="28" t="s">
        <v>547</v>
      </c>
      <c r="L832" s="93" t="s">
        <v>151</v>
      </c>
      <c r="M832" s="2" t="s">
        <v>151</v>
      </c>
      <c r="N832" s="94" t="s">
        <v>151</v>
      </c>
      <c r="O832" s="13" t="s">
        <v>151</v>
      </c>
      <c r="P832" s="2" t="s">
        <v>151</v>
      </c>
      <c r="Q832" s="2" t="s">
        <v>151</v>
      </c>
      <c r="R832" s="2" t="s">
        <v>152</v>
      </c>
      <c r="S832" s="2" t="s">
        <v>152</v>
      </c>
      <c r="T832" s="2" t="s">
        <v>152</v>
      </c>
      <c r="U832" s="14" t="s">
        <v>152</v>
      </c>
      <c r="V832" s="13" t="s">
        <v>151</v>
      </c>
      <c r="W832" s="2" t="s">
        <v>151</v>
      </c>
      <c r="X832" s="2" t="s">
        <v>152</v>
      </c>
      <c r="Y832" s="2" t="s">
        <v>152</v>
      </c>
      <c r="Z832" s="94" t="s">
        <v>152</v>
      </c>
      <c r="AA832" s="13" t="s">
        <v>151</v>
      </c>
      <c r="AB832" s="2" t="s">
        <v>152</v>
      </c>
      <c r="AC832" s="14" t="s">
        <v>152</v>
      </c>
      <c r="AD832" s="93" t="s">
        <v>151</v>
      </c>
      <c r="AE832" s="14" t="s">
        <v>152</v>
      </c>
      <c r="AF832" s="99">
        <v>100</v>
      </c>
    </row>
    <row r="833" spans="1:32" x14ac:dyDescent="0.3">
      <c r="A833" s="55" t="str">
        <f t="shared" si="12"/>
        <v>CHmo_01.6</v>
      </c>
      <c r="C833" s="96" t="s">
        <v>10</v>
      </c>
      <c r="D833" s="97" t="s">
        <v>778</v>
      </c>
      <c r="E833" s="97" t="s">
        <v>871</v>
      </c>
      <c r="F833" s="97" t="s">
        <v>872</v>
      </c>
      <c r="G833" s="97" t="s">
        <v>351</v>
      </c>
      <c r="H833" s="96" t="s">
        <v>50</v>
      </c>
      <c r="I833" s="98" t="s">
        <v>52</v>
      </c>
      <c r="J833" s="27" t="s">
        <v>515</v>
      </c>
      <c r="K833" s="28" t="s">
        <v>548</v>
      </c>
      <c r="L833" s="93" t="s">
        <v>151</v>
      </c>
      <c r="M833" s="2" t="s">
        <v>151</v>
      </c>
      <c r="N833" s="94" t="s">
        <v>151</v>
      </c>
      <c r="O833" s="13" t="s">
        <v>151</v>
      </c>
      <c r="P833" s="2" t="s">
        <v>151</v>
      </c>
      <c r="Q833" s="2" t="s">
        <v>151</v>
      </c>
      <c r="R833" s="2" t="s">
        <v>152</v>
      </c>
      <c r="S833" s="2" t="s">
        <v>152</v>
      </c>
      <c r="T833" s="2" t="s">
        <v>152</v>
      </c>
      <c r="U833" s="14" t="s">
        <v>152</v>
      </c>
      <c r="V833" s="13" t="s">
        <v>151</v>
      </c>
      <c r="W833" s="2" t="s">
        <v>151</v>
      </c>
      <c r="X833" s="2" t="s">
        <v>152</v>
      </c>
      <c r="Y833" s="2" t="s">
        <v>152</v>
      </c>
      <c r="Z833" s="94" t="s">
        <v>152</v>
      </c>
      <c r="AA833" s="13" t="s">
        <v>151</v>
      </c>
      <c r="AB833" s="2" t="s">
        <v>152</v>
      </c>
      <c r="AC833" s="14" t="s">
        <v>152</v>
      </c>
      <c r="AD833" s="93" t="s">
        <v>151</v>
      </c>
      <c r="AE833" s="14" t="s">
        <v>152</v>
      </c>
      <c r="AF833" s="99">
        <v>100</v>
      </c>
    </row>
    <row r="834" spans="1:32" x14ac:dyDescent="0.3">
      <c r="A834" s="55" t="str">
        <f t="shared" si="12"/>
        <v>CHmo_01.6</v>
      </c>
      <c r="C834" s="96" t="s">
        <v>10</v>
      </c>
      <c r="D834" s="97" t="s">
        <v>778</v>
      </c>
      <c r="E834" s="97" t="s">
        <v>871</v>
      </c>
      <c r="F834" s="97" t="s">
        <v>872</v>
      </c>
      <c r="G834" s="97" t="s">
        <v>351</v>
      </c>
      <c r="H834" s="96" t="s">
        <v>50</v>
      </c>
      <c r="I834" s="98" t="s">
        <v>52</v>
      </c>
      <c r="J834" s="27" t="s">
        <v>517</v>
      </c>
      <c r="K834" s="28" t="s">
        <v>549</v>
      </c>
      <c r="L834" s="93" t="s">
        <v>151</v>
      </c>
      <c r="M834" s="2" t="s">
        <v>151</v>
      </c>
      <c r="N834" s="94" t="s">
        <v>151</v>
      </c>
      <c r="O834" s="13" t="s">
        <v>151</v>
      </c>
      <c r="P834" s="2" t="s">
        <v>151</v>
      </c>
      <c r="Q834" s="2" t="s">
        <v>151</v>
      </c>
      <c r="R834" s="2" t="s">
        <v>152</v>
      </c>
      <c r="S834" s="2" t="s">
        <v>152</v>
      </c>
      <c r="T834" s="2" t="s">
        <v>152</v>
      </c>
      <c r="U834" s="14" t="s">
        <v>152</v>
      </c>
      <c r="V834" s="13" t="s">
        <v>151</v>
      </c>
      <c r="W834" s="2" t="s">
        <v>151</v>
      </c>
      <c r="X834" s="2" t="s">
        <v>152</v>
      </c>
      <c r="Y834" s="2" t="s">
        <v>152</v>
      </c>
      <c r="Z834" s="94" t="s">
        <v>152</v>
      </c>
      <c r="AA834" s="13" t="s">
        <v>151</v>
      </c>
      <c r="AB834" s="2" t="s">
        <v>152</v>
      </c>
      <c r="AC834" s="14" t="s">
        <v>152</v>
      </c>
      <c r="AD834" s="93" t="s">
        <v>151</v>
      </c>
      <c r="AE834" s="14" t="s">
        <v>152</v>
      </c>
      <c r="AF834" s="99">
        <v>100</v>
      </c>
    </row>
    <row r="835" spans="1:32" x14ac:dyDescent="0.3">
      <c r="A835" s="55" t="str">
        <f t="shared" si="12"/>
        <v>CHmo_01.6</v>
      </c>
      <c r="C835" s="96" t="s">
        <v>10</v>
      </c>
      <c r="D835" s="97" t="s">
        <v>778</v>
      </c>
      <c r="E835" s="97" t="s">
        <v>871</v>
      </c>
      <c r="F835" s="97" t="s">
        <v>872</v>
      </c>
      <c r="G835" s="97" t="s">
        <v>351</v>
      </c>
      <c r="H835" s="96" t="s">
        <v>50</v>
      </c>
      <c r="I835" s="98" t="s">
        <v>52</v>
      </c>
      <c r="J835" s="27" t="s">
        <v>519</v>
      </c>
      <c r="K835" s="28" t="s">
        <v>550</v>
      </c>
      <c r="L835" s="93" t="s">
        <v>151</v>
      </c>
      <c r="M835" s="2" t="s">
        <v>151</v>
      </c>
      <c r="N835" s="94" t="s">
        <v>151</v>
      </c>
      <c r="O835" s="13" t="s">
        <v>151</v>
      </c>
      <c r="P835" s="2" t="s">
        <v>151</v>
      </c>
      <c r="Q835" s="2" t="s">
        <v>151</v>
      </c>
      <c r="R835" s="2" t="s">
        <v>152</v>
      </c>
      <c r="S835" s="2" t="s">
        <v>152</v>
      </c>
      <c r="T835" s="2" t="s">
        <v>152</v>
      </c>
      <c r="U835" s="14" t="s">
        <v>152</v>
      </c>
      <c r="V835" s="13" t="s">
        <v>151</v>
      </c>
      <c r="W835" s="2" t="s">
        <v>151</v>
      </c>
      <c r="X835" s="2" t="s">
        <v>152</v>
      </c>
      <c r="Y835" s="2" t="s">
        <v>152</v>
      </c>
      <c r="Z835" s="94" t="s">
        <v>152</v>
      </c>
      <c r="AA835" s="13" t="s">
        <v>151</v>
      </c>
      <c r="AB835" s="2" t="s">
        <v>152</v>
      </c>
      <c r="AC835" s="14" t="s">
        <v>152</v>
      </c>
      <c r="AD835" s="93" t="s">
        <v>151</v>
      </c>
      <c r="AE835" s="14" t="s">
        <v>152</v>
      </c>
      <c r="AF835" s="99">
        <v>100</v>
      </c>
    </row>
    <row r="836" spans="1:32" x14ac:dyDescent="0.3">
      <c r="A836" s="55" t="str">
        <f t="shared" si="12"/>
        <v>CHmo_01.6</v>
      </c>
      <c r="C836" s="96" t="s">
        <v>10</v>
      </c>
      <c r="D836" s="97" t="s">
        <v>778</v>
      </c>
      <c r="E836" s="97" t="s">
        <v>871</v>
      </c>
      <c r="F836" s="97" t="s">
        <v>872</v>
      </c>
      <c r="G836" s="97" t="s">
        <v>351</v>
      </c>
      <c r="H836" s="96" t="s">
        <v>50</v>
      </c>
      <c r="I836" s="98" t="s">
        <v>52</v>
      </c>
      <c r="J836" s="27" t="s">
        <v>521</v>
      </c>
      <c r="K836" s="28" t="s">
        <v>551</v>
      </c>
      <c r="L836" s="93" t="s">
        <v>151</v>
      </c>
      <c r="M836" s="2" t="s">
        <v>151</v>
      </c>
      <c r="N836" s="94" t="s">
        <v>151</v>
      </c>
      <c r="O836" s="13" t="s">
        <v>151</v>
      </c>
      <c r="P836" s="2" t="s">
        <v>151</v>
      </c>
      <c r="Q836" s="2" t="s">
        <v>151</v>
      </c>
      <c r="R836" s="2" t="s">
        <v>152</v>
      </c>
      <c r="S836" s="2" t="s">
        <v>152</v>
      </c>
      <c r="T836" s="2" t="s">
        <v>152</v>
      </c>
      <c r="U836" s="14" t="s">
        <v>152</v>
      </c>
      <c r="V836" s="13" t="s">
        <v>151</v>
      </c>
      <c r="W836" s="2" t="s">
        <v>151</v>
      </c>
      <c r="X836" s="2" t="s">
        <v>152</v>
      </c>
      <c r="Y836" s="2" t="s">
        <v>152</v>
      </c>
      <c r="Z836" s="94" t="s">
        <v>152</v>
      </c>
      <c r="AA836" s="13" t="s">
        <v>151</v>
      </c>
      <c r="AB836" s="2" t="s">
        <v>152</v>
      </c>
      <c r="AC836" s="14" t="s">
        <v>152</v>
      </c>
      <c r="AD836" s="93" t="s">
        <v>151</v>
      </c>
      <c r="AE836" s="14" t="s">
        <v>152</v>
      </c>
      <c r="AF836" s="99">
        <v>100</v>
      </c>
    </row>
    <row r="837" spans="1:32" x14ac:dyDescent="0.3">
      <c r="A837" s="55" t="str">
        <f t="shared" si="12"/>
        <v>CHmo_01.6</v>
      </c>
      <c r="C837" s="96" t="s">
        <v>10</v>
      </c>
      <c r="D837" s="97" t="s">
        <v>778</v>
      </c>
      <c r="E837" s="97" t="s">
        <v>871</v>
      </c>
      <c r="F837" s="97" t="s">
        <v>872</v>
      </c>
      <c r="G837" s="97" t="s">
        <v>351</v>
      </c>
      <c r="H837" s="96" t="s">
        <v>50</v>
      </c>
      <c r="I837" s="98" t="s">
        <v>52</v>
      </c>
      <c r="J837" s="27" t="s">
        <v>522</v>
      </c>
      <c r="K837" s="28" t="s">
        <v>552</v>
      </c>
      <c r="L837" s="93" t="s">
        <v>151</v>
      </c>
      <c r="M837" s="2" t="s">
        <v>151</v>
      </c>
      <c r="N837" s="94" t="s">
        <v>151</v>
      </c>
      <c r="O837" s="13" t="s">
        <v>151</v>
      </c>
      <c r="P837" s="2" t="s">
        <v>151</v>
      </c>
      <c r="Q837" s="2" t="s">
        <v>151</v>
      </c>
      <c r="R837" s="2" t="s">
        <v>152</v>
      </c>
      <c r="S837" s="2" t="s">
        <v>152</v>
      </c>
      <c r="T837" s="2" t="s">
        <v>152</v>
      </c>
      <c r="U837" s="14" t="s">
        <v>152</v>
      </c>
      <c r="V837" s="13" t="s">
        <v>151</v>
      </c>
      <c r="W837" s="2" t="s">
        <v>151</v>
      </c>
      <c r="X837" s="2" t="s">
        <v>152</v>
      </c>
      <c r="Y837" s="2" t="s">
        <v>152</v>
      </c>
      <c r="Z837" s="94" t="s">
        <v>152</v>
      </c>
      <c r="AA837" s="13" t="s">
        <v>151</v>
      </c>
      <c r="AB837" s="2" t="s">
        <v>152</v>
      </c>
      <c r="AC837" s="14" t="s">
        <v>152</v>
      </c>
      <c r="AD837" s="93" t="s">
        <v>151</v>
      </c>
      <c r="AE837" s="14" t="s">
        <v>152</v>
      </c>
      <c r="AF837" s="99">
        <v>100</v>
      </c>
    </row>
    <row r="838" spans="1:32" x14ac:dyDescent="0.3">
      <c r="A838" s="55" t="str">
        <f t="shared" si="12"/>
        <v>CHmo_01.6</v>
      </c>
      <c r="C838" s="96" t="s">
        <v>10</v>
      </c>
      <c r="D838" s="97" t="s">
        <v>778</v>
      </c>
      <c r="E838" s="97" t="s">
        <v>871</v>
      </c>
      <c r="F838" s="97" t="s">
        <v>872</v>
      </c>
      <c r="G838" s="97" t="s">
        <v>351</v>
      </c>
      <c r="H838" s="96" t="s">
        <v>50</v>
      </c>
      <c r="I838" s="98" t="s">
        <v>52</v>
      </c>
      <c r="J838" s="27" t="s">
        <v>523</v>
      </c>
      <c r="K838" s="28" t="s">
        <v>553</v>
      </c>
      <c r="L838" s="93" t="s">
        <v>151</v>
      </c>
      <c r="M838" s="2" t="s">
        <v>151</v>
      </c>
      <c r="N838" s="94" t="s">
        <v>151</v>
      </c>
      <c r="O838" s="13" t="s">
        <v>151</v>
      </c>
      <c r="P838" s="2" t="s">
        <v>151</v>
      </c>
      <c r="Q838" s="2" t="s">
        <v>151</v>
      </c>
      <c r="R838" s="2" t="s">
        <v>152</v>
      </c>
      <c r="S838" s="2" t="s">
        <v>152</v>
      </c>
      <c r="T838" s="2" t="s">
        <v>152</v>
      </c>
      <c r="U838" s="14" t="s">
        <v>152</v>
      </c>
      <c r="V838" s="13" t="s">
        <v>151</v>
      </c>
      <c r="W838" s="2" t="s">
        <v>151</v>
      </c>
      <c r="X838" s="2" t="s">
        <v>152</v>
      </c>
      <c r="Y838" s="2" t="s">
        <v>152</v>
      </c>
      <c r="Z838" s="94" t="s">
        <v>152</v>
      </c>
      <c r="AA838" s="13" t="s">
        <v>151</v>
      </c>
      <c r="AB838" s="2" t="s">
        <v>152</v>
      </c>
      <c r="AC838" s="14" t="s">
        <v>152</v>
      </c>
      <c r="AD838" s="93" t="s">
        <v>151</v>
      </c>
      <c r="AE838" s="14" t="s">
        <v>152</v>
      </c>
      <c r="AF838" s="99">
        <v>100</v>
      </c>
    </row>
    <row r="839" spans="1:32" x14ac:dyDescent="0.3">
      <c r="A839" s="55" t="str">
        <f t="shared" si="12"/>
        <v>CHmo_01.6</v>
      </c>
      <c r="C839" s="96" t="s">
        <v>10</v>
      </c>
      <c r="D839" s="97" t="s">
        <v>778</v>
      </c>
      <c r="E839" s="97" t="s">
        <v>871</v>
      </c>
      <c r="F839" s="97" t="s">
        <v>872</v>
      </c>
      <c r="G839" s="97" t="s">
        <v>351</v>
      </c>
      <c r="H839" s="96" t="s">
        <v>50</v>
      </c>
      <c r="I839" s="98" t="s">
        <v>52</v>
      </c>
      <c r="J839" s="27" t="s">
        <v>525</v>
      </c>
      <c r="K839" s="28" t="s">
        <v>554</v>
      </c>
      <c r="L839" s="93" t="s">
        <v>151</v>
      </c>
      <c r="M839" s="2" t="s">
        <v>151</v>
      </c>
      <c r="N839" s="94" t="s">
        <v>151</v>
      </c>
      <c r="O839" s="13" t="s">
        <v>151</v>
      </c>
      <c r="P839" s="2" t="s">
        <v>151</v>
      </c>
      <c r="Q839" s="2" t="s">
        <v>151</v>
      </c>
      <c r="R839" s="2" t="s">
        <v>152</v>
      </c>
      <c r="S839" s="2" t="s">
        <v>152</v>
      </c>
      <c r="T839" s="2" t="s">
        <v>152</v>
      </c>
      <c r="U839" s="14" t="s">
        <v>152</v>
      </c>
      <c r="V839" s="13" t="s">
        <v>151</v>
      </c>
      <c r="W839" s="2" t="s">
        <v>151</v>
      </c>
      <c r="X839" s="2" t="s">
        <v>152</v>
      </c>
      <c r="Y839" s="2" t="s">
        <v>152</v>
      </c>
      <c r="Z839" s="94" t="s">
        <v>152</v>
      </c>
      <c r="AA839" s="13" t="s">
        <v>151</v>
      </c>
      <c r="AB839" s="2" t="s">
        <v>152</v>
      </c>
      <c r="AC839" s="14" t="s">
        <v>152</v>
      </c>
      <c r="AD839" s="93" t="s">
        <v>151</v>
      </c>
      <c r="AE839" s="14" t="s">
        <v>152</v>
      </c>
      <c r="AF839" s="99">
        <v>100</v>
      </c>
    </row>
    <row r="840" spans="1:32" x14ac:dyDescent="0.3">
      <c r="A840" s="55" t="str">
        <f t="shared" ref="A840:A903" si="13">C840&amp;LOWER(LEFT(D840,2))&amp;"_"&amp;IF(LEN(TRIM(LEFT(E840,FIND(" ",E840))))=3,"0"&amp;TRIM(LEFT(E840,FIND(" ",E840))),TRIM(LEFT(E840,FIND(" ",E840))))</f>
        <v>CHtr_01.1</v>
      </c>
      <c r="C840" s="96" t="s">
        <v>10</v>
      </c>
      <c r="D840" s="97" t="s">
        <v>779</v>
      </c>
      <c r="E840" s="97" t="s">
        <v>877</v>
      </c>
      <c r="F840" s="97" t="s">
        <v>878</v>
      </c>
      <c r="G840" s="97" t="s">
        <v>351</v>
      </c>
      <c r="H840" s="96" t="s">
        <v>50</v>
      </c>
      <c r="I840" s="98" t="s">
        <v>6</v>
      </c>
      <c r="J840" s="27" t="s">
        <v>976</v>
      </c>
      <c r="K840" s="28" t="s">
        <v>976</v>
      </c>
      <c r="L840" s="93" t="s">
        <v>151</v>
      </c>
      <c r="M840" s="2" t="s">
        <v>151</v>
      </c>
      <c r="N840" s="94" t="s">
        <v>151</v>
      </c>
      <c r="O840" s="13" t="s">
        <v>151</v>
      </c>
      <c r="P840" s="2" t="s">
        <v>151</v>
      </c>
      <c r="Q840" s="2" t="s">
        <v>151</v>
      </c>
      <c r="R840" s="2" t="s">
        <v>151</v>
      </c>
      <c r="S840" s="2" t="s">
        <v>151</v>
      </c>
      <c r="T840" s="2" t="s">
        <v>151</v>
      </c>
      <c r="U840" s="14" t="s">
        <v>151</v>
      </c>
      <c r="V840" s="13" t="s">
        <v>151</v>
      </c>
      <c r="W840" s="2" t="s">
        <v>151</v>
      </c>
      <c r="X840" s="2" t="s">
        <v>151</v>
      </c>
      <c r="Y840" s="2" t="s">
        <v>151</v>
      </c>
      <c r="Z840" s="94" t="s">
        <v>151</v>
      </c>
      <c r="AA840" s="13" t="s">
        <v>151</v>
      </c>
      <c r="AB840" s="2" t="s">
        <v>151</v>
      </c>
      <c r="AC840" s="14" t="s">
        <v>151</v>
      </c>
      <c r="AD840" s="93" t="s">
        <v>151</v>
      </c>
      <c r="AE840" s="14" t="s">
        <v>151</v>
      </c>
      <c r="AF840" s="99">
        <v>100</v>
      </c>
    </row>
    <row r="841" spans="1:32" x14ac:dyDescent="0.3">
      <c r="A841" s="55" t="str">
        <f t="shared" si="13"/>
        <v>CHtr_01.2</v>
      </c>
      <c r="C841" s="96" t="s">
        <v>10</v>
      </c>
      <c r="D841" s="97" t="s">
        <v>779</v>
      </c>
      <c r="E841" s="97" t="s">
        <v>879</v>
      </c>
      <c r="F841" s="97" t="s">
        <v>880</v>
      </c>
      <c r="G841" s="97" t="s">
        <v>351</v>
      </c>
      <c r="H841" s="96" t="s">
        <v>50</v>
      </c>
      <c r="I841" s="98"/>
      <c r="J841" s="27" t="s">
        <v>113</v>
      </c>
      <c r="K841" s="28" t="s">
        <v>113</v>
      </c>
      <c r="L841" s="93"/>
      <c r="M841" s="2"/>
      <c r="N841" s="94"/>
      <c r="O841" s="13"/>
      <c r="P841" s="2"/>
      <c r="Q841" s="2"/>
      <c r="R841" s="2"/>
      <c r="S841" s="2"/>
      <c r="T841" s="2"/>
      <c r="U841" s="14"/>
      <c r="V841" s="13"/>
      <c r="W841" s="2"/>
      <c r="X841" s="2"/>
      <c r="Y841" s="2"/>
      <c r="Z841" s="94"/>
      <c r="AA841" s="13"/>
      <c r="AB841" s="2"/>
      <c r="AC841" s="14"/>
      <c r="AD841" s="93"/>
      <c r="AE841" s="14"/>
      <c r="AF841" s="99" t="s">
        <v>6</v>
      </c>
    </row>
    <row r="842" spans="1:32" x14ac:dyDescent="0.3">
      <c r="A842" s="55" t="str">
        <f t="shared" si="13"/>
        <v>CHtr_02.1</v>
      </c>
      <c r="C842" s="96" t="s">
        <v>10</v>
      </c>
      <c r="D842" s="97" t="s">
        <v>779</v>
      </c>
      <c r="E842" s="97" t="s">
        <v>881</v>
      </c>
      <c r="F842" s="97" t="s">
        <v>882</v>
      </c>
      <c r="G842" s="97" t="s">
        <v>351</v>
      </c>
      <c r="H842" s="96" t="s">
        <v>50</v>
      </c>
      <c r="I842" s="98" t="s">
        <v>51</v>
      </c>
      <c r="J842" s="27" t="s">
        <v>1587</v>
      </c>
      <c r="K842" s="28" t="s">
        <v>1653</v>
      </c>
      <c r="L842" s="93" t="s">
        <v>151</v>
      </c>
      <c r="M842" s="2" t="s">
        <v>152</v>
      </c>
      <c r="N842" s="94" t="s">
        <v>151</v>
      </c>
      <c r="O842" s="13" t="s">
        <v>152</v>
      </c>
      <c r="P842" s="2" t="s">
        <v>152</v>
      </c>
      <c r="Q842" s="2" t="s">
        <v>152</v>
      </c>
      <c r="R842" s="2" t="s">
        <v>152</v>
      </c>
      <c r="S842" s="2" t="s">
        <v>152</v>
      </c>
      <c r="T842" s="2" t="s">
        <v>152</v>
      </c>
      <c r="U842" s="14" t="s">
        <v>152</v>
      </c>
      <c r="V842" s="13" t="s">
        <v>151</v>
      </c>
      <c r="W842" s="2" t="s">
        <v>152</v>
      </c>
      <c r="X842" s="2" t="s">
        <v>152</v>
      </c>
      <c r="Y842" s="2" t="s">
        <v>152</v>
      </c>
      <c r="Z842" s="94" t="s">
        <v>152</v>
      </c>
      <c r="AA842" s="13" t="s">
        <v>152</v>
      </c>
      <c r="AB842" s="2" t="s">
        <v>152</v>
      </c>
      <c r="AC842" s="14" t="s">
        <v>152</v>
      </c>
      <c r="AD842" s="93" t="s">
        <v>152</v>
      </c>
      <c r="AE842" s="14" t="s">
        <v>152</v>
      </c>
      <c r="AF842" s="99">
        <v>100</v>
      </c>
    </row>
    <row r="843" spans="1:32" x14ac:dyDescent="0.3">
      <c r="A843" s="55" t="str">
        <f t="shared" si="13"/>
        <v>CHtr_02.1</v>
      </c>
      <c r="C843" s="96" t="s">
        <v>10</v>
      </c>
      <c r="D843" s="97" t="s">
        <v>779</v>
      </c>
      <c r="E843" s="97" t="s">
        <v>881</v>
      </c>
      <c r="F843" s="97" t="s">
        <v>882</v>
      </c>
      <c r="G843" s="97" t="s">
        <v>351</v>
      </c>
      <c r="H843" s="96" t="s">
        <v>50</v>
      </c>
      <c r="I843" s="98" t="s">
        <v>51</v>
      </c>
      <c r="J843" s="27" t="s">
        <v>1644</v>
      </c>
      <c r="K843" s="28" t="s">
        <v>1660</v>
      </c>
      <c r="L843" s="93" t="s">
        <v>151</v>
      </c>
      <c r="M843" s="2" t="s">
        <v>152</v>
      </c>
      <c r="N843" s="94" t="s">
        <v>151</v>
      </c>
      <c r="O843" s="13" t="s">
        <v>152</v>
      </c>
      <c r="P843" s="2" t="s">
        <v>152</v>
      </c>
      <c r="Q843" s="2" t="s">
        <v>152</v>
      </c>
      <c r="R843" s="2" t="s">
        <v>152</v>
      </c>
      <c r="S843" s="2" t="s">
        <v>152</v>
      </c>
      <c r="T843" s="2" t="s">
        <v>152</v>
      </c>
      <c r="U843" s="14" t="s">
        <v>152</v>
      </c>
      <c r="V843" s="13" t="s">
        <v>151</v>
      </c>
      <c r="W843" s="2" t="s">
        <v>152</v>
      </c>
      <c r="X843" s="2" t="s">
        <v>152</v>
      </c>
      <c r="Y843" s="2" t="s">
        <v>152</v>
      </c>
      <c r="Z843" s="94" t="s">
        <v>152</v>
      </c>
      <c r="AA843" s="13" t="s">
        <v>151</v>
      </c>
      <c r="AB843" s="2" t="s">
        <v>152</v>
      </c>
      <c r="AC843" s="14" t="s">
        <v>152</v>
      </c>
      <c r="AD843" s="93" t="s">
        <v>151</v>
      </c>
      <c r="AE843" s="14" t="s">
        <v>152</v>
      </c>
      <c r="AF843" s="99">
        <v>100</v>
      </c>
    </row>
    <row r="844" spans="1:32" x14ac:dyDescent="0.3">
      <c r="A844" s="55" t="str">
        <f t="shared" si="13"/>
        <v>CHtr_02.1</v>
      </c>
      <c r="C844" s="96" t="s">
        <v>10</v>
      </c>
      <c r="D844" s="97" t="s">
        <v>779</v>
      </c>
      <c r="E844" s="97" t="s">
        <v>881</v>
      </c>
      <c r="F844" s="97" t="s">
        <v>882</v>
      </c>
      <c r="G844" s="97" t="s">
        <v>351</v>
      </c>
      <c r="H844" s="96" t="s">
        <v>50</v>
      </c>
      <c r="I844" s="98" t="s">
        <v>51</v>
      </c>
      <c r="J844" s="27" t="s">
        <v>1573</v>
      </c>
      <c r="K844" s="28" t="s">
        <v>1661</v>
      </c>
      <c r="L844" s="93" t="s">
        <v>151</v>
      </c>
      <c r="M844" s="2" t="s">
        <v>152</v>
      </c>
      <c r="N844" s="94" t="s">
        <v>151</v>
      </c>
      <c r="O844" s="13" t="s">
        <v>152</v>
      </c>
      <c r="P844" s="2" t="s">
        <v>152</v>
      </c>
      <c r="Q844" s="2" t="s">
        <v>152</v>
      </c>
      <c r="R844" s="2" t="s">
        <v>152</v>
      </c>
      <c r="S844" s="2" t="s">
        <v>152</v>
      </c>
      <c r="T844" s="2" t="s">
        <v>152</v>
      </c>
      <c r="U844" s="14" t="s">
        <v>152</v>
      </c>
      <c r="V844" s="13" t="s">
        <v>151</v>
      </c>
      <c r="W844" s="2" t="s">
        <v>152</v>
      </c>
      <c r="X844" s="2" t="s">
        <v>152</v>
      </c>
      <c r="Y844" s="2" t="s">
        <v>152</v>
      </c>
      <c r="Z844" s="94" t="s">
        <v>152</v>
      </c>
      <c r="AA844" s="13" t="s">
        <v>151</v>
      </c>
      <c r="AB844" s="2" t="s">
        <v>152</v>
      </c>
      <c r="AC844" s="14" t="s">
        <v>152</v>
      </c>
      <c r="AD844" s="93" t="s">
        <v>151</v>
      </c>
      <c r="AE844" s="14" t="s">
        <v>152</v>
      </c>
      <c r="AF844" s="99">
        <v>100</v>
      </c>
    </row>
    <row r="845" spans="1:32" x14ac:dyDescent="0.3">
      <c r="A845" s="55" t="str">
        <f t="shared" si="13"/>
        <v>CHtr_02.1</v>
      </c>
      <c r="C845" s="96" t="s">
        <v>10</v>
      </c>
      <c r="D845" s="97" t="s">
        <v>779</v>
      </c>
      <c r="E845" s="97" t="s">
        <v>881</v>
      </c>
      <c r="F845" s="97" t="s">
        <v>882</v>
      </c>
      <c r="G845" s="97" t="s">
        <v>351</v>
      </c>
      <c r="H845" s="96" t="s">
        <v>50</v>
      </c>
      <c r="I845" s="98" t="s">
        <v>51</v>
      </c>
      <c r="J845" s="27" t="s">
        <v>1577</v>
      </c>
      <c r="K845" s="28" t="s">
        <v>1662</v>
      </c>
      <c r="L845" s="93" t="s">
        <v>151</v>
      </c>
      <c r="M845" s="2" t="s">
        <v>151</v>
      </c>
      <c r="N845" s="94" t="s">
        <v>151</v>
      </c>
      <c r="O845" s="13" t="s">
        <v>152</v>
      </c>
      <c r="P845" s="2" t="s">
        <v>152</v>
      </c>
      <c r="Q845" s="2" t="s">
        <v>152</v>
      </c>
      <c r="R845" s="2" t="s">
        <v>152</v>
      </c>
      <c r="S845" s="2" t="s">
        <v>152</v>
      </c>
      <c r="T845" s="2" t="s">
        <v>152</v>
      </c>
      <c r="U845" s="14" t="s">
        <v>152</v>
      </c>
      <c r="V845" s="13" t="s">
        <v>151</v>
      </c>
      <c r="W845" s="2" t="s">
        <v>151</v>
      </c>
      <c r="X845" s="2" t="s">
        <v>152</v>
      </c>
      <c r="Y845" s="2" t="s">
        <v>152</v>
      </c>
      <c r="Z845" s="94" t="s">
        <v>152</v>
      </c>
      <c r="AA845" s="13" t="s">
        <v>151</v>
      </c>
      <c r="AB845" s="2" t="s">
        <v>152</v>
      </c>
      <c r="AC845" s="14" t="s">
        <v>152</v>
      </c>
      <c r="AD845" s="93" t="s">
        <v>151</v>
      </c>
      <c r="AE845" s="14" t="s">
        <v>152</v>
      </c>
      <c r="AF845" s="99">
        <v>100</v>
      </c>
    </row>
    <row r="846" spans="1:32" x14ac:dyDescent="0.3">
      <c r="A846" s="55" t="str">
        <f t="shared" si="13"/>
        <v>CHtr_02.1</v>
      </c>
      <c r="C846" s="96" t="s">
        <v>10</v>
      </c>
      <c r="D846" s="97" t="s">
        <v>779</v>
      </c>
      <c r="E846" s="97" t="s">
        <v>881</v>
      </c>
      <c r="F846" s="97" t="s">
        <v>882</v>
      </c>
      <c r="G846" s="97" t="s">
        <v>351</v>
      </c>
      <c r="H846" s="96" t="s">
        <v>50</v>
      </c>
      <c r="I846" s="98" t="s">
        <v>51</v>
      </c>
      <c r="J846" s="27" t="s">
        <v>1571</v>
      </c>
      <c r="K846" s="28" t="s">
        <v>1663</v>
      </c>
      <c r="L846" s="93" t="s">
        <v>151</v>
      </c>
      <c r="M846" s="2" t="s">
        <v>152</v>
      </c>
      <c r="N846" s="94" t="s">
        <v>151</v>
      </c>
      <c r="O846" s="13" t="s">
        <v>152</v>
      </c>
      <c r="P846" s="2" t="s">
        <v>152</v>
      </c>
      <c r="Q846" s="2" t="s">
        <v>152</v>
      </c>
      <c r="R846" s="2" t="s">
        <v>152</v>
      </c>
      <c r="S846" s="2" t="s">
        <v>152</v>
      </c>
      <c r="T846" s="2" t="s">
        <v>152</v>
      </c>
      <c r="U846" s="14" t="s">
        <v>152</v>
      </c>
      <c r="V846" s="13" t="s">
        <v>151</v>
      </c>
      <c r="W846" s="2" t="s">
        <v>152</v>
      </c>
      <c r="X846" s="2" t="s">
        <v>152</v>
      </c>
      <c r="Y846" s="2" t="s">
        <v>152</v>
      </c>
      <c r="Z846" s="94" t="s">
        <v>152</v>
      </c>
      <c r="AA846" s="13" t="s">
        <v>151</v>
      </c>
      <c r="AB846" s="2" t="s">
        <v>152</v>
      </c>
      <c r="AC846" s="14" t="s">
        <v>152</v>
      </c>
      <c r="AD846" s="93" t="s">
        <v>151</v>
      </c>
      <c r="AE846" s="14" t="s">
        <v>152</v>
      </c>
      <c r="AF846" s="99">
        <v>100</v>
      </c>
    </row>
    <row r="847" spans="1:32" x14ac:dyDescent="0.3">
      <c r="A847" s="55" t="str">
        <f t="shared" si="13"/>
        <v>CHtr_02.1</v>
      </c>
      <c r="C847" s="96" t="s">
        <v>10</v>
      </c>
      <c r="D847" s="97" t="s">
        <v>779</v>
      </c>
      <c r="E847" s="97" t="s">
        <v>881</v>
      </c>
      <c r="F847" s="97" t="s">
        <v>882</v>
      </c>
      <c r="G847" s="97" t="s">
        <v>351</v>
      </c>
      <c r="H847" s="96" t="s">
        <v>50</v>
      </c>
      <c r="I847" s="98" t="s">
        <v>51</v>
      </c>
      <c r="J847" s="27" t="s">
        <v>1664</v>
      </c>
      <c r="K847" s="28" t="s">
        <v>1665</v>
      </c>
      <c r="L847" s="93" t="s">
        <v>151</v>
      </c>
      <c r="M847" s="2" t="s">
        <v>152</v>
      </c>
      <c r="N847" s="94" t="s">
        <v>151</v>
      </c>
      <c r="O847" s="13" t="s">
        <v>152</v>
      </c>
      <c r="P847" s="2" t="s">
        <v>152</v>
      </c>
      <c r="Q847" s="2" t="s">
        <v>152</v>
      </c>
      <c r="R847" s="2" t="s">
        <v>152</v>
      </c>
      <c r="S847" s="2" t="s">
        <v>152</v>
      </c>
      <c r="T847" s="2" t="s">
        <v>152</v>
      </c>
      <c r="U847" s="14" t="s">
        <v>152</v>
      </c>
      <c r="V847" s="13" t="s">
        <v>151</v>
      </c>
      <c r="W847" s="2" t="s">
        <v>152</v>
      </c>
      <c r="X847" s="2" t="s">
        <v>152</v>
      </c>
      <c r="Y847" s="2" t="s">
        <v>152</v>
      </c>
      <c r="Z847" s="94" t="s">
        <v>152</v>
      </c>
      <c r="AA847" s="13" t="s">
        <v>151</v>
      </c>
      <c r="AB847" s="2" t="s">
        <v>152</v>
      </c>
      <c r="AC847" s="14" t="s">
        <v>152</v>
      </c>
      <c r="AD847" s="93" t="s">
        <v>151</v>
      </c>
      <c r="AE847" s="14" t="s">
        <v>152</v>
      </c>
      <c r="AF847" s="99">
        <v>100</v>
      </c>
    </row>
    <row r="848" spans="1:32" x14ac:dyDescent="0.3">
      <c r="A848" s="55" t="str">
        <f t="shared" si="13"/>
        <v>CHtr_02.1</v>
      </c>
      <c r="C848" s="96" t="s">
        <v>10</v>
      </c>
      <c r="D848" s="97" t="s">
        <v>779</v>
      </c>
      <c r="E848" s="97" t="s">
        <v>881</v>
      </c>
      <c r="F848" s="97" t="s">
        <v>882</v>
      </c>
      <c r="G848" s="97" t="s">
        <v>351</v>
      </c>
      <c r="H848" s="96" t="s">
        <v>50</v>
      </c>
      <c r="I848" s="98" t="s">
        <v>51</v>
      </c>
      <c r="J848" s="27" t="s">
        <v>1533</v>
      </c>
      <c r="K848" s="28" t="s">
        <v>1666</v>
      </c>
      <c r="L848" s="93" t="s">
        <v>151</v>
      </c>
      <c r="M848" s="2" t="s">
        <v>152</v>
      </c>
      <c r="N848" s="94" t="s">
        <v>151</v>
      </c>
      <c r="O848" s="13" t="s">
        <v>152</v>
      </c>
      <c r="P848" s="2" t="s">
        <v>152</v>
      </c>
      <c r="Q848" s="2" t="s">
        <v>152</v>
      </c>
      <c r="R848" s="2" t="s">
        <v>152</v>
      </c>
      <c r="S848" s="2" t="s">
        <v>152</v>
      </c>
      <c r="T848" s="2" t="s">
        <v>152</v>
      </c>
      <c r="U848" s="14" t="s">
        <v>152</v>
      </c>
      <c r="V848" s="13" t="s">
        <v>151</v>
      </c>
      <c r="W848" s="2" t="s">
        <v>152</v>
      </c>
      <c r="X848" s="2" t="s">
        <v>152</v>
      </c>
      <c r="Y848" s="2" t="s">
        <v>152</v>
      </c>
      <c r="Z848" s="94" t="s">
        <v>152</v>
      </c>
      <c r="AA848" s="13" t="s">
        <v>151</v>
      </c>
      <c r="AB848" s="2" t="s">
        <v>152</v>
      </c>
      <c r="AC848" s="14" t="s">
        <v>152</v>
      </c>
      <c r="AD848" s="93" t="s">
        <v>151</v>
      </c>
      <c r="AE848" s="14" t="s">
        <v>152</v>
      </c>
      <c r="AF848" s="99">
        <v>100</v>
      </c>
    </row>
    <row r="849" spans="1:32" x14ac:dyDescent="0.3">
      <c r="A849" s="55" t="str">
        <f t="shared" si="13"/>
        <v>CHtr_02.1</v>
      </c>
      <c r="C849" s="96" t="s">
        <v>10</v>
      </c>
      <c r="D849" s="97" t="s">
        <v>779</v>
      </c>
      <c r="E849" s="97" t="s">
        <v>881</v>
      </c>
      <c r="F849" s="97" t="s">
        <v>882</v>
      </c>
      <c r="G849" s="97" t="s">
        <v>351</v>
      </c>
      <c r="H849" s="96" t="s">
        <v>50</v>
      </c>
      <c r="I849" s="98" t="s">
        <v>51</v>
      </c>
      <c r="J849" s="27" t="s">
        <v>1563</v>
      </c>
      <c r="K849" s="28" t="s">
        <v>1667</v>
      </c>
      <c r="L849" s="93" t="s">
        <v>151</v>
      </c>
      <c r="M849" s="2" t="s">
        <v>151</v>
      </c>
      <c r="N849" s="94" t="s">
        <v>151</v>
      </c>
      <c r="O849" s="13" t="s">
        <v>151</v>
      </c>
      <c r="P849" s="2" t="s">
        <v>151</v>
      </c>
      <c r="Q849" s="2" t="s">
        <v>152</v>
      </c>
      <c r="R849" s="2" t="s">
        <v>151</v>
      </c>
      <c r="S849" s="2" t="s">
        <v>152</v>
      </c>
      <c r="T849" s="2" t="s">
        <v>152</v>
      </c>
      <c r="U849" s="14" t="s">
        <v>152</v>
      </c>
      <c r="V849" s="13" t="s">
        <v>151</v>
      </c>
      <c r="W849" s="2" t="s">
        <v>151</v>
      </c>
      <c r="X849" s="2" t="s">
        <v>152</v>
      </c>
      <c r="Y849" s="2" t="s">
        <v>152</v>
      </c>
      <c r="Z849" s="94" t="s">
        <v>152</v>
      </c>
      <c r="AA849" s="13" t="s">
        <v>151</v>
      </c>
      <c r="AB849" s="2" t="s">
        <v>151</v>
      </c>
      <c r="AC849" s="14" t="s">
        <v>151</v>
      </c>
      <c r="AD849" s="93" t="s">
        <v>151</v>
      </c>
      <c r="AE849" s="14" t="s">
        <v>151</v>
      </c>
      <c r="AF849" s="99">
        <v>100</v>
      </c>
    </row>
    <row r="850" spans="1:32" x14ac:dyDescent="0.3">
      <c r="A850" s="55" t="str">
        <f t="shared" si="13"/>
        <v>CHtr_02.1</v>
      </c>
      <c r="C850" s="96" t="s">
        <v>10</v>
      </c>
      <c r="D850" s="97" t="s">
        <v>779</v>
      </c>
      <c r="E850" s="97" t="s">
        <v>881</v>
      </c>
      <c r="F850" s="97" t="s">
        <v>882</v>
      </c>
      <c r="G850" s="97" t="s">
        <v>351</v>
      </c>
      <c r="H850" s="96" t="s">
        <v>50</v>
      </c>
      <c r="I850" s="98" t="s">
        <v>51</v>
      </c>
      <c r="J850" s="27" t="s">
        <v>1642</v>
      </c>
      <c r="K850" s="28" t="s">
        <v>1668</v>
      </c>
      <c r="L850" s="93" t="s">
        <v>151</v>
      </c>
      <c r="M850" s="2" t="s">
        <v>151</v>
      </c>
      <c r="N850" s="94" t="s">
        <v>151</v>
      </c>
      <c r="O850" s="13" t="s">
        <v>151</v>
      </c>
      <c r="P850" s="2" t="s">
        <v>151</v>
      </c>
      <c r="Q850" s="2" t="s">
        <v>152</v>
      </c>
      <c r="R850" s="2" t="s">
        <v>151</v>
      </c>
      <c r="S850" s="2" t="s">
        <v>151</v>
      </c>
      <c r="T850" s="2" t="s">
        <v>151</v>
      </c>
      <c r="U850" s="14" t="s">
        <v>152</v>
      </c>
      <c r="V850" s="13" t="s">
        <v>151</v>
      </c>
      <c r="W850" s="2" t="s">
        <v>151</v>
      </c>
      <c r="X850" s="2" t="s">
        <v>152</v>
      </c>
      <c r="Y850" s="2" t="s">
        <v>152</v>
      </c>
      <c r="Z850" s="94" t="s">
        <v>152</v>
      </c>
      <c r="AA850" s="13" t="s">
        <v>151</v>
      </c>
      <c r="AB850" s="2" t="s">
        <v>151</v>
      </c>
      <c r="AC850" s="14" t="s">
        <v>151</v>
      </c>
      <c r="AD850" s="93" t="s">
        <v>151</v>
      </c>
      <c r="AE850" s="14" t="s">
        <v>152</v>
      </c>
      <c r="AF850" s="99">
        <v>100</v>
      </c>
    </row>
    <row r="851" spans="1:32" x14ac:dyDescent="0.3">
      <c r="A851" s="55" t="str">
        <f t="shared" si="13"/>
        <v>CHtr_02.1</v>
      </c>
      <c r="C851" s="96" t="s">
        <v>10</v>
      </c>
      <c r="D851" s="97" t="s">
        <v>779</v>
      </c>
      <c r="E851" s="97" t="s">
        <v>881</v>
      </c>
      <c r="F851" s="97" t="s">
        <v>882</v>
      </c>
      <c r="G851" s="97" t="s">
        <v>351</v>
      </c>
      <c r="H851" s="96" t="s">
        <v>50</v>
      </c>
      <c r="I851" s="98" t="s">
        <v>51</v>
      </c>
      <c r="J851" s="27" t="s">
        <v>1583</v>
      </c>
      <c r="K851" s="28" t="s">
        <v>1669</v>
      </c>
      <c r="L851" s="93" t="s">
        <v>151</v>
      </c>
      <c r="M851" s="2" t="s">
        <v>151</v>
      </c>
      <c r="N851" s="94" t="s">
        <v>151</v>
      </c>
      <c r="O851" s="13" t="s">
        <v>151</v>
      </c>
      <c r="P851" s="2" t="s">
        <v>151</v>
      </c>
      <c r="Q851" s="2" t="s">
        <v>152</v>
      </c>
      <c r="R851" s="2" t="s">
        <v>151</v>
      </c>
      <c r="S851" s="2" t="s">
        <v>151</v>
      </c>
      <c r="T851" s="2" t="s">
        <v>151</v>
      </c>
      <c r="U851" s="14" t="s">
        <v>152</v>
      </c>
      <c r="V851" s="13" t="s">
        <v>151</v>
      </c>
      <c r="W851" s="2" t="s">
        <v>151</v>
      </c>
      <c r="X851" s="2" t="s">
        <v>152</v>
      </c>
      <c r="Y851" s="2" t="s">
        <v>152</v>
      </c>
      <c r="Z851" s="94" t="s">
        <v>152</v>
      </c>
      <c r="AA851" s="13" t="s">
        <v>151</v>
      </c>
      <c r="AB851" s="2" t="s">
        <v>151</v>
      </c>
      <c r="AC851" s="14" t="s">
        <v>152</v>
      </c>
      <c r="AD851" s="93" t="s">
        <v>151</v>
      </c>
      <c r="AE851" s="14" t="s">
        <v>151</v>
      </c>
      <c r="AF851" s="99">
        <v>100</v>
      </c>
    </row>
    <row r="852" spans="1:32" x14ac:dyDescent="0.3">
      <c r="A852" s="55" t="str">
        <f t="shared" si="13"/>
        <v>CHtr_02.1</v>
      </c>
      <c r="C852" s="96" t="s">
        <v>10</v>
      </c>
      <c r="D852" s="97" t="s">
        <v>779</v>
      </c>
      <c r="E852" s="97" t="s">
        <v>881</v>
      </c>
      <c r="F852" s="97" t="s">
        <v>882</v>
      </c>
      <c r="G852" s="97" t="s">
        <v>351</v>
      </c>
      <c r="H852" s="96" t="s">
        <v>50</v>
      </c>
      <c r="I852" s="98" t="s">
        <v>51</v>
      </c>
      <c r="J852" s="27" t="s">
        <v>1670</v>
      </c>
      <c r="K852" s="28" t="s">
        <v>1671</v>
      </c>
      <c r="L852" s="93" t="s">
        <v>151</v>
      </c>
      <c r="M852" s="2" t="s">
        <v>151</v>
      </c>
      <c r="N852" s="94" t="s">
        <v>151</v>
      </c>
      <c r="O852" s="13" t="s">
        <v>151</v>
      </c>
      <c r="P852" s="2" t="s">
        <v>151</v>
      </c>
      <c r="Q852" s="2" t="s">
        <v>152</v>
      </c>
      <c r="R852" s="2" t="s">
        <v>151</v>
      </c>
      <c r="S852" s="2" t="s">
        <v>151</v>
      </c>
      <c r="T852" s="2" t="s">
        <v>151</v>
      </c>
      <c r="U852" s="14" t="s">
        <v>152</v>
      </c>
      <c r="V852" s="13" t="s">
        <v>151</v>
      </c>
      <c r="W852" s="2" t="s">
        <v>151</v>
      </c>
      <c r="X852" s="2" t="s">
        <v>152</v>
      </c>
      <c r="Y852" s="2" t="s">
        <v>152</v>
      </c>
      <c r="Z852" s="94" t="s">
        <v>152</v>
      </c>
      <c r="AA852" s="13" t="s">
        <v>151</v>
      </c>
      <c r="AB852" s="2" t="s">
        <v>152</v>
      </c>
      <c r="AC852" s="14" t="s">
        <v>152</v>
      </c>
      <c r="AD852" s="93" t="s">
        <v>151</v>
      </c>
      <c r="AE852" s="14" t="s">
        <v>151</v>
      </c>
      <c r="AF852" s="99">
        <v>100</v>
      </c>
    </row>
    <row r="853" spans="1:32" x14ac:dyDescent="0.3">
      <c r="A853" s="55" t="str">
        <f t="shared" si="13"/>
        <v>CHtr_02.1</v>
      </c>
      <c r="C853" s="96" t="s">
        <v>10</v>
      </c>
      <c r="D853" s="97" t="s">
        <v>779</v>
      </c>
      <c r="E853" s="97" t="s">
        <v>881</v>
      </c>
      <c r="F853" s="97" t="s">
        <v>882</v>
      </c>
      <c r="G853" s="97" t="s">
        <v>351</v>
      </c>
      <c r="H853" s="96" t="s">
        <v>50</v>
      </c>
      <c r="I853" s="98" t="s">
        <v>51</v>
      </c>
      <c r="J853" s="27" t="s">
        <v>1575</v>
      </c>
      <c r="K853" s="28" t="s">
        <v>1672</v>
      </c>
      <c r="L853" s="93" t="s">
        <v>151</v>
      </c>
      <c r="M853" s="2" t="s">
        <v>151</v>
      </c>
      <c r="N853" s="94" t="s">
        <v>151</v>
      </c>
      <c r="O853" s="13" t="s">
        <v>151</v>
      </c>
      <c r="P853" s="2" t="s">
        <v>151</v>
      </c>
      <c r="Q853" s="2" t="s">
        <v>152</v>
      </c>
      <c r="R853" s="2" t="s">
        <v>151</v>
      </c>
      <c r="S853" s="2" t="s">
        <v>151</v>
      </c>
      <c r="T853" s="2" t="s">
        <v>151</v>
      </c>
      <c r="U853" s="14" t="s">
        <v>152</v>
      </c>
      <c r="V853" s="13" t="s">
        <v>151</v>
      </c>
      <c r="W853" s="2" t="s">
        <v>151</v>
      </c>
      <c r="X853" s="2" t="s">
        <v>152</v>
      </c>
      <c r="Y853" s="2" t="s">
        <v>152</v>
      </c>
      <c r="Z853" s="94" t="s">
        <v>152</v>
      </c>
      <c r="AA853" s="13" t="s">
        <v>151</v>
      </c>
      <c r="AB853" s="2" t="s">
        <v>152</v>
      </c>
      <c r="AC853" s="14" t="s">
        <v>152</v>
      </c>
      <c r="AD853" s="93" t="s">
        <v>151</v>
      </c>
      <c r="AE853" s="14" t="s">
        <v>151</v>
      </c>
      <c r="AF853" s="99">
        <v>100</v>
      </c>
    </row>
    <row r="854" spans="1:32" x14ac:dyDescent="0.3">
      <c r="A854" s="55" t="str">
        <f t="shared" si="13"/>
        <v>CHtr_02.1</v>
      </c>
      <c r="C854" s="96" t="s">
        <v>10</v>
      </c>
      <c r="D854" s="97" t="s">
        <v>779</v>
      </c>
      <c r="E854" s="97" t="s">
        <v>881</v>
      </c>
      <c r="F854" s="97" t="s">
        <v>882</v>
      </c>
      <c r="G854" s="97" t="s">
        <v>351</v>
      </c>
      <c r="H854" s="96" t="s">
        <v>50</v>
      </c>
      <c r="I854" s="98" t="s">
        <v>51</v>
      </c>
      <c r="J854" s="27" t="s">
        <v>1658</v>
      </c>
      <c r="K854" s="28" t="s">
        <v>1659</v>
      </c>
      <c r="L854" s="93" t="s">
        <v>151</v>
      </c>
      <c r="M854" s="2" t="s">
        <v>151</v>
      </c>
      <c r="N854" s="94" t="s">
        <v>151</v>
      </c>
      <c r="O854" s="13" t="s">
        <v>151</v>
      </c>
      <c r="P854" s="2" t="s">
        <v>151</v>
      </c>
      <c r="Q854" s="2" t="s">
        <v>152</v>
      </c>
      <c r="R854" s="2" t="s">
        <v>151</v>
      </c>
      <c r="S854" s="2" t="s">
        <v>152</v>
      </c>
      <c r="T854" s="2" t="s">
        <v>152</v>
      </c>
      <c r="U854" s="14" t="s">
        <v>152</v>
      </c>
      <c r="V854" s="13" t="s">
        <v>151</v>
      </c>
      <c r="W854" s="2" t="s">
        <v>151</v>
      </c>
      <c r="X854" s="2" t="s">
        <v>152</v>
      </c>
      <c r="Y854" s="2" t="s">
        <v>152</v>
      </c>
      <c r="Z854" s="94" t="s">
        <v>152</v>
      </c>
      <c r="AA854" s="13" t="s">
        <v>151</v>
      </c>
      <c r="AB854" s="2" t="s">
        <v>152</v>
      </c>
      <c r="AC854" s="14" t="s">
        <v>152</v>
      </c>
      <c r="AD854" s="93" t="s">
        <v>151</v>
      </c>
      <c r="AE854" s="14" t="s">
        <v>152</v>
      </c>
      <c r="AF854" s="99">
        <v>100</v>
      </c>
    </row>
    <row r="855" spans="1:32" x14ac:dyDescent="0.3">
      <c r="A855" s="55" t="str">
        <f t="shared" si="13"/>
        <v>CHtr_02.1</v>
      </c>
      <c r="C855" s="96" t="s">
        <v>10</v>
      </c>
      <c r="D855" s="97" t="s">
        <v>779</v>
      </c>
      <c r="E855" s="97" t="s">
        <v>881</v>
      </c>
      <c r="F855" s="97" t="s">
        <v>882</v>
      </c>
      <c r="G855" s="97" t="s">
        <v>351</v>
      </c>
      <c r="H855" s="96" t="s">
        <v>50</v>
      </c>
      <c r="I855" s="98" t="s">
        <v>51</v>
      </c>
      <c r="J855" s="27" t="s">
        <v>1585</v>
      </c>
      <c r="K855" s="28" t="s">
        <v>1673</v>
      </c>
      <c r="L855" s="93" t="s">
        <v>151</v>
      </c>
      <c r="M855" s="2" t="s">
        <v>151</v>
      </c>
      <c r="N855" s="94" t="s">
        <v>151</v>
      </c>
      <c r="O855" s="13" t="s">
        <v>151</v>
      </c>
      <c r="P855" s="2" t="s">
        <v>151</v>
      </c>
      <c r="Q855" s="2" t="s">
        <v>152</v>
      </c>
      <c r="R855" s="2" t="s">
        <v>151</v>
      </c>
      <c r="S855" s="2" t="s">
        <v>151</v>
      </c>
      <c r="T855" s="2" t="s">
        <v>151</v>
      </c>
      <c r="U855" s="14" t="s">
        <v>152</v>
      </c>
      <c r="V855" s="13" t="s">
        <v>151</v>
      </c>
      <c r="W855" s="2" t="s">
        <v>151</v>
      </c>
      <c r="X855" s="2" t="s">
        <v>152</v>
      </c>
      <c r="Y855" s="2" t="s">
        <v>152</v>
      </c>
      <c r="Z855" s="94" t="s">
        <v>152</v>
      </c>
      <c r="AA855" s="13" t="s">
        <v>151</v>
      </c>
      <c r="AB855" s="2" t="s">
        <v>152</v>
      </c>
      <c r="AC855" s="14" t="s">
        <v>152</v>
      </c>
      <c r="AD855" s="93" t="s">
        <v>151</v>
      </c>
      <c r="AE855" s="14" t="s">
        <v>151</v>
      </c>
      <c r="AF855" s="99">
        <v>100</v>
      </c>
    </row>
    <row r="856" spans="1:32" x14ac:dyDescent="0.3">
      <c r="A856" s="55" t="str">
        <f t="shared" si="13"/>
        <v>CHtr_02.1</v>
      </c>
      <c r="C856" s="96" t="s">
        <v>10</v>
      </c>
      <c r="D856" s="97" t="s">
        <v>779</v>
      </c>
      <c r="E856" s="97" t="s">
        <v>881</v>
      </c>
      <c r="F856" s="97" t="s">
        <v>882</v>
      </c>
      <c r="G856" s="97" t="s">
        <v>351</v>
      </c>
      <c r="H856" s="96" t="s">
        <v>50</v>
      </c>
      <c r="I856" s="98" t="s">
        <v>51</v>
      </c>
      <c r="J856" s="27" t="s">
        <v>1654</v>
      </c>
      <c r="K856" s="28" t="s">
        <v>1674</v>
      </c>
      <c r="L856" s="93" t="s">
        <v>151</v>
      </c>
      <c r="M856" s="2" t="s">
        <v>151</v>
      </c>
      <c r="N856" s="94" t="s">
        <v>151</v>
      </c>
      <c r="O856" s="13" t="s">
        <v>151</v>
      </c>
      <c r="P856" s="2" t="s">
        <v>151</v>
      </c>
      <c r="Q856" s="2" t="s">
        <v>152</v>
      </c>
      <c r="R856" s="2" t="s">
        <v>151</v>
      </c>
      <c r="S856" s="2" t="s">
        <v>152</v>
      </c>
      <c r="T856" s="2" t="s">
        <v>152</v>
      </c>
      <c r="U856" s="14" t="s">
        <v>152</v>
      </c>
      <c r="V856" s="13" t="s">
        <v>151</v>
      </c>
      <c r="W856" s="2" t="s">
        <v>151</v>
      </c>
      <c r="X856" s="2" t="s">
        <v>152</v>
      </c>
      <c r="Y856" s="2" t="s">
        <v>152</v>
      </c>
      <c r="Z856" s="94" t="s">
        <v>152</v>
      </c>
      <c r="AA856" s="13" t="s">
        <v>151</v>
      </c>
      <c r="AB856" s="2" t="s">
        <v>152</v>
      </c>
      <c r="AC856" s="14" t="s">
        <v>152</v>
      </c>
      <c r="AD856" s="93" t="s">
        <v>151</v>
      </c>
      <c r="AE856" s="14" t="s">
        <v>152</v>
      </c>
      <c r="AF856" s="99">
        <v>100</v>
      </c>
    </row>
    <row r="857" spans="1:32" x14ac:dyDescent="0.3">
      <c r="A857" s="55" t="str">
        <f t="shared" si="13"/>
        <v>CHtr_02.1</v>
      </c>
      <c r="C857" s="96" t="s">
        <v>10</v>
      </c>
      <c r="D857" s="97" t="s">
        <v>779</v>
      </c>
      <c r="E857" s="97" t="s">
        <v>881</v>
      </c>
      <c r="F857" s="97" t="s">
        <v>882</v>
      </c>
      <c r="G857" s="97" t="s">
        <v>351</v>
      </c>
      <c r="H857" s="96" t="s">
        <v>50</v>
      </c>
      <c r="I857" s="98" t="s">
        <v>51</v>
      </c>
      <c r="J857" s="27" t="s">
        <v>1594</v>
      </c>
      <c r="K857" s="28" t="s">
        <v>1675</v>
      </c>
      <c r="L857" s="93" t="s">
        <v>151</v>
      </c>
      <c r="M857" s="2" t="s">
        <v>152</v>
      </c>
      <c r="N857" s="94" t="s">
        <v>151</v>
      </c>
      <c r="O857" s="13" t="s">
        <v>152</v>
      </c>
      <c r="P857" s="2" t="s">
        <v>152</v>
      </c>
      <c r="Q857" s="2" t="s">
        <v>152</v>
      </c>
      <c r="R857" s="2" t="s">
        <v>152</v>
      </c>
      <c r="S857" s="2" t="s">
        <v>152</v>
      </c>
      <c r="T857" s="2" t="s">
        <v>152</v>
      </c>
      <c r="U857" s="14" t="s">
        <v>152</v>
      </c>
      <c r="V857" s="13" t="s">
        <v>151</v>
      </c>
      <c r="W857" s="2" t="s">
        <v>152</v>
      </c>
      <c r="X857" s="2" t="s">
        <v>152</v>
      </c>
      <c r="Y857" s="2" t="s">
        <v>152</v>
      </c>
      <c r="Z857" s="94" t="s">
        <v>152</v>
      </c>
      <c r="AA857" s="13" t="s">
        <v>152</v>
      </c>
      <c r="AB857" s="2" t="s">
        <v>152</v>
      </c>
      <c r="AC857" s="14" t="s">
        <v>152</v>
      </c>
      <c r="AD857" s="93" t="s">
        <v>151</v>
      </c>
      <c r="AE857" s="14" t="s">
        <v>152</v>
      </c>
      <c r="AF857" s="99">
        <v>100</v>
      </c>
    </row>
    <row r="858" spans="1:32" x14ac:dyDescent="0.3">
      <c r="A858" s="55" t="str">
        <f t="shared" si="13"/>
        <v>CHtr_02.1</v>
      </c>
      <c r="C858" s="96" t="s">
        <v>10</v>
      </c>
      <c r="D858" s="97" t="s">
        <v>779</v>
      </c>
      <c r="E858" s="97" t="s">
        <v>881</v>
      </c>
      <c r="F858" s="97" t="s">
        <v>882</v>
      </c>
      <c r="G858" s="97" t="s">
        <v>351</v>
      </c>
      <c r="H858" s="96" t="s">
        <v>50</v>
      </c>
      <c r="I858" s="98" t="s">
        <v>51</v>
      </c>
      <c r="J858" s="27" t="s">
        <v>1596</v>
      </c>
      <c r="K858" s="28" t="s">
        <v>1676</v>
      </c>
      <c r="L858" s="93" t="s">
        <v>151</v>
      </c>
      <c r="M858" s="2" t="s">
        <v>152</v>
      </c>
      <c r="N858" s="94" t="s">
        <v>151</v>
      </c>
      <c r="O858" s="13" t="s">
        <v>152</v>
      </c>
      <c r="P858" s="2" t="s">
        <v>152</v>
      </c>
      <c r="Q858" s="2" t="s">
        <v>152</v>
      </c>
      <c r="R858" s="2" t="s">
        <v>152</v>
      </c>
      <c r="S858" s="2" t="s">
        <v>152</v>
      </c>
      <c r="T858" s="2" t="s">
        <v>152</v>
      </c>
      <c r="U858" s="14" t="s">
        <v>152</v>
      </c>
      <c r="V858" s="13" t="s">
        <v>151</v>
      </c>
      <c r="W858" s="2" t="s">
        <v>152</v>
      </c>
      <c r="X858" s="2" t="s">
        <v>152</v>
      </c>
      <c r="Y858" s="2" t="s">
        <v>152</v>
      </c>
      <c r="Z858" s="94" t="s">
        <v>152</v>
      </c>
      <c r="AA858" s="13" t="s">
        <v>152</v>
      </c>
      <c r="AB858" s="2" t="s">
        <v>152</v>
      </c>
      <c r="AC858" s="14" t="s">
        <v>152</v>
      </c>
      <c r="AD858" s="93" t="s">
        <v>152</v>
      </c>
      <c r="AE858" s="14" t="s">
        <v>152</v>
      </c>
      <c r="AF858" s="99">
        <v>0</v>
      </c>
    </row>
    <row r="859" spans="1:32" x14ac:dyDescent="0.3">
      <c r="A859" s="55" t="str">
        <f t="shared" si="13"/>
        <v>CHtr_02.1</v>
      </c>
      <c r="C859" s="96" t="s">
        <v>10</v>
      </c>
      <c r="D859" s="97" t="s">
        <v>779</v>
      </c>
      <c r="E859" s="97" t="s">
        <v>881</v>
      </c>
      <c r="F859" s="97" t="s">
        <v>882</v>
      </c>
      <c r="G859" s="97" t="s">
        <v>351</v>
      </c>
      <c r="H859" s="96" t="s">
        <v>50</v>
      </c>
      <c r="I859" s="98" t="s">
        <v>51</v>
      </c>
      <c r="J859" s="27" t="s">
        <v>1598</v>
      </c>
      <c r="K859" s="28" t="s">
        <v>1677</v>
      </c>
      <c r="L859" s="93" t="s">
        <v>151</v>
      </c>
      <c r="M859" s="2" t="s">
        <v>152</v>
      </c>
      <c r="N859" s="94" t="s">
        <v>151</v>
      </c>
      <c r="O859" s="13" t="s">
        <v>152</v>
      </c>
      <c r="P859" s="2" t="s">
        <v>152</v>
      </c>
      <c r="Q859" s="2" t="s">
        <v>152</v>
      </c>
      <c r="R859" s="2" t="s">
        <v>152</v>
      </c>
      <c r="S859" s="2" t="s">
        <v>152</v>
      </c>
      <c r="T859" s="2" t="s">
        <v>152</v>
      </c>
      <c r="U859" s="14" t="s">
        <v>152</v>
      </c>
      <c r="V859" s="13" t="s">
        <v>151</v>
      </c>
      <c r="W859" s="2" t="s">
        <v>152</v>
      </c>
      <c r="X859" s="2" t="s">
        <v>152</v>
      </c>
      <c r="Y859" s="2" t="s">
        <v>152</v>
      </c>
      <c r="Z859" s="94" t="s">
        <v>152</v>
      </c>
      <c r="AA859" s="13" t="s">
        <v>152</v>
      </c>
      <c r="AB859" s="2" t="s">
        <v>152</v>
      </c>
      <c r="AC859" s="14" t="s">
        <v>152</v>
      </c>
      <c r="AD859" s="93" t="s">
        <v>152</v>
      </c>
      <c r="AE859" s="14" t="s">
        <v>152</v>
      </c>
      <c r="AF859" s="99">
        <v>100</v>
      </c>
    </row>
    <row r="860" spans="1:32" x14ac:dyDescent="0.3">
      <c r="A860" s="55" t="str">
        <f t="shared" si="13"/>
        <v>CHtr_02.1</v>
      </c>
      <c r="C860" s="96" t="s">
        <v>10</v>
      </c>
      <c r="D860" s="97" t="s">
        <v>779</v>
      </c>
      <c r="E860" s="97" t="s">
        <v>881</v>
      </c>
      <c r="F860" s="97" t="s">
        <v>882</v>
      </c>
      <c r="G860" s="97" t="s">
        <v>351</v>
      </c>
      <c r="H860" s="96" t="s">
        <v>50</v>
      </c>
      <c r="I860" s="98" t="s">
        <v>51</v>
      </c>
      <c r="J860" s="27" t="s">
        <v>1600</v>
      </c>
      <c r="K860" s="28" t="s">
        <v>1678</v>
      </c>
      <c r="L860" s="93" t="s">
        <v>151</v>
      </c>
      <c r="M860" s="2" t="s">
        <v>151</v>
      </c>
      <c r="N860" s="94" t="s">
        <v>151</v>
      </c>
      <c r="O860" s="13" t="s">
        <v>151</v>
      </c>
      <c r="P860" s="2" t="s">
        <v>151</v>
      </c>
      <c r="Q860" s="2" t="s">
        <v>152</v>
      </c>
      <c r="R860" s="2" t="s">
        <v>151</v>
      </c>
      <c r="S860" s="2" t="s">
        <v>151</v>
      </c>
      <c r="T860" s="2" t="s">
        <v>152</v>
      </c>
      <c r="U860" s="14" t="s">
        <v>152</v>
      </c>
      <c r="V860" s="13" t="s">
        <v>151</v>
      </c>
      <c r="W860" s="2" t="s">
        <v>151</v>
      </c>
      <c r="X860" s="2" t="s">
        <v>152</v>
      </c>
      <c r="Y860" s="2" t="s">
        <v>152</v>
      </c>
      <c r="Z860" s="94" t="s">
        <v>152</v>
      </c>
      <c r="AA860" s="13" t="s">
        <v>151</v>
      </c>
      <c r="AB860" s="2" t="s">
        <v>152</v>
      </c>
      <c r="AC860" s="14" t="s">
        <v>152</v>
      </c>
      <c r="AD860" s="93" t="s">
        <v>151</v>
      </c>
      <c r="AE860" s="14" t="s">
        <v>152</v>
      </c>
      <c r="AF860" s="99">
        <v>100</v>
      </c>
    </row>
    <row r="861" spans="1:32" x14ac:dyDescent="0.3">
      <c r="A861" s="55" t="str">
        <f t="shared" si="13"/>
        <v>CHtr_02.1</v>
      </c>
      <c r="C861" s="96" t="s">
        <v>10</v>
      </c>
      <c r="D861" s="97" t="s">
        <v>779</v>
      </c>
      <c r="E861" s="97" t="s">
        <v>881</v>
      </c>
      <c r="F861" s="97" t="s">
        <v>882</v>
      </c>
      <c r="G861" s="97" t="s">
        <v>351</v>
      </c>
      <c r="H861" s="96" t="s">
        <v>50</v>
      </c>
      <c r="I861" s="98" t="s">
        <v>51</v>
      </c>
      <c r="J861" s="27" t="s">
        <v>1602</v>
      </c>
      <c r="K861" s="28" t="s">
        <v>1679</v>
      </c>
      <c r="L861" s="93" t="s">
        <v>151</v>
      </c>
      <c r="M861" s="2" t="s">
        <v>151</v>
      </c>
      <c r="N861" s="94" t="s">
        <v>151</v>
      </c>
      <c r="O861" s="13" t="s">
        <v>151</v>
      </c>
      <c r="P861" s="2" t="s">
        <v>151</v>
      </c>
      <c r="Q861" s="2" t="s">
        <v>152</v>
      </c>
      <c r="R861" s="2" t="s">
        <v>152</v>
      </c>
      <c r="S861" s="2" t="s">
        <v>152</v>
      </c>
      <c r="T861" s="2" t="s">
        <v>152</v>
      </c>
      <c r="U861" s="14" t="s">
        <v>152</v>
      </c>
      <c r="V861" s="13" t="s">
        <v>151</v>
      </c>
      <c r="W861" s="2" t="s">
        <v>152</v>
      </c>
      <c r="X861" s="2" t="s">
        <v>152</v>
      </c>
      <c r="Y861" s="2" t="s">
        <v>152</v>
      </c>
      <c r="Z861" s="94" t="s">
        <v>152</v>
      </c>
      <c r="AA861" s="13" t="s">
        <v>152</v>
      </c>
      <c r="AB861" s="2" t="s">
        <v>152</v>
      </c>
      <c r="AC861" s="14" t="s">
        <v>152</v>
      </c>
      <c r="AD861" s="93" t="s">
        <v>151</v>
      </c>
      <c r="AE861" s="14" t="s">
        <v>152</v>
      </c>
      <c r="AF861" s="99">
        <v>100</v>
      </c>
    </row>
    <row r="862" spans="1:32" x14ac:dyDescent="0.3">
      <c r="A862" s="55" t="str">
        <f t="shared" si="13"/>
        <v>CHtr_02.1</v>
      </c>
      <c r="C862" s="96" t="s">
        <v>10</v>
      </c>
      <c r="D862" s="97" t="s">
        <v>779</v>
      </c>
      <c r="E862" s="97" t="s">
        <v>881</v>
      </c>
      <c r="F862" s="97" t="s">
        <v>882</v>
      </c>
      <c r="G862" s="97" t="s">
        <v>351</v>
      </c>
      <c r="H862" s="96" t="s">
        <v>50</v>
      </c>
      <c r="I862" s="98" t="s">
        <v>51</v>
      </c>
      <c r="J862" s="27" t="s">
        <v>1604</v>
      </c>
      <c r="K862" s="28" t="s">
        <v>1680</v>
      </c>
      <c r="L862" s="93" t="s">
        <v>151</v>
      </c>
      <c r="M862" s="2" t="s">
        <v>151</v>
      </c>
      <c r="N862" s="94" t="s">
        <v>151</v>
      </c>
      <c r="O862" s="13" t="s">
        <v>151</v>
      </c>
      <c r="P862" s="2" t="s">
        <v>151</v>
      </c>
      <c r="Q862" s="2" t="s">
        <v>152</v>
      </c>
      <c r="R862" s="2" t="s">
        <v>152</v>
      </c>
      <c r="S862" s="2" t="s">
        <v>152</v>
      </c>
      <c r="T862" s="2" t="s">
        <v>152</v>
      </c>
      <c r="U862" s="14" t="s">
        <v>152</v>
      </c>
      <c r="V862" s="13" t="s">
        <v>151</v>
      </c>
      <c r="W862" s="2" t="s">
        <v>152</v>
      </c>
      <c r="X862" s="2" t="s">
        <v>152</v>
      </c>
      <c r="Y862" s="2" t="s">
        <v>152</v>
      </c>
      <c r="Z862" s="94" t="s">
        <v>152</v>
      </c>
      <c r="AA862" s="13" t="s">
        <v>152</v>
      </c>
      <c r="AB862" s="2" t="s">
        <v>152</v>
      </c>
      <c r="AC862" s="14" t="s">
        <v>152</v>
      </c>
      <c r="AD862" s="93" t="s">
        <v>151</v>
      </c>
      <c r="AE862" s="14" t="s">
        <v>152</v>
      </c>
      <c r="AF862" s="99">
        <v>100</v>
      </c>
    </row>
    <row r="863" spans="1:32" x14ac:dyDescent="0.3">
      <c r="A863" s="55" t="str">
        <f t="shared" si="13"/>
        <v>CHtr_02.1</v>
      </c>
      <c r="C863" s="96" t="s">
        <v>10</v>
      </c>
      <c r="D863" s="97" t="s">
        <v>779</v>
      </c>
      <c r="E863" s="97" t="s">
        <v>881</v>
      </c>
      <c r="F863" s="97" t="s">
        <v>882</v>
      </c>
      <c r="G863" s="97" t="s">
        <v>351</v>
      </c>
      <c r="H863" s="96" t="s">
        <v>50</v>
      </c>
      <c r="I863" s="98" t="s">
        <v>51</v>
      </c>
      <c r="J863" s="27" t="s">
        <v>1606</v>
      </c>
      <c r="K863" s="28" t="s">
        <v>1681</v>
      </c>
      <c r="L863" s="93" t="s">
        <v>151</v>
      </c>
      <c r="M863" s="2" t="s">
        <v>152</v>
      </c>
      <c r="N863" s="94" t="s">
        <v>151</v>
      </c>
      <c r="O863" s="13" t="s">
        <v>152</v>
      </c>
      <c r="P863" s="2" t="s">
        <v>152</v>
      </c>
      <c r="Q863" s="2" t="s">
        <v>152</v>
      </c>
      <c r="R863" s="2" t="s">
        <v>152</v>
      </c>
      <c r="S863" s="2" t="s">
        <v>152</v>
      </c>
      <c r="T863" s="2" t="s">
        <v>152</v>
      </c>
      <c r="U863" s="14" t="s">
        <v>152</v>
      </c>
      <c r="V863" s="13" t="s">
        <v>151</v>
      </c>
      <c r="W863" s="2" t="s">
        <v>152</v>
      </c>
      <c r="X863" s="2" t="s">
        <v>152</v>
      </c>
      <c r="Y863" s="2" t="s">
        <v>152</v>
      </c>
      <c r="Z863" s="94" t="s">
        <v>152</v>
      </c>
      <c r="AA863" s="13" t="s">
        <v>152</v>
      </c>
      <c r="AB863" s="2" t="s">
        <v>152</v>
      </c>
      <c r="AC863" s="14" t="s">
        <v>152</v>
      </c>
      <c r="AD863" s="93" t="s">
        <v>152</v>
      </c>
      <c r="AE863" s="14" t="s">
        <v>152</v>
      </c>
      <c r="AF863" s="99">
        <v>0</v>
      </c>
    </row>
    <row r="864" spans="1:32" x14ac:dyDescent="0.3">
      <c r="A864" s="55" t="str">
        <f t="shared" si="13"/>
        <v>CHtr_02.1</v>
      </c>
      <c r="C864" s="96" t="s">
        <v>10</v>
      </c>
      <c r="D864" s="97" t="s">
        <v>779</v>
      </c>
      <c r="E864" s="97" t="s">
        <v>881</v>
      </c>
      <c r="F864" s="97" t="s">
        <v>882</v>
      </c>
      <c r="G864" s="97" t="s">
        <v>351</v>
      </c>
      <c r="H864" s="96" t="s">
        <v>50</v>
      </c>
      <c r="I864" s="98" t="s">
        <v>51</v>
      </c>
      <c r="J864" s="27" t="s">
        <v>1608</v>
      </c>
      <c r="K864" s="28" t="s">
        <v>1682</v>
      </c>
      <c r="L864" s="93" t="s">
        <v>151</v>
      </c>
      <c r="M864" s="2" t="s">
        <v>152</v>
      </c>
      <c r="N864" s="94" t="s">
        <v>151</v>
      </c>
      <c r="O864" s="13" t="s">
        <v>152</v>
      </c>
      <c r="P864" s="2" t="s">
        <v>152</v>
      </c>
      <c r="Q864" s="2" t="s">
        <v>152</v>
      </c>
      <c r="R864" s="2" t="s">
        <v>152</v>
      </c>
      <c r="S864" s="2" t="s">
        <v>152</v>
      </c>
      <c r="T864" s="2" t="s">
        <v>152</v>
      </c>
      <c r="U864" s="14" t="s">
        <v>152</v>
      </c>
      <c r="V864" s="13" t="s">
        <v>152</v>
      </c>
      <c r="W864" s="2" t="s">
        <v>152</v>
      </c>
      <c r="X864" s="2" t="s">
        <v>152</v>
      </c>
      <c r="Y864" s="2" t="s">
        <v>152</v>
      </c>
      <c r="Z864" s="94" t="s">
        <v>152</v>
      </c>
      <c r="AA864" s="13" t="s">
        <v>152</v>
      </c>
      <c r="AB864" s="2" t="s">
        <v>152</v>
      </c>
      <c r="AC864" s="14" t="s">
        <v>152</v>
      </c>
      <c r="AD864" s="93" t="s">
        <v>152</v>
      </c>
      <c r="AE864" s="14" t="s">
        <v>152</v>
      </c>
      <c r="AF864" s="99">
        <v>100</v>
      </c>
    </row>
    <row r="865" spans="1:32" x14ac:dyDescent="0.3">
      <c r="A865" s="55" t="str">
        <f t="shared" si="13"/>
        <v>CHtr_02.1</v>
      </c>
      <c r="C865" s="96" t="s">
        <v>10</v>
      </c>
      <c r="D865" s="97" t="s">
        <v>779</v>
      </c>
      <c r="E865" s="97" t="s">
        <v>881</v>
      </c>
      <c r="F865" s="97" t="s">
        <v>882</v>
      </c>
      <c r="G865" s="97" t="s">
        <v>351</v>
      </c>
      <c r="H865" s="96" t="s">
        <v>50</v>
      </c>
      <c r="I865" s="98" t="s">
        <v>51</v>
      </c>
      <c r="J865" s="27" t="s">
        <v>1610</v>
      </c>
      <c r="K865" s="28" t="s">
        <v>1611</v>
      </c>
      <c r="L865" s="93" t="s">
        <v>151</v>
      </c>
      <c r="M865" s="2" t="s">
        <v>152</v>
      </c>
      <c r="N865" s="94" t="s">
        <v>151</v>
      </c>
      <c r="O865" s="13" t="s">
        <v>152</v>
      </c>
      <c r="P865" s="2" t="s">
        <v>152</v>
      </c>
      <c r="Q865" s="2" t="s">
        <v>152</v>
      </c>
      <c r="R865" s="2" t="s">
        <v>152</v>
      </c>
      <c r="S865" s="2" t="s">
        <v>152</v>
      </c>
      <c r="T865" s="2" t="s">
        <v>152</v>
      </c>
      <c r="U865" s="14" t="s">
        <v>152</v>
      </c>
      <c r="V865" s="13" t="s">
        <v>152</v>
      </c>
      <c r="W865" s="2" t="s">
        <v>152</v>
      </c>
      <c r="X865" s="2" t="s">
        <v>152</v>
      </c>
      <c r="Y865" s="2" t="s">
        <v>152</v>
      </c>
      <c r="Z865" s="94" t="s">
        <v>152</v>
      </c>
      <c r="AA865" s="13" t="s">
        <v>152</v>
      </c>
      <c r="AB865" s="2" t="s">
        <v>152</v>
      </c>
      <c r="AC865" s="14" t="s">
        <v>152</v>
      </c>
      <c r="AD865" s="93" t="s">
        <v>152</v>
      </c>
      <c r="AE865" s="14" t="s">
        <v>152</v>
      </c>
      <c r="AF865" s="99">
        <v>0</v>
      </c>
    </row>
    <row r="866" spans="1:32" x14ac:dyDescent="0.3">
      <c r="A866" s="55" t="str">
        <f t="shared" si="13"/>
        <v>CHtr_02.1</v>
      </c>
      <c r="C866" s="96" t="s">
        <v>10</v>
      </c>
      <c r="D866" s="97" t="s">
        <v>779</v>
      </c>
      <c r="E866" s="97" t="s">
        <v>881</v>
      </c>
      <c r="F866" s="97" t="s">
        <v>882</v>
      </c>
      <c r="G866" s="97" t="s">
        <v>351</v>
      </c>
      <c r="H866" s="96" t="s">
        <v>50</v>
      </c>
      <c r="I866" s="98" t="s">
        <v>51</v>
      </c>
      <c r="J866" s="27" t="s">
        <v>1612</v>
      </c>
      <c r="K866" s="28" t="s">
        <v>1613</v>
      </c>
      <c r="L866" s="93" t="s">
        <v>151</v>
      </c>
      <c r="M866" s="2" t="s">
        <v>152</v>
      </c>
      <c r="N866" s="94" t="s">
        <v>151</v>
      </c>
      <c r="O866" s="13" t="s">
        <v>152</v>
      </c>
      <c r="P866" s="2" t="s">
        <v>152</v>
      </c>
      <c r="Q866" s="2" t="s">
        <v>152</v>
      </c>
      <c r="R866" s="2" t="s">
        <v>152</v>
      </c>
      <c r="S866" s="2" t="s">
        <v>152</v>
      </c>
      <c r="T866" s="2" t="s">
        <v>152</v>
      </c>
      <c r="U866" s="14" t="s">
        <v>152</v>
      </c>
      <c r="V866" s="13" t="s">
        <v>152</v>
      </c>
      <c r="W866" s="2" t="s">
        <v>152</v>
      </c>
      <c r="X866" s="2" t="s">
        <v>152</v>
      </c>
      <c r="Y866" s="2" t="s">
        <v>152</v>
      </c>
      <c r="Z866" s="94" t="s">
        <v>152</v>
      </c>
      <c r="AA866" s="13" t="s">
        <v>152</v>
      </c>
      <c r="AB866" s="2" t="s">
        <v>152</v>
      </c>
      <c r="AC866" s="14" t="s">
        <v>152</v>
      </c>
      <c r="AD866" s="93" t="s">
        <v>152</v>
      </c>
      <c r="AE866" s="14" t="s">
        <v>152</v>
      </c>
      <c r="AF866" s="99">
        <v>100</v>
      </c>
    </row>
    <row r="867" spans="1:32" x14ac:dyDescent="0.3">
      <c r="A867" s="55" t="str">
        <f t="shared" si="13"/>
        <v>CHtr_02.1</v>
      </c>
      <c r="C867" s="96" t="s">
        <v>10</v>
      </c>
      <c r="D867" s="97" t="s">
        <v>779</v>
      </c>
      <c r="E867" s="97" t="s">
        <v>881</v>
      </c>
      <c r="F867" s="97" t="s">
        <v>882</v>
      </c>
      <c r="G867" s="97" t="s">
        <v>351</v>
      </c>
      <c r="H867" s="96" t="s">
        <v>50</v>
      </c>
      <c r="I867" s="98" t="s">
        <v>51</v>
      </c>
      <c r="J867" s="27" t="s">
        <v>1567</v>
      </c>
      <c r="K867" s="28" t="s">
        <v>1683</v>
      </c>
      <c r="L867" s="93" t="s">
        <v>151</v>
      </c>
      <c r="M867" s="2" t="s">
        <v>152</v>
      </c>
      <c r="N867" s="94" t="s">
        <v>151</v>
      </c>
      <c r="O867" s="13" t="s">
        <v>152</v>
      </c>
      <c r="P867" s="2" t="s">
        <v>152</v>
      </c>
      <c r="Q867" s="2" t="s">
        <v>152</v>
      </c>
      <c r="R867" s="2" t="s">
        <v>152</v>
      </c>
      <c r="S867" s="2" t="s">
        <v>152</v>
      </c>
      <c r="T867" s="2" t="s">
        <v>152</v>
      </c>
      <c r="U867" s="14" t="s">
        <v>152</v>
      </c>
      <c r="V867" s="13" t="s">
        <v>151</v>
      </c>
      <c r="W867" s="2" t="s">
        <v>152</v>
      </c>
      <c r="X867" s="2" t="s">
        <v>152</v>
      </c>
      <c r="Y867" s="2" t="s">
        <v>152</v>
      </c>
      <c r="Z867" s="94" t="s">
        <v>152</v>
      </c>
      <c r="AA867" s="13" t="s">
        <v>152</v>
      </c>
      <c r="AB867" s="2" t="s">
        <v>152</v>
      </c>
      <c r="AC867" s="14" t="s">
        <v>152</v>
      </c>
      <c r="AD867" s="93" t="s">
        <v>152</v>
      </c>
      <c r="AE867" s="14" t="s">
        <v>152</v>
      </c>
      <c r="AF867" s="99">
        <v>100</v>
      </c>
    </row>
    <row r="868" spans="1:32" x14ac:dyDescent="0.3">
      <c r="A868" s="55" t="str">
        <f t="shared" si="13"/>
        <v>CHtr_02.2</v>
      </c>
      <c r="C868" s="96" t="s">
        <v>10</v>
      </c>
      <c r="D868" s="97" t="s">
        <v>779</v>
      </c>
      <c r="E868" s="97" t="s">
        <v>883</v>
      </c>
      <c r="F868" s="97" t="s">
        <v>884</v>
      </c>
      <c r="G868" s="97" t="s">
        <v>351</v>
      </c>
      <c r="H868" s="96" t="s">
        <v>50</v>
      </c>
      <c r="I868" s="98" t="s">
        <v>52</v>
      </c>
      <c r="J868" s="27" t="s">
        <v>509</v>
      </c>
      <c r="K868" s="28" t="s">
        <v>1684</v>
      </c>
      <c r="L868" s="93" t="s">
        <v>151</v>
      </c>
      <c r="M868" s="2" t="s">
        <v>151</v>
      </c>
      <c r="N868" s="94" t="s">
        <v>151</v>
      </c>
      <c r="O868" s="13" t="s">
        <v>152</v>
      </c>
      <c r="P868" s="2" t="s">
        <v>152</v>
      </c>
      <c r="Q868" s="2" t="s">
        <v>152</v>
      </c>
      <c r="R868" s="2" t="s">
        <v>152</v>
      </c>
      <c r="S868" s="2" t="s">
        <v>152</v>
      </c>
      <c r="T868" s="2" t="s">
        <v>152</v>
      </c>
      <c r="U868" s="14" t="s">
        <v>152</v>
      </c>
      <c r="V868" s="13" t="s">
        <v>151</v>
      </c>
      <c r="W868" s="2" t="s">
        <v>152</v>
      </c>
      <c r="X868" s="2" t="s">
        <v>152</v>
      </c>
      <c r="Y868" s="2" t="s">
        <v>152</v>
      </c>
      <c r="Z868" s="94" t="s">
        <v>152</v>
      </c>
      <c r="AA868" s="13" t="s">
        <v>152</v>
      </c>
      <c r="AB868" s="2" t="s">
        <v>152</v>
      </c>
      <c r="AC868" s="14" t="s">
        <v>152</v>
      </c>
      <c r="AD868" s="93" t="s">
        <v>152</v>
      </c>
      <c r="AE868" s="14" t="s">
        <v>152</v>
      </c>
      <c r="AF868" s="99">
        <v>100</v>
      </c>
    </row>
    <row r="869" spans="1:32" x14ac:dyDescent="0.3">
      <c r="A869" s="55" t="str">
        <f t="shared" si="13"/>
        <v>CHtr_02.2</v>
      </c>
      <c r="C869" s="96" t="s">
        <v>10</v>
      </c>
      <c r="D869" s="97" t="s">
        <v>779</v>
      </c>
      <c r="E869" s="97" t="s">
        <v>883</v>
      </c>
      <c r="F869" s="97" t="s">
        <v>884</v>
      </c>
      <c r="G869" s="97" t="s">
        <v>351</v>
      </c>
      <c r="H869" s="96" t="s">
        <v>50</v>
      </c>
      <c r="I869" s="98" t="s">
        <v>52</v>
      </c>
      <c r="J869" s="27" t="s">
        <v>490</v>
      </c>
      <c r="K869" s="28" t="s">
        <v>1685</v>
      </c>
      <c r="L869" s="93" t="s">
        <v>151</v>
      </c>
      <c r="M869" s="2" t="s">
        <v>151</v>
      </c>
      <c r="N869" s="94" t="s">
        <v>151</v>
      </c>
      <c r="O869" s="13" t="s">
        <v>152</v>
      </c>
      <c r="P869" s="2" t="s">
        <v>152</v>
      </c>
      <c r="Q869" s="2" t="s">
        <v>152</v>
      </c>
      <c r="R869" s="2" t="s">
        <v>152</v>
      </c>
      <c r="S869" s="2" t="s">
        <v>152</v>
      </c>
      <c r="T869" s="2" t="s">
        <v>152</v>
      </c>
      <c r="U869" s="14" t="s">
        <v>152</v>
      </c>
      <c r="V869" s="13" t="s">
        <v>151</v>
      </c>
      <c r="W869" s="2" t="s">
        <v>152</v>
      </c>
      <c r="X869" s="2" t="s">
        <v>152</v>
      </c>
      <c r="Y869" s="2" t="s">
        <v>152</v>
      </c>
      <c r="Z869" s="94" t="s">
        <v>152</v>
      </c>
      <c r="AA869" s="13" t="s">
        <v>152</v>
      </c>
      <c r="AB869" s="2" t="s">
        <v>152</v>
      </c>
      <c r="AC869" s="14" t="s">
        <v>152</v>
      </c>
      <c r="AD869" s="93" t="s">
        <v>152</v>
      </c>
      <c r="AE869" s="14" t="s">
        <v>152</v>
      </c>
      <c r="AF869" s="99">
        <v>100</v>
      </c>
    </row>
    <row r="870" spans="1:32" x14ac:dyDescent="0.3">
      <c r="A870" s="55" t="str">
        <f t="shared" si="13"/>
        <v>CHtr_02.2</v>
      </c>
      <c r="C870" s="96" t="s">
        <v>10</v>
      </c>
      <c r="D870" s="97" t="s">
        <v>779</v>
      </c>
      <c r="E870" s="97" t="s">
        <v>883</v>
      </c>
      <c r="F870" s="97" t="s">
        <v>884</v>
      </c>
      <c r="G870" s="97" t="s">
        <v>351</v>
      </c>
      <c r="H870" s="96" t="s">
        <v>50</v>
      </c>
      <c r="I870" s="98" t="s">
        <v>52</v>
      </c>
      <c r="J870" s="27" t="s">
        <v>267</v>
      </c>
      <c r="K870" s="28" t="s">
        <v>1686</v>
      </c>
      <c r="L870" s="93" t="s">
        <v>151</v>
      </c>
      <c r="M870" s="2" t="s">
        <v>151</v>
      </c>
      <c r="N870" s="94" t="s">
        <v>151</v>
      </c>
      <c r="O870" s="13" t="s">
        <v>152</v>
      </c>
      <c r="P870" s="2" t="s">
        <v>152</v>
      </c>
      <c r="Q870" s="2" t="s">
        <v>152</v>
      </c>
      <c r="R870" s="2" t="s">
        <v>152</v>
      </c>
      <c r="S870" s="2" t="s">
        <v>152</v>
      </c>
      <c r="T870" s="2" t="s">
        <v>152</v>
      </c>
      <c r="U870" s="14" t="s">
        <v>152</v>
      </c>
      <c r="V870" s="13" t="s">
        <v>151</v>
      </c>
      <c r="W870" s="2" t="s">
        <v>152</v>
      </c>
      <c r="X870" s="2" t="s">
        <v>152</v>
      </c>
      <c r="Y870" s="2" t="s">
        <v>152</v>
      </c>
      <c r="Z870" s="94" t="s">
        <v>152</v>
      </c>
      <c r="AA870" s="13" t="s">
        <v>152</v>
      </c>
      <c r="AB870" s="2" t="s">
        <v>152</v>
      </c>
      <c r="AC870" s="14" t="s">
        <v>152</v>
      </c>
      <c r="AD870" s="93" t="s">
        <v>152</v>
      </c>
      <c r="AE870" s="14" t="s">
        <v>152</v>
      </c>
      <c r="AF870" s="99">
        <v>100</v>
      </c>
    </row>
    <row r="871" spans="1:32" x14ac:dyDescent="0.3">
      <c r="A871" s="55" t="str">
        <f t="shared" si="13"/>
        <v>CHtr_02.2</v>
      </c>
      <c r="C871" s="96" t="s">
        <v>10</v>
      </c>
      <c r="D871" s="97" t="s">
        <v>779</v>
      </c>
      <c r="E871" s="97" t="s">
        <v>883</v>
      </c>
      <c r="F871" s="97" t="s">
        <v>884</v>
      </c>
      <c r="G871" s="97" t="s">
        <v>351</v>
      </c>
      <c r="H871" s="96" t="s">
        <v>50</v>
      </c>
      <c r="I871" s="98" t="s">
        <v>52</v>
      </c>
      <c r="J871" s="27" t="s">
        <v>486</v>
      </c>
      <c r="K871" s="28" t="s">
        <v>1687</v>
      </c>
      <c r="L871" s="93" t="s">
        <v>151</v>
      </c>
      <c r="M871" s="2" t="s">
        <v>151</v>
      </c>
      <c r="N871" s="94" t="s">
        <v>151</v>
      </c>
      <c r="O871" s="13" t="s">
        <v>152</v>
      </c>
      <c r="P871" s="2" t="s">
        <v>152</v>
      </c>
      <c r="Q871" s="2" t="s">
        <v>152</v>
      </c>
      <c r="R871" s="2" t="s">
        <v>152</v>
      </c>
      <c r="S871" s="2" t="s">
        <v>152</v>
      </c>
      <c r="T871" s="2" t="s">
        <v>152</v>
      </c>
      <c r="U871" s="14" t="s">
        <v>152</v>
      </c>
      <c r="V871" s="13" t="s">
        <v>151</v>
      </c>
      <c r="W871" s="2" t="s">
        <v>152</v>
      </c>
      <c r="X871" s="2" t="s">
        <v>152</v>
      </c>
      <c r="Y871" s="2" t="s">
        <v>152</v>
      </c>
      <c r="Z871" s="94" t="s">
        <v>152</v>
      </c>
      <c r="AA871" s="13" t="s">
        <v>152</v>
      </c>
      <c r="AB871" s="2" t="s">
        <v>152</v>
      </c>
      <c r="AC871" s="14" t="s">
        <v>152</v>
      </c>
      <c r="AD871" s="93" t="s">
        <v>152</v>
      </c>
      <c r="AE871" s="14" t="s">
        <v>152</v>
      </c>
      <c r="AF871" s="99">
        <v>100</v>
      </c>
    </row>
    <row r="872" spans="1:32" x14ac:dyDescent="0.3">
      <c r="A872" s="55" t="str">
        <f t="shared" si="13"/>
        <v>CHtr_02.2</v>
      </c>
      <c r="C872" s="96" t="s">
        <v>10</v>
      </c>
      <c r="D872" s="97" t="s">
        <v>779</v>
      </c>
      <c r="E872" s="97" t="s">
        <v>883</v>
      </c>
      <c r="F872" s="97" t="s">
        <v>884</v>
      </c>
      <c r="G872" s="97" t="s">
        <v>351</v>
      </c>
      <c r="H872" s="96" t="s">
        <v>50</v>
      </c>
      <c r="I872" s="98" t="s">
        <v>52</v>
      </c>
      <c r="J872" s="27" t="s">
        <v>269</v>
      </c>
      <c r="K872" s="28" t="s">
        <v>1688</v>
      </c>
      <c r="L872" s="93" t="s">
        <v>151</v>
      </c>
      <c r="M872" s="2" t="s">
        <v>151</v>
      </c>
      <c r="N872" s="94" t="s">
        <v>151</v>
      </c>
      <c r="O872" s="13" t="s">
        <v>152</v>
      </c>
      <c r="P872" s="2" t="s">
        <v>152</v>
      </c>
      <c r="Q872" s="2" t="s">
        <v>152</v>
      </c>
      <c r="R872" s="2" t="s">
        <v>152</v>
      </c>
      <c r="S872" s="2" t="s">
        <v>152</v>
      </c>
      <c r="T872" s="2" t="s">
        <v>152</v>
      </c>
      <c r="U872" s="14" t="s">
        <v>152</v>
      </c>
      <c r="V872" s="13" t="s">
        <v>151</v>
      </c>
      <c r="W872" s="2" t="s">
        <v>152</v>
      </c>
      <c r="X872" s="2" t="s">
        <v>152</v>
      </c>
      <c r="Y872" s="2" t="s">
        <v>152</v>
      </c>
      <c r="Z872" s="94" t="s">
        <v>152</v>
      </c>
      <c r="AA872" s="13" t="s">
        <v>152</v>
      </c>
      <c r="AB872" s="2" t="s">
        <v>152</v>
      </c>
      <c r="AC872" s="14" t="s">
        <v>152</v>
      </c>
      <c r="AD872" s="93" t="s">
        <v>152</v>
      </c>
      <c r="AE872" s="14" t="s">
        <v>152</v>
      </c>
      <c r="AF872" s="99">
        <v>100</v>
      </c>
    </row>
    <row r="873" spans="1:32" x14ac:dyDescent="0.3">
      <c r="A873" s="55" t="str">
        <f t="shared" si="13"/>
        <v>CHtr_02.2</v>
      </c>
      <c r="C873" s="96" t="s">
        <v>10</v>
      </c>
      <c r="D873" s="97" t="s">
        <v>779</v>
      </c>
      <c r="E873" s="97" t="s">
        <v>883</v>
      </c>
      <c r="F873" s="97" t="s">
        <v>884</v>
      </c>
      <c r="G873" s="97" t="s">
        <v>351</v>
      </c>
      <c r="H873" s="96" t="s">
        <v>50</v>
      </c>
      <c r="I873" s="98" t="s">
        <v>52</v>
      </c>
      <c r="J873" s="27" t="s">
        <v>494</v>
      </c>
      <c r="K873" s="28" t="s">
        <v>1689</v>
      </c>
      <c r="L873" s="93" t="s">
        <v>151</v>
      </c>
      <c r="M873" s="2" t="s">
        <v>151</v>
      </c>
      <c r="N873" s="94" t="s">
        <v>151</v>
      </c>
      <c r="O873" s="13" t="s">
        <v>152</v>
      </c>
      <c r="P873" s="2" t="s">
        <v>152</v>
      </c>
      <c r="Q873" s="2" t="s">
        <v>152</v>
      </c>
      <c r="R873" s="2" t="s">
        <v>152</v>
      </c>
      <c r="S873" s="2" t="s">
        <v>152</v>
      </c>
      <c r="T873" s="2" t="s">
        <v>152</v>
      </c>
      <c r="U873" s="14" t="s">
        <v>152</v>
      </c>
      <c r="V873" s="13" t="s">
        <v>151</v>
      </c>
      <c r="W873" s="2" t="s">
        <v>152</v>
      </c>
      <c r="X873" s="2" t="s">
        <v>152</v>
      </c>
      <c r="Y873" s="2" t="s">
        <v>152</v>
      </c>
      <c r="Z873" s="94" t="s">
        <v>152</v>
      </c>
      <c r="AA873" s="13" t="s">
        <v>152</v>
      </c>
      <c r="AB873" s="2" t="s">
        <v>152</v>
      </c>
      <c r="AC873" s="14" t="s">
        <v>152</v>
      </c>
      <c r="AD873" s="93" t="s">
        <v>152</v>
      </c>
      <c r="AE873" s="14" t="s">
        <v>152</v>
      </c>
      <c r="AF873" s="99">
        <v>100</v>
      </c>
    </row>
    <row r="874" spans="1:32" x14ac:dyDescent="0.3">
      <c r="A874" s="55" t="str">
        <f t="shared" si="13"/>
        <v>CHtr_02.2</v>
      </c>
      <c r="C874" s="96" t="s">
        <v>10</v>
      </c>
      <c r="D874" s="97" t="s">
        <v>779</v>
      </c>
      <c r="E874" s="97" t="s">
        <v>883</v>
      </c>
      <c r="F874" s="97" t="s">
        <v>884</v>
      </c>
      <c r="G874" s="97" t="s">
        <v>351</v>
      </c>
      <c r="H874" s="96" t="s">
        <v>50</v>
      </c>
      <c r="I874" s="98" t="s">
        <v>52</v>
      </c>
      <c r="J874" s="27" t="s">
        <v>495</v>
      </c>
      <c r="K874" s="28" t="s">
        <v>1690</v>
      </c>
      <c r="L874" s="93" t="s">
        <v>151</v>
      </c>
      <c r="M874" s="2" t="s">
        <v>151</v>
      </c>
      <c r="N874" s="94" t="s">
        <v>151</v>
      </c>
      <c r="O874" s="13" t="s">
        <v>152</v>
      </c>
      <c r="P874" s="2" t="s">
        <v>152</v>
      </c>
      <c r="Q874" s="2" t="s">
        <v>152</v>
      </c>
      <c r="R874" s="2" t="s">
        <v>152</v>
      </c>
      <c r="S874" s="2" t="s">
        <v>152</v>
      </c>
      <c r="T874" s="2" t="s">
        <v>152</v>
      </c>
      <c r="U874" s="14" t="s">
        <v>152</v>
      </c>
      <c r="V874" s="13" t="s">
        <v>151</v>
      </c>
      <c r="W874" s="2" t="s">
        <v>152</v>
      </c>
      <c r="X874" s="2" t="s">
        <v>152</v>
      </c>
      <c r="Y874" s="2" t="s">
        <v>152</v>
      </c>
      <c r="Z874" s="94" t="s">
        <v>152</v>
      </c>
      <c r="AA874" s="13" t="s">
        <v>152</v>
      </c>
      <c r="AB874" s="2" t="s">
        <v>152</v>
      </c>
      <c r="AC874" s="14" t="s">
        <v>152</v>
      </c>
      <c r="AD874" s="93" t="s">
        <v>152</v>
      </c>
      <c r="AE874" s="14" t="s">
        <v>152</v>
      </c>
      <c r="AF874" s="99">
        <v>100</v>
      </c>
    </row>
    <row r="875" spans="1:32" x14ac:dyDescent="0.3">
      <c r="A875" s="55" t="str">
        <f t="shared" si="13"/>
        <v>CHtr_02.2</v>
      </c>
      <c r="C875" s="96" t="s">
        <v>10</v>
      </c>
      <c r="D875" s="97" t="s">
        <v>779</v>
      </c>
      <c r="E875" s="97" t="s">
        <v>883</v>
      </c>
      <c r="F875" s="97" t="s">
        <v>884</v>
      </c>
      <c r="G875" s="97" t="s">
        <v>351</v>
      </c>
      <c r="H875" s="96" t="s">
        <v>50</v>
      </c>
      <c r="I875" s="98" t="s">
        <v>52</v>
      </c>
      <c r="J875" s="27" t="s">
        <v>497</v>
      </c>
      <c r="K875" s="28" t="s">
        <v>1691</v>
      </c>
      <c r="L875" s="93" t="s">
        <v>151</v>
      </c>
      <c r="M875" s="2" t="s">
        <v>151</v>
      </c>
      <c r="N875" s="94" t="s">
        <v>151</v>
      </c>
      <c r="O875" s="13" t="s">
        <v>152</v>
      </c>
      <c r="P875" s="2" t="s">
        <v>152</v>
      </c>
      <c r="Q875" s="2" t="s">
        <v>152</v>
      </c>
      <c r="R875" s="2" t="s">
        <v>152</v>
      </c>
      <c r="S875" s="2" t="s">
        <v>152</v>
      </c>
      <c r="T875" s="2" t="s">
        <v>152</v>
      </c>
      <c r="U875" s="14" t="s">
        <v>152</v>
      </c>
      <c r="V875" s="13" t="s">
        <v>151</v>
      </c>
      <c r="W875" s="2" t="s">
        <v>152</v>
      </c>
      <c r="X875" s="2" t="s">
        <v>152</v>
      </c>
      <c r="Y875" s="2" t="s">
        <v>152</v>
      </c>
      <c r="Z875" s="94" t="s">
        <v>152</v>
      </c>
      <c r="AA875" s="13" t="s">
        <v>152</v>
      </c>
      <c r="AB875" s="2" t="s">
        <v>152</v>
      </c>
      <c r="AC875" s="14" t="s">
        <v>152</v>
      </c>
      <c r="AD875" s="93" t="s">
        <v>152</v>
      </c>
      <c r="AE875" s="14" t="s">
        <v>152</v>
      </c>
      <c r="AF875" s="99">
        <v>100</v>
      </c>
    </row>
    <row r="876" spans="1:32" x14ac:dyDescent="0.3">
      <c r="A876" s="55" t="str">
        <f t="shared" si="13"/>
        <v>CHtr_02.2</v>
      </c>
      <c r="C876" s="96" t="s">
        <v>10</v>
      </c>
      <c r="D876" s="97" t="s">
        <v>779</v>
      </c>
      <c r="E876" s="97" t="s">
        <v>883</v>
      </c>
      <c r="F876" s="97" t="s">
        <v>884</v>
      </c>
      <c r="G876" s="97" t="s">
        <v>351</v>
      </c>
      <c r="H876" s="96" t="s">
        <v>50</v>
      </c>
      <c r="I876" s="98" t="s">
        <v>52</v>
      </c>
      <c r="J876" s="27" t="s">
        <v>499</v>
      </c>
      <c r="K876" s="28" t="s">
        <v>1692</v>
      </c>
      <c r="L876" s="93" t="s">
        <v>151</v>
      </c>
      <c r="M876" s="2" t="s">
        <v>151</v>
      </c>
      <c r="N876" s="94" t="s">
        <v>151</v>
      </c>
      <c r="O876" s="13" t="s">
        <v>152</v>
      </c>
      <c r="P876" s="2" t="s">
        <v>152</v>
      </c>
      <c r="Q876" s="2" t="s">
        <v>152</v>
      </c>
      <c r="R876" s="2" t="s">
        <v>152</v>
      </c>
      <c r="S876" s="2" t="s">
        <v>152</v>
      </c>
      <c r="T876" s="2" t="s">
        <v>152</v>
      </c>
      <c r="U876" s="14" t="s">
        <v>152</v>
      </c>
      <c r="V876" s="13" t="s">
        <v>151</v>
      </c>
      <c r="W876" s="2" t="s">
        <v>152</v>
      </c>
      <c r="X876" s="2" t="s">
        <v>152</v>
      </c>
      <c r="Y876" s="2" t="s">
        <v>152</v>
      </c>
      <c r="Z876" s="94" t="s">
        <v>152</v>
      </c>
      <c r="AA876" s="13" t="s">
        <v>152</v>
      </c>
      <c r="AB876" s="2" t="s">
        <v>152</v>
      </c>
      <c r="AC876" s="14" t="s">
        <v>152</v>
      </c>
      <c r="AD876" s="93" t="s">
        <v>152</v>
      </c>
      <c r="AE876" s="14" t="s">
        <v>152</v>
      </c>
      <c r="AF876" s="99">
        <v>100</v>
      </c>
    </row>
    <row r="877" spans="1:32" x14ac:dyDescent="0.3">
      <c r="A877" s="55" t="str">
        <f t="shared" si="13"/>
        <v>CHtr_02.2</v>
      </c>
      <c r="C877" s="96" t="s">
        <v>10</v>
      </c>
      <c r="D877" s="97" t="s">
        <v>779</v>
      </c>
      <c r="E877" s="97" t="s">
        <v>883</v>
      </c>
      <c r="F877" s="97" t="s">
        <v>884</v>
      </c>
      <c r="G877" s="97" t="s">
        <v>351</v>
      </c>
      <c r="H877" s="96" t="s">
        <v>50</v>
      </c>
      <c r="I877" s="98" t="s">
        <v>52</v>
      </c>
      <c r="J877" s="27" t="s">
        <v>501</v>
      </c>
      <c r="K877" s="28" t="s">
        <v>1693</v>
      </c>
      <c r="L877" s="93" t="s">
        <v>151</v>
      </c>
      <c r="M877" s="2" t="s">
        <v>151</v>
      </c>
      <c r="N877" s="94" t="s">
        <v>151</v>
      </c>
      <c r="O877" s="13" t="s">
        <v>152</v>
      </c>
      <c r="P877" s="2" t="s">
        <v>152</v>
      </c>
      <c r="Q877" s="2" t="s">
        <v>152</v>
      </c>
      <c r="R877" s="2" t="s">
        <v>152</v>
      </c>
      <c r="S877" s="2" t="s">
        <v>152</v>
      </c>
      <c r="T877" s="2" t="s">
        <v>152</v>
      </c>
      <c r="U877" s="14" t="s">
        <v>152</v>
      </c>
      <c r="V877" s="13" t="s">
        <v>151</v>
      </c>
      <c r="W877" s="2" t="s">
        <v>152</v>
      </c>
      <c r="X877" s="2" t="s">
        <v>152</v>
      </c>
      <c r="Y877" s="2" t="s">
        <v>152</v>
      </c>
      <c r="Z877" s="94" t="s">
        <v>152</v>
      </c>
      <c r="AA877" s="13" t="s">
        <v>152</v>
      </c>
      <c r="AB877" s="2" t="s">
        <v>152</v>
      </c>
      <c r="AC877" s="14" t="s">
        <v>152</v>
      </c>
      <c r="AD877" s="93" t="s">
        <v>152</v>
      </c>
      <c r="AE877" s="14" t="s">
        <v>152</v>
      </c>
      <c r="AF877" s="99">
        <v>100</v>
      </c>
    </row>
    <row r="878" spans="1:32" x14ac:dyDescent="0.3">
      <c r="A878" s="55" t="str">
        <f t="shared" si="13"/>
        <v>CHtr_02.2</v>
      </c>
      <c r="C878" s="96" t="s">
        <v>10</v>
      </c>
      <c r="D878" s="97" t="s">
        <v>779</v>
      </c>
      <c r="E878" s="97" t="s">
        <v>883</v>
      </c>
      <c r="F878" s="97" t="s">
        <v>884</v>
      </c>
      <c r="G878" s="97" t="s">
        <v>351</v>
      </c>
      <c r="H878" s="96" t="s">
        <v>50</v>
      </c>
      <c r="I878" s="98" t="s">
        <v>52</v>
      </c>
      <c r="J878" s="27" t="s">
        <v>502</v>
      </c>
      <c r="K878" s="28" t="s">
        <v>1694</v>
      </c>
      <c r="L878" s="93" t="s">
        <v>151</v>
      </c>
      <c r="M878" s="2" t="s">
        <v>151</v>
      </c>
      <c r="N878" s="94" t="s">
        <v>151</v>
      </c>
      <c r="O878" s="13" t="s">
        <v>152</v>
      </c>
      <c r="P878" s="2" t="s">
        <v>152</v>
      </c>
      <c r="Q878" s="2" t="s">
        <v>152</v>
      </c>
      <c r="R878" s="2" t="s">
        <v>152</v>
      </c>
      <c r="S878" s="2" t="s">
        <v>152</v>
      </c>
      <c r="T878" s="2" t="s">
        <v>152</v>
      </c>
      <c r="U878" s="14" t="s">
        <v>152</v>
      </c>
      <c r="V878" s="13" t="s">
        <v>151</v>
      </c>
      <c r="W878" s="2" t="s">
        <v>152</v>
      </c>
      <c r="X878" s="2" t="s">
        <v>152</v>
      </c>
      <c r="Y878" s="2" t="s">
        <v>152</v>
      </c>
      <c r="Z878" s="94" t="s">
        <v>152</v>
      </c>
      <c r="AA878" s="13" t="s">
        <v>152</v>
      </c>
      <c r="AB878" s="2" t="s">
        <v>152</v>
      </c>
      <c r="AC878" s="14" t="s">
        <v>152</v>
      </c>
      <c r="AD878" s="93" t="s">
        <v>152</v>
      </c>
      <c r="AE878" s="14" t="s">
        <v>152</v>
      </c>
      <c r="AF878" s="99">
        <v>100</v>
      </c>
    </row>
    <row r="879" spans="1:32" x14ac:dyDescent="0.3">
      <c r="A879" s="55" t="str">
        <f t="shared" si="13"/>
        <v>CHtr_02.2</v>
      </c>
      <c r="C879" s="96" t="s">
        <v>10</v>
      </c>
      <c r="D879" s="97" t="s">
        <v>779</v>
      </c>
      <c r="E879" s="97" t="s">
        <v>883</v>
      </c>
      <c r="F879" s="97" t="s">
        <v>884</v>
      </c>
      <c r="G879" s="97" t="s">
        <v>351</v>
      </c>
      <c r="H879" s="96" t="s">
        <v>50</v>
      </c>
      <c r="I879" s="98" t="s">
        <v>52</v>
      </c>
      <c r="J879" s="27" t="s">
        <v>504</v>
      </c>
      <c r="K879" s="28" t="s">
        <v>1695</v>
      </c>
      <c r="L879" s="93" t="s">
        <v>151</v>
      </c>
      <c r="M879" s="2" t="s">
        <v>151</v>
      </c>
      <c r="N879" s="94" t="s">
        <v>151</v>
      </c>
      <c r="O879" s="13" t="s">
        <v>152</v>
      </c>
      <c r="P879" s="2" t="s">
        <v>152</v>
      </c>
      <c r="Q879" s="2" t="s">
        <v>152</v>
      </c>
      <c r="R879" s="2" t="s">
        <v>152</v>
      </c>
      <c r="S879" s="2" t="s">
        <v>152</v>
      </c>
      <c r="T879" s="2" t="s">
        <v>152</v>
      </c>
      <c r="U879" s="14" t="s">
        <v>152</v>
      </c>
      <c r="V879" s="13" t="s">
        <v>151</v>
      </c>
      <c r="W879" s="2" t="s">
        <v>152</v>
      </c>
      <c r="X879" s="2" t="s">
        <v>152</v>
      </c>
      <c r="Y879" s="2" t="s">
        <v>152</v>
      </c>
      <c r="Z879" s="94" t="s">
        <v>152</v>
      </c>
      <c r="AA879" s="13" t="s">
        <v>152</v>
      </c>
      <c r="AB879" s="2" t="s">
        <v>152</v>
      </c>
      <c r="AC879" s="14" t="s">
        <v>152</v>
      </c>
      <c r="AD879" s="93" t="s">
        <v>152</v>
      </c>
      <c r="AE879" s="14" t="s">
        <v>152</v>
      </c>
      <c r="AF879" s="99">
        <v>100</v>
      </c>
    </row>
    <row r="880" spans="1:32" x14ac:dyDescent="0.3">
      <c r="A880" s="55" t="str">
        <f t="shared" si="13"/>
        <v>CHtr_02.2</v>
      </c>
      <c r="C880" s="96" t="s">
        <v>10</v>
      </c>
      <c r="D880" s="97" t="s">
        <v>779</v>
      </c>
      <c r="E880" s="97" t="s">
        <v>883</v>
      </c>
      <c r="F880" s="97" t="s">
        <v>884</v>
      </c>
      <c r="G880" s="97" t="s">
        <v>351</v>
      </c>
      <c r="H880" s="96" t="s">
        <v>50</v>
      </c>
      <c r="I880" s="98" t="s">
        <v>52</v>
      </c>
      <c r="J880" s="27" t="s">
        <v>506</v>
      </c>
      <c r="K880" s="28" t="s">
        <v>1696</v>
      </c>
      <c r="L880" s="93" t="s">
        <v>151</v>
      </c>
      <c r="M880" s="2" t="s">
        <v>151</v>
      </c>
      <c r="N880" s="94" t="s">
        <v>151</v>
      </c>
      <c r="O880" s="13" t="s">
        <v>152</v>
      </c>
      <c r="P880" s="2" t="s">
        <v>152</v>
      </c>
      <c r="Q880" s="2" t="s">
        <v>152</v>
      </c>
      <c r="R880" s="2" t="s">
        <v>152</v>
      </c>
      <c r="S880" s="2" t="s">
        <v>152</v>
      </c>
      <c r="T880" s="2" t="s">
        <v>152</v>
      </c>
      <c r="U880" s="14" t="s">
        <v>152</v>
      </c>
      <c r="V880" s="13" t="s">
        <v>151</v>
      </c>
      <c r="W880" s="2" t="s">
        <v>152</v>
      </c>
      <c r="X880" s="2" t="s">
        <v>152</v>
      </c>
      <c r="Y880" s="2" t="s">
        <v>152</v>
      </c>
      <c r="Z880" s="94" t="s">
        <v>152</v>
      </c>
      <c r="AA880" s="13" t="s">
        <v>152</v>
      </c>
      <c r="AB880" s="2" t="s">
        <v>152</v>
      </c>
      <c r="AC880" s="14" t="s">
        <v>152</v>
      </c>
      <c r="AD880" s="93" t="s">
        <v>152</v>
      </c>
      <c r="AE880" s="14" t="s">
        <v>152</v>
      </c>
      <c r="AF880" s="99">
        <v>100</v>
      </c>
    </row>
    <row r="881" spans="1:32" x14ac:dyDescent="0.3">
      <c r="A881" s="55" t="str">
        <f t="shared" si="13"/>
        <v>CHtr_02.2</v>
      </c>
      <c r="C881" s="96" t="s">
        <v>10</v>
      </c>
      <c r="D881" s="97" t="s">
        <v>779</v>
      </c>
      <c r="E881" s="97" t="s">
        <v>883</v>
      </c>
      <c r="F881" s="97" t="s">
        <v>884</v>
      </c>
      <c r="G881" s="97" t="s">
        <v>351</v>
      </c>
      <c r="H881" s="96" t="s">
        <v>50</v>
      </c>
      <c r="I881" s="98" t="s">
        <v>52</v>
      </c>
      <c r="J881" s="27" t="s">
        <v>507</v>
      </c>
      <c r="K881" s="28" t="s">
        <v>1697</v>
      </c>
      <c r="L881" s="93" t="s">
        <v>151</v>
      </c>
      <c r="M881" s="2" t="s">
        <v>151</v>
      </c>
      <c r="N881" s="94" t="s">
        <v>151</v>
      </c>
      <c r="O881" s="13" t="s">
        <v>152</v>
      </c>
      <c r="P881" s="2" t="s">
        <v>152</v>
      </c>
      <c r="Q881" s="2" t="s">
        <v>152</v>
      </c>
      <c r="R881" s="2" t="s">
        <v>152</v>
      </c>
      <c r="S881" s="2" t="s">
        <v>152</v>
      </c>
      <c r="T881" s="2" t="s">
        <v>152</v>
      </c>
      <c r="U881" s="14" t="s">
        <v>152</v>
      </c>
      <c r="V881" s="13" t="s">
        <v>151</v>
      </c>
      <c r="W881" s="2" t="s">
        <v>152</v>
      </c>
      <c r="X881" s="2" t="s">
        <v>152</v>
      </c>
      <c r="Y881" s="2" t="s">
        <v>152</v>
      </c>
      <c r="Z881" s="94" t="s">
        <v>152</v>
      </c>
      <c r="AA881" s="13" t="s">
        <v>152</v>
      </c>
      <c r="AB881" s="2" t="s">
        <v>152</v>
      </c>
      <c r="AC881" s="14" t="s">
        <v>152</v>
      </c>
      <c r="AD881" s="93" t="s">
        <v>152</v>
      </c>
      <c r="AE881" s="14" t="s">
        <v>152</v>
      </c>
      <c r="AF881" s="99">
        <v>100</v>
      </c>
    </row>
    <row r="882" spans="1:32" x14ac:dyDescent="0.3">
      <c r="A882" s="55" t="str">
        <f t="shared" si="13"/>
        <v>CHtr_02.2</v>
      </c>
      <c r="C882" s="96" t="s">
        <v>10</v>
      </c>
      <c r="D882" s="97" t="s">
        <v>779</v>
      </c>
      <c r="E882" s="97" t="s">
        <v>883</v>
      </c>
      <c r="F882" s="97" t="s">
        <v>884</v>
      </c>
      <c r="G882" s="97" t="s">
        <v>351</v>
      </c>
      <c r="H882" s="96" t="s">
        <v>50</v>
      </c>
      <c r="I882" s="98" t="s">
        <v>52</v>
      </c>
      <c r="J882" s="27" t="s">
        <v>492</v>
      </c>
      <c r="K882" s="28" t="s">
        <v>1698</v>
      </c>
      <c r="L882" s="93" t="s">
        <v>151</v>
      </c>
      <c r="M882" s="2" t="s">
        <v>151</v>
      </c>
      <c r="N882" s="94" t="s">
        <v>151</v>
      </c>
      <c r="O882" s="13" t="s">
        <v>152</v>
      </c>
      <c r="P882" s="2" t="s">
        <v>152</v>
      </c>
      <c r="Q882" s="2" t="s">
        <v>152</v>
      </c>
      <c r="R882" s="2" t="s">
        <v>152</v>
      </c>
      <c r="S882" s="2" t="s">
        <v>152</v>
      </c>
      <c r="T882" s="2" t="s">
        <v>152</v>
      </c>
      <c r="U882" s="14" t="s">
        <v>152</v>
      </c>
      <c r="V882" s="13" t="s">
        <v>151</v>
      </c>
      <c r="W882" s="2" t="s">
        <v>152</v>
      </c>
      <c r="X882" s="2" t="s">
        <v>152</v>
      </c>
      <c r="Y882" s="2" t="s">
        <v>152</v>
      </c>
      <c r="Z882" s="94" t="s">
        <v>152</v>
      </c>
      <c r="AA882" s="13" t="s">
        <v>152</v>
      </c>
      <c r="AB882" s="2" t="s">
        <v>152</v>
      </c>
      <c r="AC882" s="14" t="s">
        <v>152</v>
      </c>
      <c r="AD882" s="93" t="s">
        <v>152</v>
      </c>
      <c r="AE882" s="14" t="s">
        <v>152</v>
      </c>
      <c r="AF882" s="99">
        <v>100</v>
      </c>
    </row>
    <row r="883" spans="1:32" x14ac:dyDescent="0.3">
      <c r="A883" s="55" t="str">
        <f t="shared" si="13"/>
        <v>CHtr_02.2</v>
      </c>
      <c r="C883" s="96" t="s">
        <v>10</v>
      </c>
      <c r="D883" s="97" t="s">
        <v>779</v>
      </c>
      <c r="E883" s="97" t="s">
        <v>883</v>
      </c>
      <c r="F883" s="97" t="s">
        <v>884</v>
      </c>
      <c r="G883" s="97" t="s">
        <v>351</v>
      </c>
      <c r="H883" s="96" t="s">
        <v>50</v>
      </c>
      <c r="I883" s="98" t="s">
        <v>52</v>
      </c>
      <c r="J883" s="27" t="s">
        <v>511</v>
      </c>
      <c r="K883" s="28" t="s">
        <v>1699</v>
      </c>
      <c r="L883" s="93" t="s">
        <v>151</v>
      </c>
      <c r="M883" s="2" t="s">
        <v>151</v>
      </c>
      <c r="N883" s="94" t="s">
        <v>151</v>
      </c>
      <c r="O883" s="13" t="s">
        <v>152</v>
      </c>
      <c r="P883" s="2" t="s">
        <v>152</v>
      </c>
      <c r="Q883" s="2" t="s">
        <v>152</v>
      </c>
      <c r="R883" s="2" t="s">
        <v>152</v>
      </c>
      <c r="S883" s="2" t="s">
        <v>152</v>
      </c>
      <c r="T883" s="2" t="s">
        <v>152</v>
      </c>
      <c r="U883" s="14" t="s">
        <v>152</v>
      </c>
      <c r="V883" s="13" t="s">
        <v>151</v>
      </c>
      <c r="W883" s="2" t="s">
        <v>152</v>
      </c>
      <c r="X883" s="2" t="s">
        <v>152</v>
      </c>
      <c r="Y883" s="2" t="s">
        <v>152</v>
      </c>
      <c r="Z883" s="94" t="s">
        <v>152</v>
      </c>
      <c r="AA883" s="13" t="s">
        <v>152</v>
      </c>
      <c r="AB883" s="2" t="s">
        <v>152</v>
      </c>
      <c r="AC883" s="14" t="s">
        <v>152</v>
      </c>
      <c r="AD883" s="93" t="s">
        <v>152</v>
      </c>
      <c r="AE883" s="14" t="s">
        <v>152</v>
      </c>
      <c r="AF883" s="99">
        <v>100</v>
      </c>
    </row>
    <row r="884" spans="1:32" x14ac:dyDescent="0.3">
      <c r="A884" s="55" t="str">
        <f t="shared" si="13"/>
        <v>CHtr_02.2</v>
      </c>
      <c r="C884" s="96" t="s">
        <v>10</v>
      </c>
      <c r="D884" s="97" t="s">
        <v>779</v>
      </c>
      <c r="E884" s="97" t="s">
        <v>883</v>
      </c>
      <c r="F884" s="97" t="s">
        <v>884</v>
      </c>
      <c r="G884" s="97" t="s">
        <v>351</v>
      </c>
      <c r="H884" s="96" t="s">
        <v>50</v>
      </c>
      <c r="I884" s="98" t="s">
        <v>52</v>
      </c>
      <c r="J884" s="27" t="s">
        <v>513</v>
      </c>
      <c r="K884" s="28" t="s">
        <v>1700</v>
      </c>
      <c r="L884" s="93" t="s">
        <v>151</v>
      </c>
      <c r="M884" s="2" t="s">
        <v>151</v>
      </c>
      <c r="N884" s="94" t="s">
        <v>151</v>
      </c>
      <c r="O884" s="13" t="s">
        <v>152</v>
      </c>
      <c r="P884" s="2" t="s">
        <v>152</v>
      </c>
      <c r="Q884" s="2" t="s">
        <v>152</v>
      </c>
      <c r="R884" s="2" t="s">
        <v>152</v>
      </c>
      <c r="S884" s="2" t="s">
        <v>152</v>
      </c>
      <c r="T884" s="2" t="s">
        <v>152</v>
      </c>
      <c r="U884" s="14" t="s">
        <v>152</v>
      </c>
      <c r="V884" s="13" t="s">
        <v>151</v>
      </c>
      <c r="W884" s="2" t="s">
        <v>152</v>
      </c>
      <c r="X884" s="2" t="s">
        <v>152</v>
      </c>
      <c r="Y884" s="2" t="s">
        <v>152</v>
      </c>
      <c r="Z884" s="94" t="s">
        <v>152</v>
      </c>
      <c r="AA884" s="13" t="s">
        <v>152</v>
      </c>
      <c r="AB884" s="2" t="s">
        <v>152</v>
      </c>
      <c r="AC884" s="14" t="s">
        <v>152</v>
      </c>
      <c r="AD884" s="93" t="s">
        <v>152</v>
      </c>
      <c r="AE884" s="14" t="s">
        <v>152</v>
      </c>
      <c r="AF884" s="99">
        <v>100</v>
      </c>
    </row>
    <row r="885" spans="1:32" x14ac:dyDescent="0.3">
      <c r="A885" s="55" t="str">
        <f t="shared" si="13"/>
        <v>CHtr_02.2</v>
      </c>
      <c r="C885" s="96" t="s">
        <v>10</v>
      </c>
      <c r="D885" s="97" t="s">
        <v>779</v>
      </c>
      <c r="E885" s="97" t="s">
        <v>883</v>
      </c>
      <c r="F885" s="97" t="s">
        <v>884</v>
      </c>
      <c r="G885" s="97" t="s">
        <v>351</v>
      </c>
      <c r="H885" s="96" t="s">
        <v>50</v>
      </c>
      <c r="I885" s="98" t="s">
        <v>52</v>
      </c>
      <c r="J885" s="27" t="s">
        <v>515</v>
      </c>
      <c r="K885" s="28" t="s">
        <v>1701</v>
      </c>
      <c r="L885" s="93" t="s">
        <v>151</v>
      </c>
      <c r="M885" s="2" t="s">
        <v>151</v>
      </c>
      <c r="N885" s="94" t="s">
        <v>151</v>
      </c>
      <c r="O885" s="13" t="s">
        <v>152</v>
      </c>
      <c r="P885" s="2" t="s">
        <v>152</v>
      </c>
      <c r="Q885" s="2" t="s">
        <v>152</v>
      </c>
      <c r="R885" s="2" t="s">
        <v>152</v>
      </c>
      <c r="S885" s="2" t="s">
        <v>152</v>
      </c>
      <c r="T885" s="2" t="s">
        <v>152</v>
      </c>
      <c r="U885" s="14" t="s">
        <v>152</v>
      </c>
      <c r="V885" s="13" t="s">
        <v>151</v>
      </c>
      <c r="W885" s="2" t="s">
        <v>152</v>
      </c>
      <c r="X885" s="2" t="s">
        <v>152</v>
      </c>
      <c r="Y885" s="2" t="s">
        <v>152</v>
      </c>
      <c r="Z885" s="94" t="s">
        <v>152</v>
      </c>
      <c r="AA885" s="13" t="s">
        <v>152</v>
      </c>
      <c r="AB885" s="2" t="s">
        <v>152</v>
      </c>
      <c r="AC885" s="14" t="s">
        <v>152</v>
      </c>
      <c r="AD885" s="93" t="s">
        <v>152</v>
      </c>
      <c r="AE885" s="14" t="s">
        <v>152</v>
      </c>
      <c r="AF885" s="99">
        <v>100</v>
      </c>
    </row>
    <row r="886" spans="1:32" x14ac:dyDescent="0.3">
      <c r="A886" s="55" t="str">
        <f t="shared" si="13"/>
        <v>CHtr_02.2</v>
      </c>
      <c r="C886" s="96" t="s">
        <v>10</v>
      </c>
      <c r="D886" s="97" t="s">
        <v>779</v>
      </c>
      <c r="E886" s="97" t="s">
        <v>883</v>
      </c>
      <c r="F886" s="97" t="s">
        <v>884</v>
      </c>
      <c r="G886" s="97" t="s">
        <v>351</v>
      </c>
      <c r="H886" s="96" t="s">
        <v>50</v>
      </c>
      <c r="I886" s="98" t="s">
        <v>52</v>
      </c>
      <c r="J886" s="27" t="s">
        <v>517</v>
      </c>
      <c r="K886" s="28" t="s">
        <v>1702</v>
      </c>
      <c r="L886" s="93" t="s">
        <v>151</v>
      </c>
      <c r="M886" s="2" t="s">
        <v>151</v>
      </c>
      <c r="N886" s="94" t="s">
        <v>151</v>
      </c>
      <c r="O886" s="13" t="s">
        <v>152</v>
      </c>
      <c r="P886" s="2" t="s">
        <v>152</v>
      </c>
      <c r="Q886" s="2" t="s">
        <v>152</v>
      </c>
      <c r="R886" s="2" t="s">
        <v>152</v>
      </c>
      <c r="S886" s="2" t="s">
        <v>152</v>
      </c>
      <c r="T886" s="2" t="s">
        <v>152</v>
      </c>
      <c r="U886" s="14" t="s">
        <v>152</v>
      </c>
      <c r="V886" s="13" t="s">
        <v>151</v>
      </c>
      <c r="W886" s="2" t="s">
        <v>152</v>
      </c>
      <c r="X886" s="2" t="s">
        <v>152</v>
      </c>
      <c r="Y886" s="2" t="s">
        <v>152</v>
      </c>
      <c r="Z886" s="94" t="s">
        <v>152</v>
      </c>
      <c r="AA886" s="13" t="s">
        <v>152</v>
      </c>
      <c r="AB886" s="2" t="s">
        <v>152</v>
      </c>
      <c r="AC886" s="14" t="s">
        <v>152</v>
      </c>
      <c r="AD886" s="93" t="s">
        <v>152</v>
      </c>
      <c r="AE886" s="14" t="s">
        <v>152</v>
      </c>
      <c r="AF886" s="99">
        <v>100</v>
      </c>
    </row>
    <row r="887" spans="1:32" x14ac:dyDescent="0.3">
      <c r="A887" s="55" t="str">
        <f t="shared" si="13"/>
        <v>CHtr_02.2</v>
      </c>
      <c r="C887" s="96" t="s">
        <v>10</v>
      </c>
      <c r="D887" s="97" t="s">
        <v>779</v>
      </c>
      <c r="E887" s="97" t="s">
        <v>883</v>
      </c>
      <c r="F887" s="97" t="s">
        <v>884</v>
      </c>
      <c r="G887" s="97" t="s">
        <v>351</v>
      </c>
      <c r="H887" s="96" t="s">
        <v>50</v>
      </c>
      <c r="I887" s="98" t="s">
        <v>52</v>
      </c>
      <c r="J887" s="27" t="s">
        <v>519</v>
      </c>
      <c r="K887" s="28" t="s">
        <v>1703</v>
      </c>
      <c r="L887" s="93" t="s">
        <v>151</v>
      </c>
      <c r="M887" s="2" t="s">
        <v>151</v>
      </c>
      <c r="N887" s="94" t="s">
        <v>151</v>
      </c>
      <c r="O887" s="13" t="s">
        <v>152</v>
      </c>
      <c r="P887" s="2" t="s">
        <v>152</v>
      </c>
      <c r="Q887" s="2" t="s">
        <v>152</v>
      </c>
      <c r="R887" s="2" t="s">
        <v>152</v>
      </c>
      <c r="S887" s="2" t="s">
        <v>152</v>
      </c>
      <c r="T887" s="2" t="s">
        <v>152</v>
      </c>
      <c r="U887" s="14" t="s">
        <v>152</v>
      </c>
      <c r="V887" s="13" t="s">
        <v>151</v>
      </c>
      <c r="W887" s="2" t="s">
        <v>152</v>
      </c>
      <c r="X887" s="2" t="s">
        <v>152</v>
      </c>
      <c r="Y887" s="2" t="s">
        <v>152</v>
      </c>
      <c r="Z887" s="94" t="s">
        <v>152</v>
      </c>
      <c r="AA887" s="13" t="s">
        <v>152</v>
      </c>
      <c r="AB887" s="2" t="s">
        <v>152</v>
      </c>
      <c r="AC887" s="14" t="s">
        <v>152</v>
      </c>
      <c r="AD887" s="93" t="s">
        <v>152</v>
      </c>
      <c r="AE887" s="14" t="s">
        <v>152</v>
      </c>
      <c r="AF887" s="99">
        <v>100</v>
      </c>
    </row>
    <row r="888" spans="1:32" x14ac:dyDescent="0.3">
      <c r="A888" s="55" t="str">
        <f t="shared" si="13"/>
        <v>CHtr_02.2</v>
      </c>
      <c r="C888" s="96" t="s">
        <v>10</v>
      </c>
      <c r="D888" s="97" t="s">
        <v>779</v>
      </c>
      <c r="E888" s="97" t="s">
        <v>883</v>
      </c>
      <c r="F888" s="97" t="s">
        <v>884</v>
      </c>
      <c r="G888" s="97" t="s">
        <v>351</v>
      </c>
      <c r="H888" s="96" t="s">
        <v>50</v>
      </c>
      <c r="I888" s="98" t="s">
        <v>52</v>
      </c>
      <c r="J888" s="27" t="s">
        <v>521</v>
      </c>
      <c r="K888" s="28" t="s">
        <v>1704</v>
      </c>
      <c r="L888" s="93" t="s">
        <v>151</v>
      </c>
      <c r="M888" s="2" t="s">
        <v>151</v>
      </c>
      <c r="N888" s="94" t="s">
        <v>151</v>
      </c>
      <c r="O888" s="13" t="s">
        <v>152</v>
      </c>
      <c r="P888" s="2" t="s">
        <v>152</v>
      </c>
      <c r="Q888" s="2" t="s">
        <v>152</v>
      </c>
      <c r="R888" s="2" t="s">
        <v>152</v>
      </c>
      <c r="S888" s="2" t="s">
        <v>152</v>
      </c>
      <c r="T888" s="2" t="s">
        <v>152</v>
      </c>
      <c r="U888" s="14" t="s">
        <v>152</v>
      </c>
      <c r="V888" s="13" t="s">
        <v>151</v>
      </c>
      <c r="W888" s="2" t="s">
        <v>152</v>
      </c>
      <c r="X888" s="2" t="s">
        <v>152</v>
      </c>
      <c r="Y888" s="2" t="s">
        <v>152</v>
      </c>
      <c r="Z888" s="94" t="s">
        <v>152</v>
      </c>
      <c r="AA888" s="13" t="s">
        <v>152</v>
      </c>
      <c r="AB888" s="2" t="s">
        <v>152</v>
      </c>
      <c r="AC888" s="14" t="s">
        <v>152</v>
      </c>
      <c r="AD888" s="93" t="s">
        <v>152</v>
      </c>
      <c r="AE888" s="14" t="s">
        <v>152</v>
      </c>
      <c r="AF888" s="99">
        <v>100</v>
      </c>
    </row>
    <row r="889" spans="1:32" x14ac:dyDescent="0.3">
      <c r="A889" s="55" t="str">
        <f t="shared" si="13"/>
        <v>CHtr_02.2</v>
      </c>
      <c r="C889" s="96" t="s">
        <v>10</v>
      </c>
      <c r="D889" s="97" t="s">
        <v>779</v>
      </c>
      <c r="E889" s="97" t="s">
        <v>883</v>
      </c>
      <c r="F889" s="97" t="s">
        <v>884</v>
      </c>
      <c r="G889" s="97" t="s">
        <v>351</v>
      </c>
      <c r="H889" s="96" t="s">
        <v>50</v>
      </c>
      <c r="I889" s="98" t="s">
        <v>52</v>
      </c>
      <c r="J889" s="27" t="s">
        <v>522</v>
      </c>
      <c r="K889" s="28" t="s">
        <v>1705</v>
      </c>
      <c r="L889" s="93" t="s">
        <v>151</v>
      </c>
      <c r="M889" s="2" t="s">
        <v>151</v>
      </c>
      <c r="N889" s="94" t="s">
        <v>151</v>
      </c>
      <c r="O889" s="13" t="s">
        <v>152</v>
      </c>
      <c r="P889" s="2" t="s">
        <v>152</v>
      </c>
      <c r="Q889" s="2" t="s">
        <v>152</v>
      </c>
      <c r="R889" s="2" t="s">
        <v>152</v>
      </c>
      <c r="S889" s="2" t="s">
        <v>152</v>
      </c>
      <c r="T889" s="2" t="s">
        <v>152</v>
      </c>
      <c r="U889" s="14" t="s">
        <v>152</v>
      </c>
      <c r="V889" s="13" t="s">
        <v>151</v>
      </c>
      <c r="W889" s="2" t="s">
        <v>152</v>
      </c>
      <c r="X889" s="2" t="s">
        <v>152</v>
      </c>
      <c r="Y889" s="2" t="s">
        <v>152</v>
      </c>
      <c r="Z889" s="94" t="s">
        <v>152</v>
      </c>
      <c r="AA889" s="13" t="s">
        <v>152</v>
      </c>
      <c r="AB889" s="2" t="s">
        <v>152</v>
      </c>
      <c r="AC889" s="14" t="s">
        <v>152</v>
      </c>
      <c r="AD889" s="93" t="s">
        <v>152</v>
      </c>
      <c r="AE889" s="14" t="s">
        <v>152</v>
      </c>
      <c r="AF889" s="99">
        <v>100</v>
      </c>
    </row>
    <row r="890" spans="1:32" x14ac:dyDescent="0.3">
      <c r="A890" s="55" t="str">
        <f t="shared" si="13"/>
        <v>CHtr_02.2</v>
      </c>
      <c r="C890" s="96" t="s">
        <v>10</v>
      </c>
      <c r="D890" s="97" t="s">
        <v>779</v>
      </c>
      <c r="E890" s="97" t="s">
        <v>883</v>
      </c>
      <c r="F890" s="97" t="s">
        <v>884</v>
      </c>
      <c r="G890" s="97" t="s">
        <v>351</v>
      </c>
      <c r="H890" s="96" t="s">
        <v>50</v>
      </c>
      <c r="I890" s="98" t="s">
        <v>52</v>
      </c>
      <c r="J890" s="27" t="s">
        <v>523</v>
      </c>
      <c r="K890" s="28" t="s">
        <v>1706</v>
      </c>
      <c r="L890" s="93" t="s">
        <v>151</v>
      </c>
      <c r="M890" s="2" t="s">
        <v>151</v>
      </c>
      <c r="N890" s="94" t="s">
        <v>151</v>
      </c>
      <c r="O890" s="13" t="s">
        <v>152</v>
      </c>
      <c r="P890" s="2" t="s">
        <v>152</v>
      </c>
      <c r="Q890" s="2" t="s">
        <v>152</v>
      </c>
      <c r="R890" s="2" t="s">
        <v>152</v>
      </c>
      <c r="S890" s="2" t="s">
        <v>152</v>
      </c>
      <c r="T890" s="2" t="s">
        <v>152</v>
      </c>
      <c r="U890" s="14" t="s">
        <v>152</v>
      </c>
      <c r="V890" s="13" t="s">
        <v>151</v>
      </c>
      <c r="W890" s="2" t="s">
        <v>152</v>
      </c>
      <c r="X890" s="2" t="s">
        <v>152</v>
      </c>
      <c r="Y890" s="2" t="s">
        <v>152</v>
      </c>
      <c r="Z890" s="94" t="s">
        <v>152</v>
      </c>
      <c r="AA890" s="13" t="s">
        <v>152</v>
      </c>
      <c r="AB890" s="2" t="s">
        <v>152</v>
      </c>
      <c r="AC890" s="14" t="s">
        <v>152</v>
      </c>
      <c r="AD890" s="93" t="s">
        <v>152</v>
      </c>
      <c r="AE890" s="14" t="s">
        <v>152</v>
      </c>
      <c r="AF890" s="99">
        <v>100</v>
      </c>
    </row>
    <row r="891" spans="1:32" x14ac:dyDescent="0.3">
      <c r="A891" s="55" t="str">
        <f t="shared" si="13"/>
        <v>CHtr_02.2</v>
      </c>
      <c r="C891" s="96" t="s">
        <v>10</v>
      </c>
      <c r="D891" s="97" t="s">
        <v>779</v>
      </c>
      <c r="E891" s="97" t="s">
        <v>883</v>
      </c>
      <c r="F891" s="97" t="s">
        <v>884</v>
      </c>
      <c r="G891" s="97" t="s">
        <v>351</v>
      </c>
      <c r="H891" s="96" t="s">
        <v>50</v>
      </c>
      <c r="I891" s="98" t="s">
        <v>52</v>
      </c>
      <c r="J891" s="27" t="s">
        <v>525</v>
      </c>
      <c r="K891" s="28" t="s">
        <v>1707</v>
      </c>
      <c r="L891" s="93" t="s">
        <v>151</v>
      </c>
      <c r="M891" s="2" t="s">
        <v>151</v>
      </c>
      <c r="N891" s="94" t="s">
        <v>151</v>
      </c>
      <c r="O891" s="13" t="s">
        <v>152</v>
      </c>
      <c r="P891" s="2" t="s">
        <v>152</v>
      </c>
      <c r="Q891" s="2" t="s">
        <v>152</v>
      </c>
      <c r="R891" s="2" t="s">
        <v>152</v>
      </c>
      <c r="S891" s="2" t="s">
        <v>152</v>
      </c>
      <c r="T891" s="2" t="s">
        <v>152</v>
      </c>
      <c r="U891" s="14" t="s">
        <v>152</v>
      </c>
      <c r="V891" s="13" t="s">
        <v>151</v>
      </c>
      <c r="W891" s="2" t="s">
        <v>152</v>
      </c>
      <c r="X891" s="2" t="s">
        <v>152</v>
      </c>
      <c r="Y891" s="2" t="s">
        <v>152</v>
      </c>
      <c r="Z891" s="94" t="s">
        <v>152</v>
      </c>
      <c r="AA891" s="13" t="s">
        <v>152</v>
      </c>
      <c r="AB891" s="2" t="s">
        <v>152</v>
      </c>
      <c r="AC891" s="14" t="s">
        <v>152</v>
      </c>
      <c r="AD891" s="93" t="s">
        <v>152</v>
      </c>
      <c r="AE891" s="14" t="s">
        <v>152</v>
      </c>
      <c r="AF891" s="99">
        <v>100</v>
      </c>
    </row>
    <row r="892" spans="1:32" x14ac:dyDescent="0.3">
      <c r="A892" s="55" t="str">
        <f t="shared" si="13"/>
        <v>CHtr_02.2</v>
      </c>
      <c r="C892" s="96" t="s">
        <v>10</v>
      </c>
      <c r="D892" s="97" t="s">
        <v>779</v>
      </c>
      <c r="E892" s="97" t="s">
        <v>883</v>
      </c>
      <c r="F892" s="97" t="s">
        <v>884</v>
      </c>
      <c r="G892" s="97" t="s">
        <v>351</v>
      </c>
      <c r="H892" s="96" t="s">
        <v>50</v>
      </c>
      <c r="I892" s="98" t="s">
        <v>52</v>
      </c>
      <c r="J892" s="27" t="s">
        <v>488</v>
      </c>
      <c r="K892" s="28" t="s">
        <v>1708</v>
      </c>
      <c r="L892" s="93" t="s">
        <v>151</v>
      </c>
      <c r="M892" s="2" t="s">
        <v>151</v>
      </c>
      <c r="N892" s="94" t="s">
        <v>151</v>
      </c>
      <c r="O892" s="13" t="s">
        <v>152</v>
      </c>
      <c r="P892" s="2" t="s">
        <v>152</v>
      </c>
      <c r="Q892" s="2" t="s">
        <v>152</v>
      </c>
      <c r="R892" s="2" t="s">
        <v>152</v>
      </c>
      <c r="S892" s="2" t="s">
        <v>152</v>
      </c>
      <c r="T892" s="2" t="s">
        <v>152</v>
      </c>
      <c r="U892" s="14" t="s">
        <v>152</v>
      </c>
      <c r="V892" s="13" t="s">
        <v>151</v>
      </c>
      <c r="W892" s="2" t="s">
        <v>152</v>
      </c>
      <c r="X892" s="2" t="s">
        <v>152</v>
      </c>
      <c r="Y892" s="2" t="s">
        <v>152</v>
      </c>
      <c r="Z892" s="94" t="s">
        <v>152</v>
      </c>
      <c r="AA892" s="13" t="s">
        <v>152</v>
      </c>
      <c r="AB892" s="2" t="s">
        <v>152</v>
      </c>
      <c r="AC892" s="14" t="s">
        <v>152</v>
      </c>
      <c r="AD892" s="93" t="s">
        <v>152</v>
      </c>
      <c r="AE892" s="14" t="s">
        <v>152</v>
      </c>
      <c r="AF892" s="99">
        <v>100</v>
      </c>
    </row>
    <row r="893" spans="1:32" x14ac:dyDescent="0.3">
      <c r="A893" s="55" t="str">
        <f t="shared" si="13"/>
        <v>CHtr_02.2</v>
      </c>
      <c r="C893" s="96" t="s">
        <v>10</v>
      </c>
      <c r="D893" s="97" t="s">
        <v>779</v>
      </c>
      <c r="E893" s="97" t="s">
        <v>883</v>
      </c>
      <c r="F893" s="97" t="s">
        <v>884</v>
      </c>
      <c r="G893" s="97" t="s">
        <v>351</v>
      </c>
      <c r="H893" s="96" t="s">
        <v>50</v>
      </c>
      <c r="I893" s="98" t="s">
        <v>52</v>
      </c>
      <c r="J893" s="27" t="s">
        <v>527</v>
      </c>
      <c r="K893" s="28" t="s">
        <v>1709</v>
      </c>
      <c r="L893" s="93" t="s">
        <v>151</v>
      </c>
      <c r="M893" s="2" t="s">
        <v>151</v>
      </c>
      <c r="N893" s="94" t="s">
        <v>151</v>
      </c>
      <c r="O893" s="13" t="s">
        <v>152</v>
      </c>
      <c r="P893" s="2" t="s">
        <v>152</v>
      </c>
      <c r="Q893" s="2" t="s">
        <v>152</v>
      </c>
      <c r="R893" s="2" t="s">
        <v>152</v>
      </c>
      <c r="S893" s="2" t="s">
        <v>152</v>
      </c>
      <c r="T893" s="2" t="s">
        <v>152</v>
      </c>
      <c r="U893" s="14" t="s">
        <v>152</v>
      </c>
      <c r="V893" s="13" t="s">
        <v>151</v>
      </c>
      <c r="W893" s="2" t="s">
        <v>152</v>
      </c>
      <c r="X893" s="2" t="s">
        <v>152</v>
      </c>
      <c r="Y893" s="2" t="s">
        <v>152</v>
      </c>
      <c r="Z893" s="94" t="s">
        <v>152</v>
      </c>
      <c r="AA893" s="13" t="s">
        <v>152</v>
      </c>
      <c r="AB893" s="2" t="s">
        <v>152</v>
      </c>
      <c r="AC893" s="14" t="s">
        <v>152</v>
      </c>
      <c r="AD893" s="93" t="s">
        <v>152</v>
      </c>
      <c r="AE893" s="14" t="s">
        <v>152</v>
      </c>
      <c r="AF893" s="99">
        <v>100</v>
      </c>
    </row>
    <row r="894" spans="1:32" x14ac:dyDescent="0.3">
      <c r="A894" s="55" t="str">
        <f t="shared" si="13"/>
        <v>CHtr_02.3</v>
      </c>
      <c r="C894" s="96" t="s">
        <v>10</v>
      </c>
      <c r="D894" s="97" t="s">
        <v>779</v>
      </c>
      <c r="E894" s="97" t="s">
        <v>885</v>
      </c>
      <c r="F894" s="97" t="s">
        <v>886</v>
      </c>
      <c r="G894" s="97" t="s">
        <v>351</v>
      </c>
      <c r="H894" s="96" t="s">
        <v>50</v>
      </c>
      <c r="I894" s="98" t="s">
        <v>454</v>
      </c>
      <c r="J894" s="27" t="s">
        <v>1710</v>
      </c>
      <c r="K894" s="28" t="s">
        <v>1711</v>
      </c>
      <c r="L894" s="93" t="s">
        <v>151</v>
      </c>
      <c r="M894" s="2" t="s">
        <v>151</v>
      </c>
      <c r="N894" s="94" t="s">
        <v>151</v>
      </c>
      <c r="O894" s="13" t="s">
        <v>152</v>
      </c>
      <c r="P894" s="2" t="s">
        <v>152</v>
      </c>
      <c r="Q894" s="2" t="s">
        <v>152</v>
      </c>
      <c r="R894" s="2" t="s">
        <v>152</v>
      </c>
      <c r="S894" s="2" t="s">
        <v>152</v>
      </c>
      <c r="T894" s="2" t="s">
        <v>152</v>
      </c>
      <c r="U894" s="14" t="s">
        <v>152</v>
      </c>
      <c r="V894" s="13" t="s">
        <v>152</v>
      </c>
      <c r="W894" s="2" t="s">
        <v>152</v>
      </c>
      <c r="X894" s="2" t="s">
        <v>152</v>
      </c>
      <c r="Y894" s="2" t="s">
        <v>152</v>
      </c>
      <c r="Z894" s="94" t="s">
        <v>152</v>
      </c>
      <c r="AA894" s="13" t="s">
        <v>152</v>
      </c>
      <c r="AB894" s="2" t="s">
        <v>152</v>
      </c>
      <c r="AC894" s="14" t="s">
        <v>152</v>
      </c>
      <c r="AD894" s="93" t="s">
        <v>152</v>
      </c>
      <c r="AE894" s="14" t="s">
        <v>152</v>
      </c>
      <c r="AF894" s="99">
        <v>100</v>
      </c>
    </row>
    <row r="895" spans="1:32" x14ac:dyDescent="0.3">
      <c r="A895" s="55" t="str">
        <f t="shared" si="13"/>
        <v>CHtr_02.4</v>
      </c>
      <c r="C895" s="96" t="s">
        <v>10</v>
      </c>
      <c r="D895" s="97" t="s">
        <v>779</v>
      </c>
      <c r="E895" s="97" t="s">
        <v>887</v>
      </c>
      <c r="F895" s="97" t="s">
        <v>888</v>
      </c>
      <c r="G895" s="97" t="s">
        <v>351</v>
      </c>
      <c r="H895" s="96" t="s">
        <v>50</v>
      </c>
      <c r="I895" s="98" t="s">
        <v>454</v>
      </c>
      <c r="J895" s="27" t="s">
        <v>1710</v>
      </c>
      <c r="K895" s="28" t="s">
        <v>1711</v>
      </c>
      <c r="L895" s="93" t="s">
        <v>151</v>
      </c>
      <c r="M895" s="2" t="s">
        <v>151</v>
      </c>
      <c r="N895" s="94" t="s">
        <v>151</v>
      </c>
      <c r="O895" s="13" t="s">
        <v>152</v>
      </c>
      <c r="P895" s="2" t="s">
        <v>152</v>
      </c>
      <c r="Q895" s="2" t="s">
        <v>152</v>
      </c>
      <c r="R895" s="2" t="s">
        <v>152</v>
      </c>
      <c r="S895" s="2" t="s">
        <v>152</v>
      </c>
      <c r="T895" s="2" t="s">
        <v>152</v>
      </c>
      <c r="U895" s="14" t="s">
        <v>152</v>
      </c>
      <c r="V895" s="13" t="s">
        <v>152</v>
      </c>
      <c r="W895" s="2" t="s">
        <v>152</v>
      </c>
      <c r="X895" s="2" t="s">
        <v>152</v>
      </c>
      <c r="Y895" s="2" t="s">
        <v>152</v>
      </c>
      <c r="Z895" s="94" t="s">
        <v>152</v>
      </c>
      <c r="AA895" s="13" t="s">
        <v>152</v>
      </c>
      <c r="AB895" s="2" t="s">
        <v>152</v>
      </c>
      <c r="AC895" s="14" t="s">
        <v>152</v>
      </c>
      <c r="AD895" s="93" t="s">
        <v>152</v>
      </c>
      <c r="AE895" s="14" t="s">
        <v>152</v>
      </c>
      <c r="AF895" s="99">
        <v>100</v>
      </c>
    </row>
    <row r="896" spans="1:32" x14ac:dyDescent="0.3">
      <c r="A896" s="55" t="str">
        <f t="shared" si="13"/>
        <v>CHtr_03.1</v>
      </c>
      <c r="C896" s="96" t="s">
        <v>10</v>
      </c>
      <c r="D896" s="97" t="s">
        <v>779</v>
      </c>
      <c r="E896" s="97" t="s">
        <v>889</v>
      </c>
      <c r="F896" s="97" t="s">
        <v>890</v>
      </c>
      <c r="G896" s="97" t="s">
        <v>344</v>
      </c>
      <c r="H896" s="96" t="s">
        <v>50</v>
      </c>
      <c r="I896" s="98" t="s">
        <v>454</v>
      </c>
      <c r="J896" s="27" t="s">
        <v>1712</v>
      </c>
      <c r="K896" s="28" t="s">
        <v>1713</v>
      </c>
      <c r="L896" s="93" t="s">
        <v>151</v>
      </c>
      <c r="M896" s="2" t="s">
        <v>151</v>
      </c>
      <c r="N896" s="94" t="s">
        <v>151</v>
      </c>
      <c r="O896" s="13"/>
      <c r="P896" s="2"/>
      <c r="Q896" s="2"/>
      <c r="R896" s="2"/>
      <c r="S896" s="2"/>
      <c r="T896" s="2"/>
      <c r="U896" s="14"/>
      <c r="V896" s="13"/>
      <c r="W896" s="2"/>
      <c r="X896" s="2"/>
      <c r="Y896" s="2"/>
      <c r="Z896" s="94"/>
      <c r="AA896" s="13"/>
      <c r="AB896" s="2"/>
      <c r="AC896" s="14"/>
      <c r="AD896" s="93"/>
      <c r="AE896" s="14"/>
      <c r="AF896" s="99">
        <v>100</v>
      </c>
    </row>
    <row r="897" spans="1:32" x14ac:dyDescent="0.3">
      <c r="A897" s="55" t="str">
        <f t="shared" si="13"/>
        <v>CHtr_03.1</v>
      </c>
      <c r="C897" s="96" t="s">
        <v>10</v>
      </c>
      <c r="D897" s="97" t="s">
        <v>779</v>
      </c>
      <c r="E897" s="97" t="s">
        <v>889</v>
      </c>
      <c r="F897" s="97" t="s">
        <v>890</v>
      </c>
      <c r="G897" s="97" t="s">
        <v>344</v>
      </c>
      <c r="H897" s="96" t="s">
        <v>50</v>
      </c>
      <c r="I897" s="98" t="s">
        <v>454</v>
      </c>
      <c r="J897" s="27" t="s">
        <v>1714</v>
      </c>
      <c r="K897" s="28" t="s">
        <v>1715</v>
      </c>
      <c r="L897" s="93" t="s">
        <v>151</v>
      </c>
      <c r="M897" s="2" t="s">
        <v>151</v>
      </c>
      <c r="N897" s="94" t="s">
        <v>151</v>
      </c>
      <c r="O897" s="13"/>
      <c r="P897" s="2"/>
      <c r="Q897" s="2"/>
      <c r="R897" s="2"/>
      <c r="S897" s="2"/>
      <c r="T897" s="2"/>
      <c r="U897" s="14"/>
      <c r="V897" s="13"/>
      <c r="W897" s="2"/>
      <c r="X897" s="2"/>
      <c r="Y897" s="2"/>
      <c r="Z897" s="94"/>
      <c r="AA897" s="13"/>
      <c r="AB897" s="2"/>
      <c r="AC897" s="14"/>
      <c r="AD897" s="93"/>
      <c r="AE897" s="14"/>
      <c r="AF897" s="99">
        <v>100</v>
      </c>
    </row>
    <row r="898" spans="1:32" x14ac:dyDescent="0.3">
      <c r="A898" s="55" t="str">
        <f t="shared" si="13"/>
        <v>CHtr_03.1</v>
      </c>
      <c r="C898" s="96" t="s">
        <v>10</v>
      </c>
      <c r="D898" s="97" t="s">
        <v>779</v>
      </c>
      <c r="E898" s="97" t="s">
        <v>889</v>
      </c>
      <c r="F898" s="97" t="s">
        <v>890</v>
      </c>
      <c r="G898" s="97" t="s">
        <v>344</v>
      </c>
      <c r="H898" s="96" t="s">
        <v>50</v>
      </c>
      <c r="I898" s="98" t="s">
        <v>454</v>
      </c>
      <c r="J898" s="27" t="s">
        <v>1716</v>
      </c>
      <c r="K898" s="28" t="s">
        <v>1717</v>
      </c>
      <c r="L898" s="93" t="s">
        <v>151</v>
      </c>
      <c r="M898" s="2" t="s">
        <v>151</v>
      </c>
      <c r="N898" s="94" t="s">
        <v>151</v>
      </c>
      <c r="O898" s="13"/>
      <c r="P898" s="2"/>
      <c r="Q898" s="2"/>
      <c r="R898" s="2"/>
      <c r="S898" s="2"/>
      <c r="T898" s="2"/>
      <c r="U898" s="14"/>
      <c r="V898" s="13"/>
      <c r="W898" s="2"/>
      <c r="X898" s="2"/>
      <c r="Y898" s="2"/>
      <c r="Z898" s="94"/>
      <c r="AA898" s="13"/>
      <c r="AB898" s="2"/>
      <c r="AC898" s="14"/>
      <c r="AD898" s="93"/>
      <c r="AE898" s="14"/>
      <c r="AF898" s="99">
        <v>100</v>
      </c>
    </row>
    <row r="899" spans="1:32" x14ac:dyDescent="0.3">
      <c r="A899" s="55" t="str">
        <f t="shared" si="13"/>
        <v>CHtr_03.2</v>
      </c>
      <c r="C899" s="96" t="s">
        <v>10</v>
      </c>
      <c r="D899" s="97" t="s">
        <v>779</v>
      </c>
      <c r="E899" s="97" t="s">
        <v>891</v>
      </c>
      <c r="F899" s="97" t="s">
        <v>892</v>
      </c>
      <c r="G899" s="97" t="s">
        <v>351</v>
      </c>
      <c r="H899" s="96" t="s">
        <v>50</v>
      </c>
      <c r="I899" s="98" t="s">
        <v>454</v>
      </c>
      <c r="J899" s="27" t="s">
        <v>1712</v>
      </c>
      <c r="K899" s="28" t="s">
        <v>1713</v>
      </c>
      <c r="L899" s="93" t="s">
        <v>151</v>
      </c>
      <c r="M899" s="2" t="s">
        <v>151</v>
      </c>
      <c r="N899" s="94" t="s">
        <v>151</v>
      </c>
      <c r="O899" s="13" t="s">
        <v>151</v>
      </c>
      <c r="P899" s="2" t="s">
        <v>152</v>
      </c>
      <c r="Q899" s="2" t="s">
        <v>152</v>
      </c>
      <c r="R899" s="2" t="s">
        <v>152</v>
      </c>
      <c r="S899" s="2" t="s">
        <v>151</v>
      </c>
      <c r="T899" s="2" t="s">
        <v>152</v>
      </c>
      <c r="U899" s="14" t="s">
        <v>152</v>
      </c>
      <c r="V899" s="13" t="s">
        <v>152</v>
      </c>
      <c r="W899" s="2" t="s">
        <v>152</v>
      </c>
      <c r="X899" s="2" t="s">
        <v>152</v>
      </c>
      <c r="Y899" s="2" t="s">
        <v>152</v>
      </c>
      <c r="Z899" s="94" t="s">
        <v>152</v>
      </c>
      <c r="AA899" s="13" t="s">
        <v>152</v>
      </c>
      <c r="AB899" s="2" t="s">
        <v>152</v>
      </c>
      <c r="AC899" s="14" t="s">
        <v>152</v>
      </c>
      <c r="AD899" s="93" t="s">
        <v>151</v>
      </c>
      <c r="AE899" s="14" t="s">
        <v>152</v>
      </c>
      <c r="AF899" s="99">
        <v>100</v>
      </c>
    </row>
    <row r="900" spans="1:32" x14ac:dyDescent="0.3">
      <c r="A900" s="55" t="str">
        <f t="shared" si="13"/>
        <v>CHtr_03.2</v>
      </c>
      <c r="C900" s="96" t="s">
        <v>10</v>
      </c>
      <c r="D900" s="97" t="s">
        <v>779</v>
      </c>
      <c r="E900" s="97" t="s">
        <v>891</v>
      </c>
      <c r="F900" s="97" t="s">
        <v>892</v>
      </c>
      <c r="G900" s="97" t="s">
        <v>351</v>
      </c>
      <c r="H900" s="96" t="s">
        <v>50</v>
      </c>
      <c r="I900" s="98" t="s">
        <v>454</v>
      </c>
      <c r="J900" s="27" t="s">
        <v>1714</v>
      </c>
      <c r="K900" s="28" t="s">
        <v>1718</v>
      </c>
      <c r="L900" s="93" t="s">
        <v>151</v>
      </c>
      <c r="M900" s="2" t="s">
        <v>151</v>
      </c>
      <c r="N900" s="94" t="s">
        <v>151</v>
      </c>
      <c r="O900" s="13" t="s">
        <v>151</v>
      </c>
      <c r="P900" s="2" t="s">
        <v>152</v>
      </c>
      <c r="Q900" s="2" t="s">
        <v>152</v>
      </c>
      <c r="R900" s="2" t="s">
        <v>152</v>
      </c>
      <c r="S900" s="2" t="s">
        <v>152</v>
      </c>
      <c r="T900" s="2" t="s">
        <v>152</v>
      </c>
      <c r="U900" s="14" t="s">
        <v>152</v>
      </c>
      <c r="V900" s="13" t="s">
        <v>152</v>
      </c>
      <c r="W900" s="2" t="s">
        <v>152</v>
      </c>
      <c r="X900" s="2" t="s">
        <v>152</v>
      </c>
      <c r="Y900" s="2" t="s">
        <v>152</v>
      </c>
      <c r="Z900" s="94" t="s">
        <v>152</v>
      </c>
      <c r="AA900" s="13" t="s">
        <v>152</v>
      </c>
      <c r="AB900" s="2" t="s">
        <v>152</v>
      </c>
      <c r="AC900" s="14" t="s">
        <v>152</v>
      </c>
      <c r="AD900" s="93" t="s">
        <v>152</v>
      </c>
      <c r="AE900" s="14" t="s">
        <v>152</v>
      </c>
      <c r="AF900" s="99">
        <v>100</v>
      </c>
    </row>
    <row r="901" spans="1:32" x14ac:dyDescent="0.3">
      <c r="A901" s="55" t="str">
        <f t="shared" si="13"/>
        <v>CHtr_03.2</v>
      </c>
      <c r="C901" s="96" t="s">
        <v>10</v>
      </c>
      <c r="D901" s="97" t="s">
        <v>779</v>
      </c>
      <c r="E901" s="97" t="s">
        <v>891</v>
      </c>
      <c r="F901" s="97" t="s">
        <v>892</v>
      </c>
      <c r="G901" s="97" t="s">
        <v>351</v>
      </c>
      <c r="H901" s="96" t="s">
        <v>50</v>
      </c>
      <c r="I901" s="98" t="s">
        <v>454</v>
      </c>
      <c r="J901" s="27" t="s">
        <v>1716</v>
      </c>
      <c r="K901" s="28" t="s">
        <v>1717</v>
      </c>
      <c r="L901" s="93" t="s">
        <v>151</v>
      </c>
      <c r="M901" s="2" t="s">
        <v>151</v>
      </c>
      <c r="N901" s="94" t="s">
        <v>151</v>
      </c>
      <c r="O901" s="13" t="s">
        <v>151</v>
      </c>
      <c r="P901" s="2" t="s">
        <v>152</v>
      </c>
      <c r="Q901" s="2" t="s">
        <v>152</v>
      </c>
      <c r="R901" s="2" t="s">
        <v>152</v>
      </c>
      <c r="S901" s="2" t="s">
        <v>152</v>
      </c>
      <c r="T901" s="2" t="s">
        <v>152</v>
      </c>
      <c r="U901" s="14" t="s">
        <v>152</v>
      </c>
      <c r="V901" s="13" t="s">
        <v>152</v>
      </c>
      <c r="W901" s="2" t="s">
        <v>152</v>
      </c>
      <c r="X901" s="2" t="s">
        <v>152</v>
      </c>
      <c r="Y901" s="2" t="s">
        <v>152</v>
      </c>
      <c r="Z901" s="94" t="s">
        <v>152</v>
      </c>
      <c r="AA901" s="13" t="s">
        <v>152</v>
      </c>
      <c r="AB901" s="2" t="s">
        <v>152</v>
      </c>
      <c r="AC901" s="14" t="s">
        <v>152</v>
      </c>
      <c r="AD901" s="93" t="s">
        <v>152</v>
      </c>
      <c r="AE901" s="14" t="s">
        <v>152</v>
      </c>
      <c r="AF901" s="99">
        <v>100</v>
      </c>
    </row>
    <row r="902" spans="1:32" x14ac:dyDescent="0.3">
      <c r="A902" s="55" t="str">
        <f t="shared" si="13"/>
        <v>CHtr_03.3</v>
      </c>
      <c r="C902" s="96" t="s">
        <v>10</v>
      </c>
      <c r="D902" s="97" t="s">
        <v>779</v>
      </c>
      <c r="E902" s="97" t="s">
        <v>893</v>
      </c>
      <c r="F902" s="97" t="s">
        <v>894</v>
      </c>
      <c r="G902" s="97" t="s">
        <v>351</v>
      </c>
      <c r="H902" s="96" t="s">
        <v>50</v>
      </c>
      <c r="I902" s="98" t="s">
        <v>454</v>
      </c>
      <c r="J902" s="27" t="s">
        <v>1712</v>
      </c>
      <c r="K902" s="28" t="s">
        <v>1719</v>
      </c>
      <c r="L902" s="93" t="s">
        <v>151</v>
      </c>
      <c r="M902" s="2" t="s">
        <v>151</v>
      </c>
      <c r="N902" s="94" t="s">
        <v>151</v>
      </c>
      <c r="O902" s="13" t="s">
        <v>151</v>
      </c>
      <c r="P902" s="2" t="s">
        <v>152</v>
      </c>
      <c r="Q902" s="2" t="s">
        <v>152</v>
      </c>
      <c r="R902" s="2" t="s">
        <v>152</v>
      </c>
      <c r="S902" s="2" t="s">
        <v>151</v>
      </c>
      <c r="T902" s="2" t="s">
        <v>152</v>
      </c>
      <c r="U902" s="14" t="s">
        <v>152</v>
      </c>
      <c r="V902" s="13" t="s">
        <v>151</v>
      </c>
      <c r="W902" s="2" t="s">
        <v>152</v>
      </c>
      <c r="X902" s="2" t="s">
        <v>152</v>
      </c>
      <c r="Y902" s="2" t="s">
        <v>152</v>
      </c>
      <c r="Z902" s="94" t="s">
        <v>152</v>
      </c>
      <c r="AA902" s="13" t="s">
        <v>151</v>
      </c>
      <c r="AB902" s="2" t="s">
        <v>151</v>
      </c>
      <c r="AC902" s="14" t="s">
        <v>152</v>
      </c>
      <c r="AD902" s="93" t="s">
        <v>151</v>
      </c>
      <c r="AE902" s="14" t="s">
        <v>152</v>
      </c>
      <c r="AF902" s="99">
        <v>100</v>
      </c>
    </row>
    <row r="903" spans="1:32" x14ac:dyDescent="0.3">
      <c r="A903" s="55" t="str">
        <f t="shared" si="13"/>
        <v>CYec_01.1</v>
      </c>
      <c r="C903" s="96" t="s">
        <v>11</v>
      </c>
      <c r="D903" s="97" t="s">
        <v>776</v>
      </c>
      <c r="E903" s="97" t="s">
        <v>815</v>
      </c>
      <c r="F903" s="97" t="s">
        <v>816</v>
      </c>
      <c r="G903" s="97" t="s">
        <v>351</v>
      </c>
      <c r="H903" s="96" t="s">
        <v>50</v>
      </c>
      <c r="I903" s="98" t="s">
        <v>454</v>
      </c>
      <c r="J903" s="27" t="s">
        <v>1720</v>
      </c>
      <c r="K903" s="28" t="s">
        <v>62</v>
      </c>
      <c r="L903" s="93" t="s">
        <v>151</v>
      </c>
      <c r="M903" s="2" t="s">
        <v>151</v>
      </c>
      <c r="N903" s="94" t="s">
        <v>151</v>
      </c>
      <c r="O903" s="13" t="s">
        <v>151</v>
      </c>
      <c r="P903" s="2" t="s">
        <v>151</v>
      </c>
      <c r="Q903" s="2" t="s">
        <v>151</v>
      </c>
      <c r="R903" s="2" t="s">
        <v>152</v>
      </c>
      <c r="S903" s="2" t="s">
        <v>152</v>
      </c>
      <c r="T903" s="2" t="s">
        <v>152</v>
      </c>
      <c r="U903" s="14" t="s">
        <v>152</v>
      </c>
      <c r="V903" s="13" t="s">
        <v>151</v>
      </c>
      <c r="W903" s="2" t="s">
        <v>151</v>
      </c>
      <c r="X903" s="2" t="s">
        <v>152</v>
      </c>
      <c r="Y903" s="2" t="s">
        <v>152</v>
      </c>
      <c r="Z903" s="94" t="s">
        <v>152</v>
      </c>
      <c r="AA903" s="13" t="s">
        <v>152</v>
      </c>
      <c r="AB903" s="2" t="s">
        <v>152</v>
      </c>
      <c r="AC903" s="14" t="s">
        <v>152</v>
      </c>
      <c r="AD903" s="93" t="s">
        <v>151</v>
      </c>
      <c r="AE903" s="14" t="s">
        <v>151</v>
      </c>
      <c r="AF903" s="99">
        <v>0</v>
      </c>
    </row>
    <row r="904" spans="1:32" x14ac:dyDescent="0.3">
      <c r="A904" s="55" t="str">
        <f t="shared" ref="A904:A967" si="14">C904&amp;LOWER(LEFT(D904,2))&amp;"_"&amp;IF(LEN(TRIM(LEFT(E904,FIND(" ",E904))))=3,"0"&amp;TRIM(LEFT(E904,FIND(" ",E904))),TRIM(LEFT(E904,FIND(" ",E904))))</f>
        <v>CYec_01.1</v>
      </c>
      <c r="C904" s="96" t="s">
        <v>11</v>
      </c>
      <c r="D904" s="97" t="s">
        <v>776</v>
      </c>
      <c r="E904" s="97" t="s">
        <v>815</v>
      </c>
      <c r="F904" s="97" t="s">
        <v>816</v>
      </c>
      <c r="G904" s="97" t="s">
        <v>351</v>
      </c>
      <c r="H904" s="96" t="s">
        <v>50</v>
      </c>
      <c r="I904" s="98" t="s">
        <v>454</v>
      </c>
      <c r="J904" s="27" t="s">
        <v>1720</v>
      </c>
      <c r="K904" s="28" t="s">
        <v>1721</v>
      </c>
      <c r="L904" s="93" t="s">
        <v>151</v>
      </c>
      <c r="M904" s="2" t="s">
        <v>151</v>
      </c>
      <c r="N904" s="94" t="s">
        <v>151</v>
      </c>
      <c r="O904" s="13" t="s">
        <v>152</v>
      </c>
      <c r="P904" s="2" t="s">
        <v>152</v>
      </c>
      <c r="Q904" s="2" t="s">
        <v>152</v>
      </c>
      <c r="R904" s="2" t="s">
        <v>152</v>
      </c>
      <c r="S904" s="2" t="s">
        <v>152</v>
      </c>
      <c r="T904" s="2" t="s">
        <v>152</v>
      </c>
      <c r="U904" s="14" t="s">
        <v>152</v>
      </c>
      <c r="V904" s="13" t="s">
        <v>152</v>
      </c>
      <c r="W904" s="2" t="s">
        <v>152</v>
      </c>
      <c r="X904" s="2" t="s">
        <v>152</v>
      </c>
      <c r="Y904" s="2" t="s">
        <v>152</v>
      </c>
      <c r="Z904" s="94" t="s">
        <v>152</v>
      </c>
      <c r="AA904" s="13" t="s">
        <v>152</v>
      </c>
      <c r="AB904" s="2" t="s">
        <v>152</v>
      </c>
      <c r="AC904" s="14" t="s">
        <v>152</v>
      </c>
      <c r="AD904" s="93" t="s">
        <v>152</v>
      </c>
      <c r="AE904" s="14" t="s">
        <v>152</v>
      </c>
      <c r="AF904" s="99">
        <v>100</v>
      </c>
    </row>
    <row r="905" spans="1:32" x14ac:dyDescent="0.3">
      <c r="A905" s="55" t="str">
        <f t="shared" si="14"/>
        <v>CYec_01.2</v>
      </c>
      <c r="C905" s="96" t="s">
        <v>11</v>
      </c>
      <c r="D905" s="97" t="s">
        <v>776</v>
      </c>
      <c r="E905" s="97" t="s">
        <v>817</v>
      </c>
      <c r="F905" s="97" t="s">
        <v>818</v>
      </c>
      <c r="G905" s="97" t="s">
        <v>351</v>
      </c>
      <c r="H905" s="96" t="s">
        <v>50</v>
      </c>
      <c r="I905" s="98" t="s">
        <v>454</v>
      </c>
      <c r="J905" s="27" t="s">
        <v>1722</v>
      </c>
      <c r="K905" s="28" t="s">
        <v>125</v>
      </c>
      <c r="L905" s="93" t="s">
        <v>151</v>
      </c>
      <c r="M905" s="2" t="s">
        <v>151</v>
      </c>
      <c r="N905" s="94" t="s">
        <v>151</v>
      </c>
      <c r="O905" s="13" t="s">
        <v>151</v>
      </c>
      <c r="P905" s="2" t="s">
        <v>151</v>
      </c>
      <c r="Q905" s="2" t="s">
        <v>151</v>
      </c>
      <c r="R905" s="2" t="s">
        <v>152</v>
      </c>
      <c r="S905" s="2" t="s">
        <v>152</v>
      </c>
      <c r="T905" s="2" t="s">
        <v>152</v>
      </c>
      <c r="U905" s="14" t="s">
        <v>152</v>
      </c>
      <c r="V905" s="13" t="s">
        <v>151</v>
      </c>
      <c r="W905" s="2" t="s">
        <v>151</v>
      </c>
      <c r="X905" s="2" t="s">
        <v>152</v>
      </c>
      <c r="Y905" s="2" t="s">
        <v>152</v>
      </c>
      <c r="Z905" s="94" t="s">
        <v>152</v>
      </c>
      <c r="AA905" s="13" t="s">
        <v>151</v>
      </c>
      <c r="AB905" s="2" t="s">
        <v>152</v>
      </c>
      <c r="AC905" s="14" t="s">
        <v>152</v>
      </c>
      <c r="AD905" s="93" t="s">
        <v>151</v>
      </c>
      <c r="AE905" s="14" t="s">
        <v>151</v>
      </c>
      <c r="AF905" s="99">
        <v>100</v>
      </c>
    </row>
    <row r="906" spans="1:32" x14ac:dyDescent="0.3">
      <c r="A906" s="55" t="str">
        <f t="shared" si="14"/>
        <v>CYec_01.3</v>
      </c>
      <c r="C906" s="96" t="s">
        <v>11</v>
      </c>
      <c r="D906" s="97" t="s">
        <v>776</v>
      </c>
      <c r="E906" s="97" t="s">
        <v>819</v>
      </c>
      <c r="F906" s="97" t="s">
        <v>820</v>
      </c>
      <c r="G906" s="97" t="s">
        <v>351</v>
      </c>
      <c r="H906" s="96" t="s">
        <v>50</v>
      </c>
      <c r="I906" s="98" t="s">
        <v>454</v>
      </c>
      <c r="J906" s="27" t="s">
        <v>1723</v>
      </c>
      <c r="K906" s="28" t="s">
        <v>1724</v>
      </c>
      <c r="L906" s="93" t="s">
        <v>151</v>
      </c>
      <c r="M906" s="2" t="s">
        <v>151</v>
      </c>
      <c r="N906" s="94" t="s">
        <v>151</v>
      </c>
      <c r="O906" s="13" t="s">
        <v>151</v>
      </c>
      <c r="P906" s="2" t="s">
        <v>152</v>
      </c>
      <c r="Q906" s="2" t="s">
        <v>152</v>
      </c>
      <c r="R906" s="2" t="s">
        <v>152</v>
      </c>
      <c r="S906" s="2" t="s">
        <v>152</v>
      </c>
      <c r="T906" s="2" t="s">
        <v>152</v>
      </c>
      <c r="U906" s="14" t="s">
        <v>152</v>
      </c>
      <c r="V906" s="13" t="s">
        <v>151</v>
      </c>
      <c r="W906" s="2" t="s">
        <v>151</v>
      </c>
      <c r="X906" s="2" t="s">
        <v>152</v>
      </c>
      <c r="Y906" s="2" t="s">
        <v>152</v>
      </c>
      <c r="Z906" s="94" t="s">
        <v>152</v>
      </c>
      <c r="AA906" s="13" t="s">
        <v>152</v>
      </c>
      <c r="AB906" s="2" t="s">
        <v>152</v>
      </c>
      <c r="AC906" s="14" t="s">
        <v>152</v>
      </c>
      <c r="AD906" s="93" t="s">
        <v>151</v>
      </c>
      <c r="AE906" s="14" t="s">
        <v>151</v>
      </c>
      <c r="AF906" s="99">
        <v>0</v>
      </c>
    </row>
    <row r="907" spans="1:32" x14ac:dyDescent="0.3">
      <c r="A907" s="55" t="str">
        <f t="shared" si="14"/>
        <v>CYec_01.4</v>
      </c>
      <c r="C907" s="96" t="s">
        <v>11</v>
      </c>
      <c r="D907" s="97" t="s">
        <v>776</v>
      </c>
      <c r="E907" s="97" t="s">
        <v>821</v>
      </c>
      <c r="F907" s="97" t="s">
        <v>822</v>
      </c>
      <c r="G907" s="97" t="s">
        <v>351</v>
      </c>
      <c r="H907" s="96" t="s">
        <v>50</v>
      </c>
      <c r="I907" s="98" t="s">
        <v>454</v>
      </c>
      <c r="J907" s="27" t="s">
        <v>1725</v>
      </c>
      <c r="K907" s="28" t="s">
        <v>1726</v>
      </c>
      <c r="L907" s="93" t="s">
        <v>151</v>
      </c>
      <c r="M907" s="2" t="s">
        <v>151</v>
      </c>
      <c r="N907" s="94" t="s">
        <v>151</v>
      </c>
      <c r="O907" s="13" t="s">
        <v>151</v>
      </c>
      <c r="P907" s="2" t="s">
        <v>151</v>
      </c>
      <c r="Q907" s="2" t="s">
        <v>151</v>
      </c>
      <c r="R907" s="2" t="s">
        <v>151</v>
      </c>
      <c r="S907" s="2" t="s">
        <v>151</v>
      </c>
      <c r="T907" s="2" t="s">
        <v>151</v>
      </c>
      <c r="U907" s="14" t="s">
        <v>151</v>
      </c>
      <c r="V907" s="13" t="s">
        <v>151</v>
      </c>
      <c r="W907" s="2" t="s">
        <v>151</v>
      </c>
      <c r="X907" s="2" t="s">
        <v>152</v>
      </c>
      <c r="Y907" s="2" t="s">
        <v>152</v>
      </c>
      <c r="Z907" s="94" t="s">
        <v>152</v>
      </c>
      <c r="AA907" s="13" t="s">
        <v>152</v>
      </c>
      <c r="AB907" s="2" t="s">
        <v>152</v>
      </c>
      <c r="AC907" s="14" t="s">
        <v>152</v>
      </c>
      <c r="AD907" s="93" t="s">
        <v>152</v>
      </c>
      <c r="AE907" s="14" t="s">
        <v>152</v>
      </c>
      <c r="AF907" s="99">
        <v>100</v>
      </c>
    </row>
    <row r="908" spans="1:32" x14ac:dyDescent="0.3">
      <c r="A908" s="55" t="str">
        <f t="shared" si="14"/>
        <v>CYec_01.4</v>
      </c>
      <c r="C908" s="96" t="s">
        <v>11</v>
      </c>
      <c r="D908" s="97" t="s">
        <v>776</v>
      </c>
      <c r="E908" s="97" t="s">
        <v>821</v>
      </c>
      <c r="F908" s="97" t="s">
        <v>822</v>
      </c>
      <c r="G908" s="97" t="s">
        <v>351</v>
      </c>
      <c r="H908" s="96" t="s">
        <v>50</v>
      </c>
      <c r="I908" s="98" t="s">
        <v>454</v>
      </c>
      <c r="J908" s="27" t="s">
        <v>1725</v>
      </c>
      <c r="K908" s="28" t="s">
        <v>1727</v>
      </c>
      <c r="L908" s="93" t="s">
        <v>151</v>
      </c>
      <c r="M908" s="2" t="s">
        <v>151</v>
      </c>
      <c r="N908" s="94" t="s">
        <v>151</v>
      </c>
      <c r="O908" s="13" t="s">
        <v>151</v>
      </c>
      <c r="P908" s="2" t="s">
        <v>151</v>
      </c>
      <c r="Q908" s="2" t="s">
        <v>151</v>
      </c>
      <c r="R908" s="2" t="s">
        <v>151</v>
      </c>
      <c r="S908" s="2" t="s">
        <v>151</v>
      </c>
      <c r="T908" s="2" t="s">
        <v>151</v>
      </c>
      <c r="U908" s="14" t="s">
        <v>151</v>
      </c>
      <c r="V908" s="13" t="s">
        <v>151</v>
      </c>
      <c r="W908" s="2" t="s">
        <v>151</v>
      </c>
      <c r="X908" s="2" t="s">
        <v>152</v>
      </c>
      <c r="Y908" s="2" t="s">
        <v>152</v>
      </c>
      <c r="Z908" s="94" t="s">
        <v>152</v>
      </c>
      <c r="AA908" s="13" t="s">
        <v>152</v>
      </c>
      <c r="AB908" s="2" t="s">
        <v>152</v>
      </c>
      <c r="AC908" s="14" t="s">
        <v>152</v>
      </c>
      <c r="AD908" s="93" t="s">
        <v>152</v>
      </c>
      <c r="AE908" s="14" t="s">
        <v>152</v>
      </c>
      <c r="AF908" s="99">
        <v>0</v>
      </c>
    </row>
    <row r="909" spans="1:32" x14ac:dyDescent="0.3">
      <c r="A909" s="55" t="str">
        <f t="shared" si="14"/>
        <v>CYec_02.1</v>
      </c>
      <c r="C909" s="96" t="s">
        <v>11</v>
      </c>
      <c r="D909" s="97" t="s">
        <v>776</v>
      </c>
      <c r="E909" s="97" t="s">
        <v>823</v>
      </c>
      <c r="F909" s="97" t="s">
        <v>824</v>
      </c>
      <c r="G909" s="97" t="s">
        <v>351</v>
      </c>
      <c r="H909" s="96" t="s">
        <v>50</v>
      </c>
      <c r="I909" s="98" t="s">
        <v>454</v>
      </c>
      <c r="J909" s="27" t="s">
        <v>1728</v>
      </c>
      <c r="K909" s="28" t="s">
        <v>1729</v>
      </c>
      <c r="L909" s="93" t="s">
        <v>151</v>
      </c>
      <c r="M909" s="2" t="s">
        <v>151</v>
      </c>
      <c r="N909" s="94" t="s">
        <v>151</v>
      </c>
      <c r="O909" s="13" t="s">
        <v>151</v>
      </c>
      <c r="P909" s="2" t="s">
        <v>151</v>
      </c>
      <c r="Q909" s="2" t="s">
        <v>151</v>
      </c>
      <c r="R909" s="2" t="s">
        <v>152</v>
      </c>
      <c r="S909" s="2" t="s">
        <v>152</v>
      </c>
      <c r="T909" s="2" t="s">
        <v>152</v>
      </c>
      <c r="U909" s="14" t="s">
        <v>152</v>
      </c>
      <c r="V909" s="13" t="s">
        <v>151</v>
      </c>
      <c r="W909" s="2" t="s">
        <v>151</v>
      </c>
      <c r="X909" s="2" t="s">
        <v>152</v>
      </c>
      <c r="Y909" s="2" t="s">
        <v>152</v>
      </c>
      <c r="Z909" s="94" t="s">
        <v>152</v>
      </c>
      <c r="AA909" s="13" t="s">
        <v>152</v>
      </c>
      <c r="AB909" s="2" t="s">
        <v>152</v>
      </c>
      <c r="AC909" s="14" t="s">
        <v>152</v>
      </c>
      <c r="AD909" s="93" t="s">
        <v>151</v>
      </c>
      <c r="AE909" s="14" t="s">
        <v>151</v>
      </c>
      <c r="AF909" s="99">
        <v>0</v>
      </c>
    </row>
    <row r="910" spans="1:32" x14ac:dyDescent="0.3">
      <c r="A910" s="55" t="str">
        <f t="shared" si="14"/>
        <v>CYec_02.1</v>
      </c>
      <c r="C910" s="96" t="s">
        <v>11</v>
      </c>
      <c r="D910" s="97" t="s">
        <v>776</v>
      </c>
      <c r="E910" s="97" t="s">
        <v>823</v>
      </c>
      <c r="F910" s="97" t="s">
        <v>824</v>
      </c>
      <c r="G910" s="97" t="s">
        <v>351</v>
      </c>
      <c r="H910" s="96" t="s">
        <v>50</v>
      </c>
      <c r="I910" s="98" t="s">
        <v>454</v>
      </c>
      <c r="J910" s="27" t="s">
        <v>1720</v>
      </c>
      <c r="K910" s="28" t="s">
        <v>1721</v>
      </c>
      <c r="L910" s="93" t="s">
        <v>151</v>
      </c>
      <c r="M910" s="2" t="s">
        <v>151</v>
      </c>
      <c r="N910" s="94" t="s">
        <v>151</v>
      </c>
      <c r="O910" s="13" t="s">
        <v>151</v>
      </c>
      <c r="P910" s="2" t="s">
        <v>151</v>
      </c>
      <c r="Q910" s="2" t="s">
        <v>151</v>
      </c>
      <c r="R910" s="2" t="s">
        <v>152</v>
      </c>
      <c r="S910" s="2" t="s">
        <v>152</v>
      </c>
      <c r="T910" s="2" t="s">
        <v>152</v>
      </c>
      <c r="U910" s="14" t="s">
        <v>152</v>
      </c>
      <c r="V910" s="13" t="s">
        <v>151</v>
      </c>
      <c r="W910" s="2" t="s">
        <v>151</v>
      </c>
      <c r="X910" s="2" t="s">
        <v>152</v>
      </c>
      <c r="Y910" s="2" t="s">
        <v>152</v>
      </c>
      <c r="Z910" s="94" t="s">
        <v>152</v>
      </c>
      <c r="AA910" s="13" t="s">
        <v>152</v>
      </c>
      <c r="AB910" s="2" t="s">
        <v>152</v>
      </c>
      <c r="AC910" s="14" t="s">
        <v>152</v>
      </c>
      <c r="AD910" s="93" t="s">
        <v>152</v>
      </c>
      <c r="AE910" s="14" t="s">
        <v>152</v>
      </c>
      <c r="AF910" s="99">
        <v>100</v>
      </c>
    </row>
    <row r="911" spans="1:32" x14ac:dyDescent="0.3">
      <c r="A911" s="55" t="str">
        <f t="shared" si="14"/>
        <v>CYec_02.2</v>
      </c>
      <c r="C911" s="96" t="s">
        <v>11</v>
      </c>
      <c r="D911" s="97" t="s">
        <v>776</v>
      </c>
      <c r="E911" s="97" t="s">
        <v>825</v>
      </c>
      <c r="F911" s="97" t="s">
        <v>826</v>
      </c>
      <c r="G911" s="97" t="s">
        <v>351</v>
      </c>
      <c r="H911" s="96" t="s">
        <v>50</v>
      </c>
      <c r="I911" s="98" t="s">
        <v>454</v>
      </c>
      <c r="J911" s="27" t="s">
        <v>1730</v>
      </c>
      <c r="K911" s="28" t="s">
        <v>1731</v>
      </c>
      <c r="L911" s="93" t="s">
        <v>151</v>
      </c>
      <c r="M911" s="2" t="s">
        <v>151</v>
      </c>
      <c r="N911" s="94" t="s">
        <v>151</v>
      </c>
      <c r="O911" s="13" t="s">
        <v>151</v>
      </c>
      <c r="P911" s="2" t="s">
        <v>151</v>
      </c>
      <c r="Q911" s="2" t="s">
        <v>151</v>
      </c>
      <c r="R911" s="2" t="s">
        <v>152</v>
      </c>
      <c r="S911" s="2" t="s">
        <v>152</v>
      </c>
      <c r="T911" s="2" t="s">
        <v>151</v>
      </c>
      <c r="U911" s="14" t="s">
        <v>152</v>
      </c>
      <c r="V911" s="13" t="s">
        <v>151</v>
      </c>
      <c r="W911" s="2" t="s">
        <v>152</v>
      </c>
      <c r="X911" s="2" t="s">
        <v>152</v>
      </c>
      <c r="Y911" s="2" t="s">
        <v>152</v>
      </c>
      <c r="Z911" s="94" t="s">
        <v>152</v>
      </c>
      <c r="AA911" s="13" t="s">
        <v>152</v>
      </c>
      <c r="AB911" s="2" t="s">
        <v>152</v>
      </c>
      <c r="AC911" s="14" t="s">
        <v>152</v>
      </c>
      <c r="AD911" s="93" t="s">
        <v>152</v>
      </c>
      <c r="AE911" s="14" t="s">
        <v>152</v>
      </c>
      <c r="AF911" s="99">
        <v>100</v>
      </c>
    </row>
    <row r="912" spans="1:32" x14ac:dyDescent="0.3">
      <c r="A912" s="55" t="str">
        <f t="shared" si="14"/>
        <v>CYec_02.3</v>
      </c>
      <c r="C912" s="96" t="s">
        <v>11</v>
      </c>
      <c r="D912" s="97" t="s">
        <v>776</v>
      </c>
      <c r="E912" s="97" t="s">
        <v>827</v>
      </c>
      <c r="F912" s="97" t="s">
        <v>828</v>
      </c>
      <c r="G912" s="97" t="s">
        <v>351</v>
      </c>
      <c r="H912" s="96" t="s">
        <v>50</v>
      </c>
      <c r="I912" s="98" t="s">
        <v>454</v>
      </c>
      <c r="J912" s="27" t="s">
        <v>186</v>
      </c>
      <c r="K912" s="28" t="s">
        <v>1732</v>
      </c>
      <c r="L912" s="93" t="s">
        <v>151</v>
      </c>
      <c r="M912" s="2" t="s">
        <v>152</v>
      </c>
      <c r="N912" s="94" t="s">
        <v>151</v>
      </c>
      <c r="O912" s="13" t="s">
        <v>152</v>
      </c>
      <c r="P912" s="2" t="s">
        <v>152</v>
      </c>
      <c r="Q912" s="2" t="s">
        <v>152</v>
      </c>
      <c r="R912" s="2" t="s">
        <v>152</v>
      </c>
      <c r="S912" s="2" t="s">
        <v>152</v>
      </c>
      <c r="T912" s="2" t="s">
        <v>152</v>
      </c>
      <c r="U912" s="14" t="s">
        <v>152</v>
      </c>
      <c r="V912" s="13" t="s">
        <v>151</v>
      </c>
      <c r="W912" s="2" t="s">
        <v>152</v>
      </c>
      <c r="X912" s="2" t="s">
        <v>152</v>
      </c>
      <c r="Y912" s="2" t="s">
        <v>152</v>
      </c>
      <c r="Z912" s="94" t="s">
        <v>152</v>
      </c>
      <c r="AA912" s="13" t="s">
        <v>151</v>
      </c>
      <c r="AB912" s="2" t="s">
        <v>152</v>
      </c>
      <c r="AC912" s="14" t="s">
        <v>152</v>
      </c>
      <c r="AD912" s="93" t="s">
        <v>151</v>
      </c>
      <c r="AE912" s="14" t="s">
        <v>152</v>
      </c>
      <c r="AF912" s="99">
        <v>100</v>
      </c>
    </row>
    <row r="913" spans="1:32" x14ac:dyDescent="0.3">
      <c r="A913" s="55" t="str">
        <f t="shared" si="14"/>
        <v>CYec_03.1</v>
      </c>
      <c r="C913" s="96" t="s">
        <v>11</v>
      </c>
      <c r="D913" s="97" t="s">
        <v>776</v>
      </c>
      <c r="E913" s="97" t="s">
        <v>829</v>
      </c>
      <c r="F913" s="97" t="s">
        <v>830</v>
      </c>
      <c r="G913" s="97" t="s">
        <v>351</v>
      </c>
      <c r="H913" s="96" t="s">
        <v>50</v>
      </c>
      <c r="I913" s="98"/>
      <c r="J913" s="27" t="s">
        <v>113</v>
      </c>
      <c r="K913" s="28" t="s">
        <v>113</v>
      </c>
      <c r="L913" s="93" t="s">
        <v>6</v>
      </c>
      <c r="M913" s="2" t="s">
        <v>6</v>
      </c>
      <c r="N913" s="94" t="s">
        <v>6</v>
      </c>
      <c r="O913" s="13" t="s">
        <v>6</v>
      </c>
      <c r="P913" s="2" t="s">
        <v>6</v>
      </c>
      <c r="Q913" s="2" t="s">
        <v>6</v>
      </c>
      <c r="R913" s="2" t="s">
        <v>6</v>
      </c>
      <c r="S913" s="2" t="s">
        <v>6</v>
      </c>
      <c r="T913" s="2" t="s">
        <v>6</v>
      </c>
      <c r="U913" s="14" t="s">
        <v>6</v>
      </c>
      <c r="V913" s="13" t="s">
        <v>6</v>
      </c>
      <c r="W913" s="2" t="s">
        <v>6</v>
      </c>
      <c r="X913" s="2" t="s">
        <v>6</v>
      </c>
      <c r="Y913" s="2" t="s">
        <v>6</v>
      </c>
      <c r="Z913" s="94" t="s">
        <v>6</v>
      </c>
      <c r="AA913" s="13" t="s">
        <v>6</v>
      </c>
      <c r="AB913" s="2" t="s">
        <v>6</v>
      </c>
      <c r="AC913" s="14" t="s">
        <v>6</v>
      </c>
      <c r="AD913" s="93" t="s">
        <v>6</v>
      </c>
      <c r="AE913" s="14" t="s">
        <v>6</v>
      </c>
      <c r="AF913" s="99" t="s">
        <v>6</v>
      </c>
    </row>
    <row r="914" spans="1:32" x14ac:dyDescent="0.3">
      <c r="A914" s="55" t="str">
        <f t="shared" si="14"/>
        <v>CYec_03.2</v>
      </c>
      <c r="C914" s="96" t="s">
        <v>11</v>
      </c>
      <c r="D914" s="97" t="s">
        <v>776</v>
      </c>
      <c r="E914" s="97" t="s">
        <v>831</v>
      </c>
      <c r="F914" s="97" t="s">
        <v>832</v>
      </c>
      <c r="G914" s="97" t="s">
        <v>351</v>
      </c>
      <c r="H914" s="96" t="s">
        <v>50</v>
      </c>
      <c r="I914" s="98" t="s">
        <v>454</v>
      </c>
      <c r="J914" s="27" t="s">
        <v>184</v>
      </c>
      <c r="K914" s="28" t="s">
        <v>1733</v>
      </c>
      <c r="L914" s="93" t="s">
        <v>151</v>
      </c>
      <c r="M914" s="2" t="s">
        <v>151</v>
      </c>
      <c r="N914" s="94" t="s">
        <v>151</v>
      </c>
      <c r="O914" s="13" t="s">
        <v>152</v>
      </c>
      <c r="P914" s="2" t="s">
        <v>152</v>
      </c>
      <c r="Q914" s="2" t="s">
        <v>152</v>
      </c>
      <c r="R914" s="2" t="s">
        <v>152</v>
      </c>
      <c r="S914" s="2" t="s">
        <v>152</v>
      </c>
      <c r="T914" s="2" t="s">
        <v>152</v>
      </c>
      <c r="U914" s="14" t="s">
        <v>152</v>
      </c>
      <c r="V914" s="13" t="s">
        <v>152</v>
      </c>
      <c r="W914" s="2" t="s">
        <v>152</v>
      </c>
      <c r="X914" s="2" t="s">
        <v>152</v>
      </c>
      <c r="Y914" s="2" t="s">
        <v>152</v>
      </c>
      <c r="Z914" s="94" t="s">
        <v>152</v>
      </c>
      <c r="AA914" s="13" t="s">
        <v>152</v>
      </c>
      <c r="AB914" s="2" t="s">
        <v>152</v>
      </c>
      <c r="AC914" s="14" t="s">
        <v>152</v>
      </c>
      <c r="AD914" s="93" t="s">
        <v>152</v>
      </c>
      <c r="AE914" s="14" t="s">
        <v>152</v>
      </c>
      <c r="AF914" s="99">
        <v>100</v>
      </c>
    </row>
    <row r="915" spans="1:32" x14ac:dyDescent="0.3">
      <c r="A915" s="55" t="str">
        <f t="shared" si="14"/>
        <v>CYec_03.2</v>
      </c>
      <c r="C915" s="96" t="s">
        <v>11</v>
      </c>
      <c r="D915" s="97" t="s">
        <v>776</v>
      </c>
      <c r="E915" s="97" t="s">
        <v>831</v>
      </c>
      <c r="F915" s="97" t="s">
        <v>832</v>
      </c>
      <c r="G915" s="97" t="s">
        <v>351</v>
      </c>
      <c r="H915" s="96" t="s">
        <v>50</v>
      </c>
      <c r="I915" s="98" t="s">
        <v>454</v>
      </c>
      <c r="J915" s="27" t="s">
        <v>185</v>
      </c>
      <c r="K915" s="28" t="s">
        <v>1734</v>
      </c>
      <c r="L915" s="93" t="s">
        <v>151</v>
      </c>
      <c r="M915" s="2" t="s">
        <v>151</v>
      </c>
      <c r="N915" s="94" t="s">
        <v>151</v>
      </c>
      <c r="O915" s="13" t="s">
        <v>152</v>
      </c>
      <c r="P915" s="2" t="s">
        <v>152</v>
      </c>
      <c r="Q915" s="2" t="s">
        <v>152</v>
      </c>
      <c r="R915" s="2" t="s">
        <v>152</v>
      </c>
      <c r="S915" s="2" t="s">
        <v>152</v>
      </c>
      <c r="T915" s="2" t="s">
        <v>152</v>
      </c>
      <c r="U915" s="14" t="s">
        <v>152</v>
      </c>
      <c r="V915" s="13" t="s">
        <v>152</v>
      </c>
      <c r="W915" s="2" t="s">
        <v>152</v>
      </c>
      <c r="X915" s="2" t="s">
        <v>152</v>
      </c>
      <c r="Y915" s="2" t="s">
        <v>152</v>
      </c>
      <c r="Z915" s="94" t="s">
        <v>152</v>
      </c>
      <c r="AA915" s="13" t="s">
        <v>152</v>
      </c>
      <c r="AB915" s="2" t="s">
        <v>152</v>
      </c>
      <c r="AC915" s="14" t="s">
        <v>152</v>
      </c>
      <c r="AD915" s="93" t="s">
        <v>152</v>
      </c>
      <c r="AE915" s="14" t="s">
        <v>152</v>
      </c>
      <c r="AF915" s="99">
        <v>0</v>
      </c>
    </row>
    <row r="916" spans="1:32" x14ac:dyDescent="0.3">
      <c r="A916" s="55" t="str">
        <f t="shared" si="14"/>
        <v>CYec_03.3</v>
      </c>
      <c r="C916" s="96" t="s">
        <v>11</v>
      </c>
      <c r="D916" s="97" t="s">
        <v>776</v>
      </c>
      <c r="E916" s="97" t="s">
        <v>833</v>
      </c>
      <c r="F916" s="97" t="s">
        <v>834</v>
      </c>
      <c r="G916" s="97" t="s">
        <v>351</v>
      </c>
      <c r="H916" s="96" t="s">
        <v>50</v>
      </c>
      <c r="I916" s="98" t="s">
        <v>6</v>
      </c>
      <c r="J916" s="27" t="s">
        <v>976</v>
      </c>
      <c r="K916" s="28" t="s">
        <v>976</v>
      </c>
      <c r="L916" s="93" t="s">
        <v>151</v>
      </c>
      <c r="M916" s="2" t="s">
        <v>151</v>
      </c>
      <c r="N916" s="94" t="s">
        <v>151</v>
      </c>
      <c r="O916" s="13" t="s">
        <v>151</v>
      </c>
      <c r="P916" s="2" t="s">
        <v>151</v>
      </c>
      <c r="Q916" s="2" t="s">
        <v>151</v>
      </c>
      <c r="R916" s="2" t="s">
        <v>151</v>
      </c>
      <c r="S916" s="2" t="s">
        <v>151</v>
      </c>
      <c r="T916" s="2" t="s">
        <v>151</v>
      </c>
      <c r="U916" s="14" t="s">
        <v>151</v>
      </c>
      <c r="V916" s="13" t="s">
        <v>151</v>
      </c>
      <c r="W916" s="2" t="s">
        <v>151</v>
      </c>
      <c r="X916" s="2" t="s">
        <v>151</v>
      </c>
      <c r="Y916" s="2" t="s">
        <v>151</v>
      </c>
      <c r="Z916" s="94" t="s">
        <v>151</v>
      </c>
      <c r="AA916" s="13" t="s">
        <v>151</v>
      </c>
      <c r="AB916" s="2" t="s">
        <v>151</v>
      </c>
      <c r="AC916" s="14" t="s">
        <v>151</v>
      </c>
      <c r="AD916" s="93" t="s">
        <v>151</v>
      </c>
      <c r="AE916" s="14" t="s">
        <v>151</v>
      </c>
      <c r="AF916" s="99">
        <v>100</v>
      </c>
    </row>
    <row r="917" spans="1:32" x14ac:dyDescent="0.3">
      <c r="A917" s="55" t="str">
        <f t="shared" si="14"/>
        <v>CYhe_01.1</v>
      </c>
      <c r="C917" s="96" t="s">
        <v>11</v>
      </c>
      <c r="D917" s="97" t="s">
        <v>835</v>
      </c>
      <c r="E917" s="97" t="s">
        <v>836</v>
      </c>
      <c r="F917" s="97" t="s">
        <v>837</v>
      </c>
      <c r="G917" s="97" t="s">
        <v>344</v>
      </c>
      <c r="H917" s="96" t="s">
        <v>50</v>
      </c>
      <c r="I917" s="98" t="s">
        <v>454</v>
      </c>
      <c r="J917" s="27" t="s">
        <v>253</v>
      </c>
      <c r="K917" s="28" t="s">
        <v>1735</v>
      </c>
      <c r="L917" s="93" t="s">
        <v>151</v>
      </c>
      <c r="M917" s="2" t="s">
        <v>151</v>
      </c>
      <c r="N917" s="94" t="s">
        <v>151</v>
      </c>
      <c r="O917" s="13"/>
      <c r="P917" s="2"/>
      <c r="Q917" s="2"/>
      <c r="R917" s="2"/>
      <c r="S917" s="2"/>
      <c r="T917" s="2"/>
      <c r="U917" s="14"/>
      <c r="V917" s="13"/>
      <c r="W917" s="2"/>
      <c r="X917" s="2"/>
      <c r="Y917" s="2"/>
      <c r="Z917" s="94"/>
      <c r="AA917" s="13"/>
      <c r="AB917" s="2"/>
      <c r="AC917" s="14"/>
      <c r="AD917" s="93"/>
      <c r="AE917" s="14"/>
      <c r="AF917" s="99">
        <v>100</v>
      </c>
    </row>
    <row r="918" spans="1:32" x14ac:dyDescent="0.3">
      <c r="A918" s="55" t="str">
        <f t="shared" si="14"/>
        <v>CYhe_01.2</v>
      </c>
      <c r="C918" s="96" t="s">
        <v>11</v>
      </c>
      <c r="D918" s="97" t="s">
        <v>835</v>
      </c>
      <c r="E918" s="97" t="s">
        <v>838</v>
      </c>
      <c r="F918" s="97" t="s">
        <v>839</v>
      </c>
      <c r="G918" s="97" t="s">
        <v>344</v>
      </c>
      <c r="H918" s="96" t="s">
        <v>50</v>
      </c>
      <c r="I918" s="98" t="s">
        <v>454</v>
      </c>
      <c r="J918" s="27" t="s">
        <v>253</v>
      </c>
      <c r="K918" s="28" t="s">
        <v>1735</v>
      </c>
      <c r="L918" s="93" t="s">
        <v>151</v>
      </c>
      <c r="M918" s="2" t="s">
        <v>151</v>
      </c>
      <c r="N918" s="94" t="s">
        <v>151</v>
      </c>
      <c r="O918" s="13"/>
      <c r="P918" s="2"/>
      <c r="Q918" s="2"/>
      <c r="R918" s="2"/>
      <c r="S918" s="2"/>
      <c r="T918" s="2"/>
      <c r="U918" s="14"/>
      <c r="V918" s="13"/>
      <c r="W918" s="2"/>
      <c r="X918" s="2"/>
      <c r="Y918" s="2"/>
      <c r="Z918" s="94"/>
      <c r="AA918" s="13"/>
      <c r="AB918" s="2"/>
      <c r="AC918" s="14"/>
      <c r="AD918" s="93"/>
      <c r="AE918" s="14"/>
      <c r="AF918" s="99">
        <v>100</v>
      </c>
    </row>
    <row r="919" spans="1:32" x14ac:dyDescent="0.3">
      <c r="A919" s="55" t="str">
        <f t="shared" si="14"/>
        <v>CYhe_01.3</v>
      </c>
      <c r="C919" s="96" t="s">
        <v>11</v>
      </c>
      <c r="D919" s="97" t="s">
        <v>835</v>
      </c>
      <c r="E919" s="97" t="s">
        <v>840</v>
      </c>
      <c r="F919" s="97" t="s">
        <v>431</v>
      </c>
      <c r="G919" s="97" t="s">
        <v>351</v>
      </c>
      <c r="H919" s="96" t="s">
        <v>50</v>
      </c>
      <c r="I919" s="98" t="s">
        <v>454</v>
      </c>
      <c r="J919" s="27" t="s">
        <v>253</v>
      </c>
      <c r="K919" s="28" t="s">
        <v>556</v>
      </c>
      <c r="L919" s="93" t="s">
        <v>151</v>
      </c>
      <c r="M919" s="2" t="s">
        <v>152</v>
      </c>
      <c r="N919" s="94" t="s">
        <v>152</v>
      </c>
      <c r="O919" s="13" t="s">
        <v>152</v>
      </c>
      <c r="P919" s="2" t="s">
        <v>152</v>
      </c>
      <c r="Q919" s="2" t="s">
        <v>152</v>
      </c>
      <c r="R919" s="2" t="s">
        <v>152</v>
      </c>
      <c r="S919" s="2" t="s">
        <v>152</v>
      </c>
      <c r="T919" s="2" t="s">
        <v>152</v>
      </c>
      <c r="U919" s="14" t="s">
        <v>152</v>
      </c>
      <c r="V919" s="13" t="s">
        <v>151</v>
      </c>
      <c r="W919" s="2" t="s">
        <v>152</v>
      </c>
      <c r="X919" s="2" t="s">
        <v>152</v>
      </c>
      <c r="Y919" s="2" t="s">
        <v>152</v>
      </c>
      <c r="Z919" s="94" t="s">
        <v>152</v>
      </c>
      <c r="AA919" s="13" t="s">
        <v>152</v>
      </c>
      <c r="AB919" s="2" t="s">
        <v>152</v>
      </c>
      <c r="AC919" s="14" t="s">
        <v>152</v>
      </c>
      <c r="AD919" s="93" t="s">
        <v>152</v>
      </c>
      <c r="AE919" s="14" t="s">
        <v>152</v>
      </c>
      <c r="AF919" s="99">
        <v>0</v>
      </c>
    </row>
    <row r="920" spans="1:32" x14ac:dyDescent="0.3">
      <c r="A920" s="55" t="str">
        <f t="shared" si="14"/>
        <v>CYhe_02.1</v>
      </c>
      <c r="C920" s="96" t="s">
        <v>11</v>
      </c>
      <c r="D920" s="97" t="s">
        <v>835</v>
      </c>
      <c r="E920" s="97" t="s">
        <v>841</v>
      </c>
      <c r="F920" s="97" t="s">
        <v>842</v>
      </c>
      <c r="G920" s="97" t="s">
        <v>351</v>
      </c>
      <c r="H920" s="96" t="s">
        <v>50</v>
      </c>
      <c r="I920" s="98" t="s">
        <v>454</v>
      </c>
      <c r="J920" s="27" t="s">
        <v>253</v>
      </c>
      <c r="K920" s="28" t="s">
        <v>1736</v>
      </c>
      <c r="L920" s="93" t="s">
        <v>151</v>
      </c>
      <c r="M920" s="2" t="s">
        <v>151</v>
      </c>
      <c r="N920" s="94" t="s">
        <v>151</v>
      </c>
      <c r="O920" s="13" t="s">
        <v>151</v>
      </c>
      <c r="P920" s="2" t="s">
        <v>151</v>
      </c>
      <c r="Q920" s="2" t="s">
        <v>152</v>
      </c>
      <c r="R920" s="2" t="s">
        <v>151</v>
      </c>
      <c r="S920" s="2" t="s">
        <v>151</v>
      </c>
      <c r="T920" s="2" t="s">
        <v>152</v>
      </c>
      <c r="U920" s="14" t="s">
        <v>152</v>
      </c>
      <c r="V920" s="13" t="s">
        <v>152</v>
      </c>
      <c r="W920" s="2" t="s">
        <v>152</v>
      </c>
      <c r="X920" s="2" t="s">
        <v>152</v>
      </c>
      <c r="Y920" s="2" t="s">
        <v>152</v>
      </c>
      <c r="Z920" s="94" t="s">
        <v>152</v>
      </c>
      <c r="AA920" s="13" t="s">
        <v>152</v>
      </c>
      <c r="AB920" s="2" t="s">
        <v>152</v>
      </c>
      <c r="AC920" s="14" t="s">
        <v>152</v>
      </c>
      <c r="AD920" s="93" t="s">
        <v>151</v>
      </c>
      <c r="AE920" s="14" t="s">
        <v>152</v>
      </c>
      <c r="AF920" s="99">
        <v>100</v>
      </c>
    </row>
    <row r="921" spans="1:32" x14ac:dyDescent="0.3">
      <c r="A921" s="55" t="str">
        <f t="shared" si="14"/>
        <v>CYhe_02.2</v>
      </c>
      <c r="C921" s="96" t="s">
        <v>11</v>
      </c>
      <c r="D921" s="97" t="s">
        <v>835</v>
      </c>
      <c r="E921" s="97" t="s">
        <v>843</v>
      </c>
      <c r="F921" s="97" t="s">
        <v>844</v>
      </c>
      <c r="G921" s="97" t="s">
        <v>351</v>
      </c>
      <c r="H921" s="96" t="s">
        <v>50</v>
      </c>
      <c r="I921" s="98" t="s">
        <v>454</v>
      </c>
      <c r="J921" s="27" t="s">
        <v>253</v>
      </c>
      <c r="K921" s="28" t="s">
        <v>1735</v>
      </c>
      <c r="L921" s="93" t="s">
        <v>152</v>
      </c>
      <c r="M921" s="2" t="s">
        <v>152</v>
      </c>
      <c r="N921" s="94" t="s">
        <v>152</v>
      </c>
      <c r="O921" s="13" t="s">
        <v>152</v>
      </c>
      <c r="P921" s="2" t="s">
        <v>152</v>
      </c>
      <c r="Q921" s="2" t="s">
        <v>152</v>
      </c>
      <c r="R921" s="2" t="s">
        <v>152</v>
      </c>
      <c r="S921" s="2" t="s">
        <v>152</v>
      </c>
      <c r="T921" s="2" t="s">
        <v>152</v>
      </c>
      <c r="U921" s="14" t="s">
        <v>152</v>
      </c>
      <c r="V921" s="13" t="s">
        <v>151</v>
      </c>
      <c r="W921" s="2" t="s">
        <v>152</v>
      </c>
      <c r="X921" s="2" t="s">
        <v>152</v>
      </c>
      <c r="Y921" s="2" t="s">
        <v>152</v>
      </c>
      <c r="Z921" s="94" t="s">
        <v>152</v>
      </c>
      <c r="AA921" s="13" t="s">
        <v>152</v>
      </c>
      <c r="AB921" s="2" t="s">
        <v>152</v>
      </c>
      <c r="AC921" s="14" t="s">
        <v>152</v>
      </c>
      <c r="AD921" s="93" t="s">
        <v>152</v>
      </c>
      <c r="AE921" s="14" t="s">
        <v>152</v>
      </c>
      <c r="AF921" s="99">
        <v>100</v>
      </c>
    </row>
    <row r="922" spans="1:32" x14ac:dyDescent="0.3">
      <c r="A922" s="55" t="str">
        <f t="shared" si="14"/>
        <v>CYhe_02.3</v>
      </c>
      <c r="C922" s="96" t="s">
        <v>11</v>
      </c>
      <c r="D922" s="97" t="s">
        <v>835</v>
      </c>
      <c r="E922" s="97" t="s">
        <v>845</v>
      </c>
      <c r="F922" s="97" t="s">
        <v>846</v>
      </c>
      <c r="G922" s="97" t="s">
        <v>351</v>
      </c>
      <c r="H922" s="96" t="s">
        <v>50</v>
      </c>
      <c r="I922" s="98" t="s">
        <v>454</v>
      </c>
      <c r="J922" s="27" t="s">
        <v>253</v>
      </c>
      <c r="K922" s="28" t="s">
        <v>1735</v>
      </c>
      <c r="L922" s="93" t="s">
        <v>152</v>
      </c>
      <c r="M922" s="2" t="s">
        <v>152</v>
      </c>
      <c r="N922" s="94" t="s">
        <v>152</v>
      </c>
      <c r="O922" s="13" t="s">
        <v>152</v>
      </c>
      <c r="P922" s="2" t="s">
        <v>152</v>
      </c>
      <c r="Q922" s="2" t="s">
        <v>152</v>
      </c>
      <c r="R922" s="2" t="s">
        <v>152</v>
      </c>
      <c r="S922" s="2" t="s">
        <v>152</v>
      </c>
      <c r="T922" s="2" t="s">
        <v>152</v>
      </c>
      <c r="U922" s="14" t="s">
        <v>152</v>
      </c>
      <c r="V922" s="13" t="s">
        <v>151</v>
      </c>
      <c r="W922" s="2" t="s">
        <v>152</v>
      </c>
      <c r="X922" s="2" t="s">
        <v>152</v>
      </c>
      <c r="Y922" s="2" t="s">
        <v>152</v>
      </c>
      <c r="Z922" s="94" t="s">
        <v>152</v>
      </c>
      <c r="AA922" s="13" t="s">
        <v>152</v>
      </c>
      <c r="AB922" s="2" t="s">
        <v>152</v>
      </c>
      <c r="AC922" s="14" t="s">
        <v>152</v>
      </c>
      <c r="AD922" s="93" t="s">
        <v>152</v>
      </c>
      <c r="AE922" s="14" t="s">
        <v>152</v>
      </c>
      <c r="AF922" s="99">
        <v>100</v>
      </c>
    </row>
    <row r="923" spans="1:32" x14ac:dyDescent="0.3">
      <c r="A923" s="55" t="str">
        <f t="shared" si="14"/>
        <v>CYhe_02.4</v>
      </c>
      <c r="C923" s="96" t="s">
        <v>11</v>
      </c>
      <c r="D923" s="97" t="s">
        <v>835</v>
      </c>
      <c r="E923" s="97" t="s">
        <v>847</v>
      </c>
      <c r="F923" s="97" t="s">
        <v>848</v>
      </c>
      <c r="G923" s="97" t="s">
        <v>351</v>
      </c>
      <c r="H923" s="96" t="s">
        <v>50</v>
      </c>
      <c r="I923" s="98" t="s">
        <v>454</v>
      </c>
      <c r="J923" s="27" t="s">
        <v>253</v>
      </c>
      <c r="K923" s="28" t="s">
        <v>1735</v>
      </c>
      <c r="L923" s="93" t="s">
        <v>151</v>
      </c>
      <c r="M923" s="2" t="s">
        <v>151</v>
      </c>
      <c r="N923" s="94" t="s">
        <v>151</v>
      </c>
      <c r="O923" s="13" t="s">
        <v>151</v>
      </c>
      <c r="P923" s="2" t="s">
        <v>151</v>
      </c>
      <c r="Q923" s="2" t="s">
        <v>152</v>
      </c>
      <c r="R923" s="2" t="s">
        <v>151</v>
      </c>
      <c r="S923" s="2" t="s">
        <v>151</v>
      </c>
      <c r="T923" s="2" t="s">
        <v>152</v>
      </c>
      <c r="U923" s="14" t="s">
        <v>152</v>
      </c>
      <c r="V923" s="13" t="s">
        <v>152</v>
      </c>
      <c r="W923" s="2" t="s">
        <v>152</v>
      </c>
      <c r="X923" s="2" t="s">
        <v>152</v>
      </c>
      <c r="Y923" s="2" t="s">
        <v>152</v>
      </c>
      <c r="Z923" s="94" t="s">
        <v>152</v>
      </c>
      <c r="AA923" s="13" t="s">
        <v>152</v>
      </c>
      <c r="AB923" s="2" t="s">
        <v>152</v>
      </c>
      <c r="AC923" s="14" t="s">
        <v>152</v>
      </c>
      <c r="AD923" s="93" t="s">
        <v>151</v>
      </c>
      <c r="AE923" s="14" t="s">
        <v>152</v>
      </c>
      <c r="AF923" s="99">
        <v>100</v>
      </c>
    </row>
    <row r="924" spans="1:32" x14ac:dyDescent="0.3">
      <c r="A924" s="55" t="str">
        <f t="shared" si="14"/>
        <v>CYju_01.1</v>
      </c>
      <c r="C924" s="96" t="s">
        <v>11</v>
      </c>
      <c r="D924" s="97" t="s">
        <v>777</v>
      </c>
      <c r="E924" s="97" t="s">
        <v>849</v>
      </c>
      <c r="F924" s="97" t="s">
        <v>850</v>
      </c>
      <c r="G924" s="97" t="s">
        <v>344</v>
      </c>
      <c r="H924" s="96" t="s">
        <v>50</v>
      </c>
      <c r="I924" s="98" t="s">
        <v>454</v>
      </c>
      <c r="J924" s="27" t="s">
        <v>1737</v>
      </c>
      <c r="K924" s="28" t="s">
        <v>1738</v>
      </c>
      <c r="L924" s="93" t="s">
        <v>151</v>
      </c>
      <c r="M924" s="2" t="s">
        <v>151</v>
      </c>
      <c r="N924" s="94" t="s">
        <v>151</v>
      </c>
      <c r="O924" s="13" t="s">
        <v>6</v>
      </c>
      <c r="P924" s="2" t="s">
        <v>6</v>
      </c>
      <c r="Q924" s="2" t="s">
        <v>6</v>
      </c>
      <c r="R924" s="2" t="s">
        <v>6</v>
      </c>
      <c r="S924" s="2" t="s">
        <v>6</v>
      </c>
      <c r="T924" s="2" t="s">
        <v>6</v>
      </c>
      <c r="U924" s="14" t="s">
        <v>6</v>
      </c>
      <c r="V924" s="13" t="s">
        <v>6</v>
      </c>
      <c r="W924" s="2" t="s">
        <v>6</v>
      </c>
      <c r="X924" s="2" t="s">
        <v>6</v>
      </c>
      <c r="Y924" s="2" t="s">
        <v>6</v>
      </c>
      <c r="Z924" s="94" t="s">
        <v>6</v>
      </c>
      <c r="AA924" s="13" t="s">
        <v>6</v>
      </c>
      <c r="AB924" s="2" t="s">
        <v>6</v>
      </c>
      <c r="AC924" s="14" t="s">
        <v>6</v>
      </c>
      <c r="AD924" s="93" t="s">
        <v>6</v>
      </c>
      <c r="AE924" s="14" t="s">
        <v>6</v>
      </c>
      <c r="AF924" s="99">
        <v>100</v>
      </c>
    </row>
    <row r="925" spans="1:32" x14ac:dyDescent="0.3">
      <c r="A925" s="55" t="str">
        <f t="shared" si="14"/>
        <v>CYju_01.2</v>
      </c>
      <c r="C925" s="96" t="s">
        <v>11</v>
      </c>
      <c r="D925" s="97" t="s">
        <v>777</v>
      </c>
      <c r="E925" s="97" t="s">
        <v>851</v>
      </c>
      <c r="F925" s="97" t="s">
        <v>852</v>
      </c>
      <c r="G925" s="97" t="s">
        <v>344</v>
      </c>
      <c r="H925" s="96" t="s">
        <v>50</v>
      </c>
      <c r="I925" s="98" t="s">
        <v>454</v>
      </c>
      <c r="J925" s="27" t="s">
        <v>1739</v>
      </c>
      <c r="K925" s="28" t="s">
        <v>1740</v>
      </c>
      <c r="L925" s="93" t="s">
        <v>151</v>
      </c>
      <c r="M925" s="2" t="s">
        <v>151</v>
      </c>
      <c r="N925" s="94" t="s">
        <v>151</v>
      </c>
      <c r="O925" s="13" t="s">
        <v>6</v>
      </c>
      <c r="P925" s="2" t="s">
        <v>6</v>
      </c>
      <c r="Q925" s="2" t="s">
        <v>6</v>
      </c>
      <c r="R925" s="2" t="s">
        <v>6</v>
      </c>
      <c r="S925" s="2" t="s">
        <v>6</v>
      </c>
      <c r="T925" s="2" t="s">
        <v>6</v>
      </c>
      <c r="U925" s="14" t="s">
        <v>6</v>
      </c>
      <c r="V925" s="13" t="s">
        <v>6</v>
      </c>
      <c r="W925" s="2" t="s">
        <v>6</v>
      </c>
      <c r="X925" s="2" t="s">
        <v>6</v>
      </c>
      <c r="Y925" s="2" t="s">
        <v>6</v>
      </c>
      <c r="Z925" s="94" t="s">
        <v>6</v>
      </c>
      <c r="AA925" s="13" t="s">
        <v>6</v>
      </c>
      <c r="AB925" s="2" t="s">
        <v>6</v>
      </c>
      <c r="AC925" s="14" t="s">
        <v>6</v>
      </c>
      <c r="AD925" s="93" t="s">
        <v>6</v>
      </c>
      <c r="AE925" s="14" t="s">
        <v>6</v>
      </c>
      <c r="AF925" s="99">
        <v>0</v>
      </c>
    </row>
    <row r="926" spans="1:32" x14ac:dyDescent="0.3">
      <c r="A926" s="55" t="str">
        <f t="shared" si="14"/>
        <v>CYju_01.2</v>
      </c>
      <c r="C926" s="96" t="s">
        <v>11</v>
      </c>
      <c r="D926" s="97" t="s">
        <v>777</v>
      </c>
      <c r="E926" s="97" t="s">
        <v>851</v>
      </c>
      <c r="F926" s="97" t="s">
        <v>852</v>
      </c>
      <c r="G926" s="97" t="s">
        <v>344</v>
      </c>
      <c r="H926" s="96" t="s">
        <v>50</v>
      </c>
      <c r="I926" s="98" t="s">
        <v>454</v>
      </c>
      <c r="J926" s="27" t="s">
        <v>1741</v>
      </c>
      <c r="K926" s="28" t="s">
        <v>1742</v>
      </c>
      <c r="L926" s="93" t="s">
        <v>151</v>
      </c>
      <c r="M926" s="2" t="s">
        <v>151</v>
      </c>
      <c r="N926" s="94" t="s">
        <v>152</v>
      </c>
      <c r="O926" s="13" t="s">
        <v>6</v>
      </c>
      <c r="P926" s="2" t="s">
        <v>6</v>
      </c>
      <c r="Q926" s="2" t="s">
        <v>6</v>
      </c>
      <c r="R926" s="2" t="s">
        <v>6</v>
      </c>
      <c r="S926" s="2" t="s">
        <v>6</v>
      </c>
      <c r="T926" s="2" t="s">
        <v>6</v>
      </c>
      <c r="U926" s="14" t="s">
        <v>6</v>
      </c>
      <c r="V926" s="13" t="s">
        <v>6</v>
      </c>
      <c r="W926" s="2" t="s">
        <v>6</v>
      </c>
      <c r="X926" s="2" t="s">
        <v>6</v>
      </c>
      <c r="Y926" s="2" t="s">
        <v>6</v>
      </c>
      <c r="Z926" s="94" t="s">
        <v>6</v>
      </c>
      <c r="AA926" s="13" t="s">
        <v>6</v>
      </c>
      <c r="AB926" s="2" t="s">
        <v>6</v>
      </c>
      <c r="AC926" s="14" t="s">
        <v>6</v>
      </c>
      <c r="AD926" s="93" t="s">
        <v>6</v>
      </c>
      <c r="AE926" s="14" t="s">
        <v>6</v>
      </c>
      <c r="AF926" s="99">
        <v>100</v>
      </c>
    </row>
    <row r="927" spans="1:32" x14ac:dyDescent="0.3">
      <c r="A927" s="55" t="str">
        <f t="shared" si="14"/>
        <v>CYju_02.1</v>
      </c>
      <c r="C927" s="96" t="s">
        <v>11</v>
      </c>
      <c r="D927" s="97" t="s">
        <v>777</v>
      </c>
      <c r="E927" s="97" t="s">
        <v>853</v>
      </c>
      <c r="F927" s="97" t="s">
        <v>854</v>
      </c>
      <c r="G927" s="97" t="s">
        <v>351</v>
      </c>
      <c r="H927" s="96" t="s">
        <v>50</v>
      </c>
      <c r="I927" s="98" t="s">
        <v>454</v>
      </c>
      <c r="J927" s="27" t="s">
        <v>1737</v>
      </c>
      <c r="K927" s="28" t="s">
        <v>1738</v>
      </c>
      <c r="L927" s="93" t="s">
        <v>151</v>
      </c>
      <c r="M927" s="2" t="s">
        <v>151</v>
      </c>
      <c r="N927" s="94" t="s">
        <v>151</v>
      </c>
      <c r="O927" s="13" t="s">
        <v>152</v>
      </c>
      <c r="P927" s="2" t="s">
        <v>152</v>
      </c>
      <c r="Q927" s="2" t="s">
        <v>152</v>
      </c>
      <c r="R927" s="2" t="s">
        <v>152</v>
      </c>
      <c r="S927" s="2" t="s">
        <v>152</v>
      </c>
      <c r="T927" s="2" t="s">
        <v>152</v>
      </c>
      <c r="U927" s="14" t="s">
        <v>152</v>
      </c>
      <c r="V927" s="13" t="s">
        <v>151</v>
      </c>
      <c r="W927" s="2" t="s">
        <v>152</v>
      </c>
      <c r="X927" s="2" t="s">
        <v>152</v>
      </c>
      <c r="Y927" s="2" t="s">
        <v>152</v>
      </c>
      <c r="Z927" s="94" t="s">
        <v>152</v>
      </c>
      <c r="AA927" s="13" t="s">
        <v>152</v>
      </c>
      <c r="AB927" s="2" t="s">
        <v>152</v>
      </c>
      <c r="AC927" s="14" t="s">
        <v>152</v>
      </c>
      <c r="AD927" s="93" t="s">
        <v>151</v>
      </c>
      <c r="AE927" s="14" t="s">
        <v>152</v>
      </c>
      <c r="AF927" s="99">
        <v>100</v>
      </c>
    </row>
    <row r="928" spans="1:32" x14ac:dyDescent="0.3">
      <c r="A928" s="55" t="str">
        <f t="shared" si="14"/>
        <v>CYju_02.1</v>
      </c>
      <c r="C928" s="96" t="s">
        <v>11</v>
      </c>
      <c r="D928" s="97" t="s">
        <v>777</v>
      </c>
      <c r="E928" s="97" t="s">
        <v>853</v>
      </c>
      <c r="F928" s="97" t="s">
        <v>854</v>
      </c>
      <c r="G928" s="97" t="s">
        <v>351</v>
      </c>
      <c r="H928" s="96" t="s">
        <v>50</v>
      </c>
      <c r="I928" s="98" t="s">
        <v>454</v>
      </c>
      <c r="J928" s="27" t="s">
        <v>1743</v>
      </c>
      <c r="K928" s="28" t="s">
        <v>1744</v>
      </c>
      <c r="L928" s="93" t="s">
        <v>151</v>
      </c>
      <c r="M928" s="2" t="s">
        <v>151</v>
      </c>
      <c r="N928" s="94" t="s">
        <v>152</v>
      </c>
      <c r="O928" s="13" t="s">
        <v>152</v>
      </c>
      <c r="P928" s="2" t="s">
        <v>152</v>
      </c>
      <c r="Q928" s="2" t="s">
        <v>152</v>
      </c>
      <c r="R928" s="2" t="s">
        <v>152</v>
      </c>
      <c r="S928" s="2" t="s">
        <v>152</v>
      </c>
      <c r="T928" s="2" t="s">
        <v>152</v>
      </c>
      <c r="U928" s="14" t="s">
        <v>152</v>
      </c>
      <c r="V928" s="13" t="s">
        <v>151</v>
      </c>
      <c r="W928" s="2" t="s">
        <v>152</v>
      </c>
      <c r="X928" s="2" t="s">
        <v>152</v>
      </c>
      <c r="Y928" s="2" t="s">
        <v>152</v>
      </c>
      <c r="Z928" s="94" t="s">
        <v>152</v>
      </c>
      <c r="AA928" s="13" t="s">
        <v>151</v>
      </c>
      <c r="AB928" s="2" t="s">
        <v>152</v>
      </c>
      <c r="AC928" s="14" t="s">
        <v>152</v>
      </c>
      <c r="AD928" s="93" t="s">
        <v>152</v>
      </c>
      <c r="AE928" s="14" t="s">
        <v>152</v>
      </c>
      <c r="AF928" s="99">
        <v>0</v>
      </c>
    </row>
    <row r="929" spans="1:32" x14ac:dyDescent="0.3">
      <c r="A929" s="55" t="str">
        <f t="shared" si="14"/>
        <v>CYju_02.1</v>
      </c>
      <c r="C929" s="96" t="s">
        <v>11</v>
      </c>
      <c r="D929" s="97" t="s">
        <v>777</v>
      </c>
      <c r="E929" s="97" t="s">
        <v>853</v>
      </c>
      <c r="F929" s="97" t="s">
        <v>854</v>
      </c>
      <c r="G929" s="97" t="s">
        <v>351</v>
      </c>
      <c r="H929" s="96" t="s">
        <v>50</v>
      </c>
      <c r="I929" s="98" t="s">
        <v>454</v>
      </c>
      <c r="J929" s="27" t="s">
        <v>1743</v>
      </c>
      <c r="K929" s="28" t="s">
        <v>1744</v>
      </c>
      <c r="L929" s="93" t="s">
        <v>151</v>
      </c>
      <c r="M929" s="2" t="s">
        <v>151</v>
      </c>
      <c r="N929" s="94" t="s">
        <v>152</v>
      </c>
      <c r="O929" s="13" t="s">
        <v>152</v>
      </c>
      <c r="P929" s="2" t="s">
        <v>152</v>
      </c>
      <c r="Q929" s="2" t="s">
        <v>152</v>
      </c>
      <c r="R929" s="2" t="s">
        <v>152</v>
      </c>
      <c r="S929" s="2" t="s">
        <v>152</v>
      </c>
      <c r="T929" s="2" t="s">
        <v>152</v>
      </c>
      <c r="U929" s="14" t="s">
        <v>152</v>
      </c>
      <c r="V929" s="13" t="s">
        <v>151</v>
      </c>
      <c r="W929" s="2" t="s">
        <v>152</v>
      </c>
      <c r="X929" s="2" t="s">
        <v>152</v>
      </c>
      <c r="Y929" s="2" t="s">
        <v>152</v>
      </c>
      <c r="Z929" s="94" t="s">
        <v>152</v>
      </c>
      <c r="AA929" s="13" t="s">
        <v>151</v>
      </c>
      <c r="AB929" s="2" t="s">
        <v>152</v>
      </c>
      <c r="AC929" s="14" t="s">
        <v>152</v>
      </c>
      <c r="AD929" s="93" t="s">
        <v>152</v>
      </c>
      <c r="AE929" s="14" t="s">
        <v>152</v>
      </c>
      <c r="AF929" s="99">
        <v>0</v>
      </c>
    </row>
    <row r="930" spans="1:32" x14ac:dyDescent="0.3">
      <c r="A930" s="55" t="str">
        <f t="shared" si="14"/>
        <v>CYju_02.2</v>
      </c>
      <c r="C930" s="96" t="s">
        <v>11</v>
      </c>
      <c r="D930" s="97" t="s">
        <v>777</v>
      </c>
      <c r="E930" s="97" t="s">
        <v>855</v>
      </c>
      <c r="F930" s="97" t="s">
        <v>856</v>
      </c>
      <c r="G930" s="97" t="s">
        <v>351</v>
      </c>
      <c r="H930" s="96" t="s">
        <v>50</v>
      </c>
      <c r="I930" s="98" t="s">
        <v>454</v>
      </c>
      <c r="J930" s="27" t="s">
        <v>1741</v>
      </c>
      <c r="K930" s="28" t="s">
        <v>1745</v>
      </c>
      <c r="L930" s="93" t="s">
        <v>151</v>
      </c>
      <c r="M930" s="2" t="s">
        <v>152</v>
      </c>
      <c r="N930" s="94" t="s">
        <v>152</v>
      </c>
      <c r="O930" s="13" t="s">
        <v>152</v>
      </c>
      <c r="P930" s="2" t="s">
        <v>152</v>
      </c>
      <c r="Q930" s="2" t="s">
        <v>152</v>
      </c>
      <c r="R930" s="2" t="s">
        <v>152</v>
      </c>
      <c r="S930" s="2" t="s">
        <v>152</v>
      </c>
      <c r="T930" s="2" t="s">
        <v>152</v>
      </c>
      <c r="U930" s="14" t="s">
        <v>152</v>
      </c>
      <c r="V930" s="13" t="s">
        <v>151</v>
      </c>
      <c r="W930" s="2" t="s">
        <v>152</v>
      </c>
      <c r="X930" s="2" t="s">
        <v>152</v>
      </c>
      <c r="Y930" s="2" t="s">
        <v>152</v>
      </c>
      <c r="Z930" s="94" t="s">
        <v>152</v>
      </c>
      <c r="AA930" s="13" t="s">
        <v>151</v>
      </c>
      <c r="AB930" s="2" t="s">
        <v>152</v>
      </c>
      <c r="AC930" s="14" t="s">
        <v>152</v>
      </c>
      <c r="AD930" s="93" t="s">
        <v>152</v>
      </c>
      <c r="AE930" s="14" t="s">
        <v>152</v>
      </c>
      <c r="AF930" s="99">
        <v>100</v>
      </c>
    </row>
    <row r="931" spans="1:32" x14ac:dyDescent="0.3">
      <c r="A931" s="55" t="str">
        <f t="shared" si="14"/>
        <v>CYju_02.2</v>
      </c>
      <c r="C931" s="96" t="s">
        <v>11</v>
      </c>
      <c r="D931" s="97" t="s">
        <v>777</v>
      </c>
      <c r="E931" s="97" t="s">
        <v>855</v>
      </c>
      <c r="F931" s="97" t="s">
        <v>856</v>
      </c>
      <c r="G931" s="97" t="s">
        <v>351</v>
      </c>
      <c r="H931" s="96" t="s">
        <v>50</v>
      </c>
      <c r="I931" s="98" t="s">
        <v>454</v>
      </c>
      <c r="J931" s="27" t="s">
        <v>1743</v>
      </c>
      <c r="K931" s="28" t="s">
        <v>1744</v>
      </c>
      <c r="L931" s="93" t="s">
        <v>151</v>
      </c>
      <c r="M931" s="2" t="s">
        <v>152</v>
      </c>
      <c r="N931" s="94" t="s">
        <v>152</v>
      </c>
      <c r="O931" s="13" t="s">
        <v>152</v>
      </c>
      <c r="P931" s="2" t="s">
        <v>152</v>
      </c>
      <c r="Q931" s="2" t="s">
        <v>152</v>
      </c>
      <c r="R931" s="2" t="s">
        <v>152</v>
      </c>
      <c r="S931" s="2" t="s">
        <v>152</v>
      </c>
      <c r="T931" s="2" t="s">
        <v>152</v>
      </c>
      <c r="U931" s="14" t="s">
        <v>152</v>
      </c>
      <c r="V931" s="13" t="s">
        <v>151</v>
      </c>
      <c r="W931" s="2" t="s">
        <v>152</v>
      </c>
      <c r="X931" s="2" t="s">
        <v>152</v>
      </c>
      <c r="Y931" s="2" t="s">
        <v>152</v>
      </c>
      <c r="Z931" s="94" t="s">
        <v>152</v>
      </c>
      <c r="AA931" s="13" t="s">
        <v>151</v>
      </c>
      <c r="AB931" s="2" t="s">
        <v>152</v>
      </c>
      <c r="AC931" s="14" t="s">
        <v>152</v>
      </c>
      <c r="AD931" s="93" t="s">
        <v>152</v>
      </c>
      <c r="AE931" s="14" t="s">
        <v>152</v>
      </c>
      <c r="AF931" s="99">
        <v>0</v>
      </c>
    </row>
    <row r="932" spans="1:32" x14ac:dyDescent="0.3">
      <c r="A932" s="55" t="str">
        <f t="shared" si="14"/>
        <v>CYju_02.2</v>
      </c>
      <c r="C932" s="96" t="s">
        <v>11</v>
      </c>
      <c r="D932" s="97" t="s">
        <v>777</v>
      </c>
      <c r="E932" s="97" t="s">
        <v>855</v>
      </c>
      <c r="F932" s="97" t="s">
        <v>856</v>
      </c>
      <c r="G932" s="97" t="s">
        <v>351</v>
      </c>
      <c r="H932" s="96" t="s">
        <v>50</v>
      </c>
      <c r="I932" s="98" t="s">
        <v>454</v>
      </c>
      <c r="J932" s="27" t="s">
        <v>1743</v>
      </c>
      <c r="K932" s="28" t="s">
        <v>1744</v>
      </c>
      <c r="L932" s="93" t="s">
        <v>151</v>
      </c>
      <c r="M932" s="2" t="s">
        <v>152</v>
      </c>
      <c r="N932" s="94" t="s">
        <v>152</v>
      </c>
      <c r="O932" s="13" t="s">
        <v>152</v>
      </c>
      <c r="P932" s="2" t="s">
        <v>152</v>
      </c>
      <c r="Q932" s="2" t="s">
        <v>152</v>
      </c>
      <c r="R932" s="2" t="s">
        <v>152</v>
      </c>
      <c r="S932" s="2" t="s">
        <v>152</v>
      </c>
      <c r="T932" s="2" t="s">
        <v>152</v>
      </c>
      <c r="U932" s="14" t="s">
        <v>152</v>
      </c>
      <c r="V932" s="13" t="s">
        <v>151</v>
      </c>
      <c r="W932" s="2" t="s">
        <v>152</v>
      </c>
      <c r="X932" s="2" t="s">
        <v>152</v>
      </c>
      <c r="Y932" s="2" t="s">
        <v>152</v>
      </c>
      <c r="Z932" s="94" t="s">
        <v>152</v>
      </c>
      <c r="AA932" s="13" t="s">
        <v>151</v>
      </c>
      <c r="AB932" s="2" t="s">
        <v>152</v>
      </c>
      <c r="AC932" s="14" t="s">
        <v>152</v>
      </c>
      <c r="AD932" s="93" t="s">
        <v>152</v>
      </c>
      <c r="AE932" s="14" t="s">
        <v>152</v>
      </c>
      <c r="AF932" s="99">
        <v>0</v>
      </c>
    </row>
    <row r="933" spans="1:32" x14ac:dyDescent="0.3">
      <c r="A933" s="55" t="str">
        <f t="shared" si="14"/>
        <v>CYju_03.1</v>
      </c>
      <c r="C933" s="96" t="s">
        <v>11</v>
      </c>
      <c r="D933" s="97" t="s">
        <v>777</v>
      </c>
      <c r="E933" s="97" t="s">
        <v>857</v>
      </c>
      <c r="F933" s="97" t="s">
        <v>858</v>
      </c>
      <c r="G933" s="97" t="s">
        <v>344</v>
      </c>
      <c r="H933" s="96" t="s">
        <v>50</v>
      </c>
      <c r="I933" s="98" t="s">
        <v>454</v>
      </c>
      <c r="J933" s="27" t="s">
        <v>1741</v>
      </c>
      <c r="K933" s="28" t="s">
        <v>1742</v>
      </c>
      <c r="L933" s="93" t="s">
        <v>151</v>
      </c>
      <c r="M933" s="2" t="s">
        <v>151</v>
      </c>
      <c r="N933" s="94" t="s">
        <v>152</v>
      </c>
      <c r="O933" s="13" t="s">
        <v>6</v>
      </c>
      <c r="P933" s="2" t="s">
        <v>6</v>
      </c>
      <c r="Q933" s="2" t="s">
        <v>6</v>
      </c>
      <c r="R933" s="2" t="s">
        <v>6</v>
      </c>
      <c r="S933" s="2" t="s">
        <v>6</v>
      </c>
      <c r="T933" s="2" t="s">
        <v>6</v>
      </c>
      <c r="U933" s="14" t="s">
        <v>6</v>
      </c>
      <c r="V933" s="13" t="s">
        <v>6</v>
      </c>
      <c r="W933" s="2" t="s">
        <v>6</v>
      </c>
      <c r="X933" s="2" t="s">
        <v>6</v>
      </c>
      <c r="Y933" s="2" t="s">
        <v>6</v>
      </c>
      <c r="Z933" s="94" t="s">
        <v>6</v>
      </c>
      <c r="AA933" s="13" t="s">
        <v>6</v>
      </c>
      <c r="AB933" s="2" t="s">
        <v>6</v>
      </c>
      <c r="AC933" s="14" t="s">
        <v>6</v>
      </c>
      <c r="AD933" s="93" t="s">
        <v>6</v>
      </c>
      <c r="AE933" s="14" t="s">
        <v>6</v>
      </c>
      <c r="AF933" s="99">
        <v>100</v>
      </c>
    </row>
    <row r="934" spans="1:32" x14ac:dyDescent="0.3">
      <c r="A934" s="55" t="str">
        <f t="shared" si="14"/>
        <v>CYju_03.1</v>
      </c>
      <c r="C934" s="96" t="s">
        <v>11</v>
      </c>
      <c r="D934" s="97" t="s">
        <v>777</v>
      </c>
      <c r="E934" s="97" t="s">
        <v>857</v>
      </c>
      <c r="F934" s="97" t="s">
        <v>858</v>
      </c>
      <c r="G934" s="97" t="s">
        <v>344</v>
      </c>
      <c r="H934" s="96" t="s">
        <v>50</v>
      </c>
      <c r="I934" s="98" t="s">
        <v>454</v>
      </c>
      <c r="J934" s="27" t="s">
        <v>1743</v>
      </c>
      <c r="K934" s="28" t="s">
        <v>1744</v>
      </c>
      <c r="L934" s="93" t="s">
        <v>151</v>
      </c>
      <c r="M934" s="2" t="s">
        <v>152</v>
      </c>
      <c r="N934" s="94" t="s">
        <v>152</v>
      </c>
      <c r="O934" s="13"/>
      <c r="P934" s="2"/>
      <c r="Q934" s="2"/>
      <c r="R934" s="2"/>
      <c r="S934" s="2"/>
      <c r="T934" s="2"/>
      <c r="U934" s="14"/>
      <c r="V934" s="13"/>
      <c r="W934" s="2"/>
      <c r="X934" s="2"/>
      <c r="Y934" s="2"/>
      <c r="Z934" s="94"/>
      <c r="AA934" s="13"/>
      <c r="AB934" s="2"/>
      <c r="AC934" s="14"/>
      <c r="AD934" s="93"/>
      <c r="AE934" s="14"/>
      <c r="AF934" s="99">
        <v>0</v>
      </c>
    </row>
    <row r="935" spans="1:32" x14ac:dyDescent="0.3">
      <c r="A935" s="55" t="str">
        <f t="shared" si="14"/>
        <v>CYju_03.1</v>
      </c>
      <c r="C935" s="96" t="s">
        <v>11</v>
      </c>
      <c r="D935" s="97" t="s">
        <v>777</v>
      </c>
      <c r="E935" s="97" t="s">
        <v>857</v>
      </c>
      <c r="F935" s="97" t="s">
        <v>858</v>
      </c>
      <c r="G935" s="97" t="s">
        <v>344</v>
      </c>
      <c r="H935" s="96" t="s">
        <v>50</v>
      </c>
      <c r="I935" s="98" t="s">
        <v>454</v>
      </c>
      <c r="J935" s="27" t="s">
        <v>1743</v>
      </c>
      <c r="K935" s="28" t="s">
        <v>1744</v>
      </c>
      <c r="L935" s="93" t="s">
        <v>151</v>
      </c>
      <c r="M935" s="2" t="s">
        <v>152</v>
      </c>
      <c r="N935" s="94" t="s">
        <v>152</v>
      </c>
      <c r="O935" s="13"/>
      <c r="P935" s="2"/>
      <c r="Q935" s="2"/>
      <c r="R935" s="2"/>
      <c r="S935" s="2"/>
      <c r="T935" s="2"/>
      <c r="U935" s="14"/>
      <c r="V935" s="13"/>
      <c r="W935" s="2"/>
      <c r="X935" s="2"/>
      <c r="Y935" s="2"/>
      <c r="Z935" s="94"/>
      <c r="AA935" s="13"/>
      <c r="AB935" s="2"/>
      <c r="AC935" s="14"/>
      <c r="AD935" s="93"/>
      <c r="AE935" s="14"/>
      <c r="AF935" s="99">
        <v>0</v>
      </c>
    </row>
    <row r="936" spans="1:32" x14ac:dyDescent="0.3">
      <c r="A936" s="55" t="str">
        <f t="shared" si="14"/>
        <v>CYju_03.2</v>
      </c>
      <c r="C936" s="96" t="s">
        <v>11</v>
      </c>
      <c r="D936" s="97" t="s">
        <v>777</v>
      </c>
      <c r="E936" s="97" t="s">
        <v>859</v>
      </c>
      <c r="F936" s="97" t="s">
        <v>860</v>
      </c>
      <c r="G936" s="97" t="s">
        <v>351</v>
      </c>
      <c r="H936" s="96" t="s">
        <v>50</v>
      </c>
      <c r="I936" s="98" t="s">
        <v>454</v>
      </c>
      <c r="J936" s="27" t="s">
        <v>1737</v>
      </c>
      <c r="K936" s="28" t="s">
        <v>1738</v>
      </c>
      <c r="L936" s="93" t="s">
        <v>151</v>
      </c>
      <c r="M936" s="2" t="s">
        <v>152</v>
      </c>
      <c r="N936" s="94" t="s">
        <v>151</v>
      </c>
      <c r="O936" s="13" t="s">
        <v>152</v>
      </c>
      <c r="P936" s="2" t="s">
        <v>152</v>
      </c>
      <c r="Q936" s="2" t="s">
        <v>152</v>
      </c>
      <c r="R936" s="2" t="s">
        <v>152</v>
      </c>
      <c r="S936" s="2" t="s">
        <v>152</v>
      </c>
      <c r="T936" s="2" t="s">
        <v>152</v>
      </c>
      <c r="U936" s="14" t="s">
        <v>152</v>
      </c>
      <c r="V936" s="13" t="s">
        <v>151</v>
      </c>
      <c r="W936" s="2" t="s">
        <v>152</v>
      </c>
      <c r="X936" s="2" t="s">
        <v>152</v>
      </c>
      <c r="Y936" s="2" t="s">
        <v>152</v>
      </c>
      <c r="Z936" s="94" t="s">
        <v>152</v>
      </c>
      <c r="AA936" s="13" t="s">
        <v>152</v>
      </c>
      <c r="AB936" s="2" t="s">
        <v>152</v>
      </c>
      <c r="AC936" s="14" t="s">
        <v>152</v>
      </c>
      <c r="AD936" s="93" t="s">
        <v>151</v>
      </c>
      <c r="AE936" s="14" t="s">
        <v>152</v>
      </c>
      <c r="AF936" s="99">
        <v>100</v>
      </c>
    </row>
    <row r="937" spans="1:32" x14ac:dyDescent="0.3">
      <c r="A937" s="55" t="str">
        <f t="shared" si="14"/>
        <v>CYju_03.2</v>
      </c>
      <c r="C937" s="96" t="s">
        <v>11</v>
      </c>
      <c r="D937" s="97" t="s">
        <v>777</v>
      </c>
      <c r="E937" s="97" t="s">
        <v>859</v>
      </c>
      <c r="F937" s="97" t="s">
        <v>860</v>
      </c>
      <c r="G937" s="97" t="s">
        <v>351</v>
      </c>
      <c r="H937" s="96" t="s">
        <v>50</v>
      </c>
      <c r="I937" s="98" t="s">
        <v>454</v>
      </c>
      <c r="J937" s="27" t="s">
        <v>1741</v>
      </c>
      <c r="K937" s="28" t="s">
        <v>1742</v>
      </c>
      <c r="L937" s="93" t="s">
        <v>151</v>
      </c>
      <c r="M937" s="2" t="s">
        <v>152</v>
      </c>
      <c r="N937" s="94" t="s">
        <v>152</v>
      </c>
      <c r="O937" s="13" t="s">
        <v>152</v>
      </c>
      <c r="P937" s="2" t="s">
        <v>152</v>
      </c>
      <c r="Q937" s="2" t="s">
        <v>152</v>
      </c>
      <c r="R937" s="2" t="s">
        <v>152</v>
      </c>
      <c r="S937" s="2" t="s">
        <v>152</v>
      </c>
      <c r="T937" s="2" t="s">
        <v>152</v>
      </c>
      <c r="U937" s="14" t="s">
        <v>152</v>
      </c>
      <c r="V937" s="13" t="s">
        <v>151</v>
      </c>
      <c r="W937" s="2" t="s">
        <v>152</v>
      </c>
      <c r="X937" s="2" t="s">
        <v>152</v>
      </c>
      <c r="Y937" s="2" t="s">
        <v>152</v>
      </c>
      <c r="Z937" s="94" t="s">
        <v>152</v>
      </c>
      <c r="AA937" s="13" t="s">
        <v>152</v>
      </c>
      <c r="AB937" s="2" t="s">
        <v>152</v>
      </c>
      <c r="AC937" s="14" t="s">
        <v>152</v>
      </c>
      <c r="AD937" s="93" t="s">
        <v>151</v>
      </c>
      <c r="AE937" s="14" t="s">
        <v>152</v>
      </c>
      <c r="AF937" s="99">
        <v>100</v>
      </c>
    </row>
    <row r="938" spans="1:32" x14ac:dyDescent="0.3">
      <c r="A938" s="55" t="str">
        <f t="shared" si="14"/>
        <v>CYju_03.2</v>
      </c>
      <c r="C938" s="96" t="s">
        <v>11</v>
      </c>
      <c r="D938" s="97" t="s">
        <v>777</v>
      </c>
      <c r="E938" s="97" t="s">
        <v>859</v>
      </c>
      <c r="F938" s="97" t="s">
        <v>860</v>
      </c>
      <c r="G938" s="97" t="s">
        <v>351</v>
      </c>
      <c r="H938" s="96" t="s">
        <v>50</v>
      </c>
      <c r="I938" s="98" t="s">
        <v>454</v>
      </c>
      <c r="J938" s="27" t="s">
        <v>1743</v>
      </c>
      <c r="K938" s="28" t="s">
        <v>1744</v>
      </c>
      <c r="L938" s="93" t="s">
        <v>151</v>
      </c>
      <c r="M938" s="2" t="s">
        <v>152</v>
      </c>
      <c r="N938" s="94" t="s">
        <v>152</v>
      </c>
      <c r="O938" s="13" t="s">
        <v>152</v>
      </c>
      <c r="P938" s="2" t="s">
        <v>152</v>
      </c>
      <c r="Q938" s="2" t="s">
        <v>152</v>
      </c>
      <c r="R938" s="2" t="s">
        <v>152</v>
      </c>
      <c r="S938" s="2" t="s">
        <v>152</v>
      </c>
      <c r="T938" s="2" t="s">
        <v>152</v>
      </c>
      <c r="U938" s="14" t="s">
        <v>152</v>
      </c>
      <c r="V938" s="13" t="s">
        <v>152</v>
      </c>
      <c r="W938" s="2" t="s">
        <v>152</v>
      </c>
      <c r="X938" s="2" t="s">
        <v>152</v>
      </c>
      <c r="Y938" s="2" t="s">
        <v>152</v>
      </c>
      <c r="Z938" s="94" t="s">
        <v>152</v>
      </c>
      <c r="AA938" s="13" t="s">
        <v>152</v>
      </c>
      <c r="AB938" s="2" t="s">
        <v>152</v>
      </c>
      <c r="AC938" s="14" t="s">
        <v>152</v>
      </c>
      <c r="AD938" s="93" t="s">
        <v>152</v>
      </c>
      <c r="AE938" s="14" t="s">
        <v>152</v>
      </c>
      <c r="AF938" s="99">
        <v>0</v>
      </c>
    </row>
    <row r="939" spans="1:32" x14ac:dyDescent="0.3">
      <c r="A939" s="55" t="str">
        <f t="shared" si="14"/>
        <v>CYmo_01.1</v>
      </c>
      <c r="C939" s="96" t="s">
        <v>11</v>
      </c>
      <c r="D939" s="97" t="s">
        <v>778</v>
      </c>
      <c r="E939" s="97" t="s">
        <v>861</v>
      </c>
      <c r="F939" s="97" t="s">
        <v>862</v>
      </c>
      <c r="G939" s="97" t="s">
        <v>344</v>
      </c>
      <c r="H939" s="96" t="s">
        <v>50</v>
      </c>
      <c r="I939" s="98" t="s">
        <v>51</v>
      </c>
      <c r="J939" s="27" t="s">
        <v>1746</v>
      </c>
      <c r="K939" s="28" t="s">
        <v>1747</v>
      </c>
      <c r="L939" s="93" t="s">
        <v>151</v>
      </c>
      <c r="M939" s="2" t="s">
        <v>151</v>
      </c>
      <c r="N939" s="94" t="s">
        <v>151</v>
      </c>
      <c r="O939" s="13" t="s">
        <v>6</v>
      </c>
      <c r="P939" s="2" t="s">
        <v>6</v>
      </c>
      <c r="Q939" s="2" t="s">
        <v>6</v>
      </c>
      <c r="R939" s="2" t="s">
        <v>6</v>
      </c>
      <c r="S939" s="2" t="s">
        <v>6</v>
      </c>
      <c r="T939" s="2" t="s">
        <v>6</v>
      </c>
      <c r="U939" s="14" t="s">
        <v>6</v>
      </c>
      <c r="V939" s="13" t="s">
        <v>6</v>
      </c>
      <c r="W939" s="2" t="s">
        <v>6</v>
      </c>
      <c r="X939" s="2" t="s">
        <v>6</v>
      </c>
      <c r="Y939" s="2" t="s">
        <v>6</v>
      </c>
      <c r="Z939" s="94" t="s">
        <v>6</v>
      </c>
      <c r="AA939" s="13" t="s">
        <v>6</v>
      </c>
      <c r="AB939" s="2" t="s">
        <v>6</v>
      </c>
      <c r="AC939" s="14" t="s">
        <v>6</v>
      </c>
      <c r="AD939" s="93" t="s">
        <v>6</v>
      </c>
      <c r="AE939" s="14" t="s">
        <v>6</v>
      </c>
      <c r="AF939" s="99">
        <v>100</v>
      </c>
    </row>
    <row r="940" spans="1:32" x14ac:dyDescent="0.3">
      <c r="A940" s="55" t="str">
        <f t="shared" si="14"/>
        <v>CYmo_01.1</v>
      </c>
      <c r="C940" s="96" t="s">
        <v>11</v>
      </c>
      <c r="D940" s="97" t="s">
        <v>778</v>
      </c>
      <c r="E940" s="97" t="s">
        <v>861</v>
      </c>
      <c r="F940" s="97" t="s">
        <v>862</v>
      </c>
      <c r="G940" s="97" t="s">
        <v>344</v>
      </c>
      <c r="H940" s="96" t="s">
        <v>50</v>
      </c>
      <c r="I940" s="98" t="s">
        <v>51</v>
      </c>
      <c r="J940" s="27" t="s">
        <v>1748</v>
      </c>
      <c r="K940" s="28" t="s">
        <v>1749</v>
      </c>
      <c r="L940" s="93" t="s">
        <v>151</v>
      </c>
      <c r="M940" s="2" t="s">
        <v>151</v>
      </c>
      <c r="N940" s="94" t="s">
        <v>151</v>
      </c>
      <c r="O940" s="13" t="s">
        <v>6</v>
      </c>
      <c r="P940" s="2" t="s">
        <v>6</v>
      </c>
      <c r="Q940" s="2" t="s">
        <v>6</v>
      </c>
      <c r="R940" s="2" t="s">
        <v>6</v>
      </c>
      <c r="S940" s="2" t="s">
        <v>6</v>
      </c>
      <c r="T940" s="2" t="s">
        <v>6</v>
      </c>
      <c r="U940" s="14" t="s">
        <v>6</v>
      </c>
      <c r="V940" s="13" t="s">
        <v>6</v>
      </c>
      <c r="W940" s="2" t="s">
        <v>6</v>
      </c>
      <c r="X940" s="2" t="s">
        <v>6</v>
      </c>
      <c r="Y940" s="2" t="s">
        <v>6</v>
      </c>
      <c r="Z940" s="94" t="s">
        <v>6</v>
      </c>
      <c r="AA940" s="13" t="s">
        <v>6</v>
      </c>
      <c r="AB940" s="2" t="s">
        <v>6</v>
      </c>
      <c r="AC940" s="14" t="s">
        <v>6</v>
      </c>
      <c r="AD940" s="93" t="s">
        <v>6</v>
      </c>
      <c r="AE940" s="14" t="s">
        <v>6</v>
      </c>
      <c r="AF940" s="99">
        <v>0</v>
      </c>
    </row>
    <row r="941" spans="1:32" x14ac:dyDescent="0.3">
      <c r="A941" s="55" t="str">
        <f t="shared" si="14"/>
        <v>CYmo_01.1</v>
      </c>
      <c r="C941" s="96" t="s">
        <v>11</v>
      </c>
      <c r="D941" s="97" t="s">
        <v>778</v>
      </c>
      <c r="E941" s="97" t="s">
        <v>861</v>
      </c>
      <c r="F941" s="97" t="s">
        <v>862</v>
      </c>
      <c r="G941" s="97" t="s">
        <v>344</v>
      </c>
      <c r="H941" s="96" t="s">
        <v>50</v>
      </c>
      <c r="I941" s="98" t="s">
        <v>51</v>
      </c>
      <c r="J941" s="27" t="s">
        <v>1750</v>
      </c>
      <c r="K941" s="28" t="s">
        <v>1751</v>
      </c>
      <c r="L941" s="93" t="s">
        <v>151</v>
      </c>
      <c r="M941" s="2" t="s">
        <v>151</v>
      </c>
      <c r="N941" s="94" t="s">
        <v>151</v>
      </c>
      <c r="O941" s="13" t="s">
        <v>6</v>
      </c>
      <c r="P941" s="2" t="s">
        <v>6</v>
      </c>
      <c r="Q941" s="2" t="s">
        <v>6</v>
      </c>
      <c r="R941" s="2" t="s">
        <v>6</v>
      </c>
      <c r="S941" s="2" t="s">
        <v>6</v>
      </c>
      <c r="T941" s="2" t="s">
        <v>6</v>
      </c>
      <c r="U941" s="14" t="s">
        <v>6</v>
      </c>
      <c r="V941" s="13" t="s">
        <v>6</v>
      </c>
      <c r="W941" s="2" t="s">
        <v>6</v>
      </c>
      <c r="X941" s="2" t="s">
        <v>6</v>
      </c>
      <c r="Y941" s="2" t="s">
        <v>6</v>
      </c>
      <c r="Z941" s="94" t="s">
        <v>6</v>
      </c>
      <c r="AA941" s="13" t="s">
        <v>6</v>
      </c>
      <c r="AB941" s="2" t="s">
        <v>6</v>
      </c>
      <c r="AC941" s="14" t="s">
        <v>6</v>
      </c>
      <c r="AD941" s="93" t="s">
        <v>6</v>
      </c>
      <c r="AE941" s="14" t="s">
        <v>6</v>
      </c>
      <c r="AF941" s="99">
        <v>100</v>
      </c>
    </row>
    <row r="942" spans="1:32" x14ac:dyDescent="0.3">
      <c r="A942" s="55" t="str">
        <f t="shared" si="14"/>
        <v>CYmo_01.2</v>
      </c>
      <c r="C942" s="96" t="s">
        <v>11</v>
      </c>
      <c r="D942" s="97" t="s">
        <v>778</v>
      </c>
      <c r="E942" s="97" t="s">
        <v>863</v>
      </c>
      <c r="F942" s="97" t="s">
        <v>864</v>
      </c>
      <c r="G942" s="97" t="s">
        <v>351</v>
      </c>
      <c r="H942" s="96" t="s">
        <v>50</v>
      </c>
      <c r="I942" s="98" t="s">
        <v>454</v>
      </c>
      <c r="J942" s="27" t="s">
        <v>1752</v>
      </c>
      <c r="K942" s="28" t="s">
        <v>1753</v>
      </c>
      <c r="L942" s="93" t="s">
        <v>151</v>
      </c>
      <c r="M942" s="2" t="s">
        <v>151</v>
      </c>
      <c r="N942" s="94" t="s">
        <v>151</v>
      </c>
      <c r="O942" s="13" t="s">
        <v>151</v>
      </c>
      <c r="P942" s="2" t="s">
        <v>152</v>
      </c>
      <c r="Q942" s="2" t="s">
        <v>152</v>
      </c>
      <c r="R942" s="2" t="s">
        <v>152</v>
      </c>
      <c r="S942" s="2" t="s">
        <v>152</v>
      </c>
      <c r="T942" s="2" t="s">
        <v>152</v>
      </c>
      <c r="U942" s="14" t="s">
        <v>152</v>
      </c>
      <c r="V942" s="13" t="s">
        <v>151</v>
      </c>
      <c r="W942" s="2" t="s">
        <v>151</v>
      </c>
      <c r="X942" s="2" t="s">
        <v>151</v>
      </c>
      <c r="Y942" s="2" t="s">
        <v>151</v>
      </c>
      <c r="Z942" s="94" t="s">
        <v>152</v>
      </c>
      <c r="AA942" s="13" t="s">
        <v>151</v>
      </c>
      <c r="AB942" s="2" t="s">
        <v>151</v>
      </c>
      <c r="AC942" s="14" t="s">
        <v>152</v>
      </c>
      <c r="AD942" s="93" t="s">
        <v>152</v>
      </c>
      <c r="AE942" s="14" t="s">
        <v>152</v>
      </c>
      <c r="AF942" s="99">
        <v>0</v>
      </c>
    </row>
    <row r="943" spans="1:32" x14ac:dyDescent="0.3">
      <c r="A943" s="55" t="str">
        <f t="shared" si="14"/>
        <v>CYmo_01.3</v>
      </c>
      <c r="C943" s="96" t="s">
        <v>11</v>
      </c>
      <c r="D943" s="97" t="s">
        <v>778</v>
      </c>
      <c r="E943" s="97" t="s">
        <v>865</v>
      </c>
      <c r="F943" s="97" t="s">
        <v>866</v>
      </c>
      <c r="G943" s="97" t="s">
        <v>351</v>
      </c>
      <c r="H943" s="96" t="s">
        <v>50</v>
      </c>
      <c r="I943" s="98" t="s">
        <v>6</v>
      </c>
      <c r="J943" s="27" t="s">
        <v>976</v>
      </c>
      <c r="K943" s="28" t="s">
        <v>976</v>
      </c>
      <c r="L943" s="93" t="s">
        <v>151</v>
      </c>
      <c r="M943" s="2" t="s">
        <v>151</v>
      </c>
      <c r="N943" s="94" t="s">
        <v>151</v>
      </c>
      <c r="O943" s="13" t="s">
        <v>151</v>
      </c>
      <c r="P943" s="2" t="s">
        <v>151</v>
      </c>
      <c r="Q943" s="2" t="s">
        <v>151</v>
      </c>
      <c r="R943" s="2" t="s">
        <v>151</v>
      </c>
      <c r="S943" s="2" t="s">
        <v>151</v>
      </c>
      <c r="T943" s="2" t="s">
        <v>151</v>
      </c>
      <c r="U943" s="14" t="s">
        <v>151</v>
      </c>
      <c r="V943" s="13" t="s">
        <v>151</v>
      </c>
      <c r="W943" s="2" t="s">
        <v>151</v>
      </c>
      <c r="X943" s="2" t="s">
        <v>151</v>
      </c>
      <c r="Y943" s="2" t="s">
        <v>151</v>
      </c>
      <c r="Z943" s="94" t="s">
        <v>151</v>
      </c>
      <c r="AA943" s="13" t="s">
        <v>151</v>
      </c>
      <c r="AB943" s="2" t="s">
        <v>151</v>
      </c>
      <c r="AC943" s="14" t="s">
        <v>151</v>
      </c>
      <c r="AD943" s="93" t="s">
        <v>151</v>
      </c>
      <c r="AE943" s="14" t="s">
        <v>151</v>
      </c>
      <c r="AF943" s="99">
        <v>100</v>
      </c>
    </row>
    <row r="944" spans="1:32" x14ac:dyDescent="0.3">
      <c r="A944" s="55" t="str">
        <f t="shared" si="14"/>
        <v>CYmo_01.4</v>
      </c>
      <c r="C944" s="96" t="s">
        <v>11</v>
      </c>
      <c r="D944" s="97" t="s">
        <v>778</v>
      </c>
      <c r="E944" s="97" t="s">
        <v>867</v>
      </c>
      <c r="F944" s="97" t="s">
        <v>868</v>
      </c>
      <c r="G944" s="97" t="s">
        <v>351</v>
      </c>
      <c r="H944" s="96" t="s">
        <v>50</v>
      </c>
      <c r="I944" s="98" t="s">
        <v>454</v>
      </c>
      <c r="J944" s="27" t="s">
        <v>112</v>
      </c>
      <c r="K944" s="28" t="s">
        <v>1754</v>
      </c>
      <c r="L944" s="93" t="s">
        <v>151</v>
      </c>
      <c r="M944" s="2" t="s">
        <v>152</v>
      </c>
      <c r="N944" s="94" t="s">
        <v>152</v>
      </c>
      <c r="O944" s="13" t="s">
        <v>152</v>
      </c>
      <c r="P944" s="2" t="s">
        <v>152</v>
      </c>
      <c r="Q944" s="2" t="s">
        <v>152</v>
      </c>
      <c r="R944" s="2" t="s">
        <v>152</v>
      </c>
      <c r="S944" s="2" t="s">
        <v>152</v>
      </c>
      <c r="T944" s="2" t="s">
        <v>152</v>
      </c>
      <c r="U944" s="14" t="s">
        <v>152</v>
      </c>
      <c r="V944" s="13" t="s">
        <v>152</v>
      </c>
      <c r="W944" s="2" t="s">
        <v>152</v>
      </c>
      <c r="X944" s="2" t="s">
        <v>152</v>
      </c>
      <c r="Y944" s="2" t="s">
        <v>152</v>
      </c>
      <c r="Z944" s="94" t="s">
        <v>152</v>
      </c>
      <c r="AA944" s="13" t="s">
        <v>152</v>
      </c>
      <c r="AB944" s="2" t="s">
        <v>152</v>
      </c>
      <c r="AC944" s="14" t="s">
        <v>152</v>
      </c>
      <c r="AD944" s="93" t="s">
        <v>152</v>
      </c>
      <c r="AE944" s="14" t="s">
        <v>152</v>
      </c>
      <c r="AF944" s="99">
        <v>0</v>
      </c>
    </row>
    <row r="945" spans="1:32" x14ac:dyDescent="0.3">
      <c r="A945" s="55" t="str">
        <f t="shared" si="14"/>
        <v>CYmo_01.4</v>
      </c>
      <c r="C945" s="96" t="s">
        <v>11</v>
      </c>
      <c r="D945" s="97" t="s">
        <v>778</v>
      </c>
      <c r="E945" s="97" t="s">
        <v>867</v>
      </c>
      <c r="F945" s="97" t="s">
        <v>868</v>
      </c>
      <c r="G945" s="97" t="s">
        <v>351</v>
      </c>
      <c r="H945" s="96" t="s">
        <v>50</v>
      </c>
      <c r="I945" s="98" t="s">
        <v>454</v>
      </c>
      <c r="J945" s="27" t="s">
        <v>1755</v>
      </c>
      <c r="K945" s="28" t="s">
        <v>1756</v>
      </c>
      <c r="L945" s="93" t="s">
        <v>151</v>
      </c>
      <c r="M945" s="2" t="s">
        <v>152</v>
      </c>
      <c r="N945" s="94" t="s">
        <v>152</v>
      </c>
      <c r="O945" s="13" t="s">
        <v>152</v>
      </c>
      <c r="P945" s="2" t="s">
        <v>152</v>
      </c>
      <c r="Q945" s="2" t="s">
        <v>152</v>
      </c>
      <c r="R945" s="2" t="s">
        <v>152</v>
      </c>
      <c r="S945" s="2" t="s">
        <v>152</v>
      </c>
      <c r="T945" s="2" t="s">
        <v>152</v>
      </c>
      <c r="U945" s="14" t="s">
        <v>152</v>
      </c>
      <c r="V945" s="13" t="s">
        <v>152</v>
      </c>
      <c r="W945" s="2" t="s">
        <v>152</v>
      </c>
      <c r="X945" s="2" t="s">
        <v>152</v>
      </c>
      <c r="Y945" s="2" t="s">
        <v>152</v>
      </c>
      <c r="Z945" s="94" t="s">
        <v>152</v>
      </c>
      <c r="AA945" s="13" t="s">
        <v>152</v>
      </c>
      <c r="AB945" s="2" t="s">
        <v>152</v>
      </c>
      <c r="AC945" s="14" t="s">
        <v>152</v>
      </c>
      <c r="AD945" s="93" t="s">
        <v>152</v>
      </c>
      <c r="AE945" s="14" t="s">
        <v>152</v>
      </c>
      <c r="AF945" s="99">
        <v>100</v>
      </c>
    </row>
    <row r="946" spans="1:32" x14ac:dyDescent="0.3">
      <c r="A946" s="55" t="str">
        <f t="shared" si="14"/>
        <v>CYmo_01.5</v>
      </c>
      <c r="C946" s="96" t="s">
        <v>11</v>
      </c>
      <c r="D946" s="97" t="s">
        <v>778</v>
      </c>
      <c r="E946" s="97" t="s">
        <v>869</v>
      </c>
      <c r="F946" s="97" t="s">
        <v>870</v>
      </c>
      <c r="G946" s="97" t="s">
        <v>351</v>
      </c>
      <c r="H946" s="96" t="s">
        <v>50</v>
      </c>
      <c r="I946" s="98" t="s">
        <v>6</v>
      </c>
      <c r="J946" s="27" t="s">
        <v>976</v>
      </c>
      <c r="K946" s="28" t="s">
        <v>976</v>
      </c>
      <c r="L946" s="93" t="s">
        <v>151</v>
      </c>
      <c r="M946" s="2" t="s">
        <v>151</v>
      </c>
      <c r="N946" s="94" t="s">
        <v>151</v>
      </c>
      <c r="O946" s="13" t="s">
        <v>151</v>
      </c>
      <c r="P946" s="2" t="s">
        <v>151</v>
      </c>
      <c r="Q946" s="2" t="s">
        <v>151</v>
      </c>
      <c r="R946" s="2" t="s">
        <v>151</v>
      </c>
      <c r="S946" s="2" t="s">
        <v>151</v>
      </c>
      <c r="T946" s="2" t="s">
        <v>151</v>
      </c>
      <c r="U946" s="14" t="s">
        <v>151</v>
      </c>
      <c r="V946" s="13" t="s">
        <v>151</v>
      </c>
      <c r="W946" s="2" t="s">
        <v>151</v>
      </c>
      <c r="X946" s="2" t="s">
        <v>151</v>
      </c>
      <c r="Y946" s="2" t="s">
        <v>151</v>
      </c>
      <c r="Z946" s="94" t="s">
        <v>151</v>
      </c>
      <c r="AA946" s="13" t="s">
        <v>151</v>
      </c>
      <c r="AB946" s="2" t="s">
        <v>151</v>
      </c>
      <c r="AC946" s="14" t="s">
        <v>151</v>
      </c>
      <c r="AD946" s="93" t="s">
        <v>151</v>
      </c>
      <c r="AE946" s="14" t="s">
        <v>151</v>
      </c>
      <c r="AF946" s="99">
        <v>100</v>
      </c>
    </row>
    <row r="947" spans="1:32" x14ac:dyDescent="0.3">
      <c r="A947" s="55" t="str">
        <f t="shared" si="14"/>
        <v>CYmo_01.6</v>
      </c>
      <c r="C947" s="96" t="s">
        <v>11</v>
      </c>
      <c r="D947" s="97" t="s">
        <v>778</v>
      </c>
      <c r="E947" s="97" t="s">
        <v>871</v>
      </c>
      <c r="F947" s="97" t="s">
        <v>872</v>
      </c>
      <c r="G947" s="97" t="s">
        <v>351</v>
      </c>
      <c r="H947" s="96" t="s">
        <v>50</v>
      </c>
      <c r="I947" s="98" t="s">
        <v>454</v>
      </c>
      <c r="J947" s="27" t="s">
        <v>1757</v>
      </c>
      <c r="K947" s="28" t="s">
        <v>1758</v>
      </c>
      <c r="L947" s="93" t="s">
        <v>151</v>
      </c>
      <c r="M947" s="2" t="s">
        <v>152</v>
      </c>
      <c r="N947" s="94" t="s">
        <v>152</v>
      </c>
      <c r="O947" s="13" t="s">
        <v>152</v>
      </c>
      <c r="P947" s="2" t="s">
        <v>152</v>
      </c>
      <c r="Q947" s="2" t="s">
        <v>152</v>
      </c>
      <c r="R947" s="2" t="s">
        <v>152</v>
      </c>
      <c r="S947" s="2" t="s">
        <v>152</v>
      </c>
      <c r="T947" s="2" t="s">
        <v>152</v>
      </c>
      <c r="U947" s="14" t="s">
        <v>152</v>
      </c>
      <c r="V947" s="13" t="s">
        <v>152</v>
      </c>
      <c r="W947" s="2" t="s">
        <v>152</v>
      </c>
      <c r="X947" s="2" t="s">
        <v>152</v>
      </c>
      <c r="Y947" s="2" t="s">
        <v>152</v>
      </c>
      <c r="Z947" s="94" t="s">
        <v>152</v>
      </c>
      <c r="AA947" s="13" t="s">
        <v>152</v>
      </c>
      <c r="AB947" s="2" t="s">
        <v>152</v>
      </c>
      <c r="AC947" s="14" t="s">
        <v>152</v>
      </c>
      <c r="AD947" s="93" t="s">
        <v>152</v>
      </c>
      <c r="AE947" s="14" t="s">
        <v>152</v>
      </c>
      <c r="AF947" s="99">
        <v>0</v>
      </c>
    </row>
    <row r="948" spans="1:32" x14ac:dyDescent="0.3">
      <c r="A948" s="55" t="str">
        <f t="shared" si="14"/>
        <v>CYmo_01.6</v>
      </c>
      <c r="C948" s="96" t="s">
        <v>11</v>
      </c>
      <c r="D948" s="97" t="s">
        <v>778</v>
      </c>
      <c r="E948" s="97" t="s">
        <v>871</v>
      </c>
      <c r="F948" s="97" t="s">
        <v>872</v>
      </c>
      <c r="G948" s="97" t="s">
        <v>351</v>
      </c>
      <c r="H948" s="96" t="s">
        <v>50</v>
      </c>
      <c r="I948" s="98" t="s">
        <v>454</v>
      </c>
      <c r="J948" s="27" t="s">
        <v>555</v>
      </c>
      <c r="K948" s="28" t="s">
        <v>1759</v>
      </c>
      <c r="L948" s="93" t="s">
        <v>151</v>
      </c>
      <c r="M948" s="2" t="s">
        <v>152</v>
      </c>
      <c r="N948" s="94" t="s">
        <v>151</v>
      </c>
      <c r="O948" s="13" t="s">
        <v>152</v>
      </c>
      <c r="P948" s="2" t="s">
        <v>152</v>
      </c>
      <c r="Q948" s="2" t="s">
        <v>152</v>
      </c>
      <c r="R948" s="2" t="s">
        <v>152</v>
      </c>
      <c r="S948" s="2" t="s">
        <v>152</v>
      </c>
      <c r="T948" s="2" t="s">
        <v>152</v>
      </c>
      <c r="U948" s="14" t="s">
        <v>152</v>
      </c>
      <c r="V948" s="13" t="s">
        <v>152</v>
      </c>
      <c r="W948" s="2" t="s">
        <v>152</v>
      </c>
      <c r="X948" s="2" t="s">
        <v>152</v>
      </c>
      <c r="Y948" s="2" t="s">
        <v>152</v>
      </c>
      <c r="Z948" s="94" t="s">
        <v>152</v>
      </c>
      <c r="AA948" s="13" t="s">
        <v>152</v>
      </c>
      <c r="AB948" s="2" t="s">
        <v>152</v>
      </c>
      <c r="AC948" s="14" t="s">
        <v>152</v>
      </c>
      <c r="AD948" s="93" t="s">
        <v>152</v>
      </c>
      <c r="AE948" s="14" t="s">
        <v>152</v>
      </c>
      <c r="AF948" s="99">
        <v>0</v>
      </c>
    </row>
    <row r="949" spans="1:32" x14ac:dyDescent="0.3">
      <c r="A949" s="55" t="str">
        <f t="shared" si="14"/>
        <v>CYtr_01.1</v>
      </c>
      <c r="C949" s="96" t="s">
        <v>11</v>
      </c>
      <c r="D949" s="97" t="s">
        <v>779</v>
      </c>
      <c r="E949" s="97" t="s">
        <v>877</v>
      </c>
      <c r="F949" s="97" t="s">
        <v>878</v>
      </c>
      <c r="G949" s="97" t="s">
        <v>351</v>
      </c>
      <c r="H949" s="96" t="s">
        <v>50</v>
      </c>
      <c r="I949" s="98" t="s">
        <v>454</v>
      </c>
      <c r="J949" s="27" t="s">
        <v>1760</v>
      </c>
      <c r="K949" s="28" t="s">
        <v>1761</v>
      </c>
      <c r="L949" s="93" t="s">
        <v>151</v>
      </c>
      <c r="M949" s="2" t="s">
        <v>152</v>
      </c>
      <c r="N949" s="94" t="s">
        <v>151</v>
      </c>
      <c r="O949" s="13" t="s">
        <v>152</v>
      </c>
      <c r="P949" s="2" t="s">
        <v>152</v>
      </c>
      <c r="Q949" s="2" t="s">
        <v>152</v>
      </c>
      <c r="R949" s="2" t="s">
        <v>152</v>
      </c>
      <c r="S949" s="2" t="s">
        <v>152</v>
      </c>
      <c r="T949" s="2" t="s">
        <v>152</v>
      </c>
      <c r="U949" s="14" t="s">
        <v>152</v>
      </c>
      <c r="V949" s="13" t="s">
        <v>152</v>
      </c>
      <c r="W949" s="2" t="s">
        <v>152</v>
      </c>
      <c r="X949" s="2" t="s">
        <v>152</v>
      </c>
      <c r="Y949" s="2" t="s">
        <v>152</v>
      </c>
      <c r="Z949" s="94" t="s">
        <v>152</v>
      </c>
      <c r="AA949" s="13" t="s">
        <v>152</v>
      </c>
      <c r="AB949" s="2" t="s">
        <v>152</v>
      </c>
      <c r="AC949" s="14" t="s">
        <v>152</v>
      </c>
      <c r="AD949" s="93" t="s">
        <v>152</v>
      </c>
      <c r="AE949" s="14" t="s">
        <v>152</v>
      </c>
      <c r="AF949" s="99">
        <v>100</v>
      </c>
    </row>
    <row r="950" spans="1:32" x14ac:dyDescent="0.3">
      <c r="A950" s="55" t="str">
        <f t="shared" si="14"/>
        <v>CYtr_01.1</v>
      </c>
      <c r="C950" s="96" t="s">
        <v>11</v>
      </c>
      <c r="D950" s="97" t="s">
        <v>779</v>
      </c>
      <c r="E950" s="97" t="s">
        <v>877</v>
      </c>
      <c r="F950" s="97" t="s">
        <v>878</v>
      </c>
      <c r="G950" s="97" t="s">
        <v>351</v>
      </c>
      <c r="H950" s="96" t="s">
        <v>50</v>
      </c>
      <c r="I950" s="98" t="s">
        <v>454</v>
      </c>
      <c r="J950" s="27" t="s">
        <v>1760</v>
      </c>
      <c r="K950" s="28" t="s">
        <v>1761</v>
      </c>
      <c r="L950" s="93" t="s">
        <v>151</v>
      </c>
      <c r="M950" s="2" t="s">
        <v>152</v>
      </c>
      <c r="N950" s="94" t="s">
        <v>151</v>
      </c>
      <c r="O950" s="13" t="s">
        <v>152</v>
      </c>
      <c r="P950" s="2" t="s">
        <v>152</v>
      </c>
      <c r="Q950" s="2" t="s">
        <v>152</v>
      </c>
      <c r="R950" s="2" t="s">
        <v>152</v>
      </c>
      <c r="S950" s="2" t="s">
        <v>152</v>
      </c>
      <c r="T950" s="2" t="s">
        <v>152</v>
      </c>
      <c r="U950" s="14" t="s">
        <v>152</v>
      </c>
      <c r="V950" s="13" t="s">
        <v>152</v>
      </c>
      <c r="W950" s="2" t="s">
        <v>152</v>
      </c>
      <c r="X950" s="2" t="s">
        <v>152</v>
      </c>
      <c r="Y950" s="2" t="s">
        <v>152</v>
      </c>
      <c r="Z950" s="94" t="s">
        <v>152</v>
      </c>
      <c r="AA950" s="13" t="s">
        <v>152</v>
      </c>
      <c r="AB950" s="2" t="s">
        <v>152</v>
      </c>
      <c r="AC950" s="14" t="s">
        <v>152</v>
      </c>
      <c r="AD950" s="93" t="s">
        <v>152</v>
      </c>
      <c r="AE950" s="14" t="s">
        <v>152</v>
      </c>
      <c r="AF950" s="99">
        <v>100</v>
      </c>
    </row>
    <row r="951" spans="1:32" x14ac:dyDescent="0.3">
      <c r="A951" s="55" t="str">
        <f t="shared" si="14"/>
        <v>CYtr_01.1</v>
      </c>
      <c r="C951" s="96" t="s">
        <v>11</v>
      </c>
      <c r="D951" s="97" t="s">
        <v>779</v>
      </c>
      <c r="E951" s="97" t="s">
        <v>877</v>
      </c>
      <c r="F951" s="97" t="s">
        <v>878</v>
      </c>
      <c r="G951" s="97" t="s">
        <v>351</v>
      </c>
      <c r="H951" s="96" t="s">
        <v>50</v>
      </c>
      <c r="I951" s="98" t="s">
        <v>454</v>
      </c>
      <c r="J951" s="27" t="s">
        <v>1760</v>
      </c>
      <c r="K951" s="28" t="s">
        <v>1761</v>
      </c>
      <c r="L951" s="93" t="s">
        <v>152</v>
      </c>
      <c r="M951" s="2" t="s">
        <v>152</v>
      </c>
      <c r="N951" s="94" t="s">
        <v>152</v>
      </c>
      <c r="O951" s="13" t="s">
        <v>152</v>
      </c>
      <c r="P951" s="2" t="s">
        <v>152</v>
      </c>
      <c r="Q951" s="2" t="s">
        <v>152</v>
      </c>
      <c r="R951" s="2" t="s">
        <v>152</v>
      </c>
      <c r="S951" s="2" t="s">
        <v>152</v>
      </c>
      <c r="T951" s="2" t="s">
        <v>152</v>
      </c>
      <c r="U951" s="14" t="s">
        <v>152</v>
      </c>
      <c r="V951" s="13" t="s">
        <v>152</v>
      </c>
      <c r="W951" s="2" t="s">
        <v>152</v>
      </c>
      <c r="X951" s="2" t="s">
        <v>152</v>
      </c>
      <c r="Y951" s="2" t="s">
        <v>152</v>
      </c>
      <c r="Z951" s="94" t="s">
        <v>152</v>
      </c>
      <c r="AA951" s="13" t="s">
        <v>152</v>
      </c>
      <c r="AB951" s="2" t="s">
        <v>152</v>
      </c>
      <c r="AC951" s="14" t="s">
        <v>152</v>
      </c>
      <c r="AD951" s="93" t="s">
        <v>152</v>
      </c>
      <c r="AE951" s="14" t="s">
        <v>152</v>
      </c>
      <c r="AF951" s="99">
        <v>100</v>
      </c>
    </row>
    <row r="952" spans="1:32" x14ac:dyDescent="0.3">
      <c r="A952" s="55" t="str">
        <f t="shared" si="14"/>
        <v>CYtr_01.2</v>
      </c>
      <c r="C952" s="96" t="s">
        <v>11</v>
      </c>
      <c r="D952" s="97" t="s">
        <v>779</v>
      </c>
      <c r="E952" s="97" t="s">
        <v>879</v>
      </c>
      <c r="F952" s="97" t="s">
        <v>880</v>
      </c>
      <c r="G952" s="97" t="s">
        <v>351</v>
      </c>
      <c r="H952" s="96" t="s">
        <v>50</v>
      </c>
      <c r="I952" s="98"/>
      <c r="J952" s="27" t="s">
        <v>113</v>
      </c>
      <c r="K952" s="28" t="s">
        <v>113</v>
      </c>
      <c r="L952" s="93"/>
      <c r="M952" s="2"/>
      <c r="N952" s="94"/>
      <c r="O952" s="13"/>
      <c r="P952" s="2"/>
      <c r="Q952" s="2"/>
      <c r="R952" s="2"/>
      <c r="S952" s="2"/>
      <c r="T952" s="2"/>
      <c r="U952" s="14"/>
      <c r="V952" s="13"/>
      <c r="W952" s="2"/>
      <c r="X952" s="2"/>
      <c r="Y952" s="2"/>
      <c r="Z952" s="94"/>
      <c r="AA952" s="13"/>
      <c r="AB952" s="2"/>
      <c r="AC952" s="14"/>
      <c r="AD952" s="93"/>
      <c r="AE952" s="14"/>
      <c r="AF952" s="99" t="s">
        <v>6</v>
      </c>
    </row>
    <row r="953" spans="1:32" x14ac:dyDescent="0.3">
      <c r="A953" s="55" t="str">
        <f t="shared" si="14"/>
        <v>CYtr_02.1</v>
      </c>
      <c r="C953" s="96" t="s">
        <v>11</v>
      </c>
      <c r="D953" s="97" t="s">
        <v>779</v>
      </c>
      <c r="E953" s="97" t="s">
        <v>881</v>
      </c>
      <c r="F953" s="97" t="s">
        <v>882</v>
      </c>
      <c r="G953" s="97" t="s">
        <v>351</v>
      </c>
      <c r="H953" s="96" t="s">
        <v>50</v>
      </c>
      <c r="I953" s="98"/>
      <c r="J953" s="27" t="s">
        <v>113</v>
      </c>
      <c r="K953" s="28" t="s">
        <v>113</v>
      </c>
      <c r="L953" s="93" t="s">
        <v>6</v>
      </c>
      <c r="M953" s="2" t="s">
        <v>6</v>
      </c>
      <c r="N953" s="94" t="s">
        <v>6</v>
      </c>
      <c r="O953" s="13" t="s">
        <v>6</v>
      </c>
      <c r="P953" s="2" t="s">
        <v>6</v>
      </c>
      <c r="Q953" s="2" t="s">
        <v>6</v>
      </c>
      <c r="R953" s="2" t="s">
        <v>6</v>
      </c>
      <c r="S953" s="2" t="s">
        <v>6</v>
      </c>
      <c r="T953" s="2" t="s">
        <v>6</v>
      </c>
      <c r="U953" s="14" t="s">
        <v>6</v>
      </c>
      <c r="V953" s="13" t="s">
        <v>6</v>
      </c>
      <c r="W953" s="2" t="s">
        <v>6</v>
      </c>
      <c r="X953" s="2" t="s">
        <v>6</v>
      </c>
      <c r="Y953" s="2" t="s">
        <v>6</v>
      </c>
      <c r="Z953" s="94" t="s">
        <v>6</v>
      </c>
      <c r="AA953" s="13" t="s">
        <v>6</v>
      </c>
      <c r="AB953" s="2" t="s">
        <v>6</v>
      </c>
      <c r="AC953" s="14" t="s">
        <v>6</v>
      </c>
      <c r="AD953" s="93" t="s">
        <v>6</v>
      </c>
      <c r="AE953" s="14" t="s">
        <v>6</v>
      </c>
      <c r="AF953" s="99" t="s">
        <v>6</v>
      </c>
    </row>
    <row r="954" spans="1:32" x14ac:dyDescent="0.3">
      <c r="A954" s="55" t="str">
        <f t="shared" si="14"/>
        <v>CYtr_02.2</v>
      </c>
      <c r="C954" s="96" t="s">
        <v>11</v>
      </c>
      <c r="D954" s="97" t="s">
        <v>779</v>
      </c>
      <c r="E954" s="97" t="s">
        <v>883</v>
      </c>
      <c r="F954" s="97" t="s">
        <v>884</v>
      </c>
      <c r="G954" s="97" t="s">
        <v>351</v>
      </c>
      <c r="H954" s="96" t="s">
        <v>50</v>
      </c>
      <c r="I954" s="98" t="s">
        <v>454</v>
      </c>
      <c r="J954" s="27" t="s">
        <v>1760</v>
      </c>
      <c r="K954" s="28" t="s">
        <v>1761</v>
      </c>
      <c r="L954" s="93" t="s">
        <v>151</v>
      </c>
      <c r="M954" s="2" t="s">
        <v>151</v>
      </c>
      <c r="N954" s="94" t="s">
        <v>151</v>
      </c>
      <c r="O954" s="13" t="s">
        <v>151</v>
      </c>
      <c r="P954" s="2" t="s">
        <v>152</v>
      </c>
      <c r="Q954" s="2" t="s">
        <v>152</v>
      </c>
      <c r="R954" s="2" t="s">
        <v>152</v>
      </c>
      <c r="S954" s="2" t="s">
        <v>152</v>
      </c>
      <c r="T954" s="2" t="s">
        <v>152</v>
      </c>
      <c r="U954" s="14" t="s">
        <v>152</v>
      </c>
      <c r="V954" s="13" t="s">
        <v>151</v>
      </c>
      <c r="W954" s="2" t="s">
        <v>151</v>
      </c>
      <c r="X954" s="2" t="s">
        <v>152</v>
      </c>
      <c r="Y954" s="2" t="s">
        <v>152</v>
      </c>
      <c r="Z954" s="94" t="s">
        <v>152</v>
      </c>
      <c r="AA954" s="13" t="s">
        <v>151</v>
      </c>
      <c r="AB954" s="2" t="s">
        <v>152</v>
      </c>
      <c r="AC954" s="14" t="s">
        <v>151</v>
      </c>
      <c r="AD954" s="93" t="s">
        <v>152</v>
      </c>
      <c r="AE954" s="14" t="s">
        <v>152</v>
      </c>
      <c r="AF954" s="99">
        <v>100</v>
      </c>
    </row>
    <row r="955" spans="1:32" x14ac:dyDescent="0.3">
      <c r="A955" s="55" t="str">
        <f t="shared" si="14"/>
        <v>CYtr_02.2</v>
      </c>
      <c r="C955" s="96" t="s">
        <v>11</v>
      </c>
      <c r="D955" s="97" t="s">
        <v>779</v>
      </c>
      <c r="E955" s="97" t="s">
        <v>883</v>
      </c>
      <c r="F955" s="97" t="s">
        <v>884</v>
      </c>
      <c r="G955" s="97" t="s">
        <v>351</v>
      </c>
      <c r="H955" s="96" t="s">
        <v>50</v>
      </c>
      <c r="I955" s="98" t="s">
        <v>454</v>
      </c>
      <c r="J955" s="27" t="s">
        <v>1760</v>
      </c>
      <c r="K955" s="28" t="s">
        <v>1761</v>
      </c>
      <c r="L955" s="93" t="s">
        <v>151</v>
      </c>
      <c r="M955" s="2" t="s">
        <v>151</v>
      </c>
      <c r="N955" s="94" t="s">
        <v>151</v>
      </c>
      <c r="O955" s="13" t="s">
        <v>151</v>
      </c>
      <c r="P955" s="2" t="s">
        <v>152</v>
      </c>
      <c r="Q955" s="2" t="s">
        <v>152</v>
      </c>
      <c r="R955" s="2" t="s">
        <v>152</v>
      </c>
      <c r="S955" s="2" t="s">
        <v>152</v>
      </c>
      <c r="T955" s="2" t="s">
        <v>152</v>
      </c>
      <c r="U955" s="14" t="s">
        <v>152</v>
      </c>
      <c r="V955" s="13" t="s">
        <v>151</v>
      </c>
      <c r="W955" s="2" t="s">
        <v>151</v>
      </c>
      <c r="X955" s="2" t="s">
        <v>152</v>
      </c>
      <c r="Y955" s="2" t="s">
        <v>152</v>
      </c>
      <c r="Z955" s="94" t="s">
        <v>152</v>
      </c>
      <c r="AA955" s="13" t="s">
        <v>151</v>
      </c>
      <c r="AB955" s="2" t="s">
        <v>152</v>
      </c>
      <c r="AC955" s="14" t="s">
        <v>151</v>
      </c>
      <c r="AD955" s="93" t="s">
        <v>152</v>
      </c>
      <c r="AE955" s="14" t="s">
        <v>152</v>
      </c>
      <c r="AF955" s="99">
        <v>100</v>
      </c>
    </row>
    <row r="956" spans="1:32" x14ac:dyDescent="0.3">
      <c r="A956" s="55" t="str">
        <f t="shared" si="14"/>
        <v>CYtr_02.2</v>
      </c>
      <c r="C956" s="96" t="s">
        <v>11</v>
      </c>
      <c r="D956" s="97" t="s">
        <v>779</v>
      </c>
      <c r="E956" s="97" t="s">
        <v>883</v>
      </c>
      <c r="F956" s="97" t="s">
        <v>884</v>
      </c>
      <c r="G956" s="97" t="s">
        <v>351</v>
      </c>
      <c r="H956" s="96" t="s">
        <v>50</v>
      </c>
      <c r="I956" s="98" t="s">
        <v>454</v>
      </c>
      <c r="J956" s="27" t="s">
        <v>1760</v>
      </c>
      <c r="K956" s="28" t="s">
        <v>1761</v>
      </c>
      <c r="L956" s="93" t="s">
        <v>151</v>
      </c>
      <c r="M956" s="2" t="s">
        <v>151</v>
      </c>
      <c r="N956" s="94" t="s">
        <v>151</v>
      </c>
      <c r="O956" s="13" t="s">
        <v>151</v>
      </c>
      <c r="P956" s="2" t="s">
        <v>152</v>
      </c>
      <c r="Q956" s="2" t="s">
        <v>152</v>
      </c>
      <c r="R956" s="2" t="s">
        <v>152</v>
      </c>
      <c r="S956" s="2" t="s">
        <v>152</v>
      </c>
      <c r="T956" s="2" t="s">
        <v>152</v>
      </c>
      <c r="U956" s="14" t="s">
        <v>152</v>
      </c>
      <c r="V956" s="13" t="s">
        <v>151</v>
      </c>
      <c r="W956" s="2" t="s">
        <v>151</v>
      </c>
      <c r="X956" s="2" t="s">
        <v>152</v>
      </c>
      <c r="Y956" s="2" t="s">
        <v>152</v>
      </c>
      <c r="Z956" s="94" t="s">
        <v>152</v>
      </c>
      <c r="AA956" s="13" t="s">
        <v>151</v>
      </c>
      <c r="AB956" s="2" t="s">
        <v>152</v>
      </c>
      <c r="AC956" s="14" t="s">
        <v>151</v>
      </c>
      <c r="AD956" s="93" t="s">
        <v>152</v>
      </c>
      <c r="AE956" s="14" t="s">
        <v>152</v>
      </c>
      <c r="AF956" s="99">
        <v>100</v>
      </c>
    </row>
    <row r="957" spans="1:32" x14ac:dyDescent="0.3">
      <c r="A957" s="55" t="str">
        <f t="shared" si="14"/>
        <v>CYtr_02.3</v>
      </c>
      <c r="C957" s="96" t="s">
        <v>11</v>
      </c>
      <c r="D957" s="97" t="s">
        <v>779</v>
      </c>
      <c r="E957" s="97" t="s">
        <v>885</v>
      </c>
      <c r="F957" s="97" t="s">
        <v>886</v>
      </c>
      <c r="G957" s="97" t="s">
        <v>351</v>
      </c>
      <c r="H957" s="96" t="s">
        <v>50</v>
      </c>
      <c r="I957" s="98"/>
      <c r="J957" s="27" t="s">
        <v>113</v>
      </c>
      <c r="K957" s="28" t="s">
        <v>113</v>
      </c>
      <c r="L957" s="93" t="s">
        <v>6</v>
      </c>
      <c r="M957" s="2" t="s">
        <v>6</v>
      </c>
      <c r="N957" s="94" t="s">
        <v>6</v>
      </c>
      <c r="O957" s="13" t="s">
        <v>6</v>
      </c>
      <c r="P957" s="2" t="s">
        <v>6</v>
      </c>
      <c r="Q957" s="2" t="s">
        <v>6</v>
      </c>
      <c r="R957" s="2" t="s">
        <v>6</v>
      </c>
      <c r="S957" s="2" t="s">
        <v>6</v>
      </c>
      <c r="T957" s="2" t="s">
        <v>6</v>
      </c>
      <c r="U957" s="14" t="s">
        <v>6</v>
      </c>
      <c r="V957" s="13" t="s">
        <v>6</v>
      </c>
      <c r="W957" s="2" t="s">
        <v>6</v>
      </c>
      <c r="X957" s="2" t="s">
        <v>6</v>
      </c>
      <c r="Y957" s="2" t="s">
        <v>6</v>
      </c>
      <c r="Z957" s="94" t="s">
        <v>6</v>
      </c>
      <c r="AA957" s="13" t="s">
        <v>6</v>
      </c>
      <c r="AB957" s="2" t="s">
        <v>6</v>
      </c>
      <c r="AC957" s="14" t="s">
        <v>6</v>
      </c>
      <c r="AD957" s="93" t="s">
        <v>6</v>
      </c>
      <c r="AE957" s="14" t="s">
        <v>6</v>
      </c>
      <c r="AF957" s="99" t="s">
        <v>6</v>
      </c>
    </row>
    <row r="958" spans="1:32" x14ac:dyDescent="0.3">
      <c r="A958" s="55" t="str">
        <f t="shared" si="14"/>
        <v>CYtr_02.4</v>
      </c>
      <c r="C958" s="96" t="s">
        <v>11</v>
      </c>
      <c r="D958" s="97" t="s">
        <v>779</v>
      </c>
      <c r="E958" s="97" t="s">
        <v>887</v>
      </c>
      <c r="F958" s="97" t="s">
        <v>888</v>
      </c>
      <c r="G958" s="97" t="s">
        <v>351</v>
      </c>
      <c r="H958" s="96" t="s">
        <v>50</v>
      </c>
      <c r="I958" s="98"/>
      <c r="J958" s="27" t="s">
        <v>113</v>
      </c>
      <c r="K958" s="28" t="s">
        <v>113</v>
      </c>
      <c r="L958" s="93"/>
      <c r="M958" s="2"/>
      <c r="N958" s="94"/>
      <c r="O958" s="13"/>
      <c r="P958" s="2"/>
      <c r="Q958" s="2"/>
      <c r="R958" s="2"/>
      <c r="S958" s="2"/>
      <c r="T958" s="2"/>
      <c r="U958" s="14"/>
      <c r="V958" s="13"/>
      <c r="W958" s="2"/>
      <c r="X958" s="2"/>
      <c r="Y958" s="2"/>
      <c r="Z958" s="94"/>
      <c r="AA958" s="13"/>
      <c r="AB958" s="2"/>
      <c r="AC958" s="14"/>
      <c r="AD958" s="93"/>
      <c r="AE958" s="14"/>
      <c r="AF958" s="99" t="s">
        <v>6</v>
      </c>
    </row>
    <row r="959" spans="1:32" x14ac:dyDescent="0.3">
      <c r="A959" s="55" t="str">
        <f t="shared" si="14"/>
        <v>CYtr_03.1</v>
      </c>
      <c r="C959" s="96" t="s">
        <v>11</v>
      </c>
      <c r="D959" s="97" t="s">
        <v>779</v>
      </c>
      <c r="E959" s="97" t="s">
        <v>889</v>
      </c>
      <c r="F959" s="97" t="s">
        <v>890</v>
      </c>
      <c r="G959" s="97" t="s">
        <v>344</v>
      </c>
      <c r="H959" s="96" t="s">
        <v>50</v>
      </c>
      <c r="I959" s="98" t="s">
        <v>454</v>
      </c>
      <c r="J959" s="27" t="s">
        <v>1762</v>
      </c>
      <c r="K959" s="28" t="s">
        <v>1763</v>
      </c>
      <c r="L959" s="93" t="s">
        <v>151</v>
      </c>
      <c r="M959" s="2" t="s">
        <v>151</v>
      </c>
      <c r="N959" s="94" t="s">
        <v>151</v>
      </c>
      <c r="O959" s="13"/>
      <c r="P959" s="2"/>
      <c r="Q959" s="2"/>
      <c r="R959" s="2"/>
      <c r="S959" s="2"/>
      <c r="T959" s="2"/>
      <c r="U959" s="14"/>
      <c r="V959" s="13"/>
      <c r="W959" s="2"/>
      <c r="X959" s="2"/>
      <c r="Y959" s="2"/>
      <c r="Z959" s="94"/>
      <c r="AA959" s="13"/>
      <c r="AB959" s="2"/>
      <c r="AC959" s="14"/>
      <c r="AD959" s="93"/>
      <c r="AE959" s="14"/>
      <c r="AF959" s="99">
        <v>100</v>
      </c>
    </row>
    <row r="960" spans="1:32" x14ac:dyDescent="0.3">
      <c r="A960" s="55" t="str">
        <f t="shared" si="14"/>
        <v>CYtr_03.2</v>
      </c>
      <c r="C960" s="96" t="s">
        <v>11</v>
      </c>
      <c r="D960" s="97" t="s">
        <v>779</v>
      </c>
      <c r="E960" s="97" t="s">
        <v>891</v>
      </c>
      <c r="F960" s="97" t="s">
        <v>892</v>
      </c>
      <c r="G960" s="97" t="s">
        <v>351</v>
      </c>
      <c r="H960" s="96" t="s">
        <v>50</v>
      </c>
      <c r="I960" s="98" t="s">
        <v>454</v>
      </c>
      <c r="J960" s="27" t="s">
        <v>1762</v>
      </c>
      <c r="K960" s="28" t="s">
        <v>1763</v>
      </c>
      <c r="L960" s="93" t="s">
        <v>151</v>
      </c>
      <c r="M960" s="2" t="s">
        <v>152</v>
      </c>
      <c r="N960" s="94" t="s">
        <v>152</v>
      </c>
      <c r="O960" s="13" t="s">
        <v>152</v>
      </c>
      <c r="P960" s="2" t="s">
        <v>152</v>
      </c>
      <c r="Q960" s="2" t="s">
        <v>152</v>
      </c>
      <c r="R960" s="2" t="s">
        <v>152</v>
      </c>
      <c r="S960" s="2" t="s">
        <v>152</v>
      </c>
      <c r="T960" s="2" t="s">
        <v>152</v>
      </c>
      <c r="U960" s="14" t="s">
        <v>152</v>
      </c>
      <c r="V960" s="13" t="s">
        <v>152</v>
      </c>
      <c r="W960" s="2" t="s">
        <v>152</v>
      </c>
      <c r="X960" s="2" t="s">
        <v>152</v>
      </c>
      <c r="Y960" s="2" t="s">
        <v>152</v>
      </c>
      <c r="Z960" s="94" t="s">
        <v>152</v>
      </c>
      <c r="AA960" s="13" t="s">
        <v>152</v>
      </c>
      <c r="AB960" s="2" t="s">
        <v>152</v>
      </c>
      <c r="AC960" s="14" t="s">
        <v>152</v>
      </c>
      <c r="AD960" s="93" t="s">
        <v>152</v>
      </c>
      <c r="AE960" s="14" t="s">
        <v>152</v>
      </c>
      <c r="AF960" s="99">
        <v>100</v>
      </c>
    </row>
    <row r="961" spans="1:32" x14ac:dyDescent="0.3">
      <c r="A961" s="55" t="str">
        <f t="shared" si="14"/>
        <v>CYtr_03.3</v>
      </c>
      <c r="C961" s="96" t="s">
        <v>11</v>
      </c>
      <c r="D961" s="97" t="s">
        <v>779</v>
      </c>
      <c r="E961" s="97" t="s">
        <v>893</v>
      </c>
      <c r="F961" s="97" t="s">
        <v>894</v>
      </c>
      <c r="G961" s="97" t="s">
        <v>351</v>
      </c>
      <c r="H961" s="96" t="s">
        <v>50</v>
      </c>
      <c r="I961" s="98" t="s">
        <v>454</v>
      </c>
      <c r="J961" s="27" t="s">
        <v>1762</v>
      </c>
      <c r="K961" s="28" t="s">
        <v>1763</v>
      </c>
      <c r="L961" s="93" t="s">
        <v>152</v>
      </c>
      <c r="M961" s="2" t="s">
        <v>152</v>
      </c>
      <c r="N961" s="94" t="s">
        <v>152</v>
      </c>
      <c r="O961" s="13" t="s">
        <v>152</v>
      </c>
      <c r="P961" s="2" t="s">
        <v>152</v>
      </c>
      <c r="Q961" s="2" t="s">
        <v>152</v>
      </c>
      <c r="R961" s="2" t="s">
        <v>152</v>
      </c>
      <c r="S961" s="2" t="s">
        <v>152</v>
      </c>
      <c r="T961" s="2" t="s">
        <v>152</v>
      </c>
      <c r="U961" s="14" t="s">
        <v>152</v>
      </c>
      <c r="V961" s="13" t="s">
        <v>152</v>
      </c>
      <c r="W961" s="2" t="s">
        <v>152</v>
      </c>
      <c r="X961" s="2" t="s">
        <v>152</v>
      </c>
      <c r="Y961" s="2" t="s">
        <v>152</v>
      </c>
      <c r="Z961" s="94" t="s">
        <v>152</v>
      </c>
      <c r="AA961" s="13" t="s">
        <v>152</v>
      </c>
      <c r="AB961" s="2" t="s">
        <v>152</v>
      </c>
      <c r="AC961" s="14" t="s">
        <v>152</v>
      </c>
      <c r="AD961" s="93" t="s">
        <v>152</v>
      </c>
      <c r="AE961" s="14" t="s">
        <v>152</v>
      </c>
      <c r="AF961" s="99">
        <v>100</v>
      </c>
    </row>
    <row r="962" spans="1:32" x14ac:dyDescent="0.3">
      <c r="A962" s="55" t="str">
        <f t="shared" si="14"/>
        <v>CZec_01.1</v>
      </c>
      <c r="C962" s="96" t="s">
        <v>12</v>
      </c>
      <c r="D962" s="97" t="s">
        <v>776</v>
      </c>
      <c r="E962" s="97" t="s">
        <v>815</v>
      </c>
      <c r="F962" s="97" t="s">
        <v>816</v>
      </c>
      <c r="G962" s="97" t="s">
        <v>351</v>
      </c>
      <c r="H962" s="96" t="s">
        <v>50</v>
      </c>
      <c r="I962" s="98" t="s">
        <v>454</v>
      </c>
      <c r="J962" s="27" t="s">
        <v>197</v>
      </c>
      <c r="K962" s="28" t="s">
        <v>1764</v>
      </c>
      <c r="L962" s="93" t="s">
        <v>151</v>
      </c>
      <c r="M962" s="2" t="s">
        <v>151</v>
      </c>
      <c r="N962" s="94" t="s">
        <v>151</v>
      </c>
      <c r="O962" s="13" t="s">
        <v>151</v>
      </c>
      <c r="P962" s="2" t="s">
        <v>151</v>
      </c>
      <c r="Q962" s="2" t="s">
        <v>151</v>
      </c>
      <c r="R962" s="2" t="s">
        <v>152</v>
      </c>
      <c r="S962" s="2" t="s">
        <v>151</v>
      </c>
      <c r="T962" s="2" t="s">
        <v>151</v>
      </c>
      <c r="U962" s="14" t="s">
        <v>151</v>
      </c>
      <c r="V962" s="13" t="s">
        <v>151</v>
      </c>
      <c r="W962" s="2" t="s">
        <v>151</v>
      </c>
      <c r="X962" s="2" t="s">
        <v>151</v>
      </c>
      <c r="Y962" s="2" t="s">
        <v>152</v>
      </c>
      <c r="Z962" s="94" t="s">
        <v>151</v>
      </c>
      <c r="AA962" s="13" t="s">
        <v>151</v>
      </c>
      <c r="AB962" s="2" t="s">
        <v>151</v>
      </c>
      <c r="AC962" s="14" t="s">
        <v>151</v>
      </c>
      <c r="AD962" s="93" t="s">
        <v>151</v>
      </c>
      <c r="AE962" s="14" t="s">
        <v>151</v>
      </c>
      <c r="AF962" s="99">
        <v>100</v>
      </c>
    </row>
    <row r="963" spans="1:32" x14ac:dyDescent="0.3">
      <c r="A963" s="55" t="str">
        <f t="shared" si="14"/>
        <v>CZec_01.2</v>
      </c>
      <c r="C963" s="96" t="s">
        <v>12</v>
      </c>
      <c r="D963" s="97" t="s">
        <v>776</v>
      </c>
      <c r="E963" s="97" t="s">
        <v>817</v>
      </c>
      <c r="F963" s="97" t="s">
        <v>818</v>
      </c>
      <c r="G963" s="97" t="s">
        <v>351</v>
      </c>
      <c r="H963" s="96" t="s">
        <v>50</v>
      </c>
      <c r="I963" s="98" t="s">
        <v>454</v>
      </c>
      <c r="J963" s="27" t="s">
        <v>1765</v>
      </c>
      <c r="K963" s="28" t="s">
        <v>1766</v>
      </c>
      <c r="L963" s="93" t="s">
        <v>151</v>
      </c>
      <c r="M963" s="2" t="s">
        <v>151</v>
      </c>
      <c r="N963" s="94" t="s">
        <v>151</v>
      </c>
      <c r="O963" s="13" t="s">
        <v>151</v>
      </c>
      <c r="P963" s="2" t="s">
        <v>152</v>
      </c>
      <c r="Q963" s="2" t="s">
        <v>151</v>
      </c>
      <c r="R963" s="2" t="s">
        <v>152</v>
      </c>
      <c r="S963" s="2" t="s">
        <v>151</v>
      </c>
      <c r="T963" s="2" t="s">
        <v>152</v>
      </c>
      <c r="U963" s="14" t="s">
        <v>151</v>
      </c>
      <c r="V963" s="13" t="s">
        <v>151</v>
      </c>
      <c r="W963" s="2" t="s">
        <v>151</v>
      </c>
      <c r="X963" s="2" t="s">
        <v>151</v>
      </c>
      <c r="Y963" s="2" t="s">
        <v>152</v>
      </c>
      <c r="Z963" s="94" t="s">
        <v>152</v>
      </c>
      <c r="AA963" s="13" t="s">
        <v>151</v>
      </c>
      <c r="AB963" s="2" t="s">
        <v>152</v>
      </c>
      <c r="AC963" s="14" t="s">
        <v>152</v>
      </c>
      <c r="AD963" s="93" t="s">
        <v>152</v>
      </c>
      <c r="AE963" s="14" t="s">
        <v>152</v>
      </c>
      <c r="AF963" s="99">
        <v>100</v>
      </c>
    </row>
    <row r="964" spans="1:32" x14ac:dyDescent="0.3">
      <c r="A964" s="55" t="str">
        <f t="shared" si="14"/>
        <v>CZec_01.2</v>
      </c>
      <c r="C964" s="96" t="s">
        <v>12</v>
      </c>
      <c r="D964" s="97" t="s">
        <v>776</v>
      </c>
      <c r="E964" s="97" t="s">
        <v>817</v>
      </c>
      <c r="F964" s="97" t="s">
        <v>818</v>
      </c>
      <c r="G964" s="97" t="s">
        <v>351</v>
      </c>
      <c r="H964" s="96" t="s">
        <v>50</v>
      </c>
      <c r="I964" s="98" t="s">
        <v>454</v>
      </c>
      <c r="J964" s="27" t="s">
        <v>198</v>
      </c>
      <c r="K964" s="28" t="s">
        <v>1767</v>
      </c>
      <c r="L964" s="93" t="s">
        <v>151</v>
      </c>
      <c r="M964" s="2" t="s">
        <v>151</v>
      </c>
      <c r="N964" s="94" t="s">
        <v>151</v>
      </c>
      <c r="O964" s="13" t="s">
        <v>151</v>
      </c>
      <c r="P964" s="2" t="s">
        <v>151</v>
      </c>
      <c r="Q964" s="2" t="s">
        <v>151</v>
      </c>
      <c r="R964" s="2" t="s">
        <v>152</v>
      </c>
      <c r="S964" s="2" t="s">
        <v>151</v>
      </c>
      <c r="T964" s="2" t="s">
        <v>152</v>
      </c>
      <c r="U964" s="14" t="s">
        <v>151</v>
      </c>
      <c r="V964" s="13" t="s">
        <v>151</v>
      </c>
      <c r="W964" s="2" t="s">
        <v>151</v>
      </c>
      <c r="X964" s="2" t="s">
        <v>151</v>
      </c>
      <c r="Y964" s="2" t="s">
        <v>152</v>
      </c>
      <c r="Z964" s="94" t="s">
        <v>152</v>
      </c>
      <c r="AA964" s="13" t="s">
        <v>151</v>
      </c>
      <c r="AB964" s="2" t="s">
        <v>151</v>
      </c>
      <c r="AC964" s="14" t="s">
        <v>151</v>
      </c>
      <c r="AD964" s="93" t="s">
        <v>151</v>
      </c>
      <c r="AE964" s="14" t="s">
        <v>151</v>
      </c>
      <c r="AF964" s="99">
        <v>100</v>
      </c>
    </row>
    <row r="965" spans="1:32" x14ac:dyDescent="0.3">
      <c r="A965" s="55" t="str">
        <f t="shared" si="14"/>
        <v>CZec_01.2</v>
      </c>
      <c r="C965" s="96" t="s">
        <v>12</v>
      </c>
      <c r="D965" s="97" t="s">
        <v>776</v>
      </c>
      <c r="E965" s="97" t="s">
        <v>817</v>
      </c>
      <c r="F965" s="97" t="s">
        <v>818</v>
      </c>
      <c r="G965" s="97" t="s">
        <v>351</v>
      </c>
      <c r="H965" s="96" t="s">
        <v>50</v>
      </c>
      <c r="I965" s="98" t="s">
        <v>454</v>
      </c>
      <c r="J965" s="27" t="s">
        <v>1768</v>
      </c>
      <c r="K965" s="28" t="s">
        <v>1769</v>
      </c>
      <c r="L965" s="93" t="s">
        <v>151</v>
      </c>
      <c r="M965" s="2" t="s">
        <v>151</v>
      </c>
      <c r="N965" s="94" t="s">
        <v>151</v>
      </c>
      <c r="O965" s="13" t="s">
        <v>151</v>
      </c>
      <c r="P965" s="2" t="s">
        <v>152</v>
      </c>
      <c r="Q965" s="2" t="s">
        <v>151</v>
      </c>
      <c r="R965" s="2" t="s">
        <v>152</v>
      </c>
      <c r="S965" s="2" t="s">
        <v>151</v>
      </c>
      <c r="T965" s="2" t="s">
        <v>152</v>
      </c>
      <c r="U965" s="14" t="s">
        <v>152</v>
      </c>
      <c r="V965" s="13" t="s">
        <v>151</v>
      </c>
      <c r="W965" s="2" t="s">
        <v>151</v>
      </c>
      <c r="X965" s="2" t="s">
        <v>151</v>
      </c>
      <c r="Y965" s="2" t="s">
        <v>152</v>
      </c>
      <c r="Z965" s="94" t="s">
        <v>152</v>
      </c>
      <c r="AA965" s="13" t="s">
        <v>152</v>
      </c>
      <c r="AB965" s="2" t="s">
        <v>152</v>
      </c>
      <c r="AC965" s="14" t="s">
        <v>152</v>
      </c>
      <c r="AD965" s="93" t="s">
        <v>152</v>
      </c>
      <c r="AE965" s="14" t="s">
        <v>152</v>
      </c>
      <c r="AF965" s="99">
        <v>100</v>
      </c>
    </row>
    <row r="966" spans="1:32" x14ac:dyDescent="0.3">
      <c r="A966" s="55" t="str">
        <f t="shared" si="14"/>
        <v>CZec_01.3</v>
      </c>
      <c r="C966" s="96" t="s">
        <v>12</v>
      </c>
      <c r="D966" s="97" t="s">
        <v>776</v>
      </c>
      <c r="E966" s="97" t="s">
        <v>819</v>
      </c>
      <c r="F966" s="97" t="s">
        <v>820</v>
      </c>
      <c r="G966" s="97" t="s">
        <v>351</v>
      </c>
      <c r="H966" s="96" t="s">
        <v>50</v>
      </c>
      <c r="I966" s="98" t="s">
        <v>454</v>
      </c>
      <c r="J966" s="27" t="s">
        <v>197</v>
      </c>
      <c r="K966" s="28" t="s">
        <v>1764</v>
      </c>
      <c r="L966" s="93" t="s">
        <v>151</v>
      </c>
      <c r="M966" s="2" t="s">
        <v>151</v>
      </c>
      <c r="N966" s="94" t="s">
        <v>151</v>
      </c>
      <c r="O966" s="13" t="s">
        <v>151</v>
      </c>
      <c r="P966" s="2" t="s">
        <v>151</v>
      </c>
      <c r="Q966" s="2" t="s">
        <v>151</v>
      </c>
      <c r="R966" s="2" t="s">
        <v>152</v>
      </c>
      <c r="S966" s="2" t="s">
        <v>152</v>
      </c>
      <c r="T966" s="2" t="s">
        <v>152</v>
      </c>
      <c r="U966" s="14" t="s">
        <v>152</v>
      </c>
      <c r="V966" s="13" t="s">
        <v>151</v>
      </c>
      <c r="W966" s="2" t="s">
        <v>151</v>
      </c>
      <c r="X966" s="2" t="s">
        <v>152</v>
      </c>
      <c r="Y966" s="2" t="s">
        <v>152</v>
      </c>
      <c r="Z966" s="94" t="s">
        <v>152</v>
      </c>
      <c r="AA966" s="13" t="s">
        <v>151</v>
      </c>
      <c r="AB966" s="2" t="s">
        <v>151</v>
      </c>
      <c r="AC966" s="14" t="s">
        <v>151</v>
      </c>
      <c r="AD966" s="93" t="s">
        <v>151</v>
      </c>
      <c r="AE966" s="14" t="s">
        <v>151</v>
      </c>
      <c r="AF966" s="99">
        <v>100</v>
      </c>
    </row>
    <row r="967" spans="1:32" x14ac:dyDescent="0.3">
      <c r="A967" s="55" t="str">
        <f t="shared" si="14"/>
        <v>CZec_01.3</v>
      </c>
      <c r="C967" s="96" t="s">
        <v>12</v>
      </c>
      <c r="D967" s="97" t="s">
        <v>776</v>
      </c>
      <c r="E967" s="97" t="s">
        <v>819</v>
      </c>
      <c r="F967" s="97" t="s">
        <v>820</v>
      </c>
      <c r="G967" s="97" t="s">
        <v>351</v>
      </c>
      <c r="H967" s="96" t="s">
        <v>50</v>
      </c>
      <c r="I967" s="98" t="s">
        <v>454</v>
      </c>
      <c r="J967" s="27" t="s">
        <v>1765</v>
      </c>
      <c r="K967" s="28" t="s">
        <v>1770</v>
      </c>
      <c r="L967" s="93" t="s">
        <v>151</v>
      </c>
      <c r="M967" s="2" t="s">
        <v>151</v>
      </c>
      <c r="N967" s="94" t="s">
        <v>151</v>
      </c>
      <c r="O967" s="13" t="s">
        <v>152</v>
      </c>
      <c r="P967" s="2" t="s">
        <v>152</v>
      </c>
      <c r="Q967" s="2" t="s">
        <v>152</v>
      </c>
      <c r="R967" s="2" t="s">
        <v>152</v>
      </c>
      <c r="S967" s="2" t="s">
        <v>152</v>
      </c>
      <c r="T967" s="2" t="s">
        <v>152</v>
      </c>
      <c r="U967" s="14" t="s">
        <v>152</v>
      </c>
      <c r="V967" s="13" t="s">
        <v>151</v>
      </c>
      <c r="W967" s="2" t="s">
        <v>152</v>
      </c>
      <c r="X967" s="2" t="s">
        <v>152</v>
      </c>
      <c r="Y967" s="2" t="s">
        <v>152</v>
      </c>
      <c r="Z967" s="94" t="s">
        <v>152</v>
      </c>
      <c r="AA967" s="13" t="s">
        <v>152</v>
      </c>
      <c r="AB967" s="2" t="s">
        <v>152</v>
      </c>
      <c r="AC967" s="14" t="s">
        <v>152</v>
      </c>
      <c r="AD967" s="93" t="s">
        <v>152</v>
      </c>
      <c r="AE967" s="14" t="s">
        <v>152</v>
      </c>
      <c r="AF967" s="99">
        <v>0</v>
      </c>
    </row>
    <row r="968" spans="1:32" x14ac:dyDescent="0.3">
      <c r="A968" s="55" t="str">
        <f t="shared" ref="A968:A1031" si="15">C968&amp;LOWER(LEFT(D968,2))&amp;"_"&amp;IF(LEN(TRIM(LEFT(E968,FIND(" ",E968))))=3,"0"&amp;TRIM(LEFT(E968,FIND(" ",E968))),TRIM(LEFT(E968,FIND(" ",E968))))</f>
        <v>CZec_01.4</v>
      </c>
      <c r="C968" s="96" t="s">
        <v>12</v>
      </c>
      <c r="D968" s="97" t="s">
        <v>776</v>
      </c>
      <c r="E968" s="97" t="s">
        <v>821</v>
      </c>
      <c r="F968" s="97" t="s">
        <v>822</v>
      </c>
      <c r="G968" s="97" t="s">
        <v>351</v>
      </c>
      <c r="H968" s="96" t="s">
        <v>50</v>
      </c>
      <c r="I968" s="98" t="s">
        <v>454</v>
      </c>
      <c r="J968" s="27" t="s">
        <v>1771</v>
      </c>
      <c r="K968" s="28" t="s">
        <v>1772</v>
      </c>
      <c r="L968" s="93" t="s">
        <v>151</v>
      </c>
      <c r="M968" s="2" t="s">
        <v>151</v>
      </c>
      <c r="N968" s="94" t="s">
        <v>151</v>
      </c>
      <c r="O968" s="13" t="s">
        <v>151</v>
      </c>
      <c r="P968" s="2" t="s">
        <v>151</v>
      </c>
      <c r="Q968" s="2" t="s">
        <v>151</v>
      </c>
      <c r="R968" s="2" t="s">
        <v>152</v>
      </c>
      <c r="S968" s="2" t="s">
        <v>152</v>
      </c>
      <c r="T968" s="2" t="s">
        <v>152</v>
      </c>
      <c r="U968" s="14" t="s">
        <v>152</v>
      </c>
      <c r="V968" s="13" t="s">
        <v>151</v>
      </c>
      <c r="W968" s="2" t="s">
        <v>151</v>
      </c>
      <c r="X968" s="2" t="s">
        <v>152</v>
      </c>
      <c r="Y968" s="2" t="s">
        <v>152</v>
      </c>
      <c r="Z968" s="94" t="s">
        <v>152</v>
      </c>
      <c r="AA968" s="13" t="s">
        <v>151</v>
      </c>
      <c r="AB968" s="2" t="s">
        <v>152</v>
      </c>
      <c r="AC968" s="14" t="s">
        <v>152</v>
      </c>
      <c r="AD968" s="93" t="s">
        <v>151</v>
      </c>
      <c r="AE968" s="14" t="s">
        <v>151</v>
      </c>
      <c r="AF968" s="99">
        <v>100</v>
      </c>
    </row>
    <row r="969" spans="1:32" x14ac:dyDescent="0.3">
      <c r="A969" s="55" t="str">
        <f t="shared" si="15"/>
        <v>CZec_02.1</v>
      </c>
      <c r="C969" s="96" t="s">
        <v>12</v>
      </c>
      <c r="D969" s="97" t="s">
        <v>776</v>
      </c>
      <c r="E969" s="97" t="s">
        <v>823</v>
      </c>
      <c r="F969" s="97" t="s">
        <v>824</v>
      </c>
      <c r="G969" s="97" t="s">
        <v>351</v>
      </c>
      <c r="H969" s="96" t="s">
        <v>50</v>
      </c>
      <c r="I969" s="98" t="s">
        <v>454</v>
      </c>
      <c r="J969" s="27" t="s">
        <v>1773</v>
      </c>
      <c r="K969" s="28" t="s">
        <v>1774</v>
      </c>
      <c r="L969" s="93" t="s">
        <v>151</v>
      </c>
      <c r="M969" s="2" t="s">
        <v>151</v>
      </c>
      <c r="N969" s="94" t="s">
        <v>151</v>
      </c>
      <c r="O969" s="13" t="s">
        <v>151</v>
      </c>
      <c r="P969" s="2" t="s">
        <v>151</v>
      </c>
      <c r="Q969" s="2" t="s">
        <v>151</v>
      </c>
      <c r="R969" s="2" t="s">
        <v>152</v>
      </c>
      <c r="S969" s="2" t="s">
        <v>151</v>
      </c>
      <c r="T969" s="2" t="s">
        <v>151</v>
      </c>
      <c r="U969" s="14" t="s">
        <v>151</v>
      </c>
      <c r="V969" s="13" t="s">
        <v>151</v>
      </c>
      <c r="W969" s="2" t="s">
        <v>151</v>
      </c>
      <c r="X969" s="2" t="s">
        <v>151</v>
      </c>
      <c r="Y969" s="2" t="s">
        <v>152</v>
      </c>
      <c r="Z969" s="94" t="s">
        <v>152</v>
      </c>
      <c r="AA969" s="13" t="s">
        <v>151</v>
      </c>
      <c r="AB969" s="2" t="s">
        <v>151</v>
      </c>
      <c r="AC969" s="14" t="s">
        <v>151</v>
      </c>
      <c r="AD969" s="93" t="s">
        <v>151</v>
      </c>
      <c r="AE969" s="14" t="s">
        <v>151</v>
      </c>
      <c r="AF969" s="99">
        <v>0</v>
      </c>
    </row>
    <row r="970" spans="1:32" x14ac:dyDescent="0.3">
      <c r="A970" s="55" t="str">
        <f t="shared" si="15"/>
        <v>CZec_02.2</v>
      </c>
      <c r="C970" s="96" t="s">
        <v>12</v>
      </c>
      <c r="D970" s="97" t="s">
        <v>776</v>
      </c>
      <c r="E970" s="97" t="s">
        <v>825</v>
      </c>
      <c r="F970" s="97" t="s">
        <v>826</v>
      </c>
      <c r="G970" s="97" t="s">
        <v>351</v>
      </c>
      <c r="H970" s="96" t="s">
        <v>50</v>
      </c>
      <c r="I970" s="98" t="s">
        <v>454</v>
      </c>
      <c r="J970" s="27" t="s">
        <v>1765</v>
      </c>
      <c r="K970" s="28" t="s">
        <v>1775</v>
      </c>
      <c r="L970" s="93" t="s">
        <v>151</v>
      </c>
      <c r="M970" s="2" t="s">
        <v>151</v>
      </c>
      <c r="N970" s="94" t="s">
        <v>151</v>
      </c>
      <c r="O970" s="13" t="s">
        <v>151</v>
      </c>
      <c r="P970" s="2" t="s">
        <v>151</v>
      </c>
      <c r="Q970" s="2" t="s">
        <v>151</v>
      </c>
      <c r="R970" s="2" t="s">
        <v>152</v>
      </c>
      <c r="S970" s="2" t="s">
        <v>151</v>
      </c>
      <c r="T970" s="2" t="s">
        <v>151</v>
      </c>
      <c r="U970" s="14" t="s">
        <v>151</v>
      </c>
      <c r="V970" s="13" t="s">
        <v>151</v>
      </c>
      <c r="W970" s="2" t="s">
        <v>151</v>
      </c>
      <c r="X970" s="2" t="s">
        <v>152</v>
      </c>
      <c r="Y970" s="2" t="s">
        <v>152</v>
      </c>
      <c r="Z970" s="94" t="s">
        <v>152</v>
      </c>
      <c r="AA970" s="13" t="s">
        <v>151</v>
      </c>
      <c r="AB970" s="2" t="s">
        <v>151</v>
      </c>
      <c r="AC970" s="14" t="s">
        <v>151</v>
      </c>
      <c r="AD970" s="93" t="s">
        <v>151</v>
      </c>
      <c r="AE970" s="14" t="s">
        <v>152</v>
      </c>
      <c r="AF970" s="99">
        <v>100</v>
      </c>
    </row>
    <row r="971" spans="1:32" x14ac:dyDescent="0.3">
      <c r="A971" s="55" t="str">
        <f t="shared" si="15"/>
        <v>CZec_02.2</v>
      </c>
      <c r="C971" s="96" t="s">
        <v>12</v>
      </c>
      <c r="D971" s="97" t="s">
        <v>776</v>
      </c>
      <c r="E971" s="97" t="s">
        <v>825</v>
      </c>
      <c r="F971" s="97" t="s">
        <v>826</v>
      </c>
      <c r="G971" s="97" t="s">
        <v>351</v>
      </c>
      <c r="H971" s="96" t="s">
        <v>50</v>
      </c>
      <c r="I971" s="98" t="s">
        <v>454</v>
      </c>
      <c r="J971" s="27" t="s">
        <v>197</v>
      </c>
      <c r="K971" s="28" t="s">
        <v>1776</v>
      </c>
      <c r="L971" s="93" t="s">
        <v>151</v>
      </c>
      <c r="M971" s="2" t="s">
        <v>151</v>
      </c>
      <c r="N971" s="94" t="s">
        <v>151</v>
      </c>
      <c r="O971" s="13" t="s">
        <v>151</v>
      </c>
      <c r="P971" s="2" t="s">
        <v>151</v>
      </c>
      <c r="Q971" s="2" t="s">
        <v>151</v>
      </c>
      <c r="R971" s="2" t="s">
        <v>152</v>
      </c>
      <c r="S971" s="2" t="s">
        <v>151</v>
      </c>
      <c r="T971" s="2" t="s">
        <v>151</v>
      </c>
      <c r="U971" s="14" t="s">
        <v>151</v>
      </c>
      <c r="V971" s="13" t="s">
        <v>151</v>
      </c>
      <c r="W971" s="2" t="s">
        <v>151</v>
      </c>
      <c r="X971" s="2" t="s">
        <v>151</v>
      </c>
      <c r="Y971" s="2" t="s">
        <v>152</v>
      </c>
      <c r="Z971" s="94" t="s">
        <v>152</v>
      </c>
      <c r="AA971" s="13" t="s">
        <v>151</v>
      </c>
      <c r="AB971" s="2" t="s">
        <v>151</v>
      </c>
      <c r="AC971" s="14" t="s">
        <v>151</v>
      </c>
      <c r="AD971" s="93" t="s">
        <v>151</v>
      </c>
      <c r="AE971" s="14" t="s">
        <v>151</v>
      </c>
      <c r="AF971" s="99">
        <v>100</v>
      </c>
    </row>
    <row r="972" spans="1:32" x14ac:dyDescent="0.3">
      <c r="A972" s="55" t="str">
        <f t="shared" si="15"/>
        <v>CZec_02.3</v>
      </c>
      <c r="C972" s="96" t="s">
        <v>12</v>
      </c>
      <c r="D972" s="97" t="s">
        <v>776</v>
      </c>
      <c r="E972" s="97" t="s">
        <v>827</v>
      </c>
      <c r="F972" s="97" t="s">
        <v>828</v>
      </c>
      <c r="G972" s="97" t="s">
        <v>351</v>
      </c>
      <c r="H972" s="96" t="s">
        <v>50</v>
      </c>
      <c r="I972" s="98" t="s">
        <v>454</v>
      </c>
      <c r="J972" s="27" t="s">
        <v>197</v>
      </c>
      <c r="K972" s="28" t="s">
        <v>1777</v>
      </c>
      <c r="L972" s="93" t="s">
        <v>151</v>
      </c>
      <c r="M972" s="2" t="s">
        <v>151</v>
      </c>
      <c r="N972" s="94" t="s">
        <v>151</v>
      </c>
      <c r="O972" s="13" t="s">
        <v>152</v>
      </c>
      <c r="P972" s="2" t="s">
        <v>152</v>
      </c>
      <c r="Q972" s="2" t="s">
        <v>152</v>
      </c>
      <c r="R972" s="2" t="s">
        <v>152</v>
      </c>
      <c r="S972" s="2" t="s">
        <v>151</v>
      </c>
      <c r="T972" s="2" t="s">
        <v>151</v>
      </c>
      <c r="U972" s="14" t="s">
        <v>151</v>
      </c>
      <c r="V972" s="13" t="s">
        <v>151</v>
      </c>
      <c r="W972" s="2" t="s">
        <v>152</v>
      </c>
      <c r="X972" s="2" t="s">
        <v>152</v>
      </c>
      <c r="Y972" s="2" t="s">
        <v>152</v>
      </c>
      <c r="Z972" s="94" t="s">
        <v>152</v>
      </c>
      <c r="AA972" s="13" t="s">
        <v>151</v>
      </c>
      <c r="AB972" s="2" t="s">
        <v>152</v>
      </c>
      <c r="AC972" s="14" t="s">
        <v>152</v>
      </c>
      <c r="AD972" s="93" t="s">
        <v>151</v>
      </c>
      <c r="AE972" s="14" t="s">
        <v>152</v>
      </c>
      <c r="AF972" s="99">
        <v>100</v>
      </c>
    </row>
    <row r="973" spans="1:32" x14ac:dyDescent="0.3">
      <c r="A973" s="55" t="str">
        <f t="shared" si="15"/>
        <v>CZec_03.1</v>
      </c>
      <c r="C973" s="96" t="s">
        <v>12</v>
      </c>
      <c r="D973" s="97" t="s">
        <v>776</v>
      </c>
      <c r="E973" s="97" t="s">
        <v>829</v>
      </c>
      <c r="F973" s="97" t="s">
        <v>830</v>
      </c>
      <c r="G973" s="97" t="s">
        <v>351</v>
      </c>
      <c r="H973" s="96" t="s">
        <v>50</v>
      </c>
      <c r="I973" s="98" t="s">
        <v>454</v>
      </c>
      <c r="J973" s="27" t="s">
        <v>1765</v>
      </c>
      <c r="K973" s="28" t="s">
        <v>1778</v>
      </c>
      <c r="L973" s="93" t="s">
        <v>151</v>
      </c>
      <c r="M973" s="2" t="s">
        <v>151</v>
      </c>
      <c r="N973" s="94" t="s">
        <v>151</v>
      </c>
      <c r="O973" s="13" t="s">
        <v>151</v>
      </c>
      <c r="P973" s="2" t="s">
        <v>151</v>
      </c>
      <c r="Q973" s="2" t="s">
        <v>151</v>
      </c>
      <c r="R973" s="2" t="s">
        <v>152</v>
      </c>
      <c r="S973" s="2" t="s">
        <v>151</v>
      </c>
      <c r="T973" s="2" t="s">
        <v>152</v>
      </c>
      <c r="U973" s="14" t="s">
        <v>152</v>
      </c>
      <c r="V973" s="13" t="s">
        <v>151</v>
      </c>
      <c r="W973" s="2" t="s">
        <v>151</v>
      </c>
      <c r="X973" s="2" t="s">
        <v>151</v>
      </c>
      <c r="Y973" s="2" t="s">
        <v>152</v>
      </c>
      <c r="Z973" s="94" t="s">
        <v>152</v>
      </c>
      <c r="AA973" s="13" t="s">
        <v>151</v>
      </c>
      <c r="AB973" s="2" t="s">
        <v>151</v>
      </c>
      <c r="AC973" s="14" t="s">
        <v>151</v>
      </c>
      <c r="AD973" s="93" t="s">
        <v>151</v>
      </c>
      <c r="AE973" s="14" t="s">
        <v>151</v>
      </c>
      <c r="AF973" s="99">
        <v>100</v>
      </c>
    </row>
    <row r="974" spans="1:32" x14ac:dyDescent="0.3">
      <c r="A974" s="55" t="str">
        <f t="shared" si="15"/>
        <v>CZec_03.1</v>
      </c>
      <c r="C974" s="96" t="s">
        <v>12</v>
      </c>
      <c r="D974" s="97" t="s">
        <v>776</v>
      </c>
      <c r="E974" s="97" t="s">
        <v>829</v>
      </c>
      <c r="F974" s="97" t="s">
        <v>830</v>
      </c>
      <c r="G974" s="97" t="s">
        <v>351</v>
      </c>
      <c r="H974" s="96" t="s">
        <v>50</v>
      </c>
      <c r="I974" s="98" t="s">
        <v>454</v>
      </c>
      <c r="J974" s="27" t="s">
        <v>198</v>
      </c>
      <c r="K974" s="28" t="s">
        <v>1779</v>
      </c>
      <c r="L974" s="93" t="s">
        <v>151</v>
      </c>
      <c r="M974" s="2" t="s">
        <v>151</v>
      </c>
      <c r="N974" s="94" t="s">
        <v>151</v>
      </c>
      <c r="O974" s="13" t="s">
        <v>151</v>
      </c>
      <c r="P974" s="2" t="s">
        <v>151</v>
      </c>
      <c r="Q974" s="2" t="s">
        <v>151</v>
      </c>
      <c r="R974" s="2" t="s">
        <v>152</v>
      </c>
      <c r="S974" s="2" t="s">
        <v>151</v>
      </c>
      <c r="T974" s="2" t="s">
        <v>152</v>
      </c>
      <c r="U974" s="14" t="s">
        <v>151</v>
      </c>
      <c r="V974" s="13" t="s">
        <v>151</v>
      </c>
      <c r="W974" s="2" t="s">
        <v>151</v>
      </c>
      <c r="X974" s="2" t="s">
        <v>151</v>
      </c>
      <c r="Y974" s="2" t="s">
        <v>152</v>
      </c>
      <c r="Z974" s="94" t="s">
        <v>152</v>
      </c>
      <c r="AA974" s="13" t="s">
        <v>151</v>
      </c>
      <c r="AB974" s="2" t="s">
        <v>151</v>
      </c>
      <c r="AC974" s="14" t="s">
        <v>151</v>
      </c>
      <c r="AD974" s="93" t="s">
        <v>151</v>
      </c>
      <c r="AE974" s="14" t="s">
        <v>151</v>
      </c>
      <c r="AF974" s="99">
        <v>100</v>
      </c>
    </row>
    <row r="975" spans="1:32" x14ac:dyDescent="0.3">
      <c r="A975" s="55" t="str">
        <f t="shared" si="15"/>
        <v>CZec_03.2</v>
      </c>
      <c r="C975" s="96" t="s">
        <v>12</v>
      </c>
      <c r="D975" s="97" t="s">
        <v>776</v>
      </c>
      <c r="E975" s="97" t="s">
        <v>831</v>
      </c>
      <c r="F975" s="97" t="s">
        <v>832</v>
      </c>
      <c r="G975" s="97" t="s">
        <v>351</v>
      </c>
      <c r="H975" s="96" t="s">
        <v>50</v>
      </c>
      <c r="I975" s="98" t="s">
        <v>454</v>
      </c>
      <c r="J975" s="27" t="s">
        <v>199</v>
      </c>
      <c r="K975" s="28" t="s">
        <v>126</v>
      </c>
      <c r="L975" s="93" t="s">
        <v>151</v>
      </c>
      <c r="M975" s="2" t="s">
        <v>151</v>
      </c>
      <c r="N975" s="94" t="s">
        <v>151</v>
      </c>
      <c r="O975" s="13" t="s">
        <v>151</v>
      </c>
      <c r="P975" s="2" t="s">
        <v>152</v>
      </c>
      <c r="Q975" s="2" t="s">
        <v>152</v>
      </c>
      <c r="R975" s="2" t="s">
        <v>152</v>
      </c>
      <c r="S975" s="2" t="s">
        <v>152</v>
      </c>
      <c r="T975" s="2" t="s">
        <v>152</v>
      </c>
      <c r="U975" s="14" t="s">
        <v>152</v>
      </c>
      <c r="V975" s="13" t="s">
        <v>151</v>
      </c>
      <c r="W975" s="2" t="s">
        <v>151</v>
      </c>
      <c r="X975" s="2" t="s">
        <v>152</v>
      </c>
      <c r="Y975" s="2" t="s">
        <v>152</v>
      </c>
      <c r="Z975" s="94" t="s">
        <v>152</v>
      </c>
      <c r="AA975" s="13" t="s">
        <v>152</v>
      </c>
      <c r="AB975" s="2" t="s">
        <v>152</v>
      </c>
      <c r="AC975" s="14" t="s">
        <v>152</v>
      </c>
      <c r="AD975" s="93" t="s">
        <v>152</v>
      </c>
      <c r="AE975" s="14" t="s">
        <v>152</v>
      </c>
      <c r="AF975" s="99">
        <v>100</v>
      </c>
    </row>
    <row r="976" spans="1:32" x14ac:dyDescent="0.3">
      <c r="A976" s="55" t="str">
        <f t="shared" si="15"/>
        <v>CZec_03.3</v>
      </c>
      <c r="C976" s="96" t="s">
        <v>12</v>
      </c>
      <c r="D976" s="97" t="s">
        <v>776</v>
      </c>
      <c r="E976" s="97" t="s">
        <v>833</v>
      </c>
      <c r="F976" s="97" t="s">
        <v>834</v>
      </c>
      <c r="G976" s="97" t="s">
        <v>351</v>
      </c>
      <c r="H976" s="96" t="s">
        <v>50</v>
      </c>
      <c r="I976" s="98" t="s">
        <v>454</v>
      </c>
      <c r="J976" s="27" t="s">
        <v>558</v>
      </c>
      <c r="K976" s="28" t="s">
        <v>1780</v>
      </c>
      <c r="L976" s="93" t="s">
        <v>151</v>
      </c>
      <c r="M976" s="2" t="s">
        <v>151</v>
      </c>
      <c r="N976" s="94" t="s">
        <v>151</v>
      </c>
      <c r="O976" s="13" t="s">
        <v>151</v>
      </c>
      <c r="P976" s="2" t="s">
        <v>151</v>
      </c>
      <c r="Q976" s="2" t="s">
        <v>151</v>
      </c>
      <c r="R976" s="2" t="s">
        <v>152</v>
      </c>
      <c r="S976" s="2" t="s">
        <v>152</v>
      </c>
      <c r="T976" s="2" t="s">
        <v>152</v>
      </c>
      <c r="U976" s="14" t="s">
        <v>152</v>
      </c>
      <c r="V976" s="13" t="s">
        <v>151</v>
      </c>
      <c r="W976" s="2" t="s">
        <v>151</v>
      </c>
      <c r="X976" s="2" t="s">
        <v>151</v>
      </c>
      <c r="Y976" s="2" t="s">
        <v>152</v>
      </c>
      <c r="Z976" s="94" t="s">
        <v>152</v>
      </c>
      <c r="AA976" s="13" t="s">
        <v>151</v>
      </c>
      <c r="AB976" s="2" t="s">
        <v>151</v>
      </c>
      <c r="AC976" s="14" t="s">
        <v>151</v>
      </c>
      <c r="AD976" s="93" t="s">
        <v>152</v>
      </c>
      <c r="AE976" s="14" t="s">
        <v>152</v>
      </c>
      <c r="AF976" s="99">
        <v>100</v>
      </c>
    </row>
    <row r="977" spans="1:32" x14ac:dyDescent="0.3">
      <c r="A977" s="55" t="str">
        <f t="shared" si="15"/>
        <v>CZec_03.3</v>
      </c>
      <c r="C977" s="96" t="s">
        <v>12</v>
      </c>
      <c r="D977" s="97" t="s">
        <v>776</v>
      </c>
      <c r="E977" s="97" t="s">
        <v>833</v>
      </c>
      <c r="F977" s="97" t="s">
        <v>834</v>
      </c>
      <c r="G977" s="97" t="s">
        <v>351</v>
      </c>
      <c r="H977" s="96" t="s">
        <v>50</v>
      </c>
      <c r="I977" s="98" t="s">
        <v>454</v>
      </c>
      <c r="J977" s="27" t="s">
        <v>557</v>
      </c>
      <c r="K977" s="28" t="s">
        <v>1781</v>
      </c>
      <c r="L977" s="93" t="s">
        <v>151</v>
      </c>
      <c r="M977" s="2" t="s">
        <v>151</v>
      </c>
      <c r="N977" s="94" t="s">
        <v>151</v>
      </c>
      <c r="O977" s="13" t="s">
        <v>151</v>
      </c>
      <c r="P977" s="2" t="s">
        <v>151</v>
      </c>
      <c r="Q977" s="2" t="s">
        <v>151</v>
      </c>
      <c r="R977" s="2" t="s">
        <v>152</v>
      </c>
      <c r="S977" s="2" t="s">
        <v>152</v>
      </c>
      <c r="T977" s="2" t="s">
        <v>152</v>
      </c>
      <c r="U977" s="14" t="s">
        <v>152</v>
      </c>
      <c r="V977" s="13" t="s">
        <v>151</v>
      </c>
      <c r="W977" s="2" t="s">
        <v>151</v>
      </c>
      <c r="X977" s="2" t="s">
        <v>151</v>
      </c>
      <c r="Y977" s="2" t="s">
        <v>152</v>
      </c>
      <c r="Z977" s="94" t="s">
        <v>152</v>
      </c>
      <c r="AA977" s="13" t="s">
        <v>151</v>
      </c>
      <c r="AB977" s="2" t="s">
        <v>151</v>
      </c>
      <c r="AC977" s="14" t="s">
        <v>151</v>
      </c>
      <c r="AD977" s="93" t="s">
        <v>152</v>
      </c>
      <c r="AE977" s="14" t="s">
        <v>152</v>
      </c>
      <c r="AF977" s="99">
        <v>0</v>
      </c>
    </row>
    <row r="978" spans="1:32" x14ac:dyDescent="0.3">
      <c r="A978" s="55" t="str">
        <f t="shared" si="15"/>
        <v>CZhe_01.1</v>
      </c>
      <c r="C978" s="96" t="s">
        <v>12</v>
      </c>
      <c r="D978" s="97" t="s">
        <v>835</v>
      </c>
      <c r="E978" s="97" t="s">
        <v>836</v>
      </c>
      <c r="F978" s="97" t="s">
        <v>837</v>
      </c>
      <c r="G978" s="97" t="s">
        <v>344</v>
      </c>
      <c r="H978" s="96" t="s">
        <v>50</v>
      </c>
      <c r="I978" s="98" t="s">
        <v>454</v>
      </c>
      <c r="J978" s="27" t="s">
        <v>253</v>
      </c>
      <c r="K978" s="28" t="s">
        <v>1782</v>
      </c>
      <c r="L978" s="93" t="s">
        <v>151</v>
      </c>
      <c r="M978" s="2" t="s">
        <v>151</v>
      </c>
      <c r="N978" s="94" t="s">
        <v>151</v>
      </c>
      <c r="O978" s="13"/>
      <c r="P978" s="2"/>
      <c r="Q978" s="2"/>
      <c r="R978" s="2"/>
      <c r="S978" s="2"/>
      <c r="T978" s="2"/>
      <c r="U978" s="14"/>
      <c r="V978" s="13"/>
      <c r="W978" s="2"/>
      <c r="X978" s="2"/>
      <c r="Y978" s="2"/>
      <c r="Z978" s="94"/>
      <c r="AA978" s="13"/>
      <c r="AB978" s="2"/>
      <c r="AC978" s="14"/>
      <c r="AD978" s="93"/>
      <c r="AE978" s="14"/>
      <c r="AF978" s="99">
        <v>100</v>
      </c>
    </row>
    <row r="979" spans="1:32" x14ac:dyDescent="0.3">
      <c r="A979" s="55" t="str">
        <f t="shared" si="15"/>
        <v>CZhe_01.2</v>
      </c>
      <c r="C979" s="96" t="s">
        <v>12</v>
      </c>
      <c r="D979" s="97" t="s">
        <v>835</v>
      </c>
      <c r="E979" s="97" t="s">
        <v>838</v>
      </c>
      <c r="F979" s="97" t="s">
        <v>839</v>
      </c>
      <c r="G979" s="97" t="s">
        <v>344</v>
      </c>
      <c r="H979" s="96" t="s">
        <v>50</v>
      </c>
      <c r="I979" s="98" t="s">
        <v>454</v>
      </c>
      <c r="J979" s="27" t="s">
        <v>1783</v>
      </c>
      <c r="K979" s="28" t="s">
        <v>1784</v>
      </c>
      <c r="L979" s="93" t="s">
        <v>151</v>
      </c>
      <c r="M979" s="2" t="s">
        <v>151</v>
      </c>
      <c r="N979" s="94" t="s">
        <v>151</v>
      </c>
      <c r="O979" s="13"/>
      <c r="P979" s="2"/>
      <c r="Q979" s="2"/>
      <c r="R979" s="2"/>
      <c r="S979" s="2"/>
      <c r="T979" s="2"/>
      <c r="U979" s="14"/>
      <c r="V979" s="13"/>
      <c r="W979" s="2"/>
      <c r="X979" s="2"/>
      <c r="Y979" s="2"/>
      <c r="Z979" s="94"/>
      <c r="AA979" s="13"/>
      <c r="AB979" s="2"/>
      <c r="AC979" s="14"/>
      <c r="AD979" s="93"/>
      <c r="AE979" s="14"/>
      <c r="AF979" s="99">
        <v>0</v>
      </c>
    </row>
    <row r="980" spans="1:32" x14ac:dyDescent="0.3">
      <c r="A980" s="55" t="str">
        <f t="shared" si="15"/>
        <v>CZhe_01.3</v>
      </c>
      <c r="C980" s="96" t="s">
        <v>12</v>
      </c>
      <c r="D980" s="97" t="s">
        <v>835</v>
      </c>
      <c r="E980" s="97" t="s">
        <v>840</v>
      </c>
      <c r="F980" s="97" t="s">
        <v>431</v>
      </c>
      <c r="G980" s="97" t="s">
        <v>351</v>
      </c>
      <c r="H980" s="96" t="s">
        <v>50</v>
      </c>
      <c r="I980" s="98" t="s">
        <v>454</v>
      </c>
      <c r="J980" s="27" t="s">
        <v>976</v>
      </c>
      <c r="K980" s="28" t="s">
        <v>976</v>
      </c>
      <c r="L980" s="93" t="s">
        <v>151</v>
      </c>
      <c r="M980" s="2" t="s">
        <v>151</v>
      </c>
      <c r="N980" s="94" t="s">
        <v>151</v>
      </c>
      <c r="O980" s="13" t="s">
        <v>151</v>
      </c>
      <c r="P980" s="2" t="s">
        <v>151</v>
      </c>
      <c r="Q980" s="2" t="s">
        <v>151</v>
      </c>
      <c r="R980" s="2" t="s">
        <v>151</v>
      </c>
      <c r="S980" s="2" t="s">
        <v>151</v>
      </c>
      <c r="T980" s="2" t="s">
        <v>151</v>
      </c>
      <c r="U980" s="14" t="s">
        <v>151</v>
      </c>
      <c r="V980" s="13" t="s">
        <v>151</v>
      </c>
      <c r="W980" s="2" t="s">
        <v>151</v>
      </c>
      <c r="X980" s="2" t="s">
        <v>151</v>
      </c>
      <c r="Y980" s="2" t="s">
        <v>151</v>
      </c>
      <c r="Z980" s="94" t="s">
        <v>151</v>
      </c>
      <c r="AA980" s="13" t="s">
        <v>151</v>
      </c>
      <c r="AB980" s="2" t="s">
        <v>151</v>
      </c>
      <c r="AC980" s="14" t="s">
        <v>151</v>
      </c>
      <c r="AD980" s="93" t="s">
        <v>151</v>
      </c>
      <c r="AE980" s="14" t="s">
        <v>151</v>
      </c>
      <c r="AF980" s="99">
        <v>100</v>
      </c>
    </row>
    <row r="981" spans="1:32" x14ac:dyDescent="0.3">
      <c r="A981" s="55" t="str">
        <f t="shared" si="15"/>
        <v>CZhe_02.1</v>
      </c>
      <c r="C981" s="96" t="s">
        <v>12</v>
      </c>
      <c r="D981" s="97" t="s">
        <v>835</v>
      </c>
      <c r="E981" s="97" t="s">
        <v>841</v>
      </c>
      <c r="F981" s="97" t="s">
        <v>842</v>
      </c>
      <c r="G981" s="97" t="s">
        <v>351</v>
      </c>
      <c r="H981" s="96" t="s">
        <v>50</v>
      </c>
      <c r="I981" s="98" t="s">
        <v>51</v>
      </c>
      <c r="J981" s="27" t="s">
        <v>1785</v>
      </c>
      <c r="K981" s="28" t="s">
        <v>1786</v>
      </c>
      <c r="L981" s="93" t="s">
        <v>151</v>
      </c>
      <c r="M981" s="2" t="s">
        <v>151</v>
      </c>
      <c r="N981" s="94" t="s">
        <v>151</v>
      </c>
      <c r="O981" s="13" t="s">
        <v>151</v>
      </c>
      <c r="P981" s="2" t="s">
        <v>468</v>
      </c>
      <c r="Q981" s="2" t="s">
        <v>468</v>
      </c>
      <c r="R981" s="2" t="s">
        <v>152</v>
      </c>
      <c r="S981" s="2" t="s">
        <v>152</v>
      </c>
      <c r="T981" s="2" t="s">
        <v>152</v>
      </c>
      <c r="U981" s="14" t="s">
        <v>152</v>
      </c>
      <c r="V981" s="13" t="s">
        <v>151</v>
      </c>
      <c r="W981" s="2" t="s">
        <v>152</v>
      </c>
      <c r="X981" s="2" t="s">
        <v>152</v>
      </c>
      <c r="Y981" s="2" t="s">
        <v>152</v>
      </c>
      <c r="Z981" s="94" t="s">
        <v>152</v>
      </c>
      <c r="AA981" s="13" t="s">
        <v>152</v>
      </c>
      <c r="AB981" s="2" t="s">
        <v>152</v>
      </c>
      <c r="AC981" s="14" t="s">
        <v>152</v>
      </c>
      <c r="AD981" s="93" t="s">
        <v>151</v>
      </c>
      <c r="AE981" s="14" t="s">
        <v>152</v>
      </c>
      <c r="AF981" s="99">
        <v>0</v>
      </c>
    </row>
    <row r="982" spans="1:32" x14ac:dyDescent="0.3">
      <c r="A982" s="55" t="str">
        <f t="shared" si="15"/>
        <v>CZhe_02.1</v>
      </c>
      <c r="C982" s="96" t="s">
        <v>12</v>
      </c>
      <c r="D982" s="97" t="s">
        <v>835</v>
      </c>
      <c r="E982" s="97" t="s">
        <v>841</v>
      </c>
      <c r="F982" s="97" t="s">
        <v>842</v>
      </c>
      <c r="G982" s="97" t="s">
        <v>351</v>
      </c>
      <c r="H982" s="96" t="s">
        <v>50</v>
      </c>
      <c r="I982" s="98" t="s">
        <v>51</v>
      </c>
      <c r="J982" s="27" t="s">
        <v>1787</v>
      </c>
      <c r="K982" s="28" t="s">
        <v>1788</v>
      </c>
      <c r="L982" s="93" t="s">
        <v>151</v>
      </c>
      <c r="M982" s="2" t="s">
        <v>151</v>
      </c>
      <c r="N982" s="94" t="s">
        <v>151</v>
      </c>
      <c r="O982" s="13" t="s">
        <v>152</v>
      </c>
      <c r="P982" s="2" t="s">
        <v>468</v>
      </c>
      <c r="Q982" s="2" t="s">
        <v>468</v>
      </c>
      <c r="R982" s="2" t="s">
        <v>152</v>
      </c>
      <c r="S982" s="2" t="s">
        <v>152</v>
      </c>
      <c r="T982" s="2" t="s">
        <v>152</v>
      </c>
      <c r="U982" s="14" t="s">
        <v>152</v>
      </c>
      <c r="V982" s="13" t="s">
        <v>151</v>
      </c>
      <c r="W982" s="2" t="s">
        <v>152</v>
      </c>
      <c r="X982" s="2" t="s">
        <v>152</v>
      </c>
      <c r="Y982" s="2" t="s">
        <v>152</v>
      </c>
      <c r="Z982" s="94" t="s">
        <v>152</v>
      </c>
      <c r="AA982" s="13" t="s">
        <v>152</v>
      </c>
      <c r="AB982" s="2" t="s">
        <v>152</v>
      </c>
      <c r="AC982" s="14" t="s">
        <v>152</v>
      </c>
      <c r="AD982" s="93" t="s">
        <v>151</v>
      </c>
      <c r="AE982" s="14" t="s">
        <v>152</v>
      </c>
      <c r="AF982" s="99">
        <v>0</v>
      </c>
    </row>
    <row r="983" spans="1:32" x14ac:dyDescent="0.3">
      <c r="A983" s="55" t="str">
        <f t="shared" si="15"/>
        <v>CZhe_02.1</v>
      </c>
      <c r="C983" s="96" t="s">
        <v>12</v>
      </c>
      <c r="D983" s="97" t="s">
        <v>835</v>
      </c>
      <c r="E983" s="97" t="s">
        <v>841</v>
      </c>
      <c r="F983" s="97" t="s">
        <v>842</v>
      </c>
      <c r="G983" s="97" t="s">
        <v>351</v>
      </c>
      <c r="H983" s="96" t="s">
        <v>50</v>
      </c>
      <c r="I983" s="98" t="s">
        <v>51</v>
      </c>
      <c r="J983" s="27" t="s">
        <v>1789</v>
      </c>
      <c r="K983" s="28" t="s">
        <v>1790</v>
      </c>
      <c r="L983" s="93" t="s">
        <v>151</v>
      </c>
      <c r="M983" s="2" t="s">
        <v>152</v>
      </c>
      <c r="N983" s="94" t="s">
        <v>151</v>
      </c>
      <c r="O983" s="13" t="s">
        <v>468</v>
      </c>
      <c r="P983" s="2" t="s">
        <v>468</v>
      </c>
      <c r="Q983" s="2" t="s">
        <v>468</v>
      </c>
      <c r="R983" s="2" t="s">
        <v>152</v>
      </c>
      <c r="S983" s="2" t="s">
        <v>152</v>
      </c>
      <c r="T983" s="2" t="s">
        <v>152</v>
      </c>
      <c r="U983" s="14" t="s">
        <v>152</v>
      </c>
      <c r="V983" s="13" t="s">
        <v>152</v>
      </c>
      <c r="W983" s="2" t="s">
        <v>152</v>
      </c>
      <c r="X983" s="2" t="s">
        <v>152</v>
      </c>
      <c r="Y983" s="2" t="s">
        <v>152</v>
      </c>
      <c r="Z983" s="94" t="s">
        <v>152</v>
      </c>
      <c r="AA983" s="13" t="s">
        <v>152</v>
      </c>
      <c r="AB983" s="2" t="s">
        <v>152</v>
      </c>
      <c r="AC983" s="14" t="s">
        <v>152</v>
      </c>
      <c r="AD983" s="93" t="s">
        <v>152</v>
      </c>
      <c r="AE983" s="14" t="s">
        <v>152</v>
      </c>
      <c r="AF983" s="99">
        <v>0</v>
      </c>
    </row>
    <row r="984" spans="1:32" x14ac:dyDescent="0.3">
      <c r="A984" s="55" t="str">
        <f t="shared" si="15"/>
        <v>CZhe_02.1</v>
      </c>
      <c r="C984" s="96" t="s">
        <v>12</v>
      </c>
      <c r="D984" s="97" t="s">
        <v>835</v>
      </c>
      <c r="E984" s="97" t="s">
        <v>841</v>
      </c>
      <c r="F984" s="97" t="s">
        <v>842</v>
      </c>
      <c r="G984" s="97" t="s">
        <v>351</v>
      </c>
      <c r="H984" s="96" t="s">
        <v>50</v>
      </c>
      <c r="I984" s="98" t="s">
        <v>51</v>
      </c>
      <c r="J984" s="27" t="s">
        <v>1791</v>
      </c>
      <c r="K984" s="28" t="s">
        <v>1792</v>
      </c>
      <c r="L984" s="93" t="s">
        <v>151</v>
      </c>
      <c r="M984" s="2" t="s">
        <v>152</v>
      </c>
      <c r="N984" s="94" t="s">
        <v>151</v>
      </c>
      <c r="O984" s="13" t="s">
        <v>468</v>
      </c>
      <c r="P984" s="2" t="s">
        <v>468</v>
      </c>
      <c r="Q984" s="2" t="s">
        <v>468</v>
      </c>
      <c r="R984" s="2" t="s">
        <v>152</v>
      </c>
      <c r="S984" s="2" t="s">
        <v>152</v>
      </c>
      <c r="T984" s="2" t="s">
        <v>152</v>
      </c>
      <c r="U984" s="14" t="s">
        <v>152</v>
      </c>
      <c r="V984" s="13" t="s">
        <v>152</v>
      </c>
      <c r="W984" s="2" t="s">
        <v>152</v>
      </c>
      <c r="X984" s="2" t="s">
        <v>152</v>
      </c>
      <c r="Y984" s="2" t="s">
        <v>152</v>
      </c>
      <c r="Z984" s="94" t="s">
        <v>152</v>
      </c>
      <c r="AA984" s="13" t="s">
        <v>152</v>
      </c>
      <c r="AB984" s="2" t="s">
        <v>152</v>
      </c>
      <c r="AC984" s="14" t="s">
        <v>152</v>
      </c>
      <c r="AD984" s="93" t="s">
        <v>151</v>
      </c>
      <c r="AE984" s="14" t="s">
        <v>152</v>
      </c>
      <c r="AF984" s="99">
        <v>100</v>
      </c>
    </row>
    <row r="985" spans="1:32" x14ac:dyDescent="0.3">
      <c r="A985" s="55" t="str">
        <f t="shared" si="15"/>
        <v>CZhe_02.1</v>
      </c>
      <c r="C985" s="96" t="s">
        <v>12</v>
      </c>
      <c r="D985" s="97" t="s">
        <v>835</v>
      </c>
      <c r="E985" s="97" t="s">
        <v>841</v>
      </c>
      <c r="F985" s="97" t="s">
        <v>842</v>
      </c>
      <c r="G985" s="97" t="s">
        <v>351</v>
      </c>
      <c r="H985" s="96" t="s">
        <v>50</v>
      </c>
      <c r="I985" s="98" t="s">
        <v>51</v>
      </c>
      <c r="J985" s="27" t="s">
        <v>1793</v>
      </c>
      <c r="K985" s="28" t="s">
        <v>1794</v>
      </c>
      <c r="L985" s="93" t="s">
        <v>151</v>
      </c>
      <c r="M985" s="2" t="s">
        <v>152</v>
      </c>
      <c r="N985" s="94" t="s">
        <v>151</v>
      </c>
      <c r="O985" s="13" t="s">
        <v>468</v>
      </c>
      <c r="P985" s="2" t="s">
        <v>468</v>
      </c>
      <c r="Q985" s="2" t="s">
        <v>468</v>
      </c>
      <c r="R985" s="2" t="s">
        <v>152</v>
      </c>
      <c r="S985" s="2" t="s">
        <v>152</v>
      </c>
      <c r="T985" s="2" t="s">
        <v>152</v>
      </c>
      <c r="U985" s="14" t="s">
        <v>152</v>
      </c>
      <c r="V985" s="13" t="s">
        <v>151</v>
      </c>
      <c r="W985" s="2" t="s">
        <v>152</v>
      </c>
      <c r="X985" s="2" t="s">
        <v>152</v>
      </c>
      <c r="Y985" s="2" t="s">
        <v>152</v>
      </c>
      <c r="Z985" s="94" t="s">
        <v>152</v>
      </c>
      <c r="AA985" s="13" t="s">
        <v>152</v>
      </c>
      <c r="AB985" s="2" t="s">
        <v>152</v>
      </c>
      <c r="AC985" s="14" t="s">
        <v>152</v>
      </c>
      <c r="AD985" s="93" t="s">
        <v>152</v>
      </c>
      <c r="AE985" s="14" t="s">
        <v>152</v>
      </c>
      <c r="AF985" s="99">
        <v>100</v>
      </c>
    </row>
    <row r="986" spans="1:32" x14ac:dyDescent="0.3">
      <c r="A986" s="55" t="str">
        <f t="shared" si="15"/>
        <v>CZhe_02.2</v>
      </c>
      <c r="C986" s="96" t="s">
        <v>12</v>
      </c>
      <c r="D986" s="97" t="s">
        <v>835</v>
      </c>
      <c r="E986" s="97" t="s">
        <v>843</v>
      </c>
      <c r="F986" s="97" t="s">
        <v>844</v>
      </c>
      <c r="G986" s="97" t="s">
        <v>351</v>
      </c>
      <c r="H986" s="96" t="s">
        <v>50</v>
      </c>
      <c r="I986" s="98" t="s">
        <v>51</v>
      </c>
      <c r="J986" s="27" t="s">
        <v>1785</v>
      </c>
      <c r="K986" s="28" t="s">
        <v>1786</v>
      </c>
      <c r="L986" s="93" t="s">
        <v>152</v>
      </c>
      <c r="M986" s="2" t="s">
        <v>152</v>
      </c>
      <c r="N986" s="94" t="s">
        <v>151</v>
      </c>
      <c r="O986" s="13" t="s">
        <v>468</v>
      </c>
      <c r="P986" s="2" t="s">
        <v>468</v>
      </c>
      <c r="Q986" s="2" t="s">
        <v>468</v>
      </c>
      <c r="R986" s="2" t="s">
        <v>152</v>
      </c>
      <c r="S986" s="2" t="s">
        <v>152</v>
      </c>
      <c r="T986" s="2" t="s">
        <v>152</v>
      </c>
      <c r="U986" s="14" t="s">
        <v>152</v>
      </c>
      <c r="V986" s="13" t="s">
        <v>151</v>
      </c>
      <c r="W986" s="2" t="s">
        <v>152</v>
      </c>
      <c r="X986" s="2" t="s">
        <v>152</v>
      </c>
      <c r="Y986" s="2" t="s">
        <v>152</v>
      </c>
      <c r="Z986" s="94" t="s">
        <v>152</v>
      </c>
      <c r="AA986" s="13" t="s">
        <v>152</v>
      </c>
      <c r="AB986" s="2" t="s">
        <v>152</v>
      </c>
      <c r="AC986" s="14" t="s">
        <v>152</v>
      </c>
      <c r="AD986" s="93" t="s">
        <v>151</v>
      </c>
      <c r="AE986" s="14" t="s">
        <v>152</v>
      </c>
      <c r="AF986" s="99">
        <v>0</v>
      </c>
    </row>
    <row r="987" spans="1:32" x14ac:dyDescent="0.3">
      <c r="A987" s="55" t="str">
        <f t="shared" si="15"/>
        <v>CZhe_02.2</v>
      </c>
      <c r="C987" s="96" t="s">
        <v>12</v>
      </c>
      <c r="D987" s="97" t="s">
        <v>835</v>
      </c>
      <c r="E987" s="97" t="s">
        <v>843</v>
      </c>
      <c r="F987" s="97" t="s">
        <v>844</v>
      </c>
      <c r="G987" s="97" t="s">
        <v>351</v>
      </c>
      <c r="H987" s="96" t="s">
        <v>50</v>
      </c>
      <c r="I987" s="98" t="s">
        <v>51</v>
      </c>
      <c r="J987" s="27" t="s">
        <v>1787</v>
      </c>
      <c r="K987" s="28" t="s">
        <v>1788</v>
      </c>
      <c r="L987" s="93" t="s">
        <v>152</v>
      </c>
      <c r="M987" s="2" t="s">
        <v>152</v>
      </c>
      <c r="N987" s="94" t="s">
        <v>151</v>
      </c>
      <c r="O987" s="13" t="s">
        <v>468</v>
      </c>
      <c r="P987" s="2" t="s">
        <v>468</v>
      </c>
      <c r="Q987" s="2" t="s">
        <v>468</v>
      </c>
      <c r="R987" s="2" t="s">
        <v>152</v>
      </c>
      <c r="S987" s="2" t="s">
        <v>152</v>
      </c>
      <c r="T987" s="2" t="s">
        <v>152</v>
      </c>
      <c r="U987" s="14" t="s">
        <v>152</v>
      </c>
      <c r="V987" s="13" t="s">
        <v>151</v>
      </c>
      <c r="W987" s="2" t="s">
        <v>152</v>
      </c>
      <c r="X987" s="2" t="s">
        <v>152</v>
      </c>
      <c r="Y987" s="2" t="s">
        <v>152</v>
      </c>
      <c r="Z987" s="94" t="s">
        <v>152</v>
      </c>
      <c r="AA987" s="13" t="s">
        <v>152</v>
      </c>
      <c r="AB987" s="2" t="s">
        <v>152</v>
      </c>
      <c r="AC987" s="14" t="s">
        <v>152</v>
      </c>
      <c r="AD987" s="93" t="s">
        <v>151</v>
      </c>
      <c r="AE987" s="14" t="s">
        <v>152</v>
      </c>
      <c r="AF987" s="99">
        <v>0</v>
      </c>
    </row>
    <row r="988" spans="1:32" x14ac:dyDescent="0.3">
      <c r="A988" s="55" t="str">
        <f t="shared" si="15"/>
        <v>CZhe_02.2</v>
      </c>
      <c r="C988" s="96" t="s">
        <v>12</v>
      </c>
      <c r="D988" s="97" t="s">
        <v>835</v>
      </c>
      <c r="E988" s="97" t="s">
        <v>843</v>
      </c>
      <c r="F988" s="97" t="s">
        <v>844</v>
      </c>
      <c r="G988" s="97" t="s">
        <v>351</v>
      </c>
      <c r="H988" s="96" t="s">
        <v>50</v>
      </c>
      <c r="I988" s="98" t="s">
        <v>51</v>
      </c>
      <c r="J988" s="27" t="s">
        <v>1789</v>
      </c>
      <c r="K988" s="28" t="s">
        <v>1790</v>
      </c>
      <c r="L988" s="93" t="s">
        <v>152</v>
      </c>
      <c r="M988" s="2" t="s">
        <v>152</v>
      </c>
      <c r="N988" s="94" t="s">
        <v>151</v>
      </c>
      <c r="O988" s="13" t="s">
        <v>468</v>
      </c>
      <c r="P988" s="2" t="s">
        <v>468</v>
      </c>
      <c r="Q988" s="2" t="s">
        <v>468</v>
      </c>
      <c r="R988" s="2" t="s">
        <v>152</v>
      </c>
      <c r="S988" s="2" t="s">
        <v>152</v>
      </c>
      <c r="T988" s="2" t="s">
        <v>152</v>
      </c>
      <c r="U988" s="14" t="s">
        <v>152</v>
      </c>
      <c r="V988" s="13" t="s">
        <v>151</v>
      </c>
      <c r="W988" s="2" t="s">
        <v>152</v>
      </c>
      <c r="X988" s="2" t="s">
        <v>152</v>
      </c>
      <c r="Y988" s="2" t="s">
        <v>152</v>
      </c>
      <c r="Z988" s="94" t="s">
        <v>152</v>
      </c>
      <c r="AA988" s="13" t="s">
        <v>152</v>
      </c>
      <c r="AB988" s="2" t="s">
        <v>152</v>
      </c>
      <c r="AC988" s="14" t="s">
        <v>152</v>
      </c>
      <c r="AD988" s="93" t="s">
        <v>151</v>
      </c>
      <c r="AE988" s="14" t="s">
        <v>152</v>
      </c>
      <c r="AF988" s="99">
        <v>0</v>
      </c>
    </row>
    <row r="989" spans="1:32" x14ac:dyDescent="0.3">
      <c r="A989" s="55" t="str">
        <f t="shared" si="15"/>
        <v>CZhe_02.2</v>
      </c>
      <c r="C989" s="96" t="s">
        <v>12</v>
      </c>
      <c r="D989" s="97" t="s">
        <v>835</v>
      </c>
      <c r="E989" s="97" t="s">
        <v>843</v>
      </c>
      <c r="F989" s="97" t="s">
        <v>844</v>
      </c>
      <c r="G989" s="97" t="s">
        <v>351</v>
      </c>
      <c r="H989" s="96" t="s">
        <v>50</v>
      </c>
      <c r="I989" s="98" t="s">
        <v>51</v>
      </c>
      <c r="J989" s="27" t="s">
        <v>1791</v>
      </c>
      <c r="K989" s="28" t="s">
        <v>1792</v>
      </c>
      <c r="L989" s="93" t="s">
        <v>152</v>
      </c>
      <c r="M989" s="2" t="s">
        <v>152</v>
      </c>
      <c r="N989" s="94" t="s">
        <v>151</v>
      </c>
      <c r="O989" s="13" t="s">
        <v>468</v>
      </c>
      <c r="P989" s="2" t="s">
        <v>468</v>
      </c>
      <c r="Q989" s="2" t="s">
        <v>468</v>
      </c>
      <c r="R989" s="2" t="s">
        <v>152</v>
      </c>
      <c r="S989" s="2" t="s">
        <v>152</v>
      </c>
      <c r="T989" s="2" t="s">
        <v>152</v>
      </c>
      <c r="U989" s="14" t="s">
        <v>152</v>
      </c>
      <c r="V989" s="13" t="s">
        <v>151</v>
      </c>
      <c r="W989" s="2" t="s">
        <v>152</v>
      </c>
      <c r="X989" s="2" t="s">
        <v>152</v>
      </c>
      <c r="Y989" s="2" t="s">
        <v>152</v>
      </c>
      <c r="Z989" s="94" t="s">
        <v>152</v>
      </c>
      <c r="AA989" s="13" t="s">
        <v>152</v>
      </c>
      <c r="AB989" s="2" t="s">
        <v>152</v>
      </c>
      <c r="AC989" s="14" t="s">
        <v>152</v>
      </c>
      <c r="AD989" s="93" t="s">
        <v>151</v>
      </c>
      <c r="AE989" s="14" t="s">
        <v>152</v>
      </c>
      <c r="AF989" s="99">
        <v>100</v>
      </c>
    </row>
    <row r="990" spans="1:32" x14ac:dyDescent="0.3">
      <c r="A990" s="55" t="str">
        <f t="shared" si="15"/>
        <v>CZhe_02.2</v>
      </c>
      <c r="C990" s="96" t="s">
        <v>12</v>
      </c>
      <c r="D990" s="97" t="s">
        <v>835</v>
      </c>
      <c r="E990" s="97" t="s">
        <v>843</v>
      </c>
      <c r="F990" s="97" t="s">
        <v>844</v>
      </c>
      <c r="G990" s="97" t="s">
        <v>351</v>
      </c>
      <c r="H990" s="96" t="s">
        <v>50</v>
      </c>
      <c r="I990" s="98" t="s">
        <v>51</v>
      </c>
      <c r="J990" s="27" t="s">
        <v>1793</v>
      </c>
      <c r="K990" s="28" t="s">
        <v>1794</v>
      </c>
      <c r="L990" s="93" t="s">
        <v>152</v>
      </c>
      <c r="M990" s="2" t="s">
        <v>152</v>
      </c>
      <c r="N990" s="94" t="s">
        <v>151</v>
      </c>
      <c r="O990" s="13" t="s">
        <v>468</v>
      </c>
      <c r="P990" s="2" t="s">
        <v>468</v>
      </c>
      <c r="Q990" s="2" t="s">
        <v>468</v>
      </c>
      <c r="R990" s="2" t="s">
        <v>152</v>
      </c>
      <c r="S990" s="2" t="s">
        <v>152</v>
      </c>
      <c r="T990" s="2" t="s">
        <v>152</v>
      </c>
      <c r="U990" s="14" t="s">
        <v>152</v>
      </c>
      <c r="V990" s="13" t="s">
        <v>151</v>
      </c>
      <c r="W990" s="2" t="s">
        <v>152</v>
      </c>
      <c r="X990" s="2" t="s">
        <v>152</v>
      </c>
      <c r="Y990" s="2" t="s">
        <v>152</v>
      </c>
      <c r="Z990" s="94" t="s">
        <v>152</v>
      </c>
      <c r="AA990" s="13" t="s">
        <v>152</v>
      </c>
      <c r="AB990" s="2" t="s">
        <v>152</v>
      </c>
      <c r="AC990" s="14" t="s">
        <v>152</v>
      </c>
      <c r="AD990" s="93" t="s">
        <v>151</v>
      </c>
      <c r="AE990" s="14" t="s">
        <v>152</v>
      </c>
      <c r="AF990" s="99">
        <v>100</v>
      </c>
    </row>
    <row r="991" spans="1:32" x14ac:dyDescent="0.3">
      <c r="A991" s="55" t="str">
        <f t="shared" si="15"/>
        <v>CZhe_02.3</v>
      </c>
      <c r="C991" s="96" t="s">
        <v>12</v>
      </c>
      <c r="D991" s="97" t="s">
        <v>835</v>
      </c>
      <c r="E991" s="97" t="s">
        <v>845</v>
      </c>
      <c r="F991" s="97" t="s">
        <v>846</v>
      </c>
      <c r="G991" s="97" t="s">
        <v>351</v>
      </c>
      <c r="H991" s="96" t="s">
        <v>50</v>
      </c>
      <c r="I991" s="98" t="s">
        <v>454</v>
      </c>
      <c r="J991" s="27" t="s">
        <v>1795</v>
      </c>
      <c r="K991" s="28" t="s">
        <v>1796</v>
      </c>
      <c r="L991" s="93" t="s">
        <v>151</v>
      </c>
      <c r="M991" s="2" t="s">
        <v>151</v>
      </c>
      <c r="N991" s="94" t="s">
        <v>151</v>
      </c>
      <c r="O991" s="13" t="s">
        <v>151</v>
      </c>
      <c r="P991" s="2" t="s">
        <v>468</v>
      </c>
      <c r="Q991" s="2" t="s">
        <v>468</v>
      </c>
      <c r="R991" s="2" t="s">
        <v>152</v>
      </c>
      <c r="S991" s="2" t="s">
        <v>152</v>
      </c>
      <c r="T991" s="2" t="s">
        <v>152</v>
      </c>
      <c r="U991" s="14" t="s">
        <v>152</v>
      </c>
      <c r="V991" s="13" t="s">
        <v>151</v>
      </c>
      <c r="W991" s="2" t="s">
        <v>151</v>
      </c>
      <c r="X991" s="2" t="s">
        <v>151</v>
      </c>
      <c r="Y991" s="2" t="s">
        <v>152</v>
      </c>
      <c r="Z991" s="94" t="s">
        <v>152</v>
      </c>
      <c r="AA991" s="13" t="s">
        <v>152</v>
      </c>
      <c r="AB991" s="2" t="s">
        <v>152</v>
      </c>
      <c r="AC991" s="14" t="s">
        <v>152</v>
      </c>
      <c r="AD991" s="93" t="s">
        <v>151</v>
      </c>
      <c r="AE991" s="14" t="s">
        <v>152</v>
      </c>
      <c r="AF991" s="99">
        <v>100</v>
      </c>
    </row>
    <row r="992" spans="1:32" x14ac:dyDescent="0.3">
      <c r="A992" s="55" t="str">
        <f t="shared" si="15"/>
        <v>CZhe_02.3</v>
      </c>
      <c r="C992" s="96" t="s">
        <v>12</v>
      </c>
      <c r="D992" s="97" t="s">
        <v>835</v>
      </c>
      <c r="E992" s="97" t="s">
        <v>845</v>
      </c>
      <c r="F992" s="97" t="s">
        <v>846</v>
      </c>
      <c r="G992" s="97" t="s">
        <v>351</v>
      </c>
      <c r="H992" s="96" t="s">
        <v>50</v>
      </c>
      <c r="I992" s="98" t="s">
        <v>454</v>
      </c>
      <c r="J992" s="27" t="s">
        <v>1797</v>
      </c>
      <c r="K992" s="28" t="s">
        <v>1798</v>
      </c>
      <c r="L992" s="93" t="s">
        <v>151</v>
      </c>
      <c r="M992" s="2" t="s">
        <v>151</v>
      </c>
      <c r="N992" s="94" t="s">
        <v>151</v>
      </c>
      <c r="O992" s="13" t="s">
        <v>151</v>
      </c>
      <c r="P992" s="2" t="s">
        <v>468</v>
      </c>
      <c r="Q992" s="2" t="s">
        <v>468</v>
      </c>
      <c r="R992" s="2" t="s">
        <v>152</v>
      </c>
      <c r="S992" s="2" t="s">
        <v>152</v>
      </c>
      <c r="T992" s="2" t="s">
        <v>152</v>
      </c>
      <c r="U992" s="14" t="s">
        <v>152</v>
      </c>
      <c r="V992" s="13" t="s">
        <v>151</v>
      </c>
      <c r="W992" s="2" t="s">
        <v>151</v>
      </c>
      <c r="X992" s="2" t="s">
        <v>151</v>
      </c>
      <c r="Y992" s="2" t="s">
        <v>152</v>
      </c>
      <c r="Z992" s="94" t="s">
        <v>152</v>
      </c>
      <c r="AA992" s="13" t="s">
        <v>152</v>
      </c>
      <c r="AB992" s="2" t="s">
        <v>152</v>
      </c>
      <c r="AC992" s="14" t="s">
        <v>152</v>
      </c>
      <c r="AD992" s="93" t="s">
        <v>151</v>
      </c>
      <c r="AE992" s="14" t="s">
        <v>152</v>
      </c>
      <c r="AF992" s="99">
        <v>100</v>
      </c>
    </row>
    <row r="993" spans="1:32" x14ac:dyDescent="0.3">
      <c r="A993" s="55" t="str">
        <f t="shared" si="15"/>
        <v>CZhe_02.4</v>
      </c>
      <c r="C993" s="96" t="s">
        <v>12</v>
      </c>
      <c r="D993" s="97" t="s">
        <v>835</v>
      </c>
      <c r="E993" s="97" t="s">
        <v>847</v>
      </c>
      <c r="F993" s="97" t="s">
        <v>848</v>
      </c>
      <c r="G993" s="97" t="s">
        <v>351</v>
      </c>
      <c r="H993" s="96" t="s">
        <v>50</v>
      </c>
      <c r="I993" s="98" t="s">
        <v>454</v>
      </c>
      <c r="J993" s="27" t="s">
        <v>1799</v>
      </c>
      <c r="K993" s="28" t="s">
        <v>1800</v>
      </c>
      <c r="L993" s="93" t="s">
        <v>151</v>
      </c>
      <c r="M993" s="2" t="s">
        <v>151</v>
      </c>
      <c r="N993" s="94" t="s">
        <v>151</v>
      </c>
      <c r="O993" s="13" t="s">
        <v>151</v>
      </c>
      <c r="P993" s="2" t="s">
        <v>152</v>
      </c>
      <c r="Q993" s="2" t="s">
        <v>152</v>
      </c>
      <c r="R993" s="2" t="s">
        <v>152</v>
      </c>
      <c r="S993" s="2" t="s">
        <v>152</v>
      </c>
      <c r="T993" s="2" t="s">
        <v>152</v>
      </c>
      <c r="U993" s="14" t="s">
        <v>152</v>
      </c>
      <c r="V993" s="13" t="s">
        <v>151</v>
      </c>
      <c r="W993" s="2" t="s">
        <v>152</v>
      </c>
      <c r="X993" s="2" t="s">
        <v>152</v>
      </c>
      <c r="Y993" s="2" t="s">
        <v>152</v>
      </c>
      <c r="Z993" s="94" t="s">
        <v>152</v>
      </c>
      <c r="AA993" s="13" t="s">
        <v>152</v>
      </c>
      <c r="AB993" s="2" t="s">
        <v>152</v>
      </c>
      <c r="AC993" s="14" t="s">
        <v>152</v>
      </c>
      <c r="AD993" s="93" t="s">
        <v>152</v>
      </c>
      <c r="AE993" s="14" t="s">
        <v>152</v>
      </c>
      <c r="AF993" s="99">
        <v>100</v>
      </c>
    </row>
    <row r="994" spans="1:32" x14ac:dyDescent="0.3">
      <c r="A994" s="55" t="str">
        <f t="shared" si="15"/>
        <v>CZhe_02.4</v>
      </c>
      <c r="C994" s="96" t="s">
        <v>12</v>
      </c>
      <c r="D994" s="97" t="s">
        <v>835</v>
      </c>
      <c r="E994" s="97" t="s">
        <v>847</v>
      </c>
      <c r="F994" s="97" t="s">
        <v>848</v>
      </c>
      <c r="G994" s="97" t="s">
        <v>351</v>
      </c>
      <c r="H994" s="96" t="s">
        <v>50</v>
      </c>
      <c r="I994" s="98" t="s">
        <v>454</v>
      </c>
      <c r="J994" s="27" t="s">
        <v>1801</v>
      </c>
      <c r="K994" s="28" t="s">
        <v>1802</v>
      </c>
      <c r="L994" s="93" t="s">
        <v>151</v>
      </c>
      <c r="M994" s="2" t="s">
        <v>151</v>
      </c>
      <c r="N994" s="94" t="s">
        <v>151</v>
      </c>
      <c r="O994" s="13" t="s">
        <v>152</v>
      </c>
      <c r="P994" s="2" t="s">
        <v>152</v>
      </c>
      <c r="Q994" s="2" t="s">
        <v>152</v>
      </c>
      <c r="R994" s="2" t="s">
        <v>152</v>
      </c>
      <c r="S994" s="2" t="s">
        <v>152</v>
      </c>
      <c r="T994" s="2" t="s">
        <v>152</v>
      </c>
      <c r="U994" s="14" t="s">
        <v>152</v>
      </c>
      <c r="V994" s="13" t="s">
        <v>152</v>
      </c>
      <c r="W994" s="2" t="s">
        <v>152</v>
      </c>
      <c r="X994" s="2" t="s">
        <v>152</v>
      </c>
      <c r="Y994" s="2" t="s">
        <v>152</v>
      </c>
      <c r="Z994" s="94" t="s">
        <v>152</v>
      </c>
      <c r="AA994" s="13" t="s">
        <v>152</v>
      </c>
      <c r="AB994" s="2" t="s">
        <v>152</v>
      </c>
      <c r="AC994" s="14" t="s">
        <v>152</v>
      </c>
      <c r="AD994" s="93" t="s">
        <v>152</v>
      </c>
      <c r="AE994" s="14" t="s">
        <v>152</v>
      </c>
      <c r="AF994" s="99">
        <v>100</v>
      </c>
    </row>
    <row r="995" spans="1:32" x14ac:dyDescent="0.3">
      <c r="A995" s="55" t="str">
        <f t="shared" si="15"/>
        <v>CZju_01.1</v>
      </c>
      <c r="C995" s="96" t="s">
        <v>12</v>
      </c>
      <c r="D995" s="97" t="s">
        <v>777</v>
      </c>
      <c r="E995" s="97" t="s">
        <v>849</v>
      </c>
      <c r="F995" s="97" t="s">
        <v>850</v>
      </c>
      <c r="G995" s="97" t="s">
        <v>344</v>
      </c>
      <c r="H995" s="96" t="s">
        <v>50</v>
      </c>
      <c r="I995" s="98" t="s">
        <v>454</v>
      </c>
      <c r="J995" s="27" t="s">
        <v>1803</v>
      </c>
      <c r="K995" s="28" t="s">
        <v>1804</v>
      </c>
      <c r="L995" s="93" t="s">
        <v>151</v>
      </c>
      <c r="M995" s="2" t="s">
        <v>152</v>
      </c>
      <c r="N995" s="94" t="s">
        <v>151</v>
      </c>
      <c r="O995" s="13" t="s">
        <v>6</v>
      </c>
      <c r="P995" s="2" t="s">
        <v>6</v>
      </c>
      <c r="Q995" s="2" t="s">
        <v>6</v>
      </c>
      <c r="R995" s="2" t="s">
        <v>6</v>
      </c>
      <c r="S995" s="2" t="s">
        <v>6</v>
      </c>
      <c r="T995" s="2" t="s">
        <v>6</v>
      </c>
      <c r="U995" s="14" t="s">
        <v>6</v>
      </c>
      <c r="V995" s="13" t="s">
        <v>6</v>
      </c>
      <c r="W995" s="2" t="s">
        <v>6</v>
      </c>
      <c r="X995" s="2" t="s">
        <v>6</v>
      </c>
      <c r="Y995" s="2" t="s">
        <v>6</v>
      </c>
      <c r="Z995" s="94" t="s">
        <v>6</v>
      </c>
      <c r="AA995" s="13" t="s">
        <v>6</v>
      </c>
      <c r="AB995" s="2" t="s">
        <v>6</v>
      </c>
      <c r="AC995" s="14" t="s">
        <v>6</v>
      </c>
      <c r="AD995" s="93" t="s">
        <v>6</v>
      </c>
      <c r="AE995" s="14" t="s">
        <v>6</v>
      </c>
      <c r="AF995" s="99">
        <v>100</v>
      </c>
    </row>
    <row r="996" spans="1:32" x14ac:dyDescent="0.3">
      <c r="A996" s="55" t="str">
        <f t="shared" si="15"/>
        <v>CZju_01.2</v>
      </c>
      <c r="C996" s="96" t="s">
        <v>12</v>
      </c>
      <c r="D996" s="97" t="s">
        <v>777</v>
      </c>
      <c r="E996" s="97" t="s">
        <v>851</v>
      </c>
      <c r="F996" s="97" t="s">
        <v>852</v>
      </c>
      <c r="G996" s="97" t="s">
        <v>344</v>
      </c>
      <c r="H996" s="96" t="s">
        <v>50</v>
      </c>
      <c r="I996" s="98" t="s">
        <v>454</v>
      </c>
      <c r="J996" s="27" t="s">
        <v>1805</v>
      </c>
      <c r="K996" s="28" t="s">
        <v>1806</v>
      </c>
      <c r="L996" s="93" t="s">
        <v>151</v>
      </c>
      <c r="M996" s="2" t="s">
        <v>152</v>
      </c>
      <c r="N996" s="94" t="s">
        <v>151</v>
      </c>
      <c r="O996" s="13" t="s">
        <v>6</v>
      </c>
      <c r="P996" s="2" t="s">
        <v>6</v>
      </c>
      <c r="Q996" s="2" t="s">
        <v>6</v>
      </c>
      <c r="R996" s="2" t="s">
        <v>6</v>
      </c>
      <c r="S996" s="2" t="s">
        <v>6</v>
      </c>
      <c r="T996" s="2" t="s">
        <v>6</v>
      </c>
      <c r="U996" s="14" t="s">
        <v>6</v>
      </c>
      <c r="V996" s="13" t="s">
        <v>6</v>
      </c>
      <c r="W996" s="2" t="s">
        <v>6</v>
      </c>
      <c r="X996" s="2" t="s">
        <v>6</v>
      </c>
      <c r="Y996" s="2" t="s">
        <v>6</v>
      </c>
      <c r="Z996" s="94" t="s">
        <v>6</v>
      </c>
      <c r="AA996" s="13" t="s">
        <v>6</v>
      </c>
      <c r="AB996" s="2" t="s">
        <v>6</v>
      </c>
      <c r="AC996" s="14" t="s">
        <v>6</v>
      </c>
      <c r="AD996" s="93" t="s">
        <v>6</v>
      </c>
      <c r="AE996" s="14" t="s">
        <v>6</v>
      </c>
      <c r="AF996" s="99">
        <v>0</v>
      </c>
    </row>
    <row r="997" spans="1:32" x14ac:dyDescent="0.3">
      <c r="A997" s="55" t="str">
        <f t="shared" si="15"/>
        <v>CZju_01.2</v>
      </c>
      <c r="C997" s="96" t="s">
        <v>12</v>
      </c>
      <c r="D997" s="97" t="s">
        <v>777</v>
      </c>
      <c r="E997" s="97" t="s">
        <v>851</v>
      </c>
      <c r="F997" s="97" t="s">
        <v>852</v>
      </c>
      <c r="G997" s="97" t="s">
        <v>344</v>
      </c>
      <c r="H997" s="96" t="s">
        <v>50</v>
      </c>
      <c r="I997" s="98" t="s">
        <v>454</v>
      </c>
      <c r="J997" s="27" t="s">
        <v>1807</v>
      </c>
      <c r="K997" s="28" t="s">
        <v>1808</v>
      </c>
      <c r="L997" s="93" t="s">
        <v>151</v>
      </c>
      <c r="M997" s="2" t="s">
        <v>152</v>
      </c>
      <c r="N997" s="94" t="s">
        <v>151</v>
      </c>
      <c r="O997" s="13" t="s">
        <v>6</v>
      </c>
      <c r="P997" s="2" t="s">
        <v>6</v>
      </c>
      <c r="Q997" s="2" t="s">
        <v>6</v>
      </c>
      <c r="R997" s="2" t="s">
        <v>6</v>
      </c>
      <c r="S997" s="2" t="s">
        <v>6</v>
      </c>
      <c r="T997" s="2" t="s">
        <v>6</v>
      </c>
      <c r="U997" s="14" t="s">
        <v>6</v>
      </c>
      <c r="V997" s="13" t="s">
        <v>6</v>
      </c>
      <c r="W997" s="2" t="s">
        <v>6</v>
      </c>
      <c r="X997" s="2" t="s">
        <v>6</v>
      </c>
      <c r="Y997" s="2" t="s">
        <v>6</v>
      </c>
      <c r="Z997" s="94" t="s">
        <v>6</v>
      </c>
      <c r="AA997" s="13" t="s">
        <v>6</v>
      </c>
      <c r="AB997" s="2" t="s">
        <v>6</v>
      </c>
      <c r="AC997" s="14" t="s">
        <v>6</v>
      </c>
      <c r="AD997" s="93" t="s">
        <v>6</v>
      </c>
      <c r="AE997" s="14" t="s">
        <v>6</v>
      </c>
      <c r="AF997" s="99">
        <v>100</v>
      </c>
    </row>
    <row r="998" spans="1:32" x14ac:dyDescent="0.3">
      <c r="A998" s="55" t="str">
        <f t="shared" si="15"/>
        <v>CZju_02.1</v>
      </c>
      <c r="C998" s="96" t="s">
        <v>12</v>
      </c>
      <c r="D998" s="97" t="s">
        <v>777</v>
      </c>
      <c r="E998" s="97" t="s">
        <v>853</v>
      </c>
      <c r="F998" s="97" t="s">
        <v>854</v>
      </c>
      <c r="G998" s="97" t="s">
        <v>351</v>
      </c>
      <c r="H998" s="96" t="s">
        <v>50</v>
      </c>
      <c r="I998" s="98" t="s">
        <v>52</v>
      </c>
      <c r="J998" s="27" t="s">
        <v>1805</v>
      </c>
      <c r="K998" s="28" t="s">
        <v>1809</v>
      </c>
      <c r="L998" s="93" t="s">
        <v>151</v>
      </c>
      <c r="M998" s="2" t="s">
        <v>151</v>
      </c>
      <c r="N998" s="94" t="s">
        <v>151</v>
      </c>
      <c r="O998" s="13" t="s">
        <v>151</v>
      </c>
      <c r="P998" s="2" t="s">
        <v>152</v>
      </c>
      <c r="Q998" s="2" t="s">
        <v>151</v>
      </c>
      <c r="R998" s="2" t="s">
        <v>152</v>
      </c>
      <c r="S998" s="2" t="s">
        <v>152</v>
      </c>
      <c r="T998" s="2" t="s">
        <v>152</v>
      </c>
      <c r="U998" s="14" t="s">
        <v>152</v>
      </c>
      <c r="V998" s="13" t="s">
        <v>151</v>
      </c>
      <c r="W998" s="2" t="s">
        <v>151</v>
      </c>
      <c r="X998" s="2" t="s">
        <v>152</v>
      </c>
      <c r="Y998" s="2" t="s">
        <v>151</v>
      </c>
      <c r="Z998" s="94" t="s">
        <v>152</v>
      </c>
      <c r="AA998" s="13" t="s">
        <v>151</v>
      </c>
      <c r="AB998" s="2" t="s">
        <v>151</v>
      </c>
      <c r="AC998" s="14" t="s">
        <v>151</v>
      </c>
      <c r="AD998" s="93" t="s">
        <v>151</v>
      </c>
      <c r="AE998" s="14" t="s">
        <v>152</v>
      </c>
      <c r="AF998" s="99">
        <v>0</v>
      </c>
    </row>
    <row r="999" spans="1:32" x14ac:dyDescent="0.3">
      <c r="A999" s="55" t="str">
        <f t="shared" si="15"/>
        <v>CZju_02.2</v>
      </c>
      <c r="C999" s="96" t="s">
        <v>12</v>
      </c>
      <c r="D999" s="97" t="s">
        <v>777</v>
      </c>
      <c r="E999" s="97" t="s">
        <v>855</v>
      </c>
      <c r="F999" s="97" t="s">
        <v>856</v>
      </c>
      <c r="G999" s="97" t="s">
        <v>351</v>
      </c>
      <c r="H999" s="96" t="s">
        <v>50</v>
      </c>
      <c r="I999" s="98" t="s">
        <v>454</v>
      </c>
      <c r="J999" s="27" t="s">
        <v>1805</v>
      </c>
      <c r="K999" s="28" t="s">
        <v>1809</v>
      </c>
      <c r="L999" s="93" t="s">
        <v>151</v>
      </c>
      <c r="M999" s="2" t="s">
        <v>151</v>
      </c>
      <c r="N999" s="94" t="s">
        <v>151</v>
      </c>
      <c r="O999" s="13" t="s">
        <v>151</v>
      </c>
      <c r="P999" s="2" t="s">
        <v>152</v>
      </c>
      <c r="Q999" s="2" t="s">
        <v>151</v>
      </c>
      <c r="R999" s="2" t="s">
        <v>152</v>
      </c>
      <c r="S999" s="2" t="s">
        <v>152</v>
      </c>
      <c r="T999" s="2" t="s">
        <v>152</v>
      </c>
      <c r="U999" s="14" t="s">
        <v>152</v>
      </c>
      <c r="V999" s="13" t="s">
        <v>151</v>
      </c>
      <c r="W999" s="2" t="s">
        <v>151</v>
      </c>
      <c r="X999" s="2" t="s">
        <v>152</v>
      </c>
      <c r="Y999" s="2" t="s">
        <v>152</v>
      </c>
      <c r="Z999" s="94" t="s">
        <v>152</v>
      </c>
      <c r="AA999" s="13" t="s">
        <v>151</v>
      </c>
      <c r="AB999" s="2" t="s">
        <v>151</v>
      </c>
      <c r="AC999" s="14" t="s">
        <v>151</v>
      </c>
      <c r="AD999" s="93" t="s">
        <v>152</v>
      </c>
      <c r="AE999" s="14" t="s">
        <v>152</v>
      </c>
      <c r="AF999" s="99">
        <v>0</v>
      </c>
    </row>
    <row r="1000" spans="1:32" x14ac:dyDescent="0.3">
      <c r="A1000" s="55" t="str">
        <f t="shared" si="15"/>
        <v>CZju_03.1</v>
      </c>
      <c r="C1000" s="96" t="s">
        <v>12</v>
      </c>
      <c r="D1000" s="97" t="s">
        <v>777</v>
      </c>
      <c r="E1000" s="97" t="s">
        <v>857</v>
      </c>
      <c r="F1000" s="97" t="s">
        <v>858</v>
      </c>
      <c r="G1000" s="97" t="s">
        <v>344</v>
      </c>
      <c r="H1000" s="96" t="s">
        <v>50</v>
      </c>
      <c r="I1000" s="98" t="s">
        <v>454</v>
      </c>
      <c r="J1000" s="27" t="s">
        <v>1810</v>
      </c>
      <c r="K1000" s="28" t="s">
        <v>1811</v>
      </c>
      <c r="L1000" s="93" t="s">
        <v>151</v>
      </c>
      <c r="M1000" s="2" t="s">
        <v>151</v>
      </c>
      <c r="N1000" s="94" t="s">
        <v>151</v>
      </c>
      <c r="O1000" s="13" t="s">
        <v>6</v>
      </c>
      <c r="P1000" s="2" t="s">
        <v>6</v>
      </c>
      <c r="Q1000" s="2" t="s">
        <v>6</v>
      </c>
      <c r="R1000" s="2" t="s">
        <v>6</v>
      </c>
      <c r="S1000" s="2" t="s">
        <v>6</v>
      </c>
      <c r="T1000" s="2" t="s">
        <v>6</v>
      </c>
      <c r="U1000" s="14" t="s">
        <v>6</v>
      </c>
      <c r="V1000" s="13" t="s">
        <v>6</v>
      </c>
      <c r="W1000" s="2" t="s">
        <v>6</v>
      </c>
      <c r="X1000" s="2" t="s">
        <v>6</v>
      </c>
      <c r="Y1000" s="2" t="s">
        <v>6</v>
      </c>
      <c r="Z1000" s="94" t="s">
        <v>6</v>
      </c>
      <c r="AA1000" s="13" t="s">
        <v>6</v>
      </c>
      <c r="AB1000" s="2" t="s">
        <v>6</v>
      </c>
      <c r="AC1000" s="14" t="s">
        <v>6</v>
      </c>
      <c r="AD1000" s="93" t="s">
        <v>6</v>
      </c>
      <c r="AE1000" s="14" t="s">
        <v>6</v>
      </c>
      <c r="AF1000" s="99">
        <v>0</v>
      </c>
    </row>
    <row r="1001" spans="1:32" x14ac:dyDescent="0.3">
      <c r="A1001" s="55" t="str">
        <f t="shared" si="15"/>
        <v>CZju_03.1</v>
      </c>
      <c r="C1001" s="96" t="s">
        <v>12</v>
      </c>
      <c r="D1001" s="97" t="s">
        <v>777</v>
      </c>
      <c r="E1001" s="97" t="s">
        <v>857</v>
      </c>
      <c r="F1001" s="97" t="s">
        <v>858</v>
      </c>
      <c r="G1001" s="97" t="s">
        <v>344</v>
      </c>
      <c r="H1001" s="96" t="s">
        <v>50</v>
      </c>
      <c r="I1001" s="98" t="s">
        <v>454</v>
      </c>
      <c r="J1001" s="27" t="s">
        <v>1812</v>
      </c>
      <c r="K1001" s="28" t="s">
        <v>1813</v>
      </c>
      <c r="L1001" s="93" t="s">
        <v>151</v>
      </c>
      <c r="M1001" s="2" t="s">
        <v>151</v>
      </c>
      <c r="N1001" s="94" t="s">
        <v>151</v>
      </c>
      <c r="O1001" s="13" t="s">
        <v>6</v>
      </c>
      <c r="P1001" s="2" t="s">
        <v>6</v>
      </c>
      <c r="Q1001" s="2" t="s">
        <v>6</v>
      </c>
      <c r="R1001" s="2" t="s">
        <v>6</v>
      </c>
      <c r="S1001" s="2" t="s">
        <v>6</v>
      </c>
      <c r="T1001" s="2" t="s">
        <v>6</v>
      </c>
      <c r="U1001" s="14" t="s">
        <v>6</v>
      </c>
      <c r="V1001" s="13" t="s">
        <v>6</v>
      </c>
      <c r="W1001" s="2" t="s">
        <v>6</v>
      </c>
      <c r="X1001" s="2" t="s">
        <v>6</v>
      </c>
      <c r="Y1001" s="2" t="s">
        <v>6</v>
      </c>
      <c r="Z1001" s="94" t="s">
        <v>6</v>
      </c>
      <c r="AA1001" s="13" t="s">
        <v>6</v>
      </c>
      <c r="AB1001" s="2" t="s">
        <v>6</v>
      </c>
      <c r="AC1001" s="14" t="s">
        <v>6</v>
      </c>
      <c r="AD1001" s="93" t="s">
        <v>6</v>
      </c>
      <c r="AE1001" s="14" t="s">
        <v>6</v>
      </c>
      <c r="AF1001" s="99">
        <v>0</v>
      </c>
    </row>
    <row r="1002" spans="1:32" x14ac:dyDescent="0.3">
      <c r="A1002" s="55" t="str">
        <f t="shared" si="15"/>
        <v>CZju_03.2</v>
      </c>
      <c r="C1002" s="96" t="s">
        <v>12</v>
      </c>
      <c r="D1002" s="97" t="s">
        <v>777</v>
      </c>
      <c r="E1002" s="97" t="s">
        <v>859</v>
      </c>
      <c r="F1002" s="97" t="s">
        <v>860</v>
      </c>
      <c r="G1002" s="97" t="s">
        <v>351</v>
      </c>
      <c r="H1002" s="96" t="s">
        <v>50</v>
      </c>
      <c r="I1002" s="98" t="s">
        <v>454</v>
      </c>
      <c r="J1002" s="27" t="s">
        <v>1814</v>
      </c>
      <c r="K1002" s="28" t="s">
        <v>1815</v>
      </c>
      <c r="L1002" s="93" t="s">
        <v>151</v>
      </c>
      <c r="M1002" s="2" t="s">
        <v>151</v>
      </c>
      <c r="N1002" s="94" t="s">
        <v>151</v>
      </c>
      <c r="O1002" s="13" t="s">
        <v>152</v>
      </c>
      <c r="P1002" s="2" t="s">
        <v>152</v>
      </c>
      <c r="Q1002" s="2" t="s">
        <v>152</v>
      </c>
      <c r="R1002" s="2" t="s">
        <v>151</v>
      </c>
      <c r="S1002" s="2" t="s">
        <v>151</v>
      </c>
      <c r="T1002" s="2" t="s">
        <v>151</v>
      </c>
      <c r="U1002" s="14" t="s">
        <v>152</v>
      </c>
      <c r="V1002" s="13" t="s">
        <v>151</v>
      </c>
      <c r="W1002" s="2" t="s">
        <v>152</v>
      </c>
      <c r="X1002" s="2" t="s">
        <v>152</v>
      </c>
      <c r="Y1002" s="2" t="s">
        <v>152</v>
      </c>
      <c r="Z1002" s="94" t="s">
        <v>152</v>
      </c>
      <c r="AA1002" s="13" t="s">
        <v>151</v>
      </c>
      <c r="AB1002" s="2" t="s">
        <v>152</v>
      </c>
      <c r="AC1002" s="14" t="s">
        <v>152</v>
      </c>
      <c r="AD1002" s="93" t="s">
        <v>152</v>
      </c>
      <c r="AE1002" s="14" t="s">
        <v>152</v>
      </c>
      <c r="AF1002" s="99">
        <v>100</v>
      </c>
    </row>
    <row r="1003" spans="1:32" x14ac:dyDescent="0.3">
      <c r="A1003" s="55" t="str">
        <f t="shared" si="15"/>
        <v>CZmo_01.1</v>
      </c>
      <c r="C1003" s="96" t="s">
        <v>12</v>
      </c>
      <c r="D1003" s="97" t="s">
        <v>778</v>
      </c>
      <c r="E1003" s="97" t="s">
        <v>861</v>
      </c>
      <c r="F1003" s="97" t="s">
        <v>862</v>
      </c>
      <c r="G1003" s="97" t="s">
        <v>344</v>
      </c>
      <c r="H1003" s="96" t="s">
        <v>50</v>
      </c>
      <c r="I1003" s="98" t="s">
        <v>51</v>
      </c>
      <c r="J1003" s="27" t="s">
        <v>193</v>
      </c>
      <c r="K1003" s="28" t="s">
        <v>1816</v>
      </c>
      <c r="L1003" s="93" t="s">
        <v>151</v>
      </c>
      <c r="M1003" s="2" t="s">
        <v>151</v>
      </c>
      <c r="N1003" s="94" t="s">
        <v>151</v>
      </c>
      <c r="O1003" s="13" t="s">
        <v>6</v>
      </c>
      <c r="P1003" s="2" t="s">
        <v>6</v>
      </c>
      <c r="Q1003" s="2" t="s">
        <v>6</v>
      </c>
      <c r="R1003" s="2" t="s">
        <v>6</v>
      </c>
      <c r="S1003" s="2" t="s">
        <v>6</v>
      </c>
      <c r="T1003" s="2" t="s">
        <v>6</v>
      </c>
      <c r="U1003" s="14" t="s">
        <v>6</v>
      </c>
      <c r="V1003" s="13" t="s">
        <v>6</v>
      </c>
      <c r="W1003" s="2" t="s">
        <v>6</v>
      </c>
      <c r="X1003" s="2" t="s">
        <v>6</v>
      </c>
      <c r="Y1003" s="2" t="s">
        <v>6</v>
      </c>
      <c r="Z1003" s="94" t="s">
        <v>6</v>
      </c>
      <c r="AA1003" s="13" t="s">
        <v>6</v>
      </c>
      <c r="AB1003" s="2" t="s">
        <v>6</v>
      </c>
      <c r="AC1003" s="14" t="s">
        <v>6</v>
      </c>
      <c r="AD1003" s="93" t="s">
        <v>6</v>
      </c>
      <c r="AE1003" s="14" t="s">
        <v>6</v>
      </c>
      <c r="AF1003" s="99">
        <v>100</v>
      </c>
    </row>
    <row r="1004" spans="1:32" x14ac:dyDescent="0.3">
      <c r="A1004" s="55" t="str">
        <f t="shared" si="15"/>
        <v>CZmo_01.1</v>
      </c>
      <c r="C1004" s="96" t="s">
        <v>12</v>
      </c>
      <c r="D1004" s="97" t="s">
        <v>778</v>
      </c>
      <c r="E1004" s="97" t="s">
        <v>861</v>
      </c>
      <c r="F1004" s="97" t="s">
        <v>862</v>
      </c>
      <c r="G1004" s="97" t="s">
        <v>344</v>
      </c>
      <c r="H1004" s="96" t="s">
        <v>50</v>
      </c>
      <c r="I1004" s="98" t="s">
        <v>51</v>
      </c>
      <c r="J1004" s="27" t="s">
        <v>1817</v>
      </c>
      <c r="K1004" s="28" t="s">
        <v>1818</v>
      </c>
      <c r="L1004" s="93" t="s">
        <v>151</v>
      </c>
      <c r="M1004" s="2" t="s">
        <v>151</v>
      </c>
      <c r="N1004" s="94" t="s">
        <v>151</v>
      </c>
      <c r="O1004" s="13" t="s">
        <v>6</v>
      </c>
      <c r="P1004" s="2" t="s">
        <v>6</v>
      </c>
      <c r="Q1004" s="2" t="s">
        <v>6</v>
      </c>
      <c r="R1004" s="2" t="s">
        <v>6</v>
      </c>
      <c r="S1004" s="2" t="s">
        <v>6</v>
      </c>
      <c r="T1004" s="2" t="s">
        <v>6</v>
      </c>
      <c r="U1004" s="14" t="s">
        <v>6</v>
      </c>
      <c r="V1004" s="13" t="s">
        <v>6</v>
      </c>
      <c r="W1004" s="2" t="s">
        <v>6</v>
      </c>
      <c r="X1004" s="2" t="s">
        <v>6</v>
      </c>
      <c r="Y1004" s="2" t="s">
        <v>6</v>
      </c>
      <c r="Z1004" s="94" t="s">
        <v>6</v>
      </c>
      <c r="AA1004" s="13" t="s">
        <v>6</v>
      </c>
      <c r="AB1004" s="2" t="s">
        <v>6</v>
      </c>
      <c r="AC1004" s="14" t="s">
        <v>6</v>
      </c>
      <c r="AD1004" s="93" t="s">
        <v>6</v>
      </c>
      <c r="AE1004" s="14" t="s">
        <v>6</v>
      </c>
      <c r="AF1004" s="99">
        <v>100</v>
      </c>
    </row>
    <row r="1005" spans="1:32" x14ac:dyDescent="0.3">
      <c r="A1005" s="55" t="str">
        <f t="shared" si="15"/>
        <v>CZmo_01.1</v>
      </c>
      <c r="C1005" s="96" t="s">
        <v>12</v>
      </c>
      <c r="D1005" s="97" t="s">
        <v>778</v>
      </c>
      <c r="E1005" s="97" t="s">
        <v>861</v>
      </c>
      <c r="F1005" s="97" t="s">
        <v>862</v>
      </c>
      <c r="G1005" s="97" t="s">
        <v>344</v>
      </c>
      <c r="H1005" s="96" t="s">
        <v>50</v>
      </c>
      <c r="I1005" s="98" t="s">
        <v>51</v>
      </c>
      <c r="J1005" s="27" t="s">
        <v>1819</v>
      </c>
      <c r="K1005" s="28" t="s">
        <v>1820</v>
      </c>
      <c r="L1005" s="93" t="s">
        <v>151</v>
      </c>
      <c r="M1005" s="2" t="s">
        <v>151</v>
      </c>
      <c r="N1005" s="94" t="s">
        <v>151</v>
      </c>
      <c r="O1005" s="13" t="s">
        <v>6</v>
      </c>
      <c r="P1005" s="2" t="s">
        <v>6</v>
      </c>
      <c r="Q1005" s="2" t="s">
        <v>6</v>
      </c>
      <c r="R1005" s="2" t="s">
        <v>6</v>
      </c>
      <c r="S1005" s="2" t="s">
        <v>6</v>
      </c>
      <c r="T1005" s="2" t="s">
        <v>6</v>
      </c>
      <c r="U1005" s="14" t="s">
        <v>6</v>
      </c>
      <c r="V1005" s="13" t="s">
        <v>6</v>
      </c>
      <c r="W1005" s="2" t="s">
        <v>6</v>
      </c>
      <c r="X1005" s="2" t="s">
        <v>6</v>
      </c>
      <c r="Y1005" s="2" t="s">
        <v>6</v>
      </c>
      <c r="Z1005" s="94" t="s">
        <v>6</v>
      </c>
      <c r="AA1005" s="13" t="s">
        <v>6</v>
      </c>
      <c r="AB1005" s="2" t="s">
        <v>6</v>
      </c>
      <c r="AC1005" s="14" t="s">
        <v>6</v>
      </c>
      <c r="AD1005" s="93" t="s">
        <v>6</v>
      </c>
      <c r="AE1005" s="14" t="s">
        <v>6</v>
      </c>
      <c r="AF1005" s="99">
        <v>100</v>
      </c>
    </row>
    <row r="1006" spans="1:32" x14ac:dyDescent="0.3">
      <c r="A1006" s="55" t="str">
        <f t="shared" si="15"/>
        <v>CZmo_01.1</v>
      </c>
      <c r="C1006" s="96" t="s">
        <v>12</v>
      </c>
      <c r="D1006" s="97" t="s">
        <v>778</v>
      </c>
      <c r="E1006" s="97" t="s">
        <v>861</v>
      </c>
      <c r="F1006" s="97" t="s">
        <v>862</v>
      </c>
      <c r="G1006" s="97" t="s">
        <v>344</v>
      </c>
      <c r="H1006" s="96" t="s">
        <v>50</v>
      </c>
      <c r="I1006" s="98" t="s">
        <v>51</v>
      </c>
      <c r="J1006" s="27" t="s">
        <v>188</v>
      </c>
      <c r="K1006" s="28" t="s">
        <v>1821</v>
      </c>
      <c r="L1006" s="93" t="s">
        <v>151</v>
      </c>
      <c r="M1006" s="2" t="s">
        <v>151</v>
      </c>
      <c r="N1006" s="94" t="s">
        <v>151</v>
      </c>
      <c r="O1006" s="13" t="s">
        <v>6</v>
      </c>
      <c r="P1006" s="2" t="s">
        <v>6</v>
      </c>
      <c r="Q1006" s="2" t="s">
        <v>6</v>
      </c>
      <c r="R1006" s="2" t="s">
        <v>6</v>
      </c>
      <c r="S1006" s="2" t="s">
        <v>6</v>
      </c>
      <c r="T1006" s="2" t="s">
        <v>6</v>
      </c>
      <c r="U1006" s="14" t="s">
        <v>6</v>
      </c>
      <c r="V1006" s="13" t="s">
        <v>6</v>
      </c>
      <c r="W1006" s="2" t="s">
        <v>6</v>
      </c>
      <c r="X1006" s="2" t="s">
        <v>6</v>
      </c>
      <c r="Y1006" s="2" t="s">
        <v>6</v>
      </c>
      <c r="Z1006" s="94" t="s">
        <v>6</v>
      </c>
      <c r="AA1006" s="13" t="s">
        <v>6</v>
      </c>
      <c r="AB1006" s="2" t="s">
        <v>6</v>
      </c>
      <c r="AC1006" s="14" t="s">
        <v>6</v>
      </c>
      <c r="AD1006" s="93" t="s">
        <v>6</v>
      </c>
      <c r="AE1006" s="14" t="s">
        <v>6</v>
      </c>
      <c r="AF1006" s="99">
        <v>100</v>
      </c>
    </row>
    <row r="1007" spans="1:32" x14ac:dyDescent="0.3">
      <c r="A1007" s="55" t="str">
        <f t="shared" si="15"/>
        <v>CZmo_01.1</v>
      </c>
      <c r="C1007" s="96" t="s">
        <v>12</v>
      </c>
      <c r="D1007" s="97" t="s">
        <v>778</v>
      </c>
      <c r="E1007" s="97" t="s">
        <v>861</v>
      </c>
      <c r="F1007" s="97" t="s">
        <v>862</v>
      </c>
      <c r="G1007" s="97" t="s">
        <v>344</v>
      </c>
      <c r="H1007" s="96" t="s">
        <v>50</v>
      </c>
      <c r="I1007" s="98" t="s">
        <v>51</v>
      </c>
      <c r="J1007" s="27" t="s">
        <v>1822</v>
      </c>
      <c r="K1007" s="28" t="s">
        <v>1823</v>
      </c>
      <c r="L1007" s="93" t="s">
        <v>151</v>
      </c>
      <c r="M1007" s="2" t="s">
        <v>151</v>
      </c>
      <c r="N1007" s="94" t="s">
        <v>151</v>
      </c>
      <c r="O1007" s="13" t="s">
        <v>6</v>
      </c>
      <c r="P1007" s="2" t="s">
        <v>6</v>
      </c>
      <c r="Q1007" s="2" t="s">
        <v>6</v>
      </c>
      <c r="R1007" s="2" t="s">
        <v>6</v>
      </c>
      <c r="S1007" s="2" t="s">
        <v>6</v>
      </c>
      <c r="T1007" s="2" t="s">
        <v>6</v>
      </c>
      <c r="U1007" s="14" t="s">
        <v>6</v>
      </c>
      <c r="V1007" s="13" t="s">
        <v>6</v>
      </c>
      <c r="W1007" s="2" t="s">
        <v>6</v>
      </c>
      <c r="X1007" s="2" t="s">
        <v>6</v>
      </c>
      <c r="Y1007" s="2" t="s">
        <v>6</v>
      </c>
      <c r="Z1007" s="94" t="s">
        <v>6</v>
      </c>
      <c r="AA1007" s="13" t="s">
        <v>6</v>
      </c>
      <c r="AB1007" s="2" t="s">
        <v>6</v>
      </c>
      <c r="AC1007" s="14" t="s">
        <v>6</v>
      </c>
      <c r="AD1007" s="93" t="s">
        <v>6</v>
      </c>
      <c r="AE1007" s="14" t="s">
        <v>6</v>
      </c>
      <c r="AF1007" s="99">
        <v>100</v>
      </c>
    </row>
    <row r="1008" spans="1:32" x14ac:dyDescent="0.3">
      <c r="A1008" s="55" t="str">
        <f t="shared" si="15"/>
        <v>CZmo_01.1</v>
      </c>
      <c r="C1008" s="96" t="s">
        <v>12</v>
      </c>
      <c r="D1008" s="97" t="s">
        <v>778</v>
      </c>
      <c r="E1008" s="97" t="s">
        <v>861</v>
      </c>
      <c r="F1008" s="97" t="s">
        <v>862</v>
      </c>
      <c r="G1008" s="97" t="s">
        <v>344</v>
      </c>
      <c r="H1008" s="96" t="s">
        <v>50</v>
      </c>
      <c r="I1008" s="98" t="s">
        <v>51</v>
      </c>
      <c r="J1008" s="27" t="s">
        <v>1824</v>
      </c>
      <c r="K1008" s="28" t="s">
        <v>1825</v>
      </c>
      <c r="L1008" s="93" t="s">
        <v>151</v>
      </c>
      <c r="M1008" s="2" t="s">
        <v>151</v>
      </c>
      <c r="N1008" s="94" t="s">
        <v>151</v>
      </c>
      <c r="O1008" s="13" t="s">
        <v>6</v>
      </c>
      <c r="P1008" s="2" t="s">
        <v>6</v>
      </c>
      <c r="Q1008" s="2" t="s">
        <v>6</v>
      </c>
      <c r="R1008" s="2" t="s">
        <v>6</v>
      </c>
      <c r="S1008" s="2" t="s">
        <v>6</v>
      </c>
      <c r="T1008" s="2" t="s">
        <v>6</v>
      </c>
      <c r="U1008" s="14" t="s">
        <v>6</v>
      </c>
      <c r="V1008" s="13" t="s">
        <v>6</v>
      </c>
      <c r="W1008" s="2" t="s">
        <v>6</v>
      </c>
      <c r="X1008" s="2" t="s">
        <v>6</v>
      </c>
      <c r="Y1008" s="2" t="s">
        <v>6</v>
      </c>
      <c r="Z1008" s="94" t="s">
        <v>6</v>
      </c>
      <c r="AA1008" s="13" t="s">
        <v>6</v>
      </c>
      <c r="AB1008" s="2" t="s">
        <v>6</v>
      </c>
      <c r="AC1008" s="14" t="s">
        <v>6</v>
      </c>
      <c r="AD1008" s="93" t="s">
        <v>6</v>
      </c>
      <c r="AE1008" s="14" t="s">
        <v>6</v>
      </c>
      <c r="AF1008" s="99">
        <v>100</v>
      </c>
    </row>
    <row r="1009" spans="1:32" x14ac:dyDescent="0.3">
      <c r="A1009" s="55" t="str">
        <f t="shared" si="15"/>
        <v>CZmo_01.1</v>
      </c>
      <c r="C1009" s="96" t="s">
        <v>12</v>
      </c>
      <c r="D1009" s="97" t="s">
        <v>778</v>
      </c>
      <c r="E1009" s="97" t="s">
        <v>861</v>
      </c>
      <c r="F1009" s="97" t="s">
        <v>862</v>
      </c>
      <c r="G1009" s="97" t="s">
        <v>344</v>
      </c>
      <c r="H1009" s="96" t="s">
        <v>50</v>
      </c>
      <c r="I1009" s="98" t="s">
        <v>51</v>
      </c>
      <c r="J1009" s="27" t="s">
        <v>1826</v>
      </c>
      <c r="K1009" s="28" t="s">
        <v>1827</v>
      </c>
      <c r="L1009" s="93" t="s">
        <v>151</v>
      </c>
      <c r="M1009" s="2" t="s">
        <v>151</v>
      </c>
      <c r="N1009" s="94" t="s">
        <v>151</v>
      </c>
      <c r="O1009" s="13" t="s">
        <v>6</v>
      </c>
      <c r="P1009" s="2" t="s">
        <v>6</v>
      </c>
      <c r="Q1009" s="2" t="s">
        <v>6</v>
      </c>
      <c r="R1009" s="2" t="s">
        <v>6</v>
      </c>
      <c r="S1009" s="2" t="s">
        <v>6</v>
      </c>
      <c r="T1009" s="2" t="s">
        <v>6</v>
      </c>
      <c r="U1009" s="14" t="s">
        <v>6</v>
      </c>
      <c r="V1009" s="13" t="s">
        <v>6</v>
      </c>
      <c r="W1009" s="2" t="s">
        <v>6</v>
      </c>
      <c r="X1009" s="2" t="s">
        <v>6</v>
      </c>
      <c r="Y1009" s="2" t="s">
        <v>6</v>
      </c>
      <c r="Z1009" s="94" t="s">
        <v>6</v>
      </c>
      <c r="AA1009" s="13" t="s">
        <v>6</v>
      </c>
      <c r="AB1009" s="2" t="s">
        <v>6</v>
      </c>
      <c r="AC1009" s="14" t="s">
        <v>6</v>
      </c>
      <c r="AD1009" s="93" t="s">
        <v>6</v>
      </c>
      <c r="AE1009" s="14" t="s">
        <v>6</v>
      </c>
      <c r="AF1009" s="99">
        <v>100</v>
      </c>
    </row>
    <row r="1010" spans="1:32" x14ac:dyDescent="0.3">
      <c r="A1010" s="55" t="str">
        <f t="shared" si="15"/>
        <v>CZmo_01.1</v>
      </c>
      <c r="C1010" s="96" t="s">
        <v>12</v>
      </c>
      <c r="D1010" s="97" t="s">
        <v>778</v>
      </c>
      <c r="E1010" s="97" t="s">
        <v>861</v>
      </c>
      <c r="F1010" s="97" t="s">
        <v>862</v>
      </c>
      <c r="G1010" s="97" t="s">
        <v>344</v>
      </c>
      <c r="H1010" s="96" t="s">
        <v>50</v>
      </c>
      <c r="I1010" s="98" t="s">
        <v>51</v>
      </c>
      <c r="J1010" s="27" t="s">
        <v>192</v>
      </c>
      <c r="K1010" s="28" t="s">
        <v>1828</v>
      </c>
      <c r="L1010" s="93" t="s">
        <v>151</v>
      </c>
      <c r="M1010" s="2" t="s">
        <v>151</v>
      </c>
      <c r="N1010" s="94" t="s">
        <v>151</v>
      </c>
      <c r="O1010" s="13" t="s">
        <v>6</v>
      </c>
      <c r="P1010" s="2" t="s">
        <v>6</v>
      </c>
      <c r="Q1010" s="2" t="s">
        <v>6</v>
      </c>
      <c r="R1010" s="2" t="s">
        <v>6</v>
      </c>
      <c r="S1010" s="2" t="s">
        <v>6</v>
      </c>
      <c r="T1010" s="2" t="s">
        <v>6</v>
      </c>
      <c r="U1010" s="14" t="s">
        <v>6</v>
      </c>
      <c r="V1010" s="13" t="s">
        <v>6</v>
      </c>
      <c r="W1010" s="2" t="s">
        <v>6</v>
      </c>
      <c r="X1010" s="2" t="s">
        <v>6</v>
      </c>
      <c r="Y1010" s="2" t="s">
        <v>6</v>
      </c>
      <c r="Z1010" s="94" t="s">
        <v>6</v>
      </c>
      <c r="AA1010" s="13" t="s">
        <v>6</v>
      </c>
      <c r="AB1010" s="2" t="s">
        <v>6</v>
      </c>
      <c r="AC1010" s="14" t="s">
        <v>6</v>
      </c>
      <c r="AD1010" s="93" t="s">
        <v>6</v>
      </c>
      <c r="AE1010" s="14" t="s">
        <v>6</v>
      </c>
      <c r="AF1010" s="99">
        <v>100</v>
      </c>
    </row>
    <row r="1011" spans="1:32" x14ac:dyDescent="0.3">
      <c r="A1011" s="55" t="str">
        <f t="shared" si="15"/>
        <v>CZmo_01.1</v>
      </c>
      <c r="C1011" s="96" t="s">
        <v>12</v>
      </c>
      <c r="D1011" s="97" t="s">
        <v>778</v>
      </c>
      <c r="E1011" s="97" t="s">
        <v>861</v>
      </c>
      <c r="F1011" s="97" t="s">
        <v>862</v>
      </c>
      <c r="G1011" s="97" t="s">
        <v>344</v>
      </c>
      <c r="H1011" s="96" t="s">
        <v>50</v>
      </c>
      <c r="I1011" s="98" t="s">
        <v>51</v>
      </c>
      <c r="J1011" s="27" t="s">
        <v>1829</v>
      </c>
      <c r="K1011" s="28" t="s">
        <v>1830</v>
      </c>
      <c r="L1011" s="93" t="s">
        <v>151</v>
      </c>
      <c r="M1011" s="2" t="s">
        <v>151</v>
      </c>
      <c r="N1011" s="94" t="s">
        <v>151</v>
      </c>
      <c r="O1011" s="13" t="s">
        <v>6</v>
      </c>
      <c r="P1011" s="2" t="s">
        <v>6</v>
      </c>
      <c r="Q1011" s="2" t="s">
        <v>6</v>
      </c>
      <c r="R1011" s="2" t="s">
        <v>6</v>
      </c>
      <c r="S1011" s="2" t="s">
        <v>6</v>
      </c>
      <c r="T1011" s="2" t="s">
        <v>6</v>
      </c>
      <c r="U1011" s="14" t="s">
        <v>6</v>
      </c>
      <c r="V1011" s="13" t="s">
        <v>6</v>
      </c>
      <c r="W1011" s="2" t="s">
        <v>6</v>
      </c>
      <c r="X1011" s="2" t="s">
        <v>6</v>
      </c>
      <c r="Y1011" s="2" t="s">
        <v>6</v>
      </c>
      <c r="Z1011" s="94" t="s">
        <v>6</v>
      </c>
      <c r="AA1011" s="13" t="s">
        <v>6</v>
      </c>
      <c r="AB1011" s="2" t="s">
        <v>6</v>
      </c>
      <c r="AC1011" s="14" t="s">
        <v>6</v>
      </c>
      <c r="AD1011" s="93" t="s">
        <v>6</v>
      </c>
      <c r="AE1011" s="14" t="s">
        <v>6</v>
      </c>
      <c r="AF1011" s="99">
        <v>100</v>
      </c>
    </row>
    <row r="1012" spans="1:32" x14ac:dyDescent="0.3">
      <c r="A1012" s="55" t="str">
        <f t="shared" si="15"/>
        <v>CZmo_01.1</v>
      </c>
      <c r="C1012" s="96" t="s">
        <v>12</v>
      </c>
      <c r="D1012" s="97" t="s">
        <v>778</v>
      </c>
      <c r="E1012" s="97" t="s">
        <v>861</v>
      </c>
      <c r="F1012" s="97" t="s">
        <v>862</v>
      </c>
      <c r="G1012" s="97" t="s">
        <v>344</v>
      </c>
      <c r="H1012" s="96" t="s">
        <v>50</v>
      </c>
      <c r="I1012" s="98" t="s">
        <v>51</v>
      </c>
      <c r="J1012" s="27" t="s">
        <v>1831</v>
      </c>
      <c r="K1012" s="28" t="s">
        <v>1832</v>
      </c>
      <c r="L1012" s="93" t="s">
        <v>151</v>
      </c>
      <c r="M1012" s="2" t="s">
        <v>151</v>
      </c>
      <c r="N1012" s="94" t="s">
        <v>151</v>
      </c>
      <c r="O1012" s="13" t="s">
        <v>6</v>
      </c>
      <c r="P1012" s="2" t="s">
        <v>6</v>
      </c>
      <c r="Q1012" s="2" t="s">
        <v>6</v>
      </c>
      <c r="R1012" s="2" t="s">
        <v>6</v>
      </c>
      <c r="S1012" s="2" t="s">
        <v>6</v>
      </c>
      <c r="T1012" s="2" t="s">
        <v>6</v>
      </c>
      <c r="U1012" s="14" t="s">
        <v>6</v>
      </c>
      <c r="V1012" s="13" t="s">
        <v>6</v>
      </c>
      <c r="W1012" s="2" t="s">
        <v>6</v>
      </c>
      <c r="X1012" s="2" t="s">
        <v>6</v>
      </c>
      <c r="Y1012" s="2" t="s">
        <v>6</v>
      </c>
      <c r="Z1012" s="94" t="s">
        <v>6</v>
      </c>
      <c r="AA1012" s="13" t="s">
        <v>6</v>
      </c>
      <c r="AB1012" s="2" t="s">
        <v>6</v>
      </c>
      <c r="AC1012" s="14" t="s">
        <v>6</v>
      </c>
      <c r="AD1012" s="93" t="s">
        <v>6</v>
      </c>
      <c r="AE1012" s="14" t="s">
        <v>6</v>
      </c>
      <c r="AF1012" s="99">
        <v>100</v>
      </c>
    </row>
    <row r="1013" spans="1:32" x14ac:dyDescent="0.3">
      <c r="A1013" s="55" t="str">
        <f t="shared" si="15"/>
        <v>CZmo_01.1</v>
      </c>
      <c r="C1013" s="96" t="s">
        <v>12</v>
      </c>
      <c r="D1013" s="97" t="s">
        <v>778</v>
      </c>
      <c r="E1013" s="97" t="s">
        <v>861</v>
      </c>
      <c r="F1013" s="97" t="s">
        <v>862</v>
      </c>
      <c r="G1013" s="97" t="s">
        <v>344</v>
      </c>
      <c r="H1013" s="96" t="s">
        <v>50</v>
      </c>
      <c r="I1013" s="98" t="s">
        <v>51</v>
      </c>
      <c r="J1013" s="27" t="s">
        <v>1833</v>
      </c>
      <c r="K1013" s="28" t="s">
        <v>1834</v>
      </c>
      <c r="L1013" s="93" t="s">
        <v>151</v>
      </c>
      <c r="M1013" s="2" t="s">
        <v>151</v>
      </c>
      <c r="N1013" s="94" t="s">
        <v>151</v>
      </c>
      <c r="O1013" s="13" t="s">
        <v>6</v>
      </c>
      <c r="P1013" s="2" t="s">
        <v>6</v>
      </c>
      <c r="Q1013" s="2" t="s">
        <v>6</v>
      </c>
      <c r="R1013" s="2" t="s">
        <v>6</v>
      </c>
      <c r="S1013" s="2" t="s">
        <v>6</v>
      </c>
      <c r="T1013" s="2" t="s">
        <v>6</v>
      </c>
      <c r="U1013" s="14" t="s">
        <v>6</v>
      </c>
      <c r="V1013" s="13" t="s">
        <v>6</v>
      </c>
      <c r="W1013" s="2" t="s">
        <v>6</v>
      </c>
      <c r="X1013" s="2" t="s">
        <v>6</v>
      </c>
      <c r="Y1013" s="2" t="s">
        <v>6</v>
      </c>
      <c r="Z1013" s="94" t="s">
        <v>6</v>
      </c>
      <c r="AA1013" s="13" t="s">
        <v>6</v>
      </c>
      <c r="AB1013" s="2" t="s">
        <v>6</v>
      </c>
      <c r="AC1013" s="14" t="s">
        <v>6</v>
      </c>
      <c r="AD1013" s="93" t="s">
        <v>6</v>
      </c>
      <c r="AE1013" s="14" t="s">
        <v>6</v>
      </c>
      <c r="AF1013" s="99">
        <v>0</v>
      </c>
    </row>
    <row r="1014" spans="1:32" x14ac:dyDescent="0.3">
      <c r="A1014" s="55" t="str">
        <f t="shared" si="15"/>
        <v>CZmo_01.1</v>
      </c>
      <c r="C1014" s="96" t="s">
        <v>12</v>
      </c>
      <c r="D1014" s="97" t="s">
        <v>778</v>
      </c>
      <c r="E1014" s="97" t="s">
        <v>861</v>
      </c>
      <c r="F1014" s="97" t="s">
        <v>862</v>
      </c>
      <c r="G1014" s="97" t="s">
        <v>344</v>
      </c>
      <c r="H1014" s="96" t="s">
        <v>50</v>
      </c>
      <c r="I1014" s="98" t="s">
        <v>51</v>
      </c>
      <c r="J1014" s="27" t="s">
        <v>194</v>
      </c>
      <c r="K1014" s="28" t="s">
        <v>1835</v>
      </c>
      <c r="L1014" s="93" t="s">
        <v>151</v>
      </c>
      <c r="M1014" s="2" t="s">
        <v>151</v>
      </c>
      <c r="N1014" s="94" t="s">
        <v>151</v>
      </c>
      <c r="O1014" s="13" t="s">
        <v>6</v>
      </c>
      <c r="P1014" s="2" t="s">
        <v>6</v>
      </c>
      <c r="Q1014" s="2" t="s">
        <v>6</v>
      </c>
      <c r="R1014" s="2" t="s">
        <v>6</v>
      </c>
      <c r="S1014" s="2" t="s">
        <v>6</v>
      </c>
      <c r="T1014" s="2" t="s">
        <v>6</v>
      </c>
      <c r="U1014" s="14" t="s">
        <v>6</v>
      </c>
      <c r="V1014" s="13" t="s">
        <v>6</v>
      </c>
      <c r="W1014" s="2" t="s">
        <v>6</v>
      </c>
      <c r="X1014" s="2" t="s">
        <v>6</v>
      </c>
      <c r="Y1014" s="2" t="s">
        <v>6</v>
      </c>
      <c r="Z1014" s="94" t="s">
        <v>6</v>
      </c>
      <c r="AA1014" s="13" t="s">
        <v>6</v>
      </c>
      <c r="AB1014" s="2" t="s">
        <v>6</v>
      </c>
      <c r="AC1014" s="14" t="s">
        <v>6</v>
      </c>
      <c r="AD1014" s="93" t="s">
        <v>6</v>
      </c>
      <c r="AE1014" s="14" t="s">
        <v>6</v>
      </c>
      <c r="AF1014" s="99">
        <v>100</v>
      </c>
    </row>
    <row r="1015" spans="1:32" x14ac:dyDescent="0.3">
      <c r="A1015" s="55" t="str">
        <f t="shared" si="15"/>
        <v>CZmo_01.1</v>
      </c>
      <c r="C1015" s="96" t="s">
        <v>12</v>
      </c>
      <c r="D1015" s="97" t="s">
        <v>778</v>
      </c>
      <c r="E1015" s="97" t="s">
        <v>861</v>
      </c>
      <c r="F1015" s="97" t="s">
        <v>862</v>
      </c>
      <c r="G1015" s="97" t="s">
        <v>344</v>
      </c>
      <c r="H1015" s="96" t="s">
        <v>50</v>
      </c>
      <c r="I1015" s="98" t="s">
        <v>51</v>
      </c>
      <c r="J1015" s="27" t="s">
        <v>1836</v>
      </c>
      <c r="K1015" s="28" t="s">
        <v>1837</v>
      </c>
      <c r="L1015" s="93" t="s">
        <v>151</v>
      </c>
      <c r="M1015" s="2" t="s">
        <v>151</v>
      </c>
      <c r="N1015" s="94" t="s">
        <v>151</v>
      </c>
      <c r="O1015" s="13" t="s">
        <v>6</v>
      </c>
      <c r="P1015" s="2" t="s">
        <v>6</v>
      </c>
      <c r="Q1015" s="2" t="s">
        <v>6</v>
      </c>
      <c r="R1015" s="2" t="s">
        <v>6</v>
      </c>
      <c r="S1015" s="2" t="s">
        <v>6</v>
      </c>
      <c r="T1015" s="2" t="s">
        <v>6</v>
      </c>
      <c r="U1015" s="14" t="s">
        <v>6</v>
      </c>
      <c r="V1015" s="13" t="s">
        <v>6</v>
      </c>
      <c r="W1015" s="2" t="s">
        <v>6</v>
      </c>
      <c r="X1015" s="2" t="s">
        <v>6</v>
      </c>
      <c r="Y1015" s="2" t="s">
        <v>6</v>
      </c>
      <c r="Z1015" s="94" t="s">
        <v>6</v>
      </c>
      <c r="AA1015" s="13" t="s">
        <v>6</v>
      </c>
      <c r="AB1015" s="2" t="s">
        <v>6</v>
      </c>
      <c r="AC1015" s="14" t="s">
        <v>6</v>
      </c>
      <c r="AD1015" s="93" t="s">
        <v>6</v>
      </c>
      <c r="AE1015" s="14" t="s">
        <v>6</v>
      </c>
      <c r="AF1015" s="99">
        <v>100</v>
      </c>
    </row>
    <row r="1016" spans="1:32" x14ac:dyDescent="0.3">
      <c r="A1016" s="55" t="str">
        <f t="shared" si="15"/>
        <v>CZmo_01.1</v>
      </c>
      <c r="C1016" s="96" t="s">
        <v>12</v>
      </c>
      <c r="D1016" s="97" t="s">
        <v>778</v>
      </c>
      <c r="E1016" s="97" t="s">
        <v>861</v>
      </c>
      <c r="F1016" s="97" t="s">
        <v>862</v>
      </c>
      <c r="G1016" s="97" t="s">
        <v>344</v>
      </c>
      <c r="H1016" s="96" t="s">
        <v>50</v>
      </c>
      <c r="I1016" s="98" t="s">
        <v>51</v>
      </c>
      <c r="J1016" s="27" t="s">
        <v>191</v>
      </c>
      <c r="K1016" s="28" t="s">
        <v>1838</v>
      </c>
      <c r="L1016" s="93" t="s">
        <v>151</v>
      </c>
      <c r="M1016" s="2" t="s">
        <v>151</v>
      </c>
      <c r="N1016" s="94" t="s">
        <v>151</v>
      </c>
      <c r="O1016" s="13" t="s">
        <v>6</v>
      </c>
      <c r="P1016" s="2" t="s">
        <v>6</v>
      </c>
      <c r="Q1016" s="2" t="s">
        <v>6</v>
      </c>
      <c r="R1016" s="2" t="s">
        <v>6</v>
      </c>
      <c r="S1016" s="2" t="s">
        <v>6</v>
      </c>
      <c r="T1016" s="2" t="s">
        <v>6</v>
      </c>
      <c r="U1016" s="14" t="s">
        <v>6</v>
      </c>
      <c r="V1016" s="13" t="s">
        <v>6</v>
      </c>
      <c r="W1016" s="2" t="s">
        <v>6</v>
      </c>
      <c r="X1016" s="2" t="s">
        <v>6</v>
      </c>
      <c r="Y1016" s="2" t="s">
        <v>6</v>
      </c>
      <c r="Z1016" s="94" t="s">
        <v>6</v>
      </c>
      <c r="AA1016" s="13" t="s">
        <v>6</v>
      </c>
      <c r="AB1016" s="2" t="s">
        <v>6</v>
      </c>
      <c r="AC1016" s="14" t="s">
        <v>6</v>
      </c>
      <c r="AD1016" s="93" t="s">
        <v>6</v>
      </c>
      <c r="AE1016" s="14" t="s">
        <v>6</v>
      </c>
      <c r="AF1016" s="99">
        <v>100</v>
      </c>
    </row>
    <row r="1017" spans="1:32" x14ac:dyDescent="0.3">
      <c r="A1017" s="55" t="str">
        <f t="shared" si="15"/>
        <v>CZmo_01.1</v>
      </c>
      <c r="C1017" s="96" t="s">
        <v>12</v>
      </c>
      <c r="D1017" s="97" t="s">
        <v>778</v>
      </c>
      <c r="E1017" s="97" t="s">
        <v>861</v>
      </c>
      <c r="F1017" s="97" t="s">
        <v>862</v>
      </c>
      <c r="G1017" s="97" t="s">
        <v>344</v>
      </c>
      <c r="H1017" s="96" t="s">
        <v>50</v>
      </c>
      <c r="I1017" s="98" t="s">
        <v>51</v>
      </c>
      <c r="J1017" s="27" t="s">
        <v>1839</v>
      </c>
      <c r="K1017" s="28" t="s">
        <v>1840</v>
      </c>
      <c r="L1017" s="93" t="s">
        <v>151</v>
      </c>
      <c r="M1017" s="2" t="s">
        <v>151</v>
      </c>
      <c r="N1017" s="94" t="s">
        <v>151</v>
      </c>
      <c r="O1017" s="13" t="s">
        <v>6</v>
      </c>
      <c r="P1017" s="2" t="s">
        <v>6</v>
      </c>
      <c r="Q1017" s="2" t="s">
        <v>6</v>
      </c>
      <c r="R1017" s="2" t="s">
        <v>6</v>
      </c>
      <c r="S1017" s="2" t="s">
        <v>6</v>
      </c>
      <c r="T1017" s="2" t="s">
        <v>6</v>
      </c>
      <c r="U1017" s="14" t="s">
        <v>6</v>
      </c>
      <c r="V1017" s="13" t="s">
        <v>6</v>
      </c>
      <c r="W1017" s="2" t="s">
        <v>6</v>
      </c>
      <c r="X1017" s="2" t="s">
        <v>6</v>
      </c>
      <c r="Y1017" s="2" t="s">
        <v>6</v>
      </c>
      <c r="Z1017" s="94" t="s">
        <v>6</v>
      </c>
      <c r="AA1017" s="13" t="s">
        <v>6</v>
      </c>
      <c r="AB1017" s="2" t="s">
        <v>6</v>
      </c>
      <c r="AC1017" s="14" t="s">
        <v>6</v>
      </c>
      <c r="AD1017" s="93" t="s">
        <v>6</v>
      </c>
      <c r="AE1017" s="14" t="s">
        <v>6</v>
      </c>
      <c r="AF1017" s="99">
        <v>100</v>
      </c>
    </row>
    <row r="1018" spans="1:32" x14ac:dyDescent="0.3">
      <c r="A1018" s="55" t="str">
        <f t="shared" si="15"/>
        <v>CZmo_01.2</v>
      </c>
      <c r="C1018" s="96" t="s">
        <v>12</v>
      </c>
      <c r="D1018" s="97" t="s">
        <v>778</v>
      </c>
      <c r="E1018" s="97" t="s">
        <v>863</v>
      </c>
      <c r="F1018" s="97" t="s">
        <v>864</v>
      </c>
      <c r="G1018" s="97" t="s">
        <v>351</v>
      </c>
      <c r="H1018" s="96" t="s">
        <v>50</v>
      </c>
      <c r="I1018" s="98" t="s">
        <v>51</v>
      </c>
      <c r="J1018" s="27" t="s">
        <v>1768</v>
      </c>
      <c r="K1018" s="28" t="s">
        <v>1841</v>
      </c>
      <c r="L1018" s="93" t="s">
        <v>151</v>
      </c>
      <c r="M1018" s="2" t="s">
        <v>152</v>
      </c>
      <c r="N1018" s="94" t="s">
        <v>151</v>
      </c>
      <c r="O1018" s="13" t="s">
        <v>152</v>
      </c>
      <c r="P1018" s="2" t="s">
        <v>152</v>
      </c>
      <c r="Q1018" s="2" t="s">
        <v>152</v>
      </c>
      <c r="R1018" s="2" t="s">
        <v>152</v>
      </c>
      <c r="S1018" s="2" t="s">
        <v>151</v>
      </c>
      <c r="T1018" s="2" t="s">
        <v>151</v>
      </c>
      <c r="U1018" s="14" t="s">
        <v>152</v>
      </c>
      <c r="V1018" s="13" t="s">
        <v>151</v>
      </c>
      <c r="W1018" s="2" t="s">
        <v>152</v>
      </c>
      <c r="X1018" s="2" t="s">
        <v>152</v>
      </c>
      <c r="Y1018" s="2" t="s">
        <v>152</v>
      </c>
      <c r="Z1018" s="94" t="s">
        <v>152</v>
      </c>
      <c r="AA1018" s="13" t="s">
        <v>151</v>
      </c>
      <c r="AB1018" s="2" t="s">
        <v>152</v>
      </c>
      <c r="AC1018" s="14" t="s">
        <v>152</v>
      </c>
      <c r="AD1018" s="93" t="s">
        <v>152</v>
      </c>
      <c r="AE1018" s="14" t="s">
        <v>152</v>
      </c>
      <c r="AF1018" s="99">
        <v>100</v>
      </c>
    </row>
    <row r="1019" spans="1:32" x14ac:dyDescent="0.3">
      <c r="A1019" s="55" t="str">
        <f t="shared" si="15"/>
        <v>CZmo_01.2</v>
      </c>
      <c r="C1019" s="96" t="s">
        <v>12</v>
      </c>
      <c r="D1019" s="97" t="s">
        <v>778</v>
      </c>
      <c r="E1019" s="97" t="s">
        <v>863</v>
      </c>
      <c r="F1019" s="97" t="s">
        <v>864</v>
      </c>
      <c r="G1019" s="97" t="s">
        <v>351</v>
      </c>
      <c r="H1019" s="96" t="s">
        <v>50</v>
      </c>
      <c r="I1019" s="98" t="s">
        <v>51</v>
      </c>
      <c r="J1019" s="27" t="s">
        <v>1836</v>
      </c>
      <c r="K1019" s="28" t="s">
        <v>1842</v>
      </c>
      <c r="L1019" s="93" t="s">
        <v>151</v>
      </c>
      <c r="M1019" s="2" t="s">
        <v>152</v>
      </c>
      <c r="N1019" s="94" t="s">
        <v>151</v>
      </c>
      <c r="O1019" s="13" t="s">
        <v>152</v>
      </c>
      <c r="P1019" s="2" t="s">
        <v>152</v>
      </c>
      <c r="Q1019" s="2" t="s">
        <v>152</v>
      </c>
      <c r="R1019" s="2" t="s">
        <v>152</v>
      </c>
      <c r="S1019" s="2" t="s">
        <v>151</v>
      </c>
      <c r="T1019" s="2" t="s">
        <v>151</v>
      </c>
      <c r="U1019" s="14" t="s">
        <v>152</v>
      </c>
      <c r="V1019" s="13" t="s">
        <v>151</v>
      </c>
      <c r="W1019" s="2" t="s">
        <v>152</v>
      </c>
      <c r="X1019" s="2" t="s">
        <v>152</v>
      </c>
      <c r="Y1019" s="2" t="s">
        <v>152</v>
      </c>
      <c r="Z1019" s="94" t="s">
        <v>152</v>
      </c>
      <c r="AA1019" s="13" t="s">
        <v>151</v>
      </c>
      <c r="AB1019" s="2" t="s">
        <v>152</v>
      </c>
      <c r="AC1019" s="14" t="s">
        <v>152</v>
      </c>
      <c r="AD1019" s="93" t="s">
        <v>151</v>
      </c>
      <c r="AE1019" s="14" t="s">
        <v>152</v>
      </c>
      <c r="AF1019" s="99">
        <v>100</v>
      </c>
    </row>
    <row r="1020" spans="1:32" x14ac:dyDescent="0.3">
      <c r="A1020" s="55" t="str">
        <f t="shared" si="15"/>
        <v>CZmo_01.2</v>
      </c>
      <c r="C1020" s="96" t="s">
        <v>12</v>
      </c>
      <c r="D1020" s="97" t="s">
        <v>778</v>
      </c>
      <c r="E1020" s="97" t="s">
        <v>863</v>
      </c>
      <c r="F1020" s="97" t="s">
        <v>864</v>
      </c>
      <c r="G1020" s="97" t="s">
        <v>351</v>
      </c>
      <c r="H1020" s="96" t="s">
        <v>50</v>
      </c>
      <c r="I1020" s="98" t="s">
        <v>51</v>
      </c>
      <c r="J1020" s="27" t="s">
        <v>1819</v>
      </c>
      <c r="K1020" s="28" t="s">
        <v>1843</v>
      </c>
      <c r="L1020" s="93" t="s">
        <v>151</v>
      </c>
      <c r="M1020" s="2" t="s">
        <v>152</v>
      </c>
      <c r="N1020" s="94" t="s">
        <v>151</v>
      </c>
      <c r="O1020" s="13" t="s">
        <v>152</v>
      </c>
      <c r="P1020" s="2" t="s">
        <v>152</v>
      </c>
      <c r="Q1020" s="2" t="s">
        <v>152</v>
      </c>
      <c r="R1020" s="2" t="s">
        <v>152</v>
      </c>
      <c r="S1020" s="2" t="s">
        <v>151</v>
      </c>
      <c r="T1020" s="2" t="s">
        <v>151</v>
      </c>
      <c r="U1020" s="14" t="s">
        <v>152</v>
      </c>
      <c r="V1020" s="13" t="s">
        <v>151</v>
      </c>
      <c r="W1020" s="2" t="s">
        <v>152</v>
      </c>
      <c r="X1020" s="2" t="s">
        <v>152</v>
      </c>
      <c r="Y1020" s="2" t="s">
        <v>152</v>
      </c>
      <c r="Z1020" s="94" t="s">
        <v>152</v>
      </c>
      <c r="AA1020" s="13" t="s">
        <v>151</v>
      </c>
      <c r="AB1020" s="2" t="s">
        <v>152</v>
      </c>
      <c r="AC1020" s="14" t="s">
        <v>152</v>
      </c>
      <c r="AD1020" s="93" t="s">
        <v>152</v>
      </c>
      <c r="AE1020" s="14" t="s">
        <v>152</v>
      </c>
      <c r="AF1020" s="99">
        <v>100</v>
      </c>
    </row>
    <row r="1021" spans="1:32" x14ac:dyDescent="0.3">
      <c r="A1021" s="55" t="str">
        <f t="shared" si="15"/>
        <v>CZmo_01.2</v>
      </c>
      <c r="C1021" s="96" t="s">
        <v>12</v>
      </c>
      <c r="D1021" s="97" t="s">
        <v>778</v>
      </c>
      <c r="E1021" s="97" t="s">
        <v>863</v>
      </c>
      <c r="F1021" s="97" t="s">
        <v>864</v>
      </c>
      <c r="G1021" s="97" t="s">
        <v>351</v>
      </c>
      <c r="H1021" s="96" t="s">
        <v>50</v>
      </c>
      <c r="I1021" s="98" t="s">
        <v>51</v>
      </c>
      <c r="J1021" s="27" t="s">
        <v>188</v>
      </c>
      <c r="K1021" s="28" t="s">
        <v>1844</v>
      </c>
      <c r="L1021" s="93" t="s">
        <v>151</v>
      </c>
      <c r="M1021" s="2" t="s">
        <v>152</v>
      </c>
      <c r="N1021" s="94" t="s">
        <v>151</v>
      </c>
      <c r="O1021" s="13" t="s">
        <v>152</v>
      </c>
      <c r="P1021" s="2" t="s">
        <v>152</v>
      </c>
      <c r="Q1021" s="2" t="s">
        <v>152</v>
      </c>
      <c r="R1021" s="2" t="s">
        <v>151</v>
      </c>
      <c r="S1021" s="2" t="s">
        <v>151</v>
      </c>
      <c r="T1021" s="2" t="s">
        <v>151</v>
      </c>
      <c r="U1021" s="14" t="s">
        <v>152</v>
      </c>
      <c r="V1021" s="13" t="s">
        <v>151</v>
      </c>
      <c r="W1021" s="2" t="s">
        <v>152</v>
      </c>
      <c r="X1021" s="2" t="s">
        <v>152</v>
      </c>
      <c r="Y1021" s="2" t="s">
        <v>152</v>
      </c>
      <c r="Z1021" s="94" t="s">
        <v>152</v>
      </c>
      <c r="AA1021" s="13" t="s">
        <v>151</v>
      </c>
      <c r="AB1021" s="2" t="s">
        <v>152</v>
      </c>
      <c r="AC1021" s="14" t="s">
        <v>152</v>
      </c>
      <c r="AD1021" s="93" t="s">
        <v>151</v>
      </c>
      <c r="AE1021" s="14" t="s">
        <v>152</v>
      </c>
      <c r="AF1021" s="99">
        <v>100</v>
      </c>
    </row>
    <row r="1022" spans="1:32" x14ac:dyDescent="0.3">
      <c r="A1022" s="55" t="str">
        <f t="shared" si="15"/>
        <v>CZmo_01.2</v>
      </c>
      <c r="C1022" s="96" t="s">
        <v>12</v>
      </c>
      <c r="D1022" s="97" t="s">
        <v>778</v>
      </c>
      <c r="E1022" s="97" t="s">
        <v>863</v>
      </c>
      <c r="F1022" s="97" t="s">
        <v>864</v>
      </c>
      <c r="G1022" s="97" t="s">
        <v>351</v>
      </c>
      <c r="H1022" s="96" t="s">
        <v>50</v>
      </c>
      <c r="I1022" s="98" t="s">
        <v>51</v>
      </c>
      <c r="J1022" s="27" t="s">
        <v>1822</v>
      </c>
      <c r="K1022" s="28" t="s">
        <v>1845</v>
      </c>
      <c r="L1022" s="93" t="s">
        <v>151</v>
      </c>
      <c r="M1022" s="2" t="s">
        <v>152</v>
      </c>
      <c r="N1022" s="94" t="s">
        <v>151</v>
      </c>
      <c r="O1022" s="13" t="s">
        <v>152</v>
      </c>
      <c r="P1022" s="2" t="s">
        <v>152</v>
      </c>
      <c r="Q1022" s="2" t="s">
        <v>152</v>
      </c>
      <c r="R1022" s="2" t="s">
        <v>152</v>
      </c>
      <c r="S1022" s="2" t="s">
        <v>151</v>
      </c>
      <c r="T1022" s="2" t="s">
        <v>151</v>
      </c>
      <c r="U1022" s="14" t="s">
        <v>152</v>
      </c>
      <c r="V1022" s="13" t="s">
        <v>151</v>
      </c>
      <c r="W1022" s="2" t="s">
        <v>152</v>
      </c>
      <c r="X1022" s="2" t="s">
        <v>152</v>
      </c>
      <c r="Y1022" s="2" t="s">
        <v>152</v>
      </c>
      <c r="Z1022" s="94" t="s">
        <v>152</v>
      </c>
      <c r="AA1022" s="13" t="s">
        <v>151</v>
      </c>
      <c r="AB1022" s="2" t="s">
        <v>152</v>
      </c>
      <c r="AC1022" s="14" t="s">
        <v>152</v>
      </c>
      <c r="AD1022" s="93" t="s">
        <v>152</v>
      </c>
      <c r="AE1022" s="14" t="s">
        <v>152</v>
      </c>
      <c r="AF1022" s="99">
        <v>100</v>
      </c>
    </row>
    <row r="1023" spans="1:32" x14ac:dyDescent="0.3">
      <c r="A1023" s="55" t="str">
        <f t="shared" si="15"/>
        <v>CZmo_01.2</v>
      </c>
      <c r="C1023" s="96" t="s">
        <v>12</v>
      </c>
      <c r="D1023" s="97" t="s">
        <v>778</v>
      </c>
      <c r="E1023" s="97" t="s">
        <v>863</v>
      </c>
      <c r="F1023" s="97" t="s">
        <v>864</v>
      </c>
      <c r="G1023" s="97" t="s">
        <v>351</v>
      </c>
      <c r="H1023" s="96" t="s">
        <v>50</v>
      </c>
      <c r="I1023" s="98" t="s">
        <v>51</v>
      </c>
      <c r="J1023" s="27" t="s">
        <v>196</v>
      </c>
      <c r="K1023" s="28" t="s">
        <v>1846</v>
      </c>
      <c r="L1023" s="93" t="s">
        <v>151</v>
      </c>
      <c r="M1023" s="2" t="s">
        <v>152</v>
      </c>
      <c r="N1023" s="94" t="s">
        <v>151</v>
      </c>
      <c r="O1023" s="13" t="s">
        <v>152</v>
      </c>
      <c r="P1023" s="2" t="s">
        <v>152</v>
      </c>
      <c r="Q1023" s="2" t="s">
        <v>152</v>
      </c>
      <c r="R1023" s="2" t="s">
        <v>152</v>
      </c>
      <c r="S1023" s="2" t="s">
        <v>151</v>
      </c>
      <c r="T1023" s="2" t="s">
        <v>151</v>
      </c>
      <c r="U1023" s="14" t="s">
        <v>152</v>
      </c>
      <c r="V1023" s="13" t="s">
        <v>151</v>
      </c>
      <c r="W1023" s="2" t="s">
        <v>152</v>
      </c>
      <c r="X1023" s="2" t="s">
        <v>152</v>
      </c>
      <c r="Y1023" s="2" t="s">
        <v>152</v>
      </c>
      <c r="Z1023" s="94" t="s">
        <v>152</v>
      </c>
      <c r="AA1023" s="13" t="s">
        <v>151</v>
      </c>
      <c r="AB1023" s="2" t="s">
        <v>152</v>
      </c>
      <c r="AC1023" s="14" t="s">
        <v>152</v>
      </c>
      <c r="AD1023" s="93" t="s">
        <v>152</v>
      </c>
      <c r="AE1023" s="14" t="s">
        <v>152</v>
      </c>
      <c r="AF1023" s="99">
        <v>0</v>
      </c>
    </row>
    <row r="1024" spans="1:32" x14ac:dyDescent="0.3">
      <c r="A1024" s="55" t="str">
        <f t="shared" si="15"/>
        <v>CZmo_01.2</v>
      </c>
      <c r="C1024" s="96" t="s">
        <v>12</v>
      </c>
      <c r="D1024" s="97" t="s">
        <v>778</v>
      </c>
      <c r="E1024" s="97" t="s">
        <v>863</v>
      </c>
      <c r="F1024" s="97" t="s">
        <v>864</v>
      </c>
      <c r="G1024" s="97" t="s">
        <v>351</v>
      </c>
      <c r="H1024" s="96" t="s">
        <v>50</v>
      </c>
      <c r="I1024" s="98" t="s">
        <v>51</v>
      </c>
      <c r="J1024" s="27" t="s">
        <v>1847</v>
      </c>
      <c r="K1024" s="28" t="s">
        <v>1848</v>
      </c>
      <c r="L1024" s="93" t="s">
        <v>151</v>
      </c>
      <c r="M1024" s="2" t="s">
        <v>152</v>
      </c>
      <c r="N1024" s="94" t="s">
        <v>151</v>
      </c>
      <c r="O1024" s="13" t="s">
        <v>152</v>
      </c>
      <c r="P1024" s="2" t="s">
        <v>152</v>
      </c>
      <c r="Q1024" s="2" t="s">
        <v>152</v>
      </c>
      <c r="R1024" s="2" t="s">
        <v>152</v>
      </c>
      <c r="S1024" s="2" t="s">
        <v>151</v>
      </c>
      <c r="T1024" s="2" t="s">
        <v>151</v>
      </c>
      <c r="U1024" s="14" t="s">
        <v>152</v>
      </c>
      <c r="V1024" s="13" t="s">
        <v>151</v>
      </c>
      <c r="W1024" s="2" t="s">
        <v>152</v>
      </c>
      <c r="X1024" s="2" t="s">
        <v>152</v>
      </c>
      <c r="Y1024" s="2" t="s">
        <v>152</v>
      </c>
      <c r="Z1024" s="94" t="s">
        <v>152</v>
      </c>
      <c r="AA1024" s="13" t="s">
        <v>151</v>
      </c>
      <c r="AB1024" s="2" t="s">
        <v>152</v>
      </c>
      <c r="AC1024" s="14" t="s">
        <v>152</v>
      </c>
      <c r="AD1024" s="93" t="s">
        <v>151</v>
      </c>
      <c r="AE1024" s="14" t="s">
        <v>152</v>
      </c>
      <c r="AF1024" s="99">
        <v>100</v>
      </c>
    </row>
    <row r="1025" spans="1:32" x14ac:dyDescent="0.3">
      <c r="A1025" s="55" t="str">
        <f t="shared" si="15"/>
        <v>CZmo_01.2</v>
      </c>
      <c r="C1025" s="96" t="s">
        <v>12</v>
      </c>
      <c r="D1025" s="97" t="s">
        <v>778</v>
      </c>
      <c r="E1025" s="97" t="s">
        <v>863</v>
      </c>
      <c r="F1025" s="97" t="s">
        <v>864</v>
      </c>
      <c r="G1025" s="97" t="s">
        <v>351</v>
      </c>
      <c r="H1025" s="96" t="s">
        <v>50</v>
      </c>
      <c r="I1025" s="98" t="s">
        <v>51</v>
      </c>
      <c r="J1025" s="27" t="s">
        <v>189</v>
      </c>
      <c r="K1025" s="28" t="s">
        <v>1849</v>
      </c>
      <c r="L1025" s="93" t="s">
        <v>151</v>
      </c>
      <c r="M1025" s="2" t="s">
        <v>152</v>
      </c>
      <c r="N1025" s="94" t="s">
        <v>151</v>
      </c>
      <c r="O1025" s="13" t="s">
        <v>152</v>
      </c>
      <c r="P1025" s="2" t="s">
        <v>152</v>
      </c>
      <c r="Q1025" s="2" t="s">
        <v>152</v>
      </c>
      <c r="R1025" s="2" t="s">
        <v>151</v>
      </c>
      <c r="S1025" s="2" t="s">
        <v>151</v>
      </c>
      <c r="T1025" s="2" t="s">
        <v>151</v>
      </c>
      <c r="U1025" s="14" t="s">
        <v>152</v>
      </c>
      <c r="V1025" s="13" t="s">
        <v>151</v>
      </c>
      <c r="W1025" s="2" t="s">
        <v>152</v>
      </c>
      <c r="X1025" s="2" t="s">
        <v>152</v>
      </c>
      <c r="Y1025" s="2" t="s">
        <v>152</v>
      </c>
      <c r="Z1025" s="94" t="s">
        <v>152</v>
      </c>
      <c r="AA1025" s="13" t="s">
        <v>151</v>
      </c>
      <c r="AB1025" s="2" t="s">
        <v>152</v>
      </c>
      <c r="AC1025" s="14" t="s">
        <v>152</v>
      </c>
      <c r="AD1025" s="93" t="s">
        <v>151</v>
      </c>
      <c r="AE1025" s="14" t="s">
        <v>152</v>
      </c>
      <c r="AF1025" s="99">
        <v>100</v>
      </c>
    </row>
    <row r="1026" spans="1:32" x14ac:dyDescent="0.3">
      <c r="A1026" s="55" t="str">
        <f t="shared" si="15"/>
        <v>CZmo_01.2</v>
      </c>
      <c r="C1026" s="96" t="s">
        <v>12</v>
      </c>
      <c r="D1026" s="97" t="s">
        <v>778</v>
      </c>
      <c r="E1026" s="97" t="s">
        <v>863</v>
      </c>
      <c r="F1026" s="97" t="s">
        <v>864</v>
      </c>
      <c r="G1026" s="97" t="s">
        <v>351</v>
      </c>
      <c r="H1026" s="96" t="s">
        <v>50</v>
      </c>
      <c r="I1026" s="98" t="s">
        <v>51</v>
      </c>
      <c r="J1026" s="27" t="s">
        <v>190</v>
      </c>
      <c r="K1026" s="28" t="s">
        <v>1850</v>
      </c>
      <c r="L1026" s="93" t="s">
        <v>151</v>
      </c>
      <c r="M1026" s="2" t="s">
        <v>152</v>
      </c>
      <c r="N1026" s="94" t="s">
        <v>151</v>
      </c>
      <c r="O1026" s="13" t="s">
        <v>152</v>
      </c>
      <c r="P1026" s="2" t="s">
        <v>152</v>
      </c>
      <c r="Q1026" s="2" t="s">
        <v>152</v>
      </c>
      <c r="R1026" s="2" t="s">
        <v>152</v>
      </c>
      <c r="S1026" s="2" t="s">
        <v>151</v>
      </c>
      <c r="T1026" s="2" t="s">
        <v>151</v>
      </c>
      <c r="U1026" s="14" t="s">
        <v>152</v>
      </c>
      <c r="V1026" s="13" t="s">
        <v>151</v>
      </c>
      <c r="W1026" s="2" t="s">
        <v>152</v>
      </c>
      <c r="X1026" s="2" t="s">
        <v>152</v>
      </c>
      <c r="Y1026" s="2" t="s">
        <v>152</v>
      </c>
      <c r="Z1026" s="94" t="s">
        <v>152</v>
      </c>
      <c r="AA1026" s="13" t="s">
        <v>151</v>
      </c>
      <c r="AB1026" s="2" t="s">
        <v>152</v>
      </c>
      <c r="AC1026" s="14" t="s">
        <v>152</v>
      </c>
      <c r="AD1026" s="93" t="s">
        <v>152</v>
      </c>
      <c r="AE1026" s="14" t="s">
        <v>152</v>
      </c>
      <c r="AF1026" s="99">
        <v>0</v>
      </c>
    </row>
    <row r="1027" spans="1:32" x14ac:dyDescent="0.3">
      <c r="A1027" s="55" t="str">
        <f t="shared" si="15"/>
        <v>CZmo_01.2</v>
      </c>
      <c r="C1027" s="96" t="s">
        <v>12</v>
      </c>
      <c r="D1027" s="97" t="s">
        <v>778</v>
      </c>
      <c r="E1027" s="97" t="s">
        <v>863</v>
      </c>
      <c r="F1027" s="97" t="s">
        <v>864</v>
      </c>
      <c r="G1027" s="97" t="s">
        <v>351</v>
      </c>
      <c r="H1027" s="96" t="s">
        <v>50</v>
      </c>
      <c r="I1027" s="98" t="s">
        <v>51</v>
      </c>
      <c r="J1027" s="27" t="s">
        <v>1851</v>
      </c>
      <c r="K1027" s="28" t="s">
        <v>1852</v>
      </c>
      <c r="L1027" s="93" t="s">
        <v>151</v>
      </c>
      <c r="M1027" s="2" t="s">
        <v>152</v>
      </c>
      <c r="N1027" s="94" t="s">
        <v>151</v>
      </c>
      <c r="O1027" s="13" t="s">
        <v>152</v>
      </c>
      <c r="P1027" s="2" t="s">
        <v>152</v>
      </c>
      <c r="Q1027" s="2" t="s">
        <v>152</v>
      </c>
      <c r="R1027" s="2" t="s">
        <v>152</v>
      </c>
      <c r="S1027" s="2" t="s">
        <v>151</v>
      </c>
      <c r="T1027" s="2" t="s">
        <v>151</v>
      </c>
      <c r="U1027" s="14" t="s">
        <v>152</v>
      </c>
      <c r="V1027" s="13" t="s">
        <v>151</v>
      </c>
      <c r="W1027" s="2" t="s">
        <v>152</v>
      </c>
      <c r="X1027" s="2" t="s">
        <v>152</v>
      </c>
      <c r="Y1027" s="2" t="s">
        <v>152</v>
      </c>
      <c r="Z1027" s="94" t="s">
        <v>152</v>
      </c>
      <c r="AA1027" s="13" t="s">
        <v>151</v>
      </c>
      <c r="AB1027" s="2" t="s">
        <v>152</v>
      </c>
      <c r="AC1027" s="14" t="s">
        <v>152</v>
      </c>
      <c r="AD1027" s="93" t="s">
        <v>152</v>
      </c>
      <c r="AE1027" s="14" t="s">
        <v>152</v>
      </c>
      <c r="AF1027" s="99">
        <v>100</v>
      </c>
    </row>
    <row r="1028" spans="1:32" x14ac:dyDescent="0.3">
      <c r="A1028" s="55" t="str">
        <f t="shared" si="15"/>
        <v>CZmo_01.2</v>
      </c>
      <c r="C1028" s="96" t="s">
        <v>12</v>
      </c>
      <c r="D1028" s="97" t="s">
        <v>778</v>
      </c>
      <c r="E1028" s="97" t="s">
        <v>863</v>
      </c>
      <c r="F1028" s="97" t="s">
        <v>864</v>
      </c>
      <c r="G1028" s="97" t="s">
        <v>351</v>
      </c>
      <c r="H1028" s="96" t="s">
        <v>50</v>
      </c>
      <c r="I1028" s="98" t="s">
        <v>51</v>
      </c>
      <c r="J1028" s="27" t="s">
        <v>1853</v>
      </c>
      <c r="K1028" s="28" t="s">
        <v>1854</v>
      </c>
      <c r="L1028" s="93" t="s">
        <v>151</v>
      </c>
      <c r="M1028" s="2" t="s">
        <v>152</v>
      </c>
      <c r="N1028" s="94" t="s">
        <v>151</v>
      </c>
      <c r="O1028" s="13" t="s">
        <v>152</v>
      </c>
      <c r="P1028" s="2" t="s">
        <v>152</v>
      </c>
      <c r="Q1028" s="2" t="s">
        <v>152</v>
      </c>
      <c r="R1028" s="2" t="s">
        <v>152</v>
      </c>
      <c r="S1028" s="2" t="s">
        <v>151</v>
      </c>
      <c r="T1028" s="2" t="s">
        <v>152</v>
      </c>
      <c r="U1028" s="14" t="s">
        <v>152</v>
      </c>
      <c r="V1028" s="13" t="s">
        <v>151</v>
      </c>
      <c r="W1028" s="2" t="s">
        <v>152</v>
      </c>
      <c r="X1028" s="2" t="s">
        <v>152</v>
      </c>
      <c r="Y1028" s="2" t="s">
        <v>152</v>
      </c>
      <c r="Z1028" s="94" t="s">
        <v>152</v>
      </c>
      <c r="AA1028" s="13" t="s">
        <v>152</v>
      </c>
      <c r="AB1028" s="2" t="s">
        <v>152</v>
      </c>
      <c r="AC1028" s="14" t="s">
        <v>152</v>
      </c>
      <c r="AD1028" s="93" t="s">
        <v>151</v>
      </c>
      <c r="AE1028" s="14" t="s">
        <v>152</v>
      </c>
      <c r="AF1028" s="99">
        <v>100</v>
      </c>
    </row>
    <row r="1029" spans="1:32" x14ac:dyDescent="0.3">
      <c r="A1029" s="55" t="str">
        <f t="shared" si="15"/>
        <v>CZmo_01.2</v>
      </c>
      <c r="C1029" s="96" t="s">
        <v>12</v>
      </c>
      <c r="D1029" s="97" t="s">
        <v>778</v>
      </c>
      <c r="E1029" s="97" t="s">
        <v>863</v>
      </c>
      <c r="F1029" s="97" t="s">
        <v>864</v>
      </c>
      <c r="G1029" s="97" t="s">
        <v>351</v>
      </c>
      <c r="H1029" s="96" t="s">
        <v>50</v>
      </c>
      <c r="I1029" s="98" t="s">
        <v>51</v>
      </c>
      <c r="J1029" s="27" t="s">
        <v>194</v>
      </c>
      <c r="K1029" s="28" t="s">
        <v>1855</v>
      </c>
      <c r="L1029" s="93" t="s">
        <v>151</v>
      </c>
      <c r="M1029" s="2" t="s">
        <v>152</v>
      </c>
      <c r="N1029" s="94" t="s">
        <v>151</v>
      </c>
      <c r="O1029" s="13" t="s">
        <v>152</v>
      </c>
      <c r="P1029" s="2" t="s">
        <v>152</v>
      </c>
      <c r="Q1029" s="2" t="s">
        <v>152</v>
      </c>
      <c r="R1029" s="2" t="s">
        <v>152</v>
      </c>
      <c r="S1029" s="2" t="s">
        <v>151</v>
      </c>
      <c r="T1029" s="2" t="s">
        <v>151</v>
      </c>
      <c r="U1029" s="14" t="s">
        <v>152</v>
      </c>
      <c r="V1029" s="13" t="s">
        <v>151</v>
      </c>
      <c r="W1029" s="2" t="s">
        <v>152</v>
      </c>
      <c r="X1029" s="2" t="s">
        <v>152</v>
      </c>
      <c r="Y1029" s="2" t="s">
        <v>152</v>
      </c>
      <c r="Z1029" s="94" t="s">
        <v>152</v>
      </c>
      <c r="AA1029" s="13" t="s">
        <v>152</v>
      </c>
      <c r="AB1029" s="2" t="s">
        <v>152</v>
      </c>
      <c r="AC1029" s="14" t="s">
        <v>152</v>
      </c>
      <c r="AD1029" s="93" t="s">
        <v>151</v>
      </c>
      <c r="AE1029" s="14" t="s">
        <v>152</v>
      </c>
      <c r="AF1029" s="99">
        <v>0</v>
      </c>
    </row>
    <row r="1030" spans="1:32" x14ac:dyDescent="0.3">
      <c r="A1030" s="55" t="str">
        <f t="shared" si="15"/>
        <v>CZmo_01.2</v>
      </c>
      <c r="C1030" s="96" t="s">
        <v>12</v>
      </c>
      <c r="D1030" s="97" t="s">
        <v>778</v>
      </c>
      <c r="E1030" s="97" t="s">
        <v>863</v>
      </c>
      <c r="F1030" s="97" t="s">
        <v>864</v>
      </c>
      <c r="G1030" s="97" t="s">
        <v>351</v>
      </c>
      <c r="H1030" s="96" t="s">
        <v>50</v>
      </c>
      <c r="I1030" s="98" t="s">
        <v>51</v>
      </c>
      <c r="J1030" s="27" t="s">
        <v>194</v>
      </c>
      <c r="K1030" s="28" t="s">
        <v>1856</v>
      </c>
      <c r="L1030" s="93" t="s">
        <v>151</v>
      </c>
      <c r="M1030" s="2" t="s">
        <v>152</v>
      </c>
      <c r="N1030" s="94" t="s">
        <v>151</v>
      </c>
      <c r="O1030" s="13" t="s">
        <v>152</v>
      </c>
      <c r="P1030" s="2" t="s">
        <v>152</v>
      </c>
      <c r="Q1030" s="2" t="s">
        <v>152</v>
      </c>
      <c r="R1030" s="2" t="s">
        <v>152</v>
      </c>
      <c r="S1030" s="2" t="s">
        <v>151</v>
      </c>
      <c r="T1030" s="2" t="s">
        <v>151</v>
      </c>
      <c r="U1030" s="14" t="s">
        <v>152</v>
      </c>
      <c r="V1030" s="13" t="s">
        <v>151</v>
      </c>
      <c r="W1030" s="2" t="s">
        <v>152</v>
      </c>
      <c r="X1030" s="2" t="s">
        <v>152</v>
      </c>
      <c r="Y1030" s="2" t="s">
        <v>152</v>
      </c>
      <c r="Z1030" s="94" t="s">
        <v>152</v>
      </c>
      <c r="AA1030" s="13" t="s">
        <v>151</v>
      </c>
      <c r="AB1030" s="2" t="s">
        <v>152</v>
      </c>
      <c r="AC1030" s="14" t="s">
        <v>152</v>
      </c>
      <c r="AD1030" s="93" t="s">
        <v>152</v>
      </c>
      <c r="AE1030" s="14" t="s">
        <v>152</v>
      </c>
      <c r="AF1030" s="99">
        <v>100</v>
      </c>
    </row>
    <row r="1031" spans="1:32" x14ac:dyDescent="0.3">
      <c r="A1031" s="55" t="str">
        <f t="shared" si="15"/>
        <v>CZmo_01.2</v>
      </c>
      <c r="C1031" s="96" t="s">
        <v>12</v>
      </c>
      <c r="D1031" s="97" t="s">
        <v>778</v>
      </c>
      <c r="E1031" s="97" t="s">
        <v>863</v>
      </c>
      <c r="F1031" s="97" t="s">
        <v>864</v>
      </c>
      <c r="G1031" s="97" t="s">
        <v>351</v>
      </c>
      <c r="H1031" s="96" t="s">
        <v>50</v>
      </c>
      <c r="I1031" s="98" t="s">
        <v>51</v>
      </c>
      <c r="J1031" s="27" t="s">
        <v>1817</v>
      </c>
      <c r="K1031" s="28" t="s">
        <v>1857</v>
      </c>
      <c r="L1031" s="93" t="s">
        <v>151</v>
      </c>
      <c r="M1031" s="2" t="s">
        <v>152</v>
      </c>
      <c r="N1031" s="94" t="s">
        <v>151</v>
      </c>
      <c r="O1031" s="13" t="s">
        <v>152</v>
      </c>
      <c r="P1031" s="2" t="s">
        <v>152</v>
      </c>
      <c r="Q1031" s="2" t="s">
        <v>152</v>
      </c>
      <c r="R1031" s="2" t="s">
        <v>151</v>
      </c>
      <c r="S1031" s="2" t="s">
        <v>151</v>
      </c>
      <c r="T1031" s="2" t="s">
        <v>151</v>
      </c>
      <c r="U1031" s="14" t="s">
        <v>152</v>
      </c>
      <c r="V1031" s="13" t="s">
        <v>151</v>
      </c>
      <c r="W1031" s="2" t="s">
        <v>152</v>
      </c>
      <c r="X1031" s="2" t="s">
        <v>152</v>
      </c>
      <c r="Y1031" s="2" t="s">
        <v>152</v>
      </c>
      <c r="Z1031" s="94" t="s">
        <v>152</v>
      </c>
      <c r="AA1031" s="13" t="s">
        <v>151</v>
      </c>
      <c r="AB1031" s="2" t="s">
        <v>152</v>
      </c>
      <c r="AC1031" s="14" t="s">
        <v>152</v>
      </c>
      <c r="AD1031" s="93" t="s">
        <v>152</v>
      </c>
      <c r="AE1031" s="14" t="s">
        <v>152</v>
      </c>
      <c r="AF1031" s="99">
        <v>100</v>
      </c>
    </row>
    <row r="1032" spans="1:32" x14ac:dyDescent="0.3">
      <c r="A1032" s="55" t="str">
        <f t="shared" ref="A1032:A1095" si="16">C1032&amp;LOWER(LEFT(D1032,2))&amp;"_"&amp;IF(LEN(TRIM(LEFT(E1032,FIND(" ",E1032))))=3,"0"&amp;TRIM(LEFT(E1032,FIND(" ",E1032))),TRIM(LEFT(E1032,FIND(" ",E1032))))</f>
        <v>CZmo_01.2</v>
      </c>
      <c r="C1032" s="96" t="s">
        <v>12</v>
      </c>
      <c r="D1032" s="97" t="s">
        <v>778</v>
      </c>
      <c r="E1032" s="97" t="s">
        <v>863</v>
      </c>
      <c r="F1032" s="97" t="s">
        <v>864</v>
      </c>
      <c r="G1032" s="97" t="s">
        <v>351</v>
      </c>
      <c r="H1032" s="96" t="s">
        <v>50</v>
      </c>
      <c r="I1032" s="98" t="s">
        <v>51</v>
      </c>
      <c r="J1032" s="27" t="s">
        <v>191</v>
      </c>
      <c r="K1032" s="28" t="s">
        <v>1858</v>
      </c>
      <c r="L1032" s="93" t="s">
        <v>151</v>
      </c>
      <c r="M1032" s="2" t="s">
        <v>152</v>
      </c>
      <c r="N1032" s="94" t="s">
        <v>151</v>
      </c>
      <c r="O1032" s="13" t="s">
        <v>152</v>
      </c>
      <c r="P1032" s="2" t="s">
        <v>152</v>
      </c>
      <c r="Q1032" s="2" t="s">
        <v>152</v>
      </c>
      <c r="R1032" s="2" t="s">
        <v>152</v>
      </c>
      <c r="S1032" s="2" t="s">
        <v>151</v>
      </c>
      <c r="T1032" s="2" t="s">
        <v>151</v>
      </c>
      <c r="U1032" s="14" t="s">
        <v>152</v>
      </c>
      <c r="V1032" s="13" t="s">
        <v>151</v>
      </c>
      <c r="W1032" s="2" t="s">
        <v>152</v>
      </c>
      <c r="X1032" s="2" t="s">
        <v>152</v>
      </c>
      <c r="Y1032" s="2" t="s">
        <v>152</v>
      </c>
      <c r="Z1032" s="94" t="s">
        <v>152</v>
      </c>
      <c r="AA1032" s="13" t="s">
        <v>151</v>
      </c>
      <c r="AB1032" s="2" t="s">
        <v>152</v>
      </c>
      <c r="AC1032" s="14" t="s">
        <v>152</v>
      </c>
      <c r="AD1032" s="93" t="s">
        <v>151</v>
      </c>
      <c r="AE1032" s="14" t="s">
        <v>152</v>
      </c>
      <c r="AF1032" s="99">
        <v>100</v>
      </c>
    </row>
    <row r="1033" spans="1:32" x14ac:dyDescent="0.3">
      <c r="A1033" s="55" t="str">
        <f t="shared" si="16"/>
        <v>CZmo_01.3</v>
      </c>
      <c r="C1033" s="96" t="s">
        <v>12</v>
      </c>
      <c r="D1033" s="97" t="s">
        <v>778</v>
      </c>
      <c r="E1033" s="97" t="s">
        <v>865</v>
      </c>
      <c r="F1033" s="97" t="s">
        <v>866</v>
      </c>
      <c r="G1033" s="97" t="s">
        <v>351</v>
      </c>
      <c r="H1033" s="96" t="s">
        <v>50</v>
      </c>
      <c r="I1033" s="98" t="s">
        <v>454</v>
      </c>
      <c r="J1033" s="27" t="s">
        <v>976</v>
      </c>
      <c r="K1033" s="28" t="s">
        <v>976</v>
      </c>
      <c r="L1033" s="93" t="s">
        <v>151</v>
      </c>
      <c r="M1033" s="2" t="s">
        <v>151</v>
      </c>
      <c r="N1033" s="94" t="s">
        <v>151</v>
      </c>
      <c r="O1033" s="13" t="s">
        <v>151</v>
      </c>
      <c r="P1033" s="2" t="s">
        <v>151</v>
      </c>
      <c r="Q1033" s="2" t="s">
        <v>151</v>
      </c>
      <c r="R1033" s="2" t="s">
        <v>151</v>
      </c>
      <c r="S1033" s="2" t="s">
        <v>151</v>
      </c>
      <c r="T1033" s="2" t="s">
        <v>151</v>
      </c>
      <c r="U1033" s="14" t="s">
        <v>151</v>
      </c>
      <c r="V1033" s="13" t="s">
        <v>151</v>
      </c>
      <c r="W1033" s="2" t="s">
        <v>151</v>
      </c>
      <c r="X1033" s="2" t="s">
        <v>151</v>
      </c>
      <c r="Y1033" s="2" t="s">
        <v>151</v>
      </c>
      <c r="Z1033" s="94" t="s">
        <v>151</v>
      </c>
      <c r="AA1033" s="13" t="s">
        <v>151</v>
      </c>
      <c r="AB1033" s="2" t="s">
        <v>151</v>
      </c>
      <c r="AC1033" s="14" t="s">
        <v>151</v>
      </c>
      <c r="AD1033" s="93" t="s">
        <v>151</v>
      </c>
      <c r="AE1033" s="14" t="s">
        <v>151</v>
      </c>
      <c r="AF1033" s="99">
        <v>100</v>
      </c>
    </row>
    <row r="1034" spans="1:32" x14ac:dyDescent="0.3">
      <c r="A1034" s="55" t="str">
        <f t="shared" si="16"/>
        <v>CZmo_01.4</v>
      </c>
      <c r="C1034" s="96" t="s">
        <v>12</v>
      </c>
      <c r="D1034" s="97" t="s">
        <v>778</v>
      </c>
      <c r="E1034" s="97" t="s">
        <v>867</v>
      </c>
      <c r="F1034" s="97" t="s">
        <v>868</v>
      </c>
      <c r="G1034" s="97" t="s">
        <v>351</v>
      </c>
      <c r="H1034" s="96" t="s">
        <v>50</v>
      </c>
      <c r="I1034" s="98" t="s">
        <v>454</v>
      </c>
      <c r="J1034" s="27" t="s">
        <v>196</v>
      </c>
      <c r="K1034" s="28" t="s">
        <v>1859</v>
      </c>
      <c r="L1034" s="93" t="s">
        <v>151</v>
      </c>
      <c r="M1034" s="2" t="s">
        <v>152</v>
      </c>
      <c r="N1034" s="94" t="s">
        <v>151</v>
      </c>
      <c r="O1034" s="13" t="s">
        <v>152</v>
      </c>
      <c r="P1034" s="2" t="s">
        <v>152</v>
      </c>
      <c r="Q1034" s="2" t="s">
        <v>152</v>
      </c>
      <c r="R1034" s="2" t="s">
        <v>151</v>
      </c>
      <c r="S1034" s="2" t="s">
        <v>151</v>
      </c>
      <c r="T1034" s="2" t="s">
        <v>151</v>
      </c>
      <c r="U1034" s="14" t="s">
        <v>152</v>
      </c>
      <c r="V1034" s="13" t="s">
        <v>151</v>
      </c>
      <c r="W1034" s="2" t="s">
        <v>152</v>
      </c>
      <c r="X1034" s="2" t="s">
        <v>152</v>
      </c>
      <c r="Y1034" s="2" t="s">
        <v>152</v>
      </c>
      <c r="Z1034" s="94" t="s">
        <v>152</v>
      </c>
      <c r="AA1034" s="13" t="s">
        <v>151</v>
      </c>
      <c r="AB1034" s="2" t="s">
        <v>152</v>
      </c>
      <c r="AC1034" s="14" t="s">
        <v>152</v>
      </c>
      <c r="AD1034" s="93" t="s">
        <v>152</v>
      </c>
      <c r="AE1034" s="14" t="s">
        <v>152</v>
      </c>
      <c r="AF1034" s="99">
        <v>0</v>
      </c>
    </row>
    <row r="1035" spans="1:32" x14ac:dyDescent="0.3">
      <c r="A1035" s="55" t="str">
        <f t="shared" si="16"/>
        <v>CZmo_01.5</v>
      </c>
      <c r="C1035" s="96" t="s">
        <v>12</v>
      </c>
      <c r="D1035" s="97" t="s">
        <v>778</v>
      </c>
      <c r="E1035" s="97" t="s">
        <v>869</v>
      </c>
      <c r="F1035" s="97" t="s">
        <v>870</v>
      </c>
      <c r="G1035" s="97" t="s">
        <v>351</v>
      </c>
      <c r="H1035" s="96" t="s">
        <v>50</v>
      </c>
      <c r="I1035" s="98" t="s">
        <v>51</v>
      </c>
      <c r="J1035" s="27" t="s">
        <v>976</v>
      </c>
      <c r="K1035" s="28" t="s">
        <v>976</v>
      </c>
      <c r="L1035" s="93" t="s">
        <v>151</v>
      </c>
      <c r="M1035" s="2" t="s">
        <v>151</v>
      </c>
      <c r="N1035" s="94" t="s">
        <v>151</v>
      </c>
      <c r="O1035" s="13" t="s">
        <v>151</v>
      </c>
      <c r="P1035" s="2" t="s">
        <v>151</v>
      </c>
      <c r="Q1035" s="2" t="s">
        <v>151</v>
      </c>
      <c r="R1035" s="2" t="s">
        <v>151</v>
      </c>
      <c r="S1035" s="2" t="s">
        <v>151</v>
      </c>
      <c r="T1035" s="2" t="s">
        <v>151</v>
      </c>
      <c r="U1035" s="14" t="s">
        <v>151</v>
      </c>
      <c r="V1035" s="13" t="s">
        <v>151</v>
      </c>
      <c r="W1035" s="2" t="s">
        <v>151</v>
      </c>
      <c r="X1035" s="2" t="s">
        <v>151</v>
      </c>
      <c r="Y1035" s="2" t="s">
        <v>151</v>
      </c>
      <c r="Z1035" s="94" t="s">
        <v>151</v>
      </c>
      <c r="AA1035" s="13" t="s">
        <v>151</v>
      </c>
      <c r="AB1035" s="2" t="s">
        <v>151</v>
      </c>
      <c r="AC1035" s="14" t="s">
        <v>151</v>
      </c>
      <c r="AD1035" s="93" t="s">
        <v>151</v>
      </c>
      <c r="AE1035" s="14" t="s">
        <v>151</v>
      </c>
      <c r="AF1035" s="99">
        <v>100</v>
      </c>
    </row>
    <row r="1036" spans="1:32" x14ac:dyDescent="0.3">
      <c r="A1036" s="55" t="str">
        <f t="shared" si="16"/>
        <v>CZmo_01.6</v>
      </c>
      <c r="C1036" s="96" t="s">
        <v>12</v>
      </c>
      <c r="D1036" s="97" t="s">
        <v>778</v>
      </c>
      <c r="E1036" s="97" t="s">
        <v>871</v>
      </c>
      <c r="F1036" s="97" t="s">
        <v>872</v>
      </c>
      <c r="G1036" s="97" t="s">
        <v>351</v>
      </c>
      <c r="H1036" s="96" t="s">
        <v>50</v>
      </c>
      <c r="I1036" s="98" t="s">
        <v>454</v>
      </c>
      <c r="J1036" s="27" t="s">
        <v>199</v>
      </c>
      <c r="K1036" s="28" t="s">
        <v>1860</v>
      </c>
      <c r="L1036" s="93" t="s">
        <v>151</v>
      </c>
      <c r="M1036" s="2" t="s">
        <v>152</v>
      </c>
      <c r="N1036" s="94" t="s">
        <v>151</v>
      </c>
      <c r="O1036" s="13" t="s">
        <v>152</v>
      </c>
      <c r="P1036" s="2" t="s">
        <v>152</v>
      </c>
      <c r="Q1036" s="2" t="s">
        <v>152</v>
      </c>
      <c r="R1036" s="2" t="s">
        <v>152</v>
      </c>
      <c r="S1036" s="2" t="s">
        <v>152</v>
      </c>
      <c r="T1036" s="2" t="s">
        <v>152</v>
      </c>
      <c r="U1036" s="14" t="s">
        <v>152</v>
      </c>
      <c r="V1036" s="13" t="s">
        <v>151</v>
      </c>
      <c r="W1036" s="2" t="s">
        <v>152</v>
      </c>
      <c r="X1036" s="2" t="s">
        <v>152</v>
      </c>
      <c r="Y1036" s="2" t="s">
        <v>152</v>
      </c>
      <c r="Z1036" s="94" t="s">
        <v>152</v>
      </c>
      <c r="AA1036" s="13" t="s">
        <v>152</v>
      </c>
      <c r="AB1036" s="2" t="s">
        <v>152</v>
      </c>
      <c r="AC1036" s="14" t="s">
        <v>152</v>
      </c>
      <c r="AD1036" s="93" t="s">
        <v>152</v>
      </c>
      <c r="AE1036" s="14" t="s">
        <v>152</v>
      </c>
      <c r="AF1036" s="99">
        <v>100</v>
      </c>
    </row>
    <row r="1037" spans="1:32" x14ac:dyDescent="0.3">
      <c r="A1037" s="55" t="str">
        <f t="shared" si="16"/>
        <v>CZtr_01.1</v>
      </c>
      <c r="C1037" s="96" t="s">
        <v>12</v>
      </c>
      <c r="D1037" s="97" t="s">
        <v>779</v>
      </c>
      <c r="E1037" s="97" t="s">
        <v>877</v>
      </c>
      <c r="F1037" s="97" t="s">
        <v>878</v>
      </c>
      <c r="G1037" s="97" t="s">
        <v>351</v>
      </c>
      <c r="H1037" s="96" t="s">
        <v>50</v>
      </c>
      <c r="I1037" s="98" t="s">
        <v>454</v>
      </c>
      <c r="J1037" s="27" t="s">
        <v>196</v>
      </c>
      <c r="K1037" s="28" t="s">
        <v>1861</v>
      </c>
      <c r="L1037" s="93" t="s">
        <v>151</v>
      </c>
      <c r="M1037" s="2" t="s">
        <v>152</v>
      </c>
      <c r="N1037" s="94" t="s">
        <v>151</v>
      </c>
      <c r="O1037" s="13" t="s">
        <v>152</v>
      </c>
      <c r="P1037" s="2" t="s">
        <v>152</v>
      </c>
      <c r="Q1037" s="2" t="s">
        <v>152</v>
      </c>
      <c r="R1037" s="2" t="s">
        <v>152</v>
      </c>
      <c r="S1037" s="2" t="s">
        <v>152</v>
      </c>
      <c r="T1037" s="2" t="s">
        <v>152</v>
      </c>
      <c r="U1037" s="14" t="s">
        <v>152</v>
      </c>
      <c r="V1037" s="13" t="s">
        <v>151</v>
      </c>
      <c r="W1037" s="2" t="s">
        <v>152</v>
      </c>
      <c r="X1037" s="2" t="s">
        <v>152</v>
      </c>
      <c r="Y1037" s="2" t="s">
        <v>152</v>
      </c>
      <c r="Z1037" s="94" t="s">
        <v>152</v>
      </c>
      <c r="AA1037" s="13" t="s">
        <v>151</v>
      </c>
      <c r="AB1037" s="2" t="s">
        <v>152</v>
      </c>
      <c r="AC1037" s="14" t="s">
        <v>152</v>
      </c>
      <c r="AD1037" s="93" t="s">
        <v>152</v>
      </c>
      <c r="AE1037" s="14" t="s">
        <v>152</v>
      </c>
      <c r="AF1037" s="99">
        <v>100</v>
      </c>
    </row>
    <row r="1038" spans="1:32" x14ac:dyDescent="0.3">
      <c r="A1038" s="55" t="str">
        <f t="shared" si="16"/>
        <v>CZtr_01.2</v>
      </c>
      <c r="C1038" s="96" t="s">
        <v>12</v>
      </c>
      <c r="D1038" s="97" t="s">
        <v>779</v>
      </c>
      <c r="E1038" s="97" t="s">
        <v>879</v>
      </c>
      <c r="F1038" s="97" t="s">
        <v>880</v>
      </c>
      <c r="G1038" s="97" t="s">
        <v>351</v>
      </c>
      <c r="H1038" s="96" t="s">
        <v>50</v>
      </c>
      <c r="I1038" s="98" t="s">
        <v>454</v>
      </c>
      <c r="J1038" s="27" t="s">
        <v>559</v>
      </c>
      <c r="K1038" s="28" t="s">
        <v>1862</v>
      </c>
      <c r="L1038" s="93" t="s">
        <v>151</v>
      </c>
      <c r="M1038" s="2" t="s">
        <v>151</v>
      </c>
      <c r="N1038" s="94" t="s">
        <v>151</v>
      </c>
      <c r="O1038" s="13" t="s">
        <v>151</v>
      </c>
      <c r="P1038" s="2" t="s">
        <v>468</v>
      </c>
      <c r="Q1038" s="2" t="s">
        <v>152</v>
      </c>
      <c r="R1038" s="2" t="s">
        <v>151</v>
      </c>
      <c r="S1038" s="2" t="s">
        <v>151</v>
      </c>
      <c r="T1038" s="2" t="s">
        <v>152</v>
      </c>
      <c r="U1038" s="14" t="s">
        <v>152</v>
      </c>
      <c r="V1038" s="13" t="s">
        <v>151</v>
      </c>
      <c r="W1038" s="2" t="s">
        <v>152</v>
      </c>
      <c r="X1038" s="2" t="s">
        <v>152</v>
      </c>
      <c r="Y1038" s="2" t="s">
        <v>152</v>
      </c>
      <c r="Z1038" s="94" t="s">
        <v>152</v>
      </c>
      <c r="AA1038" s="13" t="s">
        <v>151</v>
      </c>
      <c r="AB1038" s="2" t="s">
        <v>152</v>
      </c>
      <c r="AC1038" s="14" t="s">
        <v>152</v>
      </c>
      <c r="AD1038" s="93" t="s">
        <v>151</v>
      </c>
      <c r="AE1038" s="14" t="s">
        <v>152</v>
      </c>
      <c r="AF1038" s="99">
        <v>100</v>
      </c>
    </row>
    <row r="1039" spans="1:32" x14ac:dyDescent="0.3">
      <c r="A1039" s="55" t="str">
        <f t="shared" si="16"/>
        <v>CZtr_02.1</v>
      </c>
      <c r="C1039" s="96" t="s">
        <v>12</v>
      </c>
      <c r="D1039" s="97" t="s">
        <v>779</v>
      </c>
      <c r="E1039" s="97" t="s">
        <v>881</v>
      </c>
      <c r="F1039" s="97" t="s">
        <v>882</v>
      </c>
      <c r="G1039" s="97" t="s">
        <v>351</v>
      </c>
      <c r="H1039" s="96" t="s">
        <v>50</v>
      </c>
      <c r="I1039" s="98" t="s">
        <v>51</v>
      </c>
      <c r="J1039" s="27" t="s">
        <v>192</v>
      </c>
      <c r="K1039" s="28" t="s">
        <v>1863</v>
      </c>
      <c r="L1039" s="93" t="s">
        <v>151</v>
      </c>
      <c r="M1039" s="2" t="s">
        <v>152</v>
      </c>
      <c r="N1039" s="94" t="s">
        <v>151</v>
      </c>
      <c r="O1039" s="13" t="s">
        <v>152</v>
      </c>
      <c r="P1039" s="2" t="s">
        <v>152</v>
      </c>
      <c r="Q1039" s="2" t="s">
        <v>152</v>
      </c>
      <c r="R1039" s="2" t="s">
        <v>151</v>
      </c>
      <c r="S1039" s="2" t="s">
        <v>151</v>
      </c>
      <c r="T1039" s="2" t="s">
        <v>152</v>
      </c>
      <c r="U1039" s="14" t="s">
        <v>152</v>
      </c>
      <c r="V1039" s="13" t="s">
        <v>151</v>
      </c>
      <c r="W1039" s="2" t="s">
        <v>152</v>
      </c>
      <c r="X1039" s="2" t="s">
        <v>152</v>
      </c>
      <c r="Y1039" s="2" t="s">
        <v>152</v>
      </c>
      <c r="Z1039" s="94" t="s">
        <v>152</v>
      </c>
      <c r="AA1039" s="13" t="s">
        <v>151</v>
      </c>
      <c r="AB1039" s="2" t="s">
        <v>152</v>
      </c>
      <c r="AC1039" s="14" t="s">
        <v>152</v>
      </c>
      <c r="AD1039" s="93" t="s">
        <v>152</v>
      </c>
      <c r="AE1039" s="14" t="s">
        <v>152</v>
      </c>
      <c r="AF1039" s="99">
        <v>100</v>
      </c>
    </row>
    <row r="1040" spans="1:32" x14ac:dyDescent="0.3">
      <c r="A1040" s="55" t="str">
        <f t="shared" si="16"/>
        <v>CZtr_02.1</v>
      </c>
      <c r="C1040" s="96" t="s">
        <v>12</v>
      </c>
      <c r="D1040" s="97" t="s">
        <v>779</v>
      </c>
      <c r="E1040" s="97" t="s">
        <v>881</v>
      </c>
      <c r="F1040" s="97" t="s">
        <v>882</v>
      </c>
      <c r="G1040" s="97" t="s">
        <v>351</v>
      </c>
      <c r="H1040" s="96" t="s">
        <v>50</v>
      </c>
      <c r="I1040" s="98" t="s">
        <v>51</v>
      </c>
      <c r="J1040" s="27" t="s">
        <v>1819</v>
      </c>
      <c r="K1040" s="28" t="s">
        <v>1864</v>
      </c>
      <c r="L1040" s="93" t="s">
        <v>151</v>
      </c>
      <c r="M1040" s="2" t="s">
        <v>152</v>
      </c>
      <c r="N1040" s="94" t="s">
        <v>151</v>
      </c>
      <c r="O1040" s="13" t="s">
        <v>152</v>
      </c>
      <c r="P1040" s="2" t="s">
        <v>152</v>
      </c>
      <c r="Q1040" s="2" t="s">
        <v>152</v>
      </c>
      <c r="R1040" s="2" t="s">
        <v>151</v>
      </c>
      <c r="S1040" s="2" t="s">
        <v>151</v>
      </c>
      <c r="T1040" s="2" t="s">
        <v>151</v>
      </c>
      <c r="U1040" s="14" t="s">
        <v>152</v>
      </c>
      <c r="V1040" s="13" t="s">
        <v>151</v>
      </c>
      <c r="W1040" s="2" t="s">
        <v>152</v>
      </c>
      <c r="X1040" s="2" t="s">
        <v>152</v>
      </c>
      <c r="Y1040" s="2" t="s">
        <v>152</v>
      </c>
      <c r="Z1040" s="94" t="s">
        <v>152</v>
      </c>
      <c r="AA1040" s="13" t="s">
        <v>151</v>
      </c>
      <c r="AB1040" s="2" t="s">
        <v>152</v>
      </c>
      <c r="AC1040" s="14" t="s">
        <v>152</v>
      </c>
      <c r="AD1040" s="93" t="s">
        <v>152</v>
      </c>
      <c r="AE1040" s="14" t="s">
        <v>152</v>
      </c>
      <c r="AF1040" s="99">
        <v>100</v>
      </c>
    </row>
    <row r="1041" spans="1:32" x14ac:dyDescent="0.3">
      <c r="A1041" s="55" t="str">
        <f t="shared" si="16"/>
        <v>CZtr_02.1</v>
      </c>
      <c r="C1041" s="96" t="s">
        <v>12</v>
      </c>
      <c r="D1041" s="97" t="s">
        <v>779</v>
      </c>
      <c r="E1041" s="97" t="s">
        <v>881</v>
      </c>
      <c r="F1041" s="97" t="s">
        <v>882</v>
      </c>
      <c r="G1041" s="97" t="s">
        <v>351</v>
      </c>
      <c r="H1041" s="96" t="s">
        <v>50</v>
      </c>
      <c r="I1041" s="98" t="s">
        <v>51</v>
      </c>
      <c r="J1041" s="27" t="s">
        <v>188</v>
      </c>
      <c r="K1041" s="28" t="s">
        <v>1865</v>
      </c>
      <c r="L1041" s="93" t="s">
        <v>151</v>
      </c>
      <c r="M1041" s="2" t="s">
        <v>152</v>
      </c>
      <c r="N1041" s="94" t="s">
        <v>151</v>
      </c>
      <c r="O1041" s="13" t="s">
        <v>152</v>
      </c>
      <c r="P1041" s="2" t="s">
        <v>152</v>
      </c>
      <c r="Q1041" s="2" t="s">
        <v>152</v>
      </c>
      <c r="R1041" s="2" t="s">
        <v>152</v>
      </c>
      <c r="S1041" s="2" t="s">
        <v>151</v>
      </c>
      <c r="T1041" s="2" t="s">
        <v>152</v>
      </c>
      <c r="U1041" s="14" t="s">
        <v>152</v>
      </c>
      <c r="V1041" s="13" t="s">
        <v>151</v>
      </c>
      <c r="W1041" s="2" t="s">
        <v>152</v>
      </c>
      <c r="X1041" s="2" t="s">
        <v>152</v>
      </c>
      <c r="Y1041" s="2" t="s">
        <v>152</v>
      </c>
      <c r="Z1041" s="94" t="s">
        <v>152</v>
      </c>
      <c r="AA1041" s="13" t="s">
        <v>151</v>
      </c>
      <c r="AB1041" s="2" t="s">
        <v>152</v>
      </c>
      <c r="AC1041" s="14" t="s">
        <v>152</v>
      </c>
      <c r="AD1041" s="93" t="s">
        <v>152</v>
      </c>
      <c r="AE1041" s="14" t="s">
        <v>152</v>
      </c>
      <c r="AF1041" s="99">
        <v>100</v>
      </c>
    </row>
    <row r="1042" spans="1:32" x14ac:dyDescent="0.3">
      <c r="A1042" s="55" t="str">
        <f t="shared" si="16"/>
        <v>CZtr_02.1</v>
      </c>
      <c r="C1042" s="96" t="s">
        <v>12</v>
      </c>
      <c r="D1042" s="97" t="s">
        <v>779</v>
      </c>
      <c r="E1042" s="97" t="s">
        <v>881</v>
      </c>
      <c r="F1042" s="97" t="s">
        <v>882</v>
      </c>
      <c r="G1042" s="97" t="s">
        <v>351</v>
      </c>
      <c r="H1042" s="96" t="s">
        <v>50</v>
      </c>
      <c r="I1042" s="98" t="s">
        <v>51</v>
      </c>
      <c r="J1042" s="27" t="s">
        <v>1866</v>
      </c>
      <c r="K1042" s="28" t="s">
        <v>1867</v>
      </c>
      <c r="L1042" s="93" t="s">
        <v>151</v>
      </c>
      <c r="M1042" s="2" t="s">
        <v>152</v>
      </c>
      <c r="N1042" s="94" t="s">
        <v>151</v>
      </c>
      <c r="O1042" s="13" t="s">
        <v>152</v>
      </c>
      <c r="P1042" s="2" t="s">
        <v>152</v>
      </c>
      <c r="Q1042" s="2" t="s">
        <v>152</v>
      </c>
      <c r="R1042" s="2" t="s">
        <v>152</v>
      </c>
      <c r="S1042" s="2" t="s">
        <v>151</v>
      </c>
      <c r="T1042" s="2" t="s">
        <v>151</v>
      </c>
      <c r="U1042" s="14" t="s">
        <v>152</v>
      </c>
      <c r="V1042" s="13" t="s">
        <v>151</v>
      </c>
      <c r="W1042" s="2" t="s">
        <v>152</v>
      </c>
      <c r="X1042" s="2" t="s">
        <v>152</v>
      </c>
      <c r="Y1042" s="2" t="s">
        <v>152</v>
      </c>
      <c r="Z1042" s="94" t="s">
        <v>152</v>
      </c>
      <c r="AA1042" s="13" t="s">
        <v>151</v>
      </c>
      <c r="AB1042" s="2" t="s">
        <v>152</v>
      </c>
      <c r="AC1042" s="14" t="s">
        <v>152</v>
      </c>
      <c r="AD1042" s="93" t="s">
        <v>151</v>
      </c>
      <c r="AE1042" s="14" t="s">
        <v>152</v>
      </c>
      <c r="AF1042" s="99">
        <v>100</v>
      </c>
    </row>
    <row r="1043" spans="1:32" x14ac:dyDescent="0.3">
      <c r="A1043" s="55" t="str">
        <f t="shared" si="16"/>
        <v>CZtr_02.1</v>
      </c>
      <c r="C1043" s="96" t="s">
        <v>12</v>
      </c>
      <c r="D1043" s="97" t="s">
        <v>779</v>
      </c>
      <c r="E1043" s="97" t="s">
        <v>881</v>
      </c>
      <c r="F1043" s="97" t="s">
        <v>882</v>
      </c>
      <c r="G1043" s="97" t="s">
        <v>351</v>
      </c>
      <c r="H1043" s="96" t="s">
        <v>50</v>
      </c>
      <c r="I1043" s="98" t="s">
        <v>51</v>
      </c>
      <c r="J1043" s="27" t="s">
        <v>191</v>
      </c>
      <c r="K1043" s="28" t="s">
        <v>1868</v>
      </c>
      <c r="L1043" s="93" t="s">
        <v>151</v>
      </c>
      <c r="M1043" s="2" t="s">
        <v>152</v>
      </c>
      <c r="N1043" s="94" t="s">
        <v>151</v>
      </c>
      <c r="O1043" s="13" t="s">
        <v>152</v>
      </c>
      <c r="P1043" s="2" t="s">
        <v>152</v>
      </c>
      <c r="Q1043" s="2" t="s">
        <v>152</v>
      </c>
      <c r="R1043" s="2" t="s">
        <v>152</v>
      </c>
      <c r="S1043" s="2" t="s">
        <v>152</v>
      </c>
      <c r="T1043" s="2" t="s">
        <v>152</v>
      </c>
      <c r="U1043" s="14" t="s">
        <v>152</v>
      </c>
      <c r="V1043" s="13" t="s">
        <v>151</v>
      </c>
      <c r="W1043" s="2" t="s">
        <v>152</v>
      </c>
      <c r="X1043" s="2" t="s">
        <v>152</v>
      </c>
      <c r="Y1043" s="2" t="s">
        <v>152</v>
      </c>
      <c r="Z1043" s="94" t="s">
        <v>152</v>
      </c>
      <c r="AA1043" s="13" t="s">
        <v>151</v>
      </c>
      <c r="AB1043" s="2" t="s">
        <v>152</v>
      </c>
      <c r="AC1043" s="14" t="s">
        <v>152</v>
      </c>
      <c r="AD1043" s="93" t="s">
        <v>152</v>
      </c>
      <c r="AE1043" s="14" t="s">
        <v>152</v>
      </c>
      <c r="AF1043" s="99">
        <v>0</v>
      </c>
    </row>
    <row r="1044" spans="1:32" x14ac:dyDescent="0.3">
      <c r="A1044" s="55" t="str">
        <f t="shared" si="16"/>
        <v>CZtr_02.1</v>
      </c>
      <c r="C1044" s="96" t="s">
        <v>12</v>
      </c>
      <c r="D1044" s="97" t="s">
        <v>779</v>
      </c>
      <c r="E1044" s="97" t="s">
        <v>881</v>
      </c>
      <c r="F1044" s="97" t="s">
        <v>882</v>
      </c>
      <c r="G1044" s="97" t="s">
        <v>351</v>
      </c>
      <c r="H1044" s="96" t="s">
        <v>50</v>
      </c>
      <c r="I1044" s="98" t="s">
        <v>51</v>
      </c>
      <c r="J1044" s="27" t="s">
        <v>1824</v>
      </c>
      <c r="K1044" s="28" t="s">
        <v>1869</v>
      </c>
      <c r="L1044" s="93" t="s">
        <v>151</v>
      </c>
      <c r="M1044" s="2" t="s">
        <v>152</v>
      </c>
      <c r="N1044" s="94" t="s">
        <v>151</v>
      </c>
      <c r="O1044" s="13" t="s">
        <v>152</v>
      </c>
      <c r="P1044" s="2" t="s">
        <v>152</v>
      </c>
      <c r="Q1044" s="2" t="s">
        <v>152</v>
      </c>
      <c r="R1044" s="2" t="s">
        <v>152</v>
      </c>
      <c r="S1044" s="2" t="s">
        <v>152</v>
      </c>
      <c r="T1044" s="2" t="s">
        <v>152</v>
      </c>
      <c r="U1044" s="14" t="s">
        <v>152</v>
      </c>
      <c r="V1044" s="13" t="s">
        <v>151</v>
      </c>
      <c r="W1044" s="2" t="s">
        <v>152</v>
      </c>
      <c r="X1044" s="2" t="s">
        <v>152</v>
      </c>
      <c r="Y1044" s="2" t="s">
        <v>152</v>
      </c>
      <c r="Z1044" s="94" t="s">
        <v>152</v>
      </c>
      <c r="AA1044" s="13" t="s">
        <v>151</v>
      </c>
      <c r="AB1044" s="2" t="s">
        <v>152</v>
      </c>
      <c r="AC1044" s="14" t="s">
        <v>152</v>
      </c>
      <c r="AD1044" s="93" t="s">
        <v>152</v>
      </c>
      <c r="AE1044" s="14" t="s">
        <v>152</v>
      </c>
      <c r="AF1044" s="99">
        <v>100</v>
      </c>
    </row>
    <row r="1045" spans="1:32" x14ac:dyDescent="0.3">
      <c r="A1045" s="55" t="str">
        <f t="shared" si="16"/>
        <v>CZtr_02.1</v>
      </c>
      <c r="C1045" s="96" t="s">
        <v>12</v>
      </c>
      <c r="D1045" s="97" t="s">
        <v>779</v>
      </c>
      <c r="E1045" s="97" t="s">
        <v>881</v>
      </c>
      <c r="F1045" s="97" t="s">
        <v>882</v>
      </c>
      <c r="G1045" s="97" t="s">
        <v>351</v>
      </c>
      <c r="H1045" s="96" t="s">
        <v>50</v>
      </c>
      <c r="I1045" s="98" t="s">
        <v>51</v>
      </c>
      <c r="J1045" s="27" t="s">
        <v>187</v>
      </c>
      <c r="K1045" s="28" t="s">
        <v>1870</v>
      </c>
      <c r="L1045" s="93" t="s">
        <v>151</v>
      </c>
      <c r="M1045" s="2" t="s">
        <v>152</v>
      </c>
      <c r="N1045" s="94" t="s">
        <v>151</v>
      </c>
      <c r="O1045" s="13" t="s">
        <v>152</v>
      </c>
      <c r="P1045" s="2" t="s">
        <v>152</v>
      </c>
      <c r="Q1045" s="2" t="s">
        <v>152</v>
      </c>
      <c r="R1045" s="2" t="s">
        <v>151</v>
      </c>
      <c r="S1045" s="2" t="s">
        <v>151</v>
      </c>
      <c r="T1045" s="2" t="s">
        <v>151</v>
      </c>
      <c r="U1045" s="14" t="s">
        <v>152</v>
      </c>
      <c r="V1045" s="13" t="s">
        <v>151</v>
      </c>
      <c r="W1045" s="2" t="s">
        <v>152</v>
      </c>
      <c r="X1045" s="2" t="s">
        <v>152</v>
      </c>
      <c r="Y1045" s="2" t="s">
        <v>152</v>
      </c>
      <c r="Z1045" s="94" t="s">
        <v>152</v>
      </c>
      <c r="AA1045" s="13" t="s">
        <v>151</v>
      </c>
      <c r="AB1045" s="2" t="s">
        <v>152</v>
      </c>
      <c r="AC1045" s="14" t="s">
        <v>152</v>
      </c>
      <c r="AD1045" s="93" t="s">
        <v>151</v>
      </c>
      <c r="AE1045" s="14" t="s">
        <v>152</v>
      </c>
      <c r="AF1045" s="99">
        <v>100</v>
      </c>
    </row>
    <row r="1046" spans="1:32" x14ac:dyDescent="0.3">
      <c r="A1046" s="55" t="str">
        <f t="shared" si="16"/>
        <v>CZtr_02.1</v>
      </c>
      <c r="C1046" s="96" t="s">
        <v>12</v>
      </c>
      <c r="D1046" s="97" t="s">
        <v>779</v>
      </c>
      <c r="E1046" s="97" t="s">
        <v>881</v>
      </c>
      <c r="F1046" s="97" t="s">
        <v>882</v>
      </c>
      <c r="G1046" s="97" t="s">
        <v>351</v>
      </c>
      <c r="H1046" s="96" t="s">
        <v>50</v>
      </c>
      <c r="I1046" s="98" t="s">
        <v>51</v>
      </c>
      <c r="J1046" s="27" t="s">
        <v>189</v>
      </c>
      <c r="K1046" s="28" t="s">
        <v>1871</v>
      </c>
      <c r="L1046" s="93" t="s">
        <v>151</v>
      </c>
      <c r="M1046" s="2" t="s">
        <v>152</v>
      </c>
      <c r="N1046" s="94" t="s">
        <v>151</v>
      </c>
      <c r="O1046" s="13" t="s">
        <v>152</v>
      </c>
      <c r="P1046" s="2" t="s">
        <v>152</v>
      </c>
      <c r="Q1046" s="2" t="s">
        <v>152</v>
      </c>
      <c r="R1046" s="2" t="s">
        <v>152</v>
      </c>
      <c r="S1046" s="2" t="s">
        <v>152</v>
      </c>
      <c r="T1046" s="2" t="s">
        <v>152</v>
      </c>
      <c r="U1046" s="14" t="s">
        <v>152</v>
      </c>
      <c r="V1046" s="13" t="s">
        <v>151</v>
      </c>
      <c r="W1046" s="2" t="s">
        <v>152</v>
      </c>
      <c r="X1046" s="2" t="s">
        <v>152</v>
      </c>
      <c r="Y1046" s="2" t="s">
        <v>152</v>
      </c>
      <c r="Z1046" s="94" t="s">
        <v>152</v>
      </c>
      <c r="AA1046" s="13" t="s">
        <v>151</v>
      </c>
      <c r="AB1046" s="2" t="s">
        <v>152</v>
      </c>
      <c r="AC1046" s="14" t="s">
        <v>152</v>
      </c>
      <c r="AD1046" s="93" t="s">
        <v>152</v>
      </c>
      <c r="AE1046" s="14" t="s">
        <v>152</v>
      </c>
      <c r="AF1046" s="99">
        <v>100</v>
      </c>
    </row>
    <row r="1047" spans="1:32" x14ac:dyDescent="0.3">
      <c r="A1047" s="55" t="str">
        <f t="shared" si="16"/>
        <v>CZtr_02.1</v>
      </c>
      <c r="C1047" s="96" t="s">
        <v>12</v>
      </c>
      <c r="D1047" s="97" t="s">
        <v>779</v>
      </c>
      <c r="E1047" s="97" t="s">
        <v>881</v>
      </c>
      <c r="F1047" s="97" t="s">
        <v>882</v>
      </c>
      <c r="G1047" s="97" t="s">
        <v>351</v>
      </c>
      <c r="H1047" s="96" t="s">
        <v>50</v>
      </c>
      <c r="I1047" s="98" t="s">
        <v>51</v>
      </c>
      <c r="J1047" s="27" t="s">
        <v>560</v>
      </c>
      <c r="K1047" s="28" t="s">
        <v>1872</v>
      </c>
      <c r="L1047" s="93" t="s">
        <v>151</v>
      </c>
      <c r="M1047" s="2" t="s">
        <v>152</v>
      </c>
      <c r="N1047" s="94" t="s">
        <v>151</v>
      </c>
      <c r="O1047" s="13" t="s">
        <v>152</v>
      </c>
      <c r="P1047" s="2" t="s">
        <v>152</v>
      </c>
      <c r="Q1047" s="2" t="s">
        <v>152</v>
      </c>
      <c r="R1047" s="2" t="s">
        <v>152</v>
      </c>
      <c r="S1047" s="2" t="s">
        <v>152</v>
      </c>
      <c r="T1047" s="2" t="s">
        <v>152</v>
      </c>
      <c r="U1047" s="14" t="s">
        <v>152</v>
      </c>
      <c r="V1047" s="13" t="s">
        <v>151</v>
      </c>
      <c r="W1047" s="2" t="s">
        <v>152</v>
      </c>
      <c r="X1047" s="2" t="s">
        <v>152</v>
      </c>
      <c r="Y1047" s="2" t="s">
        <v>152</v>
      </c>
      <c r="Z1047" s="94" t="s">
        <v>152</v>
      </c>
      <c r="AA1047" s="13" t="s">
        <v>151</v>
      </c>
      <c r="AB1047" s="2" t="s">
        <v>152</v>
      </c>
      <c r="AC1047" s="14" t="s">
        <v>152</v>
      </c>
      <c r="AD1047" s="93" t="s">
        <v>152</v>
      </c>
      <c r="AE1047" s="14" t="s">
        <v>152</v>
      </c>
      <c r="AF1047" s="99">
        <v>100</v>
      </c>
    </row>
    <row r="1048" spans="1:32" x14ac:dyDescent="0.3">
      <c r="A1048" s="55" t="str">
        <f t="shared" si="16"/>
        <v>CZtr_02.1</v>
      </c>
      <c r="C1048" s="96" t="s">
        <v>12</v>
      </c>
      <c r="D1048" s="97" t="s">
        <v>779</v>
      </c>
      <c r="E1048" s="97" t="s">
        <v>881</v>
      </c>
      <c r="F1048" s="97" t="s">
        <v>882</v>
      </c>
      <c r="G1048" s="97" t="s">
        <v>351</v>
      </c>
      <c r="H1048" s="96" t="s">
        <v>50</v>
      </c>
      <c r="I1048" s="98" t="s">
        <v>51</v>
      </c>
      <c r="J1048" s="27" t="s">
        <v>1836</v>
      </c>
      <c r="K1048" s="28" t="s">
        <v>1873</v>
      </c>
      <c r="L1048" s="93" t="s">
        <v>151</v>
      </c>
      <c r="M1048" s="2" t="s">
        <v>151</v>
      </c>
      <c r="N1048" s="94" t="s">
        <v>151</v>
      </c>
      <c r="O1048" s="13" t="s">
        <v>151</v>
      </c>
      <c r="P1048" s="2" t="s">
        <v>152</v>
      </c>
      <c r="Q1048" s="2" t="s">
        <v>152</v>
      </c>
      <c r="R1048" s="2" t="s">
        <v>152</v>
      </c>
      <c r="S1048" s="2" t="s">
        <v>152</v>
      </c>
      <c r="T1048" s="2" t="s">
        <v>152</v>
      </c>
      <c r="U1048" s="14" t="s">
        <v>152</v>
      </c>
      <c r="V1048" s="13" t="s">
        <v>151</v>
      </c>
      <c r="W1048" s="2" t="s">
        <v>151</v>
      </c>
      <c r="X1048" s="2" t="s">
        <v>152</v>
      </c>
      <c r="Y1048" s="2" t="s">
        <v>152</v>
      </c>
      <c r="Z1048" s="94" t="s">
        <v>152</v>
      </c>
      <c r="AA1048" s="13" t="s">
        <v>151</v>
      </c>
      <c r="AB1048" s="2" t="s">
        <v>151</v>
      </c>
      <c r="AC1048" s="14" t="s">
        <v>152</v>
      </c>
      <c r="AD1048" s="93" t="s">
        <v>152</v>
      </c>
      <c r="AE1048" s="14" t="s">
        <v>152</v>
      </c>
      <c r="AF1048" s="99">
        <v>100</v>
      </c>
    </row>
    <row r="1049" spans="1:32" x14ac:dyDescent="0.3">
      <c r="A1049" s="55" t="str">
        <f t="shared" si="16"/>
        <v>CZtr_02.1</v>
      </c>
      <c r="C1049" s="96" t="s">
        <v>12</v>
      </c>
      <c r="D1049" s="97" t="s">
        <v>779</v>
      </c>
      <c r="E1049" s="97" t="s">
        <v>881</v>
      </c>
      <c r="F1049" s="97" t="s">
        <v>882</v>
      </c>
      <c r="G1049" s="97" t="s">
        <v>351</v>
      </c>
      <c r="H1049" s="96" t="s">
        <v>50</v>
      </c>
      <c r="I1049" s="98" t="s">
        <v>51</v>
      </c>
      <c r="J1049" s="27" t="s">
        <v>1817</v>
      </c>
      <c r="K1049" s="28" t="s">
        <v>1874</v>
      </c>
      <c r="L1049" s="93" t="s">
        <v>151</v>
      </c>
      <c r="M1049" s="2" t="s">
        <v>152</v>
      </c>
      <c r="N1049" s="94" t="s">
        <v>151</v>
      </c>
      <c r="O1049" s="13" t="s">
        <v>152</v>
      </c>
      <c r="P1049" s="2" t="s">
        <v>152</v>
      </c>
      <c r="Q1049" s="2" t="s">
        <v>152</v>
      </c>
      <c r="R1049" s="2" t="s">
        <v>152</v>
      </c>
      <c r="S1049" s="2" t="s">
        <v>152</v>
      </c>
      <c r="T1049" s="2" t="s">
        <v>151</v>
      </c>
      <c r="U1049" s="14" t="s">
        <v>152</v>
      </c>
      <c r="V1049" s="13" t="s">
        <v>151</v>
      </c>
      <c r="W1049" s="2" t="s">
        <v>152</v>
      </c>
      <c r="X1049" s="2" t="s">
        <v>152</v>
      </c>
      <c r="Y1049" s="2" t="s">
        <v>152</v>
      </c>
      <c r="Z1049" s="94" t="s">
        <v>152</v>
      </c>
      <c r="AA1049" s="13" t="s">
        <v>151</v>
      </c>
      <c r="AB1049" s="2" t="s">
        <v>152</v>
      </c>
      <c r="AC1049" s="14" t="s">
        <v>152</v>
      </c>
      <c r="AD1049" s="93" t="s">
        <v>152</v>
      </c>
      <c r="AE1049" s="14" t="s">
        <v>152</v>
      </c>
      <c r="AF1049" s="99">
        <v>100</v>
      </c>
    </row>
    <row r="1050" spans="1:32" x14ac:dyDescent="0.3">
      <c r="A1050" s="55" t="str">
        <f t="shared" si="16"/>
        <v>CZtr_02.1</v>
      </c>
      <c r="C1050" s="96" t="s">
        <v>12</v>
      </c>
      <c r="D1050" s="97" t="s">
        <v>779</v>
      </c>
      <c r="E1050" s="97" t="s">
        <v>881</v>
      </c>
      <c r="F1050" s="97" t="s">
        <v>882</v>
      </c>
      <c r="G1050" s="97" t="s">
        <v>351</v>
      </c>
      <c r="H1050" s="96" t="s">
        <v>50</v>
      </c>
      <c r="I1050" s="98" t="s">
        <v>51</v>
      </c>
      <c r="J1050" s="27" t="s">
        <v>1822</v>
      </c>
      <c r="K1050" s="28" t="s">
        <v>1875</v>
      </c>
      <c r="L1050" s="93" t="s">
        <v>151</v>
      </c>
      <c r="M1050" s="2" t="s">
        <v>152</v>
      </c>
      <c r="N1050" s="94" t="s">
        <v>151</v>
      </c>
      <c r="O1050" s="13" t="s">
        <v>152</v>
      </c>
      <c r="P1050" s="2" t="s">
        <v>152</v>
      </c>
      <c r="Q1050" s="2" t="s">
        <v>152</v>
      </c>
      <c r="R1050" s="2" t="s">
        <v>152</v>
      </c>
      <c r="S1050" s="2" t="s">
        <v>152</v>
      </c>
      <c r="T1050" s="2" t="s">
        <v>152</v>
      </c>
      <c r="U1050" s="14" t="s">
        <v>152</v>
      </c>
      <c r="V1050" s="13" t="s">
        <v>151</v>
      </c>
      <c r="W1050" s="2" t="s">
        <v>152</v>
      </c>
      <c r="X1050" s="2" t="s">
        <v>152</v>
      </c>
      <c r="Y1050" s="2" t="s">
        <v>152</v>
      </c>
      <c r="Z1050" s="94" t="s">
        <v>152</v>
      </c>
      <c r="AA1050" s="13" t="s">
        <v>151</v>
      </c>
      <c r="AB1050" s="2" t="s">
        <v>152</v>
      </c>
      <c r="AC1050" s="14" t="s">
        <v>152</v>
      </c>
      <c r="AD1050" s="93" t="s">
        <v>152</v>
      </c>
      <c r="AE1050" s="14" t="s">
        <v>152</v>
      </c>
      <c r="AF1050" s="99">
        <v>100</v>
      </c>
    </row>
    <row r="1051" spans="1:32" x14ac:dyDescent="0.3">
      <c r="A1051" s="55" t="str">
        <f t="shared" si="16"/>
        <v>CZtr_02.1</v>
      </c>
      <c r="C1051" s="96" t="s">
        <v>12</v>
      </c>
      <c r="D1051" s="97" t="s">
        <v>779</v>
      </c>
      <c r="E1051" s="97" t="s">
        <v>881</v>
      </c>
      <c r="F1051" s="97" t="s">
        <v>882</v>
      </c>
      <c r="G1051" s="97" t="s">
        <v>351</v>
      </c>
      <c r="H1051" s="96" t="s">
        <v>50</v>
      </c>
      <c r="I1051" s="98" t="s">
        <v>51</v>
      </c>
      <c r="J1051" s="27" t="s">
        <v>1876</v>
      </c>
      <c r="K1051" s="28" t="s">
        <v>1877</v>
      </c>
      <c r="L1051" s="93" t="s">
        <v>151</v>
      </c>
      <c r="M1051" s="2" t="s">
        <v>151</v>
      </c>
      <c r="N1051" s="94" t="s">
        <v>151</v>
      </c>
      <c r="O1051" s="13" t="s">
        <v>152</v>
      </c>
      <c r="P1051" s="2" t="s">
        <v>152</v>
      </c>
      <c r="Q1051" s="2" t="s">
        <v>152</v>
      </c>
      <c r="R1051" s="2" t="s">
        <v>151</v>
      </c>
      <c r="S1051" s="2" t="s">
        <v>151</v>
      </c>
      <c r="T1051" s="2" t="s">
        <v>151</v>
      </c>
      <c r="U1051" s="14" t="s">
        <v>152</v>
      </c>
      <c r="V1051" s="13" t="s">
        <v>151</v>
      </c>
      <c r="W1051" s="2" t="s">
        <v>151</v>
      </c>
      <c r="X1051" s="2" t="s">
        <v>151</v>
      </c>
      <c r="Y1051" s="2" t="s">
        <v>152</v>
      </c>
      <c r="Z1051" s="94" t="s">
        <v>152</v>
      </c>
      <c r="AA1051" s="13" t="s">
        <v>151</v>
      </c>
      <c r="AB1051" s="2" t="s">
        <v>152</v>
      </c>
      <c r="AC1051" s="14" t="s">
        <v>152</v>
      </c>
      <c r="AD1051" s="93" t="s">
        <v>152</v>
      </c>
      <c r="AE1051" s="14" t="s">
        <v>152</v>
      </c>
      <c r="AF1051" s="99">
        <v>100</v>
      </c>
    </row>
    <row r="1052" spans="1:32" x14ac:dyDescent="0.3">
      <c r="A1052" s="55" t="str">
        <f t="shared" si="16"/>
        <v>CZtr_02.1</v>
      </c>
      <c r="C1052" s="96" t="s">
        <v>12</v>
      </c>
      <c r="D1052" s="97" t="s">
        <v>779</v>
      </c>
      <c r="E1052" s="97" t="s">
        <v>881</v>
      </c>
      <c r="F1052" s="97" t="s">
        <v>882</v>
      </c>
      <c r="G1052" s="97" t="s">
        <v>351</v>
      </c>
      <c r="H1052" s="96" t="s">
        <v>50</v>
      </c>
      <c r="I1052" s="98" t="s">
        <v>51</v>
      </c>
      <c r="J1052" s="27" t="s">
        <v>1878</v>
      </c>
      <c r="K1052" s="28" t="s">
        <v>1879</v>
      </c>
      <c r="L1052" s="93" t="s">
        <v>151</v>
      </c>
      <c r="M1052" s="2" t="s">
        <v>152</v>
      </c>
      <c r="N1052" s="94" t="s">
        <v>151</v>
      </c>
      <c r="O1052" s="13" t="s">
        <v>152</v>
      </c>
      <c r="P1052" s="2" t="s">
        <v>152</v>
      </c>
      <c r="Q1052" s="2" t="s">
        <v>152</v>
      </c>
      <c r="R1052" s="2" t="s">
        <v>152</v>
      </c>
      <c r="S1052" s="2" t="s">
        <v>152</v>
      </c>
      <c r="T1052" s="2" t="s">
        <v>152</v>
      </c>
      <c r="U1052" s="14" t="s">
        <v>152</v>
      </c>
      <c r="V1052" s="13" t="s">
        <v>151</v>
      </c>
      <c r="W1052" s="2" t="s">
        <v>152</v>
      </c>
      <c r="X1052" s="2" t="s">
        <v>152</v>
      </c>
      <c r="Y1052" s="2" t="s">
        <v>152</v>
      </c>
      <c r="Z1052" s="94" t="s">
        <v>152</v>
      </c>
      <c r="AA1052" s="13" t="s">
        <v>151</v>
      </c>
      <c r="AB1052" s="2" t="s">
        <v>152</v>
      </c>
      <c r="AC1052" s="14" t="s">
        <v>152</v>
      </c>
      <c r="AD1052" s="93" t="s">
        <v>152</v>
      </c>
      <c r="AE1052" s="14" t="s">
        <v>152</v>
      </c>
      <c r="AF1052" s="99">
        <v>100</v>
      </c>
    </row>
    <row r="1053" spans="1:32" x14ac:dyDescent="0.3">
      <c r="A1053" s="55" t="str">
        <f t="shared" si="16"/>
        <v>CZtr_02.1</v>
      </c>
      <c r="C1053" s="96" t="s">
        <v>12</v>
      </c>
      <c r="D1053" s="97" t="s">
        <v>779</v>
      </c>
      <c r="E1053" s="97" t="s">
        <v>881</v>
      </c>
      <c r="F1053" s="97" t="s">
        <v>882</v>
      </c>
      <c r="G1053" s="97" t="s">
        <v>351</v>
      </c>
      <c r="H1053" s="96" t="s">
        <v>50</v>
      </c>
      <c r="I1053" s="98" t="s">
        <v>51</v>
      </c>
      <c r="J1053" s="27" t="s">
        <v>1880</v>
      </c>
      <c r="K1053" s="28" t="s">
        <v>1881</v>
      </c>
      <c r="L1053" s="93" t="s">
        <v>151</v>
      </c>
      <c r="M1053" s="2" t="s">
        <v>152</v>
      </c>
      <c r="N1053" s="94" t="s">
        <v>151</v>
      </c>
      <c r="O1053" s="13" t="s">
        <v>152</v>
      </c>
      <c r="P1053" s="2" t="s">
        <v>152</v>
      </c>
      <c r="Q1053" s="2" t="s">
        <v>152</v>
      </c>
      <c r="R1053" s="2" t="s">
        <v>152</v>
      </c>
      <c r="S1053" s="2" t="s">
        <v>152</v>
      </c>
      <c r="T1053" s="2" t="s">
        <v>152</v>
      </c>
      <c r="U1053" s="14" t="s">
        <v>152</v>
      </c>
      <c r="V1053" s="13" t="s">
        <v>151</v>
      </c>
      <c r="W1053" s="2" t="s">
        <v>152</v>
      </c>
      <c r="X1053" s="2" t="s">
        <v>152</v>
      </c>
      <c r="Y1053" s="2" t="s">
        <v>152</v>
      </c>
      <c r="Z1053" s="94" t="s">
        <v>152</v>
      </c>
      <c r="AA1053" s="13" t="s">
        <v>151</v>
      </c>
      <c r="AB1053" s="2" t="s">
        <v>152</v>
      </c>
      <c r="AC1053" s="14" t="s">
        <v>152</v>
      </c>
      <c r="AD1053" s="93" t="s">
        <v>152</v>
      </c>
      <c r="AE1053" s="14" t="s">
        <v>152</v>
      </c>
      <c r="AF1053" s="99">
        <v>100</v>
      </c>
    </row>
    <row r="1054" spans="1:32" x14ac:dyDescent="0.3">
      <c r="A1054" s="55" t="str">
        <f t="shared" si="16"/>
        <v>CZtr_02.2</v>
      </c>
      <c r="C1054" s="96" t="s">
        <v>12</v>
      </c>
      <c r="D1054" s="97" t="s">
        <v>779</v>
      </c>
      <c r="E1054" s="97" t="s">
        <v>883</v>
      </c>
      <c r="F1054" s="97" t="s">
        <v>884</v>
      </c>
      <c r="G1054" s="97" t="s">
        <v>351</v>
      </c>
      <c r="H1054" s="96" t="s">
        <v>50</v>
      </c>
      <c r="I1054" s="98" t="s">
        <v>454</v>
      </c>
      <c r="J1054" s="27" t="s">
        <v>1882</v>
      </c>
      <c r="K1054" s="28" t="s">
        <v>1883</v>
      </c>
      <c r="L1054" s="93" t="s">
        <v>151</v>
      </c>
      <c r="M1054" s="2" t="s">
        <v>151</v>
      </c>
      <c r="N1054" s="94" t="s">
        <v>151</v>
      </c>
      <c r="O1054" s="13" t="s">
        <v>151</v>
      </c>
      <c r="P1054" s="2" t="s">
        <v>152</v>
      </c>
      <c r="Q1054" s="2" t="s">
        <v>151</v>
      </c>
      <c r="R1054" s="2" t="s">
        <v>152</v>
      </c>
      <c r="S1054" s="2" t="s">
        <v>152</v>
      </c>
      <c r="T1054" s="2" t="s">
        <v>152</v>
      </c>
      <c r="U1054" s="14" t="s">
        <v>152</v>
      </c>
      <c r="V1054" s="13" t="s">
        <v>151</v>
      </c>
      <c r="W1054" s="2" t="s">
        <v>151</v>
      </c>
      <c r="X1054" s="2" t="s">
        <v>151</v>
      </c>
      <c r="Y1054" s="2" t="s">
        <v>152</v>
      </c>
      <c r="Z1054" s="94" t="s">
        <v>152</v>
      </c>
      <c r="AA1054" s="13" t="s">
        <v>151</v>
      </c>
      <c r="AB1054" s="2" t="s">
        <v>151</v>
      </c>
      <c r="AC1054" s="14" t="s">
        <v>151</v>
      </c>
      <c r="AD1054" s="93" t="s">
        <v>152</v>
      </c>
      <c r="AE1054" s="14" t="s">
        <v>152</v>
      </c>
      <c r="AF1054" s="99">
        <v>100</v>
      </c>
    </row>
    <row r="1055" spans="1:32" x14ac:dyDescent="0.3">
      <c r="A1055" s="55" t="str">
        <f t="shared" si="16"/>
        <v>CZtr_02.2</v>
      </c>
      <c r="C1055" s="96" t="s">
        <v>12</v>
      </c>
      <c r="D1055" s="97" t="s">
        <v>779</v>
      </c>
      <c r="E1055" s="97" t="s">
        <v>883</v>
      </c>
      <c r="F1055" s="97" t="s">
        <v>884</v>
      </c>
      <c r="G1055" s="97" t="s">
        <v>351</v>
      </c>
      <c r="H1055" s="96" t="s">
        <v>50</v>
      </c>
      <c r="I1055" s="98" t="s">
        <v>454</v>
      </c>
      <c r="J1055" s="27" t="s">
        <v>1884</v>
      </c>
      <c r="K1055" s="28" t="s">
        <v>1885</v>
      </c>
      <c r="L1055" s="93" t="s">
        <v>151</v>
      </c>
      <c r="M1055" s="2" t="s">
        <v>152</v>
      </c>
      <c r="N1055" s="94" t="s">
        <v>151</v>
      </c>
      <c r="O1055" s="13" t="s">
        <v>468</v>
      </c>
      <c r="P1055" s="2" t="s">
        <v>468</v>
      </c>
      <c r="Q1055" s="2" t="s">
        <v>152</v>
      </c>
      <c r="R1055" s="2" t="s">
        <v>152</v>
      </c>
      <c r="S1055" s="2" t="s">
        <v>152</v>
      </c>
      <c r="T1055" s="2" t="s">
        <v>152</v>
      </c>
      <c r="U1055" s="14" t="s">
        <v>152</v>
      </c>
      <c r="V1055" s="13" t="s">
        <v>151</v>
      </c>
      <c r="W1055" s="2" t="s">
        <v>152</v>
      </c>
      <c r="X1055" s="2" t="s">
        <v>152</v>
      </c>
      <c r="Y1055" s="2" t="s">
        <v>152</v>
      </c>
      <c r="Z1055" s="94" t="s">
        <v>152</v>
      </c>
      <c r="AA1055" s="13" t="s">
        <v>151</v>
      </c>
      <c r="AB1055" s="2" t="s">
        <v>152</v>
      </c>
      <c r="AC1055" s="14" t="s">
        <v>152</v>
      </c>
      <c r="AD1055" s="93" t="s">
        <v>152</v>
      </c>
      <c r="AE1055" s="14" t="s">
        <v>152</v>
      </c>
      <c r="AF1055" s="99">
        <v>100</v>
      </c>
    </row>
    <row r="1056" spans="1:32" x14ac:dyDescent="0.3">
      <c r="A1056" s="55" t="str">
        <f t="shared" si="16"/>
        <v>CZtr_02.2</v>
      </c>
      <c r="C1056" s="96" t="s">
        <v>12</v>
      </c>
      <c r="D1056" s="97" t="s">
        <v>779</v>
      </c>
      <c r="E1056" s="97" t="s">
        <v>883</v>
      </c>
      <c r="F1056" s="97" t="s">
        <v>884</v>
      </c>
      <c r="G1056" s="97" t="s">
        <v>351</v>
      </c>
      <c r="H1056" s="96" t="s">
        <v>50</v>
      </c>
      <c r="I1056" s="98" t="s">
        <v>454</v>
      </c>
      <c r="J1056" s="27" t="s">
        <v>1768</v>
      </c>
      <c r="K1056" s="28" t="s">
        <v>1886</v>
      </c>
      <c r="L1056" s="93" t="s">
        <v>151</v>
      </c>
      <c r="M1056" s="2" t="s">
        <v>151</v>
      </c>
      <c r="N1056" s="94" t="s">
        <v>151</v>
      </c>
      <c r="O1056" s="13" t="s">
        <v>151</v>
      </c>
      <c r="P1056" s="2" t="s">
        <v>151</v>
      </c>
      <c r="Q1056" s="2" t="s">
        <v>151</v>
      </c>
      <c r="R1056" s="2" t="s">
        <v>152</v>
      </c>
      <c r="S1056" s="2" t="s">
        <v>152</v>
      </c>
      <c r="T1056" s="2" t="s">
        <v>152</v>
      </c>
      <c r="U1056" s="14" t="s">
        <v>152</v>
      </c>
      <c r="V1056" s="13" t="s">
        <v>151</v>
      </c>
      <c r="W1056" s="2" t="s">
        <v>151</v>
      </c>
      <c r="X1056" s="2" t="s">
        <v>151</v>
      </c>
      <c r="Y1056" s="2" t="s">
        <v>152</v>
      </c>
      <c r="Z1056" s="94" t="s">
        <v>152</v>
      </c>
      <c r="AA1056" s="13" t="s">
        <v>151</v>
      </c>
      <c r="AB1056" s="2" t="s">
        <v>151</v>
      </c>
      <c r="AC1056" s="14" t="s">
        <v>151</v>
      </c>
      <c r="AD1056" s="93" t="s">
        <v>152</v>
      </c>
      <c r="AE1056" s="14" t="s">
        <v>152</v>
      </c>
      <c r="AF1056" s="99">
        <v>100</v>
      </c>
    </row>
    <row r="1057" spans="1:32" x14ac:dyDescent="0.3">
      <c r="A1057" s="55" t="str">
        <f t="shared" si="16"/>
        <v>CZtr_02.3</v>
      </c>
      <c r="C1057" s="96" t="s">
        <v>12</v>
      </c>
      <c r="D1057" s="97" t="s">
        <v>779</v>
      </c>
      <c r="E1057" s="97" t="s">
        <v>885</v>
      </c>
      <c r="F1057" s="97" t="s">
        <v>886</v>
      </c>
      <c r="G1057" s="97" t="s">
        <v>351</v>
      </c>
      <c r="H1057" s="96" t="s">
        <v>50</v>
      </c>
      <c r="I1057" s="98" t="s">
        <v>454</v>
      </c>
      <c r="J1057" s="27" t="s">
        <v>195</v>
      </c>
      <c r="K1057" s="28" t="s">
        <v>1887</v>
      </c>
      <c r="L1057" s="93" t="s">
        <v>151</v>
      </c>
      <c r="M1057" s="2" t="s">
        <v>151</v>
      </c>
      <c r="N1057" s="94" t="s">
        <v>151</v>
      </c>
      <c r="O1057" s="13" t="s">
        <v>468</v>
      </c>
      <c r="P1057" s="2" t="s">
        <v>468</v>
      </c>
      <c r="Q1057" s="2" t="s">
        <v>468</v>
      </c>
      <c r="R1057" s="2" t="s">
        <v>152</v>
      </c>
      <c r="S1057" s="2" t="s">
        <v>152</v>
      </c>
      <c r="T1057" s="2" t="s">
        <v>152</v>
      </c>
      <c r="U1057" s="14" t="s">
        <v>152</v>
      </c>
      <c r="V1057" s="13" t="s">
        <v>151</v>
      </c>
      <c r="W1057" s="2" t="s">
        <v>152</v>
      </c>
      <c r="X1057" s="2" t="s">
        <v>152</v>
      </c>
      <c r="Y1057" s="2" t="s">
        <v>152</v>
      </c>
      <c r="Z1057" s="94" t="s">
        <v>152</v>
      </c>
      <c r="AA1057" s="13" t="s">
        <v>151</v>
      </c>
      <c r="AB1057" s="2" t="s">
        <v>152</v>
      </c>
      <c r="AC1057" s="14" t="s">
        <v>152</v>
      </c>
      <c r="AD1057" s="93" t="s">
        <v>152</v>
      </c>
      <c r="AE1057" s="14" t="s">
        <v>152</v>
      </c>
      <c r="AF1057" s="99">
        <v>100</v>
      </c>
    </row>
    <row r="1058" spans="1:32" x14ac:dyDescent="0.3">
      <c r="A1058" s="55" t="str">
        <f t="shared" si="16"/>
        <v>CZtr_02.3</v>
      </c>
      <c r="C1058" s="96" t="s">
        <v>12</v>
      </c>
      <c r="D1058" s="97" t="s">
        <v>779</v>
      </c>
      <c r="E1058" s="97" t="s">
        <v>885</v>
      </c>
      <c r="F1058" s="97" t="s">
        <v>886</v>
      </c>
      <c r="G1058" s="97" t="s">
        <v>351</v>
      </c>
      <c r="H1058" s="96" t="s">
        <v>50</v>
      </c>
      <c r="I1058" s="98" t="s">
        <v>454</v>
      </c>
      <c r="J1058" s="27" t="s">
        <v>1768</v>
      </c>
      <c r="K1058" s="28" t="s">
        <v>1886</v>
      </c>
      <c r="L1058" s="93" t="s">
        <v>151</v>
      </c>
      <c r="M1058" s="2" t="s">
        <v>151</v>
      </c>
      <c r="N1058" s="94" t="s">
        <v>151</v>
      </c>
      <c r="O1058" s="13" t="s">
        <v>151</v>
      </c>
      <c r="P1058" s="2" t="s">
        <v>152</v>
      </c>
      <c r="Q1058" s="2" t="s">
        <v>151</v>
      </c>
      <c r="R1058" s="2" t="s">
        <v>152</v>
      </c>
      <c r="S1058" s="2" t="s">
        <v>152</v>
      </c>
      <c r="T1058" s="2" t="s">
        <v>152</v>
      </c>
      <c r="U1058" s="14" t="s">
        <v>152</v>
      </c>
      <c r="V1058" s="13" t="s">
        <v>151</v>
      </c>
      <c r="W1058" s="2" t="s">
        <v>151</v>
      </c>
      <c r="X1058" s="2" t="s">
        <v>151</v>
      </c>
      <c r="Y1058" s="2" t="s">
        <v>152</v>
      </c>
      <c r="Z1058" s="94" t="s">
        <v>151</v>
      </c>
      <c r="AA1058" s="13" t="s">
        <v>151</v>
      </c>
      <c r="AB1058" s="2" t="s">
        <v>151</v>
      </c>
      <c r="AC1058" s="14" t="s">
        <v>151</v>
      </c>
      <c r="AD1058" s="93" t="s">
        <v>152</v>
      </c>
      <c r="AE1058" s="14" t="s">
        <v>152</v>
      </c>
      <c r="AF1058" s="99">
        <v>100</v>
      </c>
    </row>
    <row r="1059" spans="1:32" x14ac:dyDescent="0.3">
      <c r="A1059" s="55" t="str">
        <f t="shared" si="16"/>
        <v>CZtr_02.3</v>
      </c>
      <c r="C1059" s="96" t="s">
        <v>12</v>
      </c>
      <c r="D1059" s="97" t="s">
        <v>779</v>
      </c>
      <c r="E1059" s="97" t="s">
        <v>885</v>
      </c>
      <c r="F1059" s="97" t="s">
        <v>886</v>
      </c>
      <c r="G1059" s="97" t="s">
        <v>351</v>
      </c>
      <c r="H1059" s="96" t="s">
        <v>50</v>
      </c>
      <c r="I1059" s="98" t="s">
        <v>454</v>
      </c>
      <c r="J1059" s="27" t="s">
        <v>1888</v>
      </c>
      <c r="K1059" s="28" t="s">
        <v>1889</v>
      </c>
      <c r="L1059" s="93" t="s">
        <v>151</v>
      </c>
      <c r="M1059" s="2" t="s">
        <v>151</v>
      </c>
      <c r="N1059" s="94" t="s">
        <v>151</v>
      </c>
      <c r="O1059" s="13" t="s">
        <v>151</v>
      </c>
      <c r="P1059" s="2" t="s">
        <v>152</v>
      </c>
      <c r="Q1059" s="2" t="s">
        <v>151</v>
      </c>
      <c r="R1059" s="2" t="s">
        <v>152</v>
      </c>
      <c r="S1059" s="2" t="s">
        <v>152</v>
      </c>
      <c r="T1059" s="2" t="s">
        <v>152</v>
      </c>
      <c r="U1059" s="14" t="s">
        <v>152</v>
      </c>
      <c r="V1059" s="13" t="s">
        <v>151</v>
      </c>
      <c r="W1059" s="2" t="s">
        <v>151</v>
      </c>
      <c r="X1059" s="2" t="s">
        <v>151</v>
      </c>
      <c r="Y1059" s="2" t="s">
        <v>152</v>
      </c>
      <c r="Z1059" s="94" t="s">
        <v>151</v>
      </c>
      <c r="AA1059" s="13" t="s">
        <v>151</v>
      </c>
      <c r="AB1059" s="2" t="s">
        <v>151</v>
      </c>
      <c r="AC1059" s="14" t="s">
        <v>151</v>
      </c>
      <c r="AD1059" s="93" t="s">
        <v>152</v>
      </c>
      <c r="AE1059" s="14" t="s">
        <v>152</v>
      </c>
      <c r="AF1059" s="99">
        <v>100</v>
      </c>
    </row>
    <row r="1060" spans="1:32" x14ac:dyDescent="0.3">
      <c r="A1060" s="55" t="str">
        <f t="shared" si="16"/>
        <v>CZtr_02.4</v>
      </c>
      <c r="C1060" s="96" t="s">
        <v>12</v>
      </c>
      <c r="D1060" s="97" t="s">
        <v>779</v>
      </c>
      <c r="E1060" s="97" t="s">
        <v>887</v>
      </c>
      <c r="F1060" s="97" t="s">
        <v>888</v>
      </c>
      <c r="G1060" s="97" t="s">
        <v>351</v>
      </c>
      <c r="H1060" s="96" t="s">
        <v>50</v>
      </c>
      <c r="I1060" s="98" t="s">
        <v>51</v>
      </c>
      <c r="J1060" s="27" t="s">
        <v>1890</v>
      </c>
      <c r="K1060" s="28" t="s">
        <v>1891</v>
      </c>
      <c r="L1060" s="93" t="s">
        <v>151</v>
      </c>
      <c r="M1060" s="2" t="s">
        <v>152</v>
      </c>
      <c r="N1060" s="94" t="s">
        <v>152</v>
      </c>
      <c r="O1060" s="13" t="s">
        <v>152</v>
      </c>
      <c r="P1060" s="2" t="s">
        <v>152</v>
      </c>
      <c r="Q1060" s="2" t="s">
        <v>468</v>
      </c>
      <c r="R1060" s="2" t="s">
        <v>152</v>
      </c>
      <c r="S1060" s="2" t="s">
        <v>152</v>
      </c>
      <c r="T1060" s="2" t="s">
        <v>152</v>
      </c>
      <c r="U1060" s="14" t="s">
        <v>152</v>
      </c>
      <c r="V1060" s="13" t="s">
        <v>152</v>
      </c>
      <c r="W1060" s="2" t="s">
        <v>152</v>
      </c>
      <c r="X1060" s="2" t="s">
        <v>152</v>
      </c>
      <c r="Y1060" s="2" t="s">
        <v>152</v>
      </c>
      <c r="Z1060" s="94" t="s">
        <v>152</v>
      </c>
      <c r="AA1060" s="13" t="s">
        <v>152</v>
      </c>
      <c r="AB1060" s="2" t="s">
        <v>152</v>
      </c>
      <c r="AC1060" s="14" t="s">
        <v>152</v>
      </c>
      <c r="AD1060" s="93" t="s">
        <v>152</v>
      </c>
      <c r="AE1060" s="14" t="s">
        <v>152</v>
      </c>
      <c r="AF1060" s="99">
        <v>0</v>
      </c>
    </row>
    <row r="1061" spans="1:32" x14ac:dyDescent="0.3">
      <c r="A1061" s="55" t="str">
        <f t="shared" si="16"/>
        <v>CZtr_03.1</v>
      </c>
      <c r="C1061" s="96" t="s">
        <v>12</v>
      </c>
      <c r="D1061" s="97" t="s">
        <v>779</v>
      </c>
      <c r="E1061" s="97" t="s">
        <v>889</v>
      </c>
      <c r="F1061" s="97" t="s">
        <v>890</v>
      </c>
      <c r="G1061" s="97" t="s">
        <v>344</v>
      </c>
      <c r="H1061" s="96" t="s">
        <v>50</v>
      </c>
      <c r="I1061" s="98" t="s">
        <v>454</v>
      </c>
      <c r="J1061" s="27" t="s">
        <v>1892</v>
      </c>
      <c r="K1061" s="28" t="s">
        <v>1893</v>
      </c>
      <c r="L1061" s="93" t="s">
        <v>151</v>
      </c>
      <c r="M1061" s="2" t="s">
        <v>151</v>
      </c>
      <c r="N1061" s="94" t="s">
        <v>152</v>
      </c>
      <c r="O1061" s="13"/>
      <c r="P1061" s="2"/>
      <c r="Q1061" s="2"/>
      <c r="R1061" s="2"/>
      <c r="S1061" s="2"/>
      <c r="T1061" s="2"/>
      <c r="U1061" s="14"/>
      <c r="V1061" s="13"/>
      <c r="W1061" s="2"/>
      <c r="X1061" s="2"/>
      <c r="Y1061" s="2"/>
      <c r="Z1061" s="94"/>
      <c r="AA1061" s="13"/>
      <c r="AB1061" s="2"/>
      <c r="AC1061" s="14"/>
      <c r="AD1061" s="93"/>
      <c r="AE1061" s="14"/>
      <c r="AF1061" s="99">
        <v>100</v>
      </c>
    </row>
    <row r="1062" spans="1:32" x14ac:dyDescent="0.3">
      <c r="A1062" s="55" t="str">
        <f t="shared" si="16"/>
        <v>CZtr_03.2</v>
      </c>
      <c r="C1062" s="96" t="s">
        <v>12</v>
      </c>
      <c r="D1062" s="97" t="s">
        <v>779</v>
      </c>
      <c r="E1062" s="97" t="s">
        <v>891</v>
      </c>
      <c r="F1062" s="97" t="s">
        <v>892</v>
      </c>
      <c r="G1062" s="97" t="s">
        <v>351</v>
      </c>
      <c r="H1062" s="96" t="s">
        <v>50</v>
      </c>
      <c r="I1062" s="98" t="s">
        <v>454</v>
      </c>
      <c r="J1062" s="27" t="s">
        <v>1894</v>
      </c>
      <c r="K1062" s="28" t="s">
        <v>1895</v>
      </c>
      <c r="L1062" s="93" t="s">
        <v>151</v>
      </c>
      <c r="M1062" s="2" t="s">
        <v>151</v>
      </c>
      <c r="N1062" s="94" t="s">
        <v>152</v>
      </c>
      <c r="O1062" s="13" t="s">
        <v>151</v>
      </c>
      <c r="P1062" s="2" t="s">
        <v>468</v>
      </c>
      <c r="Q1062" s="2" t="s">
        <v>152</v>
      </c>
      <c r="R1062" s="2" t="s">
        <v>152</v>
      </c>
      <c r="S1062" s="2" t="s">
        <v>151</v>
      </c>
      <c r="T1062" s="2" t="s">
        <v>152</v>
      </c>
      <c r="U1062" s="14" t="s">
        <v>152</v>
      </c>
      <c r="V1062" s="13" t="s">
        <v>152</v>
      </c>
      <c r="W1062" s="2" t="s">
        <v>152</v>
      </c>
      <c r="X1062" s="2" t="s">
        <v>152</v>
      </c>
      <c r="Y1062" s="2" t="s">
        <v>152</v>
      </c>
      <c r="Z1062" s="94" t="s">
        <v>152</v>
      </c>
      <c r="AA1062" s="13" t="s">
        <v>152</v>
      </c>
      <c r="AB1062" s="2" t="s">
        <v>152</v>
      </c>
      <c r="AC1062" s="14" t="s">
        <v>152</v>
      </c>
      <c r="AD1062" s="93" t="s">
        <v>151</v>
      </c>
      <c r="AE1062" s="14" t="s">
        <v>152</v>
      </c>
      <c r="AF1062" s="99">
        <v>0</v>
      </c>
    </row>
    <row r="1063" spans="1:32" x14ac:dyDescent="0.3">
      <c r="A1063" s="55" t="str">
        <f t="shared" si="16"/>
        <v>CZtr_03.2</v>
      </c>
      <c r="C1063" s="96" t="s">
        <v>12</v>
      </c>
      <c r="D1063" s="97" t="s">
        <v>779</v>
      </c>
      <c r="E1063" s="97" t="s">
        <v>891</v>
      </c>
      <c r="F1063" s="97" t="s">
        <v>892</v>
      </c>
      <c r="G1063" s="97" t="s">
        <v>351</v>
      </c>
      <c r="H1063" s="96" t="s">
        <v>50</v>
      </c>
      <c r="I1063" s="98" t="s">
        <v>454</v>
      </c>
      <c r="J1063" s="27" t="s">
        <v>1896</v>
      </c>
      <c r="K1063" s="28" t="s">
        <v>1897</v>
      </c>
      <c r="L1063" s="93" t="s">
        <v>151</v>
      </c>
      <c r="M1063" s="2" t="s">
        <v>151</v>
      </c>
      <c r="N1063" s="94" t="s">
        <v>152</v>
      </c>
      <c r="O1063" s="13" t="s">
        <v>151</v>
      </c>
      <c r="P1063" s="2" t="s">
        <v>151</v>
      </c>
      <c r="Q1063" s="2" t="s">
        <v>152</v>
      </c>
      <c r="R1063" s="2" t="s">
        <v>152</v>
      </c>
      <c r="S1063" s="2" t="s">
        <v>151</v>
      </c>
      <c r="T1063" s="2" t="s">
        <v>152</v>
      </c>
      <c r="U1063" s="14" t="s">
        <v>152</v>
      </c>
      <c r="V1063" s="13" t="s">
        <v>152</v>
      </c>
      <c r="W1063" s="2" t="s">
        <v>152</v>
      </c>
      <c r="X1063" s="2" t="s">
        <v>152</v>
      </c>
      <c r="Y1063" s="2" t="s">
        <v>152</v>
      </c>
      <c r="Z1063" s="94" t="s">
        <v>152</v>
      </c>
      <c r="AA1063" s="13" t="s">
        <v>152</v>
      </c>
      <c r="AB1063" s="2" t="s">
        <v>152</v>
      </c>
      <c r="AC1063" s="14" t="s">
        <v>152</v>
      </c>
      <c r="AD1063" s="93" t="s">
        <v>151</v>
      </c>
      <c r="AE1063" s="14" t="s">
        <v>152</v>
      </c>
      <c r="AF1063" s="99">
        <v>100</v>
      </c>
    </row>
    <row r="1064" spans="1:32" x14ac:dyDescent="0.3">
      <c r="A1064" s="55" t="str">
        <f t="shared" si="16"/>
        <v>CZtr_03.2</v>
      </c>
      <c r="C1064" s="96" t="s">
        <v>12</v>
      </c>
      <c r="D1064" s="97" t="s">
        <v>779</v>
      </c>
      <c r="E1064" s="97" t="s">
        <v>891</v>
      </c>
      <c r="F1064" s="97" t="s">
        <v>892</v>
      </c>
      <c r="G1064" s="97" t="s">
        <v>351</v>
      </c>
      <c r="H1064" s="96" t="s">
        <v>50</v>
      </c>
      <c r="I1064" s="98" t="s">
        <v>454</v>
      </c>
      <c r="J1064" s="27" t="s">
        <v>1898</v>
      </c>
      <c r="K1064" s="28" t="s">
        <v>1899</v>
      </c>
      <c r="L1064" s="93" t="s">
        <v>151</v>
      </c>
      <c r="M1064" s="2" t="s">
        <v>151</v>
      </c>
      <c r="N1064" s="94" t="s">
        <v>152</v>
      </c>
      <c r="O1064" s="13" t="s">
        <v>151</v>
      </c>
      <c r="P1064" s="2" t="s">
        <v>152</v>
      </c>
      <c r="Q1064" s="2" t="s">
        <v>152</v>
      </c>
      <c r="R1064" s="2" t="s">
        <v>152</v>
      </c>
      <c r="S1064" s="2" t="s">
        <v>151</v>
      </c>
      <c r="T1064" s="2" t="s">
        <v>152</v>
      </c>
      <c r="U1064" s="14" t="s">
        <v>152</v>
      </c>
      <c r="V1064" s="13" t="s">
        <v>152</v>
      </c>
      <c r="W1064" s="2" t="s">
        <v>152</v>
      </c>
      <c r="X1064" s="2" t="s">
        <v>152</v>
      </c>
      <c r="Y1064" s="2" t="s">
        <v>152</v>
      </c>
      <c r="Z1064" s="94" t="s">
        <v>152</v>
      </c>
      <c r="AA1064" s="13" t="s">
        <v>152</v>
      </c>
      <c r="AB1064" s="2" t="s">
        <v>152</v>
      </c>
      <c r="AC1064" s="14" t="s">
        <v>152</v>
      </c>
      <c r="AD1064" s="93" t="s">
        <v>151</v>
      </c>
      <c r="AE1064" s="14" t="s">
        <v>152</v>
      </c>
      <c r="AF1064" s="99">
        <v>100</v>
      </c>
    </row>
    <row r="1065" spans="1:32" x14ac:dyDescent="0.3">
      <c r="A1065" s="55" t="str">
        <f t="shared" si="16"/>
        <v>CZtr_03.3</v>
      </c>
      <c r="C1065" s="96" t="s">
        <v>12</v>
      </c>
      <c r="D1065" s="97" t="s">
        <v>779</v>
      </c>
      <c r="E1065" s="97" t="s">
        <v>893</v>
      </c>
      <c r="F1065" s="97" t="s">
        <v>894</v>
      </c>
      <c r="G1065" s="97" t="s">
        <v>351</v>
      </c>
      <c r="H1065" s="96" t="s">
        <v>50</v>
      </c>
      <c r="I1065" s="98" t="s">
        <v>454</v>
      </c>
      <c r="J1065" s="27" t="s">
        <v>1894</v>
      </c>
      <c r="K1065" s="28" t="s">
        <v>1900</v>
      </c>
      <c r="L1065" s="93" t="s">
        <v>151</v>
      </c>
      <c r="M1065" s="2" t="s">
        <v>151</v>
      </c>
      <c r="N1065" s="94" t="s">
        <v>152</v>
      </c>
      <c r="O1065" s="13" t="s">
        <v>151</v>
      </c>
      <c r="P1065" s="2" t="s">
        <v>152</v>
      </c>
      <c r="Q1065" s="2" t="s">
        <v>152</v>
      </c>
      <c r="R1065" s="2" t="s">
        <v>152</v>
      </c>
      <c r="S1065" s="2" t="s">
        <v>151</v>
      </c>
      <c r="T1065" s="2" t="s">
        <v>152</v>
      </c>
      <c r="U1065" s="14" t="s">
        <v>152</v>
      </c>
      <c r="V1065" s="13" t="s">
        <v>152</v>
      </c>
      <c r="W1065" s="2" t="s">
        <v>152</v>
      </c>
      <c r="X1065" s="2" t="s">
        <v>152</v>
      </c>
      <c r="Y1065" s="2" t="s">
        <v>152</v>
      </c>
      <c r="Z1065" s="94" t="s">
        <v>152</v>
      </c>
      <c r="AA1065" s="13" t="s">
        <v>152</v>
      </c>
      <c r="AB1065" s="2" t="s">
        <v>152</v>
      </c>
      <c r="AC1065" s="14" t="s">
        <v>152</v>
      </c>
      <c r="AD1065" s="93" t="s">
        <v>151</v>
      </c>
      <c r="AE1065" s="14" t="s">
        <v>152</v>
      </c>
      <c r="AF1065" s="99">
        <v>0</v>
      </c>
    </row>
    <row r="1066" spans="1:32" x14ac:dyDescent="0.3">
      <c r="A1066" s="55" t="str">
        <f t="shared" si="16"/>
        <v>DEec_01.1</v>
      </c>
      <c r="C1066" s="96" t="s">
        <v>13</v>
      </c>
      <c r="D1066" s="97" t="s">
        <v>776</v>
      </c>
      <c r="E1066" s="97" t="s">
        <v>815</v>
      </c>
      <c r="F1066" s="97" t="s">
        <v>816</v>
      </c>
      <c r="G1066" s="97" t="s">
        <v>351</v>
      </c>
      <c r="H1066" s="96" t="s">
        <v>50</v>
      </c>
      <c r="I1066" s="98" t="s">
        <v>454</v>
      </c>
      <c r="J1066" s="27" t="s">
        <v>1901</v>
      </c>
      <c r="K1066" s="28" t="s">
        <v>1902</v>
      </c>
      <c r="L1066" s="93" t="s">
        <v>151</v>
      </c>
      <c r="M1066" s="2" t="s">
        <v>151</v>
      </c>
      <c r="N1066" s="94" t="s">
        <v>151</v>
      </c>
      <c r="O1066" s="13" t="s">
        <v>151</v>
      </c>
      <c r="P1066" s="2" t="s">
        <v>151</v>
      </c>
      <c r="Q1066" s="2" t="s">
        <v>151</v>
      </c>
      <c r="R1066" s="2" t="s">
        <v>151</v>
      </c>
      <c r="S1066" s="2" t="s">
        <v>151</v>
      </c>
      <c r="T1066" s="2" t="s">
        <v>151</v>
      </c>
      <c r="U1066" s="14" t="s">
        <v>151</v>
      </c>
      <c r="V1066" s="13" t="s">
        <v>151</v>
      </c>
      <c r="W1066" s="2" t="s">
        <v>151</v>
      </c>
      <c r="X1066" s="2" t="s">
        <v>151</v>
      </c>
      <c r="Y1066" s="2" t="s">
        <v>152</v>
      </c>
      <c r="Z1066" s="94" t="s">
        <v>152</v>
      </c>
      <c r="AA1066" s="13" t="s">
        <v>151</v>
      </c>
      <c r="AB1066" s="2" t="s">
        <v>151</v>
      </c>
      <c r="AC1066" s="14" t="s">
        <v>151</v>
      </c>
      <c r="AD1066" s="93" t="s">
        <v>151</v>
      </c>
      <c r="AE1066" s="14" t="s">
        <v>151</v>
      </c>
      <c r="AF1066" s="99">
        <v>100</v>
      </c>
    </row>
    <row r="1067" spans="1:32" x14ac:dyDescent="0.3">
      <c r="A1067" s="55" t="str">
        <f t="shared" si="16"/>
        <v>DEec_01.1</v>
      </c>
      <c r="C1067" s="96" t="s">
        <v>13</v>
      </c>
      <c r="D1067" s="97" t="s">
        <v>776</v>
      </c>
      <c r="E1067" s="97" t="s">
        <v>815</v>
      </c>
      <c r="F1067" s="97" t="s">
        <v>816</v>
      </c>
      <c r="G1067" s="97" t="s">
        <v>351</v>
      </c>
      <c r="H1067" s="96" t="s">
        <v>50</v>
      </c>
      <c r="I1067" s="98" t="s">
        <v>454</v>
      </c>
      <c r="J1067" s="27" t="s">
        <v>1903</v>
      </c>
      <c r="K1067" s="28" t="s">
        <v>1904</v>
      </c>
      <c r="L1067" s="93" t="s">
        <v>151</v>
      </c>
      <c r="M1067" s="2" t="s">
        <v>151</v>
      </c>
      <c r="N1067" s="94" t="s">
        <v>151</v>
      </c>
      <c r="O1067" s="13" t="s">
        <v>151</v>
      </c>
      <c r="P1067" s="2" t="s">
        <v>151</v>
      </c>
      <c r="Q1067" s="2" t="s">
        <v>151</v>
      </c>
      <c r="R1067" s="2" t="s">
        <v>151</v>
      </c>
      <c r="S1067" s="2" t="s">
        <v>151</v>
      </c>
      <c r="T1067" s="2" t="s">
        <v>151</v>
      </c>
      <c r="U1067" s="14" t="s">
        <v>151</v>
      </c>
      <c r="V1067" s="13" t="s">
        <v>151</v>
      </c>
      <c r="W1067" s="2" t="s">
        <v>151</v>
      </c>
      <c r="X1067" s="2" t="s">
        <v>151</v>
      </c>
      <c r="Y1067" s="2" t="s">
        <v>152</v>
      </c>
      <c r="Z1067" s="94" t="s">
        <v>152</v>
      </c>
      <c r="AA1067" s="13" t="s">
        <v>151</v>
      </c>
      <c r="AB1067" s="2" t="s">
        <v>151</v>
      </c>
      <c r="AC1067" s="14" t="s">
        <v>151</v>
      </c>
      <c r="AD1067" s="93" t="s">
        <v>151</v>
      </c>
      <c r="AE1067" s="14" t="s">
        <v>151</v>
      </c>
      <c r="AF1067" s="99">
        <v>100</v>
      </c>
    </row>
    <row r="1068" spans="1:32" x14ac:dyDescent="0.3">
      <c r="A1068" s="55" t="str">
        <f t="shared" si="16"/>
        <v>DEec_01.1</v>
      </c>
      <c r="C1068" s="96" t="s">
        <v>13</v>
      </c>
      <c r="D1068" s="97" t="s">
        <v>776</v>
      </c>
      <c r="E1068" s="97" t="s">
        <v>815</v>
      </c>
      <c r="F1068" s="97" t="s">
        <v>816</v>
      </c>
      <c r="G1068" s="97" t="s">
        <v>351</v>
      </c>
      <c r="H1068" s="96" t="s">
        <v>50</v>
      </c>
      <c r="I1068" s="98" t="s">
        <v>454</v>
      </c>
      <c r="J1068" s="27" t="s">
        <v>1903</v>
      </c>
      <c r="K1068" s="28" t="s">
        <v>1905</v>
      </c>
      <c r="L1068" s="93" t="s">
        <v>151</v>
      </c>
      <c r="M1068" s="2" t="s">
        <v>151</v>
      </c>
      <c r="N1068" s="94" t="s">
        <v>151</v>
      </c>
      <c r="O1068" s="13" t="s">
        <v>151</v>
      </c>
      <c r="P1068" s="2" t="s">
        <v>151</v>
      </c>
      <c r="Q1068" s="2" t="s">
        <v>151</v>
      </c>
      <c r="R1068" s="2" t="s">
        <v>151</v>
      </c>
      <c r="S1068" s="2" t="s">
        <v>151</v>
      </c>
      <c r="T1068" s="2" t="s">
        <v>151</v>
      </c>
      <c r="U1068" s="14" t="s">
        <v>151</v>
      </c>
      <c r="V1068" s="13" t="s">
        <v>151</v>
      </c>
      <c r="W1068" s="2" t="s">
        <v>151</v>
      </c>
      <c r="X1068" s="2" t="s">
        <v>151</v>
      </c>
      <c r="Y1068" s="2" t="s">
        <v>152</v>
      </c>
      <c r="Z1068" s="94" t="s">
        <v>152</v>
      </c>
      <c r="AA1068" s="13" t="s">
        <v>151</v>
      </c>
      <c r="AB1068" s="2" t="s">
        <v>151</v>
      </c>
      <c r="AC1068" s="14" t="s">
        <v>151</v>
      </c>
      <c r="AD1068" s="93" t="s">
        <v>151</v>
      </c>
      <c r="AE1068" s="14" t="s">
        <v>151</v>
      </c>
      <c r="AF1068" s="99">
        <v>100</v>
      </c>
    </row>
    <row r="1069" spans="1:32" x14ac:dyDescent="0.3">
      <c r="A1069" s="55" t="str">
        <f t="shared" si="16"/>
        <v>DEec_01.2</v>
      </c>
      <c r="C1069" s="96" t="s">
        <v>13</v>
      </c>
      <c r="D1069" s="97" t="s">
        <v>776</v>
      </c>
      <c r="E1069" s="97" t="s">
        <v>817</v>
      </c>
      <c r="F1069" s="97" t="s">
        <v>818</v>
      </c>
      <c r="G1069" s="97" t="s">
        <v>351</v>
      </c>
      <c r="H1069" s="96" t="s">
        <v>50</v>
      </c>
      <c r="I1069" s="98" t="s">
        <v>454</v>
      </c>
      <c r="J1069" s="27" t="s">
        <v>201</v>
      </c>
      <c r="K1069" s="28" t="s">
        <v>1906</v>
      </c>
      <c r="L1069" s="93" t="s">
        <v>151</v>
      </c>
      <c r="M1069" s="2" t="s">
        <v>151</v>
      </c>
      <c r="N1069" s="94" t="s">
        <v>151</v>
      </c>
      <c r="O1069" s="13" t="s">
        <v>468</v>
      </c>
      <c r="P1069" s="2" t="s">
        <v>468</v>
      </c>
      <c r="Q1069" s="2" t="s">
        <v>468</v>
      </c>
      <c r="R1069" s="2" t="s">
        <v>152</v>
      </c>
      <c r="S1069" s="2" t="s">
        <v>152</v>
      </c>
      <c r="T1069" s="2" t="s">
        <v>152</v>
      </c>
      <c r="U1069" s="14" t="s">
        <v>152</v>
      </c>
      <c r="V1069" s="13" t="s">
        <v>152</v>
      </c>
      <c r="W1069" s="2" t="s">
        <v>152</v>
      </c>
      <c r="X1069" s="2" t="s">
        <v>152</v>
      </c>
      <c r="Y1069" s="2" t="s">
        <v>152</v>
      </c>
      <c r="Z1069" s="94" t="s">
        <v>152</v>
      </c>
      <c r="AA1069" s="13" t="s">
        <v>151</v>
      </c>
      <c r="AB1069" s="2" t="s">
        <v>152</v>
      </c>
      <c r="AC1069" s="14" t="s">
        <v>152</v>
      </c>
      <c r="AD1069" s="93" t="s">
        <v>151</v>
      </c>
      <c r="AE1069" s="14" t="s">
        <v>151</v>
      </c>
      <c r="AF1069" s="99">
        <v>100</v>
      </c>
    </row>
    <row r="1070" spans="1:32" x14ac:dyDescent="0.3">
      <c r="A1070" s="55" t="str">
        <f t="shared" si="16"/>
        <v>DEec_01.2</v>
      </c>
      <c r="C1070" s="96" t="s">
        <v>13</v>
      </c>
      <c r="D1070" s="97" t="s">
        <v>776</v>
      </c>
      <c r="E1070" s="97" t="s">
        <v>817</v>
      </c>
      <c r="F1070" s="97" t="s">
        <v>818</v>
      </c>
      <c r="G1070" s="97" t="s">
        <v>351</v>
      </c>
      <c r="H1070" s="96" t="s">
        <v>50</v>
      </c>
      <c r="I1070" s="98" t="s">
        <v>454</v>
      </c>
      <c r="J1070" s="27" t="s">
        <v>1907</v>
      </c>
      <c r="K1070" s="28" t="s">
        <v>1908</v>
      </c>
      <c r="L1070" s="93" t="s">
        <v>151</v>
      </c>
      <c r="M1070" s="2" t="s">
        <v>151</v>
      </c>
      <c r="N1070" s="94" t="s">
        <v>151</v>
      </c>
      <c r="O1070" s="13" t="s">
        <v>151</v>
      </c>
      <c r="P1070" s="2" t="s">
        <v>152</v>
      </c>
      <c r="Q1070" s="2" t="s">
        <v>152</v>
      </c>
      <c r="R1070" s="2" t="s">
        <v>152</v>
      </c>
      <c r="S1070" s="2" t="s">
        <v>151</v>
      </c>
      <c r="T1070" s="2" t="s">
        <v>152</v>
      </c>
      <c r="U1070" s="14" t="s">
        <v>152</v>
      </c>
      <c r="V1070" s="13" t="s">
        <v>151</v>
      </c>
      <c r="W1070" s="2" t="s">
        <v>151</v>
      </c>
      <c r="X1070" s="2" t="s">
        <v>152</v>
      </c>
      <c r="Y1070" s="2" t="s">
        <v>468</v>
      </c>
      <c r="Z1070" s="94" t="s">
        <v>152</v>
      </c>
      <c r="AA1070" s="13" t="s">
        <v>152</v>
      </c>
      <c r="AB1070" s="2" t="s">
        <v>152</v>
      </c>
      <c r="AC1070" s="14" t="s">
        <v>151</v>
      </c>
      <c r="AD1070" s="93" t="s">
        <v>151</v>
      </c>
      <c r="AE1070" s="14" t="s">
        <v>151</v>
      </c>
      <c r="AF1070" s="99">
        <v>100</v>
      </c>
    </row>
    <row r="1071" spans="1:32" x14ac:dyDescent="0.3">
      <c r="A1071" s="55" t="str">
        <f t="shared" si="16"/>
        <v>DEec_01.2</v>
      </c>
      <c r="C1071" s="96" t="s">
        <v>13</v>
      </c>
      <c r="D1071" s="97" t="s">
        <v>776</v>
      </c>
      <c r="E1071" s="97" t="s">
        <v>817</v>
      </c>
      <c r="F1071" s="97" t="s">
        <v>818</v>
      </c>
      <c r="G1071" s="97" t="s">
        <v>351</v>
      </c>
      <c r="H1071" s="96" t="s">
        <v>50</v>
      </c>
      <c r="I1071" s="98" t="s">
        <v>454</v>
      </c>
      <c r="J1071" s="27" t="s">
        <v>1909</v>
      </c>
      <c r="K1071" s="28" t="s">
        <v>1910</v>
      </c>
      <c r="L1071" s="93" t="s">
        <v>151</v>
      </c>
      <c r="M1071" s="2" t="s">
        <v>151</v>
      </c>
      <c r="N1071" s="94" t="s">
        <v>151</v>
      </c>
      <c r="O1071" s="13" t="s">
        <v>151</v>
      </c>
      <c r="P1071" s="2" t="s">
        <v>152</v>
      </c>
      <c r="Q1071" s="2" t="s">
        <v>152</v>
      </c>
      <c r="R1071" s="2" t="s">
        <v>152</v>
      </c>
      <c r="S1071" s="2" t="s">
        <v>151</v>
      </c>
      <c r="T1071" s="2" t="s">
        <v>152</v>
      </c>
      <c r="U1071" s="14" t="s">
        <v>152</v>
      </c>
      <c r="V1071" s="13" t="s">
        <v>152</v>
      </c>
      <c r="W1071" s="2" t="s">
        <v>152</v>
      </c>
      <c r="X1071" s="2" t="s">
        <v>152</v>
      </c>
      <c r="Y1071" s="2" t="s">
        <v>152</v>
      </c>
      <c r="Z1071" s="94" t="s">
        <v>152</v>
      </c>
      <c r="AA1071" s="13" t="s">
        <v>152</v>
      </c>
      <c r="AB1071" s="2" t="s">
        <v>152</v>
      </c>
      <c r="AC1071" s="14" t="s">
        <v>152</v>
      </c>
      <c r="AD1071" s="93" t="s">
        <v>152</v>
      </c>
      <c r="AE1071" s="14" t="s">
        <v>152</v>
      </c>
      <c r="AF1071" s="99">
        <v>100</v>
      </c>
    </row>
    <row r="1072" spans="1:32" x14ac:dyDescent="0.3">
      <c r="A1072" s="55" t="str">
        <f t="shared" si="16"/>
        <v>DEec_01.3</v>
      </c>
      <c r="C1072" s="96" t="s">
        <v>13</v>
      </c>
      <c r="D1072" s="97" t="s">
        <v>776</v>
      </c>
      <c r="E1072" s="97" t="s">
        <v>819</v>
      </c>
      <c r="F1072" s="97" t="s">
        <v>820</v>
      </c>
      <c r="G1072" s="97" t="s">
        <v>351</v>
      </c>
      <c r="H1072" s="96" t="s">
        <v>50</v>
      </c>
      <c r="I1072" s="98" t="s">
        <v>454</v>
      </c>
      <c r="J1072" s="27" t="s">
        <v>1911</v>
      </c>
      <c r="K1072" s="28" t="s">
        <v>1912</v>
      </c>
      <c r="L1072" s="93" t="s">
        <v>151</v>
      </c>
      <c r="M1072" s="2" t="s">
        <v>151</v>
      </c>
      <c r="N1072" s="94" t="s">
        <v>151</v>
      </c>
      <c r="O1072" s="13" t="s">
        <v>151</v>
      </c>
      <c r="P1072" s="2" t="s">
        <v>151</v>
      </c>
      <c r="Q1072" s="2" t="s">
        <v>151</v>
      </c>
      <c r="R1072" s="2" t="s">
        <v>151</v>
      </c>
      <c r="S1072" s="2" t="s">
        <v>151</v>
      </c>
      <c r="T1072" s="2" t="s">
        <v>152</v>
      </c>
      <c r="U1072" s="14" t="s">
        <v>151</v>
      </c>
      <c r="V1072" s="13" t="s">
        <v>151</v>
      </c>
      <c r="W1072" s="2" t="s">
        <v>151</v>
      </c>
      <c r="X1072" s="2" t="s">
        <v>151</v>
      </c>
      <c r="Y1072" s="2" t="s">
        <v>152</v>
      </c>
      <c r="Z1072" s="94" t="s">
        <v>152</v>
      </c>
      <c r="AA1072" s="13" t="s">
        <v>151</v>
      </c>
      <c r="AB1072" s="2" t="s">
        <v>151</v>
      </c>
      <c r="AC1072" s="14" t="s">
        <v>151</v>
      </c>
      <c r="AD1072" s="93" t="s">
        <v>151</v>
      </c>
      <c r="AE1072" s="14" t="s">
        <v>151</v>
      </c>
      <c r="AF1072" s="99">
        <v>0</v>
      </c>
    </row>
    <row r="1073" spans="1:32" x14ac:dyDescent="0.3">
      <c r="A1073" s="55" t="str">
        <f t="shared" si="16"/>
        <v>DEec_01.3</v>
      </c>
      <c r="C1073" s="96" t="s">
        <v>13</v>
      </c>
      <c r="D1073" s="97" t="s">
        <v>776</v>
      </c>
      <c r="E1073" s="97" t="s">
        <v>819</v>
      </c>
      <c r="F1073" s="97" t="s">
        <v>820</v>
      </c>
      <c r="G1073" s="97" t="s">
        <v>351</v>
      </c>
      <c r="H1073" s="96" t="s">
        <v>50</v>
      </c>
      <c r="I1073" s="98" t="s">
        <v>454</v>
      </c>
      <c r="J1073" s="27" t="s">
        <v>1913</v>
      </c>
      <c r="K1073" s="28" t="s">
        <v>1914</v>
      </c>
      <c r="L1073" s="93" t="s">
        <v>151</v>
      </c>
      <c r="M1073" s="2" t="s">
        <v>152</v>
      </c>
      <c r="N1073" s="94" t="s">
        <v>151</v>
      </c>
      <c r="O1073" s="13" t="s">
        <v>151</v>
      </c>
      <c r="P1073" s="2" t="s">
        <v>152</v>
      </c>
      <c r="Q1073" s="2" t="s">
        <v>152</v>
      </c>
      <c r="R1073" s="2" t="s">
        <v>152</v>
      </c>
      <c r="S1073" s="2" t="s">
        <v>152</v>
      </c>
      <c r="T1073" s="2" t="s">
        <v>152</v>
      </c>
      <c r="U1073" s="14" t="s">
        <v>152</v>
      </c>
      <c r="V1073" s="13" t="s">
        <v>152</v>
      </c>
      <c r="W1073" s="2" t="s">
        <v>152</v>
      </c>
      <c r="X1073" s="2" t="s">
        <v>152</v>
      </c>
      <c r="Y1073" s="2" t="s">
        <v>152</v>
      </c>
      <c r="Z1073" s="94" t="s">
        <v>152</v>
      </c>
      <c r="AA1073" s="13" t="s">
        <v>152</v>
      </c>
      <c r="AB1073" s="2" t="s">
        <v>152</v>
      </c>
      <c r="AC1073" s="14" t="s">
        <v>152</v>
      </c>
      <c r="AD1073" s="93" t="s">
        <v>151</v>
      </c>
      <c r="AE1073" s="14" t="s">
        <v>152</v>
      </c>
      <c r="AF1073" s="99">
        <v>100</v>
      </c>
    </row>
    <row r="1074" spans="1:32" x14ac:dyDescent="0.3">
      <c r="A1074" s="55" t="str">
        <f t="shared" si="16"/>
        <v>DEec_01.3</v>
      </c>
      <c r="C1074" s="96" t="s">
        <v>13</v>
      </c>
      <c r="D1074" s="97" t="s">
        <v>776</v>
      </c>
      <c r="E1074" s="97" t="s">
        <v>819</v>
      </c>
      <c r="F1074" s="97" t="s">
        <v>820</v>
      </c>
      <c r="G1074" s="97" t="s">
        <v>351</v>
      </c>
      <c r="H1074" s="96" t="s">
        <v>50</v>
      </c>
      <c r="I1074" s="98" t="s">
        <v>454</v>
      </c>
      <c r="J1074" s="27" t="s">
        <v>1915</v>
      </c>
      <c r="K1074" s="28" t="s">
        <v>1916</v>
      </c>
      <c r="L1074" s="93" t="s">
        <v>151</v>
      </c>
      <c r="M1074" s="2" t="s">
        <v>151</v>
      </c>
      <c r="N1074" s="94" t="s">
        <v>151</v>
      </c>
      <c r="O1074" s="13" t="s">
        <v>151</v>
      </c>
      <c r="P1074" s="2" t="s">
        <v>151</v>
      </c>
      <c r="Q1074" s="2" t="s">
        <v>151</v>
      </c>
      <c r="R1074" s="2" t="s">
        <v>151</v>
      </c>
      <c r="S1074" s="2" t="s">
        <v>152</v>
      </c>
      <c r="T1074" s="2" t="s">
        <v>152</v>
      </c>
      <c r="U1074" s="14" t="s">
        <v>151</v>
      </c>
      <c r="V1074" s="13" t="s">
        <v>151</v>
      </c>
      <c r="W1074" s="2" t="s">
        <v>151</v>
      </c>
      <c r="X1074" s="2" t="s">
        <v>151</v>
      </c>
      <c r="Y1074" s="2" t="s">
        <v>152</v>
      </c>
      <c r="Z1074" s="94" t="s">
        <v>152</v>
      </c>
      <c r="AA1074" s="13" t="s">
        <v>151</v>
      </c>
      <c r="AB1074" s="2" t="s">
        <v>151</v>
      </c>
      <c r="AC1074" s="14" t="s">
        <v>151</v>
      </c>
      <c r="AD1074" s="93" t="s">
        <v>151</v>
      </c>
      <c r="AE1074" s="14" t="s">
        <v>151</v>
      </c>
      <c r="AF1074" s="99">
        <v>100</v>
      </c>
    </row>
    <row r="1075" spans="1:32" x14ac:dyDescent="0.3">
      <c r="A1075" s="55" t="str">
        <f t="shared" si="16"/>
        <v>DEec_01.4</v>
      </c>
      <c r="C1075" s="96" t="s">
        <v>13</v>
      </c>
      <c r="D1075" s="97" t="s">
        <v>776</v>
      </c>
      <c r="E1075" s="97" t="s">
        <v>821</v>
      </c>
      <c r="F1075" s="97" t="s">
        <v>822</v>
      </c>
      <c r="G1075" s="97" t="s">
        <v>351</v>
      </c>
      <c r="H1075" s="96" t="s">
        <v>50</v>
      </c>
      <c r="I1075" s="98" t="s">
        <v>454</v>
      </c>
      <c r="J1075" s="27" t="s">
        <v>976</v>
      </c>
      <c r="K1075" s="28" t="s">
        <v>976</v>
      </c>
      <c r="L1075" s="93" t="s">
        <v>151</v>
      </c>
      <c r="M1075" s="2" t="s">
        <v>151</v>
      </c>
      <c r="N1075" s="94" t="s">
        <v>151</v>
      </c>
      <c r="O1075" s="13" t="s">
        <v>151</v>
      </c>
      <c r="P1075" s="2" t="s">
        <v>151</v>
      </c>
      <c r="Q1075" s="2" t="s">
        <v>151</v>
      </c>
      <c r="R1075" s="2" t="s">
        <v>151</v>
      </c>
      <c r="S1075" s="2" t="s">
        <v>151</v>
      </c>
      <c r="T1075" s="2" t="s">
        <v>151</v>
      </c>
      <c r="U1075" s="14" t="s">
        <v>151</v>
      </c>
      <c r="V1075" s="13" t="s">
        <v>151</v>
      </c>
      <c r="W1075" s="2" t="s">
        <v>151</v>
      </c>
      <c r="X1075" s="2" t="s">
        <v>151</v>
      </c>
      <c r="Y1075" s="2" t="s">
        <v>151</v>
      </c>
      <c r="Z1075" s="94" t="s">
        <v>151</v>
      </c>
      <c r="AA1075" s="13" t="s">
        <v>151</v>
      </c>
      <c r="AB1075" s="2" t="s">
        <v>151</v>
      </c>
      <c r="AC1075" s="14" t="s">
        <v>151</v>
      </c>
      <c r="AD1075" s="93" t="s">
        <v>151</v>
      </c>
      <c r="AE1075" s="14" t="s">
        <v>151</v>
      </c>
      <c r="AF1075" s="99">
        <v>100</v>
      </c>
    </row>
    <row r="1076" spans="1:32" x14ac:dyDescent="0.3">
      <c r="A1076" s="55" t="str">
        <f t="shared" si="16"/>
        <v>DEec_02.1</v>
      </c>
      <c r="C1076" s="96" t="s">
        <v>13</v>
      </c>
      <c r="D1076" s="97" t="s">
        <v>776</v>
      </c>
      <c r="E1076" s="97" t="s">
        <v>823</v>
      </c>
      <c r="F1076" s="97" t="s">
        <v>824</v>
      </c>
      <c r="G1076" s="97" t="s">
        <v>351</v>
      </c>
      <c r="H1076" s="96" t="s">
        <v>50</v>
      </c>
      <c r="I1076" s="98" t="s">
        <v>454</v>
      </c>
      <c r="J1076" s="27" t="s">
        <v>1901</v>
      </c>
      <c r="K1076" s="28" t="s">
        <v>1917</v>
      </c>
      <c r="L1076" s="93" t="s">
        <v>151</v>
      </c>
      <c r="M1076" s="2" t="s">
        <v>151</v>
      </c>
      <c r="N1076" s="94" t="s">
        <v>151</v>
      </c>
      <c r="O1076" s="13" t="s">
        <v>151</v>
      </c>
      <c r="P1076" s="2" t="s">
        <v>151</v>
      </c>
      <c r="Q1076" s="2" t="s">
        <v>151</v>
      </c>
      <c r="R1076" s="2" t="s">
        <v>151</v>
      </c>
      <c r="S1076" s="2" t="s">
        <v>151</v>
      </c>
      <c r="T1076" s="2" t="s">
        <v>151</v>
      </c>
      <c r="U1076" s="14" t="s">
        <v>151</v>
      </c>
      <c r="V1076" s="13" t="s">
        <v>151</v>
      </c>
      <c r="W1076" s="2" t="s">
        <v>151</v>
      </c>
      <c r="X1076" s="2" t="s">
        <v>151</v>
      </c>
      <c r="Y1076" s="2" t="s">
        <v>468</v>
      </c>
      <c r="Z1076" s="94" t="s">
        <v>152</v>
      </c>
      <c r="AA1076" s="13" t="s">
        <v>151</v>
      </c>
      <c r="AB1076" s="2" t="s">
        <v>151</v>
      </c>
      <c r="AC1076" s="14" t="s">
        <v>151</v>
      </c>
      <c r="AD1076" s="93" t="s">
        <v>151</v>
      </c>
      <c r="AE1076" s="14" t="s">
        <v>151</v>
      </c>
      <c r="AF1076" s="99">
        <v>100</v>
      </c>
    </row>
    <row r="1077" spans="1:32" x14ac:dyDescent="0.3">
      <c r="A1077" s="55" t="str">
        <f t="shared" si="16"/>
        <v>DEec_02.2</v>
      </c>
      <c r="C1077" s="96" t="s">
        <v>13</v>
      </c>
      <c r="D1077" s="97" t="s">
        <v>776</v>
      </c>
      <c r="E1077" s="97" t="s">
        <v>825</v>
      </c>
      <c r="F1077" s="97" t="s">
        <v>826</v>
      </c>
      <c r="G1077" s="97" t="s">
        <v>351</v>
      </c>
      <c r="H1077" s="96" t="s">
        <v>50</v>
      </c>
      <c r="I1077" s="98" t="s">
        <v>454</v>
      </c>
      <c r="J1077" s="27" t="s">
        <v>1918</v>
      </c>
      <c r="K1077" s="28" t="s">
        <v>1919</v>
      </c>
      <c r="L1077" s="93" t="s">
        <v>151</v>
      </c>
      <c r="M1077" s="2" t="s">
        <v>151</v>
      </c>
      <c r="N1077" s="94" t="s">
        <v>151</v>
      </c>
      <c r="O1077" s="13" t="s">
        <v>468</v>
      </c>
      <c r="P1077" s="2" t="s">
        <v>468</v>
      </c>
      <c r="Q1077" s="2" t="s">
        <v>468</v>
      </c>
      <c r="R1077" s="2" t="s">
        <v>152</v>
      </c>
      <c r="S1077" s="2" t="s">
        <v>152</v>
      </c>
      <c r="T1077" s="2" t="s">
        <v>152</v>
      </c>
      <c r="U1077" s="14" t="s">
        <v>152</v>
      </c>
      <c r="V1077" s="13" t="s">
        <v>151</v>
      </c>
      <c r="W1077" s="2" t="s">
        <v>152</v>
      </c>
      <c r="X1077" s="2" t="s">
        <v>152</v>
      </c>
      <c r="Y1077" s="2" t="s">
        <v>152</v>
      </c>
      <c r="Z1077" s="94" t="s">
        <v>152</v>
      </c>
      <c r="AA1077" s="13" t="s">
        <v>152</v>
      </c>
      <c r="AB1077" s="2" t="s">
        <v>152</v>
      </c>
      <c r="AC1077" s="14" t="s">
        <v>152</v>
      </c>
      <c r="AD1077" s="93" t="s">
        <v>152</v>
      </c>
      <c r="AE1077" s="14" t="s">
        <v>152</v>
      </c>
      <c r="AF1077" s="99">
        <v>100</v>
      </c>
    </row>
    <row r="1078" spans="1:32" x14ac:dyDescent="0.3">
      <c r="A1078" s="55" t="str">
        <f t="shared" si="16"/>
        <v>DEec_02.2</v>
      </c>
      <c r="C1078" s="96" t="s">
        <v>13</v>
      </c>
      <c r="D1078" s="97" t="s">
        <v>776</v>
      </c>
      <c r="E1078" s="97" t="s">
        <v>825</v>
      </c>
      <c r="F1078" s="97" t="s">
        <v>826</v>
      </c>
      <c r="G1078" s="97" t="s">
        <v>351</v>
      </c>
      <c r="H1078" s="96" t="s">
        <v>50</v>
      </c>
      <c r="I1078" s="98" t="s">
        <v>454</v>
      </c>
      <c r="J1078" s="27" t="s">
        <v>1901</v>
      </c>
      <c r="K1078" s="28" t="s">
        <v>1920</v>
      </c>
      <c r="L1078" s="93" t="s">
        <v>151</v>
      </c>
      <c r="M1078" s="2" t="s">
        <v>151</v>
      </c>
      <c r="N1078" s="94" t="s">
        <v>151</v>
      </c>
      <c r="O1078" s="13" t="s">
        <v>151</v>
      </c>
      <c r="P1078" s="2" t="s">
        <v>151</v>
      </c>
      <c r="Q1078" s="2" t="s">
        <v>151</v>
      </c>
      <c r="R1078" s="2" t="s">
        <v>151</v>
      </c>
      <c r="S1078" s="2" t="s">
        <v>151</v>
      </c>
      <c r="T1078" s="2" t="s">
        <v>151</v>
      </c>
      <c r="U1078" s="14" t="s">
        <v>151</v>
      </c>
      <c r="V1078" s="13" t="s">
        <v>151</v>
      </c>
      <c r="W1078" s="2" t="s">
        <v>151</v>
      </c>
      <c r="X1078" s="2" t="s">
        <v>151</v>
      </c>
      <c r="Y1078" s="2" t="s">
        <v>152</v>
      </c>
      <c r="Z1078" s="94" t="s">
        <v>152</v>
      </c>
      <c r="AA1078" s="13" t="s">
        <v>151</v>
      </c>
      <c r="AB1078" s="2" t="s">
        <v>151</v>
      </c>
      <c r="AC1078" s="14" t="s">
        <v>151</v>
      </c>
      <c r="AD1078" s="93" t="s">
        <v>151</v>
      </c>
      <c r="AE1078" s="14" t="s">
        <v>151</v>
      </c>
      <c r="AF1078" s="99">
        <v>100</v>
      </c>
    </row>
    <row r="1079" spans="1:32" x14ac:dyDescent="0.3">
      <c r="A1079" s="55" t="str">
        <f t="shared" si="16"/>
        <v>DEec_02.2</v>
      </c>
      <c r="C1079" s="96" t="s">
        <v>13</v>
      </c>
      <c r="D1079" s="97" t="s">
        <v>776</v>
      </c>
      <c r="E1079" s="97" t="s">
        <v>825</v>
      </c>
      <c r="F1079" s="97" t="s">
        <v>826</v>
      </c>
      <c r="G1079" s="97" t="s">
        <v>351</v>
      </c>
      <c r="H1079" s="96" t="s">
        <v>50</v>
      </c>
      <c r="I1079" s="98" t="s">
        <v>454</v>
      </c>
      <c r="J1079" s="27" t="s">
        <v>200</v>
      </c>
      <c r="K1079" s="28" t="s">
        <v>1921</v>
      </c>
      <c r="L1079" s="93" t="s">
        <v>151</v>
      </c>
      <c r="M1079" s="2" t="s">
        <v>151</v>
      </c>
      <c r="N1079" s="94" t="s">
        <v>151</v>
      </c>
      <c r="O1079" s="13" t="s">
        <v>151</v>
      </c>
      <c r="P1079" s="2" t="s">
        <v>151</v>
      </c>
      <c r="Q1079" s="2" t="s">
        <v>151</v>
      </c>
      <c r="R1079" s="2" t="s">
        <v>151</v>
      </c>
      <c r="S1079" s="2" t="s">
        <v>151</v>
      </c>
      <c r="T1079" s="2" t="s">
        <v>151</v>
      </c>
      <c r="U1079" s="14" t="s">
        <v>151</v>
      </c>
      <c r="V1079" s="13" t="s">
        <v>151</v>
      </c>
      <c r="W1079" s="2" t="s">
        <v>151</v>
      </c>
      <c r="X1079" s="2" t="s">
        <v>151</v>
      </c>
      <c r="Y1079" s="2" t="s">
        <v>151</v>
      </c>
      <c r="Z1079" s="94" t="s">
        <v>152</v>
      </c>
      <c r="AA1079" s="13" t="s">
        <v>151</v>
      </c>
      <c r="AB1079" s="2" t="s">
        <v>151</v>
      </c>
      <c r="AC1079" s="14" t="s">
        <v>151</v>
      </c>
      <c r="AD1079" s="93" t="s">
        <v>151</v>
      </c>
      <c r="AE1079" s="14" t="s">
        <v>151</v>
      </c>
      <c r="AF1079" s="99">
        <v>100</v>
      </c>
    </row>
    <row r="1080" spans="1:32" x14ac:dyDescent="0.3">
      <c r="A1080" s="55" t="str">
        <f t="shared" si="16"/>
        <v>DEec_02.3</v>
      </c>
      <c r="C1080" s="96" t="s">
        <v>13</v>
      </c>
      <c r="D1080" s="97" t="s">
        <v>776</v>
      </c>
      <c r="E1080" s="97" t="s">
        <v>827</v>
      </c>
      <c r="F1080" s="97" t="s">
        <v>828</v>
      </c>
      <c r="G1080" s="97" t="s">
        <v>351</v>
      </c>
      <c r="H1080" s="96" t="s">
        <v>50</v>
      </c>
      <c r="I1080" s="98"/>
      <c r="J1080" s="27" t="s">
        <v>113</v>
      </c>
      <c r="K1080" s="28" t="s">
        <v>113</v>
      </c>
      <c r="L1080" s="93" t="s">
        <v>6</v>
      </c>
      <c r="M1080" s="2" t="s">
        <v>6</v>
      </c>
      <c r="N1080" s="94" t="s">
        <v>6</v>
      </c>
      <c r="O1080" s="13" t="s">
        <v>6</v>
      </c>
      <c r="P1080" s="2" t="s">
        <v>6</v>
      </c>
      <c r="Q1080" s="2" t="s">
        <v>6</v>
      </c>
      <c r="R1080" s="2" t="s">
        <v>6</v>
      </c>
      <c r="S1080" s="2" t="s">
        <v>6</v>
      </c>
      <c r="T1080" s="2" t="s">
        <v>6</v>
      </c>
      <c r="U1080" s="14" t="s">
        <v>6</v>
      </c>
      <c r="V1080" s="13" t="s">
        <v>6</v>
      </c>
      <c r="W1080" s="2" t="s">
        <v>6</v>
      </c>
      <c r="X1080" s="2" t="s">
        <v>6</v>
      </c>
      <c r="Y1080" s="2" t="s">
        <v>6</v>
      </c>
      <c r="Z1080" s="94" t="s">
        <v>6</v>
      </c>
      <c r="AA1080" s="13" t="s">
        <v>6</v>
      </c>
      <c r="AB1080" s="2" t="s">
        <v>6</v>
      </c>
      <c r="AC1080" s="14" t="s">
        <v>6</v>
      </c>
      <c r="AD1080" s="93" t="s">
        <v>6</v>
      </c>
      <c r="AE1080" s="14" t="s">
        <v>6</v>
      </c>
      <c r="AF1080" s="99" t="s">
        <v>6</v>
      </c>
    </row>
    <row r="1081" spans="1:32" x14ac:dyDescent="0.3">
      <c r="A1081" s="55" t="str">
        <f t="shared" si="16"/>
        <v>DEec_03.1</v>
      </c>
      <c r="C1081" s="96" t="s">
        <v>13</v>
      </c>
      <c r="D1081" s="97" t="s">
        <v>776</v>
      </c>
      <c r="E1081" s="97" t="s">
        <v>829</v>
      </c>
      <c r="F1081" s="97" t="s">
        <v>830</v>
      </c>
      <c r="G1081" s="97" t="s">
        <v>351</v>
      </c>
      <c r="H1081" s="96" t="s">
        <v>50</v>
      </c>
      <c r="I1081" s="98"/>
      <c r="J1081" s="27" t="s">
        <v>113</v>
      </c>
      <c r="K1081" s="28" t="s">
        <v>113</v>
      </c>
      <c r="L1081" s="93" t="s">
        <v>6</v>
      </c>
      <c r="M1081" s="2" t="s">
        <v>6</v>
      </c>
      <c r="N1081" s="94" t="s">
        <v>6</v>
      </c>
      <c r="O1081" s="13" t="s">
        <v>6</v>
      </c>
      <c r="P1081" s="2" t="s">
        <v>6</v>
      </c>
      <c r="Q1081" s="2" t="s">
        <v>6</v>
      </c>
      <c r="R1081" s="2" t="s">
        <v>6</v>
      </c>
      <c r="S1081" s="2" t="s">
        <v>6</v>
      </c>
      <c r="T1081" s="2" t="s">
        <v>6</v>
      </c>
      <c r="U1081" s="14" t="s">
        <v>6</v>
      </c>
      <c r="V1081" s="13" t="s">
        <v>6</v>
      </c>
      <c r="W1081" s="2" t="s">
        <v>6</v>
      </c>
      <c r="X1081" s="2" t="s">
        <v>6</v>
      </c>
      <c r="Y1081" s="2" t="s">
        <v>6</v>
      </c>
      <c r="Z1081" s="94" t="s">
        <v>6</v>
      </c>
      <c r="AA1081" s="13" t="s">
        <v>6</v>
      </c>
      <c r="AB1081" s="2" t="s">
        <v>6</v>
      </c>
      <c r="AC1081" s="14" t="s">
        <v>6</v>
      </c>
      <c r="AD1081" s="93" t="s">
        <v>6</v>
      </c>
      <c r="AE1081" s="14" t="s">
        <v>6</v>
      </c>
      <c r="AF1081" s="99" t="s">
        <v>6</v>
      </c>
    </row>
    <row r="1082" spans="1:32" x14ac:dyDescent="0.3">
      <c r="A1082" s="55" t="str">
        <f t="shared" si="16"/>
        <v>DEec_03.2</v>
      </c>
      <c r="C1082" s="96" t="s">
        <v>13</v>
      </c>
      <c r="D1082" s="97" t="s">
        <v>776</v>
      </c>
      <c r="E1082" s="97" t="s">
        <v>831</v>
      </c>
      <c r="F1082" s="97" t="s">
        <v>832</v>
      </c>
      <c r="G1082" s="97" t="s">
        <v>351</v>
      </c>
      <c r="H1082" s="96" t="s">
        <v>50</v>
      </c>
      <c r="I1082" s="98" t="s">
        <v>454</v>
      </c>
      <c r="J1082" s="27" t="s">
        <v>201</v>
      </c>
      <c r="K1082" s="28" t="s">
        <v>1922</v>
      </c>
      <c r="L1082" s="93" t="s">
        <v>151</v>
      </c>
      <c r="M1082" s="2" t="s">
        <v>151</v>
      </c>
      <c r="N1082" s="94" t="s">
        <v>151</v>
      </c>
      <c r="O1082" s="13" t="s">
        <v>468</v>
      </c>
      <c r="P1082" s="2" t="s">
        <v>468</v>
      </c>
      <c r="Q1082" s="2" t="s">
        <v>468</v>
      </c>
      <c r="R1082" s="2" t="s">
        <v>152</v>
      </c>
      <c r="S1082" s="2" t="s">
        <v>152</v>
      </c>
      <c r="T1082" s="2" t="s">
        <v>152</v>
      </c>
      <c r="U1082" s="14" t="s">
        <v>152</v>
      </c>
      <c r="V1082" s="13" t="s">
        <v>152</v>
      </c>
      <c r="W1082" s="2" t="s">
        <v>152</v>
      </c>
      <c r="X1082" s="2" t="s">
        <v>152</v>
      </c>
      <c r="Y1082" s="2" t="s">
        <v>152</v>
      </c>
      <c r="Z1082" s="94" t="s">
        <v>152</v>
      </c>
      <c r="AA1082" s="13" t="s">
        <v>151</v>
      </c>
      <c r="AB1082" s="2" t="s">
        <v>152</v>
      </c>
      <c r="AC1082" s="14" t="s">
        <v>152</v>
      </c>
      <c r="AD1082" s="93" t="s">
        <v>151</v>
      </c>
      <c r="AE1082" s="14" t="s">
        <v>152</v>
      </c>
      <c r="AF1082" s="99">
        <v>100</v>
      </c>
    </row>
    <row r="1083" spans="1:32" x14ac:dyDescent="0.3">
      <c r="A1083" s="55" t="str">
        <f t="shared" si="16"/>
        <v>DEec_03.2</v>
      </c>
      <c r="C1083" s="96" t="s">
        <v>13</v>
      </c>
      <c r="D1083" s="97" t="s">
        <v>776</v>
      </c>
      <c r="E1083" s="97" t="s">
        <v>831</v>
      </c>
      <c r="F1083" s="97" t="s">
        <v>832</v>
      </c>
      <c r="G1083" s="97" t="s">
        <v>351</v>
      </c>
      <c r="H1083" s="96" t="s">
        <v>50</v>
      </c>
      <c r="I1083" s="98" t="s">
        <v>454</v>
      </c>
      <c r="J1083" s="27" t="s">
        <v>202</v>
      </c>
      <c r="K1083" s="28" t="s">
        <v>1923</v>
      </c>
      <c r="L1083" s="93" t="s">
        <v>151</v>
      </c>
      <c r="M1083" s="2" t="s">
        <v>151</v>
      </c>
      <c r="N1083" s="94" t="s">
        <v>151</v>
      </c>
      <c r="O1083" s="13" t="s">
        <v>468</v>
      </c>
      <c r="P1083" s="2" t="s">
        <v>468</v>
      </c>
      <c r="Q1083" s="2" t="s">
        <v>468</v>
      </c>
      <c r="R1083" s="2" t="s">
        <v>152</v>
      </c>
      <c r="S1083" s="2" t="s">
        <v>152</v>
      </c>
      <c r="T1083" s="2" t="s">
        <v>152</v>
      </c>
      <c r="U1083" s="14" t="s">
        <v>152</v>
      </c>
      <c r="V1083" s="13" t="s">
        <v>151</v>
      </c>
      <c r="W1083" s="2" t="s">
        <v>151</v>
      </c>
      <c r="X1083" s="2" t="s">
        <v>151</v>
      </c>
      <c r="Y1083" s="2" t="s">
        <v>152</v>
      </c>
      <c r="Z1083" s="94" t="s">
        <v>152</v>
      </c>
      <c r="AA1083" s="13" t="s">
        <v>151</v>
      </c>
      <c r="AB1083" s="2" t="s">
        <v>152</v>
      </c>
      <c r="AC1083" s="14" t="s">
        <v>152</v>
      </c>
      <c r="AD1083" s="93" t="s">
        <v>151</v>
      </c>
      <c r="AE1083" s="14" t="s">
        <v>151</v>
      </c>
      <c r="AF1083" s="99">
        <v>100</v>
      </c>
    </row>
    <row r="1084" spans="1:32" x14ac:dyDescent="0.3">
      <c r="A1084" s="55" t="str">
        <f t="shared" si="16"/>
        <v>DEec_03.2</v>
      </c>
      <c r="C1084" s="96" t="s">
        <v>13</v>
      </c>
      <c r="D1084" s="97" t="s">
        <v>776</v>
      </c>
      <c r="E1084" s="97" t="s">
        <v>831</v>
      </c>
      <c r="F1084" s="97" t="s">
        <v>832</v>
      </c>
      <c r="G1084" s="97" t="s">
        <v>351</v>
      </c>
      <c r="H1084" s="96" t="s">
        <v>50</v>
      </c>
      <c r="I1084" s="98" t="s">
        <v>454</v>
      </c>
      <c r="J1084" s="27" t="s">
        <v>203</v>
      </c>
      <c r="K1084" s="28" t="s">
        <v>1924</v>
      </c>
      <c r="L1084" s="93" t="s">
        <v>151</v>
      </c>
      <c r="M1084" s="2" t="s">
        <v>152</v>
      </c>
      <c r="N1084" s="94" t="s">
        <v>151</v>
      </c>
      <c r="O1084" s="13" t="s">
        <v>468</v>
      </c>
      <c r="P1084" s="2" t="s">
        <v>468</v>
      </c>
      <c r="Q1084" s="2" t="s">
        <v>468</v>
      </c>
      <c r="R1084" s="2" t="s">
        <v>152</v>
      </c>
      <c r="S1084" s="2" t="s">
        <v>152</v>
      </c>
      <c r="T1084" s="2" t="s">
        <v>152</v>
      </c>
      <c r="U1084" s="14" t="s">
        <v>152</v>
      </c>
      <c r="V1084" s="13" t="s">
        <v>152</v>
      </c>
      <c r="W1084" s="2" t="s">
        <v>152</v>
      </c>
      <c r="X1084" s="2" t="s">
        <v>152</v>
      </c>
      <c r="Y1084" s="2" t="s">
        <v>152</v>
      </c>
      <c r="Z1084" s="94" t="s">
        <v>152</v>
      </c>
      <c r="AA1084" s="13" t="s">
        <v>151</v>
      </c>
      <c r="AB1084" s="2" t="s">
        <v>152</v>
      </c>
      <c r="AC1084" s="14" t="s">
        <v>152</v>
      </c>
      <c r="AD1084" s="93" t="s">
        <v>152</v>
      </c>
      <c r="AE1084" s="14" t="s">
        <v>152</v>
      </c>
      <c r="AF1084" s="99">
        <v>100</v>
      </c>
    </row>
    <row r="1085" spans="1:32" x14ac:dyDescent="0.3">
      <c r="A1085" s="55" t="str">
        <f t="shared" si="16"/>
        <v>DEec_03.3</v>
      </c>
      <c r="C1085" s="96" t="s">
        <v>13</v>
      </c>
      <c r="D1085" s="97" t="s">
        <v>776</v>
      </c>
      <c r="E1085" s="97" t="s">
        <v>833</v>
      </c>
      <c r="F1085" s="97" t="s">
        <v>834</v>
      </c>
      <c r="G1085" s="97" t="s">
        <v>351</v>
      </c>
      <c r="H1085" s="96" t="s">
        <v>50</v>
      </c>
      <c r="I1085" s="98" t="s">
        <v>51</v>
      </c>
      <c r="J1085" s="27" t="s">
        <v>1925</v>
      </c>
      <c r="K1085" s="28" t="s">
        <v>1926</v>
      </c>
      <c r="L1085" s="93" t="s">
        <v>151</v>
      </c>
      <c r="M1085" s="2" t="s">
        <v>151</v>
      </c>
      <c r="N1085" s="94" t="s">
        <v>151</v>
      </c>
      <c r="O1085" s="13" t="s">
        <v>151</v>
      </c>
      <c r="P1085" s="2" t="s">
        <v>151</v>
      </c>
      <c r="Q1085" s="2" t="s">
        <v>151</v>
      </c>
      <c r="R1085" s="2" t="s">
        <v>152</v>
      </c>
      <c r="S1085" s="2" t="s">
        <v>152</v>
      </c>
      <c r="T1085" s="2" t="s">
        <v>152</v>
      </c>
      <c r="U1085" s="14" t="s">
        <v>152</v>
      </c>
      <c r="V1085" s="13" t="s">
        <v>152</v>
      </c>
      <c r="W1085" s="2" t="s">
        <v>152</v>
      </c>
      <c r="X1085" s="2" t="s">
        <v>152</v>
      </c>
      <c r="Y1085" s="2" t="s">
        <v>152</v>
      </c>
      <c r="Z1085" s="94" t="s">
        <v>152</v>
      </c>
      <c r="AA1085" s="13" t="s">
        <v>152</v>
      </c>
      <c r="AB1085" s="2" t="s">
        <v>152</v>
      </c>
      <c r="AC1085" s="14" t="s">
        <v>152</v>
      </c>
      <c r="AD1085" s="93" t="s">
        <v>152</v>
      </c>
      <c r="AE1085" s="14" t="s">
        <v>152</v>
      </c>
      <c r="AF1085" s="99">
        <v>100</v>
      </c>
    </row>
    <row r="1086" spans="1:32" x14ac:dyDescent="0.3">
      <c r="A1086" s="55" t="str">
        <f t="shared" si="16"/>
        <v>DEec_03.3</v>
      </c>
      <c r="C1086" s="96" t="s">
        <v>13</v>
      </c>
      <c r="D1086" s="97" t="s">
        <v>776</v>
      </c>
      <c r="E1086" s="97" t="s">
        <v>833</v>
      </c>
      <c r="F1086" s="97" t="s">
        <v>834</v>
      </c>
      <c r="G1086" s="97" t="s">
        <v>351</v>
      </c>
      <c r="H1086" s="96" t="s">
        <v>50</v>
      </c>
      <c r="I1086" s="98" t="s">
        <v>51</v>
      </c>
      <c r="J1086" s="27" t="s">
        <v>1927</v>
      </c>
      <c r="K1086" s="28" t="s">
        <v>1928</v>
      </c>
      <c r="L1086" s="93" t="s">
        <v>151</v>
      </c>
      <c r="M1086" s="2" t="s">
        <v>151</v>
      </c>
      <c r="N1086" s="94" t="s">
        <v>151</v>
      </c>
      <c r="O1086" s="13" t="s">
        <v>151</v>
      </c>
      <c r="P1086" s="2" t="s">
        <v>151</v>
      </c>
      <c r="Q1086" s="2" t="s">
        <v>151</v>
      </c>
      <c r="R1086" s="2" t="s">
        <v>152</v>
      </c>
      <c r="S1086" s="2" t="s">
        <v>152</v>
      </c>
      <c r="T1086" s="2" t="s">
        <v>152</v>
      </c>
      <c r="U1086" s="14" t="s">
        <v>152</v>
      </c>
      <c r="V1086" s="13" t="s">
        <v>152</v>
      </c>
      <c r="W1086" s="2" t="s">
        <v>152</v>
      </c>
      <c r="X1086" s="2" t="s">
        <v>152</v>
      </c>
      <c r="Y1086" s="2" t="s">
        <v>152</v>
      </c>
      <c r="Z1086" s="94" t="s">
        <v>152</v>
      </c>
      <c r="AA1086" s="13" t="s">
        <v>152</v>
      </c>
      <c r="AB1086" s="2" t="s">
        <v>152</v>
      </c>
      <c r="AC1086" s="14" t="s">
        <v>152</v>
      </c>
      <c r="AD1086" s="93" t="s">
        <v>152</v>
      </c>
      <c r="AE1086" s="14" t="s">
        <v>152</v>
      </c>
      <c r="AF1086" s="99">
        <v>100</v>
      </c>
    </row>
    <row r="1087" spans="1:32" x14ac:dyDescent="0.3">
      <c r="A1087" s="55" t="str">
        <f t="shared" si="16"/>
        <v>DEec_03.3</v>
      </c>
      <c r="C1087" s="96" t="s">
        <v>13</v>
      </c>
      <c r="D1087" s="97" t="s">
        <v>776</v>
      </c>
      <c r="E1087" s="97" t="s">
        <v>833</v>
      </c>
      <c r="F1087" s="97" t="s">
        <v>834</v>
      </c>
      <c r="G1087" s="97" t="s">
        <v>351</v>
      </c>
      <c r="H1087" s="96" t="s">
        <v>50</v>
      </c>
      <c r="I1087" s="98" t="s">
        <v>51</v>
      </c>
      <c r="J1087" s="27" t="s">
        <v>1929</v>
      </c>
      <c r="K1087" s="28" t="s">
        <v>1930</v>
      </c>
      <c r="L1087" s="93" t="s">
        <v>151</v>
      </c>
      <c r="M1087" s="2" t="s">
        <v>151</v>
      </c>
      <c r="N1087" s="94" t="s">
        <v>151</v>
      </c>
      <c r="O1087" s="13" t="s">
        <v>151</v>
      </c>
      <c r="P1087" s="2" t="s">
        <v>151</v>
      </c>
      <c r="Q1087" s="2" t="s">
        <v>151</v>
      </c>
      <c r="R1087" s="2" t="s">
        <v>152</v>
      </c>
      <c r="S1087" s="2" t="s">
        <v>152</v>
      </c>
      <c r="T1087" s="2" t="s">
        <v>152</v>
      </c>
      <c r="U1087" s="14" t="s">
        <v>152</v>
      </c>
      <c r="V1087" s="13" t="s">
        <v>152</v>
      </c>
      <c r="W1087" s="2" t="s">
        <v>152</v>
      </c>
      <c r="X1087" s="2" t="s">
        <v>152</v>
      </c>
      <c r="Y1087" s="2" t="s">
        <v>152</v>
      </c>
      <c r="Z1087" s="94" t="s">
        <v>152</v>
      </c>
      <c r="AA1087" s="13" t="s">
        <v>152</v>
      </c>
      <c r="AB1087" s="2" t="s">
        <v>152</v>
      </c>
      <c r="AC1087" s="14" t="s">
        <v>152</v>
      </c>
      <c r="AD1087" s="93" t="s">
        <v>152</v>
      </c>
      <c r="AE1087" s="14" t="s">
        <v>152</v>
      </c>
      <c r="AF1087" s="99">
        <v>100</v>
      </c>
    </row>
    <row r="1088" spans="1:32" x14ac:dyDescent="0.3">
      <c r="A1088" s="55" t="str">
        <f t="shared" si="16"/>
        <v>DEhe_01.1</v>
      </c>
      <c r="C1088" s="96" t="s">
        <v>13</v>
      </c>
      <c r="D1088" s="97" t="s">
        <v>835</v>
      </c>
      <c r="E1088" s="97" t="s">
        <v>836</v>
      </c>
      <c r="F1088" s="97" t="s">
        <v>837</v>
      </c>
      <c r="G1088" s="97" t="s">
        <v>344</v>
      </c>
      <c r="H1088" s="96" t="s">
        <v>50</v>
      </c>
      <c r="I1088" s="98" t="s">
        <v>51</v>
      </c>
      <c r="J1088" s="27" t="s">
        <v>1931</v>
      </c>
      <c r="K1088" s="28" t="s">
        <v>1932</v>
      </c>
      <c r="L1088" s="93" t="s">
        <v>151</v>
      </c>
      <c r="M1088" s="2" t="s">
        <v>151</v>
      </c>
      <c r="N1088" s="94" t="s">
        <v>151</v>
      </c>
      <c r="O1088" s="13"/>
      <c r="P1088" s="2"/>
      <c r="Q1088" s="2"/>
      <c r="R1088" s="2"/>
      <c r="S1088" s="2"/>
      <c r="T1088" s="2"/>
      <c r="U1088" s="14"/>
      <c r="V1088" s="13"/>
      <c r="W1088" s="2"/>
      <c r="X1088" s="2"/>
      <c r="Y1088" s="2"/>
      <c r="Z1088" s="94"/>
      <c r="AA1088" s="13"/>
      <c r="AB1088" s="2"/>
      <c r="AC1088" s="14"/>
      <c r="AD1088" s="93"/>
      <c r="AE1088" s="14"/>
      <c r="AF1088" s="99">
        <v>100</v>
      </c>
    </row>
    <row r="1089" spans="1:32" x14ac:dyDescent="0.3">
      <c r="A1089" s="55" t="str">
        <f t="shared" si="16"/>
        <v>DEhe_01.1</v>
      </c>
      <c r="C1089" s="96" t="s">
        <v>13</v>
      </c>
      <c r="D1089" s="97" t="s">
        <v>835</v>
      </c>
      <c r="E1089" s="97" t="s">
        <v>836</v>
      </c>
      <c r="F1089" s="97" t="s">
        <v>837</v>
      </c>
      <c r="G1089" s="97" t="s">
        <v>344</v>
      </c>
      <c r="H1089" s="96" t="s">
        <v>50</v>
      </c>
      <c r="I1089" s="98" t="s">
        <v>51</v>
      </c>
      <c r="J1089" s="27" t="s">
        <v>561</v>
      </c>
      <c r="K1089" s="28" t="s">
        <v>1933</v>
      </c>
      <c r="L1089" s="93" t="s">
        <v>151</v>
      </c>
      <c r="M1089" s="2" t="s">
        <v>151</v>
      </c>
      <c r="N1089" s="94" t="s">
        <v>151</v>
      </c>
      <c r="O1089" s="13"/>
      <c r="P1089" s="2"/>
      <c r="Q1089" s="2"/>
      <c r="R1089" s="2"/>
      <c r="S1089" s="2"/>
      <c r="T1089" s="2"/>
      <c r="U1089" s="14"/>
      <c r="V1089" s="13"/>
      <c r="W1089" s="2"/>
      <c r="X1089" s="2"/>
      <c r="Y1089" s="2"/>
      <c r="Z1089" s="94"/>
      <c r="AA1089" s="13"/>
      <c r="AB1089" s="2"/>
      <c r="AC1089" s="14"/>
      <c r="AD1089" s="93"/>
      <c r="AE1089" s="14"/>
      <c r="AF1089" s="99">
        <v>100</v>
      </c>
    </row>
    <row r="1090" spans="1:32" x14ac:dyDescent="0.3">
      <c r="A1090" s="55" t="str">
        <f t="shared" si="16"/>
        <v>DEhe_01.1</v>
      </c>
      <c r="C1090" s="96" t="s">
        <v>13</v>
      </c>
      <c r="D1090" s="97" t="s">
        <v>835</v>
      </c>
      <c r="E1090" s="97" t="s">
        <v>836</v>
      </c>
      <c r="F1090" s="97" t="s">
        <v>837</v>
      </c>
      <c r="G1090" s="97" t="s">
        <v>344</v>
      </c>
      <c r="H1090" s="96" t="s">
        <v>50</v>
      </c>
      <c r="I1090" s="98" t="s">
        <v>51</v>
      </c>
      <c r="J1090" s="27" t="s">
        <v>1934</v>
      </c>
      <c r="K1090" s="28" t="s">
        <v>1935</v>
      </c>
      <c r="L1090" s="93" t="s">
        <v>151</v>
      </c>
      <c r="M1090" s="2" t="s">
        <v>151</v>
      </c>
      <c r="N1090" s="94" t="s">
        <v>151</v>
      </c>
      <c r="O1090" s="13"/>
      <c r="P1090" s="2"/>
      <c r="Q1090" s="2"/>
      <c r="R1090" s="2"/>
      <c r="S1090" s="2"/>
      <c r="T1090" s="2"/>
      <c r="U1090" s="14"/>
      <c r="V1090" s="13"/>
      <c r="W1090" s="2"/>
      <c r="X1090" s="2"/>
      <c r="Y1090" s="2"/>
      <c r="Z1090" s="94"/>
      <c r="AA1090" s="13"/>
      <c r="AB1090" s="2"/>
      <c r="AC1090" s="14"/>
      <c r="AD1090" s="93"/>
      <c r="AE1090" s="14"/>
      <c r="AF1090" s="99">
        <v>100</v>
      </c>
    </row>
    <row r="1091" spans="1:32" x14ac:dyDescent="0.3">
      <c r="A1091" s="55" t="str">
        <f t="shared" si="16"/>
        <v>DEhe_01.2</v>
      </c>
      <c r="C1091" s="96" t="s">
        <v>13</v>
      </c>
      <c r="D1091" s="97" t="s">
        <v>835</v>
      </c>
      <c r="E1091" s="97" t="s">
        <v>838</v>
      </c>
      <c r="F1091" s="97" t="s">
        <v>839</v>
      </c>
      <c r="G1091" s="97" t="s">
        <v>344</v>
      </c>
      <c r="H1091" s="96" t="s">
        <v>50</v>
      </c>
      <c r="I1091" s="98" t="s">
        <v>51</v>
      </c>
      <c r="J1091" s="27" t="s">
        <v>1936</v>
      </c>
      <c r="K1091" s="28" t="s">
        <v>1937</v>
      </c>
      <c r="L1091" s="93" t="s">
        <v>151</v>
      </c>
      <c r="M1091" s="2" t="s">
        <v>151</v>
      </c>
      <c r="N1091" s="94" t="s">
        <v>151</v>
      </c>
      <c r="O1091" s="13"/>
      <c r="P1091" s="2"/>
      <c r="Q1091" s="2"/>
      <c r="R1091" s="2"/>
      <c r="S1091" s="2"/>
      <c r="T1091" s="2"/>
      <c r="U1091" s="14"/>
      <c r="V1091" s="13"/>
      <c r="W1091" s="2"/>
      <c r="X1091" s="2"/>
      <c r="Y1091" s="2"/>
      <c r="Z1091" s="94"/>
      <c r="AA1091" s="13"/>
      <c r="AB1091" s="2"/>
      <c r="AC1091" s="14"/>
      <c r="AD1091" s="93"/>
      <c r="AE1091" s="14"/>
      <c r="AF1091" s="99">
        <v>100</v>
      </c>
    </row>
    <row r="1092" spans="1:32" x14ac:dyDescent="0.3">
      <c r="A1092" s="55" t="str">
        <f t="shared" si="16"/>
        <v>DEhe_01.2</v>
      </c>
      <c r="C1092" s="96" t="s">
        <v>13</v>
      </c>
      <c r="D1092" s="97" t="s">
        <v>835</v>
      </c>
      <c r="E1092" s="97" t="s">
        <v>838</v>
      </c>
      <c r="F1092" s="97" t="s">
        <v>839</v>
      </c>
      <c r="G1092" s="97" t="s">
        <v>344</v>
      </c>
      <c r="H1092" s="96" t="s">
        <v>50</v>
      </c>
      <c r="I1092" s="98" t="s">
        <v>51</v>
      </c>
      <c r="J1092" s="27" t="s">
        <v>1931</v>
      </c>
      <c r="K1092" s="28" t="s">
        <v>1938</v>
      </c>
      <c r="L1092" s="93" t="s">
        <v>151</v>
      </c>
      <c r="M1092" s="2" t="s">
        <v>151</v>
      </c>
      <c r="N1092" s="94" t="s">
        <v>151</v>
      </c>
      <c r="O1092" s="13"/>
      <c r="P1092" s="2"/>
      <c r="Q1092" s="2"/>
      <c r="R1092" s="2"/>
      <c r="S1092" s="2"/>
      <c r="T1092" s="2"/>
      <c r="U1092" s="14"/>
      <c r="V1092" s="13"/>
      <c r="W1092" s="2"/>
      <c r="X1092" s="2"/>
      <c r="Y1092" s="2"/>
      <c r="Z1092" s="94"/>
      <c r="AA1092" s="13"/>
      <c r="AB1092" s="2"/>
      <c r="AC1092" s="14"/>
      <c r="AD1092" s="93"/>
      <c r="AE1092" s="14"/>
      <c r="AF1092" s="99">
        <v>100</v>
      </c>
    </row>
    <row r="1093" spans="1:32" x14ac:dyDescent="0.3">
      <c r="A1093" s="55" t="str">
        <f t="shared" si="16"/>
        <v>DEhe_01.2</v>
      </c>
      <c r="C1093" s="96" t="s">
        <v>13</v>
      </c>
      <c r="D1093" s="97" t="s">
        <v>835</v>
      </c>
      <c r="E1093" s="97" t="s">
        <v>838</v>
      </c>
      <c r="F1093" s="97" t="s">
        <v>839</v>
      </c>
      <c r="G1093" s="97" t="s">
        <v>344</v>
      </c>
      <c r="H1093" s="96" t="s">
        <v>50</v>
      </c>
      <c r="I1093" s="98" t="s">
        <v>51</v>
      </c>
      <c r="J1093" s="27" t="s">
        <v>561</v>
      </c>
      <c r="K1093" s="28" t="s">
        <v>1939</v>
      </c>
      <c r="L1093" s="93" t="s">
        <v>151</v>
      </c>
      <c r="M1093" s="2" t="s">
        <v>151</v>
      </c>
      <c r="N1093" s="94" t="s">
        <v>151</v>
      </c>
      <c r="O1093" s="13"/>
      <c r="P1093" s="2"/>
      <c r="Q1093" s="2"/>
      <c r="R1093" s="2"/>
      <c r="S1093" s="2"/>
      <c r="T1093" s="2"/>
      <c r="U1093" s="14"/>
      <c r="V1093" s="13"/>
      <c r="W1093" s="2"/>
      <c r="X1093" s="2"/>
      <c r="Y1093" s="2"/>
      <c r="Z1093" s="94"/>
      <c r="AA1093" s="13"/>
      <c r="AB1093" s="2"/>
      <c r="AC1093" s="14"/>
      <c r="AD1093" s="93"/>
      <c r="AE1093" s="14"/>
      <c r="AF1093" s="99">
        <v>100</v>
      </c>
    </row>
    <row r="1094" spans="1:32" x14ac:dyDescent="0.3">
      <c r="A1094" s="55" t="str">
        <f t="shared" si="16"/>
        <v>DEhe_01.3</v>
      </c>
      <c r="C1094" s="96" t="s">
        <v>13</v>
      </c>
      <c r="D1094" s="97" t="s">
        <v>835</v>
      </c>
      <c r="E1094" s="97" t="s">
        <v>840</v>
      </c>
      <c r="F1094" s="97" t="s">
        <v>431</v>
      </c>
      <c r="G1094" s="97" t="s">
        <v>351</v>
      </c>
      <c r="H1094" s="96" t="s">
        <v>50</v>
      </c>
      <c r="I1094" s="98" t="s">
        <v>454</v>
      </c>
      <c r="J1094" s="27" t="s">
        <v>561</v>
      </c>
      <c r="K1094" s="28" t="s">
        <v>1940</v>
      </c>
      <c r="L1094" s="93" t="s">
        <v>151</v>
      </c>
      <c r="M1094" s="2" t="s">
        <v>151</v>
      </c>
      <c r="N1094" s="94" t="s">
        <v>151</v>
      </c>
      <c r="O1094" s="13" t="s">
        <v>151</v>
      </c>
      <c r="P1094" s="2" t="s">
        <v>151</v>
      </c>
      <c r="Q1094" s="2" t="s">
        <v>151</v>
      </c>
      <c r="R1094" s="2" t="s">
        <v>152</v>
      </c>
      <c r="S1094" s="2" t="s">
        <v>151</v>
      </c>
      <c r="T1094" s="2" t="s">
        <v>152</v>
      </c>
      <c r="U1094" s="14" t="s">
        <v>152</v>
      </c>
      <c r="V1094" s="13" t="s">
        <v>151</v>
      </c>
      <c r="W1094" s="2" t="s">
        <v>151</v>
      </c>
      <c r="X1094" s="2" t="s">
        <v>468</v>
      </c>
      <c r="Y1094" s="2" t="s">
        <v>468</v>
      </c>
      <c r="Z1094" s="94" t="s">
        <v>152</v>
      </c>
      <c r="AA1094" s="13" t="s">
        <v>152</v>
      </c>
      <c r="AB1094" s="2" t="s">
        <v>152</v>
      </c>
      <c r="AC1094" s="14" t="s">
        <v>152</v>
      </c>
      <c r="AD1094" s="93" t="s">
        <v>152</v>
      </c>
      <c r="AE1094" s="14" t="s">
        <v>152</v>
      </c>
      <c r="AF1094" s="99">
        <v>100</v>
      </c>
    </row>
    <row r="1095" spans="1:32" x14ac:dyDescent="0.3">
      <c r="A1095" s="55" t="str">
        <f t="shared" si="16"/>
        <v>DEhe_01.3</v>
      </c>
      <c r="C1095" s="96" t="s">
        <v>13</v>
      </c>
      <c r="D1095" s="97" t="s">
        <v>835</v>
      </c>
      <c r="E1095" s="97" t="s">
        <v>840</v>
      </c>
      <c r="F1095" s="97" t="s">
        <v>431</v>
      </c>
      <c r="G1095" s="97" t="s">
        <v>351</v>
      </c>
      <c r="H1095" s="96" t="s">
        <v>50</v>
      </c>
      <c r="I1095" s="98" t="s">
        <v>454</v>
      </c>
      <c r="J1095" s="27" t="s">
        <v>562</v>
      </c>
      <c r="K1095" s="28" t="s">
        <v>1941</v>
      </c>
      <c r="L1095" s="93" t="s">
        <v>151</v>
      </c>
      <c r="M1095" s="2" t="s">
        <v>151</v>
      </c>
      <c r="N1095" s="94" t="s">
        <v>151</v>
      </c>
      <c r="O1095" s="13" t="s">
        <v>151</v>
      </c>
      <c r="P1095" s="2" t="s">
        <v>151</v>
      </c>
      <c r="Q1095" s="2" t="s">
        <v>151</v>
      </c>
      <c r="R1095" s="2" t="s">
        <v>152</v>
      </c>
      <c r="S1095" s="2" t="s">
        <v>151</v>
      </c>
      <c r="T1095" s="2" t="s">
        <v>152</v>
      </c>
      <c r="U1095" s="14" t="s">
        <v>152</v>
      </c>
      <c r="V1095" s="13" t="s">
        <v>151</v>
      </c>
      <c r="W1095" s="2" t="s">
        <v>151</v>
      </c>
      <c r="X1095" s="2" t="s">
        <v>468</v>
      </c>
      <c r="Y1095" s="2" t="s">
        <v>468</v>
      </c>
      <c r="Z1095" s="94" t="s">
        <v>152</v>
      </c>
      <c r="AA1095" s="13" t="s">
        <v>152</v>
      </c>
      <c r="AB1095" s="2" t="s">
        <v>152</v>
      </c>
      <c r="AC1095" s="14" t="s">
        <v>152</v>
      </c>
      <c r="AD1095" s="93" t="s">
        <v>152</v>
      </c>
      <c r="AE1095" s="14" t="s">
        <v>152</v>
      </c>
      <c r="AF1095" s="99">
        <v>100</v>
      </c>
    </row>
    <row r="1096" spans="1:32" x14ac:dyDescent="0.3">
      <c r="A1096" s="55" t="str">
        <f t="shared" ref="A1096:A1159" si="17">C1096&amp;LOWER(LEFT(D1096,2))&amp;"_"&amp;IF(LEN(TRIM(LEFT(E1096,FIND(" ",E1096))))=3,"0"&amp;TRIM(LEFT(E1096,FIND(" ",E1096))),TRIM(LEFT(E1096,FIND(" ",E1096))))</f>
        <v>DEhe_01.3</v>
      </c>
      <c r="C1096" s="96" t="s">
        <v>13</v>
      </c>
      <c r="D1096" s="97" t="s">
        <v>835</v>
      </c>
      <c r="E1096" s="97" t="s">
        <v>840</v>
      </c>
      <c r="F1096" s="97" t="s">
        <v>431</v>
      </c>
      <c r="G1096" s="97" t="s">
        <v>351</v>
      </c>
      <c r="H1096" s="96" t="s">
        <v>50</v>
      </c>
      <c r="I1096" s="98" t="s">
        <v>454</v>
      </c>
      <c r="J1096" s="27" t="s">
        <v>563</v>
      </c>
      <c r="K1096" s="28" t="s">
        <v>564</v>
      </c>
      <c r="L1096" s="93" t="s">
        <v>151</v>
      </c>
      <c r="M1096" s="2" t="s">
        <v>151</v>
      </c>
      <c r="N1096" s="94" t="s">
        <v>151</v>
      </c>
      <c r="O1096" s="13" t="s">
        <v>151</v>
      </c>
      <c r="P1096" s="2" t="s">
        <v>151</v>
      </c>
      <c r="Q1096" s="2" t="s">
        <v>151</v>
      </c>
      <c r="R1096" s="2" t="s">
        <v>152</v>
      </c>
      <c r="S1096" s="2" t="s">
        <v>151</v>
      </c>
      <c r="T1096" s="2" t="s">
        <v>152</v>
      </c>
      <c r="U1096" s="14" t="s">
        <v>152</v>
      </c>
      <c r="V1096" s="13" t="s">
        <v>151</v>
      </c>
      <c r="W1096" s="2" t="s">
        <v>151</v>
      </c>
      <c r="X1096" s="2" t="s">
        <v>468</v>
      </c>
      <c r="Y1096" s="2" t="s">
        <v>468</v>
      </c>
      <c r="Z1096" s="94" t="s">
        <v>152</v>
      </c>
      <c r="AA1096" s="13" t="s">
        <v>152</v>
      </c>
      <c r="AB1096" s="2" t="s">
        <v>152</v>
      </c>
      <c r="AC1096" s="14" t="s">
        <v>152</v>
      </c>
      <c r="AD1096" s="93" t="s">
        <v>152</v>
      </c>
      <c r="AE1096" s="14" t="s">
        <v>152</v>
      </c>
      <c r="AF1096" s="99">
        <v>100</v>
      </c>
    </row>
    <row r="1097" spans="1:32" x14ac:dyDescent="0.3">
      <c r="A1097" s="55" t="str">
        <f t="shared" si="17"/>
        <v>DEhe_02.1</v>
      </c>
      <c r="C1097" s="96" t="s">
        <v>13</v>
      </c>
      <c r="D1097" s="97" t="s">
        <v>835</v>
      </c>
      <c r="E1097" s="97" t="s">
        <v>841</v>
      </c>
      <c r="F1097" s="97" t="s">
        <v>842</v>
      </c>
      <c r="G1097" s="97" t="s">
        <v>351</v>
      </c>
      <c r="H1097" s="96" t="s">
        <v>50</v>
      </c>
      <c r="I1097" s="98" t="s">
        <v>51</v>
      </c>
      <c r="J1097" s="27" t="s">
        <v>1942</v>
      </c>
      <c r="K1097" s="28" t="s">
        <v>1943</v>
      </c>
      <c r="L1097" s="93" t="s">
        <v>151</v>
      </c>
      <c r="M1097" s="2" t="s">
        <v>151</v>
      </c>
      <c r="N1097" s="94" t="s">
        <v>151</v>
      </c>
      <c r="O1097" s="13" t="s">
        <v>151</v>
      </c>
      <c r="P1097" s="2" t="s">
        <v>468</v>
      </c>
      <c r="Q1097" s="2" t="s">
        <v>468</v>
      </c>
      <c r="R1097" s="2" t="s">
        <v>152</v>
      </c>
      <c r="S1097" s="2" t="s">
        <v>151</v>
      </c>
      <c r="T1097" s="2" t="s">
        <v>152</v>
      </c>
      <c r="U1097" s="14" t="s">
        <v>152</v>
      </c>
      <c r="V1097" s="13" t="s">
        <v>151</v>
      </c>
      <c r="W1097" s="2" t="s">
        <v>152</v>
      </c>
      <c r="X1097" s="2" t="s">
        <v>468</v>
      </c>
      <c r="Y1097" s="2" t="s">
        <v>468</v>
      </c>
      <c r="Z1097" s="94" t="s">
        <v>152</v>
      </c>
      <c r="AA1097" s="13" t="s">
        <v>152</v>
      </c>
      <c r="AB1097" s="2" t="s">
        <v>152</v>
      </c>
      <c r="AC1097" s="14" t="s">
        <v>152</v>
      </c>
      <c r="AD1097" s="93" t="s">
        <v>152</v>
      </c>
      <c r="AE1097" s="14" t="s">
        <v>152</v>
      </c>
      <c r="AF1097" s="99">
        <v>100</v>
      </c>
    </row>
    <row r="1098" spans="1:32" x14ac:dyDescent="0.3">
      <c r="A1098" s="55" t="str">
        <f t="shared" si="17"/>
        <v>DEhe_02.2</v>
      </c>
      <c r="C1098" s="96" t="s">
        <v>13</v>
      </c>
      <c r="D1098" s="97" t="s">
        <v>835</v>
      </c>
      <c r="E1098" s="97" t="s">
        <v>843</v>
      </c>
      <c r="F1098" s="97" t="s">
        <v>844</v>
      </c>
      <c r="G1098" s="97" t="s">
        <v>351</v>
      </c>
      <c r="H1098" s="96" t="s">
        <v>50</v>
      </c>
      <c r="I1098" s="98" t="s">
        <v>51</v>
      </c>
      <c r="J1098" s="27" t="s">
        <v>1944</v>
      </c>
      <c r="K1098" s="28" t="s">
        <v>1945</v>
      </c>
      <c r="L1098" s="93" t="s">
        <v>151</v>
      </c>
      <c r="M1098" s="2" t="s">
        <v>152</v>
      </c>
      <c r="N1098" s="94" t="s">
        <v>151</v>
      </c>
      <c r="O1098" s="13" t="s">
        <v>151</v>
      </c>
      <c r="P1098" s="2" t="s">
        <v>152</v>
      </c>
      <c r="Q1098" s="2" t="s">
        <v>152</v>
      </c>
      <c r="R1098" s="2" t="s">
        <v>152</v>
      </c>
      <c r="S1098" s="2" t="s">
        <v>152</v>
      </c>
      <c r="T1098" s="2" t="s">
        <v>152</v>
      </c>
      <c r="U1098" s="14" t="s">
        <v>152</v>
      </c>
      <c r="V1098" s="13" t="s">
        <v>151</v>
      </c>
      <c r="W1098" s="2" t="s">
        <v>151</v>
      </c>
      <c r="X1098" s="2" t="s">
        <v>151</v>
      </c>
      <c r="Y1098" s="2" t="s">
        <v>152</v>
      </c>
      <c r="Z1098" s="94" t="s">
        <v>152</v>
      </c>
      <c r="AA1098" s="13" t="s">
        <v>152</v>
      </c>
      <c r="AB1098" s="2" t="s">
        <v>152</v>
      </c>
      <c r="AC1098" s="14" t="s">
        <v>152</v>
      </c>
      <c r="AD1098" s="93" t="s">
        <v>152</v>
      </c>
      <c r="AE1098" s="14" t="s">
        <v>152</v>
      </c>
      <c r="AF1098" s="99">
        <v>100</v>
      </c>
    </row>
    <row r="1099" spans="1:32" x14ac:dyDescent="0.3">
      <c r="A1099" s="55" t="str">
        <f t="shared" si="17"/>
        <v>DEhe_02.2</v>
      </c>
      <c r="C1099" s="96" t="s">
        <v>13</v>
      </c>
      <c r="D1099" s="97" t="s">
        <v>835</v>
      </c>
      <c r="E1099" s="97" t="s">
        <v>843</v>
      </c>
      <c r="F1099" s="97" t="s">
        <v>844</v>
      </c>
      <c r="G1099" s="97" t="s">
        <v>351</v>
      </c>
      <c r="H1099" s="96" t="s">
        <v>50</v>
      </c>
      <c r="I1099" s="98" t="s">
        <v>51</v>
      </c>
      <c r="J1099" s="27" t="s">
        <v>1946</v>
      </c>
      <c r="K1099" s="28" t="s">
        <v>1947</v>
      </c>
      <c r="L1099" s="93" t="s">
        <v>151</v>
      </c>
      <c r="M1099" s="2" t="s">
        <v>152</v>
      </c>
      <c r="N1099" s="94" t="s">
        <v>152</v>
      </c>
      <c r="O1099" s="13" t="s">
        <v>468</v>
      </c>
      <c r="P1099" s="2" t="s">
        <v>152</v>
      </c>
      <c r="Q1099" s="2" t="s">
        <v>152</v>
      </c>
      <c r="R1099" s="2" t="s">
        <v>152</v>
      </c>
      <c r="S1099" s="2" t="s">
        <v>152</v>
      </c>
      <c r="T1099" s="2" t="s">
        <v>152</v>
      </c>
      <c r="U1099" s="14" t="s">
        <v>152</v>
      </c>
      <c r="V1099" s="13" t="s">
        <v>152</v>
      </c>
      <c r="W1099" s="2" t="s">
        <v>152</v>
      </c>
      <c r="X1099" s="2" t="s">
        <v>468</v>
      </c>
      <c r="Y1099" s="2" t="s">
        <v>468</v>
      </c>
      <c r="Z1099" s="94" t="s">
        <v>152</v>
      </c>
      <c r="AA1099" s="13" t="s">
        <v>152</v>
      </c>
      <c r="AB1099" s="2" t="s">
        <v>152</v>
      </c>
      <c r="AC1099" s="14" t="s">
        <v>152</v>
      </c>
      <c r="AD1099" s="93" t="s">
        <v>152</v>
      </c>
      <c r="AE1099" s="14" t="s">
        <v>152</v>
      </c>
      <c r="AF1099" s="99">
        <v>100</v>
      </c>
    </row>
    <row r="1100" spans="1:32" x14ac:dyDescent="0.3">
      <c r="A1100" s="55" t="str">
        <f t="shared" si="17"/>
        <v>DEhe_02.2</v>
      </c>
      <c r="C1100" s="96" t="s">
        <v>13</v>
      </c>
      <c r="D1100" s="97" t="s">
        <v>835</v>
      </c>
      <c r="E1100" s="97" t="s">
        <v>843</v>
      </c>
      <c r="F1100" s="97" t="s">
        <v>844</v>
      </c>
      <c r="G1100" s="97" t="s">
        <v>351</v>
      </c>
      <c r="H1100" s="96" t="s">
        <v>50</v>
      </c>
      <c r="I1100" s="98" t="s">
        <v>51</v>
      </c>
      <c r="J1100" s="27" t="s">
        <v>1948</v>
      </c>
      <c r="K1100" s="28" t="s">
        <v>1949</v>
      </c>
      <c r="L1100" s="93" t="s">
        <v>152</v>
      </c>
      <c r="M1100" s="2" t="s">
        <v>152</v>
      </c>
      <c r="N1100" s="94" t="s">
        <v>152</v>
      </c>
      <c r="O1100" s="13" t="s">
        <v>468</v>
      </c>
      <c r="P1100" s="2" t="s">
        <v>152</v>
      </c>
      <c r="Q1100" s="2" t="s">
        <v>152</v>
      </c>
      <c r="R1100" s="2" t="s">
        <v>152</v>
      </c>
      <c r="S1100" s="2" t="s">
        <v>152</v>
      </c>
      <c r="T1100" s="2" t="s">
        <v>152</v>
      </c>
      <c r="U1100" s="14" t="s">
        <v>152</v>
      </c>
      <c r="V1100" s="13" t="s">
        <v>152</v>
      </c>
      <c r="W1100" s="2" t="s">
        <v>152</v>
      </c>
      <c r="X1100" s="2" t="s">
        <v>468</v>
      </c>
      <c r="Y1100" s="2" t="s">
        <v>468</v>
      </c>
      <c r="Z1100" s="94" t="s">
        <v>152</v>
      </c>
      <c r="AA1100" s="13" t="s">
        <v>152</v>
      </c>
      <c r="AB1100" s="2" t="s">
        <v>152</v>
      </c>
      <c r="AC1100" s="14" t="s">
        <v>152</v>
      </c>
      <c r="AD1100" s="93" t="s">
        <v>152</v>
      </c>
      <c r="AE1100" s="14" t="s">
        <v>152</v>
      </c>
      <c r="AF1100" s="99">
        <v>100</v>
      </c>
    </row>
    <row r="1101" spans="1:32" x14ac:dyDescent="0.3">
      <c r="A1101" s="55" t="str">
        <f t="shared" si="17"/>
        <v>DEhe_02.2</v>
      </c>
      <c r="C1101" s="96" t="s">
        <v>13</v>
      </c>
      <c r="D1101" s="97" t="s">
        <v>835</v>
      </c>
      <c r="E1101" s="97" t="s">
        <v>843</v>
      </c>
      <c r="F1101" s="97" t="s">
        <v>844</v>
      </c>
      <c r="G1101" s="97" t="s">
        <v>351</v>
      </c>
      <c r="H1101" s="96" t="s">
        <v>50</v>
      </c>
      <c r="I1101" s="98" t="s">
        <v>51</v>
      </c>
      <c r="J1101" s="27" t="s">
        <v>1950</v>
      </c>
      <c r="K1101" s="28" t="s">
        <v>1951</v>
      </c>
      <c r="L1101" s="93" t="s">
        <v>152</v>
      </c>
      <c r="M1101" s="2" t="s">
        <v>152</v>
      </c>
      <c r="N1101" s="94" t="s">
        <v>152</v>
      </c>
      <c r="O1101" s="13" t="s">
        <v>468</v>
      </c>
      <c r="P1101" s="2" t="s">
        <v>152</v>
      </c>
      <c r="Q1101" s="2" t="s">
        <v>152</v>
      </c>
      <c r="R1101" s="2" t="s">
        <v>152</v>
      </c>
      <c r="S1101" s="2" t="s">
        <v>152</v>
      </c>
      <c r="T1101" s="2" t="s">
        <v>152</v>
      </c>
      <c r="U1101" s="14" t="s">
        <v>152</v>
      </c>
      <c r="V1101" s="13" t="s">
        <v>152</v>
      </c>
      <c r="W1101" s="2" t="s">
        <v>152</v>
      </c>
      <c r="X1101" s="2" t="s">
        <v>468</v>
      </c>
      <c r="Y1101" s="2" t="s">
        <v>468</v>
      </c>
      <c r="Z1101" s="94" t="s">
        <v>152</v>
      </c>
      <c r="AA1101" s="13" t="s">
        <v>152</v>
      </c>
      <c r="AB1101" s="2" t="s">
        <v>152</v>
      </c>
      <c r="AC1101" s="14" t="s">
        <v>152</v>
      </c>
      <c r="AD1101" s="93" t="s">
        <v>152</v>
      </c>
      <c r="AE1101" s="14" t="s">
        <v>152</v>
      </c>
      <c r="AF1101" s="99">
        <v>100</v>
      </c>
    </row>
    <row r="1102" spans="1:32" x14ac:dyDescent="0.3">
      <c r="A1102" s="55" t="str">
        <f t="shared" si="17"/>
        <v>DEhe_02.2</v>
      </c>
      <c r="C1102" s="96" t="s">
        <v>13</v>
      </c>
      <c r="D1102" s="97" t="s">
        <v>835</v>
      </c>
      <c r="E1102" s="97" t="s">
        <v>843</v>
      </c>
      <c r="F1102" s="97" t="s">
        <v>844</v>
      </c>
      <c r="G1102" s="97" t="s">
        <v>351</v>
      </c>
      <c r="H1102" s="96" t="s">
        <v>50</v>
      </c>
      <c r="I1102" s="98" t="s">
        <v>51</v>
      </c>
      <c r="J1102" s="27" t="s">
        <v>1952</v>
      </c>
      <c r="K1102" s="28" t="s">
        <v>1953</v>
      </c>
      <c r="L1102" s="93" t="s">
        <v>152</v>
      </c>
      <c r="M1102" s="2" t="s">
        <v>152</v>
      </c>
      <c r="N1102" s="94" t="s">
        <v>152</v>
      </c>
      <c r="O1102" s="13" t="s">
        <v>468</v>
      </c>
      <c r="P1102" s="2" t="s">
        <v>152</v>
      </c>
      <c r="Q1102" s="2" t="s">
        <v>152</v>
      </c>
      <c r="R1102" s="2" t="s">
        <v>152</v>
      </c>
      <c r="S1102" s="2" t="s">
        <v>152</v>
      </c>
      <c r="T1102" s="2" t="s">
        <v>152</v>
      </c>
      <c r="U1102" s="14" t="s">
        <v>152</v>
      </c>
      <c r="V1102" s="13" t="s">
        <v>152</v>
      </c>
      <c r="W1102" s="2" t="s">
        <v>152</v>
      </c>
      <c r="X1102" s="2" t="s">
        <v>468</v>
      </c>
      <c r="Y1102" s="2" t="s">
        <v>468</v>
      </c>
      <c r="Z1102" s="94" t="s">
        <v>152</v>
      </c>
      <c r="AA1102" s="13" t="s">
        <v>152</v>
      </c>
      <c r="AB1102" s="2" t="s">
        <v>152</v>
      </c>
      <c r="AC1102" s="14" t="s">
        <v>152</v>
      </c>
      <c r="AD1102" s="93" t="s">
        <v>152</v>
      </c>
      <c r="AE1102" s="14" t="s">
        <v>152</v>
      </c>
      <c r="AF1102" s="99">
        <v>100</v>
      </c>
    </row>
    <row r="1103" spans="1:32" x14ac:dyDescent="0.3">
      <c r="A1103" s="55" t="str">
        <f t="shared" si="17"/>
        <v>DEhe_02.3</v>
      </c>
      <c r="C1103" s="96" t="s">
        <v>13</v>
      </c>
      <c r="D1103" s="97" t="s">
        <v>835</v>
      </c>
      <c r="E1103" s="97" t="s">
        <v>845</v>
      </c>
      <c r="F1103" s="97" t="s">
        <v>846</v>
      </c>
      <c r="G1103" s="97" t="s">
        <v>351</v>
      </c>
      <c r="H1103" s="96" t="s">
        <v>50</v>
      </c>
      <c r="I1103" s="98" t="s">
        <v>454</v>
      </c>
      <c r="J1103" s="27" t="s">
        <v>1931</v>
      </c>
      <c r="K1103" s="28" t="s">
        <v>1954</v>
      </c>
      <c r="L1103" s="93" t="s">
        <v>152</v>
      </c>
      <c r="M1103" s="2" t="s">
        <v>152</v>
      </c>
      <c r="N1103" s="94" t="s">
        <v>151</v>
      </c>
      <c r="O1103" s="13" t="s">
        <v>468</v>
      </c>
      <c r="P1103" s="2" t="s">
        <v>152</v>
      </c>
      <c r="Q1103" s="2" t="s">
        <v>152</v>
      </c>
      <c r="R1103" s="2" t="s">
        <v>152</v>
      </c>
      <c r="S1103" s="2" t="s">
        <v>152</v>
      </c>
      <c r="T1103" s="2" t="s">
        <v>152</v>
      </c>
      <c r="U1103" s="14" t="s">
        <v>152</v>
      </c>
      <c r="V1103" s="13" t="s">
        <v>152</v>
      </c>
      <c r="W1103" s="2" t="s">
        <v>152</v>
      </c>
      <c r="X1103" s="2" t="s">
        <v>152</v>
      </c>
      <c r="Y1103" s="2" t="s">
        <v>152</v>
      </c>
      <c r="Z1103" s="94" t="s">
        <v>152</v>
      </c>
      <c r="AA1103" s="13" t="s">
        <v>152</v>
      </c>
      <c r="AB1103" s="2" t="s">
        <v>152</v>
      </c>
      <c r="AC1103" s="14" t="s">
        <v>152</v>
      </c>
      <c r="AD1103" s="93" t="s">
        <v>152</v>
      </c>
      <c r="AE1103" s="14" t="s">
        <v>152</v>
      </c>
      <c r="AF1103" s="99">
        <v>100</v>
      </c>
    </row>
    <row r="1104" spans="1:32" x14ac:dyDescent="0.3">
      <c r="A1104" s="55" t="str">
        <f t="shared" si="17"/>
        <v>DEhe_02.4</v>
      </c>
      <c r="C1104" s="96" t="s">
        <v>13</v>
      </c>
      <c r="D1104" s="97" t="s">
        <v>835</v>
      </c>
      <c r="E1104" s="97" t="s">
        <v>847</v>
      </c>
      <c r="F1104" s="97" t="s">
        <v>848</v>
      </c>
      <c r="G1104" s="97" t="s">
        <v>351</v>
      </c>
      <c r="H1104" s="96" t="s">
        <v>50</v>
      </c>
      <c r="I1104" s="98" t="s">
        <v>454</v>
      </c>
      <c r="J1104" s="27" t="s">
        <v>561</v>
      </c>
      <c r="K1104" s="28" t="s">
        <v>1955</v>
      </c>
      <c r="L1104" s="93" t="s">
        <v>151</v>
      </c>
      <c r="M1104" s="2" t="s">
        <v>151</v>
      </c>
      <c r="N1104" s="94" t="s">
        <v>151</v>
      </c>
      <c r="O1104" s="13" t="s">
        <v>151</v>
      </c>
      <c r="P1104" s="2" t="s">
        <v>152</v>
      </c>
      <c r="Q1104" s="2" t="s">
        <v>151</v>
      </c>
      <c r="R1104" s="2" t="s">
        <v>152</v>
      </c>
      <c r="S1104" s="2" t="s">
        <v>151</v>
      </c>
      <c r="T1104" s="2" t="s">
        <v>152</v>
      </c>
      <c r="U1104" s="14" t="s">
        <v>152</v>
      </c>
      <c r="V1104" s="13" t="s">
        <v>151</v>
      </c>
      <c r="W1104" s="2" t="s">
        <v>152</v>
      </c>
      <c r="X1104" s="2" t="s">
        <v>468</v>
      </c>
      <c r="Y1104" s="2" t="s">
        <v>468</v>
      </c>
      <c r="Z1104" s="94" t="s">
        <v>152</v>
      </c>
      <c r="AA1104" s="13" t="s">
        <v>151</v>
      </c>
      <c r="AB1104" s="2" t="s">
        <v>151</v>
      </c>
      <c r="AC1104" s="14" t="s">
        <v>152</v>
      </c>
      <c r="AD1104" s="93" t="s">
        <v>152</v>
      </c>
      <c r="AE1104" s="14" t="s">
        <v>152</v>
      </c>
      <c r="AF1104" s="99">
        <v>100</v>
      </c>
    </row>
    <row r="1105" spans="1:32" x14ac:dyDescent="0.3">
      <c r="A1105" s="55" t="str">
        <f t="shared" si="17"/>
        <v>DEhe_02.4</v>
      </c>
      <c r="C1105" s="96" t="s">
        <v>13</v>
      </c>
      <c r="D1105" s="97" t="s">
        <v>835</v>
      </c>
      <c r="E1105" s="97" t="s">
        <v>847</v>
      </c>
      <c r="F1105" s="97" t="s">
        <v>848</v>
      </c>
      <c r="G1105" s="97" t="s">
        <v>351</v>
      </c>
      <c r="H1105" s="96" t="s">
        <v>50</v>
      </c>
      <c r="I1105" s="98" t="s">
        <v>454</v>
      </c>
      <c r="J1105" s="27" t="s">
        <v>562</v>
      </c>
      <c r="K1105" s="28" t="s">
        <v>1956</v>
      </c>
      <c r="L1105" s="93" t="s">
        <v>151</v>
      </c>
      <c r="M1105" s="2" t="s">
        <v>151</v>
      </c>
      <c r="N1105" s="94" t="s">
        <v>151</v>
      </c>
      <c r="O1105" s="13" t="s">
        <v>151</v>
      </c>
      <c r="P1105" s="2" t="s">
        <v>152</v>
      </c>
      <c r="Q1105" s="2" t="s">
        <v>151</v>
      </c>
      <c r="R1105" s="2" t="s">
        <v>152</v>
      </c>
      <c r="S1105" s="2" t="s">
        <v>152</v>
      </c>
      <c r="T1105" s="2" t="s">
        <v>152</v>
      </c>
      <c r="U1105" s="14" t="s">
        <v>152</v>
      </c>
      <c r="V1105" s="13" t="s">
        <v>151</v>
      </c>
      <c r="W1105" s="2" t="s">
        <v>152</v>
      </c>
      <c r="X1105" s="2" t="s">
        <v>468</v>
      </c>
      <c r="Y1105" s="2" t="s">
        <v>468</v>
      </c>
      <c r="Z1105" s="94" t="s">
        <v>152</v>
      </c>
      <c r="AA1105" s="13" t="s">
        <v>152</v>
      </c>
      <c r="AB1105" s="2" t="s">
        <v>152</v>
      </c>
      <c r="AC1105" s="14" t="s">
        <v>152</v>
      </c>
      <c r="AD1105" s="93" t="s">
        <v>152</v>
      </c>
      <c r="AE1105" s="14" t="s">
        <v>152</v>
      </c>
      <c r="AF1105" s="99">
        <v>100</v>
      </c>
    </row>
    <row r="1106" spans="1:32" x14ac:dyDescent="0.3">
      <c r="A1106" s="55" t="str">
        <f t="shared" si="17"/>
        <v>DEhe_02.4</v>
      </c>
      <c r="C1106" s="96" t="s">
        <v>13</v>
      </c>
      <c r="D1106" s="97" t="s">
        <v>835</v>
      </c>
      <c r="E1106" s="97" t="s">
        <v>847</v>
      </c>
      <c r="F1106" s="97" t="s">
        <v>848</v>
      </c>
      <c r="G1106" s="97" t="s">
        <v>351</v>
      </c>
      <c r="H1106" s="96" t="s">
        <v>50</v>
      </c>
      <c r="I1106" s="98" t="s">
        <v>454</v>
      </c>
      <c r="J1106" s="27" t="s">
        <v>1957</v>
      </c>
      <c r="K1106" s="28" t="s">
        <v>1958</v>
      </c>
      <c r="L1106" s="93" t="s">
        <v>151</v>
      </c>
      <c r="M1106" s="2" t="s">
        <v>151</v>
      </c>
      <c r="N1106" s="94" t="s">
        <v>151</v>
      </c>
      <c r="O1106" s="13" t="s">
        <v>151</v>
      </c>
      <c r="P1106" s="2" t="s">
        <v>152</v>
      </c>
      <c r="Q1106" s="2" t="s">
        <v>151</v>
      </c>
      <c r="R1106" s="2" t="s">
        <v>152</v>
      </c>
      <c r="S1106" s="2" t="s">
        <v>152</v>
      </c>
      <c r="T1106" s="2" t="s">
        <v>152</v>
      </c>
      <c r="U1106" s="14" t="s">
        <v>152</v>
      </c>
      <c r="V1106" s="13" t="s">
        <v>151</v>
      </c>
      <c r="W1106" s="2" t="s">
        <v>152</v>
      </c>
      <c r="X1106" s="2" t="s">
        <v>468</v>
      </c>
      <c r="Y1106" s="2" t="s">
        <v>468</v>
      </c>
      <c r="Z1106" s="94" t="s">
        <v>152</v>
      </c>
      <c r="AA1106" s="13" t="s">
        <v>152</v>
      </c>
      <c r="AB1106" s="2" t="s">
        <v>152</v>
      </c>
      <c r="AC1106" s="14" t="s">
        <v>152</v>
      </c>
      <c r="AD1106" s="93" t="s">
        <v>152</v>
      </c>
      <c r="AE1106" s="14" t="s">
        <v>152</v>
      </c>
      <c r="AF1106" s="99">
        <v>100</v>
      </c>
    </row>
    <row r="1107" spans="1:32" x14ac:dyDescent="0.3">
      <c r="A1107" s="55" t="str">
        <f t="shared" si="17"/>
        <v>DEju_01.1</v>
      </c>
      <c r="C1107" s="96" t="s">
        <v>13</v>
      </c>
      <c r="D1107" s="97" t="s">
        <v>777</v>
      </c>
      <c r="E1107" s="97" t="s">
        <v>849</v>
      </c>
      <c r="F1107" s="97" t="s">
        <v>850</v>
      </c>
      <c r="G1107" s="97" t="s">
        <v>344</v>
      </c>
      <c r="H1107" s="96" t="s">
        <v>50</v>
      </c>
      <c r="I1107" s="98" t="s">
        <v>51</v>
      </c>
      <c r="J1107" s="27" t="s">
        <v>1959</v>
      </c>
      <c r="K1107" s="28" t="s">
        <v>1960</v>
      </c>
      <c r="L1107" s="93" t="s">
        <v>151</v>
      </c>
      <c r="M1107" s="2" t="s">
        <v>151</v>
      </c>
      <c r="N1107" s="94" t="s">
        <v>151</v>
      </c>
      <c r="O1107" s="13" t="s">
        <v>6</v>
      </c>
      <c r="P1107" s="2" t="s">
        <v>6</v>
      </c>
      <c r="Q1107" s="2" t="s">
        <v>6</v>
      </c>
      <c r="R1107" s="2" t="s">
        <v>6</v>
      </c>
      <c r="S1107" s="2" t="s">
        <v>6</v>
      </c>
      <c r="T1107" s="2" t="s">
        <v>6</v>
      </c>
      <c r="U1107" s="14" t="s">
        <v>6</v>
      </c>
      <c r="V1107" s="13" t="s">
        <v>6</v>
      </c>
      <c r="W1107" s="2" t="s">
        <v>6</v>
      </c>
      <c r="X1107" s="2" t="s">
        <v>6</v>
      </c>
      <c r="Y1107" s="2" t="s">
        <v>6</v>
      </c>
      <c r="Z1107" s="94" t="s">
        <v>6</v>
      </c>
      <c r="AA1107" s="13" t="s">
        <v>6</v>
      </c>
      <c r="AB1107" s="2" t="s">
        <v>6</v>
      </c>
      <c r="AC1107" s="14" t="s">
        <v>6</v>
      </c>
      <c r="AD1107" s="93" t="s">
        <v>6</v>
      </c>
      <c r="AE1107" s="14" t="s">
        <v>6</v>
      </c>
      <c r="AF1107" s="99">
        <v>100</v>
      </c>
    </row>
    <row r="1108" spans="1:32" x14ac:dyDescent="0.3">
      <c r="A1108" s="55" t="str">
        <f t="shared" si="17"/>
        <v>DEju_01.1</v>
      </c>
      <c r="C1108" s="96" t="s">
        <v>13</v>
      </c>
      <c r="D1108" s="97" t="s">
        <v>777</v>
      </c>
      <c r="E1108" s="97" t="s">
        <v>849</v>
      </c>
      <c r="F1108" s="97" t="s">
        <v>850</v>
      </c>
      <c r="G1108" s="97" t="s">
        <v>344</v>
      </c>
      <c r="H1108" s="96" t="s">
        <v>50</v>
      </c>
      <c r="I1108" s="98" t="s">
        <v>51</v>
      </c>
      <c r="J1108" s="27" t="s">
        <v>1961</v>
      </c>
      <c r="K1108" s="28" t="s">
        <v>1962</v>
      </c>
      <c r="L1108" s="93" t="s">
        <v>151</v>
      </c>
      <c r="M1108" s="2" t="s">
        <v>151</v>
      </c>
      <c r="N1108" s="94" t="s">
        <v>151</v>
      </c>
      <c r="O1108" s="13" t="s">
        <v>6</v>
      </c>
      <c r="P1108" s="2" t="s">
        <v>6</v>
      </c>
      <c r="Q1108" s="2" t="s">
        <v>6</v>
      </c>
      <c r="R1108" s="2" t="s">
        <v>6</v>
      </c>
      <c r="S1108" s="2" t="s">
        <v>6</v>
      </c>
      <c r="T1108" s="2" t="s">
        <v>6</v>
      </c>
      <c r="U1108" s="14" t="s">
        <v>6</v>
      </c>
      <c r="V1108" s="13" t="s">
        <v>6</v>
      </c>
      <c r="W1108" s="2" t="s">
        <v>6</v>
      </c>
      <c r="X1108" s="2" t="s">
        <v>6</v>
      </c>
      <c r="Y1108" s="2" t="s">
        <v>6</v>
      </c>
      <c r="Z1108" s="94" t="s">
        <v>6</v>
      </c>
      <c r="AA1108" s="13" t="s">
        <v>6</v>
      </c>
      <c r="AB1108" s="2" t="s">
        <v>6</v>
      </c>
      <c r="AC1108" s="14" t="s">
        <v>6</v>
      </c>
      <c r="AD1108" s="93" t="s">
        <v>6</v>
      </c>
      <c r="AE1108" s="14" t="s">
        <v>6</v>
      </c>
      <c r="AF1108" s="99">
        <v>100</v>
      </c>
    </row>
    <row r="1109" spans="1:32" x14ac:dyDescent="0.3">
      <c r="A1109" s="55" t="str">
        <f t="shared" si="17"/>
        <v>DEju_01.1</v>
      </c>
      <c r="C1109" s="96" t="s">
        <v>13</v>
      </c>
      <c r="D1109" s="97" t="s">
        <v>777</v>
      </c>
      <c r="E1109" s="97" t="s">
        <v>849</v>
      </c>
      <c r="F1109" s="97" t="s">
        <v>850</v>
      </c>
      <c r="G1109" s="97" t="s">
        <v>344</v>
      </c>
      <c r="H1109" s="96" t="s">
        <v>50</v>
      </c>
      <c r="I1109" s="98" t="s">
        <v>51</v>
      </c>
      <c r="J1109" s="27" t="s">
        <v>1963</v>
      </c>
      <c r="K1109" s="28" t="s">
        <v>1964</v>
      </c>
      <c r="L1109" s="93" t="s">
        <v>151</v>
      </c>
      <c r="M1109" s="2" t="s">
        <v>151</v>
      </c>
      <c r="N1109" s="94" t="s">
        <v>151</v>
      </c>
      <c r="O1109" s="13"/>
      <c r="P1109" s="2"/>
      <c r="Q1109" s="2"/>
      <c r="R1109" s="2"/>
      <c r="S1109" s="2"/>
      <c r="T1109" s="2"/>
      <c r="U1109" s="14"/>
      <c r="V1109" s="13"/>
      <c r="W1109" s="2"/>
      <c r="X1109" s="2"/>
      <c r="Y1109" s="2"/>
      <c r="Z1109" s="94"/>
      <c r="AA1109" s="13"/>
      <c r="AB1109" s="2"/>
      <c r="AC1109" s="14"/>
      <c r="AD1109" s="93"/>
      <c r="AE1109" s="14"/>
      <c r="AF1109" s="99">
        <v>100</v>
      </c>
    </row>
    <row r="1110" spans="1:32" x14ac:dyDescent="0.3">
      <c r="A1110" s="55" t="str">
        <f t="shared" si="17"/>
        <v>DEju_01.1</v>
      </c>
      <c r="C1110" s="96" t="s">
        <v>13</v>
      </c>
      <c r="D1110" s="97" t="s">
        <v>777</v>
      </c>
      <c r="E1110" s="97" t="s">
        <v>849</v>
      </c>
      <c r="F1110" s="97" t="s">
        <v>850</v>
      </c>
      <c r="G1110" s="97" t="s">
        <v>344</v>
      </c>
      <c r="H1110" s="96" t="s">
        <v>50</v>
      </c>
      <c r="I1110" s="98" t="s">
        <v>51</v>
      </c>
      <c r="J1110" s="27" t="s">
        <v>1965</v>
      </c>
      <c r="K1110" s="28" t="s">
        <v>1966</v>
      </c>
      <c r="L1110" s="93" t="s">
        <v>151</v>
      </c>
      <c r="M1110" s="2" t="s">
        <v>151</v>
      </c>
      <c r="N1110" s="94" t="s">
        <v>151</v>
      </c>
      <c r="O1110" s="13"/>
      <c r="P1110" s="2"/>
      <c r="Q1110" s="2"/>
      <c r="R1110" s="2"/>
      <c r="S1110" s="2"/>
      <c r="T1110" s="2"/>
      <c r="U1110" s="14"/>
      <c r="V1110" s="13"/>
      <c r="W1110" s="2"/>
      <c r="X1110" s="2"/>
      <c r="Y1110" s="2"/>
      <c r="Z1110" s="94"/>
      <c r="AA1110" s="13"/>
      <c r="AB1110" s="2"/>
      <c r="AC1110" s="14"/>
      <c r="AD1110" s="93"/>
      <c r="AE1110" s="14"/>
      <c r="AF1110" s="99">
        <v>100</v>
      </c>
    </row>
    <row r="1111" spans="1:32" x14ac:dyDescent="0.3">
      <c r="A1111" s="55" t="str">
        <f t="shared" si="17"/>
        <v>DEju_01.1</v>
      </c>
      <c r="C1111" s="96" t="s">
        <v>13</v>
      </c>
      <c r="D1111" s="97" t="s">
        <v>777</v>
      </c>
      <c r="E1111" s="97" t="s">
        <v>849</v>
      </c>
      <c r="F1111" s="97" t="s">
        <v>850</v>
      </c>
      <c r="G1111" s="97" t="s">
        <v>344</v>
      </c>
      <c r="H1111" s="96" t="s">
        <v>50</v>
      </c>
      <c r="I1111" s="98" t="s">
        <v>51</v>
      </c>
      <c r="J1111" s="27" t="s">
        <v>1967</v>
      </c>
      <c r="K1111" s="28" t="s">
        <v>1968</v>
      </c>
      <c r="L1111" s="93" t="s">
        <v>151</v>
      </c>
      <c r="M1111" s="2" t="s">
        <v>151</v>
      </c>
      <c r="N1111" s="94" t="s">
        <v>151</v>
      </c>
      <c r="O1111" s="13" t="s">
        <v>6</v>
      </c>
      <c r="P1111" s="2" t="s">
        <v>6</v>
      </c>
      <c r="Q1111" s="2" t="s">
        <v>6</v>
      </c>
      <c r="R1111" s="2" t="s">
        <v>6</v>
      </c>
      <c r="S1111" s="2" t="s">
        <v>6</v>
      </c>
      <c r="T1111" s="2" t="s">
        <v>6</v>
      </c>
      <c r="U1111" s="14" t="s">
        <v>6</v>
      </c>
      <c r="V1111" s="13" t="s">
        <v>6</v>
      </c>
      <c r="W1111" s="2" t="s">
        <v>6</v>
      </c>
      <c r="X1111" s="2" t="s">
        <v>6</v>
      </c>
      <c r="Y1111" s="2" t="s">
        <v>6</v>
      </c>
      <c r="Z1111" s="94" t="s">
        <v>6</v>
      </c>
      <c r="AA1111" s="13" t="s">
        <v>6</v>
      </c>
      <c r="AB1111" s="2" t="s">
        <v>6</v>
      </c>
      <c r="AC1111" s="14" t="s">
        <v>6</v>
      </c>
      <c r="AD1111" s="93" t="s">
        <v>6</v>
      </c>
      <c r="AE1111" s="14" t="s">
        <v>6</v>
      </c>
      <c r="AF1111" s="99">
        <v>100</v>
      </c>
    </row>
    <row r="1112" spans="1:32" x14ac:dyDescent="0.3">
      <c r="A1112" s="55" t="str">
        <f t="shared" si="17"/>
        <v>DEju_01.2</v>
      </c>
      <c r="C1112" s="96" t="s">
        <v>13</v>
      </c>
      <c r="D1112" s="97" t="s">
        <v>777</v>
      </c>
      <c r="E1112" s="97" t="s">
        <v>851</v>
      </c>
      <c r="F1112" s="97" t="s">
        <v>852</v>
      </c>
      <c r="G1112" s="97" t="s">
        <v>344</v>
      </c>
      <c r="H1112" s="96" t="s">
        <v>50</v>
      </c>
      <c r="I1112" s="98" t="s">
        <v>454</v>
      </c>
      <c r="J1112" s="27" t="s">
        <v>1969</v>
      </c>
      <c r="K1112" s="28" t="s">
        <v>1970</v>
      </c>
      <c r="L1112" s="93" t="s">
        <v>151</v>
      </c>
      <c r="M1112" s="2" t="s">
        <v>151</v>
      </c>
      <c r="N1112" s="94" t="s">
        <v>151</v>
      </c>
      <c r="O1112" s="13" t="s">
        <v>6</v>
      </c>
      <c r="P1112" s="2" t="s">
        <v>6</v>
      </c>
      <c r="Q1112" s="2" t="s">
        <v>6</v>
      </c>
      <c r="R1112" s="2" t="s">
        <v>6</v>
      </c>
      <c r="S1112" s="2" t="s">
        <v>6</v>
      </c>
      <c r="T1112" s="2" t="s">
        <v>6</v>
      </c>
      <c r="U1112" s="14" t="s">
        <v>6</v>
      </c>
      <c r="V1112" s="13" t="s">
        <v>6</v>
      </c>
      <c r="W1112" s="2" t="s">
        <v>6</v>
      </c>
      <c r="X1112" s="2" t="s">
        <v>6</v>
      </c>
      <c r="Y1112" s="2" t="s">
        <v>6</v>
      </c>
      <c r="Z1112" s="94" t="s">
        <v>6</v>
      </c>
      <c r="AA1112" s="13" t="s">
        <v>6</v>
      </c>
      <c r="AB1112" s="2" t="s">
        <v>6</v>
      </c>
      <c r="AC1112" s="14" t="s">
        <v>6</v>
      </c>
      <c r="AD1112" s="93" t="s">
        <v>6</v>
      </c>
      <c r="AE1112" s="14" t="s">
        <v>6</v>
      </c>
      <c r="AF1112" s="99">
        <v>100</v>
      </c>
    </row>
    <row r="1113" spans="1:32" x14ac:dyDescent="0.3">
      <c r="A1113" s="55" t="str">
        <f t="shared" si="17"/>
        <v>DEju_01.2</v>
      </c>
      <c r="C1113" s="96" t="s">
        <v>13</v>
      </c>
      <c r="D1113" s="97" t="s">
        <v>777</v>
      </c>
      <c r="E1113" s="97" t="s">
        <v>851</v>
      </c>
      <c r="F1113" s="97" t="s">
        <v>852</v>
      </c>
      <c r="G1113" s="97" t="s">
        <v>344</v>
      </c>
      <c r="H1113" s="96" t="s">
        <v>50</v>
      </c>
      <c r="I1113" s="98" t="s">
        <v>454</v>
      </c>
      <c r="J1113" s="27" t="s">
        <v>1929</v>
      </c>
      <c r="K1113" s="28" t="s">
        <v>1971</v>
      </c>
      <c r="L1113" s="93" t="s">
        <v>151</v>
      </c>
      <c r="M1113" s="2" t="s">
        <v>151</v>
      </c>
      <c r="N1113" s="94" t="s">
        <v>151</v>
      </c>
      <c r="O1113" s="13" t="s">
        <v>6</v>
      </c>
      <c r="P1113" s="2" t="s">
        <v>6</v>
      </c>
      <c r="Q1113" s="2" t="s">
        <v>6</v>
      </c>
      <c r="R1113" s="2" t="s">
        <v>6</v>
      </c>
      <c r="S1113" s="2" t="s">
        <v>6</v>
      </c>
      <c r="T1113" s="2" t="s">
        <v>6</v>
      </c>
      <c r="U1113" s="14" t="s">
        <v>6</v>
      </c>
      <c r="V1113" s="13" t="s">
        <v>6</v>
      </c>
      <c r="W1113" s="2" t="s">
        <v>6</v>
      </c>
      <c r="X1113" s="2" t="s">
        <v>6</v>
      </c>
      <c r="Y1113" s="2" t="s">
        <v>6</v>
      </c>
      <c r="Z1113" s="94" t="s">
        <v>6</v>
      </c>
      <c r="AA1113" s="13" t="s">
        <v>6</v>
      </c>
      <c r="AB1113" s="2" t="s">
        <v>6</v>
      </c>
      <c r="AC1113" s="14" t="s">
        <v>6</v>
      </c>
      <c r="AD1113" s="93" t="s">
        <v>6</v>
      </c>
      <c r="AE1113" s="14" t="s">
        <v>6</v>
      </c>
      <c r="AF1113" s="99">
        <v>100</v>
      </c>
    </row>
    <row r="1114" spans="1:32" x14ac:dyDescent="0.3">
      <c r="A1114" s="55" t="str">
        <f t="shared" si="17"/>
        <v>DEju_01.2</v>
      </c>
      <c r="C1114" s="96" t="s">
        <v>13</v>
      </c>
      <c r="D1114" s="97" t="s">
        <v>777</v>
      </c>
      <c r="E1114" s="97" t="s">
        <v>851</v>
      </c>
      <c r="F1114" s="97" t="s">
        <v>852</v>
      </c>
      <c r="G1114" s="97" t="s">
        <v>344</v>
      </c>
      <c r="H1114" s="96" t="s">
        <v>50</v>
      </c>
      <c r="I1114" s="98" t="s">
        <v>454</v>
      </c>
      <c r="J1114" s="27" t="s">
        <v>1972</v>
      </c>
      <c r="K1114" s="28" t="s">
        <v>1973</v>
      </c>
      <c r="L1114" s="93" t="s">
        <v>151</v>
      </c>
      <c r="M1114" s="2" t="s">
        <v>151</v>
      </c>
      <c r="N1114" s="94" t="s">
        <v>151</v>
      </c>
      <c r="O1114" s="13" t="s">
        <v>6</v>
      </c>
      <c r="P1114" s="2" t="s">
        <v>6</v>
      </c>
      <c r="Q1114" s="2" t="s">
        <v>6</v>
      </c>
      <c r="R1114" s="2" t="s">
        <v>6</v>
      </c>
      <c r="S1114" s="2" t="s">
        <v>6</v>
      </c>
      <c r="T1114" s="2" t="s">
        <v>6</v>
      </c>
      <c r="U1114" s="14" t="s">
        <v>6</v>
      </c>
      <c r="V1114" s="13" t="s">
        <v>6</v>
      </c>
      <c r="W1114" s="2" t="s">
        <v>6</v>
      </c>
      <c r="X1114" s="2" t="s">
        <v>6</v>
      </c>
      <c r="Y1114" s="2" t="s">
        <v>6</v>
      </c>
      <c r="Z1114" s="94" t="s">
        <v>6</v>
      </c>
      <c r="AA1114" s="13" t="s">
        <v>6</v>
      </c>
      <c r="AB1114" s="2" t="s">
        <v>6</v>
      </c>
      <c r="AC1114" s="14" t="s">
        <v>6</v>
      </c>
      <c r="AD1114" s="93" t="s">
        <v>6</v>
      </c>
      <c r="AE1114" s="14" t="s">
        <v>6</v>
      </c>
      <c r="AF1114" s="99">
        <v>100</v>
      </c>
    </row>
    <row r="1115" spans="1:32" x14ac:dyDescent="0.3">
      <c r="A1115" s="55" t="str">
        <f t="shared" si="17"/>
        <v>DEju_02.1</v>
      </c>
      <c r="C1115" s="96" t="s">
        <v>13</v>
      </c>
      <c r="D1115" s="97" t="s">
        <v>777</v>
      </c>
      <c r="E1115" s="97" t="s">
        <v>853</v>
      </c>
      <c r="F1115" s="97" t="s">
        <v>854</v>
      </c>
      <c r="G1115" s="97" t="s">
        <v>351</v>
      </c>
      <c r="H1115" s="96" t="s">
        <v>50</v>
      </c>
      <c r="I1115" s="98" t="s">
        <v>51</v>
      </c>
      <c r="J1115" s="27" t="s">
        <v>1974</v>
      </c>
      <c r="K1115" s="28" t="s">
        <v>1960</v>
      </c>
      <c r="L1115" s="93" t="s">
        <v>151</v>
      </c>
      <c r="M1115" s="2" t="s">
        <v>151</v>
      </c>
      <c r="N1115" s="94" t="s">
        <v>151</v>
      </c>
      <c r="O1115" s="13" t="s">
        <v>151</v>
      </c>
      <c r="P1115" s="2" t="s">
        <v>151</v>
      </c>
      <c r="Q1115" s="2" t="s">
        <v>151</v>
      </c>
      <c r="R1115" s="2" t="s">
        <v>151</v>
      </c>
      <c r="S1115" s="2" t="s">
        <v>151</v>
      </c>
      <c r="T1115" s="2" t="s">
        <v>151</v>
      </c>
      <c r="U1115" s="14" t="s">
        <v>151</v>
      </c>
      <c r="V1115" s="13" t="s">
        <v>151</v>
      </c>
      <c r="W1115" s="2" t="s">
        <v>151</v>
      </c>
      <c r="X1115" s="2" t="s">
        <v>151</v>
      </c>
      <c r="Y1115" s="2" t="s">
        <v>152</v>
      </c>
      <c r="Z1115" s="94" t="s">
        <v>151</v>
      </c>
      <c r="AA1115" s="13" t="s">
        <v>151</v>
      </c>
      <c r="AB1115" s="2" t="s">
        <v>151</v>
      </c>
      <c r="AC1115" s="14" t="s">
        <v>151</v>
      </c>
      <c r="AD1115" s="93" t="s">
        <v>151</v>
      </c>
      <c r="AE1115" s="14" t="s">
        <v>152</v>
      </c>
      <c r="AF1115" s="99">
        <v>100</v>
      </c>
    </row>
    <row r="1116" spans="1:32" x14ac:dyDescent="0.3">
      <c r="A1116" s="55" t="str">
        <f t="shared" si="17"/>
        <v>DEju_02.1</v>
      </c>
      <c r="C1116" s="96" t="s">
        <v>13</v>
      </c>
      <c r="D1116" s="97" t="s">
        <v>777</v>
      </c>
      <c r="E1116" s="97" t="s">
        <v>853</v>
      </c>
      <c r="F1116" s="97" t="s">
        <v>854</v>
      </c>
      <c r="G1116" s="97" t="s">
        <v>351</v>
      </c>
      <c r="H1116" s="96" t="s">
        <v>50</v>
      </c>
      <c r="I1116" s="98" t="s">
        <v>51</v>
      </c>
      <c r="J1116" s="27" t="s">
        <v>1961</v>
      </c>
      <c r="K1116" s="28" t="s">
        <v>1962</v>
      </c>
      <c r="L1116" s="93" t="s">
        <v>151</v>
      </c>
      <c r="M1116" s="2" t="s">
        <v>151</v>
      </c>
      <c r="N1116" s="94" t="s">
        <v>151</v>
      </c>
      <c r="O1116" s="13" t="s">
        <v>151</v>
      </c>
      <c r="P1116" s="2" t="s">
        <v>151</v>
      </c>
      <c r="Q1116" s="2" t="s">
        <v>151</v>
      </c>
      <c r="R1116" s="2" t="s">
        <v>151</v>
      </c>
      <c r="S1116" s="2" t="s">
        <v>151</v>
      </c>
      <c r="T1116" s="2" t="s">
        <v>151</v>
      </c>
      <c r="U1116" s="14" t="s">
        <v>151</v>
      </c>
      <c r="V1116" s="13" t="s">
        <v>151</v>
      </c>
      <c r="W1116" s="2" t="s">
        <v>151</v>
      </c>
      <c r="X1116" s="2" t="s">
        <v>151</v>
      </c>
      <c r="Y1116" s="2" t="s">
        <v>152</v>
      </c>
      <c r="Z1116" s="94" t="s">
        <v>151</v>
      </c>
      <c r="AA1116" s="13" t="s">
        <v>151</v>
      </c>
      <c r="AB1116" s="2" t="s">
        <v>151</v>
      </c>
      <c r="AC1116" s="14" t="s">
        <v>151</v>
      </c>
      <c r="AD1116" s="93" t="s">
        <v>151</v>
      </c>
      <c r="AE1116" s="14" t="s">
        <v>152</v>
      </c>
      <c r="AF1116" s="99">
        <v>100</v>
      </c>
    </row>
    <row r="1117" spans="1:32" x14ac:dyDescent="0.3">
      <c r="A1117" s="55" t="str">
        <f t="shared" si="17"/>
        <v>DEju_02.1</v>
      </c>
      <c r="C1117" s="96" t="s">
        <v>13</v>
      </c>
      <c r="D1117" s="97" t="s">
        <v>777</v>
      </c>
      <c r="E1117" s="97" t="s">
        <v>853</v>
      </c>
      <c r="F1117" s="97" t="s">
        <v>854</v>
      </c>
      <c r="G1117" s="97" t="s">
        <v>351</v>
      </c>
      <c r="H1117" s="96" t="s">
        <v>50</v>
      </c>
      <c r="I1117" s="98" t="s">
        <v>51</v>
      </c>
      <c r="J1117" s="27" t="s">
        <v>1975</v>
      </c>
      <c r="K1117" s="28" t="s">
        <v>1976</v>
      </c>
      <c r="L1117" s="93" t="s">
        <v>151</v>
      </c>
      <c r="M1117" s="2" t="s">
        <v>151</v>
      </c>
      <c r="N1117" s="94" t="s">
        <v>151</v>
      </c>
      <c r="O1117" s="13" t="s">
        <v>151</v>
      </c>
      <c r="P1117" s="2" t="s">
        <v>151</v>
      </c>
      <c r="Q1117" s="2" t="s">
        <v>151</v>
      </c>
      <c r="R1117" s="2" t="s">
        <v>151</v>
      </c>
      <c r="S1117" s="2" t="s">
        <v>151</v>
      </c>
      <c r="T1117" s="2" t="s">
        <v>151</v>
      </c>
      <c r="U1117" s="14" t="s">
        <v>151</v>
      </c>
      <c r="V1117" s="13" t="s">
        <v>151</v>
      </c>
      <c r="W1117" s="2" t="s">
        <v>151</v>
      </c>
      <c r="X1117" s="2" t="s">
        <v>151</v>
      </c>
      <c r="Y1117" s="2" t="s">
        <v>152</v>
      </c>
      <c r="Z1117" s="94" t="s">
        <v>151</v>
      </c>
      <c r="AA1117" s="13" t="s">
        <v>151</v>
      </c>
      <c r="AB1117" s="2" t="s">
        <v>151</v>
      </c>
      <c r="AC1117" s="14" t="s">
        <v>151</v>
      </c>
      <c r="AD1117" s="93" t="s">
        <v>151</v>
      </c>
      <c r="AE1117" s="14" t="s">
        <v>152</v>
      </c>
      <c r="AF1117" s="99">
        <v>100</v>
      </c>
    </row>
    <row r="1118" spans="1:32" x14ac:dyDescent="0.3">
      <c r="A1118" s="55" t="str">
        <f t="shared" si="17"/>
        <v>DEju_02.1</v>
      </c>
      <c r="C1118" s="96" t="s">
        <v>13</v>
      </c>
      <c r="D1118" s="97" t="s">
        <v>777</v>
      </c>
      <c r="E1118" s="97" t="s">
        <v>853</v>
      </c>
      <c r="F1118" s="97" t="s">
        <v>854</v>
      </c>
      <c r="G1118" s="97" t="s">
        <v>351</v>
      </c>
      <c r="H1118" s="96" t="s">
        <v>50</v>
      </c>
      <c r="I1118" s="98" t="s">
        <v>51</v>
      </c>
      <c r="J1118" s="27" t="s">
        <v>1972</v>
      </c>
      <c r="K1118" s="28" t="s">
        <v>1973</v>
      </c>
      <c r="L1118" s="93" t="s">
        <v>151</v>
      </c>
      <c r="M1118" s="2" t="s">
        <v>151</v>
      </c>
      <c r="N1118" s="94" t="s">
        <v>151</v>
      </c>
      <c r="O1118" s="13" t="s">
        <v>151</v>
      </c>
      <c r="P1118" s="2" t="s">
        <v>151</v>
      </c>
      <c r="Q1118" s="2" t="s">
        <v>151</v>
      </c>
      <c r="R1118" s="2" t="s">
        <v>151</v>
      </c>
      <c r="S1118" s="2" t="s">
        <v>151</v>
      </c>
      <c r="T1118" s="2" t="s">
        <v>151</v>
      </c>
      <c r="U1118" s="14" t="s">
        <v>151</v>
      </c>
      <c r="V1118" s="13" t="s">
        <v>151</v>
      </c>
      <c r="W1118" s="2" t="s">
        <v>151</v>
      </c>
      <c r="X1118" s="2" t="s">
        <v>151</v>
      </c>
      <c r="Y1118" s="2" t="s">
        <v>152</v>
      </c>
      <c r="Z1118" s="94" t="s">
        <v>151</v>
      </c>
      <c r="AA1118" s="13" t="s">
        <v>151</v>
      </c>
      <c r="AB1118" s="2" t="s">
        <v>151</v>
      </c>
      <c r="AC1118" s="14" t="s">
        <v>151</v>
      </c>
      <c r="AD1118" s="93" t="s">
        <v>151</v>
      </c>
      <c r="AE1118" s="14" t="s">
        <v>152</v>
      </c>
      <c r="AF1118" s="99">
        <v>100</v>
      </c>
    </row>
    <row r="1119" spans="1:32" x14ac:dyDescent="0.3">
      <c r="A1119" s="55" t="str">
        <f t="shared" si="17"/>
        <v>DEju_02.1</v>
      </c>
      <c r="C1119" s="96" t="s">
        <v>13</v>
      </c>
      <c r="D1119" s="97" t="s">
        <v>777</v>
      </c>
      <c r="E1119" s="97" t="s">
        <v>853</v>
      </c>
      <c r="F1119" s="97" t="s">
        <v>854</v>
      </c>
      <c r="G1119" s="97" t="s">
        <v>351</v>
      </c>
      <c r="H1119" s="96" t="s">
        <v>50</v>
      </c>
      <c r="I1119" s="98" t="s">
        <v>51</v>
      </c>
      <c r="J1119" s="27" t="s">
        <v>1927</v>
      </c>
      <c r="K1119" s="28" t="s">
        <v>1977</v>
      </c>
      <c r="L1119" s="93" t="s">
        <v>151</v>
      </c>
      <c r="M1119" s="2" t="s">
        <v>151</v>
      </c>
      <c r="N1119" s="94" t="s">
        <v>151</v>
      </c>
      <c r="O1119" s="13" t="s">
        <v>151</v>
      </c>
      <c r="P1119" s="2" t="s">
        <v>151</v>
      </c>
      <c r="Q1119" s="2" t="s">
        <v>151</v>
      </c>
      <c r="R1119" s="2" t="s">
        <v>151</v>
      </c>
      <c r="S1119" s="2" t="s">
        <v>151</v>
      </c>
      <c r="T1119" s="2" t="s">
        <v>151</v>
      </c>
      <c r="U1119" s="14" t="s">
        <v>151</v>
      </c>
      <c r="V1119" s="13" t="s">
        <v>151</v>
      </c>
      <c r="W1119" s="2" t="s">
        <v>151</v>
      </c>
      <c r="X1119" s="2" t="s">
        <v>151</v>
      </c>
      <c r="Y1119" s="2" t="s">
        <v>152</v>
      </c>
      <c r="Z1119" s="94" t="s">
        <v>151</v>
      </c>
      <c r="AA1119" s="13" t="s">
        <v>151</v>
      </c>
      <c r="AB1119" s="2" t="s">
        <v>151</v>
      </c>
      <c r="AC1119" s="14" t="s">
        <v>151</v>
      </c>
      <c r="AD1119" s="93" t="s">
        <v>151</v>
      </c>
      <c r="AE1119" s="14" t="s">
        <v>152</v>
      </c>
      <c r="AF1119" s="99">
        <v>100</v>
      </c>
    </row>
    <row r="1120" spans="1:32" x14ac:dyDescent="0.3">
      <c r="A1120" s="55" t="str">
        <f t="shared" si="17"/>
        <v>DEju_02.2</v>
      </c>
      <c r="C1120" s="96" t="s">
        <v>13</v>
      </c>
      <c r="D1120" s="97" t="s">
        <v>777</v>
      </c>
      <c r="E1120" s="97" t="s">
        <v>855</v>
      </c>
      <c r="F1120" s="97" t="s">
        <v>856</v>
      </c>
      <c r="G1120" s="97" t="s">
        <v>351</v>
      </c>
      <c r="H1120" s="96" t="s">
        <v>50</v>
      </c>
      <c r="I1120" s="98" t="s">
        <v>51</v>
      </c>
      <c r="J1120" s="27" t="s">
        <v>1978</v>
      </c>
      <c r="K1120" s="28" t="s">
        <v>1979</v>
      </c>
      <c r="L1120" s="93" t="s">
        <v>151</v>
      </c>
      <c r="M1120" s="2" t="s">
        <v>151</v>
      </c>
      <c r="N1120" s="94" t="s">
        <v>151</v>
      </c>
      <c r="O1120" s="13" t="s">
        <v>151</v>
      </c>
      <c r="P1120" s="2" t="s">
        <v>151</v>
      </c>
      <c r="Q1120" s="2" t="s">
        <v>151</v>
      </c>
      <c r="R1120" s="2" t="s">
        <v>151</v>
      </c>
      <c r="S1120" s="2" t="s">
        <v>151</v>
      </c>
      <c r="T1120" s="2" t="s">
        <v>151</v>
      </c>
      <c r="U1120" s="14" t="s">
        <v>151</v>
      </c>
      <c r="V1120" s="13" t="s">
        <v>151</v>
      </c>
      <c r="W1120" s="2" t="s">
        <v>151</v>
      </c>
      <c r="X1120" s="2" t="s">
        <v>151</v>
      </c>
      <c r="Y1120" s="2" t="s">
        <v>152</v>
      </c>
      <c r="Z1120" s="94" t="s">
        <v>151</v>
      </c>
      <c r="AA1120" s="13" t="s">
        <v>151</v>
      </c>
      <c r="AB1120" s="2" t="s">
        <v>151</v>
      </c>
      <c r="AC1120" s="14" t="s">
        <v>151</v>
      </c>
      <c r="AD1120" s="93" t="s">
        <v>151</v>
      </c>
      <c r="AE1120" s="14" t="s">
        <v>152</v>
      </c>
      <c r="AF1120" s="99">
        <v>100</v>
      </c>
    </row>
    <row r="1121" spans="1:32" x14ac:dyDescent="0.3">
      <c r="A1121" s="55" t="str">
        <f t="shared" si="17"/>
        <v>DEju_02.2</v>
      </c>
      <c r="C1121" s="96" t="s">
        <v>13</v>
      </c>
      <c r="D1121" s="97" t="s">
        <v>777</v>
      </c>
      <c r="E1121" s="97" t="s">
        <v>855</v>
      </c>
      <c r="F1121" s="97" t="s">
        <v>856</v>
      </c>
      <c r="G1121" s="97" t="s">
        <v>351</v>
      </c>
      <c r="H1121" s="96" t="s">
        <v>50</v>
      </c>
      <c r="I1121" s="98" t="s">
        <v>51</v>
      </c>
      <c r="J1121" s="27" t="s">
        <v>1961</v>
      </c>
      <c r="K1121" s="28" t="s">
        <v>1962</v>
      </c>
      <c r="L1121" s="93" t="s">
        <v>151</v>
      </c>
      <c r="M1121" s="2" t="s">
        <v>151</v>
      </c>
      <c r="N1121" s="94" t="s">
        <v>151</v>
      </c>
      <c r="O1121" s="13" t="s">
        <v>151</v>
      </c>
      <c r="P1121" s="2" t="s">
        <v>151</v>
      </c>
      <c r="Q1121" s="2" t="s">
        <v>151</v>
      </c>
      <c r="R1121" s="2" t="s">
        <v>151</v>
      </c>
      <c r="S1121" s="2" t="s">
        <v>151</v>
      </c>
      <c r="T1121" s="2" t="s">
        <v>151</v>
      </c>
      <c r="U1121" s="14" t="s">
        <v>151</v>
      </c>
      <c r="V1121" s="13" t="s">
        <v>151</v>
      </c>
      <c r="W1121" s="2" t="s">
        <v>151</v>
      </c>
      <c r="X1121" s="2" t="s">
        <v>151</v>
      </c>
      <c r="Y1121" s="2" t="s">
        <v>152</v>
      </c>
      <c r="Z1121" s="94" t="s">
        <v>151</v>
      </c>
      <c r="AA1121" s="13" t="s">
        <v>151</v>
      </c>
      <c r="AB1121" s="2" t="s">
        <v>151</v>
      </c>
      <c r="AC1121" s="14" t="s">
        <v>151</v>
      </c>
      <c r="AD1121" s="93" t="s">
        <v>151</v>
      </c>
      <c r="AE1121" s="14" t="s">
        <v>152</v>
      </c>
      <c r="AF1121" s="99">
        <v>100</v>
      </c>
    </row>
    <row r="1122" spans="1:32" x14ac:dyDescent="0.3">
      <c r="A1122" s="55" t="str">
        <f t="shared" si="17"/>
        <v>DEju_02.2</v>
      </c>
      <c r="C1122" s="96" t="s">
        <v>13</v>
      </c>
      <c r="D1122" s="97" t="s">
        <v>777</v>
      </c>
      <c r="E1122" s="97" t="s">
        <v>855</v>
      </c>
      <c r="F1122" s="97" t="s">
        <v>856</v>
      </c>
      <c r="G1122" s="97" t="s">
        <v>351</v>
      </c>
      <c r="H1122" s="96" t="s">
        <v>50</v>
      </c>
      <c r="I1122" s="98" t="s">
        <v>51</v>
      </c>
      <c r="J1122" s="27" t="s">
        <v>1927</v>
      </c>
      <c r="K1122" s="28" t="s">
        <v>1980</v>
      </c>
      <c r="L1122" s="93" t="s">
        <v>151</v>
      </c>
      <c r="M1122" s="2" t="s">
        <v>151</v>
      </c>
      <c r="N1122" s="94" t="s">
        <v>151</v>
      </c>
      <c r="O1122" s="13" t="s">
        <v>151</v>
      </c>
      <c r="P1122" s="2" t="s">
        <v>151</v>
      </c>
      <c r="Q1122" s="2" t="s">
        <v>151</v>
      </c>
      <c r="R1122" s="2" t="s">
        <v>151</v>
      </c>
      <c r="S1122" s="2" t="s">
        <v>152</v>
      </c>
      <c r="T1122" s="2" t="s">
        <v>151</v>
      </c>
      <c r="U1122" s="14" t="s">
        <v>151</v>
      </c>
      <c r="V1122" s="13" t="s">
        <v>151</v>
      </c>
      <c r="W1122" s="2" t="s">
        <v>152</v>
      </c>
      <c r="X1122" s="2" t="s">
        <v>152</v>
      </c>
      <c r="Y1122" s="2" t="s">
        <v>152</v>
      </c>
      <c r="Z1122" s="94" t="s">
        <v>152</v>
      </c>
      <c r="AA1122" s="13" t="s">
        <v>151</v>
      </c>
      <c r="AB1122" s="2" t="s">
        <v>151</v>
      </c>
      <c r="AC1122" s="14" t="s">
        <v>151</v>
      </c>
      <c r="AD1122" s="93" t="s">
        <v>151</v>
      </c>
      <c r="AE1122" s="14" t="s">
        <v>152</v>
      </c>
      <c r="AF1122" s="99">
        <v>100</v>
      </c>
    </row>
    <row r="1123" spans="1:32" x14ac:dyDescent="0.3">
      <c r="A1123" s="55" t="str">
        <f t="shared" si="17"/>
        <v>DEju_02.2</v>
      </c>
      <c r="C1123" s="96" t="s">
        <v>13</v>
      </c>
      <c r="D1123" s="97" t="s">
        <v>777</v>
      </c>
      <c r="E1123" s="97" t="s">
        <v>855</v>
      </c>
      <c r="F1123" s="97" t="s">
        <v>856</v>
      </c>
      <c r="G1123" s="97" t="s">
        <v>351</v>
      </c>
      <c r="H1123" s="96" t="s">
        <v>50</v>
      </c>
      <c r="I1123" s="98" t="s">
        <v>51</v>
      </c>
      <c r="J1123" s="27" t="s">
        <v>1972</v>
      </c>
      <c r="K1123" s="28" t="s">
        <v>1981</v>
      </c>
      <c r="L1123" s="93" t="s">
        <v>151</v>
      </c>
      <c r="M1123" s="2" t="s">
        <v>151</v>
      </c>
      <c r="N1123" s="94" t="s">
        <v>151</v>
      </c>
      <c r="O1123" s="13" t="s">
        <v>151</v>
      </c>
      <c r="P1123" s="2" t="s">
        <v>151</v>
      </c>
      <c r="Q1123" s="2" t="s">
        <v>151</v>
      </c>
      <c r="R1123" s="2" t="s">
        <v>151</v>
      </c>
      <c r="S1123" s="2" t="s">
        <v>151</v>
      </c>
      <c r="T1123" s="2" t="s">
        <v>151</v>
      </c>
      <c r="U1123" s="14" t="s">
        <v>151</v>
      </c>
      <c r="V1123" s="13" t="s">
        <v>151</v>
      </c>
      <c r="W1123" s="2" t="s">
        <v>151</v>
      </c>
      <c r="X1123" s="2" t="s">
        <v>151</v>
      </c>
      <c r="Y1123" s="2" t="s">
        <v>152</v>
      </c>
      <c r="Z1123" s="94" t="s">
        <v>151</v>
      </c>
      <c r="AA1123" s="13" t="s">
        <v>151</v>
      </c>
      <c r="AB1123" s="2" t="s">
        <v>151</v>
      </c>
      <c r="AC1123" s="14" t="s">
        <v>151</v>
      </c>
      <c r="AD1123" s="93" t="s">
        <v>151</v>
      </c>
      <c r="AE1123" s="14" t="s">
        <v>152</v>
      </c>
      <c r="AF1123" s="99">
        <v>100</v>
      </c>
    </row>
    <row r="1124" spans="1:32" x14ac:dyDescent="0.3">
      <c r="A1124" s="55" t="str">
        <f t="shared" si="17"/>
        <v>DEju_02.2</v>
      </c>
      <c r="C1124" s="96" t="s">
        <v>13</v>
      </c>
      <c r="D1124" s="97" t="s">
        <v>777</v>
      </c>
      <c r="E1124" s="97" t="s">
        <v>855</v>
      </c>
      <c r="F1124" s="97" t="s">
        <v>856</v>
      </c>
      <c r="G1124" s="97" t="s">
        <v>351</v>
      </c>
      <c r="H1124" s="96" t="s">
        <v>50</v>
      </c>
      <c r="I1124" s="98" t="s">
        <v>51</v>
      </c>
      <c r="J1124" s="27" t="s">
        <v>1963</v>
      </c>
      <c r="K1124" s="28" t="s">
        <v>1982</v>
      </c>
      <c r="L1124" s="93" t="s">
        <v>151</v>
      </c>
      <c r="M1124" s="2" t="s">
        <v>151</v>
      </c>
      <c r="N1124" s="94" t="s">
        <v>151</v>
      </c>
      <c r="O1124" s="13" t="s">
        <v>151</v>
      </c>
      <c r="P1124" s="2" t="s">
        <v>151</v>
      </c>
      <c r="Q1124" s="2" t="s">
        <v>151</v>
      </c>
      <c r="R1124" s="2" t="s">
        <v>151</v>
      </c>
      <c r="S1124" s="2" t="s">
        <v>151</v>
      </c>
      <c r="T1124" s="2" t="s">
        <v>151</v>
      </c>
      <c r="U1124" s="14" t="s">
        <v>151</v>
      </c>
      <c r="V1124" s="13" t="s">
        <v>151</v>
      </c>
      <c r="W1124" s="2" t="s">
        <v>151</v>
      </c>
      <c r="X1124" s="2" t="s">
        <v>151</v>
      </c>
      <c r="Y1124" s="2" t="s">
        <v>152</v>
      </c>
      <c r="Z1124" s="94" t="s">
        <v>151</v>
      </c>
      <c r="AA1124" s="13" t="s">
        <v>151</v>
      </c>
      <c r="AB1124" s="2" t="s">
        <v>151</v>
      </c>
      <c r="AC1124" s="14" t="s">
        <v>151</v>
      </c>
      <c r="AD1124" s="93" t="s">
        <v>151</v>
      </c>
      <c r="AE1124" s="14" t="s">
        <v>152</v>
      </c>
      <c r="AF1124" s="99">
        <v>100</v>
      </c>
    </row>
    <row r="1125" spans="1:32" x14ac:dyDescent="0.3">
      <c r="A1125" s="55" t="str">
        <f t="shared" si="17"/>
        <v>DEju_03.1</v>
      </c>
      <c r="C1125" s="96" t="s">
        <v>13</v>
      </c>
      <c r="D1125" s="97" t="s">
        <v>777</v>
      </c>
      <c r="E1125" s="97" t="s">
        <v>857</v>
      </c>
      <c r="F1125" s="97" t="s">
        <v>858</v>
      </c>
      <c r="G1125" s="97" t="s">
        <v>344</v>
      </c>
      <c r="H1125" s="96" t="s">
        <v>50</v>
      </c>
      <c r="I1125" s="98" t="s">
        <v>51</v>
      </c>
      <c r="J1125" s="27" t="s">
        <v>1974</v>
      </c>
      <c r="K1125" s="28" t="s">
        <v>1960</v>
      </c>
      <c r="L1125" s="93" t="s">
        <v>151</v>
      </c>
      <c r="M1125" s="2" t="s">
        <v>151</v>
      </c>
      <c r="N1125" s="94" t="s">
        <v>151</v>
      </c>
      <c r="O1125" s="13" t="s">
        <v>6</v>
      </c>
      <c r="P1125" s="2" t="s">
        <v>6</v>
      </c>
      <c r="Q1125" s="2" t="s">
        <v>6</v>
      </c>
      <c r="R1125" s="2" t="s">
        <v>6</v>
      </c>
      <c r="S1125" s="2" t="s">
        <v>6</v>
      </c>
      <c r="T1125" s="2" t="s">
        <v>6</v>
      </c>
      <c r="U1125" s="14" t="s">
        <v>6</v>
      </c>
      <c r="V1125" s="13" t="s">
        <v>6</v>
      </c>
      <c r="W1125" s="2" t="s">
        <v>6</v>
      </c>
      <c r="X1125" s="2" t="s">
        <v>6</v>
      </c>
      <c r="Y1125" s="2" t="s">
        <v>6</v>
      </c>
      <c r="Z1125" s="94" t="s">
        <v>6</v>
      </c>
      <c r="AA1125" s="13" t="s">
        <v>6</v>
      </c>
      <c r="AB1125" s="2" t="s">
        <v>6</v>
      </c>
      <c r="AC1125" s="14" t="s">
        <v>6</v>
      </c>
      <c r="AD1125" s="93" t="s">
        <v>6</v>
      </c>
      <c r="AE1125" s="14" t="s">
        <v>6</v>
      </c>
      <c r="AF1125" s="99">
        <v>100</v>
      </c>
    </row>
    <row r="1126" spans="1:32" x14ac:dyDescent="0.3">
      <c r="A1126" s="55" t="str">
        <f t="shared" si="17"/>
        <v>DEju_03.1</v>
      </c>
      <c r="C1126" s="96" t="s">
        <v>13</v>
      </c>
      <c r="D1126" s="97" t="s">
        <v>777</v>
      </c>
      <c r="E1126" s="97" t="s">
        <v>857</v>
      </c>
      <c r="F1126" s="97" t="s">
        <v>858</v>
      </c>
      <c r="G1126" s="97" t="s">
        <v>344</v>
      </c>
      <c r="H1126" s="96" t="s">
        <v>50</v>
      </c>
      <c r="I1126" s="98" t="s">
        <v>51</v>
      </c>
      <c r="J1126" s="27" t="s">
        <v>1963</v>
      </c>
      <c r="K1126" s="28" t="s">
        <v>1983</v>
      </c>
      <c r="L1126" s="93" t="s">
        <v>151</v>
      </c>
      <c r="M1126" s="2" t="s">
        <v>152</v>
      </c>
      <c r="N1126" s="94" t="s">
        <v>152</v>
      </c>
      <c r="O1126" s="13" t="s">
        <v>6</v>
      </c>
      <c r="P1126" s="2" t="s">
        <v>6</v>
      </c>
      <c r="Q1126" s="2" t="s">
        <v>6</v>
      </c>
      <c r="R1126" s="2" t="s">
        <v>6</v>
      </c>
      <c r="S1126" s="2" t="s">
        <v>6</v>
      </c>
      <c r="T1126" s="2" t="s">
        <v>6</v>
      </c>
      <c r="U1126" s="14" t="s">
        <v>6</v>
      </c>
      <c r="V1126" s="13" t="s">
        <v>6</v>
      </c>
      <c r="W1126" s="2" t="s">
        <v>6</v>
      </c>
      <c r="X1126" s="2" t="s">
        <v>6</v>
      </c>
      <c r="Y1126" s="2" t="s">
        <v>6</v>
      </c>
      <c r="Z1126" s="94" t="s">
        <v>6</v>
      </c>
      <c r="AA1126" s="13" t="s">
        <v>6</v>
      </c>
      <c r="AB1126" s="2" t="s">
        <v>6</v>
      </c>
      <c r="AC1126" s="14" t="s">
        <v>6</v>
      </c>
      <c r="AD1126" s="93" t="s">
        <v>6</v>
      </c>
      <c r="AE1126" s="14" t="s">
        <v>6</v>
      </c>
      <c r="AF1126" s="99">
        <v>100</v>
      </c>
    </row>
    <row r="1127" spans="1:32" x14ac:dyDescent="0.3">
      <c r="A1127" s="55" t="str">
        <f t="shared" si="17"/>
        <v>DEju_03.1</v>
      </c>
      <c r="C1127" s="96" t="s">
        <v>13</v>
      </c>
      <c r="D1127" s="97" t="s">
        <v>777</v>
      </c>
      <c r="E1127" s="97" t="s">
        <v>857</v>
      </c>
      <c r="F1127" s="97" t="s">
        <v>858</v>
      </c>
      <c r="G1127" s="97" t="s">
        <v>344</v>
      </c>
      <c r="H1127" s="96" t="s">
        <v>50</v>
      </c>
      <c r="I1127" s="98" t="s">
        <v>51</v>
      </c>
      <c r="J1127" s="27" t="s">
        <v>1972</v>
      </c>
      <c r="K1127" s="28" t="s">
        <v>1984</v>
      </c>
      <c r="L1127" s="93" t="s">
        <v>151</v>
      </c>
      <c r="M1127" s="2" t="s">
        <v>152</v>
      </c>
      <c r="N1127" s="94" t="s">
        <v>152</v>
      </c>
      <c r="O1127" s="13" t="s">
        <v>6</v>
      </c>
      <c r="P1127" s="2" t="s">
        <v>6</v>
      </c>
      <c r="Q1127" s="2" t="s">
        <v>6</v>
      </c>
      <c r="R1127" s="2" t="s">
        <v>6</v>
      </c>
      <c r="S1127" s="2" t="s">
        <v>6</v>
      </c>
      <c r="T1127" s="2" t="s">
        <v>6</v>
      </c>
      <c r="U1127" s="14" t="s">
        <v>6</v>
      </c>
      <c r="V1127" s="13" t="s">
        <v>6</v>
      </c>
      <c r="W1127" s="2" t="s">
        <v>6</v>
      </c>
      <c r="X1127" s="2" t="s">
        <v>6</v>
      </c>
      <c r="Y1127" s="2" t="s">
        <v>6</v>
      </c>
      <c r="Z1127" s="94" t="s">
        <v>6</v>
      </c>
      <c r="AA1127" s="13" t="s">
        <v>6</v>
      </c>
      <c r="AB1127" s="2" t="s">
        <v>6</v>
      </c>
      <c r="AC1127" s="14" t="s">
        <v>6</v>
      </c>
      <c r="AD1127" s="93" t="s">
        <v>6</v>
      </c>
      <c r="AE1127" s="14" t="s">
        <v>6</v>
      </c>
      <c r="AF1127" s="99">
        <v>100</v>
      </c>
    </row>
    <row r="1128" spans="1:32" x14ac:dyDescent="0.3">
      <c r="A1128" s="55" t="str">
        <f t="shared" si="17"/>
        <v>DEju_03.1</v>
      </c>
      <c r="C1128" s="96" t="s">
        <v>13</v>
      </c>
      <c r="D1128" s="97" t="s">
        <v>777</v>
      </c>
      <c r="E1128" s="97" t="s">
        <v>857</v>
      </c>
      <c r="F1128" s="97" t="s">
        <v>858</v>
      </c>
      <c r="G1128" s="97" t="s">
        <v>344</v>
      </c>
      <c r="H1128" s="96" t="s">
        <v>50</v>
      </c>
      <c r="I1128" s="98" t="s">
        <v>51</v>
      </c>
      <c r="J1128" s="27" t="s">
        <v>1927</v>
      </c>
      <c r="K1128" s="28" t="s">
        <v>1985</v>
      </c>
      <c r="L1128" s="93" t="s">
        <v>151</v>
      </c>
      <c r="M1128" s="2" t="s">
        <v>152</v>
      </c>
      <c r="N1128" s="94" t="s">
        <v>152</v>
      </c>
      <c r="O1128" s="13" t="s">
        <v>6</v>
      </c>
      <c r="P1128" s="2" t="s">
        <v>6</v>
      </c>
      <c r="Q1128" s="2" t="s">
        <v>6</v>
      </c>
      <c r="R1128" s="2" t="s">
        <v>6</v>
      </c>
      <c r="S1128" s="2" t="s">
        <v>6</v>
      </c>
      <c r="T1128" s="2" t="s">
        <v>6</v>
      </c>
      <c r="U1128" s="14" t="s">
        <v>6</v>
      </c>
      <c r="V1128" s="13" t="s">
        <v>6</v>
      </c>
      <c r="W1128" s="2" t="s">
        <v>6</v>
      </c>
      <c r="X1128" s="2" t="s">
        <v>6</v>
      </c>
      <c r="Y1128" s="2" t="s">
        <v>6</v>
      </c>
      <c r="Z1128" s="94" t="s">
        <v>6</v>
      </c>
      <c r="AA1128" s="13" t="s">
        <v>6</v>
      </c>
      <c r="AB1128" s="2" t="s">
        <v>6</v>
      </c>
      <c r="AC1128" s="14" t="s">
        <v>6</v>
      </c>
      <c r="AD1128" s="93" t="s">
        <v>6</v>
      </c>
      <c r="AE1128" s="14" t="s">
        <v>6</v>
      </c>
      <c r="AF1128" s="99">
        <v>100</v>
      </c>
    </row>
    <row r="1129" spans="1:32" x14ac:dyDescent="0.3">
      <c r="A1129" s="55" t="str">
        <f t="shared" si="17"/>
        <v>DEju_03.1</v>
      </c>
      <c r="C1129" s="96" t="s">
        <v>13</v>
      </c>
      <c r="D1129" s="97" t="s">
        <v>777</v>
      </c>
      <c r="E1129" s="97" t="s">
        <v>857</v>
      </c>
      <c r="F1129" s="97" t="s">
        <v>858</v>
      </c>
      <c r="G1129" s="97" t="s">
        <v>344</v>
      </c>
      <c r="H1129" s="96" t="s">
        <v>50</v>
      </c>
      <c r="I1129" s="98" t="s">
        <v>51</v>
      </c>
      <c r="J1129" s="27" t="s">
        <v>1961</v>
      </c>
      <c r="K1129" s="28" t="s">
        <v>1986</v>
      </c>
      <c r="L1129" s="93" t="s">
        <v>151</v>
      </c>
      <c r="M1129" s="2" t="s">
        <v>152</v>
      </c>
      <c r="N1129" s="94" t="s">
        <v>152</v>
      </c>
      <c r="O1129" s="13" t="s">
        <v>6</v>
      </c>
      <c r="P1129" s="2" t="s">
        <v>6</v>
      </c>
      <c r="Q1129" s="2" t="s">
        <v>6</v>
      </c>
      <c r="R1129" s="2" t="s">
        <v>6</v>
      </c>
      <c r="S1129" s="2" t="s">
        <v>6</v>
      </c>
      <c r="T1129" s="2" t="s">
        <v>6</v>
      </c>
      <c r="U1129" s="14" t="s">
        <v>6</v>
      </c>
      <c r="V1129" s="13" t="s">
        <v>6</v>
      </c>
      <c r="W1129" s="2" t="s">
        <v>6</v>
      </c>
      <c r="X1129" s="2" t="s">
        <v>6</v>
      </c>
      <c r="Y1129" s="2" t="s">
        <v>6</v>
      </c>
      <c r="Z1129" s="94" t="s">
        <v>6</v>
      </c>
      <c r="AA1129" s="13" t="s">
        <v>6</v>
      </c>
      <c r="AB1129" s="2" t="s">
        <v>6</v>
      </c>
      <c r="AC1129" s="14" t="s">
        <v>6</v>
      </c>
      <c r="AD1129" s="93" t="s">
        <v>6</v>
      </c>
      <c r="AE1129" s="14" t="s">
        <v>6</v>
      </c>
      <c r="AF1129" s="99">
        <v>100</v>
      </c>
    </row>
    <row r="1130" spans="1:32" x14ac:dyDescent="0.3">
      <c r="A1130" s="55" t="str">
        <f t="shared" si="17"/>
        <v>DEju_03.2</v>
      </c>
      <c r="C1130" s="96" t="s">
        <v>13</v>
      </c>
      <c r="D1130" s="97" t="s">
        <v>777</v>
      </c>
      <c r="E1130" s="97" t="s">
        <v>859</v>
      </c>
      <c r="F1130" s="97" t="s">
        <v>860</v>
      </c>
      <c r="G1130" s="97" t="s">
        <v>351</v>
      </c>
      <c r="H1130" s="96" t="s">
        <v>50</v>
      </c>
      <c r="I1130" s="98" t="s">
        <v>51</v>
      </c>
      <c r="J1130" s="27" t="s">
        <v>1987</v>
      </c>
      <c r="K1130" s="28" t="s">
        <v>1988</v>
      </c>
      <c r="L1130" s="93" t="s">
        <v>151</v>
      </c>
      <c r="M1130" s="2" t="s">
        <v>151</v>
      </c>
      <c r="N1130" s="94" t="s">
        <v>151</v>
      </c>
      <c r="O1130" s="13" t="s">
        <v>468</v>
      </c>
      <c r="P1130" s="2" t="s">
        <v>152</v>
      </c>
      <c r="Q1130" s="2" t="s">
        <v>152</v>
      </c>
      <c r="R1130" s="2" t="s">
        <v>151</v>
      </c>
      <c r="S1130" s="2" t="s">
        <v>151</v>
      </c>
      <c r="T1130" s="2" t="s">
        <v>152</v>
      </c>
      <c r="U1130" s="14" t="s">
        <v>152</v>
      </c>
      <c r="V1130" s="13" t="s">
        <v>151</v>
      </c>
      <c r="W1130" s="2" t="s">
        <v>151</v>
      </c>
      <c r="X1130" s="2" t="s">
        <v>152</v>
      </c>
      <c r="Y1130" s="2" t="s">
        <v>152</v>
      </c>
      <c r="Z1130" s="94" t="s">
        <v>151</v>
      </c>
      <c r="AA1130" s="13" t="s">
        <v>151</v>
      </c>
      <c r="AB1130" s="2" t="s">
        <v>151</v>
      </c>
      <c r="AC1130" s="14" t="s">
        <v>151</v>
      </c>
      <c r="AD1130" s="93" t="s">
        <v>151</v>
      </c>
      <c r="AE1130" s="14" t="s">
        <v>152</v>
      </c>
      <c r="AF1130" s="99">
        <v>100</v>
      </c>
    </row>
    <row r="1131" spans="1:32" x14ac:dyDescent="0.3">
      <c r="A1131" s="55" t="str">
        <f t="shared" si="17"/>
        <v>DEju_03.2</v>
      </c>
      <c r="C1131" s="96" t="s">
        <v>13</v>
      </c>
      <c r="D1131" s="97" t="s">
        <v>777</v>
      </c>
      <c r="E1131" s="97" t="s">
        <v>859</v>
      </c>
      <c r="F1131" s="97" t="s">
        <v>860</v>
      </c>
      <c r="G1131" s="97" t="s">
        <v>351</v>
      </c>
      <c r="H1131" s="96" t="s">
        <v>50</v>
      </c>
      <c r="I1131" s="98" t="s">
        <v>51</v>
      </c>
      <c r="J1131" s="27" t="s">
        <v>1974</v>
      </c>
      <c r="K1131" s="28" t="s">
        <v>1989</v>
      </c>
      <c r="L1131" s="93" t="s">
        <v>151</v>
      </c>
      <c r="M1131" s="2" t="s">
        <v>151</v>
      </c>
      <c r="N1131" s="94" t="s">
        <v>151</v>
      </c>
      <c r="O1131" s="13" t="s">
        <v>468</v>
      </c>
      <c r="P1131" s="2" t="s">
        <v>152</v>
      </c>
      <c r="Q1131" s="2" t="s">
        <v>152</v>
      </c>
      <c r="R1131" s="2" t="s">
        <v>151</v>
      </c>
      <c r="S1131" s="2" t="s">
        <v>151</v>
      </c>
      <c r="T1131" s="2" t="s">
        <v>152</v>
      </c>
      <c r="U1131" s="14" t="s">
        <v>152</v>
      </c>
      <c r="V1131" s="13" t="s">
        <v>151</v>
      </c>
      <c r="W1131" s="2" t="s">
        <v>151</v>
      </c>
      <c r="X1131" s="2" t="s">
        <v>152</v>
      </c>
      <c r="Y1131" s="2" t="s">
        <v>152</v>
      </c>
      <c r="Z1131" s="94" t="s">
        <v>151</v>
      </c>
      <c r="AA1131" s="13" t="s">
        <v>151</v>
      </c>
      <c r="AB1131" s="2" t="s">
        <v>151</v>
      </c>
      <c r="AC1131" s="14" t="s">
        <v>151</v>
      </c>
      <c r="AD1131" s="93" t="s">
        <v>151</v>
      </c>
      <c r="AE1131" s="14" t="s">
        <v>152</v>
      </c>
      <c r="AF1131" s="99">
        <v>100</v>
      </c>
    </row>
    <row r="1132" spans="1:32" x14ac:dyDescent="0.3">
      <c r="A1132" s="55" t="str">
        <f t="shared" si="17"/>
        <v>DEju_03.2</v>
      </c>
      <c r="C1132" s="96" t="s">
        <v>13</v>
      </c>
      <c r="D1132" s="97" t="s">
        <v>777</v>
      </c>
      <c r="E1132" s="97" t="s">
        <v>859</v>
      </c>
      <c r="F1132" s="97" t="s">
        <v>860</v>
      </c>
      <c r="G1132" s="97" t="s">
        <v>351</v>
      </c>
      <c r="H1132" s="96" t="s">
        <v>50</v>
      </c>
      <c r="I1132" s="98" t="s">
        <v>51</v>
      </c>
      <c r="J1132" s="27" t="s">
        <v>1990</v>
      </c>
      <c r="K1132" s="28" t="s">
        <v>1991</v>
      </c>
      <c r="L1132" s="93" t="s">
        <v>151</v>
      </c>
      <c r="M1132" s="2" t="s">
        <v>151</v>
      </c>
      <c r="N1132" s="94" t="s">
        <v>151</v>
      </c>
      <c r="O1132" s="13" t="s">
        <v>468</v>
      </c>
      <c r="P1132" s="2" t="s">
        <v>152</v>
      </c>
      <c r="Q1132" s="2" t="s">
        <v>152</v>
      </c>
      <c r="R1132" s="2" t="s">
        <v>151</v>
      </c>
      <c r="S1132" s="2" t="s">
        <v>151</v>
      </c>
      <c r="T1132" s="2" t="s">
        <v>152</v>
      </c>
      <c r="U1132" s="14" t="s">
        <v>152</v>
      </c>
      <c r="V1132" s="13" t="s">
        <v>151</v>
      </c>
      <c r="W1132" s="2" t="s">
        <v>151</v>
      </c>
      <c r="X1132" s="2" t="s">
        <v>152</v>
      </c>
      <c r="Y1132" s="2" t="s">
        <v>152</v>
      </c>
      <c r="Z1132" s="94" t="s">
        <v>151</v>
      </c>
      <c r="AA1132" s="13" t="s">
        <v>151</v>
      </c>
      <c r="AB1132" s="2" t="s">
        <v>151</v>
      </c>
      <c r="AC1132" s="14" t="s">
        <v>151</v>
      </c>
      <c r="AD1132" s="93" t="s">
        <v>151</v>
      </c>
      <c r="AE1132" s="14" t="s">
        <v>152</v>
      </c>
      <c r="AF1132" s="99">
        <v>100</v>
      </c>
    </row>
    <row r="1133" spans="1:32" x14ac:dyDescent="0.3">
      <c r="A1133" s="55" t="str">
        <f t="shared" si="17"/>
        <v>DEju_03.2</v>
      </c>
      <c r="C1133" s="96" t="s">
        <v>13</v>
      </c>
      <c r="D1133" s="97" t="s">
        <v>777</v>
      </c>
      <c r="E1133" s="97" t="s">
        <v>859</v>
      </c>
      <c r="F1133" s="97" t="s">
        <v>860</v>
      </c>
      <c r="G1133" s="97" t="s">
        <v>351</v>
      </c>
      <c r="H1133" s="96" t="s">
        <v>50</v>
      </c>
      <c r="I1133" s="98" t="s">
        <v>51</v>
      </c>
      <c r="J1133" s="27" t="s">
        <v>1992</v>
      </c>
      <c r="K1133" s="28" t="s">
        <v>1993</v>
      </c>
      <c r="L1133" s="93" t="s">
        <v>151</v>
      </c>
      <c r="M1133" s="2" t="s">
        <v>151</v>
      </c>
      <c r="N1133" s="94" t="s">
        <v>151</v>
      </c>
      <c r="O1133" s="13" t="s">
        <v>468</v>
      </c>
      <c r="P1133" s="2" t="s">
        <v>152</v>
      </c>
      <c r="Q1133" s="2" t="s">
        <v>152</v>
      </c>
      <c r="R1133" s="2" t="s">
        <v>151</v>
      </c>
      <c r="S1133" s="2" t="s">
        <v>151</v>
      </c>
      <c r="T1133" s="2" t="s">
        <v>152</v>
      </c>
      <c r="U1133" s="14" t="s">
        <v>152</v>
      </c>
      <c r="V1133" s="13" t="s">
        <v>151</v>
      </c>
      <c r="W1133" s="2" t="s">
        <v>151</v>
      </c>
      <c r="X1133" s="2" t="s">
        <v>152</v>
      </c>
      <c r="Y1133" s="2" t="s">
        <v>152</v>
      </c>
      <c r="Z1133" s="94" t="s">
        <v>151</v>
      </c>
      <c r="AA1133" s="13" t="s">
        <v>151</v>
      </c>
      <c r="AB1133" s="2" t="s">
        <v>151</v>
      </c>
      <c r="AC1133" s="14" t="s">
        <v>151</v>
      </c>
      <c r="AD1133" s="93" t="s">
        <v>151</v>
      </c>
      <c r="AE1133" s="14" t="s">
        <v>152</v>
      </c>
      <c r="AF1133" s="99">
        <v>100</v>
      </c>
    </row>
    <row r="1134" spans="1:32" x14ac:dyDescent="0.3">
      <c r="A1134" s="55" t="str">
        <f t="shared" si="17"/>
        <v>DEju_03.2</v>
      </c>
      <c r="C1134" s="96" t="s">
        <v>13</v>
      </c>
      <c r="D1134" s="97" t="s">
        <v>777</v>
      </c>
      <c r="E1134" s="97" t="s">
        <v>859</v>
      </c>
      <c r="F1134" s="97" t="s">
        <v>860</v>
      </c>
      <c r="G1134" s="97" t="s">
        <v>351</v>
      </c>
      <c r="H1134" s="96" t="s">
        <v>50</v>
      </c>
      <c r="I1134" s="98" t="s">
        <v>51</v>
      </c>
      <c r="J1134" s="27" t="s">
        <v>1961</v>
      </c>
      <c r="K1134" s="28" t="s">
        <v>1994</v>
      </c>
      <c r="L1134" s="93" t="s">
        <v>151</v>
      </c>
      <c r="M1134" s="2" t="s">
        <v>151</v>
      </c>
      <c r="N1134" s="94" t="s">
        <v>151</v>
      </c>
      <c r="O1134" s="13" t="s">
        <v>468</v>
      </c>
      <c r="P1134" s="2" t="s">
        <v>152</v>
      </c>
      <c r="Q1134" s="2" t="s">
        <v>152</v>
      </c>
      <c r="R1134" s="2" t="s">
        <v>151</v>
      </c>
      <c r="S1134" s="2" t="s">
        <v>151</v>
      </c>
      <c r="T1134" s="2" t="s">
        <v>152</v>
      </c>
      <c r="U1134" s="14" t="s">
        <v>152</v>
      </c>
      <c r="V1134" s="13" t="s">
        <v>151</v>
      </c>
      <c r="W1134" s="2" t="s">
        <v>151</v>
      </c>
      <c r="X1134" s="2" t="s">
        <v>152</v>
      </c>
      <c r="Y1134" s="2" t="s">
        <v>152</v>
      </c>
      <c r="Z1134" s="94" t="s">
        <v>151</v>
      </c>
      <c r="AA1134" s="13" t="s">
        <v>151</v>
      </c>
      <c r="AB1134" s="2" t="s">
        <v>151</v>
      </c>
      <c r="AC1134" s="14" t="s">
        <v>151</v>
      </c>
      <c r="AD1134" s="93" t="s">
        <v>151</v>
      </c>
      <c r="AE1134" s="14" t="s">
        <v>152</v>
      </c>
      <c r="AF1134" s="99">
        <v>100</v>
      </c>
    </row>
    <row r="1135" spans="1:32" x14ac:dyDescent="0.3">
      <c r="A1135" s="55" t="str">
        <f t="shared" si="17"/>
        <v>DEmo_01.1</v>
      </c>
      <c r="C1135" s="96" t="s">
        <v>13</v>
      </c>
      <c r="D1135" s="97" t="s">
        <v>778</v>
      </c>
      <c r="E1135" s="97" t="s">
        <v>861</v>
      </c>
      <c r="F1135" s="97" t="s">
        <v>862</v>
      </c>
      <c r="G1135" s="97" t="s">
        <v>344</v>
      </c>
      <c r="H1135" s="96" t="s">
        <v>50</v>
      </c>
      <c r="I1135" s="98" t="s">
        <v>51</v>
      </c>
      <c r="J1135" s="27" t="s">
        <v>1927</v>
      </c>
      <c r="K1135" s="28" t="s">
        <v>1995</v>
      </c>
      <c r="L1135" s="93" t="s">
        <v>151</v>
      </c>
      <c r="M1135" s="2" t="s">
        <v>151</v>
      </c>
      <c r="N1135" s="94" t="s">
        <v>151</v>
      </c>
      <c r="O1135" s="13" t="s">
        <v>6</v>
      </c>
      <c r="P1135" s="2" t="s">
        <v>6</v>
      </c>
      <c r="Q1135" s="2" t="s">
        <v>6</v>
      </c>
      <c r="R1135" s="2" t="s">
        <v>6</v>
      </c>
      <c r="S1135" s="2" t="s">
        <v>6</v>
      </c>
      <c r="T1135" s="2" t="s">
        <v>6</v>
      </c>
      <c r="U1135" s="14" t="s">
        <v>6</v>
      </c>
      <c r="V1135" s="13" t="s">
        <v>6</v>
      </c>
      <c r="W1135" s="2" t="s">
        <v>6</v>
      </c>
      <c r="X1135" s="2" t="s">
        <v>6</v>
      </c>
      <c r="Y1135" s="2" t="s">
        <v>6</v>
      </c>
      <c r="Z1135" s="94" t="s">
        <v>6</v>
      </c>
      <c r="AA1135" s="13" t="s">
        <v>6</v>
      </c>
      <c r="AB1135" s="2" t="s">
        <v>6</v>
      </c>
      <c r="AC1135" s="14" t="s">
        <v>6</v>
      </c>
      <c r="AD1135" s="93" t="s">
        <v>6</v>
      </c>
      <c r="AE1135" s="14" t="s">
        <v>6</v>
      </c>
      <c r="AF1135" s="99">
        <v>100</v>
      </c>
    </row>
    <row r="1136" spans="1:32" x14ac:dyDescent="0.3">
      <c r="A1136" s="55" t="str">
        <f t="shared" si="17"/>
        <v>DEmo_01.1</v>
      </c>
      <c r="C1136" s="96" t="s">
        <v>13</v>
      </c>
      <c r="D1136" s="97" t="s">
        <v>778</v>
      </c>
      <c r="E1136" s="97" t="s">
        <v>861</v>
      </c>
      <c r="F1136" s="97" t="s">
        <v>862</v>
      </c>
      <c r="G1136" s="97" t="s">
        <v>344</v>
      </c>
      <c r="H1136" s="96" t="s">
        <v>50</v>
      </c>
      <c r="I1136" s="98" t="s">
        <v>51</v>
      </c>
      <c r="J1136" s="27" t="s">
        <v>1996</v>
      </c>
      <c r="K1136" s="28" t="s">
        <v>1997</v>
      </c>
      <c r="L1136" s="93" t="s">
        <v>151</v>
      </c>
      <c r="M1136" s="2" t="s">
        <v>151</v>
      </c>
      <c r="N1136" s="94" t="s">
        <v>151</v>
      </c>
      <c r="O1136" s="13" t="s">
        <v>6</v>
      </c>
      <c r="P1136" s="2" t="s">
        <v>6</v>
      </c>
      <c r="Q1136" s="2" t="s">
        <v>6</v>
      </c>
      <c r="R1136" s="2" t="s">
        <v>6</v>
      </c>
      <c r="S1136" s="2" t="s">
        <v>6</v>
      </c>
      <c r="T1136" s="2" t="s">
        <v>6</v>
      </c>
      <c r="U1136" s="14" t="s">
        <v>6</v>
      </c>
      <c r="V1136" s="13" t="s">
        <v>6</v>
      </c>
      <c r="W1136" s="2" t="s">
        <v>6</v>
      </c>
      <c r="X1136" s="2" t="s">
        <v>6</v>
      </c>
      <c r="Y1136" s="2" t="s">
        <v>6</v>
      </c>
      <c r="Z1136" s="94" t="s">
        <v>6</v>
      </c>
      <c r="AA1136" s="13" t="s">
        <v>6</v>
      </c>
      <c r="AB1136" s="2" t="s">
        <v>6</v>
      </c>
      <c r="AC1136" s="14" t="s">
        <v>6</v>
      </c>
      <c r="AD1136" s="93" t="s">
        <v>6</v>
      </c>
      <c r="AE1136" s="14" t="s">
        <v>6</v>
      </c>
      <c r="AF1136" s="99">
        <v>100</v>
      </c>
    </row>
    <row r="1137" spans="1:32" x14ac:dyDescent="0.3">
      <c r="A1137" s="55" t="str">
        <f t="shared" si="17"/>
        <v>DEmo_01.1</v>
      </c>
      <c r="C1137" s="96" t="s">
        <v>13</v>
      </c>
      <c r="D1137" s="97" t="s">
        <v>778</v>
      </c>
      <c r="E1137" s="97" t="s">
        <v>861</v>
      </c>
      <c r="F1137" s="97" t="s">
        <v>862</v>
      </c>
      <c r="G1137" s="97" t="s">
        <v>344</v>
      </c>
      <c r="H1137" s="96" t="s">
        <v>50</v>
      </c>
      <c r="I1137" s="98" t="s">
        <v>51</v>
      </c>
      <c r="J1137" s="27" t="s">
        <v>1998</v>
      </c>
      <c r="K1137" s="28" t="s">
        <v>1999</v>
      </c>
      <c r="L1137" s="93" t="s">
        <v>151</v>
      </c>
      <c r="M1137" s="2" t="s">
        <v>151</v>
      </c>
      <c r="N1137" s="94" t="s">
        <v>151</v>
      </c>
      <c r="O1137" s="13" t="s">
        <v>6</v>
      </c>
      <c r="P1137" s="2" t="s">
        <v>6</v>
      </c>
      <c r="Q1137" s="2" t="s">
        <v>6</v>
      </c>
      <c r="R1137" s="2" t="s">
        <v>6</v>
      </c>
      <c r="S1137" s="2" t="s">
        <v>6</v>
      </c>
      <c r="T1137" s="2" t="s">
        <v>6</v>
      </c>
      <c r="U1137" s="14" t="s">
        <v>6</v>
      </c>
      <c r="V1137" s="13" t="s">
        <v>6</v>
      </c>
      <c r="W1137" s="2" t="s">
        <v>6</v>
      </c>
      <c r="X1137" s="2" t="s">
        <v>6</v>
      </c>
      <c r="Y1137" s="2" t="s">
        <v>6</v>
      </c>
      <c r="Z1137" s="94" t="s">
        <v>6</v>
      </c>
      <c r="AA1137" s="13" t="s">
        <v>6</v>
      </c>
      <c r="AB1137" s="2" t="s">
        <v>6</v>
      </c>
      <c r="AC1137" s="14" t="s">
        <v>6</v>
      </c>
      <c r="AD1137" s="93" t="s">
        <v>6</v>
      </c>
      <c r="AE1137" s="14" t="s">
        <v>6</v>
      </c>
      <c r="AF1137" s="99">
        <v>100</v>
      </c>
    </row>
    <row r="1138" spans="1:32" x14ac:dyDescent="0.3">
      <c r="A1138" s="55" t="str">
        <f t="shared" si="17"/>
        <v>DEmo_01.1</v>
      </c>
      <c r="C1138" s="96" t="s">
        <v>13</v>
      </c>
      <c r="D1138" s="97" t="s">
        <v>778</v>
      </c>
      <c r="E1138" s="97" t="s">
        <v>861</v>
      </c>
      <c r="F1138" s="97" t="s">
        <v>862</v>
      </c>
      <c r="G1138" s="97" t="s">
        <v>344</v>
      </c>
      <c r="H1138" s="96" t="s">
        <v>50</v>
      </c>
      <c r="I1138" s="98" t="s">
        <v>51</v>
      </c>
      <c r="J1138" s="27" t="s">
        <v>2000</v>
      </c>
      <c r="K1138" s="28" t="s">
        <v>2001</v>
      </c>
      <c r="L1138" s="93" t="s">
        <v>151</v>
      </c>
      <c r="M1138" s="2" t="s">
        <v>151</v>
      </c>
      <c r="N1138" s="94" t="s">
        <v>151</v>
      </c>
      <c r="O1138" s="13" t="s">
        <v>6</v>
      </c>
      <c r="P1138" s="2" t="s">
        <v>6</v>
      </c>
      <c r="Q1138" s="2" t="s">
        <v>6</v>
      </c>
      <c r="R1138" s="2" t="s">
        <v>6</v>
      </c>
      <c r="S1138" s="2" t="s">
        <v>6</v>
      </c>
      <c r="T1138" s="2" t="s">
        <v>6</v>
      </c>
      <c r="U1138" s="14" t="s">
        <v>6</v>
      </c>
      <c r="V1138" s="13" t="s">
        <v>6</v>
      </c>
      <c r="W1138" s="2" t="s">
        <v>6</v>
      </c>
      <c r="X1138" s="2" t="s">
        <v>6</v>
      </c>
      <c r="Y1138" s="2" t="s">
        <v>6</v>
      </c>
      <c r="Z1138" s="94" t="s">
        <v>6</v>
      </c>
      <c r="AA1138" s="13" t="s">
        <v>6</v>
      </c>
      <c r="AB1138" s="2" t="s">
        <v>6</v>
      </c>
      <c r="AC1138" s="14" t="s">
        <v>6</v>
      </c>
      <c r="AD1138" s="93" t="s">
        <v>6</v>
      </c>
      <c r="AE1138" s="14" t="s">
        <v>6</v>
      </c>
      <c r="AF1138" s="99">
        <v>100</v>
      </c>
    </row>
    <row r="1139" spans="1:32" x14ac:dyDescent="0.3">
      <c r="A1139" s="55" t="str">
        <f t="shared" si="17"/>
        <v>DEmo_01.1</v>
      </c>
      <c r="C1139" s="96" t="s">
        <v>13</v>
      </c>
      <c r="D1139" s="97" t="s">
        <v>778</v>
      </c>
      <c r="E1139" s="97" t="s">
        <v>861</v>
      </c>
      <c r="F1139" s="97" t="s">
        <v>862</v>
      </c>
      <c r="G1139" s="97" t="s">
        <v>344</v>
      </c>
      <c r="H1139" s="96" t="s">
        <v>50</v>
      </c>
      <c r="I1139" s="98" t="s">
        <v>51</v>
      </c>
      <c r="J1139" s="27" t="s">
        <v>2002</v>
      </c>
      <c r="K1139" s="28" t="s">
        <v>2003</v>
      </c>
      <c r="L1139" s="93" t="s">
        <v>151</v>
      </c>
      <c r="M1139" s="2" t="s">
        <v>151</v>
      </c>
      <c r="N1139" s="94" t="s">
        <v>151</v>
      </c>
      <c r="O1139" s="13" t="s">
        <v>6</v>
      </c>
      <c r="P1139" s="2" t="s">
        <v>6</v>
      </c>
      <c r="Q1139" s="2" t="s">
        <v>6</v>
      </c>
      <c r="R1139" s="2" t="s">
        <v>6</v>
      </c>
      <c r="S1139" s="2" t="s">
        <v>6</v>
      </c>
      <c r="T1139" s="2" t="s">
        <v>6</v>
      </c>
      <c r="U1139" s="14" t="s">
        <v>6</v>
      </c>
      <c r="V1139" s="13" t="s">
        <v>6</v>
      </c>
      <c r="W1139" s="2" t="s">
        <v>6</v>
      </c>
      <c r="X1139" s="2" t="s">
        <v>6</v>
      </c>
      <c r="Y1139" s="2" t="s">
        <v>6</v>
      </c>
      <c r="Z1139" s="94" t="s">
        <v>6</v>
      </c>
      <c r="AA1139" s="13" t="s">
        <v>6</v>
      </c>
      <c r="AB1139" s="2" t="s">
        <v>6</v>
      </c>
      <c r="AC1139" s="14" t="s">
        <v>6</v>
      </c>
      <c r="AD1139" s="93" t="s">
        <v>6</v>
      </c>
      <c r="AE1139" s="14" t="s">
        <v>6</v>
      </c>
      <c r="AF1139" s="99">
        <v>100</v>
      </c>
    </row>
    <row r="1140" spans="1:32" x14ac:dyDescent="0.3">
      <c r="A1140" s="55" t="str">
        <f t="shared" si="17"/>
        <v>DEmo_01.1</v>
      </c>
      <c r="C1140" s="96" t="s">
        <v>13</v>
      </c>
      <c r="D1140" s="97" t="s">
        <v>778</v>
      </c>
      <c r="E1140" s="97" t="s">
        <v>861</v>
      </c>
      <c r="F1140" s="97" t="s">
        <v>862</v>
      </c>
      <c r="G1140" s="97" t="s">
        <v>344</v>
      </c>
      <c r="H1140" s="96" t="s">
        <v>50</v>
      </c>
      <c r="I1140" s="98" t="s">
        <v>51</v>
      </c>
      <c r="J1140" s="27" t="s">
        <v>1929</v>
      </c>
      <c r="K1140" s="28" t="s">
        <v>2004</v>
      </c>
      <c r="L1140" s="93" t="s">
        <v>151</v>
      </c>
      <c r="M1140" s="2" t="s">
        <v>151</v>
      </c>
      <c r="N1140" s="94" t="s">
        <v>151</v>
      </c>
      <c r="O1140" s="13" t="s">
        <v>6</v>
      </c>
      <c r="P1140" s="2" t="s">
        <v>6</v>
      </c>
      <c r="Q1140" s="2" t="s">
        <v>6</v>
      </c>
      <c r="R1140" s="2" t="s">
        <v>6</v>
      </c>
      <c r="S1140" s="2" t="s">
        <v>6</v>
      </c>
      <c r="T1140" s="2" t="s">
        <v>6</v>
      </c>
      <c r="U1140" s="14" t="s">
        <v>6</v>
      </c>
      <c r="V1140" s="13" t="s">
        <v>6</v>
      </c>
      <c r="W1140" s="2" t="s">
        <v>6</v>
      </c>
      <c r="X1140" s="2" t="s">
        <v>6</v>
      </c>
      <c r="Y1140" s="2" t="s">
        <v>6</v>
      </c>
      <c r="Z1140" s="94" t="s">
        <v>6</v>
      </c>
      <c r="AA1140" s="13" t="s">
        <v>6</v>
      </c>
      <c r="AB1140" s="2" t="s">
        <v>6</v>
      </c>
      <c r="AC1140" s="14" t="s">
        <v>6</v>
      </c>
      <c r="AD1140" s="93" t="s">
        <v>6</v>
      </c>
      <c r="AE1140" s="14" t="s">
        <v>6</v>
      </c>
      <c r="AF1140" s="99">
        <v>100</v>
      </c>
    </row>
    <row r="1141" spans="1:32" x14ac:dyDescent="0.3">
      <c r="A1141" s="55" t="str">
        <f t="shared" si="17"/>
        <v>DEmo_01.1</v>
      </c>
      <c r="C1141" s="96" t="s">
        <v>13</v>
      </c>
      <c r="D1141" s="97" t="s">
        <v>778</v>
      </c>
      <c r="E1141" s="97" t="s">
        <v>861</v>
      </c>
      <c r="F1141" s="97" t="s">
        <v>862</v>
      </c>
      <c r="G1141" s="97" t="s">
        <v>344</v>
      </c>
      <c r="H1141" s="96" t="s">
        <v>50</v>
      </c>
      <c r="I1141" s="98" t="s">
        <v>51</v>
      </c>
      <c r="J1141" s="27" t="s">
        <v>2005</v>
      </c>
      <c r="K1141" s="28" t="s">
        <v>2006</v>
      </c>
      <c r="L1141" s="93" t="s">
        <v>151</v>
      </c>
      <c r="M1141" s="2" t="s">
        <v>151</v>
      </c>
      <c r="N1141" s="94" t="s">
        <v>151</v>
      </c>
      <c r="O1141" s="13" t="s">
        <v>6</v>
      </c>
      <c r="P1141" s="2" t="s">
        <v>6</v>
      </c>
      <c r="Q1141" s="2" t="s">
        <v>6</v>
      </c>
      <c r="R1141" s="2" t="s">
        <v>6</v>
      </c>
      <c r="S1141" s="2" t="s">
        <v>6</v>
      </c>
      <c r="T1141" s="2" t="s">
        <v>6</v>
      </c>
      <c r="U1141" s="14" t="s">
        <v>6</v>
      </c>
      <c r="V1141" s="13" t="s">
        <v>6</v>
      </c>
      <c r="W1141" s="2" t="s">
        <v>6</v>
      </c>
      <c r="X1141" s="2" t="s">
        <v>6</v>
      </c>
      <c r="Y1141" s="2" t="s">
        <v>6</v>
      </c>
      <c r="Z1141" s="94" t="s">
        <v>6</v>
      </c>
      <c r="AA1141" s="13" t="s">
        <v>6</v>
      </c>
      <c r="AB1141" s="2" t="s">
        <v>6</v>
      </c>
      <c r="AC1141" s="14" t="s">
        <v>6</v>
      </c>
      <c r="AD1141" s="93" t="s">
        <v>6</v>
      </c>
      <c r="AE1141" s="14" t="s">
        <v>6</v>
      </c>
      <c r="AF1141" s="99">
        <v>100</v>
      </c>
    </row>
    <row r="1142" spans="1:32" x14ac:dyDescent="0.3">
      <c r="A1142" s="55" t="str">
        <f t="shared" si="17"/>
        <v>DEmo_01.1</v>
      </c>
      <c r="C1142" s="96" t="s">
        <v>13</v>
      </c>
      <c r="D1142" s="97" t="s">
        <v>778</v>
      </c>
      <c r="E1142" s="97" t="s">
        <v>861</v>
      </c>
      <c r="F1142" s="97" t="s">
        <v>862</v>
      </c>
      <c r="G1142" s="97" t="s">
        <v>344</v>
      </c>
      <c r="H1142" s="96" t="s">
        <v>50</v>
      </c>
      <c r="I1142" s="98" t="s">
        <v>51</v>
      </c>
      <c r="J1142" s="27" t="s">
        <v>2007</v>
      </c>
      <c r="K1142" s="28" t="s">
        <v>2008</v>
      </c>
      <c r="L1142" s="93" t="s">
        <v>151</v>
      </c>
      <c r="M1142" s="2" t="s">
        <v>151</v>
      </c>
      <c r="N1142" s="94" t="s">
        <v>151</v>
      </c>
      <c r="O1142" s="13" t="s">
        <v>6</v>
      </c>
      <c r="P1142" s="2" t="s">
        <v>6</v>
      </c>
      <c r="Q1142" s="2" t="s">
        <v>6</v>
      </c>
      <c r="R1142" s="2" t="s">
        <v>6</v>
      </c>
      <c r="S1142" s="2" t="s">
        <v>6</v>
      </c>
      <c r="T1142" s="2" t="s">
        <v>6</v>
      </c>
      <c r="U1142" s="14" t="s">
        <v>6</v>
      </c>
      <c r="V1142" s="13" t="s">
        <v>6</v>
      </c>
      <c r="W1142" s="2" t="s">
        <v>6</v>
      </c>
      <c r="X1142" s="2" t="s">
        <v>6</v>
      </c>
      <c r="Y1142" s="2" t="s">
        <v>6</v>
      </c>
      <c r="Z1142" s="94" t="s">
        <v>6</v>
      </c>
      <c r="AA1142" s="13" t="s">
        <v>6</v>
      </c>
      <c r="AB1142" s="2" t="s">
        <v>6</v>
      </c>
      <c r="AC1142" s="14" t="s">
        <v>6</v>
      </c>
      <c r="AD1142" s="93" t="s">
        <v>6</v>
      </c>
      <c r="AE1142" s="14" t="s">
        <v>6</v>
      </c>
      <c r="AF1142" s="99">
        <v>100</v>
      </c>
    </row>
    <row r="1143" spans="1:32" x14ac:dyDescent="0.3">
      <c r="A1143" s="55" t="str">
        <f t="shared" si="17"/>
        <v>DEmo_01.1</v>
      </c>
      <c r="C1143" s="96" t="s">
        <v>13</v>
      </c>
      <c r="D1143" s="97" t="s">
        <v>778</v>
      </c>
      <c r="E1143" s="97" t="s">
        <v>861</v>
      </c>
      <c r="F1143" s="97" t="s">
        <v>862</v>
      </c>
      <c r="G1143" s="97" t="s">
        <v>344</v>
      </c>
      <c r="H1143" s="96" t="s">
        <v>50</v>
      </c>
      <c r="I1143" s="98" t="s">
        <v>51</v>
      </c>
      <c r="J1143" s="27" t="s">
        <v>2009</v>
      </c>
      <c r="K1143" s="28" t="s">
        <v>2010</v>
      </c>
      <c r="L1143" s="93" t="s">
        <v>151</v>
      </c>
      <c r="M1143" s="2" t="s">
        <v>151</v>
      </c>
      <c r="N1143" s="94" t="s">
        <v>151</v>
      </c>
      <c r="O1143" s="13"/>
      <c r="P1143" s="2"/>
      <c r="Q1143" s="2"/>
      <c r="R1143" s="2"/>
      <c r="S1143" s="2"/>
      <c r="T1143" s="2"/>
      <c r="U1143" s="14"/>
      <c r="V1143" s="13"/>
      <c r="W1143" s="2"/>
      <c r="X1143" s="2"/>
      <c r="Y1143" s="2"/>
      <c r="Z1143" s="94"/>
      <c r="AA1143" s="13"/>
      <c r="AB1143" s="2"/>
      <c r="AC1143" s="14"/>
      <c r="AD1143" s="93"/>
      <c r="AE1143" s="14"/>
      <c r="AF1143" s="99">
        <v>100</v>
      </c>
    </row>
    <row r="1144" spans="1:32" x14ac:dyDescent="0.3">
      <c r="A1144" s="55" t="str">
        <f t="shared" si="17"/>
        <v>DEmo_01.1</v>
      </c>
      <c r="C1144" s="96" t="s">
        <v>13</v>
      </c>
      <c r="D1144" s="97" t="s">
        <v>778</v>
      </c>
      <c r="E1144" s="97" t="s">
        <v>861</v>
      </c>
      <c r="F1144" s="97" t="s">
        <v>862</v>
      </c>
      <c r="G1144" s="97" t="s">
        <v>344</v>
      </c>
      <c r="H1144" s="96" t="s">
        <v>50</v>
      </c>
      <c r="I1144" s="98" t="s">
        <v>51</v>
      </c>
      <c r="J1144" s="27" t="s">
        <v>2011</v>
      </c>
      <c r="K1144" s="28" t="s">
        <v>2012</v>
      </c>
      <c r="L1144" s="93" t="s">
        <v>151</v>
      </c>
      <c r="M1144" s="2" t="s">
        <v>151</v>
      </c>
      <c r="N1144" s="94" t="s">
        <v>151</v>
      </c>
      <c r="O1144" s="13" t="s">
        <v>6</v>
      </c>
      <c r="P1144" s="2" t="s">
        <v>6</v>
      </c>
      <c r="Q1144" s="2" t="s">
        <v>6</v>
      </c>
      <c r="R1144" s="2" t="s">
        <v>6</v>
      </c>
      <c r="S1144" s="2" t="s">
        <v>6</v>
      </c>
      <c r="T1144" s="2" t="s">
        <v>6</v>
      </c>
      <c r="U1144" s="14" t="s">
        <v>6</v>
      </c>
      <c r="V1144" s="13" t="s">
        <v>6</v>
      </c>
      <c r="W1144" s="2" t="s">
        <v>6</v>
      </c>
      <c r="X1144" s="2" t="s">
        <v>6</v>
      </c>
      <c r="Y1144" s="2" t="s">
        <v>6</v>
      </c>
      <c r="Z1144" s="94" t="s">
        <v>6</v>
      </c>
      <c r="AA1144" s="13" t="s">
        <v>6</v>
      </c>
      <c r="AB1144" s="2" t="s">
        <v>6</v>
      </c>
      <c r="AC1144" s="14" t="s">
        <v>6</v>
      </c>
      <c r="AD1144" s="93" t="s">
        <v>6</v>
      </c>
      <c r="AE1144" s="14" t="s">
        <v>6</v>
      </c>
      <c r="AF1144" s="99">
        <v>100</v>
      </c>
    </row>
    <row r="1145" spans="1:32" x14ac:dyDescent="0.3">
      <c r="A1145" s="55" t="str">
        <f t="shared" si="17"/>
        <v>DEmo_01.1</v>
      </c>
      <c r="C1145" s="96" t="s">
        <v>13</v>
      </c>
      <c r="D1145" s="97" t="s">
        <v>778</v>
      </c>
      <c r="E1145" s="97" t="s">
        <v>861</v>
      </c>
      <c r="F1145" s="97" t="s">
        <v>862</v>
      </c>
      <c r="G1145" s="97" t="s">
        <v>344</v>
      </c>
      <c r="H1145" s="96" t="s">
        <v>50</v>
      </c>
      <c r="I1145" s="98" t="s">
        <v>51</v>
      </c>
      <c r="J1145" s="27" t="s">
        <v>2013</v>
      </c>
      <c r="K1145" s="28" t="s">
        <v>2014</v>
      </c>
      <c r="L1145" s="93" t="s">
        <v>151</v>
      </c>
      <c r="M1145" s="2" t="s">
        <v>151</v>
      </c>
      <c r="N1145" s="94" t="s">
        <v>151</v>
      </c>
      <c r="O1145" s="13" t="s">
        <v>6</v>
      </c>
      <c r="P1145" s="2" t="s">
        <v>6</v>
      </c>
      <c r="Q1145" s="2" t="s">
        <v>6</v>
      </c>
      <c r="R1145" s="2" t="s">
        <v>6</v>
      </c>
      <c r="S1145" s="2" t="s">
        <v>6</v>
      </c>
      <c r="T1145" s="2" t="s">
        <v>6</v>
      </c>
      <c r="U1145" s="14" t="s">
        <v>6</v>
      </c>
      <c r="V1145" s="13" t="s">
        <v>6</v>
      </c>
      <c r="W1145" s="2" t="s">
        <v>6</v>
      </c>
      <c r="X1145" s="2" t="s">
        <v>6</v>
      </c>
      <c r="Y1145" s="2" t="s">
        <v>6</v>
      </c>
      <c r="Z1145" s="94" t="s">
        <v>6</v>
      </c>
      <c r="AA1145" s="13" t="s">
        <v>6</v>
      </c>
      <c r="AB1145" s="2" t="s">
        <v>6</v>
      </c>
      <c r="AC1145" s="14" t="s">
        <v>6</v>
      </c>
      <c r="AD1145" s="93" t="s">
        <v>6</v>
      </c>
      <c r="AE1145" s="14" t="s">
        <v>6</v>
      </c>
      <c r="AF1145" s="99">
        <v>100</v>
      </c>
    </row>
    <row r="1146" spans="1:32" x14ac:dyDescent="0.3">
      <c r="A1146" s="55" t="str">
        <f t="shared" si="17"/>
        <v>DEmo_01.1</v>
      </c>
      <c r="C1146" s="96" t="s">
        <v>13</v>
      </c>
      <c r="D1146" s="97" t="s">
        <v>778</v>
      </c>
      <c r="E1146" s="97" t="s">
        <v>861</v>
      </c>
      <c r="F1146" s="97" t="s">
        <v>862</v>
      </c>
      <c r="G1146" s="97" t="s">
        <v>344</v>
      </c>
      <c r="H1146" s="96" t="s">
        <v>50</v>
      </c>
      <c r="I1146" s="98" t="s">
        <v>51</v>
      </c>
      <c r="J1146" s="27" t="s">
        <v>2015</v>
      </c>
      <c r="K1146" s="28" t="s">
        <v>2016</v>
      </c>
      <c r="L1146" s="93" t="s">
        <v>151</v>
      </c>
      <c r="M1146" s="2" t="s">
        <v>151</v>
      </c>
      <c r="N1146" s="94" t="s">
        <v>151</v>
      </c>
      <c r="O1146" s="13" t="s">
        <v>6</v>
      </c>
      <c r="P1146" s="2" t="s">
        <v>6</v>
      </c>
      <c r="Q1146" s="2" t="s">
        <v>6</v>
      </c>
      <c r="R1146" s="2" t="s">
        <v>6</v>
      </c>
      <c r="S1146" s="2" t="s">
        <v>6</v>
      </c>
      <c r="T1146" s="2" t="s">
        <v>6</v>
      </c>
      <c r="U1146" s="14" t="s">
        <v>6</v>
      </c>
      <c r="V1146" s="13" t="s">
        <v>6</v>
      </c>
      <c r="W1146" s="2" t="s">
        <v>6</v>
      </c>
      <c r="X1146" s="2" t="s">
        <v>6</v>
      </c>
      <c r="Y1146" s="2" t="s">
        <v>6</v>
      </c>
      <c r="Z1146" s="94" t="s">
        <v>6</v>
      </c>
      <c r="AA1146" s="13" t="s">
        <v>6</v>
      </c>
      <c r="AB1146" s="2" t="s">
        <v>6</v>
      </c>
      <c r="AC1146" s="14" t="s">
        <v>6</v>
      </c>
      <c r="AD1146" s="93" t="s">
        <v>6</v>
      </c>
      <c r="AE1146" s="14" t="s">
        <v>6</v>
      </c>
      <c r="AF1146" s="99">
        <v>100</v>
      </c>
    </row>
    <row r="1147" spans="1:32" x14ac:dyDescent="0.3">
      <c r="A1147" s="55" t="str">
        <f t="shared" si="17"/>
        <v>DEmo_01.1</v>
      </c>
      <c r="C1147" s="96" t="s">
        <v>13</v>
      </c>
      <c r="D1147" s="97" t="s">
        <v>778</v>
      </c>
      <c r="E1147" s="97" t="s">
        <v>861</v>
      </c>
      <c r="F1147" s="97" t="s">
        <v>862</v>
      </c>
      <c r="G1147" s="97" t="s">
        <v>344</v>
      </c>
      <c r="H1147" s="96" t="s">
        <v>50</v>
      </c>
      <c r="I1147" s="98" t="s">
        <v>51</v>
      </c>
      <c r="J1147" s="27" t="s">
        <v>2017</v>
      </c>
      <c r="K1147" s="28" t="s">
        <v>2018</v>
      </c>
      <c r="L1147" s="93" t="s">
        <v>151</v>
      </c>
      <c r="M1147" s="2" t="s">
        <v>151</v>
      </c>
      <c r="N1147" s="94" t="s">
        <v>151</v>
      </c>
      <c r="O1147" s="13" t="s">
        <v>6</v>
      </c>
      <c r="P1147" s="2" t="s">
        <v>6</v>
      </c>
      <c r="Q1147" s="2" t="s">
        <v>6</v>
      </c>
      <c r="R1147" s="2" t="s">
        <v>6</v>
      </c>
      <c r="S1147" s="2" t="s">
        <v>6</v>
      </c>
      <c r="T1147" s="2" t="s">
        <v>6</v>
      </c>
      <c r="U1147" s="14" t="s">
        <v>6</v>
      </c>
      <c r="V1147" s="13" t="s">
        <v>6</v>
      </c>
      <c r="W1147" s="2" t="s">
        <v>6</v>
      </c>
      <c r="X1147" s="2" t="s">
        <v>6</v>
      </c>
      <c r="Y1147" s="2" t="s">
        <v>6</v>
      </c>
      <c r="Z1147" s="94" t="s">
        <v>6</v>
      </c>
      <c r="AA1147" s="13" t="s">
        <v>6</v>
      </c>
      <c r="AB1147" s="2" t="s">
        <v>6</v>
      </c>
      <c r="AC1147" s="14" t="s">
        <v>6</v>
      </c>
      <c r="AD1147" s="93" t="s">
        <v>6</v>
      </c>
      <c r="AE1147" s="14" t="s">
        <v>6</v>
      </c>
      <c r="AF1147" s="99">
        <v>100</v>
      </c>
    </row>
    <row r="1148" spans="1:32" x14ac:dyDescent="0.3">
      <c r="A1148" s="55" t="str">
        <f t="shared" si="17"/>
        <v>DEmo_01.1</v>
      </c>
      <c r="C1148" s="96" t="s">
        <v>13</v>
      </c>
      <c r="D1148" s="97" t="s">
        <v>778</v>
      </c>
      <c r="E1148" s="97" t="s">
        <v>861</v>
      </c>
      <c r="F1148" s="97" t="s">
        <v>862</v>
      </c>
      <c r="G1148" s="97" t="s">
        <v>344</v>
      </c>
      <c r="H1148" s="96" t="s">
        <v>50</v>
      </c>
      <c r="I1148" s="98" t="s">
        <v>51</v>
      </c>
      <c r="J1148" s="27" t="s">
        <v>2019</v>
      </c>
      <c r="K1148" s="28" t="s">
        <v>2020</v>
      </c>
      <c r="L1148" s="93" t="s">
        <v>151</v>
      </c>
      <c r="M1148" s="2" t="s">
        <v>151</v>
      </c>
      <c r="N1148" s="94" t="s">
        <v>151</v>
      </c>
      <c r="O1148" s="13" t="s">
        <v>6</v>
      </c>
      <c r="P1148" s="2" t="s">
        <v>6</v>
      </c>
      <c r="Q1148" s="2" t="s">
        <v>6</v>
      </c>
      <c r="R1148" s="2" t="s">
        <v>6</v>
      </c>
      <c r="S1148" s="2" t="s">
        <v>6</v>
      </c>
      <c r="T1148" s="2" t="s">
        <v>6</v>
      </c>
      <c r="U1148" s="14" t="s">
        <v>6</v>
      </c>
      <c r="V1148" s="13" t="s">
        <v>6</v>
      </c>
      <c r="W1148" s="2" t="s">
        <v>6</v>
      </c>
      <c r="X1148" s="2" t="s">
        <v>6</v>
      </c>
      <c r="Y1148" s="2" t="s">
        <v>6</v>
      </c>
      <c r="Z1148" s="94" t="s">
        <v>6</v>
      </c>
      <c r="AA1148" s="13" t="s">
        <v>6</v>
      </c>
      <c r="AB1148" s="2" t="s">
        <v>6</v>
      </c>
      <c r="AC1148" s="14" t="s">
        <v>6</v>
      </c>
      <c r="AD1148" s="93" t="s">
        <v>6</v>
      </c>
      <c r="AE1148" s="14" t="s">
        <v>6</v>
      </c>
      <c r="AF1148" s="99">
        <v>100</v>
      </c>
    </row>
    <row r="1149" spans="1:32" x14ac:dyDescent="0.3">
      <c r="A1149" s="55" t="str">
        <f t="shared" si="17"/>
        <v>DEmo_01.1</v>
      </c>
      <c r="C1149" s="96" t="s">
        <v>13</v>
      </c>
      <c r="D1149" s="97" t="s">
        <v>778</v>
      </c>
      <c r="E1149" s="97" t="s">
        <v>861</v>
      </c>
      <c r="F1149" s="97" t="s">
        <v>862</v>
      </c>
      <c r="G1149" s="97" t="s">
        <v>344</v>
      </c>
      <c r="H1149" s="96" t="s">
        <v>50</v>
      </c>
      <c r="I1149" s="98" t="s">
        <v>51</v>
      </c>
      <c r="J1149" s="27" t="s">
        <v>2021</v>
      </c>
      <c r="K1149" s="28" t="s">
        <v>2022</v>
      </c>
      <c r="L1149" s="93" t="s">
        <v>151</v>
      </c>
      <c r="M1149" s="2" t="s">
        <v>151</v>
      </c>
      <c r="N1149" s="94" t="s">
        <v>151</v>
      </c>
      <c r="O1149" s="13" t="s">
        <v>6</v>
      </c>
      <c r="P1149" s="2" t="s">
        <v>6</v>
      </c>
      <c r="Q1149" s="2" t="s">
        <v>6</v>
      </c>
      <c r="R1149" s="2" t="s">
        <v>6</v>
      </c>
      <c r="S1149" s="2" t="s">
        <v>6</v>
      </c>
      <c r="T1149" s="2" t="s">
        <v>6</v>
      </c>
      <c r="U1149" s="14" t="s">
        <v>6</v>
      </c>
      <c r="V1149" s="13" t="s">
        <v>6</v>
      </c>
      <c r="W1149" s="2" t="s">
        <v>6</v>
      </c>
      <c r="X1149" s="2" t="s">
        <v>6</v>
      </c>
      <c r="Y1149" s="2" t="s">
        <v>6</v>
      </c>
      <c r="Z1149" s="94" t="s">
        <v>6</v>
      </c>
      <c r="AA1149" s="13" t="s">
        <v>6</v>
      </c>
      <c r="AB1149" s="2" t="s">
        <v>6</v>
      </c>
      <c r="AC1149" s="14" t="s">
        <v>6</v>
      </c>
      <c r="AD1149" s="93" t="s">
        <v>6</v>
      </c>
      <c r="AE1149" s="14" t="s">
        <v>6</v>
      </c>
      <c r="AF1149" s="99">
        <v>100</v>
      </c>
    </row>
    <row r="1150" spans="1:32" x14ac:dyDescent="0.3">
      <c r="A1150" s="55" t="str">
        <f t="shared" si="17"/>
        <v>DEmo_01.1</v>
      </c>
      <c r="C1150" s="96" t="s">
        <v>13</v>
      </c>
      <c r="D1150" s="97" t="s">
        <v>778</v>
      </c>
      <c r="E1150" s="97" t="s">
        <v>861</v>
      </c>
      <c r="F1150" s="97" t="s">
        <v>862</v>
      </c>
      <c r="G1150" s="97" t="s">
        <v>344</v>
      </c>
      <c r="H1150" s="96" t="s">
        <v>50</v>
      </c>
      <c r="I1150" s="98" t="s">
        <v>51</v>
      </c>
      <c r="J1150" s="27" t="s">
        <v>2023</v>
      </c>
      <c r="K1150" s="28" t="s">
        <v>2024</v>
      </c>
      <c r="L1150" s="93" t="s">
        <v>151</v>
      </c>
      <c r="M1150" s="2" t="s">
        <v>151</v>
      </c>
      <c r="N1150" s="94" t="s">
        <v>151</v>
      </c>
      <c r="O1150" s="13" t="s">
        <v>6</v>
      </c>
      <c r="P1150" s="2" t="s">
        <v>6</v>
      </c>
      <c r="Q1150" s="2" t="s">
        <v>6</v>
      </c>
      <c r="R1150" s="2" t="s">
        <v>6</v>
      </c>
      <c r="S1150" s="2" t="s">
        <v>6</v>
      </c>
      <c r="T1150" s="2" t="s">
        <v>6</v>
      </c>
      <c r="U1150" s="14" t="s">
        <v>6</v>
      </c>
      <c r="V1150" s="13" t="s">
        <v>6</v>
      </c>
      <c r="W1150" s="2" t="s">
        <v>6</v>
      </c>
      <c r="X1150" s="2" t="s">
        <v>6</v>
      </c>
      <c r="Y1150" s="2" t="s">
        <v>6</v>
      </c>
      <c r="Z1150" s="94" t="s">
        <v>6</v>
      </c>
      <c r="AA1150" s="13" t="s">
        <v>6</v>
      </c>
      <c r="AB1150" s="2" t="s">
        <v>6</v>
      </c>
      <c r="AC1150" s="14" t="s">
        <v>6</v>
      </c>
      <c r="AD1150" s="93" t="s">
        <v>6</v>
      </c>
      <c r="AE1150" s="14" t="s">
        <v>6</v>
      </c>
      <c r="AF1150" s="99">
        <v>100</v>
      </c>
    </row>
    <row r="1151" spans="1:32" x14ac:dyDescent="0.3">
      <c r="A1151" s="55" t="str">
        <f t="shared" si="17"/>
        <v>DEmo_01.1</v>
      </c>
      <c r="C1151" s="96" t="s">
        <v>13</v>
      </c>
      <c r="D1151" s="97" t="s">
        <v>778</v>
      </c>
      <c r="E1151" s="97" t="s">
        <v>861</v>
      </c>
      <c r="F1151" s="97" t="s">
        <v>862</v>
      </c>
      <c r="G1151" s="97" t="s">
        <v>344</v>
      </c>
      <c r="H1151" s="96" t="s">
        <v>50</v>
      </c>
      <c r="I1151" s="98" t="s">
        <v>51</v>
      </c>
      <c r="J1151" s="27" t="s">
        <v>2025</v>
      </c>
      <c r="K1151" s="28" t="s">
        <v>2026</v>
      </c>
      <c r="L1151" s="93" t="s">
        <v>151</v>
      </c>
      <c r="M1151" s="2" t="s">
        <v>151</v>
      </c>
      <c r="N1151" s="94" t="s">
        <v>151</v>
      </c>
      <c r="O1151" s="13" t="s">
        <v>6</v>
      </c>
      <c r="P1151" s="2" t="s">
        <v>6</v>
      </c>
      <c r="Q1151" s="2" t="s">
        <v>6</v>
      </c>
      <c r="R1151" s="2" t="s">
        <v>6</v>
      </c>
      <c r="S1151" s="2" t="s">
        <v>6</v>
      </c>
      <c r="T1151" s="2" t="s">
        <v>6</v>
      </c>
      <c r="U1151" s="14" t="s">
        <v>6</v>
      </c>
      <c r="V1151" s="13" t="s">
        <v>6</v>
      </c>
      <c r="W1151" s="2" t="s">
        <v>6</v>
      </c>
      <c r="X1151" s="2" t="s">
        <v>6</v>
      </c>
      <c r="Y1151" s="2" t="s">
        <v>6</v>
      </c>
      <c r="Z1151" s="94" t="s">
        <v>6</v>
      </c>
      <c r="AA1151" s="13" t="s">
        <v>6</v>
      </c>
      <c r="AB1151" s="2" t="s">
        <v>6</v>
      </c>
      <c r="AC1151" s="14" t="s">
        <v>6</v>
      </c>
      <c r="AD1151" s="93" t="s">
        <v>6</v>
      </c>
      <c r="AE1151" s="14" t="s">
        <v>6</v>
      </c>
      <c r="AF1151" s="99">
        <v>100</v>
      </c>
    </row>
    <row r="1152" spans="1:32" x14ac:dyDescent="0.3">
      <c r="A1152" s="55" t="str">
        <f t="shared" si="17"/>
        <v>DEmo_01.1</v>
      </c>
      <c r="C1152" s="96" t="s">
        <v>13</v>
      </c>
      <c r="D1152" s="97" t="s">
        <v>778</v>
      </c>
      <c r="E1152" s="97" t="s">
        <v>861</v>
      </c>
      <c r="F1152" s="97" t="s">
        <v>862</v>
      </c>
      <c r="G1152" s="97" t="s">
        <v>344</v>
      </c>
      <c r="H1152" s="96" t="s">
        <v>50</v>
      </c>
      <c r="I1152" s="98" t="s">
        <v>51</v>
      </c>
      <c r="J1152" s="27" t="s">
        <v>2027</v>
      </c>
      <c r="K1152" s="28" t="s">
        <v>2028</v>
      </c>
      <c r="L1152" s="93" t="s">
        <v>151</v>
      </c>
      <c r="M1152" s="2" t="s">
        <v>151</v>
      </c>
      <c r="N1152" s="94" t="s">
        <v>151</v>
      </c>
      <c r="O1152" s="13" t="s">
        <v>6</v>
      </c>
      <c r="P1152" s="2" t="s">
        <v>6</v>
      </c>
      <c r="Q1152" s="2" t="s">
        <v>6</v>
      </c>
      <c r="R1152" s="2" t="s">
        <v>6</v>
      </c>
      <c r="S1152" s="2" t="s">
        <v>6</v>
      </c>
      <c r="T1152" s="2" t="s">
        <v>6</v>
      </c>
      <c r="U1152" s="14" t="s">
        <v>6</v>
      </c>
      <c r="V1152" s="13" t="s">
        <v>6</v>
      </c>
      <c r="W1152" s="2" t="s">
        <v>6</v>
      </c>
      <c r="X1152" s="2" t="s">
        <v>6</v>
      </c>
      <c r="Y1152" s="2" t="s">
        <v>6</v>
      </c>
      <c r="Z1152" s="94" t="s">
        <v>6</v>
      </c>
      <c r="AA1152" s="13" t="s">
        <v>6</v>
      </c>
      <c r="AB1152" s="2" t="s">
        <v>6</v>
      </c>
      <c r="AC1152" s="14" t="s">
        <v>6</v>
      </c>
      <c r="AD1152" s="93" t="s">
        <v>6</v>
      </c>
      <c r="AE1152" s="14" t="s">
        <v>6</v>
      </c>
      <c r="AF1152" s="99">
        <v>100</v>
      </c>
    </row>
    <row r="1153" spans="1:32" x14ac:dyDescent="0.3">
      <c r="A1153" s="55" t="str">
        <f t="shared" si="17"/>
        <v>DEmo_01.1</v>
      </c>
      <c r="C1153" s="96" t="s">
        <v>13</v>
      </c>
      <c r="D1153" s="97" t="s">
        <v>778</v>
      </c>
      <c r="E1153" s="97" t="s">
        <v>861</v>
      </c>
      <c r="F1153" s="97" t="s">
        <v>862</v>
      </c>
      <c r="G1153" s="97" t="s">
        <v>344</v>
      </c>
      <c r="H1153" s="96" t="s">
        <v>50</v>
      </c>
      <c r="I1153" s="98" t="s">
        <v>51</v>
      </c>
      <c r="J1153" s="27" t="s">
        <v>2029</v>
      </c>
      <c r="K1153" s="28" t="s">
        <v>2030</v>
      </c>
      <c r="L1153" s="93" t="s">
        <v>151</v>
      </c>
      <c r="M1153" s="2" t="s">
        <v>151</v>
      </c>
      <c r="N1153" s="94" t="s">
        <v>151</v>
      </c>
      <c r="O1153" s="13" t="s">
        <v>6</v>
      </c>
      <c r="P1153" s="2" t="s">
        <v>6</v>
      </c>
      <c r="Q1153" s="2" t="s">
        <v>6</v>
      </c>
      <c r="R1153" s="2" t="s">
        <v>6</v>
      </c>
      <c r="S1153" s="2" t="s">
        <v>6</v>
      </c>
      <c r="T1153" s="2" t="s">
        <v>6</v>
      </c>
      <c r="U1153" s="14" t="s">
        <v>6</v>
      </c>
      <c r="V1153" s="13" t="s">
        <v>6</v>
      </c>
      <c r="W1153" s="2" t="s">
        <v>6</v>
      </c>
      <c r="X1153" s="2" t="s">
        <v>6</v>
      </c>
      <c r="Y1153" s="2" t="s">
        <v>6</v>
      </c>
      <c r="Z1153" s="94" t="s">
        <v>6</v>
      </c>
      <c r="AA1153" s="13" t="s">
        <v>6</v>
      </c>
      <c r="AB1153" s="2" t="s">
        <v>6</v>
      </c>
      <c r="AC1153" s="14" t="s">
        <v>6</v>
      </c>
      <c r="AD1153" s="93" t="s">
        <v>6</v>
      </c>
      <c r="AE1153" s="14" t="s">
        <v>6</v>
      </c>
      <c r="AF1153" s="99">
        <v>100</v>
      </c>
    </row>
    <row r="1154" spans="1:32" x14ac:dyDescent="0.3">
      <c r="A1154" s="55" t="str">
        <f t="shared" si="17"/>
        <v>DEmo_01.1</v>
      </c>
      <c r="C1154" s="96" t="s">
        <v>13</v>
      </c>
      <c r="D1154" s="97" t="s">
        <v>778</v>
      </c>
      <c r="E1154" s="97" t="s">
        <v>861</v>
      </c>
      <c r="F1154" s="97" t="s">
        <v>862</v>
      </c>
      <c r="G1154" s="97" t="s">
        <v>344</v>
      </c>
      <c r="H1154" s="96" t="s">
        <v>50</v>
      </c>
      <c r="I1154" s="98" t="s">
        <v>51</v>
      </c>
      <c r="J1154" s="27" t="s">
        <v>2031</v>
      </c>
      <c r="K1154" s="28" t="s">
        <v>2032</v>
      </c>
      <c r="L1154" s="93" t="s">
        <v>151</v>
      </c>
      <c r="M1154" s="2" t="s">
        <v>151</v>
      </c>
      <c r="N1154" s="94" t="s">
        <v>151</v>
      </c>
      <c r="O1154" s="13" t="s">
        <v>6</v>
      </c>
      <c r="P1154" s="2" t="s">
        <v>6</v>
      </c>
      <c r="Q1154" s="2" t="s">
        <v>6</v>
      </c>
      <c r="R1154" s="2" t="s">
        <v>6</v>
      </c>
      <c r="S1154" s="2" t="s">
        <v>6</v>
      </c>
      <c r="T1154" s="2" t="s">
        <v>6</v>
      </c>
      <c r="U1154" s="14" t="s">
        <v>6</v>
      </c>
      <c r="V1154" s="13" t="s">
        <v>6</v>
      </c>
      <c r="W1154" s="2" t="s">
        <v>6</v>
      </c>
      <c r="X1154" s="2" t="s">
        <v>6</v>
      </c>
      <c r="Y1154" s="2" t="s">
        <v>6</v>
      </c>
      <c r="Z1154" s="94" t="s">
        <v>6</v>
      </c>
      <c r="AA1154" s="13" t="s">
        <v>6</v>
      </c>
      <c r="AB1154" s="2" t="s">
        <v>6</v>
      </c>
      <c r="AC1154" s="14" t="s">
        <v>6</v>
      </c>
      <c r="AD1154" s="93" t="s">
        <v>6</v>
      </c>
      <c r="AE1154" s="14" t="s">
        <v>6</v>
      </c>
      <c r="AF1154" s="99">
        <v>100</v>
      </c>
    </row>
    <row r="1155" spans="1:32" x14ac:dyDescent="0.3">
      <c r="A1155" s="55" t="str">
        <f t="shared" si="17"/>
        <v>DEmo_01.2</v>
      </c>
      <c r="C1155" s="96" t="s">
        <v>13</v>
      </c>
      <c r="D1155" s="97" t="s">
        <v>778</v>
      </c>
      <c r="E1155" s="97" t="s">
        <v>863</v>
      </c>
      <c r="F1155" s="97" t="s">
        <v>864</v>
      </c>
      <c r="G1155" s="97" t="s">
        <v>351</v>
      </c>
      <c r="H1155" s="96" t="s">
        <v>50</v>
      </c>
      <c r="I1155" s="98" t="s">
        <v>51</v>
      </c>
      <c r="J1155" s="27" t="s">
        <v>1996</v>
      </c>
      <c r="K1155" s="28" t="s">
        <v>2033</v>
      </c>
      <c r="L1155" s="93" t="s">
        <v>151</v>
      </c>
      <c r="M1155" s="2" t="s">
        <v>151</v>
      </c>
      <c r="N1155" s="94" t="s">
        <v>151</v>
      </c>
      <c r="O1155" s="13" t="s">
        <v>468</v>
      </c>
      <c r="P1155" s="2" t="s">
        <v>468</v>
      </c>
      <c r="Q1155" s="2" t="s">
        <v>468</v>
      </c>
      <c r="R1155" s="2" t="s">
        <v>151</v>
      </c>
      <c r="S1155" s="2" t="s">
        <v>151</v>
      </c>
      <c r="T1155" s="2" t="s">
        <v>151</v>
      </c>
      <c r="U1155" s="14" t="s">
        <v>151</v>
      </c>
      <c r="V1155" s="13" t="s">
        <v>151</v>
      </c>
      <c r="W1155" s="2" t="s">
        <v>152</v>
      </c>
      <c r="X1155" s="2" t="s">
        <v>152</v>
      </c>
      <c r="Y1155" s="2" t="s">
        <v>152</v>
      </c>
      <c r="Z1155" s="94" t="s">
        <v>152</v>
      </c>
      <c r="AA1155" s="13" t="s">
        <v>151</v>
      </c>
      <c r="AB1155" s="2" t="s">
        <v>152</v>
      </c>
      <c r="AC1155" s="14" t="s">
        <v>152</v>
      </c>
      <c r="AD1155" s="93" t="s">
        <v>151</v>
      </c>
      <c r="AE1155" s="14" t="s">
        <v>152</v>
      </c>
      <c r="AF1155" s="99">
        <v>100</v>
      </c>
    </row>
    <row r="1156" spans="1:32" x14ac:dyDescent="0.3">
      <c r="A1156" s="55" t="str">
        <f t="shared" si="17"/>
        <v>DEmo_01.2</v>
      </c>
      <c r="C1156" s="96" t="s">
        <v>13</v>
      </c>
      <c r="D1156" s="97" t="s">
        <v>778</v>
      </c>
      <c r="E1156" s="97" t="s">
        <v>863</v>
      </c>
      <c r="F1156" s="97" t="s">
        <v>864</v>
      </c>
      <c r="G1156" s="97" t="s">
        <v>351</v>
      </c>
      <c r="H1156" s="96" t="s">
        <v>50</v>
      </c>
      <c r="I1156" s="98" t="s">
        <v>51</v>
      </c>
      <c r="J1156" s="27" t="s">
        <v>2021</v>
      </c>
      <c r="K1156" s="28" t="s">
        <v>2034</v>
      </c>
      <c r="L1156" s="93" t="s">
        <v>151</v>
      </c>
      <c r="M1156" s="2" t="s">
        <v>152</v>
      </c>
      <c r="N1156" s="94" t="s">
        <v>151</v>
      </c>
      <c r="O1156" s="13" t="s">
        <v>152</v>
      </c>
      <c r="P1156" s="2" t="s">
        <v>152</v>
      </c>
      <c r="Q1156" s="2" t="s">
        <v>152</v>
      </c>
      <c r="R1156" s="2" t="s">
        <v>151</v>
      </c>
      <c r="S1156" s="2" t="s">
        <v>151</v>
      </c>
      <c r="T1156" s="2" t="s">
        <v>151</v>
      </c>
      <c r="U1156" s="14" t="s">
        <v>151</v>
      </c>
      <c r="V1156" s="13" t="s">
        <v>151</v>
      </c>
      <c r="W1156" s="2" t="s">
        <v>152</v>
      </c>
      <c r="X1156" s="2" t="s">
        <v>152</v>
      </c>
      <c r="Y1156" s="2" t="s">
        <v>152</v>
      </c>
      <c r="Z1156" s="94" t="s">
        <v>152</v>
      </c>
      <c r="AA1156" s="13" t="s">
        <v>151</v>
      </c>
      <c r="AB1156" s="2" t="s">
        <v>152</v>
      </c>
      <c r="AC1156" s="14" t="s">
        <v>152</v>
      </c>
      <c r="AD1156" s="93" t="s">
        <v>151</v>
      </c>
      <c r="AE1156" s="14" t="s">
        <v>152</v>
      </c>
      <c r="AF1156" s="99">
        <v>100</v>
      </c>
    </row>
    <row r="1157" spans="1:32" x14ac:dyDescent="0.3">
      <c r="A1157" s="55" t="str">
        <f t="shared" si="17"/>
        <v>DEmo_01.2</v>
      </c>
      <c r="C1157" s="96" t="s">
        <v>13</v>
      </c>
      <c r="D1157" s="97" t="s">
        <v>778</v>
      </c>
      <c r="E1157" s="97" t="s">
        <v>863</v>
      </c>
      <c r="F1157" s="97" t="s">
        <v>864</v>
      </c>
      <c r="G1157" s="97" t="s">
        <v>351</v>
      </c>
      <c r="H1157" s="96" t="s">
        <v>50</v>
      </c>
      <c r="I1157" s="98" t="s">
        <v>51</v>
      </c>
      <c r="J1157" s="27" t="s">
        <v>2000</v>
      </c>
      <c r="K1157" s="28" t="s">
        <v>2035</v>
      </c>
      <c r="L1157" s="93" t="s">
        <v>151</v>
      </c>
      <c r="M1157" s="2" t="s">
        <v>152</v>
      </c>
      <c r="N1157" s="94" t="s">
        <v>151</v>
      </c>
      <c r="O1157" s="13" t="s">
        <v>152</v>
      </c>
      <c r="P1157" s="2" t="s">
        <v>152</v>
      </c>
      <c r="Q1157" s="2" t="s">
        <v>152</v>
      </c>
      <c r="R1157" s="2" t="s">
        <v>151</v>
      </c>
      <c r="S1157" s="2" t="s">
        <v>151</v>
      </c>
      <c r="T1157" s="2" t="s">
        <v>151</v>
      </c>
      <c r="U1157" s="14" t="s">
        <v>151</v>
      </c>
      <c r="V1157" s="13" t="s">
        <v>151</v>
      </c>
      <c r="W1157" s="2" t="s">
        <v>152</v>
      </c>
      <c r="X1157" s="2" t="s">
        <v>152</v>
      </c>
      <c r="Y1157" s="2" t="s">
        <v>152</v>
      </c>
      <c r="Z1157" s="94" t="s">
        <v>152</v>
      </c>
      <c r="AA1157" s="13" t="s">
        <v>151</v>
      </c>
      <c r="AB1157" s="2" t="s">
        <v>152</v>
      </c>
      <c r="AC1157" s="14" t="s">
        <v>152</v>
      </c>
      <c r="AD1157" s="93" t="s">
        <v>151</v>
      </c>
      <c r="AE1157" s="14" t="s">
        <v>152</v>
      </c>
      <c r="AF1157" s="99">
        <v>100</v>
      </c>
    </row>
    <row r="1158" spans="1:32" x14ac:dyDescent="0.3">
      <c r="A1158" s="55" t="str">
        <f t="shared" si="17"/>
        <v>DEmo_01.2</v>
      </c>
      <c r="C1158" s="96" t="s">
        <v>13</v>
      </c>
      <c r="D1158" s="97" t="s">
        <v>778</v>
      </c>
      <c r="E1158" s="97" t="s">
        <v>863</v>
      </c>
      <c r="F1158" s="97" t="s">
        <v>864</v>
      </c>
      <c r="G1158" s="97" t="s">
        <v>351</v>
      </c>
      <c r="H1158" s="96" t="s">
        <v>50</v>
      </c>
      <c r="I1158" s="98" t="s">
        <v>51</v>
      </c>
      <c r="J1158" s="27" t="s">
        <v>2002</v>
      </c>
      <c r="K1158" s="28" t="s">
        <v>2036</v>
      </c>
      <c r="L1158" s="93" t="s">
        <v>151</v>
      </c>
      <c r="M1158" s="2" t="s">
        <v>152</v>
      </c>
      <c r="N1158" s="94" t="s">
        <v>151</v>
      </c>
      <c r="O1158" s="13" t="s">
        <v>152</v>
      </c>
      <c r="P1158" s="2" t="s">
        <v>152</v>
      </c>
      <c r="Q1158" s="2" t="s">
        <v>152</v>
      </c>
      <c r="R1158" s="2" t="s">
        <v>151</v>
      </c>
      <c r="S1158" s="2" t="s">
        <v>151</v>
      </c>
      <c r="T1158" s="2" t="s">
        <v>151</v>
      </c>
      <c r="U1158" s="14" t="s">
        <v>151</v>
      </c>
      <c r="V1158" s="13" t="s">
        <v>151</v>
      </c>
      <c r="W1158" s="2" t="s">
        <v>152</v>
      </c>
      <c r="X1158" s="2" t="s">
        <v>152</v>
      </c>
      <c r="Y1158" s="2" t="s">
        <v>152</v>
      </c>
      <c r="Z1158" s="94" t="s">
        <v>152</v>
      </c>
      <c r="AA1158" s="13" t="s">
        <v>151</v>
      </c>
      <c r="AB1158" s="2" t="s">
        <v>152</v>
      </c>
      <c r="AC1158" s="14" t="s">
        <v>152</v>
      </c>
      <c r="AD1158" s="93" t="s">
        <v>151</v>
      </c>
      <c r="AE1158" s="14" t="s">
        <v>152</v>
      </c>
      <c r="AF1158" s="99">
        <v>100</v>
      </c>
    </row>
    <row r="1159" spans="1:32" x14ac:dyDescent="0.3">
      <c r="A1159" s="55" t="str">
        <f t="shared" si="17"/>
        <v>DEmo_01.2</v>
      </c>
      <c r="C1159" s="96" t="s">
        <v>13</v>
      </c>
      <c r="D1159" s="97" t="s">
        <v>778</v>
      </c>
      <c r="E1159" s="97" t="s">
        <v>863</v>
      </c>
      <c r="F1159" s="97" t="s">
        <v>864</v>
      </c>
      <c r="G1159" s="97" t="s">
        <v>351</v>
      </c>
      <c r="H1159" s="96" t="s">
        <v>50</v>
      </c>
      <c r="I1159" s="98" t="s">
        <v>51</v>
      </c>
      <c r="J1159" s="27" t="s">
        <v>1929</v>
      </c>
      <c r="K1159" s="28" t="s">
        <v>2037</v>
      </c>
      <c r="L1159" s="93" t="s">
        <v>151</v>
      </c>
      <c r="M1159" s="2" t="s">
        <v>152</v>
      </c>
      <c r="N1159" s="94" t="s">
        <v>151</v>
      </c>
      <c r="O1159" s="13" t="s">
        <v>152</v>
      </c>
      <c r="P1159" s="2" t="s">
        <v>152</v>
      </c>
      <c r="Q1159" s="2" t="s">
        <v>152</v>
      </c>
      <c r="R1159" s="2" t="s">
        <v>151</v>
      </c>
      <c r="S1159" s="2" t="s">
        <v>151</v>
      </c>
      <c r="T1159" s="2" t="s">
        <v>151</v>
      </c>
      <c r="U1159" s="14" t="s">
        <v>151</v>
      </c>
      <c r="V1159" s="13" t="s">
        <v>151</v>
      </c>
      <c r="W1159" s="2" t="s">
        <v>152</v>
      </c>
      <c r="X1159" s="2" t="s">
        <v>152</v>
      </c>
      <c r="Y1159" s="2" t="s">
        <v>152</v>
      </c>
      <c r="Z1159" s="94" t="s">
        <v>152</v>
      </c>
      <c r="AA1159" s="13" t="s">
        <v>151</v>
      </c>
      <c r="AB1159" s="2" t="s">
        <v>152</v>
      </c>
      <c r="AC1159" s="14" t="s">
        <v>151</v>
      </c>
      <c r="AD1159" s="93" t="s">
        <v>151</v>
      </c>
      <c r="AE1159" s="14" t="s">
        <v>152</v>
      </c>
      <c r="AF1159" s="99">
        <v>100</v>
      </c>
    </row>
    <row r="1160" spans="1:32" x14ac:dyDescent="0.3">
      <c r="A1160" s="55" t="str">
        <f t="shared" ref="A1160:A1223" si="18">C1160&amp;LOWER(LEFT(D1160,2))&amp;"_"&amp;IF(LEN(TRIM(LEFT(E1160,FIND(" ",E1160))))=3,"0"&amp;TRIM(LEFT(E1160,FIND(" ",E1160))),TRIM(LEFT(E1160,FIND(" ",E1160))))</f>
        <v>DEmo_01.2</v>
      </c>
      <c r="C1160" s="96" t="s">
        <v>13</v>
      </c>
      <c r="D1160" s="97" t="s">
        <v>778</v>
      </c>
      <c r="E1160" s="97" t="s">
        <v>863</v>
      </c>
      <c r="F1160" s="97" t="s">
        <v>864</v>
      </c>
      <c r="G1160" s="97" t="s">
        <v>351</v>
      </c>
      <c r="H1160" s="96" t="s">
        <v>50</v>
      </c>
      <c r="I1160" s="98" t="s">
        <v>51</v>
      </c>
      <c r="J1160" s="27" t="s">
        <v>2007</v>
      </c>
      <c r="K1160" s="28" t="s">
        <v>2038</v>
      </c>
      <c r="L1160" s="93" t="s">
        <v>151</v>
      </c>
      <c r="M1160" s="2" t="s">
        <v>152</v>
      </c>
      <c r="N1160" s="94" t="s">
        <v>151</v>
      </c>
      <c r="O1160" s="13" t="s">
        <v>152</v>
      </c>
      <c r="P1160" s="2" t="s">
        <v>152</v>
      </c>
      <c r="Q1160" s="2" t="s">
        <v>152</v>
      </c>
      <c r="R1160" s="2" t="s">
        <v>151</v>
      </c>
      <c r="S1160" s="2" t="s">
        <v>151</v>
      </c>
      <c r="T1160" s="2" t="s">
        <v>151</v>
      </c>
      <c r="U1160" s="14" t="s">
        <v>151</v>
      </c>
      <c r="V1160" s="13" t="s">
        <v>151</v>
      </c>
      <c r="W1160" s="2" t="s">
        <v>152</v>
      </c>
      <c r="X1160" s="2" t="s">
        <v>152</v>
      </c>
      <c r="Y1160" s="2" t="s">
        <v>152</v>
      </c>
      <c r="Z1160" s="94" t="s">
        <v>152</v>
      </c>
      <c r="AA1160" s="13" t="s">
        <v>151</v>
      </c>
      <c r="AB1160" s="2" t="s">
        <v>152</v>
      </c>
      <c r="AC1160" s="14" t="s">
        <v>152</v>
      </c>
      <c r="AD1160" s="93" t="s">
        <v>151</v>
      </c>
      <c r="AE1160" s="14" t="s">
        <v>152</v>
      </c>
      <c r="AF1160" s="99">
        <v>100</v>
      </c>
    </row>
    <row r="1161" spans="1:32" x14ac:dyDescent="0.3">
      <c r="A1161" s="55" t="str">
        <f t="shared" si="18"/>
        <v>DEmo_01.2</v>
      </c>
      <c r="C1161" s="96" t="s">
        <v>13</v>
      </c>
      <c r="D1161" s="97" t="s">
        <v>778</v>
      </c>
      <c r="E1161" s="97" t="s">
        <v>863</v>
      </c>
      <c r="F1161" s="97" t="s">
        <v>864</v>
      </c>
      <c r="G1161" s="97" t="s">
        <v>351</v>
      </c>
      <c r="H1161" s="96" t="s">
        <v>50</v>
      </c>
      <c r="I1161" s="98" t="s">
        <v>51</v>
      </c>
      <c r="J1161" s="27" t="s">
        <v>2011</v>
      </c>
      <c r="K1161" s="28" t="s">
        <v>2039</v>
      </c>
      <c r="L1161" s="93" t="s">
        <v>151</v>
      </c>
      <c r="M1161" s="2" t="s">
        <v>151</v>
      </c>
      <c r="N1161" s="94" t="s">
        <v>151</v>
      </c>
      <c r="O1161" s="13" t="s">
        <v>151</v>
      </c>
      <c r="P1161" s="2" t="s">
        <v>152</v>
      </c>
      <c r="Q1161" s="2" t="s">
        <v>152</v>
      </c>
      <c r="R1161" s="2" t="s">
        <v>151</v>
      </c>
      <c r="S1161" s="2" t="s">
        <v>151</v>
      </c>
      <c r="T1161" s="2" t="s">
        <v>151</v>
      </c>
      <c r="U1161" s="14" t="s">
        <v>151</v>
      </c>
      <c r="V1161" s="13" t="s">
        <v>151</v>
      </c>
      <c r="W1161" s="2" t="s">
        <v>151</v>
      </c>
      <c r="X1161" s="2" t="s">
        <v>152</v>
      </c>
      <c r="Y1161" s="2" t="s">
        <v>152</v>
      </c>
      <c r="Z1161" s="94" t="s">
        <v>152</v>
      </c>
      <c r="AA1161" s="13" t="s">
        <v>151</v>
      </c>
      <c r="AB1161" s="2" t="s">
        <v>151</v>
      </c>
      <c r="AC1161" s="14" t="s">
        <v>152</v>
      </c>
      <c r="AD1161" s="93" t="s">
        <v>151</v>
      </c>
      <c r="AE1161" s="14" t="s">
        <v>152</v>
      </c>
      <c r="AF1161" s="99">
        <v>100</v>
      </c>
    </row>
    <row r="1162" spans="1:32" x14ac:dyDescent="0.3">
      <c r="A1162" s="55" t="str">
        <f t="shared" si="18"/>
        <v>DEmo_01.2</v>
      </c>
      <c r="C1162" s="96" t="s">
        <v>13</v>
      </c>
      <c r="D1162" s="97" t="s">
        <v>778</v>
      </c>
      <c r="E1162" s="97" t="s">
        <v>863</v>
      </c>
      <c r="F1162" s="97" t="s">
        <v>864</v>
      </c>
      <c r="G1162" s="97" t="s">
        <v>351</v>
      </c>
      <c r="H1162" s="96" t="s">
        <v>50</v>
      </c>
      <c r="I1162" s="98" t="s">
        <v>51</v>
      </c>
      <c r="J1162" s="27" t="s">
        <v>1998</v>
      </c>
      <c r="K1162" s="28" t="s">
        <v>2040</v>
      </c>
      <c r="L1162" s="93" t="s">
        <v>151</v>
      </c>
      <c r="M1162" s="2" t="s">
        <v>152</v>
      </c>
      <c r="N1162" s="94" t="s">
        <v>151</v>
      </c>
      <c r="O1162" s="13" t="s">
        <v>152</v>
      </c>
      <c r="P1162" s="2" t="s">
        <v>152</v>
      </c>
      <c r="Q1162" s="2" t="s">
        <v>152</v>
      </c>
      <c r="R1162" s="2" t="s">
        <v>151</v>
      </c>
      <c r="S1162" s="2" t="s">
        <v>151</v>
      </c>
      <c r="T1162" s="2" t="s">
        <v>151</v>
      </c>
      <c r="U1162" s="14" t="s">
        <v>151</v>
      </c>
      <c r="V1162" s="13" t="s">
        <v>151</v>
      </c>
      <c r="W1162" s="2" t="s">
        <v>152</v>
      </c>
      <c r="X1162" s="2" t="s">
        <v>152</v>
      </c>
      <c r="Y1162" s="2" t="s">
        <v>152</v>
      </c>
      <c r="Z1162" s="94" t="s">
        <v>152</v>
      </c>
      <c r="AA1162" s="13" t="s">
        <v>151</v>
      </c>
      <c r="AB1162" s="2" t="s">
        <v>152</v>
      </c>
      <c r="AC1162" s="14" t="s">
        <v>152</v>
      </c>
      <c r="AD1162" s="93" t="s">
        <v>151</v>
      </c>
      <c r="AE1162" s="14" t="s">
        <v>151</v>
      </c>
      <c r="AF1162" s="99">
        <v>100</v>
      </c>
    </row>
    <row r="1163" spans="1:32" x14ac:dyDescent="0.3">
      <c r="A1163" s="55" t="str">
        <f t="shared" si="18"/>
        <v>DEmo_01.2</v>
      </c>
      <c r="C1163" s="96" t="s">
        <v>13</v>
      </c>
      <c r="D1163" s="97" t="s">
        <v>778</v>
      </c>
      <c r="E1163" s="97" t="s">
        <v>863</v>
      </c>
      <c r="F1163" s="97" t="s">
        <v>864</v>
      </c>
      <c r="G1163" s="97" t="s">
        <v>351</v>
      </c>
      <c r="H1163" s="96" t="s">
        <v>50</v>
      </c>
      <c r="I1163" s="98" t="s">
        <v>51</v>
      </c>
      <c r="J1163" s="27" t="s">
        <v>1925</v>
      </c>
      <c r="K1163" s="28" t="s">
        <v>2041</v>
      </c>
      <c r="L1163" s="93" t="s">
        <v>151</v>
      </c>
      <c r="M1163" s="2" t="s">
        <v>152</v>
      </c>
      <c r="N1163" s="94" t="s">
        <v>151</v>
      </c>
      <c r="O1163" s="13" t="s">
        <v>152</v>
      </c>
      <c r="P1163" s="2" t="s">
        <v>152</v>
      </c>
      <c r="Q1163" s="2" t="s">
        <v>152</v>
      </c>
      <c r="R1163" s="2" t="s">
        <v>151</v>
      </c>
      <c r="S1163" s="2" t="s">
        <v>151</v>
      </c>
      <c r="T1163" s="2" t="s">
        <v>151</v>
      </c>
      <c r="U1163" s="14" t="s">
        <v>151</v>
      </c>
      <c r="V1163" s="13" t="s">
        <v>151</v>
      </c>
      <c r="W1163" s="2" t="s">
        <v>152</v>
      </c>
      <c r="X1163" s="2" t="s">
        <v>152</v>
      </c>
      <c r="Y1163" s="2" t="s">
        <v>152</v>
      </c>
      <c r="Z1163" s="94" t="s">
        <v>152</v>
      </c>
      <c r="AA1163" s="13" t="s">
        <v>151</v>
      </c>
      <c r="AB1163" s="2" t="s">
        <v>152</v>
      </c>
      <c r="AC1163" s="14" t="s">
        <v>152</v>
      </c>
      <c r="AD1163" s="93" t="s">
        <v>151</v>
      </c>
      <c r="AE1163" s="14" t="s">
        <v>152</v>
      </c>
      <c r="AF1163" s="99">
        <v>100</v>
      </c>
    </row>
    <row r="1164" spans="1:32" x14ac:dyDescent="0.3">
      <c r="A1164" s="55" t="str">
        <f t="shared" si="18"/>
        <v>DEmo_01.2</v>
      </c>
      <c r="C1164" s="96" t="s">
        <v>13</v>
      </c>
      <c r="D1164" s="97" t="s">
        <v>778</v>
      </c>
      <c r="E1164" s="97" t="s">
        <v>863</v>
      </c>
      <c r="F1164" s="97" t="s">
        <v>864</v>
      </c>
      <c r="G1164" s="97" t="s">
        <v>351</v>
      </c>
      <c r="H1164" s="96" t="s">
        <v>50</v>
      </c>
      <c r="I1164" s="98" t="s">
        <v>51</v>
      </c>
      <c r="J1164" s="27" t="s">
        <v>2042</v>
      </c>
      <c r="K1164" s="28" t="s">
        <v>2043</v>
      </c>
      <c r="L1164" s="93" t="s">
        <v>151</v>
      </c>
      <c r="M1164" s="2" t="s">
        <v>151</v>
      </c>
      <c r="N1164" s="94" t="s">
        <v>151</v>
      </c>
      <c r="O1164" s="13" t="s">
        <v>151</v>
      </c>
      <c r="P1164" s="2" t="s">
        <v>152</v>
      </c>
      <c r="Q1164" s="2" t="s">
        <v>152</v>
      </c>
      <c r="R1164" s="2" t="s">
        <v>151</v>
      </c>
      <c r="S1164" s="2" t="s">
        <v>151</v>
      </c>
      <c r="T1164" s="2" t="s">
        <v>151</v>
      </c>
      <c r="U1164" s="14" t="s">
        <v>151</v>
      </c>
      <c r="V1164" s="13" t="s">
        <v>151</v>
      </c>
      <c r="W1164" s="2" t="s">
        <v>151</v>
      </c>
      <c r="X1164" s="2" t="s">
        <v>151</v>
      </c>
      <c r="Y1164" s="2" t="s">
        <v>152</v>
      </c>
      <c r="Z1164" s="94" t="s">
        <v>152</v>
      </c>
      <c r="AA1164" s="13" t="s">
        <v>151</v>
      </c>
      <c r="AB1164" s="2" t="s">
        <v>152</v>
      </c>
      <c r="AC1164" s="14" t="s">
        <v>151</v>
      </c>
      <c r="AD1164" s="93" t="s">
        <v>151</v>
      </c>
      <c r="AE1164" s="14" t="s">
        <v>152</v>
      </c>
      <c r="AF1164" s="99">
        <v>100</v>
      </c>
    </row>
    <row r="1165" spans="1:32" x14ac:dyDescent="0.3">
      <c r="A1165" s="55" t="str">
        <f t="shared" si="18"/>
        <v>DEmo_01.2</v>
      </c>
      <c r="C1165" s="96" t="s">
        <v>13</v>
      </c>
      <c r="D1165" s="97" t="s">
        <v>778</v>
      </c>
      <c r="E1165" s="97" t="s">
        <v>863</v>
      </c>
      <c r="F1165" s="97" t="s">
        <v>864</v>
      </c>
      <c r="G1165" s="97" t="s">
        <v>351</v>
      </c>
      <c r="H1165" s="96" t="s">
        <v>50</v>
      </c>
      <c r="I1165" s="98" t="s">
        <v>51</v>
      </c>
      <c r="J1165" s="27" t="s">
        <v>1927</v>
      </c>
      <c r="K1165" s="28" t="s">
        <v>2044</v>
      </c>
      <c r="L1165" s="93" t="s">
        <v>151</v>
      </c>
      <c r="M1165" s="2" t="s">
        <v>152</v>
      </c>
      <c r="N1165" s="94" t="s">
        <v>151</v>
      </c>
      <c r="O1165" s="13" t="s">
        <v>152</v>
      </c>
      <c r="P1165" s="2" t="s">
        <v>152</v>
      </c>
      <c r="Q1165" s="2" t="s">
        <v>152</v>
      </c>
      <c r="R1165" s="2" t="s">
        <v>151</v>
      </c>
      <c r="S1165" s="2" t="s">
        <v>151</v>
      </c>
      <c r="T1165" s="2" t="s">
        <v>151</v>
      </c>
      <c r="U1165" s="14" t="s">
        <v>151</v>
      </c>
      <c r="V1165" s="13" t="s">
        <v>151</v>
      </c>
      <c r="W1165" s="2" t="s">
        <v>152</v>
      </c>
      <c r="X1165" s="2" t="s">
        <v>152</v>
      </c>
      <c r="Y1165" s="2" t="s">
        <v>152</v>
      </c>
      <c r="Z1165" s="94" t="s">
        <v>152</v>
      </c>
      <c r="AA1165" s="13" t="s">
        <v>151</v>
      </c>
      <c r="AB1165" s="2" t="s">
        <v>152</v>
      </c>
      <c r="AC1165" s="14" t="s">
        <v>152</v>
      </c>
      <c r="AD1165" s="93" t="s">
        <v>151</v>
      </c>
      <c r="AE1165" s="14" t="s">
        <v>152</v>
      </c>
      <c r="AF1165" s="99">
        <v>100</v>
      </c>
    </row>
    <row r="1166" spans="1:32" x14ac:dyDescent="0.3">
      <c r="A1166" s="55" t="str">
        <f t="shared" si="18"/>
        <v>DEmo_01.2</v>
      </c>
      <c r="C1166" s="96" t="s">
        <v>13</v>
      </c>
      <c r="D1166" s="97" t="s">
        <v>778</v>
      </c>
      <c r="E1166" s="97" t="s">
        <v>863</v>
      </c>
      <c r="F1166" s="97" t="s">
        <v>864</v>
      </c>
      <c r="G1166" s="97" t="s">
        <v>351</v>
      </c>
      <c r="H1166" s="96" t="s">
        <v>50</v>
      </c>
      <c r="I1166" s="98" t="s">
        <v>51</v>
      </c>
      <c r="J1166" s="27" t="s">
        <v>2023</v>
      </c>
      <c r="K1166" s="28" t="s">
        <v>2045</v>
      </c>
      <c r="L1166" s="93" t="s">
        <v>151</v>
      </c>
      <c r="M1166" s="2" t="s">
        <v>152</v>
      </c>
      <c r="N1166" s="94" t="s">
        <v>151</v>
      </c>
      <c r="O1166" s="13" t="s">
        <v>152</v>
      </c>
      <c r="P1166" s="2" t="s">
        <v>152</v>
      </c>
      <c r="Q1166" s="2" t="s">
        <v>152</v>
      </c>
      <c r="R1166" s="2" t="s">
        <v>151</v>
      </c>
      <c r="S1166" s="2" t="s">
        <v>151</v>
      </c>
      <c r="T1166" s="2" t="s">
        <v>151</v>
      </c>
      <c r="U1166" s="14" t="s">
        <v>151</v>
      </c>
      <c r="V1166" s="13" t="s">
        <v>151</v>
      </c>
      <c r="W1166" s="2" t="s">
        <v>152</v>
      </c>
      <c r="X1166" s="2" t="s">
        <v>152</v>
      </c>
      <c r="Y1166" s="2" t="s">
        <v>152</v>
      </c>
      <c r="Z1166" s="94" t="s">
        <v>152</v>
      </c>
      <c r="AA1166" s="13" t="s">
        <v>151</v>
      </c>
      <c r="AB1166" s="2" t="s">
        <v>152</v>
      </c>
      <c r="AC1166" s="14" t="s">
        <v>152</v>
      </c>
      <c r="AD1166" s="93" t="s">
        <v>151</v>
      </c>
      <c r="AE1166" s="14" t="s">
        <v>152</v>
      </c>
      <c r="AF1166" s="99">
        <v>100</v>
      </c>
    </row>
    <row r="1167" spans="1:32" x14ac:dyDescent="0.3">
      <c r="A1167" s="55" t="str">
        <f t="shared" si="18"/>
        <v>DEmo_01.2</v>
      </c>
      <c r="C1167" s="96" t="s">
        <v>13</v>
      </c>
      <c r="D1167" s="97" t="s">
        <v>778</v>
      </c>
      <c r="E1167" s="97" t="s">
        <v>863</v>
      </c>
      <c r="F1167" s="97" t="s">
        <v>864</v>
      </c>
      <c r="G1167" s="97" t="s">
        <v>351</v>
      </c>
      <c r="H1167" s="96" t="s">
        <v>50</v>
      </c>
      <c r="I1167" s="98" t="s">
        <v>51</v>
      </c>
      <c r="J1167" s="27" t="s">
        <v>2017</v>
      </c>
      <c r="K1167" s="28" t="s">
        <v>2046</v>
      </c>
      <c r="L1167" s="93" t="s">
        <v>151</v>
      </c>
      <c r="M1167" s="2" t="s">
        <v>152</v>
      </c>
      <c r="N1167" s="94" t="s">
        <v>151</v>
      </c>
      <c r="O1167" s="13" t="s">
        <v>152</v>
      </c>
      <c r="P1167" s="2" t="s">
        <v>152</v>
      </c>
      <c r="Q1167" s="2" t="s">
        <v>152</v>
      </c>
      <c r="R1167" s="2" t="s">
        <v>151</v>
      </c>
      <c r="S1167" s="2" t="s">
        <v>151</v>
      </c>
      <c r="T1167" s="2" t="s">
        <v>151</v>
      </c>
      <c r="U1167" s="14" t="s">
        <v>151</v>
      </c>
      <c r="V1167" s="13" t="s">
        <v>151</v>
      </c>
      <c r="W1167" s="2" t="s">
        <v>152</v>
      </c>
      <c r="X1167" s="2" t="s">
        <v>152</v>
      </c>
      <c r="Y1167" s="2" t="s">
        <v>152</v>
      </c>
      <c r="Z1167" s="94" t="s">
        <v>152</v>
      </c>
      <c r="AA1167" s="13" t="s">
        <v>151</v>
      </c>
      <c r="AB1167" s="2" t="s">
        <v>152</v>
      </c>
      <c r="AC1167" s="14" t="s">
        <v>152</v>
      </c>
      <c r="AD1167" s="93" t="s">
        <v>151</v>
      </c>
      <c r="AE1167" s="14" t="s">
        <v>152</v>
      </c>
      <c r="AF1167" s="99">
        <v>100</v>
      </c>
    </row>
    <row r="1168" spans="1:32" x14ac:dyDescent="0.3">
      <c r="A1168" s="55" t="str">
        <f t="shared" si="18"/>
        <v>DEmo_01.2</v>
      </c>
      <c r="C1168" s="96" t="s">
        <v>13</v>
      </c>
      <c r="D1168" s="97" t="s">
        <v>778</v>
      </c>
      <c r="E1168" s="97" t="s">
        <v>863</v>
      </c>
      <c r="F1168" s="97" t="s">
        <v>864</v>
      </c>
      <c r="G1168" s="97" t="s">
        <v>351</v>
      </c>
      <c r="H1168" s="96" t="s">
        <v>50</v>
      </c>
      <c r="I1168" s="98" t="s">
        <v>51</v>
      </c>
      <c r="J1168" s="27" t="s">
        <v>2019</v>
      </c>
      <c r="K1168" s="28" t="s">
        <v>2047</v>
      </c>
      <c r="L1168" s="93" t="s">
        <v>151</v>
      </c>
      <c r="M1168" s="2" t="s">
        <v>152</v>
      </c>
      <c r="N1168" s="94" t="s">
        <v>151</v>
      </c>
      <c r="O1168" s="13" t="s">
        <v>152</v>
      </c>
      <c r="P1168" s="2" t="s">
        <v>152</v>
      </c>
      <c r="Q1168" s="2" t="s">
        <v>152</v>
      </c>
      <c r="R1168" s="2" t="s">
        <v>151</v>
      </c>
      <c r="S1168" s="2" t="s">
        <v>151</v>
      </c>
      <c r="T1168" s="2" t="s">
        <v>151</v>
      </c>
      <c r="U1168" s="14" t="s">
        <v>151</v>
      </c>
      <c r="V1168" s="13" t="s">
        <v>151</v>
      </c>
      <c r="W1168" s="2" t="s">
        <v>152</v>
      </c>
      <c r="X1168" s="2" t="s">
        <v>152</v>
      </c>
      <c r="Y1168" s="2" t="s">
        <v>152</v>
      </c>
      <c r="Z1168" s="94" t="s">
        <v>152</v>
      </c>
      <c r="AA1168" s="13" t="s">
        <v>151</v>
      </c>
      <c r="AB1168" s="2" t="s">
        <v>152</v>
      </c>
      <c r="AC1168" s="14" t="s">
        <v>152</v>
      </c>
      <c r="AD1168" s="93" t="s">
        <v>151</v>
      </c>
      <c r="AE1168" s="14" t="s">
        <v>152</v>
      </c>
      <c r="AF1168" s="99">
        <v>100</v>
      </c>
    </row>
    <row r="1169" spans="1:32" x14ac:dyDescent="0.3">
      <c r="A1169" s="55" t="str">
        <f t="shared" si="18"/>
        <v>DEmo_01.2</v>
      </c>
      <c r="C1169" s="96" t="s">
        <v>13</v>
      </c>
      <c r="D1169" s="97" t="s">
        <v>778</v>
      </c>
      <c r="E1169" s="97" t="s">
        <v>863</v>
      </c>
      <c r="F1169" s="97" t="s">
        <v>864</v>
      </c>
      <c r="G1169" s="97" t="s">
        <v>351</v>
      </c>
      <c r="H1169" s="96" t="s">
        <v>50</v>
      </c>
      <c r="I1169" s="98" t="s">
        <v>51</v>
      </c>
      <c r="J1169" s="27" t="s">
        <v>2025</v>
      </c>
      <c r="K1169" s="28" t="s">
        <v>2048</v>
      </c>
      <c r="L1169" s="93" t="s">
        <v>151</v>
      </c>
      <c r="M1169" s="2" t="s">
        <v>152</v>
      </c>
      <c r="N1169" s="94" t="s">
        <v>151</v>
      </c>
      <c r="O1169" s="13" t="s">
        <v>152</v>
      </c>
      <c r="P1169" s="2" t="s">
        <v>152</v>
      </c>
      <c r="Q1169" s="2" t="s">
        <v>152</v>
      </c>
      <c r="R1169" s="2" t="s">
        <v>151</v>
      </c>
      <c r="S1169" s="2" t="s">
        <v>151</v>
      </c>
      <c r="T1169" s="2" t="s">
        <v>151</v>
      </c>
      <c r="U1169" s="14" t="s">
        <v>151</v>
      </c>
      <c r="V1169" s="13" t="s">
        <v>151</v>
      </c>
      <c r="W1169" s="2" t="s">
        <v>152</v>
      </c>
      <c r="X1169" s="2" t="s">
        <v>152</v>
      </c>
      <c r="Y1169" s="2" t="s">
        <v>152</v>
      </c>
      <c r="Z1169" s="94" t="s">
        <v>152</v>
      </c>
      <c r="AA1169" s="13" t="s">
        <v>151</v>
      </c>
      <c r="AB1169" s="2" t="s">
        <v>152</v>
      </c>
      <c r="AC1169" s="14" t="s">
        <v>152</v>
      </c>
      <c r="AD1169" s="93" t="s">
        <v>151</v>
      </c>
      <c r="AE1169" s="14" t="s">
        <v>152</v>
      </c>
      <c r="AF1169" s="99">
        <v>100</v>
      </c>
    </row>
    <row r="1170" spans="1:32" x14ac:dyDescent="0.3">
      <c r="A1170" s="55" t="str">
        <f t="shared" si="18"/>
        <v>DEmo_01.2</v>
      </c>
      <c r="C1170" s="96" t="s">
        <v>13</v>
      </c>
      <c r="D1170" s="97" t="s">
        <v>778</v>
      </c>
      <c r="E1170" s="97" t="s">
        <v>863</v>
      </c>
      <c r="F1170" s="97" t="s">
        <v>864</v>
      </c>
      <c r="G1170" s="97" t="s">
        <v>351</v>
      </c>
      <c r="H1170" s="96" t="s">
        <v>50</v>
      </c>
      <c r="I1170" s="98" t="s">
        <v>51</v>
      </c>
      <c r="J1170" s="27" t="s">
        <v>2027</v>
      </c>
      <c r="K1170" s="28" t="s">
        <v>2049</v>
      </c>
      <c r="L1170" s="93" t="s">
        <v>151</v>
      </c>
      <c r="M1170" s="2" t="s">
        <v>152</v>
      </c>
      <c r="N1170" s="94" t="s">
        <v>151</v>
      </c>
      <c r="O1170" s="13" t="s">
        <v>152</v>
      </c>
      <c r="P1170" s="2" t="s">
        <v>152</v>
      </c>
      <c r="Q1170" s="2" t="s">
        <v>152</v>
      </c>
      <c r="R1170" s="2" t="s">
        <v>151</v>
      </c>
      <c r="S1170" s="2" t="s">
        <v>151</v>
      </c>
      <c r="T1170" s="2" t="s">
        <v>151</v>
      </c>
      <c r="U1170" s="14" t="s">
        <v>151</v>
      </c>
      <c r="V1170" s="13" t="s">
        <v>151</v>
      </c>
      <c r="W1170" s="2" t="s">
        <v>152</v>
      </c>
      <c r="X1170" s="2" t="s">
        <v>152</v>
      </c>
      <c r="Y1170" s="2" t="s">
        <v>152</v>
      </c>
      <c r="Z1170" s="94" t="s">
        <v>152</v>
      </c>
      <c r="AA1170" s="13" t="s">
        <v>151</v>
      </c>
      <c r="AB1170" s="2" t="s">
        <v>152</v>
      </c>
      <c r="AC1170" s="14" t="s">
        <v>152</v>
      </c>
      <c r="AD1170" s="93" t="s">
        <v>151</v>
      </c>
      <c r="AE1170" s="14" t="s">
        <v>152</v>
      </c>
      <c r="AF1170" s="99">
        <v>100</v>
      </c>
    </row>
    <row r="1171" spans="1:32" x14ac:dyDescent="0.3">
      <c r="A1171" s="55" t="str">
        <f t="shared" si="18"/>
        <v>DEmo_01.2</v>
      </c>
      <c r="C1171" s="96" t="s">
        <v>13</v>
      </c>
      <c r="D1171" s="97" t="s">
        <v>778</v>
      </c>
      <c r="E1171" s="97" t="s">
        <v>863</v>
      </c>
      <c r="F1171" s="97" t="s">
        <v>864</v>
      </c>
      <c r="G1171" s="97" t="s">
        <v>351</v>
      </c>
      <c r="H1171" s="96" t="s">
        <v>50</v>
      </c>
      <c r="I1171" s="98" t="s">
        <v>51</v>
      </c>
      <c r="J1171" s="27" t="s">
        <v>2005</v>
      </c>
      <c r="K1171" s="28" t="s">
        <v>2050</v>
      </c>
      <c r="L1171" s="93" t="s">
        <v>151</v>
      </c>
      <c r="M1171" s="2" t="s">
        <v>151</v>
      </c>
      <c r="N1171" s="94" t="s">
        <v>151</v>
      </c>
      <c r="O1171" s="13" t="s">
        <v>152</v>
      </c>
      <c r="P1171" s="2" t="s">
        <v>152</v>
      </c>
      <c r="Q1171" s="2" t="s">
        <v>152</v>
      </c>
      <c r="R1171" s="2" t="s">
        <v>151</v>
      </c>
      <c r="S1171" s="2" t="s">
        <v>151</v>
      </c>
      <c r="T1171" s="2" t="s">
        <v>151</v>
      </c>
      <c r="U1171" s="14" t="s">
        <v>151</v>
      </c>
      <c r="V1171" s="13" t="s">
        <v>151</v>
      </c>
      <c r="W1171" s="2" t="s">
        <v>152</v>
      </c>
      <c r="X1171" s="2" t="s">
        <v>152</v>
      </c>
      <c r="Y1171" s="2" t="s">
        <v>152</v>
      </c>
      <c r="Z1171" s="94" t="s">
        <v>152</v>
      </c>
      <c r="AA1171" s="13" t="s">
        <v>151</v>
      </c>
      <c r="AB1171" s="2" t="s">
        <v>152</v>
      </c>
      <c r="AC1171" s="14" t="s">
        <v>152</v>
      </c>
      <c r="AD1171" s="93" t="s">
        <v>151</v>
      </c>
      <c r="AE1171" s="14" t="s">
        <v>152</v>
      </c>
      <c r="AF1171" s="99">
        <v>100</v>
      </c>
    </row>
    <row r="1172" spans="1:32" x14ac:dyDescent="0.3">
      <c r="A1172" s="55" t="str">
        <f t="shared" si="18"/>
        <v>DEmo_01.2</v>
      </c>
      <c r="C1172" s="96" t="s">
        <v>13</v>
      </c>
      <c r="D1172" s="97" t="s">
        <v>778</v>
      </c>
      <c r="E1172" s="97" t="s">
        <v>863</v>
      </c>
      <c r="F1172" s="97" t="s">
        <v>864</v>
      </c>
      <c r="G1172" s="97" t="s">
        <v>351</v>
      </c>
      <c r="H1172" s="96" t="s">
        <v>50</v>
      </c>
      <c r="I1172" s="98" t="s">
        <v>51</v>
      </c>
      <c r="J1172" s="27" t="s">
        <v>2009</v>
      </c>
      <c r="K1172" s="28" t="s">
        <v>2051</v>
      </c>
      <c r="L1172" s="93" t="s">
        <v>151</v>
      </c>
      <c r="M1172" s="2" t="s">
        <v>152</v>
      </c>
      <c r="N1172" s="94" t="s">
        <v>151</v>
      </c>
      <c r="O1172" s="13" t="s">
        <v>152</v>
      </c>
      <c r="P1172" s="2" t="s">
        <v>152</v>
      </c>
      <c r="Q1172" s="2" t="s">
        <v>152</v>
      </c>
      <c r="R1172" s="2" t="s">
        <v>151</v>
      </c>
      <c r="S1172" s="2" t="s">
        <v>151</v>
      </c>
      <c r="T1172" s="2" t="s">
        <v>151</v>
      </c>
      <c r="U1172" s="14" t="s">
        <v>151</v>
      </c>
      <c r="V1172" s="13" t="s">
        <v>151</v>
      </c>
      <c r="W1172" s="2" t="s">
        <v>152</v>
      </c>
      <c r="X1172" s="2" t="s">
        <v>152</v>
      </c>
      <c r="Y1172" s="2" t="s">
        <v>152</v>
      </c>
      <c r="Z1172" s="94" t="s">
        <v>152</v>
      </c>
      <c r="AA1172" s="13" t="s">
        <v>151</v>
      </c>
      <c r="AB1172" s="2" t="s">
        <v>152</v>
      </c>
      <c r="AC1172" s="14" t="s">
        <v>152</v>
      </c>
      <c r="AD1172" s="93" t="s">
        <v>151</v>
      </c>
      <c r="AE1172" s="14" t="s">
        <v>152</v>
      </c>
      <c r="AF1172" s="99">
        <v>100</v>
      </c>
    </row>
    <row r="1173" spans="1:32" x14ac:dyDescent="0.3">
      <c r="A1173" s="55" t="str">
        <f t="shared" si="18"/>
        <v>DEmo_01.2</v>
      </c>
      <c r="C1173" s="96" t="s">
        <v>13</v>
      </c>
      <c r="D1173" s="97" t="s">
        <v>778</v>
      </c>
      <c r="E1173" s="97" t="s">
        <v>863</v>
      </c>
      <c r="F1173" s="97" t="s">
        <v>864</v>
      </c>
      <c r="G1173" s="97" t="s">
        <v>351</v>
      </c>
      <c r="H1173" s="96" t="s">
        <v>50</v>
      </c>
      <c r="I1173" s="98" t="s">
        <v>51</v>
      </c>
      <c r="J1173" s="27" t="s">
        <v>2029</v>
      </c>
      <c r="K1173" s="28" t="s">
        <v>2052</v>
      </c>
      <c r="L1173" s="93" t="s">
        <v>151</v>
      </c>
      <c r="M1173" s="2" t="s">
        <v>152</v>
      </c>
      <c r="N1173" s="94" t="s">
        <v>151</v>
      </c>
      <c r="O1173" s="13" t="s">
        <v>152</v>
      </c>
      <c r="P1173" s="2" t="s">
        <v>152</v>
      </c>
      <c r="Q1173" s="2" t="s">
        <v>152</v>
      </c>
      <c r="R1173" s="2" t="s">
        <v>151</v>
      </c>
      <c r="S1173" s="2" t="s">
        <v>151</v>
      </c>
      <c r="T1173" s="2" t="s">
        <v>151</v>
      </c>
      <c r="U1173" s="14" t="s">
        <v>151</v>
      </c>
      <c r="V1173" s="13" t="s">
        <v>151</v>
      </c>
      <c r="W1173" s="2" t="s">
        <v>152</v>
      </c>
      <c r="X1173" s="2" t="s">
        <v>152</v>
      </c>
      <c r="Y1173" s="2" t="s">
        <v>152</v>
      </c>
      <c r="Z1173" s="94" t="s">
        <v>152</v>
      </c>
      <c r="AA1173" s="13" t="s">
        <v>151</v>
      </c>
      <c r="AB1173" s="2" t="s">
        <v>152</v>
      </c>
      <c r="AC1173" s="14" t="s">
        <v>152</v>
      </c>
      <c r="AD1173" s="93" t="s">
        <v>151</v>
      </c>
      <c r="AE1173" s="14" t="s">
        <v>152</v>
      </c>
      <c r="AF1173" s="99">
        <v>100</v>
      </c>
    </row>
    <row r="1174" spans="1:32" x14ac:dyDescent="0.3">
      <c r="A1174" s="55" t="str">
        <f t="shared" si="18"/>
        <v>DEmo_01.2</v>
      </c>
      <c r="C1174" s="96" t="s">
        <v>13</v>
      </c>
      <c r="D1174" s="97" t="s">
        <v>778</v>
      </c>
      <c r="E1174" s="97" t="s">
        <v>863</v>
      </c>
      <c r="F1174" s="97" t="s">
        <v>864</v>
      </c>
      <c r="G1174" s="97" t="s">
        <v>351</v>
      </c>
      <c r="H1174" s="96" t="s">
        <v>50</v>
      </c>
      <c r="I1174" s="98" t="s">
        <v>51</v>
      </c>
      <c r="J1174" s="27" t="s">
        <v>2031</v>
      </c>
      <c r="K1174" s="28" t="s">
        <v>2053</v>
      </c>
      <c r="L1174" s="93" t="s">
        <v>151</v>
      </c>
      <c r="M1174" s="2" t="s">
        <v>152</v>
      </c>
      <c r="N1174" s="94" t="s">
        <v>151</v>
      </c>
      <c r="O1174" s="13" t="s">
        <v>152</v>
      </c>
      <c r="P1174" s="2" t="s">
        <v>152</v>
      </c>
      <c r="Q1174" s="2" t="s">
        <v>152</v>
      </c>
      <c r="R1174" s="2" t="s">
        <v>151</v>
      </c>
      <c r="S1174" s="2" t="s">
        <v>151</v>
      </c>
      <c r="T1174" s="2" t="s">
        <v>151</v>
      </c>
      <c r="U1174" s="14" t="s">
        <v>151</v>
      </c>
      <c r="V1174" s="13" t="s">
        <v>151</v>
      </c>
      <c r="W1174" s="2" t="s">
        <v>152</v>
      </c>
      <c r="X1174" s="2" t="s">
        <v>152</v>
      </c>
      <c r="Y1174" s="2" t="s">
        <v>152</v>
      </c>
      <c r="Z1174" s="94" t="s">
        <v>152</v>
      </c>
      <c r="AA1174" s="13" t="s">
        <v>151</v>
      </c>
      <c r="AB1174" s="2" t="s">
        <v>152</v>
      </c>
      <c r="AC1174" s="14" t="s">
        <v>152</v>
      </c>
      <c r="AD1174" s="93" t="s">
        <v>151</v>
      </c>
      <c r="AE1174" s="14" t="s">
        <v>152</v>
      </c>
      <c r="AF1174" s="99">
        <v>100</v>
      </c>
    </row>
    <row r="1175" spans="1:32" x14ac:dyDescent="0.3">
      <c r="A1175" s="55" t="str">
        <f t="shared" si="18"/>
        <v>DEmo_01.3</v>
      </c>
      <c r="C1175" s="96" t="s">
        <v>13</v>
      </c>
      <c r="D1175" s="97" t="s">
        <v>778</v>
      </c>
      <c r="E1175" s="97" t="s">
        <v>865</v>
      </c>
      <c r="F1175" s="97" t="s">
        <v>866</v>
      </c>
      <c r="G1175" s="97" t="s">
        <v>351</v>
      </c>
      <c r="H1175" s="96" t="s">
        <v>50</v>
      </c>
      <c r="I1175" s="98"/>
      <c r="J1175" s="27" t="s">
        <v>113</v>
      </c>
      <c r="K1175" s="28" t="s">
        <v>113</v>
      </c>
      <c r="L1175" s="93" t="s">
        <v>6</v>
      </c>
      <c r="M1175" s="2" t="s">
        <v>6</v>
      </c>
      <c r="N1175" s="94" t="s">
        <v>6</v>
      </c>
      <c r="O1175" s="13" t="s">
        <v>6</v>
      </c>
      <c r="P1175" s="2" t="s">
        <v>6</v>
      </c>
      <c r="Q1175" s="2" t="s">
        <v>6</v>
      </c>
      <c r="R1175" s="2" t="s">
        <v>6</v>
      </c>
      <c r="S1175" s="2" t="s">
        <v>6</v>
      </c>
      <c r="T1175" s="2" t="s">
        <v>6</v>
      </c>
      <c r="U1175" s="14" t="s">
        <v>6</v>
      </c>
      <c r="V1175" s="13" t="s">
        <v>6</v>
      </c>
      <c r="W1175" s="2" t="s">
        <v>6</v>
      </c>
      <c r="X1175" s="2" t="s">
        <v>6</v>
      </c>
      <c r="Y1175" s="2" t="s">
        <v>6</v>
      </c>
      <c r="Z1175" s="94" t="s">
        <v>6</v>
      </c>
      <c r="AA1175" s="13" t="s">
        <v>6</v>
      </c>
      <c r="AB1175" s="2" t="s">
        <v>6</v>
      </c>
      <c r="AC1175" s="14" t="s">
        <v>6</v>
      </c>
      <c r="AD1175" s="93" t="s">
        <v>6</v>
      </c>
      <c r="AE1175" s="14" t="s">
        <v>6</v>
      </c>
      <c r="AF1175" s="99" t="s">
        <v>6</v>
      </c>
    </row>
    <row r="1176" spans="1:32" x14ac:dyDescent="0.3">
      <c r="A1176" s="55" t="str">
        <f t="shared" si="18"/>
        <v>DEmo_01.4</v>
      </c>
      <c r="C1176" s="96" t="s">
        <v>13</v>
      </c>
      <c r="D1176" s="97" t="s">
        <v>778</v>
      </c>
      <c r="E1176" s="97" t="s">
        <v>867</v>
      </c>
      <c r="F1176" s="97" t="s">
        <v>868</v>
      </c>
      <c r="G1176" s="97" t="s">
        <v>351</v>
      </c>
      <c r="H1176" s="96" t="s">
        <v>50</v>
      </c>
      <c r="I1176" s="98" t="s">
        <v>51</v>
      </c>
      <c r="J1176" s="27" t="s">
        <v>1927</v>
      </c>
      <c r="K1176" s="28" t="s">
        <v>2054</v>
      </c>
      <c r="L1176" s="93" t="s">
        <v>151</v>
      </c>
      <c r="M1176" s="2" t="s">
        <v>151</v>
      </c>
      <c r="N1176" s="94" t="s">
        <v>151</v>
      </c>
      <c r="O1176" s="13" t="s">
        <v>151</v>
      </c>
      <c r="P1176" s="2" t="s">
        <v>151</v>
      </c>
      <c r="Q1176" s="2" t="s">
        <v>151</v>
      </c>
      <c r="R1176" s="2" t="s">
        <v>152</v>
      </c>
      <c r="S1176" s="2" t="s">
        <v>151</v>
      </c>
      <c r="T1176" s="2" t="s">
        <v>152</v>
      </c>
      <c r="U1176" s="14" t="s">
        <v>152</v>
      </c>
      <c r="V1176" s="13" t="s">
        <v>152</v>
      </c>
      <c r="W1176" s="2" t="s">
        <v>152</v>
      </c>
      <c r="X1176" s="2" t="s">
        <v>152</v>
      </c>
      <c r="Y1176" s="2" t="s">
        <v>152</v>
      </c>
      <c r="Z1176" s="94" t="s">
        <v>152</v>
      </c>
      <c r="AA1176" s="13" t="s">
        <v>152</v>
      </c>
      <c r="AB1176" s="2" t="s">
        <v>152</v>
      </c>
      <c r="AC1176" s="14" t="s">
        <v>152</v>
      </c>
      <c r="AD1176" s="93" t="s">
        <v>151</v>
      </c>
      <c r="AE1176" s="14" t="s">
        <v>152</v>
      </c>
      <c r="AF1176" s="99">
        <v>100</v>
      </c>
    </row>
    <row r="1177" spans="1:32" x14ac:dyDescent="0.3">
      <c r="A1177" s="55" t="str">
        <f t="shared" si="18"/>
        <v>DEmo_01.4</v>
      </c>
      <c r="C1177" s="96" t="s">
        <v>13</v>
      </c>
      <c r="D1177" s="97" t="s">
        <v>778</v>
      </c>
      <c r="E1177" s="97" t="s">
        <v>867</v>
      </c>
      <c r="F1177" s="97" t="s">
        <v>868</v>
      </c>
      <c r="G1177" s="97" t="s">
        <v>351</v>
      </c>
      <c r="H1177" s="96" t="s">
        <v>50</v>
      </c>
      <c r="I1177" s="98" t="s">
        <v>51</v>
      </c>
      <c r="J1177" s="27" t="s">
        <v>2002</v>
      </c>
      <c r="K1177" s="28" t="s">
        <v>2055</v>
      </c>
      <c r="L1177" s="93" t="s">
        <v>151</v>
      </c>
      <c r="M1177" s="2" t="s">
        <v>151</v>
      </c>
      <c r="N1177" s="94" t="s">
        <v>151</v>
      </c>
      <c r="O1177" s="13" t="s">
        <v>151</v>
      </c>
      <c r="P1177" s="2" t="s">
        <v>151</v>
      </c>
      <c r="Q1177" s="2" t="s">
        <v>151</v>
      </c>
      <c r="R1177" s="2" t="s">
        <v>152</v>
      </c>
      <c r="S1177" s="2" t="s">
        <v>151</v>
      </c>
      <c r="T1177" s="2" t="s">
        <v>152</v>
      </c>
      <c r="U1177" s="14" t="s">
        <v>152</v>
      </c>
      <c r="V1177" s="13" t="s">
        <v>152</v>
      </c>
      <c r="W1177" s="2" t="s">
        <v>152</v>
      </c>
      <c r="X1177" s="2" t="s">
        <v>152</v>
      </c>
      <c r="Y1177" s="2" t="s">
        <v>152</v>
      </c>
      <c r="Z1177" s="94" t="s">
        <v>152</v>
      </c>
      <c r="AA1177" s="13" t="s">
        <v>152</v>
      </c>
      <c r="AB1177" s="2" t="s">
        <v>152</v>
      </c>
      <c r="AC1177" s="14" t="s">
        <v>152</v>
      </c>
      <c r="AD1177" s="93" t="s">
        <v>151</v>
      </c>
      <c r="AE1177" s="14" t="s">
        <v>152</v>
      </c>
      <c r="AF1177" s="99">
        <v>100</v>
      </c>
    </row>
    <row r="1178" spans="1:32" x14ac:dyDescent="0.3">
      <c r="A1178" s="55" t="str">
        <f t="shared" si="18"/>
        <v>DEmo_01.4</v>
      </c>
      <c r="C1178" s="96" t="s">
        <v>13</v>
      </c>
      <c r="D1178" s="97" t="s">
        <v>778</v>
      </c>
      <c r="E1178" s="97" t="s">
        <v>867</v>
      </c>
      <c r="F1178" s="97" t="s">
        <v>868</v>
      </c>
      <c r="G1178" s="97" t="s">
        <v>351</v>
      </c>
      <c r="H1178" s="96" t="s">
        <v>50</v>
      </c>
      <c r="I1178" s="98" t="s">
        <v>51</v>
      </c>
      <c r="J1178" s="27" t="s">
        <v>1929</v>
      </c>
      <c r="K1178" s="28" t="s">
        <v>2056</v>
      </c>
      <c r="L1178" s="93" t="s">
        <v>151</v>
      </c>
      <c r="M1178" s="2" t="s">
        <v>152</v>
      </c>
      <c r="N1178" s="94" t="s">
        <v>151</v>
      </c>
      <c r="O1178" s="13" t="s">
        <v>468</v>
      </c>
      <c r="P1178" s="2" t="s">
        <v>152</v>
      </c>
      <c r="Q1178" s="2" t="s">
        <v>152</v>
      </c>
      <c r="R1178" s="2" t="s">
        <v>151</v>
      </c>
      <c r="S1178" s="2" t="s">
        <v>151</v>
      </c>
      <c r="T1178" s="2" t="s">
        <v>152</v>
      </c>
      <c r="U1178" s="14" t="s">
        <v>152</v>
      </c>
      <c r="V1178" s="13" t="s">
        <v>152</v>
      </c>
      <c r="W1178" s="2" t="s">
        <v>152</v>
      </c>
      <c r="X1178" s="2" t="s">
        <v>152</v>
      </c>
      <c r="Y1178" s="2" t="s">
        <v>152</v>
      </c>
      <c r="Z1178" s="94" t="s">
        <v>152</v>
      </c>
      <c r="AA1178" s="13" t="s">
        <v>152</v>
      </c>
      <c r="AB1178" s="2" t="s">
        <v>152</v>
      </c>
      <c r="AC1178" s="14" t="s">
        <v>152</v>
      </c>
      <c r="AD1178" s="93" t="s">
        <v>152</v>
      </c>
      <c r="AE1178" s="14" t="s">
        <v>152</v>
      </c>
      <c r="AF1178" s="99">
        <v>100</v>
      </c>
    </row>
    <row r="1179" spans="1:32" x14ac:dyDescent="0.3">
      <c r="A1179" s="55" t="str">
        <f t="shared" si="18"/>
        <v>DEmo_01.4</v>
      </c>
      <c r="C1179" s="96" t="s">
        <v>13</v>
      </c>
      <c r="D1179" s="97" t="s">
        <v>778</v>
      </c>
      <c r="E1179" s="97" t="s">
        <v>867</v>
      </c>
      <c r="F1179" s="97" t="s">
        <v>868</v>
      </c>
      <c r="G1179" s="97" t="s">
        <v>351</v>
      </c>
      <c r="H1179" s="96" t="s">
        <v>50</v>
      </c>
      <c r="I1179" s="98" t="s">
        <v>51</v>
      </c>
      <c r="J1179" s="27" t="s">
        <v>2011</v>
      </c>
      <c r="K1179" s="28" t="s">
        <v>2057</v>
      </c>
      <c r="L1179" s="93" t="s">
        <v>151</v>
      </c>
      <c r="M1179" s="2" t="s">
        <v>151</v>
      </c>
      <c r="N1179" s="94" t="s">
        <v>151</v>
      </c>
      <c r="O1179" s="13" t="s">
        <v>151</v>
      </c>
      <c r="P1179" s="2" t="s">
        <v>151</v>
      </c>
      <c r="Q1179" s="2" t="s">
        <v>151</v>
      </c>
      <c r="R1179" s="2" t="s">
        <v>151</v>
      </c>
      <c r="S1179" s="2" t="s">
        <v>151</v>
      </c>
      <c r="T1179" s="2" t="s">
        <v>152</v>
      </c>
      <c r="U1179" s="14" t="s">
        <v>152</v>
      </c>
      <c r="V1179" s="13" t="s">
        <v>152</v>
      </c>
      <c r="W1179" s="2" t="s">
        <v>152</v>
      </c>
      <c r="X1179" s="2" t="s">
        <v>152</v>
      </c>
      <c r="Y1179" s="2" t="s">
        <v>152</v>
      </c>
      <c r="Z1179" s="94" t="s">
        <v>152</v>
      </c>
      <c r="AA1179" s="13" t="s">
        <v>152</v>
      </c>
      <c r="AB1179" s="2" t="s">
        <v>152</v>
      </c>
      <c r="AC1179" s="14" t="s">
        <v>152</v>
      </c>
      <c r="AD1179" s="93" t="s">
        <v>151</v>
      </c>
      <c r="AE1179" s="14" t="s">
        <v>152</v>
      </c>
      <c r="AF1179" s="99">
        <v>100</v>
      </c>
    </row>
    <row r="1180" spans="1:32" x14ac:dyDescent="0.3">
      <c r="A1180" s="55" t="str">
        <f t="shared" si="18"/>
        <v>DEmo_01.4</v>
      </c>
      <c r="C1180" s="96" t="s">
        <v>13</v>
      </c>
      <c r="D1180" s="97" t="s">
        <v>778</v>
      </c>
      <c r="E1180" s="97" t="s">
        <v>867</v>
      </c>
      <c r="F1180" s="97" t="s">
        <v>868</v>
      </c>
      <c r="G1180" s="97" t="s">
        <v>351</v>
      </c>
      <c r="H1180" s="96" t="s">
        <v>50</v>
      </c>
      <c r="I1180" s="98" t="s">
        <v>51</v>
      </c>
      <c r="J1180" s="27" t="s">
        <v>1925</v>
      </c>
      <c r="K1180" s="28" t="s">
        <v>2058</v>
      </c>
      <c r="L1180" s="93" t="s">
        <v>151</v>
      </c>
      <c r="M1180" s="2" t="s">
        <v>152</v>
      </c>
      <c r="N1180" s="94" t="s">
        <v>151</v>
      </c>
      <c r="O1180" s="13" t="s">
        <v>468</v>
      </c>
      <c r="P1180" s="2" t="s">
        <v>152</v>
      </c>
      <c r="Q1180" s="2" t="s">
        <v>152</v>
      </c>
      <c r="R1180" s="2" t="s">
        <v>152</v>
      </c>
      <c r="S1180" s="2" t="s">
        <v>152</v>
      </c>
      <c r="T1180" s="2" t="s">
        <v>152</v>
      </c>
      <c r="U1180" s="14" t="s">
        <v>152</v>
      </c>
      <c r="V1180" s="13" t="s">
        <v>152</v>
      </c>
      <c r="W1180" s="2" t="s">
        <v>152</v>
      </c>
      <c r="X1180" s="2" t="s">
        <v>152</v>
      </c>
      <c r="Y1180" s="2" t="s">
        <v>152</v>
      </c>
      <c r="Z1180" s="94" t="s">
        <v>152</v>
      </c>
      <c r="AA1180" s="13" t="s">
        <v>152</v>
      </c>
      <c r="AB1180" s="2" t="s">
        <v>152</v>
      </c>
      <c r="AC1180" s="14" t="s">
        <v>152</v>
      </c>
      <c r="AD1180" s="93" t="s">
        <v>152</v>
      </c>
      <c r="AE1180" s="14" t="s">
        <v>152</v>
      </c>
      <c r="AF1180" s="99">
        <v>100</v>
      </c>
    </row>
    <row r="1181" spans="1:32" x14ac:dyDescent="0.3">
      <c r="A1181" s="55" t="str">
        <f t="shared" si="18"/>
        <v>DEmo_01.4</v>
      </c>
      <c r="C1181" s="96" t="s">
        <v>13</v>
      </c>
      <c r="D1181" s="97" t="s">
        <v>778</v>
      </c>
      <c r="E1181" s="97" t="s">
        <v>867</v>
      </c>
      <c r="F1181" s="97" t="s">
        <v>868</v>
      </c>
      <c r="G1181" s="97" t="s">
        <v>351</v>
      </c>
      <c r="H1181" s="96" t="s">
        <v>50</v>
      </c>
      <c r="I1181" s="98" t="s">
        <v>51</v>
      </c>
      <c r="J1181" s="27" t="s">
        <v>1998</v>
      </c>
      <c r="K1181" s="28" t="s">
        <v>2059</v>
      </c>
      <c r="L1181" s="93" t="s">
        <v>151</v>
      </c>
      <c r="M1181" s="2" t="s">
        <v>152</v>
      </c>
      <c r="N1181" s="94" t="s">
        <v>151</v>
      </c>
      <c r="O1181" s="13" t="s">
        <v>468</v>
      </c>
      <c r="P1181" s="2" t="s">
        <v>152</v>
      </c>
      <c r="Q1181" s="2" t="s">
        <v>152</v>
      </c>
      <c r="R1181" s="2" t="s">
        <v>152</v>
      </c>
      <c r="S1181" s="2" t="s">
        <v>152</v>
      </c>
      <c r="T1181" s="2" t="s">
        <v>152</v>
      </c>
      <c r="U1181" s="14" t="s">
        <v>152</v>
      </c>
      <c r="V1181" s="13" t="s">
        <v>152</v>
      </c>
      <c r="W1181" s="2" t="s">
        <v>152</v>
      </c>
      <c r="X1181" s="2" t="s">
        <v>152</v>
      </c>
      <c r="Y1181" s="2" t="s">
        <v>152</v>
      </c>
      <c r="Z1181" s="94" t="s">
        <v>152</v>
      </c>
      <c r="AA1181" s="13" t="s">
        <v>152</v>
      </c>
      <c r="AB1181" s="2" t="s">
        <v>152</v>
      </c>
      <c r="AC1181" s="14" t="s">
        <v>152</v>
      </c>
      <c r="AD1181" s="93" t="s">
        <v>152</v>
      </c>
      <c r="AE1181" s="14" t="s">
        <v>152</v>
      </c>
      <c r="AF1181" s="99">
        <v>100</v>
      </c>
    </row>
    <row r="1182" spans="1:32" x14ac:dyDescent="0.3">
      <c r="A1182" s="55" t="str">
        <f t="shared" si="18"/>
        <v>DEmo_01.4</v>
      </c>
      <c r="C1182" s="96" t="s">
        <v>13</v>
      </c>
      <c r="D1182" s="97" t="s">
        <v>778</v>
      </c>
      <c r="E1182" s="97" t="s">
        <v>867</v>
      </c>
      <c r="F1182" s="97" t="s">
        <v>868</v>
      </c>
      <c r="G1182" s="97" t="s">
        <v>351</v>
      </c>
      <c r="H1182" s="96" t="s">
        <v>50</v>
      </c>
      <c r="I1182" s="98" t="s">
        <v>51</v>
      </c>
      <c r="J1182" s="27" t="s">
        <v>2021</v>
      </c>
      <c r="K1182" s="28" t="s">
        <v>2060</v>
      </c>
      <c r="L1182" s="93" t="s">
        <v>151</v>
      </c>
      <c r="M1182" s="2" t="s">
        <v>152</v>
      </c>
      <c r="N1182" s="94" t="s">
        <v>151</v>
      </c>
      <c r="O1182" s="13" t="s">
        <v>468</v>
      </c>
      <c r="P1182" s="2" t="s">
        <v>152</v>
      </c>
      <c r="Q1182" s="2" t="s">
        <v>152</v>
      </c>
      <c r="R1182" s="2" t="s">
        <v>152</v>
      </c>
      <c r="S1182" s="2" t="s">
        <v>152</v>
      </c>
      <c r="T1182" s="2" t="s">
        <v>152</v>
      </c>
      <c r="U1182" s="14" t="s">
        <v>152</v>
      </c>
      <c r="V1182" s="13" t="s">
        <v>152</v>
      </c>
      <c r="W1182" s="2" t="s">
        <v>152</v>
      </c>
      <c r="X1182" s="2" t="s">
        <v>152</v>
      </c>
      <c r="Y1182" s="2" t="s">
        <v>152</v>
      </c>
      <c r="Z1182" s="94" t="s">
        <v>152</v>
      </c>
      <c r="AA1182" s="13" t="s">
        <v>152</v>
      </c>
      <c r="AB1182" s="2" t="s">
        <v>152</v>
      </c>
      <c r="AC1182" s="14" t="s">
        <v>152</v>
      </c>
      <c r="AD1182" s="93" t="s">
        <v>152</v>
      </c>
      <c r="AE1182" s="14" t="s">
        <v>152</v>
      </c>
      <c r="AF1182" s="99">
        <v>100</v>
      </c>
    </row>
    <row r="1183" spans="1:32" x14ac:dyDescent="0.3">
      <c r="A1183" s="55" t="str">
        <f t="shared" si="18"/>
        <v>DEmo_01.4</v>
      </c>
      <c r="C1183" s="96" t="s">
        <v>13</v>
      </c>
      <c r="D1183" s="97" t="s">
        <v>778</v>
      </c>
      <c r="E1183" s="97" t="s">
        <v>867</v>
      </c>
      <c r="F1183" s="97" t="s">
        <v>868</v>
      </c>
      <c r="G1183" s="97" t="s">
        <v>351</v>
      </c>
      <c r="H1183" s="96" t="s">
        <v>50</v>
      </c>
      <c r="I1183" s="98" t="s">
        <v>51</v>
      </c>
      <c r="J1183" s="27" t="s">
        <v>2061</v>
      </c>
      <c r="K1183" s="28" t="s">
        <v>2062</v>
      </c>
      <c r="L1183" s="93" t="s">
        <v>151</v>
      </c>
      <c r="M1183" s="2" t="s">
        <v>151</v>
      </c>
      <c r="N1183" s="94" t="s">
        <v>151</v>
      </c>
      <c r="O1183" s="13" t="s">
        <v>151</v>
      </c>
      <c r="P1183" s="2" t="s">
        <v>151</v>
      </c>
      <c r="Q1183" s="2" t="s">
        <v>151</v>
      </c>
      <c r="R1183" s="2" t="s">
        <v>152</v>
      </c>
      <c r="S1183" s="2" t="s">
        <v>151</v>
      </c>
      <c r="T1183" s="2" t="s">
        <v>152</v>
      </c>
      <c r="U1183" s="14" t="s">
        <v>152</v>
      </c>
      <c r="V1183" s="13" t="s">
        <v>152</v>
      </c>
      <c r="W1183" s="2" t="s">
        <v>152</v>
      </c>
      <c r="X1183" s="2" t="s">
        <v>152</v>
      </c>
      <c r="Y1183" s="2" t="s">
        <v>152</v>
      </c>
      <c r="Z1183" s="94" t="s">
        <v>152</v>
      </c>
      <c r="AA1183" s="13" t="s">
        <v>152</v>
      </c>
      <c r="AB1183" s="2" t="s">
        <v>152</v>
      </c>
      <c r="AC1183" s="14" t="s">
        <v>152</v>
      </c>
      <c r="AD1183" s="93" t="s">
        <v>151</v>
      </c>
      <c r="AE1183" s="14" t="s">
        <v>152</v>
      </c>
      <c r="AF1183" s="99">
        <v>100</v>
      </c>
    </row>
    <row r="1184" spans="1:32" x14ac:dyDescent="0.3">
      <c r="A1184" s="55" t="str">
        <f t="shared" si="18"/>
        <v>DEmo_01.4</v>
      </c>
      <c r="C1184" s="96" t="s">
        <v>13</v>
      </c>
      <c r="D1184" s="97" t="s">
        <v>778</v>
      </c>
      <c r="E1184" s="97" t="s">
        <v>867</v>
      </c>
      <c r="F1184" s="97" t="s">
        <v>868</v>
      </c>
      <c r="G1184" s="97" t="s">
        <v>351</v>
      </c>
      <c r="H1184" s="96" t="s">
        <v>50</v>
      </c>
      <c r="I1184" s="98" t="s">
        <v>51</v>
      </c>
      <c r="J1184" s="27" t="s">
        <v>2029</v>
      </c>
      <c r="K1184" s="28" t="s">
        <v>2063</v>
      </c>
      <c r="L1184" s="93" t="s">
        <v>151</v>
      </c>
      <c r="M1184" s="2" t="s">
        <v>151</v>
      </c>
      <c r="N1184" s="94" t="s">
        <v>151</v>
      </c>
      <c r="O1184" s="13" t="s">
        <v>151</v>
      </c>
      <c r="P1184" s="2" t="s">
        <v>151</v>
      </c>
      <c r="Q1184" s="2" t="s">
        <v>151</v>
      </c>
      <c r="R1184" s="2" t="s">
        <v>151</v>
      </c>
      <c r="S1184" s="2" t="s">
        <v>151</v>
      </c>
      <c r="T1184" s="2" t="s">
        <v>152</v>
      </c>
      <c r="U1184" s="14" t="s">
        <v>152</v>
      </c>
      <c r="V1184" s="13" t="s">
        <v>152</v>
      </c>
      <c r="W1184" s="2" t="s">
        <v>152</v>
      </c>
      <c r="X1184" s="2" t="s">
        <v>152</v>
      </c>
      <c r="Y1184" s="2" t="s">
        <v>152</v>
      </c>
      <c r="Z1184" s="94" t="s">
        <v>152</v>
      </c>
      <c r="AA1184" s="13" t="s">
        <v>152</v>
      </c>
      <c r="AB1184" s="2" t="s">
        <v>152</v>
      </c>
      <c r="AC1184" s="14" t="s">
        <v>152</v>
      </c>
      <c r="AD1184" s="93" t="s">
        <v>151</v>
      </c>
      <c r="AE1184" s="14" t="s">
        <v>152</v>
      </c>
      <c r="AF1184" s="99">
        <v>100</v>
      </c>
    </row>
    <row r="1185" spans="1:32" x14ac:dyDescent="0.3">
      <c r="A1185" s="55" t="str">
        <f t="shared" si="18"/>
        <v>DEmo_01.4</v>
      </c>
      <c r="C1185" s="96" t="s">
        <v>13</v>
      </c>
      <c r="D1185" s="97" t="s">
        <v>778</v>
      </c>
      <c r="E1185" s="97" t="s">
        <v>867</v>
      </c>
      <c r="F1185" s="97" t="s">
        <v>868</v>
      </c>
      <c r="G1185" s="97" t="s">
        <v>351</v>
      </c>
      <c r="H1185" s="96" t="s">
        <v>50</v>
      </c>
      <c r="I1185" s="98" t="s">
        <v>51</v>
      </c>
      <c r="J1185" s="27" t="s">
        <v>2064</v>
      </c>
      <c r="K1185" s="28" t="s">
        <v>2065</v>
      </c>
      <c r="L1185" s="93" t="s">
        <v>151</v>
      </c>
      <c r="M1185" s="2" t="s">
        <v>151</v>
      </c>
      <c r="N1185" s="94" t="s">
        <v>151</v>
      </c>
      <c r="O1185" s="13" t="s">
        <v>151</v>
      </c>
      <c r="P1185" s="2" t="s">
        <v>151</v>
      </c>
      <c r="Q1185" s="2" t="s">
        <v>151</v>
      </c>
      <c r="R1185" s="2" t="s">
        <v>152</v>
      </c>
      <c r="S1185" s="2" t="s">
        <v>151</v>
      </c>
      <c r="T1185" s="2" t="s">
        <v>152</v>
      </c>
      <c r="U1185" s="14" t="s">
        <v>152</v>
      </c>
      <c r="V1185" s="13" t="s">
        <v>152</v>
      </c>
      <c r="W1185" s="2" t="s">
        <v>152</v>
      </c>
      <c r="X1185" s="2" t="s">
        <v>152</v>
      </c>
      <c r="Y1185" s="2" t="s">
        <v>152</v>
      </c>
      <c r="Z1185" s="94" t="s">
        <v>152</v>
      </c>
      <c r="AA1185" s="13" t="s">
        <v>152</v>
      </c>
      <c r="AB1185" s="2" t="s">
        <v>152</v>
      </c>
      <c r="AC1185" s="14" t="s">
        <v>152</v>
      </c>
      <c r="AD1185" s="93" t="s">
        <v>151</v>
      </c>
      <c r="AE1185" s="14" t="s">
        <v>152</v>
      </c>
      <c r="AF1185" s="99">
        <v>100</v>
      </c>
    </row>
    <row r="1186" spans="1:32" x14ac:dyDescent="0.3">
      <c r="A1186" s="55" t="str">
        <f t="shared" si="18"/>
        <v>DEmo_01.4</v>
      </c>
      <c r="C1186" s="96" t="s">
        <v>13</v>
      </c>
      <c r="D1186" s="97" t="s">
        <v>778</v>
      </c>
      <c r="E1186" s="97" t="s">
        <v>867</v>
      </c>
      <c r="F1186" s="97" t="s">
        <v>868</v>
      </c>
      <c r="G1186" s="97" t="s">
        <v>351</v>
      </c>
      <c r="H1186" s="96" t="s">
        <v>50</v>
      </c>
      <c r="I1186" s="98" t="s">
        <v>51</v>
      </c>
      <c r="J1186" s="27" t="s">
        <v>2066</v>
      </c>
      <c r="K1186" s="28" t="s">
        <v>2067</v>
      </c>
      <c r="L1186" s="93" t="s">
        <v>151</v>
      </c>
      <c r="M1186" s="2" t="s">
        <v>152</v>
      </c>
      <c r="N1186" s="94" t="s">
        <v>151</v>
      </c>
      <c r="O1186" s="13" t="s">
        <v>468</v>
      </c>
      <c r="P1186" s="2" t="s">
        <v>151</v>
      </c>
      <c r="Q1186" s="2" t="s">
        <v>152</v>
      </c>
      <c r="R1186" s="2" t="s">
        <v>152</v>
      </c>
      <c r="S1186" s="2" t="s">
        <v>152</v>
      </c>
      <c r="T1186" s="2" t="s">
        <v>152</v>
      </c>
      <c r="U1186" s="14" t="s">
        <v>152</v>
      </c>
      <c r="V1186" s="13" t="s">
        <v>151</v>
      </c>
      <c r="W1186" s="2" t="s">
        <v>152</v>
      </c>
      <c r="X1186" s="2" t="s">
        <v>152</v>
      </c>
      <c r="Y1186" s="2" t="s">
        <v>152</v>
      </c>
      <c r="Z1186" s="94" t="s">
        <v>152</v>
      </c>
      <c r="AA1186" s="13" t="s">
        <v>152</v>
      </c>
      <c r="AB1186" s="2" t="s">
        <v>152</v>
      </c>
      <c r="AC1186" s="14" t="s">
        <v>152</v>
      </c>
      <c r="AD1186" s="93" t="s">
        <v>152</v>
      </c>
      <c r="AE1186" s="14" t="s">
        <v>152</v>
      </c>
      <c r="AF1186" s="99">
        <v>100</v>
      </c>
    </row>
    <row r="1187" spans="1:32" x14ac:dyDescent="0.3">
      <c r="A1187" s="55" t="str">
        <f t="shared" si="18"/>
        <v>DEmo_01.4</v>
      </c>
      <c r="C1187" s="96" t="s">
        <v>13</v>
      </c>
      <c r="D1187" s="97" t="s">
        <v>778</v>
      </c>
      <c r="E1187" s="97" t="s">
        <v>867</v>
      </c>
      <c r="F1187" s="97" t="s">
        <v>868</v>
      </c>
      <c r="G1187" s="97" t="s">
        <v>351</v>
      </c>
      <c r="H1187" s="96" t="s">
        <v>50</v>
      </c>
      <c r="I1187" s="98" t="s">
        <v>51</v>
      </c>
      <c r="J1187" s="27" t="s">
        <v>2068</v>
      </c>
      <c r="K1187" s="28" t="s">
        <v>2069</v>
      </c>
      <c r="L1187" s="93" t="s">
        <v>151</v>
      </c>
      <c r="M1187" s="2" t="s">
        <v>152</v>
      </c>
      <c r="N1187" s="94" t="s">
        <v>151</v>
      </c>
      <c r="O1187" s="13" t="s">
        <v>468</v>
      </c>
      <c r="P1187" s="2" t="s">
        <v>152</v>
      </c>
      <c r="Q1187" s="2" t="s">
        <v>152</v>
      </c>
      <c r="R1187" s="2" t="s">
        <v>152</v>
      </c>
      <c r="S1187" s="2" t="s">
        <v>152</v>
      </c>
      <c r="T1187" s="2" t="s">
        <v>152</v>
      </c>
      <c r="U1187" s="14" t="s">
        <v>152</v>
      </c>
      <c r="V1187" s="13" t="s">
        <v>151</v>
      </c>
      <c r="W1187" s="2" t="s">
        <v>152</v>
      </c>
      <c r="X1187" s="2" t="s">
        <v>152</v>
      </c>
      <c r="Y1187" s="2" t="s">
        <v>152</v>
      </c>
      <c r="Z1187" s="94" t="s">
        <v>152</v>
      </c>
      <c r="AA1187" s="13" t="s">
        <v>152</v>
      </c>
      <c r="AB1187" s="2" t="s">
        <v>152</v>
      </c>
      <c r="AC1187" s="14" t="s">
        <v>152</v>
      </c>
      <c r="AD1187" s="93" t="s">
        <v>152</v>
      </c>
      <c r="AE1187" s="14" t="s">
        <v>152</v>
      </c>
      <c r="AF1187" s="99">
        <v>100</v>
      </c>
    </row>
    <row r="1188" spans="1:32" x14ac:dyDescent="0.3">
      <c r="A1188" s="55" t="str">
        <f t="shared" si="18"/>
        <v>DEmo_01.4</v>
      </c>
      <c r="C1188" s="96" t="s">
        <v>13</v>
      </c>
      <c r="D1188" s="97" t="s">
        <v>778</v>
      </c>
      <c r="E1188" s="97" t="s">
        <v>867</v>
      </c>
      <c r="F1188" s="97" t="s">
        <v>868</v>
      </c>
      <c r="G1188" s="97" t="s">
        <v>351</v>
      </c>
      <c r="H1188" s="96" t="s">
        <v>50</v>
      </c>
      <c r="I1188" s="98" t="s">
        <v>51</v>
      </c>
      <c r="J1188" s="27" t="s">
        <v>2070</v>
      </c>
      <c r="K1188" s="28" t="s">
        <v>2071</v>
      </c>
      <c r="L1188" s="93" t="s">
        <v>151</v>
      </c>
      <c r="M1188" s="2" t="s">
        <v>151</v>
      </c>
      <c r="N1188" s="94" t="s">
        <v>151</v>
      </c>
      <c r="O1188" s="13" t="s">
        <v>151</v>
      </c>
      <c r="P1188" s="2" t="s">
        <v>152</v>
      </c>
      <c r="Q1188" s="2" t="s">
        <v>151</v>
      </c>
      <c r="R1188" s="2" t="s">
        <v>152</v>
      </c>
      <c r="S1188" s="2" t="s">
        <v>152</v>
      </c>
      <c r="T1188" s="2" t="s">
        <v>152</v>
      </c>
      <c r="U1188" s="14" t="s">
        <v>152</v>
      </c>
      <c r="V1188" s="13" t="s">
        <v>151</v>
      </c>
      <c r="W1188" s="2" t="s">
        <v>151</v>
      </c>
      <c r="X1188" s="2" t="s">
        <v>151</v>
      </c>
      <c r="Y1188" s="2" t="s">
        <v>468</v>
      </c>
      <c r="Z1188" s="94" t="s">
        <v>152</v>
      </c>
      <c r="AA1188" s="13" t="s">
        <v>152</v>
      </c>
      <c r="AB1188" s="2" t="s">
        <v>152</v>
      </c>
      <c r="AC1188" s="14" t="s">
        <v>152</v>
      </c>
      <c r="AD1188" s="93" t="s">
        <v>151</v>
      </c>
      <c r="AE1188" s="14" t="s">
        <v>152</v>
      </c>
      <c r="AF1188" s="99">
        <v>100</v>
      </c>
    </row>
    <row r="1189" spans="1:32" x14ac:dyDescent="0.3">
      <c r="A1189" s="55" t="str">
        <f t="shared" si="18"/>
        <v>DEmo_01.4</v>
      </c>
      <c r="C1189" s="96" t="s">
        <v>13</v>
      </c>
      <c r="D1189" s="97" t="s">
        <v>778</v>
      </c>
      <c r="E1189" s="97" t="s">
        <v>867</v>
      </c>
      <c r="F1189" s="97" t="s">
        <v>868</v>
      </c>
      <c r="G1189" s="97" t="s">
        <v>351</v>
      </c>
      <c r="H1189" s="96" t="s">
        <v>50</v>
      </c>
      <c r="I1189" s="98" t="s">
        <v>51</v>
      </c>
      <c r="J1189" s="27" t="s">
        <v>2072</v>
      </c>
      <c r="K1189" s="28" t="s">
        <v>2073</v>
      </c>
      <c r="L1189" s="93" t="s">
        <v>151</v>
      </c>
      <c r="M1189" s="2" t="s">
        <v>151</v>
      </c>
      <c r="N1189" s="94" t="s">
        <v>151</v>
      </c>
      <c r="O1189" s="13" t="s">
        <v>468</v>
      </c>
      <c r="P1189" s="2" t="s">
        <v>151</v>
      </c>
      <c r="Q1189" s="2" t="s">
        <v>152</v>
      </c>
      <c r="R1189" s="2" t="s">
        <v>152</v>
      </c>
      <c r="S1189" s="2" t="s">
        <v>152</v>
      </c>
      <c r="T1189" s="2" t="s">
        <v>152</v>
      </c>
      <c r="U1189" s="14" t="s">
        <v>152</v>
      </c>
      <c r="V1189" s="13" t="s">
        <v>151</v>
      </c>
      <c r="W1189" s="2" t="s">
        <v>152</v>
      </c>
      <c r="X1189" s="2" t="s">
        <v>152</v>
      </c>
      <c r="Y1189" s="2" t="s">
        <v>152</v>
      </c>
      <c r="Z1189" s="94" t="s">
        <v>152</v>
      </c>
      <c r="AA1189" s="13" t="s">
        <v>152</v>
      </c>
      <c r="AB1189" s="2" t="s">
        <v>152</v>
      </c>
      <c r="AC1189" s="14" t="s">
        <v>152</v>
      </c>
      <c r="AD1189" s="93" t="s">
        <v>152</v>
      </c>
      <c r="AE1189" s="14" t="s">
        <v>152</v>
      </c>
      <c r="AF1189" s="99">
        <v>100</v>
      </c>
    </row>
    <row r="1190" spans="1:32" x14ac:dyDescent="0.3">
      <c r="A1190" s="55" t="str">
        <f t="shared" si="18"/>
        <v>DEmo_01.4</v>
      </c>
      <c r="C1190" s="96" t="s">
        <v>13</v>
      </c>
      <c r="D1190" s="97" t="s">
        <v>778</v>
      </c>
      <c r="E1190" s="97" t="s">
        <v>867</v>
      </c>
      <c r="F1190" s="97" t="s">
        <v>868</v>
      </c>
      <c r="G1190" s="97" t="s">
        <v>351</v>
      </c>
      <c r="H1190" s="96" t="s">
        <v>50</v>
      </c>
      <c r="I1190" s="98" t="s">
        <v>51</v>
      </c>
      <c r="J1190" s="27" t="s">
        <v>2074</v>
      </c>
      <c r="K1190" s="28" t="s">
        <v>2075</v>
      </c>
      <c r="L1190" s="93" t="s">
        <v>151</v>
      </c>
      <c r="M1190" s="2" t="s">
        <v>152</v>
      </c>
      <c r="N1190" s="94" t="s">
        <v>152</v>
      </c>
      <c r="O1190" s="13" t="s">
        <v>468</v>
      </c>
      <c r="P1190" s="2" t="s">
        <v>152</v>
      </c>
      <c r="Q1190" s="2" t="s">
        <v>152</v>
      </c>
      <c r="R1190" s="2" t="s">
        <v>152</v>
      </c>
      <c r="S1190" s="2" t="s">
        <v>152</v>
      </c>
      <c r="T1190" s="2" t="s">
        <v>152</v>
      </c>
      <c r="U1190" s="14" t="s">
        <v>152</v>
      </c>
      <c r="V1190" s="13" t="s">
        <v>151</v>
      </c>
      <c r="W1190" s="2" t="s">
        <v>152</v>
      </c>
      <c r="X1190" s="2" t="s">
        <v>152</v>
      </c>
      <c r="Y1190" s="2" t="s">
        <v>152</v>
      </c>
      <c r="Z1190" s="94" t="s">
        <v>152</v>
      </c>
      <c r="AA1190" s="13" t="s">
        <v>152</v>
      </c>
      <c r="AB1190" s="2" t="s">
        <v>152</v>
      </c>
      <c r="AC1190" s="14" t="s">
        <v>152</v>
      </c>
      <c r="AD1190" s="93" t="s">
        <v>152</v>
      </c>
      <c r="AE1190" s="14" t="s">
        <v>152</v>
      </c>
      <c r="AF1190" s="99">
        <v>100</v>
      </c>
    </row>
    <row r="1191" spans="1:32" x14ac:dyDescent="0.3">
      <c r="A1191" s="55" t="str">
        <f t="shared" si="18"/>
        <v>DEmo_01.4</v>
      </c>
      <c r="C1191" s="96" t="s">
        <v>13</v>
      </c>
      <c r="D1191" s="97" t="s">
        <v>778</v>
      </c>
      <c r="E1191" s="97" t="s">
        <v>867</v>
      </c>
      <c r="F1191" s="97" t="s">
        <v>868</v>
      </c>
      <c r="G1191" s="97" t="s">
        <v>351</v>
      </c>
      <c r="H1191" s="96" t="s">
        <v>50</v>
      </c>
      <c r="I1191" s="98" t="s">
        <v>51</v>
      </c>
      <c r="J1191" s="27" t="s">
        <v>2042</v>
      </c>
      <c r="K1191" s="28" t="s">
        <v>2076</v>
      </c>
      <c r="L1191" s="93" t="s">
        <v>151</v>
      </c>
      <c r="M1191" s="2" t="s">
        <v>151</v>
      </c>
      <c r="N1191" s="94" t="s">
        <v>151</v>
      </c>
      <c r="O1191" s="13" t="s">
        <v>151</v>
      </c>
      <c r="P1191" s="2" t="s">
        <v>152</v>
      </c>
      <c r="Q1191" s="2" t="s">
        <v>151</v>
      </c>
      <c r="R1191" s="2" t="s">
        <v>152</v>
      </c>
      <c r="S1191" s="2" t="s">
        <v>152</v>
      </c>
      <c r="T1191" s="2" t="s">
        <v>152</v>
      </c>
      <c r="U1191" s="14" t="s">
        <v>152</v>
      </c>
      <c r="V1191" s="13" t="s">
        <v>151</v>
      </c>
      <c r="W1191" s="2" t="s">
        <v>151</v>
      </c>
      <c r="X1191" s="2" t="s">
        <v>151</v>
      </c>
      <c r="Y1191" s="2" t="s">
        <v>152</v>
      </c>
      <c r="Z1191" s="94" t="s">
        <v>152</v>
      </c>
      <c r="AA1191" s="13" t="s">
        <v>152</v>
      </c>
      <c r="AB1191" s="2" t="s">
        <v>152</v>
      </c>
      <c r="AC1191" s="14" t="s">
        <v>152</v>
      </c>
      <c r="AD1191" s="93" t="s">
        <v>151</v>
      </c>
      <c r="AE1191" s="14" t="s">
        <v>152</v>
      </c>
      <c r="AF1191" s="99">
        <v>100</v>
      </c>
    </row>
    <row r="1192" spans="1:32" x14ac:dyDescent="0.3">
      <c r="A1192" s="55" t="str">
        <f t="shared" si="18"/>
        <v>DEmo_01.4</v>
      </c>
      <c r="C1192" s="96" t="s">
        <v>13</v>
      </c>
      <c r="D1192" s="97" t="s">
        <v>778</v>
      </c>
      <c r="E1192" s="97" t="s">
        <v>867</v>
      </c>
      <c r="F1192" s="97" t="s">
        <v>868</v>
      </c>
      <c r="G1192" s="97" t="s">
        <v>351</v>
      </c>
      <c r="H1192" s="96" t="s">
        <v>50</v>
      </c>
      <c r="I1192" s="98" t="s">
        <v>51</v>
      </c>
      <c r="J1192" s="27" t="s">
        <v>2077</v>
      </c>
      <c r="K1192" s="28" t="s">
        <v>2078</v>
      </c>
      <c r="L1192" s="93" t="s">
        <v>151</v>
      </c>
      <c r="M1192" s="2" t="s">
        <v>152</v>
      </c>
      <c r="N1192" s="94" t="s">
        <v>151</v>
      </c>
      <c r="O1192" s="13" t="s">
        <v>468</v>
      </c>
      <c r="P1192" s="2" t="s">
        <v>152</v>
      </c>
      <c r="Q1192" s="2" t="s">
        <v>151</v>
      </c>
      <c r="R1192" s="2" t="s">
        <v>152</v>
      </c>
      <c r="S1192" s="2" t="s">
        <v>152</v>
      </c>
      <c r="T1192" s="2" t="s">
        <v>152</v>
      </c>
      <c r="U1192" s="14" t="s">
        <v>152</v>
      </c>
      <c r="V1192" s="13" t="s">
        <v>151</v>
      </c>
      <c r="W1192" s="2" t="s">
        <v>152</v>
      </c>
      <c r="X1192" s="2" t="s">
        <v>152</v>
      </c>
      <c r="Y1192" s="2" t="s">
        <v>152</v>
      </c>
      <c r="Z1192" s="94" t="s">
        <v>152</v>
      </c>
      <c r="AA1192" s="13" t="s">
        <v>152</v>
      </c>
      <c r="AB1192" s="2" t="s">
        <v>152</v>
      </c>
      <c r="AC1192" s="14" t="s">
        <v>152</v>
      </c>
      <c r="AD1192" s="93" t="s">
        <v>152</v>
      </c>
      <c r="AE1192" s="14" t="s">
        <v>152</v>
      </c>
      <c r="AF1192" s="99">
        <v>100</v>
      </c>
    </row>
    <row r="1193" spans="1:32" x14ac:dyDescent="0.3">
      <c r="A1193" s="55" t="str">
        <f t="shared" si="18"/>
        <v>DEmo_01.4</v>
      </c>
      <c r="C1193" s="96" t="s">
        <v>13</v>
      </c>
      <c r="D1193" s="97" t="s">
        <v>778</v>
      </c>
      <c r="E1193" s="97" t="s">
        <v>867</v>
      </c>
      <c r="F1193" s="97" t="s">
        <v>868</v>
      </c>
      <c r="G1193" s="97" t="s">
        <v>351</v>
      </c>
      <c r="H1193" s="96" t="s">
        <v>50</v>
      </c>
      <c r="I1193" s="98" t="s">
        <v>51</v>
      </c>
      <c r="J1193" s="27" t="s">
        <v>2005</v>
      </c>
      <c r="K1193" s="28" t="s">
        <v>2079</v>
      </c>
      <c r="L1193" s="93" t="s">
        <v>151</v>
      </c>
      <c r="M1193" s="2" t="s">
        <v>151</v>
      </c>
      <c r="N1193" s="94" t="s">
        <v>151</v>
      </c>
      <c r="O1193" s="13" t="s">
        <v>151</v>
      </c>
      <c r="P1193" s="2" t="s">
        <v>151</v>
      </c>
      <c r="Q1193" s="2" t="s">
        <v>151</v>
      </c>
      <c r="R1193" s="2" t="s">
        <v>152</v>
      </c>
      <c r="S1193" s="2" t="s">
        <v>151</v>
      </c>
      <c r="T1193" s="2" t="s">
        <v>152</v>
      </c>
      <c r="U1193" s="14" t="s">
        <v>152</v>
      </c>
      <c r="V1193" s="13" t="s">
        <v>152</v>
      </c>
      <c r="W1193" s="2" t="s">
        <v>152</v>
      </c>
      <c r="X1193" s="2" t="s">
        <v>152</v>
      </c>
      <c r="Y1193" s="2" t="s">
        <v>152</v>
      </c>
      <c r="Z1193" s="94" t="s">
        <v>152</v>
      </c>
      <c r="AA1193" s="13" t="s">
        <v>152</v>
      </c>
      <c r="AB1193" s="2" t="s">
        <v>152</v>
      </c>
      <c r="AC1193" s="14" t="s">
        <v>152</v>
      </c>
      <c r="AD1193" s="93" t="s">
        <v>151</v>
      </c>
      <c r="AE1193" s="14" t="s">
        <v>152</v>
      </c>
      <c r="AF1193" s="99">
        <v>100</v>
      </c>
    </row>
    <row r="1194" spans="1:32" x14ac:dyDescent="0.3">
      <c r="A1194" s="55" t="str">
        <f t="shared" si="18"/>
        <v>DEmo_01.4</v>
      </c>
      <c r="C1194" s="96" t="s">
        <v>13</v>
      </c>
      <c r="D1194" s="97" t="s">
        <v>778</v>
      </c>
      <c r="E1194" s="97" t="s">
        <v>867</v>
      </c>
      <c r="F1194" s="97" t="s">
        <v>868</v>
      </c>
      <c r="G1194" s="97" t="s">
        <v>351</v>
      </c>
      <c r="H1194" s="96" t="s">
        <v>50</v>
      </c>
      <c r="I1194" s="98" t="s">
        <v>51</v>
      </c>
      <c r="J1194" s="27" t="s">
        <v>2080</v>
      </c>
      <c r="K1194" s="28" t="s">
        <v>2081</v>
      </c>
      <c r="L1194" s="93" t="s">
        <v>151</v>
      </c>
      <c r="M1194" s="2" t="s">
        <v>152</v>
      </c>
      <c r="N1194" s="94" t="s">
        <v>151</v>
      </c>
      <c r="O1194" s="13" t="s">
        <v>468</v>
      </c>
      <c r="P1194" s="2" t="s">
        <v>152</v>
      </c>
      <c r="Q1194" s="2" t="s">
        <v>152</v>
      </c>
      <c r="R1194" s="2" t="s">
        <v>152</v>
      </c>
      <c r="S1194" s="2" t="s">
        <v>152</v>
      </c>
      <c r="T1194" s="2" t="s">
        <v>152</v>
      </c>
      <c r="U1194" s="14" t="s">
        <v>152</v>
      </c>
      <c r="V1194" s="13" t="s">
        <v>151</v>
      </c>
      <c r="W1194" s="2" t="s">
        <v>152</v>
      </c>
      <c r="X1194" s="2" t="s">
        <v>152</v>
      </c>
      <c r="Y1194" s="2" t="s">
        <v>152</v>
      </c>
      <c r="Z1194" s="94" t="s">
        <v>152</v>
      </c>
      <c r="AA1194" s="13" t="s">
        <v>152</v>
      </c>
      <c r="AB1194" s="2" t="s">
        <v>152</v>
      </c>
      <c r="AC1194" s="14" t="s">
        <v>152</v>
      </c>
      <c r="AD1194" s="93" t="s">
        <v>152</v>
      </c>
      <c r="AE1194" s="14" t="s">
        <v>152</v>
      </c>
      <c r="AF1194" s="99">
        <v>100</v>
      </c>
    </row>
    <row r="1195" spans="1:32" x14ac:dyDescent="0.3">
      <c r="A1195" s="55" t="str">
        <f t="shared" si="18"/>
        <v>DEmo_01.4</v>
      </c>
      <c r="C1195" s="96" t="s">
        <v>13</v>
      </c>
      <c r="D1195" s="97" t="s">
        <v>778</v>
      </c>
      <c r="E1195" s="97" t="s">
        <v>867</v>
      </c>
      <c r="F1195" s="97" t="s">
        <v>868</v>
      </c>
      <c r="G1195" s="97" t="s">
        <v>351</v>
      </c>
      <c r="H1195" s="96" t="s">
        <v>50</v>
      </c>
      <c r="I1195" s="98" t="s">
        <v>51</v>
      </c>
      <c r="J1195" s="27" t="s">
        <v>2017</v>
      </c>
      <c r="K1195" s="28" t="s">
        <v>2082</v>
      </c>
      <c r="L1195" s="93" t="s">
        <v>151</v>
      </c>
      <c r="M1195" s="2" t="s">
        <v>152</v>
      </c>
      <c r="N1195" s="94" t="s">
        <v>151</v>
      </c>
      <c r="O1195" s="13" t="s">
        <v>468</v>
      </c>
      <c r="P1195" s="2" t="s">
        <v>152</v>
      </c>
      <c r="Q1195" s="2" t="s">
        <v>152</v>
      </c>
      <c r="R1195" s="2" t="s">
        <v>152</v>
      </c>
      <c r="S1195" s="2" t="s">
        <v>152</v>
      </c>
      <c r="T1195" s="2" t="s">
        <v>152</v>
      </c>
      <c r="U1195" s="14" t="s">
        <v>152</v>
      </c>
      <c r="V1195" s="13" t="s">
        <v>151</v>
      </c>
      <c r="W1195" s="2" t="s">
        <v>152</v>
      </c>
      <c r="X1195" s="2" t="s">
        <v>152</v>
      </c>
      <c r="Y1195" s="2" t="s">
        <v>152</v>
      </c>
      <c r="Z1195" s="94" t="s">
        <v>152</v>
      </c>
      <c r="AA1195" s="13" t="s">
        <v>152</v>
      </c>
      <c r="AB1195" s="2" t="s">
        <v>152</v>
      </c>
      <c r="AC1195" s="14" t="s">
        <v>152</v>
      </c>
      <c r="AD1195" s="93" t="s">
        <v>152</v>
      </c>
      <c r="AE1195" s="14" t="s">
        <v>152</v>
      </c>
      <c r="AF1195" s="99">
        <v>100</v>
      </c>
    </row>
    <row r="1196" spans="1:32" x14ac:dyDescent="0.3">
      <c r="A1196" s="55" t="str">
        <f t="shared" si="18"/>
        <v>DEmo_01.5</v>
      </c>
      <c r="C1196" s="96" t="s">
        <v>13</v>
      </c>
      <c r="D1196" s="97" t="s">
        <v>778</v>
      </c>
      <c r="E1196" s="97" t="s">
        <v>869</v>
      </c>
      <c r="F1196" s="97" t="s">
        <v>870</v>
      </c>
      <c r="G1196" s="97" t="s">
        <v>351</v>
      </c>
      <c r="H1196" s="96" t="s">
        <v>50</v>
      </c>
      <c r="I1196" s="98" t="s">
        <v>6</v>
      </c>
      <c r="J1196" s="27" t="s">
        <v>976</v>
      </c>
      <c r="K1196" s="28" t="s">
        <v>976</v>
      </c>
      <c r="L1196" s="93" t="s">
        <v>151</v>
      </c>
      <c r="M1196" s="2" t="s">
        <v>151</v>
      </c>
      <c r="N1196" s="94" t="s">
        <v>151</v>
      </c>
      <c r="O1196" s="13" t="s">
        <v>151</v>
      </c>
      <c r="P1196" s="2" t="s">
        <v>151</v>
      </c>
      <c r="Q1196" s="2" t="s">
        <v>151</v>
      </c>
      <c r="R1196" s="2" t="s">
        <v>151</v>
      </c>
      <c r="S1196" s="2" t="s">
        <v>151</v>
      </c>
      <c r="T1196" s="2" t="s">
        <v>151</v>
      </c>
      <c r="U1196" s="14" t="s">
        <v>151</v>
      </c>
      <c r="V1196" s="13" t="s">
        <v>151</v>
      </c>
      <c r="W1196" s="2" t="s">
        <v>151</v>
      </c>
      <c r="X1196" s="2" t="s">
        <v>151</v>
      </c>
      <c r="Y1196" s="2" t="s">
        <v>151</v>
      </c>
      <c r="Z1196" s="94" t="s">
        <v>151</v>
      </c>
      <c r="AA1196" s="13" t="s">
        <v>151</v>
      </c>
      <c r="AB1196" s="2" t="s">
        <v>151</v>
      </c>
      <c r="AC1196" s="14" t="s">
        <v>151</v>
      </c>
      <c r="AD1196" s="93" t="s">
        <v>151</v>
      </c>
      <c r="AE1196" s="14" t="s">
        <v>151</v>
      </c>
      <c r="AF1196" s="99">
        <v>100</v>
      </c>
    </row>
    <row r="1197" spans="1:32" x14ac:dyDescent="0.3">
      <c r="A1197" s="55" t="str">
        <f t="shared" si="18"/>
        <v>DEmo_01.6</v>
      </c>
      <c r="C1197" s="96" t="s">
        <v>13</v>
      </c>
      <c r="D1197" s="97" t="s">
        <v>778</v>
      </c>
      <c r="E1197" s="97" t="s">
        <v>871</v>
      </c>
      <c r="F1197" s="97" t="s">
        <v>872</v>
      </c>
      <c r="G1197" s="97" t="s">
        <v>351</v>
      </c>
      <c r="H1197" s="96" t="s">
        <v>50</v>
      </c>
      <c r="I1197" s="98" t="s">
        <v>454</v>
      </c>
      <c r="J1197" s="27" t="s">
        <v>2083</v>
      </c>
      <c r="K1197" s="28" t="s">
        <v>2084</v>
      </c>
      <c r="L1197" s="93" t="s">
        <v>151</v>
      </c>
      <c r="M1197" s="2" t="s">
        <v>151</v>
      </c>
      <c r="N1197" s="94" t="s">
        <v>151</v>
      </c>
      <c r="O1197" s="13" t="s">
        <v>151</v>
      </c>
      <c r="P1197" s="2" t="s">
        <v>152</v>
      </c>
      <c r="Q1197" s="2" t="s">
        <v>468</v>
      </c>
      <c r="R1197" s="2" t="s">
        <v>152</v>
      </c>
      <c r="S1197" s="2" t="s">
        <v>152</v>
      </c>
      <c r="T1197" s="2" t="s">
        <v>152</v>
      </c>
      <c r="U1197" s="14" t="s">
        <v>152</v>
      </c>
      <c r="V1197" s="13" t="s">
        <v>152</v>
      </c>
      <c r="W1197" s="2" t="s">
        <v>152</v>
      </c>
      <c r="X1197" s="2" t="s">
        <v>468</v>
      </c>
      <c r="Y1197" s="2" t="s">
        <v>468</v>
      </c>
      <c r="Z1197" s="94" t="s">
        <v>152</v>
      </c>
      <c r="AA1197" s="13" t="s">
        <v>151</v>
      </c>
      <c r="AB1197" s="2" t="s">
        <v>152</v>
      </c>
      <c r="AC1197" s="14" t="s">
        <v>152</v>
      </c>
      <c r="AD1197" s="93" t="s">
        <v>152</v>
      </c>
      <c r="AE1197" s="14" t="s">
        <v>152</v>
      </c>
      <c r="AF1197" s="99">
        <v>100</v>
      </c>
    </row>
    <row r="1198" spans="1:32" x14ac:dyDescent="0.3">
      <c r="A1198" s="55" t="str">
        <f t="shared" si="18"/>
        <v>DEmo_01.6</v>
      </c>
      <c r="C1198" s="96" t="s">
        <v>13</v>
      </c>
      <c r="D1198" s="97" t="s">
        <v>778</v>
      </c>
      <c r="E1198" s="97" t="s">
        <v>871</v>
      </c>
      <c r="F1198" s="97" t="s">
        <v>872</v>
      </c>
      <c r="G1198" s="97" t="s">
        <v>351</v>
      </c>
      <c r="H1198" s="96" t="s">
        <v>50</v>
      </c>
      <c r="I1198" s="98" t="s">
        <v>454</v>
      </c>
      <c r="J1198" s="27" t="s">
        <v>2085</v>
      </c>
      <c r="K1198" s="28" t="s">
        <v>2086</v>
      </c>
      <c r="L1198" s="93" t="s">
        <v>151</v>
      </c>
      <c r="M1198" s="2" t="s">
        <v>152</v>
      </c>
      <c r="N1198" s="94" t="s">
        <v>151</v>
      </c>
      <c r="O1198" s="13" t="s">
        <v>468</v>
      </c>
      <c r="P1198" s="2" t="s">
        <v>152</v>
      </c>
      <c r="Q1198" s="2" t="s">
        <v>152</v>
      </c>
      <c r="R1198" s="2" t="s">
        <v>152</v>
      </c>
      <c r="S1198" s="2" t="s">
        <v>152</v>
      </c>
      <c r="T1198" s="2" t="s">
        <v>152</v>
      </c>
      <c r="U1198" s="14" t="s">
        <v>152</v>
      </c>
      <c r="V1198" s="13" t="s">
        <v>152</v>
      </c>
      <c r="W1198" s="2" t="s">
        <v>152</v>
      </c>
      <c r="X1198" s="2" t="s">
        <v>468</v>
      </c>
      <c r="Y1198" s="2" t="s">
        <v>468</v>
      </c>
      <c r="Z1198" s="94" t="s">
        <v>152</v>
      </c>
      <c r="AA1198" s="13" t="s">
        <v>152</v>
      </c>
      <c r="AB1198" s="2" t="s">
        <v>152</v>
      </c>
      <c r="AC1198" s="14" t="s">
        <v>152</v>
      </c>
      <c r="AD1198" s="93" t="s">
        <v>152</v>
      </c>
      <c r="AE1198" s="14" t="s">
        <v>152</v>
      </c>
      <c r="AF1198" s="99">
        <v>100</v>
      </c>
    </row>
    <row r="1199" spans="1:32" x14ac:dyDescent="0.3">
      <c r="A1199" s="55" t="str">
        <f t="shared" si="18"/>
        <v>DEmo_01.6</v>
      </c>
      <c r="C1199" s="96" t="s">
        <v>13</v>
      </c>
      <c r="D1199" s="97" t="s">
        <v>778</v>
      </c>
      <c r="E1199" s="97" t="s">
        <v>871</v>
      </c>
      <c r="F1199" s="97" t="s">
        <v>872</v>
      </c>
      <c r="G1199" s="97" t="s">
        <v>351</v>
      </c>
      <c r="H1199" s="96" t="s">
        <v>50</v>
      </c>
      <c r="I1199" s="98" t="s">
        <v>454</v>
      </c>
      <c r="J1199" s="27" t="s">
        <v>2087</v>
      </c>
      <c r="K1199" s="28" t="s">
        <v>2088</v>
      </c>
      <c r="L1199" s="93" t="s">
        <v>151</v>
      </c>
      <c r="M1199" s="2" t="s">
        <v>152</v>
      </c>
      <c r="N1199" s="94" t="s">
        <v>151</v>
      </c>
      <c r="O1199" s="13" t="s">
        <v>468</v>
      </c>
      <c r="P1199" s="2" t="s">
        <v>152</v>
      </c>
      <c r="Q1199" s="2" t="s">
        <v>152</v>
      </c>
      <c r="R1199" s="2" t="s">
        <v>152</v>
      </c>
      <c r="S1199" s="2" t="s">
        <v>152</v>
      </c>
      <c r="T1199" s="2" t="s">
        <v>152</v>
      </c>
      <c r="U1199" s="14" t="s">
        <v>152</v>
      </c>
      <c r="V1199" s="13" t="s">
        <v>152</v>
      </c>
      <c r="W1199" s="2" t="s">
        <v>152</v>
      </c>
      <c r="X1199" s="2" t="s">
        <v>152</v>
      </c>
      <c r="Y1199" s="2" t="s">
        <v>152</v>
      </c>
      <c r="Z1199" s="94" t="s">
        <v>152</v>
      </c>
      <c r="AA1199" s="13" t="s">
        <v>152</v>
      </c>
      <c r="AB1199" s="2" t="s">
        <v>152</v>
      </c>
      <c r="AC1199" s="14" t="s">
        <v>152</v>
      </c>
      <c r="AD1199" s="93" t="s">
        <v>152</v>
      </c>
      <c r="AE1199" s="14" t="s">
        <v>152</v>
      </c>
      <c r="AF1199" s="99">
        <v>100</v>
      </c>
    </row>
    <row r="1200" spans="1:32" x14ac:dyDescent="0.3">
      <c r="A1200" s="55" t="str">
        <f t="shared" si="18"/>
        <v>DEtr_01.1</v>
      </c>
      <c r="C1200" s="96" t="s">
        <v>13</v>
      </c>
      <c r="D1200" s="97" t="s">
        <v>779</v>
      </c>
      <c r="E1200" s="97" t="s">
        <v>877</v>
      </c>
      <c r="F1200" s="97" t="s">
        <v>878</v>
      </c>
      <c r="G1200" s="97" t="s">
        <v>351</v>
      </c>
      <c r="H1200" s="96" t="s">
        <v>50</v>
      </c>
      <c r="I1200" s="98" t="s">
        <v>51</v>
      </c>
      <c r="J1200" s="27" t="s">
        <v>1998</v>
      </c>
      <c r="K1200" s="28" t="s">
        <v>2089</v>
      </c>
      <c r="L1200" s="93" t="s">
        <v>151</v>
      </c>
      <c r="M1200" s="2" t="s">
        <v>152</v>
      </c>
      <c r="N1200" s="94" t="s">
        <v>151</v>
      </c>
      <c r="O1200" s="13" t="s">
        <v>152</v>
      </c>
      <c r="P1200" s="2" t="s">
        <v>152</v>
      </c>
      <c r="Q1200" s="2" t="s">
        <v>152</v>
      </c>
      <c r="R1200" s="2" t="s">
        <v>152</v>
      </c>
      <c r="S1200" s="2" t="s">
        <v>152</v>
      </c>
      <c r="T1200" s="2" t="s">
        <v>152</v>
      </c>
      <c r="U1200" s="14" t="s">
        <v>152</v>
      </c>
      <c r="V1200" s="13" t="s">
        <v>152</v>
      </c>
      <c r="W1200" s="2" t="s">
        <v>152</v>
      </c>
      <c r="X1200" s="2" t="s">
        <v>152</v>
      </c>
      <c r="Y1200" s="2" t="s">
        <v>152</v>
      </c>
      <c r="Z1200" s="94" t="s">
        <v>152</v>
      </c>
      <c r="AA1200" s="13" t="s">
        <v>151</v>
      </c>
      <c r="AB1200" s="2" t="s">
        <v>152</v>
      </c>
      <c r="AC1200" s="14" t="s">
        <v>152</v>
      </c>
      <c r="AD1200" s="93" t="s">
        <v>152</v>
      </c>
      <c r="AE1200" s="14" t="s">
        <v>152</v>
      </c>
      <c r="AF1200" s="99">
        <v>100</v>
      </c>
    </row>
    <row r="1201" spans="1:32" x14ac:dyDescent="0.3">
      <c r="A1201" s="55" t="str">
        <f t="shared" si="18"/>
        <v>DEtr_01.1</v>
      </c>
      <c r="C1201" s="96" t="s">
        <v>13</v>
      </c>
      <c r="D1201" s="97" t="s">
        <v>779</v>
      </c>
      <c r="E1201" s="97" t="s">
        <v>877</v>
      </c>
      <c r="F1201" s="97" t="s">
        <v>878</v>
      </c>
      <c r="G1201" s="97" t="s">
        <v>351</v>
      </c>
      <c r="H1201" s="96" t="s">
        <v>50</v>
      </c>
      <c r="I1201" s="98" t="s">
        <v>51</v>
      </c>
      <c r="J1201" s="27" t="s">
        <v>1996</v>
      </c>
      <c r="K1201" s="28" t="s">
        <v>2090</v>
      </c>
      <c r="L1201" s="93" t="s">
        <v>151</v>
      </c>
      <c r="M1201" s="2" t="s">
        <v>151</v>
      </c>
      <c r="N1201" s="94" t="s">
        <v>151</v>
      </c>
      <c r="O1201" s="13" t="s">
        <v>151</v>
      </c>
      <c r="P1201" s="2" t="s">
        <v>151</v>
      </c>
      <c r="Q1201" s="2" t="s">
        <v>151</v>
      </c>
      <c r="R1201" s="2" t="s">
        <v>152</v>
      </c>
      <c r="S1201" s="2" t="s">
        <v>152</v>
      </c>
      <c r="T1201" s="2" t="s">
        <v>152</v>
      </c>
      <c r="U1201" s="14" t="s">
        <v>152</v>
      </c>
      <c r="V1201" s="13" t="s">
        <v>151</v>
      </c>
      <c r="W1201" s="2" t="s">
        <v>151</v>
      </c>
      <c r="X1201" s="2" t="s">
        <v>151</v>
      </c>
      <c r="Y1201" s="2" t="s">
        <v>152</v>
      </c>
      <c r="Z1201" s="94" t="s">
        <v>152</v>
      </c>
      <c r="AA1201" s="13" t="s">
        <v>151</v>
      </c>
      <c r="AB1201" s="2" t="s">
        <v>151</v>
      </c>
      <c r="AC1201" s="14" t="s">
        <v>151</v>
      </c>
      <c r="AD1201" s="93" t="s">
        <v>151</v>
      </c>
      <c r="AE1201" s="14" t="s">
        <v>152</v>
      </c>
      <c r="AF1201" s="99">
        <v>100</v>
      </c>
    </row>
    <row r="1202" spans="1:32" x14ac:dyDescent="0.3">
      <c r="A1202" s="55" t="str">
        <f t="shared" si="18"/>
        <v>DEtr_01.1</v>
      </c>
      <c r="C1202" s="96" t="s">
        <v>13</v>
      </c>
      <c r="D1202" s="97" t="s">
        <v>779</v>
      </c>
      <c r="E1202" s="97" t="s">
        <v>877</v>
      </c>
      <c r="F1202" s="97" t="s">
        <v>878</v>
      </c>
      <c r="G1202" s="97" t="s">
        <v>351</v>
      </c>
      <c r="H1202" s="96" t="s">
        <v>50</v>
      </c>
      <c r="I1202" s="98" t="s">
        <v>51</v>
      </c>
      <c r="J1202" s="27" t="s">
        <v>2019</v>
      </c>
      <c r="K1202" s="28" t="s">
        <v>2091</v>
      </c>
      <c r="L1202" s="93" t="s">
        <v>151</v>
      </c>
      <c r="M1202" s="2" t="s">
        <v>152</v>
      </c>
      <c r="N1202" s="94" t="s">
        <v>151</v>
      </c>
      <c r="O1202" s="13" t="s">
        <v>468</v>
      </c>
      <c r="P1202" s="2" t="s">
        <v>152</v>
      </c>
      <c r="Q1202" s="2" t="s">
        <v>152</v>
      </c>
      <c r="R1202" s="2" t="s">
        <v>152</v>
      </c>
      <c r="S1202" s="2" t="s">
        <v>152</v>
      </c>
      <c r="T1202" s="2" t="s">
        <v>152</v>
      </c>
      <c r="U1202" s="14" t="s">
        <v>152</v>
      </c>
      <c r="V1202" s="13" t="s">
        <v>152</v>
      </c>
      <c r="W1202" s="2" t="s">
        <v>152</v>
      </c>
      <c r="X1202" s="2" t="s">
        <v>152</v>
      </c>
      <c r="Y1202" s="2" t="s">
        <v>152</v>
      </c>
      <c r="Z1202" s="94" t="s">
        <v>152</v>
      </c>
      <c r="AA1202" s="13" t="s">
        <v>151</v>
      </c>
      <c r="AB1202" s="2" t="s">
        <v>152</v>
      </c>
      <c r="AC1202" s="14" t="s">
        <v>152</v>
      </c>
      <c r="AD1202" s="93" t="s">
        <v>152</v>
      </c>
      <c r="AE1202" s="14" t="s">
        <v>152</v>
      </c>
      <c r="AF1202" s="99">
        <v>100</v>
      </c>
    </row>
    <row r="1203" spans="1:32" x14ac:dyDescent="0.3">
      <c r="A1203" s="55" t="str">
        <f t="shared" si="18"/>
        <v>DEtr_01.1</v>
      </c>
      <c r="C1203" s="96" t="s">
        <v>13</v>
      </c>
      <c r="D1203" s="97" t="s">
        <v>779</v>
      </c>
      <c r="E1203" s="97" t="s">
        <v>877</v>
      </c>
      <c r="F1203" s="97" t="s">
        <v>878</v>
      </c>
      <c r="G1203" s="97" t="s">
        <v>351</v>
      </c>
      <c r="H1203" s="96" t="s">
        <v>50</v>
      </c>
      <c r="I1203" s="98" t="s">
        <v>51</v>
      </c>
      <c r="J1203" s="27" t="s">
        <v>2000</v>
      </c>
      <c r="K1203" s="28" t="s">
        <v>2092</v>
      </c>
      <c r="L1203" s="93" t="s">
        <v>151</v>
      </c>
      <c r="M1203" s="2" t="s">
        <v>151</v>
      </c>
      <c r="N1203" s="94" t="s">
        <v>151</v>
      </c>
      <c r="O1203" s="13" t="s">
        <v>151</v>
      </c>
      <c r="P1203" s="2" t="s">
        <v>152</v>
      </c>
      <c r="Q1203" s="2" t="s">
        <v>151</v>
      </c>
      <c r="R1203" s="2" t="s">
        <v>152</v>
      </c>
      <c r="S1203" s="2" t="s">
        <v>152</v>
      </c>
      <c r="T1203" s="2" t="s">
        <v>152</v>
      </c>
      <c r="U1203" s="14" t="s">
        <v>152</v>
      </c>
      <c r="V1203" s="13" t="s">
        <v>151</v>
      </c>
      <c r="W1203" s="2" t="s">
        <v>151</v>
      </c>
      <c r="X1203" s="2" t="s">
        <v>151</v>
      </c>
      <c r="Y1203" s="2" t="s">
        <v>152</v>
      </c>
      <c r="Z1203" s="94" t="s">
        <v>152</v>
      </c>
      <c r="AA1203" s="13" t="s">
        <v>151</v>
      </c>
      <c r="AB1203" s="2" t="s">
        <v>151</v>
      </c>
      <c r="AC1203" s="14" t="s">
        <v>151</v>
      </c>
      <c r="AD1203" s="93" t="s">
        <v>151</v>
      </c>
      <c r="AE1203" s="14" t="s">
        <v>152</v>
      </c>
      <c r="AF1203" s="99">
        <v>100</v>
      </c>
    </row>
    <row r="1204" spans="1:32" x14ac:dyDescent="0.3">
      <c r="A1204" s="55" t="str">
        <f t="shared" si="18"/>
        <v>DEtr_01.1</v>
      </c>
      <c r="C1204" s="96" t="s">
        <v>13</v>
      </c>
      <c r="D1204" s="97" t="s">
        <v>779</v>
      </c>
      <c r="E1204" s="97" t="s">
        <v>877</v>
      </c>
      <c r="F1204" s="97" t="s">
        <v>878</v>
      </c>
      <c r="G1204" s="97" t="s">
        <v>351</v>
      </c>
      <c r="H1204" s="96" t="s">
        <v>50</v>
      </c>
      <c r="I1204" s="98" t="s">
        <v>51</v>
      </c>
      <c r="J1204" s="27" t="s">
        <v>2002</v>
      </c>
      <c r="K1204" s="28" t="s">
        <v>2093</v>
      </c>
      <c r="L1204" s="93" t="s">
        <v>151</v>
      </c>
      <c r="M1204" s="2" t="s">
        <v>151</v>
      </c>
      <c r="N1204" s="94" t="s">
        <v>151</v>
      </c>
      <c r="O1204" s="13" t="s">
        <v>151</v>
      </c>
      <c r="P1204" s="2" t="s">
        <v>151</v>
      </c>
      <c r="Q1204" s="2" t="s">
        <v>151</v>
      </c>
      <c r="R1204" s="2" t="s">
        <v>152</v>
      </c>
      <c r="S1204" s="2" t="s">
        <v>152</v>
      </c>
      <c r="T1204" s="2" t="s">
        <v>152</v>
      </c>
      <c r="U1204" s="14" t="s">
        <v>152</v>
      </c>
      <c r="V1204" s="13" t="s">
        <v>151</v>
      </c>
      <c r="W1204" s="2" t="s">
        <v>151</v>
      </c>
      <c r="X1204" s="2" t="s">
        <v>151</v>
      </c>
      <c r="Y1204" s="2" t="s">
        <v>152</v>
      </c>
      <c r="Z1204" s="94" t="s">
        <v>152</v>
      </c>
      <c r="AA1204" s="13" t="s">
        <v>151</v>
      </c>
      <c r="AB1204" s="2" t="s">
        <v>151</v>
      </c>
      <c r="AC1204" s="14" t="s">
        <v>151</v>
      </c>
      <c r="AD1204" s="93" t="s">
        <v>151</v>
      </c>
      <c r="AE1204" s="14" t="s">
        <v>152</v>
      </c>
      <c r="AF1204" s="99">
        <v>100</v>
      </c>
    </row>
    <row r="1205" spans="1:32" x14ac:dyDescent="0.3">
      <c r="A1205" s="55" t="str">
        <f t="shared" si="18"/>
        <v>DEtr_01.1</v>
      </c>
      <c r="C1205" s="96" t="s">
        <v>13</v>
      </c>
      <c r="D1205" s="97" t="s">
        <v>779</v>
      </c>
      <c r="E1205" s="97" t="s">
        <v>877</v>
      </c>
      <c r="F1205" s="97" t="s">
        <v>878</v>
      </c>
      <c r="G1205" s="97" t="s">
        <v>351</v>
      </c>
      <c r="H1205" s="96" t="s">
        <v>50</v>
      </c>
      <c r="I1205" s="98" t="s">
        <v>51</v>
      </c>
      <c r="J1205" s="27" t="s">
        <v>1929</v>
      </c>
      <c r="K1205" s="28" t="s">
        <v>2094</v>
      </c>
      <c r="L1205" s="93" t="s">
        <v>151</v>
      </c>
      <c r="M1205" s="2" t="s">
        <v>151</v>
      </c>
      <c r="N1205" s="94" t="s">
        <v>151</v>
      </c>
      <c r="O1205" s="13" t="s">
        <v>151</v>
      </c>
      <c r="P1205" s="2" t="s">
        <v>152</v>
      </c>
      <c r="Q1205" s="2" t="s">
        <v>151</v>
      </c>
      <c r="R1205" s="2" t="s">
        <v>152</v>
      </c>
      <c r="S1205" s="2" t="s">
        <v>152</v>
      </c>
      <c r="T1205" s="2" t="s">
        <v>152</v>
      </c>
      <c r="U1205" s="14" t="s">
        <v>152</v>
      </c>
      <c r="V1205" s="13" t="s">
        <v>151</v>
      </c>
      <c r="W1205" s="2" t="s">
        <v>151</v>
      </c>
      <c r="X1205" s="2" t="s">
        <v>151</v>
      </c>
      <c r="Y1205" s="2" t="s">
        <v>152</v>
      </c>
      <c r="Z1205" s="94" t="s">
        <v>152</v>
      </c>
      <c r="AA1205" s="13" t="s">
        <v>151</v>
      </c>
      <c r="AB1205" s="2" t="s">
        <v>151</v>
      </c>
      <c r="AC1205" s="14" t="s">
        <v>151</v>
      </c>
      <c r="AD1205" s="93" t="s">
        <v>151</v>
      </c>
      <c r="AE1205" s="14" t="s">
        <v>152</v>
      </c>
      <c r="AF1205" s="99">
        <v>100</v>
      </c>
    </row>
    <row r="1206" spans="1:32" x14ac:dyDescent="0.3">
      <c r="A1206" s="55" t="str">
        <f t="shared" si="18"/>
        <v>DEtr_01.1</v>
      </c>
      <c r="C1206" s="96" t="s">
        <v>13</v>
      </c>
      <c r="D1206" s="97" t="s">
        <v>779</v>
      </c>
      <c r="E1206" s="97" t="s">
        <v>877</v>
      </c>
      <c r="F1206" s="97" t="s">
        <v>878</v>
      </c>
      <c r="G1206" s="97" t="s">
        <v>351</v>
      </c>
      <c r="H1206" s="96" t="s">
        <v>50</v>
      </c>
      <c r="I1206" s="98" t="s">
        <v>51</v>
      </c>
      <c r="J1206" s="27" t="s">
        <v>2005</v>
      </c>
      <c r="K1206" s="28" t="s">
        <v>2095</v>
      </c>
      <c r="L1206" s="93" t="s">
        <v>151</v>
      </c>
      <c r="M1206" s="2" t="s">
        <v>151</v>
      </c>
      <c r="N1206" s="94" t="s">
        <v>151</v>
      </c>
      <c r="O1206" s="13" t="s">
        <v>151</v>
      </c>
      <c r="P1206" s="2" t="s">
        <v>152</v>
      </c>
      <c r="Q1206" s="2" t="s">
        <v>151</v>
      </c>
      <c r="R1206" s="2" t="s">
        <v>152</v>
      </c>
      <c r="S1206" s="2" t="s">
        <v>152</v>
      </c>
      <c r="T1206" s="2" t="s">
        <v>152</v>
      </c>
      <c r="U1206" s="14" t="s">
        <v>152</v>
      </c>
      <c r="V1206" s="13" t="s">
        <v>151</v>
      </c>
      <c r="W1206" s="2" t="s">
        <v>151</v>
      </c>
      <c r="X1206" s="2" t="s">
        <v>151</v>
      </c>
      <c r="Y1206" s="2" t="s">
        <v>152</v>
      </c>
      <c r="Z1206" s="94" t="s">
        <v>152</v>
      </c>
      <c r="AA1206" s="13" t="s">
        <v>151</v>
      </c>
      <c r="AB1206" s="2" t="s">
        <v>151</v>
      </c>
      <c r="AC1206" s="14" t="s">
        <v>151</v>
      </c>
      <c r="AD1206" s="93" t="s">
        <v>151</v>
      </c>
      <c r="AE1206" s="14" t="s">
        <v>152</v>
      </c>
      <c r="AF1206" s="99">
        <v>100</v>
      </c>
    </row>
    <row r="1207" spans="1:32" x14ac:dyDescent="0.3">
      <c r="A1207" s="55" t="str">
        <f t="shared" si="18"/>
        <v>DEtr_01.1</v>
      </c>
      <c r="C1207" s="96" t="s">
        <v>13</v>
      </c>
      <c r="D1207" s="97" t="s">
        <v>779</v>
      </c>
      <c r="E1207" s="97" t="s">
        <v>877</v>
      </c>
      <c r="F1207" s="97" t="s">
        <v>878</v>
      </c>
      <c r="G1207" s="97" t="s">
        <v>351</v>
      </c>
      <c r="H1207" s="96" t="s">
        <v>50</v>
      </c>
      <c r="I1207" s="98" t="s">
        <v>51</v>
      </c>
      <c r="J1207" s="27" t="s">
        <v>2007</v>
      </c>
      <c r="K1207" s="28" t="s">
        <v>2096</v>
      </c>
      <c r="L1207" s="93" t="s">
        <v>151</v>
      </c>
      <c r="M1207" s="2" t="s">
        <v>151</v>
      </c>
      <c r="N1207" s="94" t="s">
        <v>151</v>
      </c>
      <c r="O1207" s="13" t="s">
        <v>151</v>
      </c>
      <c r="P1207" s="2" t="s">
        <v>152</v>
      </c>
      <c r="Q1207" s="2" t="s">
        <v>151</v>
      </c>
      <c r="R1207" s="2" t="s">
        <v>152</v>
      </c>
      <c r="S1207" s="2" t="s">
        <v>152</v>
      </c>
      <c r="T1207" s="2" t="s">
        <v>152</v>
      </c>
      <c r="U1207" s="14" t="s">
        <v>152</v>
      </c>
      <c r="V1207" s="13" t="s">
        <v>151</v>
      </c>
      <c r="W1207" s="2" t="s">
        <v>151</v>
      </c>
      <c r="X1207" s="2" t="s">
        <v>151</v>
      </c>
      <c r="Y1207" s="2" t="s">
        <v>152</v>
      </c>
      <c r="Z1207" s="94" t="s">
        <v>152</v>
      </c>
      <c r="AA1207" s="13" t="s">
        <v>151</v>
      </c>
      <c r="AB1207" s="2" t="s">
        <v>151</v>
      </c>
      <c r="AC1207" s="14" t="s">
        <v>151</v>
      </c>
      <c r="AD1207" s="93" t="s">
        <v>151</v>
      </c>
      <c r="AE1207" s="14" t="s">
        <v>152</v>
      </c>
      <c r="AF1207" s="99">
        <v>100</v>
      </c>
    </row>
    <row r="1208" spans="1:32" x14ac:dyDescent="0.3">
      <c r="A1208" s="55" t="str">
        <f t="shared" si="18"/>
        <v>DEtr_01.1</v>
      </c>
      <c r="C1208" s="96" t="s">
        <v>13</v>
      </c>
      <c r="D1208" s="97" t="s">
        <v>779</v>
      </c>
      <c r="E1208" s="97" t="s">
        <v>877</v>
      </c>
      <c r="F1208" s="97" t="s">
        <v>878</v>
      </c>
      <c r="G1208" s="97" t="s">
        <v>351</v>
      </c>
      <c r="H1208" s="96" t="s">
        <v>50</v>
      </c>
      <c r="I1208" s="98" t="s">
        <v>51</v>
      </c>
      <c r="J1208" s="27" t="s">
        <v>2011</v>
      </c>
      <c r="K1208" s="28" t="s">
        <v>2097</v>
      </c>
      <c r="L1208" s="93" t="s">
        <v>151</v>
      </c>
      <c r="M1208" s="2" t="s">
        <v>151</v>
      </c>
      <c r="N1208" s="94" t="s">
        <v>151</v>
      </c>
      <c r="O1208" s="13" t="s">
        <v>151</v>
      </c>
      <c r="P1208" s="2" t="s">
        <v>152</v>
      </c>
      <c r="Q1208" s="2" t="s">
        <v>151</v>
      </c>
      <c r="R1208" s="2" t="s">
        <v>152</v>
      </c>
      <c r="S1208" s="2" t="s">
        <v>152</v>
      </c>
      <c r="T1208" s="2" t="s">
        <v>152</v>
      </c>
      <c r="U1208" s="14" t="s">
        <v>152</v>
      </c>
      <c r="V1208" s="13" t="s">
        <v>151</v>
      </c>
      <c r="W1208" s="2" t="s">
        <v>151</v>
      </c>
      <c r="X1208" s="2" t="s">
        <v>151</v>
      </c>
      <c r="Y1208" s="2" t="s">
        <v>152</v>
      </c>
      <c r="Z1208" s="94" t="s">
        <v>152</v>
      </c>
      <c r="AA1208" s="13" t="s">
        <v>151</v>
      </c>
      <c r="AB1208" s="2" t="s">
        <v>151</v>
      </c>
      <c r="AC1208" s="14" t="s">
        <v>151</v>
      </c>
      <c r="AD1208" s="93" t="s">
        <v>151</v>
      </c>
      <c r="AE1208" s="14" t="s">
        <v>152</v>
      </c>
      <c r="AF1208" s="99">
        <v>100</v>
      </c>
    </row>
    <row r="1209" spans="1:32" x14ac:dyDescent="0.3">
      <c r="A1209" s="55" t="str">
        <f t="shared" si="18"/>
        <v>DEtr_01.1</v>
      </c>
      <c r="C1209" s="96" t="s">
        <v>13</v>
      </c>
      <c r="D1209" s="97" t="s">
        <v>779</v>
      </c>
      <c r="E1209" s="97" t="s">
        <v>877</v>
      </c>
      <c r="F1209" s="97" t="s">
        <v>878</v>
      </c>
      <c r="G1209" s="97" t="s">
        <v>351</v>
      </c>
      <c r="H1209" s="96" t="s">
        <v>50</v>
      </c>
      <c r="I1209" s="98" t="s">
        <v>51</v>
      </c>
      <c r="J1209" s="27" t="s">
        <v>1925</v>
      </c>
      <c r="K1209" s="28" t="s">
        <v>2098</v>
      </c>
      <c r="L1209" s="93" t="s">
        <v>151</v>
      </c>
      <c r="M1209" s="2" t="s">
        <v>151</v>
      </c>
      <c r="N1209" s="94" t="s">
        <v>151</v>
      </c>
      <c r="O1209" s="13" t="s">
        <v>151</v>
      </c>
      <c r="P1209" s="2" t="s">
        <v>152</v>
      </c>
      <c r="Q1209" s="2" t="s">
        <v>151</v>
      </c>
      <c r="R1209" s="2" t="s">
        <v>152</v>
      </c>
      <c r="S1209" s="2" t="s">
        <v>152</v>
      </c>
      <c r="T1209" s="2" t="s">
        <v>152</v>
      </c>
      <c r="U1209" s="14" t="s">
        <v>152</v>
      </c>
      <c r="V1209" s="13" t="s">
        <v>151</v>
      </c>
      <c r="W1209" s="2" t="s">
        <v>151</v>
      </c>
      <c r="X1209" s="2" t="s">
        <v>151</v>
      </c>
      <c r="Y1209" s="2" t="s">
        <v>152</v>
      </c>
      <c r="Z1209" s="94" t="s">
        <v>152</v>
      </c>
      <c r="AA1209" s="13" t="s">
        <v>151</v>
      </c>
      <c r="AB1209" s="2" t="s">
        <v>151</v>
      </c>
      <c r="AC1209" s="14" t="s">
        <v>151</v>
      </c>
      <c r="AD1209" s="93" t="s">
        <v>151</v>
      </c>
      <c r="AE1209" s="14" t="s">
        <v>152</v>
      </c>
      <c r="AF1209" s="99">
        <v>100</v>
      </c>
    </row>
    <row r="1210" spans="1:32" x14ac:dyDescent="0.3">
      <c r="A1210" s="55" t="str">
        <f t="shared" si="18"/>
        <v>DEtr_01.1</v>
      </c>
      <c r="C1210" s="96" t="s">
        <v>13</v>
      </c>
      <c r="D1210" s="97" t="s">
        <v>779</v>
      </c>
      <c r="E1210" s="97" t="s">
        <v>877</v>
      </c>
      <c r="F1210" s="97" t="s">
        <v>878</v>
      </c>
      <c r="G1210" s="97" t="s">
        <v>351</v>
      </c>
      <c r="H1210" s="96" t="s">
        <v>50</v>
      </c>
      <c r="I1210" s="98" t="s">
        <v>51</v>
      </c>
      <c r="J1210" s="27" t="s">
        <v>2042</v>
      </c>
      <c r="K1210" s="28" t="s">
        <v>2099</v>
      </c>
      <c r="L1210" s="93" t="s">
        <v>151</v>
      </c>
      <c r="M1210" s="2" t="s">
        <v>151</v>
      </c>
      <c r="N1210" s="94" t="s">
        <v>151</v>
      </c>
      <c r="O1210" s="13" t="s">
        <v>468</v>
      </c>
      <c r="P1210" s="2" t="s">
        <v>151</v>
      </c>
      <c r="Q1210" s="2" t="s">
        <v>152</v>
      </c>
      <c r="R1210" s="2" t="s">
        <v>152</v>
      </c>
      <c r="S1210" s="2" t="s">
        <v>152</v>
      </c>
      <c r="T1210" s="2" t="s">
        <v>152</v>
      </c>
      <c r="U1210" s="14" t="s">
        <v>152</v>
      </c>
      <c r="V1210" s="13" t="s">
        <v>151</v>
      </c>
      <c r="W1210" s="2" t="s">
        <v>152</v>
      </c>
      <c r="X1210" s="2" t="s">
        <v>152</v>
      </c>
      <c r="Y1210" s="2" t="s">
        <v>152</v>
      </c>
      <c r="Z1210" s="94" t="s">
        <v>152</v>
      </c>
      <c r="AA1210" s="13" t="s">
        <v>151</v>
      </c>
      <c r="AB1210" s="2" t="s">
        <v>152</v>
      </c>
      <c r="AC1210" s="14" t="s">
        <v>152</v>
      </c>
      <c r="AD1210" s="93" t="s">
        <v>152</v>
      </c>
      <c r="AE1210" s="14" t="s">
        <v>152</v>
      </c>
      <c r="AF1210" s="99">
        <v>100</v>
      </c>
    </row>
    <row r="1211" spans="1:32" x14ac:dyDescent="0.3">
      <c r="A1211" s="55" t="str">
        <f t="shared" si="18"/>
        <v>DEtr_01.1</v>
      </c>
      <c r="C1211" s="96" t="s">
        <v>13</v>
      </c>
      <c r="D1211" s="97" t="s">
        <v>779</v>
      </c>
      <c r="E1211" s="97" t="s">
        <v>877</v>
      </c>
      <c r="F1211" s="97" t="s">
        <v>878</v>
      </c>
      <c r="G1211" s="97" t="s">
        <v>351</v>
      </c>
      <c r="H1211" s="96" t="s">
        <v>50</v>
      </c>
      <c r="I1211" s="98" t="s">
        <v>51</v>
      </c>
      <c r="J1211" s="27" t="s">
        <v>2025</v>
      </c>
      <c r="K1211" s="28" t="s">
        <v>2100</v>
      </c>
      <c r="L1211" s="93" t="s">
        <v>151</v>
      </c>
      <c r="M1211" s="2" t="s">
        <v>152</v>
      </c>
      <c r="N1211" s="94" t="s">
        <v>151</v>
      </c>
      <c r="O1211" s="13" t="s">
        <v>468</v>
      </c>
      <c r="P1211" s="2" t="s">
        <v>152</v>
      </c>
      <c r="Q1211" s="2" t="s">
        <v>152</v>
      </c>
      <c r="R1211" s="2" t="s">
        <v>152</v>
      </c>
      <c r="S1211" s="2" t="s">
        <v>152</v>
      </c>
      <c r="T1211" s="2" t="s">
        <v>152</v>
      </c>
      <c r="U1211" s="14" t="s">
        <v>152</v>
      </c>
      <c r="V1211" s="13" t="s">
        <v>151</v>
      </c>
      <c r="W1211" s="2" t="s">
        <v>152</v>
      </c>
      <c r="X1211" s="2" t="s">
        <v>152</v>
      </c>
      <c r="Y1211" s="2" t="s">
        <v>152</v>
      </c>
      <c r="Z1211" s="94" t="s">
        <v>152</v>
      </c>
      <c r="AA1211" s="13" t="s">
        <v>151</v>
      </c>
      <c r="AB1211" s="2" t="s">
        <v>152</v>
      </c>
      <c r="AC1211" s="14" t="s">
        <v>152</v>
      </c>
      <c r="AD1211" s="93" t="s">
        <v>152</v>
      </c>
      <c r="AE1211" s="14" t="s">
        <v>152</v>
      </c>
      <c r="AF1211" s="99">
        <v>100</v>
      </c>
    </row>
    <row r="1212" spans="1:32" x14ac:dyDescent="0.3">
      <c r="A1212" s="55" t="str">
        <f t="shared" si="18"/>
        <v>DEtr_01.1</v>
      </c>
      <c r="C1212" s="96" t="s">
        <v>13</v>
      </c>
      <c r="D1212" s="97" t="s">
        <v>779</v>
      </c>
      <c r="E1212" s="97" t="s">
        <v>877</v>
      </c>
      <c r="F1212" s="97" t="s">
        <v>878</v>
      </c>
      <c r="G1212" s="97" t="s">
        <v>351</v>
      </c>
      <c r="H1212" s="96" t="s">
        <v>50</v>
      </c>
      <c r="I1212" s="98" t="s">
        <v>51</v>
      </c>
      <c r="J1212" s="27" t="s">
        <v>2021</v>
      </c>
      <c r="K1212" s="28" t="s">
        <v>2101</v>
      </c>
      <c r="L1212" s="93" t="s">
        <v>151</v>
      </c>
      <c r="M1212" s="2" t="s">
        <v>151</v>
      </c>
      <c r="N1212" s="94" t="s">
        <v>151</v>
      </c>
      <c r="O1212" s="13" t="s">
        <v>151</v>
      </c>
      <c r="P1212" s="2" t="s">
        <v>151</v>
      </c>
      <c r="Q1212" s="2" t="s">
        <v>151</v>
      </c>
      <c r="R1212" s="2" t="s">
        <v>152</v>
      </c>
      <c r="S1212" s="2" t="s">
        <v>152</v>
      </c>
      <c r="T1212" s="2" t="s">
        <v>152</v>
      </c>
      <c r="U1212" s="14" t="s">
        <v>152</v>
      </c>
      <c r="V1212" s="13" t="s">
        <v>152</v>
      </c>
      <c r="W1212" s="2" t="s">
        <v>152</v>
      </c>
      <c r="X1212" s="2" t="s">
        <v>152</v>
      </c>
      <c r="Y1212" s="2" t="s">
        <v>152</v>
      </c>
      <c r="Z1212" s="94" t="s">
        <v>152</v>
      </c>
      <c r="AA1212" s="13" t="s">
        <v>151</v>
      </c>
      <c r="AB1212" s="2" t="s">
        <v>151</v>
      </c>
      <c r="AC1212" s="14" t="s">
        <v>151</v>
      </c>
      <c r="AD1212" s="93" t="s">
        <v>151</v>
      </c>
      <c r="AE1212" s="14" t="s">
        <v>152</v>
      </c>
      <c r="AF1212" s="99">
        <v>100</v>
      </c>
    </row>
    <row r="1213" spans="1:32" x14ac:dyDescent="0.3">
      <c r="A1213" s="55" t="str">
        <f t="shared" si="18"/>
        <v>DEtr_01.1</v>
      </c>
      <c r="C1213" s="96" t="s">
        <v>13</v>
      </c>
      <c r="D1213" s="97" t="s">
        <v>779</v>
      </c>
      <c r="E1213" s="97" t="s">
        <v>877</v>
      </c>
      <c r="F1213" s="97" t="s">
        <v>878</v>
      </c>
      <c r="G1213" s="97" t="s">
        <v>351</v>
      </c>
      <c r="H1213" s="96" t="s">
        <v>50</v>
      </c>
      <c r="I1213" s="98" t="s">
        <v>51</v>
      </c>
      <c r="J1213" s="27" t="s">
        <v>1927</v>
      </c>
      <c r="K1213" s="28" t="s">
        <v>2102</v>
      </c>
      <c r="L1213" s="93" t="s">
        <v>151</v>
      </c>
      <c r="M1213" s="2" t="s">
        <v>151</v>
      </c>
      <c r="N1213" s="94" t="s">
        <v>151</v>
      </c>
      <c r="O1213" s="13" t="s">
        <v>151</v>
      </c>
      <c r="P1213" s="2" t="s">
        <v>151</v>
      </c>
      <c r="Q1213" s="2" t="s">
        <v>151</v>
      </c>
      <c r="R1213" s="2" t="s">
        <v>152</v>
      </c>
      <c r="S1213" s="2" t="s">
        <v>152</v>
      </c>
      <c r="T1213" s="2" t="s">
        <v>152</v>
      </c>
      <c r="U1213" s="14" t="s">
        <v>152</v>
      </c>
      <c r="V1213" s="13" t="s">
        <v>151</v>
      </c>
      <c r="W1213" s="2" t="s">
        <v>151</v>
      </c>
      <c r="X1213" s="2" t="s">
        <v>151</v>
      </c>
      <c r="Y1213" s="2" t="s">
        <v>152</v>
      </c>
      <c r="Z1213" s="94" t="s">
        <v>152</v>
      </c>
      <c r="AA1213" s="13" t="s">
        <v>151</v>
      </c>
      <c r="AB1213" s="2" t="s">
        <v>151</v>
      </c>
      <c r="AC1213" s="14" t="s">
        <v>151</v>
      </c>
      <c r="AD1213" s="93" t="s">
        <v>151</v>
      </c>
      <c r="AE1213" s="14" t="s">
        <v>152</v>
      </c>
      <c r="AF1213" s="99">
        <v>100</v>
      </c>
    </row>
    <row r="1214" spans="1:32" x14ac:dyDescent="0.3">
      <c r="A1214" s="55" t="str">
        <f t="shared" si="18"/>
        <v>DEtr_01.1</v>
      </c>
      <c r="C1214" s="96" t="s">
        <v>13</v>
      </c>
      <c r="D1214" s="97" t="s">
        <v>779</v>
      </c>
      <c r="E1214" s="97" t="s">
        <v>877</v>
      </c>
      <c r="F1214" s="97" t="s">
        <v>878</v>
      </c>
      <c r="G1214" s="97" t="s">
        <v>351</v>
      </c>
      <c r="H1214" s="96" t="s">
        <v>50</v>
      </c>
      <c r="I1214" s="98" t="s">
        <v>51</v>
      </c>
      <c r="J1214" s="27" t="s">
        <v>2017</v>
      </c>
      <c r="K1214" s="28" t="s">
        <v>2103</v>
      </c>
      <c r="L1214" s="93" t="s">
        <v>151</v>
      </c>
      <c r="M1214" s="2" t="s">
        <v>151</v>
      </c>
      <c r="N1214" s="94" t="s">
        <v>151</v>
      </c>
      <c r="O1214" s="13" t="s">
        <v>151</v>
      </c>
      <c r="P1214" s="2" t="s">
        <v>152</v>
      </c>
      <c r="Q1214" s="2" t="s">
        <v>151</v>
      </c>
      <c r="R1214" s="2" t="s">
        <v>152</v>
      </c>
      <c r="S1214" s="2" t="s">
        <v>152</v>
      </c>
      <c r="T1214" s="2" t="s">
        <v>152</v>
      </c>
      <c r="U1214" s="14" t="s">
        <v>152</v>
      </c>
      <c r="V1214" s="13" t="s">
        <v>151</v>
      </c>
      <c r="W1214" s="2" t="s">
        <v>151</v>
      </c>
      <c r="X1214" s="2" t="s">
        <v>151</v>
      </c>
      <c r="Y1214" s="2" t="s">
        <v>151</v>
      </c>
      <c r="Z1214" s="94" t="s">
        <v>152</v>
      </c>
      <c r="AA1214" s="13" t="s">
        <v>151</v>
      </c>
      <c r="AB1214" s="2" t="s">
        <v>151</v>
      </c>
      <c r="AC1214" s="14" t="s">
        <v>151</v>
      </c>
      <c r="AD1214" s="93" t="s">
        <v>151</v>
      </c>
      <c r="AE1214" s="14" t="s">
        <v>152</v>
      </c>
      <c r="AF1214" s="99">
        <v>100</v>
      </c>
    </row>
    <row r="1215" spans="1:32" x14ac:dyDescent="0.3">
      <c r="A1215" s="55" t="str">
        <f t="shared" si="18"/>
        <v>DEtr_01.1</v>
      </c>
      <c r="C1215" s="96" t="s">
        <v>13</v>
      </c>
      <c r="D1215" s="97" t="s">
        <v>779</v>
      </c>
      <c r="E1215" s="97" t="s">
        <v>877</v>
      </c>
      <c r="F1215" s="97" t="s">
        <v>878</v>
      </c>
      <c r="G1215" s="97" t="s">
        <v>351</v>
      </c>
      <c r="H1215" s="96" t="s">
        <v>50</v>
      </c>
      <c r="I1215" s="98" t="s">
        <v>51</v>
      </c>
      <c r="J1215" s="27" t="s">
        <v>2023</v>
      </c>
      <c r="K1215" s="28" t="s">
        <v>2104</v>
      </c>
      <c r="L1215" s="93" t="s">
        <v>151</v>
      </c>
      <c r="M1215" s="2" t="s">
        <v>151</v>
      </c>
      <c r="N1215" s="94" t="s">
        <v>151</v>
      </c>
      <c r="O1215" s="13" t="s">
        <v>151</v>
      </c>
      <c r="P1215" s="2" t="s">
        <v>152</v>
      </c>
      <c r="Q1215" s="2" t="s">
        <v>151</v>
      </c>
      <c r="R1215" s="2" t="s">
        <v>152</v>
      </c>
      <c r="S1215" s="2" t="s">
        <v>152</v>
      </c>
      <c r="T1215" s="2" t="s">
        <v>152</v>
      </c>
      <c r="U1215" s="14" t="s">
        <v>152</v>
      </c>
      <c r="V1215" s="13" t="s">
        <v>151</v>
      </c>
      <c r="W1215" s="2" t="s">
        <v>151</v>
      </c>
      <c r="X1215" s="2" t="s">
        <v>151</v>
      </c>
      <c r="Y1215" s="2" t="s">
        <v>151</v>
      </c>
      <c r="Z1215" s="94" t="s">
        <v>152</v>
      </c>
      <c r="AA1215" s="13" t="s">
        <v>151</v>
      </c>
      <c r="AB1215" s="2" t="s">
        <v>152</v>
      </c>
      <c r="AC1215" s="14" t="s">
        <v>151</v>
      </c>
      <c r="AD1215" s="93" t="s">
        <v>151</v>
      </c>
      <c r="AE1215" s="14" t="s">
        <v>152</v>
      </c>
      <c r="AF1215" s="99">
        <v>100</v>
      </c>
    </row>
    <row r="1216" spans="1:32" x14ac:dyDescent="0.3">
      <c r="A1216" s="55" t="str">
        <f t="shared" si="18"/>
        <v>DEtr_01.1</v>
      </c>
      <c r="C1216" s="96" t="s">
        <v>13</v>
      </c>
      <c r="D1216" s="97" t="s">
        <v>779</v>
      </c>
      <c r="E1216" s="97" t="s">
        <v>877</v>
      </c>
      <c r="F1216" s="97" t="s">
        <v>878</v>
      </c>
      <c r="G1216" s="97" t="s">
        <v>351</v>
      </c>
      <c r="H1216" s="96" t="s">
        <v>50</v>
      </c>
      <c r="I1216" s="98" t="s">
        <v>51</v>
      </c>
      <c r="J1216" s="27" t="s">
        <v>2027</v>
      </c>
      <c r="K1216" s="28" t="s">
        <v>2105</v>
      </c>
      <c r="L1216" s="93" t="s">
        <v>151</v>
      </c>
      <c r="M1216" s="2" t="s">
        <v>152</v>
      </c>
      <c r="N1216" s="94" t="s">
        <v>151</v>
      </c>
      <c r="O1216" s="13" t="s">
        <v>468</v>
      </c>
      <c r="P1216" s="2" t="s">
        <v>152</v>
      </c>
      <c r="Q1216" s="2" t="s">
        <v>152</v>
      </c>
      <c r="R1216" s="2" t="s">
        <v>152</v>
      </c>
      <c r="S1216" s="2" t="s">
        <v>152</v>
      </c>
      <c r="T1216" s="2" t="s">
        <v>152</v>
      </c>
      <c r="U1216" s="14" t="s">
        <v>152</v>
      </c>
      <c r="V1216" s="13" t="s">
        <v>152</v>
      </c>
      <c r="W1216" s="2" t="s">
        <v>152</v>
      </c>
      <c r="X1216" s="2" t="s">
        <v>152</v>
      </c>
      <c r="Y1216" s="2" t="s">
        <v>152</v>
      </c>
      <c r="Z1216" s="94" t="s">
        <v>152</v>
      </c>
      <c r="AA1216" s="13" t="s">
        <v>151</v>
      </c>
      <c r="AB1216" s="2" t="s">
        <v>152</v>
      </c>
      <c r="AC1216" s="14" t="s">
        <v>152</v>
      </c>
      <c r="AD1216" s="93" t="s">
        <v>151</v>
      </c>
      <c r="AE1216" s="14" t="s">
        <v>152</v>
      </c>
      <c r="AF1216" s="99">
        <v>100</v>
      </c>
    </row>
    <row r="1217" spans="1:32" x14ac:dyDescent="0.3">
      <c r="A1217" s="55" t="str">
        <f t="shared" si="18"/>
        <v>DEtr_01.1</v>
      </c>
      <c r="C1217" s="96" t="s">
        <v>13</v>
      </c>
      <c r="D1217" s="97" t="s">
        <v>779</v>
      </c>
      <c r="E1217" s="97" t="s">
        <v>877</v>
      </c>
      <c r="F1217" s="97" t="s">
        <v>878</v>
      </c>
      <c r="G1217" s="97" t="s">
        <v>351</v>
      </c>
      <c r="H1217" s="96" t="s">
        <v>50</v>
      </c>
      <c r="I1217" s="98" t="s">
        <v>51</v>
      </c>
      <c r="J1217" s="27" t="s">
        <v>2009</v>
      </c>
      <c r="K1217" s="28" t="s">
        <v>2106</v>
      </c>
      <c r="L1217" s="93" t="s">
        <v>151</v>
      </c>
      <c r="M1217" s="2" t="s">
        <v>152</v>
      </c>
      <c r="N1217" s="94" t="s">
        <v>151</v>
      </c>
      <c r="O1217" s="13" t="s">
        <v>468</v>
      </c>
      <c r="P1217" s="2" t="s">
        <v>152</v>
      </c>
      <c r="Q1217" s="2" t="s">
        <v>152</v>
      </c>
      <c r="R1217" s="2" t="s">
        <v>152</v>
      </c>
      <c r="S1217" s="2" t="s">
        <v>152</v>
      </c>
      <c r="T1217" s="2" t="s">
        <v>152</v>
      </c>
      <c r="U1217" s="14" t="s">
        <v>152</v>
      </c>
      <c r="V1217" s="13" t="s">
        <v>152</v>
      </c>
      <c r="W1217" s="2" t="s">
        <v>152</v>
      </c>
      <c r="X1217" s="2" t="s">
        <v>152</v>
      </c>
      <c r="Y1217" s="2" t="s">
        <v>152</v>
      </c>
      <c r="Z1217" s="94" t="s">
        <v>152</v>
      </c>
      <c r="AA1217" s="13" t="s">
        <v>151</v>
      </c>
      <c r="AB1217" s="2" t="s">
        <v>152</v>
      </c>
      <c r="AC1217" s="14" t="s">
        <v>152</v>
      </c>
      <c r="AD1217" s="93" t="s">
        <v>152</v>
      </c>
      <c r="AE1217" s="14" t="s">
        <v>152</v>
      </c>
      <c r="AF1217" s="99">
        <v>100</v>
      </c>
    </row>
    <row r="1218" spans="1:32" x14ac:dyDescent="0.3">
      <c r="A1218" s="55" t="str">
        <f t="shared" si="18"/>
        <v>DEtr_01.1</v>
      </c>
      <c r="C1218" s="96" t="s">
        <v>13</v>
      </c>
      <c r="D1218" s="97" t="s">
        <v>779</v>
      </c>
      <c r="E1218" s="97" t="s">
        <v>877</v>
      </c>
      <c r="F1218" s="97" t="s">
        <v>878</v>
      </c>
      <c r="G1218" s="97" t="s">
        <v>351</v>
      </c>
      <c r="H1218" s="96" t="s">
        <v>50</v>
      </c>
      <c r="I1218" s="98" t="s">
        <v>51</v>
      </c>
      <c r="J1218" s="27" t="s">
        <v>2029</v>
      </c>
      <c r="K1218" s="28" t="s">
        <v>2107</v>
      </c>
      <c r="L1218" s="93" t="s">
        <v>151</v>
      </c>
      <c r="M1218" s="2" t="s">
        <v>152</v>
      </c>
      <c r="N1218" s="94" t="s">
        <v>151</v>
      </c>
      <c r="O1218" s="13" t="s">
        <v>468</v>
      </c>
      <c r="P1218" s="2" t="s">
        <v>152</v>
      </c>
      <c r="Q1218" s="2" t="s">
        <v>152</v>
      </c>
      <c r="R1218" s="2" t="s">
        <v>152</v>
      </c>
      <c r="S1218" s="2" t="s">
        <v>152</v>
      </c>
      <c r="T1218" s="2" t="s">
        <v>152</v>
      </c>
      <c r="U1218" s="14" t="s">
        <v>152</v>
      </c>
      <c r="V1218" s="13" t="s">
        <v>152</v>
      </c>
      <c r="W1218" s="2" t="s">
        <v>152</v>
      </c>
      <c r="X1218" s="2" t="s">
        <v>152</v>
      </c>
      <c r="Y1218" s="2" t="s">
        <v>152</v>
      </c>
      <c r="Z1218" s="94" t="s">
        <v>152</v>
      </c>
      <c r="AA1218" s="13" t="s">
        <v>151</v>
      </c>
      <c r="AB1218" s="2" t="s">
        <v>152</v>
      </c>
      <c r="AC1218" s="14" t="s">
        <v>152</v>
      </c>
      <c r="AD1218" s="93" t="s">
        <v>152</v>
      </c>
      <c r="AE1218" s="14" t="s">
        <v>152</v>
      </c>
      <c r="AF1218" s="99">
        <v>100</v>
      </c>
    </row>
    <row r="1219" spans="1:32" x14ac:dyDescent="0.3">
      <c r="A1219" s="55" t="str">
        <f t="shared" si="18"/>
        <v>DEtr_01.1</v>
      </c>
      <c r="C1219" s="96" t="s">
        <v>13</v>
      </c>
      <c r="D1219" s="97" t="s">
        <v>779</v>
      </c>
      <c r="E1219" s="97" t="s">
        <v>877</v>
      </c>
      <c r="F1219" s="97" t="s">
        <v>878</v>
      </c>
      <c r="G1219" s="97" t="s">
        <v>351</v>
      </c>
      <c r="H1219" s="96" t="s">
        <v>50</v>
      </c>
      <c r="I1219" s="98" t="s">
        <v>51</v>
      </c>
      <c r="J1219" s="27" t="s">
        <v>2031</v>
      </c>
      <c r="K1219" s="28" t="s">
        <v>2108</v>
      </c>
      <c r="L1219" s="93" t="s">
        <v>151</v>
      </c>
      <c r="M1219" s="2" t="s">
        <v>151</v>
      </c>
      <c r="N1219" s="94" t="s">
        <v>151</v>
      </c>
      <c r="O1219" s="13" t="s">
        <v>151</v>
      </c>
      <c r="P1219" s="2" t="s">
        <v>152</v>
      </c>
      <c r="Q1219" s="2" t="s">
        <v>151</v>
      </c>
      <c r="R1219" s="2" t="s">
        <v>152</v>
      </c>
      <c r="S1219" s="2" t="s">
        <v>152</v>
      </c>
      <c r="T1219" s="2" t="s">
        <v>152</v>
      </c>
      <c r="U1219" s="14" t="s">
        <v>152</v>
      </c>
      <c r="V1219" s="13" t="s">
        <v>151</v>
      </c>
      <c r="W1219" s="2" t="s">
        <v>151</v>
      </c>
      <c r="X1219" s="2" t="s">
        <v>151</v>
      </c>
      <c r="Y1219" s="2" t="s">
        <v>151</v>
      </c>
      <c r="Z1219" s="94" t="s">
        <v>152</v>
      </c>
      <c r="AA1219" s="13" t="s">
        <v>151</v>
      </c>
      <c r="AB1219" s="2" t="s">
        <v>151</v>
      </c>
      <c r="AC1219" s="14" t="s">
        <v>151</v>
      </c>
      <c r="AD1219" s="93" t="s">
        <v>151</v>
      </c>
      <c r="AE1219" s="14" t="s">
        <v>152</v>
      </c>
      <c r="AF1219" s="99">
        <v>0</v>
      </c>
    </row>
    <row r="1220" spans="1:32" x14ac:dyDescent="0.3">
      <c r="A1220" s="55" t="str">
        <f t="shared" si="18"/>
        <v>DEtr_01.2</v>
      </c>
      <c r="C1220" s="96" t="s">
        <v>13</v>
      </c>
      <c r="D1220" s="97" t="s">
        <v>779</v>
      </c>
      <c r="E1220" s="97" t="s">
        <v>879</v>
      </c>
      <c r="F1220" s="97" t="s">
        <v>880</v>
      </c>
      <c r="G1220" s="97" t="s">
        <v>351</v>
      </c>
      <c r="H1220" s="96" t="s">
        <v>50</v>
      </c>
      <c r="I1220" s="98" t="s">
        <v>454</v>
      </c>
      <c r="J1220" s="27" t="s">
        <v>2109</v>
      </c>
      <c r="K1220" s="28" t="s">
        <v>2110</v>
      </c>
      <c r="L1220" s="93" t="s">
        <v>151</v>
      </c>
      <c r="M1220" s="2" t="s">
        <v>151</v>
      </c>
      <c r="N1220" s="94" t="s">
        <v>151</v>
      </c>
      <c r="O1220" s="13" t="s">
        <v>151</v>
      </c>
      <c r="P1220" s="2" t="s">
        <v>152</v>
      </c>
      <c r="Q1220" s="2" t="s">
        <v>152</v>
      </c>
      <c r="R1220" s="2" t="s">
        <v>152</v>
      </c>
      <c r="S1220" s="2" t="s">
        <v>152</v>
      </c>
      <c r="T1220" s="2" t="s">
        <v>152</v>
      </c>
      <c r="U1220" s="14" t="s">
        <v>152</v>
      </c>
      <c r="V1220" s="13" t="s">
        <v>152</v>
      </c>
      <c r="W1220" s="2" t="s">
        <v>152</v>
      </c>
      <c r="X1220" s="2" t="s">
        <v>152</v>
      </c>
      <c r="Y1220" s="2" t="s">
        <v>152</v>
      </c>
      <c r="Z1220" s="94" t="s">
        <v>152</v>
      </c>
      <c r="AA1220" s="13" t="s">
        <v>151</v>
      </c>
      <c r="AB1220" s="2" t="s">
        <v>151</v>
      </c>
      <c r="AC1220" s="14" t="s">
        <v>151</v>
      </c>
      <c r="AD1220" s="93" t="s">
        <v>151</v>
      </c>
      <c r="AE1220" s="14" t="s">
        <v>152</v>
      </c>
      <c r="AF1220" s="99">
        <v>100</v>
      </c>
    </row>
    <row r="1221" spans="1:32" x14ac:dyDescent="0.3">
      <c r="A1221" s="55" t="str">
        <f t="shared" si="18"/>
        <v>DEtr_01.2</v>
      </c>
      <c r="C1221" s="96" t="s">
        <v>13</v>
      </c>
      <c r="D1221" s="97" t="s">
        <v>779</v>
      </c>
      <c r="E1221" s="97" t="s">
        <v>879</v>
      </c>
      <c r="F1221" s="97" t="s">
        <v>880</v>
      </c>
      <c r="G1221" s="97" t="s">
        <v>351</v>
      </c>
      <c r="H1221" s="96" t="s">
        <v>50</v>
      </c>
      <c r="I1221" s="98" t="s">
        <v>454</v>
      </c>
      <c r="J1221" s="27" t="s">
        <v>2111</v>
      </c>
      <c r="K1221" s="28" t="s">
        <v>2112</v>
      </c>
      <c r="L1221" s="93" t="s">
        <v>151</v>
      </c>
      <c r="M1221" s="2" t="s">
        <v>151</v>
      </c>
      <c r="N1221" s="94" t="s">
        <v>151</v>
      </c>
      <c r="O1221" s="13" t="s">
        <v>151</v>
      </c>
      <c r="P1221" s="2" t="s">
        <v>151</v>
      </c>
      <c r="Q1221" s="2" t="s">
        <v>151</v>
      </c>
      <c r="R1221" s="2" t="s">
        <v>152</v>
      </c>
      <c r="S1221" s="2" t="s">
        <v>152</v>
      </c>
      <c r="T1221" s="2" t="s">
        <v>152</v>
      </c>
      <c r="U1221" s="14" t="s">
        <v>152</v>
      </c>
      <c r="V1221" s="13" t="s">
        <v>152</v>
      </c>
      <c r="W1221" s="2" t="s">
        <v>152</v>
      </c>
      <c r="X1221" s="2" t="s">
        <v>152</v>
      </c>
      <c r="Y1221" s="2" t="s">
        <v>152</v>
      </c>
      <c r="Z1221" s="94" t="s">
        <v>152</v>
      </c>
      <c r="AA1221" s="13" t="s">
        <v>151</v>
      </c>
      <c r="AB1221" s="2" t="s">
        <v>151</v>
      </c>
      <c r="AC1221" s="14" t="s">
        <v>151</v>
      </c>
      <c r="AD1221" s="93" t="s">
        <v>151</v>
      </c>
      <c r="AE1221" s="14" t="s">
        <v>152</v>
      </c>
      <c r="AF1221" s="99">
        <v>100</v>
      </c>
    </row>
    <row r="1222" spans="1:32" x14ac:dyDescent="0.3">
      <c r="A1222" s="55" t="str">
        <f t="shared" si="18"/>
        <v>DEtr_01.2</v>
      </c>
      <c r="C1222" s="96" t="s">
        <v>13</v>
      </c>
      <c r="D1222" s="97" t="s">
        <v>779</v>
      </c>
      <c r="E1222" s="97" t="s">
        <v>879</v>
      </c>
      <c r="F1222" s="97" t="s">
        <v>880</v>
      </c>
      <c r="G1222" s="97" t="s">
        <v>351</v>
      </c>
      <c r="H1222" s="96" t="s">
        <v>50</v>
      </c>
      <c r="I1222" s="98" t="s">
        <v>454</v>
      </c>
      <c r="J1222" s="27" t="s">
        <v>2109</v>
      </c>
      <c r="K1222" s="28" t="s">
        <v>2113</v>
      </c>
      <c r="L1222" s="93" t="s">
        <v>151</v>
      </c>
      <c r="M1222" s="2" t="s">
        <v>151</v>
      </c>
      <c r="N1222" s="94" t="s">
        <v>151</v>
      </c>
      <c r="O1222" s="13" t="s">
        <v>151</v>
      </c>
      <c r="P1222" s="2" t="s">
        <v>152</v>
      </c>
      <c r="Q1222" s="2" t="s">
        <v>152</v>
      </c>
      <c r="R1222" s="2" t="s">
        <v>152</v>
      </c>
      <c r="S1222" s="2" t="s">
        <v>152</v>
      </c>
      <c r="T1222" s="2" t="s">
        <v>152</v>
      </c>
      <c r="U1222" s="14" t="s">
        <v>152</v>
      </c>
      <c r="V1222" s="13" t="s">
        <v>152</v>
      </c>
      <c r="W1222" s="2" t="s">
        <v>152</v>
      </c>
      <c r="X1222" s="2" t="s">
        <v>152</v>
      </c>
      <c r="Y1222" s="2" t="s">
        <v>152</v>
      </c>
      <c r="Z1222" s="94" t="s">
        <v>152</v>
      </c>
      <c r="AA1222" s="13" t="s">
        <v>151</v>
      </c>
      <c r="AB1222" s="2" t="s">
        <v>151</v>
      </c>
      <c r="AC1222" s="14" t="s">
        <v>151</v>
      </c>
      <c r="AD1222" s="93" t="s">
        <v>151</v>
      </c>
      <c r="AE1222" s="14" t="s">
        <v>152</v>
      </c>
      <c r="AF1222" s="99">
        <v>100</v>
      </c>
    </row>
    <row r="1223" spans="1:32" x14ac:dyDescent="0.3">
      <c r="A1223" s="55" t="str">
        <f t="shared" si="18"/>
        <v>DEtr_02.1</v>
      </c>
      <c r="C1223" s="96" t="s">
        <v>13</v>
      </c>
      <c r="D1223" s="97" t="s">
        <v>779</v>
      </c>
      <c r="E1223" s="97" t="s">
        <v>881</v>
      </c>
      <c r="F1223" s="97" t="s">
        <v>882</v>
      </c>
      <c r="G1223" s="97" t="s">
        <v>351</v>
      </c>
      <c r="H1223" s="96" t="s">
        <v>50</v>
      </c>
      <c r="I1223" s="98" t="s">
        <v>51</v>
      </c>
      <c r="J1223" s="27" t="s">
        <v>1927</v>
      </c>
      <c r="K1223" s="28" t="s">
        <v>2114</v>
      </c>
      <c r="L1223" s="93" t="s">
        <v>151</v>
      </c>
      <c r="M1223" s="2" t="s">
        <v>151</v>
      </c>
      <c r="N1223" s="94" t="s">
        <v>151</v>
      </c>
      <c r="O1223" s="13" t="s">
        <v>151</v>
      </c>
      <c r="P1223" s="2" t="s">
        <v>151</v>
      </c>
      <c r="Q1223" s="2" t="s">
        <v>152</v>
      </c>
      <c r="R1223" s="2" t="s">
        <v>152</v>
      </c>
      <c r="S1223" s="2" t="s">
        <v>152</v>
      </c>
      <c r="T1223" s="2" t="s">
        <v>152</v>
      </c>
      <c r="U1223" s="14" t="s">
        <v>152</v>
      </c>
      <c r="V1223" s="13" t="s">
        <v>151</v>
      </c>
      <c r="W1223" s="2" t="s">
        <v>152</v>
      </c>
      <c r="X1223" s="2" t="s">
        <v>152</v>
      </c>
      <c r="Y1223" s="2" t="s">
        <v>152</v>
      </c>
      <c r="Z1223" s="94" t="s">
        <v>152</v>
      </c>
      <c r="AA1223" s="13" t="s">
        <v>152</v>
      </c>
      <c r="AB1223" s="2" t="s">
        <v>152</v>
      </c>
      <c r="AC1223" s="14" t="s">
        <v>152</v>
      </c>
      <c r="AD1223" s="93" t="s">
        <v>151</v>
      </c>
      <c r="AE1223" s="14" t="s">
        <v>152</v>
      </c>
      <c r="AF1223" s="99">
        <v>100</v>
      </c>
    </row>
    <row r="1224" spans="1:32" x14ac:dyDescent="0.3">
      <c r="A1224" s="55" t="str">
        <f t="shared" ref="A1224:A1287" si="19">C1224&amp;LOWER(LEFT(D1224,2))&amp;"_"&amp;IF(LEN(TRIM(LEFT(E1224,FIND(" ",E1224))))=3,"0"&amp;TRIM(LEFT(E1224,FIND(" ",E1224))),TRIM(LEFT(E1224,FIND(" ",E1224))))</f>
        <v>DEtr_02.1</v>
      </c>
      <c r="C1224" s="96" t="s">
        <v>13</v>
      </c>
      <c r="D1224" s="97" t="s">
        <v>779</v>
      </c>
      <c r="E1224" s="97" t="s">
        <v>881</v>
      </c>
      <c r="F1224" s="97" t="s">
        <v>882</v>
      </c>
      <c r="G1224" s="97" t="s">
        <v>351</v>
      </c>
      <c r="H1224" s="96" t="s">
        <v>50</v>
      </c>
      <c r="I1224" s="98" t="s">
        <v>51</v>
      </c>
      <c r="J1224" s="27" t="s">
        <v>1998</v>
      </c>
      <c r="K1224" s="28" t="s">
        <v>2115</v>
      </c>
      <c r="L1224" s="93" t="s">
        <v>151</v>
      </c>
      <c r="M1224" s="2" t="s">
        <v>151</v>
      </c>
      <c r="N1224" s="94" t="s">
        <v>151</v>
      </c>
      <c r="O1224" s="13" t="s">
        <v>151</v>
      </c>
      <c r="P1224" s="2" t="s">
        <v>151</v>
      </c>
      <c r="Q1224" s="2" t="s">
        <v>152</v>
      </c>
      <c r="R1224" s="2" t="s">
        <v>151</v>
      </c>
      <c r="S1224" s="2" t="s">
        <v>152</v>
      </c>
      <c r="T1224" s="2" t="s">
        <v>151</v>
      </c>
      <c r="U1224" s="14" t="s">
        <v>152</v>
      </c>
      <c r="V1224" s="13" t="s">
        <v>151</v>
      </c>
      <c r="W1224" s="2" t="s">
        <v>152</v>
      </c>
      <c r="X1224" s="2" t="s">
        <v>152</v>
      </c>
      <c r="Y1224" s="2" t="s">
        <v>152</v>
      </c>
      <c r="Z1224" s="94" t="s">
        <v>152</v>
      </c>
      <c r="AA1224" s="13" t="s">
        <v>151</v>
      </c>
      <c r="AB1224" s="2" t="s">
        <v>151</v>
      </c>
      <c r="AC1224" s="14" t="s">
        <v>151</v>
      </c>
      <c r="AD1224" s="93" t="s">
        <v>151</v>
      </c>
      <c r="AE1224" s="14" t="s">
        <v>152</v>
      </c>
      <c r="AF1224" s="99">
        <v>100</v>
      </c>
    </row>
    <row r="1225" spans="1:32" x14ac:dyDescent="0.3">
      <c r="A1225" s="55" t="str">
        <f t="shared" si="19"/>
        <v>DEtr_02.1</v>
      </c>
      <c r="C1225" s="96" t="s">
        <v>13</v>
      </c>
      <c r="D1225" s="97" t="s">
        <v>779</v>
      </c>
      <c r="E1225" s="97" t="s">
        <v>881</v>
      </c>
      <c r="F1225" s="97" t="s">
        <v>882</v>
      </c>
      <c r="G1225" s="97" t="s">
        <v>351</v>
      </c>
      <c r="H1225" s="96" t="s">
        <v>50</v>
      </c>
      <c r="I1225" s="98" t="s">
        <v>51</v>
      </c>
      <c r="J1225" s="27" t="s">
        <v>2019</v>
      </c>
      <c r="K1225" s="28" t="s">
        <v>2116</v>
      </c>
      <c r="L1225" s="93" t="s">
        <v>151</v>
      </c>
      <c r="M1225" s="2" t="s">
        <v>151</v>
      </c>
      <c r="N1225" s="94" t="s">
        <v>151</v>
      </c>
      <c r="O1225" s="13" t="s">
        <v>152</v>
      </c>
      <c r="P1225" s="2" t="s">
        <v>152</v>
      </c>
      <c r="Q1225" s="2" t="s">
        <v>152</v>
      </c>
      <c r="R1225" s="2" t="s">
        <v>152</v>
      </c>
      <c r="S1225" s="2" t="s">
        <v>151</v>
      </c>
      <c r="T1225" s="2" t="s">
        <v>151</v>
      </c>
      <c r="U1225" s="14" t="s">
        <v>152</v>
      </c>
      <c r="V1225" s="13" t="s">
        <v>151</v>
      </c>
      <c r="W1225" s="2" t="s">
        <v>151</v>
      </c>
      <c r="X1225" s="2" t="s">
        <v>151</v>
      </c>
      <c r="Y1225" s="2" t="s">
        <v>152</v>
      </c>
      <c r="Z1225" s="94" t="s">
        <v>152</v>
      </c>
      <c r="AA1225" s="13" t="s">
        <v>151</v>
      </c>
      <c r="AB1225" s="2" t="s">
        <v>151</v>
      </c>
      <c r="AC1225" s="14" t="s">
        <v>151</v>
      </c>
      <c r="AD1225" s="93" t="s">
        <v>151</v>
      </c>
      <c r="AE1225" s="14" t="s">
        <v>152</v>
      </c>
      <c r="AF1225" s="99">
        <v>100</v>
      </c>
    </row>
    <row r="1226" spans="1:32" x14ac:dyDescent="0.3">
      <c r="A1226" s="55" t="str">
        <f t="shared" si="19"/>
        <v>DEtr_02.1</v>
      </c>
      <c r="C1226" s="96" t="s">
        <v>13</v>
      </c>
      <c r="D1226" s="97" t="s">
        <v>779</v>
      </c>
      <c r="E1226" s="97" t="s">
        <v>881</v>
      </c>
      <c r="F1226" s="97" t="s">
        <v>882</v>
      </c>
      <c r="G1226" s="97" t="s">
        <v>351</v>
      </c>
      <c r="H1226" s="96" t="s">
        <v>50</v>
      </c>
      <c r="I1226" s="98" t="s">
        <v>51</v>
      </c>
      <c r="J1226" s="27" t="s">
        <v>2021</v>
      </c>
      <c r="K1226" s="28" t="s">
        <v>2117</v>
      </c>
      <c r="L1226" s="93" t="s">
        <v>151</v>
      </c>
      <c r="M1226" s="2" t="s">
        <v>151</v>
      </c>
      <c r="N1226" s="94" t="s">
        <v>151</v>
      </c>
      <c r="O1226" s="13" t="s">
        <v>151</v>
      </c>
      <c r="P1226" s="2" t="s">
        <v>151</v>
      </c>
      <c r="Q1226" s="2" t="s">
        <v>151</v>
      </c>
      <c r="R1226" s="2" t="s">
        <v>152</v>
      </c>
      <c r="S1226" s="2" t="s">
        <v>152</v>
      </c>
      <c r="T1226" s="2" t="s">
        <v>152</v>
      </c>
      <c r="U1226" s="14" t="s">
        <v>152</v>
      </c>
      <c r="V1226" s="13" t="s">
        <v>151</v>
      </c>
      <c r="W1226" s="2" t="s">
        <v>152</v>
      </c>
      <c r="X1226" s="2" t="s">
        <v>152</v>
      </c>
      <c r="Y1226" s="2" t="s">
        <v>152</v>
      </c>
      <c r="Z1226" s="94" t="s">
        <v>152</v>
      </c>
      <c r="AA1226" s="13" t="s">
        <v>151</v>
      </c>
      <c r="AB1226" s="2" t="s">
        <v>151</v>
      </c>
      <c r="AC1226" s="14" t="s">
        <v>151</v>
      </c>
      <c r="AD1226" s="93" t="s">
        <v>151</v>
      </c>
      <c r="AE1226" s="14" t="s">
        <v>152</v>
      </c>
      <c r="AF1226" s="99">
        <v>100</v>
      </c>
    </row>
    <row r="1227" spans="1:32" x14ac:dyDescent="0.3">
      <c r="A1227" s="55" t="str">
        <f t="shared" si="19"/>
        <v>DEtr_02.1</v>
      </c>
      <c r="C1227" s="96" t="s">
        <v>13</v>
      </c>
      <c r="D1227" s="97" t="s">
        <v>779</v>
      </c>
      <c r="E1227" s="97" t="s">
        <v>881</v>
      </c>
      <c r="F1227" s="97" t="s">
        <v>882</v>
      </c>
      <c r="G1227" s="97" t="s">
        <v>351</v>
      </c>
      <c r="H1227" s="96" t="s">
        <v>50</v>
      </c>
      <c r="I1227" s="98" t="s">
        <v>51</v>
      </c>
      <c r="J1227" s="27" t="s">
        <v>2000</v>
      </c>
      <c r="K1227" s="28" t="s">
        <v>2118</v>
      </c>
      <c r="L1227" s="93" t="s">
        <v>151</v>
      </c>
      <c r="M1227" s="2" t="s">
        <v>151</v>
      </c>
      <c r="N1227" s="94" t="s">
        <v>151</v>
      </c>
      <c r="O1227" s="13" t="s">
        <v>152</v>
      </c>
      <c r="P1227" s="2" t="s">
        <v>152</v>
      </c>
      <c r="Q1227" s="2" t="s">
        <v>152</v>
      </c>
      <c r="R1227" s="2" t="s">
        <v>152</v>
      </c>
      <c r="S1227" s="2" t="s">
        <v>151</v>
      </c>
      <c r="T1227" s="2" t="s">
        <v>152</v>
      </c>
      <c r="U1227" s="14" t="s">
        <v>152</v>
      </c>
      <c r="V1227" s="13" t="s">
        <v>151</v>
      </c>
      <c r="W1227" s="2" t="s">
        <v>152</v>
      </c>
      <c r="X1227" s="2" t="s">
        <v>152</v>
      </c>
      <c r="Y1227" s="2" t="s">
        <v>152</v>
      </c>
      <c r="Z1227" s="94" t="s">
        <v>152</v>
      </c>
      <c r="AA1227" s="13" t="s">
        <v>151</v>
      </c>
      <c r="AB1227" s="2" t="s">
        <v>151</v>
      </c>
      <c r="AC1227" s="14" t="s">
        <v>151</v>
      </c>
      <c r="AD1227" s="93" t="s">
        <v>151</v>
      </c>
      <c r="AE1227" s="14" t="s">
        <v>152</v>
      </c>
      <c r="AF1227" s="99">
        <v>100</v>
      </c>
    </row>
    <row r="1228" spans="1:32" x14ac:dyDescent="0.3">
      <c r="A1228" s="55" t="str">
        <f t="shared" si="19"/>
        <v>DEtr_02.1</v>
      </c>
      <c r="C1228" s="96" t="s">
        <v>13</v>
      </c>
      <c r="D1228" s="97" t="s">
        <v>779</v>
      </c>
      <c r="E1228" s="97" t="s">
        <v>881</v>
      </c>
      <c r="F1228" s="97" t="s">
        <v>882</v>
      </c>
      <c r="G1228" s="97" t="s">
        <v>351</v>
      </c>
      <c r="H1228" s="96" t="s">
        <v>50</v>
      </c>
      <c r="I1228" s="98" t="s">
        <v>51</v>
      </c>
      <c r="J1228" s="27" t="s">
        <v>2002</v>
      </c>
      <c r="K1228" s="28" t="s">
        <v>2119</v>
      </c>
      <c r="L1228" s="93" t="s">
        <v>151</v>
      </c>
      <c r="M1228" s="2" t="s">
        <v>151</v>
      </c>
      <c r="N1228" s="94" t="s">
        <v>151</v>
      </c>
      <c r="O1228" s="13" t="s">
        <v>151</v>
      </c>
      <c r="P1228" s="2" t="s">
        <v>151</v>
      </c>
      <c r="Q1228" s="2" t="s">
        <v>152</v>
      </c>
      <c r="R1228" s="2" t="s">
        <v>151</v>
      </c>
      <c r="S1228" s="2" t="s">
        <v>151</v>
      </c>
      <c r="T1228" s="2" t="s">
        <v>152</v>
      </c>
      <c r="U1228" s="14" t="s">
        <v>152</v>
      </c>
      <c r="V1228" s="13" t="s">
        <v>151</v>
      </c>
      <c r="W1228" s="2" t="s">
        <v>152</v>
      </c>
      <c r="X1228" s="2" t="s">
        <v>152</v>
      </c>
      <c r="Y1228" s="2" t="s">
        <v>152</v>
      </c>
      <c r="Z1228" s="94" t="s">
        <v>152</v>
      </c>
      <c r="AA1228" s="13" t="s">
        <v>151</v>
      </c>
      <c r="AB1228" s="2" t="s">
        <v>151</v>
      </c>
      <c r="AC1228" s="14" t="s">
        <v>151</v>
      </c>
      <c r="AD1228" s="93" t="s">
        <v>151</v>
      </c>
      <c r="AE1228" s="14" t="s">
        <v>152</v>
      </c>
      <c r="AF1228" s="99">
        <v>100</v>
      </c>
    </row>
    <row r="1229" spans="1:32" x14ac:dyDescent="0.3">
      <c r="A1229" s="55" t="str">
        <f t="shared" si="19"/>
        <v>DEtr_02.1</v>
      </c>
      <c r="C1229" s="96" t="s">
        <v>13</v>
      </c>
      <c r="D1229" s="97" t="s">
        <v>779</v>
      </c>
      <c r="E1229" s="97" t="s">
        <v>881</v>
      </c>
      <c r="F1229" s="97" t="s">
        <v>882</v>
      </c>
      <c r="G1229" s="97" t="s">
        <v>351</v>
      </c>
      <c r="H1229" s="96" t="s">
        <v>50</v>
      </c>
      <c r="I1229" s="98" t="s">
        <v>51</v>
      </c>
      <c r="J1229" s="27" t="s">
        <v>2007</v>
      </c>
      <c r="K1229" s="28" t="s">
        <v>2120</v>
      </c>
      <c r="L1229" s="93" t="s">
        <v>151</v>
      </c>
      <c r="M1229" s="2" t="s">
        <v>151</v>
      </c>
      <c r="N1229" s="94" t="s">
        <v>151</v>
      </c>
      <c r="O1229" s="13" t="s">
        <v>468</v>
      </c>
      <c r="P1229" s="2" t="s">
        <v>152</v>
      </c>
      <c r="Q1229" s="2" t="s">
        <v>152</v>
      </c>
      <c r="R1229" s="2" t="s">
        <v>152</v>
      </c>
      <c r="S1229" s="2" t="s">
        <v>151</v>
      </c>
      <c r="T1229" s="2" t="s">
        <v>152</v>
      </c>
      <c r="U1229" s="14" t="s">
        <v>152</v>
      </c>
      <c r="V1229" s="13" t="s">
        <v>151</v>
      </c>
      <c r="W1229" s="2" t="s">
        <v>151</v>
      </c>
      <c r="X1229" s="2" t="s">
        <v>151</v>
      </c>
      <c r="Y1229" s="2" t="s">
        <v>152</v>
      </c>
      <c r="Z1229" s="94" t="s">
        <v>152</v>
      </c>
      <c r="AA1229" s="13" t="s">
        <v>151</v>
      </c>
      <c r="AB1229" s="2" t="s">
        <v>152</v>
      </c>
      <c r="AC1229" s="14" t="s">
        <v>152</v>
      </c>
      <c r="AD1229" s="93" t="s">
        <v>152</v>
      </c>
      <c r="AE1229" s="14" t="s">
        <v>152</v>
      </c>
      <c r="AF1229" s="99">
        <v>100</v>
      </c>
    </row>
    <row r="1230" spans="1:32" x14ac:dyDescent="0.3">
      <c r="A1230" s="55" t="str">
        <f t="shared" si="19"/>
        <v>DEtr_02.1</v>
      </c>
      <c r="C1230" s="96" t="s">
        <v>13</v>
      </c>
      <c r="D1230" s="97" t="s">
        <v>779</v>
      </c>
      <c r="E1230" s="97" t="s">
        <v>881</v>
      </c>
      <c r="F1230" s="97" t="s">
        <v>882</v>
      </c>
      <c r="G1230" s="97" t="s">
        <v>351</v>
      </c>
      <c r="H1230" s="96" t="s">
        <v>50</v>
      </c>
      <c r="I1230" s="98" t="s">
        <v>51</v>
      </c>
      <c r="J1230" s="27" t="s">
        <v>2011</v>
      </c>
      <c r="K1230" s="28" t="s">
        <v>2121</v>
      </c>
      <c r="L1230" s="93" t="s">
        <v>151</v>
      </c>
      <c r="M1230" s="2" t="s">
        <v>151</v>
      </c>
      <c r="N1230" s="94" t="s">
        <v>151</v>
      </c>
      <c r="O1230" s="13" t="s">
        <v>151</v>
      </c>
      <c r="P1230" s="2" t="s">
        <v>151</v>
      </c>
      <c r="Q1230" s="2" t="s">
        <v>151</v>
      </c>
      <c r="R1230" s="2" t="s">
        <v>151</v>
      </c>
      <c r="S1230" s="2" t="s">
        <v>152</v>
      </c>
      <c r="T1230" s="2" t="s">
        <v>152</v>
      </c>
      <c r="U1230" s="14" t="s">
        <v>152</v>
      </c>
      <c r="V1230" s="13" t="s">
        <v>151</v>
      </c>
      <c r="W1230" s="2" t="s">
        <v>151</v>
      </c>
      <c r="X1230" s="2" t="s">
        <v>151</v>
      </c>
      <c r="Y1230" s="2" t="s">
        <v>152</v>
      </c>
      <c r="Z1230" s="94" t="s">
        <v>152</v>
      </c>
      <c r="AA1230" s="13" t="s">
        <v>151</v>
      </c>
      <c r="AB1230" s="2" t="s">
        <v>151</v>
      </c>
      <c r="AC1230" s="14" t="s">
        <v>151</v>
      </c>
      <c r="AD1230" s="93" t="s">
        <v>151</v>
      </c>
      <c r="AE1230" s="14" t="s">
        <v>152</v>
      </c>
      <c r="AF1230" s="99">
        <v>100</v>
      </c>
    </row>
    <row r="1231" spans="1:32" x14ac:dyDescent="0.3">
      <c r="A1231" s="55" t="str">
        <f t="shared" si="19"/>
        <v>DEtr_02.1</v>
      </c>
      <c r="C1231" s="96" t="s">
        <v>13</v>
      </c>
      <c r="D1231" s="97" t="s">
        <v>779</v>
      </c>
      <c r="E1231" s="97" t="s">
        <v>881</v>
      </c>
      <c r="F1231" s="97" t="s">
        <v>882</v>
      </c>
      <c r="G1231" s="97" t="s">
        <v>351</v>
      </c>
      <c r="H1231" s="96" t="s">
        <v>50</v>
      </c>
      <c r="I1231" s="98" t="s">
        <v>51</v>
      </c>
      <c r="J1231" s="27" t="s">
        <v>1925</v>
      </c>
      <c r="K1231" s="28" t="s">
        <v>2122</v>
      </c>
      <c r="L1231" s="93" t="s">
        <v>151</v>
      </c>
      <c r="M1231" s="2" t="s">
        <v>151</v>
      </c>
      <c r="N1231" s="94" t="s">
        <v>151</v>
      </c>
      <c r="O1231" s="13" t="s">
        <v>151</v>
      </c>
      <c r="P1231" s="2" t="s">
        <v>151</v>
      </c>
      <c r="Q1231" s="2" t="s">
        <v>151</v>
      </c>
      <c r="R1231" s="2" t="s">
        <v>152</v>
      </c>
      <c r="S1231" s="2" t="s">
        <v>151</v>
      </c>
      <c r="T1231" s="2" t="s">
        <v>152</v>
      </c>
      <c r="U1231" s="14" t="s">
        <v>152</v>
      </c>
      <c r="V1231" s="13" t="s">
        <v>151</v>
      </c>
      <c r="W1231" s="2" t="s">
        <v>152</v>
      </c>
      <c r="X1231" s="2" t="s">
        <v>152</v>
      </c>
      <c r="Y1231" s="2" t="s">
        <v>152</v>
      </c>
      <c r="Z1231" s="94" t="s">
        <v>152</v>
      </c>
      <c r="AA1231" s="13" t="s">
        <v>151</v>
      </c>
      <c r="AB1231" s="2" t="s">
        <v>151</v>
      </c>
      <c r="AC1231" s="14" t="s">
        <v>151</v>
      </c>
      <c r="AD1231" s="93" t="s">
        <v>151</v>
      </c>
      <c r="AE1231" s="14" t="s">
        <v>152</v>
      </c>
      <c r="AF1231" s="99">
        <v>100</v>
      </c>
    </row>
    <row r="1232" spans="1:32" x14ac:dyDescent="0.3">
      <c r="A1232" s="55" t="str">
        <f t="shared" si="19"/>
        <v>DEtr_02.1</v>
      </c>
      <c r="C1232" s="96" t="s">
        <v>13</v>
      </c>
      <c r="D1232" s="97" t="s">
        <v>779</v>
      </c>
      <c r="E1232" s="97" t="s">
        <v>881</v>
      </c>
      <c r="F1232" s="97" t="s">
        <v>882</v>
      </c>
      <c r="G1232" s="97" t="s">
        <v>351</v>
      </c>
      <c r="H1232" s="96" t="s">
        <v>50</v>
      </c>
      <c r="I1232" s="98" t="s">
        <v>51</v>
      </c>
      <c r="J1232" s="27" t="s">
        <v>2023</v>
      </c>
      <c r="K1232" s="28" t="s">
        <v>2123</v>
      </c>
      <c r="L1232" s="93" t="s">
        <v>151</v>
      </c>
      <c r="M1232" s="2" t="s">
        <v>151</v>
      </c>
      <c r="N1232" s="94" t="s">
        <v>151</v>
      </c>
      <c r="O1232" s="13" t="s">
        <v>151</v>
      </c>
      <c r="P1232" s="2" t="s">
        <v>152</v>
      </c>
      <c r="Q1232" s="2" t="s">
        <v>152</v>
      </c>
      <c r="R1232" s="2" t="s">
        <v>152</v>
      </c>
      <c r="S1232" s="2" t="s">
        <v>151</v>
      </c>
      <c r="T1232" s="2" t="s">
        <v>152</v>
      </c>
      <c r="U1232" s="14" t="s">
        <v>152</v>
      </c>
      <c r="V1232" s="13" t="s">
        <v>151</v>
      </c>
      <c r="W1232" s="2" t="s">
        <v>151</v>
      </c>
      <c r="X1232" s="2" t="s">
        <v>151</v>
      </c>
      <c r="Y1232" s="2" t="s">
        <v>152</v>
      </c>
      <c r="Z1232" s="94" t="s">
        <v>152</v>
      </c>
      <c r="AA1232" s="13" t="s">
        <v>151</v>
      </c>
      <c r="AB1232" s="2" t="s">
        <v>151</v>
      </c>
      <c r="AC1232" s="14" t="s">
        <v>151</v>
      </c>
      <c r="AD1232" s="93" t="s">
        <v>151</v>
      </c>
      <c r="AE1232" s="14" t="s">
        <v>152</v>
      </c>
      <c r="AF1232" s="99">
        <v>100</v>
      </c>
    </row>
    <row r="1233" spans="1:32" x14ac:dyDescent="0.3">
      <c r="A1233" s="55" t="str">
        <f t="shared" si="19"/>
        <v>DEtr_02.1</v>
      </c>
      <c r="C1233" s="96" t="s">
        <v>13</v>
      </c>
      <c r="D1233" s="97" t="s">
        <v>779</v>
      </c>
      <c r="E1233" s="97" t="s">
        <v>881</v>
      </c>
      <c r="F1233" s="97" t="s">
        <v>882</v>
      </c>
      <c r="G1233" s="97" t="s">
        <v>351</v>
      </c>
      <c r="H1233" s="96" t="s">
        <v>50</v>
      </c>
      <c r="I1233" s="98" t="s">
        <v>51</v>
      </c>
      <c r="J1233" s="27" t="s">
        <v>1996</v>
      </c>
      <c r="K1233" s="28" t="s">
        <v>2124</v>
      </c>
      <c r="L1233" s="93" t="s">
        <v>151</v>
      </c>
      <c r="M1233" s="2" t="s">
        <v>151</v>
      </c>
      <c r="N1233" s="94" t="s">
        <v>151</v>
      </c>
      <c r="O1233" s="13" t="s">
        <v>151</v>
      </c>
      <c r="P1233" s="2" t="s">
        <v>152</v>
      </c>
      <c r="Q1233" s="2" t="s">
        <v>152</v>
      </c>
      <c r="R1233" s="2" t="s">
        <v>152</v>
      </c>
      <c r="S1233" s="2" t="s">
        <v>151</v>
      </c>
      <c r="T1233" s="2" t="s">
        <v>152</v>
      </c>
      <c r="U1233" s="14" t="s">
        <v>152</v>
      </c>
      <c r="V1233" s="13" t="s">
        <v>151</v>
      </c>
      <c r="W1233" s="2" t="s">
        <v>151</v>
      </c>
      <c r="X1233" s="2" t="s">
        <v>151</v>
      </c>
      <c r="Y1233" s="2" t="s">
        <v>152</v>
      </c>
      <c r="Z1233" s="94" t="s">
        <v>152</v>
      </c>
      <c r="AA1233" s="13" t="s">
        <v>151</v>
      </c>
      <c r="AB1233" s="2" t="s">
        <v>151</v>
      </c>
      <c r="AC1233" s="14" t="s">
        <v>151</v>
      </c>
      <c r="AD1233" s="93" t="s">
        <v>151</v>
      </c>
      <c r="AE1233" s="14" t="s">
        <v>152</v>
      </c>
      <c r="AF1233" s="99">
        <v>100</v>
      </c>
    </row>
    <row r="1234" spans="1:32" x14ac:dyDescent="0.3">
      <c r="A1234" s="55" t="str">
        <f t="shared" si="19"/>
        <v>DEtr_02.1</v>
      </c>
      <c r="C1234" s="96" t="s">
        <v>13</v>
      </c>
      <c r="D1234" s="97" t="s">
        <v>779</v>
      </c>
      <c r="E1234" s="97" t="s">
        <v>881</v>
      </c>
      <c r="F1234" s="97" t="s">
        <v>882</v>
      </c>
      <c r="G1234" s="97" t="s">
        <v>351</v>
      </c>
      <c r="H1234" s="96" t="s">
        <v>50</v>
      </c>
      <c r="I1234" s="98" t="s">
        <v>51</v>
      </c>
      <c r="J1234" s="27" t="s">
        <v>2017</v>
      </c>
      <c r="K1234" s="28" t="s">
        <v>2125</v>
      </c>
      <c r="L1234" s="93" t="s">
        <v>151</v>
      </c>
      <c r="M1234" s="2" t="s">
        <v>151</v>
      </c>
      <c r="N1234" s="94" t="s">
        <v>151</v>
      </c>
      <c r="O1234" s="13" t="s">
        <v>468</v>
      </c>
      <c r="P1234" s="2" t="s">
        <v>152</v>
      </c>
      <c r="Q1234" s="2" t="s">
        <v>152</v>
      </c>
      <c r="R1234" s="2" t="s">
        <v>152</v>
      </c>
      <c r="S1234" s="2" t="s">
        <v>152</v>
      </c>
      <c r="T1234" s="2" t="s">
        <v>152</v>
      </c>
      <c r="U1234" s="14" t="s">
        <v>152</v>
      </c>
      <c r="V1234" s="13" t="s">
        <v>151</v>
      </c>
      <c r="W1234" s="2" t="s">
        <v>152</v>
      </c>
      <c r="X1234" s="2" t="s">
        <v>152</v>
      </c>
      <c r="Y1234" s="2" t="s">
        <v>152</v>
      </c>
      <c r="Z1234" s="94" t="s">
        <v>152</v>
      </c>
      <c r="AA1234" s="13" t="s">
        <v>151</v>
      </c>
      <c r="AB1234" s="2" t="s">
        <v>152</v>
      </c>
      <c r="AC1234" s="14" t="s">
        <v>152</v>
      </c>
      <c r="AD1234" s="93" t="s">
        <v>152</v>
      </c>
      <c r="AE1234" s="14" t="s">
        <v>152</v>
      </c>
      <c r="AF1234" s="99">
        <v>100</v>
      </c>
    </row>
    <row r="1235" spans="1:32" x14ac:dyDescent="0.3">
      <c r="A1235" s="55" t="str">
        <f t="shared" si="19"/>
        <v>DEtr_02.1</v>
      </c>
      <c r="C1235" s="96" t="s">
        <v>13</v>
      </c>
      <c r="D1235" s="97" t="s">
        <v>779</v>
      </c>
      <c r="E1235" s="97" t="s">
        <v>881</v>
      </c>
      <c r="F1235" s="97" t="s">
        <v>882</v>
      </c>
      <c r="G1235" s="97" t="s">
        <v>351</v>
      </c>
      <c r="H1235" s="96" t="s">
        <v>50</v>
      </c>
      <c r="I1235" s="98" t="s">
        <v>51</v>
      </c>
      <c r="J1235" s="27" t="s">
        <v>2025</v>
      </c>
      <c r="K1235" s="28" t="s">
        <v>2126</v>
      </c>
      <c r="L1235" s="93" t="s">
        <v>151</v>
      </c>
      <c r="M1235" s="2" t="s">
        <v>151</v>
      </c>
      <c r="N1235" s="94" t="s">
        <v>151</v>
      </c>
      <c r="O1235" s="13" t="s">
        <v>151</v>
      </c>
      <c r="P1235" s="2" t="s">
        <v>152</v>
      </c>
      <c r="Q1235" s="2" t="s">
        <v>151</v>
      </c>
      <c r="R1235" s="2" t="s">
        <v>152</v>
      </c>
      <c r="S1235" s="2" t="s">
        <v>152</v>
      </c>
      <c r="T1235" s="2" t="s">
        <v>152</v>
      </c>
      <c r="U1235" s="14" t="s">
        <v>152</v>
      </c>
      <c r="V1235" s="13" t="s">
        <v>151</v>
      </c>
      <c r="W1235" s="2" t="s">
        <v>151</v>
      </c>
      <c r="X1235" s="2" t="s">
        <v>151</v>
      </c>
      <c r="Y1235" s="2" t="s">
        <v>152</v>
      </c>
      <c r="Z1235" s="94" t="s">
        <v>152</v>
      </c>
      <c r="AA1235" s="13" t="s">
        <v>151</v>
      </c>
      <c r="AB1235" s="2" t="s">
        <v>151</v>
      </c>
      <c r="AC1235" s="14" t="s">
        <v>151</v>
      </c>
      <c r="AD1235" s="93" t="s">
        <v>151</v>
      </c>
      <c r="AE1235" s="14" t="s">
        <v>152</v>
      </c>
      <c r="AF1235" s="99">
        <v>100</v>
      </c>
    </row>
    <row r="1236" spans="1:32" x14ac:dyDescent="0.3">
      <c r="A1236" s="55" t="str">
        <f t="shared" si="19"/>
        <v>DEtr_02.1</v>
      </c>
      <c r="C1236" s="96" t="s">
        <v>13</v>
      </c>
      <c r="D1236" s="97" t="s">
        <v>779</v>
      </c>
      <c r="E1236" s="97" t="s">
        <v>881</v>
      </c>
      <c r="F1236" s="97" t="s">
        <v>882</v>
      </c>
      <c r="G1236" s="97" t="s">
        <v>351</v>
      </c>
      <c r="H1236" s="96" t="s">
        <v>50</v>
      </c>
      <c r="I1236" s="98" t="s">
        <v>51</v>
      </c>
      <c r="J1236" s="27" t="s">
        <v>2027</v>
      </c>
      <c r="K1236" s="28" t="s">
        <v>2127</v>
      </c>
      <c r="L1236" s="93" t="s">
        <v>151</v>
      </c>
      <c r="M1236" s="2" t="s">
        <v>151</v>
      </c>
      <c r="N1236" s="94" t="s">
        <v>151</v>
      </c>
      <c r="O1236" s="13" t="s">
        <v>151</v>
      </c>
      <c r="P1236" s="2" t="s">
        <v>151</v>
      </c>
      <c r="Q1236" s="2" t="s">
        <v>152</v>
      </c>
      <c r="R1236" s="2" t="s">
        <v>152</v>
      </c>
      <c r="S1236" s="2" t="s">
        <v>152</v>
      </c>
      <c r="T1236" s="2" t="s">
        <v>152</v>
      </c>
      <c r="U1236" s="14" t="s">
        <v>152</v>
      </c>
      <c r="V1236" s="13" t="s">
        <v>151</v>
      </c>
      <c r="W1236" s="2" t="s">
        <v>152</v>
      </c>
      <c r="X1236" s="2" t="s">
        <v>152</v>
      </c>
      <c r="Y1236" s="2" t="s">
        <v>152</v>
      </c>
      <c r="Z1236" s="94" t="s">
        <v>152</v>
      </c>
      <c r="AA1236" s="13" t="s">
        <v>152</v>
      </c>
      <c r="AB1236" s="2" t="s">
        <v>152</v>
      </c>
      <c r="AC1236" s="14" t="s">
        <v>152</v>
      </c>
      <c r="AD1236" s="93" t="s">
        <v>151</v>
      </c>
      <c r="AE1236" s="14" t="s">
        <v>152</v>
      </c>
      <c r="AF1236" s="99">
        <v>100</v>
      </c>
    </row>
    <row r="1237" spans="1:32" x14ac:dyDescent="0.3">
      <c r="A1237" s="55" t="str">
        <f t="shared" si="19"/>
        <v>DEtr_02.1</v>
      </c>
      <c r="C1237" s="96" t="s">
        <v>13</v>
      </c>
      <c r="D1237" s="97" t="s">
        <v>779</v>
      </c>
      <c r="E1237" s="97" t="s">
        <v>881</v>
      </c>
      <c r="F1237" s="97" t="s">
        <v>882</v>
      </c>
      <c r="G1237" s="97" t="s">
        <v>351</v>
      </c>
      <c r="H1237" s="96" t="s">
        <v>50</v>
      </c>
      <c r="I1237" s="98" t="s">
        <v>51</v>
      </c>
      <c r="J1237" s="27" t="s">
        <v>1929</v>
      </c>
      <c r="K1237" s="28" t="s">
        <v>2128</v>
      </c>
      <c r="L1237" s="93" t="s">
        <v>151</v>
      </c>
      <c r="M1237" s="2" t="s">
        <v>151</v>
      </c>
      <c r="N1237" s="94" t="s">
        <v>151</v>
      </c>
      <c r="O1237" s="13" t="s">
        <v>151</v>
      </c>
      <c r="P1237" s="2" t="s">
        <v>152</v>
      </c>
      <c r="Q1237" s="2" t="s">
        <v>152</v>
      </c>
      <c r="R1237" s="2" t="s">
        <v>151</v>
      </c>
      <c r="S1237" s="2" t="s">
        <v>151</v>
      </c>
      <c r="T1237" s="2" t="s">
        <v>152</v>
      </c>
      <c r="U1237" s="14" t="s">
        <v>152</v>
      </c>
      <c r="V1237" s="13" t="s">
        <v>151</v>
      </c>
      <c r="W1237" s="2" t="s">
        <v>152</v>
      </c>
      <c r="X1237" s="2" t="s">
        <v>152</v>
      </c>
      <c r="Y1237" s="2" t="s">
        <v>152</v>
      </c>
      <c r="Z1237" s="94" t="s">
        <v>152</v>
      </c>
      <c r="AA1237" s="13" t="s">
        <v>151</v>
      </c>
      <c r="AB1237" s="2" t="s">
        <v>151</v>
      </c>
      <c r="AC1237" s="14" t="s">
        <v>151</v>
      </c>
      <c r="AD1237" s="93" t="s">
        <v>151</v>
      </c>
      <c r="AE1237" s="14" t="s">
        <v>152</v>
      </c>
      <c r="AF1237" s="99">
        <v>100</v>
      </c>
    </row>
    <row r="1238" spans="1:32" x14ac:dyDescent="0.3">
      <c r="A1238" s="55" t="str">
        <f t="shared" si="19"/>
        <v>DEtr_02.1</v>
      </c>
      <c r="C1238" s="96" t="s">
        <v>13</v>
      </c>
      <c r="D1238" s="97" t="s">
        <v>779</v>
      </c>
      <c r="E1238" s="97" t="s">
        <v>881</v>
      </c>
      <c r="F1238" s="97" t="s">
        <v>882</v>
      </c>
      <c r="G1238" s="97" t="s">
        <v>351</v>
      </c>
      <c r="H1238" s="96" t="s">
        <v>50</v>
      </c>
      <c r="I1238" s="98" t="s">
        <v>51</v>
      </c>
      <c r="J1238" s="27" t="s">
        <v>2005</v>
      </c>
      <c r="K1238" s="28" t="s">
        <v>2129</v>
      </c>
      <c r="L1238" s="93" t="s">
        <v>151</v>
      </c>
      <c r="M1238" s="2" t="s">
        <v>151</v>
      </c>
      <c r="N1238" s="94" t="s">
        <v>151</v>
      </c>
      <c r="O1238" s="13" t="s">
        <v>151</v>
      </c>
      <c r="P1238" s="2" t="s">
        <v>152</v>
      </c>
      <c r="Q1238" s="2" t="s">
        <v>152</v>
      </c>
      <c r="R1238" s="2" t="s">
        <v>152</v>
      </c>
      <c r="S1238" s="2" t="s">
        <v>152</v>
      </c>
      <c r="T1238" s="2" t="s">
        <v>152</v>
      </c>
      <c r="U1238" s="14" t="s">
        <v>152</v>
      </c>
      <c r="V1238" s="13" t="s">
        <v>151</v>
      </c>
      <c r="W1238" s="2" t="s">
        <v>152</v>
      </c>
      <c r="X1238" s="2" t="s">
        <v>152</v>
      </c>
      <c r="Y1238" s="2" t="s">
        <v>152</v>
      </c>
      <c r="Z1238" s="94" t="s">
        <v>152</v>
      </c>
      <c r="AA1238" s="13" t="s">
        <v>151</v>
      </c>
      <c r="AB1238" s="2" t="s">
        <v>151</v>
      </c>
      <c r="AC1238" s="14" t="s">
        <v>151</v>
      </c>
      <c r="AD1238" s="93" t="s">
        <v>151</v>
      </c>
      <c r="AE1238" s="14" t="s">
        <v>152</v>
      </c>
      <c r="AF1238" s="99">
        <v>100</v>
      </c>
    </row>
    <row r="1239" spans="1:32" x14ac:dyDescent="0.3">
      <c r="A1239" s="55" t="str">
        <f t="shared" si="19"/>
        <v>DEtr_02.1</v>
      </c>
      <c r="C1239" s="96" t="s">
        <v>13</v>
      </c>
      <c r="D1239" s="97" t="s">
        <v>779</v>
      </c>
      <c r="E1239" s="97" t="s">
        <v>881</v>
      </c>
      <c r="F1239" s="97" t="s">
        <v>882</v>
      </c>
      <c r="G1239" s="97" t="s">
        <v>351</v>
      </c>
      <c r="H1239" s="96" t="s">
        <v>50</v>
      </c>
      <c r="I1239" s="98" t="s">
        <v>51</v>
      </c>
      <c r="J1239" s="27" t="s">
        <v>2009</v>
      </c>
      <c r="K1239" s="28" t="s">
        <v>2130</v>
      </c>
      <c r="L1239" s="93" t="s">
        <v>151</v>
      </c>
      <c r="M1239" s="2" t="s">
        <v>151</v>
      </c>
      <c r="N1239" s="94" t="s">
        <v>151</v>
      </c>
      <c r="O1239" s="13" t="s">
        <v>151</v>
      </c>
      <c r="P1239" s="2" t="s">
        <v>151</v>
      </c>
      <c r="Q1239" s="2" t="s">
        <v>152</v>
      </c>
      <c r="R1239" s="2" t="s">
        <v>152</v>
      </c>
      <c r="S1239" s="2" t="s">
        <v>152</v>
      </c>
      <c r="T1239" s="2" t="s">
        <v>152</v>
      </c>
      <c r="U1239" s="14" t="s">
        <v>152</v>
      </c>
      <c r="V1239" s="13" t="s">
        <v>151</v>
      </c>
      <c r="W1239" s="2" t="s">
        <v>152</v>
      </c>
      <c r="X1239" s="2" t="s">
        <v>152</v>
      </c>
      <c r="Y1239" s="2" t="s">
        <v>152</v>
      </c>
      <c r="Z1239" s="94" t="s">
        <v>152</v>
      </c>
      <c r="AA1239" s="13" t="s">
        <v>151</v>
      </c>
      <c r="AB1239" s="2" t="s">
        <v>151</v>
      </c>
      <c r="AC1239" s="14" t="s">
        <v>151</v>
      </c>
      <c r="AD1239" s="93" t="s">
        <v>151</v>
      </c>
      <c r="AE1239" s="14" t="s">
        <v>152</v>
      </c>
      <c r="AF1239" s="99">
        <v>100</v>
      </c>
    </row>
    <row r="1240" spans="1:32" x14ac:dyDescent="0.3">
      <c r="A1240" s="55" t="str">
        <f t="shared" si="19"/>
        <v>DEtr_02.1</v>
      </c>
      <c r="C1240" s="96" t="s">
        <v>13</v>
      </c>
      <c r="D1240" s="97" t="s">
        <v>779</v>
      </c>
      <c r="E1240" s="97" t="s">
        <v>881</v>
      </c>
      <c r="F1240" s="97" t="s">
        <v>882</v>
      </c>
      <c r="G1240" s="97" t="s">
        <v>351</v>
      </c>
      <c r="H1240" s="96" t="s">
        <v>50</v>
      </c>
      <c r="I1240" s="98" t="s">
        <v>51</v>
      </c>
      <c r="J1240" s="27" t="s">
        <v>2029</v>
      </c>
      <c r="K1240" s="28" t="s">
        <v>2131</v>
      </c>
      <c r="L1240" s="93" t="s">
        <v>151</v>
      </c>
      <c r="M1240" s="2" t="s">
        <v>151</v>
      </c>
      <c r="N1240" s="94" t="s">
        <v>151</v>
      </c>
      <c r="O1240" s="13" t="s">
        <v>151</v>
      </c>
      <c r="P1240" s="2" t="s">
        <v>151</v>
      </c>
      <c r="Q1240" s="2" t="s">
        <v>152</v>
      </c>
      <c r="R1240" s="2" t="s">
        <v>151</v>
      </c>
      <c r="S1240" s="2" t="s">
        <v>151</v>
      </c>
      <c r="T1240" s="2" t="s">
        <v>152</v>
      </c>
      <c r="U1240" s="14" t="s">
        <v>152</v>
      </c>
      <c r="V1240" s="13" t="s">
        <v>151</v>
      </c>
      <c r="W1240" s="2" t="s">
        <v>152</v>
      </c>
      <c r="X1240" s="2" t="s">
        <v>152</v>
      </c>
      <c r="Y1240" s="2" t="s">
        <v>152</v>
      </c>
      <c r="Z1240" s="94" t="s">
        <v>152</v>
      </c>
      <c r="AA1240" s="13" t="s">
        <v>151</v>
      </c>
      <c r="AB1240" s="2" t="s">
        <v>151</v>
      </c>
      <c r="AC1240" s="14" t="s">
        <v>151</v>
      </c>
      <c r="AD1240" s="93" t="s">
        <v>151</v>
      </c>
      <c r="AE1240" s="14" t="s">
        <v>152</v>
      </c>
      <c r="AF1240" s="99">
        <v>100</v>
      </c>
    </row>
    <row r="1241" spans="1:32" x14ac:dyDescent="0.3">
      <c r="A1241" s="55" t="str">
        <f t="shared" si="19"/>
        <v>DEtr_02.1</v>
      </c>
      <c r="C1241" s="96" t="s">
        <v>13</v>
      </c>
      <c r="D1241" s="97" t="s">
        <v>779</v>
      </c>
      <c r="E1241" s="97" t="s">
        <v>881</v>
      </c>
      <c r="F1241" s="97" t="s">
        <v>882</v>
      </c>
      <c r="G1241" s="97" t="s">
        <v>351</v>
      </c>
      <c r="H1241" s="96" t="s">
        <v>50</v>
      </c>
      <c r="I1241" s="98" t="s">
        <v>51</v>
      </c>
      <c r="J1241" s="27" t="s">
        <v>2042</v>
      </c>
      <c r="K1241" s="28" t="s">
        <v>2132</v>
      </c>
      <c r="L1241" s="93" t="s">
        <v>151</v>
      </c>
      <c r="M1241" s="2" t="s">
        <v>151</v>
      </c>
      <c r="N1241" s="94" t="s">
        <v>151</v>
      </c>
      <c r="O1241" s="13" t="s">
        <v>151</v>
      </c>
      <c r="P1241" s="2" t="s">
        <v>151</v>
      </c>
      <c r="Q1241" s="2" t="s">
        <v>152</v>
      </c>
      <c r="R1241" s="2" t="s">
        <v>152</v>
      </c>
      <c r="S1241" s="2" t="s">
        <v>151</v>
      </c>
      <c r="T1241" s="2" t="s">
        <v>152</v>
      </c>
      <c r="U1241" s="14" t="s">
        <v>152</v>
      </c>
      <c r="V1241" s="13" t="s">
        <v>151</v>
      </c>
      <c r="W1241" s="2" t="s">
        <v>152</v>
      </c>
      <c r="X1241" s="2" t="s">
        <v>152</v>
      </c>
      <c r="Y1241" s="2" t="s">
        <v>152</v>
      </c>
      <c r="Z1241" s="94" t="s">
        <v>152</v>
      </c>
      <c r="AA1241" s="13" t="s">
        <v>151</v>
      </c>
      <c r="AB1241" s="2" t="s">
        <v>151</v>
      </c>
      <c r="AC1241" s="14" t="s">
        <v>151</v>
      </c>
      <c r="AD1241" s="93" t="s">
        <v>151</v>
      </c>
      <c r="AE1241" s="14" t="s">
        <v>152</v>
      </c>
      <c r="AF1241" s="99">
        <v>100</v>
      </c>
    </row>
    <row r="1242" spans="1:32" x14ac:dyDescent="0.3">
      <c r="A1242" s="55" t="str">
        <f t="shared" si="19"/>
        <v>DEtr_02.1</v>
      </c>
      <c r="C1242" s="96" t="s">
        <v>13</v>
      </c>
      <c r="D1242" s="97" t="s">
        <v>779</v>
      </c>
      <c r="E1242" s="97" t="s">
        <v>881</v>
      </c>
      <c r="F1242" s="97" t="s">
        <v>882</v>
      </c>
      <c r="G1242" s="97" t="s">
        <v>351</v>
      </c>
      <c r="H1242" s="96" t="s">
        <v>50</v>
      </c>
      <c r="I1242" s="98" t="s">
        <v>51</v>
      </c>
      <c r="J1242" s="27" t="s">
        <v>2031</v>
      </c>
      <c r="K1242" s="28" t="s">
        <v>2133</v>
      </c>
      <c r="L1242" s="93" t="s">
        <v>151</v>
      </c>
      <c r="M1242" s="2" t="s">
        <v>151</v>
      </c>
      <c r="N1242" s="94" t="s">
        <v>151</v>
      </c>
      <c r="O1242" s="13" t="s">
        <v>151</v>
      </c>
      <c r="P1242" s="2" t="s">
        <v>152</v>
      </c>
      <c r="Q1242" s="2" t="s">
        <v>152</v>
      </c>
      <c r="R1242" s="2" t="s">
        <v>152</v>
      </c>
      <c r="S1242" s="2" t="s">
        <v>152</v>
      </c>
      <c r="T1242" s="2" t="s">
        <v>152</v>
      </c>
      <c r="U1242" s="14" t="s">
        <v>152</v>
      </c>
      <c r="V1242" s="13" t="s">
        <v>151</v>
      </c>
      <c r="W1242" s="2" t="s">
        <v>152</v>
      </c>
      <c r="X1242" s="2" t="s">
        <v>152</v>
      </c>
      <c r="Y1242" s="2" t="s">
        <v>152</v>
      </c>
      <c r="Z1242" s="94" t="s">
        <v>152</v>
      </c>
      <c r="AA1242" s="13" t="s">
        <v>151</v>
      </c>
      <c r="AB1242" s="2" t="s">
        <v>151</v>
      </c>
      <c r="AC1242" s="14" t="s">
        <v>151</v>
      </c>
      <c r="AD1242" s="93" t="s">
        <v>151</v>
      </c>
      <c r="AE1242" s="14" t="s">
        <v>152</v>
      </c>
      <c r="AF1242" s="99">
        <v>100</v>
      </c>
    </row>
    <row r="1243" spans="1:32" x14ac:dyDescent="0.3">
      <c r="A1243" s="55" t="str">
        <f t="shared" si="19"/>
        <v>DEtr_02.2</v>
      </c>
      <c r="C1243" s="96" t="s">
        <v>13</v>
      </c>
      <c r="D1243" s="97" t="s">
        <v>779</v>
      </c>
      <c r="E1243" s="97" t="s">
        <v>883</v>
      </c>
      <c r="F1243" s="97" t="s">
        <v>884</v>
      </c>
      <c r="G1243" s="97" t="s">
        <v>351</v>
      </c>
      <c r="H1243" s="96" t="s">
        <v>50</v>
      </c>
      <c r="I1243" s="98" t="s">
        <v>454</v>
      </c>
      <c r="J1243" s="27" t="s">
        <v>2134</v>
      </c>
      <c r="K1243" s="28" t="s">
        <v>2135</v>
      </c>
      <c r="L1243" s="93" t="s">
        <v>151</v>
      </c>
      <c r="M1243" s="2" t="s">
        <v>151</v>
      </c>
      <c r="N1243" s="94" t="s">
        <v>151</v>
      </c>
      <c r="O1243" s="13" t="s">
        <v>152</v>
      </c>
      <c r="P1243" s="2" t="s">
        <v>152</v>
      </c>
      <c r="Q1243" s="2" t="s">
        <v>152</v>
      </c>
      <c r="R1243" s="2" t="s">
        <v>152</v>
      </c>
      <c r="S1243" s="2" t="s">
        <v>152</v>
      </c>
      <c r="T1243" s="2" t="s">
        <v>152</v>
      </c>
      <c r="U1243" s="14" t="s">
        <v>152</v>
      </c>
      <c r="V1243" s="13" t="s">
        <v>151</v>
      </c>
      <c r="W1243" s="2" t="s">
        <v>152</v>
      </c>
      <c r="X1243" s="2" t="s">
        <v>152</v>
      </c>
      <c r="Y1243" s="2" t="s">
        <v>152</v>
      </c>
      <c r="Z1243" s="94" t="s">
        <v>152</v>
      </c>
      <c r="AA1243" s="13" t="s">
        <v>152</v>
      </c>
      <c r="AB1243" s="2" t="s">
        <v>152</v>
      </c>
      <c r="AC1243" s="14" t="s">
        <v>152</v>
      </c>
      <c r="AD1243" s="93" t="s">
        <v>152</v>
      </c>
      <c r="AE1243" s="14" t="s">
        <v>152</v>
      </c>
      <c r="AF1243" s="99">
        <v>100</v>
      </c>
    </row>
    <row r="1244" spans="1:32" x14ac:dyDescent="0.3">
      <c r="A1244" s="55" t="str">
        <f t="shared" si="19"/>
        <v>DEtr_02.2</v>
      </c>
      <c r="C1244" s="96" t="s">
        <v>13</v>
      </c>
      <c r="D1244" s="97" t="s">
        <v>779</v>
      </c>
      <c r="E1244" s="97" t="s">
        <v>883</v>
      </c>
      <c r="F1244" s="97" t="s">
        <v>884</v>
      </c>
      <c r="G1244" s="97" t="s">
        <v>351</v>
      </c>
      <c r="H1244" s="96" t="s">
        <v>50</v>
      </c>
      <c r="I1244" s="98" t="s">
        <v>454</v>
      </c>
      <c r="J1244" s="27" t="s">
        <v>2136</v>
      </c>
      <c r="K1244" s="28" t="s">
        <v>2137</v>
      </c>
      <c r="L1244" s="93" t="s">
        <v>151</v>
      </c>
      <c r="M1244" s="2" t="s">
        <v>151</v>
      </c>
      <c r="N1244" s="94" t="s">
        <v>151</v>
      </c>
      <c r="O1244" s="13" t="s">
        <v>152</v>
      </c>
      <c r="P1244" s="2" t="s">
        <v>152</v>
      </c>
      <c r="Q1244" s="2" t="s">
        <v>152</v>
      </c>
      <c r="R1244" s="2" t="s">
        <v>152</v>
      </c>
      <c r="S1244" s="2" t="s">
        <v>152</v>
      </c>
      <c r="T1244" s="2" t="s">
        <v>151</v>
      </c>
      <c r="U1244" s="14" t="s">
        <v>152</v>
      </c>
      <c r="V1244" s="13" t="s">
        <v>151</v>
      </c>
      <c r="W1244" s="2" t="s">
        <v>152</v>
      </c>
      <c r="X1244" s="2" t="s">
        <v>152</v>
      </c>
      <c r="Y1244" s="2" t="s">
        <v>152</v>
      </c>
      <c r="Z1244" s="94" t="s">
        <v>152</v>
      </c>
      <c r="AA1244" s="13" t="s">
        <v>152</v>
      </c>
      <c r="AB1244" s="2" t="s">
        <v>152</v>
      </c>
      <c r="AC1244" s="14" t="s">
        <v>152</v>
      </c>
      <c r="AD1244" s="93" t="s">
        <v>152</v>
      </c>
      <c r="AE1244" s="14" t="s">
        <v>152</v>
      </c>
      <c r="AF1244" s="99">
        <v>100</v>
      </c>
    </row>
    <row r="1245" spans="1:32" x14ac:dyDescent="0.3">
      <c r="A1245" s="55" t="str">
        <f t="shared" si="19"/>
        <v>DEtr_02.2</v>
      </c>
      <c r="C1245" s="96" t="s">
        <v>13</v>
      </c>
      <c r="D1245" s="97" t="s">
        <v>779</v>
      </c>
      <c r="E1245" s="97" t="s">
        <v>883</v>
      </c>
      <c r="F1245" s="97" t="s">
        <v>884</v>
      </c>
      <c r="G1245" s="97" t="s">
        <v>351</v>
      </c>
      <c r="H1245" s="96" t="s">
        <v>50</v>
      </c>
      <c r="I1245" s="98" t="s">
        <v>454</v>
      </c>
      <c r="J1245" s="27" t="s">
        <v>2138</v>
      </c>
      <c r="K1245" s="28" t="s">
        <v>2139</v>
      </c>
      <c r="L1245" s="93" t="s">
        <v>151</v>
      </c>
      <c r="M1245" s="2" t="s">
        <v>151</v>
      </c>
      <c r="N1245" s="94" t="s">
        <v>151</v>
      </c>
      <c r="O1245" s="13" t="s">
        <v>152</v>
      </c>
      <c r="P1245" s="2" t="s">
        <v>152</v>
      </c>
      <c r="Q1245" s="2" t="s">
        <v>152</v>
      </c>
      <c r="R1245" s="2" t="s">
        <v>152</v>
      </c>
      <c r="S1245" s="2" t="s">
        <v>152</v>
      </c>
      <c r="T1245" s="2" t="s">
        <v>152</v>
      </c>
      <c r="U1245" s="14" t="s">
        <v>152</v>
      </c>
      <c r="V1245" s="13" t="s">
        <v>152</v>
      </c>
      <c r="W1245" s="2" t="s">
        <v>152</v>
      </c>
      <c r="X1245" s="2" t="s">
        <v>152</v>
      </c>
      <c r="Y1245" s="2" t="s">
        <v>152</v>
      </c>
      <c r="Z1245" s="94" t="s">
        <v>152</v>
      </c>
      <c r="AA1245" s="13" t="s">
        <v>152</v>
      </c>
      <c r="AB1245" s="2" t="s">
        <v>152</v>
      </c>
      <c r="AC1245" s="14" t="s">
        <v>152</v>
      </c>
      <c r="AD1245" s="93" t="s">
        <v>152</v>
      </c>
      <c r="AE1245" s="14" t="s">
        <v>152</v>
      </c>
      <c r="AF1245" s="99">
        <v>100</v>
      </c>
    </row>
    <row r="1246" spans="1:32" x14ac:dyDescent="0.3">
      <c r="A1246" s="55" t="str">
        <f t="shared" si="19"/>
        <v>DEtr_02.3</v>
      </c>
      <c r="C1246" s="96" t="s">
        <v>13</v>
      </c>
      <c r="D1246" s="97" t="s">
        <v>779</v>
      </c>
      <c r="E1246" s="97" t="s">
        <v>885</v>
      </c>
      <c r="F1246" s="97" t="s">
        <v>886</v>
      </c>
      <c r="G1246" s="97" t="s">
        <v>351</v>
      </c>
      <c r="H1246" s="96" t="s">
        <v>50</v>
      </c>
      <c r="I1246" s="98"/>
      <c r="J1246" s="27" t="s">
        <v>113</v>
      </c>
      <c r="K1246" s="28" t="s">
        <v>113</v>
      </c>
      <c r="L1246" s="93" t="s">
        <v>6</v>
      </c>
      <c r="M1246" s="2" t="s">
        <v>6</v>
      </c>
      <c r="N1246" s="94" t="s">
        <v>6</v>
      </c>
      <c r="O1246" s="13" t="s">
        <v>6</v>
      </c>
      <c r="P1246" s="2" t="s">
        <v>6</v>
      </c>
      <c r="Q1246" s="2" t="s">
        <v>6</v>
      </c>
      <c r="R1246" s="2" t="s">
        <v>6</v>
      </c>
      <c r="S1246" s="2" t="s">
        <v>6</v>
      </c>
      <c r="T1246" s="2" t="s">
        <v>6</v>
      </c>
      <c r="U1246" s="14" t="s">
        <v>6</v>
      </c>
      <c r="V1246" s="13" t="s">
        <v>6</v>
      </c>
      <c r="W1246" s="2" t="s">
        <v>6</v>
      </c>
      <c r="X1246" s="2" t="s">
        <v>6</v>
      </c>
      <c r="Y1246" s="2" t="s">
        <v>6</v>
      </c>
      <c r="Z1246" s="94" t="s">
        <v>6</v>
      </c>
      <c r="AA1246" s="13" t="s">
        <v>6</v>
      </c>
      <c r="AB1246" s="2" t="s">
        <v>6</v>
      </c>
      <c r="AC1246" s="14" t="s">
        <v>6</v>
      </c>
      <c r="AD1246" s="93" t="s">
        <v>6</v>
      </c>
      <c r="AE1246" s="14" t="s">
        <v>6</v>
      </c>
      <c r="AF1246" s="99" t="s">
        <v>6</v>
      </c>
    </row>
    <row r="1247" spans="1:32" x14ac:dyDescent="0.3">
      <c r="A1247" s="55" t="str">
        <f t="shared" si="19"/>
        <v>DEtr_02.4</v>
      </c>
      <c r="C1247" s="96" t="s">
        <v>13</v>
      </c>
      <c r="D1247" s="97" t="s">
        <v>779</v>
      </c>
      <c r="E1247" s="97" t="s">
        <v>887</v>
      </c>
      <c r="F1247" s="97" t="s">
        <v>888</v>
      </c>
      <c r="G1247" s="97" t="s">
        <v>351</v>
      </c>
      <c r="H1247" s="96" t="s">
        <v>50</v>
      </c>
      <c r="I1247" s="98" t="s">
        <v>454</v>
      </c>
      <c r="J1247" s="27" t="s">
        <v>2140</v>
      </c>
      <c r="K1247" s="28" t="s">
        <v>2141</v>
      </c>
      <c r="L1247" s="93" t="s">
        <v>151</v>
      </c>
      <c r="M1247" s="2" t="s">
        <v>151</v>
      </c>
      <c r="N1247" s="94" t="s">
        <v>151</v>
      </c>
      <c r="O1247" s="13" t="s">
        <v>151</v>
      </c>
      <c r="P1247" s="2" t="s">
        <v>152</v>
      </c>
      <c r="Q1247" s="2" t="s">
        <v>152</v>
      </c>
      <c r="R1247" s="2" t="s">
        <v>152</v>
      </c>
      <c r="S1247" s="2" t="s">
        <v>152</v>
      </c>
      <c r="T1247" s="2" t="s">
        <v>152</v>
      </c>
      <c r="U1247" s="14" t="s">
        <v>152</v>
      </c>
      <c r="V1247" s="13" t="s">
        <v>151</v>
      </c>
      <c r="W1247" s="2" t="s">
        <v>151</v>
      </c>
      <c r="X1247" s="2" t="s">
        <v>468</v>
      </c>
      <c r="Y1247" s="2" t="s">
        <v>468</v>
      </c>
      <c r="Z1247" s="94" t="s">
        <v>152</v>
      </c>
      <c r="AA1247" s="13" t="s">
        <v>151</v>
      </c>
      <c r="AB1247" s="2" t="s">
        <v>151</v>
      </c>
      <c r="AC1247" s="14" t="s">
        <v>151</v>
      </c>
      <c r="AD1247" s="93" t="s">
        <v>152</v>
      </c>
      <c r="AE1247" s="14" t="s">
        <v>152</v>
      </c>
      <c r="AF1247" s="99">
        <v>100</v>
      </c>
    </row>
    <row r="1248" spans="1:32" x14ac:dyDescent="0.3">
      <c r="A1248" s="55" t="str">
        <f t="shared" si="19"/>
        <v>DEtr_02.4</v>
      </c>
      <c r="C1248" s="96" t="s">
        <v>13</v>
      </c>
      <c r="D1248" s="97" t="s">
        <v>779</v>
      </c>
      <c r="E1248" s="97" t="s">
        <v>887</v>
      </c>
      <c r="F1248" s="97" t="s">
        <v>888</v>
      </c>
      <c r="G1248" s="97" t="s">
        <v>351</v>
      </c>
      <c r="H1248" s="96" t="s">
        <v>50</v>
      </c>
      <c r="I1248" s="98" t="s">
        <v>454</v>
      </c>
      <c r="J1248" s="27" t="s">
        <v>2042</v>
      </c>
      <c r="K1248" s="28" t="s">
        <v>2142</v>
      </c>
      <c r="L1248" s="93" t="s">
        <v>151</v>
      </c>
      <c r="M1248" s="2" t="s">
        <v>151</v>
      </c>
      <c r="N1248" s="94" t="s">
        <v>151</v>
      </c>
      <c r="O1248" s="13" t="s">
        <v>151</v>
      </c>
      <c r="P1248" s="2" t="s">
        <v>152</v>
      </c>
      <c r="Q1248" s="2" t="s">
        <v>152</v>
      </c>
      <c r="R1248" s="2" t="s">
        <v>152</v>
      </c>
      <c r="S1248" s="2" t="s">
        <v>152</v>
      </c>
      <c r="T1248" s="2" t="s">
        <v>152</v>
      </c>
      <c r="U1248" s="14" t="s">
        <v>152</v>
      </c>
      <c r="V1248" s="13" t="s">
        <v>151</v>
      </c>
      <c r="W1248" s="2" t="s">
        <v>151</v>
      </c>
      <c r="X1248" s="2" t="s">
        <v>151</v>
      </c>
      <c r="Y1248" s="2" t="s">
        <v>152</v>
      </c>
      <c r="Z1248" s="94" t="s">
        <v>152</v>
      </c>
      <c r="AA1248" s="13" t="s">
        <v>151</v>
      </c>
      <c r="AB1248" s="2" t="s">
        <v>151</v>
      </c>
      <c r="AC1248" s="14" t="s">
        <v>151</v>
      </c>
      <c r="AD1248" s="93" t="s">
        <v>151</v>
      </c>
      <c r="AE1248" s="14" t="s">
        <v>152</v>
      </c>
      <c r="AF1248" s="99">
        <v>100</v>
      </c>
    </row>
    <row r="1249" spans="1:32" x14ac:dyDescent="0.3">
      <c r="A1249" s="55" t="str">
        <f t="shared" si="19"/>
        <v>DEtr_02.4</v>
      </c>
      <c r="C1249" s="96" t="s">
        <v>13</v>
      </c>
      <c r="D1249" s="97" t="s">
        <v>779</v>
      </c>
      <c r="E1249" s="97" t="s">
        <v>887</v>
      </c>
      <c r="F1249" s="97" t="s">
        <v>888</v>
      </c>
      <c r="G1249" s="97" t="s">
        <v>351</v>
      </c>
      <c r="H1249" s="96" t="s">
        <v>50</v>
      </c>
      <c r="I1249" s="98" t="s">
        <v>454</v>
      </c>
      <c r="J1249" s="27" t="s">
        <v>2143</v>
      </c>
      <c r="K1249" s="28" t="s">
        <v>2144</v>
      </c>
      <c r="L1249" s="93" t="s">
        <v>151</v>
      </c>
      <c r="M1249" s="2" t="s">
        <v>152</v>
      </c>
      <c r="N1249" s="94" t="s">
        <v>151</v>
      </c>
      <c r="O1249" s="13" t="s">
        <v>468</v>
      </c>
      <c r="P1249" s="2" t="s">
        <v>152</v>
      </c>
      <c r="Q1249" s="2" t="s">
        <v>152</v>
      </c>
      <c r="R1249" s="2" t="s">
        <v>152</v>
      </c>
      <c r="S1249" s="2" t="s">
        <v>152</v>
      </c>
      <c r="T1249" s="2" t="s">
        <v>152</v>
      </c>
      <c r="U1249" s="14" t="s">
        <v>152</v>
      </c>
      <c r="V1249" s="13" t="s">
        <v>152</v>
      </c>
      <c r="W1249" s="2" t="s">
        <v>152</v>
      </c>
      <c r="X1249" s="2" t="s">
        <v>468</v>
      </c>
      <c r="Y1249" s="2" t="s">
        <v>468</v>
      </c>
      <c r="Z1249" s="94" t="s">
        <v>152</v>
      </c>
      <c r="AA1249" s="13" t="s">
        <v>152</v>
      </c>
      <c r="AB1249" s="2" t="s">
        <v>152</v>
      </c>
      <c r="AC1249" s="14" t="s">
        <v>152</v>
      </c>
      <c r="AD1249" s="93" t="s">
        <v>152</v>
      </c>
      <c r="AE1249" s="14" t="s">
        <v>152</v>
      </c>
      <c r="AF1249" s="99">
        <v>100</v>
      </c>
    </row>
    <row r="1250" spans="1:32" x14ac:dyDescent="0.3">
      <c r="A1250" s="55" t="str">
        <f t="shared" si="19"/>
        <v>DEtr_03.1</v>
      </c>
      <c r="C1250" s="96" t="s">
        <v>13</v>
      </c>
      <c r="D1250" s="97" t="s">
        <v>779</v>
      </c>
      <c r="E1250" s="97" t="s">
        <v>889</v>
      </c>
      <c r="F1250" s="97" t="s">
        <v>890</v>
      </c>
      <c r="G1250" s="97" t="s">
        <v>344</v>
      </c>
      <c r="H1250" s="96" t="s">
        <v>50</v>
      </c>
      <c r="I1250" s="98" t="s">
        <v>454</v>
      </c>
      <c r="J1250" s="27" t="s">
        <v>2145</v>
      </c>
      <c r="K1250" s="28" t="s">
        <v>2146</v>
      </c>
      <c r="L1250" s="93" t="s">
        <v>151</v>
      </c>
      <c r="M1250" s="2" t="s">
        <v>151</v>
      </c>
      <c r="N1250" s="94" t="s">
        <v>151</v>
      </c>
      <c r="O1250" s="13"/>
      <c r="P1250" s="2"/>
      <c r="Q1250" s="2"/>
      <c r="R1250" s="2"/>
      <c r="S1250" s="2"/>
      <c r="T1250" s="2"/>
      <c r="U1250" s="14"/>
      <c r="V1250" s="13"/>
      <c r="W1250" s="2"/>
      <c r="X1250" s="2"/>
      <c r="Y1250" s="2"/>
      <c r="Z1250" s="94"/>
      <c r="AA1250" s="13"/>
      <c r="AB1250" s="2"/>
      <c r="AC1250" s="14"/>
      <c r="AD1250" s="93"/>
      <c r="AE1250" s="14"/>
      <c r="AF1250" s="99">
        <v>100</v>
      </c>
    </row>
    <row r="1251" spans="1:32" x14ac:dyDescent="0.3">
      <c r="A1251" s="55" t="str">
        <f t="shared" si="19"/>
        <v>DEtr_03.1</v>
      </c>
      <c r="C1251" s="96" t="s">
        <v>13</v>
      </c>
      <c r="D1251" s="97" t="s">
        <v>779</v>
      </c>
      <c r="E1251" s="97" t="s">
        <v>889</v>
      </c>
      <c r="F1251" s="97" t="s">
        <v>890</v>
      </c>
      <c r="G1251" s="97" t="s">
        <v>344</v>
      </c>
      <c r="H1251" s="96" t="s">
        <v>50</v>
      </c>
      <c r="I1251" s="98" t="s">
        <v>454</v>
      </c>
      <c r="J1251" s="27" t="s">
        <v>2147</v>
      </c>
      <c r="K1251" s="28" t="s">
        <v>2148</v>
      </c>
      <c r="L1251" s="93" t="s">
        <v>151</v>
      </c>
      <c r="M1251" s="2" t="s">
        <v>151</v>
      </c>
      <c r="N1251" s="94" t="s">
        <v>151</v>
      </c>
      <c r="O1251" s="13"/>
      <c r="P1251" s="2"/>
      <c r="Q1251" s="2"/>
      <c r="R1251" s="2"/>
      <c r="S1251" s="2"/>
      <c r="T1251" s="2"/>
      <c r="U1251" s="14"/>
      <c r="V1251" s="13"/>
      <c r="W1251" s="2"/>
      <c r="X1251" s="2"/>
      <c r="Y1251" s="2"/>
      <c r="Z1251" s="94"/>
      <c r="AA1251" s="13"/>
      <c r="AB1251" s="2"/>
      <c r="AC1251" s="14"/>
      <c r="AD1251" s="93"/>
      <c r="AE1251" s="14"/>
      <c r="AF1251" s="99">
        <v>100</v>
      </c>
    </row>
    <row r="1252" spans="1:32" x14ac:dyDescent="0.3">
      <c r="A1252" s="55" t="str">
        <f t="shared" si="19"/>
        <v>DEtr_03.1</v>
      </c>
      <c r="C1252" s="96" t="s">
        <v>13</v>
      </c>
      <c r="D1252" s="97" t="s">
        <v>779</v>
      </c>
      <c r="E1252" s="97" t="s">
        <v>889</v>
      </c>
      <c r="F1252" s="97" t="s">
        <v>890</v>
      </c>
      <c r="G1252" s="97" t="s">
        <v>344</v>
      </c>
      <c r="H1252" s="96" t="s">
        <v>50</v>
      </c>
      <c r="I1252" s="98" t="s">
        <v>454</v>
      </c>
      <c r="J1252" s="27" t="s">
        <v>2149</v>
      </c>
      <c r="K1252" s="28" t="s">
        <v>2150</v>
      </c>
      <c r="L1252" s="93" t="s">
        <v>151</v>
      </c>
      <c r="M1252" s="2" t="s">
        <v>151</v>
      </c>
      <c r="N1252" s="94" t="s">
        <v>151</v>
      </c>
      <c r="O1252" s="13"/>
      <c r="P1252" s="2"/>
      <c r="Q1252" s="2"/>
      <c r="R1252" s="2"/>
      <c r="S1252" s="2"/>
      <c r="T1252" s="2"/>
      <c r="U1252" s="14"/>
      <c r="V1252" s="13"/>
      <c r="W1252" s="2"/>
      <c r="X1252" s="2"/>
      <c r="Y1252" s="2"/>
      <c r="Z1252" s="94"/>
      <c r="AA1252" s="13"/>
      <c r="AB1252" s="2"/>
      <c r="AC1252" s="14"/>
      <c r="AD1252" s="93"/>
      <c r="AE1252" s="14"/>
      <c r="AF1252" s="99">
        <v>100</v>
      </c>
    </row>
    <row r="1253" spans="1:32" x14ac:dyDescent="0.3">
      <c r="A1253" s="55" t="str">
        <f t="shared" si="19"/>
        <v>DEtr_03.2</v>
      </c>
      <c r="C1253" s="96" t="s">
        <v>13</v>
      </c>
      <c r="D1253" s="97" t="s">
        <v>779</v>
      </c>
      <c r="E1253" s="97" t="s">
        <v>891</v>
      </c>
      <c r="F1253" s="97" t="s">
        <v>892</v>
      </c>
      <c r="G1253" s="97" t="s">
        <v>351</v>
      </c>
      <c r="H1253" s="96" t="s">
        <v>50</v>
      </c>
      <c r="I1253" s="98" t="s">
        <v>454</v>
      </c>
      <c r="J1253" s="27" t="s">
        <v>2145</v>
      </c>
      <c r="K1253" s="28" t="s">
        <v>2146</v>
      </c>
      <c r="L1253" s="93" t="s">
        <v>151</v>
      </c>
      <c r="M1253" s="2" t="s">
        <v>151</v>
      </c>
      <c r="N1253" s="94" t="s">
        <v>151</v>
      </c>
      <c r="O1253" s="13" t="s">
        <v>151</v>
      </c>
      <c r="P1253" s="2" t="s">
        <v>151</v>
      </c>
      <c r="Q1253" s="2" t="s">
        <v>151</v>
      </c>
      <c r="R1253" s="2" t="s">
        <v>152</v>
      </c>
      <c r="S1253" s="2" t="s">
        <v>151</v>
      </c>
      <c r="T1253" s="2" t="s">
        <v>152</v>
      </c>
      <c r="U1253" s="14" t="s">
        <v>152</v>
      </c>
      <c r="V1253" s="13" t="s">
        <v>152</v>
      </c>
      <c r="W1253" s="2" t="s">
        <v>152</v>
      </c>
      <c r="X1253" s="2" t="s">
        <v>468</v>
      </c>
      <c r="Y1253" s="2" t="s">
        <v>468</v>
      </c>
      <c r="Z1253" s="94" t="s">
        <v>152</v>
      </c>
      <c r="AA1253" s="13" t="s">
        <v>152</v>
      </c>
      <c r="AB1253" s="2" t="s">
        <v>152</v>
      </c>
      <c r="AC1253" s="14" t="s">
        <v>152</v>
      </c>
      <c r="AD1253" s="93" t="s">
        <v>152</v>
      </c>
      <c r="AE1253" s="14" t="s">
        <v>152</v>
      </c>
      <c r="AF1253" s="99">
        <v>100</v>
      </c>
    </row>
    <row r="1254" spans="1:32" x14ac:dyDescent="0.3">
      <c r="A1254" s="55" t="str">
        <f t="shared" si="19"/>
        <v>DEtr_03.2</v>
      </c>
      <c r="C1254" s="96" t="s">
        <v>13</v>
      </c>
      <c r="D1254" s="97" t="s">
        <v>779</v>
      </c>
      <c r="E1254" s="97" t="s">
        <v>891</v>
      </c>
      <c r="F1254" s="97" t="s">
        <v>892</v>
      </c>
      <c r="G1254" s="97" t="s">
        <v>351</v>
      </c>
      <c r="H1254" s="96" t="s">
        <v>50</v>
      </c>
      <c r="I1254" s="98" t="s">
        <v>454</v>
      </c>
      <c r="J1254" s="27" t="s">
        <v>2147</v>
      </c>
      <c r="K1254" s="28" t="s">
        <v>2148</v>
      </c>
      <c r="L1254" s="93" t="s">
        <v>151</v>
      </c>
      <c r="M1254" s="2" t="s">
        <v>151</v>
      </c>
      <c r="N1254" s="94" t="s">
        <v>151</v>
      </c>
      <c r="O1254" s="13" t="s">
        <v>151</v>
      </c>
      <c r="P1254" s="2" t="s">
        <v>151</v>
      </c>
      <c r="Q1254" s="2" t="s">
        <v>151</v>
      </c>
      <c r="R1254" s="2" t="s">
        <v>152</v>
      </c>
      <c r="S1254" s="2" t="s">
        <v>151</v>
      </c>
      <c r="T1254" s="2" t="s">
        <v>151</v>
      </c>
      <c r="U1254" s="14" t="s">
        <v>152</v>
      </c>
      <c r="V1254" s="13" t="s">
        <v>152</v>
      </c>
      <c r="W1254" s="2" t="s">
        <v>152</v>
      </c>
      <c r="X1254" s="2" t="s">
        <v>468</v>
      </c>
      <c r="Y1254" s="2" t="s">
        <v>468</v>
      </c>
      <c r="Z1254" s="94" t="s">
        <v>152</v>
      </c>
      <c r="AA1254" s="13" t="s">
        <v>152</v>
      </c>
      <c r="AB1254" s="2" t="s">
        <v>152</v>
      </c>
      <c r="AC1254" s="14" t="s">
        <v>151</v>
      </c>
      <c r="AD1254" s="93" t="s">
        <v>152</v>
      </c>
      <c r="AE1254" s="14" t="s">
        <v>152</v>
      </c>
      <c r="AF1254" s="99">
        <v>100</v>
      </c>
    </row>
    <row r="1255" spans="1:32" x14ac:dyDescent="0.3">
      <c r="A1255" s="55" t="str">
        <f t="shared" si="19"/>
        <v>DEtr_03.2</v>
      </c>
      <c r="C1255" s="96" t="s">
        <v>13</v>
      </c>
      <c r="D1255" s="97" t="s">
        <v>779</v>
      </c>
      <c r="E1255" s="97" t="s">
        <v>891</v>
      </c>
      <c r="F1255" s="97" t="s">
        <v>892</v>
      </c>
      <c r="G1255" s="97" t="s">
        <v>351</v>
      </c>
      <c r="H1255" s="96" t="s">
        <v>50</v>
      </c>
      <c r="I1255" s="98" t="s">
        <v>454</v>
      </c>
      <c r="J1255" s="27" t="s">
        <v>2149</v>
      </c>
      <c r="K1255" s="28" t="s">
        <v>2150</v>
      </c>
      <c r="L1255" s="93" t="s">
        <v>151</v>
      </c>
      <c r="M1255" s="2" t="s">
        <v>151</v>
      </c>
      <c r="N1255" s="94" t="s">
        <v>151</v>
      </c>
      <c r="O1255" s="13" t="s">
        <v>151</v>
      </c>
      <c r="P1255" s="2" t="s">
        <v>151</v>
      </c>
      <c r="Q1255" s="2" t="s">
        <v>151</v>
      </c>
      <c r="R1255" s="2" t="s">
        <v>152</v>
      </c>
      <c r="S1255" s="2" t="s">
        <v>151</v>
      </c>
      <c r="T1255" s="2" t="s">
        <v>151</v>
      </c>
      <c r="U1255" s="14" t="s">
        <v>152</v>
      </c>
      <c r="V1255" s="13" t="s">
        <v>152</v>
      </c>
      <c r="W1255" s="2" t="s">
        <v>152</v>
      </c>
      <c r="X1255" s="2" t="s">
        <v>468</v>
      </c>
      <c r="Y1255" s="2" t="s">
        <v>468</v>
      </c>
      <c r="Z1255" s="94" t="s">
        <v>152</v>
      </c>
      <c r="AA1255" s="13" t="s">
        <v>152</v>
      </c>
      <c r="AB1255" s="2" t="s">
        <v>152</v>
      </c>
      <c r="AC1255" s="14" t="s">
        <v>152</v>
      </c>
      <c r="AD1255" s="93" t="s">
        <v>152</v>
      </c>
      <c r="AE1255" s="14" t="s">
        <v>152</v>
      </c>
      <c r="AF1255" s="99">
        <v>100</v>
      </c>
    </row>
    <row r="1256" spans="1:32" x14ac:dyDescent="0.3">
      <c r="A1256" s="55" t="str">
        <f t="shared" si="19"/>
        <v>DEtr_03.3</v>
      </c>
      <c r="C1256" s="96" t="s">
        <v>13</v>
      </c>
      <c r="D1256" s="97" t="s">
        <v>779</v>
      </c>
      <c r="E1256" s="97" t="s">
        <v>893</v>
      </c>
      <c r="F1256" s="97" t="s">
        <v>894</v>
      </c>
      <c r="G1256" s="97" t="s">
        <v>351</v>
      </c>
      <c r="H1256" s="96" t="s">
        <v>50</v>
      </c>
      <c r="I1256" s="98" t="s">
        <v>454</v>
      </c>
      <c r="J1256" s="27" t="s">
        <v>2145</v>
      </c>
      <c r="K1256" s="28" t="s">
        <v>2151</v>
      </c>
      <c r="L1256" s="93" t="s">
        <v>151</v>
      </c>
      <c r="M1256" s="2" t="s">
        <v>151</v>
      </c>
      <c r="N1256" s="94" t="s">
        <v>151</v>
      </c>
      <c r="O1256" s="13" t="s">
        <v>151</v>
      </c>
      <c r="P1256" s="2" t="s">
        <v>151</v>
      </c>
      <c r="Q1256" s="2" t="s">
        <v>151</v>
      </c>
      <c r="R1256" s="2" t="s">
        <v>152</v>
      </c>
      <c r="S1256" s="2" t="s">
        <v>151</v>
      </c>
      <c r="T1256" s="2" t="s">
        <v>152</v>
      </c>
      <c r="U1256" s="14" t="s">
        <v>152</v>
      </c>
      <c r="V1256" s="13" t="s">
        <v>152</v>
      </c>
      <c r="W1256" s="2" t="s">
        <v>152</v>
      </c>
      <c r="X1256" s="2" t="s">
        <v>468</v>
      </c>
      <c r="Y1256" s="2" t="s">
        <v>468</v>
      </c>
      <c r="Z1256" s="94" t="s">
        <v>152</v>
      </c>
      <c r="AA1256" s="13" t="s">
        <v>152</v>
      </c>
      <c r="AB1256" s="2" t="s">
        <v>152</v>
      </c>
      <c r="AC1256" s="14" t="s">
        <v>152</v>
      </c>
      <c r="AD1256" s="93" t="s">
        <v>152</v>
      </c>
      <c r="AE1256" s="14" t="s">
        <v>152</v>
      </c>
      <c r="AF1256" s="99">
        <v>100</v>
      </c>
    </row>
    <row r="1257" spans="1:32" x14ac:dyDescent="0.3">
      <c r="A1257" s="55" t="str">
        <f t="shared" si="19"/>
        <v>DEtr_03.3</v>
      </c>
      <c r="C1257" s="96" t="s">
        <v>13</v>
      </c>
      <c r="D1257" s="97" t="s">
        <v>779</v>
      </c>
      <c r="E1257" s="97" t="s">
        <v>893</v>
      </c>
      <c r="F1257" s="97" t="s">
        <v>894</v>
      </c>
      <c r="G1257" s="97" t="s">
        <v>351</v>
      </c>
      <c r="H1257" s="96" t="s">
        <v>50</v>
      </c>
      <c r="I1257" s="98" t="s">
        <v>454</v>
      </c>
      <c r="J1257" s="27" t="s">
        <v>2152</v>
      </c>
      <c r="K1257" s="28" t="s">
        <v>2153</v>
      </c>
      <c r="L1257" s="93" t="s">
        <v>151</v>
      </c>
      <c r="M1257" s="2" t="s">
        <v>151</v>
      </c>
      <c r="N1257" s="94" t="s">
        <v>151</v>
      </c>
      <c r="O1257" s="13" t="s">
        <v>151</v>
      </c>
      <c r="P1257" s="2" t="s">
        <v>152</v>
      </c>
      <c r="Q1257" s="2" t="s">
        <v>151</v>
      </c>
      <c r="R1257" s="2" t="s">
        <v>152</v>
      </c>
      <c r="S1257" s="2" t="s">
        <v>151</v>
      </c>
      <c r="T1257" s="2" t="s">
        <v>152</v>
      </c>
      <c r="U1257" s="14" t="s">
        <v>152</v>
      </c>
      <c r="V1257" s="13" t="s">
        <v>152</v>
      </c>
      <c r="W1257" s="2" t="s">
        <v>152</v>
      </c>
      <c r="X1257" s="2" t="s">
        <v>468</v>
      </c>
      <c r="Y1257" s="2" t="s">
        <v>468</v>
      </c>
      <c r="Z1257" s="94" t="s">
        <v>152</v>
      </c>
      <c r="AA1257" s="13" t="s">
        <v>152</v>
      </c>
      <c r="AB1257" s="2" t="s">
        <v>152</v>
      </c>
      <c r="AC1257" s="14" t="s">
        <v>152</v>
      </c>
      <c r="AD1257" s="93" t="s">
        <v>152</v>
      </c>
      <c r="AE1257" s="14" t="s">
        <v>152</v>
      </c>
      <c r="AF1257" s="99">
        <v>100</v>
      </c>
    </row>
    <row r="1258" spans="1:32" x14ac:dyDescent="0.3">
      <c r="A1258" s="55" t="str">
        <f t="shared" si="19"/>
        <v>DEtr_03.3</v>
      </c>
      <c r="C1258" s="96" t="s">
        <v>13</v>
      </c>
      <c r="D1258" s="97" t="s">
        <v>779</v>
      </c>
      <c r="E1258" s="97" t="s">
        <v>893</v>
      </c>
      <c r="F1258" s="97" t="s">
        <v>894</v>
      </c>
      <c r="G1258" s="97" t="s">
        <v>351</v>
      </c>
      <c r="H1258" s="96" t="s">
        <v>50</v>
      </c>
      <c r="I1258" s="98" t="s">
        <v>454</v>
      </c>
      <c r="J1258" s="27" t="s">
        <v>2154</v>
      </c>
      <c r="K1258" s="28" t="s">
        <v>2155</v>
      </c>
      <c r="L1258" s="93" t="s">
        <v>151</v>
      </c>
      <c r="M1258" s="2" t="s">
        <v>151</v>
      </c>
      <c r="N1258" s="94" t="s">
        <v>151</v>
      </c>
      <c r="O1258" s="13" t="s">
        <v>151</v>
      </c>
      <c r="P1258" s="2" t="s">
        <v>152</v>
      </c>
      <c r="Q1258" s="2" t="s">
        <v>151</v>
      </c>
      <c r="R1258" s="2" t="s">
        <v>152</v>
      </c>
      <c r="S1258" s="2" t="s">
        <v>151</v>
      </c>
      <c r="T1258" s="2" t="s">
        <v>152</v>
      </c>
      <c r="U1258" s="14" t="s">
        <v>152</v>
      </c>
      <c r="V1258" s="13" t="s">
        <v>152</v>
      </c>
      <c r="W1258" s="2" t="s">
        <v>152</v>
      </c>
      <c r="X1258" s="2" t="s">
        <v>152</v>
      </c>
      <c r="Y1258" s="2" t="s">
        <v>152</v>
      </c>
      <c r="Z1258" s="94" t="s">
        <v>152</v>
      </c>
      <c r="AA1258" s="13" t="s">
        <v>152</v>
      </c>
      <c r="AB1258" s="2" t="s">
        <v>152</v>
      </c>
      <c r="AC1258" s="14" t="s">
        <v>152</v>
      </c>
      <c r="AD1258" s="93" t="s">
        <v>152</v>
      </c>
      <c r="AE1258" s="14" t="s">
        <v>152</v>
      </c>
      <c r="AF1258" s="99">
        <v>100</v>
      </c>
    </row>
    <row r="1259" spans="1:32" x14ac:dyDescent="0.3">
      <c r="A1259" s="55" t="str">
        <f t="shared" si="19"/>
        <v>DKec_01.1</v>
      </c>
      <c r="C1259" s="96" t="s">
        <v>14</v>
      </c>
      <c r="D1259" s="97" t="s">
        <v>776</v>
      </c>
      <c r="E1259" s="97" t="s">
        <v>815</v>
      </c>
      <c r="F1259" s="97" t="s">
        <v>816</v>
      </c>
      <c r="G1259" s="97" t="s">
        <v>351</v>
      </c>
      <c r="H1259" s="96" t="s">
        <v>50</v>
      </c>
      <c r="I1259" s="98" t="s">
        <v>454</v>
      </c>
      <c r="J1259" s="27" t="s">
        <v>2156</v>
      </c>
      <c r="K1259" s="28" t="s">
        <v>2157</v>
      </c>
      <c r="L1259" s="93" t="s">
        <v>151</v>
      </c>
      <c r="M1259" s="2" t="s">
        <v>151</v>
      </c>
      <c r="N1259" s="94" t="s">
        <v>151</v>
      </c>
      <c r="O1259" s="13" t="s">
        <v>151</v>
      </c>
      <c r="P1259" s="2" t="s">
        <v>468</v>
      </c>
      <c r="Q1259" s="2" t="s">
        <v>468</v>
      </c>
      <c r="R1259" s="2" t="s">
        <v>151</v>
      </c>
      <c r="S1259" s="2" t="s">
        <v>151</v>
      </c>
      <c r="T1259" s="2" t="s">
        <v>151</v>
      </c>
      <c r="U1259" s="14" t="s">
        <v>152</v>
      </c>
      <c r="V1259" s="13" t="s">
        <v>151</v>
      </c>
      <c r="W1259" s="2" t="s">
        <v>151</v>
      </c>
      <c r="X1259" s="2" t="s">
        <v>151</v>
      </c>
      <c r="Y1259" s="2" t="s">
        <v>151</v>
      </c>
      <c r="Z1259" s="94" t="s">
        <v>152</v>
      </c>
      <c r="AA1259" s="13" t="s">
        <v>151</v>
      </c>
      <c r="AB1259" s="2" t="s">
        <v>151</v>
      </c>
      <c r="AC1259" s="14" t="s">
        <v>151</v>
      </c>
      <c r="AD1259" s="93" t="s">
        <v>151</v>
      </c>
      <c r="AE1259" s="14" t="s">
        <v>151</v>
      </c>
      <c r="AF1259" s="99">
        <v>100</v>
      </c>
    </row>
    <row r="1260" spans="1:32" x14ac:dyDescent="0.3">
      <c r="A1260" s="55" t="str">
        <f t="shared" si="19"/>
        <v>DKec_01.1</v>
      </c>
      <c r="C1260" s="96" t="s">
        <v>14</v>
      </c>
      <c r="D1260" s="97" t="s">
        <v>776</v>
      </c>
      <c r="E1260" s="97" t="s">
        <v>815</v>
      </c>
      <c r="F1260" s="97" t="s">
        <v>816</v>
      </c>
      <c r="G1260" s="97" t="s">
        <v>351</v>
      </c>
      <c r="H1260" s="96" t="s">
        <v>50</v>
      </c>
      <c r="I1260" s="98" t="s">
        <v>454</v>
      </c>
      <c r="J1260" s="27" t="s">
        <v>2156</v>
      </c>
      <c r="K1260" s="28" t="s">
        <v>2158</v>
      </c>
      <c r="L1260" s="93" t="s">
        <v>151</v>
      </c>
      <c r="M1260" s="2" t="s">
        <v>151</v>
      </c>
      <c r="N1260" s="94" t="s">
        <v>151</v>
      </c>
      <c r="O1260" s="13" t="s">
        <v>151</v>
      </c>
      <c r="P1260" s="2" t="s">
        <v>468</v>
      </c>
      <c r="Q1260" s="2" t="s">
        <v>468</v>
      </c>
      <c r="R1260" s="2" t="s">
        <v>151</v>
      </c>
      <c r="S1260" s="2" t="s">
        <v>151</v>
      </c>
      <c r="T1260" s="2" t="s">
        <v>151</v>
      </c>
      <c r="U1260" s="14" t="s">
        <v>152</v>
      </c>
      <c r="V1260" s="13" t="s">
        <v>151</v>
      </c>
      <c r="W1260" s="2" t="s">
        <v>151</v>
      </c>
      <c r="X1260" s="2" t="s">
        <v>151</v>
      </c>
      <c r="Y1260" s="2" t="s">
        <v>151</v>
      </c>
      <c r="Z1260" s="94" t="s">
        <v>152</v>
      </c>
      <c r="AA1260" s="13" t="s">
        <v>151</v>
      </c>
      <c r="AB1260" s="2" t="s">
        <v>151</v>
      </c>
      <c r="AC1260" s="14" t="s">
        <v>151</v>
      </c>
      <c r="AD1260" s="93" t="s">
        <v>151</v>
      </c>
      <c r="AE1260" s="14" t="s">
        <v>151</v>
      </c>
      <c r="AF1260" s="99">
        <v>100</v>
      </c>
    </row>
    <row r="1261" spans="1:32" x14ac:dyDescent="0.3">
      <c r="A1261" s="55" t="str">
        <f t="shared" si="19"/>
        <v>DKec_01.2</v>
      </c>
      <c r="C1261" s="96" t="s">
        <v>14</v>
      </c>
      <c r="D1261" s="97" t="s">
        <v>776</v>
      </c>
      <c r="E1261" s="97" t="s">
        <v>817</v>
      </c>
      <c r="F1261" s="97" t="s">
        <v>818</v>
      </c>
      <c r="G1261" s="97" t="s">
        <v>351</v>
      </c>
      <c r="H1261" s="96" t="s">
        <v>50</v>
      </c>
      <c r="I1261" s="98"/>
      <c r="J1261" s="27" t="s">
        <v>113</v>
      </c>
      <c r="K1261" s="28" t="s">
        <v>113</v>
      </c>
      <c r="L1261" s="93" t="s">
        <v>6</v>
      </c>
      <c r="M1261" s="2" t="s">
        <v>6</v>
      </c>
      <c r="N1261" s="94" t="s">
        <v>6</v>
      </c>
      <c r="O1261" s="13" t="s">
        <v>6</v>
      </c>
      <c r="P1261" s="2" t="s">
        <v>6</v>
      </c>
      <c r="Q1261" s="2" t="s">
        <v>6</v>
      </c>
      <c r="R1261" s="2" t="s">
        <v>6</v>
      </c>
      <c r="S1261" s="2" t="s">
        <v>6</v>
      </c>
      <c r="T1261" s="2" t="s">
        <v>6</v>
      </c>
      <c r="U1261" s="14" t="s">
        <v>6</v>
      </c>
      <c r="V1261" s="13" t="s">
        <v>6</v>
      </c>
      <c r="W1261" s="2" t="s">
        <v>6</v>
      </c>
      <c r="X1261" s="2" t="s">
        <v>6</v>
      </c>
      <c r="Y1261" s="2" t="s">
        <v>6</v>
      </c>
      <c r="Z1261" s="94" t="s">
        <v>6</v>
      </c>
      <c r="AA1261" s="13" t="s">
        <v>6</v>
      </c>
      <c r="AB1261" s="2" t="s">
        <v>6</v>
      </c>
      <c r="AC1261" s="14" t="s">
        <v>6</v>
      </c>
      <c r="AD1261" s="93" t="s">
        <v>6</v>
      </c>
      <c r="AE1261" s="14" t="s">
        <v>6</v>
      </c>
      <c r="AF1261" s="99" t="s">
        <v>6</v>
      </c>
    </row>
    <row r="1262" spans="1:32" x14ac:dyDescent="0.3">
      <c r="A1262" s="55" t="str">
        <f t="shared" si="19"/>
        <v>DKec_01.3</v>
      </c>
      <c r="C1262" s="96" t="s">
        <v>14</v>
      </c>
      <c r="D1262" s="97" t="s">
        <v>776</v>
      </c>
      <c r="E1262" s="97" t="s">
        <v>819</v>
      </c>
      <c r="F1262" s="97" t="s">
        <v>820</v>
      </c>
      <c r="G1262" s="97" t="s">
        <v>351</v>
      </c>
      <c r="H1262" s="96" t="s">
        <v>50</v>
      </c>
      <c r="I1262" s="98" t="s">
        <v>454</v>
      </c>
      <c r="J1262" s="27" t="s">
        <v>2159</v>
      </c>
      <c r="K1262" s="28" t="s">
        <v>2160</v>
      </c>
      <c r="L1262" s="93" t="s">
        <v>151</v>
      </c>
      <c r="M1262" s="2" t="s">
        <v>151</v>
      </c>
      <c r="N1262" s="94" t="s">
        <v>151</v>
      </c>
      <c r="O1262" s="13" t="s">
        <v>151</v>
      </c>
      <c r="P1262" s="2" t="s">
        <v>151</v>
      </c>
      <c r="Q1262" s="2" t="s">
        <v>151</v>
      </c>
      <c r="R1262" s="2" t="s">
        <v>151</v>
      </c>
      <c r="S1262" s="2" t="s">
        <v>151</v>
      </c>
      <c r="T1262" s="2" t="s">
        <v>152</v>
      </c>
      <c r="U1262" s="14" t="s">
        <v>152</v>
      </c>
      <c r="V1262" s="13" t="s">
        <v>151</v>
      </c>
      <c r="W1262" s="2" t="s">
        <v>151</v>
      </c>
      <c r="X1262" s="2" t="s">
        <v>151</v>
      </c>
      <c r="Y1262" s="2" t="s">
        <v>151</v>
      </c>
      <c r="Z1262" s="94" t="s">
        <v>152</v>
      </c>
      <c r="AA1262" s="13" t="s">
        <v>151</v>
      </c>
      <c r="AB1262" s="2" t="s">
        <v>151</v>
      </c>
      <c r="AC1262" s="14" t="s">
        <v>151</v>
      </c>
      <c r="AD1262" s="93" t="s">
        <v>151</v>
      </c>
      <c r="AE1262" s="14" t="s">
        <v>151</v>
      </c>
      <c r="AF1262" s="99">
        <v>100</v>
      </c>
    </row>
    <row r="1263" spans="1:32" x14ac:dyDescent="0.3">
      <c r="A1263" s="55" t="str">
        <f t="shared" si="19"/>
        <v>DKec_01.3</v>
      </c>
      <c r="C1263" s="96" t="s">
        <v>14</v>
      </c>
      <c r="D1263" s="97" t="s">
        <v>776</v>
      </c>
      <c r="E1263" s="97" t="s">
        <v>819</v>
      </c>
      <c r="F1263" s="97" t="s">
        <v>820</v>
      </c>
      <c r="G1263" s="97" t="s">
        <v>351</v>
      </c>
      <c r="H1263" s="96" t="s">
        <v>50</v>
      </c>
      <c r="I1263" s="98" t="s">
        <v>454</v>
      </c>
      <c r="J1263" s="27" t="s">
        <v>2159</v>
      </c>
      <c r="K1263" s="28" t="s">
        <v>2161</v>
      </c>
      <c r="L1263" s="93" t="s">
        <v>151</v>
      </c>
      <c r="M1263" s="2" t="s">
        <v>151</v>
      </c>
      <c r="N1263" s="94" t="s">
        <v>151</v>
      </c>
      <c r="O1263" s="13" t="s">
        <v>151</v>
      </c>
      <c r="P1263" s="2" t="s">
        <v>151</v>
      </c>
      <c r="Q1263" s="2" t="s">
        <v>151</v>
      </c>
      <c r="R1263" s="2" t="s">
        <v>151</v>
      </c>
      <c r="S1263" s="2" t="s">
        <v>151</v>
      </c>
      <c r="T1263" s="2" t="s">
        <v>152</v>
      </c>
      <c r="U1263" s="14" t="s">
        <v>152</v>
      </c>
      <c r="V1263" s="13" t="s">
        <v>151</v>
      </c>
      <c r="W1263" s="2" t="s">
        <v>151</v>
      </c>
      <c r="X1263" s="2" t="s">
        <v>151</v>
      </c>
      <c r="Y1263" s="2" t="s">
        <v>151</v>
      </c>
      <c r="Z1263" s="94" t="s">
        <v>152</v>
      </c>
      <c r="AA1263" s="13" t="s">
        <v>151</v>
      </c>
      <c r="AB1263" s="2" t="s">
        <v>151</v>
      </c>
      <c r="AC1263" s="14" t="s">
        <v>151</v>
      </c>
      <c r="AD1263" s="93" t="s">
        <v>151</v>
      </c>
      <c r="AE1263" s="14" t="s">
        <v>151</v>
      </c>
      <c r="AF1263" s="99">
        <v>100</v>
      </c>
    </row>
    <row r="1264" spans="1:32" x14ac:dyDescent="0.3">
      <c r="A1264" s="55" t="str">
        <f t="shared" si="19"/>
        <v>DKec_01.4</v>
      </c>
      <c r="C1264" s="96" t="s">
        <v>14</v>
      </c>
      <c r="D1264" s="97" t="s">
        <v>776</v>
      </c>
      <c r="E1264" s="97" t="s">
        <v>821</v>
      </c>
      <c r="F1264" s="97" t="s">
        <v>822</v>
      </c>
      <c r="G1264" s="97" t="s">
        <v>351</v>
      </c>
      <c r="H1264" s="96" t="s">
        <v>50</v>
      </c>
      <c r="I1264" s="98" t="s">
        <v>454</v>
      </c>
      <c r="J1264" s="27" t="s">
        <v>2162</v>
      </c>
      <c r="K1264" s="28" t="s">
        <v>2163</v>
      </c>
      <c r="L1264" s="93" t="s">
        <v>151</v>
      </c>
      <c r="M1264" s="2" t="s">
        <v>151</v>
      </c>
      <c r="N1264" s="94" t="s">
        <v>151</v>
      </c>
      <c r="O1264" s="13" t="s">
        <v>151</v>
      </c>
      <c r="P1264" s="2" t="s">
        <v>151</v>
      </c>
      <c r="Q1264" s="2" t="s">
        <v>151</v>
      </c>
      <c r="R1264" s="2" t="s">
        <v>151</v>
      </c>
      <c r="S1264" s="2" t="s">
        <v>151</v>
      </c>
      <c r="T1264" s="2" t="s">
        <v>152</v>
      </c>
      <c r="U1264" s="14" t="s">
        <v>152</v>
      </c>
      <c r="V1264" s="13" t="s">
        <v>151</v>
      </c>
      <c r="W1264" s="2" t="s">
        <v>151</v>
      </c>
      <c r="X1264" s="2" t="s">
        <v>151</v>
      </c>
      <c r="Y1264" s="2" t="s">
        <v>151</v>
      </c>
      <c r="Z1264" s="94" t="s">
        <v>152</v>
      </c>
      <c r="AA1264" s="13" t="s">
        <v>151</v>
      </c>
      <c r="AB1264" s="2" t="s">
        <v>151</v>
      </c>
      <c r="AC1264" s="14" t="s">
        <v>151</v>
      </c>
      <c r="AD1264" s="93" t="s">
        <v>151</v>
      </c>
      <c r="AE1264" s="14" t="s">
        <v>151</v>
      </c>
      <c r="AF1264" s="99">
        <v>100</v>
      </c>
    </row>
    <row r="1265" spans="1:32" x14ac:dyDescent="0.3">
      <c r="A1265" s="55" t="str">
        <f t="shared" si="19"/>
        <v>DKec_02.1</v>
      </c>
      <c r="C1265" s="96" t="s">
        <v>14</v>
      </c>
      <c r="D1265" s="97" t="s">
        <v>776</v>
      </c>
      <c r="E1265" s="97" t="s">
        <v>823</v>
      </c>
      <c r="F1265" s="97" t="s">
        <v>824</v>
      </c>
      <c r="G1265" s="97" t="s">
        <v>351</v>
      </c>
      <c r="H1265" s="96" t="s">
        <v>50</v>
      </c>
      <c r="I1265" s="98" t="s">
        <v>454</v>
      </c>
      <c r="J1265" s="27" t="s">
        <v>2164</v>
      </c>
      <c r="K1265" s="28" t="s">
        <v>2165</v>
      </c>
      <c r="L1265" s="93" t="s">
        <v>151</v>
      </c>
      <c r="M1265" s="2" t="s">
        <v>151</v>
      </c>
      <c r="N1265" s="94" t="s">
        <v>151</v>
      </c>
      <c r="O1265" s="13" t="s">
        <v>151</v>
      </c>
      <c r="P1265" s="2" t="s">
        <v>151</v>
      </c>
      <c r="Q1265" s="2" t="s">
        <v>151</v>
      </c>
      <c r="R1265" s="2" t="s">
        <v>151</v>
      </c>
      <c r="S1265" s="2" t="s">
        <v>152</v>
      </c>
      <c r="T1265" s="2" t="s">
        <v>151</v>
      </c>
      <c r="U1265" s="14" t="s">
        <v>152</v>
      </c>
      <c r="V1265" s="13" t="s">
        <v>151</v>
      </c>
      <c r="W1265" s="2" t="s">
        <v>151</v>
      </c>
      <c r="X1265" s="2" t="s">
        <v>151</v>
      </c>
      <c r="Y1265" s="2" t="s">
        <v>151</v>
      </c>
      <c r="Z1265" s="94" t="s">
        <v>152</v>
      </c>
      <c r="AA1265" s="13" t="s">
        <v>152</v>
      </c>
      <c r="AB1265" s="2" t="s">
        <v>152</v>
      </c>
      <c r="AC1265" s="14" t="s">
        <v>152</v>
      </c>
      <c r="AD1265" s="93" t="s">
        <v>151</v>
      </c>
      <c r="AE1265" s="14" t="s">
        <v>151</v>
      </c>
      <c r="AF1265" s="99">
        <v>100</v>
      </c>
    </row>
    <row r="1266" spans="1:32" x14ac:dyDescent="0.3">
      <c r="A1266" s="55" t="str">
        <f t="shared" si="19"/>
        <v>DKec_02.1</v>
      </c>
      <c r="C1266" s="96" t="s">
        <v>14</v>
      </c>
      <c r="D1266" s="97" t="s">
        <v>776</v>
      </c>
      <c r="E1266" s="97" t="s">
        <v>823</v>
      </c>
      <c r="F1266" s="97" t="s">
        <v>824</v>
      </c>
      <c r="G1266" s="97" t="s">
        <v>351</v>
      </c>
      <c r="H1266" s="96" t="s">
        <v>50</v>
      </c>
      <c r="I1266" s="98" t="s">
        <v>454</v>
      </c>
      <c r="J1266" s="27" t="s">
        <v>204</v>
      </c>
      <c r="K1266" s="28" t="s">
        <v>2166</v>
      </c>
      <c r="L1266" s="93" t="s">
        <v>151</v>
      </c>
      <c r="M1266" s="2" t="s">
        <v>151</v>
      </c>
      <c r="N1266" s="94" t="s">
        <v>151</v>
      </c>
      <c r="O1266" s="13" t="s">
        <v>151</v>
      </c>
      <c r="P1266" s="2" t="s">
        <v>151</v>
      </c>
      <c r="Q1266" s="2" t="s">
        <v>151</v>
      </c>
      <c r="R1266" s="2" t="s">
        <v>151</v>
      </c>
      <c r="S1266" s="2" t="s">
        <v>152</v>
      </c>
      <c r="T1266" s="2" t="s">
        <v>152</v>
      </c>
      <c r="U1266" s="14" t="s">
        <v>152</v>
      </c>
      <c r="V1266" s="13" t="s">
        <v>151</v>
      </c>
      <c r="W1266" s="2" t="s">
        <v>151</v>
      </c>
      <c r="X1266" s="2" t="s">
        <v>151</v>
      </c>
      <c r="Y1266" s="2" t="s">
        <v>151</v>
      </c>
      <c r="Z1266" s="94" t="s">
        <v>152</v>
      </c>
      <c r="AA1266" s="13" t="s">
        <v>152</v>
      </c>
      <c r="AB1266" s="2" t="s">
        <v>152</v>
      </c>
      <c r="AC1266" s="14" t="s">
        <v>152</v>
      </c>
      <c r="AD1266" s="93" t="s">
        <v>151</v>
      </c>
      <c r="AE1266" s="14" t="s">
        <v>151</v>
      </c>
      <c r="AF1266" s="99">
        <v>100</v>
      </c>
    </row>
    <row r="1267" spans="1:32" x14ac:dyDescent="0.3">
      <c r="A1267" s="55" t="str">
        <f t="shared" si="19"/>
        <v>DKec_02.2</v>
      </c>
      <c r="C1267" s="96" t="s">
        <v>14</v>
      </c>
      <c r="D1267" s="97" t="s">
        <v>776</v>
      </c>
      <c r="E1267" s="97" t="s">
        <v>825</v>
      </c>
      <c r="F1267" s="97" t="s">
        <v>826</v>
      </c>
      <c r="G1267" s="97" t="s">
        <v>351</v>
      </c>
      <c r="H1267" s="96" t="s">
        <v>50</v>
      </c>
      <c r="I1267" s="98" t="s">
        <v>454</v>
      </c>
      <c r="J1267" s="27" t="s">
        <v>2164</v>
      </c>
      <c r="K1267" s="28" t="s">
        <v>2167</v>
      </c>
      <c r="L1267" s="93" t="s">
        <v>151</v>
      </c>
      <c r="M1267" s="2" t="s">
        <v>151</v>
      </c>
      <c r="N1267" s="94" t="s">
        <v>151</v>
      </c>
      <c r="O1267" s="13" t="s">
        <v>151</v>
      </c>
      <c r="P1267" s="2" t="s">
        <v>151</v>
      </c>
      <c r="Q1267" s="2" t="s">
        <v>151</v>
      </c>
      <c r="R1267" s="2" t="s">
        <v>151</v>
      </c>
      <c r="S1267" s="2" t="s">
        <v>152</v>
      </c>
      <c r="T1267" s="2" t="s">
        <v>152</v>
      </c>
      <c r="U1267" s="14" t="s">
        <v>152</v>
      </c>
      <c r="V1267" s="13" t="s">
        <v>151</v>
      </c>
      <c r="W1267" s="2" t="s">
        <v>151</v>
      </c>
      <c r="X1267" s="2" t="s">
        <v>151</v>
      </c>
      <c r="Y1267" s="2" t="s">
        <v>151</v>
      </c>
      <c r="Z1267" s="94" t="s">
        <v>152</v>
      </c>
      <c r="AA1267" s="13" t="s">
        <v>151</v>
      </c>
      <c r="AB1267" s="2" t="s">
        <v>151</v>
      </c>
      <c r="AC1267" s="14" t="s">
        <v>151</v>
      </c>
      <c r="AD1267" s="93" t="s">
        <v>151</v>
      </c>
      <c r="AE1267" s="14" t="s">
        <v>151</v>
      </c>
      <c r="AF1267" s="99">
        <v>100</v>
      </c>
    </row>
    <row r="1268" spans="1:32" x14ac:dyDescent="0.3">
      <c r="A1268" s="55" t="str">
        <f t="shared" si="19"/>
        <v>DKec_02.2</v>
      </c>
      <c r="C1268" s="96" t="s">
        <v>14</v>
      </c>
      <c r="D1268" s="97" t="s">
        <v>776</v>
      </c>
      <c r="E1268" s="97" t="s">
        <v>825</v>
      </c>
      <c r="F1268" s="97" t="s">
        <v>826</v>
      </c>
      <c r="G1268" s="97" t="s">
        <v>351</v>
      </c>
      <c r="H1268" s="96" t="s">
        <v>50</v>
      </c>
      <c r="I1268" s="98" t="s">
        <v>454</v>
      </c>
      <c r="J1268" s="27" t="s">
        <v>204</v>
      </c>
      <c r="K1268" s="28" t="s">
        <v>2168</v>
      </c>
      <c r="L1268" s="93" t="s">
        <v>151</v>
      </c>
      <c r="M1268" s="2" t="s">
        <v>151</v>
      </c>
      <c r="N1268" s="94" t="s">
        <v>151</v>
      </c>
      <c r="O1268" s="13" t="s">
        <v>151</v>
      </c>
      <c r="P1268" s="2" t="s">
        <v>151</v>
      </c>
      <c r="Q1268" s="2" t="s">
        <v>151</v>
      </c>
      <c r="R1268" s="2" t="s">
        <v>151</v>
      </c>
      <c r="S1268" s="2" t="s">
        <v>152</v>
      </c>
      <c r="T1268" s="2" t="s">
        <v>152</v>
      </c>
      <c r="U1268" s="14" t="s">
        <v>152</v>
      </c>
      <c r="V1268" s="13" t="s">
        <v>151</v>
      </c>
      <c r="W1268" s="2" t="s">
        <v>151</v>
      </c>
      <c r="X1268" s="2" t="s">
        <v>151</v>
      </c>
      <c r="Y1268" s="2" t="s">
        <v>151</v>
      </c>
      <c r="Z1268" s="94" t="s">
        <v>152</v>
      </c>
      <c r="AA1268" s="13" t="s">
        <v>151</v>
      </c>
      <c r="AB1268" s="2" t="s">
        <v>151</v>
      </c>
      <c r="AC1268" s="14" t="s">
        <v>151</v>
      </c>
      <c r="AD1268" s="93" t="s">
        <v>151</v>
      </c>
      <c r="AE1268" s="14" t="s">
        <v>151</v>
      </c>
      <c r="AF1268" s="99">
        <v>100</v>
      </c>
    </row>
    <row r="1269" spans="1:32" x14ac:dyDescent="0.3">
      <c r="A1269" s="55" t="str">
        <f t="shared" si="19"/>
        <v>DKec_02.3</v>
      </c>
      <c r="C1269" s="96" t="s">
        <v>14</v>
      </c>
      <c r="D1269" s="97" t="s">
        <v>776</v>
      </c>
      <c r="E1269" s="97" t="s">
        <v>827</v>
      </c>
      <c r="F1269" s="97" t="s">
        <v>828</v>
      </c>
      <c r="G1269" s="97" t="s">
        <v>351</v>
      </c>
      <c r="H1269" s="96" t="s">
        <v>50</v>
      </c>
      <c r="I1269" s="98" t="s">
        <v>454</v>
      </c>
      <c r="J1269" s="27" t="s">
        <v>2169</v>
      </c>
      <c r="K1269" s="28" t="s">
        <v>2170</v>
      </c>
      <c r="L1269" s="93" t="s">
        <v>151</v>
      </c>
      <c r="M1269" s="2" t="s">
        <v>151</v>
      </c>
      <c r="N1269" s="94" t="s">
        <v>151</v>
      </c>
      <c r="O1269" s="13" t="s">
        <v>151</v>
      </c>
      <c r="P1269" s="2" t="s">
        <v>151</v>
      </c>
      <c r="Q1269" s="2" t="s">
        <v>151</v>
      </c>
      <c r="R1269" s="2" t="s">
        <v>151</v>
      </c>
      <c r="S1269" s="2" t="s">
        <v>151</v>
      </c>
      <c r="T1269" s="2" t="s">
        <v>151</v>
      </c>
      <c r="U1269" s="14" t="s">
        <v>152</v>
      </c>
      <c r="V1269" s="13" t="s">
        <v>151</v>
      </c>
      <c r="W1269" s="2" t="s">
        <v>151</v>
      </c>
      <c r="X1269" s="2" t="s">
        <v>151</v>
      </c>
      <c r="Y1269" s="2" t="s">
        <v>151</v>
      </c>
      <c r="Z1269" s="94" t="s">
        <v>152</v>
      </c>
      <c r="AA1269" s="13" t="s">
        <v>151</v>
      </c>
      <c r="AB1269" s="2" t="s">
        <v>151</v>
      </c>
      <c r="AC1269" s="14" t="s">
        <v>151</v>
      </c>
      <c r="AD1269" s="93" t="s">
        <v>151</v>
      </c>
      <c r="AE1269" s="14" t="s">
        <v>151</v>
      </c>
      <c r="AF1269" s="99">
        <v>100</v>
      </c>
    </row>
    <row r="1270" spans="1:32" x14ac:dyDescent="0.3">
      <c r="A1270" s="55" t="str">
        <f t="shared" si="19"/>
        <v>DKec_02.3</v>
      </c>
      <c r="C1270" s="96" t="s">
        <v>14</v>
      </c>
      <c r="D1270" s="97" t="s">
        <v>776</v>
      </c>
      <c r="E1270" s="97" t="s">
        <v>827</v>
      </c>
      <c r="F1270" s="97" t="s">
        <v>828</v>
      </c>
      <c r="G1270" s="97" t="s">
        <v>351</v>
      </c>
      <c r="H1270" s="96" t="s">
        <v>50</v>
      </c>
      <c r="I1270" s="98" t="s">
        <v>454</v>
      </c>
      <c r="J1270" s="27" t="s">
        <v>204</v>
      </c>
      <c r="K1270" s="28" t="s">
        <v>2171</v>
      </c>
      <c r="L1270" s="93" t="s">
        <v>151</v>
      </c>
      <c r="M1270" s="2" t="s">
        <v>151</v>
      </c>
      <c r="N1270" s="94" t="s">
        <v>151</v>
      </c>
      <c r="O1270" s="13" t="s">
        <v>151</v>
      </c>
      <c r="P1270" s="2" t="s">
        <v>151</v>
      </c>
      <c r="Q1270" s="2" t="s">
        <v>151</v>
      </c>
      <c r="R1270" s="2" t="s">
        <v>151</v>
      </c>
      <c r="S1270" s="2" t="s">
        <v>151</v>
      </c>
      <c r="T1270" s="2" t="s">
        <v>151</v>
      </c>
      <c r="U1270" s="14" t="s">
        <v>152</v>
      </c>
      <c r="V1270" s="13" t="s">
        <v>151</v>
      </c>
      <c r="W1270" s="2" t="s">
        <v>151</v>
      </c>
      <c r="X1270" s="2" t="s">
        <v>151</v>
      </c>
      <c r="Y1270" s="2" t="s">
        <v>151</v>
      </c>
      <c r="Z1270" s="94" t="s">
        <v>152</v>
      </c>
      <c r="AA1270" s="13" t="s">
        <v>151</v>
      </c>
      <c r="AB1270" s="2" t="s">
        <v>151</v>
      </c>
      <c r="AC1270" s="14" t="s">
        <v>151</v>
      </c>
      <c r="AD1270" s="93" t="s">
        <v>151</v>
      </c>
      <c r="AE1270" s="14" t="s">
        <v>151</v>
      </c>
      <c r="AF1270" s="99">
        <v>100</v>
      </c>
    </row>
    <row r="1271" spans="1:32" x14ac:dyDescent="0.3">
      <c r="A1271" s="55" t="str">
        <f t="shared" si="19"/>
        <v>DKec_03.1</v>
      </c>
      <c r="C1271" s="96" t="s">
        <v>14</v>
      </c>
      <c r="D1271" s="97" t="s">
        <v>776</v>
      </c>
      <c r="E1271" s="97" t="s">
        <v>829</v>
      </c>
      <c r="F1271" s="97" t="s">
        <v>830</v>
      </c>
      <c r="G1271" s="97" t="s">
        <v>351</v>
      </c>
      <c r="H1271" s="96" t="s">
        <v>50</v>
      </c>
      <c r="I1271" s="98" t="s">
        <v>454</v>
      </c>
      <c r="J1271" s="27" t="s">
        <v>204</v>
      </c>
      <c r="K1271" s="28" t="s">
        <v>2172</v>
      </c>
      <c r="L1271" s="93" t="s">
        <v>151</v>
      </c>
      <c r="M1271" s="2" t="s">
        <v>151</v>
      </c>
      <c r="N1271" s="94" t="s">
        <v>151</v>
      </c>
      <c r="O1271" s="13" t="s">
        <v>151</v>
      </c>
      <c r="P1271" s="2" t="s">
        <v>151</v>
      </c>
      <c r="Q1271" s="2" t="s">
        <v>151</v>
      </c>
      <c r="R1271" s="2" t="s">
        <v>152</v>
      </c>
      <c r="S1271" s="2" t="s">
        <v>152</v>
      </c>
      <c r="T1271" s="2" t="s">
        <v>152</v>
      </c>
      <c r="U1271" s="14" t="s">
        <v>152</v>
      </c>
      <c r="V1271" s="13" t="s">
        <v>151</v>
      </c>
      <c r="W1271" s="2" t="s">
        <v>151</v>
      </c>
      <c r="X1271" s="2" t="s">
        <v>151</v>
      </c>
      <c r="Y1271" s="2" t="s">
        <v>151</v>
      </c>
      <c r="Z1271" s="94" t="s">
        <v>152</v>
      </c>
      <c r="AA1271" s="13" t="s">
        <v>151</v>
      </c>
      <c r="AB1271" s="2" t="s">
        <v>151</v>
      </c>
      <c r="AC1271" s="14" t="s">
        <v>151</v>
      </c>
      <c r="AD1271" s="93" t="s">
        <v>151</v>
      </c>
      <c r="AE1271" s="14" t="s">
        <v>151</v>
      </c>
      <c r="AF1271" s="99">
        <v>100</v>
      </c>
    </row>
    <row r="1272" spans="1:32" x14ac:dyDescent="0.3">
      <c r="A1272" s="55" t="str">
        <f t="shared" si="19"/>
        <v>DKec_03.2</v>
      </c>
      <c r="C1272" s="96" t="s">
        <v>14</v>
      </c>
      <c r="D1272" s="97" t="s">
        <v>776</v>
      </c>
      <c r="E1272" s="97" t="s">
        <v>831</v>
      </c>
      <c r="F1272" s="97" t="s">
        <v>832</v>
      </c>
      <c r="G1272" s="97" t="s">
        <v>351</v>
      </c>
      <c r="H1272" s="96" t="s">
        <v>50</v>
      </c>
      <c r="I1272" s="98"/>
      <c r="J1272" s="27" t="s">
        <v>113</v>
      </c>
      <c r="K1272" s="28" t="s">
        <v>113</v>
      </c>
      <c r="L1272" s="93"/>
      <c r="M1272" s="2"/>
      <c r="N1272" s="94"/>
      <c r="O1272" s="13"/>
      <c r="P1272" s="2"/>
      <c r="Q1272" s="2"/>
      <c r="R1272" s="2"/>
      <c r="S1272" s="2"/>
      <c r="T1272" s="2"/>
      <c r="U1272" s="14"/>
      <c r="V1272" s="13"/>
      <c r="W1272" s="2"/>
      <c r="X1272" s="2"/>
      <c r="Y1272" s="2"/>
      <c r="Z1272" s="94"/>
      <c r="AA1272" s="13"/>
      <c r="AB1272" s="2"/>
      <c r="AC1272" s="14"/>
      <c r="AD1272" s="93"/>
      <c r="AE1272" s="14"/>
      <c r="AF1272" s="99" t="s">
        <v>6</v>
      </c>
    </row>
    <row r="1273" spans="1:32" x14ac:dyDescent="0.3">
      <c r="A1273" s="55" t="str">
        <f t="shared" si="19"/>
        <v>DKec_03.3</v>
      </c>
      <c r="C1273" s="96" t="s">
        <v>14</v>
      </c>
      <c r="D1273" s="97" t="s">
        <v>776</v>
      </c>
      <c r="E1273" s="97" t="s">
        <v>833</v>
      </c>
      <c r="F1273" s="97" t="s">
        <v>834</v>
      </c>
      <c r="G1273" s="97" t="s">
        <v>351</v>
      </c>
      <c r="H1273" s="96" t="s">
        <v>50</v>
      </c>
      <c r="I1273" s="98" t="s">
        <v>454</v>
      </c>
      <c r="J1273" s="27" t="s">
        <v>204</v>
      </c>
      <c r="K1273" s="28" t="s">
        <v>565</v>
      </c>
      <c r="L1273" s="93" t="s">
        <v>151</v>
      </c>
      <c r="M1273" s="2" t="s">
        <v>151</v>
      </c>
      <c r="N1273" s="94" t="s">
        <v>151</v>
      </c>
      <c r="O1273" s="13" t="s">
        <v>151</v>
      </c>
      <c r="P1273" s="2" t="s">
        <v>151</v>
      </c>
      <c r="Q1273" s="2" t="s">
        <v>151</v>
      </c>
      <c r="R1273" s="2" t="s">
        <v>151</v>
      </c>
      <c r="S1273" s="2" t="s">
        <v>151</v>
      </c>
      <c r="T1273" s="2" t="s">
        <v>152</v>
      </c>
      <c r="U1273" s="14" t="s">
        <v>152</v>
      </c>
      <c r="V1273" s="13" t="s">
        <v>151</v>
      </c>
      <c r="W1273" s="2" t="s">
        <v>151</v>
      </c>
      <c r="X1273" s="2" t="s">
        <v>151</v>
      </c>
      <c r="Y1273" s="2" t="s">
        <v>151</v>
      </c>
      <c r="Z1273" s="94" t="s">
        <v>152</v>
      </c>
      <c r="AA1273" s="13" t="s">
        <v>152</v>
      </c>
      <c r="AB1273" s="2" t="s">
        <v>152</v>
      </c>
      <c r="AC1273" s="14" t="s">
        <v>152</v>
      </c>
      <c r="AD1273" s="93" t="s">
        <v>151</v>
      </c>
      <c r="AE1273" s="14" t="s">
        <v>151</v>
      </c>
      <c r="AF1273" s="99">
        <v>100</v>
      </c>
    </row>
    <row r="1274" spans="1:32" x14ac:dyDescent="0.3">
      <c r="A1274" s="55" t="str">
        <f t="shared" si="19"/>
        <v>DKhe_01.1</v>
      </c>
      <c r="C1274" s="96" t="s">
        <v>14</v>
      </c>
      <c r="D1274" s="97" t="s">
        <v>835</v>
      </c>
      <c r="E1274" s="97" t="s">
        <v>836</v>
      </c>
      <c r="F1274" s="97" t="s">
        <v>837</v>
      </c>
      <c r="G1274" s="97" t="s">
        <v>344</v>
      </c>
      <c r="H1274" s="96" t="s">
        <v>50</v>
      </c>
      <c r="I1274" s="98" t="s">
        <v>454</v>
      </c>
      <c r="J1274" s="27" t="s">
        <v>2173</v>
      </c>
      <c r="K1274" s="28" t="s">
        <v>2174</v>
      </c>
      <c r="L1274" s="93" t="s">
        <v>151</v>
      </c>
      <c r="M1274" s="2" t="s">
        <v>151</v>
      </c>
      <c r="N1274" s="94" t="s">
        <v>151</v>
      </c>
      <c r="O1274" s="13"/>
      <c r="P1274" s="2"/>
      <c r="Q1274" s="2"/>
      <c r="R1274" s="2"/>
      <c r="S1274" s="2"/>
      <c r="T1274" s="2"/>
      <c r="U1274" s="14"/>
      <c r="V1274" s="13"/>
      <c r="W1274" s="2"/>
      <c r="X1274" s="2"/>
      <c r="Y1274" s="2"/>
      <c r="Z1274" s="94"/>
      <c r="AA1274" s="13"/>
      <c r="AB1274" s="2"/>
      <c r="AC1274" s="14"/>
      <c r="AD1274" s="93"/>
      <c r="AE1274" s="14"/>
      <c r="AF1274" s="99">
        <v>100</v>
      </c>
    </row>
    <row r="1275" spans="1:32" x14ac:dyDescent="0.3">
      <c r="A1275" s="55" t="str">
        <f t="shared" si="19"/>
        <v>DKhe_01.2</v>
      </c>
      <c r="C1275" s="96" t="s">
        <v>14</v>
      </c>
      <c r="D1275" s="97" t="s">
        <v>835</v>
      </c>
      <c r="E1275" s="97" t="s">
        <v>838</v>
      </c>
      <c r="F1275" s="97" t="s">
        <v>839</v>
      </c>
      <c r="G1275" s="97" t="s">
        <v>344</v>
      </c>
      <c r="H1275" s="96" t="s">
        <v>50</v>
      </c>
      <c r="I1275" s="98" t="s">
        <v>454</v>
      </c>
      <c r="J1275" s="27" t="s">
        <v>2173</v>
      </c>
      <c r="K1275" s="28" t="s">
        <v>2175</v>
      </c>
      <c r="L1275" s="93" t="s">
        <v>151</v>
      </c>
      <c r="M1275" s="2" t="s">
        <v>151</v>
      </c>
      <c r="N1275" s="94" t="s">
        <v>151</v>
      </c>
      <c r="O1275" s="13"/>
      <c r="P1275" s="2"/>
      <c r="Q1275" s="2"/>
      <c r="R1275" s="2"/>
      <c r="S1275" s="2"/>
      <c r="T1275" s="2"/>
      <c r="U1275" s="14"/>
      <c r="V1275" s="13"/>
      <c r="W1275" s="2"/>
      <c r="X1275" s="2"/>
      <c r="Y1275" s="2"/>
      <c r="Z1275" s="94"/>
      <c r="AA1275" s="13"/>
      <c r="AB1275" s="2"/>
      <c r="AC1275" s="14"/>
      <c r="AD1275" s="93"/>
      <c r="AE1275" s="14"/>
      <c r="AF1275" s="99">
        <v>100</v>
      </c>
    </row>
    <row r="1276" spans="1:32" x14ac:dyDescent="0.3">
      <c r="A1276" s="55" t="str">
        <f t="shared" si="19"/>
        <v>DKhe_01.3</v>
      </c>
      <c r="C1276" s="96" t="s">
        <v>14</v>
      </c>
      <c r="D1276" s="97" t="s">
        <v>835</v>
      </c>
      <c r="E1276" s="97" t="s">
        <v>840</v>
      </c>
      <c r="F1276" s="97" t="s">
        <v>431</v>
      </c>
      <c r="G1276" s="97" t="s">
        <v>351</v>
      </c>
      <c r="H1276" s="96" t="s">
        <v>50</v>
      </c>
      <c r="I1276" s="98" t="s">
        <v>454</v>
      </c>
      <c r="J1276" s="27" t="s">
        <v>2176</v>
      </c>
      <c r="K1276" s="28" t="s">
        <v>567</v>
      </c>
      <c r="L1276" s="93" t="s">
        <v>151</v>
      </c>
      <c r="M1276" s="2" t="s">
        <v>151</v>
      </c>
      <c r="N1276" s="94" t="s">
        <v>151</v>
      </c>
      <c r="O1276" s="13" t="s">
        <v>151</v>
      </c>
      <c r="P1276" s="2" t="s">
        <v>151</v>
      </c>
      <c r="Q1276" s="2" t="s">
        <v>468</v>
      </c>
      <c r="R1276" s="2" t="s">
        <v>151</v>
      </c>
      <c r="S1276" s="2" t="s">
        <v>151</v>
      </c>
      <c r="T1276" s="2" t="s">
        <v>151</v>
      </c>
      <c r="U1276" s="14" t="s">
        <v>152</v>
      </c>
      <c r="V1276" s="13" t="s">
        <v>151</v>
      </c>
      <c r="W1276" s="2" t="s">
        <v>151</v>
      </c>
      <c r="X1276" s="2" t="s">
        <v>151</v>
      </c>
      <c r="Y1276" s="2" t="s">
        <v>151</v>
      </c>
      <c r="Z1276" s="94" t="s">
        <v>152</v>
      </c>
      <c r="AA1276" s="13" t="s">
        <v>151</v>
      </c>
      <c r="AB1276" s="2" t="s">
        <v>151</v>
      </c>
      <c r="AC1276" s="14" t="s">
        <v>151</v>
      </c>
      <c r="AD1276" s="93" t="s">
        <v>151</v>
      </c>
      <c r="AE1276" s="14" t="s">
        <v>151</v>
      </c>
      <c r="AF1276" s="99">
        <v>100</v>
      </c>
    </row>
    <row r="1277" spans="1:32" x14ac:dyDescent="0.3">
      <c r="A1277" s="55" t="str">
        <f t="shared" si="19"/>
        <v>DKhe_02.1</v>
      </c>
      <c r="C1277" s="96" t="s">
        <v>14</v>
      </c>
      <c r="D1277" s="97" t="s">
        <v>835</v>
      </c>
      <c r="E1277" s="97" t="s">
        <v>841</v>
      </c>
      <c r="F1277" s="97" t="s">
        <v>842</v>
      </c>
      <c r="G1277" s="97" t="s">
        <v>351</v>
      </c>
      <c r="H1277" s="96" t="s">
        <v>50</v>
      </c>
      <c r="I1277" s="98" t="s">
        <v>52</v>
      </c>
      <c r="J1277" s="27" t="s">
        <v>2177</v>
      </c>
      <c r="K1277" s="28" t="s">
        <v>2178</v>
      </c>
      <c r="L1277" s="93" t="s">
        <v>151</v>
      </c>
      <c r="M1277" s="2" t="s">
        <v>151</v>
      </c>
      <c r="N1277" s="94" t="s">
        <v>151</v>
      </c>
      <c r="O1277" s="13" t="s">
        <v>151</v>
      </c>
      <c r="P1277" s="2" t="s">
        <v>468</v>
      </c>
      <c r="Q1277" s="2" t="s">
        <v>468</v>
      </c>
      <c r="R1277" s="2" t="s">
        <v>152</v>
      </c>
      <c r="S1277" s="2" t="s">
        <v>152</v>
      </c>
      <c r="T1277" s="2" t="s">
        <v>152</v>
      </c>
      <c r="U1277" s="14" t="s">
        <v>152</v>
      </c>
      <c r="V1277" s="13" t="s">
        <v>151</v>
      </c>
      <c r="W1277" s="2" t="s">
        <v>151</v>
      </c>
      <c r="X1277" s="2" t="s">
        <v>151</v>
      </c>
      <c r="Y1277" s="2" t="s">
        <v>151</v>
      </c>
      <c r="Z1277" s="94" t="s">
        <v>152</v>
      </c>
      <c r="AA1277" s="13" t="s">
        <v>152</v>
      </c>
      <c r="AB1277" s="2" t="s">
        <v>152</v>
      </c>
      <c r="AC1277" s="14" t="s">
        <v>152</v>
      </c>
      <c r="AD1277" s="93" t="s">
        <v>151</v>
      </c>
      <c r="AE1277" s="14" t="s">
        <v>151</v>
      </c>
      <c r="AF1277" s="99">
        <v>100</v>
      </c>
    </row>
    <row r="1278" spans="1:32" x14ac:dyDescent="0.3">
      <c r="A1278" s="55" t="str">
        <f t="shared" si="19"/>
        <v>DKhe_02.1</v>
      </c>
      <c r="C1278" s="96" t="s">
        <v>14</v>
      </c>
      <c r="D1278" s="97" t="s">
        <v>835</v>
      </c>
      <c r="E1278" s="97" t="s">
        <v>841</v>
      </c>
      <c r="F1278" s="97" t="s">
        <v>842</v>
      </c>
      <c r="G1278" s="97" t="s">
        <v>351</v>
      </c>
      <c r="H1278" s="96" t="s">
        <v>50</v>
      </c>
      <c r="I1278" s="98" t="s">
        <v>52</v>
      </c>
      <c r="J1278" s="27" t="s">
        <v>2179</v>
      </c>
      <c r="K1278" s="28" t="s">
        <v>2180</v>
      </c>
      <c r="L1278" s="93" t="s">
        <v>151</v>
      </c>
      <c r="M1278" s="2" t="s">
        <v>151</v>
      </c>
      <c r="N1278" s="94" t="s">
        <v>151</v>
      </c>
      <c r="O1278" s="13" t="s">
        <v>151</v>
      </c>
      <c r="P1278" s="2" t="s">
        <v>468</v>
      </c>
      <c r="Q1278" s="2" t="s">
        <v>468</v>
      </c>
      <c r="R1278" s="2" t="s">
        <v>152</v>
      </c>
      <c r="S1278" s="2" t="s">
        <v>152</v>
      </c>
      <c r="T1278" s="2" t="s">
        <v>152</v>
      </c>
      <c r="U1278" s="14" t="s">
        <v>152</v>
      </c>
      <c r="V1278" s="13" t="s">
        <v>151</v>
      </c>
      <c r="W1278" s="2" t="s">
        <v>151</v>
      </c>
      <c r="X1278" s="2" t="s">
        <v>151</v>
      </c>
      <c r="Y1278" s="2" t="s">
        <v>151</v>
      </c>
      <c r="Z1278" s="94" t="s">
        <v>152</v>
      </c>
      <c r="AA1278" s="13" t="s">
        <v>152</v>
      </c>
      <c r="AB1278" s="2" t="s">
        <v>152</v>
      </c>
      <c r="AC1278" s="14" t="s">
        <v>152</v>
      </c>
      <c r="AD1278" s="93" t="s">
        <v>151</v>
      </c>
      <c r="AE1278" s="14" t="s">
        <v>151</v>
      </c>
      <c r="AF1278" s="99">
        <v>100</v>
      </c>
    </row>
    <row r="1279" spans="1:32" x14ac:dyDescent="0.3">
      <c r="A1279" s="55" t="str">
        <f t="shared" si="19"/>
        <v>DKhe_02.1</v>
      </c>
      <c r="C1279" s="96" t="s">
        <v>14</v>
      </c>
      <c r="D1279" s="97" t="s">
        <v>835</v>
      </c>
      <c r="E1279" s="97" t="s">
        <v>841</v>
      </c>
      <c r="F1279" s="97" t="s">
        <v>842</v>
      </c>
      <c r="G1279" s="97" t="s">
        <v>351</v>
      </c>
      <c r="H1279" s="96" t="s">
        <v>50</v>
      </c>
      <c r="I1279" s="98" t="s">
        <v>52</v>
      </c>
      <c r="J1279" s="27" t="s">
        <v>2181</v>
      </c>
      <c r="K1279" s="28" t="s">
        <v>2182</v>
      </c>
      <c r="L1279" s="93" t="s">
        <v>151</v>
      </c>
      <c r="M1279" s="2" t="s">
        <v>151</v>
      </c>
      <c r="N1279" s="94" t="s">
        <v>151</v>
      </c>
      <c r="O1279" s="13" t="s">
        <v>151</v>
      </c>
      <c r="P1279" s="2" t="s">
        <v>468</v>
      </c>
      <c r="Q1279" s="2" t="s">
        <v>468</v>
      </c>
      <c r="R1279" s="2" t="s">
        <v>152</v>
      </c>
      <c r="S1279" s="2" t="s">
        <v>152</v>
      </c>
      <c r="T1279" s="2" t="s">
        <v>152</v>
      </c>
      <c r="U1279" s="14" t="s">
        <v>152</v>
      </c>
      <c r="V1279" s="13" t="s">
        <v>151</v>
      </c>
      <c r="W1279" s="2" t="s">
        <v>151</v>
      </c>
      <c r="X1279" s="2" t="s">
        <v>151</v>
      </c>
      <c r="Y1279" s="2" t="s">
        <v>151</v>
      </c>
      <c r="Z1279" s="94" t="s">
        <v>152</v>
      </c>
      <c r="AA1279" s="13" t="s">
        <v>152</v>
      </c>
      <c r="AB1279" s="2" t="s">
        <v>152</v>
      </c>
      <c r="AC1279" s="14" t="s">
        <v>152</v>
      </c>
      <c r="AD1279" s="93" t="s">
        <v>151</v>
      </c>
      <c r="AE1279" s="14" t="s">
        <v>151</v>
      </c>
      <c r="AF1279" s="99">
        <v>0</v>
      </c>
    </row>
    <row r="1280" spans="1:32" x14ac:dyDescent="0.3">
      <c r="A1280" s="55" t="str">
        <f t="shared" si="19"/>
        <v>DKhe_02.1</v>
      </c>
      <c r="C1280" s="96" t="s">
        <v>14</v>
      </c>
      <c r="D1280" s="97" t="s">
        <v>835</v>
      </c>
      <c r="E1280" s="97" t="s">
        <v>841</v>
      </c>
      <c r="F1280" s="97" t="s">
        <v>842</v>
      </c>
      <c r="G1280" s="97" t="s">
        <v>351</v>
      </c>
      <c r="H1280" s="96" t="s">
        <v>50</v>
      </c>
      <c r="I1280" s="98" t="s">
        <v>52</v>
      </c>
      <c r="J1280" s="27" t="s">
        <v>2183</v>
      </c>
      <c r="K1280" s="28" t="s">
        <v>2184</v>
      </c>
      <c r="L1280" s="93" t="s">
        <v>151</v>
      </c>
      <c r="M1280" s="2" t="s">
        <v>151</v>
      </c>
      <c r="N1280" s="94" t="s">
        <v>151</v>
      </c>
      <c r="O1280" s="13" t="s">
        <v>151</v>
      </c>
      <c r="P1280" s="2" t="s">
        <v>468</v>
      </c>
      <c r="Q1280" s="2" t="s">
        <v>468</v>
      </c>
      <c r="R1280" s="2" t="s">
        <v>152</v>
      </c>
      <c r="S1280" s="2" t="s">
        <v>152</v>
      </c>
      <c r="T1280" s="2" t="s">
        <v>152</v>
      </c>
      <c r="U1280" s="14" t="s">
        <v>152</v>
      </c>
      <c r="V1280" s="13" t="s">
        <v>151</v>
      </c>
      <c r="W1280" s="2" t="s">
        <v>151</v>
      </c>
      <c r="X1280" s="2" t="s">
        <v>151</v>
      </c>
      <c r="Y1280" s="2" t="s">
        <v>151</v>
      </c>
      <c r="Z1280" s="94" t="s">
        <v>152</v>
      </c>
      <c r="AA1280" s="13" t="s">
        <v>152</v>
      </c>
      <c r="AB1280" s="2" t="s">
        <v>152</v>
      </c>
      <c r="AC1280" s="14" t="s">
        <v>152</v>
      </c>
      <c r="AD1280" s="93" t="s">
        <v>151</v>
      </c>
      <c r="AE1280" s="14" t="s">
        <v>151</v>
      </c>
      <c r="AF1280" s="99">
        <v>100</v>
      </c>
    </row>
    <row r="1281" spans="1:32" x14ac:dyDescent="0.3">
      <c r="A1281" s="55" t="str">
        <f t="shared" si="19"/>
        <v>DKhe_02.1</v>
      </c>
      <c r="C1281" s="96" t="s">
        <v>14</v>
      </c>
      <c r="D1281" s="97" t="s">
        <v>835</v>
      </c>
      <c r="E1281" s="97" t="s">
        <v>841</v>
      </c>
      <c r="F1281" s="97" t="s">
        <v>842</v>
      </c>
      <c r="G1281" s="97" t="s">
        <v>351</v>
      </c>
      <c r="H1281" s="96" t="s">
        <v>50</v>
      </c>
      <c r="I1281" s="98" t="s">
        <v>52</v>
      </c>
      <c r="J1281" s="27" t="s">
        <v>2185</v>
      </c>
      <c r="K1281" s="28" t="s">
        <v>2186</v>
      </c>
      <c r="L1281" s="93" t="s">
        <v>151</v>
      </c>
      <c r="M1281" s="2" t="s">
        <v>151</v>
      </c>
      <c r="N1281" s="94" t="s">
        <v>151</v>
      </c>
      <c r="O1281" s="13" t="s">
        <v>151</v>
      </c>
      <c r="P1281" s="2" t="s">
        <v>468</v>
      </c>
      <c r="Q1281" s="2" t="s">
        <v>468</v>
      </c>
      <c r="R1281" s="2" t="s">
        <v>152</v>
      </c>
      <c r="S1281" s="2" t="s">
        <v>152</v>
      </c>
      <c r="T1281" s="2" t="s">
        <v>152</v>
      </c>
      <c r="U1281" s="14" t="s">
        <v>152</v>
      </c>
      <c r="V1281" s="13" t="s">
        <v>151</v>
      </c>
      <c r="W1281" s="2" t="s">
        <v>151</v>
      </c>
      <c r="X1281" s="2" t="s">
        <v>151</v>
      </c>
      <c r="Y1281" s="2" t="s">
        <v>151</v>
      </c>
      <c r="Z1281" s="94" t="s">
        <v>152</v>
      </c>
      <c r="AA1281" s="13" t="s">
        <v>152</v>
      </c>
      <c r="AB1281" s="2" t="s">
        <v>152</v>
      </c>
      <c r="AC1281" s="14" t="s">
        <v>152</v>
      </c>
      <c r="AD1281" s="93" t="s">
        <v>151</v>
      </c>
      <c r="AE1281" s="14" t="s">
        <v>151</v>
      </c>
      <c r="AF1281" s="99">
        <v>100</v>
      </c>
    </row>
    <row r="1282" spans="1:32" x14ac:dyDescent="0.3">
      <c r="A1282" s="55" t="str">
        <f t="shared" si="19"/>
        <v>DKhe_02.2</v>
      </c>
      <c r="C1282" s="96" t="s">
        <v>14</v>
      </c>
      <c r="D1282" s="97" t="s">
        <v>835</v>
      </c>
      <c r="E1282" s="97" t="s">
        <v>843</v>
      </c>
      <c r="F1282" s="97" t="s">
        <v>844</v>
      </c>
      <c r="G1282" s="97" t="s">
        <v>351</v>
      </c>
      <c r="H1282" s="96" t="s">
        <v>50</v>
      </c>
      <c r="I1282" s="98" t="s">
        <v>454</v>
      </c>
      <c r="J1282" s="27" t="s">
        <v>2173</v>
      </c>
      <c r="K1282" s="28" t="s">
        <v>2187</v>
      </c>
      <c r="L1282" s="93" t="s">
        <v>151</v>
      </c>
      <c r="M1282" s="2" t="s">
        <v>152</v>
      </c>
      <c r="N1282" s="94" t="s">
        <v>151</v>
      </c>
      <c r="O1282" s="13" t="s">
        <v>468</v>
      </c>
      <c r="P1282" s="2" t="s">
        <v>468</v>
      </c>
      <c r="Q1282" s="2" t="s">
        <v>468</v>
      </c>
      <c r="R1282" s="2" t="s">
        <v>152</v>
      </c>
      <c r="S1282" s="2" t="s">
        <v>152</v>
      </c>
      <c r="T1282" s="2" t="s">
        <v>152</v>
      </c>
      <c r="U1282" s="14" t="s">
        <v>152</v>
      </c>
      <c r="V1282" s="13" t="s">
        <v>152</v>
      </c>
      <c r="W1282" s="2" t="s">
        <v>152</v>
      </c>
      <c r="X1282" s="2" t="s">
        <v>152</v>
      </c>
      <c r="Y1282" s="2" t="s">
        <v>152</v>
      </c>
      <c r="Z1282" s="94" t="s">
        <v>152</v>
      </c>
      <c r="AA1282" s="13" t="s">
        <v>152</v>
      </c>
      <c r="AB1282" s="2" t="s">
        <v>152</v>
      </c>
      <c r="AC1282" s="14" t="s">
        <v>152</v>
      </c>
      <c r="AD1282" s="93" t="s">
        <v>152</v>
      </c>
      <c r="AE1282" s="14" t="s">
        <v>152</v>
      </c>
      <c r="AF1282" s="99">
        <v>100</v>
      </c>
    </row>
    <row r="1283" spans="1:32" x14ac:dyDescent="0.3">
      <c r="A1283" s="55" t="str">
        <f t="shared" si="19"/>
        <v>DKhe_02.2</v>
      </c>
      <c r="C1283" s="96" t="s">
        <v>14</v>
      </c>
      <c r="D1283" s="97" t="s">
        <v>835</v>
      </c>
      <c r="E1283" s="97" t="s">
        <v>843</v>
      </c>
      <c r="F1283" s="97" t="s">
        <v>844</v>
      </c>
      <c r="G1283" s="97" t="s">
        <v>351</v>
      </c>
      <c r="H1283" s="96" t="s">
        <v>50</v>
      </c>
      <c r="I1283" s="98" t="s">
        <v>454</v>
      </c>
      <c r="J1283" s="27" t="s">
        <v>2173</v>
      </c>
      <c r="K1283" s="28" t="s">
        <v>2188</v>
      </c>
      <c r="L1283" s="93" t="s">
        <v>151</v>
      </c>
      <c r="M1283" s="2" t="s">
        <v>151</v>
      </c>
      <c r="N1283" s="94" t="s">
        <v>151</v>
      </c>
      <c r="O1283" s="13" t="s">
        <v>468</v>
      </c>
      <c r="P1283" s="2" t="s">
        <v>468</v>
      </c>
      <c r="Q1283" s="2" t="s">
        <v>468</v>
      </c>
      <c r="R1283" s="2" t="s">
        <v>152</v>
      </c>
      <c r="S1283" s="2" t="s">
        <v>152</v>
      </c>
      <c r="T1283" s="2" t="s">
        <v>152</v>
      </c>
      <c r="U1283" s="14" t="s">
        <v>152</v>
      </c>
      <c r="V1283" s="13" t="s">
        <v>151</v>
      </c>
      <c r="W1283" s="2" t="s">
        <v>151</v>
      </c>
      <c r="X1283" s="2" t="s">
        <v>151</v>
      </c>
      <c r="Y1283" s="2" t="s">
        <v>151</v>
      </c>
      <c r="Z1283" s="94" t="s">
        <v>152</v>
      </c>
      <c r="AA1283" s="13" t="s">
        <v>152</v>
      </c>
      <c r="AB1283" s="2" t="s">
        <v>152</v>
      </c>
      <c r="AC1283" s="14" t="s">
        <v>152</v>
      </c>
      <c r="AD1283" s="93" t="s">
        <v>151</v>
      </c>
      <c r="AE1283" s="14" t="s">
        <v>151</v>
      </c>
      <c r="AF1283" s="99">
        <v>100</v>
      </c>
    </row>
    <row r="1284" spans="1:32" x14ac:dyDescent="0.3">
      <c r="A1284" s="55" t="str">
        <f t="shared" si="19"/>
        <v>DKhe_02.3</v>
      </c>
      <c r="C1284" s="96" t="s">
        <v>14</v>
      </c>
      <c r="D1284" s="97" t="s">
        <v>835</v>
      </c>
      <c r="E1284" s="97" t="s">
        <v>845</v>
      </c>
      <c r="F1284" s="97" t="s">
        <v>846</v>
      </c>
      <c r="G1284" s="97" t="s">
        <v>351</v>
      </c>
      <c r="H1284" s="96" t="s">
        <v>50</v>
      </c>
      <c r="I1284" s="98" t="s">
        <v>454</v>
      </c>
      <c r="J1284" s="27" t="s">
        <v>2173</v>
      </c>
      <c r="K1284" s="28" t="s">
        <v>2189</v>
      </c>
      <c r="L1284" s="93" t="s">
        <v>151</v>
      </c>
      <c r="M1284" s="2" t="s">
        <v>151</v>
      </c>
      <c r="N1284" s="94" t="s">
        <v>151</v>
      </c>
      <c r="O1284" s="13" t="s">
        <v>468</v>
      </c>
      <c r="P1284" s="2" t="s">
        <v>468</v>
      </c>
      <c r="Q1284" s="2" t="s">
        <v>468</v>
      </c>
      <c r="R1284" s="2" t="s">
        <v>152</v>
      </c>
      <c r="S1284" s="2" t="s">
        <v>152</v>
      </c>
      <c r="T1284" s="2" t="s">
        <v>152</v>
      </c>
      <c r="U1284" s="14" t="s">
        <v>152</v>
      </c>
      <c r="V1284" s="13" t="s">
        <v>151</v>
      </c>
      <c r="W1284" s="2" t="s">
        <v>151</v>
      </c>
      <c r="X1284" s="2" t="s">
        <v>151</v>
      </c>
      <c r="Y1284" s="2" t="s">
        <v>151</v>
      </c>
      <c r="Z1284" s="94" t="s">
        <v>152</v>
      </c>
      <c r="AA1284" s="13" t="s">
        <v>152</v>
      </c>
      <c r="AB1284" s="2" t="s">
        <v>152</v>
      </c>
      <c r="AC1284" s="14" t="s">
        <v>152</v>
      </c>
      <c r="AD1284" s="93" t="s">
        <v>151</v>
      </c>
      <c r="AE1284" s="14" t="s">
        <v>151</v>
      </c>
      <c r="AF1284" s="99">
        <v>100</v>
      </c>
    </row>
    <row r="1285" spans="1:32" x14ac:dyDescent="0.3">
      <c r="A1285" s="55" t="str">
        <f t="shared" si="19"/>
        <v>DKhe_02.4</v>
      </c>
      <c r="C1285" s="96" t="s">
        <v>14</v>
      </c>
      <c r="D1285" s="97" t="s">
        <v>835</v>
      </c>
      <c r="E1285" s="97" t="s">
        <v>847</v>
      </c>
      <c r="F1285" s="97" t="s">
        <v>848</v>
      </c>
      <c r="G1285" s="97" t="s">
        <v>351</v>
      </c>
      <c r="H1285" s="96" t="s">
        <v>50</v>
      </c>
      <c r="I1285" s="98" t="s">
        <v>454</v>
      </c>
      <c r="J1285" s="27" t="s">
        <v>2173</v>
      </c>
      <c r="K1285" s="28" t="s">
        <v>2190</v>
      </c>
      <c r="L1285" s="93" t="s">
        <v>151</v>
      </c>
      <c r="M1285" s="2" t="s">
        <v>151</v>
      </c>
      <c r="N1285" s="94" t="s">
        <v>151</v>
      </c>
      <c r="O1285" s="13" t="s">
        <v>468</v>
      </c>
      <c r="P1285" s="2" t="s">
        <v>468</v>
      </c>
      <c r="Q1285" s="2" t="s">
        <v>468</v>
      </c>
      <c r="R1285" s="2" t="s">
        <v>152</v>
      </c>
      <c r="S1285" s="2" t="s">
        <v>152</v>
      </c>
      <c r="T1285" s="2" t="s">
        <v>151</v>
      </c>
      <c r="U1285" s="14" t="s">
        <v>152</v>
      </c>
      <c r="V1285" s="13" t="s">
        <v>151</v>
      </c>
      <c r="W1285" s="2" t="s">
        <v>151</v>
      </c>
      <c r="X1285" s="2" t="s">
        <v>151</v>
      </c>
      <c r="Y1285" s="2" t="s">
        <v>151</v>
      </c>
      <c r="Z1285" s="94" t="s">
        <v>152</v>
      </c>
      <c r="AA1285" s="13" t="s">
        <v>152</v>
      </c>
      <c r="AB1285" s="2" t="s">
        <v>152</v>
      </c>
      <c r="AC1285" s="14" t="s">
        <v>152</v>
      </c>
      <c r="AD1285" s="93" t="s">
        <v>151</v>
      </c>
      <c r="AE1285" s="14" t="s">
        <v>151</v>
      </c>
      <c r="AF1285" s="99">
        <v>100</v>
      </c>
    </row>
    <row r="1286" spans="1:32" x14ac:dyDescent="0.3">
      <c r="A1286" s="55" t="str">
        <f t="shared" si="19"/>
        <v>DKju_01.1</v>
      </c>
      <c r="C1286" s="96" t="s">
        <v>14</v>
      </c>
      <c r="D1286" s="97" t="s">
        <v>777</v>
      </c>
      <c r="E1286" s="97" t="s">
        <v>849</v>
      </c>
      <c r="F1286" s="97" t="s">
        <v>850</v>
      </c>
      <c r="G1286" s="97" t="s">
        <v>344</v>
      </c>
      <c r="H1286" s="96" t="s">
        <v>50</v>
      </c>
      <c r="I1286" s="98" t="s">
        <v>454</v>
      </c>
      <c r="J1286" s="27" t="s">
        <v>2191</v>
      </c>
      <c r="K1286" s="28" t="s">
        <v>2192</v>
      </c>
      <c r="L1286" s="93" t="s">
        <v>151</v>
      </c>
      <c r="M1286" s="2" t="s">
        <v>151</v>
      </c>
      <c r="N1286" s="94" t="s">
        <v>151</v>
      </c>
      <c r="O1286" s="13" t="s">
        <v>6</v>
      </c>
      <c r="P1286" s="2" t="s">
        <v>6</v>
      </c>
      <c r="Q1286" s="2" t="s">
        <v>6</v>
      </c>
      <c r="R1286" s="2" t="s">
        <v>6</v>
      </c>
      <c r="S1286" s="2" t="s">
        <v>6</v>
      </c>
      <c r="T1286" s="2" t="s">
        <v>6</v>
      </c>
      <c r="U1286" s="14" t="s">
        <v>6</v>
      </c>
      <c r="V1286" s="13" t="s">
        <v>6</v>
      </c>
      <c r="W1286" s="2" t="s">
        <v>6</v>
      </c>
      <c r="X1286" s="2" t="s">
        <v>6</v>
      </c>
      <c r="Y1286" s="2" t="s">
        <v>6</v>
      </c>
      <c r="Z1286" s="94" t="s">
        <v>6</v>
      </c>
      <c r="AA1286" s="13" t="s">
        <v>6</v>
      </c>
      <c r="AB1286" s="2" t="s">
        <v>6</v>
      </c>
      <c r="AC1286" s="14" t="s">
        <v>6</v>
      </c>
      <c r="AD1286" s="93" t="s">
        <v>6</v>
      </c>
      <c r="AE1286" s="14" t="s">
        <v>6</v>
      </c>
      <c r="AF1286" s="99">
        <v>100</v>
      </c>
    </row>
    <row r="1287" spans="1:32" x14ac:dyDescent="0.3">
      <c r="A1287" s="55" t="str">
        <f t="shared" si="19"/>
        <v>DKju_01.1</v>
      </c>
      <c r="C1287" s="96" t="s">
        <v>14</v>
      </c>
      <c r="D1287" s="97" t="s">
        <v>777</v>
      </c>
      <c r="E1287" s="97" t="s">
        <v>849</v>
      </c>
      <c r="F1287" s="97" t="s">
        <v>850</v>
      </c>
      <c r="G1287" s="97" t="s">
        <v>344</v>
      </c>
      <c r="H1287" s="96" t="s">
        <v>50</v>
      </c>
      <c r="I1287" s="98" t="s">
        <v>454</v>
      </c>
      <c r="J1287" s="27" t="s">
        <v>2193</v>
      </c>
      <c r="K1287" s="28" t="s">
        <v>2194</v>
      </c>
      <c r="L1287" s="93" t="s">
        <v>151</v>
      </c>
      <c r="M1287" s="2" t="s">
        <v>151</v>
      </c>
      <c r="N1287" s="94" t="s">
        <v>151</v>
      </c>
      <c r="O1287" s="13" t="s">
        <v>6</v>
      </c>
      <c r="P1287" s="2" t="s">
        <v>6</v>
      </c>
      <c r="Q1287" s="2" t="s">
        <v>6</v>
      </c>
      <c r="R1287" s="2" t="s">
        <v>6</v>
      </c>
      <c r="S1287" s="2" t="s">
        <v>6</v>
      </c>
      <c r="T1287" s="2" t="s">
        <v>6</v>
      </c>
      <c r="U1287" s="14" t="s">
        <v>6</v>
      </c>
      <c r="V1287" s="13" t="s">
        <v>6</v>
      </c>
      <c r="W1287" s="2" t="s">
        <v>6</v>
      </c>
      <c r="X1287" s="2" t="s">
        <v>6</v>
      </c>
      <c r="Y1287" s="2" t="s">
        <v>6</v>
      </c>
      <c r="Z1287" s="94" t="s">
        <v>6</v>
      </c>
      <c r="AA1287" s="13" t="s">
        <v>6</v>
      </c>
      <c r="AB1287" s="2" t="s">
        <v>6</v>
      </c>
      <c r="AC1287" s="14" t="s">
        <v>6</v>
      </c>
      <c r="AD1287" s="93" t="s">
        <v>6</v>
      </c>
      <c r="AE1287" s="14" t="s">
        <v>6</v>
      </c>
      <c r="AF1287" s="99">
        <v>100</v>
      </c>
    </row>
    <row r="1288" spans="1:32" x14ac:dyDescent="0.3">
      <c r="A1288" s="55" t="str">
        <f t="shared" ref="A1288:A1351" si="20">C1288&amp;LOWER(LEFT(D1288,2))&amp;"_"&amp;IF(LEN(TRIM(LEFT(E1288,FIND(" ",E1288))))=3,"0"&amp;TRIM(LEFT(E1288,FIND(" ",E1288))),TRIM(LEFT(E1288,FIND(" ",E1288))))</f>
        <v>DKju_01.1</v>
      </c>
      <c r="C1288" s="96" t="s">
        <v>14</v>
      </c>
      <c r="D1288" s="97" t="s">
        <v>777</v>
      </c>
      <c r="E1288" s="97" t="s">
        <v>849</v>
      </c>
      <c r="F1288" s="97" t="s">
        <v>850</v>
      </c>
      <c r="G1288" s="97" t="s">
        <v>344</v>
      </c>
      <c r="H1288" s="96" t="s">
        <v>50</v>
      </c>
      <c r="I1288" s="98" t="s">
        <v>454</v>
      </c>
      <c r="J1288" s="27" t="s">
        <v>2195</v>
      </c>
      <c r="K1288" s="28" t="s">
        <v>2196</v>
      </c>
      <c r="L1288" s="93" t="s">
        <v>151</v>
      </c>
      <c r="M1288" s="2" t="s">
        <v>151</v>
      </c>
      <c r="N1288" s="94" t="s">
        <v>151</v>
      </c>
      <c r="O1288" s="13" t="s">
        <v>6</v>
      </c>
      <c r="P1288" s="2" t="s">
        <v>6</v>
      </c>
      <c r="Q1288" s="2" t="s">
        <v>6</v>
      </c>
      <c r="R1288" s="2" t="s">
        <v>6</v>
      </c>
      <c r="S1288" s="2" t="s">
        <v>6</v>
      </c>
      <c r="T1288" s="2" t="s">
        <v>6</v>
      </c>
      <c r="U1288" s="14" t="s">
        <v>6</v>
      </c>
      <c r="V1288" s="13" t="s">
        <v>6</v>
      </c>
      <c r="W1288" s="2" t="s">
        <v>6</v>
      </c>
      <c r="X1288" s="2" t="s">
        <v>6</v>
      </c>
      <c r="Y1288" s="2" t="s">
        <v>6</v>
      </c>
      <c r="Z1288" s="94" t="s">
        <v>6</v>
      </c>
      <c r="AA1288" s="13" t="s">
        <v>6</v>
      </c>
      <c r="AB1288" s="2" t="s">
        <v>6</v>
      </c>
      <c r="AC1288" s="14" t="s">
        <v>6</v>
      </c>
      <c r="AD1288" s="93" t="s">
        <v>6</v>
      </c>
      <c r="AE1288" s="14" t="s">
        <v>6</v>
      </c>
      <c r="AF1288" s="99">
        <v>100</v>
      </c>
    </row>
    <row r="1289" spans="1:32" x14ac:dyDescent="0.3">
      <c r="A1289" s="55" t="str">
        <f t="shared" si="20"/>
        <v>DKju_01.2</v>
      </c>
      <c r="C1289" s="96" t="s">
        <v>14</v>
      </c>
      <c r="D1289" s="97" t="s">
        <v>777</v>
      </c>
      <c r="E1289" s="97" t="s">
        <v>851</v>
      </c>
      <c r="F1289" s="97" t="s">
        <v>852</v>
      </c>
      <c r="G1289" s="97" t="s">
        <v>344</v>
      </c>
      <c r="H1289" s="96" t="s">
        <v>50</v>
      </c>
      <c r="I1289" s="98" t="s">
        <v>454</v>
      </c>
      <c r="J1289" s="27" t="s">
        <v>2193</v>
      </c>
      <c r="K1289" s="28" t="s">
        <v>2197</v>
      </c>
      <c r="L1289" s="93" t="s">
        <v>151</v>
      </c>
      <c r="M1289" s="2" t="s">
        <v>151</v>
      </c>
      <c r="N1289" s="94" t="s">
        <v>151</v>
      </c>
      <c r="O1289" s="13" t="s">
        <v>6</v>
      </c>
      <c r="P1289" s="2" t="s">
        <v>6</v>
      </c>
      <c r="Q1289" s="2" t="s">
        <v>6</v>
      </c>
      <c r="R1289" s="2" t="s">
        <v>6</v>
      </c>
      <c r="S1289" s="2" t="s">
        <v>6</v>
      </c>
      <c r="T1289" s="2" t="s">
        <v>6</v>
      </c>
      <c r="U1289" s="14" t="s">
        <v>6</v>
      </c>
      <c r="V1289" s="13" t="s">
        <v>6</v>
      </c>
      <c r="W1289" s="2" t="s">
        <v>6</v>
      </c>
      <c r="X1289" s="2" t="s">
        <v>6</v>
      </c>
      <c r="Y1289" s="2" t="s">
        <v>6</v>
      </c>
      <c r="Z1289" s="94" t="s">
        <v>6</v>
      </c>
      <c r="AA1289" s="13" t="s">
        <v>6</v>
      </c>
      <c r="AB1289" s="2" t="s">
        <v>6</v>
      </c>
      <c r="AC1289" s="14" t="s">
        <v>6</v>
      </c>
      <c r="AD1289" s="93" t="s">
        <v>6</v>
      </c>
      <c r="AE1289" s="14" t="s">
        <v>6</v>
      </c>
      <c r="AF1289" s="99">
        <v>100</v>
      </c>
    </row>
    <row r="1290" spans="1:32" x14ac:dyDescent="0.3">
      <c r="A1290" s="55" t="str">
        <f t="shared" si="20"/>
        <v>DKju_01.2</v>
      </c>
      <c r="C1290" s="96" t="s">
        <v>14</v>
      </c>
      <c r="D1290" s="97" t="s">
        <v>777</v>
      </c>
      <c r="E1290" s="97" t="s">
        <v>851</v>
      </c>
      <c r="F1290" s="97" t="s">
        <v>852</v>
      </c>
      <c r="G1290" s="97" t="s">
        <v>344</v>
      </c>
      <c r="H1290" s="96" t="s">
        <v>50</v>
      </c>
      <c r="I1290" s="98" t="s">
        <v>454</v>
      </c>
      <c r="J1290" s="27" t="s">
        <v>2191</v>
      </c>
      <c r="K1290" s="28" t="s">
        <v>2198</v>
      </c>
      <c r="L1290" s="93" t="s">
        <v>151</v>
      </c>
      <c r="M1290" s="2" t="s">
        <v>151</v>
      </c>
      <c r="N1290" s="94" t="s">
        <v>151</v>
      </c>
      <c r="O1290" s="13"/>
      <c r="P1290" s="2"/>
      <c r="Q1290" s="2"/>
      <c r="R1290" s="2"/>
      <c r="S1290" s="2"/>
      <c r="T1290" s="2"/>
      <c r="U1290" s="14"/>
      <c r="V1290" s="13"/>
      <c r="W1290" s="2"/>
      <c r="X1290" s="2"/>
      <c r="Y1290" s="2"/>
      <c r="Z1290" s="94"/>
      <c r="AA1290" s="13"/>
      <c r="AB1290" s="2"/>
      <c r="AC1290" s="14"/>
      <c r="AD1290" s="93"/>
      <c r="AE1290" s="14"/>
      <c r="AF1290" s="99">
        <v>100</v>
      </c>
    </row>
    <row r="1291" spans="1:32" x14ac:dyDescent="0.3">
      <c r="A1291" s="55" t="str">
        <f t="shared" si="20"/>
        <v>DKju_02.1</v>
      </c>
      <c r="C1291" s="96" t="s">
        <v>14</v>
      </c>
      <c r="D1291" s="97" t="s">
        <v>777</v>
      </c>
      <c r="E1291" s="97" t="s">
        <v>853</v>
      </c>
      <c r="F1291" s="97" t="s">
        <v>854</v>
      </c>
      <c r="G1291" s="97" t="s">
        <v>351</v>
      </c>
      <c r="H1291" s="96" t="s">
        <v>50</v>
      </c>
      <c r="I1291" s="98" t="s">
        <v>454</v>
      </c>
      <c r="J1291" s="27" t="s">
        <v>2191</v>
      </c>
      <c r="K1291" s="28" t="s">
        <v>2199</v>
      </c>
      <c r="L1291" s="93" t="s">
        <v>151</v>
      </c>
      <c r="M1291" s="2" t="s">
        <v>152</v>
      </c>
      <c r="N1291" s="94" t="s">
        <v>151</v>
      </c>
      <c r="O1291" s="13" t="s">
        <v>152</v>
      </c>
      <c r="P1291" s="2" t="s">
        <v>152</v>
      </c>
      <c r="Q1291" s="2" t="s">
        <v>152</v>
      </c>
      <c r="R1291" s="2" t="s">
        <v>152</v>
      </c>
      <c r="S1291" s="2" t="s">
        <v>152</v>
      </c>
      <c r="T1291" s="2" t="s">
        <v>152</v>
      </c>
      <c r="U1291" s="14" t="s">
        <v>152</v>
      </c>
      <c r="V1291" s="13" t="s">
        <v>151</v>
      </c>
      <c r="W1291" s="2" t="s">
        <v>152</v>
      </c>
      <c r="X1291" s="2" t="s">
        <v>152</v>
      </c>
      <c r="Y1291" s="2" t="s">
        <v>152</v>
      </c>
      <c r="Z1291" s="94" t="s">
        <v>152</v>
      </c>
      <c r="AA1291" s="13" t="s">
        <v>151</v>
      </c>
      <c r="AB1291" s="2" t="s">
        <v>152</v>
      </c>
      <c r="AC1291" s="14" t="s">
        <v>152</v>
      </c>
      <c r="AD1291" s="93" t="s">
        <v>151</v>
      </c>
      <c r="AE1291" s="14" t="s">
        <v>152</v>
      </c>
      <c r="AF1291" s="99">
        <v>100</v>
      </c>
    </row>
    <row r="1292" spans="1:32" x14ac:dyDescent="0.3">
      <c r="A1292" s="55" t="str">
        <f t="shared" si="20"/>
        <v>DKju_02.1</v>
      </c>
      <c r="C1292" s="96" t="s">
        <v>14</v>
      </c>
      <c r="D1292" s="97" t="s">
        <v>777</v>
      </c>
      <c r="E1292" s="97" t="s">
        <v>853</v>
      </c>
      <c r="F1292" s="97" t="s">
        <v>854</v>
      </c>
      <c r="G1292" s="97" t="s">
        <v>351</v>
      </c>
      <c r="H1292" s="96" t="s">
        <v>50</v>
      </c>
      <c r="I1292" s="98" t="s">
        <v>454</v>
      </c>
      <c r="J1292" s="27" t="s">
        <v>2195</v>
      </c>
      <c r="K1292" s="28" t="s">
        <v>2200</v>
      </c>
      <c r="L1292" s="93" t="s">
        <v>151</v>
      </c>
      <c r="M1292" s="2" t="s">
        <v>151</v>
      </c>
      <c r="N1292" s="94" t="s">
        <v>151</v>
      </c>
      <c r="O1292" s="13" t="s">
        <v>151</v>
      </c>
      <c r="P1292" s="2" t="s">
        <v>151</v>
      </c>
      <c r="Q1292" s="2" t="s">
        <v>151</v>
      </c>
      <c r="R1292" s="2" t="s">
        <v>152</v>
      </c>
      <c r="S1292" s="2" t="s">
        <v>151</v>
      </c>
      <c r="T1292" s="2" t="s">
        <v>151</v>
      </c>
      <c r="U1292" s="14" t="s">
        <v>152</v>
      </c>
      <c r="V1292" s="13" t="s">
        <v>151</v>
      </c>
      <c r="W1292" s="2" t="s">
        <v>151</v>
      </c>
      <c r="X1292" s="2" t="s">
        <v>151</v>
      </c>
      <c r="Y1292" s="2" t="s">
        <v>151</v>
      </c>
      <c r="Z1292" s="94" t="s">
        <v>152</v>
      </c>
      <c r="AA1292" s="13" t="s">
        <v>151</v>
      </c>
      <c r="AB1292" s="2" t="s">
        <v>151</v>
      </c>
      <c r="AC1292" s="14" t="s">
        <v>151</v>
      </c>
      <c r="AD1292" s="93" t="s">
        <v>151</v>
      </c>
      <c r="AE1292" s="14" t="s">
        <v>152</v>
      </c>
      <c r="AF1292" s="99">
        <v>100</v>
      </c>
    </row>
    <row r="1293" spans="1:32" x14ac:dyDescent="0.3">
      <c r="A1293" s="55" t="str">
        <f t="shared" si="20"/>
        <v>DKju_02.2</v>
      </c>
      <c r="C1293" s="96" t="s">
        <v>14</v>
      </c>
      <c r="D1293" s="97" t="s">
        <v>777</v>
      </c>
      <c r="E1293" s="97" t="s">
        <v>855</v>
      </c>
      <c r="F1293" s="97" t="s">
        <v>856</v>
      </c>
      <c r="G1293" s="97" t="s">
        <v>351</v>
      </c>
      <c r="H1293" s="96" t="s">
        <v>50</v>
      </c>
      <c r="I1293" s="98" t="s">
        <v>454</v>
      </c>
      <c r="J1293" s="27" t="s">
        <v>2201</v>
      </c>
      <c r="K1293" s="28" t="s">
        <v>2196</v>
      </c>
      <c r="L1293" s="93" t="s">
        <v>151</v>
      </c>
      <c r="M1293" s="2" t="s">
        <v>151</v>
      </c>
      <c r="N1293" s="94" t="s">
        <v>151</v>
      </c>
      <c r="O1293" s="13" t="s">
        <v>151</v>
      </c>
      <c r="P1293" s="2" t="s">
        <v>151</v>
      </c>
      <c r="Q1293" s="2" t="s">
        <v>151</v>
      </c>
      <c r="R1293" s="2" t="s">
        <v>152</v>
      </c>
      <c r="S1293" s="2" t="s">
        <v>151</v>
      </c>
      <c r="T1293" s="2" t="s">
        <v>151</v>
      </c>
      <c r="U1293" s="14" t="s">
        <v>151</v>
      </c>
      <c r="V1293" s="13" t="s">
        <v>151</v>
      </c>
      <c r="W1293" s="2" t="s">
        <v>151</v>
      </c>
      <c r="X1293" s="2" t="s">
        <v>151</v>
      </c>
      <c r="Y1293" s="2" t="s">
        <v>151</v>
      </c>
      <c r="Z1293" s="94" t="s">
        <v>152</v>
      </c>
      <c r="AA1293" s="13" t="s">
        <v>151</v>
      </c>
      <c r="AB1293" s="2" t="s">
        <v>151</v>
      </c>
      <c r="AC1293" s="14" t="s">
        <v>151</v>
      </c>
      <c r="AD1293" s="93" t="s">
        <v>151</v>
      </c>
      <c r="AE1293" s="14" t="s">
        <v>152</v>
      </c>
      <c r="AF1293" s="99">
        <v>100</v>
      </c>
    </row>
    <row r="1294" spans="1:32" x14ac:dyDescent="0.3">
      <c r="A1294" s="55" t="str">
        <f t="shared" si="20"/>
        <v>DKju_02.2</v>
      </c>
      <c r="C1294" s="96" t="s">
        <v>14</v>
      </c>
      <c r="D1294" s="97" t="s">
        <v>777</v>
      </c>
      <c r="E1294" s="97" t="s">
        <v>855</v>
      </c>
      <c r="F1294" s="97" t="s">
        <v>856</v>
      </c>
      <c r="G1294" s="97" t="s">
        <v>351</v>
      </c>
      <c r="H1294" s="96" t="s">
        <v>50</v>
      </c>
      <c r="I1294" s="98" t="s">
        <v>454</v>
      </c>
      <c r="J1294" s="27" t="s">
        <v>2191</v>
      </c>
      <c r="K1294" s="28" t="s">
        <v>2202</v>
      </c>
      <c r="L1294" s="93" t="s">
        <v>151</v>
      </c>
      <c r="M1294" s="2" t="s">
        <v>151</v>
      </c>
      <c r="N1294" s="94" t="s">
        <v>151</v>
      </c>
      <c r="O1294" s="13" t="s">
        <v>152</v>
      </c>
      <c r="P1294" s="2" t="s">
        <v>152</v>
      </c>
      <c r="Q1294" s="2" t="s">
        <v>152</v>
      </c>
      <c r="R1294" s="2" t="s">
        <v>152</v>
      </c>
      <c r="S1294" s="2" t="s">
        <v>151</v>
      </c>
      <c r="T1294" s="2" t="s">
        <v>152</v>
      </c>
      <c r="U1294" s="14" t="s">
        <v>151</v>
      </c>
      <c r="V1294" s="13" t="s">
        <v>151</v>
      </c>
      <c r="W1294" s="2" t="s">
        <v>152</v>
      </c>
      <c r="X1294" s="2" t="s">
        <v>152</v>
      </c>
      <c r="Y1294" s="2" t="s">
        <v>152</v>
      </c>
      <c r="Z1294" s="94" t="s">
        <v>152</v>
      </c>
      <c r="AA1294" s="13" t="s">
        <v>151</v>
      </c>
      <c r="AB1294" s="2" t="s">
        <v>151</v>
      </c>
      <c r="AC1294" s="14" t="s">
        <v>152</v>
      </c>
      <c r="AD1294" s="93" t="s">
        <v>152</v>
      </c>
      <c r="AE1294" s="14" t="s">
        <v>152</v>
      </c>
      <c r="AF1294" s="99">
        <v>100</v>
      </c>
    </row>
    <row r="1295" spans="1:32" x14ac:dyDescent="0.3">
      <c r="A1295" s="55" t="str">
        <f t="shared" si="20"/>
        <v>DKju_03.1</v>
      </c>
      <c r="C1295" s="96" t="s">
        <v>14</v>
      </c>
      <c r="D1295" s="97" t="s">
        <v>777</v>
      </c>
      <c r="E1295" s="97" t="s">
        <v>857</v>
      </c>
      <c r="F1295" s="97" t="s">
        <v>858</v>
      </c>
      <c r="G1295" s="97" t="s">
        <v>344</v>
      </c>
      <c r="H1295" s="96" t="s">
        <v>50</v>
      </c>
      <c r="I1295" s="98" t="s">
        <v>454</v>
      </c>
      <c r="J1295" s="27" t="s">
        <v>2191</v>
      </c>
      <c r="K1295" s="28" t="s">
        <v>2203</v>
      </c>
      <c r="L1295" s="93" t="s">
        <v>151</v>
      </c>
      <c r="M1295" s="2" t="s">
        <v>152</v>
      </c>
      <c r="N1295" s="94" t="s">
        <v>151</v>
      </c>
      <c r="O1295" s="13" t="s">
        <v>6</v>
      </c>
      <c r="P1295" s="2" t="s">
        <v>6</v>
      </c>
      <c r="Q1295" s="2" t="s">
        <v>6</v>
      </c>
      <c r="R1295" s="2" t="s">
        <v>6</v>
      </c>
      <c r="S1295" s="2" t="s">
        <v>6</v>
      </c>
      <c r="T1295" s="2" t="s">
        <v>6</v>
      </c>
      <c r="U1295" s="14" t="s">
        <v>6</v>
      </c>
      <c r="V1295" s="13" t="s">
        <v>6</v>
      </c>
      <c r="W1295" s="2" t="s">
        <v>6</v>
      </c>
      <c r="X1295" s="2" t="s">
        <v>6</v>
      </c>
      <c r="Y1295" s="2" t="s">
        <v>6</v>
      </c>
      <c r="Z1295" s="94" t="s">
        <v>6</v>
      </c>
      <c r="AA1295" s="13" t="s">
        <v>6</v>
      </c>
      <c r="AB1295" s="2" t="s">
        <v>6</v>
      </c>
      <c r="AC1295" s="14" t="s">
        <v>6</v>
      </c>
      <c r="AD1295" s="93" t="s">
        <v>6</v>
      </c>
      <c r="AE1295" s="14" t="s">
        <v>6</v>
      </c>
      <c r="AF1295" s="99">
        <v>100</v>
      </c>
    </row>
    <row r="1296" spans="1:32" x14ac:dyDescent="0.3">
      <c r="A1296" s="55" t="str">
        <f t="shared" si="20"/>
        <v>DKju_03.1</v>
      </c>
      <c r="C1296" s="96" t="s">
        <v>14</v>
      </c>
      <c r="D1296" s="97" t="s">
        <v>777</v>
      </c>
      <c r="E1296" s="97" t="s">
        <v>857</v>
      </c>
      <c r="F1296" s="97" t="s">
        <v>858</v>
      </c>
      <c r="G1296" s="97" t="s">
        <v>344</v>
      </c>
      <c r="H1296" s="96" t="s">
        <v>50</v>
      </c>
      <c r="I1296" s="98" t="s">
        <v>454</v>
      </c>
      <c r="J1296" s="27" t="s">
        <v>2201</v>
      </c>
      <c r="K1296" s="28" t="s">
        <v>2196</v>
      </c>
      <c r="L1296" s="93" t="s">
        <v>151</v>
      </c>
      <c r="M1296" s="2" t="s">
        <v>151</v>
      </c>
      <c r="N1296" s="94" t="s">
        <v>151</v>
      </c>
      <c r="O1296" s="13" t="s">
        <v>6</v>
      </c>
      <c r="P1296" s="2" t="s">
        <v>6</v>
      </c>
      <c r="Q1296" s="2" t="s">
        <v>6</v>
      </c>
      <c r="R1296" s="2" t="s">
        <v>6</v>
      </c>
      <c r="S1296" s="2" t="s">
        <v>6</v>
      </c>
      <c r="T1296" s="2" t="s">
        <v>6</v>
      </c>
      <c r="U1296" s="14" t="s">
        <v>6</v>
      </c>
      <c r="V1296" s="13" t="s">
        <v>6</v>
      </c>
      <c r="W1296" s="2" t="s">
        <v>6</v>
      </c>
      <c r="X1296" s="2" t="s">
        <v>6</v>
      </c>
      <c r="Y1296" s="2" t="s">
        <v>6</v>
      </c>
      <c r="Z1296" s="94" t="s">
        <v>6</v>
      </c>
      <c r="AA1296" s="13" t="s">
        <v>6</v>
      </c>
      <c r="AB1296" s="2" t="s">
        <v>6</v>
      </c>
      <c r="AC1296" s="14" t="s">
        <v>6</v>
      </c>
      <c r="AD1296" s="93" t="s">
        <v>6</v>
      </c>
      <c r="AE1296" s="14" t="s">
        <v>6</v>
      </c>
      <c r="AF1296" s="99">
        <v>100</v>
      </c>
    </row>
    <row r="1297" spans="1:32" x14ac:dyDescent="0.3">
      <c r="A1297" s="55" t="str">
        <f t="shared" si="20"/>
        <v>DKju_03.2</v>
      </c>
      <c r="C1297" s="96" t="s">
        <v>14</v>
      </c>
      <c r="D1297" s="97" t="s">
        <v>777</v>
      </c>
      <c r="E1297" s="97" t="s">
        <v>859</v>
      </c>
      <c r="F1297" s="97" t="s">
        <v>860</v>
      </c>
      <c r="G1297" s="97" t="s">
        <v>351</v>
      </c>
      <c r="H1297" s="96" t="s">
        <v>50</v>
      </c>
      <c r="I1297" s="98" t="s">
        <v>454</v>
      </c>
      <c r="J1297" s="27" t="s">
        <v>2191</v>
      </c>
      <c r="K1297" s="28" t="s">
        <v>2202</v>
      </c>
      <c r="L1297" s="93" t="s">
        <v>151</v>
      </c>
      <c r="M1297" s="2" t="s">
        <v>151</v>
      </c>
      <c r="N1297" s="94" t="s">
        <v>151</v>
      </c>
      <c r="O1297" s="13" t="s">
        <v>152</v>
      </c>
      <c r="P1297" s="2" t="s">
        <v>152</v>
      </c>
      <c r="Q1297" s="2" t="s">
        <v>152</v>
      </c>
      <c r="R1297" s="2" t="s">
        <v>152</v>
      </c>
      <c r="S1297" s="2" t="s">
        <v>151</v>
      </c>
      <c r="T1297" s="2" t="s">
        <v>151</v>
      </c>
      <c r="U1297" s="14" t="s">
        <v>151</v>
      </c>
      <c r="V1297" s="13" t="s">
        <v>151</v>
      </c>
      <c r="W1297" s="2" t="s">
        <v>152</v>
      </c>
      <c r="X1297" s="2" t="s">
        <v>152</v>
      </c>
      <c r="Y1297" s="2" t="s">
        <v>151</v>
      </c>
      <c r="Z1297" s="94" t="s">
        <v>152</v>
      </c>
      <c r="AA1297" s="13" t="s">
        <v>151</v>
      </c>
      <c r="AB1297" s="2" t="s">
        <v>151</v>
      </c>
      <c r="AC1297" s="14" t="s">
        <v>152</v>
      </c>
      <c r="AD1297" s="93" t="s">
        <v>152</v>
      </c>
      <c r="AE1297" s="14" t="s">
        <v>152</v>
      </c>
      <c r="AF1297" s="99">
        <v>100</v>
      </c>
    </row>
    <row r="1298" spans="1:32" x14ac:dyDescent="0.3">
      <c r="A1298" s="55" t="str">
        <f t="shared" si="20"/>
        <v>DKju_03.2</v>
      </c>
      <c r="C1298" s="96" t="s">
        <v>14</v>
      </c>
      <c r="D1298" s="97" t="s">
        <v>777</v>
      </c>
      <c r="E1298" s="97" t="s">
        <v>859</v>
      </c>
      <c r="F1298" s="97" t="s">
        <v>860</v>
      </c>
      <c r="G1298" s="97" t="s">
        <v>351</v>
      </c>
      <c r="H1298" s="96" t="s">
        <v>50</v>
      </c>
      <c r="I1298" s="98" t="s">
        <v>454</v>
      </c>
      <c r="J1298" s="27" t="s">
        <v>2201</v>
      </c>
      <c r="K1298" s="28" t="s">
        <v>2196</v>
      </c>
      <c r="L1298" s="93" t="s">
        <v>151</v>
      </c>
      <c r="M1298" s="2" t="s">
        <v>151</v>
      </c>
      <c r="N1298" s="94" t="s">
        <v>151</v>
      </c>
      <c r="O1298" s="13" t="s">
        <v>151</v>
      </c>
      <c r="P1298" s="2" t="s">
        <v>151</v>
      </c>
      <c r="Q1298" s="2" t="s">
        <v>151</v>
      </c>
      <c r="R1298" s="2" t="s">
        <v>152</v>
      </c>
      <c r="S1298" s="2" t="s">
        <v>151</v>
      </c>
      <c r="T1298" s="2" t="s">
        <v>151</v>
      </c>
      <c r="U1298" s="14" t="s">
        <v>151</v>
      </c>
      <c r="V1298" s="13" t="s">
        <v>151</v>
      </c>
      <c r="W1298" s="2" t="s">
        <v>151</v>
      </c>
      <c r="X1298" s="2" t="s">
        <v>151</v>
      </c>
      <c r="Y1298" s="2" t="s">
        <v>151</v>
      </c>
      <c r="Z1298" s="94" t="s">
        <v>152</v>
      </c>
      <c r="AA1298" s="13" t="s">
        <v>151</v>
      </c>
      <c r="AB1298" s="2" t="s">
        <v>151</v>
      </c>
      <c r="AC1298" s="14" t="s">
        <v>151</v>
      </c>
      <c r="AD1298" s="93" t="s">
        <v>151</v>
      </c>
      <c r="AE1298" s="14" t="s">
        <v>152</v>
      </c>
      <c r="AF1298" s="99">
        <v>100</v>
      </c>
    </row>
    <row r="1299" spans="1:32" x14ac:dyDescent="0.3">
      <c r="A1299" s="55" t="str">
        <f t="shared" si="20"/>
        <v>DKmo_01.1</v>
      </c>
      <c r="C1299" s="96" t="s">
        <v>14</v>
      </c>
      <c r="D1299" s="97" t="s">
        <v>778</v>
      </c>
      <c r="E1299" s="97" t="s">
        <v>861</v>
      </c>
      <c r="F1299" s="97" t="s">
        <v>862</v>
      </c>
      <c r="G1299" s="97" t="s">
        <v>344</v>
      </c>
      <c r="H1299" s="96" t="s">
        <v>50</v>
      </c>
      <c r="I1299" s="98" t="s">
        <v>51</v>
      </c>
      <c r="J1299" s="27" t="s">
        <v>2204</v>
      </c>
      <c r="K1299" s="28" t="s">
        <v>2205</v>
      </c>
      <c r="L1299" s="93" t="s">
        <v>151</v>
      </c>
      <c r="M1299" s="2" t="s">
        <v>151</v>
      </c>
      <c r="N1299" s="94" t="s">
        <v>151</v>
      </c>
      <c r="O1299" s="13" t="s">
        <v>6</v>
      </c>
      <c r="P1299" s="2" t="s">
        <v>6</v>
      </c>
      <c r="Q1299" s="2" t="s">
        <v>6</v>
      </c>
      <c r="R1299" s="2" t="s">
        <v>6</v>
      </c>
      <c r="S1299" s="2" t="s">
        <v>6</v>
      </c>
      <c r="T1299" s="2" t="s">
        <v>6</v>
      </c>
      <c r="U1299" s="14" t="s">
        <v>6</v>
      </c>
      <c r="V1299" s="13" t="s">
        <v>6</v>
      </c>
      <c r="W1299" s="2" t="s">
        <v>6</v>
      </c>
      <c r="X1299" s="2" t="s">
        <v>6</v>
      </c>
      <c r="Y1299" s="2" t="s">
        <v>6</v>
      </c>
      <c r="Z1299" s="94" t="s">
        <v>6</v>
      </c>
      <c r="AA1299" s="13" t="s">
        <v>6</v>
      </c>
      <c r="AB1299" s="2" t="s">
        <v>6</v>
      </c>
      <c r="AC1299" s="14" t="s">
        <v>6</v>
      </c>
      <c r="AD1299" s="93" t="s">
        <v>6</v>
      </c>
      <c r="AE1299" s="14" t="s">
        <v>6</v>
      </c>
      <c r="AF1299" s="99">
        <v>100</v>
      </c>
    </row>
    <row r="1300" spans="1:32" x14ac:dyDescent="0.3">
      <c r="A1300" s="55" t="str">
        <f t="shared" si="20"/>
        <v>DKmo_01.1</v>
      </c>
      <c r="C1300" s="96" t="s">
        <v>14</v>
      </c>
      <c r="D1300" s="97" t="s">
        <v>778</v>
      </c>
      <c r="E1300" s="97" t="s">
        <v>861</v>
      </c>
      <c r="F1300" s="97" t="s">
        <v>862</v>
      </c>
      <c r="G1300" s="97" t="s">
        <v>344</v>
      </c>
      <c r="H1300" s="96" t="s">
        <v>50</v>
      </c>
      <c r="I1300" s="98" t="s">
        <v>51</v>
      </c>
      <c r="J1300" s="27" t="s">
        <v>2206</v>
      </c>
      <c r="K1300" s="28" t="s">
        <v>2207</v>
      </c>
      <c r="L1300" s="93" t="s">
        <v>151</v>
      </c>
      <c r="M1300" s="2" t="s">
        <v>151</v>
      </c>
      <c r="N1300" s="94" t="s">
        <v>151</v>
      </c>
      <c r="O1300" s="13" t="s">
        <v>6</v>
      </c>
      <c r="P1300" s="2" t="s">
        <v>6</v>
      </c>
      <c r="Q1300" s="2" t="s">
        <v>6</v>
      </c>
      <c r="R1300" s="2" t="s">
        <v>6</v>
      </c>
      <c r="S1300" s="2" t="s">
        <v>6</v>
      </c>
      <c r="T1300" s="2" t="s">
        <v>6</v>
      </c>
      <c r="U1300" s="14" t="s">
        <v>6</v>
      </c>
      <c r="V1300" s="13" t="s">
        <v>6</v>
      </c>
      <c r="W1300" s="2" t="s">
        <v>6</v>
      </c>
      <c r="X1300" s="2" t="s">
        <v>6</v>
      </c>
      <c r="Y1300" s="2" t="s">
        <v>6</v>
      </c>
      <c r="Z1300" s="94" t="s">
        <v>6</v>
      </c>
      <c r="AA1300" s="13" t="s">
        <v>6</v>
      </c>
      <c r="AB1300" s="2" t="s">
        <v>6</v>
      </c>
      <c r="AC1300" s="14" t="s">
        <v>6</v>
      </c>
      <c r="AD1300" s="93" t="s">
        <v>6</v>
      </c>
      <c r="AE1300" s="14" t="s">
        <v>6</v>
      </c>
      <c r="AF1300" s="99">
        <v>100</v>
      </c>
    </row>
    <row r="1301" spans="1:32" x14ac:dyDescent="0.3">
      <c r="A1301" s="55" t="str">
        <f t="shared" si="20"/>
        <v>DKmo_01.1</v>
      </c>
      <c r="C1301" s="96" t="s">
        <v>14</v>
      </c>
      <c r="D1301" s="97" t="s">
        <v>778</v>
      </c>
      <c r="E1301" s="97" t="s">
        <v>861</v>
      </c>
      <c r="F1301" s="97" t="s">
        <v>862</v>
      </c>
      <c r="G1301" s="97" t="s">
        <v>344</v>
      </c>
      <c r="H1301" s="96" t="s">
        <v>50</v>
      </c>
      <c r="I1301" s="98" t="s">
        <v>51</v>
      </c>
      <c r="J1301" s="27" t="s">
        <v>2208</v>
      </c>
      <c r="K1301" s="28" t="s">
        <v>2209</v>
      </c>
      <c r="L1301" s="93" t="s">
        <v>151</v>
      </c>
      <c r="M1301" s="2" t="s">
        <v>151</v>
      </c>
      <c r="N1301" s="94" t="s">
        <v>151</v>
      </c>
      <c r="O1301" s="13" t="s">
        <v>6</v>
      </c>
      <c r="P1301" s="2" t="s">
        <v>6</v>
      </c>
      <c r="Q1301" s="2" t="s">
        <v>6</v>
      </c>
      <c r="R1301" s="2" t="s">
        <v>6</v>
      </c>
      <c r="S1301" s="2" t="s">
        <v>6</v>
      </c>
      <c r="T1301" s="2" t="s">
        <v>6</v>
      </c>
      <c r="U1301" s="14" t="s">
        <v>6</v>
      </c>
      <c r="V1301" s="13" t="s">
        <v>6</v>
      </c>
      <c r="W1301" s="2" t="s">
        <v>6</v>
      </c>
      <c r="X1301" s="2" t="s">
        <v>6</v>
      </c>
      <c r="Y1301" s="2" t="s">
        <v>6</v>
      </c>
      <c r="Z1301" s="94" t="s">
        <v>6</v>
      </c>
      <c r="AA1301" s="13" t="s">
        <v>6</v>
      </c>
      <c r="AB1301" s="2" t="s">
        <v>6</v>
      </c>
      <c r="AC1301" s="14" t="s">
        <v>6</v>
      </c>
      <c r="AD1301" s="93" t="s">
        <v>6</v>
      </c>
      <c r="AE1301" s="14" t="s">
        <v>6</v>
      </c>
      <c r="AF1301" s="99">
        <v>100</v>
      </c>
    </row>
    <row r="1302" spans="1:32" x14ac:dyDescent="0.3">
      <c r="A1302" s="55" t="str">
        <f t="shared" si="20"/>
        <v>DKmo_01.1</v>
      </c>
      <c r="C1302" s="96" t="s">
        <v>14</v>
      </c>
      <c r="D1302" s="97" t="s">
        <v>778</v>
      </c>
      <c r="E1302" s="97" t="s">
        <v>861</v>
      </c>
      <c r="F1302" s="97" t="s">
        <v>862</v>
      </c>
      <c r="G1302" s="97" t="s">
        <v>344</v>
      </c>
      <c r="H1302" s="96" t="s">
        <v>50</v>
      </c>
      <c r="I1302" s="98" t="s">
        <v>51</v>
      </c>
      <c r="J1302" s="27" t="s">
        <v>2210</v>
      </c>
      <c r="K1302" s="28" t="s">
        <v>2211</v>
      </c>
      <c r="L1302" s="93" t="s">
        <v>151</v>
      </c>
      <c r="M1302" s="2" t="s">
        <v>151</v>
      </c>
      <c r="N1302" s="94" t="s">
        <v>151</v>
      </c>
      <c r="O1302" s="13" t="s">
        <v>6</v>
      </c>
      <c r="P1302" s="2" t="s">
        <v>6</v>
      </c>
      <c r="Q1302" s="2" t="s">
        <v>6</v>
      </c>
      <c r="R1302" s="2" t="s">
        <v>6</v>
      </c>
      <c r="S1302" s="2" t="s">
        <v>6</v>
      </c>
      <c r="T1302" s="2" t="s">
        <v>6</v>
      </c>
      <c r="U1302" s="14" t="s">
        <v>6</v>
      </c>
      <c r="V1302" s="13" t="s">
        <v>6</v>
      </c>
      <c r="W1302" s="2" t="s">
        <v>6</v>
      </c>
      <c r="X1302" s="2" t="s">
        <v>6</v>
      </c>
      <c r="Y1302" s="2" t="s">
        <v>6</v>
      </c>
      <c r="Z1302" s="94" t="s">
        <v>6</v>
      </c>
      <c r="AA1302" s="13" t="s">
        <v>6</v>
      </c>
      <c r="AB1302" s="2" t="s">
        <v>6</v>
      </c>
      <c r="AC1302" s="14" t="s">
        <v>6</v>
      </c>
      <c r="AD1302" s="93" t="s">
        <v>6</v>
      </c>
      <c r="AE1302" s="14" t="s">
        <v>6</v>
      </c>
      <c r="AF1302" s="99">
        <v>100</v>
      </c>
    </row>
    <row r="1303" spans="1:32" x14ac:dyDescent="0.3">
      <c r="A1303" s="55" t="str">
        <f t="shared" si="20"/>
        <v>DKmo_01.1</v>
      </c>
      <c r="C1303" s="96" t="s">
        <v>14</v>
      </c>
      <c r="D1303" s="97" t="s">
        <v>778</v>
      </c>
      <c r="E1303" s="97" t="s">
        <v>861</v>
      </c>
      <c r="F1303" s="97" t="s">
        <v>862</v>
      </c>
      <c r="G1303" s="97" t="s">
        <v>344</v>
      </c>
      <c r="H1303" s="96" t="s">
        <v>50</v>
      </c>
      <c r="I1303" s="98" t="s">
        <v>51</v>
      </c>
      <c r="J1303" s="27" t="s">
        <v>2212</v>
      </c>
      <c r="K1303" s="28" t="s">
        <v>2213</v>
      </c>
      <c r="L1303" s="93" t="s">
        <v>151</v>
      </c>
      <c r="M1303" s="2" t="s">
        <v>151</v>
      </c>
      <c r="N1303" s="94" t="s">
        <v>151</v>
      </c>
      <c r="O1303" s="13" t="s">
        <v>6</v>
      </c>
      <c r="P1303" s="2" t="s">
        <v>6</v>
      </c>
      <c r="Q1303" s="2" t="s">
        <v>6</v>
      </c>
      <c r="R1303" s="2" t="s">
        <v>6</v>
      </c>
      <c r="S1303" s="2" t="s">
        <v>6</v>
      </c>
      <c r="T1303" s="2" t="s">
        <v>6</v>
      </c>
      <c r="U1303" s="14" t="s">
        <v>6</v>
      </c>
      <c r="V1303" s="13" t="s">
        <v>6</v>
      </c>
      <c r="W1303" s="2" t="s">
        <v>6</v>
      </c>
      <c r="X1303" s="2" t="s">
        <v>6</v>
      </c>
      <c r="Y1303" s="2" t="s">
        <v>6</v>
      </c>
      <c r="Z1303" s="94" t="s">
        <v>6</v>
      </c>
      <c r="AA1303" s="13" t="s">
        <v>6</v>
      </c>
      <c r="AB1303" s="2" t="s">
        <v>6</v>
      </c>
      <c r="AC1303" s="14" t="s">
        <v>6</v>
      </c>
      <c r="AD1303" s="93" t="s">
        <v>6</v>
      </c>
      <c r="AE1303" s="14" t="s">
        <v>6</v>
      </c>
      <c r="AF1303" s="99">
        <v>100</v>
      </c>
    </row>
    <row r="1304" spans="1:32" x14ac:dyDescent="0.3">
      <c r="A1304" s="55" t="str">
        <f t="shared" si="20"/>
        <v>DKmo_01.1</v>
      </c>
      <c r="C1304" s="96" t="s">
        <v>14</v>
      </c>
      <c r="D1304" s="97" t="s">
        <v>778</v>
      </c>
      <c r="E1304" s="97" t="s">
        <v>861</v>
      </c>
      <c r="F1304" s="97" t="s">
        <v>862</v>
      </c>
      <c r="G1304" s="97" t="s">
        <v>344</v>
      </c>
      <c r="H1304" s="96" t="s">
        <v>50</v>
      </c>
      <c r="I1304" s="98" t="s">
        <v>51</v>
      </c>
      <c r="J1304" s="27" t="s">
        <v>2214</v>
      </c>
      <c r="K1304" s="28" t="s">
        <v>2215</v>
      </c>
      <c r="L1304" s="93" t="s">
        <v>151</v>
      </c>
      <c r="M1304" s="2" t="s">
        <v>151</v>
      </c>
      <c r="N1304" s="94" t="s">
        <v>151</v>
      </c>
      <c r="O1304" s="13" t="s">
        <v>6</v>
      </c>
      <c r="P1304" s="2" t="s">
        <v>6</v>
      </c>
      <c r="Q1304" s="2" t="s">
        <v>6</v>
      </c>
      <c r="R1304" s="2" t="s">
        <v>6</v>
      </c>
      <c r="S1304" s="2" t="s">
        <v>6</v>
      </c>
      <c r="T1304" s="2" t="s">
        <v>6</v>
      </c>
      <c r="U1304" s="14" t="s">
        <v>6</v>
      </c>
      <c r="V1304" s="13" t="s">
        <v>6</v>
      </c>
      <c r="W1304" s="2" t="s">
        <v>6</v>
      </c>
      <c r="X1304" s="2" t="s">
        <v>6</v>
      </c>
      <c r="Y1304" s="2" t="s">
        <v>6</v>
      </c>
      <c r="Z1304" s="94" t="s">
        <v>6</v>
      </c>
      <c r="AA1304" s="13" t="s">
        <v>6</v>
      </c>
      <c r="AB1304" s="2" t="s">
        <v>6</v>
      </c>
      <c r="AC1304" s="14" t="s">
        <v>6</v>
      </c>
      <c r="AD1304" s="93" t="s">
        <v>6</v>
      </c>
      <c r="AE1304" s="14" t="s">
        <v>6</v>
      </c>
      <c r="AF1304" s="99">
        <v>100</v>
      </c>
    </row>
    <row r="1305" spans="1:32" x14ac:dyDescent="0.3">
      <c r="A1305" s="55" t="str">
        <f t="shared" si="20"/>
        <v>DKmo_01.1</v>
      </c>
      <c r="C1305" s="96" t="s">
        <v>14</v>
      </c>
      <c r="D1305" s="97" t="s">
        <v>778</v>
      </c>
      <c r="E1305" s="97" t="s">
        <v>861</v>
      </c>
      <c r="F1305" s="97" t="s">
        <v>862</v>
      </c>
      <c r="G1305" s="97" t="s">
        <v>344</v>
      </c>
      <c r="H1305" s="96" t="s">
        <v>50</v>
      </c>
      <c r="I1305" s="98" t="s">
        <v>51</v>
      </c>
      <c r="J1305" s="27" t="s">
        <v>2216</v>
      </c>
      <c r="K1305" s="28" t="s">
        <v>2217</v>
      </c>
      <c r="L1305" s="93" t="s">
        <v>151</v>
      </c>
      <c r="M1305" s="2" t="s">
        <v>151</v>
      </c>
      <c r="N1305" s="94" t="s">
        <v>151</v>
      </c>
      <c r="O1305" s="13" t="s">
        <v>6</v>
      </c>
      <c r="P1305" s="2" t="s">
        <v>6</v>
      </c>
      <c r="Q1305" s="2" t="s">
        <v>6</v>
      </c>
      <c r="R1305" s="2" t="s">
        <v>6</v>
      </c>
      <c r="S1305" s="2" t="s">
        <v>6</v>
      </c>
      <c r="T1305" s="2" t="s">
        <v>6</v>
      </c>
      <c r="U1305" s="14" t="s">
        <v>6</v>
      </c>
      <c r="V1305" s="13" t="s">
        <v>6</v>
      </c>
      <c r="W1305" s="2" t="s">
        <v>6</v>
      </c>
      <c r="X1305" s="2" t="s">
        <v>6</v>
      </c>
      <c r="Y1305" s="2" t="s">
        <v>6</v>
      </c>
      <c r="Z1305" s="94" t="s">
        <v>6</v>
      </c>
      <c r="AA1305" s="13" t="s">
        <v>6</v>
      </c>
      <c r="AB1305" s="2" t="s">
        <v>6</v>
      </c>
      <c r="AC1305" s="14" t="s">
        <v>6</v>
      </c>
      <c r="AD1305" s="93" t="s">
        <v>6</v>
      </c>
      <c r="AE1305" s="14" t="s">
        <v>6</v>
      </c>
      <c r="AF1305" s="99">
        <v>100</v>
      </c>
    </row>
    <row r="1306" spans="1:32" x14ac:dyDescent="0.3">
      <c r="A1306" s="55" t="str">
        <f t="shared" si="20"/>
        <v>DKmo_01.1</v>
      </c>
      <c r="C1306" s="96" t="s">
        <v>14</v>
      </c>
      <c r="D1306" s="97" t="s">
        <v>778</v>
      </c>
      <c r="E1306" s="97" t="s">
        <v>861</v>
      </c>
      <c r="F1306" s="97" t="s">
        <v>862</v>
      </c>
      <c r="G1306" s="97" t="s">
        <v>344</v>
      </c>
      <c r="H1306" s="96" t="s">
        <v>50</v>
      </c>
      <c r="I1306" s="98" t="s">
        <v>51</v>
      </c>
      <c r="J1306" s="27" t="s">
        <v>2218</v>
      </c>
      <c r="K1306" s="28" t="s">
        <v>2219</v>
      </c>
      <c r="L1306" s="93" t="s">
        <v>151</v>
      </c>
      <c r="M1306" s="2" t="s">
        <v>151</v>
      </c>
      <c r="N1306" s="94" t="s">
        <v>151</v>
      </c>
      <c r="O1306" s="13" t="s">
        <v>6</v>
      </c>
      <c r="P1306" s="2" t="s">
        <v>6</v>
      </c>
      <c r="Q1306" s="2" t="s">
        <v>6</v>
      </c>
      <c r="R1306" s="2" t="s">
        <v>6</v>
      </c>
      <c r="S1306" s="2" t="s">
        <v>6</v>
      </c>
      <c r="T1306" s="2" t="s">
        <v>6</v>
      </c>
      <c r="U1306" s="14" t="s">
        <v>6</v>
      </c>
      <c r="V1306" s="13" t="s">
        <v>6</v>
      </c>
      <c r="W1306" s="2" t="s">
        <v>6</v>
      </c>
      <c r="X1306" s="2" t="s">
        <v>6</v>
      </c>
      <c r="Y1306" s="2" t="s">
        <v>6</v>
      </c>
      <c r="Z1306" s="94" t="s">
        <v>6</v>
      </c>
      <c r="AA1306" s="13" t="s">
        <v>6</v>
      </c>
      <c r="AB1306" s="2" t="s">
        <v>6</v>
      </c>
      <c r="AC1306" s="14" t="s">
        <v>6</v>
      </c>
      <c r="AD1306" s="93" t="s">
        <v>6</v>
      </c>
      <c r="AE1306" s="14" t="s">
        <v>6</v>
      </c>
      <c r="AF1306" s="99">
        <v>100</v>
      </c>
    </row>
    <row r="1307" spans="1:32" x14ac:dyDescent="0.3">
      <c r="A1307" s="55" t="str">
        <f t="shared" si="20"/>
        <v>DKmo_01.1</v>
      </c>
      <c r="C1307" s="96" t="s">
        <v>14</v>
      </c>
      <c r="D1307" s="97" t="s">
        <v>778</v>
      </c>
      <c r="E1307" s="97" t="s">
        <v>861</v>
      </c>
      <c r="F1307" s="97" t="s">
        <v>862</v>
      </c>
      <c r="G1307" s="97" t="s">
        <v>344</v>
      </c>
      <c r="H1307" s="96" t="s">
        <v>50</v>
      </c>
      <c r="I1307" s="98" t="s">
        <v>51</v>
      </c>
      <c r="J1307" s="27" t="s">
        <v>2220</v>
      </c>
      <c r="K1307" s="28" t="s">
        <v>2221</v>
      </c>
      <c r="L1307" s="93" t="s">
        <v>151</v>
      </c>
      <c r="M1307" s="2" t="s">
        <v>151</v>
      </c>
      <c r="N1307" s="94" t="s">
        <v>151</v>
      </c>
      <c r="O1307" s="13" t="s">
        <v>6</v>
      </c>
      <c r="P1307" s="2" t="s">
        <v>6</v>
      </c>
      <c r="Q1307" s="2" t="s">
        <v>6</v>
      </c>
      <c r="R1307" s="2" t="s">
        <v>6</v>
      </c>
      <c r="S1307" s="2" t="s">
        <v>6</v>
      </c>
      <c r="T1307" s="2" t="s">
        <v>6</v>
      </c>
      <c r="U1307" s="14" t="s">
        <v>6</v>
      </c>
      <c r="V1307" s="13" t="s">
        <v>6</v>
      </c>
      <c r="W1307" s="2" t="s">
        <v>6</v>
      </c>
      <c r="X1307" s="2" t="s">
        <v>6</v>
      </c>
      <c r="Y1307" s="2" t="s">
        <v>6</v>
      </c>
      <c r="Z1307" s="94" t="s">
        <v>6</v>
      </c>
      <c r="AA1307" s="13" t="s">
        <v>6</v>
      </c>
      <c r="AB1307" s="2" t="s">
        <v>6</v>
      </c>
      <c r="AC1307" s="14" t="s">
        <v>6</v>
      </c>
      <c r="AD1307" s="93" t="s">
        <v>6</v>
      </c>
      <c r="AE1307" s="14" t="s">
        <v>6</v>
      </c>
      <c r="AF1307" s="99">
        <v>100</v>
      </c>
    </row>
    <row r="1308" spans="1:32" x14ac:dyDescent="0.3">
      <c r="A1308" s="55" t="str">
        <f t="shared" si="20"/>
        <v>DKmo_01.1</v>
      </c>
      <c r="C1308" s="96" t="s">
        <v>14</v>
      </c>
      <c r="D1308" s="97" t="s">
        <v>778</v>
      </c>
      <c r="E1308" s="97" t="s">
        <v>861</v>
      </c>
      <c r="F1308" s="97" t="s">
        <v>862</v>
      </c>
      <c r="G1308" s="97" t="s">
        <v>344</v>
      </c>
      <c r="H1308" s="96" t="s">
        <v>50</v>
      </c>
      <c r="I1308" s="98" t="s">
        <v>51</v>
      </c>
      <c r="J1308" s="27" t="s">
        <v>2222</v>
      </c>
      <c r="K1308" s="28" t="s">
        <v>2223</v>
      </c>
      <c r="L1308" s="93" t="s">
        <v>151</v>
      </c>
      <c r="M1308" s="2" t="s">
        <v>151</v>
      </c>
      <c r="N1308" s="94" t="s">
        <v>151</v>
      </c>
      <c r="O1308" s="13" t="s">
        <v>6</v>
      </c>
      <c r="P1308" s="2" t="s">
        <v>6</v>
      </c>
      <c r="Q1308" s="2" t="s">
        <v>6</v>
      </c>
      <c r="R1308" s="2" t="s">
        <v>6</v>
      </c>
      <c r="S1308" s="2" t="s">
        <v>6</v>
      </c>
      <c r="T1308" s="2" t="s">
        <v>6</v>
      </c>
      <c r="U1308" s="14" t="s">
        <v>6</v>
      </c>
      <c r="V1308" s="13" t="s">
        <v>6</v>
      </c>
      <c r="W1308" s="2" t="s">
        <v>6</v>
      </c>
      <c r="X1308" s="2" t="s">
        <v>6</v>
      </c>
      <c r="Y1308" s="2" t="s">
        <v>6</v>
      </c>
      <c r="Z1308" s="94" t="s">
        <v>6</v>
      </c>
      <c r="AA1308" s="13" t="s">
        <v>6</v>
      </c>
      <c r="AB1308" s="2" t="s">
        <v>6</v>
      </c>
      <c r="AC1308" s="14" t="s">
        <v>6</v>
      </c>
      <c r="AD1308" s="93" t="s">
        <v>6</v>
      </c>
      <c r="AE1308" s="14" t="s">
        <v>6</v>
      </c>
      <c r="AF1308" s="99">
        <v>100</v>
      </c>
    </row>
    <row r="1309" spans="1:32" x14ac:dyDescent="0.3">
      <c r="A1309" s="55" t="str">
        <f t="shared" si="20"/>
        <v>DKmo_01.2</v>
      </c>
      <c r="C1309" s="96" t="s">
        <v>14</v>
      </c>
      <c r="D1309" s="97" t="s">
        <v>778</v>
      </c>
      <c r="E1309" s="97" t="s">
        <v>863</v>
      </c>
      <c r="F1309" s="97" t="s">
        <v>864</v>
      </c>
      <c r="G1309" s="97" t="s">
        <v>351</v>
      </c>
      <c r="H1309" s="96" t="s">
        <v>50</v>
      </c>
      <c r="I1309" s="98" t="s">
        <v>51</v>
      </c>
      <c r="J1309" s="27" t="s">
        <v>2204</v>
      </c>
      <c r="K1309" s="28" t="s">
        <v>2224</v>
      </c>
      <c r="L1309" s="93" t="s">
        <v>151</v>
      </c>
      <c r="M1309" s="2" t="s">
        <v>151</v>
      </c>
      <c r="N1309" s="94" t="s">
        <v>151</v>
      </c>
      <c r="O1309" s="13" t="s">
        <v>151</v>
      </c>
      <c r="P1309" s="2" t="s">
        <v>151</v>
      </c>
      <c r="Q1309" s="2" t="s">
        <v>151</v>
      </c>
      <c r="R1309" s="2" t="s">
        <v>151</v>
      </c>
      <c r="S1309" s="2" t="s">
        <v>151</v>
      </c>
      <c r="T1309" s="2" t="s">
        <v>151</v>
      </c>
      <c r="U1309" s="14" t="s">
        <v>152</v>
      </c>
      <c r="V1309" s="13" t="s">
        <v>151</v>
      </c>
      <c r="W1309" s="2" t="s">
        <v>151</v>
      </c>
      <c r="X1309" s="2" t="s">
        <v>151</v>
      </c>
      <c r="Y1309" s="2" t="s">
        <v>151</v>
      </c>
      <c r="Z1309" s="94" t="s">
        <v>152</v>
      </c>
      <c r="AA1309" s="13" t="s">
        <v>152</v>
      </c>
      <c r="AB1309" s="2" t="s">
        <v>152</v>
      </c>
      <c r="AC1309" s="14" t="s">
        <v>152</v>
      </c>
      <c r="AD1309" s="93" t="s">
        <v>151</v>
      </c>
      <c r="AE1309" s="14" t="s">
        <v>151</v>
      </c>
      <c r="AF1309" s="99">
        <v>100</v>
      </c>
    </row>
    <row r="1310" spans="1:32" x14ac:dyDescent="0.3">
      <c r="A1310" s="55" t="str">
        <f t="shared" si="20"/>
        <v>DKmo_01.2</v>
      </c>
      <c r="C1310" s="96" t="s">
        <v>14</v>
      </c>
      <c r="D1310" s="97" t="s">
        <v>778</v>
      </c>
      <c r="E1310" s="97" t="s">
        <v>863</v>
      </c>
      <c r="F1310" s="97" t="s">
        <v>864</v>
      </c>
      <c r="G1310" s="97" t="s">
        <v>351</v>
      </c>
      <c r="H1310" s="96" t="s">
        <v>50</v>
      </c>
      <c r="I1310" s="98" t="s">
        <v>51</v>
      </c>
      <c r="J1310" s="27" t="s">
        <v>2206</v>
      </c>
      <c r="K1310" s="28" t="s">
        <v>2224</v>
      </c>
      <c r="L1310" s="93" t="s">
        <v>151</v>
      </c>
      <c r="M1310" s="2" t="s">
        <v>151</v>
      </c>
      <c r="N1310" s="94" t="s">
        <v>151</v>
      </c>
      <c r="O1310" s="13" t="s">
        <v>151</v>
      </c>
      <c r="P1310" s="2" t="s">
        <v>151</v>
      </c>
      <c r="Q1310" s="2" t="s">
        <v>151</v>
      </c>
      <c r="R1310" s="2" t="s">
        <v>151</v>
      </c>
      <c r="S1310" s="2" t="s">
        <v>151</v>
      </c>
      <c r="T1310" s="2" t="s">
        <v>151</v>
      </c>
      <c r="U1310" s="14" t="s">
        <v>152</v>
      </c>
      <c r="V1310" s="13" t="s">
        <v>151</v>
      </c>
      <c r="W1310" s="2" t="s">
        <v>151</v>
      </c>
      <c r="X1310" s="2" t="s">
        <v>151</v>
      </c>
      <c r="Y1310" s="2" t="s">
        <v>151</v>
      </c>
      <c r="Z1310" s="94" t="s">
        <v>152</v>
      </c>
      <c r="AA1310" s="13" t="s">
        <v>152</v>
      </c>
      <c r="AB1310" s="2" t="s">
        <v>152</v>
      </c>
      <c r="AC1310" s="14" t="s">
        <v>152</v>
      </c>
      <c r="AD1310" s="93" t="s">
        <v>151</v>
      </c>
      <c r="AE1310" s="14" t="s">
        <v>151</v>
      </c>
      <c r="AF1310" s="99">
        <v>100</v>
      </c>
    </row>
    <row r="1311" spans="1:32" x14ac:dyDescent="0.3">
      <c r="A1311" s="55" t="str">
        <f t="shared" si="20"/>
        <v>DKmo_01.2</v>
      </c>
      <c r="C1311" s="96" t="s">
        <v>14</v>
      </c>
      <c r="D1311" s="97" t="s">
        <v>778</v>
      </c>
      <c r="E1311" s="97" t="s">
        <v>863</v>
      </c>
      <c r="F1311" s="97" t="s">
        <v>864</v>
      </c>
      <c r="G1311" s="97" t="s">
        <v>351</v>
      </c>
      <c r="H1311" s="96" t="s">
        <v>50</v>
      </c>
      <c r="I1311" s="98" t="s">
        <v>51</v>
      </c>
      <c r="J1311" s="27" t="s">
        <v>2208</v>
      </c>
      <c r="K1311" s="28" t="s">
        <v>2224</v>
      </c>
      <c r="L1311" s="93" t="s">
        <v>151</v>
      </c>
      <c r="M1311" s="2" t="s">
        <v>151</v>
      </c>
      <c r="N1311" s="94" t="s">
        <v>151</v>
      </c>
      <c r="O1311" s="13" t="s">
        <v>151</v>
      </c>
      <c r="P1311" s="2" t="s">
        <v>151</v>
      </c>
      <c r="Q1311" s="2" t="s">
        <v>151</v>
      </c>
      <c r="R1311" s="2" t="s">
        <v>151</v>
      </c>
      <c r="S1311" s="2" t="s">
        <v>151</v>
      </c>
      <c r="T1311" s="2" t="s">
        <v>151</v>
      </c>
      <c r="U1311" s="14" t="s">
        <v>152</v>
      </c>
      <c r="V1311" s="13" t="s">
        <v>151</v>
      </c>
      <c r="W1311" s="2" t="s">
        <v>151</v>
      </c>
      <c r="X1311" s="2" t="s">
        <v>151</v>
      </c>
      <c r="Y1311" s="2" t="s">
        <v>151</v>
      </c>
      <c r="Z1311" s="94" t="s">
        <v>152</v>
      </c>
      <c r="AA1311" s="13" t="s">
        <v>152</v>
      </c>
      <c r="AB1311" s="2" t="s">
        <v>152</v>
      </c>
      <c r="AC1311" s="14" t="s">
        <v>152</v>
      </c>
      <c r="AD1311" s="93" t="s">
        <v>151</v>
      </c>
      <c r="AE1311" s="14" t="s">
        <v>151</v>
      </c>
      <c r="AF1311" s="99">
        <v>100</v>
      </c>
    </row>
    <row r="1312" spans="1:32" x14ac:dyDescent="0.3">
      <c r="A1312" s="55" t="str">
        <f t="shared" si="20"/>
        <v>DKmo_01.2</v>
      </c>
      <c r="C1312" s="96" t="s">
        <v>14</v>
      </c>
      <c r="D1312" s="97" t="s">
        <v>778</v>
      </c>
      <c r="E1312" s="97" t="s">
        <v>863</v>
      </c>
      <c r="F1312" s="97" t="s">
        <v>864</v>
      </c>
      <c r="G1312" s="97" t="s">
        <v>351</v>
      </c>
      <c r="H1312" s="96" t="s">
        <v>50</v>
      </c>
      <c r="I1312" s="98" t="s">
        <v>51</v>
      </c>
      <c r="J1312" s="27" t="s">
        <v>2210</v>
      </c>
      <c r="K1312" s="28" t="s">
        <v>2224</v>
      </c>
      <c r="L1312" s="93" t="s">
        <v>151</v>
      </c>
      <c r="M1312" s="2" t="s">
        <v>151</v>
      </c>
      <c r="N1312" s="94" t="s">
        <v>151</v>
      </c>
      <c r="O1312" s="13" t="s">
        <v>151</v>
      </c>
      <c r="P1312" s="2" t="s">
        <v>151</v>
      </c>
      <c r="Q1312" s="2" t="s">
        <v>151</v>
      </c>
      <c r="R1312" s="2" t="s">
        <v>151</v>
      </c>
      <c r="S1312" s="2" t="s">
        <v>151</v>
      </c>
      <c r="T1312" s="2" t="s">
        <v>151</v>
      </c>
      <c r="U1312" s="14" t="s">
        <v>152</v>
      </c>
      <c r="V1312" s="13" t="s">
        <v>151</v>
      </c>
      <c r="W1312" s="2" t="s">
        <v>151</v>
      </c>
      <c r="X1312" s="2" t="s">
        <v>151</v>
      </c>
      <c r="Y1312" s="2" t="s">
        <v>151</v>
      </c>
      <c r="Z1312" s="94" t="s">
        <v>152</v>
      </c>
      <c r="AA1312" s="13" t="s">
        <v>152</v>
      </c>
      <c r="AB1312" s="2" t="s">
        <v>152</v>
      </c>
      <c r="AC1312" s="14" t="s">
        <v>152</v>
      </c>
      <c r="AD1312" s="93" t="s">
        <v>151</v>
      </c>
      <c r="AE1312" s="14" t="s">
        <v>151</v>
      </c>
      <c r="AF1312" s="99">
        <v>100</v>
      </c>
    </row>
    <row r="1313" spans="1:32" x14ac:dyDescent="0.3">
      <c r="A1313" s="55" t="str">
        <f t="shared" si="20"/>
        <v>DKmo_01.2</v>
      </c>
      <c r="C1313" s="96" t="s">
        <v>14</v>
      </c>
      <c r="D1313" s="97" t="s">
        <v>778</v>
      </c>
      <c r="E1313" s="97" t="s">
        <v>863</v>
      </c>
      <c r="F1313" s="97" t="s">
        <v>864</v>
      </c>
      <c r="G1313" s="97" t="s">
        <v>351</v>
      </c>
      <c r="H1313" s="96" t="s">
        <v>50</v>
      </c>
      <c r="I1313" s="98" t="s">
        <v>51</v>
      </c>
      <c r="J1313" s="27" t="s">
        <v>2212</v>
      </c>
      <c r="K1313" s="28" t="s">
        <v>2224</v>
      </c>
      <c r="L1313" s="93" t="s">
        <v>151</v>
      </c>
      <c r="M1313" s="2" t="s">
        <v>151</v>
      </c>
      <c r="N1313" s="94" t="s">
        <v>151</v>
      </c>
      <c r="O1313" s="13" t="s">
        <v>151</v>
      </c>
      <c r="P1313" s="2" t="s">
        <v>151</v>
      </c>
      <c r="Q1313" s="2" t="s">
        <v>151</v>
      </c>
      <c r="R1313" s="2" t="s">
        <v>151</v>
      </c>
      <c r="S1313" s="2" t="s">
        <v>151</v>
      </c>
      <c r="T1313" s="2" t="s">
        <v>151</v>
      </c>
      <c r="U1313" s="14" t="s">
        <v>152</v>
      </c>
      <c r="V1313" s="13" t="s">
        <v>151</v>
      </c>
      <c r="W1313" s="2" t="s">
        <v>151</v>
      </c>
      <c r="X1313" s="2" t="s">
        <v>151</v>
      </c>
      <c r="Y1313" s="2" t="s">
        <v>151</v>
      </c>
      <c r="Z1313" s="94" t="s">
        <v>152</v>
      </c>
      <c r="AA1313" s="13" t="s">
        <v>152</v>
      </c>
      <c r="AB1313" s="2" t="s">
        <v>152</v>
      </c>
      <c r="AC1313" s="14" t="s">
        <v>152</v>
      </c>
      <c r="AD1313" s="93" t="s">
        <v>151</v>
      </c>
      <c r="AE1313" s="14" t="s">
        <v>151</v>
      </c>
      <c r="AF1313" s="99">
        <v>100</v>
      </c>
    </row>
    <row r="1314" spans="1:32" x14ac:dyDescent="0.3">
      <c r="A1314" s="55" t="str">
        <f t="shared" si="20"/>
        <v>DKmo_01.2</v>
      </c>
      <c r="C1314" s="96" t="s">
        <v>14</v>
      </c>
      <c r="D1314" s="97" t="s">
        <v>778</v>
      </c>
      <c r="E1314" s="97" t="s">
        <v>863</v>
      </c>
      <c r="F1314" s="97" t="s">
        <v>864</v>
      </c>
      <c r="G1314" s="97" t="s">
        <v>351</v>
      </c>
      <c r="H1314" s="96" t="s">
        <v>50</v>
      </c>
      <c r="I1314" s="98" t="s">
        <v>51</v>
      </c>
      <c r="J1314" s="27" t="s">
        <v>2214</v>
      </c>
      <c r="K1314" s="28" t="s">
        <v>2224</v>
      </c>
      <c r="L1314" s="93" t="s">
        <v>151</v>
      </c>
      <c r="M1314" s="2" t="s">
        <v>151</v>
      </c>
      <c r="N1314" s="94" t="s">
        <v>151</v>
      </c>
      <c r="O1314" s="13" t="s">
        <v>151</v>
      </c>
      <c r="P1314" s="2" t="s">
        <v>151</v>
      </c>
      <c r="Q1314" s="2" t="s">
        <v>151</v>
      </c>
      <c r="R1314" s="2" t="s">
        <v>151</v>
      </c>
      <c r="S1314" s="2" t="s">
        <v>151</v>
      </c>
      <c r="T1314" s="2" t="s">
        <v>151</v>
      </c>
      <c r="U1314" s="14" t="s">
        <v>152</v>
      </c>
      <c r="V1314" s="13" t="s">
        <v>151</v>
      </c>
      <c r="W1314" s="2" t="s">
        <v>151</v>
      </c>
      <c r="X1314" s="2" t="s">
        <v>151</v>
      </c>
      <c r="Y1314" s="2" t="s">
        <v>151</v>
      </c>
      <c r="Z1314" s="94" t="s">
        <v>152</v>
      </c>
      <c r="AA1314" s="13" t="s">
        <v>152</v>
      </c>
      <c r="AB1314" s="2" t="s">
        <v>152</v>
      </c>
      <c r="AC1314" s="14" t="s">
        <v>152</v>
      </c>
      <c r="AD1314" s="93" t="s">
        <v>151</v>
      </c>
      <c r="AE1314" s="14" t="s">
        <v>151</v>
      </c>
      <c r="AF1314" s="99">
        <v>100</v>
      </c>
    </row>
    <row r="1315" spans="1:32" x14ac:dyDescent="0.3">
      <c r="A1315" s="55" t="str">
        <f t="shared" si="20"/>
        <v>DKmo_01.2</v>
      </c>
      <c r="C1315" s="96" t="s">
        <v>14</v>
      </c>
      <c r="D1315" s="97" t="s">
        <v>778</v>
      </c>
      <c r="E1315" s="97" t="s">
        <v>863</v>
      </c>
      <c r="F1315" s="97" t="s">
        <v>864</v>
      </c>
      <c r="G1315" s="97" t="s">
        <v>351</v>
      </c>
      <c r="H1315" s="96" t="s">
        <v>50</v>
      </c>
      <c r="I1315" s="98" t="s">
        <v>51</v>
      </c>
      <c r="J1315" s="27" t="s">
        <v>2216</v>
      </c>
      <c r="K1315" s="28" t="s">
        <v>2224</v>
      </c>
      <c r="L1315" s="93" t="s">
        <v>151</v>
      </c>
      <c r="M1315" s="2" t="s">
        <v>151</v>
      </c>
      <c r="N1315" s="94" t="s">
        <v>151</v>
      </c>
      <c r="O1315" s="13" t="s">
        <v>151</v>
      </c>
      <c r="P1315" s="2" t="s">
        <v>151</v>
      </c>
      <c r="Q1315" s="2" t="s">
        <v>151</v>
      </c>
      <c r="R1315" s="2" t="s">
        <v>151</v>
      </c>
      <c r="S1315" s="2" t="s">
        <v>151</v>
      </c>
      <c r="T1315" s="2" t="s">
        <v>151</v>
      </c>
      <c r="U1315" s="14" t="s">
        <v>152</v>
      </c>
      <c r="V1315" s="13" t="s">
        <v>151</v>
      </c>
      <c r="W1315" s="2" t="s">
        <v>151</v>
      </c>
      <c r="X1315" s="2" t="s">
        <v>151</v>
      </c>
      <c r="Y1315" s="2" t="s">
        <v>151</v>
      </c>
      <c r="Z1315" s="94" t="s">
        <v>152</v>
      </c>
      <c r="AA1315" s="13" t="s">
        <v>152</v>
      </c>
      <c r="AB1315" s="2" t="s">
        <v>152</v>
      </c>
      <c r="AC1315" s="14" t="s">
        <v>152</v>
      </c>
      <c r="AD1315" s="93" t="s">
        <v>151</v>
      </c>
      <c r="AE1315" s="14" t="s">
        <v>151</v>
      </c>
      <c r="AF1315" s="99">
        <v>100</v>
      </c>
    </row>
    <row r="1316" spans="1:32" x14ac:dyDescent="0.3">
      <c r="A1316" s="55" t="str">
        <f t="shared" si="20"/>
        <v>DKmo_01.2</v>
      </c>
      <c r="C1316" s="96" t="s">
        <v>14</v>
      </c>
      <c r="D1316" s="97" t="s">
        <v>778</v>
      </c>
      <c r="E1316" s="97" t="s">
        <v>863</v>
      </c>
      <c r="F1316" s="97" t="s">
        <v>864</v>
      </c>
      <c r="G1316" s="97" t="s">
        <v>351</v>
      </c>
      <c r="H1316" s="96" t="s">
        <v>50</v>
      </c>
      <c r="I1316" s="98" t="s">
        <v>51</v>
      </c>
      <c r="J1316" s="27" t="s">
        <v>2218</v>
      </c>
      <c r="K1316" s="28" t="s">
        <v>2224</v>
      </c>
      <c r="L1316" s="93" t="s">
        <v>151</v>
      </c>
      <c r="M1316" s="2" t="s">
        <v>151</v>
      </c>
      <c r="N1316" s="94" t="s">
        <v>151</v>
      </c>
      <c r="O1316" s="13" t="s">
        <v>151</v>
      </c>
      <c r="P1316" s="2" t="s">
        <v>151</v>
      </c>
      <c r="Q1316" s="2" t="s">
        <v>151</v>
      </c>
      <c r="R1316" s="2" t="s">
        <v>151</v>
      </c>
      <c r="S1316" s="2" t="s">
        <v>151</v>
      </c>
      <c r="T1316" s="2" t="s">
        <v>151</v>
      </c>
      <c r="U1316" s="14" t="s">
        <v>152</v>
      </c>
      <c r="V1316" s="13" t="s">
        <v>151</v>
      </c>
      <c r="W1316" s="2" t="s">
        <v>151</v>
      </c>
      <c r="X1316" s="2" t="s">
        <v>151</v>
      </c>
      <c r="Y1316" s="2" t="s">
        <v>151</v>
      </c>
      <c r="Z1316" s="94" t="s">
        <v>152</v>
      </c>
      <c r="AA1316" s="13" t="s">
        <v>152</v>
      </c>
      <c r="AB1316" s="2" t="s">
        <v>152</v>
      </c>
      <c r="AC1316" s="14" t="s">
        <v>152</v>
      </c>
      <c r="AD1316" s="93" t="s">
        <v>151</v>
      </c>
      <c r="AE1316" s="14" t="s">
        <v>151</v>
      </c>
      <c r="AF1316" s="99">
        <v>100</v>
      </c>
    </row>
    <row r="1317" spans="1:32" x14ac:dyDescent="0.3">
      <c r="A1317" s="55" t="str">
        <f t="shared" si="20"/>
        <v>DKmo_01.2</v>
      </c>
      <c r="C1317" s="96" t="s">
        <v>14</v>
      </c>
      <c r="D1317" s="97" t="s">
        <v>778</v>
      </c>
      <c r="E1317" s="97" t="s">
        <v>863</v>
      </c>
      <c r="F1317" s="97" t="s">
        <v>864</v>
      </c>
      <c r="G1317" s="97" t="s">
        <v>351</v>
      </c>
      <c r="H1317" s="96" t="s">
        <v>50</v>
      </c>
      <c r="I1317" s="98" t="s">
        <v>51</v>
      </c>
      <c r="J1317" s="27" t="s">
        <v>2220</v>
      </c>
      <c r="K1317" s="28" t="s">
        <v>2224</v>
      </c>
      <c r="L1317" s="93" t="s">
        <v>151</v>
      </c>
      <c r="M1317" s="2" t="s">
        <v>151</v>
      </c>
      <c r="N1317" s="94" t="s">
        <v>151</v>
      </c>
      <c r="O1317" s="13" t="s">
        <v>151</v>
      </c>
      <c r="P1317" s="2" t="s">
        <v>151</v>
      </c>
      <c r="Q1317" s="2" t="s">
        <v>151</v>
      </c>
      <c r="R1317" s="2" t="s">
        <v>151</v>
      </c>
      <c r="S1317" s="2" t="s">
        <v>151</v>
      </c>
      <c r="T1317" s="2" t="s">
        <v>151</v>
      </c>
      <c r="U1317" s="14" t="s">
        <v>152</v>
      </c>
      <c r="V1317" s="13" t="s">
        <v>151</v>
      </c>
      <c r="W1317" s="2" t="s">
        <v>151</v>
      </c>
      <c r="X1317" s="2" t="s">
        <v>151</v>
      </c>
      <c r="Y1317" s="2" t="s">
        <v>151</v>
      </c>
      <c r="Z1317" s="94" t="s">
        <v>152</v>
      </c>
      <c r="AA1317" s="13" t="s">
        <v>152</v>
      </c>
      <c r="AB1317" s="2" t="s">
        <v>152</v>
      </c>
      <c r="AC1317" s="14" t="s">
        <v>152</v>
      </c>
      <c r="AD1317" s="93" t="s">
        <v>151</v>
      </c>
      <c r="AE1317" s="14" t="s">
        <v>151</v>
      </c>
      <c r="AF1317" s="99">
        <v>100</v>
      </c>
    </row>
    <row r="1318" spans="1:32" x14ac:dyDescent="0.3">
      <c r="A1318" s="55" t="str">
        <f t="shared" si="20"/>
        <v>DKmo_01.2</v>
      </c>
      <c r="C1318" s="96" t="s">
        <v>14</v>
      </c>
      <c r="D1318" s="97" t="s">
        <v>778</v>
      </c>
      <c r="E1318" s="97" t="s">
        <v>863</v>
      </c>
      <c r="F1318" s="97" t="s">
        <v>864</v>
      </c>
      <c r="G1318" s="97" t="s">
        <v>351</v>
      </c>
      <c r="H1318" s="96" t="s">
        <v>50</v>
      </c>
      <c r="I1318" s="98" t="s">
        <v>51</v>
      </c>
      <c r="J1318" s="27" t="s">
        <v>2222</v>
      </c>
      <c r="K1318" s="28" t="s">
        <v>2224</v>
      </c>
      <c r="L1318" s="93" t="s">
        <v>151</v>
      </c>
      <c r="M1318" s="2" t="s">
        <v>151</v>
      </c>
      <c r="N1318" s="94" t="s">
        <v>151</v>
      </c>
      <c r="O1318" s="13" t="s">
        <v>151</v>
      </c>
      <c r="P1318" s="2" t="s">
        <v>151</v>
      </c>
      <c r="Q1318" s="2" t="s">
        <v>151</v>
      </c>
      <c r="R1318" s="2" t="s">
        <v>151</v>
      </c>
      <c r="S1318" s="2" t="s">
        <v>151</v>
      </c>
      <c r="T1318" s="2" t="s">
        <v>151</v>
      </c>
      <c r="U1318" s="14" t="s">
        <v>152</v>
      </c>
      <c r="V1318" s="13" t="s">
        <v>151</v>
      </c>
      <c r="W1318" s="2" t="s">
        <v>151</v>
      </c>
      <c r="X1318" s="2" t="s">
        <v>151</v>
      </c>
      <c r="Y1318" s="2" t="s">
        <v>151</v>
      </c>
      <c r="Z1318" s="94" t="s">
        <v>152</v>
      </c>
      <c r="AA1318" s="13" t="s">
        <v>152</v>
      </c>
      <c r="AB1318" s="2" t="s">
        <v>152</v>
      </c>
      <c r="AC1318" s="14" t="s">
        <v>152</v>
      </c>
      <c r="AD1318" s="93" t="s">
        <v>151</v>
      </c>
      <c r="AE1318" s="14" t="s">
        <v>151</v>
      </c>
      <c r="AF1318" s="99">
        <v>100</v>
      </c>
    </row>
    <row r="1319" spans="1:32" x14ac:dyDescent="0.3">
      <c r="A1319" s="55" t="str">
        <f t="shared" si="20"/>
        <v>DKmo_01.3</v>
      </c>
      <c r="C1319" s="96" t="s">
        <v>14</v>
      </c>
      <c r="D1319" s="97" t="s">
        <v>778</v>
      </c>
      <c r="E1319" s="97" t="s">
        <v>865</v>
      </c>
      <c r="F1319" s="97" t="s">
        <v>866</v>
      </c>
      <c r="G1319" s="97" t="s">
        <v>351</v>
      </c>
      <c r="H1319" s="96" t="s">
        <v>50</v>
      </c>
      <c r="I1319" s="98" t="s">
        <v>6</v>
      </c>
      <c r="J1319" s="27" t="s">
        <v>976</v>
      </c>
      <c r="K1319" s="28" t="s">
        <v>976</v>
      </c>
      <c r="L1319" s="93" t="s">
        <v>151</v>
      </c>
      <c r="M1319" s="2" t="s">
        <v>151</v>
      </c>
      <c r="N1319" s="94" t="s">
        <v>151</v>
      </c>
      <c r="O1319" s="13" t="s">
        <v>151</v>
      </c>
      <c r="P1319" s="2" t="s">
        <v>151</v>
      </c>
      <c r="Q1319" s="2" t="s">
        <v>151</v>
      </c>
      <c r="R1319" s="2" t="s">
        <v>151</v>
      </c>
      <c r="S1319" s="2" t="s">
        <v>151</v>
      </c>
      <c r="T1319" s="2" t="s">
        <v>151</v>
      </c>
      <c r="U1319" s="14" t="s">
        <v>151</v>
      </c>
      <c r="V1319" s="13" t="s">
        <v>151</v>
      </c>
      <c r="W1319" s="2" t="s">
        <v>151</v>
      </c>
      <c r="X1319" s="2" t="s">
        <v>151</v>
      </c>
      <c r="Y1319" s="2" t="s">
        <v>151</v>
      </c>
      <c r="Z1319" s="94" t="s">
        <v>151</v>
      </c>
      <c r="AA1319" s="13" t="s">
        <v>151</v>
      </c>
      <c r="AB1319" s="2" t="s">
        <v>151</v>
      </c>
      <c r="AC1319" s="14" t="s">
        <v>151</v>
      </c>
      <c r="AD1319" s="93" t="s">
        <v>151</v>
      </c>
      <c r="AE1319" s="14" t="s">
        <v>151</v>
      </c>
      <c r="AF1319" s="99">
        <v>100</v>
      </c>
    </row>
    <row r="1320" spans="1:32" x14ac:dyDescent="0.3">
      <c r="A1320" s="55" t="str">
        <f t="shared" si="20"/>
        <v>DKmo_01.4</v>
      </c>
      <c r="C1320" s="96" t="s">
        <v>14</v>
      </c>
      <c r="D1320" s="97" t="s">
        <v>778</v>
      </c>
      <c r="E1320" s="97" t="s">
        <v>867</v>
      </c>
      <c r="F1320" s="97" t="s">
        <v>868</v>
      </c>
      <c r="G1320" s="97" t="s">
        <v>351</v>
      </c>
      <c r="H1320" s="96" t="s">
        <v>50</v>
      </c>
      <c r="I1320" s="98" t="s">
        <v>454</v>
      </c>
      <c r="J1320" s="27" t="s">
        <v>2225</v>
      </c>
      <c r="K1320" s="28" t="s">
        <v>2226</v>
      </c>
      <c r="L1320" s="93" t="s">
        <v>151</v>
      </c>
      <c r="M1320" s="2" t="s">
        <v>151</v>
      </c>
      <c r="N1320" s="94" t="s">
        <v>151</v>
      </c>
      <c r="O1320" s="13" t="s">
        <v>151</v>
      </c>
      <c r="P1320" s="2" t="s">
        <v>151</v>
      </c>
      <c r="Q1320" s="2" t="s">
        <v>468</v>
      </c>
      <c r="R1320" s="2" t="s">
        <v>151</v>
      </c>
      <c r="S1320" s="2" t="s">
        <v>151</v>
      </c>
      <c r="T1320" s="2" t="s">
        <v>151</v>
      </c>
      <c r="U1320" s="14" t="s">
        <v>152</v>
      </c>
      <c r="V1320" s="13" t="s">
        <v>151</v>
      </c>
      <c r="W1320" s="2" t="s">
        <v>151</v>
      </c>
      <c r="X1320" s="2" t="s">
        <v>151</v>
      </c>
      <c r="Y1320" s="2" t="s">
        <v>151</v>
      </c>
      <c r="Z1320" s="94" t="s">
        <v>152</v>
      </c>
      <c r="AA1320" s="13" t="s">
        <v>152</v>
      </c>
      <c r="AB1320" s="2" t="s">
        <v>152</v>
      </c>
      <c r="AC1320" s="14" t="s">
        <v>152</v>
      </c>
      <c r="AD1320" s="93" t="s">
        <v>151</v>
      </c>
      <c r="AE1320" s="14" t="s">
        <v>151</v>
      </c>
      <c r="AF1320" s="99">
        <v>100</v>
      </c>
    </row>
    <row r="1321" spans="1:32" x14ac:dyDescent="0.3">
      <c r="A1321" s="55" t="str">
        <f t="shared" si="20"/>
        <v>DKmo_01.5</v>
      </c>
      <c r="C1321" s="96" t="s">
        <v>14</v>
      </c>
      <c r="D1321" s="97" t="s">
        <v>778</v>
      </c>
      <c r="E1321" s="97" t="s">
        <v>869</v>
      </c>
      <c r="F1321" s="97" t="s">
        <v>870</v>
      </c>
      <c r="G1321" s="97" t="s">
        <v>351</v>
      </c>
      <c r="H1321" s="96" t="s">
        <v>50</v>
      </c>
      <c r="I1321" s="98" t="s">
        <v>6</v>
      </c>
      <c r="J1321" s="27" t="s">
        <v>976</v>
      </c>
      <c r="K1321" s="28" t="s">
        <v>976</v>
      </c>
      <c r="L1321" s="93" t="s">
        <v>151</v>
      </c>
      <c r="M1321" s="2" t="s">
        <v>151</v>
      </c>
      <c r="N1321" s="94" t="s">
        <v>151</v>
      </c>
      <c r="O1321" s="13" t="s">
        <v>151</v>
      </c>
      <c r="P1321" s="2" t="s">
        <v>151</v>
      </c>
      <c r="Q1321" s="2" t="s">
        <v>151</v>
      </c>
      <c r="R1321" s="2" t="s">
        <v>151</v>
      </c>
      <c r="S1321" s="2" t="s">
        <v>151</v>
      </c>
      <c r="T1321" s="2" t="s">
        <v>151</v>
      </c>
      <c r="U1321" s="14" t="s">
        <v>151</v>
      </c>
      <c r="V1321" s="13" t="s">
        <v>151</v>
      </c>
      <c r="W1321" s="2" t="s">
        <v>151</v>
      </c>
      <c r="X1321" s="2" t="s">
        <v>151</v>
      </c>
      <c r="Y1321" s="2" t="s">
        <v>151</v>
      </c>
      <c r="Z1321" s="94" t="s">
        <v>151</v>
      </c>
      <c r="AA1321" s="13" t="s">
        <v>151</v>
      </c>
      <c r="AB1321" s="2" t="s">
        <v>151</v>
      </c>
      <c r="AC1321" s="14" t="s">
        <v>151</v>
      </c>
      <c r="AD1321" s="93" t="s">
        <v>151</v>
      </c>
      <c r="AE1321" s="14" t="s">
        <v>151</v>
      </c>
      <c r="AF1321" s="99">
        <v>100</v>
      </c>
    </row>
    <row r="1322" spans="1:32" x14ac:dyDescent="0.3">
      <c r="A1322" s="55" t="str">
        <f t="shared" si="20"/>
        <v>DKmo_01.6</v>
      </c>
      <c r="C1322" s="96" t="s">
        <v>14</v>
      </c>
      <c r="D1322" s="97" t="s">
        <v>778</v>
      </c>
      <c r="E1322" s="97" t="s">
        <v>871</v>
      </c>
      <c r="F1322" s="97" t="s">
        <v>872</v>
      </c>
      <c r="G1322" s="97" t="s">
        <v>351</v>
      </c>
      <c r="H1322" s="96" t="s">
        <v>50</v>
      </c>
      <c r="I1322" s="98" t="s">
        <v>454</v>
      </c>
      <c r="J1322" s="27" t="s">
        <v>2204</v>
      </c>
      <c r="K1322" s="28" t="s">
        <v>2227</v>
      </c>
      <c r="L1322" s="93" t="s">
        <v>151</v>
      </c>
      <c r="M1322" s="2" t="s">
        <v>151</v>
      </c>
      <c r="N1322" s="94" t="s">
        <v>151</v>
      </c>
      <c r="O1322" s="13" t="s">
        <v>151</v>
      </c>
      <c r="P1322" s="2" t="s">
        <v>151</v>
      </c>
      <c r="Q1322" s="2" t="s">
        <v>151</v>
      </c>
      <c r="R1322" s="2" t="s">
        <v>151</v>
      </c>
      <c r="S1322" s="2" t="s">
        <v>152</v>
      </c>
      <c r="T1322" s="2" t="s">
        <v>152</v>
      </c>
      <c r="U1322" s="14" t="s">
        <v>152</v>
      </c>
      <c r="V1322" s="13" t="s">
        <v>151</v>
      </c>
      <c r="W1322" s="2" t="s">
        <v>151</v>
      </c>
      <c r="X1322" s="2" t="s">
        <v>151</v>
      </c>
      <c r="Y1322" s="2" t="s">
        <v>151</v>
      </c>
      <c r="Z1322" s="94" t="s">
        <v>152</v>
      </c>
      <c r="AA1322" s="13" t="s">
        <v>151</v>
      </c>
      <c r="AB1322" s="2" t="s">
        <v>151</v>
      </c>
      <c r="AC1322" s="14" t="s">
        <v>151</v>
      </c>
      <c r="AD1322" s="93" t="s">
        <v>151</v>
      </c>
      <c r="AE1322" s="14" t="s">
        <v>151</v>
      </c>
      <c r="AF1322" s="99">
        <v>100</v>
      </c>
    </row>
    <row r="1323" spans="1:32" x14ac:dyDescent="0.3">
      <c r="A1323" s="55" t="str">
        <f t="shared" si="20"/>
        <v>DKtr_01.1</v>
      </c>
      <c r="C1323" s="96" t="s">
        <v>14</v>
      </c>
      <c r="D1323" s="97" t="s">
        <v>779</v>
      </c>
      <c r="E1323" s="97" t="s">
        <v>877</v>
      </c>
      <c r="F1323" s="97" t="s">
        <v>878</v>
      </c>
      <c r="G1323" s="97" t="s">
        <v>351</v>
      </c>
      <c r="H1323" s="96" t="s">
        <v>50</v>
      </c>
      <c r="I1323" s="98" t="s">
        <v>454</v>
      </c>
      <c r="J1323" s="27" t="s">
        <v>2156</v>
      </c>
      <c r="K1323" s="28" t="s">
        <v>2228</v>
      </c>
      <c r="L1323" s="93" t="s">
        <v>151</v>
      </c>
      <c r="M1323" s="2" t="s">
        <v>151</v>
      </c>
      <c r="N1323" s="94" t="s">
        <v>151</v>
      </c>
      <c r="O1323" s="13" t="s">
        <v>151</v>
      </c>
      <c r="P1323" s="2" t="s">
        <v>151</v>
      </c>
      <c r="Q1323" s="2" t="s">
        <v>152</v>
      </c>
      <c r="R1323" s="2" t="s">
        <v>152</v>
      </c>
      <c r="S1323" s="2" t="s">
        <v>152</v>
      </c>
      <c r="T1323" s="2" t="s">
        <v>152</v>
      </c>
      <c r="U1323" s="14" t="s">
        <v>152</v>
      </c>
      <c r="V1323" s="13" t="s">
        <v>151</v>
      </c>
      <c r="W1323" s="2" t="s">
        <v>151</v>
      </c>
      <c r="X1323" s="2" t="s">
        <v>151</v>
      </c>
      <c r="Y1323" s="2" t="s">
        <v>151</v>
      </c>
      <c r="Z1323" s="94" t="s">
        <v>152</v>
      </c>
      <c r="AA1323" s="13" t="s">
        <v>151</v>
      </c>
      <c r="AB1323" s="2" t="s">
        <v>151</v>
      </c>
      <c r="AC1323" s="14" t="s">
        <v>151</v>
      </c>
      <c r="AD1323" s="93" t="s">
        <v>151</v>
      </c>
      <c r="AE1323" s="14" t="s">
        <v>151</v>
      </c>
      <c r="AF1323" s="99">
        <v>100</v>
      </c>
    </row>
    <row r="1324" spans="1:32" x14ac:dyDescent="0.3">
      <c r="A1324" s="55" t="str">
        <f t="shared" si="20"/>
        <v>DKtr_01.2</v>
      </c>
      <c r="C1324" s="96" t="s">
        <v>14</v>
      </c>
      <c r="D1324" s="97" t="s">
        <v>779</v>
      </c>
      <c r="E1324" s="97" t="s">
        <v>879</v>
      </c>
      <c r="F1324" s="97" t="s">
        <v>880</v>
      </c>
      <c r="G1324" s="97" t="s">
        <v>351</v>
      </c>
      <c r="H1324" s="96" t="s">
        <v>50</v>
      </c>
      <c r="I1324" s="98"/>
      <c r="J1324" s="27" t="s">
        <v>113</v>
      </c>
      <c r="K1324" s="28" t="s">
        <v>113</v>
      </c>
      <c r="L1324" s="93"/>
      <c r="M1324" s="2"/>
      <c r="N1324" s="94"/>
      <c r="O1324" s="13"/>
      <c r="P1324" s="2"/>
      <c r="Q1324" s="2"/>
      <c r="R1324" s="2"/>
      <c r="S1324" s="2"/>
      <c r="T1324" s="2"/>
      <c r="U1324" s="14"/>
      <c r="V1324" s="13"/>
      <c r="W1324" s="2"/>
      <c r="X1324" s="2"/>
      <c r="Y1324" s="2"/>
      <c r="Z1324" s="94"/>
      <c r="AA1324" s="13"/>
      <c r="AB1324" s="2"/>
      <c r="AC1324" s="14"/>
      <c r="AD1324" s="93"/>
      <c r="AE1324" s="14"/>
      <c r="AF1324" s="99" t="s">
        <v>6</v>
      </c>
    </row>
    <row r="1325" spans="1:32" x14ac:dyDescent="0.3">
      <c r="A1325" s="55" t="str">
        <f t="shared" si="20"/>
        <v>DKtr_02.1</v>
      </c>
      <c r="C1325" s="96" t="s">
        <v>14</v>
      </c>
      <c r="D1325" s="97" t="s">
        <v>779</v>
      </c>
      <c r="E1325" s="97" t="s">
        <v>881</v>
      </c>
      <c r="F1325" s="97" t="s">
        <v>882</v>
      </c>
      <c r="G1325" s="97" t="s">
        <v>351</v>
      </c>
      <c r="H1325" s="96" t="s">
        <v>50</v>
      </c>
      <c r="I1325" s="98" t="s">
        <v>51</v>
      </c>
      <c r="J1325" s="27" t="s">
        <v>2204</v>
      </c>
      <c r="K1325" s="28" t="s">
        <v>2229</v>
      </c>
      <c r="L1325" s="93" t="s">
        <v>151</v>
      </c>
      <c r="M1325" s="2" t="s">
        <v>151</v>
      </c>
      <c r="N1325" s="94" t="s">
        <v>151</v>
      </c>
      <c r="O1325" s="13" t="s">
        <v>151</v>
      </c>
      <c r="P1325" s="2" t="s">
        <v>151</v>
      </c>
      <c r="Q1325" s="2" t="s">
        <v>468</v>
      </c>
      <c r="R1325" s="2" t="s">
        <v>152</v>
      </c>
      <c r="S1325" s="2" t="s">
        <v>152</v>
      </c>
      <c r="T1325" s="2" t="s">
        <v>152</v>
      </c>
      <c r="U1325" s="14" t="s">
        <v>152</v>
      </c>
      <c r="V1325" s="13" t="s">
        <v>151</v>
      </c>
      <c r="W1325" s="2" t="s">
        <v>151</v>
      </c>
      <c r="X1325" s="2" t="s">
        <v>151</v>
      </c>
      <c r="Y1325" s="2" t="s">
        <v>151</v>
      </c>
      <c r="Z1325" s="94" t="s">
        <v>152</v>
      </c>
      <c r="AA1325" s="13" t="s">
        <v>151</v>
      </c>
      <c r="AB1325" s="2" t="s">
        <v>151</v>
      </c>
      <c r="AC1325" s="14" t="s">
        <v>151</v>
      </c>
      <c r="AD1325" s="93" t="s">
        <v>151</v>
      </c>
      <c r="AE1325" s="14" t="s">
        <v>151</v>
      </c>
      <c r="AF1325" s="99">
        <v>100</v>
      </c>
    </row>
    <row r="1326" spans="1:32" x14ac:dyDescent="0.3">
      <c r="A1326" s="55" t="str">
        <f t="shared" si="20"/>
        <v>DKtr_02.1</v>
      </c>
      <c r="C1326" s="96" t="s">
        <v>14</v>
      </c>
      <c r="D1326" s="97" t="s">
        <v>779</v>
      </c>
      <c r="E1326" s="97" t="s">
        <v>881</v>
      </c>
      <c r="F1326" s="97" t="s">
        <v>882</v>
      </c>
      <c r="G1326" s="97" t="s">
        <v>351</v>
      </c>
      <c r="H1326" s="96" t="s">
        <v>50</v>
      </c>
      <c r="I1326" s="98" t="s">
        <v>51</v>
      </c>
      <c r="J1326" s="27" t="s">
        <v>2220</v>
      </c>
      <c r="K1326" s="28" t="s">
        <v>2230</v>
      </c>
      <c r="L1326" s="93" t="s">
        <v>151</v>
      </c>
      <c r="M1326" s="2" t="s">
        <v>151</v>
      </c>
      <c r="N1326" s="94" t="s">
        <v>151</v>
      </c>
      <c r="O1326" s="13" t="s">
        <v>151</v>
      </c>
      <c r="P1326" s="2" t="s">
        <v>151</v>
      </c>
      <c r="Q1326" s="2" t="s">
        <v>151</v>
      </c>
      <c r="R1326" s="2" t="s">
        <v>151</v>
      </c>
      <c r="S1326" s="2" t="s">
        <v>151</v>
      </c>
      <c r="T1326" s="2" t="s">
        <v>152</v>
      </c>
      <c r="U1326" s="14" t="s">
        <v>152</v>
      </c>
      <c r="V1326" s="13" t="s">
        <v>151</v>
      </c>
      <c r="W1326" s="2" t="s">
        <v>151</v>
      </c>
      <c r="X1326" s="2" t="s">
        <v>151</v>
      </c>
      <c r="Y1326" s="2" t="s">
        <v>151</v>
      </c>
      <c r="Z1326" s="94" t="s">
        <v>152</v>
      </c>
      <c r="AA1326" s="13" t="s">
        <v>151</v>
      </c>
      <c r="AB1326" s="2" t="s">
        <v>151</v>
      </c>
      <c r="AC1326" s="14" t="s">
        <v>151</v>
      </c>
      <c r="AD1326" s="93" t="s">
        <v>151</v>
      </c>
      <c r="AE1326" s="14" t="s">
        <v>151</v>
      </c>
      <c r="AF1326" s="99">
        <v>100</v>
      </c>
    </row>
    <row r="1327" spans="1:32" x14ac:dyDescent="0.3">
      <c r="A1327" s="55" t="str">
        <f t="shared" si="20"/>
        <v>DKtr_02.1</v>
      </c>
      <c r="C1327" s="96" t="s">
        <v>14</v>
      </c>
      <c r="D1327" s="97" t="s">
        <v>779</v>
      </c>
      <c r="E1327" s="97" t="s">
        <v>881</v>
      </c>
      <c r="F1327" s="97" t="s">
        <v>882</v>
      </c>
      <c r="G1327" s="97" t="s">
        <v>351</v>
      </c>
      <c r="H1327" s="96" t="s">
        <v>50</v>
      </c>
      <c r="I1327" s="98" t="s">
        <v>51</v>
      </c>
      <c r="J1327" s="27" t="s">
        <v>2212</v>
      </c>
      <c r="K1327" s="28" t="s">
        <v>2231</v>
      </c>
      <c r="L1327" s="93" t="s">
        <v>151</v>
      </c>
      <c r="M1327" s="2" t="s">
        <v>151</v>
      </c>
      <c r="N1327" s="94" t="s">
        <v>151</v>
      </c>
      <c r="O1327" s="13" t="s">
        <v>151</v>
      </c>
      <c r="P1327" s="2" t="s">
        <v>151</v>
      </c>
      <c r="Q1327" s="2" t="s">
        <v>152</v>
      </c>
      <c r="R1327" s="2" t="s">
        <v>152</v>
      </c>
      <c r="S1327" s="2" t="s">
        <v>151</v>
      </c>
      <c r="T1327" s="2" t="s">
        <v>152</v>
      </c>
      <c r="U1327" s="14" t="s">
        <v>152</v>
      </c>
      <c r="V1327" s="13" t="s">
        <v>151</v>
      </c>
      <c r="W1327" s="2" t="s">
        <v>151</v>
      </c>
      <c r="X1327" s="2" t="s">
        <v>151</v>
      </c>
      <c r="Y1327" s="2" t="s">
        <v>151</v>
      </c>
      <c r="Z1327" s="94" t="s">
        <v>152</v>
      </c>
      <c r="AA1327" s="13" t="s">
        <v>151</v>
      </c>
      <c r="AB1327" s="2" t="s">
        <v>151</v>
      </c>
      <c r="AC1327" s="14" t="s">
        <v>151</v>
      </c>
      <c r="AD1327" s="93" t="s">
        <v>151</v>
      </c>
      <c r="AE1327" s="14" t="s">
        <v>151</v>
      </c>
      <c r="AF1327" s="99">
        <v>0</v>
      </c>
    </row>
    <row r="1328" spans="1:32" x14ac:dyDescent="0.3">
      <c r="A1328" s="55" t="str">
        <f t="shared" si="20"/>
        <v>DKtr_02.1</v>
      </c>
      <c r="C1328" s="96" t="s">
        <v>14</v>
      </c>
      <c r="D1328" s="97" t="s">
        <v>779</v>
      </c>
      <c r="E1328" s="97" t="s">
        <v>881</v>
      </c>
      <c r="F1328" s="97" t="s">
        <v>882</v>
      </c>
      <c r="G1328" s="97" t="s">
        <v>351</v>
      </c>
      <c r="H1328" s="96" t="s">
        <v>50</v>
      </c>
      <c r="I1328" s="98" t="s">
        <v>51</v>
      </c>
      <c r="J1328" s="27" t="s">
        <v>2214</v>
      </c>
      <c r="K1328" s="28" t="s">
        <v>2232</v>
      </c>
      <c r="L1328" s="93" t="s">
        <v>151</v>
      </c>
      <c r="M1328" s="2" t="s">
        <v>151</v>
      </c>
      <c r="N1328" s="94" t="s">
        <v>151</v>
      </c>
      <c r="O1328" s="13" t="s">
        <v>151</v>
      </c>
      <c r="P1328" s="2" t="s">
        <v>151</v>
      </c>
      <c r="Q1328" s="2" t="s">
        <v>152</v>
      </c>
      <c r="R1328" s="2" t="s">
        <v>152</v>
      </c>
      <c r="S1328" s="2" t="s">
        <v>151</v>
      </c>
      <c r="T1328" s="2" t="s">
        <v>152</v>
      </c>
      <c r="U1328" s="14" t="s">
        <v>152</v>
      </c>
      <c r="V1328" s="13" t="s">
        <v>151</v>
      </c>
      <c r="W1328" s="2" t="s">
        <v>151</v>
      </c>
      <c r="X1328" s="2" t="s">
        <v>151</v>
      </c>
      <c r="Y1328" s="2" t="s">
        <v>151</v>
      </c>
      <c r="Z1328" s="94" t="s">
        <v>152</v>
      </c>
      <c r="AA1328" s="13" t="s">
        <v>151</v>
      </c>
      <c r="AB1328" s="2" t="s">
        <v>151</v>
      </c>
      <c r="AC1328" s="14" t="s">
        <v>151</v>
      </c>
      <c r="AD1328" s="93" t="s">
        <v>151</v>
      </c>
      <c r="AE1328" s="14" t="s">
        <v>151</v>
      </c>
      <c r="AF1328" s="99">
        <v>100</v>
      </c>
    </row>
    <row r="1329" spans="1:32" x14ac:dyDescent="0.3">
      <c r="A1329" s="55" t="str">
        <f t="shared" si="20"/>
        <v>DKtr_02.1</v>
      </c>
      <c r="C1329" s="96" t="s">
        <v>14</v>
      </c>
      <c r="D1329" s="97" t="s">
        <v>779</v>
      </c>
      <c r="E1329" s="97" t="s">
        <v>881</v>
      </c>
      <c r="F1329" s="97" t="s">
        <v>882</v>
      </c>
      <c r="G1329" s="97" t="s">
        <v>351</v>
      </c>
      <c r="H1329" s="96" t="s">
        <v>50</v>
      </c>
      <c r="I1329" s="98" t="s">
        <v>51</v>
      </c>
      <c r="J1329" s="27" t="s">
        <v>2216</v>
      </c>
      <c r="K1329" s="28" t="s">
        <v>2233</v>
      </c>
      <c r="L1329" s="93" t="s">
        <v>151</v>
      </c>
      <c r="M1329" s="2" t="s">
        <v>151</v>
      </c>
      <c r="N1329" s="94" t="s">
        <v>151</v>
      </c>
      <c r="O1329" s="13" t="s">
        <v>151</v>
      </c>
      <c r="P1329" s="2" t="s">
        <v>151</v>
      </c>
      <c r="Q1329" s="2" t="s">
        <v>152</v>
      </c>
      <c r="R1329" s="2" t="s">
        <v>152</v>
      </c>
      <c r="S1329" s="2" t="s">
        <v>151</v>
      </c>
      <c r="T1329" s="2" t="s">
        <v>152</v>
      </c>
      <c r="U1329" s="14" t="s">
        <v>152</v>
      </c>
      <c r="V1329" s="13" t="s">
        <v>151</v>
      </c>
      <c r="W1329" s="2" t="s">
        <v>151</v>
      </c>
      <c r="X1329" s="2" t="s">
        <v>151</v>
      </c>
      <c r="Y1329" s="2" t="s">
        <v>151</v>
      </c>
      <c r="Z1329" s="94" t="s">
        <v>152</v>
      </c>
      <c r="AA1329" s="13" t="s">
        <v>151</v>
      </c>
      <c r="AB1329" s="2" t="s">
        <v>151</v>
      </c>
      <c r="AC1329" s="14" t="s">
        <v>151</v>
      </c>
      <c r="AD1329" s="93" t="s">
        <v>151</v>
      </c>
      <c r="AE1329" s="14" t="s">
        <v>151</v>
      </c>
      <c r="AF1329" s="99">
        <v>100</v>
      </c>
    </row>
    <row r="1330" spans="1:32" x14ac:dyDescent="0.3">
      <c r="A1330" s="55" t="str">
        <f t="shared" si="20"/>
        <v>DKtr_02.1</v>
      </c>
      <c r="C1330" s="96" t="s">
        <v>14</v>
      </c>
      <c r="D1330" s="97" t="s">
        <v>779</v>
      </c>
      <c r="E1330" s="97" t="s">
        <v>881</v>
      </c>
      <c r="F1330" s="97" t="s">
        <v>882</v>
      </c>
      <c r="G1330" s="97" t="s">
        <v>351</v>
      </c>
      <c r="H1330" s="96" t="s">
        <v>50</v>
      </c>
      <c r="I1330" s="98" t="s">
        <v>51</v>
      </c>
      <c r="J1330" s="27" t="s">
        <v>2218</v>
      </c>
      <c r="K1330" s="28" t="s">
        <v>2234</v>
      </c>
      <c r="L1330" s="93" t="s">
        <v>151</v>
      </c>
      <c r="M1330" s="2" t="s">
        <v>151</v>
      </c>
      <c r="N1330" s="94" t="s">
        <v>151</v>
      </c>
      <c r="O1330" s="13" t="s">
        <v>151</v>
      </c>
      <c r="P1330" s="2" t="s">
        <v>151</v>
      </c>
      <c r="Q1330" s="2" t="s">
        <v>152</v>
      </c>
      <c r="R1330" s="2" t="s">
        <v>151</v>
      </c>
      <c r="S1330" s="2" t="s">
        <v>151</v>
      </c>
      <c r="T1330" s="2" t="s">
        <v>151</v>
      </c>
      <c r="U1330" s="14" t="s">
        <v>152</v>
      </c>
      <c r="V1330" s="13" t="s">
        <v>151</v>
      </c>
      <c r="W1330" s="2" t="s">
        <v>151</v>
      </c>
      <c r="X1330" s="2" t="s">
        <v>151</v>
      </c>
      <c r="Y1330" s="2" t="s">
        <v>151</v>
      </c>
      <c r="Z1330" s="94" t="s">
        <v>152</v>
      </c>
      <c r="AA1330" s="13" t="s">
        <v>151</v>
      </c>
      <c r="AB1330" s="2" t="s">
        <v>151</v>
      </c>
      <c r="AC1330" s="14" t="s">
        <v>151</v>
      </c>
      <c r="AD1330" s="93" t="s">
        <v>151</v>
      </c>
      <c r="AE1330" s="14" t="s">
        <v>151</v>
      </c>
      <c r="AF1330" s="99">
        <v>100</v>
      </c>
    </row>
    <row r="1331" spans="1:32" x14ac:dyDescent="0.3">
      <c r="A1331" s="55" t="str">
        <f t="shared" si="20"/>
        <v>DKtr_02.1</v>
      </c>
      <c r="C1331" s="96" t="s">
        <v>14</v>
      </c>
      <c r="D1331" s="97" t="s">
        <v>779</v>
      </c>
      <c r="E1331" s="97" t="s">
        <v>881</v>
      </c>
      <c r="F1331" s="97" t="s">
        <v>882</v>
      </c>
      <c r="G1331" s="97" t="s">
        <v>351</v>
      </c>
      <c r="H1331" s="96" t="s">
        <v>50</v>
      </c>
      <c r="I1331" s="98" t="s">
        <v>51</v>
      </c>
      <c r="J1331" s="27" t="s">
        <v>2208</v>
      </c>
      <c r="K1331" s="28" t="s">
        <v>2235</v>
      </c>
      <c r="L1331" s="93" t="s">
        <v>151</v>
      </c>
      <c r="M1331" s="2" t="s">
        <v>151</v>
      </c>
      <c r="N1331" s="94" t="s">
        <v>151</v>
      </c>
      <c r="O1331" s="13" t="s">
        <v>151</v>
      </c>
      <c r="P1331" s="2" t="s">
        <v>151</v>
      </c>
      <c r="Q1331" s="2" t="s">
        <v>152</v>
      </c>
      <c r="R1331" s="2" t="s">
        <v>151</v>
      </c>
      <c r="S1331" s="2" t="s">
        <v>151</v>
      </c>
      <c r="T1331" s="2" t="s">
        <v>151</v>
      </c>
      <c r="U1331" s="14" t="s">
        <v>152</v>
      </c>
      <c r="V1331" s="13" t="s">
        <v>151</v>
      </c>
      <c r="W1331" s="2" t="s">
        <v>151</v>
      </c>
      <c r="X1331" s="2" t="s">
        <v>151</v>
      </c>
      <c r="Y1331" s="2" t="s">
        <v>151</v>
      </c>
      <c r="Z1331" s="94" t="s">
        <v>152</v>
      </c>
      <c r="AA1331" s="13" t="s">
        <v>151</v>
      </c>
      <c r="AB1331" s="2" t="s">
        <v>151</v>
      </c>
      <c r="AC1331" s="14" t="s">
        <v>151</v>
      </c>
      <c r="AD1331" s="93" t="s">
        <v>151</v>
      </c>
      <c r="AE1331" s="14" t="s">
        <v>151</v>
      </c>
      <c r="AF1331" s="99">
        <v>100</v>
      </c>
    </row>
    <row r="1332" spans="1:32" x14ac:dyDescent="0.3">
      <c r="A1332" s="55" t="str">
        <f t="shared" si="20"/>
        <v>DKtr_02.1</v>
      </c>
      <c r="C1332" s="96" t="s">
        <v>14</v>
      </c>
      <c r="D1332" s="97" t="s">
        <v>779</v>
      </c>
      <c r="E1332" s="97" t="s">
        <v>881</v>
      </c>
      <c r="F1332" s="97" t="s">
        <v>882</v>
      </c>
      <c r="G1332" s="97" t="s">
        <v>351</v>
      </c>
      <c r="H1332" s="96" t="s">
        <v>50</v>
      </c>
      <c r="I1332" s="98" t="s">
        <v>51</v>
      </c>
      <c r="J1332" s="27" t="s">
        <v>2210</v>
      </c>
      <c r="K1332" s="28" t="s">
        <v>2236</v>
      </c>
      <c r="L1332" s="93" t="s">
        <v>151</v>
      </c>
      <c r="M1332" s="2" t="s">
        <v>151</v>
      </c>
      <c r="N1332" s="94" t="s">
        <v>151</v>
      </c>
      <c r="O1332" s="13" t="s">
        <v>151</v>
      </c>
      <c r="P1332" s="2" t="s">
        <v>151</v>
      </c>
      <c r="Q1332" s="2" t="s">
        <v>152</v>
      </c>
      <c r="R1332" s="2" t="s">
        <v>151</v>
      </c>
      <c r="S1332" s="2" t="s">
        <v>151</v>
      </c>
      <c r="T1332" s="2" t="s">
        <v>151</v>
      </c>
      <c r="U1332" s="14" t="s">
        <v>152</v>
      </c>
      <c r="V1332" s="13" t="s">
        <v>151</v>
      </c>
      <c r="W1332" s="2" t="s">
        <v>151</v>
      </c>
      <c r="X1332" s="2" t="s">
        <v>151</v>
      </c>
      <c r="Y1332" s="2" t="s">
        <v>151</v>
      </c>
      <c r="Z1332" s="94" t="s">
        <v>152</v>
      </c>
      <c r="AA1332" s="13" t="s">
        <v>151</v>
      </c>
      <c r="AB1332" s="2" t="s">
        <v>151</v>
      </c>
      <c r="AC1332" s="14" t="s">
        <v>151</v>
      </c>
      <c r="AD1332" s="93" t="s">
        <v>151</v>
      </c>
      <c r="AE1332" s="14" t="s">
        <v>151</v>
      </c>
      <c r="AF1332" s="99">
        <v>100</v>
      </c>
    </row>
    <row r="1333" spans="1:32" x14ac:dyDescent="0.3">
      <c r="A1333" s="55" t="str">
        <f t="shared" si="20"/>
        <v>DKtr_02.1</v>
      </c>
      <c r="C1333" s="96" t="s">
        <v>14</v>
      </c>
      <c r="D1333" s="97" t="s">
        <v>779</v>
      </c>
      <c r="E1333" s="97" t="s">
        <v>881</v>
      </c>
      <c r="F1333" s="97" t="s">
        <v>882</v>
      </c>
      <c r="G1333" s="97" t="s">
        <v>351</v>
      </c>
      <c r="H1333" s="96" t="s">
        <v>50</v>
      </c>
      <c r="I1333" s="98" t="s">
        <v>51</v>
      </c>
      <c r="J1333" s="27" t="s">
        <v>2237</v>
      </c>
      <c r="K1333" s="28" t="s">
        <v>2238</v>
      </c>
      <c r="L1333" s="93" t="s">
        <v>151</v>
      </c>
      <c r="M1333" s="2" t="s">
        <v>151</v>
      </c>
      <c r="N1333" s="94" t="s">
        <v>151</v>
      </c>
      <c r="O1333" s="13" t="s">
        <v>151</v>
      </c>
      <c r="P1333" s="2" t="s">
        <v>151</v>
      </c>
      <c r="Q1333" s="2" t="s">
        <v>152</v>
      </c>
      <c r="R1333" s="2" t="s">
        <v>152</v>
      </c>
      <c r="S1333" s="2" t="s">
        <v>152</v>
      </c>
      <c r="T1333" s="2" t="s">
        <v>152</v>
      </c>
      <c r="U1333" s="14" t="s">
        <v>152</v>
      </c>
      <c r="V1333" s="13" t="s">
        <v>151</v>
      </c>
      <c r="W1333" s="2" t="s">
        <v>151</v>
      </c>
      <c r="X1333" s="2" t="s">
        <v>152</v>
      </c>
      <c r="Y1333" s="2" t="s">
        <v>152</v>
      </c>
      <c r="Z1333" s="94" t="s">
        <v>152</v>
      </c>
      <c r="AA1333" s="13" t="s">
        <v>151</v>
      </c>
      <c r="AB1333" s="2" t="s">
        <v>151</v>
      </c>
      <c r="AC1333" s="14" t="s">
        <v>151</v>
      </c>
      <c r="AD1333" s="93" t="s">
        <v>151</v>
      </c>
      <c r="AE1333" s="14" t="s">
        <v>151</v>
      </c>
      <c r="AF1333" s="99">
        <v>100</v>
      </c>
    </row>
    <row r="1334" spans="1:32" x14ac:dyDescent="0.3">
      <c r="A1334" s="55" t="str">
        <f t="shared" si="20"/>
        <v>DKtr_02.2</v>
      </c>
      <c r="C1334" s="96" t="s">
        <v>14</v>
      </c>
      <c r="D1334" s="97" t="s">
        <v>779</v>
      </c>
      <c r="E1334" s="97" t="s">
        <v>883</v>
      </c>
      <c r="F1334" s="97" t="s">
        <v>884</v>
      </c>
      <c r="G1334" s="97" t="s">
        <v>351</v>
      </c>
      <c r="H1334" s="96" t="s">
        <v>50</v>
      </c>
      <c r="I1334" s="98" t="s">
        <v>454</v>
      </c>
      <c r="J1334" s="27" t="s">
        <v>976</v>
      </c>
      <c r="K1334" s="28" t="s">
        <v>976</v>
      </c>
      <c r="L1334" s="93" t="s">
        <v>151</v>
      </c>
      <c r="M1334" s="2" t="s">
        <v>151</v>
      </c>
      <c r="N1334" s="94" t="s">
        <v>151</v>
      </c>
      <c r="O1334" s="13" t="s">
        <v>151</v>
      </c>
      <c r="P1334" s="2" t="s">
        <v>151</v>
      </c>
      <c r="Q1334" s="2" t="s">
        <v>151</v>
      </c>
      <c r="R1334" s="2" t="s">
        <v>151</v>
      </c>
      <c r="S1334" s="2" t="s">
        <v>151</v>
      </c>
      <c r="T1334" s="2" t="s">
        <v>151</v>
      </c>
      <c r="U1334" s="14" t="s">
        <v>151</v>
      </c>
      <c r="V1334" s="13" t="s">
        <v>151</v>
      </c>
      <c r="W1334" s="2" t="s">
        <v>151</v>
      </c>
      <c r="X1334" s="2" t="s">
        <v>151</v>
      </c>
      <c r="Y1334" s="2" t="s">
        <v>151</v>
      </c>
      <c r="Z1334" s="94" t="s">
        <v>151</v>
      </c>
      <c r="AA1334" s="13" t="s">
        <v>151</v>
      </c>
      <c r="AB1334" s="2" t="s">
        <v>151</v>
      </c>
      <c r="AC1334" s="14" t="s">
        <v>151</v>
      </c>
      <c r="AD1334" s="93" t="s">
        <v>151</v>
      </c>
      <c r="AE1334" s="14" t="s">
        <v>151</v>
      </c>
      <c r="AF1334" s="99">
        <v>100</v>
      </c>
    </row>
    <row r="1335" spans="1:32" x14ac:dyDescent="0.3">
      <c r="A1335" s="55" t="str">
        <f t="shared" si="20"/>
        <v>DKtr_02.3</v>
      </c>
      <c r="C1335" s="96" t="s">
        <v>14</v>
      </c>
      <c r="D1335" s="97" t="s">
        <v>779</v>
      </c>
      <c r="E1335" s="97" t="s">
        <v>885</v>
      </c>
      <c r="F1335" s="97" t="s">
        <v>886</v>
      </c>
      <c r="G1335" s="97" t="s">
        <v>351</v>
      </c>
      <c r="H1335" s="96" t="s">
        <v>50</v>
      </c>
      <c r="I1335" s="98" t="s">
        <v>454</v>
      </c>
      <c r="J1335" s="27" t="s">
        <v>2239</v>
      </c>
      <c r="K1335" s="28" t="s">
        <v>2240</v>
      </c>
      <c r="L1335" s="93" t="s">
        <v>151</v>
      </c>
      <c r="M1335" s="2" t="s">
        <v>151</v>
      </c>
      <c r="N1335" s="94" t="s">
        <v>152</v>
      </c>
      <c r="O1335" s="13" t="s">
        <v>151</v>
      </c>
      <c r="P1335" s="2" t="s">
        <v>151</v>
      </c>
      <c r="Q1335" s="2" t="s">
        <v>152</v>
      </c>
      <c r="R1335" s="2" t="s">
        <v>152</v>
      </c>
      <c r="S1335" s="2" t="s">
        <v>152</v>
      </c>
      <c r="T1335" s="2" t="s">
        <v>152</v>
      </c>
      <c r="U1335" s="14" t="s">
        <v>152</v>
      </c>
      <c r="V1335" s="13" t="s">
        <v>151</v>
      </c>
      <c r="W1335" s="2" t="s">
        <v>151</v>
      </c>
      <c r="X1335" s="2" t="s">
        <v>151</v>
      </c>
      <c r="Y1335" s="2" t="s">
        <v>151</v>
      </c>
      <c r="Z1335" s="94" t="s">
        <v>152</v>
      </c>
      <c r="AA1335" s="13" t="s">
        <v>152</v>
      </c>
      <c r="AB1335" s="2" t="s">
        <v>152</v>
      </c>
      <c r="AC1335" s="14" t="s">
        <v>152</v>
      </c>
      <c r="AD1335" s="93" t="s">
        <v>151</v>
      </c>
      <c r="AE1335" s="14" t="s">
        <v>151</v>
      </c>
      <c r="AF1335" s="99">
        <v>100</v>
      </c>
    </row>
    <row r="1336" spans="1:32" x14ac:dyDescent="0.3">
      <c r="A1336" s="55" t="str">
        <f t="shared" si="20"/>
        <v>DKtr_02.4</v>
      </c>
      <c r="C1336" s="96" t="s">
        <v>14</v>
      </c>
      <c r="D1336" s="97" t="s">
        <v>779</v>
      </c>
      <c r="E1336" s="97" t="s">
        <v>887</v>
      </c>
      <c r="F1336" s="97" t="s">
        <v>888</v>
      </c>
      <c r="G1336" s="97" t="s">
        <v>351</v>
      </c>
      <c r="H1336" s="96" t="s">
        <v>50</v>
      </c>
      <c r="I1336" s="98"/>
      <c r="J1336" s="27" t="s">
        <v>113</v>
      </c>
      <c r="K1336" s="28" t="s">
        <v>113</v>
      </c>
      <c r="L1336" s="93"/>
      <c r="M1336" s="2"/>
      <c r="N1336" s="94"/>
      <c r="O1336" s="13"/>
      <c r="P1336" s="2"/>
      <c r="Q1336" s="2"/>
      <c r="R1336" s="2"/>
      <c r="S1336" s="2"/>
      <c r="T1336" s="2"/>
      <c r="U1336" s="14"/>
      <c r="V1336" s="13"/>
      <c r="W1336" s="2"/>
      <c r="X1336" s="2"/>
      <c r="Y1336" s="2"/>
      <c r="Z1336" s="94"/>
      <c r="AA1336" s="13"/>
      <c r="AB1336" s="2"/>
      <c r="AC1336" s="14"/>
      <c r="AD1336" s="93"/>
      <c r="AE1336" s="14"/>
      <c r="AF1336" s="99" t="s">
        <v>6</v>
      </c>
    </row>
    <row r="1337" spans="1:32" x14ac:dyDescent="0.3">
      <c r="A1337" s="55" t="str">
        <f t="shared" si="20"/>
        <v>DKtr_03.1</v>
      </c>
      <c r="C1337" s="96" t="s">
        <v>14</v>
      </c>
      <c r="D1337" s="97" t="s">
        <v>779</v>
      </c>
      <c r="E1337" s="97" t="s">
        <v>889</v>
      </c>
      <c r="F1337" s="97" t="s">
        <v>890</v>
      </c>
      <c r="G1337" s="97" t="s">
        <v>344</v>
      </c>
      <c r="H1337" s="96" t="s">
        <v>50</v>
      </c>
      <c r="I1337" s="98" t="s">
        <v>454</v>
      </c>
      <c r="J1337" s="27" t="s">
        <v>2241</v>
      </c>
      <c r="K1337" s="28" t="s">
        <v>2242</v>
      </c>
      <c r="L1337" s="93" t="s">
        <v>151</v>
      </c>
      <c r="M1337" s="2" t="s">
        <v>151</v>
      </c>
      <c r="N1337" s="94" t="s">
        <v>151</v>
      </c>
      <c r="O1337" s="13"/>
      <c r="P1337" s="2"/>
      <c r="Q1337" s="2"/>
      <c r="R1337" s="2"/>
      <c r="S1337" s="2"/>
      <c r="T1337" s="2"/>
      <c r="U1337" s="14"/>
      <c r="V1337" s="13"/>
      <c r="W1337" s="2"/>
      <c r="X1337" s="2"/>
      <c r="Y1337" s="2"/>
      <c r="Z1337" s="94"/>
      <c r="AA1337" s="13"/>
      <c r="AB1337" s="2"/>
      <c r="AC1337" s="14"/>
      <c r="AD1337" s="93"/>
      <c r="AE1337" s="14"/>
      <c r="AF1337" s="99">
        <v>100</v>
      </c>
    </row>
    <row r="1338" spans="1:32" x14ac:dyDescent="0.3">
      <c r="A1338" s="55" t="str">
        <f t="shared" si="20"/>
        <v>DKtr_03.2</v>
      </c>
      <c r="C1338" s="96" t="s">
        <v>14</v>
      </c>
      <c r="D1338" s="97" t="s">
        <v>779</v>
      </c>
      <c r="E1338" s="97" t="s">
        <v>891</v>
      </c>
      <c r="F1338" s="97" t="s">
        <v>892</v>
      </c>
      <c r="G1338" s="97" t="s">
        <v>351</v>
      </c>
      <c r="H1338" s="96" t="s">
        <v>50</v>
      </c>
      <c r="I1338" s="98" t="s">
        <v>454</v>
      </c>
      <c r="J1338" s="27" t="s">
        <v>2241</v>
      </c>
      <c r="K1338" s="28" t="s">
        <v>2242</v>
      </c>
      <c r="L1338" s="93" t="s">
        <v>151</v>
      </c>
      <c r="M1338" s="2" t="s">
        <v>151</v>
      </c>
      <c r="N1338" s="94" t="s">
        <v>151</v>
      </c>
      <c r="O1338" s="13" t="s">
        <v>151</v>
      </c>
      <c r="P1338" s="2" t="s">
        <v>468</v>
      </c>
      <c r="Q1338" s="2" t="s">
        <v>468</v>
      </c>
      <c r="R1338" s="2" t="s">
        <v>152</v>
      </c>
      <c r="S1338" s="2" t="s">
        <v>151</v>
      </c>
      <c r="T1338" s="2" t="s">
        <v>152</v>
      </c>
      <c r="U1338" s="14" t="s">
        <v>152</v>
      </c>
      <c r="V1338" s="13" t="s">
        <v>152</v>
      </c>
      <c r="W1338" s="2" t="s">
        <v>152</v>
      </c>
      <c r="X1338" s="2" t="s">
        <v>152</v>
      </c>
      <c r="Y1338" s="2" t="s">
        <v>152</v>
      </c>
      <c r="Z1338" s="94" t="s">
        <v>152</v>
      </c>
      <c r="AA1338" s="13" t="s">
        <v>152</v>
      </c>
      <c r="AB1338" s="2" t="s">
        <v>152</v>
      </c>
      <c r="AC1338" s="14" t="s">
        <v>152</v>
      </c>
      <c r="AD1338" s="93" t="s">
        <v>152</v>
      </c>
      <c r="AE1338" s="14" t="s">
        <v>152</v>
      </c>
      <c r="AF1338" s="99">
        <v>100</v>
      </c>
    </row>
    <row r="1339" spans="1:32" x14ac:dyDescent="0.3">
      <c r="A1339" s="55" t="str">
        <f t="shared" si="20"/>
        <v>DKtr_03.3</v>
      </c>
      <c r="C1339" s="96" t="s">
        <v>14</v>
      </c>
      <c r="D1339" s="97" t="s">
        <v>779</v>
      </c>
      <c r="E1339" s="97" t="s">
        <v>893</v>
      </c>
      <c r="F1339" s="97" t="s">
        <v>894</v>
      </c>
      <c r="G1339" s="97" t="s">
        <v>351</v>
      </c>
      <c r="H1339" s="96" t="s">
        <v>50</v>
      </c>
      <c r="I1339" s="98" t="s">
        <v>454</v>
      </c>
      <c r="J1339" s="27" t="s">
        <v>2243</v>
      </c>
      <c r="K1339" s="28" t="s">
        <v>2244</v>
      </c>
      <c r="L1339" s="93" t="s">
        <v>151</v>
      </c>
      <c r="M1339" s="2" t="s">
        <v>151</v>
      </c>
      <c r="N1339" s="94" t="s">
        <v>151</v>
      </c>
      <c r="O1339" s="13" t="s">
        <v>151</v>
      </c>
      <c r="P1339" s="2" t="s">
        <v>468</v>
      </c>
      <c r="Q1339" s="2" t="s">
        <v>468</v>
      </c>
      <c r="R1339" s="2" t="s">
        <v>152</v>
      </c>
      <c r="S1339" s="2" t="s">
        <v>151</v>
      </c>
      <c r="T1339" s="2" t="s">
        <v>152</v>
      </c>
      <c r="U1339" s="14" t="s">
        <v>152</v>
      </c>
      <c r="V1339" s="13" t="s">
        <v>152</v>
      </c>
      <c r="W1339" s="2" t="s">
        <v>152</v>
      </c>
      <c r="X1339" s="2" t="s">
        <v>152</v>
      </c>
      <c r="Y1339" s="2" t="s">
        <v>152</v>
      </c>
      <c r="Z1339" s="94" t="s">
        <v>152</v>
      </c>
      <c r="AA1339" s="13" t="s">
        <v>151</v>
      </c>
      <c r="AB1339" s="2" t="s">
        <v>151</v>
      </c>
      <c r="AC1339" s="14" t="s">
        <v>151</v>
      </c>
      <c r="AD1339" s="93" t="s">
        <v>151</v>
      </c>
      <c r="AE1339" s="14" t="s">
        <v>151</v>
      </c>
      <c r="AF1339" s="99">
        <v>100</v>
      </c>
    </row>
    <row r="1340" spans="1:32" x14ac:dyDescent="0.3">
      <c r="A1340" s="55" t="str">
        <f t="shared" si="20"/>
        <v>DKtr_03.3</v>
      </c>
      <c r="C1340" s="96" t="s">
        <v>14</v>
      </c>
      <c r="D1340" s="97" t="s">
        <v>779</v>
      </c>
      <c r="E1340" s="97" t="s">
        <v>893</v>
      </c>
      <c r="F1340" s="97" t="s">
        <v>894</v>
      </c>
      <c r="G1340" s="97" t="s">
        <v>351</v>
      </c>
      <c r="H1340" s="96" t="s">
        <v>50</v>
      </c>
      <c r="I1340" s="98" t="s">
        <v>454</v>
      </c>
      <c r="J1340" s="27" t="s">
        <v>2245</v>
      </c>
      <c r="K1340" s="28" t="s">
        <v>2246</v>
      </c>
      <c r="L1340" s="93" t="s">
        <v>151</v>
      </c>
      <c r="M1340" s="2" t="s">
        <v>151</v>
      </c>
      <c r="N1340" s="94" t="s">
        <v>152</v>
      </c>
      <c r="O1340" s="13" t="s">
        <v>151</v>
      </c>
      <c r="P1340" s="2" t="s">
        <v>468</v>
      </c>
      <c r="Q1340" s="2" t="s">
        <v>468</v>
      </c>
      <c r="R1340" s="2" t="s">
        <v>152</v>
      </c>
      <c r="S1340" s="2" t="s">
        <v>152</v>
      </c>
      <c r="T1340" s="2" t="s">
        <v>152</v>
      </c>
      <c r="U1340" s="14" t="s">
        <v>152</v>
      </c>
      <c r="V1340" s="13" t="s">
        <v>152</v>
      </c>
      <c r="W1340" s="2" t="s">
        <v>152</v>
      </c>
      <c r="X1340" s="2" t="s">
        <v>152</v>
      </c>
      <c r="Y1340" s="2" t="s">
        <v>152</v>
      </c>
      <c r="Z1340" s="94" t="s">
        <v>152</v>
      </c>
      <c r="AA1340" s="13" t="s">
        <v>151</v>
      </c>
      <c r="AB1340" s="2" t="s">
        <v>151</v>
      </c>
      <c r="AC1340" s="14" t="s">
        <v>152</v>
      </c>
      <c r="AD1340" s="93" t="s">
        <v>152</v>
      </c>
      <c r="AE1340" s="14" t="s">
        <v>152</v>
      </c>
      <c r="AF1340" s="99">
        <v>100</v>
      </c>
    </row>
    <row r="1341" spans="1:32" x14ac:dyDescent="0.3">
      <c r="A1341" s="55" t="str">
        <f t="shared" si="20"/>
        <v>DKtr_03.3</v>
      </c>
      <c r="C1341" s="96" t="s">
        <v>14</v>
      </c>
      <c r="D1341" s="97" t="s">
        <v>779</v>
      </c>
      <c r="E1341" s="97" t="s">
        <v>893</v>
      </c>
      <c r="F1341" s="97" t="s">
        <v>894</v>
      </c>
      <c r="G1341" s="97" t="s">
        <v>351</v>
      </c>
      <c r="H1341" s="96" t="s">
        <v>50</v>
      </c>
      <c r="I1341" s="98" t="s">
        <v>454</v>
      </c>
      <c r="J1341" s="27" t="s">
        <v>2247</v>
      </c>
      <c r="K1341" s="28" t="s">
        <v>2248</v>
      </c>
      <c r="L1341" s="93" t="s">
        <v>151</v>
      </c>
      <c r="M1341" s="2" t="s">
        <v>151</v>
      </c>
      <c r="N1341" s="94" t="s">
        <v>152</v>
      </c>
      <c r="O1341" s="13" t="s">
        <v>151</v>
      </c>
      <c r="P1341" s="2" t="s">
        <v>468</v>
      </c>
      <c r="Q1341" s="2" t="s">
        <v>468</v>
      </c>
      <c r="R1341" s="2" t="s">
        <v>152</v>
      </c>
      <c r="S1341" s="2" t="s">
        <v>152</v>
      </c>
      <c r="T1341" s="2" t="s">
        <v>152</v>
      </c>
      <c r="U1341" s="14" t="s">
        <v>152</v>
      </c>
      <c r="V1341" s="13" t="s">
        <v>152</v>
      </c>
      <c r="W1341" s="2" t="s">
        <v>152</v>
      </c>
      <c r="X1341" s="2" t="s">
        <v>152</v>
      </c>
      <c r="Y1341" s="2" t="s">
        <v>152</v>
      </c>
      <c r="Z1341" s="94" t="s">
        <v>152</v>
      </c>
      <c r="AA1341" s="13" t="s">
        <v>151</v>
      </c>
      <c r="AB1341" s="2" t="s">
        <v>151</v>
      </c>
      <c r="AC1341" s="14" t="s">
        <v>152</v>
      </c>
      <c r="AD1341" s="93" t="s">
        <v>152</v>
      </c>
      <c r="AE1341" s="14" t="s">
        <v>152</v>
      </c>
      <c r="AF1341" s="99">
        <v>100</v>
      </c>
    </row>
    <row r="1342" spans="1:32" x14ac:dyDescent="0.3">
      <c r="A1342" s="55" t="str">
        <f t="shared" si="20"/>
        <v>EEec_01.1</v>
      </c>
      <c r="C1342" s="96" t="s">
        <v>15</v>
      </c>
      <c r="D1342" s="97" t="s">
        <v>776</v>
      </c>
      <c r="E1342" s="97" t="s">
        <v>815</v>
      </c>
      <c r="F1342" s="97" t="s">
        <v>816</v>
      </c>
      <c r="G1342" s="97" t="s">
        <v>351</v>
      </c>
      <c r="H1342" s="96" t="s">
        <v>50</v>
      </c>
      <c r="I1342" s="98" t="s">
        <v>454</v>
      </c>
      <c r="J1342" s="27" t="s">
        <v>205</v>
      </c>
      <c r="K1342" s="28" t="s">
        <v>2249</v>
      </c>
      <c r="L1342" s="93" t="s">
        <v>151</v>
      </c>
      <c r="M1342" s="2" t="s">
        <v>151</v>
      </c>
      <c r="N1342" s="94" t="s">
        <v>151</v>
      </c>
      <c r="O1342" s="13" t="s">
        <v>151</v>
      </c>
      <c r="P1342" s="2" t="s">
        <v>151</v>
      </c>
      <c r="Q1342" s="2" t="s">
        <v>151</v>
      </c>
      <c r="R1342" s="2" t="s">
        <v>151</v>
      </c>
      <c r="S1342" s="2" t="s">
        <v>151</v>
      </c>
      <c r="T1342" s="2" t="s">
        <v>151</v>
      </c>
      <c r="U1342" s="14" t="s">
        <v>152</v>
      </c>
      <c r="V1342" s="13" t="s">
        <v>151</v>
      </c>
      <c r="W1342" s="2" t="s">
        <v>151</v>
      </c>
      <c r="X1342" s="2" t="s">
        <v>151</v>
      </c>
      <c r="Y1342" s="2" t="s">
        <v>151</v>
      </c>
      <c r="Z1342" s="94" t="s">
        <v>151</v>
      </c>
      <c r="AA1342" s="13" t="s">
        <v>151</v>
      </c>
      <c r="AB1342" s="2" t="s">
        <v>151</v>
      </c>
      <c r="AC1342" s="14" t="s">
        <v>151</v>
      </c>
      <c r="AD1342" s="93" t="s">
        <v>151</v>
      </c>
      <c r="AE1342" s="14" t="s">
        <v>151</v>
      </c>
      <c r="AF1342" s="99">
        <v>100</v>
      </c>
    </row>
    <row r="1343" spans="1:32" x14ac:dyDescent="0.3">
      <c r="A1343" s="55" t="str">
        <f t="shared" si="20"/>
        <v>EEec_01.1</v>
      </c>
      <c r="C1343" s="96" t="s">
        <v>15</v>
      </c>
      <c r="D1343" s="97" t="s">
        <v>776</v>
      </c>
      <c r="E1343" s="97" t="s">
        <v>815</v>
      </c>
      <c r="F1343" s="97" t="s">
        <v>816</v>
      </c>
      <c r="G1343" s="97" t="s">
        <v>351</v>
      </c>
      <c r="H1343" s="96" t="s">
        <v>50</v>
      </c>
      <c r="I1343" s="98" t="s">
        <v>454</v>
      </c>
      <c r="J1343" s="27" t="s">
        <v>2250</v>
      </c>
      <c r="K1343" s="28" t="s">
        <v>2251</v>
      </c>
      <c r="L1343" s="93" t="s">
        <v>151</v>
      </c>
      <c r="M1343" s="2" t="s">
        <v>151</v>
      </c>
      <c r="N1343" s="94" t="s">
        <v>151</v>
      </c>
      <c r="O1343" s="13" t="s">
        <v>151</v>
      </c>
      <c r="P1343" s="2" t="s">
        <v>151</v>
      </c>
      <c r="Q1343" s="2" t="s">
        <v>151</v>
      </c>
      <c r="R1343" s="2" t="s">
        <v>151</v>
      </c>
      <c r="S1343" s="2" t="s">
        <v>151</v>
      </c>
      <c r="T1343" s="2" t="s">
        <v>151</v>
      </c>
      <c r="U1343" s="14" t="s">
        <v>152</v>
      </c>
      <c r="V1343" s="13" t="s">
        <v>151</v>
      </c>
      <c r="W1343" s="2" t="s">
        <v>151</v>
      </c>
      <c r="X1343" s="2" t="s">
        <v>151</v>
      </c>
      <c r="Y1343" s="2" t="s">
        <v>151</v>
      </c>
      <c r="Z1343" s="94" t="s">
        <v>151</v>
      </c>
      <c r="AA1343" s="13" t="s">
        <v>151</v>
      </c>
      <c r="AB1343" s="2" t="s">
        <v>151</v>
      </c>
      <c r="AC1343" s="14" t="s">
        <v>151</v>
      </c>
      <c r="AD1343" s="93" t="s">
        <v>151</v>
      </c>
      <c r="AE1343" s="14" t="s">
        <v>151</v>
      </c>
      <c r="AF1343" s="99">
        <v>100</v>
      </c>
    </row>
    <row r="1344" spans="1:32" x14ac:dyDescent="0.3">
      <c r="A1344" s="55" t="str">
        <f t="shared" si="20"/>
        <v>EEec_01.2</v>
      </c>
      <c r="C1344" s="96" t="s">
        <v>15</v>
      </c>
      <c r="D1344" s="97" t="s">
        <v>776</v>
      </c>
      <c r="E1344" s="97" t="s">
        <v>817</v>
      </c>
      <c r="F1344" s="97" t="s">
        <v>818</v>
      </c>
      <c r="G1344" s="97" t="s">
        <v>351</v>
      </c>
      <c r="H1344" s="96" t="s">
        <v>50</v>
      </c>
      <c r="I1344" s="98" t="s">
        <v>454</v>
      </c>
      <c r="J1344" s="27" t="s">
        <v>205</v>
      </c>
      <c r="K1344" s="28" t="s">
        <v>2252</v>
      </c>
      <c r="L1344" s="93" t="s">
        <v>151</v>
      </c>
      <c r="M1344" s="2" t="s">
        <v>151</v>
      </c>
      <c r="N1344" s="94" t="s">
        <v>151</v>
      </c>
      <c r="O1344" s="13" t="s">
        <v>151</v>
      </c>
      <c r="P1344" s="2" t="s">
        <v>151</v>
      </c>
      <c r="Q1344" s="2" t="s">
        <v>151</v>
      </c>
      <c r="R1344" s="2" t="s">
        <v>151</v>
      </c>
      <c r="S1344" s="2" t="s">
        <v>151</v>
      </c>
      <c r="T1344" s="2" t="s">
        <v>151</v>
      </c>
      <c r="U1344" s="14" t="s">
        <v>152</v>
      </c>
      <c r="V1344" s="13" t="s">
        <v>151</v>
      </c>
      <c r="W1344" s="2" t="s">
        <v>151</v>
      </c>
      <c r="X1344" s="2" t="s">
        <v>151</v>
      </c>
      <c r="Y1344" s="2" t="s">
        <v>151</v>
      </c>
      <c r="Z1344" s="94" t="s">
        <v>151</v>
      </c>
      <c r="AA1344" s="13" t="s">
        <v>151</v>
      </c>
      <c r="AB1344" s="2" t="s">
        <v>151</v>
      </c>
      <c r="AC1344" s="14" t="s">
        <v>151</v>
      </c>
      <c r="AD1344" s="93" t="s">
        <v>151</v>
      </c>
      <c r="AE1344" s="14" t="s">
        <v>151</v>
      </c>
      <c r="AF1344" s="99">
        <v>100</v>
      </c>
    </row>
    <row r="1345" spans="1:32" x14ac:dyDescent="0.3">
      <c r="A1345" s="55" t="str">
        <f t="shared" si="20"/>
        <v>EEec_01.2</v>
      </c>
      <c r="C1345" s="96" t="s">
        <v>15</v>
      </c>
      <c r="D1345" s="97" t="s">
        <v>776</v>
      </c>
      <c r="E1345" s="97" t="s">
        <v>817</v>
      </c>
      <c r="F1345" s="97" t="s">
        <v>818</v>
      </c>
      <c r="G1345" s="97" t="s">
        <v>351</v>
      </c>
      <c r="H1345" s="96" t="s">
        <v>50</v>
      </c>
      <c r="I1345" s="98" t="s">
        <v>454</v>
      </c>
      <c r="J1345" s="27" t="s">
        <v>205</v>
      </c>
      <c r="K1345" s="28" t="s">
        <v>2253</v>
      </c>
      <c r="L1345" s="93" t="s">
        <v>151</v>
      </c>
      <c r="M1345" s="2" t="s">
        <v>151</v>
      </c>
      <c r="N1345" s="94" t="s">
        <v>151</v>
      </c>
      <c r="O1345" s="13" t="s">
        <v>151</v>
      </c>
      <c r="P1345" s="2" t="s">
        <v>151</v>
      </c>
      <c r="Q1345" s="2" t="s">
        <v>151</v>
      </c>
      <c r="R1345" s="2" t="s">
        <v>151</v>
      </c>
      <c r="S1345" s="2" t="s">
        <v>151</v>
      </c>
      <c r="T1345" s="2" t="s">
        <v>151</v>
      </c>
      <c r="U1345" s="14" t="s">
        <v>152</v>
      </c>
      <c r="V1345" s="13" t="s">
        <v>151</v>
      </c>
      <c r="W1345" s="2" t="s">
        <v>151</v>
      </c>
      <c r="X1345" s="2" t="s">
        <v>151</v>
      </c>
      <c r="Y1345" s="2" t="s">
        <v>151</v>
      </c>
      <c r="Z1345" s="94" t="s">
        <v>151</v>
      </c>
      <c r="AA1345" s="13" t="s">
        <v>151</v>
      </c>
      <c r="AB1345" s="2" t="s">
        <v>151</v>
      </c>
      <c r="AC1345" s="14" t="s">
        <v>151</v>
      </c>
      <c r="AD1345" s="93" t="s">
        <v>151</v>
      </c>
      <c r="AE1345" s="14" t="s">
        <v>151</v>
      </c>
      <c r="AF1345" s="99">
        <v>100</v>
      </c>
    </row>
    <row r="1346" spans="1:32" x14ac:dyDescent="0.3">
      <c r="A1346" s="55" t="str">
        <f t="shared" si="20"/>
        <v>EEec_01.2</v>
      </c>
      <c r="C1346" s="96" t="s">
        <v>15</v>
      </c>
      <c r="D1346" s="97" t="s">
        <v>776</v>
      </c>
      <c r="E1346" s="97" t="s">
        <v>817</v>
      </c>
      <c r="F1346" s="97" t="s">
        <v>818</v>
      </c>
      <c r="G1346" s="97" t="s">
        <v>351</v>
      </c>
      <c r="H1346" s="96" t="s">
        <v>50</v>
      </c>
      <c r="I1346" s="98" t="s">
        <v>454</v>
      </c>
      <c r="J1346" s="27" t="s">
        <v>205</v>
      </c>
      <c r="K1346" s="28" t="s">
        <v>2254</v>
      </c>
      <c r="L1346" s="93" t="s">
        <v>151</v>
      </c>
      <c r="M1346" s="2" t="s">
        <v>151</v>
      </c>
      <c r="N1346" s="94" t="s">
        <v>151</v>
      </c>
      <c r="O1346" s="13" t="s">
        <v>151</v>
      </c>
      <c r="P1346" s="2" t="s">
        <v>151</v>
      </c>
      <c r="Q1346" s="2" t="s">
        <v>151</v>
      </c>
      <c r="R1346" s="2" t="s">
        <v>151</v>
      </c>
      <c r="S1346" s="2" t="s">
        <v>151</v>
      </c>
      <c r="T1346" s="2" t="s">
        <v>151</v>
      </c>
      <c r="U1346" s="14" t="s">
        <v>152</v>
      </c>
      <c r="V1346" s="13" t="s">
        <v>151</v>
      </c>
      <c r="W1346" s="2" t="s">
        <v>151</v>
      </c>
      <c r="X1346" s="2" t="s">
        <v>151</v>
      </c>
      <c r="Y1346" s="2" t="s">
        <v>151</v>
      </c>
      <c r="Z1346" s="94" t="s">
        <v>151</v>
      </c>
      <c r="AA1346" s="13" t="s">
        <v>151</v>
      </c>
      <c r="AB1346" s="2" t="s">
        <v>151</v>
      </c>
      <c r="AC1346" s="14" t="s">
        <v>151</v>
      </c>
      <c r="AD1346" s="93" t="s">
        <v>151</v>
      </c>
      <c r="AE1346" s="14" t="s">
        <v>151</v>
      </c>
      <c r="AF1346" s="99">
        <v>100</v>
      </c>
    </row>
    <row r="1347" spans="1:32" x14ac:dyDescent="0.3">
      <c r="A1347" s="55" t="str">
        <f t="shared" si="20"/>
        <v>EEec_01.3</v>
      </c>
      <c r="C1347" s="96" t="s">
        <v>15</v>
      </c>
      <c r="D1347" s="97" t="s">
        <v>776</v>
      </c>
      <c r="E1347" s="97" t="s">
        <v>819</v>
      </c>
      <c r="F1347" s="97" t="s">
        <v>820</v>
      </c>
      <c r="G1347" s="97" t="s">
        <v>351</v>
      </c>
      <c r="H1347" s="96" t="s">
        <v>50</v>
      </c>
      <c r="I1347" s="98" t="s">
        <v>454</v>
      </c>
      <c r="J1347" s="27" t="s">
        <v>206</v>
      </c>
      <c r="K1347" s="28" t="s">
        <v>2255</v>
      </c>
      <c r="L1347" s="93" t="s">
        <v>151</v>
      </c>
      <c r="M1347" s="2" t="s">
        <v>151</v>
      </c>
      <c r="N1347" s="94" t="s">
        <v>151</v>
      </c>
      <c r="O1347" s="13" t="s">
        <v>151</v>
      </c>
      <c r="P1347" s="2" t="s">
        <v>151</v>
      </c>
      <c r="Q1347" s="2" t="s">
        <v>151</v>
      </c>
      <c r="R1347" s="2" t="s">
        <v>151</v>
      </c>
      <c r="S1347" s="2" t="s">
        <v>151</v>
      </c>
      <c r="T1347" s="2" t="s">
        <v>151</v>
      </c>
      <c r="U1347" s="14" t="s">
        <v>151</v>
      </c>
      <c r="V1347" s="13" t="s">
        <v>151</v>
      </c>
      <c r="W1347" s="2" t="s">
        <v>151</v>
      </c>
      <c r="X1347" s="2" t="s">
        <v>151</v>
      </c>
      <c r="Y1347" s="2" t="s">
        <v>151</v>
      </c>
      <c r="Z1347" s="94" t="s">
        <v>151</v>
      </c>
      <c r="AA1347" s="13" t="s">
        <v>151</v>
      </c>
      <c r="AB1347" s="2" t="s">
        <v>151</v>
      </c>
      <c r="AC1347" s="14" t="s">
        <v>151</v>
      </c>
      <c r="AD1347" s="93" t="s">
        <v>151</v>
      </c>
      <c r="AE1347" s="14" t="s">
        <v>151</v>
      </c>
      <c r="AF1347" s="99">
        <v>100</v>
      </c>
    </row>
    <row r="1348" spans="1:32" x14ac:dyDescent="0.3">
      <c r="A1348" s="55" t="str">
        <f t="shared" si="20"/>
        <v>EEec_01.3</v>
      </c>
      <c r="C1348" s="96" t="s">
        <v>15</v>
      </c>
      <c r="D1348" s="97" t="s">
        <v>776</v>
      </c>
      <c r="E1348" s="97" t="s">
        <v>819</v>
      </c>
      <c r="F1348" s="97" t="s">
        <v>820</v>
      </c>
      <c r="G1348" s="97" t="s">
        <v>351</v>
      </c>
      <c r="H1348" s="96" t="s">
        <v>50</v>
      </c>
      <c r="I1348" s="98" t="s">
        <v>454</v>
      </c>
      <c r="J1348" s="27" t="s">
        <v>208</v>
      </c>
      <c r="K1348" s="28" t="s">
        <v>2256</v>
      </c>
      <c r="L1348" s="93" t="s">
        <v>151</v>
      </c>
      <c r="M1348" s="2" t="s">
        <v>151</v>
      </c>
      <c r="N1348" s="94" t="s">
        <v>151</v>
      </c>
      <c r="O1348" s="13" t="s">
        <v>151</v>
      </c>
      <c r="P1348" s="2" t="s">
        <v>151</v>
      </c>
      <c r="Q1348" s="2" t="s">
        <v>151</v>
      </c>
      <c r="R1348" s="2" t="s">
        <v>151</v>
      </c>
      <c r="S1348" s="2" t="s">
        <v>151</v>
      </c>
      <c r="T1348" s="2" t="s">
        <v>151</v>
      </c>
      <c r="U1348" s="14" t="s">
        <v>151</v>
      </c>
      <c r="V1348" s="13" t="s">
        <v>151</v>
      </c>
      <c r="W1348" s="2" t="s">
        <v>151</v>
      </c>
      <c r="X1348" s="2" t="s">
        <v>151</v>
      </c>
      <c r="Y1348" s="2" t="s">
        <v>151</v>
      </c>
      <c r="Z1348" s="94" t="s">
        <v>151</v>
      </c>
      <c r="AA1348" s="13" t="s">
        <v>151</v>
      </c>
      <c r="AB1348" s="2" t="s">
        <v>151</v>
      </c>
      <c r="AC1348" s="14" t="s">
        <v>151</v>
      </c>
      <c r="AD1348" s="93" t="s">
        <v>151</v>
      </c>
      <c r="AE1348" s="14" t="s">
        <v>151</v>
      </c>
      <c r="AF1348" s="99">
        <v>100</v>
      </c>
    </row>
    <row r="1349" spans="1:32" x14ac:dyDescent="0.3">
      <c r="A1349" s="55" t="str">
        <f t="shared" si="20"/>
        <v>EEec_01.4</v>
      </c>
      <c r="C1349" s="96" t="s">
        <v>15</v>
      </c>
      <c r="D1349" s="97" t="s">
        <v>776</v>
      </c>
      <c r="E1349" s="97" t="s">
        <v>821</v>
      </c>
      <c r="F1349" s="97" t="s">
        <v>822</v>
      </c>
      <c r="G1349" s="97" t="s">
        <v>351</v>
      </c>
      <c r="H1349" s="96" t="s">
        <v>50</v>
      </c>
      <c r="I1349" s="98" t="s">
        <v>454</v>
      </c>
      <c r="J1349" s="27" t="s">
        <v>2257</v>
      </c>
      <c r="K1349" s="28" t="s">
        <v>2258</v>
      </c>
      <c r="L1349" s="93" t="s">
        <v>151</v>
      </c>
      <c r="M1349" s="2" t="s">
        <v>151</v>
      </c>
      <c r="N1349" s="94" t="s">
        <v>151</v>
      </c>
      <c r="O1349" s="13" t="s">
        <v>151</v>
      </c>
      <c r="P1349" s="2" t="s">
        <v>151</v>
      </c>
      <c r="Q1349" s="2" t="s">
        <v>151</v>
      </c>
      <c r="R1349" s="2" t="s">
        <v>151</v>
      </c>
      <c r="S1349" s="2" t="s">
        <v>151</v>
      </c>
      <c r="T1349" s="2" t="s">
        <v>151</v>
      </c>
      <c r="U1349" s="14" t="s">
        <v>151</v>
      </c>
      <c r="V1349" s="13" t="s">
        <v>151</v>
      </c>
      <c r="W1349" s="2" t="s">
        <v>151</v>
      </c>
      <c r="X1349" s="2" t="s">
        <v>151</v>
      </c>
      <c r="Y1349" s="2" t="s">
        <v>152</v>
      </c>
      <c r="Z1349" s="94" t="s">
        <v>151</v>
      </c>
      <c r="AA1349" s="13" t="s">
        <v>151</v>
      </c>
      <c r="AB1349" s="2" t="s">
        <v>151</v>
      </c>
      <c r="AC1349" s="14" t="s">
        <v>151</v>
      </c>
      <c r="AD1349" s="93" t="s">
        <v>151</v>
      </c>
      <c r="AE1349" s="14" t="s">
        <v>151</v>
      </c>
      <c r="AF1349" s="99">
        <v>100</v>
      </c>
    </row>
    <row r="1350" spans="1:32" x14ac:dyDescent="0.3">
      <c r="A1350" s="55" t="str">
        <f t="shared" si="20"/>
        <v>EEec_02.1</v>
      </c>
      <c r="C1350" s="96" t="s">
        <v>15</v>
      </c>
      <c r="D1350" s="97" t="s">
        <v>776</v>
      </c>
      <c r="E1350" s="97" t="s">
        <v>823</v>
      </c>
      <c r="F1350" s="97" t="s">
        <v>824</v>
      </c>
      <c r="G1350" s="97" t="s">
        <v>351</v>
      </c>
      <c r="H1350" s="96" t="s">
        <v>50</v>
      </c>
      <c r="I1350" s="98" t="s">
        <v>454</v>
      </c>
      <c r="J1350" s="27" t="s">
        <v>205</v>
      </c>
      <c r="K1350" s="28" t="s">
        <v>2259</v>
      </c>
      <c r="L1350" s="93" t="s">
        <v>151</v>
      </c>
      <c r="M1350" s="2" t="s">
        <v>151</v>
      </c>
      <c r="N1350" s="94" t="s">
        <v>151</v>
      </c>
      <c r="O1350" s="13" t="s">
        <v>151</v>
      </c>
      <c r="P1350" s="2" t="s">
        <v>151</v>
      </c>
      <c r="Q1350" s="2" t="s">
        <v>151</v>
      </c>
      <c r="R1350" s="2" t="s">
        <v>151</v>
      </c>
      <c r="S1350" s="2" t="s">
        <v>151</v>
      </c>
      <c r="T1350" s="2" t="s">
        <v>151</v>
      </c>
      <c r="U1350" s="14" t="s">
        <v>151</v>
      </c>
      <c r="V1350" s="13" t="s">
        <v>151</v>
      </c>
      <c r="W1350" s="2" t="s">
        <v>151</v>
      </c>
      <c r="X1350" s="2" t="s">
        <v>151</v>
      </c>
      <c r="Y1350" s="2" t="s">
        <v>151</v>
      </c>
      <c r="Z1350" s="94" t="s">
        <v>151</v>
      </c>
      <c r="AA1350" s="13" t="s">
        <v>152</v>
      </c>
      <c r="AB1350" s="2" t="s">
        <v>152</v>
      </c>
      <c r="AC1350" s="14" t="s">
        <v>152</v>
      </c>
      <c r="AD1350" s="93" t="s">
        <v>151</v>
      </c>
      <c r="AE1350" s="14" t="s">
        <v>151</v>
      </c>
      <c r="AF1350" s="99">
        <v>100</v>
      </c>
    </row>
    <row r="1351" spans="1:32" x14ac:dyDescent="0.3">
      <c r="A1351" s="55" t="str">
        <f t="shared" si="20"/>
        <v>EEec_02.1</v>
      </c>
      <c r="C1351" s="96" t="s">
        <v>15</v>
      </c>
      <c r="D1351" s="97" t="s">
        <v>776</v>
      </c>
      <c r="E1351" s="97" t="s">
        <v>823</v>
      </c>
      <c r="F1351" s="97" t="s">
        <v>824</v>
      </c>
      <c r="G1351" s="97" t="s">
        <v>351</v>
      </c>
      <c r="H1351" s="96" t="s">
        <v>50</v>
      </c>
      <c r="I1351" s="98" t="s">
        <v>454</v>
      </c>
      <c r="J1351" s="27" t="s">
        <v>2250</v>
      </c>
      <c r="K1351" s="28" t="s">
        <v>2260</v>
      </c>
      <c r="L1351" s="93" t="s">
        <v>151</v>
      </c>
      <c r="M1351" s="2" t="s">
        <v>151</v>
      </c>
      <c r="N1351" s="94" t="s">
        <v>151</v>
      </c>
      <c r="O1351" s="13" t="s">
        <v>151</v>
      </c>
      <c r="P1351" s="2" t="s">
        <v>151</v>
      </c>
      <c r="Q1351" s="2" t="s">
        <v>151</v>
      </c>
      <c r="R1351" s="2" t="s">
        <v>151</v>
      </c>
      <c r="S1351" s="2" t="s">
        <v>151</v>
      </c>
      <c r="T1351" s="2" t="s">
        <v>151</v>
      </c>
      <c r="U1351" s="14" t="s">
        <v>151</v>
      </c>
      <c r="V1351" s="13" t="s">
        <v>151</v>
      </c>
      <c r="W1351" s="2" t="s">
        <v>151</v>
      </c>
      <c r="X1351" s="2" t="s">
        <v>151</v>
      </c>
      <c r="Y1351" s="2" t="s">
        <v>151</v>
      </c>
      <c r="Z1351" s="94" t="s">
        <v>151</v>
      </c>
      <c r="AA1351" s="13" t="s">
        <v>151</v>
      </c>
      <c r="AB1351" s="2" t="s">
        <v>151</v>
      </c>
      <c r="AC1351" s="14" t="s">
        <v>151</v>
      </c>
      <c r="AD1351" s="93" t="s">
        <v>151</v>
      </c>
      <c r="AE1351" s="14" t="s">
        <v>151</v>
      </c>
      <c r="AF1351" s="99">
        <v>100</v>
      </c>
    </row>
    <row r="1352" spans="1:32" x14ac:dyDescent="0.3">
      <c r="A1352" s="55" t="str">
        <f t="shared" ref="A1352:A1415" si="21">C1352&amp;LOWER(LEFT(D1352,2))&amp;"_"&amp;IF(LEN(TRIM(LEFT(E1352,FIND(" ",E1352))))=3,"0"&amp;TRIM(LEFT(E1352,FIND(" ",E1352))),TRIM(LEFT(E1352,FIND(" ",E1352))))</f>
        <v>EEec_02.2</v>
      </c>
      <c r="C1352" s="96" t="s">
        <v>15</v>
      </c>
      <c r="D1352" s="97" t="s">
        <v>776</v>
      </c>
      <c r="E1352" s="97" t="s">
        <v>825</v>
      </c>
      <c r="F1352" s="97" t="s">
        <v>826</v>
      </c>
      <c r="G1352" s="97" t="s">
        <v>351</v>
      </c>
      <c r="H1352" s="96" t="s">
        <v>50</v>
      </c>
      <c r="I1352" s="98" t="s">
        <v>454</v>
      </c>
      <c r="J1352" s="27" t="s">
        <v>2261</v>
      </c>
      <c r="K1352" s="28" t="s">
        <v>2259</v>
      </c>
      <c r="L1352" s="93" t="s">
        <v>151</v>
      </c>
      <c r="M1352" s="2" t="s">
        <v>151</v>
      </c>
      <c r="N1352" s="94" t="s">
        <v>151</v>
      </c>
      <c r="O1352" s="13" t="s">
        <v>151</v>
      </c>
      <c r="P1352" s="2" t="s">
        <v>151</v>
      </c>
      <c r="Q1352" s="2" t="s">
        <v>151</v>
      </c>
      <c r="R1352" s="2" t="s">
        <v>151</v>
      </c>
      <c r="S1352" s="2" t="s">
        <v>151</v>
      </c>
      <c r="T1352" s="2" t="s">
        <v>151</v>
      </c>
      <c r="U1352" s="14" t="s">
        <v>151</v>
      </c>
      <c r="V1352" s="13" t="s">
        <v>151</v>
      </c>
      <c r="W1352" s="2" t="s">
        <v>151</v>
      </c>
      <c r="X1352" s="2" t="s">
        <v>151</v>
      </c>
      <c r="Y1352" s="2" t="s">
        <v>151</v>
      </c>
      <c r="Z1352" s="94" t="s">
        <v>151</v>
      </c>
      <c r="AA1352" s="13" t="s">
        <v>151</v>
      </c>
      <c r="AB1352" s="2" t="s">
        <v>151</v>
      </c>
      <c r="AC1352" s="14" t="s">
        <v>151</v>
      </c>
      <c r="AD1352" s="93" t="s">
        <v>151</v>
      </c>
      <c r="AE1352" s="14" t="s">
        <v>151</v>
      </c>
      <c r="AF1352" s="99">
        <v>100</v>
      </c>
    </row>
    <row r="1353" spans="1:32" x14ac:dyDescent="0.3">
      <c r="A1353" s="55" t="str">
        <f t="shared" si="21"/>
        <v>EEec_02.3</v>
      </c>
      <c r="C1353" s="96" t="s">
        <v>15</v>
      </c>
      <c r="D1353" s="97" t="s">
        <v>776</v>
      </c>
      <c r="E1353" s="97" t="s">
        <v>827</v>
      </c>
      <c r="F1353" s="97" t="s">
        <v>828</v>
      </c>
      <c r="G1353" s="97" t="s">
        <v>351</v>
      </c>
      <c r="H1353" s="96" t="s">
        <v>50</v>
      </c>
      <c r="I1353" s="98" t="s">
        <v>454</v>
      </c>
      <c r="J1353" s="27" t="s">
        <v>2250</v>
      </c>
      <c r="K1353" s="28" t="s">
        <v>2262</v>
      </c>
      <c r="L1353" s="93" t="s">
        <v>151</v>
      </c>
      <c r="M1353" s="2" t="s">
        <v>151</v>
      </c>
      <c r="N1353" s="94" t="s">
        <v>151</v>
      </c>
      <c r="O1353" s="13" t="s">
        <v>151</v>
      </c>
      <c r="P1353" s="2" t="s">
        <v>151</v>
      </c>
      <c r="Q1353" s="2" t="s">
        <v>151</v>
      </c>
      <c r="R1353" s="2" t="s">
        <v>151</v>
      </c>
      <c r="S1353" s="2" t="s">
        <v>151</v>
      </c>
      <c r="T1353" s="2" t="s">
        <v>151</v>
      </c>
      <c r="U1353" s="14" t="s">
        <v>151</v>
      </c>
      <c r="V1353" s="13" t="s">
        <v>151</v>
      </c>
      <c r="W1353" s="2" t="s">
        <v>151</v>
      </c>
      <c r="X1353" s="2" t="s">
        <v>151</v>
      </c>
      <c r="Y1353" s="2" t="s">
        <v>151</v>
      </c>
      <c r="Z1353" s="94" t="s">
        <v>151</v>
      </c>
      <c r="AA1353" s="13" t="s">
        <v>151</v>
      </c>
      <c r="AB1353" s="2" t="s">
        <v>151</v>
      </c>
      <c r="AC1353" s="14" t="s">
        <v>151</v>
      </c>
      <c r="AD1353" s="93" t="s">
        <v>151</v>
      </c>
      <c r="AE1353" s="14" t="s">
        <v>151</v>
      </c>
      <c r="AF1353" s="99">
        <v>100</v>
      </c>
    </row>
    <row r="1354" spans="1:32" x14ac:dyDescent="0.3">
      <c r="A1354" s="55" t="str">
        <f t="shared" si="21"/>
        <v>EEec_03.1</v>
      </c>
      <c r="C1354" s="96" t="s">
        <v>15</v>
      </c>
      <c r="D1354" s="97" t="s">
        <v>776</v>
      </c>
      <c r="E1354" s="97" t="s">
        <v>829</v>
      </c>
      <c r="F1354" s="97" t="s">
        <v>830</v>
      </c>
      <c r="G1354" s="97" t="s">
        <v>351</v>
      </c>
      <c r="H1354" s="96" t="s">
        <v>50</v>
      </c>
      <c r="I1354" s="98" t="s">
        <v>454</v>
      </c>
      <c r="J1354" s="27" t="s">
        <v>205</v>
      </c>
      <c r="K1354" s="28" t="s">
        <v>2263</v>
      </c>
      <c r="L1354" s="93" t="s">
        <v>151</v>
      </c>
      <c r="M1354" s="2" t="s">
        <v>151</v>
      </c>
      <c r="N1354" s="94" t="s">
        <v>151</v>
      </c>
      <c r="O1354" s="13" t="s">
        <v>151</v>
      </c>
      <c r="P1354" s="2" t="s">
        <v>151</v>
      </c>
      <c r="Q1354" s="2" t="s">
        <v>151</v>
      </c>
      <c r="R1354" s="2" t="s">
        <v>151</v>
      </c>
      <c r="S1354" s="2" t="s">
        <v>151</v>
      </c>
      <c r="T1354" s="2" t="s">
        <v>151</v>
      </c>
      <c r="U1354" s="14" t="s">
        <v>151</v>
      </c>
      <c r="V1354" s="13" t="s">
        <v>151</v>
      </c>
      <c r="W1354" s="2" t="s">
        <v>151</v>
      </c>
      <c r="X1354" s="2" t="s">
        <v>151</v>
      </c>
      <c r="Y1354" s="2" t="s">
        <v>151</v>
      </c>
      <c r="Z1354" s="94" t="s">
        <v>151</v>
      </c>
      <c r="AA1354" s="13" t="s">
        <v>151</v>
      </c>
      <c r="AB1354" s="2" t="s">
        <v>151</v>
      </c>
      <c r="AC1354" s="14" t="s">
        <v>151</v>
      </c>
      <c r="AD1354" s="93" t="s">
        <v>151</v>
      </c>
      <c r="AE1354" s="14" t="s">
        <v>151</v>
      </c>
      <c r="AF1354" s="99">
        <v>100</v>
      </c>
    </row>
    <row r="1355" spans="1:32" x14ac:dyDescent="0.3">
      <c r="A1355" s="55" t="str">
        <f t="shared" si="21"/>
        <v>EEec_03.2</v>
      </c>
      <c r="C1355" s="96" t="s">
        <v>15</v>
      </c>
      <c r="D1355" s="97" t="s">
        <v>776</v>
      </c>
      <c r="E1355" s="97" t="s">
        <v>831</v>
      </c>
      <c r="F1355" s="97" t="s">
        <v>832</v>
      </c>
      <c r="G1355" s="97" t="s">
        <v>351</v>
      </c>
      <c r="H1355" s="96" t="s">
        <v>50</v>
      </c>
      <c r="I1355" s="98" t="s">
        <v>454</v>
      </c>
      <c r="J1355" s="27" t="s">
        <v>205</v>
      </c>
      <c r="K1355" s="28" t="s">
        <v>127</v>
      </c>
      <c r="L1355" s="93" t="s">
        <v>151</v>
      </c>
      <c r="M1355" s="2" t="s">
        <v>151</v>
      </c>
      <c r="N1355" s="94" t="s">
        <v>151</v>
      </c>
      <c r="O1355" s="13" t="s">
        <v>151</v>
      </c>
      <c r="P1355" s="2" t="s">
        <v>151</v>
      </c>
      <c r="Q1355" s="2" t="s">
        <v>468</v>
      </c>
      <c r="R1355" s="2" t="s">
        <v>152</v>
      </c>
      <c r="S1355" s="2" t="s">
        <v>151</v>
      </c>
      <c r="T1355" s="2" t="s">
        <v>151</v>
      </c>
      <c r="U1355" s="14" t="s">
        <v>151</v>
      </c>
      <c r="V1355" s="13" t="s">
        <v>151</v>
      </c>
      <c r="W1355" s="2" t="s">
        <v>151</v>
      </c>
      <c r="X1355" s="2" t="s">
        <v>151</v>
      </c>
      <c r="Y1355" s="2" t="s">
        <v>151</v>
      </c>
      <c r="Z1355" s="94" t="s">
        <v>151</v>
      </c>
      <c r="AA1355" s="13" t="s">
        <v>151</v>
      </c>
      <c r="AB1355" s="2" t="s">
        <v>151</v>
      </c>
      <c r="AC1355" s="14" t="s">
        <v>151</v>
      </c>
      <c r="AD1355" s="93" t="s">
        <v>151</v>
      </c>
      <c r="AE1355" s="14" t="s">
        <v>151</v>
      </c>
      <c r="AF1355" s="99">
        <v>100</v>
      </c>
    </row>
    <row r="1356" spans="1:32" x14ac:dyDescent="0.3">
      <c r="A1356" s="55" t="str">
        <f t="shared" si="21"/>
        <v>EEec_03.2</v>
      </c>
      <c r="C1356" s="96" t="s">
        <v>15</v>
      </c>
      <c r="D1356" s="97" t="s">
        <v>776</v>
      </c>
      <c r="E1356" s="97" t="s">
        <v>831</v>
      </c>
      <c r="F1356" s="97" t="s">
        <v>832</v>
      </c>
      <c r="G1356" s="97" t="s">
        <v>351</v>
      </c>
      <c r="H1356" s="96" t="s">
        <v>50</v>
      </c>
      <c r="I1356" s="98" t="s">
        <v>454</v>
      </c>
      <c r="J1356" s="27" t="s">
        <v>209</v>
      </c>
      <c r="K1356" s="28" t="s">
        <v>2264</v>
      </c>
      <c r="L1356" s="93" t="s">
        <v>151</v>
      </c>
      <c r="M1356" s="2" t="s">
        <v>151</v>
      </c>
      <c r="N1356" s="94" t="s">
        <v>151</v>
      </c>
      <c r="O1356" s="13" t="s">
        <v>151</v>
      </c>
      <c r="P1356" s="2" t="s">
        <v>151</v>
      </c>
      <c r="Q1356" s="2" t="s">
        <v>468</v>
      </c>
      <c r="R1356" s="2" t="s">
        <v>152</v>
      </c>
      <c r="S1356" s="2" t="s">
        <v>151</v>
      </c>
      <c r="T1356" s="2" t="s">
        <v>151</v>
      </c>
      <c r="U1356" s="14" t="s">
        <v>151</v>
      </c>
      <c r="V1356" s="13" t="s">
        <v>151</v>
      </c>
      <c r="W1356" s="2" t="s">
        <v>151</v>
      </c>
      <c r="X1356" s="2" t="s">
        <v>151</v>
      </c>
      <c r="Y1356" s="2" t="s">
        <v>151</v>
      </c>
      <c r="Z1356" s="94" t="s">
        <v>151</v>
      </c>
      <c r="AA1356" s="13" t="s">
        <v>151</v>
      </c>
      <c r="AB1356" s="2" t="s">
        <v>151</v>
      </c>
      <c r="AC1356" s="14" t="s">
        <v>151</v>
      </c>
      <c r="AD1356" s="93" t="s">
        <v>151</v>
      </c>
      <c r="AE1356" s="14" t="s">
        <v>151</v>
      </c>
      <c r="AF1356" s="99">
        <v>100</v>
      </c>
    </row>
    <row r="1357" spans="1:32" x14ac:dyDescent="0.3">
      <c r="A1357" s="55" t="str">
        <f t="shared" si="21"/>
        <v>EEec_03.3</v>
      </c>
      <c r="C1357" s="96" t="s">
        <v>15</v>
      </c>
      <c r="D1357" s="97" t="s">
        <v>776</v>
      </c>
      <c r="E1357" s="97" t="s">
        <v>833</v>
      </c>
      <c r="F1357" s="97" t="s">
        <v>834</v>
      </c>
      <c r="G1357" s="97" t="s">
        <v>351</v>
      </c>
      <c r="H1357" s="96" t="s">
        <v>50</v>
      </c>
      <c r="I1357" s="98" t="s">
        <v>454</v>
      </c>
      <c r="J1357" s="27" t="s">
        <v>206</v>
      </c>
      <c r="K1357" s="28" t="s">
        <v>568</v>
      </c>
      <c r="L1357" s="93" t="s">
        <v>151</v>
      </c>
      <c r="M1357" s="2" t="s">
        <v>151</v>
      </c>
      <c r="N1357" s="94" t="s">
        <v>151</v>
      </c>
      <c r="O1357" s="13" t="s">
        <v>151</v>
      </c>
      <c r="P1357" s="2" t="s">
        <v>151</v>
      </c>
      <c r="Q1357" s="2" t="s">
        <v>468</v>
      </c>
      <c r="R1357" s="2" t="s">
        <v>152</v>
      </c>
      <c r="S1357" s="2" t="s">
        <v>151</v>
      </c>
      <c r="T1357" s="2" t="s">
        <v>151</v>
      </c>
      <c r="U1357" s="14" t="s">
        <v>151</v>
      </c>
      <c r="V1357" s="13" t="s">
        <v>151</v>
      </c>
      <c r="W1357" s="2" t="s">
        <v>151</v>
      </c>
      <c r="X1357" s="2" t="s">
        <v>151</v>
      </c>
      <c r="Y1357" s="2" t="s">
        <v>151</v>
      </c>
      <c r="Z1357" s="94" t="s">
        <v>151</v>
      </c>
      <c r="AA1357" s="13" t="s">
        <v>152</v>
      </c>
      <c r="AB1357" s="2" t="s">
        <v>152</v>
      </c>
      <c r="AC1357" s="14" t="s">
        <v>152</v>
      </c>
      <c r="AD1357" s="93" t="s">
        <v>151</v>
      </c>
      <c r="AE1357" s="14" t="s">
        <v>151</v>
      </c>
      <c r="AF1357" s="99">
        <v>100</v>
      </c>
    </row>
    <row r="1358" spans="1:32" x14ac:dyDescent="0.3">
      <c r="A1358" s="55" t="str">
        <f t="shared" si="21"/>
        <v>EEhe_01.1</v>
      </c>
      <c r="C1358" s="96" t="s">
        <v>15</v>
      </c>
      <c r="D1358" s="97" t="s">
        <v>835</v>
      </c>
      <c r="E1358" s="97" t="s">
        <v>836</v>
      </c>
      <c r="F1358" s="97" t="s">
        <v>837</v>
      </c>
      <c r="G1358" s="97" t="s">
        <v>344</v>
      </c>
      <c r="H1358" s="96" t="s">
        <v>50</v>
      </c>
      <c r="I1358" s="98" t="s">
        <v>454</v>
      </c>
      <c r="J1358" s="27" t="s">
        <v>2265</v>
      </c>
      <c r="K1358" s="28" t="s">
        <v>2266</v>
      </c>
      <c r="L1358" s="93" t="s">
        <v>151</v>
      </c>
      <c r="M1358" s="2" t="s">
        <v>151</v>
      </c>
      <c r="N1358" s="94" t="s">
        <v>151</v>
      </c>
      <c r="O1358" s="13"/>
      <c r="P1358" s="2"/>
      <c r="Q1358" s="2"/>
      <c r="R1358" s="2"/>
      <c r="S1358" s="2"/>
      <c r="T1358" s="2"/>
      <c r="U1358" s="14"/>
      <c r="V1358" s="13"/>
      <c r="W1358" s="2"/>
      <c r="X1358" s="2"/>
      <c r="Y1358" s="2"/>
      <c r="Z1358" s="94"/>
      <c r="AA1358" s="13"/>
      <c r="AB1358" s="2"/>
      <c r="AC1358" s="14"/>
      <c r="AD1358" s="93"/>
      <c r="AE1358" s="14"/>
      <c r="AF1358" s="99">
        <v>100</v>
      </c>
    </row>
    <row r="1359" spans="1:32" x14ac:dyDescent="0.3">
      <c r="A1359" s="55" t="str">
        <f t="shared" si="21"/>
        <v>EEhe_01.2</v>
      </c>
      <c r="C1359" s="96" t="s">
        <v>15</v>
      </c>
      <c r="D1359" s="97" t="s">
        <v>835</v>
      </c>
      <c r="E1359" s="97" t="s">
        <v>838</v>
      </c>
      <c r="F1359" s="97" t="s">
        <v>839</v>
      </c>
      <c r="G1359" s="97" t="s">
        <v>344</v>
      </c>
      <c r="H1359" s="96" t="s">
        <v>50</v>
      </c>
      <c r="I1359" s="98" t="s">
        <v>454</v>
      </c>
      <c r="J1359" s="27" t="s">
        <v>2267</v>
      </c>
      <c r="K1359" s="28" t="s">
        <v>2268</v>
      </c>
      <c r="L1359" s="93" t="s">
        <v>151</v>
      </c>
      <c r="M1359" s="2" t="s">
        <v>151</v>
      </c>
      <c r="N1359" s="94" t="s">
        <v>151</v>
      </c>
      <c r="O1359" s="13"/>
      <c r="P1359" s="2"/>
      <c r="Q1359" s="2"/>
      <c r="R1359" s="2"/>
      <c r="S1359" s="2"/>
      <c r="T1359" s="2"/>
      <c r="U1359" s="14"/>
      <c r="V1359" s="13"/>
      <c r="W1359" s="2"/>
      <c r="X1359" s="2"/>
      <c r="Y1359" s="2"/>
      <c r="Z1359" s="94"/>
      <c r="AA1359" s="13"/>
      <c r="AB1359" s="2"/>
      <c r="AC1359" s="14"/>
      <c r="AD1359" s="93"/>
      <c r="AE1359" s="14"/>
      <c r="AF1359" s="99">
        <v>100</v>
      </c>
    </row>
    <row r="1360" spans="1:32" x14ac:dyDescent="0.3">
      <c r="A1360" s="55" t="str">
        <f t="shared" si="21"/>
        <v>EEhe_01.2</v>
      </c>
      <c r="C1360" s="96" t="s">
        <v>15</v>
      </c>
      <c r="D1360" s="97" t="s">
        <v>835</v>
      </c>
      <c r="E1360" s="97" t="s">
        <v>838</v>
      </c>
      <c r="F1360" s="97" t="s">
        <v>839</v>
      </c>
      <c r="G1360" s="97" t="s">
        <v>344</v>
      </c>
      <c r="H1360" s="96" t="s">
        <v>50</v>
      </c>
      <c r="I1360" s="98" t="s">
        <v>454</v>
      </c>
      <c r="J1360" s="27" t="s">
        <v>2269</v>
      </c>
      <c r="K1360" s="28" t="s">
        <v>2270</v>
      </c>
      <c r="L1360" s="93" t="s">
        <v>151</v>
      </c>
      <c r="M1360" s="2" t="s">
        <v>151</v>
      </c>
      <c r="N1360" s="94" t="s">
        <v>151</v>
      </c>
      <c r="O1360" s="13"/>
      <c r="P1360" s="2"/>
      <c r="Q1360" s="2"/>
      <c r="R1360" s="2"/>
      <c r="S1360" s="2"/>
      <c r="T1360" s="2"/>
      <c r="U1360" s="14"/>
      <c r="V1360" s="13"/>
      <c r="W1360" s="2"/>
      <c r="X1360" s="2"/>
      <c r="Y1360" s="2"/>
      <c r="Z1360" s="94"/>
      <c r="AA1360" s="13"/>
      <c r="AB1360" s="2"/>
      <c r="AC1360" s="14"/>
      <c r="AD1360" s="93"/>
      <c r="AE1360" s="14"/>
      <c r="AF1360" s="99">
        <v>100</v>
      </c>
    </row>
    <row r="1361" spans="1:32" x14ac:dyDescent="0.3">
      <c r="A1361" s="55" t="str">
        <f t="shared" si="21"/>
        <v>EEhe_01.3</v>
      </c>
      <c r="C1361" s="96" t="s">
        <v>15</v>
      </c>
      <c r="D1361" s="97" t="s">
        <v>835</v>
      </c>
      <c r="E1361" s="97" t="s">
        <v>840</v>
      </c>
      <c r="F1361" s="97" t="s">
        <v>431</v>
      </c>
      <c r="G1361" s="97" t="s">
        <v>351</v>
      </c>
      <c r="H1361" s="96" t="s">
        <v>50</v>
      </c>
      <c r="I1361" s="98" t="s">
        <v>454</v>
      </c>
      <c r="J1361" s="27" t="s">
        <v>574</v>
      </c>
      <c r="K1361" s="28" t="s">
        <v>575</v>
      </c>
      <c r="L1361" s="93" t="s">
        <v>151</v>
      </c>
      <c r="M1361" s="2" t="s">
        <v>151</v>
      </c>
      <c r="N1361" s="94" t="s">
        <v>151</v>
      </c>
      <c r="O1361" s="13" t="s">
        <v>151</v>
      </c>
      <c r="P1361" s="2" t="s">
        <v>468</v>
      </c>
      <c r="Q1361" s="2" t="s">
        <v>468</v>
      </c>
      <c r="R1361" s="2" t="s">
        <v>151</v>
      </c>
      <c r="S1361" s="2" t="s">
        <v>151</v>
      </c>
      <c r="T1361" s="2" t="s">
        <v>151</v>
      </c>
      <c r="U1361" s="14" t="s">
        <v>151</v>
      </c>
      <c r="V1361" s="13" t="s">
        <v>151</v>
      </c>
      <c r="W1361" s="2" t="s">
        <v>151</v>
      </c>
      <c r="X1361" s="2" t="s">
        <v>151</v>
      </c>
      <c r="Y1361" s="2" t="s">
        <v>151</v>
      </c>
      <c r="Z1361" s="94" t="s">
        <v>151</v>
      </c>
      <c r="AA1361" s="13" t="s">
        <v>152</v>
      </c>
      <c r="AB1361" s="2" t="s">
        <v>152</v>
      </c>
      <c r="AC1361" s="14" t="s">
        <v>152</v>
      </c>
      <c r="AD1361" s="93" t="s">
        <v>151</v>
      </c>
      <c r="AE1361" s="14" t="s">
        <v>151</v>
      </c>
      <c r="AF1361" s="99">
        <v>100</v>
      </c>
    </row>
    <row r="1362" spans="1:32" x14ac:dyDescent="0.3">
      <c r="A1362" s="55" t="str">
        <f t="shared" si="21"/>
        <v>EEhe_02.1</v>
      </c>
      <c r="C1362" s="96" t="s">
        <v>15</v>
      </c>
      <c r="D1362" s="97" t="s">
        <v>835</v>
      </c>
      <c r="E1362" s="97" t="s">
        <v>841</v>
      </c>
      <c r="F1362" s="97" t="s">
        <v>842</v>
      </c>
      <c r="G1362" s="97" t="s">
        <v>351</v>
      </c>
      <c r="H1362" s="96" t="s">
        <v>50</v>
      </c>
      <c r="I1362" s="98" t="s">
        <v>454</v>
      </c>
      <c r="J1362" s="27" t="s">
        <v>2267</v>
      </c>
      <c r="K1362" s="28" t="s">
        <v>2268</v>
      </c>
      <c r="L1362" s="93" t="s">
        <v>151</v>
      </c>
      <c r="M1362" s="2" t="s">
        <v>151</v>
      </c>
      <c r="N1362" s="94" t="s">
        <v>151</v>
      </c>
      <c r="O1362" s="13" t="s">
        <v>151</v>
      </c>
      <c r="P1362" s="2" t="s">
        <v>468</v>
      </c>
      <c r="Q1362" s="2" t="s">
        <v>468</v>
      </c>
      <c r="R1362" s="2" t="s">
        <v>152</v>
      </c>
      <c r="S1362" s="2" t="s">
        <v>151</v>
      </c>
      <c r="T1362" s="2" t="s">
        <v>151</v>
      </c>
      <c r="U1362" s="14" t="s">
        <v>151</v>
      </c>
      <c r="V1362" s="13" t="s">
        <v>151</v>
      </c>
      <c r="W1362" s="2" t="s">
        <v>151</v>
      </c>
      <c r="X1362" s="2" t="s">
        <v>151</v>
      </c>
      <c r="Y1362" s="2" t="s">
        <v>151</v>
      </c>
      <c r="Z1362" s="94" t="s">
        <v>151</v>
      </c>
      <c r="AA1362" s="13" t="s">
        <v>152</v>
      </c>
      <c r="AB1362" s="2" t="s">
        <v>152</v>
      </c>
      <c r="AC1362" s="14" t="s">
        <v>152</v>
      </c>
      <c r="AD1362" s="93" t="s">
        <v>151</v>
      </c>
      <c r="AE1362" s="14" t="s">
        <v>151</v>
      </c>
      <c r="AF1362" s="99">
        <v>100</v>
      </c>
    </row>
    <row r="1363" spans="1:32" x14ac:dyDescent="0.3">
      <c r="A1363" s="55" t="str">
        <f t="shared" si="21"/>
        <v>EEhe_02.2</v>
      </c>
      <c r="C1363" s="96" t="s">
        <v>15</v>
      </c>
      <c r="D1363" s="97" t="s">
        <v>835</v>
      </c>
      <c r="E1363" s="97" t="s">
        <v>843</v>
      </c>
      <c r="F1363" s="97" t="s">
        <v>844</v>
      </c>
      <c r="G1363" s="97" t="s">
        <v>351</v>
      </c>
      <c r="H1363" s="96" t="s">
        <v>50</v>
      </c>
      <c r="I1363" s="98" t="s">
        <v>454</v>
      </c>
      <c r="J1363" s="27" t="s">
        <v>2271</v>
      </c>
      <c r="K1363" s="28" t="s">
        <v>2272</v>
      </c>
      <c r="L1363" s="93" t="s">
        <v>151</v>
      </c>
      <c r="M1363" s="2" t="s">
        <v>151</v>
      </c>
      <c r="N1363" s="94" t="s">
        <v>151</v>
      </c>
      <c r="O1363" s="13" t="s">
        <v>151</v>
      </c>
      <c r="P1363" s="2" t="s">
        <v>468</v>
      </c>
      <c r="Q1363" s="2" t="s">
        <v>468</v>
      </c>
      <c r="R1363" s="2" t="s">
        <v>152</v>
      </c>
      <c r="S1363" s="2" t="s">
        <v>152</v>
      </c>
      <c r="T1363" s="2" t="s">
        <v>152</v>
      </c>
      <c r="U1363" s="14" t="s">
        <v>151</v>
      </c>
      <c r="V1363" s="13" t="s">
        <v>151</v>
      </c>
      <c r="W1363" s="2" t="s">
        <v>151</v>
      </c>
      <c r="X1363" s="2" t="s">
        <v>151</v>
      </c>
      <c r="Y1363" s="2" t="s">
        <v>151</v>
      </c>
      <c r="Z1363" s="94" t="s">
        <v>151</v>
      </c>
      <c r="AA1363" s="13" t="s">
        <v>152</v>
      </c>
      <c r="AB1363" s="2" t="s">
        <v>152</v>
      </c>
      <c r="AC1363" s="14" t="s">
        <v>152</v>
      </c>
      <c r="AD1363" s="93" t="s">
        <v>152</v>
      </c>
      <c r="AE1363" s="14" t="s">
        <v>152</v>
      </c>
      <c r="AF1363" s="99">
        <v>100</v>
      </c>
    </row>
    <row r="1364" spans="1:32" x14ac:dyDescent="0.3">
      <c r="A1364" s="55" t="str">
        <f t="shared" si="21"/>
        <v>EEhe_02.3</v>
      </c>
      <c r="C1364" s="96" t="s">
        <v>15</v>
      </c>
      <c r="D1364" s="97" t="s">
        <v>835</v>
      </c>
      <c r="E1364" s="97" t="s">
        <v>845</v>
      </c>
      <c r="F1364" s="97" t="s">
        <v>846</v>
      </c>
      <c r="G1364" s="97" t="s">
        <v>351</v>
      </c>
      <c r="H1364" s="96" t="s">
        <v>50</v>
      </c>
      <c r="I1364" s="98" t="s">
        <v>454</v>
      </c>
      <c r="J1364" s="27" t="s">
        <v>976</v>
      </c>
      <c r="K1364" s="28" t="s">
        <v>976</v>
      </c>
      <c r="L1364" s="93" t="s">
        <v>151</v>
      </c>
      <c r="M1364" s="2" t="s">
        <v>151</v>
      </c>
      <c r="N1364" s="94" t="s">
        <v>151</v>
      </c>
      <c r="O1364" s="13" t="s">
        <v>151</v>
      </c>
      <c r="P1364" s="2" t="s">
        <v>151</v>
      </c>
      <c r="Q1364" s="2" t="s">
        <v>151</v>
      </c>
      <c r="R1364" s="2" t="s">
        <v>151</v>
      </c>
      <c r="S1364" s="2" t="s">
        <v>151</v>
      </c>
      <c r="T1364" s="2" t="s">
        <v>151</v>
      </c>
      <c r="U1364" s="14" t="s">
        <v>151</v>
      </c>
      <c r="V1364" s="13" t="s">
        <v>151</v>
      </c>
      <c r="W1364" s="2" t="s">
        <v>151</v>
      </c>
      <c r="X1364" s="2" t="s">
        <v>151</v>
      </c>
      <c r="Y1364" s="2" t="s">
        <v>151</v>
      </c>
      <c r="Z1364" s="94" t="s">
        <v>151</v>
      </c>
      <c r="AA1364" s="13" t="s">
        <v>151</v>
      </c>
      <c r="AB1364" s="2" t="s">
        <v>151</v>
      </c>
      <c r="AC1364" s="14" t="s">
        <v>151</v>
      </c>
      <c r="AD1364" s="93" t="s">
        <v>151</v>
      </c>
      <c r="AE1364" s="14" t="s">
        <v>151</v>
      </c>
      <c r="AF1364" s="99">
        <v>100</v>
      </c>
    </row>
    <row r="1365" spans="1:32" x14ac:dyDescent="0.3">
      <c r="A1365" s="55" t="str">
        <f t="shared" si="21"/>
        <v>EEhe_02.4</v>
      </c>
      <c r="C1365" s="96" t="s">
        <v>15</v>
      </c>
      <c r="D1365" s="97" t="s">
        <v>835</v>
      </c>
      <c r="E1365" s="97" t="s">
        <v>847</v>
      </c>
      <c r="F1365" s="97" t="s">
        <v>848</v>
      </c>
      <c r="G1365" s="97" t="s">
        <v>351</v>
      </c>
      <c r="H1365" s="96" t="s">
        <v>50</v>
      </c>
      <c r="I1365" s="98" t="s">
        <v>454</v>
      </c>
      <c r="J1365" s="27" t="s">
        <v>2273</v>
      </c>
      <c r="K1365" s="28" t="s">
        <v>2274</v>
      </c>
      <c r="L1365" s="93" t="s">
        <v>151</v>
      </c>
      <c r="M1365" s="2" t="s">
        <v>151</v>
      </c>
      <c r="N1365" s="94" t="s">
        <v>151</v>
      </c>
      <c r="O1365" s="13" t="s">
        <v>468</v>
      </c>
      <c r="P1365" s="2" t="s">
        <v>468</v>
      </c>
      <c r="Q1365" s="2" t="s">
        <v>468</v>
      </c>
      <c r="R1365" s="2" t="s">
        <v>151</v>
      </c>
      <c r="S1365" s="2" t="s">
        <v>151</v>
      </c>
      <c r="T1365" s="2" t="s">
        <v>151</v>
      </c>
      <c r="U1365" s="14" t="s">
        <v>151</v>
      </c>
      <c r="V1365" s="13" t="s">
        <v>151</v>
      </c>
      <c r="W1365" s="2" t="s">
        <v>151</v>
      </c>
      <c r="X1365" s="2" t="s">
        <v>151</v>
      </c>
      <c r="Y1365" s="2" t="s">
        <v>151</v>
      </c>
      <c r="Z1365" s="94" t="s">
        <v>151</v>
      </c>
      <c r="AA1365" s="13" t="s">
        <v>152</v>
      </c>
      <c r="AB1365" s="2" t="s">
        <v>152</v>
      </c>
      <c r="AC1365" s="14" t="s">
        <v>152</v>
      </c>
      <c r="AD1365" s="93" t="s">
        <v>152</v>
      </c>
      <c r="AE1365" s="14" t="s">
        <v>152</v>
      </c>
      <c r="AF1365" s="99">
        <v>100</v>
      </c>
    </row>
    <row r="1366" spans="1:32" x14ac:dyDescent="0.3">
      <c r="A1366" s="55" t="str">
        <f t="shared" si="21"/>
        <v>EEju_01.1</v>
      </c>
      <c r="C1366" s="96" t="s">
        <v>15</v>
      </c>
      <c r="D1366" s="97" t="s">
        <v>777</v>
      </c>
      <c r="E1366" s="97" t="s">
        <v>849</v>
      </c>
      <c r="F1366" s="97" t="s">
        <v>850</v>
      </c>
      <c r="G1366" s="97" t="s">
        <v>344</v>
      </c>
      <c r="H1366" s="96" t="s">
        <v>50</v>
      </c>
      <c r="I1366" s="98" t="s">
        <v>454</v>
      </c>
      <c r="J1366" s="27" t="s">
        <v>205</v>
      </c>
      <c r="K1366" s="28" t="s">
        <v>2275</v>
      </c>
      <c r="L1366" s="93" t="s">
        <v>151</v>
      </c>
      <c r="M1366" s="2" t="s">
        <v>151</v>
      </c>
      <c r="N1366" s="94" t="s">
        <v>151</v>
      </c>
      <c r="O1366" s="13" t="s">
        <v>6</v>
      </c>
      <c r="P1366" s="2" t="s">
        <v>6</v>
      </c>
      <c r="Q1366" s="2" t="s">
        <v>6</v>
      </c>
      <c r="R1366" s="2" t="s">
        <v>6</v>
      </c>
      <c r="S1366" s="2" t="s">
        <v>6</v>
      </c>
      <c r="T1366" s="2" t="s">
        <v>6</v>
      </c>
      <c r="U1366" s="14" t="s">
        <v>6</v>
      </c>
      <c r="V1366" s="13" t="s">
        <v>6</v>
      </c>
      <c r="W1366" s="2" t="s">
        <v>6</v>
      </c>
      <c r="X1366" s="2" t="s">
        <v>6</v>
      </c>
      <c r="Y1366" s="2" t="s">
        <v>6</v>
      </c>
      <c r="Z1366" s="94" t="s">
        <v>6</v>
      </c>
      <c r="AA1366" s="13" t="s">
        <v>6</v>
      </c>
      <c r="AB1366" s="2" t="s">
        <v>6</v>
      </c>
      <c r="AC1366" s="14" t="s">
        <v>6</v>
      </c>
      <c r="AD1366" s="93" t="s">
        <v>6</v>
      </c>
      <c r="AE1366" s="14" t="s">
        <v>6</v>
      </c>
      <c r="AF1366" s="99">
        <v>100</v>
      </c>
    </row>
    <row r="1367" spans="1:32" x14ac:dyDescent="0.3">
      <c r="A1367" s="55" t="str">
        <f t="shared" si="21"/>
        <v>EEju_01.2</v>
      </c>
      <c r="C1367" s="96" t="s">
        <v>15</v>
      </c>
      <c r="D1367" s="97" t="s">
        <v>777</v>
      </c>
      <c r="E1367" s="97" t="s">
        <v>851</v>
      </c>
      <c r="F1367" s="97" t="s">
        <v>852</v>
      </c>
      <c r="G1367" s="97" t="s">
        <v>344</v>
      </c>
      <c r="H1367" s="96" t="s">
        <v>50</v>
      </c>
      <c r="I1367" s="98" t="s">
        <v>454</v>
      </c>
      <c r="J1367" s="27" t="s">
        <v>2276</v>
      </c>
      <c r="K1367" s="28" t="s">
        <v>2277</v>
      </c>
      <c r="L1367" s="93" t="s">
        <v>151</v>
      </c>
      <c r="M1367" s="2" t="s">
        <v>151</v>
      </c>
      <c r="N1367" s="94" t="s">
        <v>151</v>
      </c>
      <c r="O1367" s="13" t="s">
        <v>6</v>
      </c>
      <c r="P1367" s="2" t="s">
        <v>6</v>
      </c>
      <c r="Q1367" s="2" t="s">
        <v>6</v>
      </c>
      <c r="R1367" s="2" t="s">
        <v>6</v>
      </c>
      <c r="S1367" s="2" t="s">
        <v>6</v>
      </c>
      <c r="T1367" s="2" t="s">
        <v>6</v>
      </c>
      <c r="U1367" s="14" t="s">
        <v>6</v>
      </c>
      <c r="V1367" s="13" t="s">
        <v>6</v>
      </c>
      <c r="W1367" s="2" t="s">
        <v>6</v>
      </c>
      <c r="X1367" s="2" t="s">
        <v>6</v>
      </c>
      <c r="Y1367" s="2" t="s">
        <v>6</v>
      </c>
      <c r="Z1367" s="94" t="s">
        <v>6</v>
      </c>
      <c r="AA1367" s="13" t="s">
        <v>6</v>
      </c>
      <c r="AB1367" s="2" t="s">
        <v>6</v>
      </c>
      <c r="AC1367" s="14" t="s">
        <v>6</v>
      </c>
      <c r="AD1367" s="93" t="s">
        <v>6</v>
      </c>
      <c r="AE1367" s="14" t="s">
        <v>6</v>
      </c>
      <c r="AF1367" s="99">
        <v>0</v>
      </c>
    </row>
    <row r="1368" spans="1:32" x14ac:dyDescent="0.3">
      <c r="A1368" s="55" t="str">
        <f t="shared" si="21"/>
        <v>EEju_01.2</v>
      </c>
      <c r="C1368" s="96" t="s">
        <v>15</v>
      </c>
      <c r="D1368" s="97" t="s">
        <v>777</v>
      </c>
      <c r="E1368" s="97" t="s">
        <v>851</v>
      </c>
      <c r="F1368" s="97" t="s">
        <v>852</v>
      </c>
      <c r="G1368" s="97" t="s">
        <v>344</v>
      </c>
      <c r="H1368" s="96" t="s">
        <v>50</v>
      </c>
      <c r="I1368" s="98" t="s">
        <v>454</v>
      </c>
      <c r="J1368" s="27" t="s">
        <v>2278</v>
      </c>
      <c r="K1368" s="28" t="s">
        <v>2279</v>
      </c>
      <c r="L1368" s="93" t="s">
        <v>151</v>
      </c>
      <c r="M1368" s="2" t="s">
        <v>151</v>
      </c>
      <c r="N1368" s="94" t="s">
        <v>151</v>
      </c>
      <c r="O1368" s="13" t="s">
        <v>6</v>
      </c>
      <c r="P1368" s="2" t="s">
        <v>6</v>
      </c>
      <c r="Q1368" s="2" t="s">
        <v>6</v>
      </c>
      <c r="R1368" s="2" t="s">
        <v>6</v>
      </c>
      <c r="S1368" s="2" t="s">
        <v>6</v>
      </c>
      <c r="T1368" s="2" t="s">
        <v>6</v>
      </c>
      <c r="U1368" s="14" t="s">
        <v>6</v>
      </c>
      <c r="V1368" s="13" t="s">
        <v>6</v>
      </c>
      <c r="W1368" s="2" t="s">
        <v>6</v>
      </c>
      <c r="X1368" s="2" t="s">
        <v>6</v>
      </c>
      <c r="Y1368" s="2" t="s">
        <v>6</v>
      </c>
      <c r="Z1368" s="94" t="s">
        <v>6</v>
      </c>
      <c r="AA1368" s="13" t="s">
        <v>6</v>
      </c>
      <c r="AB1368" s="2" t="s">
        <v>6</v>
      </c>
      <c r="AC1368" s="14" t="s">
        <v>6</v>
      </c>
      <c r="AD1368" s="93" t="s">
        <v>6</v>
      </c>
      <c r="AE1368" s="14" t="s">
        <v>6</v>
      </c>
      <c r="AF1368" s="99">
        <v>100</v>
      </c>
    </row>
    <row r="1369" spans="1:32" x14ac:dyDescent="0.3">
      <c r="A1369" s="55" t="str">
        <f t="shared" si="21"/>
        <v>EEju_02.1</v>
      </c>
      <c r="C1369" s="96" t="s">
        <v>15</v>
      </c>
      <c r="D1369" s="97" t="s">
        <v>777</v>
      </c>
      <c r="E1369" s="97" t="s">
        <v>853</v>
      </c>
      <c r="F1369" s="97" t="s">
        <v>854</v>
      </c>
      <c r="G1369" s="97" t="s">
        <v>351</v>
      </c>
      <c r="H1369" s="96" t="s">
        <v>50</v>
      </c>
      <c r="I1369" s="98" t="s">
        <v>454</v>
      </c>
      <c r="J1369" s="27" t="s">
        <v>2278</v>
      </c>
      <c r="K1369" s="28" t="s">
        <v>2279</v>
      </c>
      <c r="L1369" s="93" t="s">
        <v>151</v>
      </c>
      <c r="M1369" s="2" t="s">
        <v>151</v>
      </c>
      <c r="N1369" s="94" t="s">
        <v>151</v>
      </c>
      <c r="O1369" s="13" t="s">
        <v>151</v>
      </c>
      <c r="P1369" s="2" t="s">
        <v>151</v>
      </c>
      <c r="Q1369" s="2" t="s">
        <v>151</v>
      </c>
      <c r="R1369" s="2" t="s">
        <v>151</v>
      </c>
      <c r="S1369" s="2" t="s">
        <v>151</v>
      </c>
      <c r="T1369" s="2" t="s">
        <v>151</v>
      </c>
      <c r="U1369" s="14" t="s">
        <v>151</v>
      </c>
      <c r="V1369" s="13" t="s">
        <v>151</v>
      </c>
      <c r="W1369" s="2" t="s">
        <v>152</v>
      </c>
      <c r="X1369" s="2" t="s">
        <v>152</v>
      </c>
      <c r="Y1369" s="2" t="s">
        <v>152</v>
      </c>
      <c r="Z1369" s="94" t="s">
        <v>152</v>
      </c>
      <c r="AA1369" s="13" t="s">
        <v>151</v>
      </c>
      <c r="AB1369" s="2" t="s">
        <v>151</v>
      </c>
      <c r="AC1369" s="14" t="s">
        <v>151</v>
      </c>
      <c r="AD1369" s="93" t="s">
        <v>151</v>
      </c>
      <c r="AE1369" s="14" t="s">
        <v>151</v>
      </c>
      <c r="AF1369" s="99">
        <v>100</v>
      </c>
    </row>
    <row r="1370" spans="1:32" x14ac:dyDescent="0.3">
      <c r="A1370" s="55" t="str">
        <f t="shared" si="21"/>
        <v>EEju_02.1</v>
      </c>
      <c r="C1370" s="96" t="s">
        <v>15</v>
      </c>
      <c r="D1370" s="97" t="s">
        <v>777</v>
      </c>
      <c r="E1370" s="97" t="s">
        <v>853</v>
      </c>
      <c r="F1370" s="97" t="s">
        <v>854</v>
      </c>
      <c r="G1370" s="97" t="s">
        <v>351</v>
      </c>
      <c r="H1370" s="96" t="s">
        <v>50</v>
      </c>
      <c r="I1370" s="98" t="s">
        <v>454</v>
      </c>
      <c r="J1370" s="27" t="s">
        <v>206</v>
      </c>
      <c r="K1370" s="28" t="s">
        <v>2280</v>
      </c>
      <c r="L1370" s="93" t="s">
        <v>151</v>
      </c>
      <c r="M1370" s="2" t="s">
        <v>151</v>
      </c>
      <c r="N1370" s="94" t="s">
        <v>151</v>
      </c>
      <c r="O1370" s="13" t="s">
        <v>151</v>
      </c>
      <c r="P1370" s="2" t="s">
        <v>151</v>
      </c>
      <c r="Q1370" s="2" t="s">
        <v>151</v>
      </c>
      <c r="R1370" s="2" t="s">
        <v>151</v>
      </c>
      <c r="S1370" s="2" t="s">
        <v>151</v>
      </c>
      <c r="T1370" s="2" t="s">
        <v>151</v>
      </c>
      <c r="U1370" s="14" t="s">
        <v>151</v>
      </c>
      <c r="V1370" s="13" t="s">
        <v>151</v>
      </c>
      <c r="W1370" s="2" t="s">
        <v>151</v>
      </c>
      <c r="X1370" s="2" t="s">
        <v>151</v>
      </c>
      <c r="Y1370" s="2" t="s">
        <v>151</v>
      </c>
      <c r="Z1370" s="94" t="s">
        <v>151</v>
      </c>
      <c r="AA1370" s="13" t="s">
        <v>151</v>
      </c>
      <c r="AB1370" s="2" t="s">
        <v>151</v>
      </c>
      <c r="AC1370" s="14" t="s">
        <v>151</v>
      </c>
      <c r="AD1370" s="93" t="s">
        <v>151</v>
      </c>
      <c r="AE1370" s="14" t="s">
        <v>151</v>
      </c>
      <c r="AF1370" s="99">
        <v>100</v>
      </c>
    </row>
    <row r="1371" spans="1:32" x14ac:dyDescent="0.3">
      <c r="A1371" s="55" t="str">
        <f t="shared" si="21"/>
        <v>EEju_02.2</v>
      </c>
      <c r="C1371" s="96" t="s">
        <v>15</v>
      </c>
      <c r="D1371" s="97" t="s">
        <v>777</v>
      </c>
      <c r="E1371" s="97" t="s">
        <v>855</v>
      </c>
      <c r="F1371" s="97" t="s">
        <v>856</v>
      </c>
      <c r="G1371" s="97" t="s">
        <v>351</v>
      </c>
      <c r="H1371" s="96" t="s">
        <v>50</v>
      </c>
      <c r="I1371" s="98" t="s">
        <v>454</v>
      </c>
      <c r="J1371" s="27" t="s">
        <v>2281</v>
      </c>
      <c r="K1371" s="28" t="s">
        <v>2279</v>
      </c>
      <c r="L1371" s="93" t="s">
        <v>151</v>
      </c>
      <c r="M1371" s="2" t="s">
        <v>151</v>
      </c>
      <c r="N1371" s="94" t="s">
        <v>151</v>
      </c>
      <c r="O1371" s="13" t="s">
        <v>151</v>
      </c>
      <c r="P1371" s="2" t="s">
        <v>151</v>
      </c>
      <c r="Q1371" s="2" t="s">
        <v>151</v>
      </c>
      <c r="R1371" s="2" t="s">
        <v>151</v>
      </c>
      <c r="S1371" s="2" t="s">
        <v>151</v>
      </c>
      <c r="T1371" s="2" t="s">
        <v>151</v>
      </c>
      <c r="U1371" s="14" t="s">
        <v>151</v>
      </c>
      <c r="V1371" s="13" t="s">
        <v>151</v>
      </c>
      <c r="W1371" s="2" t="s">
        <v>152</v>
      </c>
      <c r="X1371" s="2" t="s">
        <v>152</v>
      </c>
      <c r="Y1371" s="2" t="s">
        <v>152</v>
      </c>
      <c r="Z1371" s="94" t="s">
        <v>152</v>
      </c>
      <c r="AA1371" s="13" t="s">
        <v>151</v>
      </c>
      <c r="AB1371" s="2" t="s">
        <v>151</v>
      </c>
      <c r="AC1371" s="14" t="s">
        <v>151</v>
      </c>
      <c r="AD1371" s="93" t="s">
        <v>151</v>
      </c>
      <c r="AE1371" s="14" t="s">
        <v>151</v>
      </c>
      <c r="AF1371" s="99">
        <v>100</v>
      </c>
    </row>
    <row r="1372" spans="1:32" x14ac:dyDescent="0.3">
      <c r="A1372" s="55" t="str">
        <f t="shared" si="21"/>
        <v>EEju_02.2</v>
      </c>
      <c r="C1372" s="96" t="s">
        <v>15</v>
      </c>
      <c r="D1372" s="97" t="s">
        <v>777</v>
      </c>
      <c r="E1372" s="97" t="s">
        <v>855</v>
      </c>
      <c r="F1372" s="97" t="s">
        <v>856</v>
      </c>
      <c r="G1372" s="97" t="s">
        <v>351</v>
      </c>
      <c r="H1372" s="96" t="s">
        <v>50</v>
      </c>
      <c r="I1372" s="98" t="s">
        <v>454</v>
      </c>
      <c r="J1372" s="27" t="s">
        <v>206</v>
      </c>
      <c r="K1372" s="28" t="s">
        <v>2280</v>
      </c>
      <c r="L1372" s="93" t="s">
        <v>151</v>
      </c>
      <c r="M1372" s="2" t="s">
        <v>151</v>
      </c>
      <c r="N1372" s="94" t="s">
        <v>151</v>
      </c>
      <c r="O1372" s="13" t="s">
        <v>151</v>
      </c>
      <c r="P1372" s="2" t="s">
        <v>151</v>
      </c>
      <c r="Q1372" s="2" t="s">
        <v>151</v>
      </c>
      <c r="R1372" s="2" t="s">
        <v>151</v>
      </c>
      <c r="S1372" s="2" t="s">
        <v>151</v>
      </c>
      <c r="T1372" s="2" t="s">
        <v>151</v>
      </c>
      <c r="U1372" s="14" t="s">
        <v>152</v>
      </c>
      <c r="V1372" s="13" t="s">
        <v>151</v>
      </c>
      <c r="W1372" s="2" t="s">
        <v>151</v>
      </c>
      <c r="X1372" s="2" t="s">
        <v>151</v>
      </c>
      <c r="Y1372" s="2" t="s">
        <v>151</v>
      </c>
      <c r="Z1372" s="94" t="s">
        <v>151</v>
      </c>
      <c r="AA1372" s="13" t="s">
        <v>151</v>
      </c>
      <c r="AB1372" s="2" t="s">
        <v>151</v>
      </c>
      <c r="AC1372" s="14" t="s">
        <v>151</v>
      </c>
      <c r="AD1372" s="93" t="s">
        <v>151</v>
      </c>
      <c r="AE1372" s="14" t="s">
        <v>151</v>
      </c>
      <c r="AF1372" s="99">
        <v>100</v>
      </c>
    </row>
    <row r="1373" spans="1:32" x14ac:dyDescent="0.3">
      <c r="A1373" s="55" t="str">
        <f t="shared" si="21"/>
        <v>EEju_03.1</v>
      </c>
      <c r="C1373" s="96" t="s">
        <v>15</v>
      </c>
      <c r="D1373" s="97" t="s">
        <v>777</v>
      </c>
      <c r="E1373" s="97" t="s">
        <v>857</v>
      </c>
      <c r="F1373" s="97" t="s">
        <v>858</v>
      </c>
      <c r="G1373" s="97" t="s">
        <v>344</v>
      </c>
      <c r="H1373" s="96" t="s">
        <v>50</v>
      </c>
      <c r="I1373" s="98" t="s">
        <v>454</v>
      </c>
      <c r="J1373" s="27" t="s">
        <v>206</v>
      </c>
      <c r="K1373" s="28" t="s">
        <v>2280</v>
      </c>
      <c r="L1373" s="93" t="s">
        <v>151</v>
      </c>
      <c r="M1373" s="2" t="s">
        <v>151</v>
      </c>
      <c r="N1373" s="94" t="s">
        <v>151</v>
      </c>
      <c r="O1373" s="13" t="s">
        <v>6</v>
      </c>
      <c r="P1373" s="2" t="s">
        <v>6</v>
      </c>
      <c r="Q1373" s="2" t="s">
        <v>6</v>
      </c>
      <c r="R1373" s="2" t="s">
        <v>6</v>
      </c>
      <c r="S1373" s="2" t="s">
        <v>6</v>
      </c>
      <c r="T1373" s="2" t="s">
        <v>6</v>
      </c>
      <c r="U1373" s="14" t="s">
        <v>6</v>
      </c>
      <c r="V1373" s="13" t="s">
        <v>6</v>
      </c>
      <c r="W1373" s="2" t="s">
        <v>6</v>
      </c>
      <c r="X1373" s="2" t="s">
        <v>6</v>
      </c>
      <c r="Y1373" s="2" t="s">
        <v>6</v>
      </c>
      <c r="Z1373" s="94" t="s">
        <v>6</v>
      </c>
      <c r="AA1373" s="13" t="s">
        <v>6</v>
      </c>
      <c r="AB1373" s="2" t="s">
        <v>6</v>
      </c>
      <c r="AC1373" s="14" t="s">
        <v>6</v>
      </c>
      <c r="AD1373" s="93" t="s">
        <v>6</v>
      </c>
      <c r="AE1373" s="14" t="s">
        <v>6</v>
      </c>
      <c r="AF1373" s="99">
        <v>100</v>
      </c>
    </row>
    <row r="1374" spans="1:32" x14ac:dyDescent="0.3">
      <c r="A1374" s="55" t="str">
        <f t="shared" si="21"/>
        <v>EEju_03.2</v>
      </c>
      <c r="C1374" s="96" t="s">
        <v>15</v>
      </c>
      <c r="D1374" s="97" t="s">
        <v>777</v>
      </c>
      <c r="E1374" s="97" t="s">
        <v>859</v>
      </c>
      <c r="F1374" s="97" t="s">
        <v>860</v>
      </c>
      <c r="G1374" s="97" t="s">
        <v>351</v>
      </c>
      <c r="H1374" s="96" t="s">
        <v>50</v>
      </c>
      <c r="I1374" s="98" t="s">
        <v>454</v>
      </c>
      <c r="J1374" s="27" t="s">
        <v>206</v>
      </c>
      <c r="K1374" s="28" t="s">
        <v>2280</v>
      </c>
      <c r="L1374" s="93" t="s">
        <v>151</v>
      </c>
      <c r="M1374" s="2" t="s">
        <v>151</v>
      </c>
      <c r="N1374" s="94" t="s">
        <v>151</v>
      </c>
      <c r="O1374" s="13" t="s">
        <v>151</v>
      </c>
      <c r="P1374" s="2" t="s">
        <v>151</v>
      </c>
      <c r="Q1374" s="2" t="s">
        <v>151</v>
      </c>
      <c r="R1374" s="2" t="s">
        <v>151</v>
      </c>
      <c r="S1374" s="2" t="s">
        <v>151</v>
      </c>
      <c r="T1374" s="2" t="s">
        <v>151</v>
      </c>
      <c r="U1374" s="14" t="s">
        <v>152</v>
      </c>
      <c r="V1374" s="13" t="s">
        <v>151</v>
      </c>
      <c r="W1374" s="2" t="s">
        <v>151</v>
      </c>
      <c r="X1374" s="2" t="s">
        <v>151</v>
      </c>
      <c r="Y1374" s="2" t="s">
        <v>151</v>
      </c>
      <c r="Z1374" s="94" t="s">
        <v>151</v>
      </c>
      <c r="AA1374" s="13" t="s">
        <v>151</v>
      </c>
      <c r="AB1374" s="2" t="s">
        <v>151</v>
      </c>
      <c r="AC1374" s="14" t="s">
        <v>151</v>
      </c>
      <c r="AD1374" s="93" t="s">
        <v>151</v>
      </c>
      <c r="AE1374" s="14" t="s">
        <v>151</v>
      </c>
      <c r="AF1374" s="99">
        <v>100</v>
      </c>
    </row>
    <row r="1375" spans="1:32" x14ac:dyDescent="0.3">
      <c r="A1375" s="55" t="str">
        <f t="shared" si="21"/>
        <v>EEmo_01.1</v>
      </c>
      <c r="C1375" s="96" t="s">
        <v>15</v>
      </c>
      <c r="D1375" s="97" t="s">
        <v>778</v>
      </c>
      <c r="E1375" s="97" t="s">
        <v>861</v>
      </c>
      <c r="F1375" s="97" t="s">
        <v>862</v>
      </c>
      <c r="G1375" s="97" t="s">
        <v>344</v>
      </c>
      <c r="H1375" s="96" t="s">
        <v>50</v>
      </c>
      <c r="I1375" s="98" t="s">
        <v>51</v>
      </c>
      <c r="J1375" s="27" t="s">
        <v>570</v>
      </c>
      <c r="K1375" s="28" t="s">
        <v>2282</v>
      </c>
      <c r="L1375" s="93" t="s">
        <v>151</v>
      </c>
      <c r="M1375" s="2" t="s">
        <v>151</v>
      </c>
      <c r="N1375" s="94" t="s">
        <v>151</v>
      </c>
      <c r="O1375" s="13" t="s">
        <v>6</v>
      </c>
      <c r="P1375" s="2" t="s">
        <v>6</v>
      </c>
      <c r="Q1375" s="2" t="s">
        <v>6</v>
      </c>
      <c r="R1375" s="2" t="s">
        <v>6</v>
      </c>
      <c r="S1375" s="2" t="s">
        <v>6</v>
      </c>
      <c r="T1375" s="2" t="s">
        <v>6</v>
      </c>
      <c r="U1375" s="14" t="s">
        <v>6</v>
      </c>
      <c r="V1375" s="13" t="s">
        <v>6</v>
      </c>
      <c r="W1375" s="2" t="s">
        <v>6</v>
      </c>
      <c r="X1375" s="2" t="s">
        <v>6</v>
      </c>
      <c r="Y1375" s="2" t="s">
        <v>6</v>
      </c>
      <c r="Z1375" s="94" t="s">
        <v>6</v>
      </c>
      <c r="AA1375" s="13" t="s">
        <v>6</v>
      </c>
      <c r="AB1375" s="2" t="s">
        <v>6</v>
      </c>
      <c r="AC1375" s="14" t="s">
        <v>6</v>
      </c>
      <c r="AD1375" s="93" t="s">
        <v>6</v>
      </c>
      <c r="AE1375" s="14" t="s">
        <v>6</v>
      </c>
      <c r="AF1375" s="99">
        <v>0</v>
      </c>
    </row>
    <row r="1376" spans="1:32" x14ac:dyDescent="0.3">
      <c r="A1376" s="55" t="str">
        <f t="shared" si="21"/>
        <v>EEmo_01.1</v>
      </c>
      <c r="C1376" s="96" t="s">
        <v>15</v>
      </c>
      <c r="D1376" s="97" t="s">
        <v>778</v>
      </c>
      <c r="E1376" s="97" t="s">
        <v>861</v>
      </c>
      <c r="F1376" s="97" t="s">
        <v>862</v>
      </c>
      <c r="G1376" s="97" t="s">
        <v>344</v>
      </c>
      <c r="H1376" s="96" t="s">
        <v>50</v>
      </c>
      <c r="I1376" s="98" t="s">
        <v>51</v>
      </c>
      <c r="J1376" s="27" t="s">
        <v>2283</v>
      </c>
      <c r="K1376" s="28" t="s">
        <v>2284</v>
      </c>
      <c r="L1376" s="93" t="s">
        <v>151</v>
      </c>
      <c r="M1376" s="2" t="s">
        <v>151</v>
      </c>
      <c r="N1376" s="94" t="s">
        <v>151</v>
      </c>
      <c r="O1376" s="13" t="s">
        <v>6</v>
      </c>
      <c r="P1376" s="2" t="s">
        <v>6</v>
      </c>
      <c r="Q1376" s="2" t="s">
        <v>6</v>
      </c>
      <c r="R1376" s="2" t="s">
        <v>6</v>
      </c>
      <c r="S1376" s="2" t="s">
        <v>6</v>
      </c>
      <c r="T1376" s="2" t="s">
        <v>6</v>
      </c>
      <c r="U1376" s="14" t="s">
        <v>6</v>
      </c>
      <c r="V1376" s="13" t="s">
        <v>6</v>
      </c>
      <c r="W1376" s="2" t="s">
        <v>6</v>
      </c>
      <c r="X1376" s="2" t="s">
        <v>6</v>
      </c>
      <c r="Y1376" s="2" t="s">
        <v>6</v>
      </c>
      <c r="Z1376" s="94" t="s">
        <v>6</v>
      </c>
      <c r="AA1376" s="13" t="s">
        <v>6</v>
      </c>
      <c r="AB1376" s="2" t="s">
        <v>6</v>
      </c>
      <c r="AC1376" s="14" t="s">
        <v>6</v>
      </c>
      <c r="AD1376" s="93" t="s">
        <v>6</v>
      </c>
      <c r="AE1376" s="14" t="s">
        <v>6</v>
      </c>
      <c r="AF1376" s="99">
        <v>100</v>
      </c>
    </row>
    <row r="1377" spans="1:32" x14ac:dyDescent="0.3">
      <c r="A1377" s="55" t="str">
        <f t="shared" si="21"/>
        <v>EEmo_01.1</v>
      </c>
      <c r="C1377" s="96" t="s">
        <v>15</v>
      </c>
      <c r="D1377" s="97" t="s">
        <v>778</v>
      </c>
      <c r="E1377" s="97" t="s">
        <v>861</v>
      </c>
      <c r="F1377" s="97" t="s">
        <v>862</v>
      </c>
      <c r="G1377" s="97" t="s">
        <v>344</v>
      </c>
      <c r="H1377" s="96" t="s">
        <v>50</v>
      </c>
      <c r="I1377" s="98" t="s">
        <v>51</v>
      </c>
      <c r="J1377" s="27" t="s">
        <v>2285</v>
      </c>
      <c r="K1377" s="28" t="s">
        <v>2286</v>
      </c>
      <c r="L1377" s="93" t="s">
        <v>151</v>
      </c>
      <c r="M1377" s="2" t="s">
        <v>151</v>
      </c>
      <c r="N1377" s="94" t="s">
        <v>151</v>
      </c>
      <c r="O1377" s="13" t="s">
        <v>6</v>
      </c>
      <c r="P1377" s="2" t="s">
        <v>6</v>
      </c>
      <c r="Q1377" s="2" t="s">
        <v>6</v>
      </c>
      <c r="R1377" s="2" t="s">
        <v>6</v>
      </c>
      <c r="S1377" s="2" t="s">
        <v>6</v>
      </c>
      <c r="T1377" s="2" t="s">
        <v>6</v>
      </c>
      <c r="U1377" s="14" t="s">
        <v>6</v>
      </c>
      <c r="V1377" s="13" t="s">
        <v>6</v>
      </c>
      <c r="W1377" s="2" t="s">
        <v>6</v>
      </c>
      <c r="X1377" s="2" t="s">
        <v>6</v>
      </c>
      <c r="Y1377" s="2" t="s">
        <v>6</v>
      </c>
      <c r="Z1377" s="94" t="s">
        <v>6</v>
      </c>
      <c r="AA1377" s="13" t="s">
        <v>6</v>
      </c>
      <c r="AB1377" s="2" t="s">
        <v>6</v>
      </c>
      <c r="AC1377" s="14" t="s">
        <v>6</v>
      </c>
      <c r="AD1377" s="93" t="s">
        <v>6</v>
      </c>
      <c r="AE1377" s="14" t="s">
        <v>6</v>
      </c>
      <c r="AF1377" s="99">
        <v>100</v>
      </c>
    </row>
    <row r="1378" spans="1:32" x14ac:dyDescent="0.3">
      <c r="A1378" s="55" t="str">
        <f t="shared" si="21"/>
        <v>EEmo_01.1</v>
      </c>
      <c r="C1378" s="96" t="s">
        <v>15</v>
      </c>
      <c r="D1378" s="97" t="s">
        <v>778</v>
      </c>
      <c r="E1378" s="97" t="s">
        <v>861</v>
      </c>
      <c r="F1378" s="97" t="s">
        <v>862</v>
      </c>
      <c r="G1378" s="97" t="s">
        <v>344</v>
      </c>
      <c r="H1378" s="96" t="s">
        <v>50</v>
      </c>
      <c r="I1378" s="98" t="s">
        <v>51</v>
      </c>
      <c r="J1378" s="27" t="s">
        <v>571</v>
      </c>
      <c r="K1378" s="28" t="s">
        <v>2287</v>
      </c>
      <c r="L1378" s="93" t="s">
        <v>151</v>
      </c>
      <c r="M1378" s="2" t="s">
        <v>151</v>
      </c>
      <c r="N1378" s="94" t="s">
        <v>151</v>
      </c>
      <c r="O1378" s="13" t="s">
        <v>6</v>
      </c>
      <c r="P1378" s="2" t="s">
        <v>6</v>
      </c>
      <c r="Q1378" s="2" t="s">
        <v>6</v>
      </c>
      <c r="R1378" s="2" t="s">
        <v>6</v>
      </c>
      <c r="S1378" s="2" t="s">
        <v>6</v>
      </c>
      <c r="T1378" s="2" t="s">
        <v>6</v>
      </c>
      <c r="U1378" s="14" t="s">
        <v>6</v>
      </c>
      <c r="V1378" s="13" t="s">
        <v>6</v>
      </c>
      <c r="W1378" s="2" t="s">
        <v>6</v>
      </c>
      <c r="X1378" s="2" t="s">
        <v>6</v>
      </c>
      <c r="Y1378" s="2" t="s">
        <v>6</v>
      </c>
      <c r="Z1378" s="94" t="s">
        <v>6</v>
      </c>
      <c r="AA1378" s="13" t="s">
        <v>6</v>
      </c>
      <c r="AB1378" s="2" t="s">
        <v>6</v>
      </c>
      <c r="AC1378" s="14" t="s">
        <v>6</v>
      </c>
      <c r="AD1378" s="93" t="s">
        <v>6</v>
      </c>
      <c r="AE1378" s="14" t="s">
        <v>6</v>
      </c>
      <c r="AF1378" s="99">
        <v>100</v>
      </c>
    </row>
    <row r="1379" spans="1:32" x14ac:dyDescent="0.3">
      <c r="A1379" s="55" t="str">
        <f t="shared" si="21"/>
        <v>EEmo_01.1</v>
      </c>
      <c r="C1379" s="96" t="s">
        <v>15</v>
      </c>
      <c r="D1379" s="97" t="s">
        <v>778</v>
      </c>
      <c r="E1379" s="97" t="s">
        <v>861</v>
      </c>
      <c r="F1379" s="97" t="s">
        <v>862</v>
      </c>
      <c r="G1379" s="97" t="s">
        <v>344</v>
      </c>
      <c r="H1379" s="96" t="s">
        <v>50</v>
      </c>
      <c r="I1379" s="98" t="s">
        <v>51</v>
      </c>
      <c r="J1379" s="27" t="s">
        <v>572</v>
      </c>
      <c r="K1379" s="28" t="s">
        <v>2288</v>
      </c>
      <c r="L1379" s="93" t="s">
        <v>151</v>
      </c>
      <c r="M1379" s="2" t="s">
        <v>151</v>
      </c>
      <c r="N1379" s="94" t="s">
        <v>151</v>
      </c>
      <c r="O1379" s="13" t="s">
        <v>6</v>
      </c>
      <c r="P1379" s="2" t="s">
        <v>6</v>
      </c>
      <c r="Q1379" s="2" t="s">
        <v>6</v>
      </c>
      <c r="R1379" s="2" t="s">
        <v>6</v>
      </c>
      <c r="S1379" s="2" t="s">
        <v>6</v>
      </c>
      <c r="T1379" s="2" t="s">
        <v>6</v>
      </c>
      <c r="U1379" s="14" t="s">
        <v>6</v>
      </c>
      <c r="V1379" s="13" t="s">
        <v>6</v>
      </c>
      <c r="W1379" s="2" t="s">
        <v>6</v>
      </c>
      <c r="X1379" s="2" t="s">
        <v>6</v>
      </c>
      <c r="Y1379" s="2" t="s">
        <v>6</v>
      </c>
      <c r="Z1379" s="94" t="s">
        <v>6</v>
      </c>
      <c r="AA1379" s="13" t="s">
        <v>6</v>
      </c>
      <c r="AB1379" s="2" t="s">
        <v>6</v>
      </c>
      <c r="AC1379" s="14" t="s">
        <v>6</v>
      </c>
      <c r="AD1379" s="93" t="s">
        <v>6</v>
      </c>
      <c r="AE1379" s="14" t="s">
        <v>6</v>
      </c>
      <c r="AF1379" s="99">
        <v>100</v>
      </c>
    </row>
    <row r="1380" spans="1:32" x14ac:dyDescent="0.3">
      <c r="A1380" s="55" t="str">
        <f t="shared" si="21"/>
        <v>EEmo_01.1</v>
      </c>
      <c r="C1380" s="96" t="s">
        <v>15</v>
      </c>
      <c r="D1380" s="97" t="s">
        <v>778</v>
      </c>
      <c r="E1380" s="97" t="s">
        <v>861</v>
      </c>
      <c r="F1380" s="97" t="s">
        <v>862</v>
      </c>
      <c r="G1380" s="97" t="s">
        <v>344</v>
      </c>
      <c r="H1380" s="96" t="s">
        <v>50</v>
      </c>
      <c r="I1380" s="98" t="s">
        <v>51</v>
      </c>
      <c r="J1380" s="27" t="s">
        <v>2289</v>
      </c>
      <c r="K1380" s="28" t="s">
        <v>2290</v>
      </c>
      <c r="L1380" s="93" t="s">
        <v>151</v>
      </c>
      <c r="M1380" s="2" t="s">
        <v>151</v>
      </c>
      <c r="N1380" s="94" t="s">
        <v>151</v>
      </c>
      <c r="O1380" s="13" t="s">
        <v>6</v>
      </c>
      <c r="P1380" s="2" t="s">
        <v>6</v>
      </c>
      <c r="Q1380" s="2" t="s">
        <v>6</v>
      </c>
      <c r="R1380" s="2" t="s">
        <v>6</v>
      </c>
      <c r="S1380" s="2" t="s">
        <v>6</v>
      </c>
      <c r="T1380" s="2" t="s">
        <v>6</v>
      </c>
      <c r="U1380" s="14" t="s">
        <v>6</v>
      </c>
      <c r="V1380" s="13" t="s">
        <v>6</v>
      </c>
      <c r="W1380" s="2" t="s">
        <v>6</v>
      </c>
      <c r="X1380" s="2" t="s">
        <v>6</v>
      </c>
      <c r="Y1380" s="2" t="s">
        <v>6</v>
      </c>
      <c r="Z1380" s="94" t="s">
        <v>6</v>
      </c>
      <c r="AA1380" s="13" t="s">
        <v>6</v>
      </c>
      <c r="AB1380" s="2" t="s">
        <v>6</v>
      </c>
      <c r="AC1380" s="14" t="s">
        <v>6</v>
      </c>
      <c r="AD1380" s="93" t="s">
        <v>6</v>
      </c>
      <c r="AE1380" s="14" t="s">
        <v>6</v>
      </c>
      <c r="AF1380" s="99">
        <v>100</v>
      </c>
    </row>
    <row r="1381" spans="1:32" x14ac:dyDescent="0.3">
      <c r="A1381" s="55" t="str">
        <f t="shared" si="21"/>
        <v>EEmo_01.1</v>
      </c>
      <c r="C1381" s="96" t="s">
        <v>15</v>
      </c>
      <c r="D1381" s="97" t="s">
        <v>778</v>
      </c>
      <c r="E1381" s="97" t="s">
        <v>861</v>
      </c>
      <c r="F1381" s="97" t="s">
        <v>862</v>
      </c>
      <c r="G1381" s="97" t="s">
        <v>344</v>
      </c>
      <c r="H1381" s="96" t="s">
        <v>50</v>
      </c>
      <c r="I1381" s="98" t="s">
        <v>51</v>
      </c>
      <c r="J1381" s="27" t="s">
        <v>2291</v>
      </c>
      <c r="K1381" s="28" t="s">
        <v>2292</v>
      </c>
      <c r="L1381" s="93" t="s">
        <v>151</v>
      </c>
      <c r="M1381" s="2" t="s">
        <v>151</v>
      </c>
      <c r="N1381" s="94" t="s">
        <v>151</v>
      </c>
      <c r="O1381" s="13" t="s">
        <v>6</v>
      </c>
      <c r="P1381" s="2" t="s">
        <v>6</v>
      </c>
      <c r="Q1381" s="2" t="s">
        <v>6</v>
      </c>
      <c r="R1381" s="2" t="s">
        <v>6</v>
      </c>
      <c r="S1381" s="2" t="s">
        <v>6</v>
      </c>
      <c r="T1381" s="2" t="s">
        <v>6</v>
      </c>
      <c r="U1381" s="14" t="s">
        <v>6</v>
      </c>
      <c r="V1381" s="13" t="s">
        <v>6</v>
      </c>
      <c r="W1381" s="2" t="s">
        <v>6</v>
      </c>
      <c r="X1381" s="2" t="s">
        <v>6</v>
      </c>
      <c r="Y1381" s="2" t="s">
        <v>6</v>
      </c>
      <c r="Z1381" s="94" t="s">
        <v>6</v>
      </c>
      <c r="AA1381" s="13" t="s">
        <v>6</v>
      </c>
      <c r="AB1381" s="2" t="s">
        <v>6</v>
      </c>
      <c r="AC1381" s="14" t="s">
        <v>6</v>
      </c>
      <c r="AD1381" s="93" t="s">
        <v>6</v>
      </c>
      <c r="AE1381" s="14" t="s">
        <v>6</v>
      </c>
      <c r="AF1381" s="99">
        <v>100</v>
      </c>
    </row>
    <row r="1382" spans="1:32" x14ac:dyDescent="0.3">
      <c r="A1382" s="55" t="str">
        <f t="shared" si="21"/>
        <v>EEmo_01.1</v>
      </c>
      <c r="C1382" s="96" t="s">
        <v>15</v>
      </c>
      <c r="D1382" s="97" t="s">
        <v>778</v>
      </c>
      <c r="E1382" s="97" t="s">
        <v>861</v>
      </c>
      <c r="F1382" s="97" t="s">
        <v>862</v>
      </c>
      <c r="G1382" s="97" t="s">
        <v>344</v>
      </c>
      <c r="H1382" s="96" t="s">
        <v>50</v>
      </c>
      <c r="I1382" s="98" t="s">
        <v>51</v>
      </c>
      <c r="J1382" s="27" t="s">
        <v>2293</v>
      </c>
      <c r="K1382" s="28" t="s">
        <v>2294</v>
      </c>
      <c r="L1382" s="93" t="s">
        <v>151</v>
      </c>
      <c r="M1382" s="2" t="s">
        <v>151</v>
      </c>
      <c r="N1382" s="94" t="s">
        <v>151</v>
      </c>
      <c r="O1382" s="13" t="s">
        <v>6</v>
      </c>
      <c r="P1382" s="2" t="s">
        <v>6</v>
      </c>
      <c r="Q1382" s="2" t="s">
        <v>6</v>
      </c>
      <c r="R1382" s="2" t="s">
        <v>6</v>
      </c>
      <c r="S1382" s="2" t="s">
        <v>6</v>
      </c>
      <c r="T1382" s="2" t="s">
        <v>6</v>
      </c>
      <c r="U1382" s="14" t="s">
        <v>6</v>
      </c>
      <c r="V1382" s="13" t="s">
        <v>6</v>
      </c>
      <c r="W1382" s="2" t="s">
        <v>6</v>
      </c>
      <c r="X1382" s="2" t="s">
        <v>6</v>
      </c>
      <c r="Y1382" s="2" t="s">
        <v>6</v>
      </c>
      <c r="Z1382" s="94" t="s">
        <v>6</v>
      </c>
      <c r="AA1382" s="13" t="s">
        <v>6</v>
      </c>
      <c r="AB1382" s="2" t="s">
        <v>6</v>
      </c>
      <c r="AC1382" s="14" t="s">
        <v>6</v>
      </c>
      <c r="AD1382" s="93" t="s">
        <v>6</v>
      </c>
      <c r="AE1382" s="14" t="s">
        <v>6</v>
      </c>
      <c r="AF1382" s="99">
        <v>100</v>
      </c>
    </row>
    <row r="1383" spans="1:32" x14ac:dyDescent="0.3">
      <c r="A1383" s="55" t="str">
        <f t="shared" si="21"/>
        <v>EEmo_01.1</v>
      </c>
      <c r="C1383" s="96" t="s">
        <v>15</v>
      </c>
      <c r="D1383" s="97" t="s">
        <v>778</v>
      </c>
      <c r="E1383" s="97" t="s">
        <v>861</v>
      </c>
      <c r="F1383" s="97" t="s">
        <v>862</v>
      </c>
      <c r="G1383" s="97" t="s">
        <v>344</v>
      </c>
      <c r="H1383" s="96" t="s">
        <v>50</v>
      </c>
      <c r="I1383" s="98" t="s">
        <v>51</v>
      </c>
      <c r="J1383" s="27" t="s">
        <v>2295</v>
      </c>
      <c r="K1383" s="28" t="s">
        <v>2296</v>
      </c>
      <c r="L1383" s="93" t="s">
        <v>151</v>
      </c>
      <c r="M1383" s="2" t="s">
        <v>151</v>
      </c>
      <c r="N1383" s="94" t="s">
        <v>151</v>
      </c>
      <c r="O1383" s="13" t="s">
        <v>6</v>
      </c>
      <c r="P1383" s="2" t="s">
        <v>6</v>
      </c>
      <c r="Q1383" s="2" t="s">
        <v>6</v>
      </c>
      <c r="R1383" s="2" t="s">
        <v>6</v>
      </c>
      <c r="S1383" s="2" t="s">
        <v>6</v>
      </c>
      <c r="T1383" s="2" t="s">
        <v>6</v>
      </c>
      <c r="U1383" s="14" t="s">
        <v>6</v>
      </c>
      <c r="V1383" s="13" t="s">
        <v>6</v>
      </c>
      <c r="W1383" s="2" t="s">
        <v>6</v>
      </c>
      <c r="X1383" s="2" t="s">
        <v>6</v>
      </c>
      <c r="Y1383" s="2" t="s">
        <v>6</v>
      </c>
      <c r="Z1383" s="94" t="s">
        <v>6</v>
      </c>
      <c r="AA1383" s="13" t="s">
        <v>6</v>
      </c>
      <c r="AB1383" s="2" t="s">
        <v>6</v>
      </c>
      <c r="AC1383" s="14" t="s">
        <v>6</v>
      </c>
      <c r="AD1383" s="93" t="s">
        <v>6</v>
      </c>
      <c r="AE1383" s="14" t="s">
        <v>6</v>
      </c>
      <c r="AF1383" s="99">
        <v>100</v>
      </c>
    </row>
    <row r="1384" spans="1:32" x14ac:dyDescent="0.3">
      <c r="A1384" s="55" t="str">
        <f t="shared" si="21"/>
        <v>EEmo_01.1</v>
      </c>
      <c r="C1384" s="96" t="s">
        <v>15</v>
      </c>
      <c r="D1384" s="97" t="s">
        <v>778</v>
      </c>
      <c r="E1384" s="97" t="s">
        <v>861</v>
      </c>
      <c r="F1384" s="97" t="s">
        <v>862</v>
      </c>
      <c r="G1384" s="97" t="s">
        <v>344</v>
      </c>
      <c r="H1384" s="96" t="s">
        <v>50</v>
      </c>
      <c r="I1384" s="98" t="s">
        <v>51</v>
      </c>
      <c r="J1384" s="27" t="s">
        <v>2297</v>
      </c>
      <c r="K1384" s="28" t="s">
        <v>573</v>
      </c>
      <c r="L1384" s="93" t="s">
        <v>151</v>
      </c>
      <c r="M1384" s="2" t="s">
        <v>151</v>
      </c>
      <c r="N1384" s="94" t="s">
        <v>151</v>
      </c>
      <c r="O1384" s="13"/>
      <c r="P1384" s="2"/>
      <c r="Q1384" s="2"/>
      <c r="R1384" s="2"/>
      <c r="S1384" s="2"/>
      <c r="T1384" s="2"/>
      <c r="U1384" s="14"/>
      <c r="V1384" s="13"/>
      <c r="W1384" s="2"/>
      <c r="X1384" s="2"/>
      <c r="Y1384" s="2"/>
      <c r="Z1384" s="94"/>
      <c r="AA1384" s="13"/>
      <c r="AB1384" s="2"/>
      <c r="AC1384" s="14"/>
      <c r="AD1384" s="93"/>
      <c r="AE1384" s="14"/>
      <c r="AF1384" s="99">
        <v>100</v>
      </c>
    </row>
    <row r="1385" spans="1:32" x14ac:dyDescent="0.3">
      <c r="A1385" s="55" t="str">
        <f t="shared" si="21"/>
        <v>EEmo_01.2</v>
      </c>
      <c r="C1385" s="96" t="s">
        <v>15</v>
      </c>
      <c r="D1385" s="97" t="s">
        <v>778</v>
      </c>
      <c r="E1385" s="97" t="s">
        <v>863</v>
      </c>
      <c r="F1385" s="97" t="s">
        <v>864</v>
      </c>
      <c r="G1385" s="97" t="s">
        <v>351</v>
      </c>
      <c r="H1385" s="96" t="s">
        <v>50</v>
      </c>
      <c r="I1385" s="98" t="s">
        <v>454</v>
      </c>
      <c r="J1385" s="27" t="s">
        <v>205</v>
      </c>
      <c r="K1385" s="28" t="s">
        <v>2298</v>
      </c>
      <c r="L1385" s="93" t="s">
        <v>151</v>
      </c>
      <c r="M1385" s="2" t="s">
        <v>151</v>
      </c>
      <c r="N1385" s="94" t="s">
        <v>151</v>
      </c>
      <c r="O1385" s="13" t="s">
        <v>151</v>
      </c>
      <c r="P1385" s="2" t="s">
        <v>151</v>
      </c>
      <c r="Q1385" s="2" t="s">
        <v>151</v>
      </c>
      <c r="R1385" s="2" t="s">
        <v>151</v>
      </c>
      <c r="S1385" s="2" t="s">
        <v>151</v>
      </c>
      <c r="T1385" s="2" t="s">
        <v>151</v>
      </c>
      <c r="U1385" s="14" t="s">
        <v>151</v>
      </c>
      <c r="V1385" s="13" t="s">
        <v>151</v>
      </c>
      <c r="W1385" s="2" t="s">
        <v>151</v>
      </c>
      <c r="X1385" s="2" t="s">
        <v>151</v>
      </c>
      <c r="Y1385" s="2" t="s">
        <v>151</v>
      </c>
      <c r="Z1385" s="94" t="s">
        <v>151</v>
      </c>
      <c r="AA1385" s="13" t="s">
        <v>151</v>
      </c>
      <c r="AB1385" s="2" t="s">
        <v>151</v>
      </c>
      <c r="AC1385" s="14" t="s">
        <v>151</v>
      </c>
      <c r="AD1385" s="93" t="s">
        <v>151</v>
      </c>
      <c r="AE1385" s="14" t="s">
        <v>151</v>
      </c>
      <c r="AF1385" s="99">
        <v>100</v>
      </c>
    </row>
    <row r="1386" spans="1:32" x14ac:dyDescent="0.3">
      <c r="A1386" s="55" t="str">
        <f t="shared" si="21"/>
        <v>EEmo_01.2</v>
      </c>
      <c r="C1386" s="96" t="s">
        <v>15</v>
      </c>
      <c r="D1386" s="97" t="s">
        <v>778</v>
      </c>
      <c r="E1386" s="97" t="s">
        <v>863</v>
      </c>
      <c r="F1386" s="97" t="s">
        <v>864</v>
      </c>
      <c r="G1386" s="97" t="s">
        <v>351</v>
      </c>
      <c r="H1386" s="96" t="s">
        <v>50</v>
      </c>
      <c r="I1386" s="98" t="s">
        <v>454</v>
      </c>
      <c r="J1386" s="27" t="s">
        <v>2299</v>
      </c>
      <c r="K1386" s="28" t="s">
        <v>2300</v>
      </c>
      <c r="L1386" s="93" t="s">
        <v>151</v>
      </c>
      <c r="M1386" s="2" t="s">
        <v>151</v>
      </c>
      <c r="N1386" s="94" t="s">
        <v>151</v>
      </c>
      <c r="O1386" s="13" t="s">
        <v>151</v>
      </c>
      <c r="P1386" s="2" t="s">
        <v>468</v>
      </c>
      <c r="Q1386" s="2" t="s">
        <v>468</v>
      </c>
      <c r="R1386" s="2" t="s">
        <v>151</v>
      </c>
      <c r="S1386" s="2" t="s">
        <v>151</v>
      </c>
      <c r="T1386" s="2" t="s">
        <v>151</v>
      </c>
      <c r="U1386" s="14" t="s">
        <v>151</v>
      </c>
      <c r="V1386" s="13" t="s">
        <v>151</v>
      </c>
      <c r="W1386" s="2" t="s">
        <v>151</v>
      </c>
      <c r="X1386" s="2" t="s">
        <v>151</v>
      </c>
      <c r="Y1386" s="2" t="s">
        <v>151</v>
      </c>
      <c r="Z1386" s="94" t="s">
        <v>151</v>
      </c>
      <c r="AA1386" s="13" t="s">
        <v>152</v>
      </c>
      <c r="AB1386" s="2" t="s">
        <v>152</v>
      </c>
      <c r="AC1386" s="14" t="s">
        <v>152</v>
      </c>
      <c r="AD1386" s="93" t="s">
        <v>151</v>
      </c>
      <c r="AE1386" s="14" t="s">
        <v>151</v>
      </c>
      <c r="AF1386" s="99">
        <v>100</v>
      </c>
    </row>
    <row r="1387" spans="1:32" x14ac:dyDescent="0.3">
      <c r="A1387" s="55" t="str">
        <f t="shared" si="21"/>
        <v>EEmo_01.3</v>
      </c>
      <c r="C1387" s="96" t="s">
        <v>15</v>
      </c>
      <c r="D1387" s="97" t="s">
        <v>778</v>
      </c>
      <c r="E1387" s="97" t="s">
        <v>865</v>
      </c>
      <c r="F1387" s="97" t="s">
        <v>866</v>
      </c>
      <c r="G1387" s="97" t="s">
        <v>351</v>
      </c>
      <c r="H1387" s="96" t="s">
        <v>50</v>
      </c>
      <c r="I1387" s="98" t="s">
        <v>6</v>
      </c>
      <c r="J1387" s="27" t="s">
        <v>976</v>
      </c>
      <c r="K1387" s="28" t="s">
        <v>976</v>
      </c>
      <c r="L1387" s="93" t="s">
        <v>151</v>
      </c>
      <c r="M1387" s="2" t="s">
        <v>151</v>
      </c>
      <c r="N1387" s="94" t="s">
        <v>151</v>
      </c>
      <c r="O1387" s="13" t="s">
        <v>151</v>
      </c>
      <c r="P1387" s="2" t="s">
        <v>151</v>
      </c>
      <c r="Q1387" s="2" t="s">
        <v>151</v>
      </c>
      <c r="R1387" s="2" t="s">
        <v>151</v>
      </c>
      <c r="S1387" s="2" t="s">
        <v>151</v>
      </c>
      <c r="T1387" s="2" t="s">
        <v>151</v>
      </c>
      <c r="U1387" s="14" t="s">
        <v>151</v>
      </c>
      <c r="V1387" s="13" t="s">
        <v>151</v>
      </c>
      <c r="W1387" s="2" t="s">
        <v>151</v>
      </c>
      <c r="X1387" s="2" t="s">
        <v>151</v>
      </c>
      <c r="Y1387" s="2" t="s">
        <v>151</v>
      </c>
      <c r="Z1387" s="94" t="s">
        <v>151</v>
      </c>
      <c r="AA1387" s="13" t="s">
        <v>151</v>
      </c>
      <c r="AB1387" s="2" t="s">
        <v>151</v>
      </c>
      <c r="AC1387" s="14" t="s">
        <v>151</v>
      </c>
      <c r="AD1387" s="93" t="s">
        <v>151</v>
      </c>
      <c r="AE1387" s="14" t="s">
        <v>151</v>
      </c>
      <c r="AF1387" s="99">
        <v>100</v>
      </c>
    </row>
    <row r="1388" spans="1:32" x14ac:dyDescent="0.3">
      <c r="A1388" s="55" t="str">
        <f t="shared" si="21"/>
        <v>EEmo_01.4</v>
      </c>
      <c r="C1388" s="96" t="s">
        <v>15</v>
      </c>
      <c r="D1388" s="97" t="s">
        <v>778</v>
      </c>
      <c r="E1388" s="97" t="s">
        <v>867</v>
      </c>
      <c r="F1388" s="97" t="s">
        <v>868</v>
      </c>
      <c r="G1388" s="97" t="s">
        <v>351</v>
      </c>
      <c r="H1388" s="96" t="s">
        <v>50</v>
      </c>
      <c r="I1388" s="98" t="s">
        <v>454</v>
      </c>
      <c r="J1388" s="27" t="s">
        <v>2250</v>
      </c>
      <c r="K1388" s="28" t="s">
        <v>2301</v>
      </c>
      <c r="L1388" s="93" t="s">
        <v>151</v>
      </c>
      <c r="M1388" s="2" t="s">
        <v>151</v>
      </c>
      <c r="N1388" s="94" t="s">
        <v>151</v>
      </c>
      <c r="O1388" s="13" t="s">
        <v>151</v>
      </c>
      <c r="P1388" s="2" t="s">
        <v>468</v>
      </c>
      <c r="Q1388" s="2" t="s">
        <v>468</v>
      </c>
      <c r="R1388" s="2" t="s">
        <v>151</v>
      </c>
      <c r="S1388" s="2" t="s">
        <v>151</v>
      </c>
      <c r="T1388" s="2" t="s">
        <v>151</v>
      </c>
      <c r="U1388" s="14" t="s">
        <v>151</v>
      </c>
      <c r="V1388" s="13" t="s">
        <v>151</v>
      </c>
      <c r="W1388" s="2" t="s">
        <v>151</v>
      </c>
      <c r="X1388" s="2" t="s">
        <v>151</v>
      </c>
      <c r="Y1388" s="2" t="s">
        <v>468</v>
      </c>
      <c r="Z1388" s="94" t="s">
        <v>151</v>
      </c>
      <c r="AA1388" s="13" t="s">
        <v>151</v>
      </c>
      <c r="AB1388" s="2" t="s">
        <v>151</v>
      </c>
      <c r="AC1388" s="14" t="s">
        <v>151</v>
      </c>
      <c r="AD1388" s="93" t="s">
        <v>151</v>
      </c>
      <c r="AE1388" s="14" t="s">
        <v>152</v>
      </c>
      <c r="AF1388" s="99">
        <v>100</v>
      </c>
    </row>
    <row r="1389" spans="1:32" x14ac:dyDescent="0.3">
      <c r="A1389" s="55" t="str">
        <f t="shared" si="21"/>
        <v>EEmo_01.4</v>
      </c>
      <c r="C1389" s="96" t="s">
        <v>15</v>
      </c>
      <c r="D1389" s="97" t="s">
        <v>778</v>
      </c>
      <c r="E1389" s="97" t="s">
        <v>867</v>
      </c>
      <c r="F1389" s="97" t="s">
        <v>868</v>
      </c>
      <c r="G1389" s="97" t="s">
        <v>351</v>
      </c>
      <c r="H1389" s="96" t="s">
        <v>50</v>
      </c>
      <c r="I1389" s="98" t="s">
        <v>454</v>
      </c>
      <c r="J1389" s="27" t="s">
        <v>2250</v>
      </c>
      <c r="K1389" s="28" t="s">
        <v>2302</v>
      </c>
      <c r="L1389" s="93" t="s">
        <v>151</v>
      </c>
      <c r="M1389" s="2" t="s">
        <v>151</v>
      </c>
      <c r="N1389" s="94" t="s">
        <v>151</v>
      </c>
      <c r="O1389" s="13" t="s">
        <v>151</v>
      </c>
      <c r="P1389" s="2" t="s">
        <v>468</v>
      </c>
      <c r="Q1389" s="2" t="s">
        <v>468</v>
      </c>
      <c r="R1389" s="2" t="s">
        <v>151</v>
      </c>
      <c r="S1389" s="2" t="s">
        <v>151</v>
      </c>
      <c r="T1389" s="2" t="s">
        <v>151</v>
      </c>
      <c r="U1389" s="14" t="s">
        <v>151</v>
      </c>
      <c r="V1389" s="13" t="s">
        <v>151</v>
      </c>
      <c r="W1389" s="2" t="s">
        <v>151</v>
      </c>
      <c r="X1389" s="2" t="s">
        <v>151</v>
      </c>
      <c r="Y1389" s="2" t="s">
        <v>151</v>
      </c>
      <c r="Z1389" s="94" t="s">
        <v>151</v>
      </c>
      <c r="AA1389" s="13" t="s">
        <v>151</v>
      </c>
      <c r="AB1389" s="2" t="s">
        <v>151</v>
      </c>
      <c r="AC1389" s="14" t="s">
        <v>151</v>
      </c>
      <c r="AD1389" s="93" t="s">
        <v>152</v>
      </c>
      <c r="AE1389" s="14" t="s">
        <v>152</v>
      </c>
      <c r="AF1389" s="99">
        <v>100</v>
      </c>
    </row>
    <row r="1390" spans="1:32" x14ac:dyDescent="0.3">
      <c r="A1390" s="55" t="str">
        <f t="shared" si="21"/>
        <v>EEmo_01.5</v>
      </c>
      <c r="C1390" s="96" t="s">
        <v>15</v>
      </c>
      <c r="D1390" s="97" t="s">
        <v>778</v>
      </c>
      <c r="E1390" s="97" t="s">
        <v>869</v>
      </c>
      <c r="F1390" s="97" t="s">
        <v>870</v>
      </c>
      <c r="G1390" s="97" t="s">
        <v>351</v>
      </c>
      <c r="H1390" s="96" t="s">
        <v>50</v>
      </c>
      <c r="I1390" s="98" t="s">
        <v>6</v>
      </c>
      <c r="J1390" s="27" t="s">
        <v>976</v>
      </c>
      <c r="K1390" s="28" t="s">
        <v>976</v>
      </c>
      <c r="L1390" s="93" t="s">
        <v>151</v>
      </c>
      <c r="M1390" s="2" t="s">
        <v>151</v>
      </c>
      <c r="N1390" s="94" t="s">
        <v>151</v>
      </c>
      <c r="O1390" s="13" t="s">
        <v>151</v>
      </c>
      <c r="P1390" s="2" t="s">
        <v>151</v>
      </c>
      <c r="Q1390" s="2" t="s">
        <v>151</v>
      </c>
      <c r="R1390" s="2" t="s">
        <v>151</v>
      </c>
      <c r="S1390" s="2" t="s">
        <v>151</v>
      </c>
      <c r="T1390" s="2" t="s">
        <v>151</v>
      </c>
      <c r="U1390" s="14" t="s">
        <v>151</v>
      </c>
      <c r="V1390" s="13" t="s">
        <v>151</v>
      </c>
      <c r="W1390" s="2" t="s">
        <v>151</v>
      </c>
      <c r="X1390" s="2" t="s">
        <v>151</v>
      </c>
      <c r="Y1390" s="2" t="s">
        <v>151</v>
      </c>
      <c r="Z1390" s="94" t="s">
        <v>151</v>
      </c>
      <c r="AA1390" s="13" t="s">
        <v>151</v>
      </c>
      <c r="AB1390" s="2" t="s">
        <v>151</v>
      </c>
      <c r="AC1390" s="14" t="s">
        <v>151</v>
      </c>
      <c r="AD1390" s="93" t="s">
        <v>151</v>
      </c>
      <c r="AE1390" s="14" t="s">
        <v>151</v>
      </c>
      <c r="AF1390" s="99">
        <v>100</v>
      </c>
    </row>
    <row r="1391" spans="1:32" x14ac:dyDescent="0.3">
      <c r="A1391" s="55" t="str">
        <f t="shared" si="21"/>
        <v>EEmo_01.6</v>
      </c>
      <c r="C1391" s="96" t="s">
        <v>15</v>
      </c>
      <c r="D1391" s="97" t="s">
        <v>778</v>
      </c>
      <c r="E1391" s="97" t="s">
        <v>871</v>
      </c>
      <c r="F1391" s="97" t="s">
        <v>872</v>
      </c>
      <c r="G1391" s="97" t="s">
        <v>351</v>
      </c>
      <c r="H1391" s="96" t="s">
        <v>50</v>
      </c>
      <c r="I1391" s="98" t="s">
        <v>52</v>
      </c>
      <c r="J1391" s="27" t="s">
        <v>569</v>
      </c>
      <c r="K1391" s="28" t="s">
        <v>2303</v>
      </c>
      <c r="L1391" s="93" t="s">
        <v>151</v>
      </c>
      <c r="M1391" s="2" t="s">
        <v>152</v>
      </c>
      <c r="N1391" s="94" t="s">
        <v>151</v>
      </c>
      <c r="O1391" s="13" t="s">
        <v>468</v>
      </c>
      <c r="P1391" s="2" t="s">
        <v>468</v>
      </c>
      <c r="Q1391" s="2" t="s">
        <v>468</v>
      </c>
      <c r="R1391" s="2" t="s">
        <v>152</v>
      </c>
      <c r="S1391" s="2" t="s">
        <v>152</v>
      </c>
      <c r="T1391" s="2" t="s">
        <v>152</v>
      </c>
      <c r="U1391" s="14" t="s">
        <v>152</v>
      </c>
      <c r="V1391" s="13" t="s">
        <v>152</v>
      </c>
      <c r="W1391" s="2" t="s">
        <v>152</v>
      </c>
      <c r="X1391" s="2" t="s">
        <v>152</v>
      </c>
      <c r="Y1391" s="2" t="s">
        <v>152</v>
      </c>
      <c r="Z1391" s="94" t="s">
        <v>152</v>
      </c>
      <c r="AA1391" s="13" t="s">
        <v>151</v>
      </c>
      <c r="AB1391" s="2" t="s">
        <v>152</v>
      </c>
      <c r="AC1391" s="14" t="s">
        <v>152</v>
      </c>
      <c r="AD1391" s="93" t="s">
        <v>152</v>
      </c>
      <c r="AE1391" s="14" t="s">
        <v>152</v>
      </c>
      <c r="AF1391" s="99">
        <v>100</v>
      </c>
    </row>
    <row r="1392" spans="1:32" x14ac:dyDescent="0.3">
      <c r="A1392" s="55" t="str">
        <f t="shared" si="21"/>
        <v>EEmo_01.6</v>
      </c>
      <c r="C1392" s="96" t="s">
        <v>15</v>
      </c>
      <c r="D1392" s="97" t="s">
        <v>778</v>
      </c>
      <c r="E1392" s="97" t="s">
        <v>871</v>
      </c>
      <c r="F1392" s="97" t="s">
        <v>872</v>
      </c>
      <c r="G1392" s="97" t="s">
        <v>351</v>
      </c>
      <c r="H1392" s="96" t="s">
        <v>50</v>
      </c>
      <c r="I1392" s="98" t="s">
        <v>52</v>
      </c>
      <c r="J1392" s="27" t="s">
        <v>572</v>
      </c>
      <c r="K1392" s="28" t="s">
        <v>2304</v>
      </c>
      <c r="L1392" s="93" t="s">
        <v>151</v>
      </c>
      <c r="M1392" s="2" t="s">
        <v>151</v>
      </c>
      <c r="N1392" s="94" t="s">
        <v>151</v>
      </c>
      <c r="O1392" s="13" t="s">
        <v>151</v>
      </c>
      <c r="P1392" s="2" t="s">
        <v>468</v>
      </c>
      <c r="Q1392" s="2" t="s">
        <v>468</v>
      </c>
      <c r="R1392" s="2" t="s">
        <v>152</v>
      </c>
      <c r="S1392" s="2" t="s">
        <v>152</v>
      </c>
      <c r="T1392" s="2" t="s">
        <v>152</v>
      </c>
      <c r="U1392" s="14" t="s">
        <v>152</v>
      </c>
      <c r="V1392" s="13" t="s">
        <v>151</v>
      </c>
      <c r="W1392" s="2" t="s">
        <v>152</v>
      </c>
      <c r="X1392" s="2" t="s">
        <v>152</v>
      </c>
      <c r="Y1392" s="2" t="s">
        <v>152</v>
      </c>
      <c r="Z1392" s="94" t="s">
        <v>152</v>
      </c>
      <c r="AA1392" s="13" t="s">
        <v>151</v>
      </c>
      <c r="AB1392" s="2" t="s">
        <v>151</v>
      </c>
      <c r="AC1392" s="14" t="s">
        <v>151</v>
      </c>
      <c r="AD1392" s="93" t="s">
        <v>152</v>
      </c>
      <c r="AE1392" s="14" t="s">
        <v>152</v>
      </c>
      <c r="AF1392" s="99">
        <v>100</v>
      </c>
    </row>
    <row r="1393" spans="1:32" x14ac:dyDescent="0.3">
      <c r="A1393" s="55" t="str">
        <f t="shared" si="21"/>
        <v>EEmo_01.6</v>
      </c>
      <c r="C1393" s="96" t="s">
        <v>15</v>
      </c>
      <c r="D1393" s="97" t="s">
        <v>778</v>
      </c>
      <c r="E1393" s="97" t="s">
        <v>871</v>
      </c>
      <c r="F1393" s="97" t="s">
        <v>872</v>
      </c>
      <c r="G1393" s="97" t="s">
        <v>351</v>
      </c>
      <c r="H1393" s="96" t="s">
        <v>50</v>
      </c>
      <c r="I1393" s="98" t="s">
        <v>52</v>
      </c>
      <c r="J1393" s="27" t="s">
        <v>2283</v>
      </c>
      <c r="K1393" s="28" t="s">
        <v>2305</v>
      </c>
      <c r="L1393" s="93" t="s">
        <v>151</v>
      </c>
      <c r="M1393" s="2" t="s">
        <v>151</v>
      </c>
      <c r="N1393" s="94" t="s">
        <v>151</v>
      </c>
      <c r="O1393" s="13" t="s">
        <v>151</v>
      </c>
      <c r="P1393" s="2" t="s">
        <v>468</v>
      </c>
      <c r="Q1393" s="2" t="s">
        <v>468</v>
      </c>
      <c r="R1393" s="2" t="s">
        <v>151</v>
      </c>
      <c r="S1393" s="2" t="s">
        <v>151</v>
      </c>
      <c r="T1393" s="2" t="s">
        <v>151</v>
      </c>
      <c r="U1393" s="14" t="s">
        <v>151</v>
      </c>
      <c r="V1393" s="13" t="s">
        <v>151</v>
      </c>
      <c r="W1393" s="2" t="s">
        <v>151</v>
      </c>
      <c r="X1393" s="2" t="s">
        <v>151</v>
      </c>
      <c r="Y1393" s="2" t="s">
        <v>151</v>
      </c>
      <c r="Z1393" s="94" t="s">
        <v>151</v>
      </c>
      <c r="AA1393" s="13" t="s">
        <v>151</v>
      </c>
      <c r="AB1393" s="2" t="s">
        <v>151</v>
      </c>
      <c r="AC1393" s="14" t="s">
        <v>151</v>
      </c>
      <c r="AD1393" s="93" t="s">
        <v>152</v>
      </c>
      <c r="AE1393" s="14" t="s">
        <v>152</v>
      </c>
      <c r="AF1393" s="99">
        <v>0</v>
      </c>
    </row>
    <row r="1394" spans="1:32" x14ac:dyDescent="0.3">
      <c r="A1394" s="55" t="str">
        <f t="shared" si="21"/>
        <v>EEmo_01.6</v>
      </c>
      <c r="C1394" s="96" t="s">
        <v>15</v>
      </c>
      <c r="D1394" s="97" t="s">
        <v>778</v>
      </c>
      <c r="E1394" s="97" t="s">
        <v>871</v>
      </c>
      <c r="F1394" s="97" t="s">
        <v>872</v>
      </c>
      <c r="G1394" s="97" t="s">
        <v>351</v>
      </c>
      <c r="H1394" s="96" t="s">
        <v>50</v>
      </c>
      <c r="I1394" s="98" t="s">
        <v>52</v>
      </c>
      <c r="J1394" s="27" t="s">
        <v>571</v>
      </c>
      <c r="K1394" s="28" t="s">
        <v>2306</v>
      </c>
      <c r="L1394" s="93" t="s">
        <v>151</v>
      </c>
      <c r="M1394" s="2" t="s">
        <v>152</v>
      </c>
      <c r="N1394" s="94" t="s">
        <v>151</v>
      </c>
      <c r="O1394" s="13" t="s">
        <v>468</v>
      </c>
      <c r="P1394" s="2" t="s">
        <v>468</v>
      </c>
      <c r="Q1394" s="2" t="s">
        <v>468</v>
      </c>
      <c r="R1394" s="2" t="s">
        <v>152</v>
      </c>
      <c r="S1394" s="2" t="s">
        <v>152</v>
      </c>
      <c r="T1394" s="2" t="s">
        <v>152</v>
      </c>
      <c r="U1394" s="14" t="s">
        <v>152</v>
      </c>
      <c r="V1394" s="13" t="s">
        <v>152</v>
      </c>
      <c r="W1394" s="2" t="s">
        <v>152</v>
      </c>
      <c r="X1394" s="2" t="s">
        <v>152</v>
      </c>
      <c r="Y1394" s="2" t="s">
        <v>152</v>
      </c>
      <c r="Z1394" s="94" t="s">
        <v>152</v>
      </c>
      <c r="AA1394" s="13" t="s">
        <v>151</v>
      </c>
      <c r="AB1394" s="2" t="s">
        <v>152</v>
      </c>
      <c r="AC1394" s="14" t="s">
        <v>152</v>
      </c>
      <c r="AD1394" s="93" t="s">
        <v>152</v>
      </c>
      <c r="AE1394" s="14" t="s">
        <v>152</v>
      </c>
      <c r="AF1394" s="99">
        <v>100</v>
      </c>
    </row>
    <row r="1395" spans="1:32" x14ac:dyDescent="0.3">
      <c r="A1395" s="55" t="str">
        <f t="shared" si="21"/>
        <v>EEmo_01.6</v>
      </c>
      <c r="C1395" s="96" t="s">
        <v>15</v>
      </c>
      <c r="D1395" s="97" t="s">
        <v>778</v>
      </c>
      <c r="E1395" s="97" t="s">
        <v>871</v>
      </c>
      <c r="F1395" s="97" t="s">
        <v>872</v>
      </c>
      <c r="G1395" s="97" t="s">
        <v>351</v>
      </c>
      <c r="H1395" s="96" t="s">
        <v>50</v>
      </c>
      <c r="I1395" s="98" t="s">
        <v>52</v>
      </c>
      <c r="J1395" s="27" t="s">
        <v>2289</v>
      </c>
      <c r="K1395" s="28" t="s">
        <v>2307</v>
      </c>
      <c r="L1395" s="93" t="s">
        <v>151</v>
      </c>
      <c r="M1395" s="2" t="s">
        <v>152</v>
      </c>
      <c r="N1395" s="94" t="s">
        <v>151</v>
      </c>
      <c r="O1395" s="13" t="s">
        <v>468</v>
      </c>
      <c r="P1395" s="2" t="s">
        <v>468</v>
      </c>
      <c r="Q1395" s="2" t="s">
        <v>468</v>
      </c>
      <c r="R1395" s="2" t="s">
        <v>152</v>
      </c>
      <c r="S1395" s="2" t="s">
        <v>152</v>
      </c>
      <c r="T1395" s="2" t="s">
        <v>152</v>
      </c>
      <c r="U1395" s="14" t="s">
        <v>152</v>
      </c>
      <c r="V1395" s="13" t="s">
        <v>152</v>
      </c>
      <c r="W1395" s="2" t="s">
        <v>152</v>
      </c>
      <c r="X1395" s="2" t="s">
        <v>152</v>
      </c>
      <c r="Y1395" s="2" t="s">
        <v>152</v>
      </c>
      <c r="Z1395" s="94" t="s">
        <v>152</v>
      </c>
      <c r="AA1395" s="13" t="s">
        <v>151</v>
      </c>
      <c r="AB1395" s="2" t="s">
        <v>152</v>
      </c>
      <c r="AC1395" s="14" t="s">
        <v>152</v>
      </c>
      <c r="AD1395" s="93" t="s">
        <v>152</v>
      </c>
      <c r="AE1395" s="14" t="s">
        <v>152</v>
      </c>
      <c r="AF1395" s="99">
        <v>100</v>
      </c>
    </row>
    <row r="1396" spans="1:32" x14ac:dyDescent="0.3">
      <c r="A1396" s="55" t="str">
        <f t="shared" si="21"/>
        <v>EEtr_01.1</v>
      </c>
      <c r="C1396" s="96" t="s">
        <v>15</v>
      </c>
      <c r="D1396" s="97" t="s">
        <v>779</v>
      </c>
      <c r="E1396" s="97" t="s">
        <v>877</v>
      </c>
      <c r="F1396" s="97" t="s">
        <v>878</v>
      </c>
      <c r="G1396" s="97" t="s">
        <v>351</v>
      </c>
      <c r="H1396" s="96" t="s">
        <v>50</v>
      </c>
      <c r="I1396" s="98" t="s">
        <v>454</v>
      </c>
      <c r="J1396" s="27" t="s">
        <v>2308</v>
      </c>
      <c r="K1396" s="28" t="s">
        <v>2309</v>
      </c>
      <c r="L1396" s="93" t="s">
        <v>151</v>
      </c>
      <c r="M1396" s="2" t="s">
        <v>151</v>
      </c>
      <c r="N1396" s="94" t="s">
        <v>151</v>
      </c>
      <c r="O1396" s="13" t="s">
        <v>151</v>
      </c>
      <c r="P1396" s="2" t="s">
        <v>468</v>
      </c>
      <c r="Q1396" s="2" t="s">
        <v>468</v>
      </c>
      <c r="R1396" s="2" t="s">
        <v>151</v>
      </c>
      <c r="S1396" s="2" t="s">
        <v>151</v>
      </c>
      <c r="T1396" s="2" t="s">
        <v>152</v>
      </c>
      <c r="U1396" s="14" t="s">
        <v>152</v>
      </c>
      <c r="V1396" s="13" t="s">
        <v>151</v>
      </c>
      <c r="W1396" s="2" t="s">
        <v>151</v>
      </c>
      <c r="X1396" s="2" t="s">
        <v>151</v>
      </c>
      <c r="Y1396" s="2" t="s">
        <v>468</v>
      </c>
      <c r="Z1396" s="94" t="s">
        <v>151</v>
      </c>
      <c r="AA1396" s="13" t="s">
        <v>151</v>
      </c>
      <c r="AB1396" s="2" t="s">
        <v>151</v>
      </c>
      <c r="AC1396" s="14" t="s">
        <v>151</v>
      </c>
      <c r="AD1396" s="93" t="s">
        <v>152</v>
      </c>
      <c r="AE1396" s="14" t="s">
        <v>152</v>
      </c>
      <c r="AF1396" s="99">
        <v>100</v>
      </c>
    </row>
    <row r="1397" spans="1:32" x14ac:dyDescent="0.3">
      <c r="A1397" s="55" t="str">
        <f t="shared" si="21"/>
        <v>EEtr_01.1</v>
      </c>
      <c r="C1397" s="96" t="s">
        <v>15</v>
      </c>
      <c r="D1397" s="97" t="s">
        <v>779</v>
      </c>
      <c r="E1397" s="97" t="s">
        <v>877</v>
      </c>
      <c r="F1397" s="97" t="s">
        <v>878</v>
      </c>
      <c r="G1397" s="97" t="s">
        <v>351</v>
      </c>
      <c r="H1397" s="96" t="s">
        <v>50</v>
      </c>
      <c r="I1397" s="98" t="s">
        <v>454</v>
      </c>
      <c r="J1397" s="27" t="s">
        <v>205</v>
      </c>
      <c r="K1397" s="28" t="s">
        <v>2310</v>
      </c>
      <c r="L1397" s="93" t="s">
        <v>151</v>
      </c>
      <c r="M1397" s="2" t="s">
        <v>151</v>
      </c>
      <c r="N1397" s="94" t="s">
        <v>151</v>
      </c>
      <c r="O1397" s="13" t="s">
        <v>151</v>
      </c>
      <c r="P1397" s="2" t="s">
        <v>468</v>
      </c>
      <c r="Q1397" s="2" t="s">
        <v>468</v>
      </c>
      <c r="R1397" s="2" t="s">
        <v>151</v>
      </c>
      <c r="S1397" s="2" t="s">
        <v>151</v>
      </c>
      <c r="T1397" s="2" t="s">
        <v>152</v>
      </c>
      <c r="U1397" s="14" t="s">
        <v>152</v>
      </c>
      <c r="V1397" s="13" t="s">
        <v>151</v>
      </c>
      <c r="W1397" s="2" t="s">
        <v>151</v>
      </c>
      <c r="X1397" s="2" t="s">
        <v>151</v>
      </c>
      <c r="Y1397" s="2" t="s">
        <v>151</v>
      </c>
      <c r="Z1397" s="94" t="s">
        <v>151</v>
      </c>
      <c r="AA1397" s="13" t="s">
        <v>151</v>
      </c>
      <c r="AB1397" s="2" t="s">
        <v>151</v>
      </c>
      <c r="AC1397" s="14" t="s">
        <v>151</v>
      </c>
      <c r="AD1397" s="93" t="s">
        <v>152</v>
      </c>
      <c r="AE1397" s="14" t="s">
        <v>152</v>
      </c>
      <c r="AF1397" s="99">
        <v>100</v>
      </c>
    </row>
    <row r="1398" spans="1:32" x14ac:dyDescent="0.3">
      <c r="A1398" s="55" t="str">
        <f t="shared" si="21"/>
        <v>EEtr_01.1</v>
      </c>
      <c r="C1398" s="96" t="s">
        <v>15</v>
      </c>
      <c r="D1398" s="97" t="s">
        <v>779</v>
      </c>
      <c r="E1398" s="97" t="s">
        <v>877</v>
      </c>
      <c r="F1398" s="97" t="s">
        <v>878</v>
      </c>
      <c r="G1398" s="97" t="s">
        <v>351</v>
      </c>
      <c r="H1398" s="96" t="s">
        <v>50</v>
      </c>
      <c r="I1398" s="98" t="s">
        <v>454</v>
      </c>
      <c r="J1398" s="27" t="s">
        <v>2308</v>
      </c>
      <c r="K1398" s="28" t="s">
        <v>2311</v>
      </c>
      <c r="L1398" s="93" t="s">
        <v>151</v>
      </c>
      <c r="M1398" s="2" t="s">
        <v>151</v>
      </c>
      <c r="N1398" s="94" t="s">
        <v>151</v>
      </c>
      <c r="O1398" s="13" t="s">
        <v>151</v>
      </c>
      <c r="P1398" s="2" t="s">
        <v>468</v>
      </c>
      <c r="Q1398" s="2" t="s">
        <v>468</v>
      </c>
      <c r="R1398" s="2" t="s">
        <v>152</v>
      </c>
      <c r="S1398" s="2" t="s">
        <v>152</v>
      </c>
      <c r="T1398" s="2" t="s">
        <v>152</v>
      </c>
      <c r="U1398" s="14" t="s">
        <v>152</v>
      </c>
      <c r="V1398" s="13" t="s">
        <v>151</v>
      </c>
      <c r="W1398" s="2" t="s">
        <v>151</v>
      </c>
      <c r="X1398" s="2" t="s">
        <v>151</v>
      </c>
      <c r="Y1398" s="2" t="s">
        <v>152</v>
      </c>
      <c r="Z1398" s="94" t="s">
        <v>151</v>
      </c>
      <c r="AA1398" s="13" t="s">
        <v>151</v>
      </c>
      <c r="AB1398" s="2" t="s">
        <v>151</v>
      </c>
      <c r="AC1398" s="14" t="s">
        <v>152</v>
      </c>
      <c r="AD1398" s="93" t="s">
        <v>152</v>
      </c>
      <c r="AE1398" s="14" t="s">
        <v>152</v>
      </c>
      <c r="AF1398" s="99">
        <v>100</v>
      </c>
    </row>
    <row r="1399" spans="1:32" x14ac:dyDescent="0.3">
      <c r="A1399" s="55" t="str">
        <f t="shared" si="21"/>
        <v>EEtr_01.2</v>
      </c>
      <c r="C1399" s="96" t="s">
        <v>15</v>
      </c>
      <c r="D1399" s="97" t="s">
        <v>779</v>
      </c>
      <c r="E1399" s="97" t="s">
        <v>879</v>
      </c>
      <c r="F1399" s="97" t="s">
        <v>880</v>
      </c>
      <c r="G1399" s="97" t="s">
        <v>351</v>
      </c>
      <c r="H1399" s="96" t="s">
        <v>50</v>
      </c>
      <c r="I1399" s="98" t="s">
        <v>454</v>
      </c>
      <c r="J1399" s="27" t="s">
        <v>2312</v>
      </c>
      <c r="K1399" s="28" t="s">
        <v>2313</v>
      </c>
      <c r="L1399" s="93" t="s">
        <v>151</v>
      </c>
      <c r="M1399" s="2" t="s">
        <v>151</v>
      </c>
      <c r="N1399" s="94" t="s">
        <v>151</v>
      </c>
      <c r="O1399" s="13" t="s">
        <v>468</v>
      </c>
      <c r="P1399" s="2" t="s">
        <v>468</v>
      </c>
      <c r="Q1399" s="2" t="s">
        <v>468</v>
      </c>
      <c r="R1399" s="2" t="s">
        <v>152</v>
      </c>
      <c r="S1399" s="2" t="s">
        <v>152</v>
      </c>
      <c r="T1399" s="2" t="s">
        <v>152</v>
      </c>
      <c r="U1399" s="14" t="s">
        <v>152</v>
      </c>
      <c r="V1399" s="13" t="s">
        <v>151</v>
      </c>
      <c r="W1399" s="2" t="s">
        <v>151</v>
      </c>
      <c r="X1399" s="2" t="s">
        <v>151</v>
      </c>
      <c r="Y1399" s="2" t="s">
        <v>152</v>
      </c>
      <c r="Z1399" s="94" t="s">
        <v>151</v>
      </c>
      <c r="AA1399" s="13" t="s">
        <v>152</v>
      </c>
      <c r="AB1399" s="2" t="s">
        <v>152</v>
      </c>
      <c r="AC1399" s="14" t="s">
        <v>152</v>
      </c>
      <c r="AD1399" s="93" t="s">
        <v>152</v>
      </c>
      <c r="AE1399" s="14" t="s">
        <v>152</v>
      </c>
      <c r="AF1399" s="99">
        <v>100</v>
      </c>
    </row>
    <row r="1400" spans="1:32" x14ac:dyDescent="0.3">
      <c r="A1400" s="55" t="str">
        <f t="shared" si="21"/>
        <v>EEtr_02.1</v>
      </c>
      <c r="C1400" s="96" t="s">
        <v>15</v>
      </c>
      <c r="D1400" s="97" t="s">
        <v>779</v>
      </c>
      <c r="E1400" s="97" t="s">
        <v>881</v>
      </c>
      <c r="F1400" s="97" t="s">
        <v>882</v>
      </c>
      <c r="G1400" s="97" t="s">
        <v>351</v>
      </c>
      <c r="H1400" s="96" t="s">
        <v>50</v>
      </c>
      <c r="I1400" s="98" t="s">
        <v>51</v>
      </c>
      <c r="J1400" s="27" t="s">
        <v>2314</v>
      </c>
      <c r="K1400" s="28" t="s">
        <v>2315</v>
      </c>
      <c r="L1400" s="93" t="s">
        <v>151</v>
      </c>
      <c r="M1400" s="2" t="s">
        <v>151</v>
      </c>
      <c r="N1400" s="94" t="s">
        <v>151</v>
      </c>
      <c r="O1400" s="13" t="s">
        <v>151</v>
      </c>
      <c r="P1400" s="2" t="s">
        <v>151</v>
      </c>
      <c r="Q1400" s="2" t="s">
        <v>468</v>
      </c>
      <c r="R1400" s="2" t="s">
        <v>152</v>
      </c>
      <c r="S1400" s="2" t="s">
        <v>152</v>
      </c>
      <c r="T1400" s="2" t="s">
        <v>152</v>
      </c>
      <c r="U1400" s="14" t="s">
        <v>151</v>
      </c>
      <c r="V1400" s="13" t="s">
        <v>151</v>
      </c>
      <c r="W1400" s="2" t="s">
        <v>151</v>
      </c>
      <c r="X1400" s="2" t="s">
        <v>151</v>
      </c>
      <c r="Y1400" s="2" t="s">
        <v>152</v>
      </c>
      <c r="Z1400" s="94" t="s">
        <v>151</v>
      </c>
      <c r="AA1400" s="13" t="s">
        <v>152</v>
      </c>
      <c r="AB1400" s="2" t="s">
        <v>152</v>
      </c>
      <c r="AC1400" s="14" t="s">
        <v>152</v>
      </c>
      <c r="AD1400" s="93" t="s">
        <v>151</v>
      </c>
      <c r="AE1400" s="14" t="s">
        <v>151</v>
      </c>
      <c r="AF1400" s="99">
        <v>100</v>
      </c>
    </row>
    <row r="1401" spans="1:32" x14ac:dyDescent="0.3">
      <c r="A1401" s="55" t="str">
        <f t="shared" si="21"/>
        <v>EEtr_02.1</v>
      </c>
      <c r="C1401" s="96" t="s">
        <v>15</v>
      </c>
      <c r="D1401" s="97" t="s">
        <v>779</v>
      </c>
      <c r="E1401" s="97" t="s">
        <v>881</v>
      </c>
      <c r="F1401" s="97" t="s">
        <v>882</v>
      </c>
      <c r="G1401" s="97" t="s">
        <v>351</v>
      </c>
      <c r="H1401" s="96" t="s">
        <v>50</v>
      </c>
      <c r="I1401" s="98" t="s">
        <v>51</v>
      </c>
      <c r="J1401" s="27" t="s">
        <v>2316</v>
      </c>
      <c r="K1401" s="28" t="s">
        <v>2317</v>
      </c>
      <c r="L1401" s="93" t="s">
        <v>151</v>
      </c>
      <c r="M1401" s="2" t="s">
        <v>151</v>
      </c>
      <c r="N1401" s="94" t="s">
        <v>151</v>
      </c>
      <c r="O1401" s="13" t="s">
        <v>151</v>
      </c>
      <c r="P1401" s="2" t="s">
        <v>151</v>
      </c>
      <c r="Q1401" s="2" t="s">
        <v>151</v>
      </c>
      <c r="R1401" s="2" t="s">
        <v>151</v>
      </c>
      <c r="S1401" s="2" t="s">
        <v>152</v>
      </c>
      <c r="T1401" s="2" t="s">
        <v>152</v>
      </c>
      <c r="U1401" s="14" t="s">
        <v>151</v>
      </c>
      <c r="V1401" s="13" t="s">
        <v>151</v>
      </c>
      <c r="W1401" s="2" t="s">
        <v>151</v>
      </c>
      <c r="X1401" s="2" t="s">
        <v>151</v>
      </c>
      <c r="Y1401" s="2" t="s">
        <v>152</v>
      </c>
      <c r="Z1401" s="94" t="s">
        <v>151</v>
      </c>
      <c r="AA1401" s="13" t="s">
        <v>151</v>
      </c>
      <c r="AB1401" s="2" t="s">
        <v>151</v>
      </c>
      <c r="AC1401" s="14" t="s">
        <v>151</v>
      </c>
      <c r="AD1401" s="93" t="s">
        <v>151</v>
      </c>
      <c r="AE1401" s="14" t="s">
        <v>151</v>
      </c>
      <c r="AF1401" s="99">
        <v>100</v>
      </c>
    </row>
    <row r="1402" spans="1:32" x14ac:dyDescent="0.3">
      <c r="A1402" s="55" t="str">
        <f t="shared" si="21"/>
        <v>EEtr_02.1</v>
      </c>
      <c r="C1402" s="96" t="s">
        <v>15</v>
      </c>
      <c r="D1402" s="97" t="s">
        <v>779</v>
      </c>
      <c r="E1402" s="97" t="s">
        <v>881</v>
      </c>
      <c r="F1402" s="97" t="s">
        <v>882</v>
      </c>
      <c r="G1402" s="97" t="s">
        <v>351</v>
      </c>
      <c r="H1402" s="96" t="s">
        <v>50</v>
      </c>
      <c r="I1402" s="98" t="s">
        <v>51</v>
      </c>
      <c r="J1402" s="27" t="s">
        <v>2318</v>
      </c>
      <c r="K1402" s="28" t="s">
        <v>2319</v>
      </c>
      <c r="L1402" s="93" t="s">
        <v>151</v>
      </c>
      <c r="M1402" s="2" t="s">
        <v>151</v>
      </c>
      <c r="N1402" s="94" t="s">
        <v>151</v>
      </c>
      <c r="O1402" s="13" t="s">
        <v>151</v>
      </c>
      <c r="P1402" s="2" t="s">
        <v>151</v>
      </c>
      <c r="Q1402" s="2" t="s">
        <v>468</v>
      </c>
      <c r="R1402" s="2" t="s">
        <v>152</v>
      </c>
      <c r="S1402" s="2" t="s">
        <v>152</v>
      </c>
      <c r="T1402" s="2" t="s">
        <v>152</v>
      </c>
      <c r="U1402" s="14" t="s">
        <v>151</v>
      </c>
      <c r="V1402" s="13" t="s">
        <v>151</v>
      </c>
      <c r="W1402" s="2" t="s">
        <v>151</v>
      </c>
      <c r="X1402" s="2" t="s">
        <v>151</v>
      </c>
      <c r="Y1402" s="2" t="s">
        <v>152</v>
      </c>
      <c r="Z1402" s="94" t="s">
        <v>151</v>
      </c>
      <c r="AA1402" s="13" t="s">
        <v>152</v>
      </c>
      <c r="AB1402" s="2" t="s">
        <v>152</v>
      </c>
      <c r="AC1402" s="14" t="s">
        <v>152</v>
      </c>
      <c r="AD1402" s="93" t="s">
        <v>151</v>
      </c>
      <c r="AE1402" s="14" t="s">
        <v>152</v>
      </c>
      <c r="AF1402" s="99">
        <v>0</v>
      </c>
    </row>
    <row r="1403" spans="1:32" x14ac:dyDescent="0.3">
      <c r="A1403" s="55" t="str">
        <f t="shared" si="21"/>
        <v>EEtr_02.1</v>
      </c>
      <c r="C1403" s="96" t="s">
        <v>15</v>
      </c>
      <c r="D1403" s="97" t="s">
        <v>779</v>
      </c>
      <c r="E1403" s="97" t="s">
        <v>881</v>
      </c>
      <c r="F1403" s="97" t="s">
        <v>882</v>
      </c>
      <c r="G1403" s="97" t="s">
        <v>351</v>
      </c>
      <c r="H1403" s="96" t="s">
        <v>50</v>
      </c>
      <c r="I1403" s="98" t="s">
        <v>51</v>
      </c>
      <c r="J1403" s="27" t="s">
        <v>2320</v>
      </c>
      <c r="K1403" s="28" t="s">
        <v>2321</v>
      </c>
      <c r="L1403" s="93" t="s">
        <v>151</v>
      </c>
      <c r="M1403" s="2" t="s">
        <v>152</v>
      </c>
      <c r="N1403" s="94" t="s">
        <v>151</v>
      </c>
      <c r="O1403" s="13" t="s">
        <v>468</v>
      </c>
      <c r="P1403" s="2" t="s">
        <v>468</v>
      </c>
      <c r="Q1403" s="2" t="s">
        <v>468</v>
      </c>
      <c r="R1403" s="2" t="s">
        <v>152</v>
      </c>
      <c r="S1403" s="2" t="s">
        <v>152</v>
      </c>
      <c r="T1403" s="2" t="s">
        <v>152</v>
      </c>
      <c r="U1403" s="14" t="s">
        <v>152</v>
      </c>
      <c r="V1403" s="13" t="s">
        <v>152</v>
      </c>
      <c r="W1403" s="2" t="s">
        <v>152</v>
      </c>
      <c r="X1403" s="2" t="s">
        <v>152</v>
      </c>
      <c r="Y1403" s="2" t="s">
        <v>152</v>
      </c>
      <c r="Z1403" s="94" t="s">
        <v>152</v>
      </c>
      <c r="AA1403" s="13" t="s">
        <v>152</v>
      </c>
      <c r="AB1403" s="2" t="s">
        <v>152</v>
      </c>
      <c r="AC1403" s="14" t="s">
        <v>152</v>
      </c>
      <c r="AD1403" s="93" t="s">
        <v>152</v>
      </c>
      <c r="AE1403" s="14" t="s">
        <v>152</v>
      </c>
      <c r="AF1403" s="99">
        <v>100</v>
      </c>
    </row>
    <row r="1404" spans="1:32" x14ac:dyDescent="0.3">
      <c r="A1404" s="55" t="str">
        <f t="shared" si="21"/>
        <v>EEtr_02.1</v>
      </c>
      <c r="C1404" s="96" t="s">
        <v>15</v>
      </c>
      <c r="D1404" s="97" t="s">
        <v>779</v>
      </c>
      <c r="E1404" s="97" t="s">
        <v>881</v>
      </c>
      <c r="F1404" s="97" t="s">
        <v>882</v>
      </c>
      <c r="G1404" s="97" t="s">
        <v>351</v>
      </c>
      <c r="H1404" s="96" t="s">
        <v>50</v>
      </c>
      <c r="I1404" s="98" t="s">
        <v>51</v>
      </c>
      <c r="J1404" s="27" t="s">
        <v>570</v>
      </c>
      <c r="K1404" s="28" t="s">
        <v>2322</v>
      </c>
      <c r="L1404" s="93" t="s">
        <v>151</v>
      </c>
      <c r="M1404" s="2" t="s">
        <v>151</v>
      </c>
      <c r="N1404" s="94" t="s">
        <v>151</v>
      </c>
      <c r="O1404" s="13" t="s">
        <v>468</v>
      </c>
      <c r="P1404" s="2" t="s">
        <v>468</v>
      </c>
      <c r="Q1404" s="2" t="s">
        <v>468</v>
      </c>
      <c r="R1404" s="2" t="s">
        <v>152</v>
      </c>
      <c r="S1404" s="2" t="s">
        <v>152</v>
      </c>
      <c r="T1404" s="2" t="s">
        <v>152</v>
      </c>
      <c r="U1404" s="14" t="s">
        <v>152</v>
      </c>
      <c r="V1404" s="13" t="s">
        <v>151</v>
      </c>
      <c r="W1404" s="2" t="s">
        <v>151</v>
      </c>
      <c r="X1404" s="2" t="s">
        <v>151</v>
      </c>
      <c r="Y1404" s="2" t="s">
        <v>152</v>
      </c>
      <c r="Z1404" s="94" t="s">
        <v>151</v>
      </c>
      <c r="AA1404" s="13" t="s">
        <v>152</v>
      </c>
      <c r="AB1404" s="2" t="s">
        <v>152</v>
      </c>
      <c r="AC1404" s="14" t="s">
        <v>152</v>
      </c>
      <c r="AD1404" s="93" t="s">
        <v>151</v>
      </c>
      <c r="AE1404" s="14" t="s">
        <v>152</v>
      </c>
      <c r="AF1404" s="99">
        <v>100</v>
      </c>
    </row>
    <row r="1405" spans="1:32" x14ac:dyDescent="0.3">
      <c r="A1405" s="55" t="str">
        <f t="shared" si="21"/>
        <v>EEtr_02.2</v>
      </c>
      <c r="C1405" s="96" t="s">
        <v>15</v>
      </c>
      <c r="D1405" s="97" t="s">
        <v>779</v>
      </c>
      <c r="E1405" s="97" t="s">
        <v>883</v>
      </c>
      <c r="F1405" s="97" t="s">
        <v>884</v>
      </c>
      <c r="G1405" s="97" t="s">
        <v>351</v>
      </c>
      <c r="H1405" s="96" t="s">
        <v>50</v>
      </c>
      <c r="I1405" s="98"/>
      <c r="J1405" s="27" t="s">
        <v>113</v>
      </c>
      <c r="K1405" s="28" t="s">
        <v>113</v>
      </c>
      <c r="L1405" s="93" t="s">
        <v>6</v>
      </c>
      <c r="M1405" s="2" t="s">
        <v>6</v>
      </c>
      <c r="N1405" s="94" t="s">
        <v>6</v>
      </c>
      <c r="O1405" s="13" t="s">
        <v>6</v>
      </c>
      <c r="P1405" s="2" t="s">
        <v>6</v>
      </c>
      <c r="Q1405" s="2" t="s">
        <v>6</v>
      </c>
      <c r="R1405" s="2" t="s">
        <v>6</v>
      </c>
      <c r="S1405" s="2" t="s">
        <v>6</v>
      </c>
      <c r="T1405" s="2" t="s">
        <v>6</v>
      </c>
      <c r="U1405" s="14" t="s">
        <v>6</v>
      </c>
      <c r="V1405" s="13" t="s">
        <v>6</v>
      </c>
      <c r="W1405" s="2" t="s">
        <v>6</v>
      </c>
      <c r="X1405" s="2" t="s">
        <v>6</v>
      </c>
      <c r="Y1405" s="2" t="s">
        <v>6</v>
      </c>
      <c r="Z1405" s="94" t="s">
        <v>6</v>
      </c>
      <c r="AA1405" s="13" t="s">
        <v>6</v>
      </c>
      <c r="AB1405" s="2" t="s">
        <v>6</v>
      </c>
      <c r="AC1405" s="14" t="s">
        <v>6</v>
      </c>
      <c r="AD1405" s="93" t="s">
        <v>6</v>
      </c>
      <c r="AE1405" s="14" t="s">
        <v>6</v>
      </c>
      <c r="AF1405" s="99" t="s">
        <v>6</v>
      </c>
    </row>
    <row r="1406" spans="1:32" x14ac:dyDescent="0.3">
      <c r="A1406" s="55" t="str">
        <f t="shared" si="21"/>
        <v>EEtr_02.3</v>
      </c>
      <c r="C1406" s="96" t="s">
        <v>15</v>
      </c>
      <c r="D1406" s="97" t="s">
        <v>779</v>
      </c>
      <c r="E1406" s="97" t="s">
        <v>885</v>
      </c>
      <c r="F1406" s="97" t="s">
        <v>886</v>
      </c>
      <c r="G1406" s="97" t="s">
        <v>351</v>
      </c>
      <c r="H1406" s="96" t="s">
        <v>50</v>
      </c>
      <c r="I1406" s="98"/>
      <c r="J1406" s="27" t="s">
        <v>113</v>
      </c>
      <c r="K1406" s="28" t="s">
        <v>113</v>
      </c>
      <c r="L1406" s="93" t="s">
        <v>6</v>
      </c>
      <c r="M1406" s="2" t="s">
        <v>6</v>
      </c>
      <c r="N1406" s="94" t="s">
        <v>6</v>
      </c>
      <c r="O1406" s="13" t="s">
        <v>6</v>
      </c>
      <c r="P1406" s="2" t="s">
        <v>6</v>
      </c>
      <c r="Q1406" s="2" t="s">
        <v>6</v>
      </c>
      <c r="R1406" s="2" t="s">
        <v>6</v>
      </c>
      <c r="S1406" s="2" t="s">
        <v>6</v>
      </c>
      <c r="T1406" s="2" t="s">
        <v>6</v>
      </c>
      <c r="U1406" s="14" t="s">
        <v>6</v>
      </c>
      <c r="V1406" s="13" t="s">
        <v>6</v>
      </c>
      <c r="W1406" s="2" t="s">
        <v>6</v>
      </c>
      <c r="X1406" s="2" t="s">
        <v>6</v>
      </c>
      <c r="Y1406" s="2" t="s">
        <v>6</v>
      </c>
      <c r="Z1406" s="94" t="s">
        <v>6</v>
      </c>
      <c r="AA1406" s="13" t="s">
        <v>6</v>
      </c>
      <c r="AB1406" s="2" t="s">
        <v>6</v>
      </c>
      <c r="AC1406" s="14" t="s">
        <v>6</v>
      </c>
      <c r="AD1406" s="93" t="s">
        <v>6</v>
      </c>
      <c r="AE1406" s="14" t="s">
        <v>6</v>
      </c>
      <c r="AF1406" s="99" t="s">
        <v>6</v>
      </c>
    </row>
    <row r="1407" spans="1:32" x14ac:dyDescent="0.3">
      <c r="A1407" s="55" t="str">
        <f t="shared" si="21"/>
        <v>EEtr_02.4</v>
      </c>
      <c r="C1407" s="96" t="s">
        <v>15</v>
      </c>
      <c r="D1407" s="97" t="s">
        <v>779</v>
      </c>
      <c r="E1407" s="97" t="s">
        <v>887</v>
      </c>
      <c r="F1407" s="97" t="s">
        <v>888</v>
      </c>
      <c r="G1407" s="97" t="s">
        <v>351</v>
      </c>
      <c r="H1407" s="96" t="s">
        <v>50</v>
      </c>
      <c r="I1407" s="98"/>
      <c r="J1407" s="27" t="s">
        <v>113</v>
      </c>
      <c r="K1407" s="28" t="s">
        <v>113</v>
      </c>
      <c r="L1407" s="93"/>
      <c r="M1407" s="2"/>
      <c r="N1407" s="94"/>
      <c r="O1407" s="13"/>
      <c r="P1407" s="2"/>
      <c r="Q1407" s="2"/>
      <c r="R1407" s="2"/>
      <c r="S1407" s="2"/>
      <c r="T1407" s="2"/>
      <c r="U1407" s="14"/>
      <c r="V1407" s="13"/>
      <c r="W1407" s="2"/>
      <c r="X1407" s="2"/>
      <c r="Y1407" s="2"/>
      <c r="Z1407" s="94"/>
      <c r="AA1407" s="13"/>
      <c r="AB1407" s="2"/>
      <c r="AC1407" s="14"/>
      <c r="AD1407" s="93"/>
      <c r="AE1407" s="14"/>
      <c r="AF1407" s="99" t="s">
        <v>6</v>
      </c>
    </row>
    <row r="1408" spans="1:32" x14ac:dyDescent="0.3">
      <c r="A1408" s="55" t="str">
        <f t="shared" si="21"/>
        <v>EEtr_03.1</v>
      </c>
      <c r="C1408" s="96" t="s">
        <v>15</v>
      </c>
      <c r="D1408" s="97" t="s">
        <v>779</v>
      </c>
      <c r="E1408" s="97" t="s">
        <v>889</v>
      </c>
      <c r="F1408" s="97" t="s">
        <v>890</v>
      </c>
      <c r="G1408" s="97" t="s">
        <v>344</v>
      </c>
      <c r="H1408" s="96" t="s">
        <v>50</v>
      </c>
      <c r="I1408" s="98" t="s">
        <v>454</v>
      </c>
      <c r="J1408" s="27" t="s">
        <v>2323</v>
      </c>
      <c r="K1408" s="28" t="s">
        <v>2324</v>
      </c>
      <c r="L1408" s="93" t="s">
        <v>151</v>
      </c>
      <c r="M1408" s="2" t="s">
        <v>151</v>
      </c>
      <c r="N1408" s="94" t="s">
        <v>151</v>
      </c>
      <c r="O1408" s="13"/>
      <c r="P1408" s="2"/>
      <c r="Q1408" s="2"/>
      <c r="R1408" s="2"/>
      <c r="S1408" s="2"/>
      <c r="T1408" s="2"/>
      <c r="U1408" s="14"/>
      <c r="V1408" s="13"/>
      <c r="W1408" s="2"/>
      <c r="X1408" s="2"/>
      <c r="Y1408" s="2"/>
      <c r="Z1408" s="94"/>
      <c r="AA1408" s="13"/>
      <c r="AB1408" s="2"/>
      <c r="AC1408" s="14"/>
      <c r="AD1408" s="93"/>
      <c r="AE1408" s="14"/>
      <c r="AF1408" s="99">
        <v>100</v>
      </c>
    </row>
    <row r="1409" spans="1:32" x14ac:dyDescent="0.3">
      <c r="A1409" s="55" t="str">
        <f t="shared" si="21"/>
        <v>EEtr_03.2</v>
      </c>
      <c r="C1409" s="96" t="s">
        <v>15</v>
      </c>
      <c r="D1409" s="97" t="s">
        <v>779</v>
      </c>
      <c r="E1409" s="97" t="s">
        <v>891</v>
      </c>
      <c r="F1409" s="97" t="s">
        <v>892</v>
      </c>
      <c r="G1409" s="97" t="s">
        <v>351</v>
      </c>
      <c r="H1409" s="96" t="s">
        <v>50</v>
      </c>
      <c r="I1409" s="98" t="s">
        <v>454</v>
      </c>
      <c r="J1409" s="27" t="s">
        <v>2325</v>
      </c>
      <c r="K1409" s="28" t="s">
        <v>2326</v>
      </c>
      <c r="L1409" s="93" t="s">
        <v>151</v>
      </c>
      <c r="M1409" s="2" t="s">
        <v>151</v>
      </c>
      <c r="N1409" s="94" t="s">
        <v>151</v>
      </c>
      <c r="O1409" s="13" t="s">
        <v>151</v>
      </c>
      <c r="P1409" s="2" t="s">
        <v>151</v>
      </c>
      <c r="Q1409" s="2" t="s">
        <v>152</v>
      </c>
      <c r="R1409" s="2" t="s">
        <v>152</v>
      </c>
      <c r="S1409" s="2" t="s">
        <v>152</v>
      </c>
      <c r="T1409" s="2" t="s">
        <v>152</v>
      </c>
      <c r="U1409" s="14" t="s">
        <v>151</v>
      </c>
      <c r="V1409" s="13" t="s">
        <v>151</v>
      </c>
      <c r="W1409" s="2" t="s">
        <v>151</v>
      </c>
      <c r="X1409" s="2" t="s">
        <v>151</v>
      </c>
      <c r="Y1409" s="2" t="s">
        <v>152</v>
      </c>
      <c r="Z1409" s="94" t="s">
        <v>152</v>
      </c>
      <c r="AA1409" s="13" t="s">
        <v>152</v>
      </c>
      <c r="AB1409" s="2" t="s">
        <v>152</v>
      </c>
      <c r="AC1409" s="14" t="s">
        <v>152</v>
      </c>
      <c r="AD1409" s="93" t="s">
        <v>151</v>
      </c>
      <c r="AE1409" s="14" t="s">
        <v>152</v>
      </c>
      <c r="AF1409" s="99">
        <v>100</v>
      </c>
    </row>
    <row r="1410" spans="1:32" x14ac:dyDescent="0.3">
      <c r="A1410" s="55" t="str">
        <f t="shared" si="21"/>
        <v>EEtr_03.2</v>
      </c>
      <c r="C1410" s="96" t="s">
        <v>15</v>
      </c>
      <c r="D1410" s="97" t="s">
        <v>779</v>
      </c>
      <c r="E1410" s="97" t="s">
        <v>891</v>
      </c>
      <c r="F1410" s="97" t="s">
        <v>892</v>
      </c>
      <c r="G1410" s="97" t="s">
        <v>351</v>
      </c>
      <c r="H1410" s="96" t="s">
        <v>50</v>
      </c>
      <c r="I1410" s="98" t="s">
        <v>454</v>
      </c>
      <c r="J1410" s="27" t="s">
        <v>2327</v>
      </c>
      <c r="K1410" s="28" t="s">
        <v>2328</v>
      </c>
      <c r="L1410" s="93" t="s">
        <v>151</v>
      </c>
      <c r="M1410" s="2" t="s">
        <v>151</v>
      </c>
      <c r="N1410" s="94" t="s">
        <v>151</v>
      </c>
      <c r="O1410" s="13" t="s">
        <v>151</v>
      </c>
      <c r="P1410" s="2" t="s">
        <v>151</v>
      </c>
      <c r="Q1410" s="2" t="s">
        <v>468</v>
      </c>
      <c r="R1410" s="2" t="s">
        <v>152</v>
      </c>
      <c r="S1410" s="2" t="s">
        <v>152</v>
      </c>
      <c r="T1410" s="2" t="s">
        <v>152</v>
      </c>
      <c r="U1410" s="14" t="s">
        <v>151</v>
      </c>
      <c r="V1410" s="13" t="s">
        <v>151</v>
      </c>
      <c r="W1410" s="2" t="s">
        <v>151</v>
      </c>
      <c r="X1410" s="2" t="s">
        <v>151</v>
      </c>
      <c r="Y1410" s="2" t="s">
        <v>152</v>
      </c>
      <c r="Z1410" s="94" t="s">
        <v>152</v>
      </c>
      <c r="AA1410" s="13" t="s">
        <v>152</v>
      </c>
      <c r="AB1410" s="2" t="s">
        <v>152</v>
      </c>
      <c r="AC1410" s="14" t="s">
        <v>152</v>
      </c>
      <c r="AD1410" s="93" t="s">
        <v>151</v>
      </c>
      <c r="AE1410" s="14" t="s">
        <v>152</v>
      </c>
      <c r="AF1410" s="99">
        <v>100</v>
      </c>
    </row>
    <row r="1411" spans="1:32" x14ac:dyDescent="0.3">
      <c r="A1411" s="55" t="str">
        <f t="shared" si="21"/>
        <v>EEtr_03.2</v>
      </c>
      <c r="C1411" s="96" t="s">
        <v>15</v>
      </c>
      <c r="D1411" s="97" t="s">
        <v>779</v>
      </c>
      <c r="E1411" s="97" t="s">
        <v>891</v>
      </c>
      <c r="F1411" s="97" t="s">
        <v>892</v>
      </c>
      <c r="G1411" s="97" t="s">
        <v>351</v>
      </c>
      <c r="H1411" s="96" t="s">
        <v>50</v>
      </c>
      <c r="I1411" s="98" t="s">
        <v>454</v>
      </c>
      <c r="J1411" s="27" t="s">
        <v>2329</v>
      </c>
      <c r="K1411" s="28" t="s">
        <v>2330</v>
      </c>
      <c r="L1411" s="93" t="s">
        <v>151</v>
      </c>
      <c r="M1411" s="2" t="s">
        <v>151</v>
      </c>
      <c r="N1411" s="94" t="s">
        <v>151</v>
      </c>
      <c r="O1411" s="13" t="s">
        <v>151</v>
      </c>
      <c r="P1411" s="2" t="s">
        <v>151</v>
      </c>
      <c r="Q1411" s="2" t="s">
        <v>468</v>
      </c>
      <c r="R1411" s="2" t="s">
        <v>152</v>
      </c>
      <c r="S1411" s="2" t="s">
        <v>152</v>
      </c>
      <c r="T1411" s="2" t="s">
        <v>152</v>
      </c>
      <c r="U1411" s="14" t="s">
        <v>151</v>
      </c>
      <c r="V1411" s="13" t="s">
        <v>151</v>
      </c>
      <c r="W1411" s="2" t="s">
        <v>151</v>
      </c>
      <c r="X1411" s="2" t="s">
        <v>151</v>
      </c>
      <c r="Y1411" s="2" t="s">
        <v>152</v>
      </c>
      <c r="Z1411" s="94" t="s">
        <v>152</v>
      </c>
      <c r="AA1411" s="13" t="s">
        <v>152</v>
      </c>
      <c r="AB1411" s="2" t="s">
        <v>152</v>
      </c>
      <c r="AC1411" s="14" t="s">
        <v>152</v>
      </c>
      <c r="AD1411" s="93" t="s">
        <v>151</v>
      </c>
      <c r="AE1411" s="14" t="s">
        <v>152</v>
      </c>
      <c r="AF1411" s="99">
        <v>0</v>
      </c>
    </row>
    <row r="1412" spans="1:32" x14ac:dyDescent="0.3">
      <c r="A1412" s="55" t="str">
        <f t="shared" si="21"/>
        <v>EEtr_03.3</v>
      </c>
      <c r="C1412" s="96" t="s">
        <v>15</v>
      </c>
      <c r="D1412" s="97" t="s">
        <v>779</v>
      </c>
      <c r="E1412" s="97" t="s">
        <v>893</v>
      </c>
      <c r="F1412" s="97" t="s">
        <v>894</v>
      </c>
      <c r="G1412" s="97" t="s">
        <v>351</v>
      </c>
      <c r="H1412" s="96" t="s">
        <v>50</v>
      </c>
      <c r="I1412" s="98" t="s">
        <v>454</v>
      </c>
      <c r="J1412" s="27" t="s">
        <v>2325</v>
      </c>
      <c r="K1412" s="28" t="s">
        <v>2331</v>
      </c>
      <c r="L1412" s="93" t="s">
        <v>151</v>
      </c>
      <c r="M1412" s="2" t="s">
        <v>151</v>
      </c>
      <c r="N1412" s="94" t="s">
        <v>151</v>
      </c>
      <c r="O1412" s="13" t="s">
        <v>468</v>
      </c>
      <c r="P1412" s="2" t="s">
        <v>152</v>
      </c>
      <c r="Q1412" s="2" t="s">
        <v>152</v>
      </c>
      <c r="R1412" s="2" t="s">
        <v>152</v>
      </c>
      <c r="S1412" s="2" t="s">
        <v>152</v>
      </c>
      <c r="T1412" s="2" t="s">
        <v>152</v>
      </c>
      <c r="U1412" s="14" t="s">
        <v>152</v>
      </c>
      <c r="V1412" s="13" t="s">
        <v>151</v>
      </c>
      <c r="W1412" s="2" t="s">
        <v>151</v>
      </c>
      <c r="X1412" s="2" t="s">
        <v>151</v>
      </c>
      <c r="Y1412" s="2" t="s">
        <v>152</v>
      </c>
      <c r="Z1412" s="94" t="s">
        <v>152</v>
      </c>
      <c r="AA1412" s="13" t="s">
        <v>151</v>
      </c>
      <c r="AB1412" s="2" t="s">
        <v>151</v>
      </c>
      <c r="AC1412" s="14" t="s">
        <v>152</v>
      </c>
      <c r="AD1412" s="93" t="s">
        <v>152</v>
      </c>
      <c r="AE1412" s="14" t="s">
        <v>152</v>
      </c>
      <c r="AF1412" s="99">
        <v>100</v>
      </c>
    </row>
    <row r="1413" spans="1:32" x14ac:dyDescent="0.3">
      <c r="A1413" s="55" t="str">
        <f t="shared" si="21"/>
        <v>EEtr_03.3</v>
      </c>
      <c r="C1413" s="96" t="s">
        <v>15</v>
      </c>
      <c r="D1413" s="97" t="s">
        <v>779</v>
      </c>
      <c r="E1413" s="97" t="s">
        <v>893</v>
      </c>
      <c r="F1413" s="97" t="s">
        <v>894</v>
      </c>
      <c r="G1413" s="97" t="s">
        <v>351</v>
      </c>
      <c r="H1413" s="96" t="s">
        <v>50</v>
      </c>
      <c r="I1413" s="98" t="s">
        <v>454</v>
      </c>
      <c r="J1413" s="27" t="s">
        <v>2332</v>
      </c>
      <c r="K1413" s="28" t="s">
        <v>2333</v>
      </c>
      <c r="L1413" s="93" t="s">
        <v>151</v>
      </c>
      <c r="M1413" s="2" t="s">
        <v>151</v>
      </c>
      <c r="N1413" s="94" t="s">
        <v>151</v>
      </c>
      <c r="O1413" s="13" t="s">
        <v>468</v>
      </c>
      <c r="P1413" s="2" t="s">
        <v>468</v>
      </c>
      <c r="Q1413" s="2" t="s">
        <v>468</v>
      </c>
      <c r="R1413" s="2" t="s">
        <v>151</v>
      </c>
      <c r="S1413" s="2" t="s">
        <v>151</v>
      </c>
      <c r="T1413" s="2" t="s">
        <v>151</v>
      </c>
      <c r="U1413" s="14" t="s">
        <v>151</v>
      </c>
      <c r="V1413" s="13" t="s">
        <v>151</v>
      </c>
      <c r="W1413" s="2" t="s">
        <v>151</v>
      </c>
      <c r="X1413" s="2" t="s">
        <v>151</v>
      </c>
      <c r="Y1413" s="2" t="s">
        <v>152</v>
      </c>
      <c r="Z1413" s="94" t="s">
        <v>151</v>
      </c>
      <c r="AA1413" s="13" t="s">
        <v>151</v>
      </c>
      <c r="AB1413" s="2" t="s">
        <v>151</v>
      </c>
      <c r="AC1413" s="14" t="s">
        <v>152</v>
      </c>
      <c r="AD1413" s="93" t="s">
        <v>152</v>
      </c>
      <c r="AE1413" s="14" t="s">
        <v>152</v>
      </c>
      <c r="AF1413" s="99">
        <v>100</v>
      </c>
    </row>
    <row r="1414" spans="1:32" x14ac:dyDescent="0.3">
      <c r="A1414" s="55" t="str">
        <f t="shared" si="21"/>
        <v>EEtr_03.3</v>
      </c>
      <c r="C1414" s="96" t="s">
        <v>15</v>
      </c>
      <c r="D1414" s="97" t="s">
        <v>779</v>
      </c>
      <c r="E1414" s="97" t="s">
        <v>893</v>
      </c>
      <c r="F1414" s="97" t="s">
        <v>894</v>
      </c>
      <c r="G1414" s="97" t="s">
        <v>351</v>
      </c>
      <c r="H1414" s="96" t="s">
        <v>50</v>
      </c>
      <c r="I1414" s="98" t="s">
        <v>454</v>
      </c>
      <c r="J1414" s="27" t="s">
        <v>2334</v>
      </c>
      <c r="K1414" s="28" t="s">
        <v>2335</v>
      </c>
      <c r="L1414" s="93" t="s">
        <v>151</v>
      </c>
      <c r="M1414" s="2" t="s">
        <v>151</v>
      </c>
      <c r="N1414" s="94" t="s">
        <v>151</v>
      </c>
      <c r="O1414" s="13" t="s">
        <v>468</v>
      </c>
      <c r="P1414" s="2" t="s">
        <v>468</v>
      </c>
      <c r="Q1414" s="2" t="s">
        <v>468</v>
      </c>
      <c r="R1414" s="2" t="s">
        <v>152</v>
      </c>
      <c r="S1414" s="2" t="s">
        <v>152</v>
      </c>
      <c r="T1414" s="2" t="s">
        <v>152</v>
      </c>
      <c r="U1414" s="14" t="s">
        <v>152</v>
      </c>
      <c r="V1414" s="13" t="s">
        <v>151</v>
      </c>
      <c r="W1414" s="2" t="s">
        <v>151</v>
      </c>
      <c r="X1414" s="2" t="s">
        <v>151</v>
      </c>
      <c r="Y1414" s="2" t="s">
        <v>152</v>
      </c>
      <c r="Z1414" s="94" t="s">
        <v>152</v>
      </c>
      <c r="AA1414" s="13" t="s">
        <v>151</v>
      </c>
      <c r="AB1414" s="2" t="s">
        <v>151</v>
      </c>
      <c r="AC1414" s="14" t="s">
        <v>152</v>
      </c>
      <c r="AD1414" s="93" t="s">
        <v>152</v>
      </c>
      <c r="AE1414" s="14" t="s">
        <v>152</v>
      </c>
      <c r="AF1414" s="99">
        <v>100</v>
      </c>
    </row>
    <row r="1415" spans="1:32" x14ac:dyDescent="0.3">
      <c r="A1415" s="55" t="str">
        <f t="shared" si="21"/>
        <v>ELec_01.1</v>
      </c>
      <c r="C1415" s="96" t="s">
        <v>16</v>
      </c>
      <c r="D1415" s="97" t="s">
        <v>776</v>
      </c>
      <c r="E1415" s="97" t="s">
        <v>815</v>
      </c>
      <c r="F1415" s="97" t="s">
        <v>816</v>
      </c>
      <c r="G1415" s="97" t="s">
        <v>351</v>
      </c>
      <c r="H1415" s="96" t="s">
        <v>50</v>
      </c>
      <c r="I1415" s="98" t="s">
        <v>454</v>
      </c>
      <c r="J1415" s="27" t="s">
        <v>2336</v>
      </c>
      <c r="K1415" s="28" t="s">
        <v>2337</v>
      </c>
      <c r="L1415" s="93" t="s">
        <v>151</v>
      </c>
      <c r="M1415" s="2" t="s">
        <v>151</v>
      </c>
      <c r="N1415" s="94" t="s">
        <v>151</v>
      </c>
      <c r="O1415" s="13" t="s">
        <v>151</v>
      </c>
      <c r="P1415" s="2" t="s">
        <v>152</v>
      </c>
      <c r="Q1415" s="2" t="s">
        <v>151</v>
      </c>
      <c r="R1415" s="2" t="s">
        <v>152</v>
      </c>
      <c r="S1415" s="2" t="s">
        <v>151</v>
      </c>
      <c r="T1415" s="2" t="s">
        <v>152</v>
      </c>
      <c r="U1415" s="14" t="s">
        <v>152</v>
      </c>
      <c r="V1415" s="13" t="s">
        <v>151</v>
      </c>
      <c r="W1415" s="2" t="s">
        <v>151</v>
      </c>
      <c r="X1415" s="2" t="s">
        <v>151</v>
      </c>
      <c r="Y1415" s="2" t="s">
        <v>151</v>
      </c>
      <c r="Z1415" s="94" t="s">
        <v>152</v>
      </c>
      <c r="AA1415" s="13" t="s">
        <v>151</v>
      </c>
      <c r="AB1415" s="2" t="s">
        <v>152</v>
      </c>
      <c r="AC1415" s="14" t="s">
        <v>151</v>
      </c>
      <c r="AD1415" s="93" t="s">
        <v>151</v>
      </c>
      <c r="AE1415" s="14" t="s">
        <v>152</v>
      </c>
      <c r="AF1415" s="99">
        <v>100</v>
      </c>
    </row>
    <row r="1416" spans="1:32" x14ac:dyDescent="0.3">
      <c r="A1416" s="55" t="str">
        <f t="shared" ref="A1416:A1479" si="22">C1416&amp;LOWER(LEFT(D1416,2))&amp;"_"&amp;IF(LEN(TRIM(LEFT(E1416,FIND(" ",E1416))))=3,"0"&amp;TRIM(LEFT(E1416,FIND(" ",E1416))),TRIM(LEFT(E1416,FIND(" ",E1416))))</f>
        <v>ELec_01.1</v>
      </c>
      <c r="C1416" s="96" t="s">
        <v>16</v>
      </c>
      <c r="D1416" s="97" t="s">
        <v>776</v>
      </c>
      <c r="E1416" s="97" t="s">
        <v>815</v>
      </c>
      <c r="F1416" s="97" t="s">
        <v>816</v>
      </c>
      <c r="G1416" s="97" t="s">
        <v>351</v>
      </c>
      <c r="H1416" s="96" t="s">
        <v>50</v>
      </c>
      <c r="I1416" s="98" t="s">
        <v>454</v>
      </c>
      <c r="J1416" s="27" t="s">
        <v>2336</v>
      </c>
      <c r="K1416" s="28" t="s">
        <v>2338</v>
      </c>
      <c r="L1416" s="93" t="s">
        <v>151</v>
      </c>
      <c r="M1416" s="2" t="s">
        <v>151</v>
      </c>
      <c r="N1416" s="94" t="s">
        <v>151</v>
      </c>
      <c r="O1416" s="13" t="s">
        <v>151</v>
      </c>
      <c r="P1416" s="2" t="s">
        <v>152</v>
      </c>
      <c r="Q1416" s="2" t="s">
        <v>151</v>
      </c>
      <c r="R1416" s="2" t="s">
        <v>152</v>
      </c>
      <c r="S1416" s="2" t="s">
        <v>152</v>
      </c>
      <c r="T1416" s="2" t="s">
        <v>152</v>
      </c>
      <c r="U1416" s="14" t="s">
        <v>152</v>
      </c>
      <c r="V1416" s="13" t="s">
        <v>151</v>
      </c>
      <c r="W1416" s="2" t="s">
        <v>151</v>
      </c>
      <c r="X1416" s="2" t="s">
        <v>151</v>
      </c>
      <c r="Y1416" s="2" t="s">
        <v>151</v>
      </c>
      <c r="Z1416" s="94" t="s">
        <v>152</v>
      </c>
      <c r="AA1416" s="13" t="s">
        <v>151</v>
      </c>
      <c r="AB1416" s="2" t="s">
        <v>152</v>
      </c>
      <c r="AC1416" s="14" t="s">
        <v>152</v>
      </c>
      <c r="AD1416" s="93" t="s">
        <v>151</v>
      </c>
      <c r="AE1416" s="14" t="s">
        <v>152</v>
      </c>
      <c r="AF1416" s="99">
        <v>100</v>
      </c>
    </row>
    <row r="1417" spans="1:32" x14ac:dyDescent="0.3">
      <c r="A1417" s="55" t="str">
        <f t="shared" si="22"/>
        <v>ELec_01.2</v>
      </c>
      <c r="C1417" s="96" t="s">
        <v>16</v>
      </c>
      <c r="D1417" s="97" t="s">
        <v>776</v>
      </c>
      <c r="E1417" s="97" t="s">
        <v>817</v>
      </c>
      <c r="F1417" s="97" t="s">
        <v>818</v>
      </c>
      <c r="G1417" s="97" t="s">
        <v>351</v>
      </c>
      <c r="H1417" s="96" t="s">
        <v>50</v>
      </c>
      <c r="I1417" s="98" t="s">
        <v>454</v>
      </c>
      <c r="J1417" s="27" t="s">
        <v>576</v>
      </c>
      <c r="K1417" s="28" t="s">
        <v>2339</v>
      </c>
      <c r="L1417" s="93" t="s">
        <v>151</v>
      </c>
      <c r="M1417" s="2" t="s">
        <v>151</v>
      </c>
      <c r="N1417" s="94" t="s">
        <v>151</v>
      </c>
      <c r="O1417" s="13" t="s">
        <v>152</v>
      </c>
      <c r="P1417" s="2" t="s">
        <v>151</v>
      </c>
      <c r="Q1417" s="2" t="s">
        <v>151</v>
      </c>
      <c r="R1417" s="2" t="s">
        <v>152</v>
      </c>
      <c r="S1417" s="2" t="s">
        <v>151</v>
      </c>
      <c r="T1417" s="2" t="s">
        <v>152</v>
      </c>
      <c r="U1417" s="14" t="s">
        <v>152</v>
      </c>
      <c r="V1417" s="13" t="s">
        <v>151</v>
      </c>
      <c r="W1417" s="2" t="s">
        <v>152</v>
      </c>
      <c r="X1417" s="2" t="s">
        <v>152</v>
      </c>
      <c r="Y1417" s="2" t="s">
        <v>152</v>
      </c>
      <c r="Z1417" s="94" t="s">
        <v>152</v>
      </c>
      <c r="AA1417" s="13" t="s">
        <v>151</v>
      </c>
      <c r="AB1417" s="2" t="s">
        <v>152</v>
      </c>
      <c r="AC1417" s="14" t="s">
        <v>152</v>
      </c>
      <c r="AD1417" s="93" t="s">
        <v>152</v>
      </c>
      <c r="AE1417" s="14" t="s">
        <v>152</v>
      </c>
      <c r="AF1417" s="99">
        <v>100</v>
      </c>
    </row>
    <row r="1418" spans="1:32" x14ac:dyDescent="0.3">
      <c r="A1418" s="55" t="str">
        <f t="shared" si="22"/>
        <v>ELec_01.2</v>
      </c>
      <c r="C1418" s="96" t="s">
        <v>16</v>
      </c>
      <c r="D1418" s="97" t="s">
        <v>776</v>
      </c>
      <c r="E1418" s="97" t="s">
        <v>817</v>
      </c>
      <c r="F1418" s="97" t="s">
        <v>818</v>
      </c>
      <c r="G1418" s="97" t="s">
        <v>351</v>
      </c>
      <c r="H1418" s="96" t="s">
        <v>50</v>
      </c>
      <c r="I1418" s="98" t="s">
        <v>454</v>
      </c>
      <c r="J1418" s="27" t="s">
        <v>2340</v>
      </c>
      <c r="K1418" s="28" t="s">
        <v>2341</v>
      </c>
      <c r="L1418" s="93" t="s">
        <v>151</v>
      </c>
      <c r="M1418" s="2" t="s">
        <v>151</v>
      </c>
      <c r="N1418" s="94" t="s">
        <v>151</v>
      </c>
      <c r="O1418" s="13" t="s">
        <v>151</v>
      </c>
      <c r="P1418" s="2" t="s">
        <v>151</v>
      </c>
      <c r="Q1418" s="2" t="s">
        <v>151</v>
      </c>
      <c r="R1418" s="2" t="s">
        <v>152</v>
      </c>
      <c r="S1418" s="2" t="s">
        <v>151</v>
      </c>
      <c r="T1418" s="2" t="s">
        <v>152</v>
      </c>
      <c r="U1418" s="14" t="s">
        <v>152</v>
      </c>
      <c r="V1418" s="13" t="s">
        <v>151</v>
      </c>
      <c r="W1418" s="2" t="s">
        <v>151</v>
      </c>
      <c r="X1418" s="2" t="s">
        <v>152</v>
      </c>
      <c r="Y1418" s="2" t="s">
        <v>468</v>
      </c>
      <c r="Z1418" s="94" t="s">
        <v>152</v>
      </c>
      <c r="AA1418" s="13" t="s">
        <v>151</v>
      </c>
      <c r="AB1418" s="2" t="s">
        <v>152</v>
      </c>
      <c r="AC1418" s="14" t="s">
        <v>151</v>
      </c>
      <c r="AD1418" s="93" t="s">
        <v>151</v>
      </c>
      <c r="AE1418" s="14" t="s">
        <v>151</v>
      </c>
      <c r="AF1418" s="99">
        <v>100</v>
      </c>
    </row>
    <row r="1419" spans="1:32" x14ac:dyDescent="0.3">
      <c r="A1419" s="55" t="str">
        <f t="shared" si="22"/>
        <v>ELec_01.2</v>
      </c>
      <c r="C1419" s="96" t="s">
        <v>16</v>
      </c>
      <c r="D1419" s="97" t="s">
        <v>776</v>
      </c>
      <c r="E1419" s="97" t="s">
        <v>817</v>
      </c>
      <c r="F1419" s="97" t="s">
        <v>818</v>
      </c>
      <c r="G1419" s="97" t="s">
        <v>351</v>
      </c>
      <c r="H1419" s="96" t="s">
        <v>50</v>
      </c>
      <c r="I1419" s="98" t="s">
        <v>454</v>
      </c>
      <c r="J1419" s="27" t="s">
        <v>2342</v>
      </c>
      <c r="K1419" s="28" t="s">
        <v>2343</v>
      </c>
      <c r="L1419" s="93" t="s">
        <v>151</v>
      </c>
      <c r="M1419" s="2" t="s">
        <v>151</v>
      </c>
      <c r="N1419" s="94" t="s">
        <v>151</v>
      </c>
      <c r="O1419" s="13" t="s">
        <v>152</v>
      </c>
      <c r="P1419" s="2" t="s">
        <v>151</v>
      </c>
      <c r="Q1419" s="2" t="s">
        <v>468</v>
      </c>
      <c r="R1419" s="2" t="s">
        <v>152</v>
      </c>
      <c r="S1419" s="2" t="s">
        <v>151</v>
      </c>
      <c r="T1419" s="2" t="s">
        <v>152</v>
      </c>
      <c r="U1419" s="14" t="s">
        <v>152</v>
      </c>
      <c r="V1419" s="13" t="s">
        <v>151</v>
      </c>
      <c r="W1419" s="2" t="s">
        <v>151</v>
      </c>
      <c r="X1419" s="2" t="s">
        <v>152</v>
      </c>
      <c r="Y1419" s="2" t="s">
        <v>468</v>
      </c>
      <c r="Z1419" s="94" t="s">
        <v>152</v>
      </c>
      <c r="AA1419" s="13" t="s">
        <v>151</v>
      </c>
      <c r="AB1419" s="2" t="s">
        <v>152</v>
      </c>
      <c r="AC1419" s="14" t="s">
        <v>152</v>
      </c>
      <c r="AD1419" s="93" t="s">
        <v>152</v>
      </c>
      <c r="AE1419" s="14" t="s">
        <v>152</v>
      </c>
      <c r="AF1419" s="99">
        <v>100</v>
      </c>
    </row>
    <row r="1420" spans="1:32" x14ac:dyDescent="0.3">
      <c r="A1420" s="55" t="str">
        <f t="shared" si="22"/>
        <v>ELec_01.3</v>
      </c>
      <c r="C1420" s="96" t="s">
        <v>16</v>
      </c>
      <c r="D1420" s="97" t="s">
        <v>776</v>
      </c>
      <c r="E1420" s="97" t="s">
        <v>819</v>
      </c>
      <c r="F1420" s="97" t="s">
        <v>820</v>
      </c>
      <c r="G1420" s="97" t="s">
        <v>351</v>
      </c>
      <c r="H1420" s="96" t="s">
        <v>50</v>
      </c>
      <c r="I1420" s="98" t="s">
        <v>454</v>
      </c>
      <c r="J1420" s="27" t="s">
        <v>2344</v>
      </c>
      <c r="K1420" s="28" t="s">
        <v>2345</v>
      </c>
      <c r="L1420" s="93" t="s">
        <v>151</v>
      </c>
      <c r="M1420" s="2" t="s">
        <v>151</v>
      </c>
      <c r="N1420" s="94" t="s">
        <v>151</v>
      </c>
      <c r="O1420" s="13" t="s">
        <v>151</v>
      </c>
      <c r="P1420" s="2" t="s">
        <v>151</v>
      </c>
      <c r="Q1420" s="2" t="s">
        <v>151</v>
      </c>
      <c r="R1420" s="2" t="s">
        <v>151</v>
      </c>
      <c r="S1420" s="2" t="s">
        <v>152</v>
      </c>
      <c r="T1420" s="2" t="s">
        <v>152</v>
      </c>
      <c r="U1420" s="14" t="s">
        <v>152</v>
      </c>
      <c r="V1420" s="13" t="s">
        <v>151</v>
      </c>
      <c r="W1420" s="2" t="s">
        <v>151</v>
      </c>
      <c r="X1420" s="2" t="s">
        <v>151</v>
      </c>
      <c r="Y1420" s="2" t="s">
        <v>152</v>
      </c>
      <c r="Z1420" s="94" t="s">
        <v>152</v>
      </c>
      <c r="AA1420" s="13" t="s">
        <v>151</v>
      </c>
      <c r="AB1420" s="2" t="s">
        <v>152</v>
      </c>
      <c r="AC1420" s="14" t="s">
        <v>152</v>
      </c>
      <c r="AD1420" s="93" t="s">
        <v>151</v>
      </c>
      <c r="AE1420" s="14" t="s">
        <v>152</v>
      </c>
      <c r="AF1420" s="99">
        <v>100</v>
      </c>
    </row>
    <row r="1421" spans="1:32" x14ac:dyDescent="0.3">
      <c r="A1421" s="55" t="str">
        <f t="shared" si="22"/>
        <v>ELec_01.3</v>
      </c>
      <c r="C1421" s="96" t="s">
        <v>16</v>
      </c>
      <c r="D1421" s="97" t="s">
        <v>776</v>
      </c>
      <c r="E1421" s="97" t="s">
        <v>819</v>
      </c>
      <c r="F1421" s="97" t="s">
        <v>820</v>
      </c>
      <c r="G1421" s="97" t="s">
        <v>351</v>
      </c>
      <c r="H1421" s="96" t="s">
        <v>50</v>
      </c>
      <c r="I1421" s="98" t="s">
        <v>454</v>
      </c>
      <c r="J1421" s="27" t="s">
        <v>2346</v>
      </c>
      <c r="K1421" s="28" t="s">
        <v>2347</v>
      </c>
      <c r="L1421" s="93" t="s">
        <v>151</v>
      </c>
      <c r="M1421" s="2" t="s">
        <v>151</v>
      </c>
      <c r="N1421" s="94" t="s">
        <v>151</v>
      </c>
      <c r="O1421" s="13" t="s">
        <v>151</v>
      </c>
      <c r="P1421" s="2" t="s">
        <v>468</v>
      </c>
      <c r="Q1421" s="2" t="s">
        <v>468</v>
      </c>
      <c r="R1421" s="2" t="s">
        <v>152</v>
      </c>
      <c r="S1421" s="2" t="s">
        <v>152</v>
      </c>
      <c r="T1421" s="2" t="s">
        <v>152</v>
      </c>
      <c r="U1421" s="14" t="s">
        <v>152</v>
      </c>
      <c r="V1421" s="13" t="s">
        <v>151</v>
      </c>
      <c r="W1421" s="2" t="s">
        <v>151</v>
      </c>
      <c r="X1421" s="2" t="s">
        <v>151</v>
      </c>
      <c r="Y1421" s="2" t="s">
        <v>152</v>
      </c>
      <c r="Z1421" s="94" t="s">
        <v>152</v>
      </c>
      <c r="AA1421" s="13" t="s">
        <v>151</v>
      </c>
      <c r="AB1421" s="2" t="s">
        <v>152</v>
      </c>
      <c r="AC1421" s="14" t="s">
        <v>152</v>
      </c>
      <c r="AD1421" s="93" t="s">
        <v>151</v>
      </c>
      <c r="AE1421" s="14" t="s">
        <v>151</v>
      </c>
      <c r="AF1421" s="99">
        <v>100</v>
      </c>
    </row>
    <row r="1422" spans="1:32" x14ac:dyDescent="0.3">
      <c r="A1422" s="55" t="str">
        <f t="shared" si="22"/>
        <v>ELec_01.3</v>
      </c>
      <c r="C1422" s="96" t="s">
        <v>16</v>
      </c>
      <c r="D1422" s="97" t="s">
        <v>776</v>
      </c>
      <c r="E1422" s="97" t="s">
        <v>819</v>
      </c>
      <c r="F1422" s="97" t="s">
        <v>820</v>
      </c>
      <c r="G1422" s="97" t="s">
        <v>351</v>
      </c>
      <c r="H1422" s="96" t="s">
        <v>50</v>
      </c>
      <c r="I1422" s="98" t="s">
        <v>454</v>
      </c>
      <c r="J1422" s="27" t="s">
        <v>2348</v>
      </c>
      <c r="K1422" s="28" t="s">
        <v>2349</v>
      </c>
      <c r="L1422" s="93" t="s">
        <v>151</v>
      </c>
      <c r="M1422" s="2" t="s">
        <v>151</v>
      </c>
      <c r="N1422" s="94" t="s">
        <v>151</v>
      </c>
      <c r="O1422" s="13" t="s">
        <v>468</v>
      </c>
      <c r="P1422" s="2" t="s">
        <v>468</v>
      </c>
      <c r="Q1422" s="2" t="s">
        <v>468</v>
      </c>
      <c r="R1422" s="2" t="s">
        <v>152</v>
      </c>
      <c r="S1422" s="2" t="s">
        <v>152</v>
      </c>
      <c r="T1422" s="2" t="s">
        <v>152</v>
      </c>
      <c r="U1422" s="14" t="s">
        <v>152</v>
      </c>
      <c r="V1422" s="13" t="s">
        <v>151</v>
      </c>
      <c r="W1422" s="2" t="s">
        <v>151</v>
      </c>
      <c r="X1422" s="2" t="s">
        <v>151</v>
      </c>
      <c r="Y1422" s="2" t="s">
        <v>152</v>
      </c>
      <c r="Z1422" s="94" t="s">
        <v>152</v>
      </c>
      <c r="AA1422" s="13" t="s">
        <v>151</v>
      </c>
      <c r="AB1422" s="2" t="s">
        <v>152</v>
      </c>
      <c r="AC1422" s="14" t="s">
        <v>151</v>
      </c>
      <c r="AD1422" s="93" t="s">
        <v>151</v>
      </c>
      <c r="AE1422" s="14" t="s">
        <v>152</v>
      </c>
      <c r="AF1422" s="99">
        <v>100</v>
      </c>
    </row>
    <row r="1423" spans="1:32" x14ac:dyDescent="0.3">
      <c r="A1423" s="55" t="str">
        <f t="shared" si="22"/>
        <v>ELec_01.4</v>
      </c>
      <c r="C1423" s="96" t="s">
        <v>16</v>
      </c>
      <c r="D1423" s="97" t="s">
        <v>776</v>
      </c>
      <c r="E1423" s="97" t="s">
        <v>821</v>
      </c>
      <c r="F1423" s="97" t="s">
        <v>822</v>
      </c>
      <c r="G1423" s="97" t="s">
        <v>351</v>
      </c>
      <c r="H1423" s="96" t="s">
        <v>50</v>
      </c>
      <c r="I1423" s="98" t="s">
        <v>454</v>
      </c>
      <c r="J1423" s="27" t="s">
        <v>2350</v>
      </c>
      <c r="K1423" s="28" t="s">
        <v>2351</v>
      </c>
      <c r="L1423" s="93" t="s">
        <v>151</v>
      </c>
      <c r="M1423" s="2" t="s">
        <v>151</v>
      </c>
      <c r="N1423" s="94" t="s">
        <v>151</v>
      </c>
      <c r="O1423" s="13" t="s">
        <v>151</v>
      </c>
      <c r="P1423" s="2" t="s">
        <v>151</v>
      </c>
      <c r="Q1423" s="2" t="s">
        <v>468</v>
      </c>
      <c r="R1423" s="2" t="s">
        <v>151</v>
      </c>
      <c r="S1423" s="2" t="s">
        <v>152</v>
      </c>
      <c r="T1423" s="2" t="s">
        <v>152</v>
      </c>
      <c r="U1423" s="14" t="s">
        <v>152</v>
      </c>
      <c r="V1423" s="13" t="s">
        <v>151</v>
      </c>
      <c r="W1423" s="2" t="s">
        <v>151</v>
      </c>
      <c r="X1423" s="2" t="s">
        <v>151</v>
      </c>
      <c r="Y1423" s="2" t="s">
        <v>152</v>
      </c>
      <c r="Z1423" s="94" t="s">
        <v>152</v>
      </c>
      <c r="AA1423" s="13" t="s">
        <v>151</v>
      </c>
      <c r="AB1423" s="2" t="s">
        <v>151</v>
      </c>
      <c r="AC1423" s="14" t="s">
        <v>151</v>
      </c>
      <c r="AD1423" s="93" t="s">
        <v>151</v>
      </c>
      <c r="AE1423" s="14" t="s">
        <v>152</v>
      </c>
      <c r="AF1423" s="99">
        <v>100</v>
      </c>
    </row>
    <row r="1424" spans="1:32" x14ac:dyDescent="0.3">
      <c r="A1424" s="55" t="str">
        <f t="shared" si="22"/>
        <v>ELec_01.4</v>
      </c>
      <c r="C1424" s="96" t="s">
        <v>16</v>
      </c>
      <c r="D1424" s="97" t="s">
        <v>776</v>
      </c>
      <c r="E1424" s="97" t="s">
        <v>821</v>
      </c>
      <c r="F1424" s="97" t="s">
        <v>822</v>
      </c>
      <c r="G1424" s="97" t="s">
        <v>351</v>
      </c>
      <c r="H1424" s="96" t="s">
        <v>50</v>
      </c>
      <c r="I1424" s="98" t="s">
        <v>454</v>
      </c>
      <c r="J1424" s="27" t="s">
        <v>2350</v>
      </c>
      <c r="K1424" s="28" t="s">
        <v>2352</v>
      </c>
      <c r="L1424" s="93" t="s">
        <v>151</v>
      </c>
      <c r="M1424" s="2" t="s">
        <v>151</v>
      </c>
      <c r="N1424" s="94" t="s">
        <v>151</v>
      </c>
      <c r="O1424" s="13" t="s">
        <v>151</v>
      </c>
      <c r="P1424" s="2" t="s">
        <v>151</v>
      </c>
      <c r="Q1424" s="2" t="s">
        <v>152</v>
      </c>
      <c r="R1424" s="2" t="s">
        <v>152</v>
      </c>
      <c r="S1424" s="2" t="s">
        <v>152</v>
      </c>
      <c r="T1424" s="2" t="s">
        <v>152</v>
      </c>
      <c r="U1424" s="14" t="s">
        <v>152</v>
      </c>
      <c r="V1424" s="13" t="s">
        <v>151</v>
      </c>
      <c r="W1424" s="2" t="s">
        <v>152</v>
      </c>
      <c r="X1424" s="2" t="s">
        <v>152</v>
      </c>
      <c r="Y1424" s="2" t="s">
        <v>152</v>
      </c>
      <c r="Z1424" s="94" t="s">
        <v>152</v>
      </c>
      <c r="AA1424" s="13" t="s">
        <v>151</v>
      </c>
      <c r="AB1424" s="2" t="s">
        <v>151</v>
      </c>
      <c r="AC1424" s="14" t="s">
        <v>152</v>
      </c>
      <c r="AD1424" s="93" t="s">
        <v>151</v>
      </c>
      <c r="AE1424" s="14" t="s">
        <v>152</v>
      </c>
      <c r="AF1424" s="99">
        <v>100</v>
      </c>
    </row>
    <row r="1425" spans="1:32" x14ac:dyDescent="0.3">
      <c r="A1425" s="55" t="str">
        <f t="shared" si="22"/>
        <v>ELec_01.4</v>
      </c>
      <c r="C1425" s="96" t="s">
        <v>16</v>
      </c>
      <c r="D1425" s="97" t="s">
        <v>776</v>
      </c>
      <c r="E1425" s="97" t="s">
        <v>821</v>
      </c>
      <c r="F1425" s="97" t="s">
        <v>822</v>
      </c>
      <c r="G1425" s="97" t="s">
        <v>351</v>
      </c>
      <c r="H1425" s="96" t="s">
        <v>50</v>
      </c>
      <c r="I1425" s="98" t="s">
        <v>454</v>
      </c>
      <c r="J1425" s="27" t="s">
        <v>2350</v>
      </c>
      <c r="K1425" s="28" t="s">
        <v>2353</v>
      </c>
      <c r="L1425" s="93" t="s">
        <v>151</v>
      </c>
      <c r="M1425" s="2" t="s">
        <v>151</v>
      </c>
      <c r="N1425" s="94" t="s">
        <v>151</v>
      </c>
      <c r="O1425" s="13" t="s">
        <v>151</v>
      </c>
      <c r="P1425" s="2" t="s">
        <v>151</v>
      </c>
      <c r="Q1425" s="2" t="s">
        <v>468</v>
      </c>
      <c r="R1425" s="2" t="s">
        <v>152</v>
      </c>
      <c r="S1425" s="2" t="s">
        <v>152</v>
      </c>
      <c r="T1425" s="2" t="s">
        <v>152</v>
      </c>
      <c r="U1425" s="14" t="s">
        <v>152</v>
      </c>
      <c r="V1425" s="13" t="s">
        <v>151</v>
      </c>
      <c r="W1425" s="2" t="s">
        <v>151</v>
      </c>
      <c r="X1425" s="2" t="s">
        <v>151</v>
      </c>
      <c r="Y1425" s="2" t="s">
        <v>152</v>
      </c>
      <c r="Z1425" s="94" t="s">
        <v>152</v>
      </c>
      <c r="AA1425" s="13" t="s">
        <v>151</v>
      </c>
      <c r="AB1425" s="2" t="s">
        <v>151</v>
      </c>
      <c r="AC1425" s="14" t="s">
        <v>151</v>
      </c>
      <c r="AD1425" s="93" t="s">
        <v>151</v>
      </c>
      <c r="AE1425" s="14" t="s">
        <v>151</v>
      </c>
      <c r="AF1425" s="99">
        <v>0</v>
      </c>
    </row>
    <row r="1426" spans="1:32" x14ac:dyDescent="0.3">
      <c r="A1426" s="55" t="str">
        <f t="shared" si="22"/>
        <v>ELec_02.1</v>
      </c>
      <c r="C1426" s="96" t="s">
        <v>16</v>
      </c>
      <c r="D1426" s="97" t="s">
        <v>776</v>
      </c>
      <c r="E1426" s="97" t="s">
        <v>823</v>
      </c>
      <c r="F1426" s="97" t="s">
        <v>824</v>
      </c>
      <c r="G1426" s="97" t="s">
        <v>351</v>
      </c>
      <c r="H1426" s="96" t="s">
        <v>50</v>
      </c>
      <c r="I1426" s="98" t="s">
        <v>454</v>
      </c>
      <c r="J1426" s="27" t="s">
        <v>2336</v>
      </c>
      <c r="K1426" s="28" t="s">
        <v>2354</v>
      </c>
      <c r="L1426" s="93" t="s">
        <v>151</v>
      </c>
      <c r="M1426" s="2" t="s">
        <v>151</v>
      </c>
      <c r="N1426" s="94" t="s">
        <v>151</v>
      </c>
      <c r="O1426" s="13" t="s">
        <v>151</v>
      </c>
      <c r="P1426" s="2" t="s">
        <v>151</v>
      </c>
      <c r="Q1426" s="2" t="s">
        <v>152</v>
      </c>
      <c r="R1426" s="2" t="s">
        <v>152</v>
      </c>
      <c r="S1426" s="2" t="s">
        <v>151</v>
      </c>
      <c r="T1426" s="2" t="s">
        <v>152</v>
      </c>
      <c r="U1426" s="14" t="s">
        <v>152</v>
      </c>
      <c r="V1426" s="13" t="s">
        <v>151</v>
      </c>
      <c r="W1426" s="2" t="s">
        <v>151</v>
      </c>
      <c r="X1426" s="2" t="s">
        <v>151</v>
      </c>
      <c r="Y1426" s="2" t="s">
        <v>152</v>
      </c>
      <c r="Z1426" s="94" t="s">
        <v>152</v>
      </c>
      <c r="AA1426" s="13" t="s">
        <v>151</v>
      </c>
      <c r="AB1426" s="2" t="s">
        <v>151</v>
      </c>
      <c r="AC1426" s="14" t="s">
        <v>151</v>
      </c>
      <c r="AD1426" s="93" t="s">
        <v>151</v>
      </c>
      <c r="AE1426" s="14" t="s">
        <v>152</v>
      </c>
      <c r="AF1426" s="99">
        <v>100</v>
      </c>
    </row>
    <row r="1427" spans="1:32" x14ac:dyDescent="0.3">
      <c r="A1427" s="55" t="str">
        <f t="shared" si="22"/>
        <v>ELec_02.1</v>
      </c>
      <c r="C1427" s="96" t="s">
        <v>16</v>
      </c>
      <c r="D1427" s="97" t="s">
        <v>776</v>
      </c>
      <c r="E1427" s="97" t="s">
        <v>823</v>
      </c>
      <c r="F1427" s="97" t="s">
        <v>824</v>
      </c>
      <c r="G1427" s="97" t="s">
        <v>351</v>
      </c>
      <c r="H1427" s="96" t="s">
        <v>50</v>
      </c>
      <c r="I1427" s="98" t="s">
        <v>454</v>
      </c>
      <c r="J1427" s="27" t="s">
        <v>576</v>
      </c>
      <c r="K1427" s="28" t="s">
        <v>2355</v>
      </c>
      <c r="L1427" s="93" t="s">
        <v>151</v>
      </c>
      <c r="M1427" s="2" t="s">
        <v>151</v>
      </c>
      <c r="N1427" s="94" t="s">
        <v>151</v>
      </c>
      <c r="O1427" s="13" t="s">
        <v>151</v>
      </c>
      <c r="P1427" s="2" t="s">
        <v>151</v>
      </c>
      <c r="Q1427" s="2" t="s">
        <v>151</v>
      </c>
      <c r="R1427" s="2" t="s">
        <v>152</v>
      </c>
      <c r="S1427" s="2" t="s">
        <v>152</v>
      </c>
      <c r="T1427" s="2" t="s">
        <v>152</v>
      </c>
      <c r="U1427" s="14" t="s">
        <v>152</v>
      </c>
      <c r="V1427" s="13" t="s">
        <v>151</v>
      </c>
      <c r="W1427" s="2" t="s">
        <v>151</v>
      </c>
      <c r="X1427" s="2" t="s">
        <v>151</v>
      </c>
      <c r="Y1427" s="2" t="s">
        <v>152</v>
      </c>
      <c r="Z1427" s="94" t="s">
        <v>152</v>
      </c>
      <c r="AA1427" s="13" t="s">
        <v>151</v>
      </c>
      <c r="AB1427" s="2" t="s">
        <v>151</v>
      </c>
      <c r="AC1427" s="14" t="s">
        <v>151</v>
      </c>
      <c r="AD1427" s="93" t="s">
        <v>151</v>
      </c>
      <c r="AE1427" s="14" t="s">
        <v>152</v>
      </c>
      <c r="AF1427" s="99">
        <v>100</v>
      </c>
    </row>
    <row r="1428" spans="1:32" x14ac:dyDescent="0.3">
      <c r="A1428" s="55" t="str">
        <f t="shared" si="22"/>
        <v>ELec_02.1</v>
      </c>
      <c r="C1428" s="96" t="s">
        <v>16</v>
      </c>
      <c r="D1428" s="97" t="s">
        <v>776</v>
      </c>
      <c r="E1428" s="97" t="s">
        <v>823</v>
      </c>
      <c r="F1428" s="97" t="s">
        <v>824</v>
      </c>
      <c r="G1428" s="97" t="s">
        <v>351</v>
      </c>
      <c r="H1428" s="96" t="s">
        <v>50</v>
      </c>
      <c r="I1428" s="98" t="s">
        <v>454</v>
      </c>
      <c r="J1428" s="27" t="s">
        <v>2336</v>
      </c>
      <c r="K1428" s="28" t="s">
        <v>2356</v>
      </c>
      <c r="L1428" s="93" t="s">
        <v>151</v>
      </c>
      <c r="M1428" s="2" t="s">
        <v>151</v>
      </c>
      <c r="N1428" s="94" t="s">
        <v>151</v>
      </c>
      <c r="O1428" s="13" t="s">
        <v>151</v>
      </c>
      <c r="P1428" s="2" t="s">
        <v>151</v>
      </c>
      <c r="Q1428" s="2" t="s">
        <v>151</v>
      </c>
      <c r="R1428" s="2" t="s">
        <v>152</v>
      </c>
      <c r="S1428" s="2" t="s">
        <v>152</v>
      </c>
      <c r="T1428" s="2" t="s">
        <v>152</v>
      </c>
      <c r="U1428" s="14" t="s">
        <v>152</v>
      </c>
      <c r="V1428" s="13" t="s">
        <v>151</v>
      </c>
      <c r="W1428" s="2" t="s">
        <v>151</v>
      </c>
      <c r="X1428" s="2" t="s">
        <v>151</v>
      </c>
      <c r="Y1428" s="2" t="s">
        <v>152</v>
      </c>
      <c r="Z1428" s="94" t="s">
        <v>152</v>
      </c>
      <c r="AA1428" s="13" t="s">
        <v>151</v>
      </c>
      <c r="AB1428" s="2" t="s">
        <v>151</v>
      </c>
      <c r="AC1428" s="14" t="s">
        <v>151</v>
      </c>
      <c r="AD1428" s="93" t="s">
        <v>151</v>
      </c>
      <c r="AE1428" s="14" t="s">
        <v>152</v>
      </c>
      <c r="AF1428" s="99">
        <v>100</v>
      </c>
    </row>
    <row r="1429" spans="1:32" x14ac:dyDescent="0.3">
      <c r="A1429" s="55" t="str">
        <f t="shared" si="22"/>
        <v>ELec_02.2</v>
      </c>
      <c r="C1429" s="96" t="s">
        <v>16</v>
      </c>
      <c r="D1429" s="97" t="s">
        <v>776</v>
      </c>
      <c r="E1429" s="97" t="s">
        <v>825</v>
      </c>
      <c r="F1429" s="97" t="s">
        <v>826</v>
      </c>
      <c r="G1429" s="97" t="s">
        <v>351</v>
      </c>
      <c r="H1429" s="96" t="s">
        <v>50</v>
      </c>
      <c r="I1429" s="98" t="s">
        <v>454</v>
      </c>
      <c r="J1429" s="27" t="s">
        <v>976</v>
      </c>
      <c r="K1429" s="28" t="s">
        <v>976</v>
      </c>
      <c r="L1429" s="93" t="s">
        <v>151</v>
      </c>
      <c r="M1429" s="2" t="s">
        <v>151</v>
      </c>
      <c r="N1429" s="94" t="s">
        <v>151</v>
      </c>
      <c r="O1429" s="13" t="s">
        <v>151</v>
      </c>
      <c r="P1429" s="2" t="s">
        <v>151</v>
      </c>
      <c r="Q1429" s="2" t="s">
        <v>151</v>
      </c>
      <c r="R1429" s="2" t="s">
        <v>151</v>
      </c>
      <c r="S1429" s="2" t="s">
        <v>151</v>
      </c>
      <c r="T1429" s="2" t="s">
        <v>151</v>
      </c>
      <c r="U1429" s="14" t="s">
        <v>151</v>
      </c>
      <c r="V1429" s="13" t="s">
        <v>151</v>
      </c>
      <c r="W1429" s="2" t="s">
        <v>151</v>
      </c>
      <c r="X1429" s="2" t="s">
        <v>151</v>
      </c>
      <c r="Y1429" s="2" t="s">
        <v>151</v>
      </c>
      <c r="Z1429" s="94" t="s">
        <v>151</v>
      </c>
      <c r="AA1429" s="13" t="s">
        <v>151</v>
      </c>
      <c r="AB1429" s="2" t="s">
        <v>151</v>
      </c>
      <c r="AC1429" s="14" t="s">
        <v>151</v>
      </c>
      <c r="AD1429" s="93" t="s">
        <v>151</v>
      </c>
      <c r="AE1429" s="14" t="s">
        <v>151</v>
      </c>
      <c r="AF1429" s="99">
        <v>100</v>
      </c>
    </row>
    <row r="1430" spans="1:32" x14ac:dyDescent="0.3">
      <c r="A1430" s="55" t="str">
        <f t="shared" si="22"/>
        <v>ELec_02.3</v>
      </c>
      <c r="C1430" s="96" t="s">
        <v>16</v>
      </c>
      <c r="D1430" s="97" t="s">
        <v>776</v>
      </c>
      <c r="E1430" s="97" t="s">
        <v>827</v>
      </c>
      <c r="F1430" s="97" t="s">
        <v>828</v>
      </c>
      <c r="G1430" s="97" t="s">
        <v>351</v>
      </c>
      <c r="H1430" s="96" t="s">
        <v>50</v>
      </c>
      <c r="I1430" s="98" t="s">
        <v>454</v>
      </c>
      <c r="J1430" s="27" t="s">
        <v>2336</v>
      </c>
      <c r="K1430" s="28" t="s">
        <v>2357</v>
      </c>
      <c r="L1430" s="93" t="s">
        <v>151</v>
      </c>
      <c r="M1430" s="2" t="s">
        <v>152</v>
      </c>
      <c r="N1430" s="94" t="s">
        <v>151</v>
      </c>
      <c r="O1430" s="13" t="s">
        <v>152</v>
      </c>
      <c r="P1430" s="2" t="s">
        <v>152</v>
      </c>
      <c r="Q1430" s="2" t="s">
        <v>152</v>
      </c>
      <c r="R1430" s="2" t="s">
        <v>152</v>
      </c>
      <c r="S1430" s="2" t="s">
        <v>152</v>
      </c>
      <c r="T1430" s="2" t="s">
        <v>152</v>
      </c>
      <c r="U1430" s="14" t="s">
        <v>152</v>
      </c>
      <c r="V1430" s="13" t="s">
        <v>151</v>
      </c>
      <c r="W1430" s="2" t="s">
        <v>151</v>
      </c>
      <c r="X1430" s="2" t="s">
        <v>152</v>
      </c>
      <c r="Y1430" s="2" t="s">
        <v>152</v>
      </c>
      <c r="Z1430" s="94" t="s">
        <v>152</v>
      </c>
      <c r="AA1430" s="13" t="s">
        <v>151</v>
      </c>
      <c r="AB1430" s="2" t="s">
        <v>152</v>
      </c>
      <c r="AC1430" s="14" t="s">
        <v>151</v>
      </c>
      <c r="AD1430" s="93" t="s">
        <v>151</v>
      </c>
      <c r="AE1430" s="14" t="s">
        <v>151</v>
      </c>
      <c r="AF1430" s="99">
        <v>100</v>
      </c>
    </row>
    <row r="1431" spans="1:32" x14ac:dyDescent="0.3">
      <c r="A1431" s="55" t="str">
        <f t="shared" si="22"/>
        <v>ELec_03.1</v>
      </c>
      <c r="C1431" s="96" t="s">
        <v>16</v>
      </c>
      <c r="D1431" s="97" t="s">
        <v>776</v>
      </c>
      <c r="E1431" s="97" t="s">
        <v>829</v>
      </c>
      <c r="F1431" s="97" t="s">
        <v>830</v>
      </c>
      <c r="G1431" s="97" t="s">
        <v>351</v>
      </c>
      <c r="H1431" s="96" t="s">
        <v>50</v>
      </c>
      <c r="I1431" s="98" t="s">
        <v>454</v>
      </c>
      <c r="J1431" s="27" t="s">
        <v>2358</v>
      </c>
      <c r="K1431" s="28" t="s">
        <v>2359</v>
      </c>
      <c r="L1431" s="93" t="s">
        <v>151</v>
      </c>
      <c r="M1431" s="2" t="s">
        <v>151</v>
      </c>
      <c r="N1431" s="94" t="s">
        <v>151</v>
      </c>
      <c r="O1431" s="13" t="s">
        <v>152</v>
      </c>
      <c r="P1431" s="2" t="s">
        <v>152</v>
      </c>
      <c r="Q1431" s="2" t="s">
        <v>152</v>
      </c>
      <c r="R1431" s="2" t="s">
        <v>152</v>
      </c>
      <c r="S1431" s="2" t="s">
        <v>152</v>
      </c>
      <c r="T1431" s="2" t="s">
        <v>152</v>
      </c>
      <c r="U1431" s="14" t="s">
        <v>152</v>
      </c>
      <c r="V1431" s="13" t="s">
        <v>151</v>
      </c>
      <c r="W1431" s="2" t="s">
        <v>151</v>
      </c>
      <c r="X1431" s="2" t="s">
        <v>151</v>
      </c>
      <c r="Y1431" s="2" t="s">
        <v>152</v>
      </c>
      <c r="Z1431" s="94" t="s">
        <v>152</v>
      </c>
      <c r="AA1431" s="13" t="s">
        <v>151</v>
      </c>
      <c r="AB1431" s="2" t="s">
        <v>152</v>
      </c>
      <c r="AC1431" s="14" t="s">
        <v>152</v>
      </c>
      <c r="AD1431" s="93" t="s">
        <v>151</v>
      </c>
      <c r="AE1431" s="14" t="s">
        <v>152</v>
      </c>
      <c r="AF1431" s="99">
        <v>100</v>
      </c>
    </row>
    <row r="1432" spans="1:32" x14ac:dyDescent="0.3">
      <c r="A1432" s="55" t="str">
        <f t="shared" si="22"/>
        <v>ELec_03.1</v>
      </c>
      <c r="C1432" s="96" t="s">
        <v>16</v>
      </c>
      <c r="D1432" s="97" t="s">
        <v>776</v>
      </c>
      <c r="E1432" s="97" t="s">
        <v>829</v>
      </c>
      <c r="F1432" s="97" t="s">
        <v>830</v>
      </c>
      <c r="G1432" s="97" t="s">
        <v>351</v>
      </c>
      <c r="H1432" s="96" t="s">
        <v>50</v>
      </c>
      <c r="I1432" s="98" t="s">
        <v>454</v>
      </c>
      <c r="J1432" s="27" t="s">
        <v>2360</v>
      </c>
      <c r="K1432" s="28" t="s">
        <v>2361</v>
      </c>
      <c r="L1432" s="93" t="s">
        <v>151</v>
      </c>
      <c r="M1432" s="2" t="s">
        <v>151</v>
      </c>
      <c r="N1432" s="94" t="s">
        <v>151</v>
      </c>
      <c r="O1432" s="13" t="s">
        <v>152</v>
      </c>
      <c r="P1432" s="2" t="s">
        <v>152</v>
      </c>
      <c r="Q1432" s="2" t="s">
        <v>152</v>
      </c>
      <c r="R1432" s="2" t="s">
        <v>152</v>
      </c>
      <c r="S1432" s="2" t="s">
        <v>152</v>
      </c>
      <c r="T1432" s="2" t="s">
        <v>152</v>
      </c>
      <c r="U1432" s="14" t="s">
        <v>152</v>
      </c>
      <c r="V1432" s="13" t="s">
        <v>151</v>
      </c>
      <c r="W1432" s="2" t="s">
        <v>152</v>
      </c>
      <c r="X1432" s="2" t="s">
        <v>152</v>
      </c>
      <c r="Y1432" s="2" t="s">
        <v>152</v>
      </c>
      <c r="Z1432" s="94" t="s">
        <v>152</v>
      </c>
      <c r="AA1432" s="13" t="s">
        <v>151</v>
      </c>
      <c r="AB1432" s="2" t="s">
        <v>152</v>
      </c>
      <c r="AC1432" s="14" t="s">
        <v>151</v>
      </c>
      <c r="AD1432" s="93" t="s">
        <v>151</v>
      </c>
      <c r="AE1432" s="14" t="s">
        <v>152</v>
      </c>
      <c r="AF1432" s="99">
        <v>100</v>
      </c>
    </row>
    <row r="1433" spans="1:32" x14ac:dyDescent="0.3">
      <c r="A1433" s="55" t="str">
        <f t="shared" si="22"/>
        <v>ELec_03.1</v>
      </c>
      <c r="C1433" s="96" t="s">
        <v>16</v>
      </c>
      <c r="D1433" s="97" t="s">
        <v>776</v>
      </c>
      <c r="E1433" s="97" t="s">
        <v>829</v>
      </c>
      <c r="F1433" s="97" t="s">
        <v>830</v>
      </c>
      <c r="G1433" s="97" t="s">
        <v>351</v>
      </c>
      <c r="H1433" s="96" t="s">
        <v>50</v>
      </c>
      <c r="I1433" s="98" t="s">
        <v>454</v>
      </c>
      <c r="J1433" s="27" t="s">
        <v>2342</v>
      </c>
      <c r="K1433" s="28" t="s">
        <v>2359</v>
      </c>
      <c r="L1433" s="93" t="s">
        <v>151</v>
      </c>
      <c r="M1433" s="2" t="s">
        <v>151</v>
      </c>
      <c r="N1433" s="94" t="s">
        <v>151</v>
      </c>
      <c r="O1433" s="13" t="s">
        <v>152</v>
      </c>
      <c r="P1433" s="2" t="s">
        <v>152</v>
      </c>
      <c r="Q1433" s="2" t="s">
        <v>152</v>
      </c>
      <c r="R1433" s="2" t="s">
        <v>152</v>
      </c>
      <c r="S1433" s="2" t="s">
        <v>152</v>
      </c>
      <c r="T1433" s="2" t="s">
        <v>152</v>
      </c>
      <c r="U1433" s="14" t="s">
        <v>152</v>
      </c>
      <c r="V1433" s="13" t="s">
        <v>151</v>
      </c>
      <c r="W1433" s="2" t="s">
        <v>151</v>
      </c>
      <c r="X1433" s="2" t="s">
        <v>152</v>
      </c>
      <c r="Y1433" s="2" t="s">
        <v>152</v>
      </c>
      <c r="Z1433" s="94" t="s">
        <v>152</v>
      </c>
      <c r="AA1433" s="13" t="s">
        <v>151</v>
      </c>
      <c r="AB1433" s="2" t="s">
        <v>152</v>
      </c>
      <c r="AC1433" s="14" t="s">
        <v>152</v>
      </c>
      <c r="AD1433" s="93" t="s">
        <v>151</v>
      </c>
      <c r="AE1433" s="14" t="s">
        <v>152</v>
      </c>
      <c r="AF1433" s="99">
        <v>100</v>
      </c>
    </row>
    <row r="1434" spans="1:32" x14ac:dyDescent="0.3">
      <c r="A1434" s="55" t="str">
        <f t="shared" si="22"/>
        <v>ELec_03.2</v>
      </c>
      <c r="C1434" s="96" t="s">
        <v>16</v>
      </c>
      <c r="D1434" s="97" t="s">
        <v>776</v>
      </c>
      <c r="E1434" s="97" t="s">
        <v>831</v>
      </c>
      <c r="F1434" s="97" t="s">
        <v>832</v>
      </c>
      <c r="G1434" s="97" t="s">
        <v>351</v>
      </c>
      <c r="H1434" s="96" t="s">
        <v>50</v>
      </c>
      <c r="I1434" s="98" t="s">
        <v>454</v>
      </c>
      <c r="J1434" s="27" t="s">
        <v>2362</v>
      </c>
      <c r="K1434" s="28" t="s">
        <v>2363</v>
      </c>
      <c r="L1434" s="93" t="s">
        <v>151</v>
      </c>
      <c r="M1434" s="2" t="s">
        <v>151</v>
      </c>
      <c r="N1434" s="94" t="s">
        <v>151</v>
      </c>
      <c r="O1434" s="13" t="s">
        <v>152</v>
      </c>
      <c r="P1434" s="2" t="s">
        <v>152</v>
      </c>
      <c r="Q1434" s="2" t="s">
        <v>152</v>
      </c>
      <c r="R1434" s="2" t="s">
        <v>152</v>
      </c>
      <c r="S1434" s="2" t="s">
        <v>152</v>
      </c>
      <c r="T1434" s="2" t="s">
        <v>152</v>
      </c>
      <c r="U1434" s="14" t="s">
        <v>152</v>
      </c>
      <c r="V1434" s="13" t="s">
        <v>151</v>
      </c>
      <c r="W1434" s="2" t="s">
        <v>152</v>
      </c>
      <c r="X1434" s="2" t="s">
        <v>152</v>
      </c>
      <c r="Y1434" s="2" t="s">
        <v>152</v>
      </c>
      <c r="Z1434" s="94" t="s">
        <v>152</v>
      </c>
      <c r="AA1434" s="13" t="s">
        <v>151</v>
      </c>
      <c r="AB1434" s="2" t="s">
        <v>151</v>
      </c>
      <c r="AC1434" s="14" t="s">
        <v>152</v>
      </c>
      <c r="AD1434" s="93" t="s">
        <v>151</v>
      </c>
      <c r="AE1434" s="14" t="s">
        <v>151</v>
      </c>
      <c r="AF1434" s="99">
        <v>0</v>
      </c>
    </row>
    <row r="1435" spans="1:32" x14ac:dyDescent="0.3">
      <c r="A1435" s="55" t="str">
        <f t="shared" si="22"/>
        <v>ELec_03.2</v>
      </c>
      <c r="C1435" s="96" t="s">
        <v>16</v>
      </c>
      <c r="D1435" s="97" t="s">
        <v>776</v>
      </c>
      <c r="E1435" s="97" t="s">
        <v>831</v>
      </c>
      <c r="F1435" s="97" t="s">
        <v>832</v>
      </c>
      <c r="G1435" s="97" t="s">
        <v>351</v>
      </c>
      <c r="H1435" s="96" t="s">
        <v>50</v>
      </c>
      <c r="I1435" s="98" t="s">
        <v>454</v>
      </c>
      <c r="J1435" s="27" t="s">
        <v>2364</v>
      </c>
      <c r="K1435" s="28" t="s">
        <v>2365</v>
      </c>
      <c r="L1435" s="93" t="s">
        <v>151</v>
      </c>
      <c r="M1435" s="2" t="s">
        <v>151</v>
      </c>
      <c r="N1435" s="94" t="s">
        <v>151</v>
      </c>
      <c r="O1435" s="13" t="s">
        <v>152</v>
      </c>
      <c r="P1435" s="2" t="s">
        <v>152</v>
      </c>
      <c r="Q1435" s="2" t="s">
        <v>152</v>
      </c>
      <c r="R1435" s="2" t="s">
        <v>152</v>
      </c>
      <c r="S1435" s="2" t="s">
        <v>152</v>
      </c>
      <c r="T1435" s="2" t="s">
        <v>152</v>
      </c>
      <c r="U1435" s="14" t="s">
        <v>152</v>
      </c>
      <c r="V1435" s="13" t="s">
        <v>151</v>
      </c>
      <c r="W1435" s="2" t="s">
        <v>152</v>
      </c>
      <c r="X1435" s="2" t="s">
        <v>152</v>
      </c>
      <c r="Y1435" s="2" t="s">
        <v>152</v>
      </c>
      <c r="Z1435" s="94" t="s">
        <v>152</v>
      </c>
      <c r="AA1435" s="13" t="s">
        <v>151</v>
      </c>
      <c r="AB1435" s="2" t="s">
        <v>152</v>
      </c>
      <c r="AC1435" s="14" t="s">
        <v>152</v>
      </c>
      <c r="AD1435" s="93" t="s">
        <v>151</v>
      </c>
      <c r="AE1435" s="14" t="s">
        <v>151</v>
      </c>
      <c r="AF1435" s="99">
        <v>100</v>
      </c>
    </row>
    <row r="1436" spans="1:32" x14ac:dyDescent="0.3">
      <c r="A1436" s="55" t="str">
        <f t="shared" si="22"/>
        <v>ELec_03.2</v>
      </c>
      <c r="C1436" s="96" t="s">
        <v>16</v>
      </c>
      <c r="D1436" s="97" t="s">
        <v>776</v>
      </c>
      <c r="E1436" s="97" t="s">
        <v>831</v>
      </c>
      <c r="F1436" s="97" t="s">
        <v>832</v>
      </c>
      <c r="G1436" s="97" t="s">
        <v>351</v>
      </c>
      <c r="H1436" s="96" t="s">
        <v>50</v>
      </c>
      <c r="I1436" s="98" t="s">
        <v>454</v>
      </c>
      <c r="J1436" s="27" t="s">
        <v>2366</v>
      </c>
      <c r="K1436" s="28" t="s">
        <v>2367</v>
      </c>
      <c r="L1436" s="93" t="s">
        <v>151</v>
      </c>
      <c r="M1436" s="2" t="s">
        <v>151</v>
      </c>
      <c r="N1436" s="94" t="s">
        <v>151</v>
      </c>
      <c r="O1436" s="13" t="s">
        <v>152</v>
      </c>
      <c r="P1436" s="2" t="s">
        <v>152</v>
      </c>
      <c r="Q1436" s="2" t="s">
        <v>152</v>
      </c>
      <c r="R1436" s="2" t="s">
        <v>152</v>
      </c>
      <c r="S1436" s="2" t="s">
        <v>152</v>
      </c>
      <c r="T1436" s="2" t="s">
        <v>152</v>
      </c>
      <c r="U1436" s="14" t="s">
        <v>152</v>
      </c>
      <c r="V1436" s="13" t="s">
        <v>151</v>
      </c>
      <c r="W1436" s="2" t="s">
        <v>152</v>
      </c>
      <c r="X1436" s="2" t="s">
        <v>152</v>
      </c>
      <c r="Y1436" s="2" t="s">
        <v>152</v>
      </c>
      <c r="Z1436" s="94" t="s">
        <v>152</v>
      </c>
      <c r="AA1436" s="13" t="s">
        <v>151</v>
      </c>
      <c r="AB1436" s="2" t="s">
        <v>151</v>
      </c>
      <c r="AC1436" s="14" t="s">
        <v>152</v>
      </c>
      <c r="AD1436" s="93" t="s">
        <v>152</v>
      </c>
      <c r="AE1436" s="14" t="s">
        <v>152</v>
      </c>
      <c r="AF1436" s="99">
        <v>100</v>
      </c>
    </row>
    <row r="1437" spans="1:32" x14ac:dyDescent="0.3">
      <c r="A1437" s="55" t="str">
        <f t="shared" si="22"/>
        <v>ELec_03.3</v>
      </c>
      <c r="C1437" s="96" t="s">
        <v>16</v>
      </c>
      <c r="D1437" s="97" t="s">
        <v>776</v>
      </c>
      <c r="E1437" s="97" t="s">
        <v>833</v>
      </c>
      <c r="F1437" s="97" t="s">
        <v>834</v>
      </c>
      <c r="G1437" s="97" t="s">
        <v>351</v>
      </c>
      <c r="H1437" s="96" t="s">
        <v>50</v>
      </c>
      <c r="I1437" s="98" t="s">
        <v>454</v>
      </c>
      <c r="J1437" s="27" t="s">
        <v>2336</v>
      </c>
      <c r="K1437" s="28" t="s">
        <v>2368</v>
      </c>
      <c r="L1437" s="93" t="s">
        <v>151</v>
      </c>
      <c r="M1437" s="2" t="s">
        <v>152</v>
      </c>
      <c r="N1437" s="94" t="s">
        <v>151</v>
      </c>
      <c r="O1437" s="13" t="s">
        <v>152</v>
      </c>
      <c r="P1437" s="2" t="s">
        <v>152</v>
      </c>
      <c r="Q1437" s="2" t="s">
        <v>152</v>
      </c>
      <c r="R1437" s="2" t="s">
        <v>152</v>
      </c>
      <c r="S1437" s="2" t="s">
        <v>152</v>
      </c>
      <c r="T1437" s="2" t="s">
        <v>152</v>
      </c>
      <c r="U1437" s="14" t="s">
        <v>152</v>
      </c>
      <c r="V1437" s="13" t="s">
        <v>151</v>
      </c>
      <c r="W1437" s="2" t="s">
        <v>151</v>
      </c>
      <c r="X1437" s="2" t="s">
        <v>152</v>
      </c>
      <c r="Y1437" s="2" t="s">
        <v>152</v>
      </c>
      <c r="Z1437" s="94" t="s">
        <v>152</v>
      </c>
      <c r="AA1437" s="13" t="s">
        <v>151</v>
      </c>
      <c r="AB1437" s="2" t="s">
        <v>152</v>
      </c>
      <c r="AC1437" s="14" t="s">
        <v>152</v>
      </c>
      <c r="AD1437" s="93" t="s">
        <v>151</v>
      </c>
      <c r="AE1437" s="14" t="s">
        <v>151</v>
      </c>
      <c r="AF1437" s="99">
        <v>0</v>
      </c>
    </row>
    <row r="1438" spans="1:32" x14ac:dyDescent="0.3">
      <c r="A1438" s="55" t="str">
        <f t="shared" si="22"/>
        <v>ELec_03.3</v>
      </c>
      <c r="C1438" s="96" t="s">
        <v>16</v>
      </c>
      <c r="D1438" s="97" t="s">
        <v>776</v>
      </c>
      <c r="E1438" s="97" t="s">
        <v>833</v>
      </c>
      <c r="F1438" s="97" t="s">
        <v>834</v>
      </c>
      <c r="G1438" s="97" t="s">
        <v>351</v>
      </c>
      <c r="H1438" s="96" t="s">
        <v>50</v>
      </c>
      <c r="I1438" s="98" t="s">
        <v>454</v>
      </c>
      <c r="J1438" s="27" t="s">
        <v>576</v>
      </c>
      <c r="K1438" s="28" t="s">
        <v>2369</v>
      </c>
      <c r="L1438" s="93" t="s">
        <v>151</v>
      </c>
      <c r="M1438" s="2" t="s">
        <v>151</v>
      </c>
      <c r="N1438" s="94" t="s">
        <v>151</v>
      </c>
      <c r="O1438" s="13" t="s">
        <v>152</v>
      </c>
      <c r="P1438" s="2" t="s">
        <v>152</v>
      </c>
      <c r="Q1438" s="2" t="s">
        <v>152</v>
      </c>
      <c r="R1438" s="2" t="s">
        <v>152</v>
      </c>
      <c r="S1438" s="2" t="s">
        <v>152</v>
      </c>
      <c r="T1438" s="2" t="s">
        <v>152</v>
      </c>
      <c r="U1438" s="14" t="s">
        <v>152</v>
      </c>
      <c r="V1438" s="13" t="s">
        <v>151</v>
      </c>
      <c r="W1438" s="2" t="s">
        <v>152</v>
      </c>
      <c r="X1438" s="2" t="s">
        <v>152</v>
      </c>
      <c r="Y1438" s="2" t="s">
        <v>152</v>
      </c>
      <c r="Z1438" s="94" t="s">
        <v>152</v>
      </c>
      <c r="AA1438" s="13" t="s">
        <v>151</v>
      </c>
      <c r="AB1438" s="2" t="s">
        <v>151</v>
      </c>
      <c r="AC1438" s="14" t="s">
        <v>151</v>
      </c>
      <c r="AD1438" s="93" t="s">
        <v>152</v>
      </c>
      <c r="AE1438" s="14" t="s">
        <v>152</v>
      </c>
      <c r="AF1438" s="99">
        <v>100</v>
      </c>
    </row>
    <row r="1439" spans="1:32" x14ac:dyDescent="0.3">
      <c r="A1439" s="55" t="str">
        <f t="shared" si="22"/>
        <v>ELec_03.3</v>
      </c>
      <c r="C1439" s="96" t="s">
        <v>16</v>
      </c>
      <c r="D1439" s="97" t="s">
        <v>776</v>
      </c>
      <c r="E1439" s="97" t="s">
        <v>833</v>
      </c>
      <c r="F1439" s="97" t="s">
        <v>834</v>
      </c>
      <c r="G1439" s="97" t="s">
        <v>351</v>
      </c>
      <c r="H1439" s="96" t="s">
        <v>50</v>
      </c>
      <c r="I1439" s="98" t="s">
        <v>454</v>
      </c>
      <c r="J1439" s="27" t="s">
        <v>2370</v>
      </c>
      <c r="K1439" s="28" t="s">
        <v>2347</v>
      </c>
      <c r="L1439" s="93" t="s">
        <v>152</v>
      </c>
      <c r="M1439" s="2" t="s">
        <v>152</v>
      </c>
      <c r="N1439" s="94" t="s">
        <v>151</v>
      </c>
      <c r="O1439" s="13" t="s">
        <v>468</v>
      </c>
      <c r="P1439" s="2" t="s">
        <v>152</v>
      </c>
      <c r="Q1439" s="2" t="s">
        <v>152</v>
      </c>
      <c r="R1439" s="2" t="s">
        <v>152</v>
      </c>
      <c r="S1439" s="2" t="s">
        <v>152</v>
      </c>
      <c r="T1439" s="2" t="s">
        <v>152</v>
      </c>
      <c r="U1439" s="14" t="s">
        <v>152</v>
      </c>
      <c r="V1439" s="13" t="s">
        <v>151</v>
      </c>
      <c r="W1439" s="2" t="s">
        <v>152</v>
      </c>
      <c r="X1439" s="2" t="s">
        <v>152</v>
      </c>
      <c r="Y1439" s="2" t="s">
        <v>152</v>
      </c>
      <c r="Z1439" s="94" t="s">
        <v>152</v>
      </c>
      <c r="AA1439" s="13" t="s">
        <v>151</v>
      </c>
      <c r="AB1439" s="2" t="s">
        <v>152</v>
      </c>
      <c r="AC1439" s="14" t="s">
        <v>152</v>
      </c>
      <c r="AD1439" s="93" t="s">
        <v>151</v>
      </c>
      <c r="AE1439" s="14" t="s">
        <v>151</v>
      </c>
      <c r="AF1439" s="99">
        <v>100</v>
      </c>
    </row>
    <row r="1440" spans="1:32" x14ac:dyDescent="0.3">
      <c r="A1440" s="55" t="str">
        <f t="shared" si="22"/>
        <v>ELhe_01.1</v>
      </c>
      <c r="C1440" s="96" t="s">
        <v>16</v>
      </c>
      <c r="D1440" s="97" t="s">
        <v>835</v>
      </c>
      <c r="E1440" s="97" t="s">
        <v>836</v>
      </c>
      <c r="F1440" s="97" t="s">
        <v>837</v>
      </c>
      <c r="G1440" s="97" t="s">
        <v>344</v>
      </c>
      <c r="H1440" s="96" t="s">
        <v>50</v>
      </c>
      <c r="I1440" s="98" t="s">
        <v>454</v>
      </c>
      <c r="J1440" s="27" t="s">
        <v>253</v>
      </c>
      <c r="K1440" s="28" t="s">
        <v>2371</v>
      </c>
      <c r="L1440" s="93" t="s">
        <v>151</v>
      </c>
      <c r="M1440" s="2" t="s">
        <v>152</v>
      </c>
      <c r="N1440" s="94" t="s">
        <v>151</v>
      </c>
      <c r="O1440" s="13"/>
      <c r="P1440" s="2"/>
      <c r="Q1440" s="2"/>
      <c r="R1440" s="2"/>
      <c r="S1440" s="2"/>
      <c r="T1440" s="2"/>
      <c r="U1440" s="14"/>
      <c r="V1440" s="13"/>
      <c r="W1440" s="2"/>
      <c r="X1440" s="2"/>
      <c r="Y1440" s="2"/>
      <c r="Z1440" s="94"/>
      <c r="AA1440" s="13"/>
      <c r="AB1440" s="2"/>
      <c r="AC1440" s="14"/>
      <c r="AD1440" s="93"/>
      <c r="AE1440" s="14"/>
      <c r="AF1440" s="99">
        <v>100</v>
      </c>
    </row>
    <row r="1441" spans="1:32" x14ac:dyDescent="0.3">
      <c r="A1441" s="55" t="str">
        <f t="shared" si="22"/>
        <v>ELhe_01.1</v>
      </c>
      <c r="C1441" s="96" t="s">
        <v>16</v>
      </c>
      <c r="D1441" s="97" t="s">
        <v>835</v>
      </c>
      <c r="E1441" s="97" t="s">
        <v>836</v>
      </c>
      <c r="F1441" s="97" t="s">
        <v>837</v>
      </c>
      <c r="G1441" s="97" t="s">
        <v>344</v>
      </c>
      <c r="H1441" s="96" t="s">
        <v>50</v>
      </c>
      <c r="I1441" s="98" t="s">
        <v>454</v>
      </c>
      <c r="J1441" s="27" t="s">
        <v>253</v>
      </c>
      <c r="K1441" s="28" t="s">
        <v>2372</v>
      </c>
      <c r="L1441" s="93" t="s">
        <v>151</v>
      </c>
      <c r="M1441" s="2" t="s">
        <v>152</v>
      </c>
      <c r="N1441" s="94" t="s">
        <v>151</v>
      </c>
      <c r="O1441" s="13"/>
      <c r="P1441" s="2"/>
      <c r="Q1441" s="2"/>
      <c r="R1441" s="2"/>
      <c r="S1441" s="2"/>
      <c r="T1441" s="2"/>
      <c r="U1441" s="14"/>
      <c r="V1441" s="13"/>
      <c r="W1441" s="2"/>
      <c r="X1441" s="2"/>
      <c r="Y1441" s="2"/>
      <c r="Z1441" s="94"/>
      <c r="AA1441" s="13"/>
      <c r="AB1441" s="2"/>
      <c r="AC1441" s="14"/>
      <c r="AD1441" s="93"/>
      <c r="AE1441" s="14"/>
      <c r="AF1441" s="99">
        <v>100</v>
      </c>
    </row>
    <row r="1442" spans="1:32" x14ac:dyDescent="0.3">
      <c r="A1442" s="55" t="str">
        <f t="shared" si="22"/>
        <v>ELhe_01.2</v>
      </c>
      <c r="C1442" s="96" t="s">
        <v>16</v>
      </c>
      <c r="D1442" s="97" t="s">
        <v>835</v>
      </c>
      <c r="E1442" s="97" t="s">
        <v>838</v>
      </c>
      <c r="F1442" s="97" t="s">
        <v>839</v>
      </c>
      <c r="G1442" s="97" t="s">
        <v>344</v>
      </c>
      <c r="H1442" s="96" t="s">
        <v>50</v>
      </c>
      <c r="I1442" s="98" t="s">
        <v>454</v>
      </c>
      <c r="J1442" s="27" t="s">
        <v>2373</v>
      </c>
      <c r="K1442" s="28" t="s">
        <v>2374</v>
      </c>
      <c r="L1442" s="93" t="s">
        <v>151</v>
      </c>
      <c r="M1442" s="2" t="s">
        <v>151</v>
      </c>
      <c r="N1442" s="94" t="s">
        <v>151</v>
      </c>
      <c r="O1442" s="13"/>
      <c r="P1442" s="2"/>
      <c r="Q1442" s="2"/>
      <c r="R1442" s="2"/>
      <c r="S1442" s="2"/>
      <c r="T1442" s="2"/>
      <c r="U1442" s="14"/>
      <c r="V1442" s="13"/>
      <c r="W1442" s="2"/>
      <c r="X1442" s="2"/>
      <c r="Y1442" s="2"/>
      <c r="Z1442" s="94"/>
      <c r="AA1442" s="13"/>
      <c r="AB1442" s="2"/>
      <c r="AC1442" s="14"/>
      <c r="AD1442" s="93"/>
      <c r="AE1442" s="14"/>
      <c r="AF1442" s="99">
        <v>100</v>
      </c>
    </row>
    <row r="1443" spans="1:32" x14ac:dyDescent="0.3">
      <c r="A1443" s="55" t="str">
        <f t="shared" si="22"/>
        <v>ELhe_01.3</v>
      </c>
      <c r="C1443" s="96" t="s">
        <v>16</v>
      </c>
      <c r="D1443" s="97" t="s">
        <v>835</v>
      </c>
      <c r="E1443" s="97" t="s">
        <v>840</v>
      </c>
      <c r="F1443" s="97" t="s">
        <v>431</v>
      </c>
      <c r="G1443" s="97" t="s">
        <v>351</v>
      </c>
      <c r="H1443" s="96" t="s">
        <v>50</v>
      </c>
      <c r="I1443" s="98" t="s">
        <v>454</v>
      </c>
      <c r="J1443" s="27" t="s">
        <v>2375</v>
      </c>
      <c r="K1443" s="28" t="s">
        <v>578</v>
      </c>
      <c r="L1443" s="93" t="s">
        <v>151</v>
      </c>
      <c r="M1443" s="2" t="s">
        <v>151</v>
      </c>
      <c r="N1443" s="94" t="s">
        <v>151</v>
      </c>
      <c r="O1443" s="13" t="s">
        <v>151</v>
      </c>
      <c r="P1443" s="2" t="s">
        <v>468</v>
      </c>
      <c r="Q1443" s="2" t="s">
        <v>151</v>
      </c>
      <c r="R1443" s="2" t="s">
        <v>151</v>
      </c>
      <c r="S1443" s="2" t="s">
        <v>151</v>
      </c>
      <c r="T1443" s="2" t="s">
        <v>151</v>
      </c>
      <c r="U1443" s="14" t="s">
        <v>152</v>
      </c>
      <c r="V1443" s="13" t="s">
        <v>151</v>
      </c>
      <c r="W1443" s="2" t="s">
        <v>151</v>
      </c>
      <c r="X1443" s="2" t="s">
        <v>151</v>
      </c>
      <c r="Y1443" s="2" t="s">
        <v>152</v>
      </c>
      <c r="Z1443" s="94" t="s">
        <v>152</v>
      </c>
      <c r="AA1443" s="13" t="s">
        <v>151</v>
      </c>
      <c r="AB1443" s="2" t="s">
        <v>151</v>
      </c>
      <c r="AC1443" s="14" t="s">
        <v>151</v>
      </c>
      <c r="AD1443" s="93" t="s">
        <v>151</v>
      </c>
      <c r="AE1443" s="14" t="s">
        <v>151</v>
      </c>
      <c r="AF1443" s="99">
        <v>100</v>
      </c>
    </row>
    <row r="1444" spans="1:32" x14ac:dyDescent="0.3">
      <c r="A1444" s="55" t="str">
        <f t="shared" si="22"/>
        <v>ELhe_02.1</v>
      </c>
      <c r="C1444" s="96" t="s">
        <v>16</v>
      </c>
      <c r="D1444" s="97" t="s">
        <v>835</v>
      </c>
      <c r="E1444" s="97" t="s">
        <v>841</v>
      </c>
      <c r="F1444" s="97" t="s">
        <v>842</v>
      </c>
      <c r="G1444" s="97" t="s">
        <v>351</v>
      </c>
      <c r="H1444" s="96" t="s">
        <v>50</v>
      </c>
      <c r="I1444" s="98" t="s">
        <v>454</v>
      </c>
      <c r="J1444" s="27" t="s">
        <v>2376</v>
      </c>
      <c r="K1444" s="28" t="s">
        <v>2377</v>
      </c>
      <c r="L1444" s="93" t="s">
        <v>151</v>
      </c>
      <c r="M1444" s="2" t="s">
        <v>151</v>
      </c>
      <c r="N1444" s="94" t="s">
        <v>151</v>
      </c>
      <c r="O1444" s="13" t="s">
        <v>151</v>
      </c>
      <c r="P1444" s="2" t="s">
        <v>468</v>
      </c>
      <c r="Q1444" s="2" t="s">
        <v>468</v>
      </c>
      <c r="R1444" s="2" t="s">
        <v>152</v>
      </c>
      <c r="S1444" s="2" t="s">
        <v>151</v>
      </c>
      <c r="T1444" s="2" t="s">
        <v>151</v>
      </c>
      <c r="U1444" s="14" t="s">
        <v>152</v>
      </c>
      <c r="V1444" s="13" t="s">
        <v>151</v>
      </c>
      <c r="W1444" s="2" t="s">
        <v>151</v>
      </c>
      <c r="X1444" s="2" t="s">
        <v>151</v>
      </c>
      <c r="Y1444" s="2" t="s">
        <v>152</v>
      </c>
      <c r="Z1444" s="94" t="s">
        <v>152</v>
      </c>
      <c r="AA1444" s="13" t="s">
        <v>151</v>
      </c>
      <c r="AB1444" s="2" t="s">
        <v>151</v>
      </c>
      <c r="AC1444" s="14" t="s">
        <v>151</v>
      </c>
      <c r="AD1444" s="93" t="s">
        <v>151</v>
      </c>
      <c r="AE1444" s="14" t="s">
        <v>151</v>
      </c>
      <c r="AF1444" s="99">
        <v>100</v>
      </c>
    </row>
    <row r="1445" spans="1:32" x14ac:dyDescent="0.3">
      <c r="A1445" s="55" t="str">
        <f t="shared" si="22"/>
        <v>ELhe_02.2</v>
      </c>
      <c r="C1445" s="96" t="s">
        <v>16</v>
      </c>
      <c r="D1445" s="97" t="s">
        <v>835</v>
      </c>
      <c r="E1445" s="97" t="s">
        <v>843</v>
      </c>
      <c r="F1445" s="97" t="s">
        <v>844</v>
      </c>
      <c r="G1445" s="97" t="s">
        <v>351</v>
      </c>
      <c r="H1445" s="96" t="s">
        <v>50</v>
      </c>
      <c r="I1445" s="98" t="s">
        <v>454</v>
      </c>
      <c r="J1445" s="27" t="s">
        <v>2378</v>
      </c>
      <c r="K1445" s="28" t="s">
        <v>2378</v>
      </c>
      <c r="L1445" s="93" t="s">
        <v>152</v>
      </c>
      <c r="M1445" s="2" t="s">
        <v>152</v>
      </c>
      <c r="N1445" s="94" t="s">
        <v>152</v>
      </c>
      <c r="O1445" s="13" t="s">
        <v>152</v>
      </c>
      <c r="P1445" s="2" t="s">
        <v>152</v>
      </c>
      <c r="Q1445" s="2" t="s">
        <v>152</v>
      </c>
      <c r="R1445" s="2" t="s">
        <v>152</v>
      </c>
      <c r="S1445" s="2" t="s">
        <v>151</v>
      </c>
      <c r="T1445" s="2" t="s">
        <v>151</v>
      </c>
      <c r="U1445" s="14" t="s">
        <v>152</v>
      </c>
      <c r="V1445" s="13" t="s">
        <v>151</v>
      </c>
      <c r="W1445" s="2" t="s">
        <v>151</v>
      </c>
      <c r="X1445" s="2" t="s">
        <v>152</v>
      </c>
      <c r="Y1445" s="2" t="s">
        <v>152</v>
      </c>
      <c r="Z1445" s="94" t="s">
        <v>152</v>
      </c>
      <c r="AA1445" s="13" t="s">
        <v>151</v>
      </c>
      <c r="AB1445" s="2" t="s">
        <v>152</v>
      </c>
      <c r="AC1445" s="14" t="s">
        <v>151</v>
      </c>
      <c r="AD1445" s="93" t="s">
        <v>151</v>
      </c>
      <c r="AE1445" s="14" t="s">
        <v>151</v>
      </c>
      <c r="AF1445" s="99">
        <v>0</v>
      </c>
    </row>
    <row r="1446" spans="1:32" x14ac:dyDescent="0.3">
      <c r="A1446" s="55" t="str">
        <f t="shared" si="22"/>
        <v>ELhe_02.3</v>
      </c>
      <c r="C1446" s="96" t="s">
        <v>16</v>
      </c>
      <c r="D1446" s="97" t="s">
        <v>835</v>
      </c>
      <c r="E1446" s="97" t="s">
        <v>845</v>
      </c>
      <c r="F1446" s="97" t="s">
        <v>846</v>
      </c>
      <c r="G1446" s="97" t="s">
        <v>351</v>
      </c>
      <c r="H1446" s="96" t="s">
        <v>50</v>
      </c>
      <c r="I1446" s="98" t="s">
        <v>454</v>
      </c>
      <c r="J1446" s="27" t="s">
        <v>976</v>
      </c>
      <c r="K1446" s="28" t="s">
        <v>976</v>
      </c>
      <c r="L1446" s="93" t="s">
        <v>151</v>
      </c>
      <c r="M1446" s="2" t="s">
        <v>151</v>
      </c>
      <c r="N1446" s="94" t="s">
        <v>151</v>
      </c>
      <c r="O1446" s="13" t="s">
        <v>151</v>
      </c>
      <c r="P1446" s="2" t="s">
        <v>151</v>
      </c>
      <c r="Q1446" s="2" t="s">
        <v>151</v>
      </c>
      <c r="R1446" s="2" t="s">
        <v>151</v>
      </c>
      <c r="S1446" s="2" t="s">
        <v>151</v>
      </c>
      <c r="T1446" s="2" t="s">
        <v>151</v>
      </c>
      <c r="U1446" s="14" t="s">
        <v>151</v>
      </c>
      <c r="V1446" s="13" t="s">
        <v>151</v>
      </c>
      <c r="W1446" s="2" t="s">
        <v>151</v>
      </c>
      <c r="X1446" s="2" t="s">
        <v>151</v>
      </c>
      <c r="Y1446" s="2" t="s">
        <v>151</v>
      </c>
      <c r="Z1446" s="94" t="s">
        <v>151</v>
      </c>
      <c r="AA1446" s="13" t="s">
        <v>151</v>
      </c>
      <c r="AB1446" s="2" t="s">
        <v>151</v>
      </c>
      <c r="AC1446" s="14" t="s">
        <v>151</v>
      </c>
      <c r="AD1446" s="93" t="s">
        <v>151</v>
      </c>
      <c r="AE1446" s="14" t="s">
        <v>151</v>
      </c>
      <c r="AF1446" s="99">
        <v>100</v>
      </c>
    </row>
    <row r="1447" spans="1:32" x14ac:dyDescent="0.3">
      <c r="A1447" s="55" t="str">
        <f t="shared" si="22"/>
        <v>ELhe_02.4</v>
      </c>
      <c r="C1447" s="96" t="s">
        <v>16</v>
      </c>
      <c r="D1447" s="97" t="s">
        <v>835</v>
      </c>
      <c r="E1447" s="97" t="s">
        <v>847</v>
      </c>
      <c r="F1447" s="97" t="s">
        <v>848</v>
      </c>
      <c r="G1447" s="97" t="s">
        <v>351</v>
      </c>
      <c r="H1447" s="96" t="s">
        <v>50</v>
      </c>
      <c r="I1447" s="98" t="s">
        <v>454</v>
      </c>
      <c r="J1447" s="27" t="s">
        <v>2379</v>
      </c>
      <c r="K1447" s="28" t="s">
        <v>2380</v>
      </c>
      <c r="L1447" s="93" t="s">
        <v>151</v>
      </c>
      <c r="M1447" s="2" t="s">
        <v>151</v>
      </c>
      <c r="N1447" s="94" t="s">
        <v>151</v>
      </c>
      <c r="O1447" s="13" t="s">
        <v>468</v>
      </c>
      <c r="P1447" s="2" t="s">
        <v>468</v>
      </c>
      <c r="Q1447" s="2" t="s">
        <v>468</v>
      </c>
      <c r="R1447" s="2" t="s">
        <v>152</v>
      </c>
      <c r="S1447" s="2" t="s">
        <v>151</v>
      </c>
      <c r="T1447" s="2" t="s">
        <v>151</v>
      </c>
      <c r="U1447" s="14" t="s">
        <v>152</v>
      </c>
      <c r="V1447" s="13" t="s">
        <v>151</v>
      </c>
      <c r="W1447" s="2" t="s">
        <v>151</v>
      </c>
      <c r="X1447" s="2" t="s">
        <v>151</v>
      </c>
      <c r="Y1447" s="2" t="s">
        <v>152</v>
      </c>
      <c r="Z1447" s="94" t="s">
        <v>152</v>
      </c>
      <c r="AA1447" s="13" t="s">
        <v>151</v>
      </c>
      <c r="AB1447" s="2" t="s">
        <v>152</v>
      </c>
      <c r="AC1447" s="14" t="s">
        <v>151</v>
      </c>
      <c r="AD1447" s="93" t="s">
        <v>151</v>
      </c>
      <c r="AE1447" s="14" t="s">
        <v>151</v>
      </c>
      <c r="AF1447" s="99">
        <v>100</v>
      </c>
    </row>
    <row r="1448" spans="1:32" x14ac:dyDescent="0.3">
      <c r="A1448" s="55" t="str">
        <f t="shared" si="22"/>
        <v>ELju_01.1</v>
      </c>
      <c r="C1448" s="96" t="s">
        <v>16</v>
      </c>
      <c r="D1448" s="97" t="s">
        <v>777</v>
      </c>
      <c r="E1448" s="97" t="s">
        <v>849</v>
      </c>
      <c r="F1448" s="97" t="s">
        <v>850</v>
      </c>
      <c r="G1448" s="97" t="s">
        <v>344</v>
      </c>
      <c r="H1448" s="96" t="s">
        <v>50</v>
      </c>
      <c r="I1448" s="98" t="s">
        <v>454</v>
      </c>
      <c r="J1448" s="27" t="s">
        <v>153</v>
      </c>
      <c r="K1448" s="28" t="s">
        <v>2381</v>
      </c>
      <c r="L1448" s="93" t="s">
        <v>151</v>
      </c>
      <c r="M1448" s="2" t="s">
        <v>151</v>
      </c>
      <c r="N1448" s="94" t="s">
        <v>151</v>
      </c>
      <c r="O1448" s="13" t="s">
        <v>6</v>
      </c>
      <c r="P1448" s="2" t="s">
        <v>6</v>
      </c>
      <c r="Q1448" s="2" t="s">
        <v>6</v>
      </c>
      <c r="R1448" s="2" t="s">
        <v>6</v>
      </c>
      <c r="S1448" s="2" t="s">
        <v>6</v>
      </c>
      <c r="T1448" s="2" t="s">
        <v>6</v>
      </c>
      <c r="U1448" s="14" t="s">
        <v>6</v>
      </c>
      <c r="V1448" s="13" t="s">
        <v>6</v>
      </c>
      <c r="W1448" s="2" t="s">
        <v>6</v>
      </c>
      <c r="X1448" s="2" t="s">
        <v>6</v>
      </c>
      <c r="Y1448" s="2" t="s">
        <v>6</v>
      </c>
      <c r="Z1448" s="94" t="s">
        <v>6</v>
      </c>
      <c r="AA1448" s="13" t="s">
        <v>6</v>
      </c>
      <c r="AB1448" s="2" t="s">
        <v>6</v>
      </c>
      <c r="AC1448" s="14" t="s">
        <v>6</v>
      </c>
      <c r="AD1448" s="93" t="s">
        <v>6</v>
      </c>
      <c r="AE1448" s="14" t="s">
        <v>6</v>
      </c>
      <c r="AF1448" s="99">
        <v>0</v>
      </c>
    </row>
    <row r="1449" spans="1:32" x14ac:dyDescent="0.3">
      <c r="A1449" s="55" t="str">
        <f t="shared" si="22"/>
        <v>ELju_01.1</v>
      </c>
      <c r="C1449" s="96" t="s">
        <v>16</v>
      </c>
      <c r="D1449" s="97" t="s">
        <v>777</v>
      </c>
      <c r="E1449" s="97" t="s">
        <v>849</v>
      </c>
      <c r="F1449" s="97" t="s">
        <v>850</v>
      </c>
      <c r="G1449" s="97" t="s">
        <v>344</v>
      </c>
      <c r="H1449" s="96" t="s">
        <v>50</v>
      </c>
      <c r="I1449" s="98" t="s">
        <v>454</v>
      </c>
      <c r="J1449" s="27" t="s">
        <v>153</v>
      </c>
      <c r="K1449" s="28" t="s">
        <v>2382</v>
      </c>
      <c r="L1449" s="93" t="s">
        <v>151</v>
      </c>
      <c r="M1449" s="2" t="s">
        <v>151</v>
      </c>
      <c r="N1449" s="94" t="s">
        <v>151</v>
      </c>
      <c r="O1449" s="13" t="s">
        <v>6</v>
      </c>
      <c r="P1449" s="2" t="s">
        <v>6</v>
      </c>
      <c r="Q1449" s="2" t="s">
        <v>6</v>
      </c>
      <c r="R1449" s="2" t="s">
        <v>6</v>
      </c>
      <c r="S1449" s="2" t="s">
        <v>6</v>
      </c>
      <c r="T1449" s="2" t="s">
        <v>6</v>
      </c>
      <c r="U1449" s="14" t="s">
        <v>6</v>
      </c>
      <c r="V1449" s="13" t="s">
        <v>6</v>
      </c>
      <c r="W1449" s="2" t="s">
        <v>6</v>
      </c>
      <c r="X1449" s="2" t="s">
        <v>6</v>
      </c>
      <c r="Y1449" s="2" t="s">
        <v>6</v>
      </c>
      <c r="Z1449" s="94" t="s">
        <v>6</v>
      </c>
      <c r="AA1449" s="13" t="s">
        <v>6</v>
      </c>
      <c r="AB1449" s="2" t="s">
        <v>6</v>
      </c>
      <c r="AC1449" s="14" t="s">
        <v>6</v>
      </c>
      <c r="AD1449" s="93" t="s">
        <v>6</v>
      </c>
      <c r="AE1449" s="14" t="s">
        <v>6</v>
      </c>
      <c r="AF1449" s="99">
        <v>0</v>
      </c>
    </row>
    <row r="1450" spans="1:32" x14ac:dyDescent="0.3">
      <c r="A1450" s="55" t="str">
        <f t="shared" si="22"/>
        <v>ELju_01.2</v>
      </c>
      <c r="C1450" s="96" t="s">
        <v>16</v>
      </c>
      <c r="D1450" s="97" t="s">
        <v>777</v>
      </c>
      <c r="E1450" s="97" t="s">
        <v>851</v>
      </c>
      <c r="F1450" s="97" t="s">
        <v>852</v>
      </c>
      <c r="G1450" s="97" t="s">
        <v>344</v>
      </c>
      <c r="H1450" s="96" t="s">
        <v>50</v>
      </c>
      <c r="I1450" s="98" t="s">
        <v>454</v>
      </c>
      <c r="J1450" s="27" t="s">
        <v>153</v>
      </c>
      <c r="K1450" s="28" t="s">
        <v>2383</v>
      </c>
      <c r="L1450" s="93" t="s">
        <v>151</v>
      </c>
      <c r="M1450" s="2" t="s">
        <v>151</v>
      </c>
      <c r="N1450" s="94" t="s">
        <v>151</v>
      </c>
      <c r="O1450" s="13" t="s">
        <v>6</v>
      </c>
      <c r="P1450" s="2" t="s">
        <v>6</v>
      </c>
      <c r="Q1450" s="2" t="s">
        <v>6</v>
      </c>
      <c r="R1450" s="2" t="s">
        <v>6</v>
      </c>
      <c r="S1450" s="2" t="s">
        <v>6</v>
      </c>
      <c r="T1450" s="2" t="s">
        <v>6</v>
      </c>
      <c r="U1450" s="14" t="s">
        <v>6</v>
      </c>
      <c r="V1450" s="13" t="s">
        <v>6</v>
      </c>
      <c r="W1450" s="2" t="s">
        <v>6</v>
      </c>
      <c r="X1450" s="2" t="s">
        <v>6</v>
      </c>
      <c r="Y1450" s="2" t="s">
        <v>6</v>
      </c>
      <c r="Z1450" s="94" t="s">
        <v>6</v>
      </c>
      <c r="AA1450" s="13" t="s">
        <v>6</v>
      </c>
      <c r="AB1450" s="2" t="s">
        <v>6</v>
      </c>
      <c r="AC1450" s="14" t="s">
        <v>6</v>
      </c>
      <c r="AD1450" s="93" t="s">
        <v>6</v>
      </c>
      <c r="AE1450" s="14" t="s">
        <v>6</v>
      </c>
      <c r="AF1450" s="99">
        <v>0</v>
      </c>
    </row>
    <row r="1451" spans="1:32" x14ac:dyDescent="0.3">
      <c r="A1451" s="55" t="str">
        <f t="shared" si="22"/>
        <v>ELju_02.1</v>
      </c>
      <c r="C1451" s="96" t="s">
        <v>16</v>
      </c>
      <c r="D1451" s="97" t="s">
        <v>777</v>
      </c>
      <c r="E1451" s="97" t="s">
        <v>853</v>
      </c>
      <c r="F1451" s="97" t="s">
        <v>854</v>
      </c>
      <c r="G1451" s="97" t="s">
        <v>351</v>
      </c>
      <c r="H1451" s="96" t="s">
        <v>50</v>
      </c>
      <c r="I1451" s="98" t="s">
        <v>454</v>
      </c>
      <c r="J1451" s="27" t="s">
        <v>153</v>
      </c>
      <c r="K1451" s="28" t="s">
        <v>2383</v>
      </c>
      <c r="L1451" s="93" t="s">
        <v>151</v>
      </c>
      <c r="M1451" s="2" t="s">
        <v>151</v>
      </c>
      <c r="N1451" s="94" t="s">
        <v>151</v>
      </c>
      <c r="O1451" s="13" t="s">
        <v>152</v>
      </c>
      <c r="P1451" s="2" t="s">
        <v>152</v>
      </c>
      <c r="Q1451" s="2" t="s">
        <v>152</v>
      </c>
      <c r="R1451" s="2" t="s">
        <v>152</v>
      </c>
      <c r="S1451" s="2" t="s">
        <v>152</v>
      </c>
      <c r="T1451" s="2" t="s">
        <v>152</v>
      </c>
      <c r="U1451" s="14" t="s">
        <v>152</v>
      </c>
      <c r="V1451" s="13" t="s">
        <v>151</v>
      </c>
      <c r="W1451" s="2" t="s">
        <v>152</v>
      </c>
      <c r="X1451" s="2" t="s">
        <v>152</v>
      </c>
      <c r="Y1451" s="2" t="s">
        <v>152</v>
      </c>
      <c r="Z1451" s="94" t="s">
        <v>152</v>
      </c>
      <c r="AA1451" s="13" t="s">
        <v>151</v>
      </c>
      <c r="AB1451" s="2" t="s">
        <v>151</v>
      </c>
      <c r="AC1451" s="14" t="s">
        <v>151</v>
      </c>
      <c r="AD1451" s="93" t="s">
        <v>151</v>
      </c>
      <c r="AE1451" s="14" t="s">
        <v>152</v>
      </c>
      <c r="AF1451" s="99">
        <v>0</v>
      </c>
    </row>
    <row r="1452" spans="1:32" x14ac:dyDescent="0.3">
      <c r="A1452" s="55" t="str">
        <f t="shared" si="22"/>
        <v>ELju_02.2</v>
      </c>
      <c r="C1452" s="96" t="s">
        <v>16</v>
      </c>
      <c r="D1452" s="97" t="s">
        <v>777</v>
      </c>
      <c r="E1452" s="97" t="s">
        <v>855</v>
      </c>
      <c r="F1452" s="97" t="s">
        <v>856</v>
      </c>
      <c r="G1452" s="97" t="s">
        <v>351</v>
      </c>
      <c r="H1452" s="96" t="s">
        <v>50</v>
      </c>
      <c r="I1452" s="98" t="s">
        <v>454</v>
      </c>
      <c r="J1452" s="27" t="s">
        <v>153</v>
      </c>
      <c r="K1452" s="28" t="s">
        <v>2383</v>
      </c>
      <c r="L1452" s="93" t="s">
        <v>151</v>
      </c>
      <c r="M1452" s="2" t="s">
        <v>151</v>
      </c>
      <c r="N1452" s="94" t="s">
        <v>151</v>
      </c>
      <c r="O1452" s="13" t="s">
        <v>152</v>
      </c>
      <c r="P1452" s="2" t="s">
        <v>152</v>
      </c>
      <c r="Q1452" s="2" t="s">
        <v>152</v>
      </c>
      <c r="R1452" s="2" t="s">
        <v>152</v>
      </c>
      <c r="S1452" s="2" t="s">
        <v>152</v>
      </c>
      <c r="T1452" s="2" t="s">
        <v>152</v>
      </c>
      <c r="U1452" s="14" t="s">
        <v>152</v>
      </c>
      <c r="V1452" s="13" t="s">
        <v>151</v>
      </c>
      <c r="W1452" s="2" t="s">
        <v>152</v>
      </c>
      <c r="X1452" s="2" t="s">
        <v>152</v>
      </c>
      <c r="Y1452" s="2" t="s">
        <v>152</v>
      </c>
      <c r="Z1452" s="94" t="s">
        <v>152</v>
      </c>
      <c r="AA1452" s="13" t="s">
        <v>151</v>
      </c>
      <c r="AB1452" s="2" t="s">
        <v>151</v>
      </c>
      <c r="AC1452" s="14" t="s">
        <v>151</v>
      </c>
      <c r="AD1452" s="93" t="s">
        <v>151</v>
      </c>
      <c r="AE1452" s="14" t="s">
        <v>152</v>
      </c>
      <c r="AF1452" s="99">
        <v>0</v>
      </c>
    </row>
    <row r="1453" spans="1:32" x14ac:dyDescent="0.3">
      <c r="A1453" s="55" t="str">
        <f t="shared" si="22"/>
        <v>ELju_03.1</v>
      </c>
      <c r="C1453" s="96" t="s">
        <v>16</v>
      </c>
      <c r="D1453" s="97" t="s">
        <v>777</v>
      </c>
      <c r="E1453" s="97" t="s">
        <v>857</v>
      </c>
      <c r="F1453" s="97" t="s">
        <v>858</v>
      </c>
      <c r="G1453" s="97" t="s">
        <v>344</v>
      </c>
      <c r="H1453" s="96" t="s">
        <v>50</v>
      </c>
      <c r="I1453" s="98" t="s">
        <v>454</v>
      </c>
      <c r="J1453" s="27" t="s">
        <v>153</v>
      </c>
      <c r="K1453" s="28" t="s">
        <v>2384</v>
      </c>
      <c r="L1453" s="93" t="s">
        <v>151</v>
      </c>
      <c r="M1453" s="2" t="s">
        <v>151</v>
      </c>
      <c r="N1453" s="94" t="s">
        <v>151</v>
      </c>
      <c r="O1453" s="13" t="s">
        <v>6</v>
      </c>
      <c r="P1453" s="2" t="s">
        <v>6</v>
      </c>
      <c r="Q1453" s="2" t="s">
        <v>6</v>
      </c>
      <c r="R1453" s="2" t="s">
        <v>6</v>
      </c>
      <c r="S1453" s="2" t="s">
        <v>6</v>
      </c>
      <c r="T1453" s="2" t="s">
        <v>6</v>
      </c>
      <c r="U1453" s="14" t="s">
        <v>6</v>
      </c>
      <c r="V1453" s="13" t="s">
        <v>6</v>
      </c>
      <c r="W1453" s="2" t="s">
        <v>6</v>
      </c>
      <c r="X1453" s="2" t="s">
        <v>6</v>
      </c>
      <c r="Y1453" s="2" t="s">
        <v>6</v>
      </c>
      <c r="Z1453" s="94" t="s">
        <v>6</v>
      </c>
      <c r="AA1453" s="13" t="s">
        <v>6</v>
      </c>
      <c r="AB1453" s="2" t="s">
        <v>6</v>
      </c>
      <c r="AC1453" s="14" t="s">
        <v>6</v>
      </c>
      <c r="AD1453" s="93" t="s">
        <v>6</v>
      </c>
      <c r="AE1453" s="14" t="s">
        <v>6</v>
      </c>
      <c r="AF1453" s="99">
        <v>0</v>
      </c>
    </row>
    <row r="1454" spans="1:32" x14ac:dyDescent="0.3">
      <c r="A1454" s="55" t="str">
        <f t="shared" si="22"/>
        <v>ELju_03.2</v>
      </c>
      <c r="C1454" s="96" t="s">
        <v>16</v>
      </c>
      <c r="D1454" s="97" t="s">
        <v>777</v>
      </c>
      <c r="E1454" s="97" t="s">
        <v>859</v>
      </c>
      <c r="F1454" s="97" t="s">
        <v>860</v>
      </c>
      <c r="G1454" s="97" t="s">
        <v>351</v>
      </c>
      <c r="H1454" s="96" t="s">
        <v>50</v>
      </c>
      <c r="I1454" s="98" t="s">
        <v>454</v>
      </c>
      <c r="J1454" s="27" t="s">
        <v>153</v>
      </c>
      <c r="K1454" s="28" t="s">
        <v>2385</v>
      </c>
      <c r="L1454" s="93" t="s">
        <v>151</v>
      </c>
      <c r="M1454" s="2" t="s">
        <v>151</v>
      </c>
      <c r="N1454" s="94" t="s">
        <v>151</v>
      </c>
      <c r="O1454" s="13" t="s">
        <v>152</v>
      </c>
      <c r="P1454" s="2" t="s">
        <v>152</v>
      </c>
      <c r="Q1454" s="2" t="s">
        <v>152</v>
      </c>
      <c r="R1454" s="2" t="s">
        <v>152</v>
      </c>
      <c r="S1454" s="2" t="s">
        <v>152</v>
      </c>
      <c r="T1454" s="2" t="s">
        <v>152</v>
      </c>
      <c r="U1454" s="14" t="s">
        <v>151</v>
      </c>
      <c r="V1454" s="13" t="s">
        <v>151</v>
      </c>
      <c r="W1454" s="2" t="s">
        <v>152</v>
      </c>
      <c r="X1454" s="2" t="s">
        <v>152</v>
      </c>
      <c r="Y1454" s="2" t="s">
        <v>152</v>
      </c>
      <c r="Z1454" s="94" t="s">
        <v>152</v>
      </c>
      <c r="AA1454" s="13" t="s">
        <v>151</v>
      </c>
      <c r="AB1454" s="2" t="s">
        <v>151</v>
      </c>
      <c r="AC1454" s="14" t="s">
        <v>151</v>
      </c>
      <c r="AD1454" s="93" t="s">
        <v>151</v>
      </c>
      <c r="AE1454" s="14" t="s">
        <v>152</v>
      </c>
      <c r="AF1454" s="99">
        <v>0</v>
      </c>
    </row>
    <row r="1455" spans="1:32" x14ac:dyDescent="0.3">
      <c r="A1455" s="55" t="str">
        <f t="shared" si="22"/>
        <v>ELmo_01.1</v>
      </c>
      <c r="C1455" s="96" t="s">
        <v>16</v>
      </c>
      <c r="D1455" s="97" t="s">
        <v>778</v>
      </c>
      <c r="E1455" s="97" t="s">
        <v>861</v>
      </c>
      <c r="F1455" s="97" t="s">
        <v>862</v>
      </c>
      <c r="G1455" s="97" t="s">
        <v>344</v>
      </c>
      <c r="H1455" s="96" t="s">
        <v>50</v>
      </c>
      <c r="I1455" s="98" t="s">
        <v>51</v>
      </c>
      <c r="J1455" s="27" t="s">
        <v>211</v>
      </c>
      <c r="K1455" s="28" t="s">
        <v>2386</v>
      </c>
      <c r="L1455" s="93" t="s">
        <v>151</v>
      </c>
      <c r="M1455" s="2" t="s">
        <v>151</v>
      </c>
      <c r="N1455" s="94" t="s">
        <v>151</v>
      </c>
      <c r="O1455" s="13" t="s">
        <v>6</v>
      </c>
      <c r="P1455" s="2" t="s">
        <v>6</v>
      </c>
      <c r="Q1455" s="2" t="s">
        <v>6</v>
      </c>
      <c r="R1455" s="2" t="s">
        <v>6</v>
      </c>
      <c r="S1455" s="2" t="s">
        <v>6</v>
      </c>
      <c r="T1455" s="2" t="s">
        <v>6</v>
      </c>
      <c r="U1455" s="14" t="s">
        <v>6</v>
      </c>
      <c r="V1455" s="13" t="s">
        <v>6</v>
      </c>
      <c r="W1455" s="2" t="s">
        <v>6</v>
      </c>
      <c r="X1455" s="2" t="s">
        <v>6</v>
      </c>
      <c r="Y1455" s="2" t="s">
        <v>6</v>
      </c>
      <c r="Z1455" s="94" t="s">
        <v>6</v>
      </c>
      <c r="AA1455" s="13" t="s">
        <v>6</v>
      </c>
      <c r="AB1455" s="2" t="s">
        <v>6</v>
      </c>
      <c r="AC1455" s="14" t="s">
        <v>6</v>
      </c>
      <c r="AD1455" s="93" t="s">
        <v>6</v>
      </c>
      <c r="AE1455" s="14" t="s">
        <v>6</v>
      </c>
      <c r="AF1455" s="99">
        <v>100</v>
      </c>
    </row>
    <row r="1456" spans="1:32" x14ac:dyDescent="0.3">
      <c r="A1456" s="55" t="str">
        <f t="shared" si="22"/>
        <v>ELmo_01.1</v>
      </c>
      <c r="C1456" s="96" t="s">
        <v>16</v>
      </c>
      <c r="D1456" s="97" t="s">
        <v>778</v>
      </c>
      <c r="E1456" s="97" t="s">
        <v>861</v>
      </c>
      <c r="F1456" s="97" t="s">
        <v>862</v>
      </c>
      <c r="G1456" s="97" t="s">
        <v>344</v>
      </c>
      <c r="H1456" s="96" t="s">
        <v>50</v>
      </c>
      <c r="I1456" s="98" t="s">
        <v>51</v>
      </c>
      <c r="J1456" s="27" t="s">
        <v>211</v>
      </c>
      <c r="K1456" s="28" t="s">
        <v>2387</v>
      </c>
      <c r="L1456" s="93" t="s">
        <v>151</v>
      </c>
      <c r="M1456" s="2" t="s">
        <v>151</v>
      </c>
      <c r="N1456" s="94" t="s">
        <v>151</v>
      </c>
      <c r="O1456" s="13" t="s">
        <v>6</v>
      </c>
      <c r="P1456" s="2" t="s">
        <v>6</v>
      </c>
      <c r="Q1456" s="2" t="s">
        <v>6</v>
      </c>
      <c r="R1456" s="2" t="s">
        <v>6</v>
      </c>
      <c r="S1456" s="2" t="s">
        <v>6</v>
      </c>
      <c r="T1456" s="2" t="s">
        <v>6</v>
      </c>
      <c r="U1456" s="14" t="s">
        <v>6</v>
      </c>
      <c r="V1456" s="13" t="s">
        <v>6</v>
      </c>
      <c r="W1456" s="2" t="s">
        <v>6</v>
      </c>
      <c r="X1456" s="2" t="s">
        <v>6</v>
      </c>
      <c r="Y1456" s="2" t="s">
        <v>6</v>
      </c>
      <c r="Z1456" s="94" t="s">
        <v>6</v>
      </c>
      <c r="AA1456" s="13" t="s">
        <v>6</v>
      </c>
      <c r="AB1456" s="2" t="s">
        <v>6</v>
      </c>
      <c r="AC1456" s="14" t="s">
        <v>6</v>
      </c>
      <c r="AD1456" s="93" t="s">
        <v>6</v>
      </c>
      <c r="AE1456" s="14" t="s">
        <v>6</v>
      </c>
      <c r="AF1456" s="99">
        <v>100</v>
      </c>
    </row>
    <row r="1457" spans="1:32" x14ac:dyDescent="0.3">
      <c r="A1457" s="55" t="str">
        <f t="shared" si="22"/>
        <v>ELmo_01.1</v>
      </c>
      <c r="C1457" s="96" t="s">
        <v>16</v>
      </c>
      <c r="D1457" s="97" t="s">
        <v>778</v>
      </c>
      <c r="E1457" s="97" t="s">
        <v>861</v>
      </c>
      <c r="F1457" s="97" t="s">
        <v>862</v>
      </c>
      <c r="G1457" s="97" t="s">
        <v>344</v>
      </c>
      <c r="H1457" s="96" t="s">
        <v>50</v>
      </c>
      <c r="I1457" s="98" t="s">
        <v>51</v>
      </c>
      <c r="J1457" s="27" t="s">
        <v>211</v>
      </c>
      <c r="K1457" s="28" t="s">
        <v>2388</v>
      </c>
      <c r="L1457" s="93" t="s">
        <v>151</v>
      </c>
      <c r="M1457" s="2" t="s">
        <v>151</v>
      </c>
      <c r="N1457" s="94" t="s">
        <v>151</v>
      </c>
      <c r="O1457" s="13" t="s">
        <v>6</v>
      </c>
      <c r="P1457" s="2" t="s">
        <v>6</v>
      </c>
      <c r="Q1457" s="2" t="s">
        <v>6</v>
      </c>
      <c r="R1457" s="2" t="s">
        <v>6</v>
      </c>
      <c r="S1457" s="2" t="s">
        <v>6</v>
      </c>
      <c r="T1457" s="2" t="s">
        <v>6</v>
      </c>
      <c r="U1457" s="14" t="s">
        <v>6</v>
      </c>
      <c r="V1457" s="13" t="s">
        <v>6</v>
      </c>
      <c r="W1457" s="2" t="s">
        <v>6</v>
      </c>
      <c r="X1457" s="2" t="s">
        <v>6</v>
      </c>
      <c r="Y1457" s="2" t="s">
        <v>6</v>
      </c>
      <c r="Z1457" s="94" t="s">
        <v>6</v>
      </c>
      <c r="AA1457" s="13" t="s">
        <v>6</v>
      </c>
      <c r="AB1457" s="2" t="s">
        <v>6</v>
      </c>
      <c r="AC1457" s="14" t="s">
        <v>6</v>
      </c>
      <c r="AD1457" s="93" t="s">
        <v>6</v>
      </c>
      <c r="AE1457" s="14" t="s">
        <v>6</v>
      </c>
      <c r="AF1457" s="99">
        <v>100</v>
      </c>
    </row>
    <row r="1458" spans="1:32" x14ac:dyDescent="0.3">
      <c r="A1458" s="55" t="str">
        <f t="shared" si="22"/>
        <v>ELmo_01.1</v>
      </c>
      <c r="C1458" s="96" t="s">
        <v>16</v>
      </c>
      <c r="D1458" s="97" t="s">
        <v>778</v>
      </c>
      <c r="E1458" s="97" t="s">
        <v>861</v>
      </c>
      <c r="F1458" s="97" t="s">
        <v>862</v>
      </c>
      <c r="G1458" s="97" t="s">
        <v>344</v>
      </c>
      <c r="H1458" s="96" t="s">
        <v>50</v>
      </c>
      <c r="I1458" s="98" t="s">
        <v>51</v>
      </c>
      <c r="J1458" s="27" t="s">
        <v>211</v>
      </c>
      <c r="K1458" s="28" t="s">
        <v>2389</v>
      </c>
      <c r="L1458" s="93" t="s">
        <v>151</v>
      </c>
      <c r="M1458" s="2" t="s">
        <v>151</v>
      </c>
      <c r="N1458" s="94" t="s">
        <v>151</v>
      </c>
      <c r="O1458" s="13" t="s">
        <v>6</v>
      </c>
      <c r="P1458" s="2" t="s">
        <v>6</v>
      </c>
      <c r="Q1458" s="2" t="s">
        <v>6</v>
      </c>
      <c r="R1458" s="2" t="s">
        <v>6</v>
      </c>
      <c r="S1458" s="2" t="s">
        <v>6</v>
      </c>
      <c r="T1458" s="2" t="s">
        <v>6</v>
      </c>
      <c r="U1458" s="14" t="s">
        <v>6</v>
      </c>
      <c r="V1458" s="13" t="s">
        <v>6</v>
      </c>
      <c r="W1458" s="2" t="s">
        <v>6</v>
      </c>
      <c r="X1458" s="2" t="s">
        <v>6</v>
      </c>
      <c r="Y1458" s="2" t="s">
        <v>6</v>
      </c>
      <c r="Z1458" s="94" t="s">
        <v>6</v>
      </c>
      <c r="AA1458" s="13" t="s">
        <v>6</v>
      </c>
      <c r="AB1458" s="2" t="s">
        <v>6</v>
      </c>
      <c r="AC1458" s="14" t="s">
        <v>6</v>
      </c>
      <c r="AD1458" s="93" t="s">
        <v>6</v>
      </c>
      <c r="AE1458" s="14" t="s">
        <v>6</v>
      </c>
      <c r="AF1458" s="99">
        <v>100</v>
      </c>
    </row>
    <row r="1459" spans="1:32" x14ac:dyDescent="0.3">
      <c r="A1459" s="55" t="str">
        <f t="shared" si="22"/>
        <v>ELmo_01.1</v>
      </c>
      <c r="C1459" s="96" t="s">
        <v>16</v>
      </c>
      <c r="D1459" s="97" t="s">
        <v>778</v>
      </c>
      <c r="E1459" s="97" t="s">
        <v>861</v>
      </c>
      <c r="F1459" s="97" t="s">
        <v>862</v>
      </c>
      <c r="G1459" s="97" t="s">
        <v>344</v>
      </c>
      <c r="H1459" s="96" t="s">
        <v>50</v>
      </c>
      <c r="I1459" s="98" t="s">
        <v>51</v>
      </c>
      <c r="J1459" s="27" t="s">
        <v>211</v>
      </c>
      <c r="K1459" s="28" t="s">
        <v>2390</v>
      </c>
      <c r="L1459" s="93" t="s">
        <v>151</v>
      </c>
      <c r="M1459" s="2" t="s">
        <v>151</v>
      </c>
      <c r="N1459" s="94" t="s">
        <v>151</v>
      </c>
      <c r="O1459" s="13" t="s">
        <v>6</v>
      </c>
      <c r="P1459" s="2" t="s">
        <v>6</v>
      </c>
      <c r="Q1459" s="2" t="s">
        <v>6</v>
      </c>
      <c r="R1459" s="2" t="s">
        <v>6</v>
      </c>
      <c r="S1459" s="2" t="s">
        <v>6</v>
      </c>
      <c r="T1459" s="2" t="s">
        <v>6</v>
      </c>
      <c r="U1459" s="14" t="s">
        <v>6</v>
      </c>
      <c r="V1459" s="13" t="s">
        <v>6</v>
      </c>
      <c r="W1459" s="2" t="s">
        <v>6</v>
      </c>
      <c r="X1459" s="2" t="s">
        <v>6</v>
      </c>
      <c r="Y1459" s="2" t="s">
        <v>6</v>
      </c>
      <c r="Z1459" s="94" t="s">
        <v>6</v>
      </c>
      <c r="AA1459" s="13" t="s">
        <v>6</v>
      </c>
      <c r="AB1459" s="2" t="s">
        <v>6</v>
      </c>
      <c r="AC1459" s="14" t="s">
        <v>6</v>
      </c>
      <c r="AD1459" s="93" t="s">
        <v>6</v>
      </c>
      <c r="AE1459" s="14" t="s">
        <v>6</v>
      </c>
      <c r="AF1459" s="99">
        <v>100</v>
      </c>
    </row>
    <row r="1460" spans="1:32" x14ac:dyDescent="0.3">
      <c r="A1460" s="55" t="str">
        <f t="shared" si="22"/>
        <v>ELmo_01.1</v>
      </c>
      <c r="C1460" s="96" t="s">
        <v>16</v>
      </c>
      <c r="D1460" s="97" t="s">
        <v>778</v>
      </c>
      <c r="E1460" s="97" t="s">
        <v>861</v>
      </c>
      <c r="F1460" s="97" t="s">
        <v>862</v>
      </c>
      <c r="G1460" s="97" t="s">
        <v>344</v>
      </c>
      <c r="H1460" s="96" t="s">
        <v>50</v>
      </c>
      <c r="I1460" s="98" t="s">
        <v>51</v>
      </c>
      <c r="J1460" s="27" t="s">
        <v>211</v>
      </c>
      <c r="K1460" s="28" t="s">
        <v>2391</v>
      </c>
      <c r="L1460" s="93" t="s">
        <v>151</v>
      </c>
      <c r="M1460" s="2" t="s">
        <v>151</v>
      </c>
      <c r="N1460" s="94" t="s">
        <v>151</v>
      </c>
      <c r="O1460" s="13" t="s">
        <v>6</v>
      </c>
      <c r="P1460" s="2" t="s">
        <v>6</v>
      </c>
      <c r="Q1460" s="2" t="s">
        <v>6</v>
      </c>
      <c r="R1460" s="2" t="s">
        <v>6</v>
      </c>
      <c r="S1460" s="2" t="s">
        <v>6</v>
      </c>
      <c r="T1460" s="2" t="s">
        <v>6</v>
      </c>
      <c r="U1460" s="14" t="s">
        <v>6</v>
      </c>
      <c r="V1460" s="13" t="s">
        <v>6</v>
      </c>
      <c r="W1460" s="2" t="s">
        <v>6</v>
      </c>
      <c r="X1460" s="2" t="s">
        <v>6</v>
      </c>
      <c r="Y1460" s="2" t="s">
        <v>6</v>
      </c>
      <c r="Z1460" s="94" t="s">
        <v>6</v>
      </c>
      <c r="AA1460" s="13" t="s">
        <v>6</v>
      </c>
      <c r="AB1460" s="2" t="s">
        <v>6</v>
      </c>
      <c r="AC1460" s="14" t="s">
        <v>6</v>
      </c>
      <c r="AD1460" s="93" t="s">
        <v>6</v>
      </c>
      <c r="AE1460" s="14" t="s">
        <v>6</v>
      </c>
      <c r="AF1460" s="99">
        <v>100</v>
      </c>
    </row>
    <row r="1461" spans="1:32" x14ac:dyDescent="0.3">
      <c r="A1461" s="55" t="str">
        <f t="shared" si="22"/>
        <v>ELmo_01.1</v>
      </c>
      <c r="C1461" s="96" t="s">
        <v>16</v>
      </c>
      <c r="D1461" s="97" t="s">
        <v>778</v>
      </c>
      <c r="E1461" s="97" t="s">
        <v>861</v>
      </c>
      <c r="F1461" s="97" t="s">
        <v>862</v>
      </c>
      <c r="G1461" s="97" t="s">
        <v>344</v>
      </c>
      <c r="H1461" s="96" t="s">
        <v>50</v>
      </c>
      <c r="I1461" s="98" t="s">
        <v>51</v>
      </c>
      <c r="J1461" s="27" t="s">
        <v>211</v>
      </c>
      <c r="K1461" s="28" t="s">
        <v>2392</v>
      </c>
      <c r="L1461" s="93" t="s">
        <v>151</v>
      </c>
      <c r="M1461" s="2" t="s">
        <v>151</v>
      </c>
      <c r="N1461" s="94" t="s">
        <v>151</v>
      </c>
      <c r="O1461" s="13" t="s">
        <v>6</v>
      </c>
      <c r="P1461" s="2" t="s">
        <v>6</v>
      </c>
      <c r="Q1461" s="2" t="s">
        <v>6</v>
      </c>
      <c r="R1461" s="2" t="s">
        <v>6</v>
      </c>
      <c r="S1461" s="2" t="s">
        <v>6</v>
      </c>
      <c r="T1461" s="2" t="s">
        <v>6</v>
      </c>
      <c r="U1461" s="14" t="s">
        <v>6</v>
      </c>
      <c r="V1461" s="13" t="s">
        <v>6</v>
      </c>
      <c r="W1461" s="2" t="s">
        <v>6</v>
      </c>
      <c r="X1461" s="2" t="s">
        <v>6</v>
      </c>
      <c r="Y1461" s="2" t="s">
        <v>6</v>
      </c>
      <c r="Z1461" s="94" t="s">
        <v>6</v>
      </c>
      <c r="AA1461" s="13" t="s">
        <v>6</v>
      </c>
      <c r="AB1461" s="2" t="s">
        <v>6</v>
      </c>
      <c r="AC1461" s="14" t="s">
        <v>6</v>
      </c>
      <c r="AD1461" s="93" t="s">
        <v>6</v>
      </c>
      <c r="AE1461" s="14" t="s">
        <v>6</v>
      </c>
      <c r="AF1461" s="99">
        <v>100</v>
      </c>
    </row>
    <row r="1462" spans="1:32" x14ac:dyDescent="0.3">
      <c r="A1462" s="55" t="str">
        <f t="shared" si="22"/>
        <v>ELmo_01.1</v>
      </c>
      <c r="C1462" s="96" t="s">
        <v>16</v>
      </c>
      <c r="D1462" s="97" t="s">
        <v>778</v>
      </c>
      <c r="E1462" s="97" t="s">
        <v>861</v>
      </c>
      <c r="F1462" s="97" t="s">
        <v>862</v>
      </c>
      <c r="G1462" s="97" t="s">
        <v>344</v>
      </c>
      <c r="H1462" s="96" t="s">
        <v>50</v>
      </c>
      <c r="I1462" s="98" t="s">
        <v>51</v>
      </c>
      <c r="J1462" s="27" t="s">
        <v>211</v>
      </c>
      <c r="K1462" s="28" t="s">
        <v>2393</v>
      </c>
      <c r="L1462" s="93" t="s">
        <v>151</v>
      </c>
      <c r="M1462" s="2" t="s">
        <v>151</v>
      </c>
      <c r="N1462" s="94" t="s">
        <v>151</v>
      </c>
      <c r="O1462" s="13" t="s">
        <v>6</v>
      </c>
      <c r="P1462" s="2" t="s">
        <v>6</v>
      </c>
      <c r="Q1462" s="2" t="s">
        <v>6</v>
      </c>
      <c r="R1462" s="2" t="s">
        <v>6</v>
      </c>
      <c r="S1462" s="2" t="s">
        <v>6</v>
      </c>
      <c r="T1462" s="2" t="s">
        <v>6</v>
      </c>
      <c r="U1462" s="14" t="s">
        <v>6</v>
      </c>
      <c r="V1462" s="13" t="s">
        <v>6</v>
      </c>
      <c r="W1462" s="2" t="s">
        <v>6</v>
      </c>
      <c r="X1462" s="2" t="s">
        <v>6</v>
      </c>
      <c r="Y1462" s="2" t="s">
        <v>6</v>
      </c>
      <c r="Z1462" s="94" t="s">
        <v>6</v>
      </c>
      <c r="AA1462" s="13" t="s">
        <v>6</v>
      </c>
      <c r="AB1462" s="2" t="s">
        <v>6</v>
      </c>
      <c r="AC1462" s="14" t="s">
        <v>6</v>
      </c>
      <c r="AD1462" s="93" t="s">
        <v>6</v>
      </c>
      <c r="AE1462" s="14" t="s">
        <v>6</v>
      </c>
      <c r="AF1462" s="99">
        <v>100</v>
      </c>
    </row>
    <row r="1463" spans="1:32" x14ac:dyDescent="0.3">
      <c r="A1463" s="55" t="str">
        <f t="shared" si="22"/>
        <v>ELmo_01.1</v>
      </c>
      <c r="C1463" s="96" t="s">
        <v>16</v>
      </c>
      <c r="D1463" s="97" t="s">
        <v>778</v>
      </c>
      <c r="E1463" s="97" t="s">
        <v>861</v>
      </c>
      <c r="F1463" s="97" t="s">
        <v>862</v>
      </c>
      <c r="G1463" s="97" t="s">
        <v>344</v>
      </c>
      <c r="H1463" s="96" t="s">
        <v>50</v>
      </c>
      <c r="I1463" s="98" t="s">
        <v>51</v>
      </c>
      <c r="J1463" s="27" t="s">
        <v>211</v>
      </c>
      <c r="K1463" s="28" t="s">
        <v>2394</v>
      </c>
      <c r="L1463" s="93" t="s">
        <v>151</v>
      </c>
      <c r="M1463" s="2" t="s">
        <v>151</v>
      </c>
      <c r="N1463" s="94" t="s">
        <v>151</v>
      </c>
      <c r="O1463" s="13" t="s">
        <v>6</v>
      </c>
      <c r="P1463" s="2" t="s">
        <v>6</v>
      </c>
      <c r="Q1463" s="2" t="s">
        <v>6</v>
      </c>
      <c r="R1463" s="2" t="s">
        <v>6</v>
      </c>
      <c r="S1463" s="2" t="s">
        <v>6</v>
      </c>
      <c r="T1463" s="2" t="s">
        <v>6</v>
      </c>
      <c r="U1463" s="14" t="s">
        <v>6</v>
      </c>
      <c r="V1463" s="13" t="s">
        <v>6</v>
      </c>
      <c r="W1463" s="2" t="s">
        <v>6</v>
      </c>
      <c r="X1463" s="2" t="s">
        <v>6</v>
      </c>
      <c r="Y1463" s="2" t="s">
        <v>6</v>
      </c>
      <c r="Z1463" s="94" t="s">
        <v>6</v>
      </c>
      <c r="AA1463" s="13" t="s">
        <v>6</v>
      </c>
      <c r="AB1463" s="2" t="s">
        <v>6</v>
      </c>
      <c r="AC1463" s="14" t="s">
        <v>6</v>
      </c>
      <c r="AD1463" s="93" t="s">
        <v>6</v>
      </c>
      <c r="AE1463" s="14" t="s">
        <v>6</v>
      </c>
      <c r="AF1463" s="99">
        <v>100</v>
      </c>
    </row>
    <row r="1464" spans="1:32" x14ac:dyDescent="0.3">
      <c r="A1464" s="55" t="str">
        <f t="shared" si="22"/>
        <v>ELmo_01.1</v>
      </c>
      <c r="C1464" s="96" t="s">
        <v>16</v>
      </c>
      <c r="D1464" s="97" t="s">
        <v>778</v>
      </c>
      <c r="E1464" s="97" t="s">
        <v>861</v>
      </c>
      <c r="F1464" s="97" t="s">
        <v>862</v>
      </c>
      <c r="G1464" s="97" t="s">
        <v>344</v>
      </c>
      <c r="H1464" s="96" t="s">
        <v>50</v>
      </c>
      <c r="I1464" s="98" t="s">
        <v>51</v>
      </c>
      <c r="J1464" s="27" t="s">
        <v>211</v>
      </c>
      <c r="K1464" s="28" t="s">
        <v>2395</v>
      </c>
      <c r="L1464" s="93" t="s">
        <v>151</v>
      </c>
      <c r="M1464" s="2" t="s">
        <v>151</v>
      </c>
      <c r="N1464" s="94" t="s">
        <v>151</v>
      </c>
      <c r="O1464" s="13" t="s">
        <v>6</v>
      </c>
      <c r="P1464" s="2" t="s">
        <v>6</v>
      </c>
      <c r="Q1464" s="2" t="s">
        <v>6</v>
      </c>
      <c r="R1464" s="2" t="s">
        <v>6</v>
      </c>
      <c r="S1464" s="2" t="s">
        <v>6</v>
      </c>
      <c r="T1464" s="2" t="s">
        <v>6</v>
      </c>
      <c r="U1464" s="14" t="s">
        <v>6</v>
      </c>
      <c r="V1464" s="13" t="s">
        <v>6</v>
      </c>
      <c r="W1464" s="2" t="s">
        <v>6</v>
      </c>
      <c r="X1464" s="2" t="s">
        <v>6</v>
      </c>
      <c r="Y1464" s="2" t="s">
        <v>6</v>
      </c>
      <c r="Z1464" s="94" t="s">
        <v>6</v>
      </c>
      <c r="AA1464" s="13" t="s">
        <v>6</v>
      </c>
      <c r="AB1464" s="2" t="s">
        <v>6</v>
      </c>
      <c r="AC1464" s="14" t="s">
        <v>6</v>
      </c>
      <c r="AD1464" s="93" t="s">
        <v>6</v>
      </c>
      <c r="AE1464" s="14" t="s">
        <v>6</v>
      </c>
      <c r="AF1464" s="99">
        <v>100</v>
      </c>
    </row>
    <row r="1465" spans="1:32" x14ac:dyDescent="0.3">
      <c r="A1465" s="55" t="str">
        <f t="shared" si="22"/>
        <v>ELmo_01.1</v>
      </c>
      <c r="C1465" s="96" t="s">
        <v>16</v>
      </c>
      <c r="D1465" s="97" t="s">
        <v>778</v>
      </c>
      <c r="E1465" s="97" t="s">
        <v>861</v>
      </c>
      <c r="F1465" s="97" t="s">
        <v>862</v>
      </c>
      <c r="G1465" s="97" t="s">
        <v>344</v>
      </c>
      <c r="H1465" s="96" t="s">
        <v>50</v>
      </c>
      <c r="I1465" s="98" t="s">
        <v>51</v>
      </c>
      <c r="J1465" s="27" t="s">
        <v>211</v>
      </c>
      <c r="K1465" s="28" t="s">
        <v>2396</v>
      </c>
      <c r="L1465" s="93" t="s">
        <v>151</v>
      </c>
      <c r="M1465" s="2" t="s">
        <v>151</v>
      </c>
      <c r="N1465" s="94" t="s">
        <v>151</v>
      </c>
      <c r="O1465" s="13" t="s">
        <v>6</v>
      </c>
      <c r="P1465" s="2" t="s">
        <v>6</v>
      </c>
      <c r="Q1465" s="2" t="s">
        <v>6</v>
      </c>
      <c r="R1465" s="2" t="s">
        <v>6</v>
      </c>
      <c r="S1465" s="2" t="s">
        <v>6</v>
      </c>
      <c r="T1465" s="2" t="s">
        <v>6</v>
      </c>
      <c r="U1465" s="14" t="s">
        <v>6</v>
      </c>
      <c r="V1465" s="13" t="s">
        <v>6</v>
      </c>
      <c r="W1465" s="2" t="s">
        <v>6</v>
      </c>
      <c r="X1465" s="2" t="s">
        <v>6</v>
      </c>
      <c r="Y1465" s="2" t="s">
        <v>6</v>
      </c>
      <c r="Z1465" s="94" t="s">
        <v>6</v>
      </c>
      <c r="AA1465" s="13" t="s">
        <v>6</v>
      </c>
      <c r="AB1465" s="2" t="s">
        <v>6</v>
      </c>
      <c r="AC1465" s="14" t="s">
        <v>6</v>
      </c>
      <c r="AD1465" s="93" t="s">
        <v>6</v>
      </c>
      <c r="AE1465" s="14" t="s">
        <v>6</v>
      </c>
      <c r="AF1465" s="99">
        <v>100</v>
      </c>
    </row>
    <row r="1466" spans="1:32" x14ac:dyDescent="0.3">
      <c r="A1466" s="55" t="str">
        <f t="shared" si="22"/>
        <v>ELmo_01.1</v>
      </c>
      <c r="C1466" s="96" t="s">
        <v>16</v>
      </c>
      <c r="D1466" s="97" t="s">
        <v>778</v>
      </c>
      <c r="E1466" s="97" t="s">
        <v>861</v>
      </c>
      <c r="F1466" s="97" t="s">
        <v>862</v>
      </c>
      <c r="G1466" s="97" t="s">
        <v>344</v>
      </c>
      <c r="H1466" s="96" t="s">
        <v>50</v>
      </c>
      <c r="I1466" s="98" t="s">
        <v>51</v>
      </c>
      <c r="J1466" s="27" t="s">
        <v>211</v>
      </c>
      <c r="K1466" s="28" t="s">
        <v>2397</v>
      </c>
      <c r="L1466" s="93" t="s">
        <v>151</v>
      </c>
      <c r="M1466" s="2" t="s">
        <v>151</v>
      </c>
      <c r="N1466" s="94" t="s">
        <v>151</v>
      </c>
      <c r="O1466" s="13" t="s">
        <v>6</v>
      </c>
      <c r="P1466" s="2" t="s">
        <v>6</v>
      </c>
      <c r="Q1466" s="2" t="s">
        <v>6</v>
      </c>
      <c r="R1466" s="2" t="s">
        <v>6</v>
      </c>
      <c r="S1466" s="2" t="s">
        <v>6</v>
      </c>
      <c r="T1466" s="2" t="s">
        <v>6</v>
      </c>
      <c r="U1466" s="14" t="s">
        <v>6</v>
      </c>
      <c r="V1466" s="13" t="s">
        <v>6</v>
      </c>
      <c r="W1466" s="2" t="s">
        <v>6</v>
      </c>
      <c r="X1466" s="2" t="s">
        <v>6</v>
      </c>
      <c r="Y1466" s="2" t="s">
        <v>6</v>
      </c>
      <c r="Z1466" s="94" t="s">
        <v>6</v>
      </c>
      <c r="AA1466" s="13" t="s">
        <v>6</v>
      </c>
      <c r="AB1466" s="2" t="s">
        <v>6</v>
      </c>
      <c r="AC1466" s="14" t="s">
        <v>6</v>
      </c>
      <c r="AD1466" s="93" t="s">
        <v>6</v>
      </c>
      <c r="AE1466" s="14" t="s">
        <v>6</v>
      </c>
      <c r="AF1466" s="99">
        <v>100</v>
      </c>
    </row>
    <row r="1467" spans="1:32" x14ac:dyDescent="0.3">
      <c r="A1467" s="55" t="str">
        <f t="shared" si="22"/>
        <v>ELmo_01.1</v>
      </c>
      <c r="C1467" s="96" t="s">
        <v>16</v>
      </c>
      <c r="D1467" s="97" t="s">
        <v>778</v>
      </c>
      <c r="E1467" s="97" t="s">
        <v>861</v>
      </c>
      <c r="F1467" s="97" t="s">
        <v>862</v>
      </c>
      <c r="G1467" s="97" t="s">
        <v>344</v>
      </c>
      <c r="H1467" s="96" t="s">
        <v>50</v>
      </c>
      <c r="I1467" s="98" t="s">
        <v>51</v>
      </c>
      <c r="J1467" s="27" t="s">
        <v>211</v>
      </c>
      <c r="K1467" s="28" t="s">
        <v>2398</v>
      </c>
      <c r="L1467" s="93" t="s">
        <v>151</v>
      </c>
      <c r="M1467" s="2" t="s">
        <v>151</v>
      </c>
      <c r="N1467" s="94" t="s">
        <v>151</v>
      </c>
      <c r="O1467" s="13" t="s">
        <v>6</v>
      </c>
      <c r="P1467" s="2" t="s">
        <v>6</v>
      </c>
      <c r="Q1467" s="2" t="s">
        <v>6</v>
      </c>
      <c r="R1467" s="2" t="s">
        <v>6</v>
      </c>
      <c r="S1467" s="2" t="s">
        <v>6</v>
      </c>
      <c r="T1467" s="2" t="s">
        <v>6</v>
      </c>
      <c r="U1467" s="14" t="s">
        <v>6</v>
      </c>
      <c r="V1467" s="13" t="s">
        <v>6</v>
      </c>
      <c r="W1467" s="2" t="s">
        <v>6</v>
      </c>
      <c r="X1467" s="2" t="s">
        <v>6</v>
      </c>
      <c r="Y1467" s="2" t="s">
        <v>6</v>
      </c>
      <c r="Z1467" s="94" t="s">
        <v>6</v>
      </c>
      <c r="AA1467" s="13" t="s">
        <v>6</v>
      </c>
      <c r="AB1467" s="2" t="s">
        <v>6</v>
      </c>
      <c r="AC1467" s="14" t="s">
        <v>6</v>
      </c>
      <c r="AD1467" s="93" t="s">
        <v>6</v>
      </c>
      <c r="AE1467" s="14" t="s">
        <v>6</v>
      </c>
      <c r="AF1467" s="99">
        <v>100</v>
      </c>
    </row>
    <row r="1468" spans="1:32" x14ac:dyDescent="0.3">
      <c r="A1468" s="55" t="str">
        <f t="shared" si="22"/>
        <v>ELmo_01.1</v>
      </c>
      <c r="C1468" s="96" t="s">
        <v>16</v>
      </c>
      <c r="D1468" s="97" t="s">
        <v>778</v>
      </c>
      <c r="E1468" s="97" t="s">
        <v>861</v>
      </c>
      <c r="F1468" s="97" t="s">
        <v>862</v>
      </c>
      <c r="G1468" s="97" t="s">
        <v>344</v>
      </c>
      <c r="H1468" s="96" t="s">
        <v>50</v>
      </c>
      <c r="I1468" s="98" t="s">
        <v>51</v>
      </c>
      <c r="J1468" s="27" t="s">
        <v>211</v>
      </c>
      <c r="K1468" s="28" t="s">
        <v>2399</v>
      </c>
      <c r="L1468" s="93" t="s">
        <v>151</v>
      </c>
      <c r="M1468" s="2" t="s">
        <v>151</v>
      </c>
      <c r="N1468" s="94" t="s">
        <v>151</v>
      </c>
      <c r="O1468" s="13" t="s">
        <v>6</v>
      </c>
      <c r="P1468" s="2" t="s">
        <v>6</v>
      </c>
      <c r="Q1468" s="2" t="s">
        <v>6</v>
      </c>
      <c r="R1468" s="2" t="s">
        <v>6</v>
      </c>
      <c r="S1468" s="2" t="s">
        <v>6</v>
      </c>
      <c r="T1468" s="2" t="s">
        <v>6</v>
      </c>
      <c r="U1468" s="14" t="s">
        <v>6</v>
      </c>
      <c r="V1468" s="13" t="s">
        <v>6</v>
      </c>
      <c r="W1468" s="2" t="s">
        <v>6</v>
      </c>
      <c r="X1468" s="2" t="s">
        <v>6</v>
      </c>
      <c r="Y1468" s="2" t="s">
        <v>6</v>
      </c>
      <c r="Z1468" s="94" t="s">
        <v>6</v>
      </c>
      <c r="AA1468" s="13" t="s">
        <v>6</v>
      </c>
      <c r="AB1468" s="2" t="s">
        <v>6</v>
      </c>
      <c r="AC1468" s="14" t="s">
        <v>6</v>
      </c>
      <c r="AD1468" s="93" t="s">
        <v>6</v>
      </c>
      <c r="AE1468" s="14" t="s">
        <v>6</v>
      </c>
      <c r="AF1468" s="99">
        <v>100</v>
      </c>
    </row>
    <row r="1469" spans="1:32" x14ac:dyDescent="0.3">
      <c r="A1469" s="55" t="str">
        <f t="shared" si="22"/>
        <v>ELmo_01.1</v>
      </c>
      <c r="C1469" s="96" t="s">
        <v>16</v>
      </c>
      <c r="D1469" s="97" t="s">
        <v>778</v>
      </c>
      <c r="E1469" s="97" t="s">
        <v>861</v>
      </c>
      <c r="F1469" s="97" t="s">
        <v>862</v>
      </c>
      <c r="G1469" s="97" t="s">
        <v>344</v>
      </c>
      <c r="H1469" s="96" t="s">
        <v>50</v>
      </c>
      <c r="I1469" s="98" t="s">
        <v>51</v>
      </c>
      <c r="J1469" s="27" t="s">
        <v>211</v>
      </c>
      <c r="K1469" s="28" t="s">
        <v>2400</v>
      </c>
      <c r="L1469" s="93" t="s">
        <v>151</v>
      </c>
      <c r="M1469" s="2" t="s">
        <v>151</v>
      </c>
      <c r="N1469" s="94" t="s">
        <v>151</v>
      </c>
      <c r="O1469" s="13" t="s">
        <v>6</v>
      </c>
      <c r="P1469" s="2" t="s">
        <v>6</v>
      </c>
      <c r="Q1469" s="2" t="s">
        <v>6</v>
      </c>
      <c r="R1469" s="2" t="s">
        <v>6</v>
      </c>
      <c r="S1469" s="2" t="s">
        <v>6</v>
      </c>
      <c r="T1469" s="2" t="s">
        <v>6</v>
      </c>
      <c r="U1469" s="14" t="s">
        <v>6</v>
      </c>
      <c r="V1469" s="13" t="s">
        <v>6</v>
      </c>
      <c r="W1469" s="2" t="s">
        <v>6</v>
      </c>
      <c r="X1469" s="2" t="s">
        <v>6</v>
      </c>
      <c r="Y1469" s="2" t="s">
        <v>6</v>
      </c>
      <c r="Z1469" s="94" t="s">
        <v>6</v>
      </c>
      <c r="AA1469" s="13" t="s">
        <v>6</v>
      </c>
      <c r="AB1469" s="2" t="s">
        <v>6</v>
      </c>
      <c r="AC1469" s="14" t="s">
        <v>6</v>
      </c>
      <c r="AD1469" s="93" t="s">
        <v>6</v>
      </c>
      <c r="AE1469" s="14" t="s">
        <v>6</v>
      </c>
      <c r="AF1469" s="99">
        <v>100</v>
      </c>
    </row>
    <row r="1470" spans="1:32" x14ac:dyDescent="0.3">
      <c r="A1470" s="55" t="str">
        <f t="shared" si="22"/>
        <v>ELmo_01.2</v>
      </c>
      <c r="C1470" s="96" t="s">
        <v>16</v>
      </c>
      <c r="D1470" s="97" t="s">
        <v>778</v>
      </c>
      <c r="E1470" s="97" t="s">
        <v>863</v>
      </c>
      <c r="F1470" s="97" t="s">
        <v>864</v>
      </c>
      <c r="G1470" s="97" t="s">
        <v>351</v>
      </c>
      <c r="H1470" s="96" t="s">
        <v>50</v>
      </c>
      <c r="I1470" s="98" t="s">
        <v>51</v>
      </c>
      <c r="J1470" s="27" t="s">
        <v>211</v>
      </c>
      <c r="K1470" s="28" t="s">
        <v>2401</v>
      </c>
      <c r="L1470" s="93" t="s">
        <v>151</v>
      </c>
      <c r="M1470" s="2" t="s">
        <v>151</v>
      </c>
      <c r="N1470" s="94" t="s">
        <v>151</v>
      </c>
      <c r="O1470" s="13" t="s">
        <v>152</v>
      </c>
      <c r="P1470" s="2" t="s">
        <v>152</v>
      </c>
      <c r="Q1470" s="2" t="s">
        <v>152</v>
      </c>
      <c r="R1470" s="2" t="s">
        <v>152</v>
      </c>
      <c r="S1470" s="2" t="s">
        <v>152</v>
      </c>
      <c r="T1470" s="2" t="s">
        <v>152</v>
      </c>
      <c r="U1470" s="14" t="s">
        <v>152</v>
      </c>
      <c r="V1470" s="13" t="s">
        <v>151</v>
      </c>
      <c r="W1470" s="2" t="s">
        <v>151</v>
      </c>
      <c r="X1470" s="2" t="s">
        <v>152</v>
      </c>
      <c r="Y1470" s="2" t="s">
        <v>152</v>
      </c>
      <c r="Z1470" s="94" t="s">
        <v>152</v>
      </c>
      <c r="AA1470" s="13" t="s">
        <v>151</v>
      </c>
      <c r="AB1470" s="2" t="s">
        <v>152</v>
      </c>
      <c r="AC1470" s="14" t="s">
        <v>152</v>
      </c>
      <c r="AD1470" s="93" t="s">
        <v>151</v>
      </c>
      <c r="AE1470" s="14" t="s">
        <v>152</v>
      </c>
      <c r="AF1470" s="99">
        <v>100</v>
      </c>
    </row>
    <row r="1471" spans="1:32" x14ac:dyDescent="0.3">
      <c r="A1471" s="55" t="str">
        <f t="shared" si="22"/>
        <v>ELmo_01.2</v>
      </c>
      <c r="C1471" s="96" t="s">
        <v>16</v>
      </c>
      <c r="D1471" s="97" t="s">
        <v>778</v>
      </c>
      <c r="E1471" s="97" t="s">
        <v>863</v>
      </c>
      <c r="F1471" s="97" t="s">
        <v>864</v>
      </c>
      <c r="G1471" s="97" t="s">
        <v>351</v>
      </c>
      <c r="H1471" s="96" t="s">
        <v>50</v>
      </c>
      <c r="I1471" s="98" t="s">
        <v>51</v>
      </c>
      <c r="J1471" s="27" t="s">
        <v>211</v>
      </c>
      <c r="K1471" s="28" t="s">
        <v>2402</v>
      </c>
      <c r="L1471" s="93" t="s">
        <v>151</v>
      </c>
      <c r="M1471" s="2" t="s">
        <v>151</v>
      </c>
      <c r="N1471" s="94" t="s">
        <v>151</v>
      </c>
      <c r="O1471" s="13" t="s">
        <v>151</v>
      </c>
      <c r="P1471" s="2" t="s">
        <v>468</v>
      </c>
      <c r="Q1471" s="2" t="s">
        <v>152</v>
      </c>
      <c r="R1471" s="2" t="s">
        <v>152</v>
      </c>
      <c r="S1471" s="2" t="s">
        <v>152</v>
      </c>
      <c r="T1471" s="2" t="s">
        <v>152</v>
      </c>
      <c r="U1471" s="14" t="s">
        <v>152</v>
      </c>
      <c r="V1471" s="13" t="s">
        <v>151</v>
      </c>
      <c r="W1471" s="2" t="s">
        <v>151</v>
      </c>
      <c r="X1471" s="2" t="s">
        <v>152</v>
      </c>
      <c r="Y1471" s="2" t="s">
        <v>468</v>
      </c>
      <c r="Z1471" s="94" t="s">
        <v>152</v>
      </c>
      <c r="AA1471" s="13" t="s">
        <v>151</v>
      </c>
      <c r="AB1471" s="2" t="s">
        <v>152</v>
      </c>
      <c r="AC1471" s="14" t="s">
        <v>152</v>
      </c>
      <c r="AD1471" s="93" t="s">
        <v>151</v>
      </c>
      <c r="AE1471" s="14" t="s">
        <v>152</v>
      </c>
      <c r="AF1471" s="99">
        <v>0</v>
      </c>
    </row>
    <row r="1472" spans="1:32" x14ac:dyDescent="0.3">
      <c r="A1472" s="55" t="str">
        <f t="shared" si="22"/>
        <v>ELmo_01.2</v>
      </c>
      <c r="C1472" s="96" t="s">
        <v>16</v>
      </c>
      <c r="D1472" s="97" t="s">
        <v>778</v>
      </c>
      <c r="E1472" s="97" t="s">
        <v>863</v>
      </c>
      <c r="F1472" s="97" t="s">
        <v>864</v>
      </c>
      <c r="G1472" s="97" t="s">
        <v>351</v>
      </c>
      <c r="H1472" s="96" t="s">
        <v>50</v>
      </c>
      <c r="I1472" s="98" t="s">
        <v>51</v>
      </c>
      <c r="J1472" s="27" t="s">
        <v>211</v>
      </c>
      <c r="K1472" s="28" t="s">
        <v>2388</v>
      </c>
      <c r="L1472" s="93" t="s">
        <v>151</v>
      </c>
      <c r="M1472" s="2" t="s">
        <v>151</v>
      </c>
      <c r="N1472" s="94" t="s">
        <v>151</v>
      </c>
      <c r="O1472" s="13" t="s">
        <v>152</v>
      </c>
      <c r="P1472" s="2" t="s">
        <v>152</v>
      </c>
      <c r="Q1472" s="2" t="s">
        <v>152</v>
      </c>
      <c r="R1472" s="2" t="s">
        <v>152</v>
      </c>
      <c r="S1472" s="2" t="s">
        <v>152</v>
      </c>
      <c r="T1472" s="2" t="s">
        <v>152</v>
      </c>
      <c r="U1472" s="14" t="s">
        <v>152</v>
      </c>
      <c r="V1472" s="13" t="s">
        <v>151</v>
      </c>
      <c r="W1472" s="2" t="s">
        <v>152</v>
      </c>
      <c r="X1472" s="2" t="s">
        <v>152</v>
      </c>
      <c r="Y1472" s="2" t="s">
        <v>152</v>
      </c>
      <c r="Z1472" s="94" t="s">
        <v>152</v>
      </c>
      <c r="AA1472" s="13" t="s">
        <v>151</v>
      </c>
      <c r="AB1472" s="2" t="s">
        <v>152</v>
      </c>
      <c r="AC1472" s="14" t="s">
        <v>152</v>
      </c>
      <c r="AD1472" s="93" t="s">
        <v>151</v>
      </c>
      <c r="AE1472" s="14" t="s">
        <v>152</v>
      </c>
      <c r="AF1472" s="99">
        <v>100</v>
      </c>
    </row>
    <row r="1473" spans="1:32" x14ac:dyDescent="0.3">
      <c r="A1473" s="55" t="str">
        <f t="shared" si="22"/>
        <v>ELmo_01.2</v>
      </c>
      <c r="C1473" s="96" t="s">
        <v>16</v>
      </c>
      <c r="D1473" s="97" t="s">
        <v>778</v>
      </c>
      <c r="E1473" s="97" t="s">
        <v>863</v>
      </c>
      <c r="F1473" s="97" t="s">
        <v>864</v>
      </c>
      <c r="G1473" s="97" t="s">
        <v>351</v>
      </c>
      <c r="H1473" s="96" t="s">
        <v>50</v>
      </c>
      <c r="I1473" s="98" t="s">
        <v>51</v>
      </c>
      <c r="J1473" s="27" t="s">
        <v>211</v>
      </c>
      <c r="K1473" s="28" t="s">
        <v>2403</v>
      </c>
      <c r="L1473" s="93" t="s">
        <v>151</v>
      </c>
      <c r="M1473" s="2" t="s">
        <v>151</v>
      </c>
      <c r="N1473" s="94" t="s">
        <v>151</v>
      </c>
      <c r="O1473" s="13" t="s">
        <v>152</v>
      </c>
      <c r="P1473" s="2" t="s">
        <v>152</v>
      </c>
      <c r="Q1473" s="2" t="s">
        <v>152</v>
      </c>
      <c r="R1473" s="2" t="s">
        <v>152</v>
      </c>
      <c r="S1473" s="2" t="s">
        <v>152</v>
      </c>
      <c r="T1473" s="2" t="s">
        <v>151</v>
      </c>
      <c r="U1473" s="14" t="s">
        <v>152</v>
      </c>
      <c r="V1473" s="13" t="s">
        <v>151</v>
      </c>
      <c r="W1473" s="2" t="s">
        <v>152</v>
      </c>
      <c r="X1473" s="2" t="s">
        <v>152</v>
      </c>
      <c r="Y1473" s="2" t="s">
        <v>152</v>
      </c>
      <c r="Z1473" s="94" t="s">
        <v>152</v>
      </c>
      <c r="AA1473" s="13" t="s">
        <v>151</v>
      </c>
      <c r="AB1473" s="2" t="s">
        <v>152</v>
      </c>
      <c r="AC1473" s="14" t="s">
        <v>152</v>
      </c>
      <c r="AD1473" s="93" t="s">
        <v>151</v>
      </c>
      <c r="AE1473" s="14" t="s">
        <v>152</v>
      </c>
      <c r="AF1473" s="99">
        <v>100</v>
      </c>
    </row>
    <row r="1474" spans="1:32" x14ac:dyDescent="0.3">
      <c r="A1474" s="55" t="str">
        <f t="shared" si="22"/>
        <v>ELmo_01.2</v>
      </c>
      <c r="C1474" s="96" t="s">
        <v>16</v>
      </c>
      <c r="D1474" s="97" t="s">
        <v>778</v>
      </c>
      <c r="E1474" s="97" t="s">
        <v>863</v>
      </c>
      <c r="F1474" s="97" t="s">
        <v>864</v>
      </c>
      <c r="G1474" s="97" t="s">
        <v>351</v>
      </c>
      <c r="H1474" s="96" t="s">
        <v>50</v>
      </c>
      <c r="I1474" s="98" t="s">
        <v>51</v>
      </c>
      <c r="J1474" s="27" t="s">
        <v>211</v>
      </c>
      <c r="K1474" s="28" t="s">
        <v>2404</v>
      </c>
      <c r="L1474" s="93" t="s">
        <v>151</v>
      </c>
      <c r="M1474" s="2" t="s">
        <v>151</v>
      </c>
      <c r="N1474" s="94" t="s">
        <v>151</v>
      </c>
      <c r="O1474" s="13" t="s">
        <v>151</v>
      </c>
      <c r="P1474" s="2" t="s">
        <v>152</v>
      </c>
      <c r="Q1474" s="2" t="s">
        <v>152</v>
      </c>
      <c r="R1474" s="2" t="s">
        <v>152</v>
      </c>
      <c r="S1474" s="2" t="s">
        <v>152</v>
      </c>
      <c r="T1474" s="2" t="s">
        <v>152</v>
      </c>
      <c r="U1474" s="14" t="s">
        <v>152</v>
      </c>
      <c r="V1474" s="13" t="s">
        <v>151</v>
      </c>
      <c r="W1474" s="2" t="s">
        <v>152</v>
      </c>
      <c r="X1474" s="2" t="s">
        <v>152</v>
      </c>
      <c r="Y1474" s="2" t="s">
        <v>152</v>
      </c>
      <c r="Z1474" s="94" t="s">
        <v>152</v>
      </c>
      <c r="AA1474" s="13" t="s">
        <v>151</v>
      </c>
      <c r="AB1474" s="2" t="s">
        <v>152</v>
      </c>
      <c r="AC1474" s="14" t="s">
        <v>152</v>
      </c>
      <c r="AD1474" s="93" t="s">
        <v>151</v>
      </c>
      <c r="AE1474" s="14" t="s">
        <v>152</v>
      </c>
      <c r="AF1474" s="99">
        <v>100</v>
      </c>
    </row>
    <row r="1475" spans="1:32" x14ac:dyDescent="0.3">
      <c r="A1475" s="55" t="str">
        <f t="shared" si="22"/>
        <v>ELmo_01.2</v>
      </c>
      <c r="C1475" s="96" t="s">
        <v>16</v>
      </c>
      <c r="D1475" s="97" t="s">
        <v>778</v>
      </c>
      <c r="E1475" s="97" t="s">
        <v>863</v>
      </c>
      <c r="F1475" s="97" t="s">
        <v>864</v>
      </c>
      <c r="G1475" s="97" t="s">
        <v>351</v>
      </c>
      <c r="H1475" s="96" t="s">
        <v>50</v>
      </c>
      <c r="I1475" s="98" t="s">
        <v>51</v>
      </c>
      <c r="J1475" s="27" t="s">
        <v>211</v>
      </c>
      <c r="K1475" s="28" t="s">
        <v>2405</v>
      </c>
      <c r="L1475" s="93" t="s">
        <v>151</v>
      </c>
      <c r="M1475" s="2" t="s">
        <v>151</v>
      </c>
      <c r="N1475" s="94" t="s">
        <v>151</v>
      </c>
      <c r="O1475" s="13" t="s">
        <v>152</v>
      </c>
      <c r="P1475" s="2" t="s">
        <v>152</v>
      </c>
      <c r="Q1475" s="2" t="s">
        <v>152</v>
      </c>
      <c r="R1475" s="2" t="s">
        <v>152</v>
      </c>
      <c r="S1475" s="2" t="s">
        <v>152</v>
      </c>
      <c r="T1475" s="2" t="s">
        <v>152</v>
      </c>
      <c r="U1475" s="14" t="s">
        <v>152</v>
      </c>
      <c r="V1475" s="13" t="s">
        <v>151</v>
      </c>
      <c r="W1475" s="2" t="s">
        <v>152</v>
      </c>
      <c r="X1475" s="2" t="s">
        <v>152</v>
      </c>
      <c r="Y1475" s="2" t="s">
        <v>152</v>
      </c>
      <c r="Z1475" s="94" t="s">
        <v>152</v>
      </c>
      <c r="AA1475" s="13" t="s">
        <v>151</v>
      </c>
      <c r="AB1475" s="2" t="s">
        <v>152</v>
      </c>
      <c r="AC1475" s="14" t="s">
        <v>152</v>
      </c>
      <c r="AD1475" s="93" t="s">
        <v>151</v>
      </c>
      <c r="AE1475" s="14" t="s">
        <v>152</v>
      </c>
      <c r="AF1475" s="99">
        <v>100</v>
      </c>
    </row>
    <row r="1476" spans="1:32" x14ac:dyDescent="0.3">
      <c r="A1476" s="55" t="str">
        <f t="shared" si="22"/>
        <v>ELmo_01.2</v>
      </c>
      <c r="C1476" s="96" t="s">
        <v>16</v>
      </c>
      <c r="D1476" s="97" t="s">
        <v>778</v>
      </c>
      <c r="E1476" s="97" t="s">
        <v>863</v>
      </c>
      <c r="F1476" s="97" t="s">
        <v>864</v>
      </c>
      <c r="G1476" s="97" t="s">
        <v>351</v>
      </c>
      <c r="H1476" s="96" t="s">
        <v>50</v>
      </c>
      <c r="I1476" s="98" t="s">
        <v>51</v>
      </c>
      <c r="J1476" s="27" t="s">
        <v>211</v>
      </c>
      <c r="K1476" s="28" t="s">
        <v>2392</v>
      </c>
      <c r="L1476" s="93" t="s">
        <v>151</v>
      </c>
      <c r="M1476" s="2" t="s">
        <v>151</v>
      </c>
      <c r="N1476" s="94" t="s">
        <v>151</v>
      </c>
      <c r="O1476" s="13" t="s">
        <v>151</v>
      </c>
      <c r="P1476" s="2" t="s">
        <v>152</v>
      </c>
      <c r="Q1476" s="2" t="s">
        <v>152</v>
      </c>
      <c r="R1476" s="2" t="s">
        <v>152</v>
      </c>
      <c r="S1476" s="2" t="s">
        <v>152</v>
      </c>
      <c r="T1476" s="2" t="s">
        <v>152</v>
      </c>
      <c r="U1476" s="14" t="s">
        <v>152</v>
      </c>
      <c r="V1476" s="13" t="s">
        <v>151</v>
      </c>
      <c r="W1476" s="2" t="s">
        <v>152</v>
      </c>
      <c r="X1476" s="2" t="s">
        <v>152</v>
      </c>
      <c r="Y1476" s="2" t="s">
        <v>152</v>
      </c>
      <c r="Z1476" s="94" t="s">
        <v>152</v>
      </c>
      <c r="AA1476" s="13" t="s">
        <v>151</v>
      </c>
      <c r="AB1476" s="2" t="s">
        <v>152</v>
      </c>
      <c r="AC1476" s="14" t="s">
        <v>152</v>
      </c>
      <c r="AD1476" s="93" t="s">
        <v>151</v>
      </c>
      <c r="AE1476" s="14" t="s">
        <v>152</v>
      </c>
      <c r="AF1476" s="99">
        <v>100</v>
      </c>
    </row>
    <row r="1477" spans="1:32" x14ac:dyDescent="0.3">
      <c r="A1477" s="55" t="str">
        <f t="shared" si="22"/>
        <v>ELmo_01.2</v>
      </c>
      <c r="C1477" s="96" t="s">
        <v>16</v>
      </c>
      <c r="D1477" s="97" t="s">
        <v>778</v>
      </c>
      <c r="E1477" s="97" t="s">
        <v>863</v>
      </c>
      <c r="F1477" s="97" t="s">
        <v>864</v>
      </c>
      <c r="G1477" s="97" t="s">
        <v>351</v>
      </c>
      <c r="H1477" s="96" t="s">
        <v>50</v>
      </c>
      <c r="I1477" s="98" t="s">
        <v>51</v>
      </c>
      <c r="J1477" s="27" t="s">
        <v>211</v>
      </c>
      <c r="K1477" s="28" t="s">
        <v>2393</v>
      </c>
      <c r="L1477" s="93" t="s">
        <v>151</v>
      </c>
      <c r="M1477" s="2" t="s">
        <v>151</v>
      </c>
      <c r="N1477" s="94" t="s">
        <v>151</v>
      </c>
      <c r="O1477" s="13" t="s">
        <v>151</v>
      </c>
      <c r="P1477" s="2" t="s">
        <v>152</v>
      </c>
      <c r="Q1477" s="2" t="s">
        <v>152</v>
      </c>
      <c r="R1477" s="2" t="s">
        <v>152</v>
      </c>
      <c r="S1477" s="2" t="s">
        <v>152</v>
      </c>
      <c r="T1477" s="2" t="s">
        <v>152</v>
      </c>
      <c r="U1477" s="14" t="s">
        <v>152</v>
      </c>
      <c r="V1477" s="13" t="s">
        <v>151</v>
      </c>
      <c r="W1477" s="2" t="s">
        <v>152</v>
      </c>
      <c r="X1477" s="2" t="s">
        <v>152</v>
      </c>
      <c r="Y1477" s="2" t="s">
        <v>468</v>
      </c>
      <c r="Z1477" s="94" t="s">
        <v>152</v>
      </c>
      <c r="AA1477" s="13" t="s">
        <v>151</v>
      </c>
      <c r="AB1477" s="2" t="s">
        <v>151</v>
      </c>
      <c r="AC1477" s="14" t="s">
        <v>152</v>
      </c>
      <c r="AD1477" s="93" t="s">
        <v>151</v>
      </c>
      <c r="AE1477" s="14" t="s">
        <v>152</v>
      </c>
      <c r="AF1477" s="99">
        <v>100</v>
      </c>
    </row>
    <row r="1478" spans="1:32" x14ac:dyDescent="0.3">
      <c r="A1478" s="55" t="str">
        <f t="shared" si="22"/>
        <v>ELmo_01.2</v>
      </c>
      <c r="C1478" s="96" t="s">
        <v>16</v>
      </c>
      <c r="D1478" s="97" t="s">
        <v>778</v>
      </c>
      <c r="E1478" s="97" t="s">
        <v>863</v>
      </c>
      <c r="F1478" s="97" t="s">
        <v>864</v>
      </c>
      <c r="G1478" s="97" t="s">
        <v>351</v>
      </c>
      <c r="H1478" s="96" t="s">
        <v>50</v>
      </c>
      <c r="I1478" s="98" t="s">
        <v>51</v>
      </c>
      <c r="J1478" s="27" t="s">
        <v>211</v>
      </c>
      <c r="K1478" s="28" t="s">
        <v>2394</v>
      </c>
      <c r="L1478" s="93" t="s">
        <v>151</v>
      </c>
      <c r="M1478" s="2" t="s">
        <v>151</v>
      </c>
      <c r="N1478" s="94" t="s">
        <v>151</v>
      </c>
      <c r="O1478" s="13" t="s">
        <v>151</v>
      </c>
      <c r="P1478" s="2" t="s">
        <v>152</v>
      </c>
      <c r="Q1478" s="2" t="s">
        <v>152</v>
      </c>
      <c r="R1478" s="2" t="s">
        <v>152</v>
      </c>
      <c r="S1478" s="2" t="s">
        <v>152</v>
      </c>
      <c r="T1478" s="2" t="s">
        <v>152</v>
      </c>
      <c r="U1478" s="14" t="s">
        <v>152</v>
      </c>
      <c r="V1478" s="13" t="s">
        <v>151</v>
      </c>
      <c r="W1478" s="2" t="s">
        <v>151</v>
      </c>
      <c r="X1478" s="2" t="s">
        <v>152</v>
      </c>
      <c r="Y1478" s="2" t="s">
        <v>152</v>
      </c>
      <c r="Z1478" s="94" t="s">
        <v>152</v>
      </c>
      <c r="AA1478" s="13" t="s">
        <v>151</v>
      </c>
      <c r="AB1478" s="2" t="s">
        <v>152</v>
      </c>
      <c r="AC1478" s="14" t="s">
        <v>152</v>
      </c>
      <c r="AD1478" s="93" t="s">
        <v>151</v>
      </c>
      <c r="AE1478" s="14" t="s">
        <v>152</v>
      </c>
      <c r="AF1478" s="99">
        <v>100</v>
      </c>
    </row>
    <row r="1479" spans="1:32" x14ac:dyDescent="0.3">
      <c r="A1479" s="55" t="str">
        <f t="shared" si="22"/>
        <v>ELmo_01.2</v>
      </c>
      <c r="C1479" s="96" t="s">
        <v>16</v>
      </c>
      <c r="D1479" s="97" t="s">
        <v>778</v>
      </c>
      <c r="E1479" s="97" t="s">
        <v>863</v>
      </c>
      <c r="F1479" s="97" t="s">
        <v>864</v>
      </c>
      <c r="G1479" s="97" t="s">
        <v>351</v>
      </c>
      <c r="H1479" s="96" t="s">
        <v>50</v>
      </c>
      <c r="I1479" s="98" t="s">
        <v>51</v>
      </c>
      <c r="J1479" s="27" t="s">
        <v>211</v>
      </c>
      <c r="K1479" s="28" t="s">
        <v>2395</v>
      </c>
      <c r="L1479" s="93" t="s">
        <v>151</v>
      </c>
      <c r="M1479" s="2" t="s">
        <v>151</v>
      </c>
      <c r="N1479" s="94" t="s">
        <v>151</v>
      </c>
      <c r="O1479" s="13" t="s">
        <v>152</v>
      </c>
      <c r="P1479" s="2" t="s">
        <v>152</v>
      </c>
      <c r="Q1479" s="2" t="s">
        <v>152</v>
      </c>
      <c r="R1479" s="2" t="s">
        <v>152</v>
      </c>
      <c r="S1479" s="2" t="s">
        <v>152</v>
      </c>
      <c r="T1479" s="2" t="s">
        <v>152</v>
      </c>
      <c r="U1479" s="14" t="s">
        <v>152</v>
      </c>
      <c r="V1479" s="13" t="s">
        <v>151</v>
      </c>
      <c r="W1479" s="2" t="s">
        <v>152</v>
      </c>
      <c r="X1479" s="2" t="s">
        <v>152</v>
      </c>
      <c r="Y1479" s="2" t="s">
        <v>152</v>
      </c>
      <c r="Z1479" s="94" t="s">
        <v>152</v>
      </c>
      <c r="AA1479" s="13" t="s">
        <v>151</v>
      </c>
      <c r="AB1479" s="2" t="s">
        <v>152</v>
      </c>
      <c r="AC1479" s="14" t="s">
        <v>152</v>
      </c>
      <c r="AD1479" s="93" t="s">
        <v>151</v>
      </c>
      <c r="AE1479" s="14" t="s">
        <v>152</v>
      </c>
      <c r="AF1479" s="99">
        <v>100</v>
      </c>
    </row>
    <row r="1480" spans="1:32" x14ac:dyDescent="0.3">
      <c r="A1480" s="55" t="str">
        <f t="shared" ref="A1480:A1543" si="23">C1480&amp;LOWER(LEFT(D1480,2))&amp;"_"&amp;IF(LEN(TRIM(LEFT(E1480,FIND(" ",E1480))))=3,"0"&amp;TRIM(LEFT(E1480,FIND(" ",E1480))),TRIM(LEFT(E1480,FIND(" ",E1480))))</f>
        <v>ELmo_01.2</v>
      </c>
      <c r="C1480" s="96" t="s">
        <v>16</v>
      </c>
      <c r="D1480" s="97" t="s">
        <v>778</v>
      </c>
      <c r="E1480" s="97" t="s">
        <v>863</v>
      </c>
      <c r="F1480" s="97" t="s">
        <v>864</v>
      </c>
      <c r="G1480" s="97" t="s">
        <v>351</v>
      </c>
      <c r="H1480" s="96" t="s">
        <v>50</v>
      </c>
      <c r="I1480" s="98" t="s">
        <v>51</v>
      </c>
      <c r="J1480" s="27" t="s">
        <v>211</v>
      </c>
      <c r="K1480" s="28" t="s">
        <v>2406</v>
      </c>
      <c r="L1480" s="93" t="s">
        <v>151</v>
      </c>
      <c r="M1480" s="2" t="s">
        <v>151</v>
      </c>
      <c r="N1480" s="94" t="s">
        <v>151</v>
      </c>
      <c r="O1480" s="13" t="s">
        <v>151</v>
      </c>
      <c r="P1480" s="2" t="s">
        <v>152</v>
      </c>
      <c r="Q1480" s="2" t="s">
        <v>152</v>
      </c>
      <c r="R1480" s="2" t="s">
        <v>152</v>
      </c>
      <c r="S1480" s="2" t="s">
        <v>152</v>
      </c>
      <c r="T1480" s="2" t="s">
        <v>152</v>
      </c>
      <c r="U1480" s="14" t="s">
        <v>152</v>
      </c>
      <c r="V1480" s="13" t="s">
        <v>151</v>
      </c>
      <c r="W1480" s="2" t="s">
        <v>152</v>
      </c>
      <c r="X1480" s="2" t="s">
        <v>152</v>
      </c>
      <c r="Y1480" s="2" t="s">
        <v>152</v>
      </c>
      <c r="Z1480" s="94" t="s">
        <v>152</v>
      </c>
      <c r="AA1480" s="13" t="s">
        <v>151</v>
      </c>
      <c r="AB1480" s="2" t="s">
        <v>152</v>
      </c>
      <c r="AC1480" s="14" t="s">
        <v>152</v>
      </c>
      <c r="AD1480" s="93" t="s">
        <v>151</v>
      </c>
      <c r="AE1480" s="14" t="s">
        <v>152</v>
      </c>
      <c r="AF1480" s="99">
        <v>100</v>
      </c>
    </row>
    <row r="1481" spans="1:32" x14ac:dyDescent="0.3">
      <c r="A1481" s="55" t="str">
        <f t="shared" si="23"/>
        <v>ELmo_01.2</v>
      </c>
      <c r="C1481" s="96" t="s">
        <v>16</v>
      </c>
      <c r="D1481" s="97" t="s">
        <v>778</v>
      </c>
      <c r="E1481" s="97" t="s">
        <v>863</v>
      </c>
      <c r="F1481" s="97" t="s">
        <v>864</v>
      </c>
      <c r="G1481" s="97" t="s">
        <v>351</v>
      </c>
      <c r="H1481" s="96" t="s">
        <v>50</v>
      </c>
      <c r="I1481" s="98" t="s">
        <v>51</v>
      </c>
      <c r="J1481" s="27" t="s">
        <v>211</v>
      </c>
      <c r="K1481" s="28" t="s">
        <v>2397</v>
      </c>
      <c r="L1481" s="93" t="s">
        <v>151</v>
      </c>
      <c r="M1481" s="2" t="s">
        <v>151</v>
      </c>
      <c r="N1481" s="94" t="s">
        <v>151</v>
      </c>
      <c r="O1481" s="13" t="s">
        <v>151</v>
      </c>
      <c r="P1481" s="2" t="s">
        <v>152</v>
      </c>
      <c r="Q1481" s="2" t="s">
        <v>152</v>
      </c>
      <c r="R1481" s="2" t="s">
        <v>152</v>
      </c>
      <c r="S1481" s="2" t="s">
        <v>152</v>
      </c>
      <c r="T1481" s="2" t="s">
        <v>151</v>
      </c>
      <c r="U1481" s="14" t="s">
        <v>152</v>
      </c>
      <c r="V1481" s="13" t="s">
        <v>151</v>
      </c>
      <c r="W1481" s="2" t="s">
        <v>152</v>
      </c>
      <c r="X1481" s="2" t="s">
        <v>152</v>
      </c>
      <c r="Y1481" s="2" t="s">
        <v>152</v>
      </c>
      <c r="Z1481" s="94" t="s">
        <v>152</v>
      </c>
      <c r="AA1481" s="13" t="s">
        <v>151</v>
      </c>
      <c r="AB1481" s="2" t="s">
        <v>151</v>
      </c>
      <c r="AC1481" s="14" t="s">
        <v>152</v>
      </c>
      <c r="AD1481" s="93" t="s">
        <v>151</v>
      </c>
      <c r="AE1481" s="14" t="s">
        <v>152</v>
      </c>
      <c r="AF1481" s="99">
        <v>100</v>
      </c>
    </row>
    <row r="1482" spans="1:32" x14ac:dyDescent="0.3">
      <c r="A1482" s="55" t="str">
        <f t="shared" si="23"/>
        <v>ELmo_01.2</v>
      </c>
      <c r="C1482" s="96" t="s">
        <v>16</v>
      </c>
      <c r="D1482" s="97" t="s">
        <v>778</v>
      </c>
      <c r="E1482" s="97" t="s">
        <v>863</v>
      </c>
      <c r="F1482" s="97" t="s">
        <v>864</v>
      </c>
      <c r="G1482" s="97" t="s">
        <v>351</v>
      </c>
      <c r="H1482" s="96" t="s">
        <v>50</v>
      </c>
      <c r="I1482" s="98" t="s">
        <v>51</v>
      </c>
      <c r="J1482" s="27" t="s">
        <v>211</v>
      </c>
      <c r="K1482" s="28" t="s">
        <v>2407</v>
      </c>
      <c r="L1482" s="93" t="s">
        <v>151</v>
      </c>
      <c r="M1482" s="2" t="s">
        <v>152</v>
      </c>
      <c r="N1482" s="94" t="s">
        <v>151</v>
      </c>
      <c r="O1482" s="13" t="s">
        <v>152</v>
      </c>
      <c r="P1482" s="2" t="s">
        <v>152</v>
      </c>
      <c r="Q1482" s="2" t="s">
        <v>152</v>
      </c>
      <c r="R1482" s="2" t="s">
        <v>152</v>
      </c>
      <c r="S1482" s="2" t="s">
        <v>152</v>
      </c>
      <c r="T1482" s="2" t="s">
        <v>151</v>
      </c>
      <c r="U1482" s="14" t="s">
        <v>152</v>
      </c>
      <c r="V1482" s="13" t="s">
        <v>151</v>
      </c>
      <c r="W1482" s="2" t="s">
        <v>152</v>
      </c>
      <c r="X1482" s="2" t="s">
        <v>152</v>
      </c>
      <c r="Y1482" s="2" t="s">
        <v>152</v>
      </c>
      <c r="Z1482" s="94" t="s">
        <v>152</v>
      </c>
      <c r="AA1482" s="13" t="s">
        <v>151</v>
      </c>
      <c r="AB1482" s="2" t="s">
        <v>152</v>
      </c>
      <c r="AC1482" s="14" t="s">
        <v>152</v>
      </c>
      <c r="AD1482" s="93" t="s">
        <v>151</v>
      </c>
      <c r="AE1482" s="14" t="s">
        <v>152</v>
      </c>
      <c r="AF1482" s="99">
        <v>100</v>
      </c>
    </row>
    <row r="1483" spans="1:32" x14ac:dyDescent="0.3">
      <c r="A1483" s="55" t="str">
        <f t="shared" si="23"/>
        <v>ELmo_01.2</v>
      </c>
      <c r="C1483" s="96" t="s">
        <v>16</v>
      </c>
      <c r="D1483" s="97" t="s">
        <v>778</v>
      </c>
      <c r="E1483" s="97" t="s">
        <v>863</v>
      </c>
      <c r="F1483" s="97" t="s">
        <v>864</v>
      </c>
      <c r="G1483" s="97" t="s">
        <v>351</v>
      </c>
      <c r="H1483" s="96" t="s">
        <v>50</v>
      </c>
      <c r="I1483" s="98" t="s">
        <v>51</v>
      </c>
      <c r="J1483" s="27" t="s">
        <v>211</v>
      </c>
      <c r="K1483" s="28" t="s">
        <v>2408</v>
      </c>
      <c r="L1483" s="93" t="s">
        <v>151</v>
      </c>
      <c r="M1483" s="2" t="s">
        <v>151</v>
      </c>
      <c r="N1483" s="94" t="s">
        <v>151</v>
      </c>
      <c r="O1483" s="13" t="s">
        <v>151</v>
      </c>
      <c r="P1483" s="2" t="s">
        <v>152</v>
      </c>
      <c r="Q1483" s="2" t="s">
        <v>152</v>
      </c>
      <c r="R1483" s="2" t="s">
        <v>152</v>
      </c>
      <c r="S1483" s="2" t="s">
        <v>152</v>
      </c>
      <c r="T1483" s="2" t="s">
        <v>152</v>
      </c>
      <c r="U1483" s="14" t="s">
        <v>152</v>
      </c>
      <c r="V1483" s="13" t="s">
        <v>151</v>
      </c>
      <c r="W1483" s="2" t="s">
        <v>152</v>
      </c>
      <c r="X1483" s="2" t="s">
        <v>152</v>
      </c>
      <c r="Y1483" s="2" t="s">
        <v>152</v>
      </c>
      <c r="Z1483" s="94" t="s">
        <v>152</v>
      </c>
      <c r="AA1483" s="13" t="s">
        <v>151</v>
      </c>
      <c r="AB1483" s="2" t="s">
        <v>152</v>
      </c>
      <c r="AC1483" s="14" t="s">
        <v>152</v>
      </c>
      <c r="AD1483" s="93" t="s">
        <v>151</v>
      </c>
      <c r="AE1483" s="14" t="s">
        <v>152</v>
      </c>
      <c r="AF1483" s="99">
        <v>100</v>
      </c>
    </row>
    <row r="1484" spans="1:32" x14ac:dyDescent="0.3">
      <c r="A1484" s="55" t="str">
        <f t="shared" si="23"/>
        <v>ELmo_01.2</v>
      </c>
      <c r="C1484" s="96" t="s">
        <v>16</v>
      </c>
      <c r="D1484" s="97" t="s">
        <v>778</v>
      </c>
      <c r="E1484" s="97" t="s">
        <v>863</v>
      </c>
      <c r="F1484" s="97" t="s">
        <v>864</v>
      </c>
      <c r="G1484" s="97" t="s">
        <v>351</v>
      </c>
      <c r="H1484" s="96" t="s">
        <v>50</v>
      </c>
      <c r="I1484" s="98" t="s">
        <v>51</v>
      </c>
      <c r="J1484" s="27" t="s">
        <v>211</v>
      </c>
      <c r="K1484" s="28" t="s">
        <v>2400</v>
      </c>
      <c r="L1484" s="93" t="s">
        <v>151</v>
      </c>
      <c r="M1484" s="2" t="s">
        <v>151</v>
      </c>
      <c r="N1484" s="94" t="s">
        <v>151</v>
      </c>
      <c r="O1484" s="13" t="s">
        <v>151</v>
      </c>
      <c r="P1484" s="2" t="s">
        <v>152</v>
      </c>
      <c r="Q1484" s="2" t="s">
        <v>152</v>
      </c>
      <c r="R1484" s="2" t="s">
        <v>152</v>
      </c>
      <c r="S1484" s="2" t="s">
        <v>152</v>
      </c>
      <c r="T1484" s="2" t="s">
        <v>152</v>
      </c>
      <c r="U1484" s="14" t="s">
        <v>152</v>
      </c>
      <c r="V1484" s="13" t="s">
        <v>151</v>
      </c>
      <c r="W1484" s="2" t="s">
        <v>152</v>
      </c>
      <c r="X1484" s="2" t="s">
        <v>152</v>
      </c>
      <c r="Y1484" s="2" t="s">
        <v>152</v>
      </c>
      <c r="Z1484" s="94" t="s">
        <v>152</v>
      </c>
      <c r="AA1484" s="13" t="s">
        <v>151</v>
      </c>
      <c r="AB1484" s="2" t="s">
        <v>152</v>
      </c>
      <c r="AC1484" s="14" t="s">
        <v>152</v>
      </c>
      <c r="AD1484" s="93" t="s">
        <v>151</v>
      </c>
      <c r="AE1484" s="14" t="s">
        <v>152</v>
      </c>
      <c r="AF1484" s="99">
        <v>100</v>
      </c>
    </row>
    <row r="1485" spans="1:32" x14ac:dyDescent="0.3">
      <c r="A1485" s="55" t="str">
        <f t="shared" si="23"/>
        <v>ELmo_01.3</v>
      </c>
      <c r="C1485" s="96" t="s">
        <v>16</v>
      </c>
      <c r="D1485" s="97" t="s">
        <v>778</v>
      </c>
      <c r="E1485" s="97" t="s">
        <v>865</v>
      </c>
      <c r="F1485" s="97" t="s">
        <v>866</v>
      </c>
      <c r="G1485" s="97" t="s">
        <v>351</v>
      </c>
      <c r="H1485" s="96" t="s">
        <v>50</v>
      </c>
      <c r="I1485" s="98" t="s">
        <v>454</v>
      </c>
      <c r="J1485" s="27" t="s">
        <v>2409</v>
      </c>
      <c r="K1485" s="28" t="s">
        <v>2410</v>
      </c>
      <c r="L1485" s="93" t="s">
        <v>151</v>
      </c>
      <c r="M1485" s="2" t="s">
        <v>151</v>
      </c>
      <c r="N1485" s="94" t="s">
        <v>151</v>
      </c>
      <c r="O1485" s="13" t="s">
        <v>151</v>
      </c>
      <c r="P1485" s="2" t="s">
        <v>152</v>
      </c>
      <c r="Q1485" s="2" t="s">
        <v>152</v>
      </c>
      <c r="R1485" s="2" t="s">
        <v>152</v>
      </c>
      <c r="S1485" s="2" t="s">
        <v>151</v>
      </c>
      <c r="T1485" s="2" t="s">
        <v>152</v>
      </c>
      <c r="U1485" s="14" t="s">
        <v>152</v>
      </c>
      <c r="V1485" s="13" t="s">
        <v>151</v>
      </c>
      <c r="W1485" s="2" t="s">
        <v>151</v>
      </c>
      <c r="X1485" s="2" t="s">
        <v>151</v>
      </c>
      <c r="Y1485" s="2" t="s">
        <v>152</v>
      </c>
      <c r="Z1485" s="94" t="s">
        <v>152</v>
      </c>
      <c r="AA1485" s="13" t="s">
        <v>151</v>
      </c>
      <c r="AB1485" s="2" t="s">
        <v>151</v>
      </c>
      <c r="AC1485" s="14" t="s">
        <v>152</v>
      </c>
      <c r="AD1485" s="93" t="s">
        <v>151</v>
      </c>
      <c r="AE1485" s="14" t="s">
        <v>151</v>
      </c>
      <c r="AF1485" s="99">
        <v>100</v>
      </c>
    </row>
    <row r="1486" spans="1:32" x14ac:dyDescent="0.3">
      <c r="A1486" s="55" t="str">
        <f t="shared" si="23"/>
        <v>ELmo_01.3</v>
      </c>
      <c r="C1486" s="96" t="s">
        <v>16</v>
      </c>
      <c r="D1486" s="97" t="s">
        <v>778</v>
      </c>
      <c r="E1486" s="97" t="s">
        <v>865</v>
      </c>
      <c r="F1486" s="97" t="s">
        <v>866</v>
      </c>
      <c r="G1486" s="97" t="s">
        <v>351</v>
      </c>
      <c r="H1486" s="96" t="s">
        <v>50</v>
      </c>
      <c r="I1486" s="98" t="s">
        <v>454</v>
      </c>
      <c r="J1486" s="27" t="s">
        <v>2411</v>
      </c>
      <c r="K1486" s="28" t="s">
        <v>2412</v>
      </c>
      <c r="L1486" s="93" t="s">
        <v>151</v>
      </c>
      <c r="M1486" s="2" t="s">
        <v>152</v>
      </c>
      <c r="N1486" s="94" t="s">
        <v>151</v>
      </c>
      <c r="O1486" s="13" t="s">
        <v>468</v>
      </c>
      <c r="P1486" s="2" t="s">
        <v>152</v>
      </c>
      <c r="Q1486" s="2" t="s">
        <v>152</v>
      </c>
      <c r="R1486" s="2" t="s">
        <v>152</v>
      </c>
      <c r="S1486" s="2" t="s">
        <v>152</v>
      </c>
      <c r="T1486" s="2" t="s">
        <v>152</v>
      </c>
      <c r="U1486" s="14" t="s">
        <v>152</v>
      </c>
      <c r="V1486" s="13" t="s">
        <v>151</v>
      </c>
      <c r="W1486" s="2" t="s">
        <v>152</v>
      </c>
      <c r="X1486" s="2" t="s">
        <v>152</v>
      </c>
      <c r="Y1486" s="2" t="s">
        <v>152</v>
      </c>
      <c r="Z1486" s="94" t="s">
        <v>152</v>
      </c>
      <c r="AA1486" s="13" t="s">
        <v>151</v>
      </c>
      <c r="AB1486" s="2" t="s">
        <v>152</v>
      </c>
      <c r="AC1486" s="14" t="s">
        <v>152</v>
      </c>
      <c r="AD1486" s="93" t="s">
        <v>151</v>
      </c>
      <c r="AE1486" s="14" t="s">
        <v>152</v>
      </c>
      <c r="AF1486" s="99">
        <v>0</v>
      </c>
    </row>
    <row r="1487" spans="1:32" x14ac:dyDescent="0.3">
      <c r="A1487" s="55" t="str">
        <f t="shared" si="23"/>
        <v>ELmo_01.4</v>
      </c>
      <c r="C1487" s="96" t="s">
        <v>16</v>
      </c>
      <c r="D1487" s="97" t="s">
        <v>778</v>
      </c>
      <c r="E1487" s="97" t="s">
        <v>867</v>
      </c>
      <c r="F1487" s="97" t="s">
        <v>868</v>
      </c>
      <c r="G1487" s="97" t="s">
        <v>351</v>
      </c>
      <c r="H1487" s="96" t="s">
        <v>50</v>
      </c>
      <c r="I1487" s="98" t="s">
        <v>454</v>
      </c>
      <c r="J1487" s="27" t="s">
        <v>2413</v>
      </c>
      <c r="K1487" s="28" t="s">
        <v>2414</v>
      </c>
      <c r="L1487" s="93" t="s">
        <v>151</v>
      </c>
      <c r="M1487" s="2" t="s">
        <v>151</v>
      </c>
      <c r="N1487" s="94" t="s">
        <v>151</v>
      </c>
      <c r="O1487" s="13" t="s">
        <v>151</v>
      </c>
      <c r="P1487" s="2" t="s">
        <v>152</v>
      </c>
      <c r="Q1487" s="2" t="s">
        <v>152</v>
      </c>
      <c r="R1487" s="2" t="s">
        <v>152</v>
      </c>
      <c r="S1487" s="2" t="s">
        <v>152</v>
      </c>
      <c r="T1487" s="2" t="s">
        <v>152</v>
      </c>
      <c r="U1487" s="14" t="s">
        <v>152</v>
      </c>
      <c r="V1487" s="13" t="s">
        <v>151</v>
      </c>
      <c r="W1487" s="2" t="s">
        <v>151</v>
      </c>
      <c r="X1487" s="2" t="s">
        <v>151</v>
      </c>
      <c r="Y1487" s="2" t="s">
        <v>152</v>
      </c>
      <c r="Z1487" s="94" t="s">
        <v>152</v>
      </c>
      <c r="AA1487" s="13" t="s">
        <v>152</v>
      </c>
      <c r="AB1487" s="2" t="s">
        <v>152</v>
      </c>
      <c r="AC1487" s="14" t="s">
        <v>152</v>
      </c>
      <c r="AD1487" s="93" t="s">
        <v>152</v>
      </c>
      <c r="AE1487" s="14" t="s">
        <v>152</v>
      </c>
      <c r="AF1487" s="99">
        <v>100</v>
      </c>
    </row>
    <row r="1488" spans="1:32" x14ac:dyDescent="0.3">
      <c r="A1488" s="55" t="str">
        <f t="shared" si="23"/>
        <v>ELmo_01.4</v>
      </c>
      <c r="C1488" s="96" t="s">
        <v>16</v>
      </c>
      <c r="D1488" s="97" t="s">
        <v>778</v>
      </c>
      <c r="E1488" s="97" t="s">
        <v>867</v>
      </c>
      <c r="F1488" s="97" t="s">
        <v>868</v>
      </c>
      <c r="G1488" s="97" t="s">
        <v>351</v>
      </c>
      <c r="H1488" s="96" t="s">
        <v>50</v>
      </c>
      <c r="I1488" s="98" t="s">
        <v>454</v>
      </c>
      <c r="J1488" s="27" t="s">
        <v>2415</v>
      </c>
      <c r="K1488" s="28" t="s">
        <v>2416</v>
      </c>
      <c r="L1488" s="93" t="s">
        <v>151</v>
      </c>
      <c r="M1488" s="2" t="s">
        <v>152</v>
      </c>
      <c r="N1488" s="94" t="s">
        <v>151</v>
      </c>
      <c r="O1488" s="13" t="s">
        <v>468</v>
      </c>
      <c r="P1488" s="2" t="s">
        <v>152</v>
      </c>
      <c r="Q1488" s="2" t="s">
        <v>152</v>
      </c>
      <c r="R1488" s="2" t="s">
        <v>152</v>
      </c>
      <c r="S1488" s="2" t="s">
        <v>152</v>
      </c>
      <c r="T1488" s="2" t="s">
        <v>152</v>
      </c>
      <c r="U1488" s="14" t="s">
        <v>152</v>
      </c>
      <c r="V1488" s="13" t="s">
        <v>152</v>
      </c>
      <c r="W1488" s="2" t="s">
        <v>152</v>
      </c>
      <c r="X1488" s="2" t="s">
        <v>152</v>
      </c>
      <c r="Y1488" s="2" t="s">
        <v>152</v>
      </c>
      <c r="Z1488" s="94" t="s">
        <v>152</v>
      </c>
      <c r="AA1488" s="13" t="s">
        <v>152</v>
      </c>
      <c r="AB1488" s="2" t="s">
        <v>152</v>
      </c>
      <c r="AC1488" s="14" t="s">
        <v>152</v>
      </c>
      <c r="AD1488" s="93" t="s">
        <v>152</v>
      </c>
      <c r="AE1488" s="14" t="s">
        <v>152</v>
      </c>
      <c r="AF1488" s="99">
        <v>100</v>
      </c>
    </row>
    <row r="1489" spans="1:32" x14ac:dyDescent="0.3">
      <c r="A1489" s="55" t="str">
        <f t="shared" si="23"/>
        <v>ELmo_01.4</v>
      </c>
      <c r="C1489" s="96" t="s">
        <v>16</v>
      </c>
      <c r="D1489" s="97" t="s">
        <v>778</v>
      </c>
      <c r="E1489" s="97" t="s">
        <v>867</v>
      </c>
      <c r="F1489" s="97" t="s">
        <v>868</v>
      </c>
      <c r="G1489" s="97" t="s">
        <v>351</v>
      </c>
      <c r="H1489" s="96" t="s">
        <v>50</v>
      </c>
      <c r="I1489" s="98" t="s">
        <v>454</v>
      </c>
      <c r="J1489" s="27" t="s">
        <v>2417</v>
      </c>
      <c r="K1489" s="28" t="s">
        <v>2416</v>
      </c>
      <c r="L1489" s="93" t="s">
        <v>151</v>
      </c>
      <c r="M1489" s="2" t="s">
        <v>152</v>
      </c>
      <c r="N1489" s="94" t="s">
        <v>151</v>
      </c>
      <c r="O1489" s="13" t="s">
        <v>152</v>
      </c>
      <c r="P1489" s="2" t="s">
        <v>152</v>
      </c>
      <c r="Q1489" s="2" t="s">
        <v>152</v>
      </c>
      <c r="R1489" s="2" t="s">
        <v>152</v>
      </c>
      <c r="S1489" s="2" t="s">
        <v>152</v>
      </c>
      <c r="T1489" s="2" t="s">
        <v>152</v>
      </c>
      <c r="U1489" s="14" t="s">
        <v>152</v>
      </c>
      <c r="V1489" s="13" t="s">
        <v>151</v>
      </c>
      <c r="W1489" s="2" t="s">
        <v>152</v>
      </c>
      <c r="X1489" s="2" t="s">
        <v>152</v>
      </c>
      <c r="Y1489" s="2" t="s">
        <v>152</v>
      </c>
      <c r="Z1489" s="94" t="s">
        <v>152</v>
      </c>
      <c r="AA1489" s="13" t="s">
        <v>152</v>
      </c>
      <c r="AB1489" s="2" t="s">
        <v>152</v>
      </c>
      <c r="AC1489" s="14" t="s">
        <v>152</v>
      </c>
      <c r="AD1489" s="93" t="s">
        <v>152</v>
      </c>
      <c r="AE1489" s="14" t="s">
        <v>152</v>
      </c>
      <c r="AF1489" s="99">
        <v>100</v>
      </c>
    </row>
    <row r="1490" spans="1:32" x14ac:dyDescent="0.3">
      <c r="A1490" s="55" t="str">
        <f t="shared" si="23"/>
        <v>ELmo_01.5</v>
      </c>
      <c r="C1490" s="96" t="s">
        <v>16</v>
      </c>
      <c r="D1490" s="97" t="s">
        <v>778</v>
      </c>
      <c r="E1490" s="97" t="s">
        <v>869</v>
      </c>
      <c r="F1490" s="97" t="s">
        <v>870</v>
      </c>
      <c r="G1490" s="97" t="s">
        <v>351</v>
      </c>
      <c r="H1490" s="96" t="s">
        <v>50</v>
      </c>
      <c r="I1490" s="98" t="s">
        <v>51</v>
      </c>
      <c r="J1490" s="27" t="s">
        <v>2418</v>
      </c>
      <c r="K1490" s="28" t="s">
        <v>2419</v>
      </c>
      <c r="L1490" s="93" t="s">
        <v>151</v>
      </c>
      <c r="M1490" s="2" t="s">
        <v>152</v>
      </c>
      <c r="N1490" s="94" t="s">
        <v>151</v>
      </c>
      <c r="O1490" s="13" t="s">
        <v>152</v>
      </c>
      <c r="P1490" s="2" t="s">
        <v>152</v>
      </c>
      <c r="Q1490" s="2" t="s">
        <v>152</v>
      </c>
      <c r="R1490" s="2" t="s">
        <v>152</v>
      </c>
      <c r="S1490" s="2" t="s">
        <v>152</v>
      </c>
      <c r="T1490" s="2" t="s">
        <v>152</v>
      </c>
      <c r="U1490" s="14" t="s">
        <v>152</v>
      </c>
      <c r="V1490" s="13" t="s">
        <v>152</v>
      </c>
      <c r="W1490" s="2" t="s">
        <v>152</v>
      </c>
      <c r="X1490" s="2" t="s">
        <v>152</v>
      </c>
      <c r="Y1490" s="2" t="s">
        <v>152</v>
      </c>
      <c r="Z1490" s="94" t="s">
        <v>152</v>
      </c>
      <c r="AA1490" s="13" t="s">
        <v>152</v>
      </c>
      <c r="AB1490" s="2" t="s">
        <v>152</v>
      </c>
      <c r="AC1490" s="14" t="s">
        <v>152</v>
      </c>
      <c r="AD1490" s="93" t="s">
        <v>152</v>
      </c>
      <c r="AE1490" s="14" t="s">
        <v>152</v>
      </c>
      <c r="AF1490" s="99">
        <v>100</v>
      </c>
    </row>
    <row r="1491" spans="1:32" x14ac:dyDescent="0.3">
      <c r="A1491" s="55" t="str">
        <f t="shared" si="23"/>
        <v>ELmo_01.6</v>
      </c>
      <c r="C1491" s="96" t="s">
        <v>16</v>
      </c>
      <c r="D1491" s="97" t="s">
        <v>778</v>
      </c>
      <c r="E1491" s="97" t="s">
        <v>871</v>
      </c>
      <c r="F1491" s="97" t="s">
        <v>872</v>
      </c>
      <c r="G1491" s="97" t="s">
        <v>351</v>
      </c>
      <c r="H1491" s="96" t="s">
        <v>50</v>
      </c>
      <c r="I1491" s="98" t="s">
        <v>454</v>
      </c>
      <c r="J1491" s="27" t="s">
        <v>113</v>
      </c>
      <c r="K1491" s="28" t="s">
        <v>113</v>
      </c>
      <c r="L1491" s="93" t="s">
        <v>6</v>
      </c>
      <c r="M1491" s="2" t="s">
        <v>6</v>
      </c>
      <c r="N1491" s="94" t="s">
        <v>6</v>
      </c>
      <c r="O1491" s="13" t="s">
        <v>6</v>
      </c>
      <c r="P1491" s="2" t="s">
        <v>6</v>
      </c>
      <c r="Q1491" s="2" t="s">
        <v>6</v>
      </c>
      <c r="R1491" s="2" t="s">
        <v>6</v>
      </c>
      <c r="S1491" s="2" t="s">
        <v>6</v>
      </c>
      <c r="T1491" s="2" t="s">
        <v>6</v>
      </c>
      <c r="U1491" s="14" t="s">
        <v>6</v>
      </c>
      <c r="V1491" s="13" t="s">
        <v>6</v>
      </c>
      <c r="W1491" s="2" t="s">
        <v>6</v>
      </c>
      <c r="X1491" s="2" t="s">
        <v>6</v>
      </c>
      <c r="Y1491" s="2" t="s">
        <v>6</v>
      </c>
      <c r="Z1491" s="94" t="s">
        <v>6</v>
      </c>
      <c r="AA1491" s="13" t="s">
        <v>6</v>
      </c>
      <c r="AB1491" s="2" t="s">
        <v>6</v>
      </c>
      <c r="AC1491" s="14" t="s">
        <v>6</v>
      </c>
      <c r="AD1491" s="93" t="s">
        <v>6</v>
      </c>
      <c r="AE1491" s="14" t="s">
        <v>6</v>
      </c>
      <c r="AF1491" s="99" t="s">
        <v>6</v>
      </c>
    </row>
    <row r="1492" spans="1:32" x14ac:dyDescent="0.3">
      <c r="A1492" s="55" t="str">
        <f t="shared" si="23"/>
        <v>ELtr_01.1</v>
      </c>
      <c r="C1492" s="96" t="s">
        <v>16</v>
      </c>
      <c r="D1492" s="97" t="s">
        <v>779</v>
      </c>
      <c r="E1492" s="97" t="s">
        <v>877</v>
      </c>
      <c r="F1492" s="97" t="s">
        <v>878</v>
      </c>
      <c r="G1492" s="97" t="s">
        <v>351</v>
      </c>
      <c r="H1492" s="96" t="s">
        <v>50</v>
      </c>
      <c r="I1492" s="98" t="s">
        <v>52</v>
      </c>
      <c r="J1492" s="27" t="s">
        <v>2420</v>
      </c>
      <c r="K1492" s="28" t="s">
        <v>2421</v>
      </c>
      <c r="L1492" s="93" t="s">
        <v>151</v>
      </c>
      <c r="M1492" s="2" t="s">
        <v>152</v>
      </c>
      <c r="N1492" s="94" t="s">
        <v>151</v>
      </c>
      <c r="O1492" s="13" t="s">
        <v>152</v>
      </c>
      <c r="P1492" s="2" t="s">
        <v>152</v>
      </c>
      <c r="Q1492" s="2" t="s">
        <v>152</v>
      </c>
      <c r="R1492" s="2" t="s">
        <v>152</v>
      </c>
      <c r="S1492" s="2" t="s">
        <v>152</v>
      </c>
      <c r="T1492" s="2" t="s">
        <v>152</v>
      </c>
      <c r="U1492" s="14" t="s">
        <v>152</v>
      </c>
      <c r="V1492" s="13" t="s">
        <v>152</v>
      </c>
      <c r="W1492" s="2" t="s">
        <v>152</v>
      </c>
      <c r="X1492" s="2" t="s">
        <v>152</v>
      </c>
      <c r="Y1492" s="2" t="s">
        <v>152</v>
      </c>
      <c r="Z1492" s="94" t="s">
        <v>152</v>
      </c>
      <c r="AA1492" s="13" t="s">
        <v>152</v>
      </c>
      <c r="AB1492" s="2" t="s">
        <v>152</v>
      </c>
      <c r="AC1492" s="14" t="s">
        <v>152</v>
      </c>
      <c r="AD1492" s="93" t="s">
        <v>152</v>
      </c>
      <c r="AE1492" s="14" t="s">
        <v>152</v>
      </c>
      <c r="AF1492" s="99">
        <v>100</v>
      </c>
    </row>
    <row r="1493" spans="1:32" x14ac:dyDescent="0.3">
      <c r="A1493" s="55" t="str">
        <f t="shared" si="23"/>
        <v>ELtr_01.1</v>
      </c>
      <c r="C1493" s="96" t="s">
        <v>16</v>
      </c>
      <c r="D1493" s="97" t="s">
        <v>779</v>
      </c>
      <c r="E1493" s="97" t="s">
        <v>877</v>
      </c>
      <c r="F1493" s="97" t="s">
        <v>878</v>
      </c>
      <c r="G1493" s="97" t="s">
        <v>351</v>
      </c>
      <c r="H1493" s="96" t="s">
        <v>50</v>
      </c>
      <c r="I1493" s="98" t="s">
        <v>52</v>
      </c>
      <c r="J1493" s="27" t="s">
        <v>2422</v>
      </c>
      <c r="K1493" s="28" t="s">
        <v>2423</v>
      </c>
      <c r="L1493" s="93" t="s">
        <v>151</v>
      </c>
      <c r="M1493" s="2" t="s">
        <v>152</v>
      </c>
      <c r="N1493" s="94" t="s">
        <v>151</v>
      </c>
      <c r="O1493" s="13" t="s">
        <v>152</v>
      </c>
      <c r="P1493" s="2" t="s">
        <v>152</v>
      </c>
      <c r="Q1493" s="2" t="s">
        <v>152</v>
      </c>
      <c r="R1493" s="2" t="s">
        <v>152</v>
      </c>
      <c r="S1493" s="2" t="s">
        <v>152</v>
      </c>
      <c r="T1493" s="2" t="s">
        <v>152</v>
      </c>
      <c r="U1493" s="14" t="s">
        <v>152</v>
      </c>
      <c r="V1493" s="13" t="s">
        <v>152</v>
      </c>
      <c r="W1493" s="2" t="s">
        <v>152</v>
      </c>
      <c r="X1493" s="2" t="s">
        <v>152</v>
      </c>
      <c r="Y1493" s="2" t="s">
        <v>152</v>
      </c>
      <c r="Z1493" s="94" t="s">
        <v>152</v>
      </c>
      <c r="AA1493" s="13" t="s">
        <v>152</v>
      </c>
      <c r="AB1493" s="2" t="s">
        <v>152</v>
      </c>
      <c r="AC1493" s="14" t="s">
        <v>152</v>
      </c>
      <c r="AD1493" s="93" t="s">
        <v>152</v>
      </c>
      <c r="AE1493" s="14" t="s">
        <v>152</v>
      </c>
      <c r="AF1493" s="99">
        <v>100</v>
      </c>
    </row>
    <row r="1494" spans="1:32" x14ac:dyDescent="0.3">
      <c r="A1494" s="55" t="str">
        <f t="shared" si="23"/>
        <v>ELtr_01.1</v>
      </c>
      <c r="C1494" s="96" t="s">
        <v>16</v>
      </c>
      <c r="D1494" s="97" t="s">
        <v>779</v>
      </c>
      <c r="E1494" s="97" t="s">
        <v>877</v>
      </c>
      <c r="F1494" s="97" t="s">
        <v>878</v>
      </c>
      <c r="G1494" s="97" t="s">
        <v>351</v>
      </c>
      <c r="H1494" s="96" t="s">
        <v>50</v>
      </c>
      <c r="I1494" s="98" t="s">
        <v>52</v>
      </c>
      <c r="J1494" s="27" t="s">
        <v>2424</v>
      </c>
      <c r="K1494" s="28" t="s">
        <v>2425</v>
      </c>
      <c r="L1494" s="93" t="s">
        <v>151</v>
      </c>
      <c r="M1494" s="2" t="s">
        <v>152</v>
      </c>
      <c r="N1494" s="94" t="s">
        <v>151</v>
      </c>
      <c r="O1494" s="13" t="s">
        <v>152</v>
      </c>
      <c r="P1494" s="2" t="s">
        <v>152</v>
      </c>
      <c r="Q1494" s="2" t="s">
        <v>468</v>
      </c>
      <c r="R1494" s="2" t="s">
        <v>152</v>
      </c>
      <c r="S1494" s="2" t="s">
        <v>152</v>
      </c>
      <c r="T1494" s="2" t="s">
        <v>152</v>
      </c>
      <c r="U1494" s="14" t="s">
        <v>152</v>
      </c>
      <c r="V1494" s="13" t="s">
        <v>152</v>
      </c>
      <c r="W1494" s="2" t="s">
        <v>152</v>
      </c>
      <c r="X1494" s="2" t="s">
        <v>152</v>
      </c>
      <c r="Y1494" s="2" t="s">
        <v>152</v>
      </c>
      <c r="Z1494" s="94" t="s">
        <v>152</v>
      </c>
      <c r="AA1494" s="13" t="s">
        <v>152</v>
      </c>
      <c r="AB1494" s="2" t="s">
        <v>152</v>
      </c>
      <c r="AC1494" s="14" t="s">
        <v>152</v>
      </c>
      <c r="AD1494" s="93" t="s">
        <v>152</v>
      </c>
      <c r="AE1494" s="14" t="s">
        <v>152</v>
      </c>
      <c r="AF1494" s="99">
        <v>100</v>
      </c>
    </row>
    <row r="1495" spans="1:32" x14ac:dyDescent="0.3">
      <c r="A1495" s="55" t="str">
        <f t="shared" si="23"/>
        <v>ELtr_01.1</v>
      </c>
      <c r="C1495" s="96" t="s">
        <v>16</v>
      </c>
      <c r="D1495" s="97" t="s">
        <v>779</v>
      </c>
      <c r="E1495" s="97" t="s">
        <v>877</v>
      </c>
      <c r="F1495" s="97" t="s">
        <v>878</v>
      </c>
      <c r="G1495" s="97" t="s">
        <v>351</v>
      </c>
      <c r="H1495" s="96" t="s">
        <v>50</v>
      </c>
      <c r="I1495" s="98" t="s">
        <v>52</v>
      </c>
      <c r="J1495" s="27" t="s">
        <v>2426</v>
      </c>
      <c r="K1495" s="28" t="s">
        <v>2427</v>
      </c>
      <c r="L1495" s="93" t="s">
        <v>151</v>
      </c>
      <c r="M1495" s="2" t="s">
        <v>152</v>
      </c>
      <c r="N1495" s="94" t="s">
        <v>151</v>
      </c>
      <c r="O1495" s="13" t="s">
        <v>152</v>
      </c>
      <c r="P1495" s="2" t="s">
        <v>152</v>
      </c>
      <c r="Q1495" s="2" t="s">
        <v>152</v>
      </c>
      <c r="R1495" s="2" t="s">
        <v>152</v>
      </c>
      <c r="S1495" s="2" t="s">
        <v>152</v>
      </c>
      <c r="T1495" s="2" t="s">
        <v>152</v>
      </c>
      <c r="U1495" s="14" t="s">
        <v>152</v>
      </c>
      <c r="V1495" s="13" t="s">
        <v>152</v>
      </c>
      <c r="W1495" s="2" t="s">
        <v>152</v>
      </c>
      <c r="X1495" s="2" t="s">
        <v>152</v>
      </c>
      <c r="Y1495" s="2" t="s">
        <v>152</v>
      </c>
      <c r="Z1495" s="94" t="s">
        <v>152</v>
      </c>
      <c r="AA1495" s="13" t="s">
        <v>152</v>
      </c>
      <c r="AB1495" s="2" t="s">
        <v>152</v>
      </c>
      <c r="AC1495" s="14" t="s">
        <v>152</v>
      </c>
      <c r="AD1495" s="93" t="s">
        <v>152</v>
      </c>
      <c r="AE1495" s="14" t="s">
        <v>152</v>
      </c>
      <c r="AF1495" s="99">
        <v>0</v>
      </c>
    </row>
    <row r="1496" spans="1:32" x14ac:dyDescent="0.3">
      <c r="A1496" s="55" t="str">
        <f t="shared" si="23"/>
        <v>ELtr_01.1</v>
      </c>
      <c r="C1496" s="96" t="s">
        <v>16</v>
      </c>
      <c r="D1496" s="97" t="s">
        <v>779</v>
      </c>
      <c r="E1496" s="97" t="s">
        <v>877</v>
      </c>
      <c r="F1496" s="97" t="s">
        <v>878</v>
      </c>
      <c r="G1496" s="97" t="s">
        <v>351</v>
      </c>
      <c r="H1496" s="96" t="s">
        <v>50</v>
      </c>
      <c r="I1496" s="98" t="s">
        <v>52</v>
      </c>
      <c r="J1496" s="27" t="s">
        <v>2428</v>
      </c>
      <c r="K1496" s="28" t="s">
        <v>2429</v>
      </c>
      <c r="L1496" s="93" t="s">
        <v>151</v>
      </c>
      <c r="M1496" s="2" t="s">
        <v>152</v>
      </c>
      <c r="N1496" s="94" t="s">
        <v>151</v>
      </c>
      <c r="O1496" s="13" t="s">
        <v>152</v>
      </c>
      <c r="P1496" s="2" t="s">
        <v>152</v>
      </c>
      <c r="Q1496" s="2" t="s">
        <v>152</v>
      </c>
      <c r="R1496" s="2" t="s">
        <v>152</v>
      </c>
      <c r="S1496" s="2" t="s">
        <v>152</v>
      </c>
      <c r="T1496" s="2" t="s">
        <v>152</v>
      </c>
      <c r="U1496" s="14" t="s">
        <v>152</v>
      </c>
      <c r="V1496" s="13" t="s">
        <v>152</v>
      </c>
      <c r="W1496" s="2" t="s">
        <v>152</v>
      </c>
      <c r="X1496" s="2" t="s">
        <v>152</v>
      </c>
      <c r="Y1496" s="2" t="s">
        <v>152</v>
      </c>
      <c r="Z1496" s="94" t="s">
        <v>152</v>
      </c>
      <c r="AA1496" s="13" t="s">
        <v>152</v>
      </c>
      <c r="AB1496" s="2" t="s">
        <v>152</v>
      </c>
      <c r="AC1496" s="14" t="s">
        <v>152</v>
      </c>
      <c r="AD1496" s="93" t="s">
        <v>152</v>
      </c>
      <c r="AE1496" s="14" t="s">
        <v>152</v>
      </c>
      <c r="AF1496" s="99">
        <v>100</v>
      </c>
    </row>
    <row r="1497" spans="1:32" x14ac:dyDescent="0.3">
      <c r="A1497" s="55" t="str">
        <f t="shared" si="23"/>
        <v>ELtr_01.1</v>
      </c>
      <c r="C1497" s="96" t="s">
        <v>16</v>
      </c>
      <c r="D1497" s="97" t="s">
        <v>779</v>
      </c>
      <c r="E1497" s="97" t="s">
        <v>877</v>
      </c>
      <c r="F1497" s="97" t="s">
        <v>878</v>
      </c>
      <c r="G1497" s="97" t="s">
        <v>351</v>
      </c>
      <c r="H1497" s="96" t="s">
        <v>50</v>
      </c>
      <c r="I1497" s="98" t="s">
        <v>52</v>
      </c>
      <c r="J1497" s="27" t="s">
        <v>2430</v>
      </c>
      <c r="K1497" s="28" t="s">
        <v>2431</v>
      </c>
      <c r="L1497" s="93" t="s">
        <v>151</v>
      </c>
      <c r="M1497" s="2" t="s">
        <v>152</v>
      </c>
      <c r="N1497" s="94" t="s">
        <v>151</v>
      </c>
      <c r="O1497" s="13" t="s">
        <v>152</v>
      </c>
      <c r="P1497" s="2" t="s">
        <v>152</v>
      </c>
      <c r="Q1497" s="2" t="s">
        <v>152</v>
      </c>
      <c r="R1497" s="2" t="s">
        <v>152</v>
      </c>
      <c r="S1497" s="2" t="s">
        <v>152</v>
      </c>
      <c r="T1497" s="2" t="s">
        <v>152</v>
      </c>
      <c r="U1497" s="14" t="s">
        <v>152</v>
      </c>
      <c r="V1497" s="13" t="s">
        <v>152</v>
      </c>
      <c r="W1497" s="2" t="s">
        <v>152</v>
      </c>
      <c r="X1497" s="2" t="s">
        <v>152</v>
      </c>
      <c r="Y1497" s="2" t="s">
        <v>152</v>
      </c>
      <c r="Z1497" s="94" t="s">
        <v>152</v>
      </c>
      <c r="AA1497" s="13" t="s">
        <v>152</v>
      </c>
      <c r="AB1497" s="2" t="s">
        <v>152</v>
      </c>
      <c r="AC1497" s="14" t="s">
        <v>152</v>
      </c>
      <c r="AD1497" s="93" t="s">
        <v>152</v>
      </c>
      <c r="AE1497" s="14" t="s">
        <v>152</v>
      </c>
      <c r="AF1497" s="99">
        <v>100</v>
      </c>
    </row>
    <row r="1498" spans="1:32" x14ac:dyDescent="0.3">
      <c r="A1498" s="55" t="str">
        <f t="shared" si="23"/>
        <v>ELtr_01.1</v>
      </c>
      <c r="C1498" s="96" t="s">
        <v>16</v>
      </c>
      <c r="D1498" s="97" t="s">
        <v>779</v>
      </c>
      <c r="E1498" s="97" t="s">
        <v>877</v>
      </c>
      <c r="F1498" s="97" t="s">
        <v>878</v>
      </c>
      <c r="G1498" s="97" t="s">
        <v>351</v>
      </c>
      <c r="H1498" s="96" t="s">
        <v>50</v>
      </c>
      <c r="I1498" s="98" t="s">
        <v>52</v>
      </c>
      <c r="J1498" s="27" t="s">
        <v>2420</v>
      </c>
      <c r="K1498" s="28" t="s">
        <v>2421</v>
      </c>
      <c r="L1498" s="93" t="s">
        <v>151</v>
      </c>
      <c r="M1498" s="2" t="s">
        <v>152</v>
      </c>
      <c r="N1498" s="94" t="s">
        <v>151</v>
      </c>
      <c r="O1498" s="13" t="s">
        <v>152</v>
      </c>
      <c r="P1498" s="2" t="s">
        <v>152</v>
      </c>
      <c r="Q1498" s="2" t="s">
        <v>151</v>
      </c>
      <c r="R1498" s="2" t="s">
        <v>152</v>
      </c>
      <c r="S1498" s="2" t="s">
        <v>152</v>
      </c>
      <c r="T1498" s="2" t="s">
        <v>152</v>
      </c>
      <c r="U1498" s="14" t="s">
        <v>152</v>
      </c>
      <c r="V1498" s="13" t="s">
        <v>152</v>
      </c>
      <c r="W1498" s="2" t="s">
        <v>152</v>
      </c>
      <c r="X1498" s="2" t="s">
        <v>152</v>
      </c>
      <c r="Y1498" s="2" t="s">
        <v>152</v>
      </c>
      <c r="Z1498" s="94" t="s">
        <v>152</v>
      </c>
      <c r="AA1498" s="13" t="s">
        <v>151</v>
      </c>
      <c r="AB1498" s="2" t="s">
        <v>152</v>
      </c>
      <c r="AC1498" s="14" t="s">
        <v>152</v>
      </c>
      <c r="AD1498" s="93" t="s">
        <v>152</v>
      </c>
      <c r="AE1498" s="14" t="s">
        <v>152</v>
      </c>
      <c r="AF1498" s="99">
        <v>100</v>
      </c>
    </row>
    <row r="1499" spans="1:32" x14ac:dyDescent="0.3">
      <c r="A1499" s="55" t="str">
        <f t="shared" si="23"/>
        <v>ELtr_01.1</v>
      </c>
      <c r="C1499" s="96" t="s">
        <v>16</v>
      </c>
      <c r="D1499" s="97" t="s">
        <v>779</v>
      </c>
      <c r="E1499" s="97" t="s">
        <v>877</v>
      </c>
      <c r="F1499" s="97" t="s">
        <v>878</v>
      </c>
      <c r="G1499" s="97" t="s">
        <v>351</v>
      </c>
      <c r="H1499" s="96" t="s">
        <v>50</v>
      </c>
      <c r="I1499" s="98" t="s">
        <v>52</v>
      </c>
      <c r="J1499" s="27" t="s">
        <v>2422</v>
      </c>
      <c r="K1499" s="28" t="s">
        <v>2423</v>
      </c>
      <c r="L1499" s="93" t="s">
        <v>151</v>
      </c>
      <c r="M1499" s="2" t="s">
        <v>152</v>
      </c>
      <c r="N1499" s="94" t="s">
        <v>152</v>
      </c>
      <c r="O1499" s="13" t="s">
        <v>152</v>
      </c>
      <c r="P1499" s="2" t="s">
        <v>152</v>
      </c>
      <c r="Q1499" s="2" t="s">
        <v>152</v>
      </c>
      <c r="R1499" s="2" t="s">
        <v>152</v>
      </c>
      <c r="S1499" s="2" t="s">
        <v>152</v>
      </c>
      <c r="T1499" s="2" t="s">
        <v>152</v>
      </c>
      <c r="U1499" s="14" t="s">
        <v>152</v>
      </c>
      <c r="V1499" s="13" t="s">
        <v>152</v>
      </c>
      <c r="W1499" s="2" t="s">
        <v>152</v>
      </c>
      <c r="X1499" s="2" t="s">
        <v>152</v>
      </c>
      <c r="Y1499" s="2" t="s">
        <v>152</v>
      </c>
      <c r="Z1499" s="94" t="s">
        <v>152</v>
      </c>
      <c r="AA1499" s="13" t="s">
        <v>152</v>
      </c>
      <c r="AB1499" s="2" t="s">
        <v>152</v>
      </c>
      <c r="AC1499" s="14" t="s">
        <v>152</v>
      </c>
      <c r="AD1499" s="93" t="s">
        <v>152</v>
      </c>
      <c r="AE1499" s="14" t="s">
        <v>152</v>
      </c>
      <c r="AF1499" s="99">
        <v>100</v>
      </c>
    </row>
    <row r="1500" spans="1:32" x14ac:dyDescent="0.3">
      <c r="A1500" s="55" t="str">
        <f t="shared" si="23"/>
        <v>ELtr_01.1</v>
      </c>
      <c r="C1500" s="96" t="s">
        <v>16</v>
      </c>
      <c r="D1500" s="97" t="s">
        <v>779</v>
      </c>
      <c r="E1500" s="97" t="s">
        <v>877</v>
      </c>
      <c r="F1500" s="97" t="s">
        <v>878</v>
      </c>
      <c r="G1500" s="97" t="s">
        <v>351</v>
      </c>
      <c r="H1500" s="96" t="s">
        <v>50</v>
      </c>
      <c r="I1500" s="98" t="s">
        <v>52</v>
      </c>
      <c r="J1500" s="27" t="s">
        <v>2424</v>
      </c>
      <c r="K1500" s="28" t="s">
        <v>2425</v>
      </c>
      <c r="L1500" s="93" t="s">
        <v>151</v>
      </c>
      <c r="M1500" s="2" t="s">
        <v>152</v>
      </c>
      <c r="N1500" s="94" t="s">
        <v>151</v>
      </c>
      <c r="O1500" s="13" t="s">
        <v>152</v>
      </c>
      <c r="P1500" s="2" t="s">
        <v>152</v>
      </c>
      <c r="Q1500" s="2" t="s">
        <v>152</v>
      </c>
      <c r="R1500" s="2" t="s">
        <v>152</v>
      </c>
      <c r="S1500" s="2" t="s">
        <v>152</v>
      </c>
      <c r="T1500" s="2" t="s">
        <v>152</v>
      </c>
      <c r="U1500" s="14" t="s">
        <v>152</v>
      </c>
      <c r="V1500" s="13" t="s">
        <v>152</v>
      </c>
      <c r="W1500" s="2" t="s">
        <v>152</v>
      </c>
      <c r="X1500" s="2" t="s">
        <v>152</v>
      </c>
      <c r="Y1500" s="2" t="s">
        <v>152</v>
      </c>
      <c r="Z1500" s="94" t="s">
        <v>152</v>
      </c>
      <c r="AA1500" s="13" t="s">
        <v>151</v>
      </c>
      <c r="AB1500" s="2" t="s">
        <v>152</v>
      </c>
      <c r="AC1500" s="14" t="s">
        <v>152</v>
      </c>
      <c r="AD1500" s="93" t="s">
        <v>152</v>
      </c>
      <c r="AE1500" s="14" t="s">
        <v>152</v>
      </c>
      <c r="AF1500" s="99">
        <v>100</v>
      </c>
    </row>
    <row r="1501" spans="1:32" x14ac:dyDescent="0.3">
      <c r="A1501" s="55" t="str">
        <f t="shared" si="23"/>
        <v>ELtr_01.1</v>
      </c>
      <c r="C1501" s="96" t="s">
        <v>16</v>
      </c>
      <c r="D1501" s="97" t="s">
        <v>779</v>
      </c>
      <c r="E1501" s="97" t="s">
        <v>877</v>
      </c>
      <c r="F1501" s="97" t="s">
        <v>878</v>
      </c>
      <c r="G1501" s="97" t="s">
        <v>351</v>
      </c>
      <c r="H1501" s="96" t="s">
        <v>50</v>
      </c>
      <c r="I1501" s="98" t="s">
        <v>52</v>
      </c>
      <c r="J1501" s="27" t="s">
        <v>2426</v>
      </c>
      <c r="K1501" s="28" t="s">
        <v>2427</v>
      </c>
      <c r="L1501" s="93" t="s">
        <v>151</v>
      </c>
      <c r="M1501" s="2" t="s">
        <v>152</v>
      </c>
      <c r="N1501" s="94" t="s">
        <v>151</v>
      </c>
      <c r="O1501" s="13" t="s">
        <v>152</v>
      </c>
      <c r="P1501" s="2" t="s">
        <v>152</v>
      </c>
      <c r="Q1501" s="2" t="s">
        <v>152</v>
      </c>
      <c r="R1501" s="2" t="s">
        <v>152</v>
      </c>
      <c r="S1501" s="2" t="s">
        <v>152</v>
      </c>
      <c r="T1501" s="2" t="s">
        <v>152</v>
      </c>
      <c r="U1501" s="14" t="s">
        <v>152</v>
      </c>
      <c r="V1501" s="13" t="s">
        <v>152</v>
      </c>
      <c r="W1501" s="2" t="s">
        <v>152</v>
      </c>
      <c r="X1501" s="2" t="s">
        <v>152</v>
      </c>
      <c r="Y1501" s="2" t="s">
        <v>152</v>
      </c>
      <c r="Z1501" s="94" t="s">
        <v>152</v>
      </c>
      <c r="AA1501" s="13" t="s">
        <v>152</v>
      </c>
      <c r="AB1501" s="2" t="s">
        <v>152</v>
      </c>
      <c r="AC1501" s="14" t="s">
        <v>152</v>
      </c>
      <c r="AD1501" s="93" t="s">
        <v>152</v>
      </c>
      <c r="AE1501" s="14" t="s">
        <v>152</v>
      </c>
      <c r="AF1501" s="99">
        <v>0</v>
      </c>
    </row>
    <row r="1502" spans="1:32" x14ac:dyDescent="0.3">
      <c r="A1502" s="55" t="str">
        <f t="shared" si="23"/>
        <v>ELtr_01.1</v>
      </c>
      <c r="C1502" s="96" t="s">
        <v>16</v>
      </c>
      <c r="D1502" s="97" t="s">
        <v>779</v>
      </c>
      <c r="E1502" s="97" t="s">
        <v>877</v>
      </c>
      <c r="F1502" s="97" t="s">
        <v>878</v>
      </c>
      <c r="G1502" s="97" t="s">
        <v>351</v>
      </c>
      <c r="H1502" s="96" t="s">
        <v>50</v>
      </c>
      <c r="I1502" s="98" t="s">
        <v>52</v>
      </c>
      <c r="J1502" s="27" t="s">
        <v>2428</v>
      </c>
      <c r="K1502" s="28" t="s">
        <v>2429</v>
      </c>
      <c r="L1502" s="93" t="s">
        <v>151</v>
      </c>
      <c r="M1502" s="2" t="s">
        <v>152</v>
      </c>
      <c r="N1502" s="94" t="s">
        <v>151</v>
      </c>
      <c r="O1502" s="13" t="s">
        <v>152</v>
      </c>
      <c r="P1502" s="2" t="s">
        <v>468</v>
      </c>
      <c r="Q1502" s="2" t="s">
        <v>152</v>
      </c>
      <c r="R1502" s="2" t="s">
        <v>152</v>
      </c>
      <c r="S1502" s="2" t="s">
        <v>152</v>
      </c>
      <c r="T1502" s="2" t="s">
        <v>152</v>
      </c>
      <c r="U1502" s="14" t="s">
        <v>152</v>
      </c>
      <c r="V1502" s="13" t="s">
        <v>152</v>
      </c>
      <c r="W1502" s="2" t="s">
        <v>152</v>
      </c>
      <c r="X1502" s="2" t="s">
        <v>152</v>
      </c>
      <c r="Y1502" s="2" t="s">
        <v>152</v>
      </c>
      <c r="Z1502" s="94" t="s">
        <v>152</v>
      </c>
      <c r="AA1502" s="13" t="s">
        <v>152</v>
      </c>
      <c r="AB1502" s="2" t="s">
        <v>152</v>
      </c>
      <c r="AC1502" s="14" t="s">
        <v>152</v>
      </c>
      <c r="AD1502" s="93" t="s">
        <v>152</v>
      </c>
      <c r="AE1502" s="14" t="s">
        <v>152</v>
      </c>
      <c r="AF1502" s="99">
        <v>100</v>
      </c>
    </row>
    <row r="1503" spans="1:32" x14ac:dyDescent="0.3">
      <c r="A1503" s="55" t="str">
        <f t="shared" si="23"/>
        <v>ELtr_01.1</v>
      </c>
      <c r="C1503" s="96" t="s">
        <v>16</v>
      </c>
      <c r="D1503" s="97" t="s">
        <v>779</v>
      </c>
      <c r="E1503" s="97" t="s">
        <v>877</v>
      </c>
      <c r="F1503" s="97" t="s">
        <v>878</v>
      </c>
      <c r="G1503" s="97" t="s">
        <v>351</v>
      </c>
      <c r="H1503" s="96" t="s">
        <v>50</v>
      </c>
      <c r="I1503" s="98" t="s">
        <v>52</v>
      </c>
      <c r="J1503" s="27" t="s">
        <v>2430</v>
      </c>
      <c r="K1503" s="28" t="s">
        <v>2431</v>
      </c>
      <c r="L1503" s="93" t="s">
        <v>151</v>
      </c>
      <c r="M1503" s="2" t="s">
        <v>152</v>
      </c>
      <c r="N1503" s="94" t="s">
        <v>151</v>
      </c>
      <c r="O1503" s="13" t="s">
        <v>152</v>
      </c>
      <c r="P1503" s="2" t="s">
        <v>152</v>
      </c>
      <c r="Q1503" s="2" t="s">
        <v>152</v>
      </c>
      <c r="R1503" s="2" t="s">
        <v>152</v>
      </c>
      <c r="S1503" s="2" t="s">
        <v>152</v>
      </c>
      <c r="T1503" s="2" t="s">
        <v>152</v>
      </c>
      <c r="U1503" s="14" t="s">
        <v>152</v>
      </c>
      <c r="V1503" s="13" t="s">
        <v>152</v>
      </c>
      <c r="W1503" s="2" t="s">
        <v>152</v>
      </c>
      <c r="X1503" s="2" t="s">
        <v>152</v>
      </c>
      <c r="Y1503" s="2" t="s">
        <v>152</v>
      </c>
      <c r="Z1503" s="94" t="s">
        <v>152</v>
      </c>
      <c r="AA1503" s="13" t="s">
        <v>152</v>
      </c>
      <c r="AB1503" s="2" t="s">
        <v>152</v>
      </c>
      <c r="AC1503" s="14" t="s">
        <v>152</v>
      </c>
      <c r="AD1503" s="93" t="s">
        <v>152</v>
      </c>
      <c r="AE1503" s="14" t="s">
        <v>152</v>
      </c>
      <c r="AF1503" s="99">
        <v>100</v>
      </c>
    </row>
    <row r="1504" spans="1:32" x14ac:dyDescent="0.3">
      <c r="A1504" s="55" t="str">
        <f t="shared" si="23"/>
        <v>ELtr_01.2</v>
      </c>
      <c r="C1504" s="96" t="s">
        <v>16</v>
      </c>
      <c r="D1504" s="97" t="s">
        <v>779</v>
      </c>
      <c r="E1504" s="97" t="s">
        <v>879</v>
      </c>
      <c r="F1504" s="97" t="s">
        <v>880</v>
      </c>
      <c r="G1504" s="97" t="s">
        <v>351</v>
      </c>
      <c r="H1504" s="96" t="s">
        <v>50</v>
      </c>
      <c r="I1504" s="98" t="s">
        <v>454</v>
      </c>
      <c r="J1504" s="27" t="s">
        <v>2432</v>
      </c>
      <c r="K1504" s="28" t="s">
        <v>2433</v>
      </c>
      <c r="L1504" s="93" t="s">
        <v>151</v>
      </c>
      <c r="M1504" s="2" t="s">
        <v>151</v>
      </c>
      <c r="N1504" s="94" t="s">
        <v>151</v>
      </c>
      <c r="O1504" s="13" t="s">
        <v>152</v>
      </c>
      <c r="P1504" s="2" t="s">
        <v>152</v>
      </c>
      <c r="Q1504" s="2" t="s">
        <v>151</v>
      </c>
      <c r="R1504" s="2" t="s">
        <v>151</v>
      </c>
      <c r="S1504" s="2" t="s">
        <v>151</v>
      </c>
      <c r="T1504" s="2" t="s">
        <v>152</v>
      </c>
      <c r="U1504" s="14" t="s">
        <v>152</v>
      </c>
      <c r="V1504" s="13" t="s">
        <v>151</v>
      </c>
      <c r="W1504" s="2" t="s">
        <v>151</v>
      </c>
      <c r="X1504" s="2" t="s">
        <v>151</v>
      </c>
      <c r="Y1504" s="2" t="s">
        <v>152</v>
      </c>
      <c r="Z1504" s="94" t="s">
        <v>152</v>
      </c>
      <c r="AA1504" s="13" t="s">
        <v>152</v>
      </c>
      <c r="AB1504" s="2" t="s">
        <v>152</v>
      </c>
      <c r="AC1504" s="14" t="s">
        <v>152</v>
      </c>
      <c r="AD1504" s="93" t="s">
        <v>152</v>
      </c>
      <c r="AE1504" s="14" t="s">
        <v>152</v>
      </c>
      <c r="AF1504" s="99">
        <v>100</v>
      </c>
    </row>
    <row r="1505" spans="1:32" x14ac:dyDescent="0.3">
      <c r="A1505" s="55" t="str">
        <f t="shared" si="23"/>
        <v>ELtr_02.1</v>
      </c>
      <c r="C1505" s="96" t="s">
        <v>16</v>
      </c>
      <c r="D1505" s="97" t="s">
        <v>779</v>
      </c>
      <c r="E1505" s="97" t="s">
        <v>881</v>
      </c>
      <c r="F1505" s="97" t="s">
        <v>882</v>
      </c>
      <c r="G1505" s="97" t="s">
        <v>351</v>
      </c>
      <c r="H1505" s="96" t="s">
        <v>50</v>
      </c>
      <c r="I1505" s="98" t="s">
        <v>51</v>
      </c>
      <c r="J1505" s="27" t="s">
        <v>211</v>
      </c>
      <c r="K1505" s="28" t="s">
        <v>2434</v>
      </c>
      <c r="L1505" s="93" t="s">
        <v>151</v>
      </c>
      <c r="M1505" s="2" t="s">
        <v>151</v>
      </c>
      <c r="N1505" s="94" t="s">
        <v>151</v>
      </c>
      <c r="O1505" s="13" t="s">
        <v>152</v>
      </c>
      <c r="P1505" s="2" t="s">
        <v>152</v>
      </c>
      <c r="Q1505" s="2" t="s">
        <v>152</v>
      </c>
      <c r="R1505" s="2" t="s">
        <v>152</v>
      </c>
      <c r="S1505" s="2" t="s">
        <v>152</v>
      </c>
      <c r="T1505" s="2" t="s">
        <v>152</v>
      </c>
      <c r="U1505" s="14" t="s">
        <v>152</v>
      </c>
      <c r="V1505" s="13" t="s">
        <v>152</v>
      </c>
      <c r="W1505" s="2" t="s">
        <v>152</v>
      </c>
      <c r="X1505" s="2" t="s">
        <v>152</v>
      </c>
      <c r="Y1505" s="2" t="s">
        <v>152</v>
      </c>
      <c r="Z1505" s="94" t="s">
        <v>152</v>
      </c>
      <c r="AA1505" s="13" t="s">
        <v>151</v>
      </c>
      <c r="AB1505" s="2" t="s">
        <v>152</v>
      </c>
      <c r="AC1505" s="14" t="s">
        <v>152</v>
      </c>
      <c r="AD1505" s="93" t="s">
        <v>151</v>
      </c>
      <c r="AE1505" s="14" t="s">
        <v>152</v>
      </c>
      <c r="AF1505" s="99">
        <v>100</v>
      </c>
    </row>
    <row r="1506" spans="1:32" x14ac:dyDescent="0.3">
      <c r="A1506" s="55" t="str">
        <f t="shared" si="23"/>
        <v>ELtr_02.1</v>
      </c>
      <c r="C1506" s="96" t="s">
        <v>16</v>
      </c>
      <c r="D1506" s="97" t="s">
        <v>779</v>
      </c>
      <c r="E1506" s="97" t="s">
        <v>881</v>
      </c>
      <c r="F1506" s="97" t="s">
        <v>882</v>
      </c>
      <c r="G1506" s="97" t="s">
        <v>351</v>
      </c>
      <c r="H1506" s="96" t="s">
        <v>50</v>
      </c>
      <c r="I1506" s="98" t="s">
        <v>51</v>
      </c>
      <c r="J1506" s="27" t="s">
        <v>211</v>
      </c>
      <c r="K1506" s="28" t="s">
        <v>2435</v>
      </c>
      <c r="L1506" s="93" t="s">
        <v>151</v>
      </c>
      <c r="M1506" s="2" t="s">
        <v>151</v>
      </c>
      <c r="N1506" s="94" t="s">
        <v>151</v>
      </c>
      <c r="O1506" s="13" t="s">
        <v>152</v>
      </c>
      <c r="P1506" s="2" t="s">
        <v>152</v>
      </c>
      <c r="Q1506" s="2" t="s">
        <v>152</v>
      </c>
      <c r="R1506" s="2" t="s">
        <v>152</v>
      </c>
      <c r="S1506" s="2" t="s">
        <v>152</v>
      </c>
      <c r="T1506" s="2" t="s">
        <v>152</v>
      </c>
      <c r="U1506" s="14" t="s">
        <v>152</v>
      </c>
      <c r="V1506" s="13" t="s">
        <v>152</v>
      </c>
      <c r="W1506" s="2" t="s">
        <v>152</v>
      </c>
      <c r="X1506" s="2" t="s">
        <v>152</v>
      </c>
      <c r="Y1506" s="2" t="s">
        <v>152</v>
      </c>
      <c r="Z1506" s="94" t="s">
        <v>152</v>
      </c>
      <c r="AA1506" s="13" t="s">
        <v>151</v>
      </c>
      <c r="AB1506" s="2" t="s">
        <v>152</v>
      </c>
      <c r="AC1506" s="14" t="s">
        <v>152</v>
      </c>
      <c r="AD1506" s="93" t="s">
        <v>151</v>
      </c>
      <c r="AE1506" s="14" t="s">
        <v>152</v>
      </c>
      <c r="AF1506" s="99">
        <v>100</v>
      </c>
    </row>
    <row r="1507" spans="1:32" x14ac:dyDescent="0.3">
      <c r="A1507" s="55" t="str">
        <f t="shared" si="23"/>
        <v>ELtr_02.1</v>
      </c>
      <c r="C1507" s="96" t="s">
        <v>16</v>
      </c>
      <c r="D1507" s="97" t="s">
        <v>779</v>
      </c>
      <c r="E1507" s="97" t="s">
        <v>881</v>
      </c>
      <c r="F1507" s="97" t="s">
        <v>882</v>
      </c>
      <c r="G1507" s="97" t="s">
        <v>351</v>
      </c>
      <c r="H1507" s="96" t="s">
        <v>50</v>
      </c>
      <c r="I1507" s="98" t="s">
        <v>51</v>
      </c>
      <c r="J1507" s="27" t="s">
        <v>211</v>
      </c>
      <c r="K1507" s="28" t="s">
        <v>2403</v>
      </c>
      <c r="L1507" s="93" t="s">
        <v>151</v>
      </c>
      <c r="M1507" s="2" t="s">
        <v>152</v>
      </c>
      <c r="N1507" s="94" t="s">
        <v>151</v>
      </c>
      <c r="O1507" s="13" t="s">
        <v>152</v>
      </c>
      <c r="P1507" s="2" t="s">
        <v>152</v>
      </c>
      <c r="Q1507" s="2" t="s">
        <v>152</v>
      </c>
      <c r="R1507" s="2" t="s">
        <v>152</v>
      </c>
      <c r="S1507" s="2" t="s">
        <v>152</v>
      </c>
      <c r="T1507" s="2" t="s">
        <v>152</v>
      </c>
      <c r="U1507" s="14" t="s">
        <v>152</v>
      </c>
      <c r="V1507" s="13" t="s">
        <v>152</v>
      </c>
      <c r="W1507" s="2" t="s">
        <v>152</v>
      </c>
      <c r="X1507" s="2" t="s">
        <v>152</v>
      </c>
      <c r="Y1507" s="2" t="s">
        <v>152</v>
      </c>
      <c r="Z1507" s="94" t="s">
        <v>152</v>
      </c>
      <c r="AA1507" s="13" t="s">
        <v>151</v>
      </c>
      <c r="AB1507" s="2" t="s">
        <v>152</v>
      </c>
      <c r="AC1507" s="14" t="s">
        <v>152</v>
      </c>
      <c r="AD1507" s="93" t="s">
        <v>151</v>
      </c>
      <c r="AE1507" s="14" t="s">
        <v>152</v>
      </c>
      <c r="AF1507" s="99">
        <v>100</v>
      </c>
    </row>
    <row r="1508" spans="1:32" x14ac:dyDescent="0.3">
      <c r="A1508" s="55" t="str">
        <f t="shared" si="23"/>
        <v>ELtr_02.1</v>
      </c>
      <c r="C1508" s="96" t="s">
        <v>16</v>
      </c>
      <c r="D1508" s="97" t="s">
        <v>779</v>
      </c>
      <c r="E1508" s="97" t="s">
        <v>881</v>
      </c>
      <c r="F1508" s="97" t="s">
        <v>882</v>
      </c>
      <c r="G1508" s="97" t="s">
        <v>351</v>
      </c>
      <c r="H1508" s="96" t="s">
        <v>50</v>
      </c>
      <c r="I1508" s="98" t="s">
        <v>51</v>
      </c>
      <c r="J1508" s="27" t="s">
        <v>211</v>
      </c>
      <c r="K1508" s="28" t="s">
        <v>2436</v>
      </c>
      <c r="L1508" s="93" t="s">
        <v>151</v>
      </c>
      <c r="M1508" s="2" t="s">
        <v>152</v>
      </c>
      <c r="N1508" s="94" t="s">
        <v>151</v>
      </c>
      <c r="O1508" s="13" t="s">
        <v>151</v>
      </c>
      <c r="P1508" s="2" t="s">
        <v>152</v>
      </c>
      <c r="Q1508" s="2" t="s">
        <v>152</v>
      </c>
      <c r="R1508" s="2" t="s">
        <v>152</v>
      </c>
      <c r="S1508" s="2" t="s">
        <v>152</v>
      </c>
      <c r="T1508" s="2" t="s">
        <v>152</v>
      </c>
      <c r="U1508" s="14" t="s">
        <v>152</v>
      </c>
      <c r="V1508" s="13" t="s">
        <v>152</v>
      </c>
      <c r="W1508" s="2" t="s">
        <v>152</v>
      </c>
      <c r="X1508" s="2" t="s">
        <v>152</v>
      </c>
      <c r="Y1508" s="2" t="s">
        <v>152</v>
      </c>
      <c r="Z1508" s="94" t="s">
        <v>152</v>
      </c>
      <c r="AA1508" s="13" t="s">
        <v>151</v>
      </c>
      <c r="AB1508" s="2" t="s">
        <v>152</v>
      </c>
      <c r="AC1508" s="14" t="s">
        <v>152</v>
      </c>
      <c r="AD1508" s="93" t="s">
        <v>151</v>
      </c>
      <c r="AE1508" s="14" t="s">
        <v>152</v>
      </c>
      <c r="AF1508" s="99">
        <v>100</v>
      </c>
    </row>
    <row r="1509" spans="1:32" x14ac:dyDescent="0.3">
      <c r="A1509" s="55" t="str">
        <f t="shared" si="23"/>
        <v>ELtr_02.1</v>
      </c>
      <c r="C1509" s="96" t="s">
        <v>16</v>
      </c>
      <c r="D1509" s="97" t="s">
        <v>779</v>
      </c>
      <c r="E1509" s="97" t="s">
        <v>881</v>
      </c>
      <c r="F1509" s="97" t="s">
        <v>882</v>
      </c>
      <c r="G1509" s="97" t="s">
        <v>351</v>
      </c>
      <c r="H1509" s="96" t="s">
        <v>50</v>
      </c>
      <c r="I1509" s="98" t="s">
        <v>51</v>
      </c>
      <c r="J1509" s="27" t="s">
        <v>2437</v>
      </c>
      <c r="K1509" s="28" t="s">
        <v>2393</v>
      </c>
      <c r="L1509" s="93" t="s">
        <v>151</v>
      </c>
      <c r="M1509" s="2" t="s">
        <v>151</v>
      </c>
      <c r="N1509" s="94" t="s">
        <v>151</v>
      </c>
      <c r="O1509" s="13" t="s">
        <v>152</v>
      </c>
      <c r="P1509" s="2" t="s">
        <v>152</v>
      </c>
      <c r="Q1509" s="2" t="s">
        <v>152</v>
      </c>
      <c r="R1509" s="2" t="s">
        <v>152</v>
      </c>
      <c r="S1509" s="2" t="s">
        <v>152</v>
      </c>
      <c r="T1509" s="2" t="s">
        <v>152</v>
      </c>
      <c r="U1509" s="14" t="s">
        <v>152</v>
      </c>
      <c r="V1509" s="13" t="s">
        <v>152</v>
      </c>
      <c r="W1509" s="2" t="s">
        <v>152</v>
      </c>
      <c r="X1509" s="2" t="s">
        <v>152</v>
      </c>
      <c r="Y1509" s="2" t="s">
        <v>152</v>
      </c>
      <c r="Z1509" s="94" t="s">
        <v>152</v>
      </c>
      <c r="AA1509" s="13" t="s">
        <v>151</v>
      </c>
      <c r="AB1509" s="2" t="s">
        <v>152</v>
      </c>
      <c r="AC1509" s="14" t="s">
        <v>152</v>
      </c>
      <c r="AD1509" s="93" t="s">
        <v>151</v>
      </c>
      <c r="AE1509" s="14" t="s">
        <v>152</v>
      </c>
      <c r="AF1509" s="99">
        <v>100</v>
      </c>
    </row>
    <row r="1510" spans="1:32" x14ac:dyDescent="0.3">
      <c r="A1510" s="55" t="str">
        <f t="shared" si="23"/>
        <v>ELtr_02.1</v>
      </c>
      <c r="C1510" s="96" t="s">
        <v>16</v>
      </c>
      <c r="D1510" s="97" t="s">
        <v>779</v>
      </c>
      <c r="E1510" s="97" t="s">
        <v>881</v>
      </c>
      <c r="F1510" s="97" t="s">
        <v>882</v>
      </c>
      <c r="G1510" s="97" t="s">
        <v>351</v>
      </c>
      <c r="H1510" s="96" t="s">
        <v>50</v>
      </c>
      <c r="I1510" s="98" t="s">
        <v>51</v>
      </c>
      <c r="J1510" s="27" t="s">
        <v>2438</v>
      </c>
      <c r="K1510" s="28" t="s">
        <v>2395</v>
      </c>
      <c r="L1510" s="93" t="s">
        <v>151</v>
      </c>
      <c r="M1510" s="2" t="s">
        <v>151</v>
      </c>
      <c r="N1510" s="94" t="s">
        <v>151</v>
      </c>
      <c r="O1510" s="13" t="s">
        <v>152</v>
      </c>
      <c r="P1510" s="2" t="s">
        <v>152</v>
      </c>
      <c r="Q1510" s="2" t="s">
        <v>152</v>
      </c>
      <c r="R1510" s="2" t="s">
        <v>152</v>
      </c>
      <c r="S1510" s="2" t="s">
        <v>152</v>
      </c>
      <c r="T1510" s="2" t="s">
        <v>152</v>
      </c>
      <c r="U1510" s="14" t="s">
        <v>152</v>
      </c>
      <c r="V1510" s="13" t="s">
        <v>152</v>
      </c>
      <c r="W1510" s="2" t="s">
        <v>152</v>
      </c>
      <c r="X1510" s="2" t="s">
        <v>152</v>
      </c>
      <c r="Y1510" s="2" t="s">
        <v>152</v>
      </c>
      <c r="Z1510" s="94" t="s">
        <v>152</v>
      </c>
      <c r="AA1510" s="13" t="s">
        <v>151</v>
      </c>
      <c r="AB1510" s="2" t="s">
        <v>152</v>
      </c>
      <c r="AC1510" s="14" t="s">
        <v>152</v>
      </c>
      <c r="AD1510" s="93" t="s">
        <v>151</v>
      </c>
      <c r="AE1510" s="14" t="s">
        <v>152</v>
      </c>
      <c r="AF1510" s="99">
        <v>100</v>
      </c>
    </row>
    <row r="1511" spans="1:32" x14ac:dyDescent="0.3">
      <c r="A1511" s="55" t="str">
        <f t="shared" si="23"/>
        <v>ELtr_02.2</v>
      </c>
      <c r="C1511" s="96" t="s">
        <v>16</v>
      </c>
      <c r="D1511" s="97" t="s">
        <v>779</v>
      </c>
      <c r="E1511" s="97" t="s">
        <v>883</v>
      </c>
      <c r="F1511" s="97" t="s">
        <v>884</v>
      </c>
      <c r="G1511" s="97" t="s">
        <v>351</v>
      </c>
      <c r="H1511" s="96" t="s">
        <v>50</v>
      </c>
      <c r="I1511" s="98" t="s">
        <v>454</v>
      </c>
      <c r="J1511" s="27" t="s">
        <v>2439</v>
      </c>
      <c r="K1511" s="28" t="s">
        <v>2440</v>
      </c>
      <c r="L1511" s="93" t="s">
        <v>151</v>
      </c>
      <c r="M1511" s="2" t="s">
        <v>151</v>
      </c>
      <c r="N1511" s="94" t="s">
        <v>151</v>
      </c>
      <c r="O1511" s="13" t="s">
        <v>151</v>
      </c>
      <c r="P1511" s="2" t="s">
        <v>152</v>
      </c>
      <c r="Q1511" s="2" t="s">
        <v>152</v>
      </c>
      <c r="R1511" s="2" t="s">
        <v>152</v>
      </c>
      <c r="S1511" s="2" t="s">
        <v>152</v>
      </c>
      <c r="T1511" s="2" t="s">
        <v>152</v>
      </c>
      <c r="U1511" s="14" t="s">
        <v>152</v>
      </c>
      <c r="V1511" s="13" t="s">
        <v>152</v>
      </c>
      <c r="W1511" s="2" t="s">
        <v>152</v>
      </c>
      <c r="X1511" s="2" t="s">
        <v>152</v>
      </c>
      <c r="Y1511" s="2" t="s">
        <v>152</v>
      </c>
      <c r="Z1511" s="94" t="s">
        <v>152</v>
      </c>
      <c r="AA1511" s="13" t="s">
        <v>151</v>
      </c>
      <c r="AB1511" s="2" t="s">
        <v>152</v>
      </c>
      <c r="AC1511" s="14" t="s">
        <v>152</v>
      </c>
      <c r="AD1511" s="93" t="s">
        <v>151</v>
      </c>
      <c r="AE1511" s="14" t="s">
        <v>152</v>
      </c>
      <c r="AF1511" s="99">
        <v>100</v>
      </c>
    </row>
    <row r="1512" spans="1:32" x14ac:dyDescent="0.3">
      <c r="A1512" s="55" t="str">
        <f t="shared" si="23"/>
        <v>ELtr_02.2</v>
      </c>
      <c r="C1512" s="96" t="s">
        <v>16</v>
      </c>
      <c r="D1512" s="97" t="s">
        <v>779</v>
      </c>
      <c r="E1512" s="97" t="s">
        <v>883</v>
      </c>
      <c r="F1512" s="97" t="s">
        <v>884</v>
      </c>
      <c r="G1512" s="97" t="s">
        <v>351</v>
      </c>
      <c r="H1512" s="96" t="s">
        <v>50</v>
      </c>
      <c r="I1512" s="98" t="s">
        <v>454</v>
      </c>
      <c r="J1512" s="27" t="s">
        <v>576</v>
      </c>
      <c r="K1512" s="28" t="s">
        <v>2441</v>
      </c>
      <c r="L1512" s="93" t="s">
        <v>151</v>
      </c>
      <c r="M1512" s="2" t="s">
        <v>151</v>
      </c>
      <c r="N1512" s="94" t="s">
        <v>151</v>
      </c>
      <c r="O1512" s="13" t="s">
        <v>152</v>
      </c>
      <c r="P1512" s="2" t="s">
        <v>152</v>
      </c>
      <c r="Q1512" s="2" t="s">
        <v>151</v>
      </c>
      <c r="R1512" s="2" t="s">
        <v>152</v>
      </c>
      <c r="S1512" s="2" t="s">
        <v>152</v>
      </c>
      <c r="T1512" s="2" t="s">
        <v>152</v>
      </c>
      <c r="U1512" s="14" t="s">
        <v>152</v>
      </c>
      <c r="V1512" s="13" t="s">
        <v>152</v>
      </c>
      <c r="W1512" s="2" t="s">
        <v>152</v>
      </c>
      <c r="X1512" s="2" t="s">
        <v>152</v>
      </c>
      <c r="Y1512" s="2" t="s">
        <v>152</v>
      </c>
      <c r="Z1512" s="94" t="s">
        <v>152</v>
      </c>
      <c r="AA1512" s="13" t="s">
        <v>152</v>
      </c>
      <c r="AB1512" s="2" t="s">
        <v>152</v>
      </c>
      <c r="AC1512" s="14" t="s">
        <v>152</v>
      </c>
      <c r="AD1512" s="93" t="s">
        <v>152</v>
      </c>
      <c r="AE1512" s="14" t="s">
        <v>152</v>
      </c>
      <c r="AF1512" s="99">
        <v>100</v>
      </c>
    </row>
    <row r="1513" spans="1:32" x14ac:dyDescent="0.3">
      <c r="A1513" s="55" t="str">
        <f t="shared" si="23"/>
        <v>ELtr_02.2</v>
      </c>
      <c r="C1513" s="96" t="s">
        <v>16</v>
      </c>
      <c r="D1513" s="97" t="s">
        <v>779</v>
      </c>
      <c r="E1513" s="97" t="s">
        <v>883</v>
      </c>
      <c r="F1513" s="97" t="s">
        <v>884</v>
      </c>
      <c r="G1513" s="97" t="s">
        <v>351</v>
      </c>
      <c r="H1513" s="96" t="s">
        <v>50</v>
      </c>
      <c r="I1513" s="98" t="s">
        <v>454</v>
      </c>
      <c r="J1513" s="27" t="s">
        <v>2439</v>
      </c>
      <c r="K1513" s="28" t="s">
        <v>2440</v>
      </c>
      <c r="L1513" s="93" t="s">
        <v>151</v>
      </c>
      <c r="M1513" s="2" t="s">
        <v>151</v>
      </c>
      <c r="N1513" s="94" t="s">
        <v>151</v>
      </c>
      <c r="O1513" s="13" t="s">
        <v>151</v>
      </c>
      <c r="P1513" s="2" t="s">
        <v>152</v>
      </c>
      <c r="Q1513" s="2" t="s">
        <v>151</v>
      </c>
      <c r="R1513" s="2" t="s">
        <v>152</v>
      </c>
      <c r="S1513" s="2" t="s">
        <v>152</v>
      </c>
      <c r="T1513" s="2" t="s">
        <v>152</v>
      </c>
      <c r="U1513" s="14" t="s">
        <v>152</v>
      </c>
      <c r="V1513" s="13" t="s">
        <v>152</v>
      </c>
      <c r="W1513" s="2" t="s">
        <v>152</v>
      </c>
      <c r="X1513" s="2" t="s">
        <v>152</v>
      </c>
      <c r="Y1513" s="2" t="s">
        <v>152</v>
      </c>
      <c r="Z1513" s="94" t="s">
        <v>152</v>
      </c>
      <c r="AA1513" s="13" t="s">
        <v>151</v>
      </c>
      <c r="AB1513" s="2" t="s">
        <v>152</v>
      </c>
      <c r="AC1513" s="14" t="s">
        <v>152</v>
      </c>
      <c r="AD1513" s="93" t="s">
        <v>151</v>
      </c>
      <c r="AE1513" s="14" t="s">
        <v>152</v>
      </c>
      <c r="AF1513" s="99">
        <v>100</v>
      </c>
    </row>
    <row r="1514" spans="1:32" x14ac:dyDescent="0.3">
      <c r="A1514" s="55" t="str">
        <f t="shared" si="23"/>
        <v>ELtr_02.3</v>
      </c>
      <c r="C1514" s="96" t="s">
        <v>16</v>
      </c>
      <c r="D1514" s="97" t="s">
        <v>779</v>
      </c>
      <c r="E1514" s="97" t="s">
        <v>885</v>
      </c>
      <c r="F1514" s="97" t="s">
        <v>886</v>
      </c>
      <c r="G1514" s="97" t="s">
        <v>351</v>
      </c>
      <c r="H1514" s="96" t="s">
        <v>50</v>
      </c>
      <c r="I1514" s="98" t="s">
        <v>52</v>
      </c>
      <c r="J1514" s="27" t="s">
        <v>2442</v>
      </c>
      <c r="K1514" s="28" t="s">
        <v>2443</v>
      </c>
      <c r="L1514" s="93" t="s">
        <v>151</v>
      </c>
      <c r="M1514" s="2" t="s">
        <v>151</v>
      </c>
      <c r="N1514" s="94" t="s">
        <v>151</v>
      </c>
      <c r="O1514" s="13" t="s">
        <v>152</v>
      </c>
      <c r="P1514" s="2" t="s">
        <v>152</v>
      </c>
      <c r="Q1514" s="2" t="s">
        <v>152</v>
      </c>
      <c r="R1514" s="2" t="s">
        <v>152</v>
      </c>
      <c r="S1514" s="2" t="s">
        <v>152</v>
      </c>
      <c r="T1514" s="2" t="s">
        <v>152</v>
      </c>
      <c r="U1514" s="14" t="s">
        <v>152</v>
      </c>
      <c r="V1514" s="13" t="s">
        <v>152</v>
      </c>
      <c r="W1514" s="2" t="s">
        <v>152</v>
      </c>
      <c r="X1514" s="2" t="s">
        <v>152</v>
      </c>
      <c r="Y1514" s="2" t="s">
        <v>152</v>
      </c>
      <c r="Z1514" s="94" t="s">
        <v>152</v>
      </c>
      <c r="AA1514" s="13" t="s">
        <v>152</v>
      </c>
      <c r="AB1514" s="2" t="s">
        <v>152</v>
      </c>
      <c r="AC1514" s="14" t="s">
        <v>152</v>
      </c>
      <c r="AD1514" s="93" t="s">
        <v>152</v>
      </c>
      <c r="AE1514" s="14" t="s">
        <v>152</v>
      </c>
      <c r="AF1514" s="99">
        <v>100</v>
      </c>
    </row>
    <row r="1515" spans="1:32" x14ac:dyDescent="0.3">
      <c r="A1515" s="55" t="str">
        <f t="shared" si="23"/>
        <v>ELtr_02.3</v>
      </c>
      <c r="C1515" s="96" t="s">
        <v>16</v>
      </c>
      <c r="D1515" s="97" t="s">
        <v>779</v>
      </c>
      <c r="E1515" s="97" t="s">
        <v>885</v>
      </c>
      <c r="F1515" s="97" t="s">
        <v>886</v>
      </c>
      <c r="G1515" s="97" t="s">
        <v>351</v>
      </c>
      <c r="H1515" s="96" t="s">
        <v>50</v>
      </c>
      <c r="I1515" s="98" t="s">
        <v>52</v>
      </c>
      <c r="J1515" s="27" t="s">
        <v>2444</v>
      </c>
      <c r="K1515" s="28" t="s">
        <v>2445</v>
      </c>
      <c r="L1515" s="93" t="s">
        <v>151</v>
      </c>
      <c r="M1515" s="2" t="s">
        <v>152</v>
      </c>
      <c r="N1515" s="94" t="s">
        <v>151</v>
      </c>
      <c r="O1515" s="13" t="s">
        <v>152</v>
      </c>
      <c r="P1515" s="2" t="s">
        <v>152</v>
      </c>
      <c r="Q1515" s="2" t="s">
        <v>152</v>
      </c>
      <c r="R1515" s="2" t="s">
        <v>152</v>
      </c>
      <c r="S1515" s="2" t="s">
        <v>152</v>
      </c>
      <c r="T1515" s="2" t="s">
        <v>152</v>
      </c>
      <c r="U1515" s="14" t="s">
        <v>152</v>
      </c>
      <c r="V1515" s="13" t="s">
        <v>152</v>
      </c>
      <c r="W1515" s="2" t="s">
        <v>152</v>
      </c>
      <c r="X1515" s="2" t="s">
        <v>152</v>
      </c>
      <c r="Y1515" s="2" t="s">
        <v>152</v>
      </c>
      <c r="Z1515" s="94" t="s">
        <v>152</v>
      </c>
      <c r="AA1515" s="13" t="s">
        <v>152</v>
      </c>
      <c r="AB1515" s="2" t="s">
        <v>152</v>
      </c>
      <c r="AC1515" s="14" t="s">
        <v>152</v>
      </c>
      <c r="AD1515" s="93" t="s">
        <v>152</v>
      </c>
      <c r="AE1515" s="14" t="s">
        <v>152</v>
      </c>
      <c r="AF1515" s="99">
        <v>100</v>
      </c>
    </row>
    <row r="1516" spans="1:32" x14ac:dyDescent="0.3">
      <c r="A1516" s="55" t="str">
        <f t="shared" si="23"/>
        <v>ELtr_02.3</v>
      </c>
      <c r="C1516" s="96" t="s">
        <v>16</v>
      </c>
      <c r="D1516" s="97" t="s">
        <v>779</v>
      </c>
      <c r="E1516" s="97" t="s">
        <v>885</v>
      </c>
      <c r="F1516" s="97" t="s">
        <v>886</v>
      </c>
      <c r="G1516" s="97" t="s">
        <v>351</v>
      </c>
      <c r="H1516" s="96" t="s">
        <v>50</v>
      </c>
      <c r="I1516" s="98" t="s">
        <v>52</v>
      </c>
      <c r="J1516" s="27" t="s">
        <v>2446</v>
      </c>
      <c r="K1516" s="28" t="s">
        <v>2447</v>
      </c>
      <c r="L1516" s="93" t="s">
        <v>151</v>
      </c>
      <c r="M1516" s="2" t="s">
        <v>151</v>
      </c>
      <c r="N1516" s="94" t="s">
        <v>151</v>
      </c>
      <c r="O1516" s="13" t="s">
        <v>152</v>
      </c>
      <c r="P1516" s="2" t="s">
        <v>152</v>
      </c>
      <c r="Q1516" s="2" t="s">
        <v>152</v>
      </c>
      <c r="R1516" s="2" t="s">
        <v>152</v>
      </c>
      <c r="S1516" s="2" t="s">
        <v>152</v>
      </c>
      <c r="T1516" s="2" t="s">
        <v>152</v>
      </c>
      <c r="U1516" s="14" t="s">
        <v>152</v>
      </c>
      <c r="V1516" s="13" t="s">
        <v>152</v>
      </c>
      <c r="W1516" s="2" t="s">
        <v>152</v>
      </c>
      <c r="X1516" s="2" t="s">
        <v>152</v>
      </c>
      <c r="Y1516" s="2" t="s">
        <v>152</v>
      </c>
      <c r="Z1516" s="94" t="s">
        <v>152</v>
      </c>
      <c r="AA1516" s="13" t="s">
        <v>152</v>
      </c>
      <c r="AB1516" s="2" t="s">
        <v>152</v>
      </c>
      <c r="AC1516" s="14" t="s">
        <v>152</v>
      </c>
      <c r="AD1516" s="93" t="s">
        <v>152</v>
      </c>
      <c r="AE1516" s="14" t="s">
        <v>152</v>
      </c>
      <c r="AF1516" s="99">
        <v>100</v>
      </c>
    </row>
    <row r="1517" spans="1:32" x14ac:dyDescent="0.3">
      <c r="A1517" s="55" t="str">
        <f t="shared" si="23"/>
        <v>ELtr_02.3</v>
      </c>
      <c r="C1517" s="96" t="s">
        <v>16</v>
      </c>
      <c r="D1517" s="97" t="s">
        <v>779</v>
      </c>
      <c r="E1517" s="97" t="s">
        <v>885</v>
      </c>
      <c r="F1517" s="97" t="s">
        <v>886</v>
      </c>
      <c r="G1517" s="97" t="s">
        <v>351</v>
      </c>
      <c r="H1517" s="96" t="s">
        <v>50</v>
      </c>
      <c r="I1517" s="98" t="s">
        <v>52</v>
      </c>
      <c r="J1517" s="27" t="s">
        <v>2448</v>
      </c>
      <c r="K1517" s="28" t="s">
        <v>2449</v>
      </c>
      <c r="L1517" s="93" t="s">
        <v>151</v>
      </c>
      <c r="M1517" s="2" t="s">
        <v>151</v>
      </c>
      <c r="N1517" s="94" t="s">
        <v>151</v>
      </c>
      <c r="O1517" s="13" t="s">
        <v>468</v>
      </c>
      <c r="P1517" s="2" t="s">
        <v>152</v>
      </c>
      <c r="Q1517" s="2" t="s">
        <v>152</v>
      </c>
      <c r="R1517" s="2" t="s">
        <v>152</v>
      </c>
      <c r="S1517" s="2" t="s">
        <v>152</v>
      </c>
      <c r="T1517" s="2" t="s">
        <v>152</v>
      </c>
      <c r="U1517" s="14" t="s">
        <v>152</v>
      </c>
      <c r="V1517" s="13" t="s">
        <v>152</v>
      </c>
      <c r="W1517" s="2" t="s">
        <v>152</v>
      </c>
      <c r="X1517" s="2" t="s">
        <v>152</v>
      </c>
      <c r="Y1517" s="2" t="s">
        <v>152</v>
      </c>
      <c r="Z1517" s="94" t="s">
        <v>152</v>
      </c>
      <c r="AA1517" s="13" t="s">
        <v>152</v>
      </c>
      <c r="AB1517" s="2" t="s">
        <v>152</v>
      </c>
      <c r="AC1517" s="14" t="s">
        <v>152</v>
      </c>
      <c r="AD1517" s="93" t="s">
        <v>152</v>
      </c>
      <c r="AE1517" s="14" t="s">
        <v>152</v>
      </c>
      <c r="AF1517" s="99">
        <v>100</v>
      </c>
    </row>
    <row r="1518" spans="1:32" x14ac:dyDescent="0.3">
      <c r="A1518" s="55" t="str">
        <f t="shared" si="23"/>
        <v>ELtr_02.3</v>
      </c>
      <c r="C1518" s="96" t="s">
        <v>16</v>
      </c>
      <c r="D1518" s="97" t="s">
        <v>779</v>
      </c>
      <c r="E1518" s="97" t="s">
        <v>885</v>
      </c>
      <c r="F1518" s="97" t="s">
        <v>886</v>
      </c>
      <c r="G1518" s="97" t="s">
        <v>351</v>
      </c>
      <c r="H1518" s="96" t="s">
        <v>50</v>
      </c>
      <c r="I1518" s="98" t="s">
        <v>52</v>
      </c>
      <c r="J1518" s="27" t="s">
        <v>2450</v>
      </c>
      <c r="K1518" s="28" t="s">
        <v>2451</v>
      </c>
      <c r="L1518" s="93" t="s">
        <v>151</v>
      </c>
      <c r="M1518" s="2" t="s">
        <v>152</v>
      </c>
      <c r="N1518" s="94" t="s">
        <v>151</v>
      </c>
      <c r="O1518" s="13" t="s">
        <v>152</v>
      </c>
      <c r="P1518" s="2" t="s">
        <v>152</v>
      </c>
      <c r="Q1518" s="2" t="s">
        <v>152</v>
      </c>
      <c r="R1518" s="2" t="s">
        <v>152</v>
      </c>
      <c r="S1518" s="2" t="s">
        <v>152</v>
      </c>
      <c r="T1518" s="2" t="s">
        <v>152</v>
      </c>
      <c r="U1518" s="14" t="s">
        <v>152</v>
      </c>
      <c r="V1518" s="13" t="s">
        <v>152</v>
      </c>
      <c r="W1518" s="2" t="s">
        <v>152</v>
      </c>
      <c r="X1518" s="2" t="s">
        <v>152</v>
      </c>
      <c r="Y1518" s="2" t="s">
        <v>152</v>
      </c>
      <c r="Z1518" s="94" t="s">
        <v>152</v>
      </c>
      <c r="AA1518" s="13" t="s">
        <v>152</v>
      </c>
      <c r="AB1518" s="2" t="s">
        <v>152</v>
      </c>
      <c r="AC1518" s="14" t="s">
        <v>152</v>
      </c>
      <c r="AD1518" s="93" t="s">
        <v>152</v>
      </c>
      <c r="AE1518" s="14" t="s">
        <v>152</v>
      </c>
      <c r="AF1518" s="99">
        <v>100</v>
      </c>
    </row>
    <row r="1519" spans="1:32" x14ac:dyDescent="0.3">
      <c r="A1519" s="55" t="str">
        <f t="shared" si="23"/>
        <v>ELtr_02.3</v>
      </c>
      <c r="C1519" s="96" t="s">
        <v>16</v>
      </c>
      <c r="D1519" s="97" t="s">
        <v>779</v>
      </c>
      <c r="E1519" s="97" t="s">
        <v>885</v>
      </c>
      <c r="F1519" s="97" t="s">
        <v>886</v>
      </c>
      <c r="G1519" s="97" t="s">
        <v>351</v>
      </c>
      <c r="H1519" s="96" t="s">
        <v>50</v>
      </c>
      <c r="I1519" s="98" t="s">
        <v>52</v>
      </c>
      <c r="J1519" s="27" t="s">
        <v>2452</v>
      </c>
      <c r="K1519" s="28" t="s">
        <v>2453</v>
      </c>
      <c r="L1519" s="93" t="s">
        <v>151</v>
      </c>
      <c r="M1519" s="2" t="s">
        <v>151</v>
      </c>
      <c r="N1519" s="94" t="s">
        <v>151</v>
      </c>
      <c r="O1519" s="13" t="s">
        <v>152</v>
      </c>
      <c r="P1519" s="2" t="s">
        <v>152</v>
      </c>
      <c r="Q1519" s="2" t="s">
        <v>151</v>
      </c>
      <c r="R1519" s="2" t="s">
        <v>152</v>
      </c>
      <c r="S1519" s="2" t="s">
        <v>152</v>
      </c>
      <c r="T1519" s="2" t="s">
        <v>152</v>
      </c>
      <c r="U1519" s="14" t="s">
        <v>152</v>
      </c>
      <c r="V1519" s="13" t="s">
        <v>152</v>
      </c>
      <c r="W1519" s="2" t="s">
        <v>152</v>
      </c>
      <c r="X1519" s="2" t="s">
        <v>152</v>
      </c>
      <c r="Y1519" s="2" t="s">
        <v>152</v>
      </c>
      <c r="Z1519" s="94" t="s">
        <v>152</v>
      </c>
      <c r="AA1519" s="13" t="s">
        <v>152</v>
      </c>
      <c r="AB1519" s="2" t="s">
        <v>152</v>
      </c>
      <c r="AC1519" s="14" t="s">
        <v>152</v>
      </c>
      <c r="AD1519" s="93" t="s">
        <v>152</v>
      </c>
      <c r="AE1519" s="14" t="s">
        <v>152</v>
      </c>
      <c r="AF1519" s="99">
        <v>100</v>
      </c>
    </row>
    <row r="1520" spans="1:32" x14ac:dyDescent="0.3">
      <c r="A1520" s="55" t="str">
        <f t="shared" si="23"/>
        <v>ELtr_02.3</v>
      </c>
      <c r="C1520" s="96" t="s">
        <v>16</v>
      </c>
      <c r="D1520" s="97" t="s">
        <v>779</v>
      </c>
      <c r="E1520" s="97" t="s">
        <v>885</v>
      </c>
      <c r="F1520" s="97" t="s">
        <v>886</v>
      </c>
      <c r="G1520" s="97" t="s">
        <v>351</v>
      </c>
      <c r="H1520" s="96" t="s">
        <v>50</v>
      </c>
      <c r="I1520" s="98" t="s">
        <v>52</v>
      </c>
      <c r="J1520" s="27" t="s">
        <v>2442</v>
      </c>
      <c r="K1520" s="28" t="s">
        <v>2443</v>
      </c>
      <c r="L1520" s="93" t="s">
        <v>151</v>
      </c>
      <c r="M1520" s="2" t="s">
        <v>151</v>
      </c>
      <c r="N1520" s="94" t="s">
        <v>151</v>
      </c>
      <c r="O1520" s="13" t="s">
        <v>152</v>
      </c>
      <c r="P1520" s="2" t="s">
        <v>152</v>
      </c>
      <c r="Q1520" s="2" t="s">
        <v>468</v>
      </c>
      <c r="R1520" s="2" t="s">
        <v>152</v>
      </c>
      <c r="S1520" s="2" t="s">
        <v>152</v>
      </c>
      <c r="T1520" s="2" t="s">
        <v>152</v>
      </c>
      <c r="U1520" s="14" t="s">
        <v>152</v>
      </c>
      <c r="V1520" s="13" t="s">
        <v>152</v>
      </c>
      <c r="W1520" s="2" t="s">
        <v>152</v>
      </c>
      <c r="X1520" s="2" t="s">
        <v>152</v>
      </c>
      <c r="Y1520" s="2" t="s">
        <v>152</v>
      </c>
      <c r="Z1520" s="94" t="s">
        <v>152</v>
      </c>
      <c r="AA1520" s="13" t="s">
        <v>152</v>
      </c>
      <c r="AB1520" s="2" t="s">
        <v>152</v>
      </c>
      <c r="AC1520" s="14" t="s">
        <v>152</v>
      </c>
      <c r="AD1520" s="93" t="s">
        <v>152</v>
      </c>
      <c r="AE1520" s="14" t="s">
        <v>152</v>
      </c>
      <c r="AF1520" s="99">
        <v>100</v>
      </c>
    </row>
    <row r="1521" spans="1:32" x14ac:dyDescent="0.3">
      <c r="A1521" s="55" t="str">
        <f t="shared" si="23"/>
        <v>ELtr_02.3</v>
      </c>
      <c r="C1521" s="96" t="s">
        <v>16</v>
      </c>
      <c r="D1521" s="97" t="s">
        <v>779</v>
      </c>
      <c r="E1521" s="97" t="s">
        <v>885</v>
      </c>
      <c r="F1521" s="97" t="s">
        <v>886</v>
      </c>
      <c r="G1521" s="97" t="s">
        <v>351</v>
      </c>
      <c r="H1521" s="96" t="s">
        <v>50</v>
      </c>
      <c r="I1521" s="98" t="s">
        <v>52</v>
      </c>
      <c r="J1521" s="27" t="s">
        <v>2444</v>
      </c>
      <c r="K1521" s="28" t="s">
        <v>2445</v>
      </c>
      <c r="L1521" s="93" t="s">
        <v>151</v>
      </c>
      <c r="M1521" s="2" t="s">
        <v>152</v>
      </c>
      <c r="N1521" s="94" t="s">
        <v>151</v>
      </c>
      <c r="O1521" s="13" t="s">
        <v>468</v>
      </c>
      <c r="P1521" s="2" t="s">
        <v>152</v>
      </c>
      <c r="Q1521" s="2" t="s">
        <v>151</v>
      </c>
      <c r="R1521" s="2" t="s">
        <v>152</v>
      </c>
      <c r="S1521" s="2" t="s">
        <v>152</v>
      </c>
      <c r="T1521" s="2" t="s">
        <v>152</v>
      </c>
      <c r="U1521" s="14" t="s">
        <v>152</v>
      </c>
      <c r="V1521" s="13" t="s">
        <v>152</v>
      </c>
      <c r="W1521" s="2" t="s">
        <v>152</v>
      </c>
      <c r="X1521" s="2" t="s">
        <v>152</v>
      </c>
      <c r="Y1521" s="2" t="s">
        <v>152</v>
      </c>
      <c r="Z1521" s="94" t="s">
        <v>152</v>
      </c>
      <c r="AA1521" s="13" t="s">
        <v>152</v>
      </c>
      <c r="AB1521" s="2" t="s">
        <v>152</v>
      </c>
      <c r="AC1521" s="14" t="s">
        <v>152</v>
      </c>
      <c r="AD1521" s="93" t="s">
        <v>152</v>
      </c>
      <c r="AE1521" s="14" t="s">
        <v>152</v>
      </c>
      <c r="AF1521" s="99">
        <v>100</v>
      </c>
    </row>
    <row r="1522" spans="1:32" x14ac:dyDescent="0.3">
      <c r="A1522" s="55" t="str">
        <f t="shared" si="23"/>
        <v>ELtr_02.3</v>
      </c>
      <c r="C1522" s="96" t="s">
        <v>16</v>
      </c>
      <c r="D1522" s="97" t="s">
        <v>779</v>
      </c>
      <c r="E1522" s="97" t="s">
        <v>885</v>
      </c>
      <c r="F1522" s="97" t="s">
        <v>886</v>
      </c>
      <c r="G1522" s="97" t="s">
        <v>351</v>
      </c>
      <c r="H1522" s="96" t="s">
        <v>50</v>
      </c>
      <c r="I1522" s="98" t="s">
        <v>52</v>
      </c>
      <c r="J1522" s="27" t="s">
        <v>2446</v>
      </c>
      <c r="K1522" s="28" t="s">
        <v>2447</v>
      </c>
      <c r="L1522" s="93" t="s">
        <v>151</v>
      </c>
      <c r="M1522" s="2" t="s">
        <v>151</v>
      </c>
      <c r="N1522" s="94" t="s">
        <v>151</v>
      </c>
      <c r="O1522" s="13" t="s">
        <v>152</v>
      </c>
      <c r="P1522" s="2" t="s">
        <v>152</v>
      </c>
      <c r="Q1522" s="2" t="s">
        <v>152</v>
      </c>
      <c r="R1522" s="2" t="s">
        <v>152</v>
      </c>
      <c r="S1522" s="2" t="s">
        <v>152</v>
      </c>
      <c r="T1522" s="2" t="s">
        <v>152</v>
      </c>
      <c r="U1522" s="14" t="s">
        <v>152</v>
      </c>
      <c r="V1522" s="13" t="s">
        <v>152</v>
      </c>
      <c r="W1522" s="2" t="s">
        <v>152</v>
      </c>
      <c r="X1522" s="2" t="s">
        <v>152</v>
      </c>
      <c r="Y1522" s="2" t="s">
        <v>152</v>
      </c>
      <c r="Z1522" s="94" t="s">
        <v>152</v>
      </c>
      <c r="AA1522" s="13" t="s">
        <v>152</v>
      </c>
      <c r="AB1522" s="2" t="s">
        <v>152</v>
      </c>
      <c r="AC1522" s="14" t="s">
        <v>152</v>
      </c>
      <c r="AD1522" s="93" t="s">
        <v>152</v>
      </c>
      <c r="AE1522" s="14" t="s">
        <v>152</v>
      </c>
      <c r="AF1522" s="99">
        <v>100</v>
      </c>
    </row>
    <row r="1523" spans="1:32" x14ac:dyDescent="0.3">
      <c r="A1523" s="55" t="str">
        <f t="shared" si="23"/>
        <v>ELtr_02.3</v>
      </c>
      <c r="C1523" s="96" t="s">
        <v>16</v>
      </c>
      <c r="D1523" s="97" t="s">
        <v>779</v>
      </c>
      <c r="E1523" s="97" t="s">
        <v>885</v>
      </c>
      <c r="F1523" s="97" t="s">
        <v>886</v>
      </c>
      <c r="G1523" s="97" t="s">
        <v>351</v>
      </c>
      <c r="H1523" s="96" t="s">
        <v>50</v>
      </c>
      <c r="I1523" s="98" t="s">
        <v>52</v>
      </c>
      <c r="J1523" s="27" t="s">
        <v>2448</v>
      </c>
      <c r="K1523" s="28" t="s">
        <v>2449</v>
      </c>
      <c r="L1523" s="93" t="s">
        <v>151</v>
      </c>
      <c r="M1523" s="2" t="s">
        <v>151</v>
      </c>
      <c r="N1523" s="94" t="s">
        <v>151</v>
      </c>
      <c r="O1523" s="13" t="s">
        <v>152</v>
      </c>
      <c r="P1523" s="2" t="s">
        <v>152</v>
      </c>
      <c r="Q1523" s="2" t="s">
        <v>152</v>
      </c>
      <c r="R1523" s="2" t="s">
        <v>152</v>
      </c>
      <c r="S1523" s="2" t="s">
        <v>152</v>
      </c>
      <c r="T1523" s="2" t="s">
        <v>152</v>
      </c>
      <c r="U1523" s="14" t="s">
        <v>152</v>
      </c>
      <c r="V1523" s="13" t="s">
        <v>152</v>
      </c>
      <c r="W1523" s="2" t="s">
        <v>152</v>
      </c>
      <c r="X1523" s="2" t="s">
        <v>152</v>
      </c>
      <c r="Y1523" s="2" t="s">
        <v>152</v>
      </c>
      <c r="Z1523" s="94" t="s">
        <v>152</v>
      </c>
      <c r="AA1523" s="13" t="s">
        <v>152</v>
      </c>
      <c r="AB1523" s="2" t="s">
        <v>152</v>
      </c>
      <c r="AC1523" s="14" t="s">
        <v>152</v>
      </c>
      <c r="AD1523" s="93" t="s">
        <v>152</v>
      </c>
      <c r="AE1523" s="14" t="s">
        <v>152</v>
      </c>
      <c r="AF1523" s="99">
        <v>100</v>
      </c>
    </row>
    <row r="1524" spans="1:32" x14ac:dyDescent="0.3">
      <c r="A1524" s="55" t="str">
        <f t="shared" si="23"/>
        <v>ELtr_02.3</v>
      </c>
      <c r="C1524" s="96" t="s">
        <v>16</v>
      </c>
      <c r="D1524" s="97" t="s">
        <v>779</v>
      </c>
      <c r="E1524" s="97" t="s">
        <v>885</v>
      </c>
      <c r="F1524" s="97" t="s">
        <v>886</v>
      </c>
      <c r="G1524" s="97" t="s">
        <v>351</v>
      </c>
      <c r="H1524" s="96" t="s">
        <v>50</v>
      </c>
      <c r="I1524" s="98" t="s">
        <v>52</v>
      </c>
      <c r="J1524" s="27" t="s">
        <v>2450</v>
      </c>
      <c r="K1524" s="28" t="s">
        <v>2451</v>
      </c>
      <c r="L1524" s="93" t="s">
        <v>151</v>
      </c>
      <c r="M1524" s="2" t="s">
        <v>152</v>
      </c>
      <c r="N1524" s="94" t="s">
        <v>151</v>
      </c>
      <c r="O1524" s="13" t="s">
        <v>152</v>
      </c>
      <c r="P1524" s="2" t="s">
        <v>152</v>
      </c>
      <c r="Q1524" s="2" t="s">
        <v>152</v>
      </c>
      <c r="R1524" s="2" t="s">
        <v>152</v>
      </c>
      <c r="S1524" s="2" t="s">
        <v>152</v>
      </c>
      <c r="T1524" s="2" t="s">
        <v>152</v>
      </c>
      <c r="U1524" s="14" t="s">
        <v>152</v>
      </c>
      <c r="V1524" s="13" t="s">
        <v>152</v>
      </c>
      <c r="W1524" s="2" t="s">
        <v>152</v>
      </c>
      <c r="X1524" s="2" t="s">
        <v>152</v>
      </c>
      <c r="Y1524" s="2" t="s">
        <v>152</v>
      </c>
      <c r="Z1524" s="94" t="s">
        <v>152</v>
      </c>
      <c r="AA1524" s="13" t="s">
        <v>152</v>
      </c>
      <c r="AB1524" s="2" t="s">
        <v>152</v>
      </c>
      <c r="AC1524" s="14" t="s">
        <v>152</v>
      </c>
      <c r="AD1524" s="93" t="s">
        <v>152</v>
      </c>
      <c r="AE1524" s="14" t="s">
        <v>152</v>
      </c>
      <c r="AF1524" s="99">
        <v>100</v>
      </c>
    </row>
    <row r="1525" spans="1:32" x14ac:dyDescent="0.3">
      <c r="A1525" s="55" t="str">
        <f t="shared" si="23"/>
        <v>ELtr_02.3</v>
      </c>
      <c r="C1525" s="96" t="s">
        <v>16</v>
      </c>
      <c r="D1525" s="97" t="s">
        <v>779</v>
      </c>
      <c r="E1525" s="97" t="s">
        <v>885</v>
      </c>
      <c r="F1525" s="97" t="s">
        <v>886</v>
      </c>
      <c r="G1525" s="97" t="s">
        <v>351</v>
      </c>
      <c r="H1525" s="96" t="s">
        <v>50</v>
      </c>
      <c r="I1525" s="98" t="s">
        <v>52</v>
      </c>
      <c r="J1525" s="27" t="s">
        <v>2452</v>
      </c>
      <c r="K1525" s="28" t="s">
        <v>2453</v>
      </c>
      <c r="L1525" s="93" t="s">
        <v>151</v>
      </c>
      <c r="M1525" s="2" t="s">
        <v>151</v>
      </c>
      <c r="N1525" s="94" t="s">
        <v>151</v>
      </c>
      <c r="O1525" s="13" t="s">
        <v>152</v>
      </c>
      <c r="P1525" s="2" t="s">
        <v>152</v>
      </c>
      <c r="Q1525" s="2" t="s">
        <v>152</v>
      </c>
      <c r="R1525" s="2" t="s">
        <v>152</v>
      </c>
      <c r="S1525" s="2" t="s">
        <v>152</v>
      </c>
      <c r="T1525" s="2" t="s">
        <v>152</v>
      </c>
      <c r="U1525" s="14" t="s">
        <v>152</v>
      </c>
      <c r="V1525" s="13" t="s">
        <v>152</v>
      </c>
      <c r="W1525" s="2" t="s">
        <v>152</v>
      </c>
      <c r="X1525" s="2" t="s">
        <v>152</v>
      </c>
      <c r="Y1525" s="2" t="s">
        <v>152</v>
      </c>
      <c r="Z1525" s="94" t="s">
        <v>152</v>
      </c>
      <c r="AA1525" s="13" t="s">
        <v>152</v>
      </c>
      <c r="AB1525" s="2" t="s">
        <v>152</v>
      </c>
      <c r="AC1525" s="14" t="s">
        <v>152</v>
      </c>
      <c r="AD1525" s="93" t="s">
        <v>152</v>
      </c>
      <c r="AE1525" s="14" t="s">
        <v>152</v>
      </c>
      <c r="AF1525" s="99">
        <v>100</v>
      </c>
    </row>
    <row r="1526" spans="1:32" x14ac:dyDescent="0.3">
      <c r="A1526" s="55" t="str">
        <f t="shared" si="23"/>
        <v>ELtr_02.4</v>
      </c>
      <c r="C1526" s="96" t="s">
        <v>16</v>
      </c>
      <c r="D1526" s="97" t="s">
        <v>779</v>
      </c>
      <c r="E1526" s="97" t="s">
        <v>887</v>
      </c>
      <c r="F1526" s="97" t="s">
        <v>888</v>
      </c>
      <c r="G1526" s="97" t="s">
        <v>351</v>
      </c>
      <c r="H1526" s="96" t="s">
        <v>50</v>
      </c>
      <c r="I1526" s="98"/>
      <c r="J1526" s="27" t="s">
        <v>113</v>
      </c>
      <c r="K1526" s="28" t="s">
        <v>113</v>
      </c>
      <c r="L1526" s="93"/>
      <c r="M1526" s="2"/>
      <c r="N1526" s="94"/>
      <c r="O1526" s="13"/>
      <c r="P1526" s="2"/>
      <c r="Q1526" s="2"/>
      <c r="R1526" s="2"/>
      <c r="S1526" s="2"/>
      <c r="T1526" s="2"/>
      <c r="U1526" s="14"/>
      <c r="V1526" s="13"/>
      <c r="W1526" s="2"/>
      <c r="X1526" s="2"/>
      <c r="Y1526" s="2"/>
      <c r="Z1526" s="94"/>
      <c r="AA1526" s="13"/>
      <c r="AB1526" s="2"/>
      <c r="AC1526" s="14"/>
      <c r="AD1526" s="93"/>
      <c r="AE1526" s="14"/>
      <c r="AF1526" s="99" t="s">
        <v>6</v>
      </c>
    </row>
    <row r="1527" spans="1:32" x14ac:dyDescent="0.3">
      <c r="A1527" s="55" t="str">
        <f t="shared" si="23"/>
        <v>ELtr_03.1</v>
      </c>
      <c r="C1527" s="96" t="s">
        <v>16</v>
      </c>
      <c r="D1527" s="97" t="s">
        <v>779</v>
      </c>
      <c r="E1527" s="97" t="s">
        <v>889</v>
      </c>
      <c r="F1527" s="97" t="s">
        <v>890</v>
      </c>
      <c r="G1527" s="97" t="s">
        <v>344</v>
      </c>
      <c r="H1527" s="96" t="s">
        <v>50</v>
      </c>
      <c r="I1527" s="98" t="s">
        <v>454</v>
      </c>
      <c r="J1527" s="27" t="s">
        <v>2454</v>
      </c>
      <c r="K1527" s="28" t="s">
        <v>2455</v>
      </c>
      <c r="L1527" s="93" t="s">
        <v>151</v>
      </c>
      <c r="M1527" s="2" t="s">
        <v>151</v>
      </c>
      <c r="N1527" s="94" t="s">
        <v>151</v>
      </c>
      <c r="O1527" s="13"/>
      <c r="P1527" s="2"/>
      <c r="Q1527" s="2"/>
      <c r="R1527" s="2"/>
      <c r="S1527" s="2"/>
      <c r="T1527" s="2"/>
      <c r="U1527" s="14"/>
      <c r="V1527" s="13"/>
      <c r="W1527" s="2"/>
      <c r="X1527" s="2"/>
      <c r="Y1527" s="2"/>
      <c r="Z1527" s="94"/>
      <c r="AA1527" s="13"/>
      <c r="AB1527" s="2"/>
      <c r="AC1527" s="14"/>
      <c r="AD1527" s="93"/>
      <c r="AE1527" s="14"/>
      <c r="AF1527" s="99">
        <v>0</v>
      </c>
    </row>
    <row r="1528" spans="1:32" x14ac:dyDescent="0.3">
      <c r="A1528" s="55" t="str">
        <f t="shared" si="23"/>
        <v>ELtr_03.1</v>
      </c>
      <c r="C1528" s="96" t="s">
        <v>16</v>
      </c>
      <c r="D1528" s="97" t="s">
        <v>779</v>
      </c>
      <c r="E1528" s="97" t="s">
        <v>889</v>
      </c>
      <c r="F1528" s="97" t="s">
        <v>890</v>
      </c>
      <c r="G1528" s="97" t="s">
        <v>344</v>
      </c>
      <c r="H1528" s="96" t="s">
        <v>50</v>
      </c>
      <c r="I1528" s="98" t="s">
        <v>454</v>
      </c>
      <c r="J1528" s="27" t="s">
        <v>2456</v>
      </c>
      <c r="K1528" s="28" t="s">
        <v>2457</v>
      </c>
      <c r="L1528" s="93" t="s">
        <v>151</v>
      </c>
      <c r="M1528" s="2" t="s">
        <v>151</v>
      </c>
      <c r="N1528" s="94" t="s">
        <v>151</v>
      </c>
      <c r="O1528" s="13"/>
      <c r="P1528" s="2"/>
      <c r="Q1528" s="2"/>
      <c r="R1528" s="2"/>
      <c r="S1528" s="2"/>
      <c r="T1528" s="2"/>
      <c r="U1528" s="14"/>
      <c r="V1528" s="13"/>
      <c r="W1528" s="2"/>
      <c r="X1528" s="2"/>
      <c r="Y1528" s="2"/>
      <c r="Z1528" s="94"/>
      <c r="AA1528" s="13"/>
      <c r="AB1528" s="2"/>
      <c r="AC1528" s="14"/>
      <c r="AD1528" s="93"/>
      <c r="AE1528" s="14"/>
      <c r="AF1528" s="99">
        <v>100</v>
      </c>
    </row>
    <row r="1529" spans="1:32" x14ac:dyDescent="0.3">
      <c r="A1529" s="55" t="str">
        <f t="shared" si="23"/>
        <v>ELtr_03.1</v>
      </c>
      <c r="C1529" s="96" t="s">
        <v>16</v>
      </c>
      <c r="D1529" s="97" t="s">
        <v>779</v>
      </c>
      <c r="E1529" s="97" t="s">
        <v>889</v>
      </c>
      <c r="F1529" s="97" t="s">
        <v>890</v>
      </c>
      <c r="G1529" s="97" t="s">
        <v>344</v>
      </c>
      <c r="H1529" s="96" t="s">
        <v>50</v>
      </c>
      <c r="I1529" s="98" t="s">
        <v>454</v>
      </c>
      <c r="J1529" s="27" t="s">
        <v>2458</v>
      </c>
      <c r="K1529" s="28" t="s">
        <v>2459</v>
      </c>
      <c r="L1529" s="93" t="s">
        <v>151</v>
      </c>
      <c r="M1529" s="2" t="s">
        <v>152</v>
      </c>
      <c r="N1529" s="94" t="s">
        <v>151</v>
      </c>
      <c r="O1529" s="13"/>
      <c r="P1529" s="2"/>
      <c r="Q1529" s="2"/>
      <c r="R1529" s="2"/>
      <c r="S1529" s="2"/>
      <c r="T1529" s="2"/>
      <c r="U1529" s="14"/>
      <c r="V1529" s="13"/>
      <c r="W1529" s="2"/>
      <c r="X1529" s="2"/>
      <c r="Y1529" s="2"/>
      <c r="Z1529" s="94"/>
      <c r="AA1529" s="13"/>
      <c r="AB1529" s="2"/>
      <c r="AC1529" s="14"/>
      <c r="AD1529" s="93"/>
      <c r="AE1529" s="14"/>
      <c r="AF1529" s="99">
        <v>0</v>
      </c>
    </row>
    <row r="1530" spans="1:32" x14ac:dyDescent="0.3">
      <c r="A1530" s="55" t="str">
        <f t="shared" si="23"/>
        <v>ELtr_03.2</v>
      </c>
      <c r="C1530" s="96" t="s">
        <v>16</v>
      </c>
      <c r="D1530" s="97" t="s">
        <v>779</v>
      </c>
      <c r="E1530" s="97" t="s">
        <v>891</v>
      </c>
      <c r="F1530" s="97" t="s">
        <v>892</v>
      </c>
      <c r="G1530" s="97" t="s">
        <v>351</v>
      </c>
      <c r="H1530" s="96" t="s">
        <v>50</v>
      </c>
      <c r="I1530" s="98" t="s">
        <v>454</v>
      </c>
      <c r="J1530" s="27" t="s">
        <v>2454</v>
      </c>
      <c r="K1530" s="28" t="s">
        <v>2460</v>
      </c>
      <c r="L1530" s="93" t="s">
        <v>151</v>
      </c>
      <c r="M1530" s="2" t="s">
        <v>151</v>
      </c>
      <c r="N1530" s="94" t="s">
        <v>151</v>
      </c>
      <c r="O1530" s="13" t="s">
        <v>152</v>
      </c>
      <c r="P1530" s="2" t="s">
        <v>152</v>
      </c>
      <c r="Q1530" s="2" t="s">
        <v>152</v>
      </c>
      <c r="R1530" s="2" t="s">
        <v>152</v>
      </c>
      <c r="S1530" s="2" t="s">
        <v>152</v>
      </c>
      <c r="T1530" s="2" t="s">
        <v>152</v>
      </c>
      <c r="U1530" s="14" t="s">
        <v>152</v>
      </c>
      <c r="V1530" s="13" t="s">
        <v>152</v>
      </c>
      <c r="W1530" s="2" t="s">
        <v>152</v>
      </c>
      <c r="X1530" s="2" t="s">
        <v>152</v>
      </c>
      <c r="Y1530" s="2" t="s">
        <v>152</v>
      </c>
      <c r="Z1530" s="94" t="s">
        <v>152</v>
      </c>
      <c r="AA1530" s="13" t="s">
        <v>152</v>
      </c>
      <c r="AB1530" s="2" t="s">
        <v>152</v>
      </c>
      <c r="AC1530" s="14" t="s">
        <v>152</v>
      </c>
      <c r="AD1530" s="93" t="s">
        <v>152</v>
      </c>
      <c r="AE1530" s="14" t="s">
        <v>152</v>
      </c>
      <c r="AF1530" s="99">
        <v>100</v>
      </c>
    </row>
    <row r="1531" spans="1:32" x14ac:dyDescent="0.3">
      <c r="A1531" s="55" t="str">
        <f t="shared" si="23"/>
        <v>ELtr_03.2</v>
      </c>
      <c r="C1531" s="96" t="s">
        <v>16</v>
      </c>
      <c r="D1531" s="97" t="s">
        <v>779</v>
      </c>
      <c r="E1531" s="97" t="s">
        <v>891</v>
      </c>
      <c r="F1531" s="97" t="s">
        <v>892</v>
      </c>
      <c r="G1531" s="97" t="s">
        <v>351</v>
      </c>
      <c r="H1531" s="96" t="s">
        <v>50</v>
      </c>
      <c r="I1531" s="98" t="s">
        <v>454</v>
      </c>
      <c r="J1531" s="27" t="s">
        <v>2456</v>
      </c>
      <c r="K1531" s="28" t="s">
        <v>2457</v>
      </c>
      <c r="L1531" s="93" t="s">
        <v>151</v>
      </c>
      <c r="M1531" s="2" t="s">
        <v>151</v>
      </c>
      <c r="N1531" s="94" t="s">
        <v>151</v>
      </c>
      <c r="O1531" s="13" t="s">
        <v>152</v>
      </c>
      <c r="P1531" s="2" t="s">
        <v>152</v>
      </c>
      <c r="Q1531" s="2" t="s">
        <v>152</v>
      </c>
      <c r="R1531" s="2" t="s">
        <v>152</v>
      </c>
      <c r="S1531" s="2" t="s">
        <v>152</v>
      </c>
      <c r="T1531" s="2" t="s">
        <v>152</v>
      </c>
      <c r="U1531" s="14" t="s">
        <v>152</v>
      </c>
      <c r="V1531" s="13" t="s">
        <v>152</v>
      </c>
      <c r="W1531" s="2" t="s">
        <v>152</v>
      </c>
      <c r="X1531" s="2" t="s">
        <v>152</v>
      </c>
      <c r="Y1531" s="2" t="s">
        <v>152</v>
      </c>
      <c r="Z1531" s="94" t="s">
        <v>152</v>
      </c>
      <c r="AA1531" s="13" t="s">
        <v>152</v>
      </c>
      <c r="AB1531" s="2" t="s">
        <v>152</v>
      </c>
      <c r="AC1531" s="14" t="s">
        <v>152</v>
      </c>
      <c r="AD1531" s="93" t="s">
        <v>152</v>
      </c>
      <c r="AE1531" s="14" t="s">
        <v>152</v>
      </c>
      <c r="AF1531" s="99">
        <v>100</v>
      </c>
    </row>
    <row r="1532" spans="1:32" x14ac:dyDescent="0.3">
      <c r="A1532" s="55" t="str">
        <f t="shared" si="23"/>
        <v>ELtr_03.2</v>
      </c>
      <c r="C1532" s="96" t="s">
        <v>16</v>
      </c>
      <c r="D1532" s="97" t="s">
        <v>779</v>
      </c>
      <c r="E1532" s="97" t="s">
        <v>891</v>
      </c>
      <c r="F1532" s="97" t="s">
        <v>892</v>
      </c>
      <c r="G1532" s="97" t="s">
        <v>351</v>
      </c>
      <c r="H1532" s="96" t="s">
        <v>50</v>
      </c>
      <c r="I1532" s="98" t="s">
        <v>454</v>
      </c>
      <c r="J1532" s="27" t="s">
        <v>2458</v>
      </c>
      <c r="K1532" s="28" t="s">
        <v>2459</v>
      </c>
      <c r="L1532" s="93" t="s">
        <v>151</v>
      </c>
      <c r="M1532" s="2" t="s">
        <v>152</v>
      </c>
      <c r="N1532" s="94" t="s">
        <v>151</v>
      </c>
      <c r="O1532" s="13" t="s">
        <v>152</v>
      </c>
      <c r="P1532" s="2" t="s">
        <v>152</v>
      </c>
      <c r="Q1532" s="2" t="s">
        <v>152</v>
      </c>
      <c r="R1532" s="2" t="s">
        <v>152</v>
      </c>
      <c r="S1532" s="2" t="s">
        <v>152</v>
      </c>
      <c r="T1532" s="2" t="s">
        <v>152</v>
      </c>
      <c r="U1532" s="14" t="s">
        <v>152</v>
      </c>
      <c r="V1532" s="13" t="s">
        <v>152</v>
      </c>
      <c r="W1532" s="2" t="s">
        <v>152</v>
      </c>
      <c r="X1532" s="2" t="s">
        <v>152</v>
      </c>
      <c r="Y1532" s="2" t="s">
        <v>152</v>
      </c>
      <c r="Z1532" s="94" t="s">
        <v>152</v>
      </c>
      <c r="AA1532" s="13" t="s">
        <v>152</v>
      </c>
      <c r="AB1532" s="2" t="s">
        <v>152</v>
      </c>
      <c r="AC1532" s="14" t="s">
        <v>152</v>
      </c>
      <c r="AD1532" s="93" t="s">
        <v>152</v>
      </c>
      <c r="AE1532" s="14" t="s">
        <v>152</v>
      </c>
      <c r="AF1532" s="99">
        <v>0</v>
      </c>
    </row>
    <row r="1533" spans="1:32" x14ac:dyDescent="0.3">
      <c r="A1533" s="55" t="str">
        <f t="shared" si="23"/>
        <v>ELtr_03.3</v>
      </c>
      <c r="C1533" s="96" t="s">
        <v>16</v>
      </c>
      <c r="D1533" s="97" t="s">
        <v>779</v>
      </c>
      <c r="E1533" s="97" t="s">
        <v>893</v>
      </c>
      <c r="F1533" s="97" t="s">
        <v>894</v>
      </c>
      <c r="G1533" s="97" t="s">
        <v>351</v>
      </c>
      <c r="H1533" s="96" t="s">
        <v>50</v>
      </c>
      <c r="I1533" s="98" t="s">
        <v>454</v>
      </c>
      <c r="J1533" s="27" t="s">
        <v>2454</v>
      </c>
      <c r="K1533" s="28" t="s">
        <v>2461</v>
      </c>
      <c r="L1533" s="93" t="s">
        <v>151</v>
      </c>
      <c r="M1533" s="2" t="s">
        <v>151</v>
      </c>
      <c r="N1533" s="94" t="s">
        <v>151</v>
      </c>
      <c r="O1533" s="13" t="s">
        <v>152</v>
      </c>
      <c r="P1533" s="2" t="s">
        <v>152</v>
      </c>
      <c r="Q1533" s="2" t="s">
        <v>152</v>
      </c>
      <c r="R1533" s="2" t="s">
        <v>152</v>
      </c>
      <c r="S1533" s="2" t="s">
        <v>152</v>
      </c>
      <c r="T1533" s="2" t="s">
        <v>152</v>
      </c>
      <c r="U1533" s="14" t="s">
        <v>152</v>
      </c>
      <c r="V1533" s="13" t="s">
        <v>152</v>
      </c>
      <c r="W1533" s="2" t="s">
        <v>152</v>
      </c>
      <c r="X1533" s="2" t="s">
        <v>152</v>
      </c>
      <c r="Y1533" s="2" t="s">
        <v>152</v>
      </c>
      <c r="Z1533" s="94" t="s">
        <v>152</v>
      </c>
      <c r="AA1533" s="13" t="s">
        <v>152</v>
      </c>
      <c r="AB1533" s="2" t="s">
        <v>152</v>
      </c>
      <c r="AC1533" s="14" t="s">
        <v>152</v>
      </c>
      <c r="AD1533" s="93" t="s">
        <v>152</v>
      </c>
      <c r="AE1533" s="14" t="s">
        <v>152</v>
      </c>
      <c r="AF1533" s="99">
        <v>0</v>
      </c>
    </row>
    <row r="1534" spans="1:32" x14ac:dyDescent="0.3">
      <c r="A1534" s="55" t="str">
        <f t="shared" si="23"/>
        <v>ESec_01.1</v>
      </c>
      <c r="C1534" s="96" t="s">
        <v>17</v>
      </c>
      <c r="D1534" s="97" t="s">
        <v>776</v>
      </c>
      <c r="E1534" s="97" t="s">
        <v>815</v>
      </c>
      <c r="F1534" s="97" t="s">
        <v>816</v>
      </c>
      <c r="G1534" s="97" t="s">
        <v>351</v>
      </c>
      <c r="H1534" s="96" t="s">
        <v>50</v>
      </c>
      <c r="I1534" s="98" t="s">
        <v>454</v>
      </c>
      <c r="J1534" s="27" t="s">
        <v>2462</v>
      </c>
      <c r="K1534" s="28" t="s">
        <v>2463</v>
      </c>
      <c r="L1534" s="93" t="s">
        <v>151</v>
      </c>
      <c r="M1534" s="2" t="s">
        <v>151</v>
      </c>
      <c r="N1534" s="94" t="s">
        <v>151</v>
      </c>
      <c r="O1534" s="13" t="s">
        <v>151</v>
      </c>
      <c r="P1534" s="2" t="s">
        <v>151</v>
      </c>
      <c r="Q1534" s="2" t="s">
        <v>151</v>
      </c>
      <c r="R1534" s="2" t="s">
        <v>151</v>
      </c>
      <c r="S1534" s="2" t="s">
        <v>151</v>
      </c>
      <c r="T1534" s="2" t="s">
        <v>151</v>
      </c>
      <c r="U1534" s="14" t="s">
        <v>151</v>
      </c>
      <c r="V1534" s="13" t="s">
        <v>151</v>
      </c>
      <c r="W1534" s="2" t="s">
        <v>151</v>
      </c>
      <c r="X1534" s="2" t="s">
        <v>151</v>
      </c>
      <c r="Y1534" s="2" t="s">
        <v>152</v>
      </c>
      <c r="Z1534" s="94" t="s">
        <v>152</v>
      </c>
      <c r="AA1534" s="13" t="s">
        <v>151</v>
      </c>
      <c r="AB1534" s="2" t="s">
        <v>151</v>
      </c>
      <c r="AC1534" s="14" t="s">
        <v>151</v>
      </c>
      <c r="AD1534" s="93" t="s">
        <v>151</v>
      </c>
      <c r="AE1534" s="14" t="s">
        <v>151</v>
      </c>
      <c r="AF1534" s="99">
        <v>100</v>
      </c>
    </row>
    <row r="1535" spans="1:32" x14ac:dyDescent="0.3">
      <c r="A1535" s="55" t="str">
        <f t="shared" si="23"/>
        <v>ESec_01.2</v>
      </c>
      <c r="C1535" s="96" t="s">
        <v>17</v>
      </c>
      <c r="D1535" s="97" t="s">
        <v>776</v>
      </c>
      <c r="E1535" s="97" t="s">
        <v>817</v>
      </c>
      <c r="F1535" s="97" t="s">
        <v>818</v>
      </c>
      <c r="G1535" s="97" t="s">
        <v>351</v>
      </c>
      <c r="H1535" s="96" t="s">
        <v>50</v>
      </c>
      <c r="I1535" s="98" t="s">
        <v>454</v>
      </c>
      <c r="J1535" s="27" t="s">
        <v>2464</v>
      </c>
      <c r="K1535" s="28" t="s">
        <v>2465</v>
      </c>
      <c r="L1535" s="93" t="s">
        <v>151</v>
      </c>
      <c r="M1535" s="2" t="s">
        <v>151</v>
      </c>
      <c r="N1535" s="94" t="s">
        <v>151</v>
      </c>
      <c r="O1535" s="13" t="s">
        <v>151</v>
      </c>
      <c r="P1535" s="2" t="s">
        <v>151</v>
      </c>
      <c r="Q1535" s="2" t="s">
        <v>151</v>
      </c>
      <c r="R1535" s="2" t="s">
        <v>151</v>
      </c>
      <c r="S1535" s="2" t="s">
        <v>151</v>
      </c>
      <c r="T1535" s="2" t="s">
        <v>151</v>
      </c>
      <c r="U1535" s="14" t="s">
        <v>151</v>
      </c>
      <c r="V1535" s="13" t="s">
        <v>151</v>
      </c>
      <c r="W1535" s="2" t="s">
        <v>151</v>
      </c>
      <c r="X1535" s="2" t="s">
        <v>151</v>
      </c>
      <c r="Y1535" s="2" t="s">
        <v>152</v>
      </c>
      <c r="Z1535" s="94" t="s">
        <v>152</v>
      </c>
      <c r="AA1535" s="13" t="s">
        <v>151</v>
      </c>
      <c r="AB1535" s="2" t="s">
        <v>151</v>
      </c>
      <c r="AC1535" s="14" t="s">
        <v>151</v>
      </c>
      <c r="AD1535" s="93" t="s">
        <v>152</v>
      </c>
      <c r="AE1535" s="14" t="s">
        <v>152</v>
      </c>
      <c r="AF1535" s="99">
        <v>100</v>
      </c>
    </row>
    <row r="1536" spans="1:32" x14ac:dyDescent="0.3">
      <c r="A1536" s="55" t="str">
        <f t="shared" si="23"/>
        <v>ESec_01.2</v>
      </c>
      <c r="C1536" s="96" t="s">
        <v>17</v>
      </c>
      <c r="D1536" s="97" t="s">
        <v>776</v>
      </c>
      <c r="E1536" s="97" t="s">
        <v>817</v>
      </c>
      <c r="F1536" s="97" t="s">
        <v>818</v>
      </c>
      <c r="G1536" s="97" t="s">
        <v>351</v>
      </c>
      <c r="H1536" s="96" t="s">
        <v>50</v>
      </c>
      <c r="I1536" s="98" t="s">
        <v>454</v>
      </c>
      <c r="J1536" s="27" t="s">
        <v>2464</v>
      </c>
      <c r="K1536" s="28" t="s">
        <v>2466</v>
      </c>
      <c r="L1536" s="93" t="s">
        <v>151</v>
      </c>
      <c r="M1536" s="2" t="s">
        <v>151</v>
      </c>
      <c r="N1536" s="94" t="s">
        <v>151</v>
      </c>
      <c r="O1536" s="13" t="s">
        <v>151</v>
      </c>
      <c r="P1536" s="2" t="s">
        <v>151</v>
      </c>
      <c r="Q1536" s="2" t="s">
        <v>151</v>
      </c>
      <c r="R1536" s="2" t="s">
        <v>151</v>
      </c>
      <c r="S1536" s="2" t="s">
        <v>151</v>
      </c>
      <c r="T1536" s="2" t="s">
        <v>151</v>
      </c>
      <c r="U1536" s="14" t="s">
        <v>151</v>
      </c>
      <c r="V1536" s="13" t="s">
        <v>151</v>
      </c>
      <c r="W1536" s="2" t="s">
        <v>151</v>
      </c>
      <c r="X1536" s="2" t="s">
        <v>151</v>
      </c>
      <c r="Y1536" s="2" t="s">
        <v>152</v>
      </c>
      <c r="Z1536" s="94" t="s">
        <v>152</v>
      </c>
      <c r="AA1536" s="13" t="s">
        <v>151</v>
      </c>
      <c r="AB1536" s="2" t="s">
        <v>151</v>
      </c>
      <c r="AC1536" s="14" t="s">
        <v>151</v>
      </c>
      <c r="AD1536" s="93" t="s">
        <v>152</v>
      </c>
      <c r="AE1536" s="14" t="s">
        <v>152</v>
      </c>
      <c r="AF1536" s="99">
        <v>100</v>
      </c>
    </row>
    <row r="1537" spans="1:32" x14ac:dyDescent="0.3">
      <c r="A1537" s="55" t="str">
        <f t="shared" si="23"/>
        <v>ESec_01.3</v>
      </c>
      <c r="C1537" s="96" t="s">
        <v>17</v>
      </c>
      <c r="D1537" s="97" t="s">
        <v>776</v>
      </c>
      <c r="E1537" s="97" t="s">
        <v>819</v>
      </c>
      <c r="F1537" s="97" t="s">
        <v>820</v>
      </c>
      <c r="G1537" s="97" t="s">
        <v>351</v>
      </c>
      <c r="H1537" s="96" t="s">
        <v>50</v>
      </c>
      <c r="I1537" s="98" t="s">
        <v>454</v>
      </c>
      <c r="J1537" s="27" t="s">
        <v>2462</v>
      </c>
      <c r="K1537" s="28" t="s">
        <v>2467</v>
      </c>
      <c r="L1537" s="93" t="s">
        <v>151</v>
      </c>
      <c r="M1537" s="2" t="s">
        <v>151</v>
      </c>
      <c r="N1537" s="94" t="s">
        <v>151</v>
      </c>
      <c r="O1537" s="13" t="s">
        <v>151</v>
      </c>
      <c r="P1537" s="2" t="s">
        <v>151</v>
      </c>
      <c r="Q1537" s="2" t="s">
        <v>151</v>
      </c>
      <c r="R1537" s="2" t="s">
        <v>151</v>
      </c>
      <c r="S1537" s="2" t="s">
        <v>151</v>
      </c>
      <c r="T1537" s="2" t="s">
        <v>151</v>
      </c>
      <c r="U1537" s="14" t="s">
        <v>151</v>
      </c>
      <c r="V1537" s="13" t="s">
        <v>151</v>
      </c>
      <c r="W1537" s="2" t="s">
        <v>151</v>
      </c>
      <c r="X1537" s="2" t="s">
        <v>151</v>
      </c>
      <c r="Y1537" s="2" t="s">
        <v>152</v>
      </c>
      <c r="Z1537" s="94" t="s">
        <v>152</v>
      </c>
      <c r="AA1537" s="13" t="s">
        <v>151</v>
      </c>
      <c r="AB1537" s="2" t="s">
        <v>151</v>
      </c>
      <c r="AC1537" s="14" t="s">
        <v>151</v>
      </c>
      <c r="AD1537" s="93" t="s">
        <v>151</v>
      </c>
      <c r="AE1537" s="14" t="s">
        <v>151</v>
      </c>
      <c r="AF1537" s="99">
        <v>100</v>
      </c>
    </row>
    <row r="1538" spans="1:32" x14ac:dyDescent="0.3">
      <c r="A1538" s="55" t="str">
        <f t="shared" si="23"/>
        <v>ESec_01.4</v>
      </c>
      <c r="C1538" s="96" t="s">
        <v>17</v>
      </c>
      <c r="D1538" s="97" t="s">
        <v>776</v>
      </c>
      <c r="E1538" s="97" t="s">
        <v>821</v>
      </c>
      <c r="F1538" s="97" t="s">
        <v>822</v>
      </c>
      <c r="G1538" s="97" t="s">
        <v>351</v>
      </c>
      <c r="H1538" s="96" t="s">
        <v>50</v>
      </c>
      <c r="I1538" s="98" t="s">
        <v>454</v>
      </c>
      <c r="J1538" s="27" t="s">
        <v>2468</v>
      </c>
      <c r="K1538" s="28" t="s">
        <v>2469</v>
      </c>
      <c r="L1538" s="93" t="s">
        <v>151</v>
      </c>
      <c r="M1538" s="2" t="s">
        <v>151</v>
      </c>
      <c r="N1538" s="94" t="s">
        <v>151</v>
      </c>
      <c r="O1538" s="13" t="s">
        <v>151</v>
      </c>
      <c r="P1538" s="2" t="s">
        <v>151</v>
      </c>
      <c r="Q1538" s="2" t="s">
        <v>151</v>
      </c>
      <c r="R1538" s="2" t="s">
        <v>151</v>
      </c>
      <c r="S1538" s="2" t="s">
        <v>151</v>
      </c>
      <c r="T1538" s="2" t="s">
        <v>151</v>
      </c>
      <c r="U1538" s="14" t="s">
        <v>151</v>
      </c>
      <c r="V1538" s="13" t="s">
        <v>151</v>
      </c>
      <c r="W1538" s="2" t="s">
        <v>151</v>
      </c>
      <c r="X1538" s="2" t="s">
        <v>151</v>
      </c>
      <c r="Y1538" s="2" t="s">
        <v>152</v>
      </c>
      <c r="Z1538" s="94" t="s">
        <v>152</v>
      </c>
      <c r="AA1538" s="13" t="s">
        <v>151</v>
      </c>
      <c r="AB1538" s="2" t="s">
        <v>151</v>
      </c>
      <c r="AC1538" s="14" t="s">
        <v>151</v>
      </c>
      <c r="AD1538" s="93" t="s">
        <v>151</v>
      </c>
      <c r="AE1538" s="14" t="s">
        <v>151</v>
      </c>
      <c r="AF1538" s="99">
        <v>100</v>
      </c>
    </row>
    <row r="1539" spans="1:32" x14ac:dyDescent="0.3">
      <c r="A1539" s="55" t="str">
        <f t="shared" si="23"/>
        <v>ESec_02.1</v>
      </c>
      <c r="C1539" s="96" t="s">
        <v>17</v>
      </c>
      <c r="D1539" s="97" t="s">
        <v>776</v>
      </c>
      <c r="E1539" s="97" t="s">
        <v>823</v>
      </c>
      <c r="F1539" s="97" t="s">
        <v>824</v>
      </c>
      <c r="G1539" s="97" t="s">
        <v>351</v>
      </c>
      <c r="H1539" s="96" t="s">
        <v>50</v>
      </c>
      <c r="I1539" s="98" t="s">
        <v>454</v>
      </c>
      <c r="J1539" s="27" t="s">
        <v>2470</v>
      </c>
      <c r="K1539" s="28" t="s">
        <v>2471</v>
      </c>
      <c r="L1539" s="93" t="s">
        <v>151</v>
      </c>
      <c r="M1539" s="2" t="s">
        <v>151</v>
      </c>
      <c r="N1539" s="94" t="s">
        <v>151</v>
      </c>
      <c r="O1539" s="13" t="s">
        <v>151</v>
      </c>
      <c r="P1539" s="2" t="s">
        <v>151</v>
      </c>
      <c r="Q1539" s="2" t="s">
        <v>151</v>
      </c>
      <c r="R1539" s="2" t="s">
        <v>151</v>
      </c>
      <c r="S1539" s="2" t="s">
        <v>151</v>
      </c>
      <c r="T1539" s="2" t="s">
        <v>151</v>
      </c>
      <c r="U1539" s="14" t="s">
        <v>151</v>
      </c>
      <c r="V1539" s="13" t="s">
        <v>151</v>
      </c>
      <c r="W1539" s="2" t="s">
        <v>151</v>
      </c>
      <c r="X1539" s="2" t="s">
        <v>151</v>
      </c>
      <c r="Y1539" s="2" t="s">
        <v>152</v>
      </c>
      <c r="Z1539" s="94" t="s">
        <v>152</v>
      </c>
      <c r="AA1539" s="13" t="s">
        <v>151</v>
      </c>
      <c r="AB1539" s="2" t="s">
        <v>151</v>
      </c>
      <c r="AC1539" s="14" t="s">
        <v>151</v>
      </c>
      <c r="AD1539" s="93" t="s">
        <v>151</v>
      </c>
      <c r="AE1539" s="14" t="s">
        <v>151</v>
      </c>
      <c r="AF1539" s="99">
        <v>100</v>
      </c>
    </row>
    <row r="1540" spans="1:32" x14ac:dyDescent="0.3">
      <c r="A1540" s="55" t="str">
        <f t="shared" si="23"/>
        <v>ESec_02.1</v>
      </c>
      <c r="C1540" s="96" t="s">
        <v>17</v>
      </c>
      <c r="D1540" s="97" t="s">
        <v>776</v>
      </c>
      <c r="E1540" s="97" t="s">
        <v>823</v>
      </c>
      <c r="F1540" s="97" t="s">
        <v>824</v>
      </c>
      <c r="G1540" s="97" t="s">
        <v>351</v>
      </c>
      <c r="H1540" s="96" t="s">
        <v>50</v>
      </c>
      <c r="I1540" s="98" t="s">
        <v>454</v>
      </c>
      <c r="J1540" s="27" t="s">
        <v>2462</v>
      </c>
      <c r="K1540" s="28" t="s">
        <v>2472</v>
      </c>
      <c r="L1540" s="93" t="s">
        <v>151</v>
      </c>
      <c r="M1540" s="2" t="s">
        <v>151</v>
      </c>
      <c r="N1540" s="94" t="s">
        <v>151</v>
      </c>
      <c r="O1540" s="13" t="s">
        <v>151</v>
      </c>
      <c r="P1540" s="2" t="s">
        <v>151</v>
      </c>
      <c r="Q1540" s="2" t="s">
        <v>151</v>
      </c>
      <c r="R1540" s="2" t="s">
        <v>151</v>
      </c>
      <c r="S1540" s="2" t="s">
        <v>151</v>
      </c>
      <c r="T1540" s="2" t="s">
        <v>151</v>
      </c>
      <c r="U1540" s="14" t="s">
        <v>151</v>
      </c>
      <c r="V1540" s="13" t="s">
        <v>151</v>
      </c>
      <c r="W1540" s="2" t="s">
        <v>151</v>
      </c>
      <c r="X1540" s="2" t="s">
        <v>151</v>
      </c>
      <c r="Y1540" s="2" t="s">
        <v>152</v>
      </c>
      <c r="Z1540" s="94" t="s">
        <v>152</v>
      </c>
      <c r="AA1540" s="13" t="s">
        <v>151</v>
      </c>
      <c r="AB1540" s="2" t="s">
        <v>151</v>
      </c>
      <c r="AC1540" s="14" t="s">
        <v>151</v>
      </c>
      <c r="AD1540" s="93" t="s">
        <v>151</v>
      </c>
      <c r="AE1540" s="14" t="s">
        <v>151</v>
      </c>
      <c r="AF1540" s="99">
        <v>100</v>
      </c>
    </row>
    <row r="1541" spans="1:32" x14ac:dyDescent="0.3">
      <c r="A1541" s="55" t="str">
        <f t="shared" si="23"/>
        <v>ESec_02.2</v>
      </c>
      <c r="C1541" s="96" t="s">
        <v>17</v>
      </c>
      <c r="D1541" s="97" t="s">
        <v>776</v>
      </c>
      <c r="E1541" s="97" t="s">
        <v>825</v>
      </c>
      <c r="F1541" s="97" t="s">
        <v>826</v>
      </c>
      <c r="G1541" s="97" t="s">
        <v>351</v>
      </c>
      <c r="H1541" s="96" t="s">
        <v>50</v>
      </c>
      <c r="I1541" s="98" t="s">
        <v>454</v>
      </c>
      <c r="J1541" s="27" t="s">
        <v>2462</v>
      </c>
      <c r="K1541" s="28" t="s">
        <v>2472</v>
      </c>
      <c r="L1541" s="93" t="s">
        <v>151</v>
      </c>
      <c r="M1541" s="2" t="s">
        <v>151</v>
      </c>
      <c r="N1541" s="94" t="s">
        <v>151</v>
      </c>
      <c r="O1541" s="13" t="s">
        <v>151</v>
      </c>
      <c r="P1541" s="2" t="s">
        <v>151</v>
      </c>
      <c r="Q1541" s="2" t="s">
        <v>151</v>
      </c>
      <c r="R1541" s="2" t="s">
        <v>151</v>
      </c>
      <c r="S1541" s="2" t="s">
        <v>151</v>
      </c>
      <c r="T1541" s="2" t="s">
        <v>151</v>
      </c>
      <c r="U1541" s="14" t="s">
        <v>151</v>
      </c>
      <c r="V1541" s="13" t="s">
        <v>151</v>
      </c>
      <c r="W1541" s="2" t="s">
        <v>151</v>
      </c>
      <c r="X1541" s="2" t="s">
        <v>151</v>
      </c>
      <c r="Y1541" s="2" t="s">
        <v>152</v>
      </c>
      <c r="Z1541" s="94" t="s">
        <v>152</v>
      </c>
      <c r="AA1541" s="13" t="s">
        <v>151</v>
      </c>
      <c r="AB1541" s="2" t="s">
        <v>151</v>
      </c>
      <c r="AC1541" s="14" t="s">
        <v>151</v>
      </c>
      <c r="AD1541" s="93" t="s">
        <v>151</v>
      </c>
      <c r="AE1541" s="14" t="s">
        <v>151</v>
      </c>
      <c r="AF1541" s="99">
        <v>100</v>
      </c>
    </row>
    <row r="1542" spans="1:32" x14ac:dyDescent="0.3">
      <c r="A1542" s="55" t="str">
        <f t="shared" si="23"/>
        <v>ESec_02.3</v>
      </c>
      <c r="C1542" s="96" t="s">
        <v>17</v>
      </c>
      <c r="D1542" s="97" t="s">
        <v>776</v>
      </c>
      <c r="E1542" s="97" t="s">
        <v>827</v>
      </c>
      <c r="F1542" s="97" t="s">
        <v>828</v>
      </c>
      <c r="G1542" s="97" t="s">
        <v>351</v>
      </c>
      <c r="H1542" s="96" t="s">
        <v>50</v>
      </c>
      <c r="I1542" s="98" t="s">
        <v>454</v>
      </c>
      <c r="J1542" s="27" t="s">
        <v>2462</v>
      </c>
      <c r="K1542" s="28" t="s">
        <v>2473</v>
      </c>
      <c r="L1542" s="93" t="s">
        <v>151</v>
      </c>
      <c r="M1542" s="2" t="s">
        <v>151</v>
      </c>
      <c r="N1542" s="94" t="s">
        <v>151</v>
      </c>
      <c r="O1542" s="13" t="s">
        <v>151</v>
      </c>
      <c r="P1542" s="2" t="s">
        <v>151</v>
      </c>
      <c r="Q1542" s="2" t="s">
        <v>151</v>
      </c>
      <c r="R1542" s="2" t="s">
        <v>151</v>
      </c>
      <c r="S1542" s="2" t="s">
        <v>151</v>
      </c>
      <c r="T1542" s="2" t="s">
        <v>151</v>
      </c>
      <c r="U1542" s="14" t="s">
        <v>151</v>
      </c>
      <c r="V1542" s="13" t="s">
        <v>151</v>
      </c>
      <c r="W1542" s="2" t="s">
        <v>151</v>
      </c>
      <c r="X1542" s="2" t="s">
        <v>151</v>
      </c>
      <c r="Y1542" s="2" t="s">
        <v>152</v>
      </c>
      <c r="Z1542" s="94" t="s">
        <v>152</v>
      </c>
      <c r="AA1542" s="13" t="s">
        <v>151</v>
      </c>
      <c r="AB1542" s="2" t="s">
        <v>151</v>
      </c>
      <c r="AC1542" s="14" t="s">
        <v>151</v>
      </c>
      <c r="AD1542" s="93" t="s">
        <v>151</v>
      </c>
      <c r="AE1542" s="14" t="s">
        <v>151</v>
      </c>
      <c r="AF1542" s="99">
        <v>100</v>
      </c>
    </row>
    <row r="1543" spans="1:32" x14ac:dyDescent="0.3">
      <c r="A1543" s="55" t="str">
        <f t="shared" si="23"/>
        <v>ESec_03.1</v>
      </c>
      <c r="C1543" s="96" t="s">
        <v>17</v>
      </c>
      <c r="D1543" s="97" t="s">
        <v>776</v>
      </c>
      <c r="E1543" s="97" t="s">
        <v>829</v>
      </c>
      <c r="F1543" s="97" t="s">
        <v>830</v>
      </c>
      <c r="G1543" s="97" t="s">
        <v>351</v>
      </c>
      <c r="H1543" s="96" t="s">
        <v>50</v>
      </c>
      <c r="I1543" s="98" t="s">
        <v>454</v>
      </c>
      <c r="J1543" s="27" t="s">
        <v>2474</v>
      </c>
      <c r="K1543" s="28" t="s">
        <v>2475</v>
      </c>
      <c r="L1543" s="93" t="s">
        <v>151</v>
      </c>
      <c r="M1543" s="2" t="s">
        <v>151</v>
      </c>
      <c r="N1543" s="94" t="s">
        <v>151</v>
      </c>
      <c r="O1543" s="13" t="s">
        <v>151</v>
      </c>
      <c r="P1543" s="2" t="s">
        <v>151</v>
      </c>
      <c r="Q1543" s="2" t="s">
        <v>151</v>
      </c>
      <c r="R1543" s="2" t="s">
        <v>151</v>
      </c>
      <c r="S1543" s="2" t="s">
        <v>151</v>
      </c>
      <c r="T1543" s="2" t="s">
        <v>151</v>
      </c>
      <c r="U1543" s="14" t="s">
        <v>151</v>
      </c>
      <c r="V1543" s="13" t="s">
        <v>151</v>
      </c>
      <c r="W1543" s="2" t="s">
        <v>151</v>
      </c>
      <c r="X1543" s="2" t="s">
        <v>151</v>
      </c>
      <c r="Y1543" s="2" t="s">
        <v>152</v>
      </c>
      <c r="Z1543" s="94" t="s">
        <v>152</v>
      </c>
      <c r="AA1543" s="13" t="s">
        <v>151</v>
      </c>
      <c r="AB1543" s="2" t="s">
        <v>151</v>
      </c>
      <c r="AC1543" s="14" t="s">
        <v>151</v>
      </c>
      <c r="AD1543" s="93" t="s">
        <v>151</v>
      </c>
      <c r="AE1543" s="14" t="s">
        <v>151</v>
      </c>
      <c r="AF1543" s="99">
        <v>100</v>
      </c>
    </row>
    <row r="1544" spans="1:32" x14ac:dyDescent="0.3">
      <c r="A1544" s="55" t="str">
        <f t="shared" ref="A1544:A1607" si="24">C1544&amp;LOWER(LEFT(D1544,2))&amp;"_"&amp;IF(LEN(TRIM(LEFT(E1544,FIND(" ",E1544))))=3,"0"&amp;TRIM(LEFT(E1544,FIND(" ",E1544))),TRIM(LEFT(E1544,FIND(" ",E1544))))</f>
        <v>ESec_03.2</v>
      </c>
      <c r="C1544" s="96" t="s">
        <v>17</v>
      </c>
      <c r="D1544" s="97" t="s">
        <v>776</v>
      </c>
      <c r="E1544" s="97" t="s">
        <v>831</v>
      </c>
      <c r="F1544" s="97" t="s">
        <v>832</v>
      </c>
      <c r="G1544" s="97" t="s">
        <v>351</v>
      </c>
      <c r="H1544" s="96" t="s">
        <v>50</v>
      </c>
      <c r="I1544" s="98" t="s">
        <v>454</v>
      </c>
      <c r="J1544" s="27" t="s">
        <v>2476</v>
      </c>
      <c r="K1544" s="28" t="s">
        <v>128</v>
      </c>
      <c r="L1544" s="93" t="s">
        <v>151</v>
      </c>
      <c r="M1544" s="2" t="s">
        <v>151</v>
      </c>
      <c r="N1544" s="94" t="s">
        <v>151</v>
      </c>
      <c r="O1544" s="13" t="s">
        <v>151</v>
      </c>
      <c r="P1544" s="2" t="s">
        <v>468</v>
      </c>
      <c r="Q1544" s="2" t="s">
        <v>151</v>
      </c>
      <c r="R1544" s="2" t="s">
        <v>151</v>
      </c>
      <c r="S1544" s="2" t="s">
        <v>152</v>
      </c>
      <c r="T1544" s="2" t="s">
        <v>152</v>
      </c>
      <c r="U1544" s="14" t="s">
        <v>152</v>
      </c>
      <c r="V1544" s="13" t="s">
        <v>152</v>
      </c>
      <c r="W1544" s="2" t="s">
        <v>152</v>
      </c>
      <c r="X1544" s="2" t="s">
        <v>152</v>
      </c>
      <c r="Y1544" s="2" t="s">
        <v>152</v>
      </c>
      <c r="Z1544" s="94" t="s">
        <v>152</v>
      </c>
      <c r="AA1544" s="13" t="s">
        <v>151</v>
      </c>
      <c r="AB1544" s="2" t="s">
        <v>151</v>
      </c>
      <c r="AC1544" s="14" t="s">
        <v>151</v>
      </c>
      <c r="AD1544" s="93" t="s">
        <v>151</v>
      </c>
      <c r="AE1544" s="14" t="s">
        <v>151</v>
      </c>
      <c r="AF1544" s="99">
        <v>100</v>
      </c>
    </row>
    <row r="1545" spans="1:32" x14ac:dyDescent="0.3">
      <c r="A1545" s="55" t="str">
        <f t="shared" si="24"/>
        <v>ESec_03.2</v>
      </c>
      <c r="C1545" s="96" t="s">
        <v>17</v>
      </c>
      <c r="D1545" s="97" t="s">
        <v>776</v>
      </c>
      <c r="E1545" s="97" t="s">
        <v>831</v>
      </c>
      <c r="F1545" s="97" t="s">
        <v>832</v>
      </c>
      <c r="G1545" s="97" t="s">
        <v>351</v>
      </c>
      <c r="H1545" s="96" t="s">
        <v>50</v>
      </c>
      <c r="I1545" s="98" t="s">
        <v>454</v>
      </c>
      <c r="J1545" s="27" t="s">
        <v>2474</v>
      </c>
      <c r="K1545" s="28" t="s">
        <v>2477</v>
      </c>
      <c r="L1545" s="93" t="s">
        <v>151</v>
      </c>
      <c r="M1545" s="2" t="s">
        <v>151</v>
      </c>
      <c r="N1545" s="94" t="s">
        <v>151</v>
      </c>
      <c r="O1545" s="13" t="s">
        <v>151</v>
      </c>
      <c r="P1545" s="2" t="s">
        <v>151</v>
      </c>
      <c r="Q1545" s="2" t="s">
        <v>151</v>
      </c>
      <c r="R1545" s="2" t="s">
        <v>151</v>
      </c>
      <c r="S1545" s="2" t="s">
        <v>151</v>
      </c>
      <c r="T1545" s="2" t="s">
        <v>151</v>
      </c>
      <c r="U1545" s="14" t="s">
        <v>151</v>
      </c>
      <c r="V1545" s="13" t="s">
        <v>151</v>
      </c>
      <c r="W1545" s="2" t="s">
        <v>151</v>
      </c>
      <c r="X1545" s="2" t="s">
        <v>151</v>
      </c>
      <c r="Y1545" s="2" t="s">
        <v>152</v>
      </c>
      <c r="Z1545" s="94" t="s">
        <v>152</v>
      </c>
      <c r="AA1545" s="13" t="s">
        <v>151</v>
      </c>
      <c r="AB1545" s="2" t="s">
        <v>151</v>
      </c>
      <c r="AC1545" s="14" t="s">
        <v>151</v>
      </c>
      <c r="AD1545" s="93" t="s">
        <v>151</v>
      </c>
      <c r="AE1545" s="14" t="s">
        <v>151</v>
      </c>
      <c r="AF1545" s="99">
        <v>100</v>
      </c>
    </row>
    <row r="1546" spans="1:32" x14ac:dyDescent="0.3">
      <c r="A1546" s="55" t="str">
        <f t="shared" si="24"/>
        <v>ESec_03.3</v>
      </c>
      <c r="C1546" s="96" t="s">
        <v>17</v>
      </c>
      <c r="D1546" s="97" t="s">
        <v>776</v>
      </c>
      <c r="E1546" s="97" t="s">
        <v>833</v>
      </c>
      <c r="F1546" s="97" t="s">
        <v>834</v>
      </c>
      <c r="G1546" s="97" t="s">
        <v>351</v>
      </c>
      <c r="H1546" s="96" t="s">
        <v>50</v>
      </c>
      <c r="I1546" s="98" t="s">
        <v>454</v>
      </c>
      <c r="J1546" s="27" t="s">
        <v>2474</v>
      </c>
      <c r="K1546" s="28" t="s">
        <v>2478</v>
      </c>
      <c r="L1546" s="93" t="s">
        <v>151</v>
      </c>
      <c r="M1546" s="2" t="s">
        <v>151</v>
      </c>
      <c r="N1546" s="94" t="s">
        <v>151</v>
      </c>
      <c r="O1546" s="13" t="s">
        <v>151</v>
      </c>
      <c r="P1546" s="2" t="s">
        <v>151</v>
      </c>
      <c r="Q1546" s="2" t="s">
        <v>151</v>
      </c>
      <c r="R1546" s="2" t="s">
        <v>151</v>
      </c>
      <c r="S1546" s="2" t="s">
        <v>151</v>
      </c>
      <c r="T1546" s="2" t="s">
        <v>151</v>
      </c>
      <c r="U1546" s="14" t="s">
        <v>151</v>
      </c>
      <c r="V1546" s="13" t="s">
        <v>151</v>
      </c>
      <c r="W1546" s="2" t="s">
        <v>151</v>
      </c>
      <c r="X1546" s="2" t="s">
        <v>151</v>
      </c>
      <c r="Y1546" s="2" t="s">
        <v>152</v>
      </c>
      <c r="Z1546" s="94" t="s">
        <v>152</v>
      </c>
      <c r="AA1546" s="13" t="s">
        <v>151</v>
      </c>
      <c r="AB1546" s="2" t="s">
        <v>151</v>
      </c>
      <c r="AC1546" s="14" t="s">
        <v>151</v>
      </c>
      <c r="AD1546" s="93" t="s">
        <v>151</v>
      </c>
      <c r="AE1546" s="14" t="s">
        <v>151</v>
      </c>
      <c r="AF1546" s="99">
        <v>100</v>
      </c>
    </row>
    <row r="1547" spans="1:32" x14ac:dyDescent="0.3">
      <c r="A1547" s="55" t="str">
        <f t="shared" si="24"/>
        <v>ESec_03.3</v>
      </c>
      <c r="C1547" s="96" t="s">
        <v>17</v>
      </c>
      <c r="D1547" s="97" t="s">
        <v>776</v>
      </c>
      <c r="E1547" s="97" t="s">
        <v>833</v>
      </c>
      <c r="F1547" s="97" t="s">
        <v>834</v>
      </c>
      <c r="G1547" s="97" t="s">
        <v>351</v>
      </c>
      <c r="H1547" s="96" t="s">
        <v>50</v>
      </c>
      <c r="I1547" s="98" t="s">
        <v>454</v>
      </c>
      <c r="J1547" s="27" t="s">
        <v>2462</v>
      </c>
      <c r="K1547" s="28" t="s">
        <v>2479</v>
      </c>
      <c r="L1547" s="93" t="s">
        <v>151</v>
      </c>
      <c r="M1547" s="2" t="s">
        <v>151</v>
      </c>
      <c r="N1547" s="94" t="s">
        <v>151</v>
      </c>
      <c r="O1547" s="13" t="s">
        <v>151</v>
      </c>
      <c r="P1547" s="2" t="s">
        <v>151</v>
      </c>
      <c r="Q1547" s="2" t="s">
        <v>151</v>
      </c>
      <c r="R1547" s="2" t="s">
        <v>151</v>
      </c>
      <c r="S1547" s="2" t="s">
        <v>151</v>
      </c>
      <c r="T1547" s="2" t="s">
        <v>151</v>
      </c>
      <c r="U1547" s="14" t="s">
        <v>151</v>
      </c>
      <c r="V1547" s="13" t="s">
        <v>151</v>
      </c>
      <c r="W1547" s="2" t="s">
        <v>151</v>
      </c>
      <c r="X1547" s="2" t="s">
        <v>151</v>
      </c>
      <c r="Y1547" s="2" t="s">
        <v>152</v>
      </c>
      <c r="Z1547" s="94" t="s">
        <v>152</v>
      </c>
      <c r="AA1547" s="13" t="s">
        <v>151</v>
      </c>
      <c r="AB1547" s="2" t="s">
        <v>151</v>
      </c>
      <c r="AC1547" s="14" t="s">
        <v>151</v>
      </c>
      <c r="AD1547" s="93" t="s">
        <v>151</v>
      </c>
      <c r="AE1547" s="14" t="s">
        <v>151</v>
      </c>
      <c r="AF1547" s="99">
        <v>100</v>
      </c>
    </row>
    <row r="1548" spans="1:32" x14ac:dyDescent="0.3">
      <c r="A1548" s="55" t="str">
        <f t="shared" si="24"/>
        <v>EShe_01.1</v>
      </c>
      <c r="C1548" s="96" t="s">
        <v>17</v>
      </c>
      <c r="D1548" s="97" t="s">
        <v>835</v>
      </c>
      <c r="E1548" s="97" t="s">
        <v>836</v>
      </c>
      <c r="F1548" s="97" t="s">
        <v>837</v>
      </c>
      <c r="G1548" s="97" t="s">
        <v>344</v>
      </c>
      <c r="H1548" s="96" t="s">
        <v>50</v>
      </c>
      <c r="I1548" s="98" t="s">
        <v>52</v>
      </c>
      <c r="J1548" s="27" t="s">
        <v>580</v>
      </c>
      <c r="K1548" s="28" t="s">
        <v>2480</v>
      </c>
      <c r="L1548" s="93" t="s">
        <v>151</v>
      </c>
      <c r="M1548" s="2" t="s">
        <v>151</v>
      </c>
      <c r="N1548" s="94" t="s">
        <v>151</v>
      </c>
      <c r="O1548" s="13"/>
      <c r="P1548" s="2"/>
      <c r="Q1548" s="2"/>
      <c r="R1548" s="2"/>
      <c r="S1548" s="2"/>
      <c r="T1548" s="2"/>
      <c r="U1548" s="14"/>
      <c r="V1548" s="13"/>
      <c r="W1548" s="2"/>
      <c r="X1548" s="2"/>
      <c r="Y1548" s="2"/>
      <c r="Z1548" s="94"/>
      <c r="AA1548" s="13"/>
      <c r="AB1548" s="2"/>
      <c r="AC1548" s="14"/>
      <c r="AD1548" s="93"/>
      <c r="AE1548" s="14"/>
      <c r="AF1548" s="99">
        <v>100</v>
      </c>
    </row>
    <row r="1549" spans="1:32" x14ac:dyDescent="0.3">
      <c r="A1549" s="55" t="str">
        <f t="shared" si="24"/>
        <v>EShe_01.1</v>
      </c>
      <c r="C1549" s="96" t="s">
        <v>17</v>
      </c>
      <c r="D1549" s="97" t="s">
        <v>835</v>
      </c>
      <c r="E1549" s="97" t="s">
        <v>836</v>
      </c>
      <c r="F1549" s="97" t="s">
        <v>837</v>
      </c>
      <c r="G1549" s="97" t="s">
        <v>344</v>
      </c>
      <c r="H1549" s="96" t="s">
        <v>50</v>
      </c>
      <c r="I1549" s="98" t="s">
        <v>52</v>
      </c>
      <c r="J1549" s="27" t="s">
        <v>2481</v>
      </c>
      <c r="K1549" s="28" t="s">
        <v>2482</v>
      </c>
      <c r="L1549" s="93" t="s">
        <v>151</v>
      </c>
      <c r="M1549" s="2" t="s">
        <v>151</v>
      </c>
      <c r="N1549" s="94" t="s">
        <v>151</v>
      </c>
      <c r="O1549" s="13"/>
      <c r="P1549" s="2"/>
      <c r="Q1549" s="2"/>
      <c r="R1549" s="2"/>
      <c r="S1549" s="2"/>
      <c r="T1549" s="2"/>
      <c r="U1549" s="14"/>
      <c r="V1549" s="13"/>
      <c r="W1549" s="2"/>
      <c r="X1549" s="2"/>
      <c r="Y1549" s="2"/>
      <c r="Z1549" s="94"/>
      <c r="AA1549" s="13"/>
      <c r="AB1549" s="2"/>
      <c r="AC1549" s="14"/>
      <c r="AD1549" s="93"/>
      <c r="AE1549" s="14"/>
      <c r="AF1549" s="99">
        <v>100</v>
      </c>
    </row>
    <row r="1550" spans="1:32" x14ac:dyDescent="0.3">
      <c r="A1550" s="55" t="str">
        <f t="shared" si="24"/>
        <v>EShe_01.1</v>
      </c>
      <c r="C1550" s="96" t="s">
        <v>17</v>
      </c>
      <c r="D1550" s="97" t="s">
        <v>835</v>
      </c>
      <c r="E1550" s="97" t="s">
        <v>836</v>
      </c>
      <c r="F1550" s="97" t="s">
        <v>837</v>
      </c>
      <c r="G1550" s="97" t="s">
        <v>344</v>
      </c>
      <c r="H1550" s="96" t="s">
        <v>50</v>
      </c>
      <c r="I1550" s="98" t="s">
        <v>52</v>
      </c>
      <c r="J1550" s="27" t="s">
        <v>2483</v>
      </c>
      <c r="K1550" s="28" t="s">
        <v>2484</v>
      </c>
      <c r="L1550" s="93" t="s">
        <v>151</v>
      </c>
      <c r="M1550" s="2" t="s">
        <v>151</v>
      </c>
      <c r="N1550" s="94" t="s">
        <v>151</v>
      </c>
      <c r="O1550" s="13"/>
      <c r="P1550" s="2"/>
      <c r="Q1550" s="2"/>
      <c r="R1550" s="2"/>
      <c r="S1550" s="2"/>
      <c r="T1550" s="2"/>
      <c r="U1550" s="14"/>
      <c r="V1550" s="13"/>
      <c r="W1550" s="2"/>
      <c r="X1550" s="2"/>
      <c r="Y1550" s="2"/>
      <c r="Z1550" s="94"/>
      <c r="AA1550" s="13"/>
      <c r="AB1550" s="2"/>
      <c r="AC1550" s="14"/>
      <c r="AD1550" s="93"/>
      <c r="AE1550" s="14"/>
      <c r="AF1550" s="99">
        <v>100</v>
      </c>
    </row>
    <row r="1551" spans="1:32" x14ac:dyDescent="0.3">
      <c r="A1551" s="55" t="str">
        <f t="shared" si="24"/>
        <v>EShe_01.1</v>
      </c>
      <c r="C1551" s="96" t="s">
        <v>17</v>
      </c>
      <c r="D1551" s="97" t="s">
        <v>835</v>
      </c>
      <c r="E1551" s="97" t="s">
        <v>836</v>
      </c>
      <c r="F1551" s="97" t="s">
        <v>837</v>
      </c>
      <c r="G1551" s="97" t="s">
        <v>344</v>
      </c>
      <c r="H1551" s="96" t="s">
        <v>50</v>
      </c>
      <c r="I1551" s="98" t="s">
        <v>52</v>
      </c>
      <c r="J1551" s="27" t="s">
        <v>2485</v>
      </c>
      <c r="K1551" s="28" t="s">
        <v>2486</v>
      </c>
      <c r="L1551" s="93" t="s">
        <v>151</v>
      </c>
      <c r="M1551" s="2" t="s">
        <v>151</v>
      </c>
      <c r="N1551" s="94" t="s">
        <v>151</v>
      </c>
      <c r="O1551" s="13"/>
      <c r="P1551" s="2"/>
      <c r="Q1551" s="2"/>
      <c r="R1551" s="2"/>
      <c r="S1551" s="2"/>
      <c r="T1551" s="2"/>
      <c r="U1551" s="14"/>
      <c r="V1551" s="13"/>
      <c r="W1551" s="2"/>
      <c r="X1551" s="2"/>
      <c r="Y1551" s="2"/>
      <c r="Z1551" s="94"/>
      <c r="AA1551" s="13"/>
      <c r="AB1551" s="2"/>
      <c r="AC1551" s="14"/>
      <c r="AD1551" s="93"/>
      <c r="AE1551" s="14"/>
      <c r="AF1551" s="99">
        <v>0</v>
      </c>
    </row>
    <row r="1552" spans="1:32" x14ac:dyDescent="0.3">
      <c r="A1552" s="55" t="str">
        <f t="shared" si="24"/>
        <v>EShe_01.1</v>
      </c>
      <c r="C1552" s="96" t="s">
        <v>17</v>
      </c>
      <c r="D1552" s="97" t="s">
        <v>835</v>
      </c>
      <c r="E1552" s="97" t="s">
        <v>836</v>
      </c>
      <c r="F1552" s="97" t="s">
        <v>837</v>
      </c>
      <c r="G1552" s="97" t="s">
        <v>344</v>
      </c>
      <c r="H1552" s="96" t="s">
        <v>50</v>
      </c>
      <c r="I1552" s="98" t="s">
        <v>52</v>
      </c>
      <c r="J1552" s="27" t="s">
        <v>2487</v>
      </c>
      <c r="K1552" s="28" t="s">
        <v>2488</v>
      </c>
      <c r="L1552" s="93" t="s">
        <v>151</v>
      </c>
      <c r="M1552" s="2" t="s">
        <v>151</v>
      </c>
      <c r="N1552" s="94" t="s">
        <v>151</v>
      </c>
      <c r="O1552" s="13"/>
      <c r="P1552" s="2"/>
      <c r="Q1552" s="2"/>
      <c r="R1552" s="2"/>
      <c r="S1552" s="2"/>
      <c r="T1552" s="2"/>
      <c r="U1552" s="14"/>
      <c r="V1552" s="13"/>
      <c r="W1552" s="2"/>
      <c r="X1552" s="2"/>
      <c r="Y1552" s="2"/>
      <c r="Z1552" s="94"/>
      <c r="AA1552" s="13"/>
      <c r="AB1552" s="2"/>
      <c r="AC1552" s="14"/>
      <c r="AD1552" s="93"/>
      <c r="AE1552" s="14"/>
      <c r="AF1552" s="99">
        <v>100</v>
      </c>
    </row>
    <row r="1553" spans="1:32" x14ac:dyDescent="0.3">
      <c r="A1553" s="55" t="str">
        <f t="shared" si="24"/>
        <v>EShe_01.2</v>
      </c>
      <c r="C1553" s="96" t="s">
        <v>17</v>
      </c>
      <c r="D1553" s="97" t="s">
        <v>835</v>
      </c>
      <c r="E1553" s="97" t="s">
        <v>838</v>
      </c>
      <c r="F1553" s="97" t="s">
        <v>839</v>
      </c>
      <c r="G1553" s="97" t="s">
        <v>344</v>
      </c>
      <c r="H1553" s="96" t="s">
        <v>50</v>
      </c>
      <c r="I1553" s="98" t="s">
        <v>454</v>
      </c>
      <c r="J1553" s="27" t="s">
        <v>580</v>
      </c>
      <c r="K1553" s="28" t="s">
        <v>2489</v>
      </c>
      <c r="L1553" s="93" t="s">
        <v>151</v>
      </c>
      <c r="M1553" s="2" t="s">
        <v>151</v>
      </c>
      <c r="N1553" s="94" t="s">
        <v>151</v>
      </c>
      <c r="O1553" s="13"/>
      <c r="P1553" s="2"/>
      <c r="Q1553" s="2"/>
      <c r="R1553" s="2"/>
      <c r="S1553" s="2"/>
      <c r="T1553" s="2"/>
      <c r="U1553" s="14"/>
      <c r="V1553" s="13"/>
      <c r="W1553" s="2"/>
      <c r="X1553" s="2"/>
      <c r="Y1553" s="2"/>
      <c r="Z1553" s="94"/>
      <c r="AA1553" s="13"/>
      <c r="AB1553" s="2"/>
      <c r="AC1553" s="14"/>
      <c r="AD1553" s="93"/>
      <c r="AE1553" s="14"/>
      <c r="AF1553" s="99">
        <v>100</v>
      </c>
    </row>
    <row r="1554" spans="1:32" x14ac:dyDescent="0.3">
      <c r="A1554" s="55" t="str">
        <f t="shared" si="24"/>
        <v>EShe_01.2</v>
      </c>
      <c r="C1554" s="96" t="s">
        <v>17</v>
      </c>
      <c r="D1554" s="97" t="s">
        <v>835</v>
      </c>
      <c r="E1554" s="97" t="s">
        <v>838</v>
      </c>
      <c r="F1554" s="97" t="s">
        <v>839</v>
      </c>
      <c r="G1554" s="97" t="s">
        <v>344</v>
      </c>
      <c r="H1554" s="96" t="s">
        <v>50</v>
      </c>
      <c r="I1554" s="98" t="s">
        <v>454</v>
      </c>
      <c r="J1554" s="27" t="s">
        <v>580</v>
      </c>
      <c r="K1554" s="28" t="s">
        <v>2490</v>
      </c>
      <c r="L1554" s="93" t="s">
        <v>151</v>
      </c>
      <c r="M1554" s="2" t="s">
        <v>151</v>
      </c>
      <c r="N1554" s="94" t="s">
        <v>151</v>
      </c>
      <c r="O1554" s="13"/>
      <c r="P1554" s="2"/>
      <c r="Q1554" s="2"/>
      <c r="R1554" s="2"/>
      <c r="S1554" s="2"/>
      <c r="T1554" s="2"/>
      <c r="U1554" s="14"/>
      <c r="V1554" s="13"/>
      <c r="W1554" s="2"/>
      <c r="X1554" s="2"/>
      <c r="Y1554" s="2"/>
      <c r="Z1554" s="94"/>
      <c r="AA1554" s="13"/>
      <c r="AB1554" s="2"/>
      <c r="AC1554" s="14"/>
      <c r="AD1554" s="93"/>
      <c r="AE1554" s="14"/>
      <c r="AF1554" s="99">
        <v>100</v>
      </c>
    </row>
    <row r="1555" spans="1:32" x14ac:dyDescent="0.3">
      <c r="A1555" s="55" t="str">
        <f t="shared" si="24"/>
        <v>EShe_01.3</v>
      </c>
      <c r="C1555" s="96" t="s">
        <v>17</v>
      </c>
      <c r="D1555" s="97" t="s">
        <v>835</v>
      </c>
      <c r="E1555" s="97" t="s">
        <v>840</v>
      </c>
      <c r="F1555" s="97" t="s">
        <v>431</v>
      </c>
      <c r="G1555" s="97" t="s">
        <v>351</v>
      </c>
      <c r="H1555" s="96" t="s">
        <v>50</v>
      </c>
      <c r="I1555" s="98" t="s">
        <v>454</v>
      </c>
      <c r="J1555" s="27" t="s">
        <v>290</v>
      </c>
      <c r="K1555" s="28" t="s">
        <v>2491</v>
      </c>
      <c r="L1555" s="93" t="s">
        <v>151</v>
      </c>
      <c r="M1555" s="2" t="s">
        <v>151</v>
      </c>
      <c r="N1555" s="94" t="s">
        <v>151</v>
      </c>
      <c r="O1555" s="13" t="s">
        <v>151</v>
      </c>
      <c r="P1555" s="2" t="s">
        <v>468</v>
      </c>
      <c r="Q1555" s="2" t="s">
        <v>468</v>
      </c>
      <c r="R1555" s="2" t="s">
        <v>151</v>
      </c>
      <c r="S1555" s="2" t="s">
        <v>151</v>
      </c>
      <c r="T1555" s="2" t="s">
        <v>151</v>
      </c>
      <c r="U1555" s="14" t="s">
        <v>152</v>
      </c>
      <c r="V1555" s="13" t="s">
        <v>151</v>
      </c>
      <c r="W1555" s="2" t="s">
        <v>151</v>
      </c>
      <c r="X1555" s="2" t="s">
        <v>151</v>
      </c>
      <c r="Y1555" s="2" t="s">
        <v>152</v>
      </c>
      <c r="Z1555" s="94" t="s">
        <v>152</v>
      </c>
      <c r="AA1555" s="13" t="s">
        <v>151</v>
      </c>
      <c r="AB1555" s="2" t="s">
        <v>152</v>
      </c>
      <c r="AC1555" s="14" t="s">
        <v>151</v>
      </c>
      <c r="AD1555" s="93" t="s">
        <v>151</v>
      </c>
      <c r="AE1555" s="14" t="s">
        <v>151</v>
      </c>
      <c r="AF1555" s="99">
        <v>100</v>
      </c>
    </row>
    <row r="1556" spans="1:32" x14ac:dyDescent="0.3">
      <c r="A1556" s="55" t="str">
        <f t="shared" si="24"/>
        <v>EShe_01.3</v>
      </c>
      <c r="C1556" s="96" t="s">
        <v>17</v>
      </c>
      <c r="D1556" s="97" t="s">
        <v>835</v>
      </c>
      <c r="E1556" s="97" t="s">
        <v>840</v>
      </c>
      <c r="F1556" s="97" t="s">
        <v>431</v>
      </c>
      <c r="G1556" s="97" t="s">
        <v>351</v>
      </c>
      <c r="H1556" s="96" t="s">
        <v>50</v>
      </c>
      <c r="I1556" s="98" t="s">
        <v>454</v>
      </c>
      <c r="J1556" s="27" t="s">
        <v>582</v>
      </c>
      <c r="K1556" s="28" t="s">
        <v>583</v>
      </c>
      <c r="L1556" s="93" t="s">
        <v>479</v>
      </c>
      <c r="M1556" s="2" t="s">
        <v>151</v>
      </c>
      <c r="N1556" s="94" t="s">
        <v>479</v>
      </c>
      <c r="O1556" s="13" t="s">
        <v>151</v>
      </c>
      <c r="P1556" s="2" t="s">
        <v>151</v>
      </c>
      <c r="Q1556" s="2" t="s">
        <v>151</v>
      </c>
      <c r="R1556" s="2" t="s">
        <v>151</v>
      </c>
      <c r="S1556" s="2" t="s">
        <v>151</v>
      </c>
      <c r="T1556" s="2" t="s">
        <v>151</v>
      </c>
      <c r="U1556" s="14" t="s">
        <v>152</v>
      </c>
      <c r="V1556" s="13" t="s">
        <v>479</v>
      </c>
      <c r="W1556" s="2" t="s">
        <v>479</v>
      </c>
      <c r="X1556" s="2" t="s">
        <v>479</v>
      </c>
      <c r="Y1556" s="2" t="s">
        <v>152</v>
      </c>
      <c r="Z1556" s="94" t="s">
        <v>152</v>
      </c>
      <c r="AA1556" s="13" t="s">
        <v>152</v>
      </c>
      <c r="AB1556" s="2" t="s">
        <v>152</v>
      </c>
      <c r="AC1556" s="14" t="s">
        <v>152</v>
      </c>
      <c r="AD1556" s="93" t="s">
        <v>152</v>
      </c>
      <c r="AE1556" s="14" t="s">
        <v>152</v>
      </c>
      <c r="AF1556" s="99">
        <v>100</v>
      </c>
    </row>
    <row r="1557" spans="1:32" x14ac:dyDescent="0.3">
      <c r="A1557" s="55" t="str">
        <f t="shared" si="24"/>
        <v>EShe_02.1</v>
      </c>
      <c r="C1557" s="96" t="s">
        <v>17</v>
      </c>
      <c r="D1557" s="97" t="s">
        <v>835</v>
      </c>
      <c r="E1557" s="97" t="s">
        <v>841</v>
      </c>
      <c r="F1557" s="97" t="s">
        <v>842</v>
      </c>
      <c r="G1557" s="97" t="s">
        <v>351</v>
      </c>
      <c r="H1557" s="96" t="s">
        <v>50</v>
      </c>
      <c r="I1557" s="98" t="s">
        <v>52</v>
      </c>
      <c r="J1557" s="27" t="s">
        <v>213</v>
      </c>
      <c r="K1557" s="28" t="s">
        <v>2492</v>
      </c>
      <c r="L1557" s="93" t="s">
        <v>151</v>
      </c>
      <c r="M1557" s="2" t="s">
        <v>151</v>
      </c>
      <c r="N1557" s="94" t="s">
        <v>479</v>
      </c>
      <c r="O1557" s="13" t="s">
        <v>479</v>
      </c>
      <c r="P1557" s="2" t="s">
        <v>152</v>
      </c>
      <c r="Q1557" s="2" t="s">
        <v>152</v>
      </c>
      <c r="R1557" s="2" t="s">
        <v>152</v>
      </c>
      <c r="S1557" s="2" t="s">
        <v>152</v>
      </c>
      <c r="T1557" s="2" t="s">
        <v>152</v>
      </c>
      <c r="U1557" s="14" t="s">
        <v>152</v>
      </c>
      <c r="V1557" s="13" t="s">
        <v>151</v>
      </c>
      <c r="W1557" s="2" t="s">
        <v>151</v>
      </c>
      <c r="X1557" s="2" t="s">
        <v>152</v>
      </c>
      <c r="Y1557" s="2" t="s">
        <v>152</v>
      </c>
      <c r="Z1557" s="94" t="s">
        <v>152</v>
      </c>
      <c r="AA1557" s="13" t="s">
        <v>152</v>
      </c>
      <c r="AB1557" s="2" t="s">
        <v>152</v>
      </c>
      <c r="AC1557" s="14" t="s">
        <v>152</v>
      </c>
      <c r="AD1557" s="93" t="s">
        <v>152</v>
      </c>
      <c r="AE1557" s="14" t="s">
        <v>152</v>
      </c>
      <c r="AF1557" s="99">
        <v>100</v>
      </c>
    </row>
    <row r="1558" spans="1:32" x14ac:dyDescent="0.3">
      <c r="A1558" s="55" t="str">
        <f t="shared" si="24"/>
        <v>EShe_02.1</v>
      </c>
      <c r="C1558" s="96" t="s">
        <v>17</v>
      </c>
      <c r="D1558" s="97" t="s">
        <v>835</v>
      </c>
      <c r="E1558" s="97" t="s">
        <v>841</v>
      </c>
      <c r="F1558" s="97" t="s">
        <v>842</v>
      </c>
      <c r="G1558" s="97" t="s">
        <v>351</v>
      </c>
      <c r="H1558" s="96" t="s">
        <v>50</v>
      </c>
      <c r="I1558" s="98" t="s">
        <v>52</v>
      </c>
      <c r="J1558" s="27" t="s">
        <v>2481</v>
      </c>
      <c r="K1558" s="28" t="s">
        <v>2493</v>
      </c>
      <c r="L1558" s="93" t="s">
        <v>151</v>
      </c>
      <c r="M1558" s="2" t="s">
        <v>151</v>
      </c>
      <c r="N1558" s="94" t="s">
        <v>151</v>
      </c>
      <c r="O1558" s="13" t="s">
        <v>151</v>
      </c>
      <c r="P1558" s="2" t="s">
        <v>151</v>
      </c>
      <c r="Q1558" s="2" t="s">
        <v>152</v>
      </c>
      <c r="R1558" s="2" t="s">
        <v>152</v>
      </c>
      <c r="S1558" s="2" t="s">
        <v>151</v>
      </c>
      <c r="T1558" s="2" t="s">
        <v>151</v>
      </c>
      <c r="U1558" s="14" t="s">
        <v>152</v>
      </c>
      <c r="V1558" s="13" t="s">
        <v>151</v>
      </c>
      <c r="W1558" s="2" t="s">
        <v>151</v>
      </c>
      <c r="X1558" s="2" t="s">
        <v>152</v>
      </c>
      <c r="Y1558" s="2" t="s">
        <v>152</v>
      </c>
      <c r="Z1558" s="94" t="s">
        <v>152</v>
      </c>
      <c r="AA1558" s="13" t="s">
        <v>151</v>
      </c>
      <c r="AB1558" s="2" t="s">
        <v>151</v>
      </c>
      <c r="AC1558" s="14" t="s">
        <v>151</v>
      </c>
      <c r="AD1558" s="93" t="s">
        <v>151</v>
      </c>
      <c r="AE1558" s="14" t="s">
        <v>151</v>
      </c>
      <c r="AF1558" s="99">
        <v>100</v>
      </c>
    </row>
    <row r="1559" spans="1:32" x14ac:dyDescent="0.3">
      <c r="A1559" s="55" t="str">
        <f t="shared" si="24"/>
        <v>EShe_02.1</v>
      </c>
      <c r="C1559" s="96" t="s">
        <v>17</v>
      </c>
      <c r="D1559" s="97" t="s">
        <v>835</v>
      </c>
      <c r="E1559" s="97" t="s">
        <v>841</v>
      </c>
      <c r="F1559" s="97" t="s">
        <v>842</v>
      </c>
      <c r="G1559" s="97" t="s">
        <v>351</v>
      </c>
      <c r="H1559" s="96" t="s">
        <v>50</v>
      </c>
      <c r="I1559" s="98" t="s">
        <v>52</v>
      </c>
      <c r="J1559" s="27" t="s">
        <v>2483</v>
      </c>
      <c r="K1559" s="28" t="s">
        <v>2494</v>
      </c>
      <c r="L1559" s="93" t="s">
        <v>151</v>
      </c>
      <c r="M1559" s="2" t="s">
        <v>151</v>
      </c>
      <c r="N1559" s="94" t="s">
        <v>151</v>
      </c>
      <c r="O1559" s="13" t="s">
        <v>151</v>
      </c>
      <c r="P1559" s="2" t="s">
        <v>152</v>
      </c>
      <c r="Q1559" s="2" t="s">
        <v>152</v>
      </c>
      <c r="R1559" s="2" t="s">
        <v>152</v>
      </c>
      <c r="S1559" s="2" t="s">
        <v>152</v>
      </c>
      <c r="T1559" s="2" t="s">
        <v>152</v>
      </c>
      <c r="U1559" s="14" t="s">
        <v>152</v>
      </c>
      <c r="V1559" s="13" t="s">
        <v>151</v>
      </c>
      <c r="W1559" s="2" t="s">
        <v>151</v>
      </c>
      <c r="X1559" s="2" t="s">
        <v>152</v>
      </c>
      <c r="Y1559" s="2" t="s">
        <v>152</v>
      </c>
      <c r="Z1559" s="94" t="s">
        <v>152</v>
      </c>
      <c r="AA1559" s="13" t="s">
        <v>151</v>
      </c>
      <c r="AB1559" s="2" t="s">
        <v>152</v>
      </c>
      <c r="AC1559" s="14" t="s">
        <v>152</v>
      </c>
      <c r="AD1559" s="93" t="s">
        <v>152</v>
      </c>
      <c r="AE1559" s="14" t="s">
        <v>152</v>
      </c>
      <c r="AF1559" s="99">
        <v>0</v>
      </c>
    </row>
    <row r="1560" spans="1:32" x14ac:dyDescent="0.3">
      <c r="A1560" s="55" t="str">
        <f t="shared" si="24"/>
        <v>EShe_02.1</v>
      </c>
      <c r="C1560" s="96" t="s">
        <v>17</v>
      </c>
      <c r="D1560" s="97" t="s">
        <v>835</v>
      </c>
      <c r="E1560" s="97" t="s">
        <v>841</v>
      </c>
      <c r="F1560" s="97" t="s">
        <v>842</v>
      </c>
      <c r="G1560" s="97" t="s">
        <v>351</v>
      </c>
      <c r="H1560" s="96" t="s">
        <v>50</v>
      </c>
      <c r="I1560" s="98" t="s">
        <v>52</v>
      </c>
      <c r="J1560" s="27" t="s">
        <v>2485</v>
      </c>
      <c r="K1560" s="28" t="s">
        <v>2495</v>
      </c>
      <c r="L1560" s="93" t="s">
        <v>151</v>
      </c>
      <c r="M1560" s="2" t="s">
        <v>151</v>
      </c>
      <c r="N1560" s="94" t="s">
        <v>151</v>
      </c>
      <c r="O1560" s="13" t="s">
        <v>151</v>
      </c>
      <c r="P1560" s="2" t="s">
        <v>152</v>
      </c>
      <c r="Q1560" s="2" t="s">
        <v>152</v>
      </c>
      <c r="R1560" s="2" t="s">
        <v>152</v>
      </c>
      <c r="S1560" s="2" t="s">
        <v>152</v>
      </c>
      <c r="T1560" s="2" t="s">
        <v>152</v>
      </c>
      <c r="U1560" s="14" t="s">
        <v>152</v>
      </c>
      <c r="V1560" s="13" t="s">
        <v>151</v>
      </c>
      <c r="W1560" s="2" t="s">
        <v>151</v>
      </c>
      <c r="X1560" s="2" t="s">
        <v>152</v>
      </c>
      <c r="Y1560" s="2" t="s">
        <v>152</v>
      </c>
      <c r="Z1560" s="94" t="s">
        <v>152</v>
      </c>
      <c r="AA1560" s="13" t="s">
        <v>151</v>
      </c>
      <c r="AB1560" s="2" t="s">
        <v>152</v>
      </c>
      <c r="AC1560" s="14" t="s">
        <v>152</v>
      </c>
      <c r="AD1560" s="93" t="s">
        <v>152</v>
      </c>
      <c r="AE1560" s="14" t="s">
        <v>152</v>
      </c>
      <c r="AF1560" s="99">
        <v>0</v>
      </c>
    </row>
    <row r="1561" spans="1:32" x14ac:dyDescent="0.3">
      <c r="A1561" s="55" t="str">
        <f t="shared" si="24"/>
        <v>EShe_02.1</v>
      </c>
      <c r="C1561" s="96" t="s">
        <v>17</v>
      </c>
      <c r="D1561" s="97" t="s">
        <v>835</v>
      </c>
      <c r="E1561" s="97" t="s">
        <v>841</v>
      </c>
      <c r="F1561" s="97" t="s">
        <v>842</v>
      </c>
      <c r="G1561" s="97" t="s">
        <v>351</v>
      </c>
      <c r="H1561" s="96" t="s">
        <v>50</v>
      </c>
      <c r="I1561" s="98" t="s">
        <v>52</v>
      </c>
      <c r="J1561" s="27" t="s">
        <v>2487</v>
      </c>
      <c r="K1561" s="28" t="s">
        <v>2496</v>
      </c>
      <c r="L1561" s="93" t="s">
        <v>151</v>
      </c>
      <c r="M1561" s="2" t="s">
        <v>151</v>
      </c>
      <c r="N1561" s="94" t="s">
        <v>151</v>
      </c>
      <c r="O1561" s="13" t="s">
        <v>151</v>
      </c>
      <c r="P1561" s="2" t="s">
        <v>152</v>
      </c>
      <c r="Q1561" s="2" t="s">
        <v>152</v>
      </c>
      <c r="R1561" s="2" t="s">
        <v>152</v>
      </c>
      <c r="S1561" s="2" t="s">
        <v>152</v>
      </c>
      <c r="T1561" s="2" t="s">
        <v>152</v>
      </c>
      <c r="U1561" s="14" t="s">
        <v>152</v>
      </c>
      <c r="V1561" s="13" t="s">
        <v>151</v>
      </c>
      <c r="W1561" s="2" t="s">
        <v>151</v>
      </c>
      <c r="X1561" s="2" t="s">
        <v>151</v>
      </c>
      <c r="Y1561" s="2" t="s">
        <v>152</v>
      </c>
      <c r="Z1561" s="94" t="s">
        <v>152</v>
      </c>
      <c r="AA1561" s="13" t="s">
        <v>152</v>
      </c>
      <c r="AB1561" s="2" t="s">
        <v>152</v>
      </c>
      <c r="AC1561" s="14" t="s">
        <v>152</v>
      </c>
      <c r="AD1561" s="93" t="s">
        <v>152</v>
      </c>
      <c r="AE1561" s="14" t="s">
        <v>152</v>
      </c>
      <c r="AF1561" s="99">
        <v>100</v>
      </c>
    </row>
    <row r="1562" spans="1:32" x14ac:dyDescent="0.3">
      <c r="A1562" s="55" t="str">
        <f t="shared" si="24"/>
        <v>EShe_02.2</v>
      </c>
      <c r="C1562" s="96" t="s">
        <v>17</v>
      </c>
      <c r="D1562" s="97" t="s">
        <v>835</v>
      </c>
      <c r="E1562" s="97" t="s">
        <v>843</v>
      </c>
      <c r="F1562" s="97" t="s">
        <v>844</v>
      </c>
      <c r="G1562" s="97" t="s">
        <v>351</v>
      </c>
      <c r="H1562" s="96" t="s">
        <v>50</v>
      </c>
      <c r="I1562" s="98"/>
      <c r="J1562" s="27" t="s">
        <v>113</v>
      </c>
      <c r="K1562" s="28" t="s">
        <v>113</v>
      </c>
      <c r="L1562" s="93"/>
      <c r="M1562" s="2"/>
      <c r="N1562" s="94"/>
      <c r="O1562" s="13"/>
      <c r="P1562" s="2"/>
      <c r="Q1562" s="2"/>
      <c r="R1562" s="2"/>
      <c r="S1562" s="2"/>
      <c r="T1562" s="2"/>
      <c r="U1562" s="14"/>
      <c r="V1562" s="13"/>
      <c r="W1562" s="2"/>
      <c r="X1562" s="2"/>
      <c r="Y1562" s="2"/>
      <c r="Z1562" s="94"/>
      <c r="AA1562" s="13"/>
      <c r="AB1562" s="2"/>
      <c r="AC1562" s="14"/>
      <c r="AD1562" s="93"/>
      <c r="AE1562" s="14"/>
      <c r="AF1562" s="99" t="s">
        <v>6</v>
      </c>
    </row>
    <row r="1563" spans="1:32" x14ac:dyDescent="0.3">
      <c r="A1563" s="55" t="str">
        <f t="shared" si="24"/>
        <v>EShe_02.3</v>
      </c>
      <c r="C1563" s="96" t="s">
        <v>17</v>
      </c>
      <c r="D1563" s="97" t="s">
        <v>835</v>
      </c>
      <c r="E1563" s="97" t="s">
        <v>845</v>
      </c>
      <c r="F1563" s="97" t="s">
        <v>846</v>
      </c>
      <c r="G1563" s="97" t="s">
        <v>351</v>
      </c>
      <c r="H1563" s="96" t="s">
        <v>50</v>
      </c>
      <c r="I1563" s="98"/>
      <c r="J1563" s="27" t="s">
        <v>976</v>
      </c>
      <c r="K1563" s="28" t="s">
        <v>976</v>
      </c>
      <c r="L1563" s="93" t="s">
        <v>151</v>
      </c>
      <c r="M1563" s="2" t="s">
        <v>151</v>
      </c>
      <c r="N1563" s="94" t="s">
        <v>151</v>
      </c>
      <c r="O1563" s="13" t="s">
        <v>151</v>
      </c>
      <c r="P1563" s="2" t="s">
        <v>151</v>
      </c>
      <c r="Q1563" s="2" t="s">
        <v>151</v>
      </c>
      <c r="R1563" s="2" t="s">
        <v>151</v>
      </c>
      <c r="S1563" s="2" t="s">
        <v>151</v>
      </c>
      <c r="T1563" s="2" t="s">
        <v>151</v>
      </c>
      <c r="U1563" s="14" t="s">
        <v>151</v>
      </c>
      <c r="V1563" s="13" t="s">
        <v>151</v>
      </c>
      <c r="W1563" s="2" t="s">
        <v>151</v>
      </c>
      <c r="X1563" s="2" t="s">
        <v>151</v>
      </c>
      <c r="Y1563" s="2" t="s">
        <v>151</v>
      </c>
      <c r="Z1563" s="94" t="s">
        <v>151</v>
      </c>
      <c r="AA1563" s="13" t="s">
        <v>151</v>
      </c>
      <c r="AB1563" s="2" t="s">
        <v>151</v>
      </c>
      <c r="AC1563" s="14" t="s">
        <v>151</v>
      </c>
      <c r="AD1563" s="93" t="s">
        <v>151</v>
      </c>
      <c r="AE1563" s="14" t="s">
        <v>151</v>
      </c>
      <c r="AF1563" s="99">
        <v>100</v>
      </c>
    </row>
    <row r="1564" spans="1:32" x14ac:dyDescent="0.3">
      <c r="A1564" s="55" t="str">
        <f t="shared" si="24"/>
        <v>EShe_02.4</v>
      </c>
      <c r="C1564" s="96" t="s">
        <v>17</v>
      </c>
      <c r="D1564" s="97" t="s">
        <v>835</v>
      </c>
      <c r="E1564" s="97" t="s">
        <v>847</v>
      </c>
      <c r="F1564" s="97" t="s">
        <v>848</v>
      </c>
      <c r="G1564" s="97" t="s">
        <v>351</v>
      </c>
      <c r="H1564" s="96" t="s">
        <v>50</v>
      </c>
      <c r="I1564" s="98" t="s">
        <v>52</v>
      </c>
      <c r="J1564" s="27" t="s">
        <v>580</v>
      </c>
      <c r="K1564" s="28" t="s">
        <v>2497</v>
      </c>
      <c r="L1564" s="93" t="s">
        <v>151</v>
      </c>
      <c r="M1564" s="2" t="s">
        <v>151</v>
      </c>
      <c r="N1564" s="94" t="s">
        <v>151</v>
      </c>
      <c r="O1564" s="13" t="s">
        <v>468</v>
      </c>
      <c r="P1564" s="2" t="s">
        <v>468</v>
      </c>
      <c r="Q1564" s="2" t="s">
        <v>468</v>
      </c>
      <c r="R1564" s="2" t="s">
        <v>152</v>
      </c>
      <c r="S1564" s="2" t="s">
        <v>152</v>
      </c>
      <c r="T1564" s="2" t="s">
        <v>152</v>
      </c>
      <c r="U1564" s="14" t="s">
        <v>152</v>
      </c>
      <c r="V1564" s="13" t="s">
        <v>151</v>
      </c>
      <c r="W1564" s="2" t="s">
        <v>151</v>
      </c>
      <c r="X1564" s="2" t="s">
        <v>151</v>
      </c>
      <c r="Y1564" s="2" t="s">
        <v>152</v>
      </c>
      <c r="Z1564" s="94" t="s">
        <v>152</v>
      </c>
      <c r="AA1564" s="13" t="s">
        <v>152</v>
      </c>
      <c r="AB1564" s="2" t="s">
        <v>152</v>
      </c>
      <c r="AC1564" s="14" t="s">
        <v>152</v>
      </c>
      <c r="AD1564" s="93" t="s">
        <v>152</v>
      </c>
      <c r="AE1564" s="14" t="s">
        <v>152</v>
      </c>
      <c r="AF1564" s="99">
        <v>100</v>
      </c>
    </row>
    <row r="1565" spans="1:32" x14ac:dyDescent="0.3">
      <c r="A1565" s="55" t="str">
        <f t="shared" si="24"/>
        <v>EShe_02.4</v>
      </c>
      <c r="C1565" s="96" t="s">
        <v>17</v>
      </c>
      <c r="D1565" s="97" t="s">
        <v>835</v>
      </c>
      <c r="E1565" s="97" t="s">
        <v>847</v>
      </c>
      <c r="F1565" s="97" t="s">
        <v>848</v>
      </c>
      <c r="G1565" s="97" t="s">
        <v>351</v>
      </c>
      <c r="H1565" s="96" t="s">
        <v>50</v>
      </c>
      <c r="I1565" s="98" t="s">
        <v>52</v>
      </c>
      <c r="J1565" s="27" t="s">
        <v>2498</v>
      </c>
      <c r="K1565" s="28" t="s">
        <v>2499</v>
      </c>
      <c r="L1565" s="93" t="s">
        <v>151</v>
      </c>
      <c r="M1565" s="2" t="s">
        <v>151</v>
      </c>
      <c r="N1565" s="94" t="s">
        <v>151</v>
      </c>
      <c r="O1565" s="13" t="s">
        <v>151</v>
      </c>
      <c r="P1565" s="2" t="s">
        <v>151</v>
      </c>
      <c r="Q1565" s="2" t="s">
        <v>151</v>
      </c>
      <c r="R1565" s="2" t="s">
        <v>151</v>
      </c>
      <c r="S1565" s="2" t="s">
        <v>152</v>
      </c>
      <c r="T1565" s="2" t="s">
        <v>152</v>
      </c>
      <c r="U1565" s="14" t="s">
        <v>152</v>
      </c>
      <c r="V1565" s="13" t="s">
        <v>151</v>
      </c>
      <c r="W1565" s="2" t="s">
        <v>151</v>
      </c>
      <c r="X1565" s="2" t="s">
        <v>151</v>
      </c>
      <c r="Y1565" s="2" t="s">
        <v>152</v>
      </c>
      <c r="Z1565" s="94" t="s">
        <v>152</v>
      </c>
      <c r="AA1565" s="13" t="s">
        <v>152</v>
      </c>
      <c r="AB1565" s="2" t="s">
        <v>152</v>
      </c>
      <c r="AC1565" s="14" t="s">
        <v>152</v>
      </c>
      <c r="AD1565" s="93" t="s">
        <v>152</v>
      </c>
      <c r="AE1565" s="14" t="s">
        <v>152</v>
      </c>
      <c r="AF1565" s="99">
        <v>100</v>
      </c>
    </row>
    <row r="1566" spans="1:32" x14ac:dyDescent="0.3">
      <c r="A1566" s="55" t="str">
        <f t="shared" si="24"/>
        <v>EShe_02.4</v>
      </c>
      <c r="C1566" s="96" t="s">
        <v>17</v>
      </c>
      <c r="D1566" s="97" t="s">
        <v>835</v>
      </c>
      <c r="E1566" s="97" t="s">
        <v>847</v>
      </c>
      <c r="F1566" s="97" t="s">
        <v>848</v>
      </c>
      <c r="G1566" s="97" t="s">
        <v>351</v>
      </c>
      <c r="H1566" s="96" t="s">
        <v>50</v>
      </c>
      <c r="I1566" s="98" t="s">
        <v>52</v>
      </c>
      <c r="J1566" s="27" t="s">
        <v>2483</v>
      </c>
      <c r="K1566" s="28" t="s">
        <v>2500</v>
      </c>
      <c r="L1566" s="93" t="s">
        <v>151</v>
      </c>
      <c r="M1566" s="2" t="s">
        <v>151</v>
      </c>
      <c r="N1566" s="94" t="s">
        <v>151</v>
      </c>
      <c r="O1566" s="13" t="s">
        <v>151</v>
      </c>
      <c r="P1566" s="2" t="s">
        <v>151</v>
      </c>
      <c r="Q1566" s="2" t="s">
        <v>151</v>
      </c>
      <c r="R1566" s="2" t="s">
        <v>152</v>
      </c>
      <c r="S1566" s="2" t="s">
        <v>152</v>
      </c>
      <c r="T1566" s="2" t="s">
        <v>152</v>
      </c>
      <c r="U1566" s="14" t="s">
        <v>152</v>
      </c>
      <c r="V1566" s="13" t="s">
        <v>151</v>
      </c>
      <c r="W1566" s="2" t="s">
        <v>151</v>
      </c>
      <c r="X1566" s="2" t="s">
        <v>151</v>
      </c>
      <c r="Y1566" s="2" t="s">
        <v>152</v>
      </c>
      <c r="Z1566" s="94" t="s">
        <v>152</v>
      </c>
      <c r="AA1566" s="13" t="s">
        <v>152</v>
      </c>
      <c r="AB1566" s="2" t="s">
        <v>152</v>
      </c>
      <c r="AC1566" s="14" t="s">
        <v>152</v>
      </c>
      <c r="AD1566" s="93" t="s">
        <v>152</v>
      </c>
      <c r="AE1566" s="14" t="s">
        <v>152</v>
      </c>
      <c r="AF1566" s="99">
        <v>100</v>
      </c>
    </row>
    <row r="1567" spans="1:32" x14ac:dyDescent="0.3">
      <c r="A1567" s="55" t="str">
        <f t="shared" si="24"/>
        <v>EShe_02.4</v>
      </c>
      <c r="C1567" s="96" t="s">
        <v>17</v>
      </c>
      <c r="D1567" s="97" t="s">
        <v>835</v>
      </c>
      <c r="E1567" s="97" t="s">
        <v>847</v>
      </c>
      <c r="F1567" s="97" t="s">
        <v>848</v>
      </c>
      <c r="G1567" s="97" t="s">
        <v>351</v>
      </c>
      <c r="H1567" s="96" t="s">
        <v>50</v>
      </c>
      <c r="I1567" s="98" t="s">
        <v>52</v>
      </c>
      <c r="J1567" s="27" t="s">
        <v>2485</v>
      </c>
      <c r="K1567" s="28" t="s">
        <v>2501</v>
      </c>
      <c r="L1567" s="93" t="s">
        <v>151</v>
      </c>
      <c r="M1567" s="2" t="s">
        <v>151</v>
      </c>
      <c r="N1567" s="94" t="s">
        <v>151</v>
      </c>
      <c r="O1567" s="13" t="s">
        <v>151</v>
      </c>
      <c r="P1567" s="2" t="s">
        <v>151</v>
      </c>
      <c r="Q1567" s="2" t="s">
        <v>152</v>
      </c>
      <c r="R1567" s="2" t="s">
        <v>152</v>
      </c>
      <c r="S1567" s="2" t="s">
        <v>152</v>
      </c>
      <c r="T1567" s="2" t="s">
        <v>152</v>
      </c>
      <c r="U1567" s="14" t="s">
        <v>152</v>
      </c>
      <c r="V1567" s="13" t="s">
        <v>151</v>
      </c>
      <c r="W1567" s="2" t="s">
        <v>151</v>
      </c>
      <c r="X1567" s="2" t="s">
        <v>151</v>
      </c>
      <c r="Y1567" s="2" t="s">
        <v>152</v>
      </c>
      <c r="Z1567" s="94" t="s">
        <v>152</v>
      </c>
      <c r="AA1567" s="13" t="s">
        <v>152</v>
      </c>
      <c r="AB1567" s="2" t="s">
        <v>152</v>
      </c>
      <c r="AC1567" s="14" t="s">
        <v>152</v>
      </c>
      <c r="AD1567" s="93" t="s">
        <v>152</v>
      </c>
      <c r="AE1567" s="14" t="s">
        <v>152</v>
      </c>
      <c r="AF1567" s="99">
        <v>100</v>
      </c>
    </row>
    <row r="1568" spans="1:32" x14ac:dyDescent="0.3">
      <c r="A1568" s="55" t="str">
        <f t="shared" si="24"/>
        <v>EShe_02.4</v>
      </c>
      <c r="C1568" s="96" t="s">
        <v>17</v>
      </c>
      <c r="D1568" s="97" t="s">
        <v>835</v>
      </c>
      <c r="E1568" s="97" t="s">
        <v>847</v>
      </c>
      <c r="F1568" s="97" t="s">
        <v>848</v>
      </c>
      <c r="G1568" s="97" t="s">
        <v>351</v>
      </c>
      <c r="H1568" s="96" t="s">
        <v>50</v>
      </c>
      <c r="I1568" s="98" t="s">
        <v>52</v>
      </c>
      <c r="J1568" s="27" t="s">
        <v>2487</v>
      </c>
      <c r="K1568" s="28" t="s">
        <v>2502</v>
      </c>
      <c r="L1568" s="93" t="s">
        <v>151</v>
      </c>
      <c r="M1568" s="2" t="s">
        <v>151</v>
      </c>
      <c r="N1568" s="94" t="s">
        <v>151</v>
      </c>
      <c r="O1568" s="13" t="s">
        <v>151</v>
      </c>
      <c r="P1568" s="2" t="s">
        <v>151</v>
      </c>
      <c r="Q1568" s="2" t="s">
        <v>152</v>
      </c>
      <c r="R1568" s="2" t="s">
        <v>152</v>
      </c>
      <c r="S1568" s="2" t="s">
        <v>152</v>
      </c>
      <c r="T1568" s="2" t="s">
        <v>152</v>
      </c>
      <c r="U1568" s="14" t="s">
        <v>152</v>
      </c>
      <c r="V1568" s="13" t="s">
        <v>151</v>
      </c>
      <c r="W1568" s="2" t="s">
        <v>151</v>
      </c>
      <c r="X1568" s="2" t="s">
        <v>151</v>
      </c>
      <c r="Y1568" s="2" t="s">
        <v>152</v>
      </c>
      <c r="Z1568" s="94" t="s">
        <v>152</v>
      </c>
      <c r="AA1568" s="13" t="s">
        <v>152</v>
      </c>
      <c r="AB1568" s="2" t="s">
        <v>152</v>
      </c>
      <c r="AC1568" s="14" t="s">
        <v>152</v>
      </c>
      <c r="AD1568" s="93" t="s">
        <v>152</v>
      </c>
      <c r="AE1568" s="14" t="s">
        <v>152</v>
      </c>
      <c r="AF1568" s="99">
        <v>100</v>
      </c>
    </row>
    <row r="1569" spans="1:32" x14ac:dyDescent="0.3">
      <c r="A1569" s="55" t="str">
        <f t="shared" si="24"/>
        <v>ESju_01.1</v>
      </c>
      <c r="C1569" s="96" t="s">
        <v>17</v>
      </c>
      <c r="D1569" s="97" t="s">
        <v>777</v>
      </c>
      <c r="E1569" s="97" t="s">
        <v>849</v>
      </c>
      <c r="F1569" s="97" t="s">
        <v>850</v>
      </c>
      <c r="G1569" s="97" t="s">
        <v>344</v>
      </c>
      <c r="H1569" s="96" t="s">
        <v>50</v>
      </c>
      <c r="I1569" s="98" t="s">
        <v>454</v>
      </c>
      <c r="J1569" s="27" t="s">
        <v>2503</v>
      </c>
      <c r="K1569" s="28" t="s">
        <v>2504</v>
      </c>
      <c r="L1569" s="93" t="s">
        <v>151</v>
      </c>
      <c r="M1569" s="2" t="s">
        <v>151</v>
      </c>
      <c r="N1569" s="94" t="s">
        <v>151</v>
      </c>
      <c r="O1569" s="13" t="s">
        <v>6</v>
      </c>
      <c r="P1569" s="2" t="s">
        <v>6</v>
      </c>
      <c r="Q1569" s="2" t="s">
        <v>6</v>
      </c>
      <c r="R1569" s="2" t="s">
        <v>6</v>
      </c>
      <c r="S1569" s="2" t="s">
        <v>6</v>
      </c>
      <c r="T1569" s="2" t="s">
        <v>6</v>
      </c>
      <c r="U1569" s="14" t="s">
        <v>6</v>
      </c>
      <c r="V1569" s="13" t="s">
        <v>6</v>
      </c>
      <c r="W1569" s="2" t="s">
        <v>6</v>
      </c>
      <c r="X1569" s="2" t="s">
        <v>6</v>
      </c>
      <c r="Y1569" s="2" t="s">
        <v>6</v>
      </c>
      <c r="Z1569" s="94" t="s">
        <v>6</v>
      </c>
      <c r="AA1569" s="13" t="s">
        <v>6</v>
      </c>
      <c r="AB1569" s="2" t="s">
        <v>6</v>
      </c>
      <c r="AC1569" s="14" t="s">
        <v>6</v>
      </c>
      <c r="AD1569" s="93" t="s">
        <v>6</v>
      </c>
      <c r="AE1569" s="14" t="s">
        <v>6</v>
      </c>
      <c r="AF1569" s="99">
        <v>100</v>
      </c>
    </row>
    <row r="1570" spans="1:32" x14ac:dyDescent="0.3">
      <c r="A1570" s="55" t="str">
        <f t="shared" si="24"/>
        <v>ESju_01.2</v>
      </c>
      <c r="C1570" s="96" t="s">
        <v>17</v>
      </c>
      <c r="D1570" s="97" t="s">
        <v>777</v>
      </c>
      <c r="E1570" s="97" t="s">
        <v>851</v>
      </c>
      <c r="F1570" s="97" t="s">
        <v>852</v>
      </c>
      <c r="G1570" s="97" t="s">
        <v>344</v>
      </c>
      <c r="H1570" s="96" t="s">
        <v>50</v>
      </c>
      <c r="I1570" s="98" t="s">
        <v>454</v>
      </c>
      <c r="J1570" s="27" t="s">
        <v>2503</v>
      </c>
      <c r="K1570" s="28" t="s">
        <v>2505</v>
      </c>
      <c r="L1570" s="93" t="s">
        <v>151</v>
      </c>
      <c r="M1570" s="2" t="s">
        <v>151</v>
      </c>
      <c r="N1570" s="94" t="s">
        <v>151</v>
      </c>
      <c r="O1570" s="13" t="s">
        <v>6</v>
      </c>
      <c r="P1570" s="2" t="s">
        <v>6</v>
      </c>
      <c r="Q1570" s="2" t="s">
        <v>6</v>
      </c>
      <c r="R1570" s="2" t="s">
        <v>6</v>
      </c>
      <c r="S1570" s="2" t="s">
        <v>6</v>
      </c>
      <c r="T1570" s="2" t="s">
        <v>6</v>
      </c>
      <c r="U1570" s="14" t="s">
        <v>6</v>
      </c>
      <c r="V1570" s="13" t="s">
        <v>6</v>
      </c>
      <c r="W1570" s="2" t="s">
        <v>6</v>
      </c>
      <c r="X1570" s="2" t="s">
        <v>6</v>
      </c>
      <c r="Y1570" s="2" t="s">
        <v>6</v>
      </c>
      <c r="Z1570" s="94" t="s">
        <v>6</v>
      </c>
      <c r="AA1570" s="13" t="s">
        <v>6</v>
      </c>
      <c r="AB1570" s="2" t="s">
        <v>6</v>
      </c>
      <c r="AC1570" s="14" t="s">
        <v>6</v>
      </c>
      <c r="AD1570" s="93" t="s">
        <v>6</v>
      </c>
      <c r="AE1570" s="14" t="s">
        <v>6</v>
      </c>
      <c r="AF1570" s="99">
        <v>100</v>
      </c>
    </row>
    <row r="1571" spans="1:32" x14ac:dyDescent="0.3">
      <c r="A1571" s="55" t="str">
        <f t="shared" si="24"/>
        <v>ESju_02.1</v>
      </c>
      <c r="C1571" s="96" t="s">
        <v>17</v>
      </c>
      <c r="D1571" s="97" t="s">
        <v>777</v>
      </c>
      <c r="E1571" s="97" t="s">
        <v>853</v>
      </c>
      <c r="F1571" s="97" t="s">
        <v>854</v>
      </c>
      <c r="G1571" s="97" t="s">
        <v>351</v>
      </c>
      <c r="H1571" s="96" t="s">
        <v>50</v>
      </c>
      <c r="I1571" s="98" t="s">
        <v>454</v>
      </c>
      <c r="J1571" s="27" t="s">
        <v>2506</v>
      </c>
      <c r="K1571" s="28" t="s">
        <v>2507</v>
      </c>
      <c r="L1571" s="93" t="s">
        <v>151</v>
      </c>
      <c r="M1571" s="2" t="s">
        <v>151</v>
      </c>
      <c r="N1571" s="94" t="s">
        <v>151</v>
      </c>
      <c r="O1571" s="13" t="s">
        <v>151</v>
      </c>
      <c r="P1571" s="2" t="s">
        <v>151</v>
      </c>
      <c r="Q1571" s="2" t="s">
        <v>151</v>
      </c>
      <c r="R1571" s="2" t="s">
        <v>151</v>
      </c>
      <c r="S1571" s="2" t="s">
        <v>151</v>
      </c>
      <c r="T1571" s="2" t="s">
        <v>152</v>
      </c>
      <c r="U1571" s="14" t="s">
        <v>152</v>
      </c>
      <c r="V1571" s="13" t="s">
        <v>151</v>
      </c>
      <c r="W1571" s="2" t="s">
        <v>151</v>
      </c>
      <c r="X1571" s="2" t="s">
        <v>152</v>
      </c>
      <c r="Y1571" s="2" t="s">
        <v>152</v>
      </c>
      <c r="Z1571" s="94" t="s">
        <v>152</v>
      </c>
      <c r="AA1571" s="13" t="s">
        <v>151</v>
      </c>
      <c r="AB1571" s="2" t="s">
        <v>151</v>
      </c>
      <c r="AC1571" s="14" t="s">
        <v>152</v>
      </c>
      <c r="AD1571" s="93" t="s">
        <v>152</v>
      </c>
      <c r="AE1571" s="14" t="s">
        <v>152</v>
      </c>
      <c r="AF1571" s="99">
        <v>100</v>
      </c>
    </row>
    <row r="1572" spans="1:32" x14ac:dyDescent="0.3">
      <c r="A1572" s="55" t="str">
        <f t="shared" si="24"/>
        <v>ESju_02.2</v>
      </c>
      <c r="C1572" s="96" t="s">
        <v>17</v>
      </c>
      <c r="D1572" s="97" t="s">
        <v>777</v>
      </c>
      <c r="E1572" s="97" t="s">
        <v>855</v>
      </c>
      <c r="F1572" s="97" t="s">
        <v>856</v>
      </c>
      <c r="G1572" s="97" t="s">
        <v>351</v>
      </c>
      <c r="H1572" s="96" t="s">
        <v>50</v>
      </c>
      <c r="I1572" s="98" t="s">
        <v>454</v>
      </c>
      <c r="J1572" s="27" t="s">
        <v>2506</v>
      </c>
      <c r="K1572" s="28" t="s">
        <v>2508</v>
      </c>
      <c r="L1572" s="93" t="s">
        <v>151</v>
      </c>
      <c r="M1572" s="2" t="s">
        <v>151</v>
      </c>
      <c r="N1572" s="94" t="s">
        <v>151</v>
      </c>
      <c r="O1572" s="13" t="s">
        <v>152</v>
      </c>
      <c r="P1572" s="2" t="s">
        <v>152</v>
      </c>
      <c r="Q1572" s="2" t="s">
        <v>152</v>
      </c>
      <c r="R1572" s="2" t="s">
        <v>151</v>
      </c>
      <c r="S1572" s="2" t="s">
        <v>152</v>
      </c>
      <c r="T1572" s="2" t="s">
        <v>152</v>
      </c>
      <c r="U1572" s="14" t="s">
        <v>152</v>
      </c>
      <c r="V1572" s="13" t="s">
        <v>151</v>
      </c>
      <c r="W1572" s="2" t="s">
        <v>152</v>
      </c>
      <c r="X1572" s="2" t="s">
        <v>152</v>
      </c>
      <c r="Y1572" s="2" t="s">
        <v>152</v>
      </c>
      <c r="Z1572" s="94" t="s">
        <v>152</v>
      </c>
      <c r="AA1572" s="13" t="s">
        <v>151</v>
      </c>
      <c r="AB1572" s="2" t="s">
        <v>151</v>
      </c>
      <c r="AC1572" s="14" t="s">
        <v>152</v>
      </c>
      <c r="AD1572" s="93" t="s">
        <v>152</v>
      </c>
      <c r="AE1572" s="14" t="s">
        <v>152</v>
      </c>
      <c r="AF1572" s="99">
        <v>100</v>
      </c>
    </row>
    <row r="1573" spans="1:32" x14ac:dyDescent="0.3">
      <c r="A1573" s="55" t="str">
        <f t="shared" si="24"/>
        <v>ESju_02.2</v>
      </c>
      <c r="C1573" s="96" t="s">
        <v>17</v>
      </c>
      <c r="D1573" s="97" t="s">
        <v>777</v>
      </c>
      <c r="E1573" s="97" t="s">
        <v>855</v>
      </c>
      <c r="F1573" s="97" t="s">
        <v>856</v>
      </c>
      <c r="G1573" s="97" t="s">
        <v>351</v>
      </c>
      <c r="H1573" s="96" t="s">
        <v>50</v>
      </c>
      <c r="I1573" s="98" t="s">
        <v>454</v>
      </c>
      <c r="J1573" s="27" t="s">
        <v>2506</v>
      </c>
      <c r="K1573" s="28" t="s">
        <v>2507</v>
      </c>
      <c r="L1573" s="93" t="s">
        <v>151</v>
      </c>
      <c r="M1573" s="2" t="s">
        <v>151</v>
      </c>
      <c r="N1573" s="94" t="s">
        <v>151</v>
      </c>
      <c r="O1573" s="13" t="s">
        <v>152</v>
      </c>
      <c r="P1573" s="2" t="s">
        <v>152</v>
      </c>
      <c r="Q1573" s="2" t="s">
        <v>152</v>
      </c>
      <c r="R1573" s="2" t="s">
        <v>151</v>
      </c>
      <c r="S1573" s="2" t="s">
        <v>152</v>
      </c>
      <c r="T1573" s="2" t="s">
        <v>152</v>
      </c>
      <c r="U1573" s="14" t="s">
        <v>152</v>
      </c>
      <c r="V1573" s="13" t="s">
        <v>151</v>
      </c>
      <c r="W1573" s="2" t="s">
        <v>152</v>
      </c>
      <c r="X1573" s="2" t="s">
        <v>152</v>
      </c>
      <c r="Y1573" s="2" t="s">
        <v>152</v>
      </c>
      <c r="Z1573" s="94" t="s">
        <v>152</v>
      </c>
      <c r="AA1573" s="13" t="s">
        <v>151</v>
      </c>
      <c r="AB1573" s="2" t="s">
        <v>151</v>
      </c>
      <c r="AC1573" s="14" t="s">
        <v>152</v>
      </c>
      <c r="AD1573" s="93" t="s">
        <v>152</v>
      </c>
      <c r="AE1573" s="14" t="s">
        <v>152</v>
      </c>
      <c r="AF1573" s="99">
        <v>100</v>
      </c>
    </row>
    <row r="1574" spans="1:32" x14ac:dyDescent="0.3">
      <c r="A1574" s="55" t="str">
        <f t="shared" si="24"/>
        <v>ESju_03.1</v>
      </c>
      <c r="C1574" s="96" t="s">
        <v>17</v>
      </c>
      <c r="D1574" s="97" t="s">
        <v>777</v>
      </c>
      <c r="E1574" s="97" t="s">
        <v>857</v>
      </c>
      <c r="F1574" s="97" t="s">
        <v>858</v>
      </c>
      <c r="G1574" s="97" t="s">
        <v>344</v>
      </c>
      <c r="H1574" s="96" t="s">
        <v>50</v>
      </c>
      <c r="I1574" s="98" t="s">
        <v>454</v>
      </c>
      <c r="J1574" s="27" t="s">
        <v>153</v>
      </c>
      <c r="K1574" s="28" t="s">
        <v>2508</v>
      </c>
      <c r="L1574" s="93" t="s">
        <v>151</v>
      </c>
      <c r="M1574" s="2" t="s">
        <v>151</v>
      </c>
      <c r="N1574" s="94" t="s">
        <v>151</v>
      </c>
      <c r="O1574" s="13" t="s">
        <v>6</v>
      </c>
      <c r="P1574" s="2" t="s">
        <v>6</v>
      </c>
      <c r="Q1574" s="2" t="s">
        <v>6</v>
      </c>
      <c r="R1574" s="2" t="s">
        <v>6</v>
      </c>
      <c r="S1574" s="2" t="s">
        <v>6</v>
      </c>
      <c r="T1574" s="2" t="s">
        <v>6</v>
      </c>
      <c r="U1574" s="14" t="s">
        <v>6</v>
      </c>
      <c r="V1574" s="13" t="s">
        <v>6</v>
      </c>
      <c r="W1574" s="2" t="s">
        <v>6</v>
      </c>
      <c r="X1574" s="2" t="s">
        <v>6</v>
      </c>
      <c r="Y1574" s="2" t="s">
        <v>6</v>
      </c>
      <c r="Z1574" s="94" t="s">
        <v>6</v>
      </c>
      <c r="AA1574" s="13" t="s">
        <v>6</v>
      </c>
      <c r="AB1574" s="2" t="s">
        <v>6</v>
      </c>
      <c r="AC1574" s="14" t="s">
        <v>6</v>
      </c>
      <c r="AD1574" s="93" t="s">
        <v>6</v>
      </c>
      <c r="AE1574" s="14" t="s">
        <v>6</v>
      </c>
      <c r="AF1574" s="99">
        <v>100</v>
      </c>
    </row>
    <row r="1575" spans="1:32" x14ac:dyDescent="0.3">
      <c r="A1575" s="55" t="str">
        <f t="shared" si="24"/>
        <v>ESju_03.1</v>
      </c>
      <c r="C1575" s="96" t="s">
        <v>17</v>
      </c>
      <c r="D1575" s="97" t="s">
        <v>777</v>
      </c>
      <c r="E1575" s="97" t="s">
        <v>857</v>
      </c>
      <c r="F1575" s="97" t="s">
        <v>858</v>
      </c>
      <c r="G1575" s="97" t="s">
        <v>344</v>
      </c>
      <c r="H1575" s="96" t="s">
        <v>50</v>
      </c>
      <c r="I1575" s="98" t="s">
        <v>454</v>
      </c>
      <c r="J1575" s="27" t="s">
        <v>2506</v>
      </c>
      <c r="K1575" s="28" t="s">
        <v>2509</v>
      </c>
      <c r="L1575" s="93" t="s">
        <v>151</v>
      </c>
      <c r="M1575" s="2" t="s">
        <v>151</v>
      </c>
      <c r="N1575" s="94" t="s">
        <v>151</v>
      </c>
      <c r="O1575" s="13" t="s">
        <v>6</v>
      </c>
      <c r="P1575" s="2" t="s">
        <v>6</v>
      </c>
      <c r="Q1575" s="2" t="s">
        <v>6</v>
      </c>
      <c r="R1575" s="2" t="s">
        <v>6</v>
      </c>
      <c r="S1575" s="2" t="s">
        <v>6</v>
      </c>
      <c r="T1575" s="2" t="s">
        <v>6</v>
      </c>
      <c r="U1575" s="14" t="s">
        <v>6</v>
      </c>
      <c r="V1575" s="13" t="s">
        <v>6</v>
      </c>
      <c r="W1575" s="2" t="s">
        <v>6</v>
      </c>
      <c r="X1575" s="2" t="s">
        <v>6</v>
      </c>
      <c r="Y1575" s="2" t="s">
        <v>6</v>
      </c>
      <c r="Z1575" s="94" t="s">
        <v>6</v>
      </c>
      <c r="AA1575" s="13" t="s">
        <v>6</v>
      </c>
      <c r="AB1575" s="2" t="s">
        <v>6</v>
      </c>
      <c r="AC1575" s="14" t="s">
        <v>6</v>
      </c>
      <c r="AD1575" s="93" t="s">
        <v>6</v>
      </c>
      <c r="AE1575" s="14" t="s">
        <v>6</v>
      </c>
      <c r="AF1575" s="99">
        <v>100</v>
      </c>
    </row>
    <row r="1576" spans="1:32" x14ac:dyDescent="0.3">
      <c r="A1576" s="55" t="str">
        <f t="shared" si="24"/>
        <v>ESju_03.2</v>
      </c>
      <c r="C1576" s="96" t="s">
        <v>17</v>
      </c>
      <c r="D1576" s="97" t="s">
        <v>777</v>
      </c>
      <c r="E1576" s="97" t="s">
        <v>859</v>
      </c>
      <c r="F1576" s="97" t="s">
        <v>860</v>
      </c>
      <c r="G1576" s="97" t="s">
        <v>351</v>
      </c>
      <c r="H1576" s="96" t="s">
        <v>50</v>
      </c>
      <c r="I1576" s="98" t="s">
        <v>454</v>
      </c>
      <c r="J1576" s="27" t="s">
        <v>153</v>
      </c>
      <c r="K1576" s="28" t="s">
        <v>2508</v>
      </c>
      <c r="L1576" s="93" t="s">
        <v>151</v>
      </c>
      <c r="M1576" s="2" t="s">
        <v>152</v>
      </c>
      <c r="N1576" s="94" t="s">
        <v>152</v>
      </c>
      <c r="O1576" s="13" t="s">
        <v>152</v>
      </c>
      <c r="P1576" s="2" t="s">
        <v>152</v>
      </c>
      <c r="Q1576" s="2" t="s">
        <v>152</v>
      </c>
      <c r="R1576" s="2" t="s">
        <v>152</v>
      </c>
      <c r="S1576" s="2" t="s">
        <v>152</v>
      </c>
      <c r="T1576" s="2" t="s">
        <v>152</v>
      </c>
      <c r="U1576" s="14" t="s">
        <v>152</v>
      </c>
      <c r="V1576" s="13" t="s">
        <v>151</v>
      </c>
      <c r="W1576" s="2" t="s">
        <v>152</v>
      </c>
      <c r="X1576" s="2" t="s">
        <v>152</v>
      </c>
      <c r="Y1576" s="2" t="s">
        <v>152</v>
      </c>
      <c r="Z1576" s="94" t="s">
        <v>152</v>
      </c>
      <c r="AA1576" s="13" t="s">
        <v>151</v>
      </c>
      <c r="AB1576" s="2" t="s">
        <v>151</v>
      </c>
      <c r="AC1576" s="14" t="s">
        <v>152</v>
      </c>
      <c r="AD1576" s="93" t="s">
        <v>152</v>
      </c>
      <c r="AE1576" s="14" t="s">
        <v>152</v>
      </c>
      <c r="AF1576" s="99">
        <v>100</v>
      </c>
    </row>
    <row r="1577" spans="1:32" x14ac:dyDescent="0.3">
      <c r="A1577" s="55" t="str">
        <f t="shared" si="24"/>
        <v>ESju_03.2</v>
      </c>
      <c r="C1577" s="96" t="s">
        <v>17</v>
      </c>
      <c r="D1577" s="97" t="s">
        <v>777</v>
      </c>
      <c r="E1577" s="97" t="s">
        <v>859</v>
      </c>
      <c r="F1577" s="97" t="s">
        <v>860</v>
      </c>
      <c r="G1577" s="97" t="s">
        <v>351</v>
      </c>
      <c r="H1577" s="96" t="s">
        <v>50</v>
      </c>
      <c r="I1577" s="98" t="s">
        <v>454</v>
      </c>
      <c r="J1577" s="27" t="s">
        <v>2506</v>
      </c>
      <c r="K1577" s="28" t="s">
        <v>2510</v>
      </c>
      <c r="L1577" s="93" t="s">
        <v>151</v>
      </c>
      <c r="M1577" s="2" t="s">
        <v>151</v>
      </c>
      <c r="N1577" s="94" t="s">
        <v>151</v>
      </c>
      <c r="O1577" s="13" t="s">
        <v>468</v>
      </c>
      <c r="P1577" s="2" t="s">
        <v>468</v>
      </c>
      <c r="Q1577" s="2" t="s">
        <v>468</v>
      </c>
      <c r="R1577" s="2" t="s">
        <v>151</v>
      </c>
      <c r="S1577" s="2" t="s">
        <v>152</v>
      </c>
      <c r="T1577" s="2" t="s">
        <v>152</v>
      </c>
      <c r="U1577" s="14" t="s">
        <v>152</v>
      </c>
      <c r="V1577" s="13" t="s">
        <v>151</v>
      </c>
      <c r="W1577" s="2" t="s">
        <v>152</v>
      </c>
      <c r="X1577" s="2" t="s">
        <v>152</v>
      </c>
      <c r="Y1577" s="2" t="s">
        <v>152</v>
      </c>
      <c r="Z1577" s="94" t="s">
        <v>152</v>
      </c>
      <c r="AA1577" s="13" t="s">
        <v>152</v>
      </c>
      <c r="AB1577" s="2" t="s">
        <v>152</v>
      </c>
      <c r="AC1577" s="14" t="s">
        <v>152</v>
      </c>
      <c r="AD1577" s="93" t="s">
        <v>152</v>
      </c>
      <c r="AE1577" s="14" t="s">
        <v>152</v>
      </c>
      <c r="AF1577" s="99">
        <v>100</v>
      </c>
    </row>
    <row r="1578" spans="1:32" x14ac:dyDescent="0.3">
      <c r="A1578" s="55" t="str">
        <f t="shared" si="24"/>
        <v>ESmo_01.1</v>
      </c>
      <c r="C1578" s="96" t="s">
        <v>17</v>
      </c>
      <c r="D1578" s="97" t="s">
        <v>778</v>
      </c>
      <c r="E1578" s="97" t="s">
        <v>861</v>
      </c>
      <c r="F1578" s="97" t="s">
        <v>862</v>
      </c>
      <c r="G1578" s="97" t="s">
        <v>344</v>
      </c>
      <c r="H1578" s="96" t="s">
        <v>50</v>
      </c>
      <c r="I1578" s="98" t="s">
        <v>51</v>
      </c>
      <c r="J1578" s="27" t="s">
        <v>2511</v>
      </c>
      <c r="K1578" s="28" t="s">
        <v>2512</v>
      </c>
      <c r="L1578" s="93" t="s">
        <v>151</v>
      </c>
      <c r="M1578" s="2" t="s">
        <v>151</v>
      </c>
      <c r="N1578" s="94" t="s">
        <v>151</v>
      </c>
      <c r="O1578" s="13"/>
      <c r="P1578" s="2"/>
      <c r="Q1578" s="2"/>
      <c r="R1578" s="2"/>
      <c r="S1578" s="2"/>
      <c r="T1578" s="2"/>
      <c r="U1578" s="14"/>
      <c r="V1578" s="13"/>
      <c r="W1578" s="2"/>
      <c r="X1578" s="2"/>
      <c r="Y1578" s="2"/>
      <c r="Z1578" s="94"/>
      <c r="AA1578" s="13"/>
      <c r="AB1578" s="2"/>
      <c r="AC1578" s="14"/>
      <c r="AD1578" s="93"/>
      <c r="AE1578" s="14"/>
      <c r="AF1578" s="99">
        <v>100</v>
      </c>
    </row>
    <row r="1579" spans="1:32" x14ac:dyDescent="0.3">
      <c r="A1579" s="55" t="str">
        <f t="shared" si="24"/>
        <v>ESmo_01.1</v>
      </c>
      <c r="C1579" s="96" t="s">
        <v>17</v>
      </c>
      <c r="D1579" s="97" t="s">
        <v>778</v>
      </c>
      <c r="E1579" s="97" t="s">
        <v>861</v>
      </c>
      <c r="F1579" s="97" t="s">
        <v>862</v>
      </c>
      <c r="G1579" s="97" t="s">
        <v>344</v>
      </c>
      <c r="H1579" s="96" t="s">
        <v>50</v>
      </c>
      <c r="I1579" s="98" t="s">
        <v>51</v>
      </c>
      <c r="J1579" s="27" t="s">
        <v>2513</v>
      </c>
      <c r="K1579" s="28" t="s">
        <v>2514</v>
      </c>
      <c r="L1579" s="93" t="s">
        <v>151</v>
      </c>
      <c r="M1579" s="2" t="s">
        <v>151</v>
      </c>
      <c r="N1579" s="94" t="s">
        <v>151</v>
      </c>
      <c r="O1579" s="13"/>
      <c r="P1579" s="2"/>
      <c r="Q1579" s="2"/>
      <c r="R1579" s="2"/>
      <c r="S1579" s="2"/>
      <c r="T1579" s="2"/>
      <c r="U1579" s="14"/>
      <c r="V1579" s="13"/>
      <c r="W1579" s="2"/>
      <c r="X1579" s="2"/>
      <c r="Y1579" s="2"/>
      <c r="Z1579" s="94"/>
      <c r="AA1579" s="13"/>
      <c r="AB1579" s="2"/>
      <c r="AC1579" s="14"/>
      <c r="AD1579" s="93"/>
      <c r="AE1579" s="14"/>
      <c r="AF1579" s="99">
        <v>0</v>
      </c>
    </row>
    <row r="1580" spans="1:32" x14ac:dyDescent="0.3">
      <c r="A1580" s="55" t="str">
        <f t="shared" si="24"/>
        <v>ESmo_01.1</v>
      </c>
      <c r="C1580" s="96" t="s">
        <v>17</v>
      </c>
      <c r="D1580" s="97" t="s">
        <v>778</v>
      </c>
      <c r="E1580" s="97" t="s">
        <v>861</v>
      </c>
      <c r="F1580" s="97" t="s">
        <v>862</v>
      </c>
      <c r="G1580" s="97" t="s">
        <v>344</v>
      </c>
      <c r="H1580" s="96" t="s">
        <v>50</v>
      </c>
      <c r="I1580" s="98" t="s">
        <v>51</v>
      </c>
      <c r="J1580" s="27" t="s">
        <v>2515</v>
      </c>
      <c r="K1580" s="28" t="s">
        <v>2516</v>
      </c>
      <c r="L1580" s="93" t="s">
        <v>151</v>
      </c>
      <c r="M1580" s="2" t="s">
        <v>151</v>
      </c>
      <c r="N1580" s="94" t="s">
        <v>151</v>
      </c>
      <c r="O1580" s="13"/>
      <c r="P1580" s="2"/>
      <c r="Q1580" s="2"/>
      <c r="R1580" s="2"/>
      <c r="S1580" s="2"/>
      <c r="T1580" s="2"/>
      <c r="U1580" s="14"/>
      <c r="V1580" s="13"/>
      <c r="W1580" s="2"/>
      <c r="X1580" s="2"/>
      <c r="Y1580" s="2"/>
      <c r="Z1580" s="94"/>
      <c r="AA1580" s="13"/>
      <c r="AB1580" s="2"/>
      <c r="AC1580" s="14"/>
      <c r="AD1580" s="93"/>
      <c r="AE1580" s="14"/>
      <c r="AF1580" s="99">
        <v>100</v>
      </c>
    </row>
    <row r="1581" spans="1:32" x14ac:dyDescent="0.3">
      <c r="A1581" s="55" t="str">
        <f t="shared" si="24"/>
        <v>ESmo_01.1</v>
      </c>
      <c r="C1581" s="96" t="s">
        <v>17</v>
      </c>
      <c r="D1581" s="97" t="s">
        <v>778</v>
      </c>
      <c r="E1581" s="97" t="s">
        <v>861</v>
      </c>
      <c r="F1581" s="97" t="s">
        <v>862</v>
      </c>
      <c r="G1581" s="97" t="s">
        <v>344</v>
      </c>
      <c r="H1581" s="96" t="s">
        <v>50</v>
      </c>
      <c r="I1581" s="98" t="s">
        <v>51</v>
      </c>
      <c r="J1581" s="27" t="s">
        <v>2517</v>
      </c>
      <c r="K1581" s="28" t="s">
        <v>2518</v>
      </c>
      <c r="L1581" s="93" t="s">
        <v>151</v>
      </c>
      <c r="M1581" s="2" t="s">
        <v>151</v>
      </c>
      <c r="N1581" s="94" t="s">
        <v>151</v>
      </c>
      <c r="O1581" s="13"/>
      <c r="P1581" s="2"/>
      <c r="Q1581" s="2"/>
      <c r="R1581" s="2"/>
      <c r="S1581" s="2"/>
      <c r="T1581" s="2"/>
      <c r="U1581" s="14"/>
      <c r="V1581" s="13"/>
      <c r="W1581" s="2"/>
      <c r="X1581" s="2"/>
      <c r="Y1581" s="2"/>
      <c r="Z1581" s="94"/>
      <c r="AA1581" s="13"/>
      <c r="AB1581" s="2"/>
      <c r="AC1581" s="14"/>
      <c r="AD1581" s="93"/>
      <c r="AE1581" s="14"/>
      <c r="AF1581" s="99">
        <v>100</v>
      </c>
    </row>
    <row r="1582" spans="1:32" x14ac:dyDescent="0.3">
      <c r="A1582" s="55" t="str">
        <f t="shared" si="24"/>
        <v>ESmo_01.1</v>
      </c>
      <c r="C1582" s="96" t="s">
        <v>17</v>
      </c>
      <c r="D1582" s="97" t="s">
        <v>778</v>
      </c>
      <c r="E1582" s="97" t="s">
        <v>861</v>
      </c>
      <c r="F1582" s="97" t="s">
        <v>862</v>
      </c>
      <c r="G1582" s="97" t="s">
        <v>344</v>
      </c>
      <c r="H1582" s="96" t="s">
        <v>50</v>
      </c>
      <c r="I1582" s="98" t="s">
        <v>51</v>
      </c>
      <c r="J1582" s="27" t="s">
        <v>2519</v>
      </c>
      <c r="K1582" s="28" t="s">
        <v>2520</v>
      </c>
      <c r="L1582" s="93" t="s">
        <v>151</v>
      </c>
      <c r="M1582" s="2" t="s">
        <v>151</v>
      </c>
      <c r="N1582" s="94" t="s">
        <v>151</v>
      </c>
      <c r="O1582" s="13"/>
      <c r="P1582" s="2"/>
      <c r="Q1582" s="2"/>
      <c r="R1582" s="2"/>
      <c r="S1582" s="2"/>
      <c r="T1582" s="2"/>
      <c r="U1582" s="14"/>
      <c r="V1582" s="13"/>
      <c r="W1582" s="2"/>
      <c r="X1582" s="2"/>
      <c r="Y1582" s="2"/>
      <c r="Z1582" s="94"/>
      <c r="AA1582" s="13"/>
      <c r="AB1582" s="2"/>
      <c r="AC1582" s="14"/>
      <c r="AD1582" s="93"/>
      <c r="AE1582" s="14"/>
      <c r="AF1582" s="99">
        <v>0</v>
      </c>
    </row>
    <row r="1583" spans="1:32" x14ac:dyDescent="0.3">
      <c r="A1583" s="55" t="str">
        <f t="shared" si="24"/>
        <v>ESmo_01.1</v>
      </c>
      <c r="C1583" s="96" t="s">
        <v>17</v>
      </c>
      <c r="D1583" s="97" t="s">
        <v>778</v>
      </c>
      <c r="E1583" s="97" t="s">
        <v>861</v>
      </c>
      <c r="F1583" s="97" t="s">
        <v>862</v>
      </c>
      <c r="G1583" s="97" t="s">
        <v>344</v>
      </c>
      <c r="H1583" s="96" t="s">
        <v>50</v>
      </c>
      <c r="I1583" s="98" t="s">
        <v>51</v>
      </c>
      <c r="J1583" s="27" t="s">
        <v>2521</v>
      </c>
      <c r="K1583" s="28" t="s">
        <v>2522</v>
      </c>
      <c r="L1583" s="93" t="s">
        <v>151</v>
      </c>
      <c r="M1583" s="2" t="s">
        <v>151</v>
      </c>
      <c r="N1583" s="94" t="s">
        <v>151</v>
      </c>
      <c r="O1583" s="13"/>
      <c r="P1583" s="2"/>
      <c r="Q1583" s="2"/>
      <c r="R1583" s="2"/>
      <c r="S1583" s="2"/>
      <c r="T1583" s="2"/>
      <c r="U1583" s="14"/>
      <c r="V1583" s="13"/>
      <c r="W1583" s="2"/>
      <c r="X1583" s="2"/>
      <c r="Y1583" s="2"/>
      <c r="Z1583" s="94"/>
      <c r="AA1583" s="13"/>
      <c r="AB1583" s="2"/>
      <c r="AC1583" s="14"/>
      <c r="AD1583" s="93"/>
      <c r="AE1583" s="14"/>
      <c r="AF1583" s="99">
        <v>100</v>
      </c>
    </row>
    <row r="1584" spans="1:32" x14ac:dyDescent="0.3">
      <c r="A1584" s="55" t="str">
        <f t="shared" si="24"/>
        <v>ESmo_01.1</v>
      </c>
      <c r="C1584" s="96" t="s">
        <v>17</v>
      </c>
      <c r="D1584" s="97" t="s">
        <v>778</v>
      </c>
      <c r="E1584" s="97" t="s">
        <v>861</v>
      </c>
      <c r="F1584" s="97" t="s">
        <v>862</v>
      </c>
      <c r="G1584" s="97" t="s">
        <v>344</v>
      </c>
      <c r="H1584" s="96" t="s">
        <v>50</v>
      </c>
      <c r="I1584" s="98" t="s">
        <v>51</v>
      </c>
      <c r="J1584" s="27" t="s">
        <v>2523</v>
      </c>
      <c r="K1584" s="28" t="s">
        <v>2524</v>
      </c>
      <c r="L1584" s="93" t="s">
        <v>151</v>
      </c>
      <c r="M1584" s="2" t="s">
        <v>151</v>
      </c>
      <c r="N1584" s="94" t="s">
        <v>151</v>
      </c>
      <c r="O1584" s="13"/>
      <c r="P1584" s="2"/>
      <c r="Q1584" s="2"/>
      <c r="R1584" s="2"/>
      <c r="S1584" s="2"/>
      <c r="T1584" s="2"/>
      <c r="U1584" s="14"/>
      <c r="V1584" s="13"/>
      <c r="W1584" s="2"/>
      <c r="X1584" s="2"/>
      <c r="Y1584" s="2"/>
      <c r="Z1584" s="94"/>
      <c r="AA1584" s="13"/>
      <c r="AB1584" s="2"/>
      <c r="AC1584" s="14"/>
      <c r="AD1584" s="93"/>
      <c r="AE1584" s="14"/>
      <c r="AF1584" s="99">
        <v>100</v>
      </c>
    </row>
    <row r="1585" spans="1:32" x14ac:dyDescent="0.3">
      <c r="A1585" s="55" t="str">
        <f t="shared" si="24"/>
        <v>ESmo_01.1</v>
      </c>
      <c r="C1585" s="96" t="s">
        <v>17</v>
      </c>
      <c r="D1585" s="97" t="s">
        <v>778</v>
      </c>
      <c r="E1585" s="97" t="s">
        <v>861</v>
      </c>
      <c r="F1585" s="97" t="s">
        <v>862</v>
      </c>
      <c r="G1585" s="97" t="s">
        <v>344</v>
      </c>
      <c r="H1585" s="96" t="s">
        <v>50</v>
      </c>
      <c r="I1585" s="98" t="s">
        <v>51</v>
      </c>
      <c r="J1585" s="27" t="s">
        <v>2525</v>
      </c>
      <c r="K1585" s="28" t="s">
        <v>2526</v>
      </c>
      <c r="L1585" s="93" t="s">
        <v>151</v>
      </c>
      <c r="M1585" s="2" t="s">
        <v>151</v>
      </c>
      <c r="N1585" s="94" t="s">
        <v>151</v>
      </c>
      <c r="O1585" s="13"/>
      <c r="P1585" s="2"/>
      <c r="Q1585" s="2"/>
      <c r="R1585" s="2"/>
      <c r="S1585" s="2"/>
      <c r="T1585" s="2"/>
      <c r="U1585" s="14"/>
      <c r="V1585" s="13"/>
      <c r="W1585" s="2"/>
      <c r="X1585" s="2"/>
      <c r="Y1585" s="2"/>
      <c r="Z1585" s="94"/>
      <c r="AA1585" s="13"/>
      <c r="AB1585" s="2"/>
      <c r="AC1585" s="14"/>
      <c r="AD1585" s="93"/>
      <c r="AE1585" s="14"/>
      <c r="AF1585" s="99">
        <v>100</v>
      </c>
    </row>
    <row r="1586" spans="1:32" x14ac:dyDescent="0.3">
      <c r="A1586" s="55" t="str">
        <f t="shared" si="24"/>
        <v>ESmo_01.1</v>
      </c>
      <c r="C1586" s="96" t="s">
        <v>17</v>
      </c>
      <c r="D1586" s="97" t="s">
        <v>778</v>
      </c>
      <c r="E1586" s="97" t="s">
        <v>861</v>
      </c>
      <c r="F1586" s="97" t="s">
        <v>862</v>
      </c>
      <c r="G1586" s="97" t="s">
        <v>344</v>
      </c>
      <c r="H1586" s="96" t="s">
        <v>50</v>
      </c>
      <c r="I1586" s="98" t="s">
        <v>51</v>
      </c>
      <c r="J1586" s="27" t="s">
        <v>2527</v>
      </c>
      <c r="K1586" s="28" t="s">
        <v>2528</v>
      </c>
      <c r="L1586" s="93" t="s">
        <v>151</v>
      </c>
      <c r="M1586" s="2" t="s">
        <v>151</v>
      </c>
      <c r="N1586" s="94" t="s">
        <v>151</v>
      </c>
      <c r="O1586" s="13"/>
      <c r="P1586" s="2"/>
      <c r="Q1586" s="2"/>
      <c r="R1586" s="2"/>
      <c r="S1586" s="2"/>
      <c r="T1586" s="2"/>
      <c r="U1586" s="14"/>
      <c r="V1586" s="13"/>
      <c r="W1586" s="2"/>
      <c r="X1586" s="2"/>
      <c r="Y1586" s="2"/>
      <c r="Z1586" s="94"/>
      <c r="AA1586" s="13"/>
      <c r="AB1586" s="2"/>
      <c r="AC1586" s="14"/>
      <c r="AD1586" s="93"/>
      <c r="AE1586" s="14"/>
      <c r="AF1586" s="99">
        <v>0</v>
      </c>
    </row>
    <row r="1587" spans="1:32" x14ac:dyDescent="0.3">
      <c r="A1587" s="55" t="str">
        <f t="shared" si="24"/>
        <v>ESmo_01.1</v>
      </c>
      <c r="C1587" s="96" t="s">
        <v>17</v>
      </c>
      <c r="D1587" s="97" t="s">
        <v>778</v>
      </c>
      <c r="E1587" s="97" t="s">
        <v>861</v>
      </c>
      <c r="F1587" s="97" t="s">
        <v>862</v>
      </c>
      <c r="G1587" s="97" t="s">
        <v>344</v>
      </c>
      <c r="H1587" s="96" t="s">
        <v>50</v>
      </c>
      <c r="I1587" s="98" t="s">
        <v>51</v>
      </c>
      <c r="J1587" s="27" t="s">
        <v>2529</v>
      </c>
      <c r="K1587" s="28" t="s">
        <v>2530</v>
      </c>
      <c r="L1587" s="93" t="s">
        <v>151</v>
      </c>
      <c r="M1587" s="2" t="s">
        <v>151</v>
      </c>
      <c r="N1587" s="94" t="s">
        <v>151</v>
      </c>
      <c r="O1587" s="13"/>
      <c r="P1587" s="2"/>
      <c r="Q1587" s="2"/>
      <c r="R1587" s="2"/>
      <c r="S1587" s="2"/>
      <c r="T1587" s="2"/>
      <c r="U1587" s="14"/>
      <c r="V1587" s="13"/>
      <c r="W1587" s="2"/>
      <c r="X1587" s="2"/>
      <c r="Y1587" s="2"/>
      <c r="Z1587" s="94"/>
      <c r="AA1587" s="13"/>
      <c r="AB1587" s="2"/>
      <c r="AC1587" s="14"/>
      <c r="AD1587" s="93"/>
      <c r="AE1587" s="14"/>
      <c r="AF1587" s="99">
        <v>100</v>
      </c>
    </row>
    <row r="1588" spans="1:32" x14ac:dyDescent="0.3">
      <c r="A1588" s="55" t="str">
        <f t="shared" si="24"/>
        <v>ESmo_01.1</v>
      </c>
      <c r="C1588" s="96" t="s">
        <v>17</v>
      </c>
      <c r="D1588" s="97" t="s">
        <v>778</v>
      </c>
      <c r="E1588" s="97" t="s">
        <v>861</v>
      </c>
      <c r="F1588" s="97" t="s">
        <v>862</v>
      </c>
      <c r="G1588" s="97" t="s">
        <v>344</v>
      </c>
      <c r="H1588" s="96" t="s">
        <v>50</v>
      </c>
      <c r="I1588" s="98" t="s">
        <v>51</v>
      </c>
      <c r="J1588" s="27" t="s">
        <v>2531</v>
      </c>
      <c r="K1588" s="28" t="s">
        <v>2532</v>
      </c>
      <c r="L1588" s="93" t="s">
        <v>151</v>
      </c>
      <c r="M1588" s="2" t="s">
        <v>151</v>
      </c>
      <c r="N1588" s="94" t="s">
        <v>151</v>
      </c>
      <c r="O1588" s="13"/>
      <c r="P1588" s="2"/>
      <c r="Q1588" s="2"/>
      <c r="R1588" s="2"/>
      <c r="S1588" s="2"/>
      <c r="T1588" s="2"/>
      <c r="U1588" s="14"/>
      <c r="V1588" s="13"/>
      <c r="W1588" s="2"/>
      <c r="X1588" s="2"/>
      <c r="Y1588" s="2"/>
      <c r="Z1588" s="94"/>
      <c r="AA1588" s="13"/>
      <c r="AB1588" s="2"/>
      <c r="AC1588" s="14"/>
      <c r="AD1588" s="93"/>
      <c r="AE1588" s="14"/>
      <c r="AF1588" s="99">
        <v>100</v>
      </c>
    </row>
    <row r="1589" spans="1:32" x14ac:dyDescent="0.3">
      <c r="A1589" s="55" t="str">
        <f t="shared" si="24"/>
        <v>ESmo_01.1</v>
      </c>
      <c r="C1589" s="96" t="s">
        <v>17</v>
      </c>
      <c r="D1589" s="97" t="s">
        <v>778</v>
      </c>
      <c r="E1589" s="97" t="s">
        <v>861</v>
      </c>
      <c r="F1589" s="97" t="s">
        <v>862</v>
      </c>
      <c r="G1589" s="97" t="s">
        <v>344</v>
      </c>
      <c r="H1589" s="96" t="s">
        <v>50</v>
      </c>
      <c r="I1589" s="98" t="s">
        <v>51</v>
      </c>
      <c r="J1589" s="27" t="s">
        <v>2533</v>
      </c>
      <c r="K1589" s="28" t="s">
        <v>2534</v>
      </c>
      <c r="L1589" s="93" t="s">
        <v>151</v>
      </c>
      <c r="M1589" s="2" t="s">
        <v>151</v>
      </c>
      <c r="N1589" s="94" t="s">
        <v>151</v>
      </c>
      <c r="O1589" s="13"/>
      <c r="P1589" s="2"/>
      <c r="Q1589" s="2"/>
      <c r="R1589" s="2"/>
      <c r="S1589" s="2"/>
      <c r="T1589" s="2"/>
      <c r="U1589" s="14"/>
      <c r="V1589" s="13"/>
      <c r="W1589" s="2"/>
      <c r="X1589" s="2"/>
      <c r="Y1589" s="2"/>
      <c r="Z1589" s="94"/>
      <c r="AA1589" s="13"/>
      <c r="AB1589" s="2"/>
      <c r="AC1589" s="14"/>
      <c r="AD1589" s="93"/>
      <c r="AE1589" s="14"/>
      <c r="AF1589" s="99">
        <v>100</v>
      </c>
    </row>
    <row r="1590" spans="1:32" x14ac:dyDescent="0.3">
      <c r="A1590" s="55" t="str">
        <f t="shared" si="24"/>
        <v>ESmo_01.1</v>
      </c>
      <c r="C1590" s="96" t="s">
        <v>17</v>
      </c>
      <c r="D1590" s="97" t="s">
        <v>778</v>
      </c>
      <c r="E1590" s="97" t="s">
        <v>861</v>
      </c>
      <c r="F1590" s="97" t="s">
        <v>862</v>
      </c>
      <c r="G1590" s="97" t="s">
        <v>344</v>
      </c>
      <c r="H1590" s="96" t="s">
        <v>50</v>
      </c>
      <c r="I1590" s="98" t="s">
        <v>51</v>
      </c>
      <c r="J1590" s="27" t="s">
        <v>2535</v>
      </c>
      <c r="K1590" s="28" t="s">
        <v>2536</v>
      </c>
      <c r="L1590" s="93" t="s">
        <v>151</v>
      </c>
      <c r="M1590" s="2" t="s">
        <v>151</v>
      </c>
      <c r="N1590" s="94" t="s">
        <v>151</v>
      </c>
      <c r="O1590" s="13"/>
      <c r="P1590" s="2"/>
      <c r="Q1590" s="2"/>
      <c r="R1590" s="2"/>
      <c r="S1590" s="2"/>
      <c r="T1590" s="2"/>
      <c r="U1590" s="14"/>
      <c r="V1590" s="13"/>
      <c r="W1590" s="2"/>
      <c r="X1590" s="2"/>
      <c r="Y1590" s="2"/>
      <c r="Z1590" s="94"/>
      <c r="AA1590" s="13"/>
      <c r="AB1590" s="2"/>
      <c r="AC1590" s="14"/>
      <c r="AD1590" s="93"/>
      <c r="AE1590" s="14"/>
      <c r="AF1590" s="99">
        <v>100</v>
      </c>
    </row>
    <row r="1591" spans="1:32" x14ac:dyDescent="0.3">
      <c r="A1591" s="55" t="str">
        <f t="shared" si="24"/>
        <v>ESmo_01.1</v>
      </c>
      <c r="C1591" s="96" t="s">
        <v>17</v>
      </c>
      <c r="D1591" s="97" t="s">
        <v>778</v>
      </c>
      <c r="E1591" s="97" t="s">
        <v>861</v>
      </c>
      <c r="F1591" s="97" t="s">
        <v>862</v>
      </c>
      <c r="G1591" s="97" t="s">
        <v>344</v>
      </c>
      <c r="H1591" s="96" t="s">
        <v>50</v>
      </c>
      <c r="I1591" s="98" t="s">
        <v>51</v>
      </c>
      <c r="J1591" s="27" t="s">
        <v>2537</v>
      </c>
      <c r="K1591" s="28" t="s">
        <v>2538</v>
      </c>
      <c r="L1591" s="93" t="s">
        <v>151</v>
      </c>
      <c r="M1591" s="2" t="s">
        <v>151</v>
      </c>
      <c r="N1591" s="94" t="s">
        <v>151</v>
      </c>
      <c r="O1591" s="13"/>
      <c r="P1591" s="2"/>
      <c r="Q1591" s="2"/>
      <c r="R1591" s="2"/>
      <c r="S1591" s="2"/>
      <c r="T1591" s="2"/>
      <c r="U1591" s="14"/>
      <c r="V1591" s="13"/>
      <c r="W1591" s="2"/>
      <c r="X1591" s="2"/>
      <c r="Y1591" s="2"/>
      <c r="Z1591" s="94"/>
      <c r="AA1591" s="13"/>
      <c r="AB1591" s="2"/>
      <c r="AC1591" s="14"/>
      <c r="AD1591" s="93"/>
      <c r="AE1591" s="14"/>
      <c r="AF1591" s="99">
        <v>100</v>
      </c>
    </row>
    <row r="1592" spans="1:32" x14ac:dyDescent="0.3">
      <c r="A1592" s="55" t="str">
        <f t="shared" si="24"/>
        <v>ESmo_01.1</v>
      </c>
      <c r="C1592" s="96" t="s">
        <v>17</v>
      </c>
      <c r="D1592" s="97" t="s">
        <v>778</v>
      </c>
      <c r="E1592" s="97" t="s">
        <v>861</v>
      </c>
      <c r="F1592" s="97" t="s">
        <v>862</v>
      </c>
      <c r="G1592" s="97" t="s">
        <v>344</v>
      </c>
      <c r="H1592" s="96" t="s">
        <v>50</v>
      </c>
      <c r="I1592" s="98" t="s">
        <v>51</v>
      </c>
      <c r="J1592" s="27" t="s">
        <v>2539</v>
      </c>
      <c r="K1592" s="28" t="s">
        <v>2540</v>
      </c>
      <c r="L1592" s="93" t="s">
        <v>151</v>
      </c>
      <c r="M1592" s="2" t="s">
        <v>151</v>
      </c>
      <c r="N1592" s="94" t="s">
        <v>151</v>
      </c>
      <c r="O1592" s="13"/>
      <c r="P1592" s="2"/>
      <c r="Q1592" s="2"/>
      <c r="R1592" s="2"/>
      <c r="S1592" s="2"/>
      <c r="T1592" s="2"/>
      <c r="U1592" s="14"/>
      <c r="V1592" s="13"/>
      <c r="W1592" s="2"/>
      <c r="X1592" s="2"/>
      <c r="Y1592" s="2"/>
      <c r="Z1592" s="94"/>
      <c r="AA1592" s="13"/>
      <c r="AB1592" s="2"/>
      <c r="AC1592" s="14"/>
      <c r="AD1592" s="93"/>
      <c r="AE1592" s="14"/>
      <c r="AF1592" s="99">
        <v>100</v>
      </c>
    </row>
    <row r="1593" spans="1:32" x14ac:dyDescent="0.3">
      <c r="A1593" s="55" t="str">
        <f t="shared" si="24"/>
        <v>ESmo_01.1</v>
      </c>
      <c r="C1593" s="96" t="s">
        <v>17</v>
      </c>
      <c r="D1593" s="97" t="s">
        <v>778</v>
      </c>
      <c r="E1593" s="97" t="s">
        <v>861</v>
      </c>
      <c r="F1593" s="97" t="s">
        <v>862</v>
      </c>
      <c r="G1593" s="97" t="s">
        <v>344</v>
      </c>
      <c r="H1593" s="96" t="s">
        <v>50</v>
      </c>
      <c r="I1593" s="98" t="s">
        <v>51</v>
      </c>
      <c r="J1593" s="27" t="s">
        <v>2541</v>
      </c>
      <c r="K1593" s="28" t="s">
        <v>2542</v>
      </c>
      <c r="L1593" s="93" t="s">
        <v>151</v>
      </c>
      <c r="M1593" s="2" t="s">
        <v>151</v>
      </c>
      <c r="N1593" s="94" t="s">
        <v>151</v>
      </c>
      <c r="O1593" s="13"/>
      <c r="P1593" s="2"/>
      <c r="Q1593" s="2"/>
      <c r="R1593" s="2"/>
      <c r="S1593" s="2"/>
      <c r="T1593" s="2"/>
      <c r="U1593" s="14"/>
      <c r="V1593" s="13"/>
      <c r="W1593" s="2"/>
      <c r="X1593" s="2"/>
      <c r="Y1593" s="2"/>
      <c r="Z1593" s="94"/>
      <c r="AA1593" s="13"/>
      <c r="AB1593" s="2"/>
      <c r="AC1593" s="14"/>
      <c r="AD1593" s="93"/>
      <c r="AE1593" s="14"/>
      <c r="AF1593" s="99">
        <v>100</v>
      </c>
    </row>
    <row r="1594" spans="1:32" x14ac:dyDescent="0.3">
      <c r="A1594" s="55" t="str">
        <f t="shared" si="24"/>
        <v>ESmo_01.1</v>
      </c>
      <c r="C1594" s="96" t="s">
        <v>17</v>
      </c>
      <c r="D1594" s="97" t="s">
        <v>778</v>
      </c>
      <c r="E1594" s="97" t="s">
        <v>861</v>
      </c>
      <c r="F1594" s="97" t="s">
        <v>862</v>
      </c>
      <c r="G1594" s="97" t="s">
        <v>344</v>
      </c>
      <c r="H1594" s="96" t="s">
        <v>50</v>
      </c>
      <c r="I1594" s="98" t="s">
        <v>51</v>
      </c>
      <c r="J1594" s="27" t="s">
        <v>2543</v>
      </c>
      <c r="K1594" s="28" t="s">
        <v>2544</v>
      </c>
      <c r="L1594" s="93" t="s">
        <v>151</v>
      </c>
      <c r="M1594" s="2" t="s">
        <v>151</v>
      </c>
      <c r="N1594" s="94" t="s">
        <v>151</v>
      </c>
      <c r="O1594" s="13"/>
      <c r="P1594" s="2"/>
      <c r="Q1594" s="2"/>
      <c r="R1594" s="2"/>
      <c r="S1594" s="2"/>
      <c r="T1594" s="2"/>
      <c r="U1594" s="14"/>
      <c r="V1594" s="13"/>
      <c r="W1594" s="2"/>
      <c r="X1594" s="2"/>
      <c r="Y1594" s="2"/>
      <c r="Z1594" s="94"/>
      <c r="AA1594" s="13"/>
      <c r="AB1594" s="2"/>
      <c r="AC1594" s="14"/>
      <c r="AD1594" s="93"/>
      <c r="AE1594" s="14"/>
      <c r="AF1594" s="99">
        <v>100</v>
      </c>
    </row>
    <row r="1595" spans="1:32" x14ac:dyDescent="0.3">
      <c r="A1595" s="55" t="str">
        <f t="shared" si="24"/>
        <v>ESmo_01.1</v>
      </c>
      <c r="C1595" s="96" t="s">
        <v>17</v>
      </c>
      <c r="D1595" s="97" t="s">
        <v>778</v>
      </c>
      <c r="E1595" s="97" t="s">
        <v>861</v>
      </c>
      <c r="F1595" s="97" t="s">
        <v>862</v>
      </c>
      <c r="G1595" s="97" t="s">
        <v>344</v>
      </c>
      <c r="H1595" s="96" t="s">
        <v>50</v>
      </c>
      <c r="I1595" s="98" t="s">
        <v>51</v>
      </c>
      <c r="J1595" s="27" t="s">
        <v>2545</v>
      </c>
      <c r="K1595" s="28" t="s">
        <v>2546</v>
      </c>
      <c r="L1595" s="93" t="s">
        <v>151</v>
      </c>
      <c r="M1595" s="2" t="s">
        <v>151</v>
      </c>
      <c r="N1595" s="94" t="s">
        <v>151</v>
      </c>
      <c r="O1595" s="13"/>
      <c r="P1595" s="2"/>
      <c r="Q1595" s="2"/>
      <c r="R1595" s="2"/>
      <c r="S1595" s="2"/>
      <c r="T1595" s="2"/>
      <c r="U1595" s="14"/>
      <c r="V1595" s="13"/>
      <c r="W1595" s="2"/>
      <c r="X1595" s="2"/>
      <c r="Y1595" s="2"/>
      <c r="Z1595" s="94"/>
      <c r="AA1595" s="13"/>
      <c r="AB1595" s="2"/>
      <c r="AC1595" s="14"/>
      <c r="AD1595" s="93"/>
      <c r="AE1595" s="14"/>
      <c r="AF1595" s="99">
        <v>100</v>
      </c>
    </row>
    <row r="1596" spans="1:32" x14ac:dyDescent="0.3">
      <c r="A1596" s="55" t="str">
        <f t="shared" si="24"/>
        <v>ESmo_01.1</v>
      </c>
      <c r="C1596" s="96" t="s">
        <v>17</v>
      </c>
      <c r="D1596" s="97" t="s">
        <v>778</v>
      </c>
      <c r="E1596" s="97" t="s">
        <v>861</v>
      </c>
      <c r="F1596" s="97" t="s">
        <v>862</v>
      </c>
      <c r="G1596" s="97" t="s">
        <v>344</v>
      </c>
      <c r="H1596" s="96" t="s">
        <v>50</v>
      </c>
      <c r="I1596" s="98" t="s">
        <v>51</v>
      </c>
      <c r="J1596" s="27" t="s">
        <v>2547</v>
      </c>
      <c r="K1596" s="28" t="s">
        <v>2548</v>
      </c>
      <c r="L1596" s="93" t="s">
        <v>151</v>
      </c>
      <c r="M1596" s="2" t="s">
        <v>151</v>
      </c>
      <c r="N1596" s="94" t="s">
        <v>151</v>
      </c>
      <c r="O1596" s="13"/>
      <c r="P1596" s="2"/>
      <c r="Q1596" s="2"/>
      <c r="R1596" s="2"/>
      <c r="S1596" s="2"/>
      <c r="T1596" s="2"/>
      <c r="U1596" s="14"/>
      <c r="V1596" s="13"/>
      <c r="W1596" s="2"/>
      <c r="X1596" s="2"/>
      <c r="Y1596" s="2"/>
      <c r="Z1596" s="94"/>
      <c r="AA1596" s="13"/>
      <c r="AB1596" s="2"/>
      <c r="AC1596" s="14"/>
      <c r="AD1596" s="93"/>
      <c r="AE1596" s="14"/>
      <c r="AF1596" s="99">
        <v>100</v>
      </c>
    </row>
    <row r="1597" spans="1:32" x14ac:dyDescent="0.3">
      <c r="A1597" s="55" t="str">
        <f t="shared" si="24"/>
        <v>ESmo_01.1</v>
      </c>
      <c r="C1597" s="96" t="s">
        <v>17</v>
      </c>
      <c r="D1597" s="97" t="s">
        <v>778</v>
      </c>
      <c r="E1597" s="97" t="s">
        <v>861</v>
      </c>
      <c r="F1597" s="97" t="s">
        <v>862</v>
      </c>
      <c r="G1597" s="97" t="s">
        <v>344</v>
      </c>
      <c r="H1597" s="96" t="s">
        <v>50</v>
      </c>
      <c r="I1597" s="98" t="s">
        <v>51</v>
      </c>
      <c r="J1597" s="27" t="s">
        <v>2549</v>
      </c>
      <c r="K1597" s="28" t="s">
        <v>2550</v>
      </c>
      <c r="L1597" s="93" t="s">
        <v>151</v>
      </c>
      <c r="M1597" s="2" t="s">
        <v>151</v>
      </c>
      <c r="N1597" s="94" t="s">
        <v>151</v>
      </c>
      <c r="O1597" s="13"/>
      <c r="P1597" s="2"/>
      <c r="Q1597" s="2"/>
      <c r="R1597" s="2"/>
      <c r="S1597" s="2"/>
      <c r="T1597" s="2"/>
      <c r="U1597" s="14"/>
      <c r="V1597" s="13"/>
      <c r="W1597" s="2"/>
      <c r="X1597" s="2"/>
      <c r="Y1597" s="2"/>
      <c r="Z1597" s="94"/>
      <c r="AA1597" s="13"/>
      <c r="AB1597" s="2"/>
      <c r="AC1597" s="14"/>
      <c r="AD1597" s="93"/>
      <c r="AE1597" s="14"/>
      <c r="AF1597" s="99">
        <v>100</v>
      </c>
    </row>
    <row r="1598" spans="1:32" x14ac:dyDescent="0.3">
      <c r="A1598" s="55" t="str">
        <f t="shared" si="24"/>
        <v>ESmo_01.2</v>
      </c>
      <c r="C1598" s="96" t="s">
        <v>17</v>
      </c>
      <c r="D1598" s="97" t="s">
        <v>778</v>
      </c>
      <c r="E1598" s="97" t="s">
        <v>863</v>
      </c>
      <c r="F1598" s="97" t="s">
        <v>864</v>
      </c>
      <c r="G1598" s="97" t="s">
        <v>351</v>
      </c>
      <c r="H1598" s="96" t="s">
        <v>50</v>
      </c>
      <c r="I1598" s="98" t="s">
        <v>51</v>
      </c>
      <c r="J1598" s="27" t="s">
        <v>2511</v>
      </c>
      <c r="K1598" s="28" t="s">
        <v>2551</v>
      </c>
      <c r="L1598" s="93" t="s">
        <v>151</v>
      </c>
      <c r="M1598" s="2" t="s">
        <v>151</v>
      </c>
      <c r="N1598" s="94" t="s">
        <v>151</v>
      </c>
      <c r="O1598" s="13" t="s">
        <v>151</v>
      </c>
      <c r="P1598" s="2" t="s">
        <v>151</v>
      </c>
      <c r="Q1598" s="2" t="s">
        <v>151</v>
      </c>
      <c r="R1598" s="2" t="s">
        <v>151</v>
      </c>
      <c r="S1598" s="2" t="s">
        <v>152</v>
      </c>
      <c r="T1598" s="2" t="s">
        <v>152</v>
      </c>
      <c r="U1598" s="14" t="s">
        <v>152</v>
      </c>
      <c r="V1598" s="13" t="s">
        <v>151</v>
      </c>
      <c r="W1598" s="2" t="s">
        <v>152</v>
      </c>
      <c r="X1598" s="2" t="s">
        <v>152</v>
      </c>
      <c r="Y1598" s="2" t="s">
        <v>152</v>
      </c>
      <c r="Z1598" s="94" t="s">
        <v>152</v>
      </c>
      <c r="AA1598" s="13" t="s">
        <v>151</v>
      </c>
      <c r="AB1598" s="2" t="s">
        <v>152</v>
      </c>
      <c r="AC1598" s="14" t="s">
        <v>151</v>
      </c>
      <c r="AD1598" s="93" t="s">
        <v>151</v>
      </c>
      <c r="AE1598" s="14" t="s">
        <v>152</v>
      </c>
      <c r="AF1598" s="99">
        <v>0</v>
      </c>
    </row>
    <row r="1599" spans="1:32" x14ac:dyDescent="0.3">
      <c r="A1599" s="55" t="str">
        <f t="shared" si="24"/>
        <v>ESmo_01.2</v>
      </c>
      <c r="C1599" s="96" t="s">
        <v>17</v>
      </c>
      <c r="D1599" s="97" t="s">
        <v>778</v>
      </c>
      <c r="E1599" s="97" t="s">
        <v>863</v>
      </c>
      <c r="F1599" s="97" t="s">
        <v>864</v>
      </c>
      <c r="G1599" s="97" t="s">
        <v>351</v>
      </c>
      <c r="H1599" s="96" t="s">
        <v>50</v>
      </c>
      <c r="I1599" s="98" t="s">
        <v>51</v>
      </c>
      <c r="J1599" s="27" t="s">
        <v>2513</v>
      </c>
      <c r="K1599" s="28" t="s">
        <v>2552</v>
      </c>
      <c r="L1599" s="93" t="s">
        <v>151</v>
      </c>
      <c r="M1599" s="2" t="s">
        <v>151</v>
      </c>
      <c r="N1599" s="94" t="s">
        <v>151</v>
      </c>
      <c r="O1599" s="13" t="s">
        <v>468</v>
      </c>
      <c r="P1599" s="2" t="s">
        <v>468</v>
      </c>
      <c r="Q1599" s="2" t="s">
        <v>151</v>
      </c>
      <c r="R1599" s="2" t="s">
        <v>151</v>
      </c>
      <c r="S1599" s="2" t="s">
        <v>152</v>
      </c>
      <c r="T1599" s="2" t="s">
        <v>151</v>
      </c>
      <c r="U1599" s="14" t="s">
        <v>152</v>
      </c>
      <c r="V1599" s="13" t="s">
        <v>151</v>
      </c>
      <c r="W1599" s="2" t="s">
        <v>152</v>
      </c>
      <c r="X1599" s="2" t="s">
        <v>152</v>
      </c>
      <c r="Y1599" s="2" t="s">
        <v>152</v>
      </c>
      <c r="Z1599" s="94" t="s">
        <v>152</v>
      </c>
      <c r="AA1599" s="13" t="s">
        <v>151</v>
      </c>
      <c r="AB1599" s="2" t="s">
        <v>151</v>
      </c>
      <c r="AC1599" s="14" t="s">
        <v>151</v>
      </c>
      <c r="AD1599" s="93" t="s">
        <v>151</v>
      </c>
      <c r="AE1599" s="14" t="s">
        <v>152</v>
      </c>
      <c r="AF1599" s="99">
        <v>0</v>
      </c>
    </row>
    <row r="1600" spans="1:32" x14ac:dyDescent="0.3">
      <c r="A1600" s="55" t="str">
        <f t="shared" si="24"/>
        <v>ESmo_01.2</v>
      </c>
      <c r="C1600" s="96" t="s">
        <v>17</v>
      </c>
      <c r="D1600" s="97" t="s">
        <v>778</v>
      </c>
      <c r="E1600" s="97" t="s">
        <v>863</v>
      </c>
      <c r="F1600" s="97" t="s">
        <v>864</v>
      </c>
      <c r="G1600" s="97" t="s">
        <v>351</v>
      </c>
      <c r="H1600" s="96" t="s">
        <v>50</v>
      </c>
      <c r="I1600" s="98" t="s">
        <v>51</v>
      </c>
      <c r="J1600" s="27" t="s">
        <v>2515</v>
      </c>
      <c r="K1600" s="28" t="s">
        <v>2553</v>
      </c>
      <c r="L1600" s="93" t="s">
        <v>151</v>
      </c>
      <c r="M1600" s="2" t="s">
        <v>151</v>
      </c>
      <c r="N1600" s="94" t="s">
        <v>151</v>
      </c>
      <c r="O1600" s="13" t="s">
        <v>151</v>
      </c>
      <c r="P1600" s="2" t="s">
        <v>151</v>
      </c>
      <c r="Q1600" s="2" t="s">
        <v>151</v>
      </c>
      <c r="R1600" s="2" t="s">
        <v>152</v>
      </c>
      <c r="S1600" s="2" t="s">
        <v>151</v>
      </c>
      <c r="T1600" s="2" t="s">
        <v>152</v>
      </c>
      <c r="U1600" s="14" t="s">
        <v>152</v>
      </c>
      <c r="V1600" s="13" t="s">
        <v>151</v>
      </c>
      <c r="W1600" s="2" t="s">
        <v>151</v>
      </c>
      <c r="X1600" s="2" t="s">
        <v>151</v>
      </c>
      <c r="Y1600" s="2" t="s">
        <v>152</v>
      </c>
      <c r="Z1600" s="94" t="s">
        <v>152</v>
      </c>
      <c r="AA1600" s="13" t="s">
        <v>151</v>
      </c>
      <c r="AB1600" s="2" t="s">
        <v>151</v>
      </c>
      <c r="AC1600" s="14" t="s">
        <v>151</v>
      </c>
      <c r="AD1600" s="93" t="s">
        <v>151</v>
      </c>
      <c r="AE1600" s="14" t="s">
        <v>152</v>
      </c>
      <c r="AF1600" s="99">
        <v>100</v>
      </c>
    </row>
    <row r="1601" spans="1:32" x14ac:dyDescent="0.3">
      <c r="A1601" s="55" t="str">
        <f t="shared" si="24"/>
        <v>ESmo_01.2</v>
      </c>
      <c r="C1601" s="96" t="s">
        <v>17</v>
      </c>
      <c r="D1601" s="97" t="s">
        <v>778</v>
      </c>
      <c r="E1601" s="97" t="s">
        <v>863</v>
      </c>
      <c r="F1601" s="97" t="s">
        <v>864</v>
      </c>
      <c r="G1601" s="97" t="s">
        <v>351</v>
      </c>
      <c r="H1601" s="96" t="s">
        <v>50</v>
      </c>
      <c r="I1601" s="98" t="s">
        <v>51</v>
      </c>
      <c r="J1601" s="27" t="s">
        <v>2517</v>
      </c>
      <c r="K1601" s="28" t="s">
        <v>2554</v>
      </c>
      <c r="L1601" s="93" t="s">
        <v>151</v>
      </c>
      <c r="M1601" s="2" t="s">
        <v>151</v>
      </c>
      <c r="N1601" s="94" t="s">
        <v>151</v>
      </c>
      <c r="O1601" s="13" t="s">
        <v>151</v>
      </c>
      <c r="P1601" s="2" t="s">
        <v>151</v>
      </c>
      <c r="Q1601" s="2" t="s">
        <v>151</v>
      </c>
      <c r="R1601" s="2" t="s">
        <v>152</v>
      </c>
      <c r="S1601" s="2" t="s">
        <v>151</v>
      </c>
      <c r="T1601" s="2" t="s">
        <v>152</v>
      </c>
      <c r="U1601" s="14" t="s">
        <v>151</v>
      </c>
      <c r="V1601" s="13" t="s">
        <v>151</v>
      </c>
      <c r="W1601" s="2" t="s">
        <v>151</v>
      </c>
      <c r="X1601" s="2" t="s">
        <v>151</v>
      </c>
      <c r="Y1601" s="2" t="s">
        <v>152</v>
      </c>
      <c r="Z1601" s="94" t="s">
        <v>152</v>
      </c>
      <c r="AA1601" s="13" t="s">
        <v>151</v>
      </c>
      <c r="AB1601" s="2" t="s">
        <v>152</v>
      </c>
      <c r="AC1601" s="14" t="s">
        <v>151</v>
      </c>
      <c r="AD1601" s="93" t="s">
        <v>151</v>
      </c>
      <c r="AE1601" s="14" t="s">
        <v>152</v>
      </c>
      <c r="AF1601" s="99">
        <v>0</v>
      </c>
    </row>
    <row r="1602" spans="1:32" x14ac:dyDescent="0.3">
      <c r="A1602" s="55" t="str">
        <f t="shared" si="24"/>
        <v>ESmo_01.2</v>
      </c>
      <c r="C1602" s="96" t="s">
        <v>17</v>
      </c>
      <c r="D1602" s="97" t="s">
        <v>778</v>
      </c>
      <c r="E1602" s="97" t="s">
        <v>863</v>
      </c>
      <c r="F1602" s="97" t="s">
        <v>864</v>
      </c>
      <c r="G1602" s="97" t="s">
        <v>351</v>
      </c>
      <c r="H1602" s="96" t="s">
        <v>50</v>
      </c>
      <c r="I1602" s="98" t="s">
        <v>51</v>
      </c>
      <c r="J1602" s="27" t="s">
        <v>2519</v>
      </c>
      <c r="K1602" s="28" t="s">
        <v>2555</v>
      </c>
      <c r="L1602" s="93" t="s">
        <v>151</v>
      </c>
      <c r="M1602" s="2" t="s">
        <v>152</v>
      </c>
      <c r="N1602" s="94" t="s">
        <v>151</v>
      </c>
      <c r="O1602" s="13" t="s">
        <v>468</v>
      </c>
      <c r="P1602" s="2" t="s">
        <v>468</v>
      </c>
      <c r="Q1602" s="2" t="s">
        <v>468</v>
      </c>
      <c r="R1602" s="2" t="s">
        <v>152</v>
      </c>
      <c r="S1602" s="2" t="s">
        <v>152</v>
      </c>
      <c r="T1602" s="2" t="s">
        <v>152</v>
      </c>
      <c r="U1602" s="14" t="s">
        <v>152</v>
      </c>
      <c r="V1602" s="13" t="s">
        <v>151</v>
      </c>
      <c r="W1602" s="2" t="s">
        <v>152</v>
      </c>
      <c r="X1602" s="2" t="s">
        <v>152</v>
      </c>
      <c r="Y1602" s="2" t="s">
        <v>152</v>
      </c>
      <c r="Z1602" s="94" t="s">
        <v>152</v>
      </c>
      <c r="AA1602" s="13" t="s">
        <v>151</v>
      </c>
      <c r="AB1602" s="2" t="s">
        <v>151</v>
      </c>
      <c r="AC1602" s="14" t="s">
        <v>151</v>
      </c>
      <c r="AD1602" s="93" t="s">
        <v>151</v>
      </c>
      <c r="AE1602" s="14" t="s">
        <v>152</v>
      </c>
      <c r="AF1602" s="99">
        <v>0</v>
      </c>
    </row>
    <row r="1603" spans="1:32" x14ac:dyDescent="0.3">
      <c r="A1603" s="55" t="str">
        <f t="shared" si="24"/>
        <v>ESmo_01.2</v>
      </c>
      <c r="C1603" s="96" t="s">
        <v>17</v>
      </c>
      <c r="D1603" s="97" t="s">
        <v>778</v>
      </c>
      <c r="E1603" s="97" t="s">
        <v>863</v>
      </c>
      <c r="F1603" s="97" t="s">
        <v>864</v>
      </c>
      <c r="G1603" s="97" t="s">
        <v>351</v>
      </c>
      <c r="H1603" s="96" t="s">
        <v>50</v>
      </c>
      <c r="I1603" s="98" t="s">
        <v>51</v>
      </c>
      <c r="J1603" s="27" t="s">
        <v>2521</v>
      </c>
      <c r="K1603" s="28" t="s">
        <v>2556</v>
      </c>
      <c r="L1603" s="93" t="s">
        <v>151</v>
      </c>
      <c r="M1603" s="2" t="s">
        <v>151</v>
      </c>
      <c r="N1603" s="94" t="s">
        <v>151</v>
      </c>
      <c r="O1603" s="13" t="s">
        <v>151</v>
      </c>
      <c r="P1603" s="2" t="s">
        <v>151</v>
      </c>
      <c r="Q1603" s="2" t="s">
        <v>151</v>
      </c>
      <c r="R1603" s="2" t="s">
        <v>151</v>
      </c>
      <c r="S1603" s="2" t="s">
        <v>151</v>
      </c>
      <c r="T1603" s="2" t="s">
        <v>151</v>
      </c>
      <c r="U1603" s="14" t="s">
        <v>151</v>
      </c>
      <c r="V1603" s="13" t="s">
        <v>151</v>
      </c>
      <c r="W1603" s="2" t="s">
        <v>151</v>
      </c>
      <c r="X1603" s="2" t="s">
        <v>151</v>
      </c>
      <c r="Y1603" s="2" t="s">
        <v>152</v>
      </c>
      <c r="Z1603" s="94" t="s">
        <v>152</v>
      </c>
      <c r="AA1603" s="13" t="s">
        <v>151</v>
      </c>
      <c r="AB1603" s="2" t="s">
        <v>151</v>
      </c>
      <c r="AC1603" s="14" t="s">
        <v>151</v>
      </c>
      <c r="AD1603" s="93" t="s">
        <v>151</v>
      </c>
      <c r="AE1603" s="14" t="s">
        <v>152</v>
      </c>
      <c r="AF1603" s="99">
        <v>100</v>
      </c>
    </row>
    <row r="1604" spans="1:32" x14ac:dyDescent="0.3">
      <c r="A1604" s="55" t="str">
        <f t="shared" si="24"/>
        <v>ESmo_01.2</v>
      </c>
      <c r="C1604" s="96" t="s">
        <v>17</v>
      </c>
      <c r="D1604" s="97" t="s">
        <v>778</v>
      </c>
      <c r="E1604" s="97" t="s">
        <v>863</v>
      </c>
      <c r="F1604" s="97" t="s">
        <v>864</v>
      </c>
      <c r="G1604" s="97" t="s">
        <v>351</v>
      </c>
      <c r="H1604" s="96" t="s">
        <v>50</v>
      </c>
      <c r="I1604" s="98" t="s">
        <v>51</v>
      </c>
      <c r="J1604" s="27" t="s">
        <v>2523</v>
      </c>
      <c r="K1604" s="28" t="s">
        <v>2557</v>
      </c>
      <c r="L1604" s="93" t="s">
        <v>151</v>
      </c>
      <c r="M1604" s="2" t="s">
        <v>152</v>
      </c>
      <c r="N1604" s="94" t="s">
        <v>151</v>
      </c>
      <c r="O1604" s="13" t="s">
        <v>468</v>
      </c>
      <c r="P1604" s="2" t="s">
        <v>468</v>
      </c>
      <c r="Q1604" s="2" t="s">
        <v>468</v>
      </c>
      <c r="R1604" s="2" t="s">
        <v>152</v>
      </c>
      <c r="S1604" s="2" t="s">
        <v>151</v>
      </c>
      <c r="T1604" s="2" t="s">
        <v>152</v>
      </c>
      <c r="U1604" s="14" t="s">
        <v>152</v>
      </c>
      <c r="V1604" s="13" t="s">
        <v>151</v>
      </c>
      <c r="W1604" s="2" t="s">
        <v>152</v>
      </c>
      <c r="X1604" s="2" t="s">
        <v>152</v>
      </c>
      <c r="Y1604" s="2" t="s">
        <v>152</v>
      </c>
      <c r="Z1604" s="94" t="s">
        <v>152</v>
      </c>
      <c r="AA1604" s="13" t="s">
        <v>152</v>
      </c>
      <c r="AB1604" s="2" t="s">
        <v>152</v>
      </c>
      <c r="AC1604" s="14" t="s">
        <v>152</v>
      </c>
      <c r="AD1604" s="93" t="s">
        <v>151</v>
      </c>
      <c r="AE1604" s="14" t="s">
        <v>152</v>
      </c>
      <c r="AF1604" s="99">
        <v>100</v>
      </c>
    </row>
    <row r="1605" spans="1:32" x14ac:dyDescent="0.3">
      <c r="A1605" s="55" t="str">
        <f t="shared" si="24"/>
        <v>ESmo_01.2</v>
      </c>
      <c r="C1605" s="96" t="s">
        <v>17</v>
      </c>
      <c r="D1605" s="97" t="s">
        <v>778</v>
      </c>
      <c r="E1605" s="97" t="s">
        <v>863</v>
      </c>
      <c r="F1605" s="97" t="s">
        <v>864</v>
      </c>
      <c r="G1605" s="97" t="s">
        <v>351</v>
      </c>
      <c r="H1605" s="96" t="s">
        <v>50</v>
      </c>
      <c r="I1605" s="98" t="s">
        <v>51</v>
      </c>
      <c r="J1605" s="27" t="s">
        <v>2525</v>
      </c>
      <c r="K1605" s="28" t="s">
        <v>2558</v>
      </c>
      <c r="L1605" s="93" t="s">
        <v>151</v>
      </c>
      <c r="M1605" s="2" t="s">
        <v>151</v>
      </c>
      <c r="N1605" s="94" t="s">
        <v>151</v>
      </c>
      <c r="O1605" s="13" t="s">
        <v>151</v>
      </c>
      <c r="P1605" s="2" t="s">
        <v>151</v>
      </c>
      <c r="Q1605" s="2" t="s">
        <v>151</v>
      </c>
      <c r="R1605" s="2" t="s">
        <v>151</v>
      </c>
      <c r="S1605" s="2" t="s">
        <v>151</v>
      </c>
      <c r="T1605" s="2" t="s">
        <v>151</v>
      </c>
      <c r="U1605" s="14" t="s">
        <v>152</v>
      </c>
      <c r="V1605" s="13" t="s">
        <v>151</v>
      </c>
      <c r="W1605" s="2" t="s">
        <v>151</v>
      </c>
      <c r="X1605" s="2" t="s">
        <v>151</v>
      </c>
      <c r="Y1605" s="2" t="s">
        <v>151</v>
      </c>
      <c r="Z1605" s="94" t="s">
        <v>152</v>
      </c>
      <c r="AA1605" s="13" t="s">
        <v>151</v>
      </c>
      <c r="AB1605" s="2" t="s">
        <v>151</v>
      </c>
      <c r="AC1605" s="14" t="s">
        <v>151</v>
      </c>
      <c r="AD1605" s="93" t="s">
        <v>151</v>
      </c>
      <c r="AE1605" s="14" t="s">
        <v>151</v>
      </c>
      <c r="AF1605" s="99">
        <v>100</v>
      </c>
    </row>
    <row r="1606" spans="1:32" x14ac:dyDescent="0.3">
      <c r="A1606" s="55" t="str">
        <f t="shared" si="24"/>
        <v>ESmo_01.2</v>
      </c>
      <c r="C1606" s="96" t="s">
        <v>17</v>
      </c>
      <c r="D1606" s="97" t="s">
        <v>778</v>
      </c>
      <c r="E1606" s="97" t="s">
        <v>863</v>
      </c>
      <c r="F1606" s="97" t="s">
        <v>864</v>
      </c>
      <c r="G1606" s="97" t="s">
        <v>351</v>
      </c>
      <c r="H1606" s="96" t="s">
        <v>50</v>
      </c>
      <c r="I1606" s="98" t="s">
        <v>51</v>
      </c>
      <c r="J1606" s="27" t="s">
        <v>2527</v>
      </c>
      <c r="K1606" s="28" t="s">
        <v>2559</v>
      </c>
      <c r="L1606" s="93" t="s">
        <v>151</v>
      </c>
      <c r="M1606" s="2" t="s">
        <v>151</v>
      </c>
      <c r="N1606" s="94" t="s">
        <v>151</v>
      </c>
      <c r="O1606" s="13" t="s">
        <v>151</v>
      </c>
      <c r="P1606" s="2" t="s">
        <v>151</v>
      </c>
      <c r="Q1606" s="2" t="s">
        <v>151</v>
      </c>
      <c r="R1606" s="2" t="s">
        <v>152</v>
      </c>
      <c r="S1606" s="2" t="s">
        <v>151</v>
      </c>
      <c r="T1606" s="2" t="s">
        <v>152</v>
      </c>
      <c r="U1606" s="14" t="s">
        <v>152</v>
      </c>
      <c r="V1606" s="13" t="s">
        <v>151</v>
      </c>
      <c r="W1606" s="2" t="s">
        <v>151</v>
      </c>
      <c r="X1606" s="2" t="s">
        <v>151</v>
      </c>
      <c r="Y1606" s="2" t="s">
        <v>152</v>
      </c>
      <c r="Z1606" s="94" t="s">
        <v>152</v>
      </c>
      <c r="AA1606" s="13" t="s">
        <v>151</v>
      </c>
      <c r="AB1606" s="2" t="s">
        <v>151</v>
      </c>
      <c r="AC1606" s="14" t="s">
        <v>151</v>
      </c>
      <c r="AD1606" s="93" t="s">
        <v>151</v>
      </c>
      <c r="AE1606" s="14" t="s">
        <v>152</v>
      </c>
      <c r="AF1606" s="99">
        <v>100</v>
      </c>
    </row>
    <row r="1607" spans="1:32" x14ac:dyDescent="0.3">
      <c r="A1607" s="55" t="str">
        <f t="shared" si="24"/>
        <v>ESmo_01.2</v>
      </c>
      <c r="C1607" s="96" t="s">
        <v>17</v>
      </c>
      <c r="D1607" s="97" t="s">
        <v>778</v>
      </c>
      <c r="E1607" s="97" t="s">
        <v>863</v>
      </c>
      <c r="F1607" s="97" t="s">
        <v>864</v>
      </c>
      <c r="G1607" s="97" t="s">
        <v>351</v>
      </c>
      <c r="H1607" s="96" t="s">
        <v>50</v>
      </c>
      <c r="I1607" s="98" t="s">
        <v>51</v>
      </c>
      <c r="J1607" s="27" t="s">
        <v>2529</v>
      </c>
      <c r="K1607" s="28" t="s">
        <v>2560</v>
      </c>
      <c r="L1607" s="93" t="s">
        <v>151</v>
      </c>
      <c r="M1607" s="2" t="s">
        <v>152</v>
      </c>
      <c r="N1607" s="94" t="s">
        <v>151</v>
      </c>
      <c r="O1607" s="13" t="s">
        <v>468</v>
      </c>
      <c r="P1607" s="2" t="s">
        <v>468</v>
      </c>
      <c r="Q1607" s="2" t="s">
        <v>468</v>
      </c>
      <c r="R1607" s="2" t="s">
        <v>151</v>
      </c>
      <c r="S1607" s="2" t="s">
        <v>151</v>
      </c>
      <c r="T1607" s="2" t="s">
        <v>151</v>
      </c>
      <c r="U1607" s="14" t="s">
        <v>152</v>
      </c>
      <c r="V1607" s="13" t="s">
        <v>151</v>
      </c>
      <c r="W1607" s="2" t="s">
        <v>152</v>
      </c>
      <c r="X1607" s="2" t="s">
        <v>152</v>
      </c>
      <c r="Y1607" s="2" t="s">
        <v>152</v>
      </c>
      <c r="Z1607" s="94" t="s">
        <v>152</v>
      </c>
      <c r="AA1607" s="13" t="s">
        <v>151</v>
      </c>
      <c r="AB1607" s="2" t="s">
        <v>151</v>
      </c>
      <c r="AC1607" s="14" t="s">
        <v>151</v>
      </c>
      <c r="AD1607" s="93" t="s">
        <v>151</v>
      </c>
      <c r="AE1607" s="14" t="s">
        <v>152</v>
      </c>
      <c r="AF1607" s="99">
        <v>100</v>
      </c>
    </row>
    <row r="1608" spans="1:32" x14ac:dyDescent="0.3">
      <c r="A1608" s="55" t="str">
        <f t="shared" ref="A1608:A1671" si="25">C1608&amp;LOWER(LEFT(D1608,2))&amp;"_"&amp;IF(LEN(TRIM(LEFT(E1608,FIND(" ",E1608))))=3,"0"&amp;TRIM(LEFT(E1608,FIND(" ",E1608))),TRIM(LEFT(E1608,FIND(" ",E1608))))</f>
        <v>ESmo_01.2</v>
      </c>
      <c r="C1608" s="96" t="s">
        <v>17</v>
      </c>
      <c r="D1608" s="97" t="s">
        <v>778</v>
      </c>
      <c r="E1608" s="97" t="s">
        <v>863</v>
      </c>
      <c r="F1608" s="97" t="s">
        <v>864</v>
      </c>
      <c r="G1608" s="97" t="s">
        <v>351</v>
      </c>
      <c r="H1608" s="96" t="s">
        <v>50</v>
      </c>
      <c r="I1608" s="98" t="s">
        <v>51</v>
      </c>
      <c r="J1608" s="27" t="s">
        <v>2531</v>
      </c>
      <c r="K1608" s="28" t="s">
        <v>2561</v>
      </c>
      <c r="L1608" s="93" t="s">
        <v>151</v>
      </c>
      <c r="M1608" s="2" t="s">
        <v>151</v>
      </c>
      <c r="N1608" s="94" t="s">
        <v>151</v>
      </c>
      <c r="O1608" s="13" t="s">
        <v>151</v>
      </c>
      <c r="P1608" s="2" t="s">
        <v>151</v>
      </c>
      <c r="Q1608" s="2" t="s">
        <v>468</v>
      </c>
      <c r="R1608" s="2" t="s">
        <v>151</v>
      </c>
      <c r="S1608" s="2" t="s">
        <v>151</v>
      </c>
      <c r="T1608" s="2" t="s">
        <v>151</v>
      </c>
      <c r="U1608" s="14" t="s">
        <v>151</v>
      </c>
      <c r="V1608" s="13" t="s">
        <v>151</v>
      </c>
      <c r="W1608" s="2" t="s">
        <v>151</v>
      </c>
      <c r="X1608" s="2" t="s">
        <v>151</v>
      </c>
      <c r="Y1608" s="2" t="s">
        <v>152</v>
      </c>
      <c r="Z1608" s="94" t="s">
        <v>152</v>
      </c>
      <c r="AA1608" s="13" t="s">
        <v>151</v>
      </c>
      <c r="AB1608" s="2" t="s">
        <v>152</v>
      </c>
      <c r="AC1608" s="14" t="s">
        <v>151</v>
      </c>
      <c r="AD1608" s="93" t="s">
        <v>151</v>
      </c>
      <c r="AE1608" s="14" t="s">
        <v>151</v>
      </c>
      <c r="AF1608" s="99">
        <v>100</v>
      </c>
    </row>
    <row r="1609" spans="1:32" x14ac:dyDescent="0.3">
      <c r="A1609" s="55" t="str">
        <f t="shared" si="25"/>
        <v>ESmo_01.2</v>
      </c>
      <c r="C1609" s="96" t="s">
        <v>17</v>
      </c>
      <c r="D1609" s="97" t="s">
        <v>778</v>
      </c>
      <c r="E1609" s="97" t="s">
        <v>863</v>
      </c>
      <c r="F1609" s="97" t="s">
        <v>864</v>
      </c>
      <c r="G1609" s="97" t="s">
        <v>351</v>
      </c>
      <c r="H1609" s="96" t="s">
        <v>50</v>
      </c>
      <c r="I1609" s="98" t="s">
        <v>51</v>
      </c>
      <c r="J1609" s="27" t="s">
        <v>2533</v>
      </c>
      <c r="K1609" s="28" t="s">
        <v>2562</v>
      </c>
      <c r="L1609" s="93" t="s">
        <v>151</v>
      </c>
      <c r="M1609" s="2" t="s">
        <v>152</v>
      </c>
      <c r="N1609" s="94" t="s">
        <v>151</v>
      </c>
      <c r="O1609" s="13" t="s">
        <v>468</v>
      </c>
      <c r="P1609" s="2" t="s">
        <v>468</v>
      </c>
      <c r="Q1609" s="2" t="s">
        <v>468</v>
      </c>
      <c r="R1609" s="2" t="s">
        <v>152</v>
      </c>
      <c r="S1609" s="2" t="s">
        <v>151</v>
      </c>
      <c r="T1609" s="2" t="s">
        <v>152</v>
      </c>
      <c r="U1609" s="14" t="s">
        <v>152</v>
      </c>
      <c r="V1609" s="13" t="s">
        <v>151</v>
      </c>
      <c r="W1609" s="2" t="s">
        <v>152</v>
      </c>
      <c r="X1609" s="2" t="s">
        <v>152</v>
      </c>
      <c r="Y1609" s="2" t="s">
        <v>152</v>
      </c>
      <c r="Z1609" s="94" t="s">
        <v>152</v>
      </c>
      <c r="AA1609" s="13" t="s">
        <v>151</v>
      </c>
      <c r="AB1609" s="2" t="s">
        <v>152</v>
      </c>
      <c r="AC1609" s="14" t="s">
        <v>151</v>
      </c>
      <c r="AD1609" s="93" t="s">
        <v>151</v>
      </c>
      <c r="AE1609" s="14" t="s">
        <v>152</v>
      </c>
      <c r="AF1609" s="99">
        <v>0</v>
      </c>
    </row>
    <row r="1610" spans="1:32" x14ac:dyDescent="0.3">
      <c r="A1610" s="55" t="str">
        <f t="shared" si="25"/>
        <v>ESmo_01.2</v>
      </c>
      <c r="C1610" s="96" t="s">
        <v>17</v>
      </c>
      <c r="D1610" s="97" t="s">
        <v>778</v>
      </c>
      <c r="E1610" s="97" t="s">
        <v>863</v>
      </c>
      <c r="F1610" s="97" t="s">
        <v>864</v>
      </c>
      <c r="G1610" s="97" t="s">
        <v>351</v>
      </c>
      <c r="H1610" s="96" t="s">
        <v>50</v>
      </c>
      <c r="I1610" s="98" t="s">
        <v>51</v>
      </c>
      <c r="J1610" s="27" t="s">
        <v>2535</v>
      </c>
      <c r="K1610" s="28" t="s">
        <v>2563</v>
      </c>
      <c r="L1610" s="93" t="s">
        <v>151</v>
      </c>
      <c r="M1610" s="2" t="s">
        <v>152</v>
      </c>
      <c r="N1610" s="94" t="s">
        <v>151</v>
      </c>
      <c r="O1610" s="13" t="s">
        <v>468</v>
      </c>
      <c r="P1610" s="2" t="s">
        <v>468</v>
      </c>
      <c r="Q1610" s="2" t="s">
        <v>468</v>
      </c>
      <c r="R1610" s="2" t="s">
        <v>152</v>
      </c>
      <c r="S1610" s="2" t="s">
        <v>152</v>
      </c>
      <c r="T1610" s="2" t="s">
        <v>151</v>
      </c>
      <c r="U1610" s="14" t="s">
        <v>152</v>
      </c>
      <c r="V1610" s="13" t="s">
        <v>151</v>
      </c>
      <c r="W1610" s="2" t="s">
        <v>151</v>
      </c>
      <c r="X1610" s="2" t="s">
        <v>151</v>
      </c>
      <c r="Y1610" s="2" t="s">
        <v>152</v>
      </c>
      <c r="Z1610" s="94" t="s">
        <v>152</v>
      </c>
      <c r="AA1610" s="13" t="s">
        <v>151</v>
      </c>
      <c r="AB1610" s="2" t="s">
        <v>152</v>
      </c>
      <c r="AC1610" s="14" t="s">
        <v>151</v>
      </c>
      <c r="AD1610" s="93" t="s">
        <v>151</v>
      </c>
      <c r="AE1610" s="14" t="s">
        <v>152</v>
      </c>
      <c r="AF1610" s="99">
        <v>100</v>
      </c>
    </row>
    <row r="1611" spans="1:32" x14ac:dyDescent="0.3">
      <c r="A1611" s="55" t="str">
        <f t="shared" si="25"/>
        <v>ESmo_01.2</v>
      </c>
      <c r="C1611" s="96" t="s">
        <v>17</v>
      </c>
      <c r="D1611" s="97" t="s">
        <v>778</v>
      </c>
      <c r="E1611" s="97" t="s">
        <v>863</v>
      </c>
      <c r="F1611" s="97" t="s">
        <v>864</v>
      </c>
      <c r="G1611" s="97" t="s">
        <v>351</v>
      </c>
      <c r="H1611" s="96" t="s">
        <v>50</v>
      </c>
      <c r="I1611" s="98" t="s">
        <v>51</v>
      </c>
      <c r="J1611" s="27" t="s">
        <v>2537</v>
      </c>
      <c r="K1611" s="28" t="s">
        <v>2564</v>
      </c>
      <c r="L1611" s="93" t="s">
        <v>151</v>
      </c>
      <c r="M1611" s="2" t="s">
        <v>152</v>
      </c>
      <c r="N1611" s="94" t="s">
        <v>151</v>
      </c>
      <c r="O1611" s="13" t="s">
        <v>468</v>
      </c>
      <c r="P1611" s="2" t="s">
        <v>468</v>
      </c>
      <c r="Q1611" s="2" t="s">
        <v>468</v>
      </c>
      <c r="R1611" s="2" t="s">
        <v>152</v>
      </c>
      <c r="S1611" s="2" t="s">
        <v>152</v>
      </c>
      <c r="T1611" s="2" t="s">
        <v>151</v>
      </c>
      <c r="U1611" s="14" t="s">
        <v>152</v>
      </c>
      <c r="V1611" s="13" t="s">
        <v>151</v>
      </c>
      <c r="W1611" s="2" t="s">
        <v>151</v>
      </c>
      <c r="X1611" s="2" t="s">
        <v>151</v>
      </c>
      <c r="Y1611" s="2" t="s">
        <v>152</v>
      </c>
      <c r="Z1611" s="94" t="s">
        <v>152</v>
      </c>
      <c r="AA1611" s="13" t="s">
        <v>151</v>
      </c>
      <c r="AB1611" s="2" t="s">
        <v>152</v>
      </c>
      <c r="AC1611" s="14" t="s">
        <v>151</v>
      </c>
      <c r="AD1611" s="93" t="s">
        <v>151</v>
      </c>
      <c r="AE1611" s="14" t="s">
        <v>152</v>
      </c>
      <c r="AF1611" s="99">
        <v>100</v>
      </c>
    </row>
    <row r="1612" spans="1:32" x14ac:dyDescent="0.3">
      <c r="A1612" s="55" t="str">
        <f t="shared" si="25"/>
        <v>ESmo_01.2</v>
      </c>
      <c r="C1612" s="96" t="s">
        <v>17</v>
      </c>
      <c r="D1612" s="97" t="s">
        <v>778</v>
      </c>
      <c r="E1612" s="97" t="s">
        <v>863</v>
      </c>
      <c r="F1612" s="97" t="s">
        <v>864</v>
      </c>
      <c r="G1612" s="97" t="s">
        <v>351</v>
      </c>
      <c r="H1612" s="96" t="s">
        <v>50</v>
      </c>
      <c r="I1612" s="98" t="s">
        <v>51</v>
      </c>
      <c r="J1612" s="27" t="s">
        <v>2539</v>
      </c>
      <c r="K1612" s="28" t="s">
        <v>2565</v>
      </c>
      <c r="L1612" s="93" t="s">
        <v>151</v>
      </c>
      <c r="M1612" s="2" t="s">
        <v>152</v>
      </c>
      <c r="N1612" s="94" t="s">
        <v>151</v>
      </c>
      <c r="O1612" s="13" t="s">
        <v>468</v>
      </c>
      <c r="P1612" s="2" t="s">
        <v>468</v>
      </c>
      <c r="Q1612" s="2" t="s">
        <v>468</v>
      </c>
      <c r="R1612" s="2" t="s">
        <v>152</v>
      </c>
      <c r="S1612" s="2" t="s">
        <v>151</v>
      </c>
      <c r="T1612" s="2" t="s">
        <v>151</v>
      </c>
      <c r="U1612" s="14" t="s">
        <v>152</v>
      </c>
      <c r="V1612" s="13" t="s">
        <v>151</v>
      </c>
      <c r="W1612" s="2" t="s">
        <v>151</v>
      </c>
      <c r="X1612" s="2" t="s">
        <v>151</v>
      </c>
      <c r="Y1612" s="2" t="s">
        <v>152</v>
      </c>
      <c r="Z1612" s="94" t="s">
        <v>152</v>
      </c>
      <c r="AA1612" s="13" t="s">
        <v>151</v>
      </c>
      <c r="AB1612" s="2" t="s">
        <v>151</v>
      </c>
      <c r="AC1612" s="14" t="s">
        <v>152</v>
      </c>
      <c r="AD1612" s="93" t="s">
        <v>151</v>
      </c>
      <c r="AE1612" s="14" t="s">
        <v>152</v>
      </c>
      <c r="AF1612" s="99">
        <v>0</v>
      </c>
    </row>
    <row r="1613" spans="1:32" x14ac:dyDescent="0.3">
      <c r="A1613" s="55" t="str">
        <f t="shared" si="25"/>
        <v>ESmo_01.2</v>
      </c>
      <c r="C1613" s="96" t="s">
        <v>17</v>
      </c>
      <c r="D1613" s="97" t="s">
        <v>778</v>
      </c>
      <c r="E1613" s="97" t="s">
        <v>863</v>
      </c>
      <c r="F1613" s="97" t="s">
        <v>864</v>
      </c>
      <c r="G1613" s="97" t="s">
        <v>351</v>
      </c>
      <c r="H1613" s="96" t="s">
        <v>50</v>
      </c>
      <c r="I1613" s="98" t="s">
        <v>51</v>
      </c>
      <c r="J1613" s="27" t="s">
        <v>2541</v>
      </c>
      <c r="K1613" s="28" t="s">
        <v>2566</v>
      </c>
      <c r="L1613" s="93" t="s">
        <v>151</v>
      </c>
      <c r="M1613" s="2" t="s">
        <v>151</v>
      </c>
      <c r="N1613" s="94" t="s">
        <v>151</v>
      </c>
      <c r="O1613" s="13" t="s">
        <v>151</v>
      </c>
      <c r="P1613" s="2" t="s">
        <v>151</v>
      </c>
      <c r="Q1613" s="2" t="s">
        <v>151</v>
      </c>
      <c r="R1613" s="2" t="s">
        <v>152</v>
      </c>
      <c r="S1613" s="2" t="s">
        <v>151</v>
      </c>
      <c r="T1613" s="2" t="s">
        <v>151</v>
      </c>
      <c r="U1613" s="14" t="s">
        <v>152</v>
      </c>
      <c r="V1613" s="13" t="s">
        <v>151</v>
      </c>
      <c r="W1613" s="2" t="s">
        <v>151</v>
      </c>
      <c r="X1613" s="2" t="s">
        <v>151</v>
      </c>
      <c r="Y1613" s="2" t="s">
        <v>151</v>
      </c>
      <c r="Z1613" s="94" t="s">
        <v>152</v>
      </c>
      <c r="AA1613" s="13" t="s">
        <v>151</v>
      </c>
      <c r="AB1613" s="2" t="s">
        <v>151</v>
      </c>
      <c r="AC1613" s="14" t="s">
        <v>151</v>
      </c>
      <c r="AD1613" s="93" t="s">
        <v>151</v>
      </c>
      <c r="AE1613" s="14" t="s">
        <v>151</v>
      </c>
      <c r="AF1613" s="99">
        <v>100</v>
      </c>
    </row>
    <row r="1614" spans="1:32" x14ac:dyDescent="0.3">
      <c r="A1614" s="55" t="str">
        <f t="shared" si="25"/>
        <v>ESmo_01.2</v>
      </c>
      <c r="C1614" s="96" t="s">
        <v>17</v>
      </c>
      <c r="D1614" s="97" t="s">
        <v>778</v>
      </c>
      <c r="E1614" s="97" t="s">
        <v>863</v>
      </c>
      <c r="F1614" s="97" t="s">
        <v>864</v>
      </c>
      <c r="G1614" s="97" t="s">
        <v>351</v>
      </c>
      <c r="H1614" s="96" t="s">
        <v>50</v>
      </c>
      <c r="I1614" s="98" t="s">
        <v>51</v>
      </c>
      <c r="J1614" s="27" t="s">
        <v>2543</v>
      </c>
      <c r="K1614" s="28" t="s">
        <v>2567</v>
      </c>
      <c r="L1614" s="93" t="s">
        <v>151</v>
      </c>
      <c r="M1614" s="2" t="s">
        <v>151</v>
      </c>
      <c r="N1614" s="94" t="s">
        <v>151</v>
      </c>
      <c r="O1614" s="13" t="s">
        <v>151</v>
      </c>
      <c r="P1614" s="2" t="s">
        <v>151</v>
      </c>
      <c r="Q1614" s="2" t="s">
        <v>151</v>
      </c>
      <c r="R1614" s="2" t="s">
        <v>152</v>
      </c>
      <c r="S1614" s="2" t="s">
        <v>152</v>
      </c>
      <c r="T1614" s="2" t="s">
        <v>151</v>
      </c>
      <c r="U1614" s="14" t="s">
        <v>152</v>
      </c>
      <c r="V1614" s="13" t="s">
        <v>151</v>
      </c>
      <c r="W1614" s="2" t="s">
        <v>151</v>
      </c>
      <c r="X1614" s="2" t="s">
        <v>151</v>
      </c>
      <c r="Y1614" s="2" t="s">
        <v>151</v>
      </c>
      <c r="Z1614" s="94" t="s">
        <v>152</v>
      </c>
      <c r="AA1614" s="13" t="s">
        <v>151</v>
      </c>
      <c r="AB1614" s="2" t="s">
        <v>151</v>
      </c>
      <c r="AC1614" s="14" t="s">
        <v>151</v>
      </c>
      <c r="AD1614" s="93" t="s">
        <v>151</v>
      </c>
      <c r="AE1614" s="14" t="s">
        <v>152</v>
      </c>
      <c r="AF1614" s="99">
        <v>100</v>
      </c>
    </row>
    <row r="1615" spans="1:32" x14ac:dyDescent="0.3">
      <c r="A1615" s="55" t="str">
        <f t="shared" si="25"/>
        <v>ESmo_01.2</v>
      </c>
      <c r="C1615" s="96" t="s">
        <v>17</v>
      </c>
      <c r="D1615" s="97" t="s">
        <v>778</v>
      </c>
      <c r="E1615" s="97" t="s">
        <v>863</v>
      </c>
      <c r="F1615" s="97" t="s">
        <v>864</v>
      </c>
      <c r="G1615" s="97" t="s">
        <v>351</v>
      </c>
      <c r="H1615" s="96" t="s">
        <v>50</v>
      </c>
      <c r="I1615" s="98" t="s">
        <v>51</v>
      </c>
      <c r="J1615" s="27" t="s">
        <v>2545</v>
      </c>
      <c r="K1615" s="28" t="s">
        <v>2568</v>
      </c>
      <c r="L1615" s="93" t="s">
        <v>151</v>
      </c>
      <c r="M1615" s="2" t="s">
        <v>151</v>
      </c>
      <c r="N1615" s="94" t="s">
        <v>151</v>
      </c>
      <c r="O1615" s="13" t="s">
        <v>151</v>
      </c>
      <c r="P1615" s="2" t="s">
        <v>151</v>
      </c>
      <c r="Q1615" s="2" t="s">
        <v>152</v>
      </c>
      <c r="R1615" s="2" t="s">
        <v>152</v>
      </c>
      <c r="S1615" s="2" t="s">
        <v>151</v>
      </c>
      <c r="T1615" s="2" t="s">
        <v>151</v>
      </c>
      <c r="U1615" s="14" t="s">
        <v>152</v>
      </c>
      <c r="V1615" s="13" t="s">
        <v>151</v>
      </c>
      <c r="W1615" s="2" t="s">
        <v>151</v>
      </c>
      <c r="X1615" s="2" t="s">
        <v>151</v>
      </c>
      <c r="Y1615" s="2" t="s">
        <v>151</v>
      </c>
      <c r="Z1615" s="94" t="s">
        <v>152</v>
      </c>
      <c r="AA1615" s="13" t="s">
        <v>151</v>
      </c>
      <c r="AB1615" s="2" t="s">
        <v>151</v>
      </c>
      <c r="AC1615" s="14" t="s">
        <v>151</v>
      </c>
      <c r="AD1615" s="93" t="s">
        <v>151</v>
      </c>
      <c r="AE1615" s="14" t="s">
        <v>152</v>
      </c>
      <c r="AF1615" s="99">
        <v>100</v>
      </c>
    </row>
    <row r="1616" spans="1:32" x14ac:dyDescent="0.3">
      <c r="A1616" s="55" t="str">
        <f t="shared" si="25"/>
        <v>ESmo_01.2</v>
      </c>
      <c r="C1616" s="96" t="s">
        <v>17</v>
      </c>
      <c r="D1616" s="97" t="s">
        <v>778</v>
      </c>
      <c r="E1616" s="97" t="s">
        <v>863</v>
      </c>
      <c r="F1616" s="97" t="s">
        <v>864</v>
      </c>
      <c r="G1616" s="97" t="s">
        <v>351</v>
      </c>
      <c r="H1616" s="96" t="s">
        <v>50</v>
      </c>
      <c r="I1616" s="98" t="s">
        <v>51</v>
      </c>
      <c r="J1616" s="27" t="s">
        <v>2547</v>
      </c>
      <c r="K1616" s="28" t="s">
        <v>2569</v>
      </c>
      <c r="L1616" s="93" t="s">
        <v>151</v>
      </c>
      <c r="M1616" s="2" t="s">
        <v>151</v>
      </c>
      <c r="N1616" s="94" t="s">
        <v>151</v>
      </c>
      <c r="O1616" s="13" t="s">
        <v>151</v>
      </c>
      <c r="P1616" s="2" t="s">
        <v>151</v>
      </c>
      <c r="Q1616" s="2" t="s">
        <v>152</v>
      </c>
      <c r="R1616" s="2" t="s">
        <v>152</v>
      </c>
      <c r="S1616" s="2" t="s">
        <v>152</v>
      </c>
      <c r="T1616" s="2" t="s">
        <v>152</v>
      </c>
      <c r="U1616" s="14" t="s">
        <v>152</v>
      </c>
      <c r="V1616" s="13" t="s">
        <v>151</v>
      </c>
      <c r="W1616" s="2" t="s">
        <v>151</v>
      </c>
      <c r="X1616" s="2" t="s">
        <v>151</v>
      </c>
      <c r="Y1616" s="2" t="s">
        <v>151</v>
      </c>
      <c r="Z1616" s="94" t="s">
        <v>152</v>
      </c>
      <c r="AA1616" s="13" t="s">
        <v>151</v>
      </c>
      <c r="AB1616" s="2" t="s">
        <v>151</v>
      </c>
      <c r="AC1616" s="14" t="s">
        <v>151</v>
      </c>
      <c r="AD1616" s="93" t="s">
        <v>151</v>
      </c>
      <c r="AE1616" s="14" t="s">
        <v>152</v>
      </c>
      <c r="AF1616" s="99">
        <v>100</v>
      </c>
    </row>
    <row r="1617" spans="1:32" x14ac:dyDescent="0.3">
      <c r="A1617" s="55" t="str">
        <f t="shared" si="25"/>
        <v>ESmo_01.2</v>
      </c>
      <c r="C1617" s="96" t="s">
        <v>17</v>
      </c>
      <c r="D1617" s="97" t="s">
        <v>778</v>
      </c>
      <c r="E1617" s="97" t="s">
        <v>863</v>
      </c>
      <c r="F1617" s="97" t="s">
        <v>864</v>
      </c>
      <c r="G1617" s="97" t="s">
        <v>351</v>
      </c>
      <c r="H1617" s="96" t="s">
        <v>50</v>
      </c>
      <c r="I1617" s="98" t="s">
        <v>51</v>
      </c>
      <c r="J1617" s="27" t="s">
        <v>2549</v>
      </c>
      <c r="K1617" s="28" t="s">
        <v>2570</v>
      </c>
      <c r="L1617" s="93" t="s">
        <v>151</v>
      </c>
      <c r="M1617" s="2" t="s">
        <v>151</v>
      </c>
      <c r="N1617" s="94" t="s">
        <v>151</v>
      </c>
      <c r="O1617" s="13" t="s">
        <v>151</v>
      </c>
      <c r="P1617" s="2" t="s">
        <v>151</v>
      </c>
      <c r="Q1617" s="2" t="s">
        <v>151</v>
      </c>
      <c r="R1617" s="2" t="s">
        <v>151</v>
      </c>
      <c r="S1617" s="2" t="s">
        <v>151</v>
      </c>
      <c r="T1617" s="2" t="s">
        <v>151</v>
      </c>
      <c r="U1617" s="14" t="s">
        <v>152</v>
      </c>
      <c r="V1617" s="13" t="s">
        <v>151</v>
      </c>
      <c r="W1617" s="2" t="s">
        <v>151</v>
      </c>
      <c r="X1617" s="2" t="s">
        <v>151</v>
      </c>
      <c r="Y1617" s="2" t="s">
        <v>151</v>
      </c>
      <c r="Z1617" s="94" t="s">
        <v>152</v>
      </c>
      <c r="AA1617" s="13" t="s">
        <v>151</v>
      </c>
      <c r="AB1617" s="2" t="s">
        <v>151</v>
      </c>
      <c r="AC1617" s="14" t="s">
        <v>151</v>
      </c>
      <c r="AD1617" s="93" t="s">
        <v>151</v>
      </c>
      <c r="AE1617" s="14" t="s">
        <v>151</v>
      </c>
      <c r="AF1617" s="99">
        <v>100</v>
      </c>
    </row>
    <row r="1618" spans="1:32" x14ac:dyDescent="0.3">
      <c r="A1618" s="55" t="str">
        <f t="shared" si="25"/>
        <v>ESmo_01.3</v>
      </c>
      <c r="C1618" s="96" t="s">
        <v>17</v>
      </c>
      <c r="D1618" s="97" t="s">
        <v>778</v>
      </c>
      <c r="E1618" s="97" t="s">
        <v>865</v>
      </c>
      <c r="F1618" s="97" t="s">
        <v>866</v>
      </c>
      <c r="G1618" s="97" t="s">
        <v>351</v>
      </c>
      <c r="H1618" s="96" t="s">
        <v>50</v>
      </c>
      <c r="I1618" s="98" t="s">
        <v>454</v>
      </c>
      <c r="J1618" s="27" t="s">
        <v>213</v>
      </c>
      <c r="K1618" s="28" t="s">
        <v>2571</v>
      </c>
      <c r="L1618" s="93" t="s">
        <v>151</v>
      </c>
      <c r="M1618" s="2" t="s">
        <v>151</v>
      </c>
      <c r="N1618" s="94" t="s">
        <v>151</v>
      </c>
      <c r="O1618" s="13" t="s">
        <v>151</v>
      </c>
      <c r="P1618" s="2" t="s">
        <v>151</v>
      </c>
      <c r="Q1618" s="2" t="s">
        <v>151</v>
      </c>
      <c r="R1618" s="2" t="s">
        <v>152</v>
      </c>
      <c r="S1618" s="2" t="s">
        <v>152</v>
      </c>
      <c r="T1618" s="2" t="s">
        <v>152</v>
      </c>
      <c r="U1618" s="14" t="s">
        <v>152</v>
      </c>
      <c r="V1618" s="13" t="s">
        <v>151</v>
      </c>
      <c r="W1618" s="2" t="s">
        <v>151</v>
      </c>
      <c r="X1618" s="2" t="s">
        <v>151</v>
      </c>
      <c r="Y1618" s="2" t="s">
        <v>151</v>
      </c>
      <c r="Z1618" s="94" t="s">
        <v>152</v>
      </c>
      <c r="AA1618" s="13" t="s">
        <v>151</v>
      </c>
      <c r="AB1618" s="2" t="s">
        <v>151</v>
      </c>
      <c r="AC1618" s="14" t="s">
        <v>151</v>
      </c>
      <c r="AD1618" s="93" t="s">
        <v>151</v>
      </c>
      <c r="AE1618" s="14" t="s">
        <v>151</v>
      </c>
      <c r="AF1618" s="99">
        <v>0</v>
      </c>
    </row>
    <row r="1619" spans="1:32" x14ac:dyDescent="0.3">
      <c r="A1619" s="55" t="str">
        <f t="shared" si="25"/>
        <v>ESmo_01.3</v>
      </c>
      <c r="C1619" s="96" t="s">
        <v>17</v>
      </c>
      <c r="D1619" s="97" t="s">
        <v>778</v>
      </c>
      <c r="E1619" s="97" t="s">
        <v>865</v>
      </c>
      <c r="F1619" s="97" t="s">
        <v>866</v>
      </c>
      <c r="G1619" s="97" t="s">
        <v>351</v>
      </c>
      <c r="H1619" s="96" t="s">
        <v>50</v>
      </c>
      <c r="I1619" s="98" t="s">
        <v>454</v>
      </c>
      <c r="J1619" s="27" t="s">
        <v>2572</v>
      </c>
      <c r="K1619" s="28" t="s">
        <v>2573</v>
      </c>
      <c r="L1619" s="93" t="s">
        <v>151</v>
      </c>
      <c r="M1619" s="2" t="s">
        <v>151</v>
      </c>
      <c r="N1619" s="94" t="s">
        <v>151</v>
      </c>
      <c r="O1619" s="13" t="s">
        <v>151</v>
      </c>
      <c r="P1619" s="2" t="s">
        <v>151</v>
      </c>
      <c r="Q1619" s="2" t="s">
        <v>151</v>
      </c>
      <c r="R1619" s="2" t="s">
        <v>152</v>
      </c>
      <c r="S1619" s="2" t="s">
        <v>152</v>
      </c>
      <c r="T1619" s="2" t="s">
        <v>152</v>
      </c>
      <c r="U1619" s="14" t="s">
        <v>152</v>
      </c>
      <c r="V1619" s="13" t="s">
        <v>151</v>
      </c>
      <c r="W1619" s="2" t="s">
        <v>151</v>
      </c>
      <c r="X1619" s="2" t="s">
        <v>151</v>
      </c>
      <c r="Y1619" s="2" t="s">
        <v>151</v>
      </c>
      <c r="Z1619" s="94" t="s">
        <v>152</v>
      </c>
      <c r="AA1619" s="13" t="s">
        <v>151</v>
      </c>
      <c r="AB1619" s="2" t="s">
        <v>151</v>
      </c>
      <c r="AC1619" s="14" t="s">
        <v>151</v>
      </c>
      <c r="AD1619" s="93" t="s">
        <v>151</v>
      </c>
      <c r="AE1619" s="14" t="s">
        <v>151</v>
      </c>
      <c r="AF1619" s="99">
        <v>0</v>
      </c>
    </row>
    <row r="1620" spans="1:32" x14ac:dyDescent="0.3">
      <c r="A1620" s="55" t="str">
        <f t="shared" si="25"/>
        <v>ESmo_01.4</v>
      </c>
      <c r="C1620" s="96" t="s">
        <v>17</v>
      </c>
      <c r="D1620" s="97" t="s">
        <v>778</v>
      </c>
      <c r="E1620" s="97" t="s">
        <v>867</v>
      </c>
      <c r="F1620" s="97" t="s">
        <v>868</v>
      </c>
      <c r="G1620" s="97" t="s">
        <v>351</v>
      </c>
      <c r="H1620" s="96" t="s">
        <v>50</v>
      </c>
      <c r="I1620" s="98" t="s">
        <v>51</v>
      </c>
      <c r="J1620" s="27" t="s">
        <v>2511</v>
      </c>
      <c r="K1620" s="28" t="s">
        <v>2574</v>
      </c>
      <c r="L1620" s="93" t="s">
        <v>151</v>
      </c>
      <c r="M1620" s="2" t="s">
        <v>152</v>
      </c>
      <c r="N1620" s="94" t="s">
        <v>151</v>
      </c>
      <c r="O1620" s="13" t="s">
        <v>152</v>
      </c>
      <c r="P1620" s="2" t="s">
        <v>152</v>
      </c>
      <c r="Q1620" s="2" t="s">
        <v>152</v>
      </c>
      <c r="R1620" s="2" t="s">
        <v>152</v>
      </c>
      <c r="S1620" s="2" t="s">
        <v>152</v>
      </c>
      <c r="T1620" s="2" t="s">
        <v>152</v>
      </c>
      <c r="U1620" s="14" t="s">
        <v>152</v>
      </c>
      <c r="V1620" s="13" t="s">
        <v>151</v>
      </c>
      <c r="W1620" s="2" t="s">
        <v>152</v>
      </c>
      <c r="X1620" s="2" t="s">
        <v>152</v>
      </c>
      <c r="Y1620" s="2" t="s">
        <v>152</v>
      </c>
      <c r="Z1620" s="94" t="s">
        <v>152</v>
      </c>
      <c r="AA1620" s="13" t="s">
        <v>152</v>
      </c>
      <c r="AB1620" s="2" t="s">
        <v>152</v>
      </c>
      <c r="AC1620" s="14" t="s">
        <v>152</v>
      </c>
      <c r="AD1620" s="93" t="s">
        <v>152</v>
      </c>
      <c r="AE1620" s="14" t="s">
        <v>152</v>
      </c>
      <c r="AF1620" s="99">
        <v>0</v>
      </c>
    </row>
    <row r="1621" spans="1:32" x14ac:dyDescent="0.3">
      <c r="A1621" s="55" t="str">
        <f t="shared" si="25"/>
        <v>ESmo_01.4</v>
      </c>
      <c r="C1621" s="96" t="s">
        <v>17</v>
      </c>
      <c r="D1621" s="97" t="s">
        <v>778</v>
      </c>
      <c r="E1621" s="97" t="s">
        <v>867</v>
      </c>
      <c r="F1621" s="97" t="s">
        <v>868</v>
      </c>
      <c r="G1621" s="97" t="s">
        <v>351</v>
      </c>
      <c r="H1621" s="96" t="s">
        <v>50</v>
      </c>
      <c r="I1621" s="98" t="s">
        <v>51</v>
      </c>
      <c r="J1621" s="27" t="s">
        <v>2513</v>
      </c>
      <c r="K1621" s="28" t="s">
        <v>2575</v>
      </c>
      <c r="L1621" s="93" t="s">
        <v>151</v>
      </c>
      <c r="M1621" s="2" t="s">
        <v>151</v>
      </c>
      <c r="N1621" s="94" t="s">
        <v>151</v>
      </c>
      <c r="O1621" s="13" t="s">
        <v>151</v>
      </c>
      <c r="P1621" s="2" t="s">
        <v>152</v>
      </c>
      <c r="Q1621" s="2" t="s">
        <v>152</v>
      </c>
      <c r="R1621" s="2" t="s">
        <v>151</v>
      </c>
      <c r="S1621" s="2" t="s">
        <v>152</v>
      </c>
      <c r="T1621" s="2" t="s">
        <v>151</v>
      </c>
      <c r="U1621" s="14" t="s">
        <v>152</v>
      </c>
      <c r="V1621" s="13" t="s">
        <v>151</v>
      </c>
      <c r="W1621" s="2" t="s">
        <v>152</v>
      </c>
      <c r="X1621" s="2" t="s">
        <v>152</v>
      </c>
      <c r="Y1621" s="2" t="s">
        <v>152</v>
      </c>
      <c r="Z1621" s="94" t="s">
        <v>152</v>
      </c>
      <c r="AA1621" s="13" t="s">
        <v>151</v>
      </c>
      <c r="AB1621" s="2" t="s">
        <v>151</v>
      </c>
      <c r="AC1621" s="14" t="s">
        <v>151</v>
      </c>
      <c r="AD1621" s="93" t="s">
        <v>151</v>
      </c>
      <c r="AE1621" s="14" t="s">
        <v>152</v>
      </c>
      <c r="AF1621" s="99">
        <v>0</v>
      </c>
    </row>
    <row r="1622" spans="1:32" x14ac:dyDescent="0.3">
      <c r="A1622" s="55" t="str">
        <f t="shared" si="25"/>
        <v>ESmo_01.4</v>
      </c>
      <c r="C1622" s="96" t="s">
        <v>17</v>
      </c>
      <c r="D1622" s="97" t="s">
        <v>778</v>
      </c>
      <c r="E1622" s="97" t="s">
        <v>867</v>
      </c>
      <c r="F1622" s="97" t="s">
        <v>868</v>
      </c>
      <c r="G1622" s="97" t="s">
        <v>351</v>
      </c>
      <c r="H1622" s="96" t="s">
        <v>50</v>
      </c>
      <c r="I1622" s="98" t="s">
        <v>51</v>
      </c>
      <c r="J1622" s="27" t="s">
        <v>2515</v>
      </c>
      <c r="K1622" s="28" t="s">
        <v>2576</v>
      </c>
      <c r="L1622" s="93" t="s">
        <v>151</v>
      </c>
      <c r="M1622" s="2" t="s">
        <v>151</v>
      </c>
      <c r="N1622" s="94" t="s">
        <v>151</v>
      </c>
      <c r="O1622" s="13" t="s">
        <v>151</v>
      </c>
      <c r="P1622" s="2" t="s">
        <v>151</v>
      </c>
      <c r="Q1622" s="2" t="s">
        <v>151</v>
      </c>
      <c r="R1622" s="2" t="s">
        <v>152</v>
      </c>
      <c r="S1622" s="2" t="s">
        <v>151</v>
      </c>
      <c r="T1622" s="2" t="s">
        <v>152</v>
      </c>
      <c r="U1622" s="14" t="s">
        <v>152</v>
      </c>
      <c r="V1622" s="13" t="s">
        <v>151</v>
      </c>
      <c r="W1622" s="2" t="s">
        <v>151</v>
      </c>
      <c r="X1622" s="2" t="s">
        <v>151</v>
      </c>
      <c r="Y1622" s="2" t="s">
        <v>152</v>
      </c>
      <c r="Z1622" s="94" t="s">
        <v>152</v>
      </c>
      <c r="AA1622" s="13" t="s">
        <v>151</v>
      </c>
      <c r="AB1622" s="2" t="s">
        <v>151</v>
      </c>
      <c r="AC1622" s="14" t="s">
        <v>151</v>
      </c>
      <c r="AD1622" s="93" t="s">
        <v>151</v>
      </c>
      <c r="AE1622" s="14" t="s">
        <v>152</v>
      </c>
      <c r="AF1622" s="99">
        <v>100</v>
      </c>
    </row>
    <row r="1623" spans="1:32" x14ac:dyDescent="0.3">
      <c r="A1623" s="55" t="str">
        <f t="shared" si="25"/>
        <v>ESmo_01.4</v>
      </c>
      <c r="C1623" s="96" t="s">
        <v>17</v>
      </c>
      <c r="D1623" s="97" t="s">
        <v>778</v>
      </c>
      <c r="E1623" s="97" t="s">
        <v>867</v>
      </c>
      <c r="F1623" s="97" t="s">
        <v>868</v>
      </c>
      <c r="G1623" s="97" t="s">
        <v>351</v>
      </c>
      <c r="H1623" s="96" t="s">
        <v>50</v>
      </c>
      <c r="I1623" s="98" t="s">
        <v>51</v>
      </c>
      <c r="J1623" s="27" t="s">
        <v>2517</v>
      </c>
      <c r="K1623" s="28" t="s">
        <v>2577</v>
      </c>
      <c r="L1623" s="93" t="s">
        <v>151</v>
      </c>
      <c r="M1623" s="2" t="s">
        <v>151</v>
      </c>
      <c r="N1623" s="94" t="s">
        <v>151</v>
      </c>
      <c r="O1623" s="13" t="s">
        <v>151</v>
      </c>
      <c r="P1623" s="2" t="s">
        <v>151</v>
      </c>
      <c r="Q1623" s="2" t="s">
        <v>151</v>
      </c>
      <c r="R1623" s="2" t="s">
        <v>152</v>
      </c>
      <c r="S1623" s="2" t="s">
        <v>151</v>
      </c>
      <c r="T1623" s="2" t="s">
        <v>152</v>
      </c>
      <c r="U1623" s="14" t="s">
        <v>151</v>
      </c>
      <c r="V1623" s="13" t="s">
        <v>151</v>
      </c>
      <c r="W1623" s="2" t="s">
        <v>151</v>
      </c>
      <c r="X1623" s="2" t="s">
        <v>151</v>
      </c>
      <c r="Y1623" s="2" t="s">
        <v>152</v>
      </c>
      <c r="Z1623" s="94" t="s">
        <v>152</v>
      </c>
      <c r="AA1623" s="13" t="s">
        <v>151</v>
      </c>
      <c r="AB1623" s="2" t="s">
        <v>152</v>
      </c>
      <c r="AC1623" s="14" t="s">
        <v>151</v>
      </c>
      <c r="AD1623" s="93" t="s">
        <v>151</v>
      </c>
      <c r="AE1623" s="14" t="s">
        <v>152</v>
      </c>
      <c r="AF1623" s="99">
        <v>0</v>
      </c>
    </row>
    <row r="1624" spans="1:32" x14ac:dyDescent="0.3">
      <c r="A1624" s="55" t="str">
        <f t="shared" si="25"/>
        <v>ESmo_01.4</v>
      </c>
      <c r="C1624" s="96" t="s">
        <v>17</v>
      </c>
      <c r="D1624" s="97" t="s">
        <v>778</v>
      </c>
      <c r="E1624" s="97" t="s">
        <v>867</v>
      </c>
      <c r="F1624" s="97" t="s">
        <v>868</v>
      </c>
      <c r="G1624" s="97" t="s">
        <v>351</v>
      </c>
      <c r="H1624" s="96" t="s">
        <v>50</v>
      </c>
      <c r="I1624" s="98" t="s">
        <v>51</v>
      </c>
      <c r="J1624" s="27" t="s">
        <v>2519</v>
      </c>
      <c r="K1624" s="28" t="s">
        <v>2578</v>
      </c>
      <c r="L1624" s="93" t="s">
        <v>151</v>
      </c>
      <c r="M1624" s="2" t="s">
        <v>151</v>
      </c>
      <c r="N1624" s="94" t="s">
        <v>151</v>
      </c>
      <c r="O1624" s="13" t="s">
        <v>151</v>
      </c>
      <c r="P1624" s="2" t="s">
        <v>151</v>
      </c>
      <c r="Q1624" s="2" t="s">
        <v>151</v>
      </c>
      <c r="R1624" s="2" t="s">
        <v>152</v>
      </c>
      <c r="S1624" s="2" t="s">
        <v>151</v>
      </c>
      <c r="T1624" s="2" t="s">
        <v>152</v>
      </c>
      <c r="U1624" s="14" t="s">
        <v>152</v>
      </c>
      <c r="V1624" s="13" t="s">
        <v>151</v>
      </c>
      <c r="W1624" s="2" t="s">
        <v>151</v>
      </c>
      <c r="X1624" s="2" t="s">
        <v>151</v>
      </c>
      <c r="Y1624" s="2" t="s">
        <v>152</v>
      </c>
      <c r="Z1624" s="94" t="s">
        <v>152</v>
      </c>
      <c r="AA1624" s="13" t="s">
        <v>151</v>
      </c>
      <c r="AB1624" s="2" t="s">
        <v>151</v>
      </c>
      <c r="AC1624" s="14" t="s">
        <v>151</v>
      </c>
      <c r="AD1624" s="93" t="s">
        <v>151</v>
      </c>
      <c r="AE1624" s="14" t="s">
        <v>152</v>
      </c>
      <c r="AF1624" s="99">
        <v>0</v>
      </c>
    </row>
    <row r="1625" spans="1:32" x14ac:dyDescent="0.3">
      <c r="A1625" s="55" t="str">
        <f t="shared" si="25"/>
        <v>ESmo_01.4</v>
      </c>
      <c r="C1625" s="96" t="s">
        <v>17</v>
      </c>
      <c r="D1625" s="97" t="s">
        <v>778</v>
      </c>
      <c r="E1625" s="97" t="s">
        <v>867</v>
      </c>
      <c r="F1625" s="97" t="s">
        <v>868</v>
      </c>
      <c r="G1625" s="97" t="s">
        <v>351</v>
      </c>
      <c r="H1625" s="96" t="s">
        <v>50</v>
      </c>
      <c r="I1625" s="98" t="s">
        <v>51</v>
      </c>
      <c r="J1625" s="27" t="s">
        <v>2521</v>
      </c>
      <c r="K1625" s="28" t="s">
        <v>2579</v>
      </c>
      <c r="L1625" s="93" t="s">
        <v>151</v>
      </c>
      <c r="M1625" s="2" t="s">
        <v>151</v>
      </c>
      <c r="N1625" s="94" t="s">
        <v>151</v>
      </c>
      <c r="O1625" s="13" t="s">
        <v>151</v>
      </c>
      <c r="P1625" s="2" t="s">
        <v>151</v>
      </c>
      <c r="Q1625" s="2" t="s">
        <v>151</v>
      </c>
      <c r="R1625" s="2" t="s">
        <v>151</v>
      </c>
      <c r="S1625" s="2" t="s">
        <v>151</v>
      </c>
      <c r="T1625" s="2" t="s">
        <v>151</v>
      </c>
      <c r="U1625" s="14" t="s">
        <v>151</v>
      </c>
      <c r="V1625" s="13" t="s">
        <v>151</v>
      </c>
      <c r="W1625" s="2" t="s">
        <v>151</v>
      </c>
      <c r="X1625" s="2" t="s">
        <v>151</v>
      </c>
      <c r="Y1625" s="2" t="s">
        <v>152</v>
      </c>
      <c r="Z1625" s="94" t="s">
        <v>152</v>
      </c>
      <c r="AA1625" s="13" t="s">
        <v>151</v>
      </c>
      <c r="AB1625" s="2" t="s">
        <v>151</v>
      </c>
      <c r="AC1625" s="14" t="s">
        <v>151</v>
      </c>
      <c r="AD1625" s="93" t="s">
        <v>151</v>
      </c>
      <c r="AE1625" s="14" t="s">
        <v>152</v>
      </c>
      <c r="AF1625" s="99">
        <v>100</v>
      </c>
    </row>
    <row r="1626" spans="1:32" x14ac:dyDescent="0.3">
      <c r="A1626" s="55" t="str">
        <f t="shared" si="25"/>
        <v>ESmo_01.4</v>
      </c>
      <c r="C1626" s="96" t="s">
        <v>17</v>
      </c>
      <c r="D1626" s="97" t="s">
        <v>778</v>
      </c>
      <c r="E1626" s="97" t="s">
        <v>867</v>
      </c>
      <c r="F1626" s="97" t="s">
        <v>868</v>
      </c>
      <c r="G1626" s="97" t="s">
        <v>351</v>
      </c>
      <c r="H1626" s="96" t="s">
        <v>50</v>
      </c>
      <c r="I1626" s="98" t="s">
        <v>51</v>
      </c>
      <c r="J1626" s="27" t="s">
        <v>2523</v>
      </c>
      <c r="K1626" s="28" t="s">
        <v>2580</v>
      </c>
      <c r="L1626" s="93" t="s">
        <v>151</v>
      </c>
      <c r="M1626" s="2" t="s">
        <v>151</v>
      </c>
      <c r="N1626" s="94" t="s">
        <v>151</v>
      </c>
      <c r="O1626" s="13" t="s">
        <v>152</v>
      </c>
      <c r="P1626" s="2" t="s">
        <v>152</v>
      </c>
      <c r="Q1626" s="2" t="s">
        <v>152</v>
      </c>
      <c r="R1626" s="2" t="s">
        <v>151</v>
      </c>
      <c r="S1626" s="2" t="s">
        <v>151</v>
      </c>
      <c r="T1626" s="2" t="s">
        <v>152</v>
      </c>
      <c r="U1626" s="14" t="s">
        <v>152</v>
      </c>
      <c r="V1626" s="13" t="s">
        <v>151</v>
      </c>
      <c r="W1626" s="2" t="s">
        <v>152</v>
      </c>
      <c r="X1626" s="2" t="s">
        <v>152</v>
      </c>
      <c r="Y1626" s="2" t="s">
        <v>152</v>
      </c>
      <c r="Z1626" s="94" t="s">
        <v>152</v>
      </c>
      <c r="AA1626" s="13" t="s">
        <v>151</v>
      </c>
      <c r="AB1626" s="2" t="s">
        <v>151</v>
      </c>
      <c r="AC1626" s="14" t="s">
        <v>151</v>
      </c>
      <c r="AD1626" s="93" t="s">
        <v>151</v>
      </c>
      <c r="AE1626" s="14" t="s">
        <v>152</v>
      </c>
      <c r="AF1626" s="99">
        <v>100</v>
      </c>
    </row>
    <row r="1627" spans="1:32" x14ac:dyDescent="0.3">
      <c r="A1627" s="55" t="str">
        <f t="shared" si="25"/>
        <v>ESmo_01.4</v>
      </c>
      <c r="C1627" s="96" t="s">
        <v>17</v>
      </c>
      <c r="D1627" s="97" t="s">
        <v>778</v>
      </c>
      <c r="E1627" s="97" t="s">
        <v>867</v>
      </c>
      <c r="F1627" s="97" t="s">
        <v>868</v>
      </c>
      <c r="G1627" s="97" t="s">
        <v>351</v>
      </c>
      <c r="H1627" s="96" t="s">
        <v>50</v>
      </c>
      <c r="I1627" s="98" t="s">
        <v>51</v>
      </c>
      <c r="J1627" s="27" t="s">
        <v>2525</v>
      </c>
      <c r="K1627" s="28" t="s">
        <v>2581</v>
      </c>
      <c r="L1627" s="93" t="s">
        <v>151</v>
      </c>
      <c r="M1627" s="2" t="s">
        <v>151</v>
      </c>
      <c r="N1627" s="94" t="s">
        <v>151</v>
      </c>
      <c r="O1627" s="13" t="s">
        <v>151</v>
      </c>
      <c r="P1627" s="2" t="s">
        <v>151</v>
      </c>
      <c r="Q1627" s="2" t="s">
        <v>151</v>
      </c>
      <c r="R1627" s="2" t="s">
        <v>151</v>
      </c>
      <c r="S1627" s="2" t="s">
        <v>151</v>
      </c>
      <c r="T1627" s="2" t="s">
        <v>151</v>
      </c>
      <c r="U1627" s="14" t="s">
        <v>152</v>
      </c>
      <c r="V1627" s="13" t="s">
        <v>151</v>
      </c>
      <c r="W1627" s="2" t="s">
        <v>151</v>
      </c>
      <c r="X1627" s="2" t="s">
        <v>151</v>
      </c>
      <c r="Y1627" s="2" t="s">
        <v>151</v>
      </c>
      <c r="Z1627" s="94" t="s">
        <v>152</v>
      </c>
      <c r="AA1627" s="13" t="s">
        <v>151</v>
      </c>
      <c r="AB1627" s="2" t="s">
        <v>151</v>
      </c>
      <c r="AC1627" s="14" t="s">
        <v>151</v>
      </c>
      <c r="AD1627" s="93" t="s">
        <v>151</v>
      </c>
      <c r="AE1627" s="14" t="s">
        <v>151</v>
      </c>
      <c r="AF1627" s="99">
        <v>100</v>
      </c>
    </row>
    <row r="1628" spans="1:32" x14ac:dyDescent="0.3">
      <c r="A1628" s="55" t="str">
        <f t="shared" si="25"/>
        <v>ESmo_01.4</v>
      </c>
      <c r="C1628" s="96" t="s">
        <v>17</v>
      </c>
      <c r="D1628" s="97" t="s">
        <v>778</v>
      </c>
      <c r="E1628" s="97" t="s">
        <v>867</v>
      </c>
      <c r="F1628" s="97" t="s">
        <v>868</v>
      </c>
      <c r="G1628" s="97" t="s">
        <v>351</v>
      </c>
      <c r="H1628" s="96" t="s">
        <v>50</v>
      </c>
      <c r="I1628" s="98" t="s">
        <v>51</v>
      </c>
      <c r="J1628" s="27" t="s">
        <v>2527</v>
      </c>
      <c r="K1628" s="28" t="s">
        <v>2559</v>
      </c>
      <c r="L1628" s="93" t="s">
        <v>151</v>
      </c>
      <c r="M1628" s="2" t="s">
        <v>151</v>
      </c>
      <c r="N1628" s="94" t="s">
        <v>151</v>
      </c>
      <c r="O1628" s="13" t="s">
        <v>151</v>
      </c>
      <c r="P1628" s="2" t="s">
        <v>151</v>
      </c>
      <c r="Q1628" s="2" t="s">
        <v>151</v>
      </c>
      <c r="R1628" s="2" t="s">
        <v>152</v>
      </c>
      <c r="S1628" s="2" t="s">
        <v>151</v>
      </c>
      <c r="T1628" s="2" t="s">
        <v>152</v>
      </c>
      <c r="U1628" s="14" t="s">
        <v>152</v>
      </c>
      <c r="V1628" s="13" t="s">
        <v>151</v>
      </c>
      <c r="W1628" s="2" t="s">
        <v>151</v>
      </c>
      <c r="X1628" s="2" t="s">
        <v>151</v>
      </c>
      <c r="Y1628" s="2" t="s">
        <v>152</v>
      </c>
      <c r="Z1628" s="94" t="s">
        <v>152</v>
      </c>
      <c r="AA1628" s="13" t="s">
        <v>151</v>
      </c>
      <c r="AB1628" s="2" t="s">
        <v>151</v>
      </c>
      <c r="AC1628" s="14" t="s">
        <v>151</v>
      </c>
      <c r="AD1628" s="93" t="s">
        <v>151</v>
      </c>
      <c r="AE1628" s="14" t="s">
        <v>152</v>
      </c>
      <c r="AF1628" s="99">
        <v>100</v>
      </c>
    </row>
    <row r="1629" spans="1:32" x14ac:dyDescent="0.3">
      <c r="A1629" s="55" t="str">
        <f t="shared" si="25"/>
        <v>ESmo_01.4</v>
      </c>
      <c r="C1629" s="96" t="s">
        <v>17</v>
      </c>
      <c r="D1629" s="97" t="s">
        <v>778</v>
      </c>
      <c r="E1629" s="97" t="s">
        <v>867</v>
      </c>
      <c r="F1629" s="97" t="s">
        <v>868</v>
      </c>
      <c r="G1629" s="97" t="s">
        <v>351</v>
      </c>
      <c r="H1629" s="96" t="s">
        <v>50</v>
      </c>
      <c r="I1629" s="98" t="s">
        <v>51</v>
      </c>
      <c r="J1629" s="27" t="s">
        <v>2529</v>
      </c>
      <c r="K1629" s="28" t="s">
        <v>2582</v>
      </c>
      <c r="L1629" s="93" t="s">
        <v>151</v>
      </c>
      <c r="M1629" s="2" t="s">
        <v>151</v>
      </c>
      <c r="N1629" s="94" t="s">
        <v>151</v>
      </c>
      <c r="O1629" s="13" t="s">
        <v>151</v>
      </c>
      <c r="P1629" s="2" t="s">
        <v>151</v>
      </c>
      <c r="Q1629" s="2" t="s">
        <v>151</v>
      </c>
      <c r="R1629" s="2" t="s">
        <v>151</v>
      </c>
      <c r="S1629" s="2" t="s">
        <v>151</v>
      </c>
      <c r="T1629" s="2" t="s">
        <v>151</v>
      </c>
      <c r="U1629" s="14" t="s">
        <v>152</v>
      </c>
      <c r="V1629" s="13" t="s">
        <v>151</v>
      </c>
      <c r="W1629" s="2" t="s">
        <v>151</v>
      </c>
      <c r="X1629" s="2" t="s">
        <v>151</v>
      </c>
      <c r="Y1629" s="2" t="s">
        <v>152</v>
      </c>
      <c r="Z1629" s="94" t="s">
        <v>152</v>
      </c>
      <c r="AA1629" s="13" t="s">
        <v>151</v>
      </c>
      <c r="AB1629" s="2" t="s">
        <v>151</v>
      </c>
      <c r="AC1629" s="14" t="s">
        <v>151</v>
      </c>
      <c r="AD1629" s="93" t="s">
        <v>151</v>
      </c>
      <c r="AE1629" s="14" t="s">
        <v>152</v>
      </c>
      <c r="AF1629" s="99">
        <v>100</v>
      </c>
    </row>
    <row r="1630" spans="1:32" x14ac:dyDescent="0.3">
      <c r="A1630" s="55" t="str">
        <f t="shared" si="25"/>
        <v>ESmo_01.4</v>
      </c>
      <c r="C1630" s="96" t="s">
        <v>17</v>
      </c>
      <c r="D1630" s="97" t="s">
        <v>778</v>
      </c>
      <c r="E1630" s="97" t="s">
        <v>867</v>
      </c>
      <c r="F1630" s="97" t="s">
        <v>868</v>
      </c>
      <c r="G1630" s="97" t="s">
        <v>351</v>
      </c>
      <c r="H1630" s="96" t="s">
        <v>50</v>
      </c>
      <c r="I1630" s="98" t="s">
        <v>51</v>
      </c>
      <c r="J1630" s="27" t="s">
        <v>2531</v>
      </c>
      <c r="K1630" s="28" t="s">
        <v>2583</v>
      </c>
      <c r="L1630" s="93" t="s">
        <v>151</v>
      </c>
      <c r="M1630" s="2" t="s">
        <v>151</v>
      </c>
      <c r="N1630" s="94" t="s">
        <v>151</v>
      </c>
      <c r="O1630" s="13" t="s">
        <v>151</v>
      </c>
      <c r="P1630" s="2" t="s">
        <v>151</v>
      </c>
      <c r="Q1630" s="2" t="s">
        <v>468</v>
      </c>
      <c r="R1630" s="2" t="s">
        <v>151</v>
      </c>
      <c r="S1630" s="2" t="s">
        <v>151</v>
      </c>
      <c r="T1630" s="2" t="s">
        <v>151</v>
      </c>
      <c r="U1630" s="14" t="s">
        <v>151</v>
      </c>
      <c r="V1630" s="13" t="s">
        <v>151</v>
      </c>
      <c r="W1630" s="2" t="s">
        <v>151</v>
      </c>
      <c r="X1630" s="2" t="s">
        <v>151</v>
      </c>
      <c r="Y1630" s="2" t="s">
        <v>152</v>
      </c>
      <c r="Z1630" s="94" t="s">
        <v>152</v>
      </c>
      <c r="AA1630" s="13" t="s">
        <v>151</v>
      </c>
      <c r="AB1630" s="2" t="s">
        <v>152</v>
      </c>
      <c r="AC1630" s="14" t="s">
        <v>151</v>
      </c>
      <c r="AD1630" s="93" t="s">
        <v>151</v>
      </c>
      <c r="AE1630" s="14" t="s">
        <v>151</v>
      </c>
      <c r="AF1630" s="99">
        <v>100</v>
      </c>
    </row>
    <row r="1631" spans="1:32" x14ac:dyDescent="0.3">
      <c r="A1631" s="55" t="str">
        <f t="shared" si="25"/>
        <v>ESmo_01.4</v>
      </c>
      <c r="C1631" s="96" t="s">
        <v>17</v>
      </c>
      <c r="D1631" s="97" t="s">
        <v>778</v>
      </c>
      <c r="E1631" s="97" t="s">
        <v>867</v>
      </c>
      <c r="F1631" s="97" t="s">
        <v>868</v>
      </c>
      <c r="G1631" s="97" t="s">
        <v>351</v>
      </c>
      <c r="H1631" s="96" t="s">
        <v>50</v>
      </c>
      <c r="I1631" s="98" t="s">
        <v>51</v>
      </c>
      <c r="J1631" s="27" t="s">
        <v>2533</v>
      </c>
      <c r="K1631" s="28" t="s">
        <v>2584</v>
      </c>
      <c r="L1631" s="93" t="s">
        <v>151</v>
      </c>
      <c r="M1631" s="2" t="s">
        <v>151</v>
      </c>
      <c r="N1631" s="94" t="s">
        <v>151</v>
      </c>
      <c r="O1631" s="13" t="s">
        <v>151</v>
      </c>
      <c r="P1631" s="2" t="s">
        <v>152</v>
      </c>
      <c r="Q1631" s="2" t="s">
        <v>152</v>
      </c>
      <c r="R1631" s="2" t="s">
        <v>152</v>
      </c>
      <c r="S1631" s="2" t="s">
        <v>152</v>
      </c>
      <c r="T1631" s="2" t="s">
        <v>152</v>
      </c>
      <c r="U1631" s="14" t="s">
        <v>152</v>
      </c>
      <c r="V1631" s="13" t="s">
        <v>151</v>
      </c>
      <c r="W1631" s="2" t="s">
        <v>151</v>
      </c>
      <c r="X1631" s="2" t="s">
        <v>152</v>
      </c>
      <c r="Y1631" s="2" t="s">
        <v>152</v>
      </c>
      <c r="Z1631" s="94" t="s">
        <v>152</v>
      </c>
      <c r="AA1631" s="13" t="s">
        <v>152</v>
      </c>
      <c r="AB1631" s="2" t="s">
        <v>152</v>
      </c>
      <c r="AC1631" s="14" t="s">
        <v>152</v>
      </c>
      <c r="AD1631" s="93" t="s">
        <v>151</v>
      </c>
      <c r="AE1631" s="14" t="s">
        <v>152</v>
      </c>
      <c r="AF1631" s="99">
        <v>0</v>
      </c>
    </row>
    <row r="1632" spans="1:32" x14ac:dyDescent="0.3">
      <c r="A1632" s="55" t="str">
        <f t="shared" si="25"/>
        <v>ESmo_01.4</v>
      </c>
      <c r="C1632" s="96" t="s">
        <v>17</v>
      </c>
      <c r="D1632" s="97" t="s">
        <v>778</v>
      </c>
      <c r="E1632" s="97" t="s">
        <v>867</v>
      </c>
      <c r="F1632" s="97" t="s">
        <v>868</v>
      </c>
      <c r="G1632" s="97" t="s">
        <v>351</v>
      </c>
      <c r="H1632" s="96" t="s">
        <v>50</v>
      </c>
      <c r="I1632" s="98" t="s">
        <v>51</v>
      </c>
      <c r="J1632" s="27" t="s">
        <v>2535</v>
      </c>
      <c r="K1632" s="28" t="s">
        <v>2563</v>
      </c>
      <c r="L1632" s="93" t="s">
        <v>151</v>
      </c>
      <c r="M1632" s="2" t="s">
        <v>151</v>
      </c>
      <c r="N1632" s="94" t="s">
        <v>151</v>
      </c>
      <c r="O1632" s="13" t="s">
        <v>151</v>
      </c>
      <c r="P1632" s="2" t="s">
        <v>152</v>
      </c>
      <c r="Q1632" s="2" t="s">
        <v>152</v>
      </c>
      <c r="R1632" s="2" t="s">
        <v>152</v>
      </c>
      <c r="S1632" s="2" t="s">
        <v>152</v>
      </c>
      <c r="T1632" s="2" t="s">
        <v>152</v>
      </c>
      <c r="U1632" s="14" t="s">
        <v>152</v>
      </c>
      <c r="V1632" s="13" t="s">
        <v>151</v>
      </c>
      <c r="W1632" s="2" t="s">
        <v>151</v>
      </c>
      <c r="X1632" s="2" t="s">
        <v>152</v>
      </c>
      <c r="Y1632" s="2" t="s">
        <v>152</v>
      </c>
      <c r="Z1632" s="94" t="s">
        <v>152</v>
      </c>
      <c r="AA1632" s="13" t="s">
        <v>152</v>
      </c>
      <c r="AB1632" s="2" t="s">
        <v>152</v>
      </c>
      <c r="AC1632" s="14" t="s">
        <v>152</v>
      </c>
      <c r="AD1632" s="93" t="s">
        <v>151</v>
      </c>
      <c r="AE1632" s="14" t="s">
        <v>152</v>
      </c>
      <c r="AF1632" s="99">
        <v>100</v>
      </c>
    </row>
    <row r="1633" spans="1:32" x14ac:dyDescent="0.3">
      <c r="A1633" s="55" t="str">
        <f t="shared" si="25"/>
        <v>ESmo_01.4</v>
      </c>
      <c r="C1633" s="96" t="s">
        <v>17</v>
      </c>
      <c r="D1633" s="97" t="s">
        <v>778</v>
      </c>
      <c r="E1633" s="97" t="s">
        <v>867</v>
      </c>
      <c r="F1633" s="97" t="s">
        <v>868</v>
      </c>
      <c r="G1633" s="97" t="s">
        <v>351</v>
      </c>
      <c r="H1633" s="96" t="s">
        <v>50</v>
      </c>
      <c r="I1633" s="98" t="s">
        <v>51</v>
      </c>
      <c r="J1633" s="27" t="s">
        <v>2537</v>
      </c>
      <c r="K1633" s="28" t="s">
        <v>2585</v>
      </c>
      <c r="L1633" s="93" t="s">
        <v>151</v>
      </c>
      <c r="M1633" s="2" t="s">
        <v>151</v>
      </c>
      <c r="N1633" s="94" t="s">
        <v>151</v>
      </c>
      <c r="O1633" s="13" t="s">
        <v>151</v>
      </c>
      <c r="P1633" s="2" t="s">
        <v>151</v>
      </c>
      <c r="Q1633" s="2" t="s">
        <v>151</v>
      </c>
      <c r="R1633" s="2" t="s">
        <v>151</v>
      </c>
      <c r="S1633" s="2" t="s">
        <v>151</v>
      </c>
      <c r="T1633" s="2" t="s">
        <v>151</v>
      </c>
      <c r="U1633" s="14" t="s">
        <v>152</v>
      </c>
      <c r="V1633" s="13" t="s">
        <v>151</v>
      </c>
      <c r="W1633" s="2" t="s">
        <v>151</v>
      </c>
      <c r="X1633" s="2" t="s">
        <v>151</v>
      </c>
      <c r="Y1633" s="2" t="s">
        <v>152</v>
      </c>
      <c r="Z1633" s="94" t="s">
        <v>152</v>
      </c>
      <c r="AA1633" s="13" t="s">
        <v>151</v>
      </c>
      <c r="AB1633" s="2" t="s">
        <v>151</v>
      </c>
      <c r="AC1633" s="14" t="s">
        <v>151</v>
      </c>
      <c r="AD1633" s="93" t="s">
        <v>151</v>
      </c>
      <c r="AE1633" s="14" t="s">
        <v>152</v>
      </c>
      <c r="AF1633" s="99">
        <v>100</v>
      </c>
    </row>
    <row r="1634" spans="1:32" x14ac:dyDescent="0.3">
      <c r="A1634" s="55" t="str">
        <f t="shared" si="25"/>
        <v>ESmo_01.4</v>
      </c>
      <c r="C1634" s="96" t="s">
        <v>17</v>
      </c>
      <c r="D1634" s="97" t="s">
        <v>778</v>
      </c>
      <c r="E1634" s="97" t="s">
        <v>867</v>
      </c>
      <c r="F1634" s="97" t="s">
        <v>868</v>
      </c>
      <c r="G1634" s="97" t="s">
        <v>351</v>
      </c>
      <c r="H1634" s="96" t="s">
        <v>50</v>
      </c>
      <c r="I1634" s="98" t="s">
        <v>51</v>
      </c>
      <c r="J1634" s="27" t="s">
        <v>2539</v>
      </c>
      <c r="K1634" s="28" t="s">
        <v>2586</v>
      </c>
      <c r="L1634" s="93" t="s">
        <v>151</v>
      </c>
      <c r="M1634" s="2" t="s">
        <v>151</v>
      </c>
      <c r="N1634" s="94" t="s">
        <v>151</v>
      </c>
      <c r="O1634" s="13" t="s">
        <v>151</v>
      </c>
      <c r="P1634" s="2" t="s">
        <v>152</v>
      </c>
      <c r="Q1634" s="2" t="s">
        <v>152</v>
      </c>
      <c r="R1634" s="2" t="s">
        <v>152</v>
      </c>
      <c r="S1634" s="2" t="s">
        <v>152</v>
      </c>
      <c r="T1634" s="2" t="s">
        <v>152</v>
      </c>
      <c r="U1634" s="14" t="s">
        <v>152</v>
      </c>
      <c r="V1634" s="13" t="s">
        <v>152</v>
      </c>
      <c r="W1634" s="2" t="s">
        <v>152</v>
      </c>
      <c r="X1634" s="2" t="s">
        <v>152</v>
      </c>
      <c r="Y1634" s="2" t="s">
        <v>152</v>
      </c>
      <c r="Z1634" s="94" t="s">
        <v>152</v>
      </c>
      <c r="AA1634" s="13" t="s">
        <v>152</v>
      </c>
      <c r="AB1634" s="2" t="s">
        <v>152</v>
      </c>
      <c r="AC1634" s="14" t="s">
        <v>152</v>
      </c>
      <c r="AD1634" s="93" t="s">
        <v>152</v>
      </c>
      <c r="AE1634" s="14" t="s">
        <v>152</v>
      </c>
      <c r="AF1634" s="99">
        <v>0</v>
      </c>
    </row>
    <row r="1635" spans="1:32" x14ac:dyDescent="0.3">
      <c r="A1635" s="55" t="str">
        <f t="shared" si="25"/>
        <v>ESmo_01.4</v>
      </c>
      <c r="C1635" s="96" t="s">
        <v>17</v>
      </c>
      <c r="D1635" s="97" t="s">
        <v>778</v>
      </c>
      <c r="E1635" s="97" t="s">
        <v>867</v>
      </c>
      <c r="F1635" s="97" t="s">
        <v>868</v>
      </c>
      <c r="G1635" s="97" t="s">
        <v>351</v>
      </c>
      <c r="H1635" s="96" t="s">
        <v>50</v>
      </c>
      <c r="I1635" s="98" t="s">
        <v>51</v>
      </c>
      <c r="J1635" s="27" t="s">
        <v>2541</v>
      </c>
      <c r="K1635" s="28" t="s">
        <v>2587</v>
      </c>
      <c r="L1635" s="93" t="s">
        <v>151</v>
      </c>
      <c r="M1635" s="2" t="s">
        <v>151</v>
      </c>
      <c r="N1635" s="94" t="s">
        <v>151</v>
      </c>
      <c r="O1635" s="13" t="s">
        <v>151</v>
      </c>
      <c r="P1635" s="2" t="s">
        <v>151</v>
      </c>
      <c r="Q1635" s="2" t="s">
        <v>151</v>
      </c>
      <c r="R1635" s="2" t="s">
        <v>152</v>
      </c>
      <c r="S1635" s="2" t="s">
        <v>151</v>
      </c>
      <c r="T1635" s="2" t="s">
        <v>151</v>
      </c>
      <c r="U1635" s="14" t="s">
        <v>152</v>
      </c>
      <c r="V1635" s="13" t="s">
        <v>151</v>
      </c>
      <c r="W1635" s="2" t="s">
        <v>151</v>
      </c>
      <c r="X1635" s="2" t="s">
        <v>151</v>
      </c>
      <c r="Y1635" s="2" t="s">
        <v>151</v>
      </c>
      <c r="Z1635" s="94" t="s">
        <v>152</v>
      </c>
      <c r="AA1635" s="13" t="s">
        <v>151</v>
      </c>
      <c r="AB1635" s="2" t="s">
        <v>151</v>
      </c>
      <c r="AC1635" s="14" t="s">
        <v>151</v>
      </c>
      <c r="AD1635" s="93" t="s">
        <v>151</v>
      </c>
      <c r="AE1635" s="14" t="s">
        <v>151</v>
      </c>
      <c r="AF1635" s="99">
        <v>100</v>
      </c>
    </row>
    <row r="1636" spans="1:32" x14ac:dyDescent="0.3">
      <c r="A1636" s="55" t="str">
        <f t="shared" si="25"/>
        <v>ESmo_01.4</v>
      </c>
      <c r="C1636" s="96" t="s">
        <v>17</v>
      </c>
      <c r="D1636" s="97" t="s">
        <v>778</v>
      </c>
      <c r="E1636" s="97" t="s">
        <v>867</v>
      </c>
      <c r="F1636" s="97" t="s">
        <v>868</v>
      </c>
      <c r="G1636" s="97" t="s">
        <v>351</v>
      </c>
      <c r="H1636" s="96" t="s">
        <v>50</v>
      </c>
      <c r="I1636" s="98" t="s">
        <v>51</v>
      </c>
      <c r="J1636" s="27" t="s">
        <v>2543</v>
      </c>
      <c r="K1636" s="28" t="s">
        <v>2588</v>
      </c>
      <c r="L1636" s="93" t="s">
        <v>151</v>
      </c>
      <c r="M1636" s="2" t="s">
        <v>151</v>
      </c>
      <c r="N1636" s="94" t="s">
        <v>151</v>
      </c>
      <c r="O1636" s="13" t="s">
        <v>151</v>
      </c>
      <c r="P1636" s="2" t="s">
        <v>151</v>
      </c>
      <c r="Q1636" s="2" t="s">
        <v>151</v>
      </c>
      <c r="R1636" s="2" t="s">
        <v>152</v>
      </c>
      <c r="S1636" s="2" t="s">
        <v>152</v>
      </c>
      <c r="T1636" s="2" t="s">
        <v>151</v>
      </c>
      <c r="U1636" s="14" t="s">
        <v>152</v>
      </c>
      <c r="V1636" s="13" t="s">
        <v>151</v>
      </c>
      <c r="W1636" s="2" t="s">
        <v>151</v>
      </c>
      <c r="X1636" s="2" t="s">
        <v>151</v>
      </c>
      <c r="Y1636" s="2" t="s">
        <v>151</v>
      </c>
      <c r="Z1636" s="94" t="s">
        <v>152</v>
      </c>
      <c r="AA1636" s="13" t="s">
        <v>151</v>
      </c>
      <c r="AB1636" s="2" t="s">
        <v>151</v>
      </c>
      <c r="AC1636" s="14" t="s">
        <v>151</v>
      </c>
      <c r="AD1636" s="93" t="s">
        <v>151</v>
      </c>
      <c r="AE1636" s="14" t="s">
        <v>152</v>
      </c>
      <c r="AF1636" s="99">
        <v>100</v>
      </c>
    </row>
    <row r="1637" spans="1:32" x14ac:dyDescent="0.3">
      <c r="A1637" s="55" t="str">
        <f t="shared" si="25"/>
        <v>ESmo_01.4</v>
      </c>
      <c r="C1637" s="96" t="s">
        <v>17</v>
      </c>
      <c r="D1637" s="97" t="s">
        <v>778</v>
      </c>
      <c r="E1637" s="97" t="s">
        <v>867</v>
      </c>
      <c r="F1637" s="97" t="s">
        <v>868</v>
      </c>
      <c r="G1637" s="97" t="s">
        <v>351</v>
      </c>
      <c r="H1637" s="96" t="s">
        <v>50</v>
      </c>
      <c r="I1637" s="98" t="s">
        <v>51</v>
      </c>
      <c r="J1637" s="27" t="s">
        <v>2545</v>
      </c>
      <c r="K1637" s="28" t="s">
        <v>2589</v>
      </c>
      <c r="L1637" s="93" t="s">
        <v>151</v>
      </c>
      <c r="M1637" s="2" t="s">
        <v>151</v>
      </c>
      <c r="N1637" s="94" t="s">
        <v>151</v>
      </c>
      <c r="O1637" s="13" t="s">
        <v>151</v>
      </c>
      <c r="P1637" s="2" t="s">
        <v>151</v>
      </c>
      <c r="Q1637" s="2" t="s">
        <v>152</v>
      </c>
      <c r="R1637" s="2" t="s">
        <v>152</v>
      </c>
      <c r="S1637" s="2" t="s">
        <v>151</v>
      </c>
      <c r="T1637" s="2" t="s">
        <v>151</v>
      </c>
      <c r="U1637" s="14" t="s">
        <v>152</v>
      </c>
      <c r="V1637" s="13" t="s">
        <v>151</v>
      </c>
      <c r="W1637" s="2" t="s">
        <v>151</v>
      </c>
      <c r="X1637" s="2" t="s">
        <v>151</v>
      </c>
      <c r="Y1637" s="2" t="s">
        <v>151</v>
      </c>
      <c r="Z1637" s="94" t="s">
        <v>152</v>
      </c>
      <c r="AA1637" s="13" t="s">
        <v>151</v>
      </c>
      <c r="AB1637" s="2" t="s">
        <v>151</v>
      </c>
      <c r="AC1637" s="14" t="s">
        <v>151</v>
      </c>
      <c r="AD1637" s="93" t="s">
        <v>151</v>
      </c>
      <c r="AE1637" s="14" t="s">
        <v>152</v>
      </c>
      <c r="AF1637" s="99">
        <v>100</v>
      </c>
    </row>
    <row r="1638" spans="1:32" x14ac:dyDescent="0.3">
      <c r="A1638" s="55" t="str">
        <f t="shared" si="25"/>
        <v>ESmo_01.4</v>
      </c>
      <c r="C1638" s="96" t="s">
        <v>17</v>
      </c>
      <c r="D1638" s="97" t="s">
        <v>778</v>
      </c>
      <c r="E1638" s="97" t="s">
        <v>867</v>
      </c>
      <c r="F1638" s="97" t="s">
        <v>868</v>
      </c>
      <c r="G1638" s="97" t="s">
        <v>351</v>
      </c>
      <c r="H1638" s="96" t="s">
        <v>50</v>
      </c>
      <c r="I1638" s="98" t="s">
        <v>51</v>
      </c>
      <c r="J1638" s="27" t="s">
        <v>2547</v>
      </c>
      <c r="K1638" s="28" t="s">
        <v>2590</v>
      </c>
      <c r="L1638" s="93" t="s">
        <v>151</v>
      </c>
      <c r="M1638" s="2" t="s">
        <v>151</v>
      </c>
      <c r="N1638" s="94" t="s">
        <v>151</v>
      </c>
      <c r="O1638" s="13" t="s">
        <v>151</v>
      </c>
      <c r="P1638" s="2" t="s">
        <v>151</v>
      </c>
      <c r="Q1638" s="2" t="s">
        <v>152</v>
      </c>
      <c r="R1638" s="2" t="s">
        <v>152</v>
      </c>
      <c r="S1638" s="2" t="s">
        <v>152</v>
      </c>
      <c r="T1638" s="2" t="s">
        <v>152</v>
      </c>
      <c r="U1638" s="14" t="s">
        <v>152</v>
      </c>
      <c r="V1638" s="13" t="s">
        <v>151</v>
      </c>
      <c r="W1638" s="2" t="s">
        <v>151</v>
      </c>
      <c r="X1638" s="2" t="s">
        <v>151</v>
      </c>
      <c r="Y1638" s="2" t="s">
        <v>151</v>
      </c>
      <c r="Z1638" s="94" t="s">
        <v>152</v>
      </c>
      <c r="AA1638" s="13" t="s">
        <v>151</v>
      </c>
      <c r="AB1638" s="2" t="s">
        <v>151</v>
      </c>
      <c r="AC1638" s="14" t="s">
        <v>151</v>
      </c>
      <c r="AD1638" s="93" t="s">
        <v>151</v>
      </c>
      <c r="AE1638" s="14" t="s">
        <v>152</v>
      </c>
      <c r="AF1638" s="99">
        <v>100</v>
      </c>
    </row>
    <row r="1639" spans="1:32" x14ac:dyDescent="0.3">
      <c r="A1639" s="55" t="str">
        <f t="shared" si="25"/>
        <v>ESmo_01.4</v>
      </c>
      <c r="C1639" s="96" t="s">
        <v>17</v>
      </c>
      <c r="D1639" s="97" t="s">
        <v>778</v>
      </c>
      <c r="E1639" s="97" t="s">
        <v>867</v>
      </c>
      <c r="F1639" s="97" t="s">
        <v>868</v>
      </c>
      <c r="G1639" s="97" t="s">
        <v>351</v>
      </c>
      <c r="H1639" s="96" t="s">
        <v>50</v>
      </c>
      <c r="I1639" s="98" t="s">
        <v>51</v>
      </c>
      <c r="J1639" s="27" t="s">
        <v>2549</v>
      </c>
      <c r="K1639" s="28" t="s">
        <v>2591</v>
      </c>
      <c r="L1639" s="93" t="s">
        <v>151</v>
      </c>
      <c r="M1639" s="2" t="s">
        <v>151</v>
      </c>
      <c r="N1639" s="94" t="s">
        <v>151</v>
      </c>
      <c r="O1639" s="13" t="s">
        <v>151</v>
      </c>
      <c r="P1639" s="2" t="s">
        <v>151</v>
      </c>
      <c r="Q1639" s="2" t="s">
        <v>151</v>
      </c>
      <c r="R1639" s="2" t="s">
        <v>151</v>
      </c>
      <c r="S1639" s="2" t="s">
        <v>151</v>
      </c>
      <c r="T1639" s="2" t="s">
        <v>151</v>
      </c>
      <c r="U1639" s="14" t="s">
        <v>152</v>
      </c>
      <c r="V1639" s="13" t="s">
        <v>151</v>
      </c>
      <c r="W1639" s="2" t="s">
        <v>151</v>
      </c>
      <c r="X1639" s="2" t="s">
        <v>151</v>
      </c>
      <c r="Y1639" s="2" t="s">
        <v>151</v>
      </c>
      <c r="Z1639" s="94" t="s">
        <v>152</v>
      </c>
      <c r="AA1639" s="13" t="s">
        <v>151</v>
      </c>
      <c r="AB1639" s="2" t="s">
        <v>151</v>
      </c>
      <c r="AC1639" s="14" t="s">
        <v>151</v>
      </c>
      <c r="AD1639" s="93" t="s">
        <v>151</v>
      </c>
      <c r="AE1639" s="14" t="s">
        <v>151</v>
      </c>
      <c r="AF1639" s="99">
        <v>100</v>
      </c>
    </row>
    <row r="1640" spans="1:32" x14ac:dyDescent="0.3">
      <c r="A1640" s="55" t="str">
        <f t="shared" si="25"/>
        <v>ESmo_01.5</v>
      </c>
      <c r="C1640" s="96" t="s">
        <v>17</v>
      </c>
      <c r="D1640" s="97" t="s">
        <v>778</v>
      </c>
      <c r="E1640" s="97" t="s">
        <v>869</v>
      </c>
      <c r="F1640" s="97" t="s">
        <v>870</v>
      </c>
      <c r="G1640" s="97" t="s">
        <v>351</v>
      </c>
      <c r="H1640" s="96" t="s">
        <v>50</v>
      </c>
      <c r="I1640" s="98" t="s">
        <v>6</v>
      </c>
      <c r="J1640" s="27" t="s">
        <v>976</v>
      </c>
      <c r="K1640" s="28" t="s">
        <v>976</v>
      </c>
      <c r="L1640" s="93" t="s">
        <v>151</v>
      </c>
      <c r="M1640" s="2" t="s">
        <v>151</v>
      </c>
      <c r="N1640" s="94" t="s">
        <v>151</v>
      </c>
      <c r="O1640" s="13" t="s">
        <v>151</v>
      </c>
      <c r="P1640" s="2" t="s">
        <v>151</v>
      </c>
      <c r="Q1640" s="2" t="s">
        <v>151</v>
      </c>
      <c r="R1640" s="2" t="s">
        <v>151</v>
      </c>
      <c r="S1640" s="2" t="s">
        <v>151</v>
      </c>
      <c r="T1640" s="2" t="s">
        <v>151</v>
      </c>
      <c r="U1640" s="14" t="s">
        <v>151</v>
      </c>
      <c r="V1640" s="13" t="s">
        <v>151</v>
      </c>
      <c r="W1640" s="2" t="s">
        <v>151</v>
      </c>
      <c r="X1640" s="2" t="s">
        <v>151</v>
      </c>
      <c r="Y1640" s="2" t="s">
        <v>151</v>
      </c>
      <c r="Z1640" s="94" t="s">
        <v>151</v>
      </c>
      <c r="AA1640" s="13" t="s">
        <v>151</v>
      </c>
      <c r="AB1640" s="2" t="s">
        <v>151</v>
      </c>
      <c r="AC1640" s="14" t="s">
        <v>151</v>
      </c>
      <c r="AD1640" s="93" t="s">
        <v>151</v>
      </c>
      <c r="AE1640" s="14" t="s">
        <v>151</v>
      </c>
      <c r="AF1640" s="99">
        <v>100</v>
      </c>
    </row>
    <row r="1641" spans="1:32" x14ac:dyDescent="0.3">
      <c r="A1641" s="55" t="str">
        <f t="shared" si="25"/>
        <v>ESmo_01.6</v>
      </c>
      <c r="C1641" s="96" t="s">
        <v>17</v>
      </c>
      <c r="D1641" s="97" t="s">
        <v>778</v>
      </c>
      <c r="E1641" s="97" t="s">
        <v>871</v>
      </c>
      <c r="F1641" s="97" t="s">
        <v>872</v>
      </c>
      <c r="G1641" s="97" t="s">
        <v>351</v>
      </c>
      <c r="H1641" s="96" t="s">
        <v>50</v>
      </c>
      <c r="I1641" s="98" t="s">
        <v>52</v>
      </c>
      <c r="J1641" s="27" t="s">
        <v>581</v>
      </c>
      <c r="K1641" s="28" t="s">
        <v>2592</v>
      </c>
      <c r="L1641" s="93" t="s">
        <v>151</v>
      </c>
      <c r="M1641" s="2" t="s">
        <v>152</v>
      </c>
      <c r="N1641" s="94" t="s">
        <v>152</v>
      </c>
      <c r="O1641" s="13" t="s">
        <v>152</v>
      </c>
      <c r="P1641" s="2" t="s">
        <v>152</v>
      </c>
      <c r="Q1641" s="2" t="s">
        <v>152</v>
      </c>
      <c r="R1641" s="2" t="s">
        <v>152</v>
      </c>
      <c r="S1641" s="2" t="s">
        <v>151</v>
      </c>
      <c r="T1641" s="2" t="s">
        <v>151</v>
      </c>
      <c r="U1641" s="14" t="s">
        <v>152</v>
      </c>
      <c r="V1641" s="13" t="s">
        <v>152</v>
      </c>
      <c r="W1641" s="2" t="s">
        <v>152</v>
      </c>
      <c r="X1641" s="2" t="s">
        <v>152</v>
      </c>
      <c r="Y1641" s="2" t="s">
        <v>152</v>
      </c>
      <c r="Z1641" s="94" t="s">
        <v>152</v>
      </c>
      <c r="AA1641" s="13" t="s">
        <v>152</v>
      </c>
      <c r="AB1641" s="2" t="s">
        <v>152</v>
      </c>
      <c r="AC1641" s="14" t="s">
        <v>152</v>
      </c>
      <c r="AD1641" s="93" t="s">
        <v>152</v>
      </c>
      <c r="AE1641" s="14" t="s">
        <v>152</v>
      </c>
      <c r="AF1641" s="99">
        <v>100</v>
      </c>
    </row>
    <row r="1642" spans="1:32" x14ac:dyDescent="0.3">
      <c r="A1642" s="55" t="str">
        <f t="shared" si="25"/>
        <v>ESmo_01.6</v>
      </c>
      <c r="C1642" s="96" t="s">
        <v>17</v>
      </c>
      <c r="D1642" s="97" t="s">
        <v>778</v>
      </c>
      <c r="E1642" s="97" t="s">
        <v>871</v>
      </c>
      <c r="F1642" s="97" t="s">
        <v>872</v>
      </c>
      <c r="G1642" s="97" t="s">
        <v>351</v>
      </c>
      <c r="H1642" s="96" t="s">
        <v>50</v>
      </c>
      <c r="I1642" s="98" t="s">
        <v>52</v>
      </c>
      <c r="J1642" s="27" t="s">
        <v>2593</v>
      </c>
      <c r="K1642" s="28" t="s">
        <v>2594</v>
      </c>
      <c r="L1642" s="93" t="s">
        <v>151</v>
      </c>
      <c r="M1642" s="2" t="s">
        <v>151</v>
      </c>
      <c r="N1642" s="94" t="s">
        <v>151</v>
      </c>
      <c r="O1642" s="13" t="s">
        <v>152</v>
      </c>
      <c r="P1642" s="2" t="s">
        <v>152</v>
      </c>
      <c r="Q1642" s="2" t="s">
        <v>152</v>
      </c>
      <c r="R1642" s="2" t="s">
        <v>152</v>
      </c>
      <c r="S1642" s="2" t="s">
        <v>151</v>
      </c>
      <c r="T1642" s="2" t="s">
        <v>151</v>
      </c>
      <c r="U1642" s="14" t="s">
        <v>152</v>
      </c>
      <c r="V1642" s="13" t="s">
        <v>151</v>
      </c>
      <c r="W1642" s="2" t="s">
        <v>151</v>
      </c>
      <c r="X1642" s="2" t="s">
        <v>151</v>
      </c>
      <c r="Y1642" s="2" t="s">
        <v>152</v>
      </c>
      <c r="Z1642" s="94" t="s">
        <v>152</v>
      </c>
      <c r="AA1642" s="13" t="s">
        <v>151</v>
      </c>
      <c r="AB1642" s="2" t="s">
        <v>152</v>
      </c>
      <c r="AC1642" s="14" t="s">
        <v>152</v>
      </c>
      <c r="AD1642" s="93" t="s">
        <v>152</v>
      </c>
      <c r="AE1642" s="14" t="s">
        <v>152</v>
      </c>
      <c r="AF1642" s="99">
        <v>100</v>
      </c>
    </row>
    <row r="1643" spans="1:32" x14ac:dyDescent="0.3">
      <c r="A1643" s="55" t="str">
        <f t="shared" si="25"/>
        <v>ESmo_01.6</v>
      </c>
      <c r="C1643" s="96" t="s">
        <v>17</v>
      </c>
      <c r="D1643" s="97" t="s">
        <v>778</v>
      </c>
      <c r="E1643" s="97" t="s">
        <v>871</v>
      </c>
      <c r="F1643" s="97" t="s">
        <v>872</v>
      </c>
      <c r="G1643" s="97" t="s">
        <v>351</v>
      </c>
      <c r="H1643" s="96" t="s">
        <v>50</v>
      </c>
      <c r="I1643" s="98" t="s">
        <v>52</v>
      </c>
      <c r="J1643" s="27" t="s">
        <v>579</v>
      </c>
      <c r="K1643" s="28" t="s">
        <v>2595</v>
      </c>
      <c r="L1643" s="93" t="s">
        <v>151</v>
      </c>
      <c r="M1643" s="2" t="s">
        <v>151</v>
      </c>
      <c r="N1643" s="94" t="s">
        <v>151</v>
      </c>
      <c r="O1643" s="13" t="s">
        <v>152</v>
      </c>
      <c r="P1643" s="2" t="s">
        <v>152</v>
      </c>
      <c r="Q1643" s="2" t="s">
        <v>152</v>
      </c>
      <c r="R1643" s="2" t="s">
        <v>152</v>
      </c>
      <c r="S1643" s="2" t="s">
        <v>151</v>
      </c>
      <c r="T1643" s="2" t="s">
        <v>151</v>
      </c>
      <c r="U1643" s="14" t="s">
        <v>152</v>
      </c>
      <c r="V1643" s="13" t="s">
        <v>151</v>
      </c>
      <c r="W1643" s="2" t="s">
        <v>151</v>
      </c>
      <c r="X1643" s="2" t="s">
        <v>151</v>
      </c>
      <c r="Y1643" s="2" t="s">
        <v>152</v>
      </c>
      <c r="Z1643" s="94" t="s">
        <v>152</v>
      </c>
      <c r="AA1643" s="13" t="s">
        <v>151</v>
      </c>
      <c r="AB1643" s="2" t="s">
        <v>152</v>
      </c>
      <c r="AC1643" s="14" t="s">
        <v>152</v>
      </c>
      <c r="AD1643" s="93" t="s">
        <v>152</v>
      </c>
      <c r="AE1643" s="14" t="s">
        <v>152</v>
      </c>
      <c r="AF1643" s="99">
        <v>100</v>
      </c>
    </row>
    <row r="1644" spans="1:32" x14ac:dyDescent="0.3">
      <c r="A1644" s="55" t="str">
        <f t="shared" si="25"/>
        <v>ESmo_01.6</v>
      </c>
      <c r="C1644" s="96" t="s">
        <v>17</v>
      </c>
      <c r="D1644" s="97" t="s">
        <v>778</v>
      </c>
      <c r="E1644" s="97" t="s">
        <v>871</v>
      </c>
      <c r="F1644" s="97" t="s">
        <v>872</v>
      </c>
      <c r="G1644" s="97" t="s">
        <v>351</v>
      </c>
      <c r="H1644" s="96" t="s">
        <v>50</v>
      </c>
      <c r="I1644" s="98" t="s">
        <v>52</v>
      </c>
      <c r="J1644" s="27" t="s">
        <v>2596</v>
      </c>
      <c r="K1644" s="28" t="s">
        <v>2597</v>
      </c>
      <c r="L1644" s="93" t="s">
        <v>151</v>
      </c>
      <c r="M1644" s="2" t="s">
        <v>151</v>
      </c>
      <c r="N1644" s="94" t="s">
        <v>151</v>
      </c>
      <c r="O1644" s="13" t="s">
        <v>152</v>
      </c>
      <c r="P1644" s="2" t="s">
        <v>152</v>
      </c>
      <c r="Q1644" s="2" t="s">
        <v>152</v>
      </c>
      <c r="R1644" s="2" t="s">
        <v>152</v>
      </c>
      <c r="S1644" s="2" t="s">
        <v>151</v>
      </c>
      <c r="T1644" s="2" t="s">
        <v>151</v>
      </c>
      <c r="U1644" s="14" t="s">
        <v>152</v>
      </c>
      <c r="V1644" s="13" t="s">
        <v>151</v>
      </c>
      <c r="W1644" s="2" t="s">
        <v>151</v>
      </c>
      <c r="X1644" s="2" t="s">
        <v>151</v>
      </c>
      <c r="Y1644" s="2" t="s">
        <v>152</v>
      </c>
      <c r="Z1644" s="94" t="s">
        <v>152</v>
      </c>
      <c r="AA1644" s="13" t="s">
        <v>151</v>
      </c>
      <c r="AB1644" s="2" t="s">
        <v>152</v>
      </c>
      <c r="AC1644" s="14" t="s">
        <v>152</v>
      </c>
      <c r="AD1644" s="93" t="s">
        <v>152</v>
      </c>
      <c r="AE1644" s="14" t="s">
        <v>152</v>
      </c>
      <c r="AF1644" s="99">
        <v>100</v>
      </c>
    </row>
    <row r="1645" spans="1:32" x14ac:dyDescent="0.3">
      <c r="A1645" s="55" t="str">
        <f t="shared" si="25"/>
        <v>ESmo_01.6</v>
      </c>
      <c r="C1645" s="96" t="s">
        <v>17</v>
      </c>
      <c r="D1645" s="97" t="s">
        <v>778</v>
      </c>
      <c r="E1645" s="97" t="s">
        <v>871</v>
      </c>
      <c r="F1645" s="97" t="s">
        <v>872</v>
      </c>
      <c r="G1645" s="97" t="s">
        <v>351</v>
      </c>
      <c r="H1645" s="96" t="s">
        <v>50</v>
      </c>
      <c r="I1645" s="98" t="s">
        <v>52</v>
      </c>
      <c r="J1645" s="27" t="s">
        <v>2598</v>
      </c>
      <c r="K1645" s="28" t="s">
        <v>2599</v>
      </c>
      <c r="L1645" s="93" t="s">
        <v>151</v>
      </c>
      <c r="M1645" s="2" t="s">
        <v>152</v>
      </c>
      <c r="N1645" s="94" t="s">
        <v>151</v>
      </c>
      <c r="O1645" s="13" t="s">
        <v>152</v>
      </c>
      <c r="P1645" s="2" t="s">
        <v>152</v>
      </c>
      <c r="Q1645" s="2" t="s">
        <v>152</v>
      </c>
      <c r="R1645" s="2" t="s">
        <v>152</v>
      </c>
      <c r="S1645" s="2" t="s">
        <v>151</v>
      </c>
      <c r="T1645" s="2" t="s">
        <v>151</v>
      </c>
      <c r="U1645" s="14" t="s">
        <v>152</v>
      </c>
      <c r="V1645" s="13" t="s">
        <v>151</v>
      </c>
      <c r="W1645" s="2" t="s">
        <v>151</v>
      </c>
      <c r="X1645" s="2" t="s">
        <v>151</v>
      </c>
      <c r="Y1645" s="2" t="s">
        <v>152</v>
      </c>
      <c r="Z1645" s="94" t="s">
        <v>152</v>
      </c>
      <c r="AA1645" s="13" t="s">
        <v>151</v>
      </c>
      <c r="AB1645" s="2" t="s">
        <v>152</v>
      </c>
      <c r="AC1645" s="14" t="s">
        <v>152</v>
      </c>
      <c r="AD1645" s="93" t="s">
        <v>152</v>
      </c>
      <c r="AE1645" s="14" t="s">
        <v>152</v>
      </c>
      <c r="AF1645" s="99">
        <v>100</v>
      </c>
    </row>
    <row r="1646" spans="1:32" x14ac:dyDescent="0.3">
      <c r="A1646" s="55" t="str">
        <f t="shared" si="25"/>
        <v>ESmo_01.6</v>
      </c>
      <c r="C1646" s="96" t="s">
        <v>17</v>
      </c>
      <c r="D1646" s="97" t="s">
        <v>778</v>
      </c>
      <c r="E1646" s="97" t="s">
        <v>871</v>
      </c>
      <c r="F1646" s="97" t="s">
        <v>872</v>
      </c>
      <c r="G1646" s="97" t="s">
        <v>351</v>
      </c>
      <c r="H1646" s="96" t="s">
        <v>50</v>
      </c>
      <c r="I1646" s="98" t="s">
        <v>52</v>
      </c>
      <c r="J1646" s="27" t="s">
        <v>2600</v>
      </c>
      <c r="K1646" s="28" t="s">
        <v>2601</v>
      </c>
      <c r="L1646" s="93" t="s">
        <v>151</v>
      </c>
      <c r="M1646" s="2" t="s">
        <v>151</v>
      </c>
      <c r="N1646" s="94" t="s">
        <v>151</v>
      </c>
      <c r="O1646" s="13" t="s">
        <v>152</v>
      </c>
      <c r="P1646" s="2" t="s">
        <v>152</v>
      </c>
      <c r="Q1646" s="2" t="s">
        <v>152</v>
      </c>
      <c r="R1646" s="2" t="s">
        <v>152</v>
      </c>
      <c r="S1646" s="2" t="s">
        <v>151</v>
      </c>
      <c r="T1646" s="2" t="s">
        <v>151</v>
      </c>
      <c r="U1646" s="14" t="s">
        <v>152</v>
      </c>
      <c r="V1646" s="13" t="s">
        <v>151</v>
      </c>
      <c r="W1646" s="2" t="s">
        <v>151</v>
      </c>
      <c r="X1646" s="2" t="s">
        <v>151</v>
      </c>
      <c r="Y1646" s="2" t="s">
        <v>152</v>
      </c>
      <c r="Z1646" s="94" t="s">
        <v>152</v>
      </c>
      <c r="AA1646" s="13" t="s">
        <v>151</v>
      </c>
      <c r="AB1646" s="2" t="s">
        <v>152</v>
      </c>
      <c r="AC1646" s="14" t="s">
        <v>152</v>
      </c>
      <c r="AD1646" s="93" t="s">
        <v>152</v>
      </c>
      <c r="AE1646" s="14" t="s">
        <v>152</v>
      </c>
      <c r="AF1646" s="99">
        <v>100</v>
      </c>
    </row>
    <row r="1647" spans="1:32" x14ac:dyDescent="0.3">
      <c r="A1647" s="55" t="str">
        <f t="shared" si="25"/>
        <v>ESmo_01.6</v>
      </c>
      <c r="C1647" s="96" t="s">
        <v>17</v>
      </c>
      <c r="D1647" s="97" t="s">
        <v>778</v>
      </c>
      <c r="E1647" s="97" t="s">
        <v>871</v>
      </c>
      <c r="F1647" s="97" t="s">
        <v>872</v>
      </c>
      <c r="G1647" s="97" t="s">
        <v>351</v>
      </c>
      <c r="H1647" s="96" t="s">
        <v>50</v>
      </c>
      <c r="I1647" s="98" t="s">
        <v>52</v>
      </c>
      <c r="J1647" s="27" t="s">
        <v>2602</v>
      </c>
      <c r="K1647" s="28" t="s">
        <v>2603</v>
      </c>
      <c r="L1647" s="93" t="s">
        <v>151</v>
      </c>
      <c r="M1647" s="2" t="s">
        <v>151</v>
      </c>
      <c r="N1647" s="94" t="s">
        <v>151</v>
      </c>
      <c r="O1647" s="13" t="s">
        <v>152</v>
      </c>
      <c r="P1647" s="2" t="s">
        <v>152</v>
      </c>
      <c r="Q1647" s="2" t="s">
        <v>152</v>
      </c>
      <c r="R1647" s="2" t="s">
        <v>152</v>
      </c>
      <c r="S1647" s="2" t="s">
        <v>151</v>
      </c>
      <c r="T1647" s="2" t="s">
        <v>151</v>
      </c>
      <c r="U1647" s="14" t="s">
        <v>152</v>
      </c>
      <c r="V1647" s="13" t="s">
        <v>151</v>
      </c>
      <c r="W1647" s="2" t="s">
        <v>151</v>
      </c>
      <c r="X1647" s="2" t="s">
        <v>151</v>
      </c>
      <c r="Y1647" s="2" t="s">
        <v>152</v>
      </c>
      <c r="Z1647" s="94" t="s">
        <v>152</v>
      </c>
      <c r="AA1647" s="13" t="s">
        <v>151</v>
      </c>
      <c r="AB1647" s="2" t="s">
        <v>152</v>
      </c>
      <c r="AC1647" s="14" t="s">
        <v>152</v>
      </c>
      <c r="AD1647" s="93" t="s">
        <v>152</v>
      </c>
      <c r="AE1647" s="14" t="s">
        <v>152</v>
      </c>
      <c r="AF1647" s="99">
        <v>100</v>
      </c>
    </row>
    <row r="1648" spans="1:32" x14ac:dyDescent="0.3">
      <c r="A1648" s="55" t="str">
        <f t="shared" si="25"/>
        <v>ESmo_01.6</v>
      </c>
      <c r="C1648" s="96" t="s">
        <v>17</v>
      </c>
      <c r="D1648" s="97" t="s">
        <v>778</v>
      </c>
      <c r="E1648" s="97" t="s">
        <v>871</v>
      </c>
      <c r="F1648" s="97" t="s">
        <v>872</v>
      </c>
      <c r="G1648" s="97" t="s">
        <v>351</v>
      </c>
      <c r="H1648" s="96" t="s">
        <v>50</v>
      </c>
      <c r="I1648" s="98" t="s">
        <v>52</v>
      </c>
      <c r="J1648" s="27" t="s">
        <v>2604</v>
      </c>
      <c r="K1648" s="28" t="s">
        <v>2605</v>
      </c>
      <c r="L1648" s="93" t="s">
        <v>151</v>
      </c>
      <c r="M1648" s="2" t="s">
        <v>151</v>
      </c>
      <c r="N1648" s="94" t="s">
        <v>152</v>
      </c>
      <c r="O1648" s="13" t="s">
        <v>152</v>
      </c>
      <c r="P1648" s="2" t="s">
        <v>152</v>
      </c>
      <c r="Q1648" s="2" t="s">
        <v>152</v>
      </c>
      <c r="R1648" s="2" t="s">
        <v>152</v>
      </c>
      <c r="S1648" s="2" t="s">
        <v>151</v>
      </c>
      <c r="T1648" s="2" t="s">
        <v>151</v>
      </c>
      <c r="U1648" s="14" t="s">
        <v>152</v>
      </c>
      <c r="V1648" s="13" t="s">
        <v>151</v>
      </c>
      <c r="W1648" s="2" t="s">
        <v>151</v>
      </c>
      <c r="X1648" s="2" t="s">
        <v>151</v>
      </c>
      <c r="Y1648" s="2" t="s">
        <v>152</v>
      </c>
      <c r="Z1648" s="94" t="s">
        <v>152</v>
      </c>
      <c r="AA1648" s="13" t="s">
        <v>151</v>
      </c>
      <c r="AB1648" s="2" t="s">
        <v>152</v>
      </c>
      <c r="AC1648" s="14" t="s">
        <v>152</v>
      </c>
      <c r="AD1648" s="93" t="s">
        <v>152</v>
      </c>
      <c r="AE1648" s="14" t="s">
        <v>152</v>
      </c>
      <c r="AF1648" s="99">
        <v>100</v>
      </c>
    </row>
    <row r="1649" spans="1:32" x14ac:dyDescent="0.3">
      <c r="A1649" s="55" t="str">
        <f t="shared" si="25"/>
        <v>EStr_01.1</v>
      </c>
      <c r="C1649" s="96" t="s">
        <v>17</v>
      </c>
      <c r="D1649" s="97" t="s">
        <v>779</v>
      </c>
      <c r="E1649" s="97" t="s">
        <v>877</v>
      </c>
      <c r="F1649" s="97" t="s">
        <v>878</v>
      </c>
      <c r="G1649" s="97" t="s">
        <v>351</v>
      </c>
      <c r="H1649" s="96" t="s">
        <v>50</v>
      </c>
      <c r="I1649" s="98" t="s">
        <v>454</v>
      </c>
      <c r="J1649" s="27" t="s">
        <v>2606</v>
      </c>
      <c r="K1649" s="28" t="s">
        <v>2607</v>
      </c>
      <c r="L1649" s="93" t="s">
        <v>151</v>
      </c>
      <c r="M1649" s="2" t="s">
        <v>151</v>
      </c>
      <c r="N1649" s="94" t="s">
        <v>151</v>
      </c>
      <c r="O1649" s="13" t="s">
        <v>151</v>
      </c>
      <c r="P1649" s="2" t="s">
        <v>151</v>
      </c>
      <c r="Q1649" s="2" t="s">
        <v>152</v>
      </c>
      <c r="R1649" s="2" t="s">
        <v>151</v>
      </c>
      <c r="S1649" s="2" t="s">
        <v>151</v>
      </c>
      <c r="T1649" s="2" t="s">
        <v>151</v>
      </c>
      <c r="U1649" s="14" t="s">
        <v>152</v>
      </c>
      <c r="V1649" s="13" t="s">
        <v>151</v>
      </c>
      <c r="W1649" s="2" t="s">
        <v>151</v>
      </c>
      <c r="X1649" s="2" t="s">
        <v>151</v>
      </c>
      <c r="Y1649" s="2" t="s">
        <v>152</v>
      </c>
      <c r="Z1649" s="94" t="s">
        <v>152</v>
      </c>
      <c r="AA1649" s="13" t="s">
        <v>151</v>
      </c>
      <c r="AB1649" s="2" t="s">
        <v>151</v>
      </c>
      <c r="AC1649" s="14" t="s">
        <v>152</v>
      </c>
      <c r="AD1649" s="93" t="s">
        <v>151</v>
      </c>
      <c r="AE1649" s="14" t="s">
        <v>151</v>
      </c>
      <c r="AF1649" s="99">
        <v>100</v>
      </c>
    </row>
    <row r="1650" spans="1:32" x14ac:dyDescent="0.3">
      <c r="A1650" s="55" t="str">
        <f t="shared" si="25"/>
        <v>EStr_01.2</v>
      </c>
      <c r="C1650" s="96" t="s">
        <v>17</v>
      </c>
      <c r="D1650" s="97" t="s">
        <v>779</v>
      </c>
      <c r="E1650" s="97" t="s">
        <v>879</v>
      </c>
      <c r="F1650" s="97" t="s">
        <v>880</v>
      </c>
      <c r="G1650" s="97" t="s">
        <v>351</v>
      </c>
      <c r="H1650" s="96" t="s">
        <v>50</v>
      </c>
      <c r="I1650" s="98"/>
      <c r="J1650" s="27" t="s">
        <v>113</v>
      </c>
      <c r="K1650" s="28" t="s">
        <v>113</v>
      </c>
      <c r="L1650" s="93"/>
      <c r="M1650" s="2"/>
      <c r="N1650" s="94"/>
      <c r="O1650" s="13"/>
      <c r="P1650" s="2"/>
      <c r="Q1650" s="2"/>
      <c r="R1650" s="2"/>
      <c r="S1650" s="2"/>
      <c r="T1650" s="2"/>
      <c r="U1650" s="14"/>
      <c r="V1650" s="13"/>
      <c r="W1650" s="2"/>
      <c r="X1650" s="2"/>
      <c r="Y1650" s="2"/>
      <c r="Z1650" s="94"/>
      <c r="AA1650" s="13"/>
      <c r="AB1650" s="2"/>
      <c r="AC1650" s="14"/>
      <c r="AD1650" s="93"/>
      <c r="AE1650" s="14"/>
      <c r="AF1650" s="99" t="s">
        <v>6</v>
      </c>
    </row>
    <row r="1651" spans="1:32" x14ac:dyDescent="0.3">
      <c r="A1651" s="55" t="str">
        <f t="shared" si="25"/>
        <v>EStr_02.1</v>
      </c>
      <c r="C1651" s="96" t="s">
        <v>17</v>
      </c>
      <c r="D1651" s="97" t="s">
        <v>779</v>
      </c>
      <c r="E1651" s="97" t="s">
        <v>881</v>
      </c>
      <c r="F1651" s="97" t="s">
        <v>882</v>
      </c>
      <c r="G1651" s="97" t="s">
        <v>351</v>
      </c>
      <c r="H1651" s="96" t="s">
        <v>50</v>
      </c>
      <c r="I1651" s="98" t="s">
        <v>51</v>
      </c>
      <c r="J1651" s="27" t="s">
        <v>2549</v>
      </c>
      <c r="K1651" s="28" t="s">
        <v>2608</v>
      </c>
      <c r="L1651" s="93" t="s">
        <v>151</v>
      </c>
      <c r="M1651" s="2" t="s">
        <v>152</v>
      </c>
      <c r="N1651" s="94" t="s">
        <v>151</v>
      </c>
      <c r="O1651" s="13" t="s">
        <v>152</v>
      </c>
      <c r="P1651" s="2" t="s">
        <v>152</v>
      </c>
      <c r="Q1651" s="2" t="s">
        <v>152</v>
      </c>
      <c r="R1651" s="2" t="s">
        <v>152</v>
      </c>
      <c r="S1651" s="2" t="s">
        <v>152</v>
      </c>
      <c r="T1651" s="2" t="s">
        <v>152</v>
      </c>
      <c r="U1651" s="14" t="s">
        <v>152</v>
      </c>
      <c r="V1651" s="13" t="s">
        <v>152</v>
      </c>
      <c r="W1651" s="2" t="s">
        <v>152</v>
      </c>
      <c r="X1651" s="2" t="s">
        <v>152</v>
      </c>
      <c r="Y1651" s="2" t="s">
        <v>152</v>
      </c>
      <c r="Z1651" s="94" t="s">
        <v>152</v>
      </c>
      <c r="AA1651" s="13" t="s">
        <v>151</v>
      </c>
      <c r="AB1651" s="2" t="s">
        <v>151</v>
      </c>
      <c r="AC1651" s="14" t="s">
        <v>151</v>
      </c>
      <c r="AD1651" s="93" t="s">
        <v>151</v>
      </c>
      <c r="AE1651" s="14" t="s">
        <v>152</v>
      </c>
      <c r="AF1651" s="99">
        <v>100</v>
      </c>
    </row>
    <row r="1652" spans="1:32" x14ac:dyDescent="0.3">
      <c r="A1652" s="55" t="str">
        <f t="shared" si="25"/>
        <v>EStr_02.1</v>
      </c>
      <c r="C1652" s="96" t="s">
        <v>17</v>
      </c>
      <c r="D1652" s="97" t="s">
        <v>779</v>
      </c>
      <c r="E1652" s="97" t="s">
        <v>881</v>
      </c>
      <c r="F1652" s="97" t="s">
        <v>882</v>
      </c>
      <c r="G1652" s="97" t="s">
        <v>351</v>
      </c>
      <c r="H1652" s="96" t="s">
        <v>50</v>
      </c>
      <c r="I1652" s="98" t="s">
        <v>51</v>
      </c>
      <c r="J1652" s="27" t="s">
        <v>2543</v>
      </c>
      <c r="K1652" s="28" t="s">
        <v>2609</v>
      </c>
      <c r="L1652" s="93" t="s">
        <v>151</v>
      </c>
      <c r="M1652" s="2" t="s">
        <v>151</v>
      </c>
      <c r="N1652" s="94" t="s">
        <v>151</v>
      </c>
      <c r="O1652" s="13" t="s">
        <v>151</v>
      </c>
      <c r="P1652" s="2" t="s">
        <v>152</v>
      </c>
      <c r="Q1652" s="2" t="s">
        <v>152</v>
      </c>
      <c r="R1652" s="2" t="s">
        <v>151</v>
      </c>
      <c r="S1652" s="2" t="s">
        <v>151</v>
      </c>
      <c r="T1652" s="2" t="s">
        <v>152</v>
      </c>
      <c r="U1652" s="14" t="s">
        <v>152</v>
      </c>
      <c r="V1652" s="13" t="s">
        <v>151</v>
      </c>
      <c r="W1652" s="2" t="s">
        <v>151</v>
      </c>
      <c r="X1652" s="2" t="s">
        <v>151</v>
      </c>
      <c r="Y1652" s="2" t="s">
        <v>152</v>
      </c>
      <c r="Z1652" s="94" t="s">
        <v>152</v>
      </c>
      <c r="AA1652" s="13" t="s">
        <v>151</v>
      </c>
      <c r="AB1652" s="2" t="s">
        <v>151</v>
      </c>
      <c r="AC1652" s="14" t="s">
        <v>151</v>
      </c>
      <c r="AD1652" s="93" t="s">
        <v>151</v>
      </c>
      <c r="AE1652" s="14" t="s">
        <v>152</v>
      </c>
      <c r="AF1652" s="99">
        <v>100</v>
      </c>
    </row>
    <row r="1653" spans="1:32" x14ac:dyDescent="0.3">
      <c r="A1653" s="55" t="str">
        <f t="shared" si="25"/>
        <v>EStr_02.1</v>
      </c>
      <c r="C1653" s="96" t="s">
        <v>17</v>
      </c>
      <c r="D1653" s="97" t="s">
        <v>779</v>
      </c>
      <c r="E1653" s="97" t="s">
        <v>881</v>
      </c>
      <c r="F1653" s="97" t="s">
        <v>882</v>
      </c>
      <c r="G1653" s="97" t="s">
        <v>351</v>
      </c>
      <c r="H1653" s="96" t="s">
        <v>50</v>
      </c>
      <c r="I1653" s="98" t="s">
        <v>51</v>
      </c>
      <c r="J1653" s="27" t="s">
        <v>2513</v>
      </c>
      <c r="K1653" s="28" t="s">
        <v>2610</v>
      </c>
      <c r="L1653" s="93" t="s">
        <v>151</v>
      </c>
      <c r="M1653" s="2" t="s">
        <v>151</v>
      </c>
      <c r="N1653" s="94" t="s">
        <v>151</v>
      </c>
      <c r="O1653" s="13" t="s">
        <v>151</v>
      </c>
      <c r="P1653" s="2" t="s">
        <v>152</v>
      </c>
      <c r="Q1653" s="2" t="s">
        <v>151</v>
      </c>
      <c r="R1653" s="2" t="s">
        <v>151</v>
      </c>
      <c r="S1653" s="2" t="s">
        <v>151</v>
      </c>
      <c r="T1653" s="2" t="s">
        <v>152</v>
      </c>
      <c r="U1653" s="14" t="s">
        <v>152</v>
      </c>
      <c r="V1653" s="13" t="s">
        <v>151</v>
      </c>
      <c r="W1653" s="2" t="s">
        <v>151</v>
      </c>
      <c r="X1653" s="2" t="s">
        <v>151</v>
      </c>
      <c r="Y1653" s="2" t="s">
        <v>152</v>
      </c>
      <c r="Z1653" s="94" t="s">
        <v>152</v>
      </c>
      <c r="AA1653" s="13" t="s">
        <v>151</v>
      </c>
      <c r="AB1653" s="2" t="s">
        <v>151</v>
      </c>
      <c r="AC1653" s="14" t="s">
        <v>151</v>
      </c>
      <c r="AD1653" s="93" t="s">
        <v>151</v>
      </c>
      <c r="AE1653" s="14" t="s">
        <v>152</v>
      </c>
      <c r="AF1653" s="99">
        <v>100</v>
      </c>
    </row>
    <row r="1654" spans="1:32" x14ac:dyDescent="0.3">
      <c r="A1654" s="55" t="str">
        <f t="shared" si="25"/>
        <v>EStr_02.1</v>
      </c>
      <c r="C1654" s="96" t="s">
        <v>17</v>
      </c>
      <c r="D1654" s="97" t="s">
        <v>779</v>
      </c>
      <c r="E1654" s="97" t="s">
        <v>881</v>
      </c>
      <c r="F1654" s="97" t="s">
        <v>882</v>
      </c>
      <c r="G1654" s="97" t="s">
        <v>351</v>
      </c>
      <c r="H1654" s="96" t="s">
        <v>50</v>
      </c>
      <c r="I1654" s="98" t="s">
        <v>51</v>
      </c>
      <c r="J1654" s="27" t="s">
        <v>2523</v>
      </c>
      <c r="K1654" s="28" t="s">
        <v>2611</v>
      </c>
      <c r="L1654" s="93" t="s">
        <v>151</v>
      </c>
      <c r="M1654" s="2" t="s">
        <v>151</v>
      </c>
      <c r="N1654" s="94" t="s">
        <v>151</v>
      </c>
      <c r="O1654" s="13" t="s">
        <v>152</v>
      </c>
      <c r="P1654" s="2" t="s">
        <v>152</v>
      </c>
      <c r="Q1654" s="2" t="s">
        <v>152</v>
      </c>
      <c r="R1654" s="2" t="s">
        <v>151</v>
      </c>
      <c r="S1654" s="2" t="s">
        <v>151</v>
      </c>
      <c r="T1654" s="2" t="s">
        <v>152</v>
      </c>
      <c r="U1654" s="14" t="s">
        <v>152</v>
      </c>
      <c r="V1654" s="13" t="s">
        <v>151</v>
      </c>
      <c r="W1654" s="2" t="s">
        <v>152</v>
      </c>
      <c r="X1654" s="2" t="s">
        <v>152</v>
      </c>
      <c r="Y1654" s="2" t="s">
        <v>152</v>
      </c>
      <c r="Z1654" s="94" t="s">
        <v>152</v>
      </c>
      <c r="AA1654" s="13" t="s">
        <v>151</v>
      </c>
      <c r="AB1654" s="2" t="s">
        <v>151</v>
      </c>
      <c r="AC1654" s="14" t="s">
        <v>151</v>
      </c>
      <c r="AD1654" s="93" t="s">
        <v>151</v>
      </c>
      <c r="AE1654" s="14" t="s">
        <v>152</v>
      </c>
      <c r="AF1654" s="99">
        <v>100</v>
      </c>
    </row>
    <row r="1655" spans="1:32" x14ac:dyDescent="0.3">
      <c r="A1655" s="55" t="str">
        <f t="shared" si="25"/>
        <v>EStr_02.1</v>
      </c>
      <c r="C1655" s="96" t="s">
        <v>17</v>
      </c>
      <c r="D1655" s="97" t="s">
        <v>779</v>
      </c>
      <c r="E1655" s="97" t="s">
        <v>881</v>
      </c>
      <c r="F1655" s="97" t="s">
        <v>882</v>
      </c>
      <c r="G1655" s="97" t="s">
        <v>351</v>
      </c>
      <c r="H1655" s="96" t="s">
        <v>50</v>
      </c>
      <c r="I1655" s="98" t="s">
        <v>51</v>
      </c>
      <c r="J1655" s="27" t="s">
        <v>2517</v>
      </c>
      <c r="K1655" s="28" t="s">
        <v>2612</v>
      </c>
      <c r="L1655" s="93" t="s">
        <v>151</v>
      </c>
      <c r="M1655" s="2" t="s">
        <v>151</v>
      </c>
      <c r="N1655" s="94" t="s">
        <v>151</v>
      </c>
      <c r="O1655" s="13" t="s">
        <v>152</v>
      </c>
      <c r="P1655" s="2" t="s">
        <v>152</v>
      </c>
      <c r="Q1655" s="2" t="s">
        <v>152</v>
      </c>
      <c r="R1655" s="2" t="s">
        <v>151</v>
      </c>
      <c r="S1655" s="2" t="s">
        <v>151</v>
      </c>
      <c r="T1655" s="2" t="s">
        <v>152</v>
      </c>
      <c r="U1655" s="14" t="s">
        <v>152</v>
      </c>
      <c r="V1655" s="13" t="s">
        <v>151</v>
      </c>
      <c r="W1655" s="2" t="s">
        <v>152</v>
      </c>
      <c r="X1655" s="2" t="s">
        <v>152</v>
      </c>
      <c r="Y1655" s="2" t="s">
        <v>152</v>
      </c>
      <c r="Z1655" s="94" t="s">
        <v>152</v>
      </c>
      <c r="AA1655" s="13" t="s">
        <v>151</v>
      </c>
      <c r="AB1655" s="2" t="s">
        <v>151</v>
      </c>
      <c r="AC1655" s="14" t="s">
        <v>151</v>
      </c>
      <c r="AD1655" s="93" t="s">
        <v>151</v>
      </c>
      <c r="AE1655" s="14" t="s">
        <v>152</v>
      </c>
      <c r="AF1655" s="99">
        <v>0</v>
      </c>
    </row>
    <row r="1656" spans="1:32" x14ac:dyDescent="0.3">
      <c r="A1656" s="55" t="str">
        <f t="shared" si="25"/>
        <v>EStr_02.1</v>
      </c>
      <c r="C1656" s="96" t="s">
        <v>17</v>
      </c>
      <c r="D1656" s="97" t="s">
        <v>779</v>
      </c>
      <c r="E1656" s="97" t="s">
        <v>881</v>
      </c>
      <c r="F1656" s="97" t="s">
        <v>882</v>
      </c>
      <c r="G1656" s="97" t="s">
        <v>351</v>
      </c>
      <c r="H1656" s="96" t="s">
        <v>50</v>
      </c>
      <c r="I1656" s="98" t="s">
        <v>51</v>
      </c>
      <c r="J1656" s="27" t="s">
        <v>2519</v>
      </c>
      <c r="K1656" s="28" t="s">
        <v>2613</v>
      </c>
      <c r="L1656" s="93" t="s">
        <v>151</v>
      </c>
      <c r="M1656" s="2" t="s">
        <v>151</v>
      </c>
      <c r="N1656" s="94" t="s">
        <v>151</v>
      </c>
      <c r="O1656" s="13" t="s">
        <v>152</v>
      </c>
      <c r="P1656" s="2" t="s">
        <v>152</v>
      </c>
      <c r="Q1656" s="2" t="s">
        <v>152</v>
      </c>
      <c r="R1656" s="2" t="s">
        <v>151</v>
      </c>
      <c r="S1656" s="2" t="s">
        <v>151</v>
      </c>
      <c r="T1656" s="2" t="s">
        <v>152</v>
      </c>
      <c r="U1656" s="14" t="s">
        <v>152</v>
      </c>
      <c r="V1656" s="13" t="s">
        <v>151</v>
      </c>
      <c r="W1656" s="2" t="s">
        <v>151</v>
      </c>
      <c r="X1656" s="2" t="s">
        <v>151</v>
      </c>
      <c r="Y1656" s="2" t="s">
        <v>152</v>
      </c>
      <c r="Z1656" s="94" t="s">
        <v>152</v>
      </c>
      <c r="AA1656" s="13" t="s">
        <v>151</v>
      </c>
      <c r="AB1656" s="2" t="s">
        <v>151</v>
      </c>
      <c r="AC1656" s="14" t="s">
        <v>151</v>
      </c>
      <c r="AD1656" s="93" t="s">
        <v>151</v>
      </c>
      <c r="AE1656" s="14" t="s">
        <v>152</v>
      </c>
      <c r="AF1656" s="99">
        <v>0</v>
      </c>
    </row>
    <row r="1657" spans="1:32" x14ac:dyDescent="0.3">
      <c r="A1657" s="55" t="str">
        <f t="shared" si="25"/>
        <v>EStr_02.1</v>
      </c>
      <c r="C1657" s="96" t="s">
        <v>17</v>
      </c>
      <c r="D1657" s="97" t="s">
        <v>779</v>
      </c>
      <c r="E1657" s="97" t="s">
        <v>881</v>
      </c>
      <c r="F1657" s="97" t="s">
        <v>882</v>
      </c>
      <c r="G1657" s="97" t="s">
        <v>351</v>
      </c>
      <c r="H1657" s="96" t="s">
        <v>50</v>
      </c>
      <c r="I1657" s="98" t="s">
        <v>51</v>
      </c>
      <c r="J1657" s="27" t="s">
        <v>2614</v>
      </c>
      <c r="K1657" s="28" t="s">
        <v>2615</v>
      </c>
      <c r="L1657" s="93" t="s">
        <v>151</v>
      </c>
      <c r="M1657" s="2" t="s">
        <v>151</v>
      </c>
      <c r="N1657" s="94" t="s">
        <v>151</v>
      </c>
      <c r="O1657" s="13" t="s">
        <v>151</v>
      </c>
      <c r="P1657" s="2" t="s">
        <v>151</v>
      </c>
      <c r="Q1657" s="2" t="s">
        <v>151</v>
      </c>
      <c r="R1657" s="2" t="s">
        <v>151</v>
      </c>
      <c r="S1657" s="2" t="s">
        <v>151</v>
      </c>
      <c r="T1657" s="2" t="s">
        <v>151</v>
      </c>
      <c r="U1657" s="14" t="s">
        <v>152</v>
      </c>
      <c r="V1657" s="13" t="s">
        <v>151</v>
      </c>
      <c r="W1657" s="2" t="s">
        <v>151</v>
      </c>
      <c r="X1657" s="2" t="s">
        <v>151</v>
      </c>
      <c r="Y1657" s="2" t="s">
        <v>152</v>
      </c>
      <c r="Z1657" s="94" t="s">
        <v>152</v>
      </c>
      <c r="AA1657" s="13" t="s">
        <v>151</v>
      </c>
      <c r="AB1657" s="2" t="s">
        <v>151</v>
      </c>
      <c r="AC1657" s="14" t="s">
        <v>151</v>
      </c>
      <c r="AD1657" s="93" t="s">
        <v>151</v>
      </c>
      <c r="AE1657" s="14" t="s">
        <v>151</v>
      </c>
      <c r="AF1657" s="99">
        <v>100</v>
      </c>
    </row>
    <row r="1658" spans="1:32" x14ac:dyDescent="0.3">
      <c r="A1658" s="55" t="str">
        <f t="shared" si="25"/>
        <v>EStr_02.1</v>
      </c>
      <c r="C1658" s="96" t="s">
        <v>17</v>
      </c>
      <c r="D1658" s="97" t="s">
        <v>779</v>
      </c>
      <c r="E1658" s="97" t="s">
        <v>881</v>
      </c>
      <c r="F1658" s="97" t="s">
        <v>882</v>
      </c>
      <c r="G1658" s="97" t="s">
        <v>351</v>
      </c>
      <c r="H1658" s="96" t="s">
        <v>50</v>
      </c>
      <c r="I1658" s="98" t="s">
        <v>51</v>
      </c>
      <c r="J1658" s="27" t="s">
        <v>2525</v>
      </c>
      <c r="K1658" s="28" t="s">
        <v>2616</v>
      </c>
      <c r="L1658" s="93" t="s">
        <v>151</v>
      </c>
      <c r="M1658" s="2" t="s">
        <v>151</v>
      </c>
      <c r="N1658" s="94" t="s">
        <v>151</v>
      </c>
      <c r="O1658" s="13" t="s">
        <v>152</v>
      </c>
      <c r="P1658" s="2" t="s">
        <v>152</v>
      </c>
      <c r="Q1658" s="2" t="s">
        <v>152</v>
      </c>
      <c r="R1658" s="2" t="s">
        <v>151</v>
      </c>
      <c r="S1658" s="2" t="s">
        <v>151</v>
      </c>
      <c r="T1658" s="2" t="s">
        <v>152</v>
      </c>
      <c r="U1658" s="14" t="s">
        <v>152</v>
      </c>
      <c r="V1658" s="13" t="s">
        <v>151</v>
      </c>
      <c r="W1658" s="2" t="s">
        <v>152</v>
      </c>
      <c r="X1658" s="2" t="s">
        <v>152</v>
      </c>
      <c r="Y1658" s="2" t="s">
        <v>152</v>
      </c>
      <c r="Z1658" s="94" t="s">
        <v>152</v>
      </c>
      <c r="AA1658" s="13" t="s">
        <v>151</v>
      </c>
      <c r="AB1658" s="2" t="s">
        <v>151</v>
      </c>
      <c r="AC1658" s="14" t="s">
        <v>151</v>
      </c>
      <c r="AD1658" s="93" t="s">
        <v>151</v>
      </c>
      <c r="AE1658" s="14" t="s">
        <v>152</v>
      </c>
      <c r="AF1658" s="99">
        <v>100</v>
      </c>
    </row>
    <row r="1659" spans="1:32" x14ac:dyDescent="0.3">
      <c r="A1659" s="55" t="str">
        <f t="shared" si="25"/>
        <v>EStr_02.1</v>
      </c>
      <c r="C1659" s="96" t="s">
        <v>17</v>
      </c>
      <c r="D1659" s="97" t="s">
        <v>779</v>
      </c>
      <c r="E1659" s="97" t="s">
        <v>881</v>
      </c>
      <c r="F1659" s="97" t="s">
        <v>882</v>
      </c>
      <c r="G1659" s="97" t="s">
        <v>351</v>
      </c>
      <c r="H1659" s="96" t="s">
        <v>50</v>
      </c>
      <c r="I1659" s="98" t="s">
        <v>51</v>
      </c>
      <c r="J1659" s="27" t="s">
        <v>2537</v>
      </c>
      <c r="K1659" s="28" t="s">
        <v>2617</v>
      </c>
      <c r="L1659" s="93" t="s">
        <v>151</v>
      </c>
      <c r="M1659" s="2" t="s">
        <v>151</v>
      </c>
      <c r="N1659" s="94" t="s">
        <v>151</v>
      </c>
      <c r="O1659" s="13" t="s">
        <v>152</v>
      </c>
      <c r="P1659" s="2" t="s">
        <v>151</v>
      </c>
      <c r="Q1659" s="2" t="s">
        <v>151</v>
      </c>
      <c r="R1659" s="2" t="s">
        <v>151</v>
      </c>
      <c r="S1659" s="2" t="s">
        <v>151</v>
      </c>
      <c r="T1659" s="2" t="s">
        <v>151</v>
      </c>
      <c r="U1659" s="14" t="s">
        <v>152</v>
      </c>
      <c r="V1659" s="13" t="s">
        <v>151</v>
      </c>
      <c r="W1659" s="2" t="s">
        <v>151</v>
      </c>
      <c r="X1659" s="2" t="s">
        <v>151</v>
      </c>
      <c r="Y1659" s="2" t="s">
        <v>152</v>
      </c>
      <c r="Z1659" s="94" t="s">
        <v>152</v>
      </c>
      <c r="AA1659" s="13" t="s">
        <v>151</v>
      </c>
      <c r="AB1659" s="2" t="s">
        <v>151</v>
      </c>
      <c r="AC1659" s="14" t="s">
        <v>151</v>
      </c>
      <c r="AD1659" s="93" t="s">
        <v>151</v>
      </c>
      <c r="AE1659" s="14" t="s">
        <v>151</v>
      </c>
      <c r="AF1659" s="99">
        <v>100</v>
      </c>
    </row>
    <row r="1660" spans="1:32" x14ac:dyDescent="0.3">
      <c r="A1660" s="55" t="str">
        <f t="shared" si="25"/>
        <v>EStr_02.1</v>
      </c>
      <c r="C1660" s="96" t="s">
        <v>17</v>
      </c>
      <c r="D1660" s="97" t="s">
        <v>779</v>
      </c>
      <c r="E1660" s="97" t="s">
        <v>881</v>
      </c>
      <c r="F1660" s="97" t="s">
        <v>882</v>
      </c>
      <c r="G1660" s="97" t="s">
        <v>351</v>
      </c>
      <c r="H1660" s="96" t="s">
        <v>50</v>
      </c>
      <c r="I1660" s="98" t="s">
        <v>51</v>
      </c>
      <c r="J1660" s="27" t="s">
        <v>2521</v>
      </c>
      <c r="K1660" s="28" t="s">
        <v>2618</v>
      </c>
      <c r="L1660" s="93" t="s">
        <v>151</v>
      </c>
      <c r="M1660" s="2" t="s">
        <v>151</v>
      </c>
      <c r="N1660" s="94" t="s">
        <v>151</v>
      </c>
      <c r="O1660" s="13" t="s">
        <v>151</v>
      </c>
      <c r="P1660" s="2" t="s">
        <v>151</v>
      </c>
      <c r="Q1660" s="2" t="s">
        <v>151</v>
      </c>
      <c r="R1660" s="2" t="s">
        <v>151</v>
      </c>
      <c r="S1660" s="2" t="s">
        <v>151</v>
      </c>
      <c r="T1660" s="2" t="s">
        <v>152</v>
      </c>
      <c r="U1660" s="14" t="s">
        <v>152</v>
      </c>
      <c r="V1660" s="13" t="s">
        <v>151</v>
      </c>
      <c r="W1660" s="2" t="s">
        <v>151</v>
      </c>
      <c r="X1660" s="2" t="s">
        <v>151</v>
      </c>
      <c r="Y1660" s="2" t="s">
        <v>152</v>
      </c>
      <c r="Z1660" s="94" t="s">
        <v>152</v>
      </c>
      <c r="AA1660" s="13" t="s">
        <v>151</v>
      </c>
      <c r="AB1660" s="2" t="s">
        <v>151</v>
      </c>
      <c r="AC1660" s="14" t="s">
        <v>151</v>
      </c>
      <c r="AD1660" s="93" t="s">
        <v>151</v>
      </c>
      <c r="AE1660" s="14" t="s">
        <v>152</v>
      </c>
      <c r="AF1660" s="99">
        <v>100</v>
      </c>
    </row>
    <row r="1661" spans="1:32" x14ac:dyDescent="0.3">
      <c r="A1661" s="55" t="str">
        <f t="shared" si="25"/>
        <v>EStr_02.1</v>
      </c>
      <c r="C1661" s="96" t="s">
        <v>17</v>
      </c>
      <c r="D1661" s="97" t="s">
        <v>779</v>
      </c>
      <c r="E1661" s="97" t="s">
        <v>881</v>
      </c>
      <c r="F1661" s="97" t="s">
        <v>882</v>
      </c>
      <c r="G1661" s="97" t="s">
        <v>351</v>
      </c>
      <c r="H1661" s="96" t="s">
        <v>50</v>
      </c>
      <c r="I1661" s="98" t="s">
        <v>51</v>
      </c>
      <c r="J1661" s="27" t="s">
        <v>2535</v>
      </c>
      <c r="K1661" s="28" t="s">
        <v>2619</v>
      </c>
      <c r="L1661" s="93" t="s">
        <v>151</v>
      </c>
      <c r="M1661" s="2" t="s">
        <v>152</v>
      </c>
      <c r="N1661" s="94" t="s">
        <v>151</v>
      </c>
      <c r="O1661" s="13" t="s">
        <v>152</v>
      </c>
      <c r="P1661" s="2" t="s">
        <v>152</v>
      </c>
      <c r="Q1661" s="2" t="s">
        <v>152</v>
      </c>
      <c r="R1661" s="2" t="s">
        <v>152</v>
      </c>
      <c r="S1661" s="2" t="s">
        <v>152</v>
      </c>
      <c r="T1661" s="2" t="s">
        <v>152</v>
      </c>
      <c r="U1661" s="14" t="s">
        <v>152</v>
      </c>
      <c r="V1661" s="13" t="s">
        <v>152</v>
      </c>
      <c r="W1661" s="2" t="s">
        <v>152</v>
      </c>
      <c r="X1661" s="2" t="s">
        <v>152</v>
      </c>
      <c r="Y1661" s="2" t="s">
        <v>152</v>
      </c>
      <c r="Z1661" s="94" t="s">
        <v>152</v>
      </c>
      <c r="AA1661" s="13" t="s">
        <v>152</v>
      </c>
      <c r="AB1661" s="2" t="s">
        <v>152</v>
      </c>
      <c r="AC1661" s="14" t="s">
        <v>152</v>
      </c>
      <c r="AD1661" s="93" t="s">
        <v>152</v>
      </c>
      <c r="AE1661" s="14" t="s">
        <v>152</v>
      </c>
      <c r="AF1661" s="99">
        <v>100</v>
      </c>
    </row>
    <row r="1662" spans="1:32" x14ac:dyDescent="0.3">
      <c r="A1662" s="55" t="str">
        <f t="shared" si="25"/>
        <v>EStr_02.1</v>
      </c>
      <c r="C1662" s="96" t="s">
        <v>17</v>
      </c>
      <c r="D1662" s="97" t="s">
        <v>779</v>
      </c>
      <c r="E1662" s="97" t="s">
        <v>881</v>
      </c>
      <c r="F1662" s="97" t="s">
        <v>882</v>
      </c>
      <c r="G1662" s="97" t="s">
        <v>351</v>
      </c>
      <c r="H1662" s="96" t="s">
        <v>50</v>
      </c>
      <c r="I1662" s="98" t="s">
        <v>51</v>
      </c>
      <c r="J1662" s="27" t="s">
        <v>2515</v>
      </c>
      <c r="K1662" s="28" t="s">
        <v>2620</v>
      </c>
      <c r="L1662" s="93" t="s">
        <v>151</v>
      </c>
      <c r="M1662" s="2" t="s">
        <v>152</v>
      </c>
      <c r="N1662" s="94" t="s">
        <v>151</v>
      </c>
      <c r="O1662" s="13" t="s">
        <v>151</v>
      </c>
      <c r="P1662" s="2" t="s">
        <v>151</v>
      </c>
      <c r="Q1662" s="2" t="s">
        <v>152</v>
      </c>
      <c r="R1662" s="2" t="s">
        <v>151</v>
      </c>
      <c r="S1662" s="2" t="s">
        <v>151</v>
      </c>
      <c r="T1662" s="2" t="s">
        <v>152</v>
      </c>
      <c r="U1662" s="14" t="s">
        <v>152</v>
      </c>
      <c r="V1662" s="13" t="s">
        <v>152</v>
      </c>
      <c r="W1662" s="2" t="s">
        <v>152</v>
      </c>
      <c r="X1662" s="2" t="s">
        <v>152</v>
      </c>
      <c r="Y1662" s="2" t="s">
        <v>152</v>
      </c>
      <c r="Z1662" s="94" t="s">
        <v>152</v>
      </c>
      <c r="AA1662" s="13" t="s">
        <v>151</v>
      </c>
      <c r="AB1662" s="2" t="s">
        <v>151</v>
      </c>
      <c r="AC1662" s="14" t="s">
        <v>151</v>
      </c>
      <c r="AD1662" s="93" t="s">
        <v>151</v>
      </c>
      <c r="AE1662" s="14" t="s">
        <v>152</v>
      </c>
      <c r="AF1662" s="99">
        <v>100</v>
      </c>
    </row>
    <row r="1663" spans="1:32" x14ac:dyDescent="0.3">
      <c r="A1663" s="55" t="str">
        <f t="shared" si="25"/>
        <v>EStr_02.1</v>
      </c>
      <c r="C1663" s="96" t="s">
        <v>17</v>
      </c>
      <c r="D1663" s="97" t="s">
        <v>779</v>
      </c>
      <c r="E1663" s="97" t="s">
        <v>881</v>
      </c>
      <c r="F1663" s="97" t="s">
        <v>882</v>
      </c>
      <c r="G1663" s="97" t="s">
        <v>351</v>
      </c>
      <c r="H1663" s="96" t="s">
        <v>50</v>
      </c>
      <c r="I1663" s="98" t="s">
        <v>51</v>
      </c>
      <c r="J1663" s="27" t="s">
        <v>2527</v>
      </c>
      <c r="K1663" s="28" t="s">
        <v>2621</v>
      </c>
      <c r="L1663" s="93" t="s">
        <v>151</v>
      </c>
      <c r="M1663" s="2" t="s">
        <v>151</v>
      </c>
      <c r="N1663" s="94" t="s">
        <v>151</v>
      </c>
      <c r="O1663" s="13" t="s">
        <v>151</v>
      </c>
      <c r="P1663" s="2" t="s">
        <v>151</v>
      </c>
      <c r="Q1663" s="2" t="s">
        <v>151</v>
      </c>
      <c r="R1663" s="2" t="s">
        <v>152</v>
      </c>
      <c r="S1663" s="2" t="s">
        <v>151</v>
      </c>
      <c r="T1663" s="2" t="s">
        <v>151</v>
      </c>
      <c r="U1663" s="14" t="s">
        <v>152</v>
      </c>
      <c r="V1663" s="13" t="s">
        <v>151</v>
      </c>
      <c r="W1663" s="2" t="s">
        <v>151</v>
      </c>
      <c r="X1663" s="2" t="s">
        <v>151</v>
      </c>
      <c r="Y1663" s="2" t="s">
        <v>152</v>
      </c>
      <c r="Z1663" s="94" t="s">
        <v>152</v>
      </c>
      <c r="AA1663" s="13" t="s">
        <v>151</v>
      </c>
      <c r="AB1663" s="2" t="s">
        <v>479</v>
      </c>
      <c r="AC1663" s="14" t="s">
        <v>479</v>
      </c>
      <c r="AD1663" s="93" t="s">
        <v>151</v>
      </c>
      <c r="AE1663" s="14" t="s">
        <v>152</v>
      </c>
      <c r="AF1663" s="99">
        <v>100</v>
      </c>
    </row>
    <row r="1664" spans="1:32" x14ac:dyDescent="0.3">
      <c r="A1664" s="55" t="str">
        <f t="shared" si="25"/>
        <v>EStr_02.1</v>
      </c>
      <c r="C1664" s="96" t="s">
        <v>17</v>
      </c>
      <c r="D1664" s="97" t="s">
        <v>779</v>
      </c>
      <c r="E1664" s="97" t="s">
        <v>881</v>
      </c>
      <c r="F1664" s="97" t="s">
        <v>882</v>
      </c>
      <c r="G1664" s="97" t="s">
        <v>351</v>
      </c>
      <c r="H1664" s="96" t="s">
        <v>50</v>
      </c>
      <c r="I1664" s="98" t="s">
        <v>51</v>
      </c>
      <c r="J1664" s="27" t="s">
        <v>2529</v>
      </c>
      <c r="K1664" s="28" t="s">
        <v>2622</v>
      </c>
      <c r="L1664" s="93" t="s">
        <v>151</v>
      </c>
      <c r="M1664" s="2" t="s">
        <v>151</v>
      </c>
      <c r="N1664" s="94" t="s">
        <v>151</v>
      </c>
      <c r="O1664" s="13" t="s">
        <v>151</v>
      </c>
      <c r="P1664" s="2" t="s">
        <v>151</v>
      </c>
      <c r="Q1664" s="2" t="s">
        <v>151</v>
      </c>
      <c r="R1664" s="2" t="s">
        <v>151</v>
      </c>
      <c r="S1664" s="2" t="s">
        <v>151</v>
      </c>
      <c r="T1664" s="2" t="s">
        <v>151</v>
      </c>
      <c r="U1664" s="14" t="s">
        <v>152</v>
      </c>
      <c r="V1664" s="13" t="s">
        <v>151</v>
      </c>
      <c r="W1664" s="2" t="s">
        <v>151</v>
      </c>
      <c r="X1664" s="2" t="s">
        <v>151</v>
      </c>
      <c r="Y1664" s="2" t="s">
        <v>152</v>
      </c>
      <c r="Z1664" s="94" t="s">
        <v>152</v>
      </c>
      <c r="AA1664" s="13" t="s">
        <v>151</v>
      </c>
      <c r="AB1664" s="2" t="s">
        <v>151</v>
      </c>
      <c r="AC1664" s="14" t="s">
        <v>151</v>
      </c>
      <c r="AD1664" s="93" t="s">
        <v>151</v>
      </c>
      <c r="AE1664" s="14" t="s">
        <v>152</v>
      </c>
      <c r="AF1664" s="99">
        <v>100</v>
      </c>
    </row>
    <row r="1665" spans="1:32" x14ac:dyDescent="0.3">
      <c r="A1665" s="55" t="str">
        <f t="shared" si="25"/>
        <v>EStr_02.1</v>
      </c>
      <c r="C1665" s="96" t="s">
        <v>17</v>
      </c>
      <c r="D1665" s="97" t="s">
        <v>779</v>
      </c>
      <c r="E1665" s="97" t="s">
        <v>881</v>
      </c>
      <c r="F1665" s="97" t="s">
        <v>882</v>
      </c>
      <c r="G1665" s="97" t="s">
        <v>351</v>
      </c>
      <c r="H1665" s="96" t="s">
        <v>50</v>
      </c>
      <c r="I1665" s="98" t="s">
        <v>51</v>
      </c>
      <c r="J1665" s="27" t="s">
        <v>2529</v>
      </c>
      <c r="K1665" s="28" t="s">
        <v>2623</v>
      </c>
      <c r="L1665" s="93" t="s">
        <v>151</v>
      </c>
      <c r="M1665" s="2" t="s">
        <v>151</v>
      </c>
      <c r="N1665" s="94" t="s">
        <v>151</v>
      </c>
      <c r="O1665" s="13" t="s">
        <v>151</v>
      </c>
      <c r="P1665" s="2" t="s">
        <v>151</v>
      </c>
      <c r="Q1665" s="2" t="s">
        <v>151</v>
      </c>
      <c r="R1665" s="2" t="s">
        <v>151</v>
      </c>
      <c r="S1665" s="2" t="s">
        <v>151</v>
      </c>
      <c r="T1665" s="2" t="s">
        <v>151</v>
      </c>
      <c r="U1665" s="14" t="s">
        <v>152</v>
      </c>
      <c r="V1665" s="13" t="s">
        <v>151</v>
      </c>
      <c r="W1665" s="2" t="s">
        <v>151</v>
      </c>
      <c r="X1665" s="2" t="s">
        <v>151</v>
      </c>
      <c r="Y1665" s="2" t="s">
        <v>152</v>
      </c>
      <c r="Z1665" s="94" t="s">
        <v>152</v>
      </c>
      <c r="AA1665" s="13" t="s">
        <v>151</v>
      </c>
      <c r="AB1665" s="2" t="s">
        <v>151</v>
      </c>
      <c r="AC1665" s="14" t="s">
        <v>151</v>
      </c>
      <c r="AD1665" s="93" t="s">
        <v>151</v>
      </c>
      <c r="AE1665" s="14" t="s">
        <v>152</v>
      </c>
      <c r="AF1665" s="99">
        <v>100</v>
      </c>
    </row>
    <row r="1666" spans="1:32" x14ac:dyDescent="0.3">
      <c r="A1666" s="55" t="str">
        <f t="shared" si="25"/>
        <v>EStr_02.1</v>
      </c>
      <c r="C1666" s="96" t="s">
        <v>17</v>
      </c>
      <c r="D1666" s="97" t="s">
        <v>779</v>
      </c>
      <c r="E1666" s="97" t="s">
        <v>881</v>
      </c>
      <c r="F1666" s="97" t="s">
        <v>882</v>
      </c>
      <c r="G1666" s="97" t="s">
        <v>351</v>
      </c>
      <c r="H1666" s="96" t="s">
        <v>50</v>
      </c>
      <c r="I1666" s="98" t="s">
        <v>51</v>
      </c>
      <c r="J1666" s="27" t="s">
        <v>2624</v>
      </c>
      <c r="K1666" s="28" t="s">
        <v>2625</v>
      </c>
      <c r="L1666" s="93" t="s">
        <v>151</v>
      </c>
      <c r="M1666" s="2" t="s">
        <v>151</v>
      </c>
      <c r="N1666" s="94" t="s">
        <v>151</v>
      </c>
      <c r="O1666" s="13" t="s">
        <v>151</v>
      </c>
      <c r="P1666" s="2" t="s">
        <v>151</v>
      </c>
      <c r="Q1666" s="2" t="s">
        <v>152</v>
      </c>
      <c r="R1666" s="2" t="s">
        <v>151</v>
      </c>
      <c r="S1666" s="2" t="s">
        <v>151</v>
      </c>
      <c r="T1666" s="2" t="s">
        <v>152</v>
      </c>
      <c r="U1666" s="14" t="s">
        <v>152</v>
      </c>
      <c r="V1666" s="13" t="s">
        <v>151</v>
      </c>
      <c r="W1666" s="2" t="s">
        <v>151</v>
      </c>
      <c r="X1666" s="2" t="s">
        <v>151</v>
      </c>
      <c r="Y1666" s="2" t="s">
        <v>152</v>
      </c>
      <c r="Z1666" s="94" t="s">
        <v>152</v>
      </c>
      <c r="AA1666" s="13" t="s">
        <v>151</v>
      </c>
      <c r="AB1666" s="2" t="s">
        <v>151</v>
      </c>
      <c r="AC1666" s="14" t="s">
        <v>151</v>
      </c>
      <c r="AD1666" s="93" t="s">
        <v>151</v>
      </c>
      <c r="AE1666" s="14" t="s">
        <v>152</v>
      </c>
      <c r="AF1666" s="99">
        <v>0</v>
      </c>
    </row>
    <row r="1667" spans="1:32" x14ac:dyDescent="0.3">
      <c r="A1667" s="55" t="str">
        <f t="shared" si="25"/>
        <v>EStr_02.1</v>
      </c>
      <c r="C1667" s="96" t="s">
        <v>17</v>
      </c>
      <c r="D1667" s="97" t="s">
        <v>779</v>
      </c>
      <c r="E1667" s="97" t="s">
        <v>881</v>
      </c>
      <c r="F1667" s="97" t="s">
        <v>882</v>
      </c>
      <c r="G1667" s="97" t="s">
        <v>351</v>
      </c>
      <c r="H1667" s="96" t="s">
        <v>50</v>
      </c>
      <c r="I1667" s="98" t="s">
        <v>51</v>
      </c>
      <c r="J1667" s="27" t="s">
        <v>2539</v>
      </c>
      <c r="K1667" s="28" t="s">
        <v>2626</v>
      </c>
      <c r="L1667" s="93" t="s">
        <v>151</v>
      </c>
      <c r="M1667" s="2" t="s">
        <v>151</v>
      </c>
      <c r="N1667" s="94" t="s">
        <v>151</v>
      </c>
      <c r="O1667" s="13" t="s">
        <v>151</v>
      </c>
      <c r="P1667" s="2" t="s">
        <v>151</v>
      </c>
      <c r="Q1667" s="2" t="s">
        <v>151</v>
      </c>
      <c r="R1667" s="2" t="s">
        <v>151</v>
      </c>
      <c r="S1667" s="2" t="s">
        <v>151</v>
      </c>
      <c r="T1667" s="2" t="s">
        <v>152</v>
      </c>
      <c r="U1667" s="14" t="s">
        <v>152</v>
      </c>
      <c r="V1667" s="13" t="s">
        <v>151</v>
      </c>
      <c r="W1667" s="2" t="s">
        <v>151</v>
      </c>
      <c r="X1667" s="2" t="s">
        <v>151</v>
      </c>
      <c r="Y1667" s="2" t="s">
        <v>152</v>
      </c>
      <c r="Z1667" s="94" t="s">
        <v>152</v>
      </c>
      <c r="AA1667" s="13" t="s">
        <v>151</v>
      </c>
      <c r="AB1667" s="2" t="s">
        <v>151</v>
      </c>
      <c r="AC1667" s="14" t="s">
        <v>151</v>
      </c>
      <c r="AD1667" s="93" t="s">
        <v>151</v>
      </c>
      <c r="AE1667" s="14" t="s">
        <v>152</v>
      </c>
      <c r="AF1667" s="99">
        <v>0</v>
      </c>
    </row>
    <row r="1668" spans="1:32" x14ac:dyDescent="0.3">
      <c r="A1668" s="55" t="str">
        <f t="shared" si="25"/>
        <v>EStr_02.1</v>
      </c>
      <c r="C1668" s="96" t="s">
        <v>17</v>
      </c>
      <c r="D1668" s="97" t="s">
        <v>779</v>
      </c>
      <c r="E1668" s="97" t="s">
        <v>881</v>
      </c>
      <c r="F1668" s="97" t="s">
        <v>882</v>
      </c>
      <c r="G1668" s="97" t="s">
        <v>351</v>
      </c>
      <c r="H1668" s="96" t="s">
        <v>50</v>
      </c>
      <c r="I1668" s="98" t="s">
        <v>51</v>
      </c>
      <c r="J1668" s="27" t="s">
        <v>2541</v>
      </c>
      <c r="K1668" s="28" t="s">
        <v>2627</v>
      </c>
      <c r="L1668" s="93" t="s">
        <v>151</v>
      </c>
      <c r="M1668" s="2" t="s">
        <v>151</v>
      </c>
      <c r="N1668" s="94" t="s">
        <v>151</v>
      </c>
      <c r="O1668" s="13" t="s">
        <v>151</v>
      </c>
      <c r="P1668" s="2" t="s">
        <v>151</v>
      </c>
      <c r="Q1668" s="2" t="s">
        <v>151</v>
      </c>
      <c r="R1668" s="2" t="s">
        <v>151</v>
      </c>
      <c r="S1668" s="2" t="s">
        <v>151</v>
      </c>
      <c r="T1668" s="2" t="s">
        <v>152</v>
      </c>
      <c r="U1668" s="14" t="s">
        <v>152</v>
      </c>
      <c r="V1668" s="13" t="s">
        <v>151</v>
      </c>
      <c r="W1668" s="2" t="s">
        <v>151</v>
      </c>
      <c r="X1668" s="2" t="s">
        <v>151</v>
      </c>
      <c r="Y1668" s="2" t="s">
        <v>152</v>
      </c>
      <c r="Z1668" s="94" t="s">
        <v>152</v>
      </c>
      <c r="AA1668" s="13" t="s">
        <v>151</v>
      </c>
      <c r="AB1668" s="2" t="s">
        <v>151</v>
      </c>
      <c r="AC1668" s="14" t="s">
        <v>151</v>
      </c>
      <c r="AD1668" s="93" t="s">
        <v>151</v>
      </c>
      <c r="AE1668" s="14" t="s">
        <v>152</v>
      </c>
      <c r="AF1668" s="99">
        <v>100</v>
      </c>
    </row>
    <row r="1669" spans="1:32" x14ac:dyDescent="0.3">
      <c r="A1669" s="55" t="str">
        <f t="shared" si="25"/>
        <v>EStr_02.1</v>
      </c>
      <c r="C1669" s="96" t="s">
        <v>17</v>
      </c>
      <c r="D1669" s="97" t="s">
        <v>779</v>
      </c>
      <c r="E1669" s="97" t="s">
        <v>881</v>
      </c>
      <c r="F1669" s="97" t="s">
        <v>882</v>
      </c>
      <c r="G1669" s="97" t="s">
        <v>351</v>
      </c>
      <c r="H1669" s="96" t="s">
        <v>50</v>
      </c>
      <c r="I1669" s="98" t="s">
        <v>51</v>
      </c>
      <c r="J1669" s="27" t="s">
        <v>2545</v>
      </c>
      <c r="K1669" s="28" t="s">
        <v>2628</v>
      </c>
      <c r="L1669" s="93" t="s">
        <v>151</v>
      </c>
      <c r="M1669" s="2" t="s">
        <v>151</v>
      </c>
      <c r="N1669" s="94" t="s">
        <v>151</v>
      </c>
      <c r="O1669" s="13" t="s">
        <v>152</v>
      </c>
      <c r="P1669" s="2" t="s">
        <v>152</v>
      </c>
      <c r="Q1669" s="2" t="s">
        <v>152</v>
      </c>
      <c r="R1669" s="2" t="s">
        <v>151</v>
      </c>
      <c r="S1669" s="2" t="s">
        <v>151</v>
      </c>
      <c r="T1669" s="2" t="s">
        <v>152</v>
      </c>
      <c r="U1669" s="14" t="s">
        <v>152</v>
      </c>
      <c r="V1669" s="13" t="s">
        <v>151</v>
      </c>
      <c r="W1669" s="2" t="s">
        <v>151</v>
      </c>
      <c r="X1669" s="2" t="s">
        <v>151</v>
      </c>
      <c r="Y1669" s="2" t="s">
        <v>152</v>
      </c>
      <c r="Z1669" s="94" t="s">
        <v>152</v>
      </c>
      <c r="AA1669" s="13" t="s">
        <v>151</v>
      </c>
      <c r="AB1669" s="2" t="s">
        <v>151</v>
      </c>
      <c r="AC1669" s="14" t="s">
        <v>151</v>
      </c>
      <c r="AD1669" s="93" t="s">
        <v>151</v>
      </c>
      <c r="AE1669" s="14" t="s">
        <v>152</v>
      </c>
      <c r="AF1669" s="99">
        <v>100</v>
      </c>
    </row>
    <row r="1670" spans="1:32" x14ac:dyDescent="0.3">
      <c r="A1670" s="55" t="str">
        <f t="shared" si="25"/>
        <v>EStr_02.1</v>
      </c>
      <c r="C1670" s="96" t="s">
        <v>17</v>
      </c>
      <c r="D1670" s="97" t="s">
        <v>779</v>
      </c>
      <c r="E1670" s="97" t="s">
        <v>881</v>
      </c>
      <c r="F1670" s="97" t="s">
        <v>882</v>
      </c>
      <c r="G1670" s="97" t="s">
        <v>351</v>
      </c>
      <c r="H1670" s="96" t="s">
        <v>50</v>
      </c>
      <c r="I1670" s="98" t="s">
        <v>51</v>
      </c>
      <c r="J1670" s="27" t="s">
        <v>2511</v>
      </c>
      <c r="K1670" s="28" t="s">
        <v>2629</v>
      </c>
      <c r="L1670" s="93" t="s">
        <v>151</v>
      </c>
      <c r="M1670" s="2" t="s">
        <v>152</v>
      </c>
      <c r="N1670" s="94" t="s">
        <v>151</v>
      </c>
      <c r="O1670" s="13" t="s">
        <v>152</v>
      </c>
      <c r="P1670" s="2" t="s">
        <v>152</v>
      </c>
      <c r="Q1670" s="2" t="s">
        <v>152</v>
      </c>
      <c r="R1670" s="2" t="s">
        <v>152</v>
      </c>
      <c r="S1670" s="2" t="s">
        <v>152</v>
      </c>
      <c r="T1670" s="2" t="s">
        <v>152</v>
      </c>
      <c r="U1670" s="14" t="s">
        <v>152</v>
      </c>
      <c r="V1670" s="13" t="s">
        <v>151</v>
      </c>
      <c r="W1670" s="2" t="s">
        <v>151</v>
      </c>
      <c r="X1670" s="2" t="s">
        <v>151</v>
      </c>
      <c r="Y1670" s="2" t="s">
        <v>152</v>
      </c>
      <c r="Z1670" s="94" t="s">
        <v>152</v>
      </c>
      <c r="AA1670" s="13" t="s">
        <v>152</v>
      </c>
      <c r="AB1670" s="2" t="s">
        <v>152</v>
      </c>
      <c r="AC1670" s="14" t="s">
        <v>152</v>
      </c>
      <c r="AD1670" s="93" t="s">
        <v>151</v>
      </c>
      <c r="AE1670" s="14" t="s">
        <v>152</v>
      </c>
      <c r="AF1670" s="99">
        <v>100</v>
      </c>
    </row>
    <row r="1671" spans="1:32" x14ac:dyDescent="0.3">
      <c r="A1671" s="55" t="str">
        <f t="shared" si="25"/>
        <v>EStr_02.2</v>
      </c>
      <c r="C1671" s="96" t="s">
        <v>17</v>
      </c>
      <c r="D1671" s="97" t="s">
        <v>779</v>
      </c>
      <c r="E1671" s="97" t="s">
        <v>883</v>
      </c>
      <c r="F1671" s="97" t="s">
        <v>884</v>
      </c>
      <c r="G1671" s="97" t="s">
        <v>351</v>
      </c>
      <c r="H1671" s="96" t="s">
        <v>50</v>
      </c>
      <c r="I1671" s="98" t="s">
        <v>51</v>
      </c>
      <c r="J1671" s="27" t="s">
        <v>2517</v>
      </c>
      <c r="K1671" s="28" t="s">
        <v>2630</v>
      </c>
      <c r="L1671" s="93" t="s">
        <v>151</v>
      </c>
      <c r="M1671" s="2" t="s">
        <v>151</v>
      </c>
      <c r="N1671" s="94" t="s">
        <v>151</v>
      </c>
      <c r="O1671" s="13" t="s">
        <v>151</v>
      </c>
      <c r="P1671" s="2" t="s">
        <v>151</v>
      </c>
      <c r="Q1671" s="2" t="s">
        <v>152</v>
      </c>
      <c r="R1671" s="2" t="s">
        <v>152</v>
      </c>
      <c r="S1671" s="2" t="s">
        <v>152</v>
      </c>
      <c r="T1671" s="2" t="s">
        <v>152</v>
      </c>
      <c r="U1671" s="14" t="s">
        <v>152</v>
      </c>
      <c r="V1671" s="13" t="s">
        <v>151</v>
      </c>
      <c r="W1671" s="2" t="s">
        <v>152</v>
      </c>
      <c r="X1671" s="2" t="s">
        <v>152</v>
      </c>
      <c r="Y1671" s="2" t="s">
        <v>152</v>
      </c>
      <c r="Z1671" s="94" t="s">
        <v>152</v>
      </c>
      <c r="AA1671" s="13" t="s">
        <v>152</v>
      </c>
      <c r="AB1671" s="2" t="s">
        <v>152</v>
      </c>
      <c r="AC1671" s="14" t="s">
        <v>152</v>
      </c>
      <c r="AD1671" s="93" t="s">
        <v>151</v>
      </c>
      <c r="AE1671" s="14" t="s">
        <v>152</v>
      </c>
      <c r="AF1671" s="99">
        <v>0</v>
      </c>
    </row>
    <row r="1672" spans="1:32" x14ac:dyDescent="0.3">
      <c r="A1672" s="55" t="str">
        <f t="shared" ref="A1672:A1735" si="26">C1672&amp;LOWER(LEFT(D1672,2))&amp;"_"&amp;IF(LEN(TRIM(LEFT(E1672,FIND(" ",E1672))))=3,"0"&amp;TRIM(LEFT(E1672,FIND(" ",E1672))),TRIM(LEFT(E1672,FIND(" ",E1672))))</f>
        <v>EStr_02.2</v>
      </c>
      <c r="C1672" s="96" t="s">
        <v>17</v>
      </c>
      <c r="D1672" s="97" t="s">
        <v>779</v>
      </c>
      <c r="E1672" s="97" t="s">
        <v>883</v>
      </c>
      <c r="F1672" s="97" t="s">
        <v>884</v>
      </c>
      <c r="G1672" s="97" t="s">
        <v>351</v>
      </c>
      <c r="H1672" s="96" t="s">
        <v>50</v>
      </c>
      <c r="I1672" s="98" t="s">
        <v>51</v>
      </c>
      <c r="J1672" s="27" t="s">
        <v>2525</v>
      </c>
      <c r="K1672" s="28" t="s">
        <v>2631</v>
      </c>
      <c r="L1672" s="93" t="s">
        <v>151</v>
      </c>
      <c r="M1672" s="2" t="s">
        <v>151</v>
      </c>
      <c r="N1672" s="94" t="s">
        <v>151</v>
      </c>
      <c r="O1672" s="13" t="s">
        <v>151</v>
      </c>
      <c r="P1672" s="2" t="s">
        <v>152</v>
      </c>
      <c r="Q1672" s="2" t="s">
        <v>152</v>
      </c>
      <c r="R1672" s="2" t="s">
        <v>151</v>
      </c>
      <c r="S1672" s="2" t="s">
        <v>151</v>
      </c>
      <c r="T1672" s="2" t="s">
        <v>152</v>
      </c>
      <c r="U1672" s="14" t="s">
        <v>152</v>
      </c>
      <c r="V1672" s="13" t="s">
        <v>151</v>
      </c>
      <c r="W1672" s="2" t="s">
        <v>151</v>
      </c>
      <c r="X1672" s="2" t="s">
        <v>151</v>
      </c>
      <c r="Y1672" s="2" t="s">
        <v>152</v>
      </c>
      <c r="Z1672" s="94" t="s">
        <v>152</v>
      </c>
      <c r="AA1672" s="13" t="s">
        <v>151</v>
      </c>
      <c r="AB1672" s="2" t="s">
        <v>151</v>
      </c>
      <c r="AC1672" s="14" t="s">
        <v>151</v>
      </c>
      <c r="AD1672" s="93" t="s">
        <v>151</v>
      </c>
      <c r="AE1672" s="14" t="s">
        <v>151</v>
      </c>
      <c r="AF1672" s="99">
        <v>100</v>
      </c>
    </row>
    <row r="1673" spans="1:32" x14ac:dyDescent="0.3">
      <c r="A1673" s="55" t="str">
        <f t="shared" si="26"/>
        <v>EStr_02.2</v>
      </c>
      <c r="C1673" s="96" t="s">
        <v>17</v>
      </c>
      <c r="D1673" s="97" t="s">
        <v>779</v>
      </c>
      <c r="E1673" s="97" t="s">
        <v>883</v>
      </c>
      <c r="F1673" s="97" t="s">
        <v>884</v>
      </c>
      <c r="G1673" s="97" t="s">
        <v>351</v>
      </c>
      <c r="H1673" s="96" t="s">
        <v>50</v>
      </c>
      <c r="I1673" s="98" t="s">
        <v>51</v>
      </c>
      <c r="J1673" s="27" t="s">
        <v>2549</v>
      </c>
      <c r="K1673" s="28" t="s">
        <v>2632</v>
      </c>
      <c r="L1673" s="93" t="s">
        <v>151</v>
      </c>
      <c r="M1673" s="2" t="s">
        <v>151</v>
      </c>
      <c r="N1673" s="94" t="s">
        <v>151</v>
      </c>
      <c r="O1673" s="13" t="s">
        <v>151</v>
      </c>
      <c r="P1673" s="2" t="s">
        <v>152</v>
      </c>
      <c r="Q1673" s="2" t="s">
        <v>152</v>
      </c>
      <c r="R1673" s="2" t="s">
        <v>152</v>
      </c>
      <c r="S1673" s="2" t="s">
        <v>152</v>
      </c>
      <c r="T1673" s="2" t="s">
        <v>152</v>
      </c>
      <c r="U1673" s="14" t="s">
        <v>152</v>
      </c>
      <c r="V1673" s="13" t="s">
        <v>151</v>
      </c>
      <c r="W1673" s="2" t="s">
        <v>152</v>
      </c>
      <c r="X1673" s="2" t="s">
        <v>152</v>
      </c>
      <c r="Y1673" s="2" t="s">
        <v>152</v>
      </c>
      <c r="Z1673" s="94" t="s">
        <v>152</v>
      </c>
      <c r="AA1673" s="13" t="s">
        <v>152</v>
      </c>
      <c r="AB1673" s="2" t="s">
        <v>152</v>
      </c>
      <c r="AC1673" s="14" t="s">
        <v>152</v>
      </c>
      <c r="AD1673" s="93" t="s">
        <v>152</v>
      </c>
      <c r="AE1673" s="14" t="s">
        <v>152</v>
      </c>
      <c r="AF1673" s="99">
        <v>100</v>
      </c>
    </row>
    <row r="1674" spans="1:32" x14ac:dyDescent="0.3">
      <c r="A1674" s="55" t="str">
        <f t="shared" si="26"/>
        <v>EStr_02.2</v>
      </c>
      <c r="C1674" s="96" t="s">
        <v>17</v>
      </c>
      <c r="D1674" s="97" t="s">
        <v>779</v>
      </c>
      <c r="E1674" s="97" t="s">
        <v>883</v>
      </c>
      <c r="F1674" s="97" t="s">
        <v>884</v>
      </c>
      <c r="G1674" s="97" t="s">
        <v>351</v>
      </c>
      <c r="H1674" s="96" t="s">
        <v>50</v>
      </c>
      <c r="I1674" s="98" t="s">
        <v>51</v>
      </c>
      <c r="J1674" s="27" t="s">
        <v>2521</v>
      </c>
      <c r="K1674" s="28" t="s">
        <v>2633</v>
      </c>
      <c r="L1674" s="93" t="s">
        <v>151</v>
      </c>
      <c r="M1674" s="2" t="s">
        <v>151</v>
      </c>
      <c r="N1674" s="94" t="s">
        <v>151</v>
      </c>
      <c r="O1674" s="13" t="s">
        <v>151</v>
      </c>
      <c r="P1674" s="2" t="s">
        <v>152</v>
      </c>
      <c r="Q1674" s="2" t="s">
        <v>152</v>
      </c>
      <c r="R1674" s="2" t="s">
        <v>152</v>
      </c>
      <c r="S1674" s="2" t="s">
        <v>152</v>
      </c>
      <c r="T1674" s="2" t="s">
        <v>152</v>
      </c>
      <c r="U1674" s="14" t="s">
        <v>152</v>
      </c>
      <c r="V1674" s="13" t="s">
        <v>151</v>
      </c>
      <c r="W1674" s="2" t="s">
        <v>151</v>
      </c>
      <c r="X1674" s="2" t="s">
        <v>151</v>
      </c>
      <c r="Y1674" s="2" t="s">
        <v>152</v>
      </c>
      <c r="Z1674" s="94" t="s">
        <v>152</v>
      </c>
      <c r="AA1674" s="13" t="s">
        <v>151</v>
      </c>
      <c r="AB1674" s="2" t="s">
        <v>151</v>
      </c>
      <c r="AC1674" s="14" t="s">
        <v>151</v>
      </c>
      <c r="AD1674" s="93" t="s">
        <v>151</v>
      </c>
      <c r="AE1674" s="14" t="s">
        <v>151</v>
      </c>
      <c r="AF1674" s="99">
        <v>100</v>
      </c>
    </row>
    <row r="1675" spans="1:32" x14ac:dyDescent="0.3">
      <c r="A1675" s="55" t="str">
        <f t="shared" si="26"/>
        <v>EStr_02.2</v>
      </c>
      <c r="C1675" s="96" t="s">
        <v>17</v>
      </c>
      <c r="D1675" s="97" t="s">
        <v>779</v>
      </c>
      <c r="E1675" s="97" t="s">
        <v>883</v>
      </c>
      <c r="F1675" s="97" t="s">
        <v>884</v>
      </c>
      <c r="G1675" s="97" t="s">
        <v>351</v>
      </c>
      <c r="H1675" s="96" t="s">
        <v>50</v>
      </c>
      <c r="I1675" s="98" t="s">
        <v>51</v>
      </c>
      <c r="J1675" s="27" t="s">
        <v>2529</v>
      </c>
      <c r="K1675" s="28" t="s">
        <v>2634</v>
      </c>
      <c r="L1675" s="93" t="s">
        <v>151</v>
      </c>
      <c r="M1675" s="2" t="s">
        <v>151</v>
      </c>
      <c r="N1675" s="94" t="s">
        <v>151</v>
      </c>
      <c r="O1675" s="13" t="s">
        <v>151</v>
      </c>
      <c r="P1675" s="2" t="s">
        <v>151</v>
      </c>
      <c r="Q1675" s="2" t="s">
        <v>152</v>
      </c>
      <c r="R1675" s="2" t="s">
        <v>151</v>
      </c>
      <c r="S1675" s="2" t="s">
        <v>151</v>
      </c>
      <c r="T1675" s="2" t="s">
        <v>152</v>
      </c>
      <c r="U1675" s="14" t="s">
        <v>152</v>
      </c>
      <c r="V1675" s="13" t="s">
        <v>151</v>
      </c>
      <c r="W1675" s="2" t="s">
        <v>151</v>
      </c>
      <c r="X1675" s="2" t="s">
        <v>151</v>
      </c>
      <c r="Y1675" s="2" t="s">
        <v>152</v>
      </c>
      <c r="Z1675" s="94" t="s">
        <v>152</v>
      </c>
      <c r="AA1675" s="13" t="s">
        <v>151</v>
      </c>
      <c r="AB1675" s="2" t="s">
        <v>151</v>
      </c>
      <c r="AC1675" s="14" t="s">
        <v>151</v>
      </c>
      <c r="AD1675" s="93" t="s">
        <v>151</v>
      </c>
      <c r="AE1675" s="14" t="s">
        <v>151</v>
      </c>
      <c r="AF1675" s="99">
        <v>100</v>
      </c>
    </row>
    <row r="1676" spans="1:32" x14ac:dyDescent="0.3">
      <c r="A1676" s="55" t="str">
        <f t="shared" si="26"/>
        <v>EStr_02.2</v>
      </c>
      <c r="C1676" s="96" t="s">
        <v>17</v>
      </c>
      <c r="D1676" s="97" t="s">
        <v>779</v>
      </c>
      <c r="E1676" s="97" t="s">
        <v>883</v>
      </c>
      <c r="F1676" s="97" t="s">
        <v>884</v>
      </c>
      <c r="G1676" s="97" t="s">
        <v>351</v>
      </c>
      <c r="H1676" s="96" t="s">
        <v>50</v>
      </c>
      <c r="I1676" s="98" t="s">
        <v>51</v>
      </c>
      <c r="J1676" s="27" t="s">
        <v>2511</v>
      </c>
      <c r="K1676" s="28" t="s">
        <v>2635</v>
      </c>
      <c r="L1676" s="93" t="s">
        <v>151</v>
      </c>
      <c r="M1676" s="2" t="s">
        <v>151</v>
      </c>
      <c r="N1676" s="94" t="s">
        <v>151</v>
      </c>
      <c r="O1676" s="13" t="s">
        <v>151</v>
      </c>
      <c r="P1676" s="2" t="s">
        <v>151</v>
      </c>
      <c r="Q1676" s="2" t="s">
        <v>152</v>
      </c>
      <c r="R1676" s="2" t="s">
        <v>151</v>
      </c>
      <c r="S1676" s="2" t="s">
        <v>151</v>
      </c>
      <c r="T1676" s="2" t="s">
        <v>151</v>
      </c>
      <c r="U1676" s="14" t="s">
        <v>152</v>
      </c>
      <c r="V1676" s="13" t="s">
        <v>151</v>
      </c>
      <c r="W1676" s="2" t="s">
        <v>152</v>
      </c>
      <c r="X1676" s="2" t="s">
        <v>152</v>
      </c>
      <c r="Y1676" s="2" t="s">
        <v>152</v>
      </c>
      <c r="Z1676" s="94" t="s">
        <v>152</v>
      </c>
      <c r="AA1676" s="13" t="s">
        <v>151</v>
      </c>
      <c r="AB1676" s="2" t="s">
        <v>151</v>
      </c>
      <c r="AC1676" s="14" t="s">
        <v>151</v>
      </c>
      <c r="AD1676" s="93" t="s">
        <v>151</v>
      </c>
      <c r="AE1676" s="14" t="s">
        <v>151</v>
      </c>
      <c r="AF1676" s="99">
        <v>0</v>
      </c>
    </row>
    <row r="1677" spans="1:32" x14ac:dyDescent="0.3">
      <c r="A1677" s="55" t="str">
        <f t="shared" si="26"/>
        <v>EStr_02.2</v>
      </c>
      <c r="C1677" s="96" t="s">
        <v>17</v>
      </c>
      <c r="D1677" s="97" t="s">
        <v>779</v>
      </c>
      <c r="E1677" s="97" t="s">
        <v>883</v>
      </c>
      <c r="F1677" s="97" t="s">
        <v>884</v>
      </c>
      <c r="G1677" s="97" t="s">
        <v>351</v>
      </c>
      <c r="H1677" s="96" t="s">
        <v>50</v>
      </c>
      <c r="I1677" s="98" t="s">
        <v>51</v>
      </c>
      <c r="J1677" s="27" t="s">
        <v>2545</v>
      </c>
      <c r="K1677" s="28" t="s">
        <v>2636</v>
      </c>
      <c r="L1677" s="93" t="s">
        <v>151</v>
      </c>
      <c r="M1677" s="2" t="s">
        <v>151</v>
      </c>
      <c r="N1677" s="94" t="s">
        <v>151</v>
      </c>
      <c r="O1677" s="13" t="s">
        <v>151</v>
      </c>
      <c r="P1677" s="2" t="s">
        <v>152</v>
      </c>
      <c r="Q1677" s="2" t="s">
        <v>152</v>
      </c>
      <c r="R1677" s="2" t="s">
        <v>151</v>
      </c>
      <c r="S1677" s="2" t="s">
        <v>151</v>
      </c>
      <c r="T1677" s="2" t="s">
        <v>152</v>
      </c>
      <c r="U1677" s="14" t="s">
        <v>152</v>
      </c>
      <c r="V1677" s="13" t="s">
        <v>151</v>
      </c>
      <c r="W1677" s="2" t="s">
        <v>151</v>
      </c>
      <c r="X1677" s="2" t="s">
        <v>151</v>
      </c>
      <c r="Y1677" s="2" t="s">
        <v>152</v>
      </c>
      <c r="Z1677" s="94" t="s">
        <v>152</v>
      </c>
      <c r="AA1677" s="13" t="s">
        <v>151</v>
      </c>
      <c r="AB1677" s="2" t="s">
        <v>151</v>
      </c>
      <c r="AC1677" s="14" t="s">
        <v>151</v>
      </c>
      <c r="AD1677" s="93" t="s">
        <v>151</v>
      </c>
      <c r="AE1677" s="14" t="s">
        <v>151</v>
      </c>
      <c r="AF1677" s="99">
        <v>100</v>
      </c>
    </row>
    <row r="1678" spans="1:32" x14ac:dyDescent="0.3">
      <c r="A1678" s="55" t="str">
        <f t="shared" si="26"/>
        <v>EStr_02.2</v>
      </c>
      <c r="C1678" s="96" t="s">
        <v>17</v>
      </c>
      <c r="D1678" s="97" t="s">
        <v>779</v>
      </c>
      <c r="E1678" s="97" t="s">
        <v>883</v>
      </c>
      <c r="F1678" s="97" t="s">
        <v>884</v>
      </c>
      <c r="G1678" s="97" t="s">
        <v>351</v>
      </c>
      <c r="H1678" s="96" t="s">
        <v>50</v>
      </c>
      <c r="I1678" s="98" t="s">
        <v>51</v>
      </c>
      <c r="J1678" s="27" t="s">
        <v>2547</v>
      </c>
      <c r="K1678" s="28" t="s">
        <v>2637</v>
      </c>
      <c r="L1678" s="93" t="s">
        <v>151</v>
      </c>
      <c r="M1678" s="2" t="s">
        <v>151</v>
      </c>
      <c r="N1678" s="94" t="s">
        <v>151</v>
      </c>
      <c r="O1678" s="13" t="s">
        <v>151</v>
      </c>
      <c r="P1678" s="2" t="s">
        <v>151</v>
      </c>
      <c r="Q1678" s="2" t="s">
        <v>152</v>
      </c>
      <c r="R1678" s="2" t="s">
        <v>151</v>
      </c>
      <c r="S1678" s="2" t="s">
        <v>151</v>
      </c>
      <c r="T1678" s="2" t="s">
        <v>152</v>
      </c>
      <c r="U1678" s="14" t="s">
        <v>152</v>
      </c>
      <c r="V1678" s="13" t="s">
        <v>151</v>
      </c>
      <c r="W1678" s="2" t="s">
        <v>151</v>
      </c>
      <c r="X1678" s="2" t="s">
        <v>151</v>
      </c>
      <c r="Y1678" s="2" t="s">
        <v>152</v>
      </c>
      <c r="Z1678" s="94" t="s">
        <v>152</v>
      </c>
      <c r="AA1678" s="13" t="s">
        <v>151</v>
      </c>
      <c r="AB1678" s="2" t="s">
        <v>151</v>
      </c>
      <c r="AC1678" s="14" t="s">
        <v>151</v>
      </c>
      <c r="AD1678" s="93" t="s">
        <v>151</v>
      </c>
      <c r="AE1678" s="14" t="s">
        <v>151</v>
      </c>
      <c r="AF1678" s="99">
        <v>100</v>
      </c>
    </row>
    <row r="1679" spans="1:32" x14ac:dyDescent="0.3">
      <c r="A1679" s="55" t="str">
        <f t="shared" si="26"/>
        <v>EStr_02.2</v>
      </c>
      <c r="C1679" s="96" t="s">
        <v>17</v>
      </c>
      <c r="D1679" s="97" t="s">
        <v>779</v>
      </c>
      <c r="E1679" s="97" t="s">
        <v>883</v>
      </c>
      <c r="F1679" s="97" t="s">
        <v>884</v>
      </c>
      <c r="G1679" s="97" t="s">
        <v>351</v>
      </c>
      <c r="H1679" s="96" t="s">
        <v>50</v>
      </c>
      <c r="I1679" s="98" t="s">
        <v>51</v>
      </c>
      <c r="J1679" s="27" t="s">
        <v>2531</v>
      </c>
      <c r="K1679" s="28" t="s">
        <v>2638</v>
      </c>
      <c r="L1679" s="93" t="s">
        <v>151</v>
      </c>
      <c r="M1679" s="2" t="s">
        <v>151</v>
      </c>
      <c r="N1679" s="94" t="s">
        <v>151</v>
      </c>
      <c r="O1679" s="13" t="s">
        <v>151</v>
      </c>
      <c r="P1679" s="2" t="s">
        <v>151</v>
      </c>
      <c r="Q1679" s="2" t="s">
        <v>152</v>
      </c>
      <c r="R1679" s="2" t="s">
        <v>152</v>
      </c>
      <c r="S1679" s="2" t="s">
        <v>151</v>
      </c>
      <c r="T1679" s="2" t="s">
        <v>152</v>
      </c>
      <c r="U1679" s="14" t="s">
        <v>152</v>
      </c>
      <c r="V1679" s="13" t="s">
        <v>151</v>
      </c>
      <c r="W1679" s="2" t="s">
        <v>152</v>
      </c>
      <c r="X1679" s="2" t="s">
        <v>152</v>
      </c>
      <c r="Y1679" s="2" t="s">
        <v>152</v>
      </c>
      <c r="Z1679" s="94" t="s">
        <v>152</v>
      </c>
      <c r="AA1679" s="13" t="s">
        <v>151</v>
      </c>
      <c r="AB1679" s="2" t="s">
        <v>151</v>
      </c>
      <c r="AC1679" s="14" t="s">
        <v>151</v>
      </c>
      <c r="AD1679" s="93" t="s">
        <v>151</v>
      </c>
      <c r="AE1679" s="14" t="s">
        <v>151</v>
      </c>
      <c r="AF1679" s="99">
        <v>100</v>
      </c>
    </row>
    <row r="1680" spans="1:32" x14ac:dyDescent="0.3">
      <c r="A1680" s="55" t="str">
        <f t="shared" si="26"/>
        <v>EStr_02.2</v>
      </c>
      <c r="C1680" s="96" t="s">
        <v>17</v>
      </c>
      <c r="D1680" s="97" t="s">
        <v>779</v>
      </c>
      <c r="E1680" s="97" t="s">
        <v>883</v>
      </c>
      <c r="F1680" s="97" t="s">
        <v>884</v>
      </c>
      <c r="G1680" s="97" t="s">
        <v>351</v>
      </c>
      <c r="H1680" s="96" t="s">
        <v>50</v>
      </c>
      <c r="I1680" s="98" t="s">
        <v>51</v>
      </c>
      <c r="J1680" s="27" t="s">
        <v>2523</v>
      </c>
      <c r="K1680" s="28" t="s">
        <v>2639</v>
      </c>
      <c r="L1680" s="93" t="s">
        <v>151</v>
      </c>
      <c r="M1680" s="2" t="s">
        <v>151</v>
      </c>
      <c r="N1680" s="94" t="s">
        <v>151</v>
      </c>
      <c r="O1680" s="13" t="s">
        <v>151</v>
      </c>
      <c r="P1680" s="2" t="s">
        <v>151</v>
      </c>
      <c r="Q1680" s="2" t="s">
        <v>152</v>
      </c>
      <c r="R1680" s="2" t="s">
        <v>152</v>
      </c>
      <c r="S1680" s="2" t="s">
        <v>151</v>
      </c>
      <c r="T1680" s="2" t="s">
        <v>152</v>
      </c>
      <c r="U1680" s="14" t="s">
        <v>152</v>
      </c>
      <c r="V1680" s="13" t="s">
        <v>152</v>
      </c>
      <c r="W1680" s="2" t="s">
        <v>152</v>
      </c>
      <c r="X1680" s="2" t="s">
        <v>152</v>
      </c>
      <c r="Y1680" s="2" t="s">
        <v>152</v>
      </c>
      <c r="Z1680" s="94" t="s">
        <v>152</v>
      </c>
      <c r="AA1680" s="13" t="s">
        <v>152</v>
      </c>
      <c r="AB1680" s="2" t="s">
        <v>152</v>
      </c>
      <c r="AC1680" s="14" t="s">
        <v>152</v>
      </c>
      <c r="AD1680" s="93" t="s">
        <v>151</v>
      </c>
      <c r="AE1680" s="14" t="s">
        <v>152</v>
      </c>
      <c r="AF1680" s="99">
        <v>100</v>
      </c>
    </row>
    <row r="1681" spans="1:32" x14ac:dyDescent="0.3">
      <c r="A1681" s="55" t="str">
        <f t="shared" si="26"/>
        <v>EStr_02.2</v>
      </c>
      <c r="C1681" s="96" t="s">
        <v>17</v>
      </c>
      <c r="D1681" s="97" t="s">
        <v>779</v>
      </c>
      <c r="E1681" s="97" t="s">
        <v>883</v>
      </c>
      <c r="F1681" s="97" t="s">
        <v>884</v>
      </c>
      <c r="G1681" s="97" t="s">
        <v>351</v>
      </c>
      <c r="H1681" s="96" t="s">
        <v>50</v>
      </c>
      <c r="I1681" s="98" t="s">
        <v>51</v>
      </c>
      <c r="J1681" s="27" t="s">
        <v>2535</v>
      </c>
      <c r="K1681" s="28" t="s">
        <v>2640</v>
      </c>
      <c r="L1681" s="93" t="s">
        <v>479</v>
      </c>
      <c r="M1681" s="2" t="s">
        <v>151</v>
      </c>
      <c r="N1681" s="94" t="s">
        <v>151</v>
      </c>
      <c r="O1681" s="13" t="s">
        <v>152</v>
      </c>
      <c r="P1681" s="2" t="s">
        <v>152</v>
      </c>
      <c r="Q1681" s="2" t="s">
        <v>152</v>
      </c>
      <c r="R1681" s="2" t="s">
        <v>152</v>
      </c>
      <c r="S1681" s="2" t="s">
        <v>152</v>
      </c>
      <c r="T1681" s="2" t="s">
        <v>152</v>
      </c>
      <c r="U1681" s="14" t="s">
        <v>152</v>
      </c>
      <c r="V1681" s="13" t="s">
        <v>151</v>
      </c>
      <c r="W1681" s="2" t="s">
        <v>151</v>
      </c>
      <c r="X1681" s="2" t="s">
        <v>152</v>
      </c>
      <c r="Y1681" s="2" t="s">
        <v>152</v>
      </c>
      <c r="Z1681" s="94" t="s">
        <v>152</v>
      </c>
      <c r="AA1681" s="13" t="s">
        <v>479</v>
      </c>
      <c r="AB1681" s="2" t="s">
        <v>152</v>
      </c>
      <c r="AC1681" s="14" t="s">
        <v>152</v>
      </c>
      <c r="AD1681" s="93" t="s">
        <v>152</v>
      </c>
      <c r="AE1681" s="14" t="s">
        <v>152</v>
      </c>
      <c r="AF1681" s="99">
        <v>100</v>
      </c>
    </row>
    <row r="1682" spans="1:32" x14ac:dyDescent="0.3">
      <c r="A1682" s="55" t="str">
        <f t="shared" si="26"/>
        <v>EStr_02.2</v>
      </c>
      <c r="C1682" s="96" t="s">
        <v>17</v>
      </c>
      <c r="D1682" s="97" t="s">
        <v>779</v>
      </c>
      <c r="E1682" s="97" t="s">
        <v>883</v>
      </c>
      <c r="F1682" s="97" t="s">
        <v>884</v>
      </c>
      <c r="G1682" s="97" t="s">
        <v>351</v>
      </c>
      <c r="H1682" s="96" t="s">
        <v>50</v>
      </c>
      <c r="I1682" s="98" t="s">
        <v>51</v>
      </c>
      <c r="J1682" s="27" t="s">
        <v>2527</v>
      </c>
      <c r="K1682" s="28" t="s">
        <v>2641</v>
      </c>
      <c r="L1682" s="93" t="s">
        <v>479</v>
      </c>
      <c r="M1682" s="2" t="s">
        <v>479</v>
      </c>
      <c r="N1682" s="94" t="s">
        <v>479</v>
      </c>
      <c r="O1682" s="13" t="s">
        <v>151</v>
      </c>
      <c r="P1682" s="2" t="s">
        <v>152</v>
      </c>
      <c r="Q1682" s="2" t="s">
        <v>152</v>
      </c>
      <c r="R1682" s="2" t="s">
        <v>152</v>
      </c>
      <c r="S1682" s="2" t="s">
        <v>152</v>
      </c>
      <c r="T1682" s="2" t="s">
        <v>152</v>
      </c>
      <c r="U1682" s="14" t="s">
        <v>152</v>
      </c>
      <c r="V1682" s="13" t="s">
        <v>151</v>
      </c>
      <c r="W1682" s="2" t="s">
        <v>151</v>
      </c>
      <c r="X1682" s="2" t="s">
        <v>479</v>
      </c>
      <c r="Y1682" s="2" t="s">
        <v>152</v>
      </c>
      <c r="Z1682" s="94" t="s">
        <v>152</v>
      </c>
      <c r="AA1682" s="13" t="s">
        <v>479</v>
      </c>
      <c r="AB1682" s="2" t="s">
        <v>479</v>
      </c>
      <c r="AC1682" s="14" t="s">
        <v>152</v>
      </c>
      <c r="AD1682" s="93" t="s">
        <v>151</v>
      </c>
      <c r="AE1682" s="14" t="s">
        <v>152</v>
      </c>
      <c r="AF1682" s="99">
        <v>0</v>
      </c>
    </row>
    <row r="1683" spans="1:32" x14ac:dyDescent="0.3">
      <c r="A1683" s="55" t="str">
        <f t="shared" si="26"/>
        <v>EStr_02.2</v>
      </c>
      <c r="C1683" s="96" t="s">
        <v>17</v>
      </c>
      <c r="D1683" s="97" t="s">
        <v>779</v>
      </c>
      <c r="E1683" s="97" t="s">
        <v>883</v>
      </c>
      <c r="F1683" s="97" t="s">
        <v>884</v>
      </c>
      <c r="G1683" s="97" t="s">
        <v>351</v>
      </c>
      <c r="H1683" s="96" t="s">
        <v>50</v>
      </c>
      <c r="I1683" s="98" t="s">
        <v>51</v>
      </c>
      <c r="J1683" s="27" t="s">
        <v>2642</v>
      </c>
      <c r="K1683" s="28" t="s">
        <v>2643</v>
      </c>
      <c r="L1683" s="93" t="s">
        <v>151</v>
      </c>
      <c r="M1683" s="2" t="s">
        <v>151</v>
      </c>
      <c r="N1683" s="94" t="s">
        <v>151</v>
      </c>
      <c r="O1683" s="13" t="s">
        <v>151</v>
      </c>
      <c r="P1683" s="2" t="s">
        <v>152</v>
      </c>
      <c r="Q1683" s="2" t="s">
        <v>152</v>
      </c>
      <c r="R1683" s="2" t="s">
        <v>152</v>
      </c>
      <c r="S1683" s="2" t="s">
        <v>151</v>
      </c>
      <c r="T1683" s="2" t="s">
        <v>152</v>
      </c>
      <c r="U1683" s="14" t="s">
        <v>152</v>
      </c>
      <c r="V1683" s="13" t="s">
        <v>151</v>
      </c>
      <c r="W1683" s="2" t="s">
        <v>152</v>
      </c>
      <c r="X1683" s="2" t="s">
        <v>152</v>
      </c>
      <c r="Y1683" s="2" t="s">
        <v>152</v>
      </c>
      <c r="Z1683" s="94" t="s">
        <v>152</v>
      </c>
      <c r="AA1683" s="13" t="s">
        <v>152</v>
      </c>
      <c r="AB1683" s="2" t="s">
        <v>152</v>
      </c>
      <c r="AC1683" s="14" t="s">
        <v>152</v>
      </c>
      <c r="AD1683" s="93" t="s">
        <v>152</v>
      </c>
      <c r="AE1683" s="14" t="s">
        <v>152</v>
      </c>
      <c r="AF1683" s="99">
        <v>100</v>
      </c>
    </row>
    <row r="1684" spans="1:32" x14ac:dyDescent="0.3">
      <c r="A1684" s="55" t="str">
        <f t="shared" si="26"/>
        <v>EStr_02.2</v>
      </c>
      <c r="C1684" s="96" t="s">
        <v>17</v>
      </c>
      <c r="D1684" s="97" t="s">
        <v>779</v>
      </c>
      <c r="E1684" s="97" t="s">
        <v>883</v>
      </c>
      <c r="F1684" s="97" t="s">
        <v>884</v>
      </c>
      <c r="G1684" s="97" t="s">
        <v>351</v>
      </c>
      <c r="H1684" s="96" t="s">
        <v>50</v>
      </c>
      <c r="I1684" s="98" t="s">
        <v>51</v>
      </c>
      <c r="J1684" s="27" t="s">
        <v>2624</v>
      </c>
      <c r="K1684" s="28" t="s">
        <v>2644</v>
      </c>
      <c r="L1684" s="93" t="s">
        <v>151</v>
      </c>
      <c r="M1684" s="2" t="s">
        <v>151</v>
      </c>
      <c r="N1684" s="94" t="s">
        <v>151</v>
      </c>
      <c r="O1684" s="13" t="s">
        <v>151</v>
      </c>
      <c r="P1684" s="2" t="s">
        <v>152</v>
      </c>
      <c r="Q1684" s="2" t="s">
        <v>152</v>
      </c>
      <c r="R1684" s="2" t="s">
        <v>152</v>
      </c>
      <c r="S1684" s="2" t="s">
        <v>152</v>
      </c>
      <c r="T1684" s="2" t="s">
        <v>152</v>
      </c>
      <c r="U1684" s="14" t="s">
        <v>152</v>
      </c>
      <c r="V1684" s="13" t="s">
        <v>152</v>
      </c>
      <c r="W1684" s="2" t="s">
        <v>152</v>
      </c>
      <c r="X1684" s="2" t="s">
        <v>152</v>
      </c>
      <c r="Y1684" s="2" t="s">
        <v>152</v>
      </c>
      <c r="Z1684" s="94" t="s">
        <v>152</v>
      </c>
      <c r="AA1684" s="13" t="s">
        <v>152</v>
      </c>
      <c r="AB1684" s="2" t="s">
        <v>152</v>
      </c>
      <c r="AC1684" s="14" t="s">
        <v>152</v>
      </c>
      <c r="AD1684" s="93" t="s">
        <v>151</v>
      </c>
      <c r="AE1684" s="14" t="s">
        <v>152</v>
      </c>
      <c r="AF1684" s="99">
        <v>0</v>
      </c>
    </row>
    <row r="1685" spans="1:32" x14ac:dyDescent="0.3">
      <c r="A1685" s="55" t="str">
        <f t="shared" si="26"/>
        <v>EStr_02.2</v>
      </c>
      <c r="C1685" s="96" t="s">
        <v>17</v>
      </c>
      <c r="D1685" s="97" t="s">
        <v>779</v>
      </c>
      <c r="E1685" s="97" t="s">
        <v>883</v>
      </c>
      <c r="F1685" s="97" t="s">
        <v>884</v>
      </c>
      <c r="G1685" s="97" t="s">
        <v>351</v>
      </c>
      <c r="H1685" s="96" t="s">
        <v>50</v>
      </c>
      <c r="I1685" s="98" t="s">
        <v>51</v>
      </c>
      <c r="J1685" s="27" t="s">
        <v>2537</v>
      </c>
      <c r="K1685" s="28" t="s">
        <v>2645</v>
      </c>
      <c r="L1685" s="93" t="s">
        <v>151</v>
      </c>
      <c r="M1685" s="2" t="s">
        <v>151</v>
      </c>
      <c r="N1685" s="94" t="s">
        <v>151</v>
      </c>
      <c r="O1685" s="13" t="s">
        <v>151</v>
      </c>
      <c r="P1685" s="2" t="s">
        <v>151</v>
      </c>
      <c r="Q1685" s="2" t="s">
        <v>152</v>
      </c>
      <c r="R1685" s="2" t="s">
        <v>152</v>
      </c>
      <c r="S1685" s="2" t="s">
        <v>479</v>
      </c>
      <c r="T1685" s="2" t="s">
        <v>152</v>
      </c>
      <c r="U1685" s="14" t="s">
        <v>152</v>
      </c>
      <c r="V1685" s="13" t="s">
        <v>152</v>
      </c>
      <c r="W1685" s="2" t="s">
        <v>152</v>
      </c>
      <c r="X1685" s="2" t="s">
        <v>152</v>
      </c>
      <c r="Y1685" s="2" t="s">
        <v>152</v>
      </c>
      <c r="Z1685" s="94" t="s">
        <v>152</v>
      </c>
      <c r="AA1685" s="13" t="s">
        <v>152</v>
      </c>
      <c r="AB1685" s="2" t="s">
        <v>152</v>
      </c>
      <c r="AC1685" s="14" t="s">
        <v>152</v>
      </c>
      <c r="AD1685" s="93" t="s">
        <v>151</v>
      </c>
      <c r="AE1685" s="14" t="s">
        <v>152</v>
      </c>
      <c r="AF1685" s="99">
        <v>100</v>
      </c>
    </row>
    <row r="1686" spans="1:32" x14ac:dyDescent="0.3">
      <c r="A1686" s="55" t="str">
        <f t="shared" si="26"/>
        <v>EStr_02.2</v>
      </c>
      <c r="C1686" s="96" t="s">
        <v>17</v>
      </c>
      <c r="D1686" s="97" t="s">
        <v>779</v>
      </c>
      <c r="E1686" s="97" t="s">
        <v>883</v>
      </c>
      <c r="F1686" s="97" t="s">
        <v>884</v>
      </c>
      <c r="G1686" s="97" t="s">
        <v>351</v>
      </c>
      <c r="H1686" s="96" t="s">
        <v>50</v>
      </c>
      <c r="I1686" s="98" t="s">
        <v>51</v>
      </c>
      <c r="J1686" s="27" t="s">
        <v>2539</v>
      </c>
      <c r="K1686" s="28" t="s">
        <v>2646</v>
      </c>
      <c r="L1686" s="93" t="s">
        <v>479</v>
      </c>
      <c r="M1686" s="2" t="s">
        <v>479</v>
      </c>
      <c r="N1686" s="94" t="s">
        <v>479</v>
      </c>
      <c r="O1686" s="13" t="s">
        <v>151</v>
      </c>
      <c r="P1686" s="2" t="s">
        <v>151</v>
      </c>
      <c r="Q1686" s="2" t="s">
        <v>152</v>
      </c>
      <c r="R1686" s="2" t="s">
        <v>152</v>
      </c>
      <c r="S1686" s="2" t="s">
        <v>152</v>
      </c>
      <c r="T1686" s="2" t="s">
        <v>152</v>
      </c>
      <c r="U1686" s="14" t="s">
        <v>152</v>
      </c>
      <c r="V1686" s="13" t="s">
        <v>151</v>
      </c>
      <c r="W1686" s="2" t="s">
        <v>151</v>
      </c>
      <c r="X1686" s="2" t="s">
        <v>152</v>
      </c>
      <c r="Y1686" s="2" t="s">
        <v>152</v>
      </c>
      <c r="Z1686" s="94" t="s">
        <v>152</v>
      </c>
      <c r="AA1686" s="13" t="s">
        <v>152</v>
      </c>
      <c r="AB1686" s="2" t="s">
        <v>152</v>
      </c>
      <c r="AC1686" s="14" t="s">
        <v>152</v>
      </c>
      <c r="AD1686" s="93" t="s">
        <v>152</v>
      </c>
      <c r="AE1686" s="14" t="s">
        <v>152</v>
      </c>
      <c r="AF1686" s="99">
        <v>0</v>
      </c>
    </row>
    <row r="1687" spans="1:32" x14ac:dyDescent="0.3">
      <c r="A1687" s="55" t="str">
        <f t="shared" si="26"/>
        <v>EStr_02.2</v>
      </c>
      <c r="C1687" s="96" t="s">
        <v>17</v>
      </c>
      <c r="D1687" s="97" t="s">
        <v>779</v>
      </c>
      <c r="E1687" s="97" t="s">
        <v>883</v>
      </c>
      <c r="F1687" s="97" t="s">
        <v>884</v>
      </c>
      <c r="G1687" s="97" t="s">
        <v>351</v>
      </c>
      <c r="H1687" s="96" t="s">
        <v>50</v>
      </c>
      <c r="I1687" s="98" t="s">
        <v>51</v>
      </c>
      <c r="J1687" s="27" t="s">
        <v>2541</v>
      </c>
      <c r="K1687" s="28" t="s">
        <v>2647</v>
      </c>
      <c r="L1687" s="93" t="s">
        <v>151</v>
      </c>
      <c r="M1687" s="2" t="s">
        <v>151</v>
      </c>
      <c r="N1687" s="94" t="s">
        <v>151</v>
      </c>
      <c r="O1687" s="13" t="s">
        <v>151</v>
      </c>
      <c r="P1687" s="2" t="s">
        <v>151</v>
      </c>
      <c r="Q1687" s="2" t="s">
        <v>152</v>
      </c>
      <c r="R1687" s="2" t="s">
        <v>151</v>
      </c>
      <c r="S1687" s="2" t="s">
        <v>151</v>
      </c>
      <c r="T1687" s="2" t="s">
        <v>152</v>
      </c>
      <c r="U1687" s="14" t="s">
        <v>152</v>
      </c>
      <c r="V1687" s="13" t="s">
        <v>151</v>
      </c>
      <c r="W1687" s="2" t="s">
        <v>152</v>
      </c>
      <c r="X1687" s="2" t="s">
        <v>152</v>
      </c>
      <c r="Y1687" s="2" t="s">
        <v>151</v>
      </c>
      <c r="Z1687" s="94" t="s">
        <v>152</v>
      </c>
      <c r="AA1687" s="13" t="s">
        <v>151</v>
      </c>
      <c r="AB1687" s="2" t="s">
        <v>151</v>
      </c>
      <c r="AC1687" s="14" t="s">
        <v>151</v>
      </c>
      <c r="AD1687" s="93" t="s">
        <v>151</v>
      </c>
      <c r="AE1687" s="14" t="s">
        <v>151</v>
      </c>
      <c r="AF1687" s="99">
        <v>100</v>
      </c>
    </row>
    <row r="1688" spans="1:32" x14ac:dyDescent="0.3">
      <c r="A1688" s="55" t="str">
        <f t="shared" si="26"/>
        <v>EStr_02.2</v>
      </c>
      <c r="C1688" s="96" t="s">
        <v>17</v>
      </c>
      <c r="D1688" s="97" t="s">
        <v>779</v>
      </c>
      <c r="E1688" s="97" t="s">
        <v>883</v>
      </c>
      <c r="F1688" s="97" t="s">
        <v>884</v>
      </c>
      <c r="G1688" s="97" t="s">
        <v>351</v>
      </c>
      <c r="H1688" s="96" t="s">
        <v>50</v>
      </c>
      <c r="I1688" s="98" t="s">
        <v>51</v>
      </c>
      <c r="J1688" s="27" t="s">
        <v>2543</v>
      </c>
      <c r="K1688" s="28" t="s">
        <v>2648</v>
      </c>
      <c r="L1688" s="93" t="s">
        <v>151</v>
      </c>
      <c r="M1688" s="2" t="s">
        <v>151</v>
      </c>
      <c r="N1688" s="94" t="s">
        <v>151</v>
      </c>
      <c r="O1688" s="13" t="s">
        <v>151</v>
      </c>
      <c r="P1688" s="2" t="s">
        <v>152</v>
      </c>
      <c r="Q1688" s="2" t="s">
        <v>152</v>
      </c>
      <c r="R1688" s="2" t="s">
        <v>152</v>
      </c>
      <c r="S1688" s="2" t="s">
        <v>152</v>
      </c>
      <c r="T1688" s="2" t="s">
        <v>152</v>
      </c>
      <c r="U1688" s="14" t="s">
        <v>152</v>
      </c>
      <c r="V1688" s="13" t="s">
        <v>151</v>
      </c>
      <c r="W1688" s="2" t="s">
        <v>152</v>
      </c>
      <c r="X1688" s="2" t="s">
        <v>152</v>
      </c>
      <c r="Y1688" s="2" t="s">
        <v>152</v>
      </c>
      <c r="Z1688" s="94" t="s">
        <v>152</v>
      </c>
      <c r="AA1688" s="13" t="s">
        <v>152</v>
      </c>
      <c r="AB1688" s="2" t="s">
        <v>152</v>
      </c>
      <c r="AC1688" s="14" t="s">
        <v>152</v>
      </c>
      <c r="AD1688" s="93" t="s">
        <v>152</v>
      </c>
      <c r="AE1688" s="14" t="s">
        <v>152</v>
      </c>
      <c r="AF1688" s="99">
        <v>100</v>
      </c>
    </row>
    <row r="1689" spans="1:32" x14ac:dyDescent="0.3">
      <c r="A1689" s="55" t="str">
        <f t="shared" si="26"/>
        <v>EStr_02.2</v>
      </c>
      <c r="C1689" s="96" t="s">
        <v>17</v>
      </c>
      <c r="D1689" s="97" t="s">
        <v>779</v>
      </c>
      <c r="E1689" s="97" t="s">
        <v>883</v>
      </c>
      <c r="F1689" s="97" t="s">
        <v>884</v>
      </c>
      <c r="G1689" s="97" t="s">
        <v>351</v>
      </c>
      <c r="H1689" s="96" t="s">
        <v>50</v>
      </c>
      <c r="I1689" s="98" t="s">
        <v>51</v>
      </c>
      <c r="J1689" s="27" t="s">
        <v>2513</v>
      </c>
      <c r="K1689" s="28" t="s">
        <v>2649</v>
      </c>
      <c r="L1689" s="93" t="s">
        <v>151</v>
      </c>
      <c r="M1689" s="2" t="s">
        <v>151</v>
      </c>
      <c r="N1689" s="94" t="s">
        <v>151</v>
      </c>
      <c r="O1689" s="13" t="s">
        <v>151</v>
      </c>
      <c r="P1689" s="2" t="s">
        <v>151</v>
      </c>
      <c r="Q1689" s="2" t="s">
        <v>152</v>
      </c>
      <c r="R1689" s="2" t="s">
        <v>151</v>
      </c>
      <c r="S1689" s="2" t="s">
        <v>151</v>
      </c>
      <c r="T1689" s="2" t="s">
        <v>151</v>
      </c>
      <c r="U1689" s="14" t="s">
        <v>152</v>
      </c>
      <c r="V1689" s="13" t="s">
        <v>151</v>
      </c>
      <c r="W1689" s="2" t="s">
        <v>151</v>
      </c>
      <c r="X1689" s="2" t="s">
        <v>151</v>
      </c>
      <c r="Y1689" s="2" t="s">
        <v>152</v>
      </c>
      <c r="Z1689" s="94" t="s">
        <v>152</v>
      </c>
      <c r="AA1689" s="13" t="s">
        <v>151</v>
      </c>
      <c r="AB1689" s="2" t="s">
        <v>151</v>
      </c>
      <c r="AC1689" s="14" t="s">
        <v>151</v>
      </c>
      <c r="AD1689" s="93" t="s">
        <v>151</v>
      </c>
      <c r="AE1689" s="14" t="s">
        <v>151</v>
      </c>
      <c r="AF1689" s="99">
        <v>0</v>
      </c>
    </row>
    <row r="1690" spans="1:32" x14ac:dyDescent="0.3">
      <c r="A1690" s="55" t="str">
        <f t="shared" si="26"/>
        <v>EStr_02.3</v>
      </c>
      <c r="C1690" s="96" t="s">
        <v>17</v>
      </c>
      <c r="D1690" s="97" t="s">
        <v>779</v>
      </c>
      <c r="E1690" s="97" t="s">
        <v>885</v>
      </c>
      <c r="F1690" s="97" t="s">
        <v>886</v>
      </c>
      <c r="G1690" s="97" t="s">
        <v>351</v>
      </c>
      <c r="H1690" s="96" t="s">
        <v>50</v>
      </c>
      <c r="I1690" s="98" t="s">
        <v>454</v>
      </c>
      <c r="J1690" s="27" t="s">
        <v>2650</v>
      </c>
      <c r="K1690" s="28" t="s">
        <v>2651</v>
      </c>
      <c r="L1690" s="93" t="s">
        <v>151</v>
      </c>
      <c r="M1690" s="2" t="s">
        <v>151</v>
      </c>
      <c r="N1690" s="94" t="s">
        <v>151</v>
      </c>
      <c r="O1690" s="13" t="s">
        <v>151</v>
      </c>
      <c r="P1690" s="2" t="s">
        <v>151</v>
      </c>
      <c r="Q1690" s="2" t="s">
        <v>151</v>
      </c>
      <c r="R1690" s="2" t="s">
        <v>152</v>
      </c>
      <c r="S1690" s="2" t="s">
        <v>152</v>
      </c>
      <c r="T1690" s="2" t="s">
        <v>152</v>
      </c>
      <c r="U1690" s="14" t="s">
        <v>152</v>
      </c>
      <c r="V1690" s="13" t="s">
        <v>152</v>
      </c>
      <c r="W1690" s="2" t="s">
        <v>152</v>
      </c>
      <c r="X1690" s="2" t="s">
        <v>152</v>
      </c>
      <c r="Y1690" s="2" t="s">
        <v>152</v>
      </c>
      <c r="Z1690" s="94" t="s">
        <v>152</v>
      </c>
      <c r="AA1690" s="13" t="s">
        <v>479</v>
      </c>
      <c r="AB1690" s="2" t="s">
        <v>152</v>
      </c>
      <c r="AC1690" s="14" t="s">
        <v>152</v>
      </c>
      <c r="AD1690" s="93" t="s">
        <v>152</v>
      </c>
      <c r="AE1690" s="14" t="s">
        <v>152</v>
      </c>
      <c r="AF1690" s="99">
        <v>100</v>
      </c>
    </row>
    <row r="1691" spans="1:32" x14ac:dyDescent="0.3">
      <c r="A1691" s="55" t="str">
        <f t="shared" si="26"/>
        <v>EStr_02.3</v>
      </c>
      <c r="C1691" s="96" t="s">
        <v>17</v>
      </c>
      <c r="D1691" s="97" t="s">
        <v>779</v>
      </c>
      <c r="E1691" s="97" t="s">
        <v>885</v>
      </c>
      <c r="F1691" s="97" t="s">
        <v>886</v>
      </c>
      <c r="G1691" s="97" t="s">
        <v>351</v>
      </c>
      <c r="H1691" s="96" t="s">
        <v>50</v>
      </c>
      <c r="I1691" s="98" t="s">
        <v>454</v>
      </c>
      <c r="J1691" s="27" t="s">
        <v>2652</v>
      </c>
      <c r="K1691" s="28" t="s">
        <v>2653</v>
      </c>
      <c r="L1691" s="93" t="s">
        <v>479</v>
      </c>
      <c r="M1691" s="2" t="s">
        <v>479</v>
      </c>
      <c r="N1691" s="94" t="s">
        <v>479</v>
      </c>
      <c r="O1691" s="13" t="s">
        <v>151</v>
      </c>
      <c r="P1691" s="2" t="s">
        <v>151</v>
      </c>
      <c r="Q1691" s="2" t="s">
        <v>151</v>
      </c>
      <c r="R1691" s="2" t="s">
        <v>151</v>
      </c>
      <c r="S1691" s="2" t="s">
        <v>152</v>
      </c>
      <c r="T1691" s="2" t="s">
        <v>152</v>
      </c>
      <c r="U1691" s="14" t="s">
        <v>152</v>
      </c>
      <c r="V1691" s="13" t="s">
        <v>152</v>
      </c>
      <c r="W1691" s="2" t="s">
        <v>152</v>
      </c>
      <c r="X1691" s="2" t="s">
        <v>152</v>
      </c>
      <c r="Y1691" s="2" t="s">
        <v>152</v>
      </c>
      <c r="Z1691" s="94" t="s">
        <v>152</v>
      </c>
      <c r="AA1691" s="13" t="s">
        <v>479</v>
      </c>
      <c r="AB1691" s="2" t="s">
        <v>152</v>
      </c>
      <c r="AC1691" s="14" t="s">
        <v>152</v>
      </c>
      <c r="AD1691" s="93" t="s">
        <v>152</v>
      </c>
      <c r="AE1691" s="14" t="s">
        <v>152</v>
      </c>
      <c r="AF1691" s="99">
        <v>100</v>
      </c>
    </row>
    <row r="1692" spans="1:32" x14ac:dyDescent="0.3">
      <c r="A1692" s="55" t="str">
        <f t="shared" si="26"/>
        <v>EStr_02.4</v>
      </c>
      <c r="C1692" s="96" t="s">
        <v>17</v>
      </c>
      <c r="D1692" s="97" t="s">
        <v>779</v>
      </c>
      <c r="E1692" s="97" t="s">
        <v>887</v>
      </c>
      <c r="F1692" s="97" t="s">
        <v>888</v>
      </c>
      <c r="G1692" s="97" t="s">
        <v>351</v>
      </c>
      <c r="H1692" s="96" t="s">
        <v>50</v>
      </c>
      <c r="I1692" s="98"/>
      <c r="J1692" s="27" t="s">
        <v>113</v>
      </c>
      <c r="K1692" s="28" t="s">
        <v>113</v>
      </c>
      <c r="L1692" s="93"/>
      <c r="M1692" s="2"/>
      <c r="N1692" s="94"/>
      <c r="O1692" s="13"/>
      <c r="P1692" s="2"/>
      <c r="Q1692" s="2"/>
      <c r="R1692" s="2"/>
      <c r="S1692" s="2"/>
      <c r="T1692" s="2"/>
      <c r="U1692" s="14"/>
      <c r="V1692" s="13"/>
      <c r="W1692" s="2"/>
      <c r="X1692" s="2"/>
      <c r="Y1692" s="2"/>
      <c r="Z1692" s="94"/>
      <c r="AA1692" s="13"/>
      <c r="AB1692" s="2"/>
      <c r="AC1692" s="14"/>
      <c r="AD1692" s="93"/>
      <c r="AE1692" s="14"/>
      <c r="AF1692" s="99" t="s">
        <v>6</v>
      </c>
    </row>
    <row r="1693" spans="1:32" x14ac:dyDescent="0.3">
      <c r="A1693" s="55" t="str">
        <f t="shared" si="26"/>
        <v>EStr_03.1</v>
      </c>
      <c r="C1693" s="96" t="s">
        <v>17</v>
      </c>
      <c r="D1693" s="97" t="s">
        <v>779</v>
      </c>
      <c r="E1693" s="97" t="s">
        <v>889</v>
      </c>
      <c r="F1693" s="97" t="s">
        <v>890</v>
      </c>
      <c r="G1693" s="97" t="s">
        <v>344</v>
      </c>
      <c r="H1693" s="96" t="s">
        <v>50</v>
      </c>
      <c r="I1693" s="98" t="s">
        <v>454</v>
      </c>
      <c r="J1693" s="27" t="s">
        <v>2606</v>
      </c>
      <c r="K1693" s="28" t="s">
        <v>2654</v>
      </c>
      <c r="L1693" s="93" t="s">
        <v>479</v>
      </c>
      <c r="M1693" s="2" t="s">
        <v>479</v>
      </c>
      <c r="N1693" s="94" t="s">
        <v>479</v>
      </c>
      <c r="O1693" s="13"/>
      <c r="P1693" s="2"/>
      <c r="Q1693" s="2"/>
      <c r="R1693" s="2"/>
      <c r="S1693" s="2"/>
      <c r="T1693" s="2"/>
      <c r="U1693" s="14"/>
      <c r="V1693" s="13"/>
      <c r="W1693" s="2"/>
      <c r="X1693" s="2"/>
      <c r="Y1693" s="2"/>
      <c r="Z1693" s="94"/>
      <c r="AA1693" s="13"/>
      <c r="AB1693" s="2"/>
      <c r="AC1693" s="14"/>
      <c r="AD1693" s="93"/>
      <c r="AE1693" s="14"/>
      <c r="AF1693" s="99">
        <v>0</v>
      </c>
    </row>
    <row r="1694" spans="1:32" x14ac:dyDescent="0.3">
      <c r="A1694" s="55" t="str">
        <f t="shared" si="26"/>
        <v>EStr_03.1</v>
      </c>
      <c r="C1694" s="96" t="s">
        <v>17</v>
      </c>
      <c r="D1694" s="97" t="s">
        <v>779</v>
      </c>
      <c r="E1694" s="97" t="s">
        <v>889</v>
      </c>
      <c r="F1694" s="97" t="s">
        <v>890</v>
      </c>
      <c r="G1694" s="97" t="s">
        <v>344</v>
      </c>
      <c r="H1694" s="96" t="s">
        <v>50</v>
      </c>
      <c r="I1694" s="98" t="s">
        <v>454</v>
      </c>
      <c r="J1694" s="27" t="s">
        <v>2655</v>
      </c>
      <c r="K1694" s="28" t="s">
        <v>2656</v>
      </c>
      <c r="L1694" s="93" t="s">
        <v>479</v>
      </c>
      <c r="M1694" s="2" t="s">
        <v>479</v>
      </c>
      <c r="N1694" s="94" t="s">
        <v>479</v>
      </c>
      <c r="O1694" s="13"/>
      <c r="P1694" s="2"/>
      <c r="Q1694" s="2"/>
      <c r="R1694" s="2"/>
      <c r="S1694" s="2"/>
      <c r="T1694" s="2"/>
      <c r="U1694" s="14"/>
      <c r="V1694" s="13"/>
      <c r="W1694" s="2"/>
      <c r="X1694" s="2"/>
      <c r="Y1694" s="2"/>
      <c r="Z1694" s="94"/>
      <c r="AA1694" s="13"/>
      <c r="AB1694" s="2"/>
      <c r="AC1694" s="14"/>
      <c r="AD1694" s="93"/>
      <c r="AE1694" s="14"/>
      <c r="AF1694" s="99">
        <v>100</v>
      </c>
    </row>
    <row r="1695" spans="1:32" x14ac:dyDescent="0.3">
      <c r="A1695" s="55" t="str">
        <f t="shared" si="26"/>
        <v>EStr_03.1</v>
      </c>
      <c r="C1695" s="96" t="s">
        <v>17</v>
      </c>
      <c r="D1695" s="97" t="s">
        <v>779</v>
      </c>
      <c r="E1695" s="97" t="s">
        <v>889</v>
      </c>
      <c r="F1695" s="97" t="s">
        <v>890</v>
      </c>
      <c r="G1695" s="97" t="s">
        <v>344</v>
      </c>
      <c r="H1695" s="96" t="s">
        <v>50</v>
      </c>
      <c r="I1695" s="98" t="s">
        <v>454</v>
      </c>
      <c r="J1695" s="27" t="s">
        <v>2657</v>
      </c>
      <c r="K1695" s="28" t="s">
        <v>2658</v>
      </c>
      <c r="L1695" s="93" t="s">
        <v>479</v>
      </c>
      <c r="M1695" s="2" t="s">
        <v>479</v>
      </c>
      <c r="N1695" s="94" t="s">
        <v>479</v>
      </c>
      <c r="O1695" s="13"/>
      <c r="P1695" s="2"/>
      <c r="Q1695" s="2"/>
      <c r="R1695" s="2"/>
      <c r="S1695" s="2"/>
      <c r="T1695" s="2"/>
      <c r="U1695" s="14"/>
      <c r="V1695" s="13"/>
      <c r="W1695" s="2"/>
      <c r="X1695" s="2"/>
      <c r="Y1695" s="2"/>
      <c r="Z1695" s="94"/>
      <c r="AA1695" s="13"/>
      <c r="AB1695" s="2"/>
      <c r="AC1695" s="14"/>
      <c r="AD1695" s="93"/>
      <c r="AE1695" s="14"/>
      <c r="AF1695" s="99">
        <v>100</v>
      </c>
    </row>
    <row r="1696" spans="1:32" x14ac:dyDescent="0.3">
      <c r="A1696" s="55" t="str">
        <f t="shared" si="26"/>
        <v>EStr_03.2</v>
      </c>
      <c r="C1696" s="96" t="s">
        <v>17</v>
      </c>
      <c r="D1696" s="97" t="s">
        <v>779</v>
      </c>
      <c r="E1696" s="97" t="s">
        <v>891</v>
      </c>
      <c r="F1696" s="97" t="s">
        <v>892</v>
      </c>
      <c r="G1696" s="97" t="s">
        <v>351</v>
      </c>
      <c r="H1696" s="96" t="s">
        <v>50</v>
      </c>
      <c r="I1696" s="98" t="s">
        <v>454</v>
      </c>
      <c r="J1696" s="27" t="s">
        <v>2655</v>
      </c>
      <c r="K1696" s="28" t="s">
        <v>2656</v>
      </c>
      <c r="L1696" s="93" t="s">
        <v>479</v>
      </c>
      <c r="M1696" s="2" t="s">
        <v>479</v>
      </c>
      <c r="N1696" s="94" t="s">
        <v>479</v>
      </c>
      <c r="O1696" s="13" t="s">
        <v>479</v>
      </c>
      <c r="P1696" s="2" t="s">
        <v>468</v>
      </c>
      <c r="Q1696" s="2" t="s">
        <v>468</v>
      </c>
      <c r="R1696" s="2" t="s">
        <v>152</v>
      </c>
      <c r="S1696" s="2" t="s">
        <v>151</v>
      </c>
      <c r="T1696" s="2" t="s">
        <v>151</v>
      </c>
      <c r="U1696" s="14" t="s">
        <v>152</v>
      </c>
      <c r="V1696" s="13" t="s">
        <v>151</v>
      </c>
      <c r="W1696" s="2" t="s">
        <v>151</v>
      </c>
      <c r="X1696" s="2" t="s">
        <v>152</v>
      </c>
      <c r="Y1696" s="2" t="s">
        <v>152</v>
      </c>
      <c r="Z1696" s="94" t="s">
        <v>152</v>
      </c>
      <c r="AA1696" s="13" t="s">
        <v>479</v>
      </c>
      <c r="AB1696" s="2" t="s">
        <v>479</v>
      </c>
      <c r="AC1696" s="14" t="s">
        <v>151</v>
      </c>
      <c r="AD1696" s="93" t="s">
        <v>152</v>
      </c>
      <c r="AE1696" s="14" t="s">
        <v>152</v>
      </c>
      <c r="AF1696" s="99">
        <v>100</v>
      </c>
    </row>
    <row r="1697" spans="1:32" x14ac:dyDescent="0.3">
      <c r="A1697" s="55" t="str">
        <f t="shared" si="26"/>
        <v>EStr_03.2</v>
      </c>
      <c r="C1697" s="96" t="s">
        <v>17</v>
      </c>
      <c r="D1697" s="97" t="s">
        <v>779</v>
      </c>
      <c r="E1697" s="97" t="s">
        <v>891</v>
      </c>
      <c r="F1697" s="97" t="s">
        <v>892</v>
      </c>
      <c r="G1697" s="97" t="s">
        <v>351</v>
      </c>
      <c r="H1697" s="96" t="s">
        <v>50</v>
      </c>
      <c r="I1697" s="98" t="s">
        <v>454</v>
      </c>
      <c r="J1697" s="27" t="s">
        <v>2659</v>
      </c>
      <c r="K1697" s="28" t="s">
        <v>2660</v>
      </c>
      <c r="L1697" s="93" t="s">
        <v>479</v>
      </c>
      <c r="M1697" s="2" t="s">
        <v>479</v>
      </c>
      <c r="N1697" s="94" t="s">
        <v>479</v>
      </c>
      <c r="O1697" s="13" t="s">
        <v>479</v>
      </c>
      <c r="P1697" s="2" t="s">
        <v>468</v>
      </c>
      <c r="Q1697" s="2" t="s">
        <v>468</v>
      </c>
      <c r="R1697" s="2" t="s">
        <v>152</v>
      </c>
      <c r="S1697" s="2" t="s">
        <v>151</v>
      </c>
      <c r="T1697" s="2" t="s">
        <v>151</v>
      </c>
      <c r="U1697" s="14" t="s">
        <v>152</v>
      </c>
      <c r="V1697" s="13" t="s">
        <v>152</v>
      </c>
      <c r="W1697" s="2" t="s">
        <v>152</v>
      </c>
      <c r="X1697" s="2" t="s">
        <v>152</v>
      </c>
      <c r="Y1697" s="2" t="s">
        <v>152</v>
      </c>
      <c r="Z1697" s="94" t="s">
        <v>152</v>
      </c>
      <c r="AA1697" s="13" t="s">
        <v>479</v>
      </c>
      <c r="AB1697" s="2" t="s">
        <v>479</v>
      </c>
      <c r="AC1697" s="14" t="s">
        <v>152</v>
      </c>
      <c r="AD1697" s="93" t="s">
        <v>152</v>
      </c>
      <c r="AE1697" s="14" t="s">
        <v>152</v>
      </c>
      <c r="AF1697" s="99">
        <v>100</v>
      </c>
    </row>
    <row r="1698" spans="1:32" x14ac:dyDescent="0.3">
      <c r="A1698" s="55" t="str">
        <f t="shared" si="26"/>
        <v>EStr_03.2</v>
      </c>
      <c r="C1698" s="96" t="s">
        <v>17</v>
      </c>
      <c r="D1698" s="97" t="s">
        <v>779</v>
      </c>
      <c r="E1698" s="97" t="s">
        <v>891</v>
      </c>
      <c r="F1698" s="97" t="s">
        <v>892</v>
      </c>
      <c r="G1698" s="97" t="s">
        <v>351</v>
      </c>
      <c r="H1698" s="96" t="s">
        <v>50</v>
      </c>
      <c r="I1698" s="98" t="s">
        <v>454</v>
      </c>
      <c r="J1698" s="27" t="s">
        <v>2661</v>
      </c>
      <c r="K1698" s="28" t="s">
        <v>2662</v>
      </c>
      <c r="L1698" s="93" t="s">
        <v>479</v>
      </c>
      <c r="M1698" s="2" t="s">
        <v>479</v>
      </c>
      <c r="N1698" s="94" t="s">
        <v>479</v>
      </c>
      <c r="O1698" s="13" t="s">
        <v>151</v>
      </c>
      <c r="P1698" s="2" t="s">
        <v>468</v>
      </c>
      <c r="Q1698" s="2" t="s">
        <v>468</v>
      </c>
      <c r="R1698" s="2" t="s">
        <v>152</v>
      </c>
      <c r="S1698" s="2" t="s">
        <v>151</v>
      </c>
      <c r="T1698" s="2" t="s">
        <v>151</v>
      </c>
      <c r="U1698" s="14" t="s">
        <v>152</v>
      </c>
      <c r="V1698" s="13" t="s">
        <v>152</v>
      </c>
      <c r="W1698" s="2" t="s">
        <v>152</v>
      </c>
      <c r="X1698" s="2" t="s">
        <v>152</v>
      </c>
      <c r="Y1698" s="2" t="s">
        <v>152</v>
      </c>
      <c r="Z1698" s="94" t="s">
        <v>152</v>
      </c>
      <c r="AA1698" s="13" t="s">
        <v>479</v>
      </c>
      <c r="AB1698" s="2" t="s">
        <v>479</v>
      </c>
      <c r="AC1698" s="14" t="s">
        <v>152</v>
      </c>
      <c r="AD1698" s="93" t="s">
        <v>152</v>
      </c>
      <c r="AE1698" s="14" t="s">
        <v>152</v>
      </c>
      <c r="AF1698" s="99">
        <v>100</v>
      </c>
    </row>
    <row r="1699" spans="1:32" x14ac:dyDescent="0.3">
      <c r="A1699" s="55" t="str">
        <f t="shared" si="26"/>
        <v>EStr_03.3</v>
      </c>
      <c r="C1699" s="96" t="s">
        <v>17</v>
      </c>
      <c r="D1699" s="97" t="s">
        <v>779</v>
      </c>
      <c r="E1699" s="97" t="s">
        <v>893</v>
      </c>
      <c r="F1699" s="97" t="s">
        <v>894</v>
      </c>
      <c r="G1699" s="97" t="s">
        <v>351</v>
      </c>
      <c r="H1699" s="96" t="s">
        <v>50</v>
      </c>
      <c r="I1699" s="98" t="s">
        <v>454</v>
      </c>
      <c r="J1699" s="27" t="s">
        <v>2655</v>
      </c>
      <c r="K1699" s="28" t="s">
        <v>2663</v>
      </c>
      <c r="L1699" s="93" t="s">
        <v>479</v>
      </c>
      <c r="M1699" s="2" t="s">
        <v>479</v>
      </c>
      <c r="N1699" s="94" t="s">
        <v>479</v>
      </c>
      <c r="O1699" s="13" t="s">
        <v>479</v>
      </c>
      <c r="P1699" s="2" t="s">
        <v>468</v>
      </c>
      <c r="Q1699" s="2" t="s">
        <v>468</v>
      </c>
      <c r="R1699" s="2" t="s">
        <v>152</v>
      </c>
      <c r="S1699" s="2" t="s">
        <v>151</v>
      </c>
      <c r="T1699" s="2" t="s">
        <v>152</v>
      </c>
      <c r="U1699" s="14" t="s">
        <v>152</v>
      </c>
      <c r="V1699" s="13" t="s">
        <v>151</v>
      </c>
      <c r="W1699" s="2" t="s">
        <v>151</v>
      </c>
      <c r="X1699" s="2" t="s">
        <v>152</v>
      </c>
      <c r="Y1699" s="2" t="s">
        <v>152</v>
      </c>
      <c r="Z1699" s="94" t="s">
        <v>152</v>
      </c>
      <c r="AA1699" s="13" t="s">
        <v>151</v>
      </c>
      <c r="AB1699" s="2" t="s">
        <v>152</v>
      </c>
      <c r="AC1699" s="14" t="s">
        <v>151</v>
      </c>
      <c r="AD1699" s="93" t="s">
        <v>151</v>
      </c>
      <c r="AE1699" s="14" t="s">
        <v>151</v>
      </c>
      <c r="AF1699" s="99">
        <v>100</v>
      </c>
    </row>
    <row r="1700" spans="1:32" x14ac:dyDescent="0.3">
      <c r="A1700" s="55" t="str">
        <f t="shared" si="26"/>
        <v>EStr_03.3</v>
      </c>
      <c r="C1700" s="96" t="s">
        <v>17</v>
      </c>
      <c r="D1700" s="97" t="s">
        <v>779</v>
      </c>
      <c r="E1700" s="97" t="s">
        <v>893</v>
      </c>
      <c r="F1700" s="97" t="s">
        <v>894</v>
      </c>
      <c r="G1700" s="97" t="s">
        <v>351</v>
      </c>
      <c r="H1700" s="96" t="s">
        <v>50</v>
      </c>
      <c r="I1700" s="98" t="s">
        <v>454</v>
      </c>
      <c r="J1700" s="27" t="s">
        <v>2655</v>
      </c>
      <c r="K1700" s="28" t="s">
        <v>2664</v>
      </c>
      <c r="L1700" s="93" t="s">
        <v>479</v>
      </c>
      <c r="M1700" s="2" t="s">
        <v>479</v>
      </c>
      <c r="N1700" s="94" t="s">
        <v>479</v>
      </c>
      <c r="O1700" s="13" t="s">
        <v>479</v>
      </c>
      <c r="P1700" s="2" t="s">
        <v>468</v>
      </c>
      <c r="Q1700" s="2" t="s">
        <v>468</v>
      </c>
      <c r="R1700" s="2" t="s">
        <v>152</v>
      </c>
      <c r="S1700" s="2" t="s">
        <v>151</v>
      </c>
      <c r="T1700" s="2" t="s">
        <v>152</v>
      </c>
      <c r="U1700" s="14" t="s">
        <v>152</v>
      </c>
      <c r="V1700" s="13" t="s">
        <v>151</v>
      </c>
      <c r="W1700" s="2" t="s">
        <v>151</v>
      </c>
      <c r="X1700" s="2" t="s">
        <v>152</v>
      </c>
      <c r="Y1700" s="2" t="s">
        <v>152</v>
      </c>
      <c r="Z1700" s="94" t="s">
        <v>152</v>
      </c>
      <c r="AA1700" s="13" t="s">
        <v>151</v>
      </c>
      <c r="AB1700" s="2" t="s">
        <v>152</v>
      </c>
      <c r="AC1700" s="14" t="s">
        <v>151</v>
      </c>
      <c r="AD1700" s="93" t="s">
        <v>151</v>
      </c>
      <c r="AE1700" s="14" t="s">
        <v>151</v>
      </c>
      <c r="AF1700" s="99">
        <v>100</v>
      </c>
    </row>
    <row r="1701" spans="1:32" x14ac:dyDescent="0.3">
      <c r="A1701" s="55" t="str">
        <f t="shared" si="26"/>
        <v>FIec_01.1</v>
      </c>
      <c r="C1701" s="96" t="s">
        <v>18</v>
      </c>
      <c r="D1701" s="97" t="s">
        <v>776</v>
      </c>
      <c r="E1701" s="97" t="s">
        <v>815</v>
      </c>
      <c r="F1701" s="97" t="s">
        <v>816</v>
      </c>
      <c r="G1701" s="97" t="s">
        <v>351</v>
      </c>
      <c r="H1701" s="96" t="s">
        <v>50</v>
      </c>
      <c r="I1701" s="98" t="s">
        <v>454</v>
      </c>
      <c r="J1701" s="27" t="s">
        <v>585</v>
      </c>
      <c r="K1701" s="28" t="s">
        <v>2665</v>
      </c>
      <c r="L1701" s="93" t="s">
        <v>151</v>
      </c>
      <c r="M1701" s="2" t="s">
        <v>151</v>
      </c>
      <c r="N1701" s="94" t="s">
        <v>151</v>
      </c>
      <c r="O1701" s="13" t="s">
        <v>151</v>
      </c>
      <c r="P1701" s="2" t="s">
        <v>151</v>
      </c>
      <c r="Q1701" s="2" t="s">
        <v>468</v>
      </c>
      <c r="R1701" s="2" t="s">
        <v>152</v>
      </c>
      <c r="S1701" s="2" t="s">
        <v>151</v>
      </c>
      <c r="T1701" s="2" t="s">
        <v>152</v>
      </c>
      <c r="U1701" s="14" t="s">
        <v>152</v>
      </c>
      <c r="V1701" s="13" t="s">
        <v>151</v>
      </c>
      <c r="W1701" s="2" t="s">
        <v>151</v>
      </c>
      <c r="X1701" s="2" t="s">
        <v>151</v>
      </c>
      <c r="Y1701" s="2" t="s">
        <v>151</v>
      </c>
      <c r="Z1701" s="94" t="s">
        <v>151</v>
      </c>
      <c r="AA1701" s="13" t="s">
        <v>152</v>
      </c>
      <c r="AB1701" s="2" t="s">
        <v>152</v>
      </c>
      <c r="AC1701" s="14" t="s">
        <v>152</v>
      </c>
      <c r="AD1701" s="93" t="s">
        <v>152</v>
      </c>
      <c r="AE1701" s="14" t="s">
        <v>152</v>
      </c>
      <c r="AF1701" s="99">
        <v>100</v>
      </c>
    </row>
    <row r="1702" spans="1:32" x14ac:dyDescent="0.3">
      <c r="A1702" s="55" t="str">
        <f t="shared" si="26"/>
        <v>FIec_01.1</v>
      </c>
      <c r="C1702" s="96" t="s">
        <v>18</v>
      </c>
      <c r="D1702" s="97" t="s">
        <v>776</v>
      </c>
      <c r="E1702" s="97" t="s">
        <v>815</v>
      </c>
      <c r="F1702" s="97" t="s">
        <v>816</v>
      </c>
      <c r="G1702" s="97" t="s">
        <v>351</v>
      </c>
      <c r="H1702" s="96" t="s">
        <v>50</v>
      </c>
      <c r="I1702" s="98" t="s">
        <v>454</v>
      </c>
      <c r="J1702" s="27" t="s">
        <v>584</v>
      </c>
      <c r="K1702" s="28" t="s">
        <v>2666</v>
      </c>
      <c r="L1702" s="93" t="s">
        <v>151</v>
      </c>
      <c r="M1702" s="2" t="s">
        <v>151</v>
      </c>
      <c r="N1702" s="94" t="s">
        <v>151</v>
      </c>
      <c r="O1702" s="13" t="s">
        <v>151</v>
      </c>
      <c r="P1702" s="2" t="s">
        <v>468</v>
      </c>
      <c r="Q1702" s="2" t="s">
        <v>468</v>
      </c>
      <c r="R1702" s="2" t="s">
        <v>152</v>
      </c>
      <c r="S1702" s="2" t="s">
        <v>152</v>
      </c>
      <c r="T1702" s="2" t="s">
        <v>152</v>
      </c>
      <c r="U1702" s="14" t="s">
        <v>152</v>
      </c>
      <c r="V1702" s="13" t="s">
        <v>151</v>
      </c>
      <c r="W1702" s="2" t="s">
        <v>151</v>
      </c>
      <c r="X1702" s="2" t="s">
        <v>151</v>
      </c>
      <c r="Y1702" s="2" t="s">
        <v>151</v>
      </c>
      <c r="Z1702" s="94" t="s">
        <v>151</v>
      </c>
      <c r="AA1702" s="13" t="s">
        <v>151</v>
      </c>
      <c r="AB1702" s="2" t="s">
        <v>151</v>
      </c>
      <c r="AC1702" s="14" t="s">
        <v>151</v>
      </c>
      <c r="AD1702" s="93" t="s">
        <v>151</v>
      </c>
      <c r="AE1702" s="14" t="s">
        <v>151</v>
      </c>
      <c r="AF1702" s="99">
        <v>100</v>
      </c>
    </row>
    <row r="1703" spans="1:32" x14ac:dyDescent="0.3">
      <c r="A1703" s="55" t="str">
        <f t="shared" si="26"/>
        <v>FIec_01.1</v>
      </c>
      <c r="C1703" s="96" t="s">
        <v>18</v>
      </c>
      <c r="D1703" s="97" t="s">
        <v>776</v>
      </c>
      <c r="E1703" s="97" t="s">
        <v>815</v>
      </c>
      <c r="F1703" s="97" t="s">
        <v>816</v>
      </c>
      <c r="G1703" s="97" t="s">
        <v>351</v>
      </c>
      <c r="H1703" s="96" t="s">
        <v>50</v>
      </c>
      <c r="I1703" s="98" t="s">
        <v>454</v>
      </c>
      <c r="J1703" s="27" t="s">
        <v>216</v>
      </c>
      <c r="K1703" s="28" t="s">
        <v>586</v>
      </c>
      <c r="L1703" s="93" t="s">
        <v>151</v>
      </c>
      <c r="M1703" s="2" t="s">
        <v>151</v>
      </c>
      <c r="N1703" s="94" t="s">
        <v>151</v>
      </c>
      <c r="O1703" s="13" t="s">
        <v>151</v>
      </c>
      <c r="P1703" s="2" t="s">
        <v>151</v>
      </c>
      <c r="Q1703" s="2" t="s">
        <v>151</v>
      </c>
      <c r="R1703" s="2" t="s">
        <v>151</v>
      </c>
      <c r="S1703" s="2" t="s">
        <v>152</v>
      </c>
      <c r="T1703" s="2" t="s">
        <v>152</v>
      </c>
      <c r="U1703" s="14" t="s">
        <v>152</v>
      </c>
      <c r="V1703" s="13" t="s">
        <v>151</v>
      </c>
      <c r="W1703" s="2" t="s">
        <v>151</v>
      </c>
      <c r="X1703" s="2" t="s">
        <v>151</v>
      </c>
      <c r="Y1703" s="2" t="s">
        <v>151</v>
      </c>
      <c r="Z1703" s="94" t="s">
        <v>151</v>
      </c>
      <c r="AA1703" s="13" t="s">
        <v>151</v>
      </c>
      <c r="AB1703" s="2" t="s">
        <v>151</v>
      </c>
      <c r="AC1703" s="14" t="s">
        <v>151</v>
      </c>
      <c r="AD1703" s="93" t="s">
        <v>151</v>
      </c>
      <c r="AE1703" s="14" t="s">
        <v>151</v>
      </c>
      <c r="AF1703" s="99">
        <v>100</v>
      </c>
    </row>
    <row r="1704" spans="1:32" x14ac:dyDescent="0.3">
      <c r="A1704" s="55" t="str">
        <f t="shared" si="26"/>
        <v>FIec_01.2</v>
      </c>
      <c r="C1704" s="96" t="s">
        <v>18</v>
      </c>
      <c r="D1704" s="97" t="s">
        <v>776</v>
      </c>
      <c r="E1704" s="97" t="s">
        <v>817</v>
      </c>
      <c r="F1704" s="97" t="s">
        <v>818</v>
      </c>
      <c r="G1704" s="97" t="s">
        <v>351</v>
      </c>
      <c r="H1704" s="96" t="s">
        <v>50</v>
      </c>
      <c r="I1704" s="98" t="s">
        <v>454</v>
      </c>
      <c r="J1704" s="27" t="s">
        <v>585</v>
      </c>
      <c r="K1704" s="28" t="s">
        <v>129</v>
      </c>
      <c r="L1704" s="93" t="s">
        <v>151</v>
      </c>
      <c r="M1704" s="2" t="s">
        <v>151</v>
      </c>
      <c r="N1704" s="94" t="s">
        <v>151</v>
      </c>
      <c r="O1704" s="13" t="s">
        <v>151</v>
      </c>
      <c r="P1704" s="2" t="s">
        <v>468</v>
      </c>
      <c r="Q1704" s="2" t="s">
        <v>468</v>
      </c>
      <c r="R1704" s="2" t="s">
        <v>152</v>
      </c>
      <c r="S1704" s="2" t="s">
        <v>152</v>
      </c>
      <c r="T1704" s="2" t="s">
        <v>152</v>
      </c>
      <c r="U1704" s="14" t="s">
        <v>152</v>
      </c>
      <c r="V1704" s="13" t="s">
        <v>151</v>
      </c>
      <c r="W1704" s="2" t="s">
        <v>151</v>
      </c>
      <c r="X1704" s="2" t="s">
        <v>151</v>
      </c>
      <c r="Y1704" s="2" t="s">
        <v>151</v>
      </c>
      <c r="Z1704" s="94" t="s">
        <v>151</v>
      </c>
      <c r="AA1704" s="13" t="s">
        <v>152</v>
      </c>
      <c r="AB1704" s="2" t="s">
        <v>152</v>
      </c>
      <c r="AC1704" s="14" t="s">
        <v>152</v>
      </c>
      <c r="AD1704" s="93" t="s">
        <v>152</v>
      </c>
      <c r="AE1704" s="14" t="s">
        <v>152</v>
      </c>
      <c r="AF1704" s="99">
        <v>100</v>
      </c>
    </row>
    <row r="1705" spans="1:32" x14ac:dyDescent="0.3">
      <c r="A1705" s="55" t="str">
        <f t="shared" si="26"/>
        <v>FIec_01.2</v>
      </c>
      <c r="C1705" s="96" t="s">
        <v>18</v>
      </c>
      <c r="D1705" s="97" t="s">
        <v>776</v>
      </c>
      <c r="E1705" s="97" t="s">
        <v>817</v>
      </c>
      <c r="F1705" s="97" t="s">
        <v>818</v>
      </c>
      <c r="G1705" s="97" t="s">
        <v>351</v>
      </c>
      <c r="H1705" s="96" t="s">
        <v>50</v>
      </c>
      <c r="I1705" s="98" t="s">
        <v>454</v>
      </c>
      <c r="J1705" s="27" t="s">
        <v>584</v>
      </c>
      <c r="K1705" s="28" t="s">
        <v>54</v>
      </c>
      <c r="L1705" s="93" t="s">
        <v>151</v>
      </c>
      <c r="M1705" s="2" t="s">
        <v>151</v>
      </c>
      <c r="N1705" s="94" t="s">
        <v>151</v>
      </c>
      <c r="O1705" s="13" t="s">
        <v>151</v>
      </c>
      <c r="P1705" s="2" t="s">
        <v>468</v>
      </c>
      <c r="Q1705" s="2" t="s">
        <v>468</v>
      </c>
      <c r="R1705" s="2" t="s">
        <v>152</v>
      </c>
      <c r="S1705" s="2" t="s">
        <v>152</v>
      </c>
      <c r="T1705" s="2" t="s">
        <v>152</v>
      </c>
      <c r="U1705" s="14" t="s">
        <v>152</v>
      </c>
      <c r="V1705" s="13" t="s">
        <v>151</v>
      </c>
      <c r="W1705" s="2" t="s">
        <v>151</v>
      </c>
      <c r="X1705" s="2" t="s">
        <v>151</v>
      </c>
      <c r="Y1705" s="2" t="s">
        <v>151</v>
      </c>
      <c r="Z1705" s="94" t="s">
        <v>151</v>
      </c>
      <c r="AA1705" s="13" t="s">
        <v>152</v>
      </c>
      <c r="AB1705" s="2" t="s">
        <v>152</v>
      </c>
      <c r="AC1705" s="14" t="s">
        <v>152</v>
      </c>
      <c r="AD1705" s="93" t="s">
        <v>152</v>
      </c>
      <c r="AE1705" s="14" t="s">
        <v>152</v>
      </c>
      <c r="AF1705" s="99">
        <v>100</v>
      </c>
    </row>
    <row r="1706" spans="1:32" x14ac:dyDescent="0.3">
      <c r="A1706" s="55" t="str">
        <f t="shared" si="26"/>
        <v>FIec_01.2</v>
      </c>
      <c r="C1706" s="96" t="s">
        <v>18</v>
      </c>
      <c r="D1706" s="97" t="s">
        <v>776</v>
      </c>
      <c r="E1706" s="97" t="s">
        <v>817</v>
      </c>
      <c r="F1706" s="97" t="s">
        <v>818</v>
      </c>
      <c r="G1706" s="97" t="s">
        <v>351</v>
      </c>
      <c r="H1706" s="96" t="s">
        <v>50</v>
      </c>
      <c r="I1706" s="98" t="s">
        <v>454</v>
      </c>
      <c r="J1706" s="27" t="s">
        <v>216</v>
      </c>
      <c r="K1706" s="28" t="s">
        <v>55</v>
      </c>
      <c r="L1706" s="93" t="s">
        <v>151</v>
      </c>
      <c r="M1706" s="2" t="s">
        <v>151</v>
      </c>
      <c r="N1706" s="94" t="s">
        <v>151</v>
      </c>
      <c r="O1706" s="13" t="s">
        <v>151</v>
      </c>
      <c r="P1706" s="2" t="s">
        <v>151</v>
      </c>
      <c r="Q1706" s="2" t="s">
        <v>151</v>
      </c>
      <c r="R1706" s="2" t="s">
        <v>151</v>
      </c>
      <c r="S1706" s="2" t="s">
        <v>152</v>
      </c>
      <c r="T1706" s="2" t="s">
        <v>152</v>
      </c>
      <c r="U1706" s="14" t="s">
        <v>152</v>
      </c>
      <c r="V1706" s="13" t="s">
        <v>151</v>
      </c>
      <c r="W1706" s="2" t="s">
        <v>151</v>
      </c>
      <c r="X1706" s="2" t="s">
        <v>151</v>
      </c>
      <c r="Y1706" s="2" t="s">
        <v>151</v>
      </c>
      <c r="Z1706" s="94" t="s">
        <v>151</v>
      </c>
      <c r="AA1706" s="13" t="s">
        <v>151</v>
      </c>
      <c r="AB1706" s="2" t="s">
        <v>151</v>
      </c>
      <c r="AC1706" s="14" t="s">
        <v>151</v>
      </c>
      <c r="AD1706" s="93" t="s">
        <v>151</v>
      </c>
      <c r="AE1706" s="14" t="s">
        <v>151</v>
      </c>
      <c r="AF1706" s="99">
        <v>100</v>
      </c>
    </row>
    <row r="1707" spans="1:32" x14ac:dyDescent="0.3">
      <c r="A1707" s="55" t="str">
        <f t="shared" si="26"/>
        <v>FIec_01.3</v>
      </c>
      <c r="C1707" s="96" t="s">
        <v>18</v>
      </c>
      <c r="D1707" s="97" t="s">
        <v>776</v>
      </c>
      <c r="E1707" s="97" t="s">
        <v>819</v>
      </c>
      <c r="F1707" s="97" t="s">
        <v>820</v>
      </c>
      <c r="G1707" s="97" t="s">
        <v>351</v>
      </c>
      <c r="H1707" s="96" t="s">
        <v>50</v>
      </c>
      <c r="I1707" s="98" t="s">
        <v>454</v>
      </c>
      <c r="J1707" s="27" t="s">
        <v>217</v>
      </c>
      <c r="K1707" s="28" t="s">
        <v>2667</v>
      </c>
      <c r="L1707" s="93" t="s">
        <v>151</v>
      </c>
      <c r="M1707" s="2" t="s">
        <v>151</v>
      </c>
      <c r="N1707" s="94" t="s">
        <v>151</v>
      </c>
      <c r="O1707" s="13" t="s">
        <v>151</v>
      </c>
      <c r="P1707" s="2" t="s">
        <v>468</v>
      </c>
      <c r="Q1707" s="2" t="s">
        <v>468</v>
      </c>
      <c r="R1707" s="2" t="s">
        <v>152</v>
      </c>
      <c r="S1707" s="2" t="s">
        <v>152</v>
      </c>
      <c r="T1707" s="2" t="s">
        <v>152</v>
      </c>
      <c r="U1707" s="14" t="s">
        <v>152</v>
      </c>
      <c r="V1707" s="13" t="s">
        <v>151</v>
      </c>
      <c r="W1707" s="2" t="s">
        <v>151</v>
      </c>
      <c r="X1707" s="2" t="s">
        <v>151</v>
      </c>
      <c r="Y1707" s="2" t="s">
        <v>151</v>
      </c>
      <c r="Z1707" s="94" t="s">
        <v>151</v>
      </c>
      <c r="AA1707" s="13" t="s">
        <v>151</v>
      </c>
      <c r="AB1707" s="2" t="s">
        <v>151</v>
      </c>
      <c r="AC1707" s="14" t="s">
        <v>152</v>
      </c>
      <c r="AD1707" s="93" t="s">
        <v>152</v>
      </c>
      <c r="AE1707" s="14" t="s">
        <v>152</v>
      </c>
      <c r="AF1707" s="99">
        <v>100</v>
      </c>
    </row>
    <row r="1708" spans="1:32" x14ac:dyDescent="0.3">
      <c r="A1708" s="55" t="str">
        <f t="shared" si="26"/>
        <v>FIec_01.3</v>
      </c>
      <c r="C1708" s="96" t="s">
        <v>18</v>
      </c>
      <c r="D1708" s="97" t="s">
        <v>776</v>
      </c>
      <c r="E1708" s="97" t="s">
        <v>819</v>
      </c>
      <c r="F1708" s="97" t="s">
        <v>820</v>
      </c>
      <c r="G1708" s="97" t="s">
        <v>351</v>
      </c>
      <c r="H1708" s="96" t="s">
        <v>50</v>
      </c>
      <c r="I1708" s="98" t="s">
        <v>454</v>
      </c>
      <c r="J1708" s="27" t="s">
        <v>585</v>
      </c>
      <c r="K1708" s="28" t="s">
        <v>129</v>
      </c>
      <c r="L1708" s="93" t="s">
        <v>151</v>
      </c>
      <c r="M1708" s="2" t="s">
        <v>151</v>
      </c>
      <c r="N1708" s="94" t="s">
        <v>151</v>
      </c>
      <c r="O1708" s="13" t="s">
        <v>151</v>
      </c>
      <c r="P1708" s="2" t="s">
        <v>151</v>
      </c>
      <c r="Q1708" s="2" t="s">
        <v>468</v>
      </c>
      <c r="R1708" s="2" t="s">
        <v>152</v>
      </c>
      <c r="S1708" s="2" t="s">
        <v>152</v>
      </c>
      <c r="T1708" s="2" t="s">
        <v>152</v>
      </c>
      <c r="U1708" s="14" t="s">
        <v>152</v>
      </c>
      <c r="V1708" s="13" t="s">
        <v>151</v>
      </c>
      <c r="W1708" s="2" t="s">
        <v>151</v>
      </c>
      <c r="X1708" s="2" t="s">
        <v>151</v>
      </c>
      <c r="Y1708" s="2" t="s">
        <v>151</v>
      </c>
      <c r="Z1708" s="94" t="s">
        <v>151</v>
      </c>
      <c r="AA1708" s="13" t="s">
        <v>152</v>
      </c>
      <c r="AB1708" s="2" t="s">
        <v>152</v>
      </c>
      <c r="AC1708" s="14" t="s">
        <v>152</v>
      </c>
      <c r="AD1708" s="93" t="s">
        <v>151</v>
      </c>
      <c r="AE1708" s="14" t="s">
        <v>151</v>
      </c>
      <c r="AF1708" s="99">
        <v>100</v>
      </c>
    </row>
    <row r="1709" spans="1:32" x14ac:dyDescent="0.3">
      <c r="A1709" s="55" t="str">
        <f t="shared" si="26"/>
        <v>FIec_01.3</v>
      </c>
      <c r="C1709" s="96" t="s">
        <v>18</v>
      </c>
      <c r="D1709" s="97" t="s">
        <v>776</v>
      </c>
      <c r="E1709" s="97" t="s">
        <v>819</v>
      </c>
      <c r="F1709" s="97" t="s">
        <v>820</v>
      </c>
      <c r="G1709" s="97" t="s">
        <v>351</v>
      </c>
      <c r="H1709" s="96" t="s">
        <v>50</v>
      </c>
      <c r="I1709" s="98" t="s">
        <v>454</v>
      </c>
      <c r="J1709" s="27" t="s">
        <v>584</v>
      </c>
      <c r="K1709" s="28" t="s">
        <v>54</v>
      </c>
      <c r="L1709" s="93" t="s">
        <v>151</v>
      </c>
      <c r="M1709" s="2" t="s">
        <v>151</v>
      </c>
      <c r="N1709" s="94" t="s">
        <v>151</v>
      </c>
      <c r="O1709" s="13" t="s">
        <v>151</v>
      </c>
      <c r="P1709" s="2" t="s">
        <v>151</v>
      </c>
      <c r="Q1709" s="2" t="s">
        <v>468</v>
      </c>
      <c r="R1709" s="2" t="s">
        <v>152</v>
      </c>
      <c r="S1709" s="2" t="s">
        <v>152</v>
      </c>
      <c r="T1709" s="2" t="s">
        <v>152</v>
      </c>
      <c r="U1709" s="14" t="s">
        <v>152</v>
      </c>
      <c r="V1709" s="13" t="s">
        <v>151</v>
      </c>
      <c r="W1709" s="2" t="s">
        <v>151</v>
      </c>
      <c r="X1709" s="2" t="s">
        <v>151</v>
      </c>
      <c r="Y1709" s="2" t="s">
        <v>151</v>
      </c>
      <c r="Z1709" s="94" t="s">
        <v>151</v>
      </c>
      <c r="AA1709" s="13" t="s">
        <v>151</v>
      </c>
      <c r="AB1709" s="2" t="s">
        <v>151</v>
      </c>
      <c r="AC1709" s="14" t="s">
        <v>151</v>
      </c>
      <c r="AD1709" s="93" t="s">
        <v>152</v>
      </c>
      <c r="AE1709" s="14" t="s">
        <v>152</v>
      </c>
      <c r="AF1709" s="99">
        <v>100</v>
      </c>
    </row>
    <row r="1710" spans="1:32" x14ac:dyDescent="0.3">
      <c r="A1710" s="55" t="str">
        <f t="shared" si="26"/>
        <v>FIec_01.4</v>
      </c>
      <c r="C1710" s="96" t="s">
        <v>18</v>
      </c>
      <c r="D1710" s="97" t="s">
        <v>776</v>
      </c>
      <c r="E1710" s="97" t="s">
        <v>821</v>
      </c>
      <c r="F1710" s="97" t="s">
        <v>822</v>
      </c>
      <c r="G1710" s="97" t="s">
        <v>351</v>
      </c>
      <c r="H1710" s="96" t="s">
        <v>50</v>
      </c>
      <c r="I1710" s="98" t="s">
        <v>454</v>
      </c>
      <c r="J1710" s="27" t="s">
        <v>584</v>
      </c>
      <c r="K1710" s="28" t="s">
        <v>54</v>
      </c>
      <c r="L1710" s="93" t="s">
        <v>151</v>
      </c>
      <c r="M1710" s="2" t="s">
        <v>151</v>
      </c>
      <c r="N1710" s="94" t="s">
        <v>151</v>
      </c>
      <c r="O1710" s="13" t="s">
        <v>151</v>
      </c>
      <c r="P1710" s="2" t="s">
        <v>151</v>
      </c>
      <c r="Q1710" s="2" t="s">
        <v>151</v>
      </c>
      <c r="R1710" s="2" t="s">
        <v>152</v>
      </c>
      <c r="S1710" s="2" t="s">
        <v>152</v>
      </c>
      <c r="T1710" s="2" t="s">
        <v>152</v>
      </c>
      <c r="U1710" s="14" t="s">
        <v>152</v>
      </c>
      <c r="V1710" s="13" t="s">
        <v>151</v>
      </c>
      <c r="W1710" s="2" t="s">
        <v>151</v>
      </c>
      <c r="X1710" s="2" t="s">
        <v>151</v>
      </c>
      <c r="Y1710" s="2" t="s">
        <v>151</v>
      </c>
      <c r="Z1710" s="94" t="s">
        <v>151</v>
      </c>
      <c r="AA1710" s="13" t="s">
        <v>151</v>
      </c>
      <c r="AB1710" s="2" t="s">
        <v>152</v>
      </c>
      <c r="AC1710" s="14" t="s">
        <v>151</v>
      </c>
      <c r="AD1710" s="93" t="s">
        <v>152</v>
      </c>
      <c r="AE1710" s="14" t="s">
        <v>152</v>
      </c>
      <c r="AF1710" s="99">
        <v>100</v>
      </c>
    </row>
    <row r="1711" spans="1:32" x14ac:dyDescent="0.3">
      <c r="A1711" s="55" t="str">
        <f t="shared" si="26"/>
        <v>FIec_01.4</v>
      </c>
      <c r="C1711" s="96" t="s">
        <v>18</v>
      </c>
      <c r="D1711" s="97" t="s">
        <v>776</v>
      </c>
      <c r="E1711" s="97" t="s">
        <v>821</v>
      </c>
      <c r="F1711" s="97" t="s">
        <v>822</v>
      </c>
      <c r="G1711" s="97" t="s">
        <v>351</v>
      </c>
      <c r="H1711" s="96" t="s">
        <v>50</v>
      </c>
      <c r="I1711" s="98" t="s">
        <v>454</v>
      </c>
      <c r="J1711" s="27" t="s">
        <v>2668</v>
      </c>
      <c r="K1711" s="28" t="s">
        <v>2669</v>
      </c>
      <c r="L1711" s="93" t="s">
        <v>151</v>
      </c>
      <c r="M1711" s="2" t="s">
        <v>151</v>
      </c>
      <c r="N1711" s="94" t="s">
        <v>151</v>
      </c>
      <c r="O1711" s="13" t="s">
        <v>151</v>
      </c>
      <c r="P1711" s="2" t="s">
        <v>151</v>
      </c>
      <c r="Q1711" s="2" t="s">
        <v>151</v>
      </c>
      <c r="R1711" s="2" t="s">
        <v>152</v>
      </c>
      <c r="S1711" s="2" t="s">
        <v>152</v>
      </c>
      <c r="T1711" s="2" t="s">
        <v>152</v>
      </c>
      <c r="U1711" s="14" t="s">
        <v>152</v>
      </c>
      <c r="V1711" s="13" t="s">
        <v>151</v>
      </c>
      <c r="W1711" s="2" t="s">
        <v>151</v>
      </c>
      <c r="X1711" s="2" t="s">
        <v>151</v>
      </c>
      <c r="Y1711" s="2" t="s">
        <v>151</v>
      </c>
      <c r="Z1711" s="94" t="s">
        <v>151</v>
      </c>
      <c r="AA1711" s="13" t="s">
        <v>151</v>
      </c>
      <c r="AB1711" s="2" t="s">
        <v>152</v>
      </c>
      <c r="AC1711" s="14" t="s">
        <v>151</v>
      </c>
      <c r="AD1711" s="93" t="s">
        <v>152</v>
      </c>
      <c r="AE1711" s="14" t="s">
        <v>152</v>
      </c>
      <c r="AF1711" s="99">
        <v>100</v>
      </c>
    </row>
    <row r="1712" spans="1:32" x14ac:dyDescent="0.3">
      <c r="A1712" s="55" t="str">
        <f t="shared" si="26"/>
        <v>FIec_01.4</v>
      </c>
      <c r="C1712" s="96" t="s">
        <v>18</v>
      </c>
      <c r="D1712" s="97" t="s">
        <v>776</v>
      </c>
      <c r="E1712" s="97" t="s">
        <v>821</v>
      </c>
      <c r="F1712" s="97" t="s">
        <v>822</v>
      </c>
      <c r="G1712" s="97" t="s">
        <v>351</v>
      </c>
      <c r="H1712" s="96" t="s">
        <v>50</v>
      </c>
      <c r="I1712" s="98" t="s">
        <v>454</v>
      </c>
      <c r="J1712" s="27" t="s">
        <v>585</v>
      </c>
      <c r="K1712" s="28" t="s">
        <v>129</v>
      </c>
      <c r="L1712" s="93" t="s">
        <v>151</v>
      </c>
      <c r="M1712" s="2" t="s">
        <v>151</v>
      </c>
      <c r="N1712" s="94" t="s">
        <v>151</v>
      </c>
      <c r="O1712" s="13" t="s">
        <v>468</v>
      </c>
      <c r="P1712" s="2" t="s">
        <v>468</v>
      </c>
      <c r="Q1712" s="2" t="s">
        <v>468</v>
      </c>
      <c r="R1712" s="2" t="s">
        <v>152</v>
      </c>
      <c r="S1712" s="2" t="s">
        <v>152</v>
      </c>
      <c r="T1712" s="2" t="s">
        <v>152</v>
      </c>
      <c r="U1712" s="14" t="s">
        <v>152</v>
      </c>
      <c r="V1712" s="13" t="s">
        <v>151</v>
      </c>
      <c r="W1712" s="2" t="s">
        <v>152</v>
      </c>
      <c r="X1712" s="2" t="s">
        <v>152</v>
      </c>
      <c r="Y1712" s="2" t="s">
        <v>152</v>
      </c>
      <c r="Z1712" s="94" t="s">
        <v>152</v>
      </c>
      <c r="AA1712" s="13" t="s">
        <v>152</v>
      </c>
      <c r="AB1712" s="2" t="s">
        <v>152</v>
      </c>
      <c r="AC1712" s="14" t="s">
        <v>152</v>
      </c>
      <c r="AD1712" s="93" t="s">
        <v>152</v>
      </c>
      <c r="AE1712" s="14" t="s">
        <v>152</v>
      </c>
      <c r="AF1712" s="99">
        <v>100</v>
      </c>
    </row>
    <row r="1713" spans="1:32" x14ac:dyDescent="0.3">
      <c r="A1713" s="55" t="str">
        <f t="shared" si="26"/>
        <v>FIec_02.1</v>
      </c>
      <c r="C1713" s="96" t="s">
        <v>18</v>
      </c>
      <c r="D1713" s="97" t="s">
        <v>776</v>
      </c>
      <c r="E1713" s="97" t="s">
        <v>823</v>
      </c>
      <c r="F1713" s="97" t="s">
        <v>824</v>
      </c>
      <c r="G1713" s="97" t="s">
        <v>351</v>
      </c>
      <c r="H1713" s="96" t="s">
        <v>50</v>
      </c>
      <c r="I1713" s="98" t="s">
        <v>454</v>
      </c>
      <c r="J1713" s="27" t="s">
        <v>585</v>
      </c>
      <c r="K1713" s="28" t="s">
        <v>129</v>
      </c>
      <c r="L1713" s="93" t="s">
        <v>151</v>
      </c>
      <c r="M1713" s="2" t="s">
        <v>151</v>
      </c>
      <c r="N1713" s="94" t="s">
        <v>151</v>
      </c>
      <c r="O1713" s="13" t="s">
        <v>151</v>
      </c>
      <c r="P1713" s="2" t="s">
        <v>151</v>
      </c>
      <c r="Q1713" s="2" t="s">
        <v>468</v>
      </c>
      <c r="R1713" s="2" t="s">
        <v>152</v>
      </c>
      <c r="S1713" s="2" t="s">
        <v>151</v>
      </c>
      <c r="T1713" s="2" t="s">
        <v>152</v>
      </c>
      <c r="U1713" s="14" t="s">
        <v>152</v>
      </c>
      <c r="V1713" s="13" t="s">
        <v>151</v>
      </c>
      <c r="W1713" s="2" t="s">
        <v>151</v>
      </c>
      <c r="X1713" s="2" t="s">
        <v>151</v>
      </c>
      <c r="Y1713" s="2" t="s">
        <v>151</v>
      </c>
      <c r="Z1713" s="94" t="s">
        <v>151</v>
      </c>
      <c r="AA1713" s="13" t="s">
        <v>152</v>
      </c>
      <c r="AB1713" s="2" t="s">
        <v>152</v>
      </c>
      <c r="AC1713" s="14" t="s">
        <v>152</v>
      </c>
      <c r="AD1713" s="93" t="s">
        <v>152</v>
      </c>
      <c r="AE1713" s="14" t="s">
        <v>152</v>
      </c>
      <c r="AF1713" s="99">
        <v>100</v>
      </c>
    </row>
    <row r="1714" spans="1:32" x14ac:dyDescent="0.3">
      <c r="A1714" s="55" t="str">
        <f t="shared" si="26"/>
        <v>FIec_02.1</v>
      </c>
      <c r="C1714" s="96" t="s">
        <v>18</v>
      </c>
      <c r="D1714" s="97" t="s">
        <v>776</v>
      </c>
      <c r="E1714" s="97" t="s">
        <v>823</v>
      </c>
      <c r="F1714" s="97" t="s">
        <v>824</v>
      </c>
      <c r="G1714" s="97" t="s">
        <v>351</v>
      </c>
      <c r="H1714" s="96" t="s">
        <v>50</v>
      </c>
      <c r="I1714" s="98" t="s">
        <v>454</v>
      </c>
      <c r="J1714" s="27" t="s">
        <v>584</v>
      </c>
      <c r="K1714" s="28" t="s">
        <v>2666</v>
      </c>
      <c r="L1714" s="93" t="s">
        <v>151</v>
      </c>
      <c r="M1714" s="2" t="s">
        <v>151</v>
      </c>
      <c r="N1714" s="94" t="s">
        <v>151</v>
      </c>
      <c r="O1714" s="13" t="s">
        <v>151</v>
      </c>
      <c r="P1714" s="2" t="s">
        <v>151</v>
      </c>
      <c r="Q1714" s="2" t="s">
        <v>468</v>
      </c>
      <c r="R1714" s="2" t="s">
        <v>152</v>
      </c>
      <c r="S1714" s="2" t="s">
        <v>152</v>
      </c>
      <c r="T1714" s="2" t="s">
        <v>152</v>
      </c>
      <c r="U1714" s="14" t="s">
        <v>152</v>
      </c>
      <c r="V1714" s="13" t="s">
        <v>151</v>
      </c>
      <c r="W1714" s="2" t="s">
        <v>151</v>
      </c>
      <c r="X1714" s="2" t="s">
        <v>151</v>
      </c>
      <c r="Y1714" s="2" t="s">
        <v>151</v>
      </c>
      <c r="Z1714" s="94" t="s">
        <v>151</v>
      </c>
      <c r="AA1714" s="13" t="s">
        <v>152</v>
      </c>
      <c r="AB1714" s="2" t="s">
        <v>152</v>
      </c>
      <c r="AC1714" s="14" t="s">
        <v>152</v>
      </c>
      <c r="AD1714" s="93" t="s">
        <v>151</v>
      </c>
      <c r="AE1714" s="14" t="s">
        <v>151</v>
      </c>
      <c r="AF1714" s="99">
        <v>100</v>
      </c>
    </row>
    <row r="1715" spans="1:32" x14ac:dyDescent="0.3">
      <c r="A1715" s="55" t="str">
        <f t="shared" si="26"/>
        <v>FIec_02.1</v>
      </c>
      <c r="C1715" s="96" t="s">
        <v>18</v>
      </c>
      <c r="D1715" s="97" t="s">
        <v>776</v>
      </c>
      <c r="E1715" s="97" t="s">
        <v>823</v>
      </c>
      <c r="F1715" s="97" t="s">
        <v>824</v>
      </c>
      <c r="G1715" s="97" t="s">
        <v>351</v>
      </c>
      <c r="H1715" s="96" t="s">
        <v>50</v>
      </c>
      <c r="I1715" s="98" t="s">
        <v>454</v>
      </c>
      <c r="J1715" s="27" t="s">
        <v>2670</v>
      </c>
      <c r="K1715" s="28" t="s">
        <v>55</v>
      </c>
      <c r="L1715" s="93" t="s">
        <v>151</v>
      </c>
      <c r="M1715" s="2" t="s">
        <v>151</v>
      </c>
      <c r="N1715" s="94" t="s">
        <v>151</v>
      </c>
      <c r="O1715" s="13" t="s">
        <v>151</v>
      </c>
      <c r="P1715" s="2" t="s">
        <v>151</v>
      </c>
      <c r="Q1715" s="2" t="s">
        <v>151</v>
      </c>
      <c r="R1715" s="2" t="s">
        <v>151</v>
      </c>
      <c r="S1715" s="2" t="s">
        <v>152</v>
      </c>
      <c r="T1715" s="2" t="s">
        <v>152</v>
      </c>
      <c r="U1715" s="14" t="s">
        <v>152</v>
      </c>
      <c r="V1715" s="13" t="s">
        <v>151</v>
      </c>
      <c r="W1715" s="2" t="s">
        <v>151</v>
      </c>
      <c r="X1715" s="2" t="s">
        <v>151</v>
      </c>
      <c r="Y1715" s="2" t="s">
        <v>151</v>
      </c>
      <c r="Z1715" s="94" t="s">
        <v>151</v>
      </c>
      <c r="AA1715" s="13" t="s">
        <v>151</v>
      </c>
      <c r="AB1715" s="2" t="s">
        <v>151</v>
      </c>
      <c r="AC1715" s="14" t="s">
        <v>151</v>
      </c>
      <c r="AD1715" s="93" t="s">
        <v>151</v>
      </c>
      <c r="AE1715" s="14" t="s">
        <v>151</v>
      </c>
      <c r="AF1715" s="99">
        <v>100</v>
      </c>
    </row>
    <row r="1716" spans="1:32" x14ac:dyDescent="0.3">
      <c r="A1716" s="55" t="str">
        <f t="shared" si="26"/>
        <v>FIec_02.2</v>
      </c>
      <c r="C1716" s="96" t="s">
        <v>18</v>
      </c>
      <c r="D1716" s="97" t="s">
        <v>776</v>
      </c>
      <c r="E1716" s="97" t="s">
        <v>825</v>
      </c>
      <c r="F1716" s="97" t="s">
        <v>826</v>
      </c>
      <c r="G1716" s="97" t="s">
        <v>351</v>
      </c>
      <c r="H1716" s="96" t="s">
        <v>50</v>
      </c>
      <c r="I1716" s="98" t="s">
        <v>454</v>
      </c>
      <c r="J1716" s="27" t="s">
        <v>585</v>
      </c>
      <c r="K1716" s="28" t="s">
        <v>129</v>
      </c>
      <c r="L1716" s="93" t="s">
        <v>151</v>
      </c>
      <c r="M1716" s="2" t="s">
        <v>151</v>
      </c>
      <c r="N1716" s="94" t="s">
        <v>151</v>
      </c>
      <c r="O1716" s="13" t="s">
        <v>151</v>
      </c>
      <c r="P1716" s="2" t="s">
        <v>468</v>
      </c>
      <c r="Q1716" s="2" t="s">
        <v>468</v>
      </c>
      <c r="R1716" s="2" t="s">
        <v>152</v>
      </c>
      <c r="S1716" s="2" t="s">
        <v>152</v>
      </c>
      <c r="T1716" s="2" t="s">
        <v>152</v>
      </c>
      <c r="U1716" s="14" t="s">
        <v>152</v>
      </c>
      <c r="V1716" s="13" t="s">
        <v>151</v>
      </c>
      <c r="W1716" s="2" t="s">
        <v>151</v>
      </c>
      <c r="X1716" s="2" t="s">
        <v>151</v>
      </c>
      <c r="Y1716" s="2" t="s">
        <v>151</v>
      </c>
      <c r="Z1716" s="94" t="s">
        <v>151</v>
      </c>
      <c r="AA1716" s="13" t="s">
        <v>152</v>
      </c>
      <c r="AB1716" s="2" t="s">
        <v>152</v>
      </c>
      <c r="AC1716" s="14" t="s">
        <v>152</v>
      </c>
      <c r="AD1716" s="93" t="s">
        <v>152</v>
      </c>
      <c r="AE1716" s="14" t="s">
        <v>152</v>
      </c>
      <c r="AF1716" s="99">
        <v>100</v>
      </c>
    </row>
    <row r="1717" spans="1:32" x14ac:dyDescent="0.3">
      <c r="A1717" s="55" t="str">
        <f t="shared" si="26"/>
        <v>FIec_02.2</v>
      </c>
      <c r="C1717" s="96" t="s">
        <v>18</v>
      </c>
      <c r="D1717" s="97" t="s">
        <v>776</v>
      </c>
      <c r="E1717" s="97" t="s">
        <v>825</v>
      </c>
      <c r="F1717" s="97" t="s">
        <v>826</v>
      </c>
      <c r="G1717" s="97" t="s">
        <v>351</v>
      </c>
      <c r="H1717" s="96" t="s">
        <v>50</v>
      </c>
      <c r="I1717" s="98" t="s">
        <v>454</v>
      </c>
      <c r="J1717" s="27" t="s">
        <v>584</v>
      </c>
      <c r="K1717" s="28" t="s">
        <v>54</v>
      </c>
      <c r="L1717" s="93" t="s">
        <v>151</v>
      </c>
      <c r="M1717" s="2" t="s">
        <v>151</v>
      </c>
      <c r="N1717" s="94" t="s">
        <v>151</v>
      </c>
      <c r="O1717" s="13" t="s">
        <v>151</v>
      </c>
      <c r="P1717" s="2" t="s">
        <v>468</v>
      </c>
      <c r="Q1717" s="2" t="s">
        <v>468</v>
      </c>
      <c r="R1717" s="2" t="s">
        <v>152</v>
      </c>
      <c r="S1717" s="2" t="s">
        <v>152</v>
      </c>
      <c r="T1717" s="2" t="s">
        <v>152</v>
      </c>
      <c r="U1717" s="14" t="s">
        <v>152</v>
      </c>
      <c r="V1717" s="13" t="s">
        <v>151</v>
      </c>
      <c r="W1717" s="2" t="s">
        <v>151</v>
      </c>
      <c r="X1717" s="2" t="s">
        <v>151</v>
      </c>
      <c r="Y1717" s="2" t="s">
        <v>151</v>
      </c>
      <c r="Z1717" s="94" t="s">
        <v>151</v>
      </c>
      <c r="AA1717" s="13" t="s">
        <v>152</v>
      </c>
      <c r="AB1717" s="2" t="s">
        <v>152</v>
      </c>
      <c r="AC1717" s="14" t="s">
        <v>152</v>
      </c>
      <c r="AD1717" s="93" t="s">
        <v>152</v>
      </c>
      <c r="AE1717" s="14" t="s">
        <v>152</v>
      </c>
      <c r="AF1717" s="99">
        <v>100</v>
      </c>
    </row>
    <row r="1718" spans="1:32" x14ac:dyDescent="0.3">
      <c r="A1718" s="55" t="str">
        <f t="shared" si="26"/>
        <v>FIec_02.2</v>
      </c>
      <c r="C1718" s="96" t="s">
        <v>18</v>
      </c>
      <c r="D1718" s="97" t="s">
        <v>776</v>
      </c>
      <c r="E1718" s="97" t="s">
        <v>825</v>
      </c>
      <c r="F1718" s="97" t="s">
        <v>826</v>
      </c>
      <c r="G1718" s="97" t="s">
        <v>351</v>
      </c>
      <c r="H1718" s="96" t="s">
        <v>50</v>
      </c>
      <c r="I1718" s="98" t="s">
        <v>454</v>
      </c>
      <c r="J1718" s="27" t="s">
        <v>216</v>
      </c>
      <c r="K1718" s="28" t="s">
        <v>55</v>
      </c>
      <c r="L1718" s="93" t="s">
        <v>151</v>
      </c>
      <c r="M1718" s="2" t="s">
        <v>151</v>
      </c>
      <c r="N1718" s="94" t="s">
        <v>151</v>
      </c>
      <c r="O1718" s="13" t="s">
        <v>151</v>
      </c>
      <c r="P1718" s="2" t="s">
        <v>151</v>
      </c>
      <c r="Q1718" s="2" t="s">
        <v>151</v>
      </c>
      <c r="R1718" s="2" t="s">
        <v>151</v>
      </c>
      <c r="S1718" s="2" t="s">
        <v>152</v>
      </c>
      <c r="T1718" s="2" t="s">
        <v>152</v>
      </c>
      <c r="U1718" s="14" t="s">
        <v>152</v>
      </c>
      <c r="V1718" s="13" t="s">
        <v>151</v>
      </c>
      <c r="W1718" s="2" t="s">
        <v>151</v>
      </c>
      <c r="X1718" s="2" t="s">
        <v>151</v>
      </c>
      <c r="Y1718" s="2" t="s">
        <v>151</v>
      </c>
      <c r="Z1718" s="94" t="s">
        <v>151</v>
      </c>
      <c r="AA1718" s="13" t="s">
        <v>151</v>
      </c>
      <c r="AB1718" s="2" t="s">
        <v>151</v>
      </c>
      <c r="AC1718" s="14" t="s">
        <v>151</v>
      </c>
      <c r="AD1718" s="93" t="s">
        <v>151</v>
      </c>
      <c r="AE1718" s="14" t="s">
        <v>151</v>
      </c>
      <c r="AF1718" s="99">
        <v>100</v>
      </c>
    </row>
    <row r="1719" spans="1:32" x14ac:dyDescent="0.3">
      <c r="A1719" s="55" t="str">
        <f t="shared" si="26"/>
        <v>FIec_02.3</v>
      </c>
      <c r="C1719" s="96" t="s">
        <v>18</v>
      </c>
      <c r="D1719" s="97" t="s">
        <v>776</v>
      </c>
      <c r="E1719" s="97" t="s">
        <v>827</v>
      </c>
      <c r="F1719" s="97" t="s">
        <v>828</v>
      </c>
      <c r="G1719" s="97" t="s">
        <v>351</v>
      </c>
      <c r="H1719" s="96" t="s">
        <v>50</v>
      </c>
      <c r="I1719" s="98" t="s">
        <v>454</v>
      </c>
      <c r="J1719" s="27" t="s">
        <v>585</v>
      </c>
      <c r="K1719" s="28" t="s">
        <v>129</v>
      </c>
      <c r="L1719" s="93" t="s">
        <v>151</v>
      </c>
      <c r="M1719" s="2" t="s">
        <v>151</v>
      </c>
      <c r="N1719" s="94" t="s">
        <v>151</v>
      </c>
      <c r="O1719" s="13" t="s">
        <v>151</v>
      </c>
      <c r="P1719" s="2" t="s">
        <v>468</v>
      </c>
      <c r="Q1719" s="2" t="s">
        <v>468</v>
      </c>
      <c r="R1719" s="2" t="s">
        <v>152</v>
      </c>
      <c r="S1719" s="2" t="s">
        <v>152</v>
      </c>
      <c r="T1719" s="2" t="s">
        <v>152</v>
      </c>
      <c r="U1719" s="14" t="s">
        <v>152</v>
      </c>
      <c r="V1719" s="13" t="s">
        <v>151</v>
      </c>
      <c r="W1719" s="2" t="s">
        <v>151</v>
      </c>
      <c r="X1719" s="2" t="s">
        <v>151</v>
      </c>
      <c r="Y1719" s="2" t="s">
        <v>151</v>
      </c>
      <c r="Z1719" s="94" t="s">
        <v>151</v>
      </c>
      <c r="AA1719" s="13" t="s">
        <v>152</v>
      </c>
      <c r="AB1719" s="2" t="s">
        <v>152</v>
      </c>
      <c r="AC1719" s="14" t="s">
        <v>152</v>
      </c>
      <c r="AD1719" s="93" t="s">
        <v>152</v>
      </c>
      <c r="AE1719" s="14" t="s">
        <v>152</v>
      </c>
      <c r="AF1719" s="99">
        <v>100</v>
      </c>
    </row>
    <row r="1720" spans="1:32" x14ac:dyDescent="0.3">
      <c r="A1720" s="55" t="str">
        <f t="shared" si="26"/>
        <v>FIec_02.3</v>
      </c>
      <c r="C1720" s="96" t="s">
        <v>18</v>
      </c>
      <c r="D1720" s="97" t="s">
        <v>776</v>
      </c>
      <c r="E1720" s="97" t="s">
        <v>827</v>
      </c>
      <c r="F1720" s="97" t="s">
        <v>828</v>
      </c>
      <c r="G1720" s="97" t="s">
        <v>351</v>
      </c>
      <c r="H1720" s="96" t="s">
        <v>50</v>
      </c>
      <c r="I1720" s="98" t="s">
        <v>454</v>
      </c>
      <c r="J1720" s="27" t="s">
        <v>585</v>
      </c>
      <c r="K1720" s="28" t="s">
        <v>54</v>
      </c>
      <c r="L1720" s="93" t="s">
        <v>151</v>
      </c>
      <c r="M1720" s="2" t="s">
        <v>151</v>
      </c>
      <c r="N1720" s="94" t="s">
        <v>151</v>
      </c>
      <c r="O1720" s="13" t="s">
        <v>151</v>
      </c>
      <c r="P1720" s="2" t="s">
        <v>468</v>
      </c>
      <c r="Q1720" s="2" t="s">
        <v>468</v>
      </c>
      <c r="R1720" s="2" t="s">
        <v>152</v>
      </c>
      <c r="S1720" s="2" t="s">
        <v>152</v>
      </c>
      <c r="T1720" s="2" t="s">
        <v>152</v>
      </c>
      <c r="U1720" s="14" t="s">
        <v>152</v>
      </c>
      <c r="V1720" s="13" t="s">
        <v>151</v>
      </c>
      <c r="W1720" s="2" t="s">
        <v>151</v>
      </c>
      <c r="X1720" s="2" t="s">
        <v>151</v>
      </c>
      <c r="Y1720" s="2" t="s">
        <v>151</v>
      </c>
      <c r="Z1720" s="94" t="s">
        <v>151</v>
      </c>
      <c r="AA1720" s="13" t="s">
        <v>152</v>
      </c>
      <c r="AB1720" s="2" t="s">
        <v>152</v>
      </c>
      <c r="AC1720" s="14" t="s">
        <v>152</v>
      </c>
      <c r="AD1720" s="93" t="s">
        <v>151</v>
      </c>
      <c r="AE1720" s="14" t="s">
        <v>151</v>
      </c>
      <c r="AF1720" s="99">
        <v>100</v>
      </c>
    </row>
    <row r="1721" spans="1:32" x14ac:dyDescent="0.3">
      <c r="A1721" s="55" t="str">
        <f t="shared" si="26"/>
        <v>FIec_02.3</v>
      </c>
      <c r="C1721" s="96" t="s">
        <v>18</v>
      </c>
      <c r="D1721" s="97" t="s">
        <v>776</v>
      </c>
      <c r="E1721" s="97" t="s">
        <v>827</v>
      </c>
      <c r="F1721" s="97" t="s">
        <v>828</v>
      </c>
      <c r="G1721" s="97" t="s">
        <v>351</v>
      </c>
      <c r="H1721" s="96" t="s">
        <v>50</v>
      </c>
      <c r="I1721" s="98" t="s">
        <v>454</v>
      </c>
      <c r="J1721" s="27" t="s">
        <v>216</v>
      </c>
      <c r="K1721" s="28" t="s">
        <v>55</v>
      </c>
      <c r="L1721" s="93" t="s">
        <v>151</v>
      </c>
      <c r="M1721" s="2" t="s">
        <v>151</v>
      </c>
      <c r="N1721" s="94" t="s">
        <v>151</v>
      </c>
      <c r="O1721" s="13" t="s">
        <v>151</v>
      </c>
      <c r="P1721" s="2" t="s">
        <v>151</v>
      </c>
      <c r="Q1721" s="2" t="s">
        <v>151</v>
      </c>
      <c r="R1721" s="2" t="s">
        <v>151</v>
      </c>
      <c r="S1721" s="2" t="s">
        <v>152</v>
      </c>
      <c r="T1721" s="2" t="s">
        <v>152</v>
      </c>
      <c r="U1721" s="14" t="s">
        <v>152</v>
      </c>
      <c r="V1721" s="13" t="s">
        <v>151</v>
      </c>
      <c r="W1721" s="2" t="s">
        <v>151</v>
      </c>
      <c r="X1721" s="2" t="s">
        <v>151</v>
      </c>
      <c r="Y1721" s="2" t="s">
        <v>151</v>
      </c>
      <c r="Z1721" s="94" t="s">
        <v>151</v>
      </c>
      <c r="AA1721" s="13" t="s">
        <v>151</v>
      </c>
      <c r="AB1721" s="2" t="s">
        <v>151</v>
      </c>
      <c r="AC1721" s="14" t="s">
        <v>151</v>
      </c>
      <c r="AD1721" s="93" t="s">
        <v>151</v>
      </c>
      <c r="AE1721" s="14" t="s">
        <v>151</v>
      </c>
      <c r="AF1721" s="99">
        <v>100</v>
      </c>
    </row>
    <row r="1722" spans="1:32" x14ac:dyDescent="0.3">
      <c r="A1722" s="55" t="str">
        <f t="shared" si="26"/>
        <v>FIec_03.1</v>
      </c>
      <c r="C1722" s="96" t="s">
        <v>18</v>
      </c>
      <c r="D1722" s="97" t="s">
        <v>776</v>
      </c>
      <c r="E1722" s="97" t="s">
        <v>829</v>
      </c>
      <c r="F1722" s="97" t="s">
        <v>830</v>
      </c>
      <c r="G1722" s="97" t="s">
        <v>351</v>
      </c>
      <c r="H1722" s="96" t="s">
        <v>50</v>
      </c>
      <c r="I1722" s="98" t="s">
        <v>454</v>
      </c>
      <c r="J1722" s="27" t="s">
        <v>218</v>
      </c>
      <c r="K1722" s="28" t="s">
        <v>2671</v>
      </c>
      <c r="L1722" s="93" t="s">
        <v>151</v>
      </c>
      <c r="M1722" s="2" t="s">
        <v>151</v>
      </c>
      <c r="N1722" s="94" t="s">
        <v>151</v>
      </c>
      <c r="O1722" s="13" t="s">
        <v>151</v>
      </c>
      <c r="P1722" s="2" t="s">
        <v>151</v>
      </c>
      <c r="Q1722" s="2" t="s">
        <v>151</v>
      </c>
      <c r="R1722" s="2" t="s">
        <v>152</v>
      </c>
      <c r="S1722" s="2" t="s">
        <v>152</v>
      </c>
      <c r="T1722" s="2" t="s">
        <v>152</v>
      </c>
      <c r="U1722" s="14" t="s">
        <v>152</v>
      </c>
      <c r="V1722" s="13" t="s">
        <v>151</v>
      </c>
      <c r="W1722" s="2" t="s">
        <v>151</v>
      </c>
      <c r="X1722" s="2" t="s">
        <v>151</v>
      </c>
      <c r="Y1722" s="2" t="s">
        <v>151</v>
      </c>
      <c r="Z1722" s="94" t="s">
        <v>151</v>
      </c>
      <c r="AA1722" s="13" t="s">
        <v>151</v>
      </c>
      <c r="AB1722" s="2" t="s">
        <v>152</v>
      </c>
      <c r="AC1722" s="14" t="s">
        <v>152</v>
      </c>
      <c r="AD1722" s="93" t="s">
        <v>151</v>
      </c>
      <c r="AE1722" s="14" t="s">
        <v>151</v>
      </c>
      <c r="AF1722" s="99">
        <v>100</v>
      </c>
    </row>
    <row r="1723" spans="1:32" x14ac:dyDescent="0.3">
      <c r="A1723" s="55" t="str">
        <f t="shared" si="26"/>
        <v>FIec_03.1</v>
      </c>
      <c r="C1723" s="96" t="s">
        <v>18</v>
      </c>
      <c r="D1723" s="97" t="s">
        <v>776</v>
      </c>
      <c r="E1723" s="97" t="s">
        <v>829</v>
      </c>
      <c r="F1723" s="97" t="s">
        <v>830</v>
      </c>
      <c r="G1723" s="97" t="s">
        <v>351</v>
      </c>
      <c r="H1723" s="96" t="s">
        <v>50</v>
      </c>
      <c r="I1723" s="98" t="s">
        <v>454</v>
      </c>
      <c r="J1723" s="27" t="s">
        <v>585</v>
      </c>
      <c r="K1723" s="28" t="s">
        <v>129</v>
      </c>
      <c r="L1723" s="93" t="s">
        <v>151</v>
      </c>
      <c r="M1723" s="2" t="s">
        <v>151</v>
      </c>
      <c r="N1723" s="94" t="s">
        <v>151</v>
      </c>
      <c r="O1723" s="13" t="s">
        <v>468</v>
      </c>
      <c r="P1723" s="2" t="s">
        <v>468</v>
      </c>
      <c r="Q1723" s="2" t="s">
        <v>468</v>
      </c>
      <c r="R1723" s="2" t="s">
        <v>152</v>
      </c>
      <c r="S1723" s="2" t="s">
        <v>152</v>
      </c>
      <c r="T1723" s="2" t="s">
        <v>152</v>
      </c>
      <c r="U1723" s="14" t="s">
        <v>152</v>
      </c>
      <c r="V1723" s="13" t="s">
        <v>151</v>
      </c>
      <c r="W1723" s="2" t="s">
        <v>151</v>
      </c>
      <c r="X1723" s="2" t="s">
        <v>151</v>
      </c>
      <c r="Y1723" s="2" t="s">
        <v>151</v>
      </c>
      <c r="Z1723" s="94" t="s">
        <v>151</v>
      </c>
      <c r="AA1723" s="13" t="s">
        <v>152</v>
      </c>
      <c r="AB1723" s="2" t="s">
        <v>152</v>
      </c>
      <c r="AC1723" s="14" t="s">
        <v>152</v>
      </c>
      <c r="AD1723" s="93" t="s">
        <v>152</v>
      </c>
      <c r="AE1723" s="14" t="s">
        <v>152</v>
      </c>
      <c r="AF1723" s="99">
        <v>100</v>
      </c>
    </row>
    <row r="1724" spans="1:32" x14ac:dyDescent="0.3">
      <c r="A1724" s="55" t="str">
        <f t="shared" si="26"/>
        <v>FIec_03.1</v>
      </c>
      <c r="C1724" s="96" t="s">
        <v>18</v>
      </c>
      <c r="D1724" s="97" t="s">
        <v>776</v>
      </c>
      <c r="E1724" s="97" t="s">
        <v>829</v>
      </c>
      <c r="F1724" s="97" t="s">
        <v>830</v>
      </c>
      <c r="G1724" s="97" t="s">
        <v>351</v>
      </c>
      <c r="H1724" s="96" t="s">
        <v>50</v>
      </c>
      <c r="I1724" s="98" t="s">
        <v>454</v>
      </c>
      <c r="J1724" s="27" t="s">
        <v>584</v>
      </c>
      <c r="K1724" s="28" t="s">
        <v>54</v>
      </c>
      <c r="L1724" s="93" t="s">
        <v>151</v>
      </c>
      <c r="M1724" s="2" t="s">
        <v>151</v>
      </c>
      <c r="N1724" s="94" t="s">
        <v>151</v>
      </c>
      <c r="O1724" s="13" t="s">
        <v>151</v>
      </c>
      <c r="P1724" s="2" t="s">
        <v>151</v>
      </c>
      <c r="Q1724" s="2" t="s">
        <v>468</v>
      </c>
      <c r="R1724" s="2" t="s">
        <v>152</v>
      </c>
      <c r="S1724" s="2" t="s">
        <v>152</v>
      </c>
      <c r="T1724" s="2" t="s">
        <v>152</v>
      </c>
      <c r="U1724" s="14" t="s">
        <v>152</v>
      </c>
      <c r="V1724" s="13" t="s">
        <v>151</v>
      </c>
      <c r="W1724" s="2" t="s">
        <v>151</v>
      </c>
      <c r="X1724" s="2" t="s">
        <v>151</v>
      </c>
      <c r="Y1724" s="2" t="s">
        <v>151</v>
      </c>
      <c r="Z1724" s="94" t="s">
        <v>151</v>
      </c>
      <c r="AA1724" s="13" t="s">
        <v>152</v>
      </c>
      <c r="AB1724" s="2" t="s">
        <v>152</v>
      </c>
      <c r="AC1724" s="14" t="s">
        <v>152</v>
      </c>
      <c r="AD1724" s="93" t="s">
        <v>151</v>
      </c>
      <c r="AE1724" s="14" t="s">
        <v>151</v>
      </c>
      <c r="AF1724" s="99">
        <v>100</v>
      </c>
    </row>
    <row r="1725" spans="1:32" x14ac:dyDescent="0.3">
      <c r="A1725" s="55" t="str">
        <f t="shared" si="26"/>
        <v>FIec_03.2</v>
      </c>
      <c r="C1725" s="96" t="s">
        <v>18</v>
      </c>
      <c r="D1725" s="97" t="s">
        <v>776</v>
      </c>
      <c r="E1725" s="97" t="s">
        <v>831</v>
      </c>
      <c r="F1725" s="97" t="s">
        <v>832</v>
      </c>
      <c r="G1725" s="97" t="s">
        <v>351</v>
      </c>
      <c r="H1725" s="96" t="s">
        <v>50</v>
      </c>
      <c r="I1725" s="98" t="s">
        <v>454</v>
      </c>
      <c r="J1725" s="27" t="s">
        <v>2672</v>
      </c>
      <c r="K1725" s="28" t="s">
        <v>2673</v>
      </c>
      <c r="L1725" s="93" t="s">
        <v>151</v>
      </c>
      <c r="M1725" s="2" t="s">
        <v>151</v>
      </c>
      <c r="N1725" s="94" t="s">
        <v>151</v>
      </c>
      <c r="O1725" s="13" t="s">
        <v>468</v>
      </c>
      <c r="P1725" s="2" t="s">
        <v>468</v>
      </c>
      <c r="Q1725" s="2" t="s">
        <v>468</v>
      </c>
      <c r="R1725" s="2" t="s">
        <v>152</v>
      </c>
      <c r="S1725" s="2" t="s">
        <v>152</v>
      </c>
      <c r="T1725" s="2" t="s">
        <v>152</v>
      </c>
      <c r="U1725" s="14" t="s">
        <v>152</v>
      </c>
      <c r="V1725" s="13" t="s">
        <v>152</v>
      </c>
      <c r="W1725" s="2" t="s">
        <v>152</v>
      </c>
      <c r="X1725" s="2" t="s">
        <v>152</v>
      </c>
      <c r="Y1725" s="2" t="s">
        <v>152</v>
      </c>
      <c r="Z1725" s="94" t="s">
        <v>152</v>
      </c>
      <c r="AA1725" s="13" t="s">
        <v>152</v>
      </c>
      <c r="AB1725" s="2" t="s">
        <v>152</v>
      </c>
      <c r="AC1725" s="14" t="s">
        <v>152</v>
      </c>
      <c r="AD1725" s="93" t="s">
        <v>152</v>
      </c>
      <c r="AE1725" s="14" t="s">
        <v>152</v>
      </c>
      <c r="AF1725" s="99">
        <v>100</v>
      </c>
    </row>
    <row r="1726" spans="1:32" x14ac:dyDescent="0.3">
      <c r="A1726" s="55" t="str">
        <f t="shared" si="26"/>
        <v>FIec_03.2</v>
      </c>
      <c r="C1726" s="96" t="s">
        <v>18</v>
      </c>
      <c r="D1726" s="97" t="s">
        <v>776</v>
      </c>
      <c r="E1726" s="97" t="s">
        <v>831</v>
      </c>
      <c r="F1726" s="97" t="s">
        <v>832</v>
      </c>
      <c r="G1726" s="97" t="s">
        <v>351</v>
      </c>
      <c r="H1726" s="96" t="s">
        <v>50</v>
      </c>
      <c r="I1726" s="98" t="s">
        <v>454</v>
      </c>
      <c r="J1726" s="27" t="s">
        <v>585</v>
      </c>
      <c r="K1726" s="28" t="s">
        <v>129</v>
      </c>
      <c r="L1726" s="93" t="s">
        <v>151</v>
      </c>
      <c r="M1726" s="2" t="s">
        <v>151</v>
      </c>
      <c r="N1726" s="94" t="s">
        <v>151</v>
      </c>
      <c r="O1726" s="13" t="s">
        <v>468</v>
      </c>
      <c r="P1726" s="2" t="s">
        <v>468</v>
      </c>
      <c r="Q1726" s="2" t="s">
        <v>468</v>
      </c>
      <c r="R1726" s="2" t="s">
        <v>152</v>
      </c>
      <c r="S1726" s="2" t="s">
        <v>152</v>
      </c>
      <c r="T1726" s="2" t="s">
        <v>152</v>
      </c>
      <c r="U1726" s="14" t="s">
        <v>152</v>
      </c>
      <c r="V1726" s="13" t="s">
        <v>152</v>
      </c>
      <c r="W1726" s="2" t="s">
        <v>152</v>
      </c>
      <c r="X1726" s="2" t="s">
        <v>152</v>
      </c>
      <c r="Y1726" s="2" t="s">
        <v>152</v>
      </c>
      <c r="Z1726" s="94" t="s">
        <v>152</v>
      </c>
      <c r="AA1726" s="13" t="s">
        <v>152</v>
      </c>
      <c r="AB1726" s="2" t="s">
        <v>152</v>
      </c>
      <c r="AC1726" s="14" t="s">
        <v>152</v>
      </c>
      <c r="AD1726" s="93" t="s">
        <v>152</v>
      </c>
      <c r="AE1726" s="14" t="s">
        <v>152</v>
      </c>
      <c r="AF1726" s="99">
        <v>100</v>
      </c>
    </row>
    <row r="1727" spans="1:32" x14ac:dyDescent="0.3">
      <c r="A1727" s="55" t="str">
        <f t="shared" si="26"/>
        <v>FIec_03.2</v>
      </c>
      <c r="C1727" s="96" t="s">
        <v>18</v>
      </c>
      <c r="D1727" s="97" t="s">
        <v>776</v>
      </c>
      <c r="E1727" s="97" t="s">
        <v>831</v>
      </c>
      <c r="F1727" s="97" t="s">
        <v>832</v>
      </c>
      <c r="G1727" s="97" t="s">
        <v>351</v>
      </c>
      <c r="H1727" s="96" t="s">
        <v>50</v>
      </c>
      <c r="I1727" s="98" t="s">
        <v>454</v>
      </c>
      <c r="J1727" s="27" t="s">
        <v>584</v>
      </c>
      <c r="K1727" s="28" t="s">
        <v>54</v>
      </c>
      <c r="L1727" s="93" t="s">
        <v>151</v>
      </c>
      <c r="M1727" s="2" t="s">
        <v>151</v>
      </c>
      <c r="N1727" s="94" t="s">
        <v>151</v>
      </c>
      <c r="O1727" s="13" t="s">
        <v>468</v>
      </c>
      <c r="P1727" s="2" t="s">
        <v>468</v>
      </c>
      <c r="Q1727" s="2" t="s">
        <v>468</v>
      </c>
      <c r="R1727" s="2" t="s">
        <v>152</v>
      </c>
      <c r="S1727" s="2" t="s">
        <v>152</v>
      </c>
      <c r="T1727" s="2" t="s">
        <v>152</v>
      </c>
      <c r="U1727" s="14" t="s">
        <v>152</v>
      </c>
      <c r="V1727" s="13" t="s">
        <v>152</v>
      </c>
      <c r="W1727" s="2" t="s">
        <v>152</v>
      </c>
      <c r="X1727" s="2" t="s">
        <v>152</v>
      </c>
      <c r="Y1727" s="2" t="s">
        <v>152</v>
      </c>
      <c r="Z1727" s="94" t="s">
        <v>152</v>
      </c>
      <c r="AA1727" s="13" t="s">
        <v>152</v>
      </c>
      <c r="AB1727" s="2" t="s">
        <v>152</v>
      </c>
      <c r="AC1727" s="14" t="s">
        <v>152</v>
      </c>
      <c r="AD1727" s="93" t="s">
        <v>152</v>
      </c>
      <c r="AE1727" s="14" t="s">
        <v>152</v>
      </c>
      <c r="AF1727" s="99">
        <v>100</v>
      </c>
    </row>
    <row r="1728" spans="1:32" x14ac:dyDescent="0.3">
      <c r="A1728" s="55" t="str">
        <f t="shared" si="26"/>
        <v>FIec_03.3</v>
      </c>
      <c r="C1728" s="96" t="s">
        <v>18</v>
      </c>
      <c r="D1728" s="97" t="s">
        <v>776</v>
      </c>
      <c r="E1728" s="97" t="s">
        <v>833</v>
      </c>
      <c r="F1728" s="97" t="s">
        <v>834</v>
      </c>
      <c r="G1728" s="97" t="s">
        <v>351</v>
      </c>
      <c r="H1728" s="96" t="s">
        <v>50</v>
      </c>
      <c r="I1728" s="98" t="s">
        <v>454</v>
      </c>
      <c r="J1728" s="27" t="s">
        <v>2674</v>
      </c>
      <c r="K1728" s="28" t="s">
        <v>2675</v>
      </c>
      <c r="L1728" s="93" t="s">
        <v>151</v>
      </c>
      <c r="M1728" s="2" t="s">
        <v>151</v>
      </c>
      <c r="N1728" s="94" t="s">
        <v>151</v>
      </c>
      <c r="O1728" s="13" t="s">
        <v>151</v>
      </c>
      <c r="P1728" s="2" t="s">
        <v>151</v>
      </c>
      <c r="Q1728" s="2" t="s">
        <v>151</v>
      </c>
      <c r="R1728" s="2" t="s">
        <v>152</v>
      </c>
      <c r="S1728" s="2" t="s">
        <v>152</v>
      </c>
      <c r="T1728" s="2" t="s">
        <v>152</v>
      </c>
      <c r="U1728" s="14" t="s">
        <v>152</v>
      </c>
      <c r="V1728" s="13" t="s">
        <v>151</v>
      </c>
      <c r="W1728" s="2" t="s">
        <v>151</v>
      </c>
      <c r="X1728" s="2" t="s">
        <v>151</v>
      </c>
      <c r="Y1728" s="2" t="s">
        <v>151</v>
      </c>
      <c r="Z1728" s="94" t="s">
        <v>151</v>
      </c>
      <c r="AA1728" s="13" t="s">
        <v>152</v>
      </c>
      <c r="AB1728" s="2" t="s">
        <v>152</v>
      </c>
      <c r="AC1728" s="14" t="s">
        <v>152</v>
      </c>
      <c r="AD1728" s="93" t="s">
        <v>151</v>
      </c>
      <c r="AE1728" s="14" t="s">
        <v>151</v>
      </c>
      <c r="AF1728" s="99">
        <v>100</v>
      </c>
    </row>
    <row r="1729" spans="1:32" x14ac:dyDescent="0.3">
      <c r="A1729" s="55" t="str">
        <f t="shared" si="26"/>
        <v>FIhe_01.1</v>
      </c>
      <c r="C1729" s="96" t="s">
        <v>18</v>
      </c>
      <c r="D1729" s="97" t="s">
        <v>835</v>
      </c>
      <c r="E1729" s="97" t="s">
        <v>836</v>
      </c>
      <c r="F1729" s="97" t="s">
        <v>837</v>
      </c>
      <c r="G1729" s="97" t="s">
        <v>344</v>
      </c>
      <c r="H1729" s="96" t="s">
        <v>50</v>
      </c>
      <c r="I1729" s="98" t="s">
        <v>51</v>
      </c>
      <c r="J1729" s="27" t="s">
        <v>215</v>
      </c>
      <c r="K1729" s="28" t="s">
        <v>2676</v>
      </c>
      <c r="L1729" s="93" t="s">
        <v>151</v>
      </c>
      <c r="M1729" s="2" t="s">
        <v>151</v>
      </c>
      <c r="N1729" s="94" t="s">
        <v>151</v>
      </c>
      <c r="O1729" s="13"/>
      <c r="P1729" s="2"/>
      <c r="Q1729" s="2"/>
      <c r="R1729" s="2"/>
      <c r="S1729" s="2"/>
      <c r="T1729" s="2"/>
      <c r="U1729" s="14"/>
      <c r="V1729" s="13"/>
      <c r="W1729" s="2"/>
      <c r="X1729" s="2"/>
      <c r="Y1729" s="2"/>
      <c r="Z1729" s="94"/>
      <c r="AA1729" s="13"/>
      <c r="AB1729" s="2"/>
      <c r="AC1729" s="14"/>
      <c r="AD1729" s="93"/>
      <c r="AE1729" s="14"/>
      <c r="AF1729" s="99">
        <v>100</v>
      </c>
    </row>
    <row r="1730" spans="1:32" x14ac:dyDescent="0.3">
      <c r="A1730" s="55" t="str">
        <f t="shared" si="26"/>
        <v>FIhe_01.1</v>
      </c>
      <c r="C1730" s="96" t="s">
        <v>18</v>
      </c>
      <c r="D1730" s="97" t="s">
        <v>835</v>
      </c>
      <c r="E1730" s="97" t="s">
        <v>836</v>
      </c>
      <c r="F1730" s="97" t="s">
        <v>837</v>
      </c>
      <c r="G1730" s="97" t="s">
        <v>344</v>
      </c>
      <c r="H1730" s="96" t="s">
        <v>50</v>
      </c>
      <c r="I1730" s="98" t="s">
        <v>51</v>
      </c>
      <c r="J1730" s="27" t="s">
        <v>2677</v>
      </c>
      <c r="K1730" s="28" t="s">
        <v>2678</v>
      </c>
      <c r="L1730" s="93" t="s">
        <v>151</v>
      </c>
      <c r="M1730" s="2" t="s">
        <v>151</v>
      </c>
      <c r="N1730" s="94" t="s">
        <v>151</v>
      </c>
      <c r="O1730" s="13"/>
      <c r="P1730" s="2"/>
      <c r="Q1730" s="2"/>
      <c r="R1730" s="2"/>
      <c r="S1730" s="2"/>
      <c r="T1730" s="2"/>
      <c r="U1730" s="14"/>
      <c r="V1730" s="13"/>
      <c r="W1730" s="2"/>
      <c r="X1730" s="2"/>
      <c r="Y1730" s="2"/>
      <c r="Z1730" s="94"/>
      <c r="AA1730" s="13"/>
      <c r="AB1730" s="2"/>
      <c r="AC1730" s="14"/>
      <c r="AD1730" s="93"/>
      <c r="AE1730" s="14"/>
      <c r="AF1730" s="99">
        <v>100</v>
      </c>
    </row>
    <row r="1731" spans="1:32" x14ac:dyDescent="0.3">
      <c r="A1731" s="55" t="str">
        <f t="shared" si="26"/>
        <v>FIhe_01.1</v>
      </c>
      <c r="C1731" s="96" t="s">
        <v>18</v>
      </c>
      <c r="D1731" s="97" t="s">
        <v>835</v>
      </c>
      <c r="E1731" s="97" t="s">
        <v>836</v>
      </c>
      <c r="F1731" s="97" t="s">
        <v>837</v>
      </c>
      <c r="G1731" s="97" t="s">
        <v>344</v>
      </c>
      <c r="H1731" s="96" t="s">
        <v>50</v>
      </c>
      <c r="I1731" s="98" t="s">
        <v>51</v>
      </c>
      <c r="J1731" s="27" t="s">
        <v>2679</v>
      </c>
      <c r="K1731" s="28" t="s">
        <v>2680</v>
      </c>
      <c r="L1731" s="93" t="s">
        <v>151</v>
      </c>
      <c r="M1731" s="2" t="s">
        <v>151</v>
      </c>
      <c r="N1731" s="94" t="s">
        <v>151</v>
      </c>
      <c r="O1731" s="13"/>
      <c r="P1731" s="2"/>
      <c r="Q1731" s="2"/>
      <c r="R1731" s="2"/>
      <c r="S1731" s="2"/>
      <c r="T1731" s="2"/>
      <c r="U1731" s="14"/>
      <c r="V1731" s="13"/>
      <c r="W1731" s="2"/>
      <c r="X1731" s="2"/>
      <c r="Y1731" s="2"/>
      <c r="Z1731" s="94"/>
      <c r="AA1731" s="13"/>
      <c r="AB1731" s="2"/>
      <c r="AC1731" s="14"/>
      <c r="AD1731" s="93"/>
      <c r="AE1731" s="14"/>
      <c r="AF1731" s="99">
        <v>100</v>
      </c>
    </row>
    <row r="1732" spans="1:32" x14ac:dyDescent="0.3">
      <c r="A1732" s="55" t="str">
        <f t="shared" si="26"/>
        <v>FIhe_01.1</v>
      </c>
      <c r="C1732" s="96" t="s">
        <v>18</v>
      </c>
      <c r="D1732" s="97" t="s">
        <v>835</v>
      </c>
      <c r="E1732" s="97" t="s">
        <v>836</v>
      </c>
      <c r="F1732" s="97" t="s">
        <v>837</v>
      </c>
      <c r="G1732" s="97" t="s">
        <v>344</v>
      </c>
      <c r="H1732" s="96" t="s">
        <v>50</v>
      </c>
      <c r="I1732" s="98" t="s">
        <v>51</v>
      </c>
      <c r="J1732" s="27" t="s">
        <v>2681</v>
      </c>
      <c r="K1732" s="28" t="s">
        <v>2682</v>
      </c>
      <c r="L1732" s="93" t="s">
        <v>151</v>
      </c>
      <c r="M1732" s="2" t="s">
        <v>151</v>
      </c>
      <c r="N1732" s="94" t="s">
        <v>151</v>
      </c>
      <c r="O1732" s="13"/>
      <c r="P1732" s="2"/>
      <c r="Q1732" s="2"/>
      <c r="R1732" s="2"/>
      <c r="S1732" s="2"/>
      <c r="T1732" s="2"/>
      <c r="U1732" s="14"/>
      <c r="V1732" s="13"/>
      <c r="W1732" s="2"/>
      <c r="X1732" s="2"/>
      <c r="Y1732" s="2"/>
      <c r="Z1732" s="94"/>
      <c r="AA1732" s="13"/>
      <c r="AB1732" s="2"/>
      <c r="AC1732" s="14"/>
      <c r="AD1732" s="93"/>
      <c r="AE1732" s="14"/>
      <c r="AF1732" s="99">
        <v>100</v>
      </c>
    </row>
    <row r="1733" spans="1:32" x14ac:dyDescent="0.3">
      <c r="A1733" s="55" t="str">
        <f t="shared" si="26"/>
        <v>FIhe_01.1</v>
      </c>
      <c r="C1733" s="96" t="s">
        <v>18</v>
      </c>
      <c r="D1733" s="97" t="s">
        <v>835</v>
      </c>
      <c r="E1733" s="97" t="s">
        <v>836</v>
      </c>
      <c r="F1733" s="97" t="s">
        <v>837</v>
      </c>
      <c r="G1733" s="97" t="s">
        <v>344</v>
      </c>
      <c r="H1733" s="96" t="s">
        <v>50</v>
      </c>
      <c r="I1733" s="98" t="s">
        <v>51</v>
      </c>
      <c r="J1733" s="27" t="s">
        <v>2683</v>
      </c>
      <c r="K1733" s="28" t="s">
        <v>2684</v>
      </c>
      <c r="L1733" s="93" t="s">
        <v>151</v>
      </c>
      <c r="M1733" s="2" t="s">
        <v>151</v>
      </c>
      <c r="N1733" s="94" t="s">
        <v>151</v>
      </c>
      <c r="O1733" s="13"/>
      <c r="P1733" s="2"/>
      <c r="Q1733" s="2"/>
      <c r="R1733" s="2"/>
      <c r="S1733" s="2"/>
      <c r="T1733" s="2"/>
      <c r="U1733" s="14"/>
      <c r="V1733" s="13"/>
      <c r="W1733" s="2"/>
      <c r="X1733" s="2"/>
      <c r="Y1733" s="2"/>
      <c r="Z1733" s="94"/>
      <c r="AA1733" s="13"/>
      <c r="AB1733" s="2"/>
      <c r="AC1733" s="14"/>
      <c r="AD1733" s="93"/>
      <c r="AE1733" s="14"/>
      <c r="AF1733" s="99">
        <v>100</v>
      </c>
    </row>
    <row r="1734" spans="1:32" x14ac:dyDescent="0.3">
      <c r="A1734" s="55" t="str">
        <f t="shared" si="26"/>
        <v>FIhe_01.2</v>
      </c>
      <c r="C1734" s="96" t="s">
        <v>18</v>
      </c>
      <c r="D1734" s="97" t="s">
        <v>835</v>
      </c>
      <c r="E1734" s="97" t="s">
        <v>838</v>
      </c>
      <c r="F1734" s="97" t="s">
        <v>839</v>
      </c>
      <c r="G1734" s="97" t="s">
        <v>344</v>
      </c>
      <c r="H1734" s="96" t="s">
        <v>50</v>
      </c>
      <c r="I1734" s="98" t="s">
        <v>454</v>
      </c>
      <c r="J1734" s="27" t="s">
        <v>2685</v>
      </c>
      <c r="K1734" s="28" t="s">
        <v>2686</v>
      </c>
      <c r="L1734" s="93" t="s">
        <v>151</v>
      </c>
      <c r="M1734" s="2" t="s">
        <v>151</v>
      </c>
      <c r="N1734" s="94" t="s">
        <v>151</v>
      </c>
      <c r="O1734" s="13"/>
      <c r="P1734" s="2"/>
      <c r="Q1734" s="2"/>
      <c r="R1734" s="2"/>
      <c r="S1734" s="2"/>
      <c r="T1734" s="2"/>
      <c r="U1734" s="14"/>
      <c r="V1734" s="13"/>
      <c r="W1734" s="2"/>
      <c r="X1734" s="2"/>
      <c r="Y1734" s="2"/>
      <c r="Z1734" s="94"/>
      <c r="AA1734" s="13"/>
      <c r="AB1734" s="2"/>
      <c r="AC1734" s="14"/>
      <c r="AD1734" s="93"/>
      <c r="AE1734" s="14"/>
      <c r="AF1734" s="99">
        <v>100</v>
      </c>
    </row>
    <row r="1735" spans="1:32" x14ac:dyDescent="0.3">
      <c r="A1735" s="55" t="str">
        <f t="shared" si="26"/>
        <v>FIhe_01.2</v>
      </c>
      <c r="C1735" s="96" t="s">
        <v>18</v>
      </c>
      <c r="D1735" s="97" t="s">
        <v>835</v>
      </c>
      <c r="E1735" s="97" t="s">
        <v>838</v>
      </c>
      <c r="F1735" s="97" t="s">
        <v>839</v>
      </c>
      <c r="G1735" s="97" t="s">
        <v>344</v>
      </c>
      <c r="H1735" s="96" t="s">
        <v>50</v>
      </c>
      <c r="I1735" s="98" t="s">
        <v>454</v>
      </c>
      <c r="J1735" s="27" t="s">
        <v>2685</v>
      </c>
      <c r="K1735" s="28" t="s">
        <v>2687</v>
      </c>
      <c r="L1735" s="93" t="s">
        <v>151</v>
      </c>
      <c r="M1735" s="2" t="s">
        <v>151</v>
      </c>
      <c r="N1735" s="94" t="s">
        <v>151</v>
      </c>
      <c r="O1735" s="13"/>
      <c r="P1735" s="2"/>
      <c r="Q1735" s="2"/>
      <c r="R1735" s="2"/>
      <c r="S1735" s="2"/>
      <c r="T1735" s="2"/>
      <c r="U1735" s="14"/>
      <c r="V1735" s="13"/>
      <c r="W1735" s="2"/>
      <c r="X1735" s="2"/>
      <c r="Y1735" s="2"/>
      <c r="Z1735" s="94"/>
      <c r="AA1735" s="13"/>
      <c r="AB1735" s="2"/>
      <c r="AC1735" s="14"/>
      <c r="AD1735" s="93"/>
      <c r="AE1735" s="14"/>
      <c r="AF1735" s="99">
        <v>100</v>
      </c>
    </row>
    <row r="1736" spans="1:32" x14ac:dyDescent="0.3">
      <c r="A1736" s="55" t="str">
        <f t="shared" ref="A1736:A1799" si="27">C1736&amp;LOWER(LEFT(D1736,2))&amp;"_"&amp;IF(LEN(TRIM(LEFT(E1736,FIND(" ",E1736))))=3,"0"&amp;TRIM(LEFT(E1736,FIND(" ",E1736))),TRIM(LEFT(E1736,FIND(" ",E1736))))</f>
        <v>FIhe_01.3</v>
      </c>
      <c r="C1736" s="96" t="s">
        <v>18</v>
      </c>
      <c r="D1736" s="97" t="s">
        <v>835</v>
      </c>
      <c r="E1736" s="97" t="s">
        <v>840</v>
      </c>
      <c r="F1736" s="97" t="s">
        <v>431</v>
      </c>
      <c r="G1736" s="97" t="s">
        <v>351</v>
      </c>
      <c r="H1736" s="96" t="s">
        <v>50</v>
      </c>
      <c r="I1736" s="98" t="s">
        <v>454</v>
      </c>
      <c r="J1736" s="27" t="s">
        <v>588</v>
      </c>
      <c r="K1736" s="28" t="s">
        <v>589</v>
      </c>
      <c r="L1736" s="93" t="s">
        <v>151</v>
      </c>
      <c r="M1736" s="2" t="s">
        <v>151</v>
      </c>
      <c r="N1736" s="94" t="s">
        <v>151</v>
      </c>
      <c r="O1736" s="13" t="s">
        <v>151</v>
      </c>
      <c r="P1736" s="2" t="s">
        <v>151</v>
      </c>
      <c r="Q1736" s="2" t="s">
        <v>152</v>
      </c>
      <c r="R1736" s="2" t="s">
        <v>152</v>
      </c>
      <c r="S1736" s="2" t="s">
        <v>151</v>
      </c>
      <c r="T1736" s="2" t="s">
        <v>152</v>
      </c>
      <c r="U1736" s="14" t="s">
        <v>152</v>
      </c>
      <c r="V1736" s="13" t="s">
        <v>151</v>
      </c>
      <c r="W1736" s="2" t="s">
        <v>151</v>
      </c>
      <c r="X1736" s="2" t="s">
        <v>151</v>
      </c>
      <c r="Y1736" s="2" t="s">
        <v>151</v>
      </c>
      <c r="Z1736" s="94" t="s">
        <v>151</v>
      </c>
      <c r="AA1736" s="13" t="s">
        <v>152</v>
      </c>
      <c r="AB1736" s="2" t="s">
        <v>152</v>
      </c>
      <c r="AC1736" s="14" t="s">
        <v>152</v>
      </c>
      <c r="AD1736" s="93" t="s">
        <v>151</v>
      </c>
      <c r="AE1736" s="14" t="s">
        <v>151</v>
      </c>
      <c r="AF1736" s="99">
        <v>100</v>
      </c>
    </row>
    <row r="1737" spans="1:32" x14ac:dyDescent="0.3">
      <c r="A1737" s="55" t="str">
        <f t="shared" si="27"/>
        <v>FIhe_02.1</v>
      </c>
      <c r="C1737" s="96" t="s">
        <v>18</v>
      </c>
      <c r="D1737" s="97" t="s">
        <v>835</v>
      </c>
      <c r="E1737" s="97" t="s">
        <v>841</v>
      </c>
      <c r="F1737" s="97" t="s">
        <v>842</v>
      </c>
      <c r="G1737" s="97" t="s">
        <v>351</v>
      </c>
      <c r="H1737" s="96" t="s">
        <v>50</v>
      </c>
      <c r="I1737" s="98" t="s">
        <v>51</v>
      </c>
      <c r="J1737" s="27" t="s">
        <v>215</v>
      </c>
      <c r="K1737" s="28" t="s">
        <v>2688</v>
      </c>
      <c r="L1737" s="93" t="s">
        <v>151</v>
      </c>
      <c r="M1737" s="2" t="s">
        <v>151</v>
      </c>
      <c r="N1737" s="94" t="s">
        <v>151</v>
      </c>
      <c r="O1737" s="13" t="s">
        <v>151</v>
      </c>
      <c r="P1737" s="2" t="s">
        <v>152</v>
      </c>
      <c r="Q1737" s="2" t="s">
        <v>152</v>
      </c>
      <c r="R1737" s="2" t="s">
        <v>152</v>
      </c>
      <c r="S1737" s="2" t="s">
        <v>152</v>
      </c>
      <c r="T1737" s="2" t="s">
        <v>152</v>
      </c>
      <c r="U1737" s="14" t="s">
        <v>152</v>
      </c>
      <c r="V1737" s="13" t="s">
        <v>151</v>
      </c>
      <c r="W1737" s="2" t="s">
        <v>151</v>
      </c>
      <c r="X1737" s="2" t="s">
        <v>151</v>
      </c>
      <c r="Y1737" s="2" t="s">
        <v>151</v>
      </c>
      <c r="Z1737" s="94" t="s">
        <v>151</v>
      </c>
      <c r="AA1737" s="13" t="s">
        <v>152</v>
      </c>
      <c r="AB1737" s="2" t="s">
        <v>152</v>
      </c>
      <c r="AC1737" s="14" t="s">
        <v>152</v>
      </c>
      <c r="AD1737" s="93" t="s">
        <v>151</v>
      </c>
      <c r="AE1737" s="14" t="s">
        <v>151</v>
      </c>
      <c r="AF1737" s="99">
        <v>100</v>
      </c>
    </row>
    <row r="1738" spans="1:32" x14ac:dyDescent="0.3">
      <c r="A1738" s="55" t="str">
        <f t="shared" si="27"/>
        <v>FIhe_02.1</v>
      </c>
      <c r="C1738" s="96" t="s">
        <v>18</v>
      </c>
      <c r="D1738" s="97" t="s">
        <v>835</v>
      </c>
      <c r="E1738" s="97" t="s">
        <v>841</v>
      </c>
      <c r="F1738" s="97" t="s">
        <v>842</v>
      </c>
      <c r="G1738" s="97" t="s">
        <v>351</v>
      </c>
      <c r="H1738" s="96" t="s">
        <v>50</v>
      </c>
      <c r="I1738" s="98" t="s">
        <v>51</v>
      </c>
      <c r="J1738" s="27" t="s">
        <v>2677</v>
      </c>
      <c r="K1738" s="28" t="s">
        <v>2689</v>
      </c>
      <c r="L1738" s="93" t="s">
        <v>151</v>
      </c>
      <c r="M1738" s="2" t="s">
        <v>151</v>
      </c>
      <c r="N1738" s="94" t="s">
        <v>151</v>
      </c>
      <c r="O1738" s="13" t="s">
        <v>151</v>
      </c>
      <c r="P1738" s="2" t="s">
        <v>152</v>
      </c>
      <c r="Q1738" s="2" t="s">
        <v>152</v>
      </c>
      <c r="R1738" s="2" t="s">
        <v>152</v>
      </c>
      <c r="S1738" s="2" t="s">
        <v>152</v>
      </c>
      <c r="T1738" s="2" t="s">
        <v>152</v>
      </c>
      <c r="U1738" s="14" t="s">
        <v>152</v>
      </c>
      <c r="V1738" s="13" t="s">
        <v>151</v>
      </c>
      <c r="W1738" s="2" t="s">
        <v>151</v>
      </c>
      <c r="X1738" s="2" t="s">
        <v>151</v>
      </c>
      <c r="Y1738" s="2" t="s">
        <v>151</v>
      </c>
      <c r="Z1738" s="94" t="s">
        <v>151</v>
      </c>
      <c r="AA1738" s="13" t="s">
        <v>152</v>
      </c>
      <c r="AB1738" s="2" t="s">
        <v>152</v>
      </c>
      <c r="AC1738" s="14" t="s">
        <v>152</v>
      </c>
      <c r="AD1738" s="93" t="s">
        <v>151</v>
      </c>
      <c r="AE1738" s="14" t="s">
        <v>151</v>
      </c>
      <c r="AF1738" s="99">
        <v>100</v>
      </c>
    </row>
    <row r="1739" spans="1:32" x14ac:dyDescent="0.3">
      <c r="A1739" s="55" t="str">
        <f t="shared" si="27"/>
        <v>FIhe_02.1</v>
      </c>
      <c r="C1739" s="96" t="s">
        <v>18</v>
      </c>
      <c r="D1739" s="97" t="s">
        <v>835</v>
      </c>
      <c r="E1739" s="97" t="s">
        <v>841</v>
      </c>
      <c r="F1739" s="97" t="s">
        <v>842</v>
      </c>
      <c r="G1739" s="97" t="s">
        <v>351</v>
      </c>
      <c r="H1739" s="96" t="s">
        <v>50</v>
      </c>
      <c r="I1739" s="98" t="s">
        <v>51</v>
      </c>
      <c r="J1739" s="27" t="s">
        <v>2679</v>
      </c>
      <c r="K1739" s="28" t="s">
        <v>2690</v>
      </c>
      <c r="L1739" s="93" t="s">
        <v>151</v>
      </c>
      <c r="M1739" s="2" t="s">
        <v>151</v>
      </c>
      <c r="N1739" s="94" t="s">
        <v>151</v>
      </c>
      <c r="O1739" s="13" t="s">
        <v>151</v>
      </c>
      <c r="P1739" s="2" t="s">
        <v>152</v>
      </c>
      <c r="Q1739" s="2" t="s">
        <v>152</v>
      </c>
      <c r="R1739" s="2" t="s">
        <v>152</v>
      </c>
      <c r="S1739" s="2" t="s">
        <v>152</v>
      </c>
      <c r="T1739" s="2" t="s">
        <v>152</v>
      </c>
      <c r="U1739" s="14" t="s">
        <v>152</v>
      </c>
      <c r="V1739" s="13" t="s">
        <v>151</v>
      </c>
      <c r="W1739" s="2" t="s">
        <v>151</v>
      </c>
      <c r="X1739" s="2" t="s">
        <v>151</v>
      </c>
      <c r="Y1739" s="2" t="s">
        <v>151</v>
      </c>
      <c r="Z1739" s="94" t="s">
        <v>151</v>
      </c>
      <c r="AA1739" s="13" t="s">
        <v>152</v>
      </c>
      <c r="AB1739" s="2" t="s">
        <v>152</v>
      </c>
      <c r="AC1739" s="14" t="s">
        <v>152</v>
      </c>
      <c r="AD1739" s="93" t="s">
        <v>151</v>
      </c>
      <c r="AE1739" s="14" t="s">
        <v>151</v>
      </c>
      <c r="AF1739" s="99">
        <v>100</v>
      </c>
    </row>
    <row r="1740" spans="1:32" x14ac:dyDescent="0.3">
      <c r="A1740" s="55" t="str">
        <f t="shared" si="27"/>
        <v>FIhe_02.1</v>
      </c>
      <c r="C1740" s="96" t="s">
        <v>18</v>
      </c>
      <c r="D1740" s="97" t="s">
        <v>835</v>
      </c>
      <c r="E1740" s="97" t="s">
        <v>841</v>
      </c>
      <c r="F1740" s="97" t="s">
        <v>842</v>
      </c>
      <c r="G1740" s="97" t="s">
        <v>351</v>
      </c>
      <c r="H1740" s="96" t="s">
        <v>50</v>
      </c>
      <c r="I1740" s="98" t="s">
        <v>51</v>
      </c>
      <c r="J1740" s="27" t="s">
        <v>2681</v>
      </c>
      <c r="K1740" s="28" t="s">
        <v>2691</v>
      </c>
      <c r="L1740" s="93" t="s">
        <v>151</v>
      </c>
      <c r="M1740" s="2" t="s">
        <v>151</v>
      </c>
      <c r="N1740" s="94" t="s">
        <v>151</v>
      </c>
      <c r="O1740" s="13" t="s">
        <v>151</v>
      </c>
      <c r="P1740" s="2" t="s">
        <v>152</v>
      </c>
      <c r="Q1740" s="2" t="s">
        <v>152</v>
      </c>
      <c r="R1740" s="2" t="s">
        <v>152</v>
      </c>
      <c r="S1740" s="2" t="s">
        <v>152</v>
      </c>
      <c r="T1740" s="2" t="s">
        <v>152</v>
      </c>
      <c r="U1740" s="14" t="s">
        <v>152</v>
      </c>
      <c r="V1740" s="13" t="s">
        <v>151</v>
      </c>
      <c r="W1740" s="2" t="s">
        <v>151</v>
      </c>
      <c r="X1740" s="2" t="s">
        <v>151</v>
      </c>
      <c r="Y1740" s="2" t="s">
        <v>151</v>
      </c>
      <c r="Z1740" s="94" t="s">
        <v>151</v>
      </c>
      <c r="AA1740" s="13" t="s">
        <v>152</v>
      </c>
      <c r="AB1740" s="2" t="s">
        <v>152</v>
      </c>
      <c r="AC1740" s="14" t="s">
        <v>152</v>
      </c>
      <c r="AD1740" s="93" t="s">
        <v>151</v>
      </c>
      <c r="AE1740" s="14" t="s">
        <v>151</v>
      </c>
      <c r="AF1740" s="99">
        <v>100</v>
      </c>
    </row>
    <row r="1741" spans="1:32" x14ac:dyDescent="0.3">
      <c r="A1741" s="55" t="str">
        <f t="shared" si="27"/>
        <v>FIhe_02.1</v>
      </c>
      <c r="C1741" s="96" t="s">
        <v>18</v>
      </c>
      <c r="D1741" s="97" t="s">
        <v>835</v>
      </c>
      <c r="E1741" s="97" t="s">
        <v>841</v>
      </c>
      <c r="F1741" s="97" t="s">
        <v>842</v>
      </c>
      <c r="G1741" s="97" t="s">
        <v>351</v>
      </c>
      <c r="H1741" s="96" t="s">
        <v>50</v>
      </c>
      <c r="I1741" s="98" t="s">
        <v>51</v>
      </c>
      <c r="J1741" s="27" t="s">
        <v>2683</v>
      </c>
      <c r="K1741" s="28" t="s">
        <v>2692</v>
      </c>
      <c r="L1741" s="93" t="s">
        <v>151</v>
      </c>
      <c r="M1741" s="2" t="s">
        <v>151</v>
      </c>
      <c r="N1741" s="94" t="s">
        <v>151</v>
      </c>
      <c r="O1741" s="13" t="s">
        <v>151</v>
      </c>
      <c r="P1741" s="2" t="s">
        <v>152</v>
      </c>
      <c r="Q1741" s="2" t="s">
        <v>152</v>
      </c>
      <c r="R1741" s="2" t="s">
        <v>152</v>
      </c>
      <c r="S1741" s="2" t="s">
        <v>152</v>
      </c>
      <c r="T1741" s="2" t="s">
        <v>152</v>
      </c>
      <c r="U1741" s="14" t="s">
        <v>152</v>
      </c>
      <c r="V1741" s="13" t="s">
        <v>151</v>
      </c>
      <c r="W1741" s="2" t="s">
        <v>151</v>
      </c>
      <c r="X1741" s="2" t="s">
        <v>151</v>
      </c>
      <c r="Y1741" s="2" t="s">
        <v>151</v>
      </c>
      <c r="Z1741" s="94" t="s">
        <v>151</v>
      </c>
      <c r="AA1741" s="13" t="s">
        <v>152</v>
      </c>
      <c r="AB1741" s="2" t="s">
        <v>152</v>
      </c>
      <c r="AC1741" s="14" t="s">
        <v>152</v>
      </c>
      <c r="AD1741" s="93" t="s">
        <v>151</v>
      </c>
      <c r="AE1741" s="14" t="s">
        <v>151</v>
      </c>
      <c r="AF1741" s="99">
        <v>100</v>
      </c>
    </row>
    <row r="1742" spans="1:32" x14ac:dyDescent="0.3">
      <c r="A1742" s="55" t="str">
        <f t="shared" si="27"/>
        <v>FIhe_02.2</v>
      </c>
      <c r="C1742" s="96" t="s">
        <v>18</v>
      </c>
      <c r="D1742" s="97" t="s">
        <v>835</v>
      </c>
      <c r="E1742" s="97" t="s">
        <v>843</v>
      </c>
      <c r="F1742" s="97" t="s">
        <v>844</v>
      </c>
      <c r="G1742" s="97" t="s">
        <v>351</v>
      </c>
      <c r="H1742" s="96" t="s">
        <v>50</v>
      </c>
      <c r="I1742" s="98" t="s">
        <v>51</v>
      </c>
      <c r="J1742" s="27" t="s">
        <v>215</v>
      </c>
      <c r="K1742" s="28" t="s">
        <v>2693</v>
      </c>
      <c r="L1742" s="93" t="s">
        <v>151</v>
      </c>
      <c r="M1742" s="2" t="s">
        <v>151</v>
      </c>
      <c r="N1742" s="94" t="s">
        <v>151</v>
      </c>
      <c r="O1742" s="13" t="s">
        <v>152</v>
      </c>
      <c r="P1742" s="2" t="s">
        <v>152</v>
      </c>
      <c r="Q1742" s="2" t="s">
        <v>152</v>
      </c>
      <c r="R1742" s="2" t="s">
        <v>152</v>
      </c>
      <c r="S1742" s="2" t="s">
        <v>152</v>
      </c>
      <c r="T1742" s="2" t="s">
        <v>152</v>
      </c>
      <c r="U1742" s="14" t="s">
        <v>152</v>
      </c>
      <c r="V1742" s="13" t="s">
        <v>152</v>
      </c>
      <c r="W1742" s="2" t="s">
        <v>152</v>
      </c>
      <c r="X1742" s="2" t="s">
        <v>152</v>
      </c>
      <c r="Y1742" s="2" t="s">
        <v>152</v>
      </c>
      <c r="Z1742" s="94" t="s">
        <v>152</v>
      </c>
      <c r="AA1742" s="13" t="s">
        <v>152</v>
      </c>
      <c r="AB1742" s="2" t="s">
        <v>152</v>
      </c>
      <c r="AC1742" s="14" t="s">
        <v>152</v>
      </c>
      <c r="AD1742" s="93" t="s">
        <v>152</v>
      </c>
      <c r="AE1742" s="14" t="s">
        <v>152</v>
      </c>
      <c r="AF1742" s="99">
        <v>100</v>
      </c>
    </row>
    <row r="1743" spans="1:32" x14ac:dyDescent="0.3">
      <c r="A1743" s="55" t="str">
        <f t="shared" si="27"/>
        <v>FIhe_02.2</v>
      </c>
      <c r="C1743" s="96" t="s">
        <v>18</v>
      </c>
      <c r="D1743" s="97" t="s">
        <v>835</v>
      </c>
      <c r="E1743" s="97" t="s">
        <v>843</v>
      </c>
      <c r="F1743" s="97" t="s">
        <v>844</v>
      </c>
      <c r="G1743" s="97" t="s">
        <v>351</v>
      </c>
      <c r="H1743" s="96" t="s">
        <v>50</v>
      </c>
      <c r="I1743" s="98" t="s">
        <v>51</v>
      </c>
      <c r="J1743" s="27" t="s">
        <v>2677</v>
      </c>
      <c r="K1743" s="28" t="s">
        <v>2694</v>
      </c>
      <c r="L1743" s="93" t="s">
        <v>151</v>
      </c>
      <c r="M1743" s="2" t="s">
        <v>151</v>
      </c>
      <c r="N1743" s="94" t="s">
        <v>151</v>
      </c>
      <c r="O1743" s="13" t="s">
        <v>152</v>
      </c>
      <c r="P1743" s="2" t="s">
        <v>152</v>
      </c>
      <c r="Q1743" s="2" t="s">
        <v>152</v>
      </c>
      <c r="R1743" s="2" t="s">
        <v>152</v>
      </c>
      <c r="S1743" s="2" t="s">
        <v>152</v>
      </c>
      <c r="T1743" s="2" t="s">
        <v>152</v>
      </c>
      <c r="U1743" s="14" t="s">
        <v>152</v>
      </c>
      <c r="V1743" s="13" t="s">
        <v>152</v>
      </c>
      <c r="W1743" s="2" t="s">
        <v>152</v>
      </c>
      <c r="X1743" s="2" t="s">
        <v>152</v>
      </c>
      <c r="Y1743" s="2" t="s">
        <v>152</v>
      </c>
      <c r="Z1743" s="94" t="s">
        <v>152</v>
      </c>
      <c r="AA1743" s="13" t="s">
        <v>152</v>
      </c>
      <c r="AB1743" s="2" t="s">
        <v>152</v>
      </c>
      <c r="AC1743" s="14" t="s">
        <v>152</v>
      </c>
      <c r="AD1743" s="93" t="s">
        <v>152</v>
      </c>
      <c r="AE1743" s="14" t="s">
        <v>152</v>
      </c>
      <c r="AF1743" s="99">
        <v>100</v>
      </c>
    </row>
    <row r="1744" spans="1:32" x14ac:dyDescent="0.3">
      <c r="A1744" s="55" t="str">
        <f t="shared" si="27"/>
        <v>FIhe_02.2</v>
      </c>
      <c r="C1744" s="96" t="s">
        <v>18</v>
      </c>
      <c r="D1744" s="97" t="s">
        <v>835</v>
      </c>
      <c r="E1744" s="97" t="s">
        <v>843</v>
      </c>
      <c r="F1744" s="97" t="s">
        <v>844</v>
      </c>
      <c r="G1744" s="97" t="s">
        <v>351</v>
      </c>
      <c r="H1744" s="96" t="s">
        <v>50</v>
      </c>
      <c r="I1744" s="98" t="s">
        <v>51</v>
      </c>
      <c r="J1744" s="27" t="s">
        <v>2679</v>
      </c>
      <c r="K1744" s="28" t="s">
        <v>2695</v>
      </c>
      <c r="L1744" s="93" t="s">
        <v>151</v>
      </c>
      <c r="M1744" s="2" t="s">
        <v>151</v>
      </c>
      <c r="N1744" s="94" t="s">
        <v>151</v>
      </c>
      <c r="O1744" s="13" t="s">
        <v>152</v>
      </c>
      <c r="P1744" s="2" t="s">
        <v>152</v>
      </c>
      <c r="Q1744" s="2" t="s">
        <v>152</v>
      </c>
      <c r="R1744" s="2" t="s">
        <v>152</v>
      </c>
      <c r="S1744" s="2" t="s">
        <v>152</v>
      </c>
      <c r="T1744" s="2" t="s">
        <v>152</v>
      </c>
      <c r="U1744" s="14" t="s">
        <v>152</v>
      </c>
      <c r="V1744" s="13" t="s">
        <v>152</v>
      </c>
      <c r="W1744" s="2" t="s">
        <v>152</v>
      </c>
      <c r="X1744" s="2" t="s">
        <v>152</v>
      </c>
      <c r="Y1744" s="2" t="s">
        <v>152</v>
      </c>
      <c r="Z1744" s="94" t="s">
        <v>152</v>
      </c>
      <c r="AA1744" s="13" t="s">
        <v>152</v>
      </c>
      <c r="AB1744" s="2" t="s">
        <v>152</v>
      </c>
      <c r="AC1744" s="14" t="s">
        <v>152</v>
      </c>
      <c r="AD1744" s="93" t="s">
        <v>152</v>
      </c>
      <c r="AE1744" s="14" t="s">
        <v>152</v>
      </c>
      <c r="AF1744" s="99">
        <v>100</v>
      </c>
    </row>
    <row r="1745" spans="1:32" x14ac:dyDescent="0.3">
      <c r="A1745" s="55" t="str">
        <f t="shared" si="27"/>
        <v>FIhe_02.2</v>
      </c>
      <c r="C1745" s="96" t="s">
        <v>18</v>
      </c>
      <c r="D1745" s="97" t="s">
        <v>835</v>
      </c>
      <c r="E1745" s="97" t="s">
        <v>843</v>
      </c>
      <c r="F1745" s="97" t="s">
        <v>844</v>
      </c>
      <c r="G1745" s="97" t="s">
        <v>351</v>
      </c>
      <c r="H1745" s="96" t="s">
        <v>50</v>
      </c>
      <c r="I1745" s="98" t="s">
        <v>51</v>
      </c>
      <c r="J1745" s="27" t="s">
        <v>2681</v>
      </c>
      <c r="K1745" s="28" t="s">
        <v>2696</v>
      </c>
      <c r="L1745" s="93" t="s">
        <v>151</v>
      </c>
      <c r="M1745" s="2" t="s">
        <v>151</v>
      </c>
      <c r="N1745" s="94" t="s">
        <v>151</v>
      </c>
      <c r="O1745" s="13" t="s">
        <v>152</v>
      </c>
      <c r="P1745" s="2" t="s">
        <v>152</v>
      </c>
      <c r="Q1745" s="2" t="s">
        <v>152</v>
      </c>
      <c r="R1745" s="2" t="s">
        <v>152</v>
      </c>
      <c r="S1745" s="2" t="s">
        <v>152</v>
      </c>
      <c r="T1745" s="2" t="s">
        <v>152</v>
      </c>
      <c r="U1745" s="14" t="s">
        <v>152</v>
      </c>
      <c r="V1745" s="13" t="s">
        <v>152</v>
      </c>
      <c r="W1745" s="2" t="s">
        <v>152</v>
      </c>
      <c r="X1745" s="2" t="s">
        <v>152</v>
      </c>
      <c r="Y1745" s="2" t="s">
        <v>152</v>
      </c>
      <c r="Z1745" s="94" t="s">
        <v>152</v>
      </c>
      <c r="AA1745" s="13" t="s">
        <v>152</v>
      </c>
      <c r="AB1745" s="2" t="s">
        <v>152</v>
      </c>
      <c r="AC1745" s="14" t="s">
        <v>152</v>
      </c>
      <c r="AD1745" s="93" t="s">
        <v>152</v>
      </c>
      <c r="AE1745" s="14" t="s">
        <v>152</v>
      </c>
      <c r="AF1745" s="99">
        <v>100</v>
      </c>
    </row>
    <row r="1746" spans="1:32" x14ac:dyDescent="0.3">
      <c r="A1746" s="55" t="str">
        <f t="shared" si="27"/>
        <v>FIhe_02.2</v>
      </c>
      <c r="C1746" s="96" t="s">
        <v>18</v>
      </c>
      <c r="D1746" s="97" t="s">
        <v>835</v>
      </c>
      <c r="E1746" s="97" t="s">
        <v>843</v>
      </c>
      <c r="F1746" s="97" t="s">
        <v>844</v>
      </c>
      <c r="G1746" s="97" t="s">
        <v>351</v>
      </c>
      <c r="H1746" s="96" t="s">
        <v>50</v>
      </c>
      <c r="I1746" s="98" t="s">
        <v>51</v>
      </c>
      <c r="J1746" s="27" t="s">
        <v>2683</v>
      </c>
      <c r="K1746" s="28" t="s">
        <v>2697</v>
      </c>
      <c r="L1746" s="93" t="s">
        <v>151</v>
      </c>
      <c r="M1746" s="2" t="s">
        <v>151</v>
      </c>
      <c r="N1746" s="94" t="s">
        <v>151</v>
      </c>
      <c r="O1746" s="13" t="s">
        <v>152</v>
      </c>
      <c r="P1746" s="2" t="s">
        <v>152</v>
      </c>
      <c r="Q1746" s="2" t="s">
        <v>152</v>
      </c>
      <c r="R1746" s="2" t="s">
        <v>152</v>
      </c>
      <c r="S1746" s="2" t="s">
        <v>152</v>
      </c>
      <c r="T1746" s="2" t="s">
        <v>152</v>
      </c>
      <c r="U1746" s="14" t="s">
        <v>152</v>
      </c>
      <c r="V1746" s="13" t="s">
        <v>152</v>
      </c>
      <c r="W1746" s="2" t="s">
        <v>152</v>
      </c>
      <c r="X1746" s="2" t="s">
        <v>152</v>
      </c>
      <c r="Y1746" s="2" t="s">
        <v>152</v>
      </c>
      <c r="Z1746" s="94" t="s">
        <v>152</v>
      </c>
      <c r="AA1746" s="13" t="s">
        <v>152</v>
      </c>
      <c r="AB1746" s="2" t="s">
        <v>152</v>
      </c>
      <c r="AC1746" s="14" t="s">
        <v>152</v>
      </c>
      <c r="AD1746" s="93" t="s">
        <v>152</v>
      </c>
      <c r="AE1746" s="14" t="s">
        <v>152</v>
      </c>
      <c r="AF1746" s="99">
        <v>100</v>
      </c>
    </row>
    <row r="1747" spans="1:32" x14ac:dyDescent="0.3">
      <c r="A1747" s="55" t="str">
        <f t="shared" si="27"/>
        <v>FIhe_02.3</v>
      </c>
      <c r="C1747" s="96" t="s">
        <v>18</v>
      </c>
      <c r="D1747" s="97" t="s">
        <v>835</v>
      </c>
      <c r="E1747" s="97" t="s">
        <v>845</v>
      </c>
      <c r="F1747" s="97" t="s">
        <v>846</v>
      </c>
      <c r="G1747" s="97" t="s">
        <v>351</v>
      </c>
      <c r="H1747" s="96" t="s">
        <v>50</v>
      </c>
      <c r="I1747" s="98" t="s">
        <v>454</v>
      </c>
      <c r="J1747" s="27" t="s">
        <v>218</v>
      </c>
      <c r="K1747" s="28" t="s">
        <v>2698</v>
      </c>
      <c r="L1747" s="93" t="s">
        <v>151</v>
      </c>
      <c r="M1747" s="2" t="s">
        <v>151</v>
      </c>
      <c r="N1747" s="94" t="s">
        <v>151</v>
      </c>
      <c r="O1747" s="13" t="s">
        <v>151</v>
      </c>
      <c r="P1747" s="2" t="s">
        <v>151</v>
      </c>
      <c r="Q1747" s="2" t="s">
        <v>152</v>
      </c>
      <c r="R1747" s="2" t="s">
        <v>151</v>
      </c>
      <c r="S1747" s="2" t="s">
        <v>152</v>
      </c>
      <c r="T1747" s="2" t="s">
        <v>152</v>
      </c>
      <c r="U1747" s="14" t="s">
        <v>152</v>
      </c>
      <c r="V1747" s="13" t="s">
        <v>151</v>
      </c>
      <c r="W1747" s="2" t="s">
        <v>151</v>
      </c>
      <c r="X1747" s="2" t="s">
        <v>151</v>
      </c>
      <c r="Y1747" s="2" t="s">
        <v>151</v>
      </c>
      <c r="Z1747" s="94" t="s">
        <v>151</v>
      </c>
      <c r="AA1747" s="13" t="s">
        <v>151</v>
      </c>
      <c r="AB1747" s="2" t="s">
        <v>152</v>
      </c>
      <c r="AC1747" s="14" t="s">
        <v>151</v>
      </c>
      <c r="AD1747" s="93" t="s">
        <v>152</v>
      </c>
      <c r="AE1747" s="14" t="s">
        <v>152</v>
      </c>
      <c r="AF1747" s="99">
        <v>100</v>
      </c>
    </row>
    <row r="1748" spans="1:32" x14ac:dyDescent="0.3">
      <c r="A1748" s="55" t="str">
        <f t="shared" si="27"/>
        <v>FIhe_02.4</v>
      </c>
      <c r="C1748" s="96" t="s">
        <v>18</v>
      </c>
      <c r="D1748" s="97" t="s">
        <v>835</v>
      </c>
      <c r="E1748" s="97" t="s">
        <v>847</v>
      </c>
      <c r="F1748" s="97" t="s">
        <v>848</v>
      </c>
      <c r="G1748" s="97" t="s">
        <v>351</v>
      </c>
      <c r="H1748" s="96" t="s">
        <v>50</v>
      </c>
      <c r="I1748" s="98" t="s">
        <v>454</v>
      </c>
      <c r="J1748" s="27" t="s">
        <v>218</v>
      </c>
      <c r="K1748" s="28" t="s">
        <v>2699</v>
      </c>
      <c r="L1748" s="93" t="s">
        <v>151</v>
      </c>
      <c r="M1748" s="2" t="s">
        <v>151</v>
      </c>
      <c r="N1748" s="94" t="s">
        <v>151</v>
      </c>
      <c r="O1748" s="13" t="s">
        <v>151</v>
      </c>
      <c r="P1748" s="2" t="s">
        <v>151</v>
      </c>
      <c r="Q1748" s="2" t="s">
        <v>152</v>
      </c>
      <c r="R1748" s="2" t="s">
        <v>151</v>
      </c>
      <c r="S1748" s="2" t="s">
        <v>152</v>
      </c>
      <c r="T1748" s="2" t="s">
        <v>152</v>
      </c>
      <c r="U1748" s="14" t="s">
        <v>152</v>
      </c>
      <c r="V1748" s="13" t="s">
        <v>151</v>
      </c>
      <c r="W1748" s="2" t="s">
        <v>151</v>
      </c>
      <c r="X1748" s="2" t="s">
        <v>151</v>
      </c>
      <c r="Y1748" s="2" t="s">
        <v>151</v>
      </c>
      <c r="Z1748" s="94" t="s">
        <v>151</v>
      </c>
      <c r="AA1748" s="13" t="s">
        <v>151</v>
      </c>
      <c r="AB1748" s="2" t="s">
        <v>152</v>
      </c>
      <c r="AC1748" s="14" t="s">
        <v>151</v>
      </c>
      <c r="AD1748" s="93" t="s">
        <v>152</v>
      </c>
      <c r="AE1748" s="14" t="s">
        <v>152</v>
      </c>
      <c r="AF1748" s="99">
        <v>100</v>
      </c>
    </row>
    <row r="1749" spans="1:32" x14ac:dyDescent="0.3">
      <c r="A1749" s="55" t="str">
        <f t="shared" si="27"/>
        <v>FIju_01.1</v>
      </c>
      <c r="C1749" s="96" t="s">
        <v>18</v>
      </c>
      <c r="D1749" s="97" t="s">
        <v>777</v>
      </c>
      <c r="E1749" s="97" t="s">
        <v>849</v>
      </c>
      <c r="F1749" s="97" t="s">
        <v>850</v>
      </c>
      <c r="G1749" s="97" t="s">
        <v>344</v>
      </c>
      <c r="H1749" s="96" t="s">
        <v>50</v>
      </c>
      <c r="I1749" s="98" t="s">
        <v>454</v>
      </c>
      <c r="J1749" s="27" t="s">
        <v>153</v>
      </c>
      <c r="K1749" s="28" t="s">
        <v>2700</v>
      </c>
      <c r="L1749" s="93" t="s">
        <v>151</v>
      </c>
      <c r="M1749" s="2" t="s">
        <v>151</v>
      </c>
      <c r="N1749" s="94" t="s">
        <v>151</v>
      </c>
      <c r="O1749" s="13" t="s">
        <v>6</v>
      </c>
      <c r="P1749" s="2" t="s">
        <v>6</v>
      </c>
      <c r="Q1749" s="2" t="s">
        <v>6</v>
      </c>
      <c r="R1749" s="2" t="s">
        <v>6</v>
      </c>
      <c r="S1749" s="2" t="s">
        <v>6</v>
      </c>
      <c r="T1749" s="2" t="s">
        <v>6</v>
      </c>
      <c r="U1749" s="14" t="s">
        <v>6</v>
      </c>
      <c r="V1749" s="13" t="s">
        <v>6</v>
      </c>
      <c r="W1749" s="2" t="s">
        <v>6</v>
      </c>
      <c r="X1749" s="2" t="s">
        <v>6</v>
      </c>
      <c r="Y1749" s="2" t="s">
        <v>6</v>
      </c>
      <c r="Z1749" s="94" t="s">
        <v>6</v>
      </c>
      <c r="AA1749" s="13" t="s">
        <v>6</v>
      </c>
      <c r="AB1749" s="2" t="s">
        <v>6</v>
      </c>
      <c r="AC1749" s="14" t="s">
        <v>6</v>
      </c>
      <c r="AD1749" s="93" t="s">
        <v>6</v>
      </c>
      <c r="AE1749" s="14" t="s">
        <v>6</v>
      </c>
      <c r="AF1749" s="99">
        <v>100</v>
      </c>
    </row>
    <row r="1750" spans="1:32" x14ac:dyDescent="0.3">
      <c r="A1750" s="55" t="str">
        <f t="shared" si="27"/>
        <v>FIju_01.1</v>
      </c>
      <c r="C1750" s="96" t="s">
        <v>18</v>
      </c>
      <c r="D1750" s="97" t="s">
        <v>777</v>
      </c>
      <c r="E1750" s="97" t="s">
        <v>849</v>
      </c>
      <c r="F1750" s="97" t="s">
        <v>850</v>
      </c>
      <c r="G1750" s="97" t="s">
        <v>344</v>
      </c>
      <c r="H1750" s="96" t="s">
        <v>50</v>
      </c>
      <c r="I1750" s="98" t="s">
        <v>454</v>
      </c>
      <c r="J1750" s="27" t="s">
        <v>153</v>
      </c>
      <c r="K1750" s="28" t="s">
        <v>2701</v>
      </c>
      <c r="L1750" s="93" t="s">
        <v>151</v>
      </c>
      <c r="M1750" s="2" t="s">
        <v>151</v>
      </c>
      <c r="N1750" s="94" t="s">
        <v>151</v>
      </c>
      <c r="O1750" s="13" t="s">
        <v>6</v>
      </c>
      <c r="P1750" s="2" t="s">
        <v>6</v>
      </c>
      <c r="Q1750" s="2" t="s">
        <v>6</v>
      </c>
      <c r="R1750" s="2" t="s">
        <v>6</v>
      </c>
      <c r="S1750" s="2" t="s">
        <v>6</v>
      </c>
      <c r="T1750" s="2" t="s">
        <v>6</v>
      </c>
      <c r="U1750" s="14" t="s">
        <v>6</v>
      </c>
      <c r="V1750" s="13" t="s">
        <v>6</v>
      </c>
      <c r="W1750" s="2" t="s">
        <v>6</v>
      </c>
      <c r="X1750" s="2" t="s">
        <v>6</v>
      </c>
      <c r="Y1750" s="2" t="s">
        <v>6</v>
      </c>
      <c r="Z1750" s="94" t="s">
        <v>6</v>
      </c>
      <c r="AA1750" s="13" t="s">
        <v>6</v>
      </c>
      <c r="AB1750" s="2" t="s">
        <v>6</v>
      </c>
      <c r="AC1750" s="14" t="s">
        <v>6</v>
      </c>
      <c r="AD1750" s="93" t="s">
        <v>6</v>
      </c>
      <c r="AE1750" s="14" t="s">
        <v>6</v>
      </c>
      <c r="AF1750" s="99">
        <v>100</v>
      </c>
    </row>
    <row r="1751" spans="1:32" x14ac:dyDescent="0.3">
      <c r="A1751" s="55" t="str">
        <f t="shared" si="27"/>
        <v>FIju_01.1</v>
      </c>
      <c r="C1751" s="96" t="s">
        <v>18</v>
      </c>
      <c r="D1751" s="97" t="s">
        <v>777</v>
      </c>
      <c r="E1751" s="97" t="s">
        <v>849</v>
      </c>
      <c r="F1751" s="97" t="s">
        <v>850</v>
      </c>
      <c r="G1751" s="97" t="s">
        <v>344</v>
      </c>
      <c r="H1751" s="96" t="s">
        <v>50</v>
      </c>
      <c r="I1751" s="98" t="s">
        <v>454</v>
      </c>
      <c r="J1751" s="27" t="s">
        <v>153</v>
      </c>
      <c r="K1751" s="28" t="s">
        <v>2702</v>
      </c>
      <c r="L1751" s="93" t="s">
        <v>151</v>
      </c>
      <c r="M1751" s="2" t="s">
        <v>151</v>
      </c>
      <c r="N1751" s="94" t="s">
        <v>151</v>
      </c>
      <c r="O1751" s="13" t="s">
        <v>6</v>
      </c>
      <c r="P1751" s="2" t="s">
        <v>6</v>
      </c>
      <c r="Q1751" s="2" t="s">
        <v>6</v>
      </c>
      <c r="R1751" s="2" t="s">
        <v>6</v>
      </c>
      <c r="S1751" s="2" t="s">
        <v>6</v>
      </c>
      <c r="T1751" s="2" t="s">
        <v>6</v>
      </c>
      <c r="U1751" s="14" t="s">
        <v>6</v>
      </c>
      <c r="V1751" s="13" t="s">
        <v>6</v>
      </c>
      <c r="W1751" s="2" t="s">
        <v>6</v>
      </c>
      <c r="X1751" s="2" t="s">
        <v>6</v>
      </c>
      <c r="Y1751" s="2" t="s">
        <v>6</v>
      </c>
      <c r="Z1751" s="94" t="s">
        <v>6</v>
      </c>
      <c r="AA1751" s="13" t="s">
        <v>6</v>
      </c>
      <c r="AB1751" s="2" t="s">
        <v>6</v>
      </c>
      <c r="AC1751" s="14" t="s">
        <v>6</v>
      </c>
      <c r="AD1751" s="93" t="s">
        <v>6</v>
      </c>
      <c r="AE1751" s="14" t="s">
        <v>6</v>
      </c>
      <c r="AF1751" s="99">
        <v>0</v>
      </c>
    </row>
    <row r="1752" spans="1:32" x14ac:dyDescent="0.3">
      <c r="A1752" s="55" t="str">
        <f t="shared" si="27"/>
        <v>FIju_01.2</v>
      </c>
      <c r="C1752" s="96" t="s">
        <v>18</v>
      </c>
      <c r="D1752" s="97" t="s">
        <v>777</v>
      </c>
      <c r="E1752" s="97" t="s">
        <v>851</v>
      </c>
      <c r="F1752" s="97" t="s">
        <v>852</v>
      </c>
      <c r="G1752" s="97" t="s">
        <v>344</v>
      </c>
      <c r="H1752" s="96" t="s">
        <v>50</v>
      </c>
      <c r="I1752" s="98" t="s">
        <v>454</v>
      </c>
      <c r="J1752" s="27" t="s">
        <v>153</v>
      </c>
      <c r="K1752" s="28" t="s">
        <v>2703</v>
      </c>
      <c r="L1752" s="93" t="s">
        <v>151</v>
      </c>
      <c r="M1752" s="2" t="s">
        <v>151</v>
      </c>
      <c r="N1752" s="94" t="s">
        <v>151</v>
      </c>
      <c r="O1752" s="13" t="s">
        <v>6</v>
      </c>
      <c r="P1752" s="2" t="s">
        <v>6</v>
      </c>
      <c r="Q1752" s="2" t="s">
        <v>6</v>
      </c>
      <c r="R1752" s="2" t="s">
        <v>6</v>
      </c>
      <c r="S1752" s="2" t="s">
        <v>6</v>
      </c>
      <c r="T1752" s="2" t="s">
        <v>6</v>
      </c>
      <c r="U1752" s="14" t="s">
        <v>6</v>
      </c>
      <c r="V1752" s="13" t="s">
        <v>6</v>
      </c>
      <c r="W1752" s="2" t="s">
        <v>6</v>
      </c>
      <c r="X1752" s="2" t="s">
        <v>6</v>
      </c>
      <c r="Y1752" s="2" t="s">
        <v>6</v>
      </c>
      <c r="Z1752" s="94" t="s">
        <v>6</v>
      </c>
      <c r="AA1752" s="13" t="s">
        <v>6</v>
      </c>
      <c r="AB1752" s="2" t="s">
        <v>6</v>
      </c>
      <c r="AC1752" s="14" t="s">
        <v>6</v>
      </c>
      <c r="AD1752" s="93" t="s">
        <v>6</v>
      </c>
      <c r="AE1752" s="14" t="s">
        <v>6</v>
      </c>
      <c r="AF1752" s="99">
        <v>100</v>
      </c>
    </row>
    <row r="1753" spans="1:32" x14ac:dyDescent="0.3">
      <c r="A1753" s="55" t="str">
        <f t="shared" si="27"/>
        <v>FIju_01.2</v>
      </c>
      <c r="C1753" s="96" t="s">
        <v>18</v>
      </c>
      <c r="D1753" s="97" t="s">
        <v>777</v>
      </c>
      <c r="E1753" s="97" t="s">
        <v>851</v>
      </c>
      <c r="F1753" s="97" t="s">
        <v>852</v>
      </c>
      <c r="G1753" s="97" t="s">
        <v>344</v>
      </c>
      <c r="H1753" s="96" t="s">
        <v>50</v>
      </c>
      <c r="I1753" s="98" t="s">
        <v>454</v>
      </c>
      <c r="J1753" s="27" t="s">
        <v>153</v>
      </c>
      <c r="K1753" s="28" t="s">
        <v>2702</v>
      </c>
      <c r="L1753" s="93" t="s">
        <v>151</v>
      </c>
      <c r="M1753" s="2" t="s">
        <v>151</v>
      </c>
      <c r="N1753" s="94" t="s">
        <v>151</v>
      </c>
      <c r="O1753" s="13" t="s">
        <v>6</v>
      </c>
      <c r="P1753" s="2" t="s">
        <v>6</v>
      </c>
      <c r="Q1753" s="2" t="s">
        <v>6</v>
      </c>
      <c r="R1753" s="2" t="s">
        <v>6</v>
      </c>
      <c r="S1753" s="2" t="s">
        <v>6</v>
      </c>
      <c r="T1753" s="2" t="s">
        <v>6</v>
      </c>
      <c r="U1753" s="14" t="s">
        <v>6</v>
      </c>
      <c r="V1753" s="13" t="s">
        <v>6</v>
      </c>
      <c r="W1753" s="2" t="s">
        <v>6</v>
      </c>
      <c r="X1753" s="2" t="s">
        <v>6</v>
      </c>
      <c r="Y1753" s="2" t="s">
        <v>6</v>
      </c>
      <c r="Z1753" s="94" t="s">
        <v>6</v>
      </c>
      <c r="AA1753" s="13" t="s">
        <v>6</v>
      </c>
      <c r="AB1753" s="2" t="s">
        <v>6</v>
      </c>
      <c r="AC1753" s="14" t="s">
        <v>6</v>
      </c>
      <c r="AD1753" s="93" t="s">
        <v>6</v>
      </c>
      <c r="AE1753" s="14" t="s">
        <v>6</v>
      </c>
      <c r="AF1753" s="99">
        <v>0</v>
      </c>
    </row>
    <row r="1754" spans="1:32" x14ac:dyDescent="0.3">
      <c r="A1754" s="55" t="str">
        <f t="shared" si="27"/>
        <v>FIju_02.1</v>
      </c>
      <c r="C1754" s="96" t="s">
        <v>18</v>
      </c>
      <c r="D1754" s="97" t="s">
        <v>777</v>
      </c>
      <c r="E1754" s="97" t="s">
        <v>853</v>
      </c>
      <c r="F1754" s="97" t="s">
        <v>854</v>
      </c>
      <c r="G1754" s="97" t="s">
        <v>351</v>
      </c>
      <c r="H1754" s="96" t="s">
        <v>50</v>
      </c>
      <c r="I1754" s="98" t="s">
        <v>454</v>
      </c>
      <c r="J1754" s="27" t="s">
        <v>153</v>
      </c>
      <c r="K1754" s="28" t="s">
        <v>2703</v>
      </c>
      <c r="L1754" s="93" t="s">
        <v>151</v>
      </c>
      <c r="M1754" s="2" t="s">
        <v>151</v>
      </c>
      <c r="N1754" s="94" t="s">
        <v>151</v>
      </c>
      <c r="O1754" s="13" t="s">
        <v>151</v>
      </c>
      <c r="P1754" s="2" t="s">
        <v>151</v>
      </c>
      <c r="Q1754" s="2" t="s">
        <v>151</v>
      </c>
      <c r="R1754" s="2" t="s">
        <v>151</v>
      </c>
      <c r="S1754" s="2" t="s">
        <v>152</v>
      </c>
      <c r="T1754" s="2" t="s">
        <v>152</v>
      </c>
      <c r="U1754" s="14" t="s">
        <v>151</v>
      </c>
      <c r="V1754" s="13" t="s">
        <v>151</v>
      </c>
      <c r="W1754" s="2" t="s">
        <v>151</v>
      </c>
      <c r="X1754" s="2" t="s">
        <v>151</v>
      </c>
      <c r="Y1754" s="2" t="s">
        <v>151</v>
      </c>
      <c r="Z1754" s="94" t="s">
        <v>151</v>
      </c>
      <c r="AA1754" s="13" t="s">
        <v>152</v>
      </c>
      <c r="AB1754" s="2" t="s">
        <v>152</v>
      </c>
      <c r="AC1754" s="14" t="s">
        <v>152</v>
      </c>
      <c r="AD1754" s="93" t="s">
        <v>151</v>
      </c>
      <c r="AE1754" s="14" t="s">
        <v>151</v>
      </c>
      <c r="AF1754" s="99">
        <v>100</v>
      </c>
    </row>
    <row r="1755" spans="1:32" x14ac:dyDescent="0.3">
      <c r="A1755" s="55" t="str">
        <f t="shared" si="27"/>
        <v>FIju_02.1</v>
      </c>
      <c r="C1755" s="96" t="s">
        <v>18</v>
      </c>
      <c r="D1755" s="97" t="s">
        <v>777</v>
      </c>
      <c r="E1755" s="97" t="s">
        <v>853</v>
      </c>
      <c r="F1755" s="97" t="s">
        <v>854</v>
      </c>
      <c r="G1755" s="97" t="s">
        <v>351</v>
      </c>
      <c r="H1755" s="96" t="s">
        <v>50</v>
      </c>
      <c r="I1755" s="98" t="s">
        <v>454</v>
      </c>
      <c r="J1755" s="27" t="s">
        <v>153</v>
      </c>
      <c r="K1755" s="28" t="s">
        <v>2702</v>
      </c>
      <c r="L1755" s="93" t="s">
        <v>151</v>
      </c>
      <c r="M1755" s="2" t="s">
        <v>151</v>
      </c>
      <c r="N1755" s="94" t="s">
        <v>151</v>
      </c>
      <c r="O1755" s="13" t="s">
        <v>151</v>
      </c>
      <c r="P1755" s="2" t="s">
        <v>151</v>
      </c>
      <c r="Q1755" s="2" t="s">
        <v>151</v>
      </c>
      <c r="R1755" s="2" t="s">
        <v>151</v>
      </c>
      <c r="S1755" s="2" t="s">
        <v>152</v>
      </c>
      <c r="T1755" s="2" t="s">
        <v>152</v>
      </c>
      <c r="U1755" s="14" t="s">
        <v>151</v>
      </c>
      <c r="V1755" s="13" t="s">
        <v>151</v>
      </c>
      <c r="W1755" s="2" t="s">
        <v>151</v>
      </c>
      <c r="X1755" s="2" t="s">
        <v>151</v>
      </c>
      <c r="Y1755" s="2" t="s">
        <v>151</v>
      </c>
      <c r="Z1755" s="94" t="s">
        <v>151</v>
      </c>
      <c r="AA1755" s="13" t="s">
        <v>152</v>
      </c>
      <c r="AB1755" s="2" t="s">
        <v>152</v>
      </c>
      <c r="AC1755" s="14" t="s">
        <v>152</v>
      </c>
      <c r="AD1755" s="93" t="s">
        <v>151</v>
      </c>
      <c r="AE1755" s="14" t="s">
        <v>151</v>
      </c>
      <c r="AF1755" s="99">
        <v>0</v>
      </c>
    </row>
    <row r="1756" spans="1:32" x14ac:dyDescent="0.3">
      <c r="A1756" s="55" t="str">
        <f t="shared" si="27"/>
        <v>FIju_02.2</v>
      </c>
      <c r="C1756" s="96" t="s">
        <v>18</v>
      </c>
      <c r="D1756" s="97" t="s">
        <v>777</v>
      </c>
      <c r="E1756" s="97" t="s">
        <v>855</v>
      </c>
      <c r="F1756" s="97" t="s">
        <v>856</v>
      </c>
      <c r="G1756" s="97" t="s">
        <v>351</v>
      </c>
      <c r="H1756" s="96" t="s">
        <v>50</v>
      </c>
      <c r="I1756" s="98" t="s">
        <v>454</v>
      </c>
      <c r="J1756" s="27" t="s">
        <v>153</v>
      </c>
      <c r="K1756" s="28" t="s">
        <v>2703</v>
      </c>
      <c r="L1756" s="93" t="s">
        <v>151</v>
      </c>
      <c r="M1756" s="2" t="s">
        <v>151</v>
      </c>
      <c r="N1756" s="94" t="s">
        <v>151</v>
      </c>
      <c r="O1756" s="13" t="s">
        <v>151</v>
      </c>
      <c r="P1756" s="2" t="s">
        <v>151</v>
      </c>
      <c r="Q1756" s="2" t="s">
        <v>468</v>
      </c>
      <c r="R1756" s="2" t="s">
        <v>152</v>
      </c>
      <c r="S1756" s="2" t="s">
        <v>152</v>
      </c>
      <c r="T1756" s="2" t="s">
        <v>152</v>
      </c>
      <c r="U1756" s="14" t="s">
        <v>152</v>
      </c>
      <c r="V1756" s="13" t="s">
        <v>151</v>
      </c>
      <c r="W1756" s="2" t="s">
        <v>151</v>
      </c>
      <c r="X1756" s="2" t="s">
        <v>151</v>
      </c>
      <c r="Y1756" s="2" t="s">
        <v>151</v>
      </c>
      <c r="Z1756" s="94" t="s">
        <v>151</v>
      </c>
      <c r="AA1756" s="13" t="s">
        <v>151</v>
      </c>
      <c r="AB1756" s="2" t="s">
        <v>151</v>
      </c>
      <c r="AC1756" s="14" t="s">
        <v>151</v>
      </c>
      <c r="AD1756" s="93" t="s">
        <v>151</v>
      </c>
      <c r="AE1756" s="14" t="s">
        <v>151</v>
      </c>
      <c r="AF1756" s="99">
        <v>100</v>
      </c>
    </row>
    <row r="1757" spans="1:32" x14ac:dyDescent="0.3">
      <c r="A1757" s="55" t="str">
        <f t="shared" si="27"/>
        <v>FIju_02.2</v>
      </c>
      <c r="C1757" s="96" t="s">
        <v>18</v>
      </c>
      <c r="D1757" s="97" t="s">
        <v>777</v>
      </c>
      <c r="E1757" s="97" t="s">
        <v>855</v>
      </c>
      <c r="F1757" s="97" t="s">
        <v>856</v>
      </c>
      <c r="G1757" s="97" t="s">
        <v>351</v>
      </c>
      <c r="H1757" s="96" t="s">
        <v>50</v>
      </c>
      <c r="I1757" s="98" t="s">
        <v>454</v>
      </c>
      <c r="J1757" s="27" t="s">
        <v>153</v>
      </c>
      <c r="K1757" s="28" t="s">
        <v>2702</v>
      </c>
      <c r="L1757" s="93" t="s">
        <v>151</v>
      </c>
      <c r="M1757" s="2" t="s">
        <v>151</v>
      </c>
      <c r="N1757" s="94" t="s">
        <v>151</v>
      </c>
      <c r="O1757" s="13" t="s">
        <v>151</v>
      </c>
      <c r="P1757" s="2" t="s">
        <v>151</v>
      </c>
      <c r="Q1757" s="2" t="s">
        <v>468</v>
      </c>
      <c r="R1757" s="2" t="s">
        <v>152</v>
      </c>
      <c r="S1757" s="2" t="s">
        <v>152</v>
      </c>
      <c r="T1757" s="2" t="s">
        <v>152</v>
      </c>
      <c r="U1757" s="14" t="s">
        <v>152</v>
      </c>
      <c r="V1757" s="13" t="s">
        <v>151</v>
      </c>
      <c r="W1757" s="2" t="s">
        <v>151</v>
      </c>
      <c r="X1757" s="2" t="s">
        <v>151</v>
      </c>
      <c r="Y1757" s="2" t="s">
        <v>151</v>
      </c>
      <c r="Z1757" s="94" t="s">
        <v>151</v>
      </c>
      <c r="AA1757" s="13" t="s">
        <v>151</v>
      </c>
      <c r="AB1757" s="2" t="s">
        <v>151</v>
      </c>
      <c r="AC1757" s="14" t="s">
        <v>152</v>
      </c>
      <c r="AD1757" s="93" t="s">
        <v>151</v>
      </c>
      <c r="AE1757" s="14" t="s">
        <v>151</v>
      </c>
      <c r="AF1757" s="99">
        <v>0</v>
      </c>
    </row>
    <row r="1758" spans="1:32" x14ac:dyDescent="0.3">
      <c r="A1758" s="55" t="str">
        <f t="shared" si="27"/>
        <v>FIju_03.1</v>
      </c>
      <c r="C1758" s="96" t="s">
        <v>18</v>
      </c>
      <c r="D1758" s="97" t="s">
        <v>777</v>
      </c>
      <c r="E1758" s="97" t="s">
        <v>857</v>
      </c>
      <c r="F1758" s="97" t="s">
        <v>858</v>
      </c>
      <c r="G1758" s="97" t="s">
        <v>344</v>
      </c>
      <c r="H1758" s="96" t="s">
        <v>50</v>
      </c>
      <c r="I1758" s="98" t="s">
        <v>454</v>
      </c>
      <c r="J1758" s="27" t="s">
        <v>153</v>
      </c>
      <c r="K1758" s="28" t="s">
        <v>2703</v>
      </c>
      <c r="L1758" s="93" t="s">
        <v>151</v>
      </c>
      <c r="M1758" s="2" t="s">
        <v>151</v>
      </c>
      <c r="N1758" s="94" t="s">
        <v>151</v>
      </c>
      <c r="O1758" s="13" t="s">
        <v>6</v>
      </c>
      <c r="P1758" s="2" t="s">
        <v>6</v>
      </c>
      <c r="Q1758" s="2" t="s">
        <v>6</v>
      </c>
      <c r="R1758" s="2" t="s">
        <v>6</v>
      </c>
      <c r="S1758" s="2" t="s">
        <v>6</v>
      </c>
      <c r="T1758" s="2" t="s">
        <v>6</v>
      </c>
      <c r="U1758" s="14" t="s">
        <v>6</v>
      </c>
      <c r="V1758" s="13" t="s">
        <v>6</v>
      </c>
      <c r="W1758" s="2" t="s">
        <v>6</v>
      </c>
      <c r="X1758" s="2" t="s">
        <v>6</v>
      </c>
      <c r="Y1758" s="2" t="s">
        <v>6</v>
      </c>
      <c r="Z1758" s="94" t="s">
        <v>6</v>
      </c>
      <c r="AA1758" s="13" t="s">
        <v>6</v>
      </c>
      <c r="AB1758" s="2" t="s">
        <v>6</v>
      </c>
      <c r="AC1758" s="14" t="s">
        <v>6</v>
      </c>
      <c r="AD1758" s="93" t="s">
        <v>6</v>
      </c>
      <c r="AE1758" s="14" t="s">
        <v>6</v>
      </c>
      <c r="AF1758" s="99">
        <v>100</v>
      </c>
    </row>
    <row r="1759" spans="1:32" x14ac:dyDescent="0.3">
      <c r="A1759" s="55" t="str">
        <f t="shared" si="27"/>
        <v>FIju_03.1</v>
      </c>
      <c r="C1759" s="96" t="s">
        <v>18</v>
      </c>
      <c r="D1759" s="97" t="s">
        <v>777</v>
      </c>
      <c r="E1759" s="97" t="s">
        <v>857</v>
      </c>
      <c r="F1759" s="97" t="s">
        <v>858</v>
      </c>
      <c r="G1759" s="97" t="s">
        <v>344</v>
      </c>
      <c r="H1759" s="96" t="s">
        <v>50</v>
      </c>
      <c r="I1759" s="98" t="s">
        <v>454</v>
      </c>
      <c r="J1759" s="27" t="s">
        <v>153</v>
      </c>
      <c r="K1759" s="28" t="s">
        <v>2702</v>
      </c>
      <c r="L1759" s="93" t="s">
        <v>151</v>
      </c>
      <c r="M1759" s="2" t="s">
        <v>151</v>
      </c>
      <c r="N1759" s="94" t="s">
        <v>151</v>
      </c>
      <c r="O1759" s="13" t="s">
        <v>6</v>
      </c>
      <c r="P1759" s="2" t="s">
        <v>6</v>
      </c>
      <c r="Q1759" s="2" t="s">
        <v>6</v>
      </c>
      <c r="R1759" s="2" t="s">
        <v>6</v>
      </c>
      <c r="S1759" s="2" t="s">
        <v>6</v>
      </c>
      <c r="T1759" s="2" t="s">
        <v>6</v>
      </c>
      <c r="U1759" s="14" t="s">
        <v>6</v>
      </c>
      <c r="V1759" s="13" t="s">
        <v>6</v>
      </c>
      <c r="W1759" s="2" t="s">
        <v>6</v>
      </c>
      <c r="X1759" s="2" t="s">
        <v>6</v>
      </c>
      <c r="Y1759" s="2" t="s">
        <v>6</v>
      </c>
      <c r="Z1759" s="94" t="s">
        <v>6</v>
      </c>
      <c r="AA1759" s="13" t="s">
        <v>6</v>
      </c>
      <c r="AB1759" s="2" t="s">
        <v>6</v>
      </c>
      <c r="AC1759" s="14" t="s">
        <v>6</v>
      </c>
      <c r="AD1759" s="93" t="s">
        <v>6</v>
      </c>
      <c r="AE1759" s="14" t="s">
        <v>6</v>
      </c>
      <c r="AF1759" s="99">
        <v>0</v>
      </c>
    </row>
    <row r="1760" spans="1:32" x14ac:dyDescent="0.3">
      <c r="A1760" s="55" t="str">
        <f t="shared" si="27"/>
        <v>FIju_03.2</v>
      </c>
      <c r="C1760" s="96" t="s">
        <v>18</v>
      </c>
      <c r="D1760" s="97" t="s">
        <v>777</v>
      </c>
      <c r="E1760" s="97" t="s">
        <v>859</v>
      </c>
      <c r="F1760" s="97" t="s">
        <v>860</v>
      </c>
      <c r="G1760" s="97" t="s">
        <v>351</v>
      </c>
      <c r="H1760" s="96" t="s">
        <v>50</v>
      </c>
      <c r="I1760" s="98" t="s">
        <v>454</v>
      </c>
      <c r="J1760" s="27" t="s">
        <v>153</v>
      </c>
      <c r="K1760" s="28" t="s">
        <v>2703</v>
      </c>
      <c r="L1760" s="93" t="s">
        <v>151</v>
      </c>
      <c r="M1760" s="2" t="s">
        <v>151</v>
      </c>
      <c r="N1760" s="94" t="s">
        <v>151</v>
      </c>
      <c r="O1760" s="13" t="s">
        <v>468</v>
      </c>
      <c r="P1760" s="2" t="s">
        <v>468</v>
      </c>
      <c r="Q1760" s="2" t="s">
        <v>468</v>
      </c>
      <c r="R1760" s="2" t="s">
        <v>152</v>
      </c>
      <c r="S1760" s="2" t="s">
        <v>151</v>
      </c>
      <c r="T1760" s="2" t="s">
        <v>152</v>
      </c>
      <c r="U1760" s="14" t="s">
        <v>152</v>
      </c>
      <c r="V1760" s="13" t="s">
        <v>151</v>
      </c>
      <c r="W1760" s="2" t="s">
        <v>152</v>
      </c>
      <c r="X1760" s="2" t="s">
        <v>152</v>
      </c>
      <c r="Y1760" s="2" t="s">
        <v>152</v>
      </c>
      <c r="Z1760" s="94" t="s">
        <v>152</v>
      </c>
      <c r="AA1760" s="13" t="s">
        <v>151</v>
      </c>
      <c r="AB1760" s="2" t="s">
        <v>152</v>
      </c>
      <c r="AC1760" s="14" t="s">
        <v>152</v>
      </c>
      <c r="AD1760" s="93" t="s">
        <v>152</v>
      </c>
      <c r="AE1760" s="14" t="s">
        <v>152</v>
      </c>
      <c r="AF1760" s="99">
        <v>100</v>
      </c>
    </row>
    <row r="1761" spans="1:32" x14ac:dyDescent="0.3">
      <c r="A1761" s="55" t="str">
        <f t="shared" si="27"/>
        <v>FImo_01.1</v>
      </c>
      <c r="C1761" s="96" t="s">
        <v>18</v>
      </c>
      <c r="D1761" s="97" t="s">
        <v>778</v>
      </c>
      <c r="E1761" s="97" t="s">
        <v>861</v>
      </c>
      <c r="F1761" s="97" t="s">
        <v>862</v>
      </c>
      <c r="G1761" s="97" t="s">
        <v>344</v>
      </c>
      <c r="H1761" s="96" t="s">
        <v>50</v>
      </c>
      <c r="I1761" s="98" t="s">
        <v>51</v>
      </c>
      <c r="J1761" s="27" t="s">
        <v>2704</v>
      </c>
      <c r="K1761" s="28" t="s">
        <v>2705</v>
      </c>
      <c r="L1761" s="93" t="s">
        <v>151</v>
      </c>
      <c r="M1761" s="2" t="s">
        <v>151</v>
      </c>
      <c r="N1761" s="94" t="s">
        <v>151</v>
      </c>
      <c r="O1761" s="13" t="s">
        <v>6</v>
      </c>
      <c r="P1761" s="2" t="s">
        <v>6</v>
      </c>
      <c r="Q1761" s="2" t="s">
        <v>6</v>
      </c>
      <c r="R1761" s="2" t="s">
        <v>6</v>
      </c>
      <c r="S1761" s="2" t="s">
        <v>6</v>
      </c>
      <c r="T1761" s="2" t="s">
        <v>6</v>
      </c>
      <c r="U1761" s="14" t="s">
        <v>6</v>
      </c>
      <c r="V1761" s="13" t="s">
        <v>6</v>
      </c>
      <c r="W1761" s="2" t="s">
        <v>6</v>
      </c>
      <c r="X1761" s="2" t="s">
        <v>6</v>
      </c>
      <c r="Y1761" s="2" t="s">
        <v>6</v>
      </c>
      <c r="Z1761" s="94" t="s">
        <v>6</v>
      </c>
      <c r="AA1761" s="13" t="s">
        <v>6</v>
      </c>
      <c r="AB1761" s="2" t="s">
        <v>6</v>
      </c>
      <c r="AC1761" s="14" t="s">
        <v>6</v>
      </c>
      <c r="AD1761" s="93" t="s">
        <v>6</v>
      </c>
      <c r="AE1761" s="14" t="s">
        <v>6</v>
      </c>
      <c r="AF1761" s="99">
        <v>100</v>
      </c>
    </row>
    <row r="1762" spans="1:32" x14ac:dyDescent="0.3">
      <c r="A1762" s="55" t="str">
        <f t="shared" si="27"/>
        <v>FImo_01.1</v>
      </c>
      <c r="C1762" s="96" t="s">
        <v>18</v>
      </c>
      <c r="D1762" s="97" t="s">
        <v>778</v>
      </c>
      <c r="E1762" s="97" t="s">
        <v>861</v>
      </c>
      <c r="F1762" s="97" t="s">
        <v>862</v>
      </c>
      <c r="G1762" s="97" t="s">
        <v>344</v>
      </c>
      <c r="H1762" s="96" t="s">
        <v>50</v>
      </c>
      <c r="I1762" s="98" t="s">
        <v>51</v>
      </c>
      <c r="J1762" s="27" t="s">
        <v>2677</v>
      </c>
      <c r="K1762" s="28" t="s">
        <v>2706</v>
      </c>
      <c r="L1762" s="93" t="s">
        <v>151</v>
      </c>
      <c r="M1762" s="2" t="s">
        <v>151</v>
      </c>
      <c r="N1762" s="94" t="s">
        <v>151</v>
      </c>
      <c r="O1762" s="13" t="s">
        <v>6</v>
      </c>
      <c r="P1762" s="2" t="s">
        <v>6</v>
      </c>
      <c r="Q1762" s="2" t="s">
        <v>6</v>
      </c>
      <c r="R1762" s="2" t="s">
        <v>6</v>
      </c>
      <c r="S1762" s="2" t="s">
        <v>6</v>
      </c>
      <c r="T1762" s="2" t="s">
        <v>6</v>
      </c>
      <c r="U1762" s="14" t="s">
        <v>6</v>
      </c>
      <c r="V1762" s="13" t="s">
        <v>6</v>
      </c>
      <c r="W1762" s="2" t="s">
        <v>6</v>
      </c>
      <c r="X1762" s="2" t="s">
        <v>6</v>
      </c>
      <c r="Y1762" s="2" t="s">
        <v>6</v>
      </c>
      <c r="Z1762" s="94" t="s">
        <v>6</v>
      </c>
      <c r="AA1762" s="13" t="s">
        <v>6</v>
      </c>
      <c r="AB1762" s="2" t="s">
        <v>6</v>
      </c>
      <c r="AC1762" s="14" t="s">
        <v>6</v>
      </c>
      <c r="AD1762" s="93" t="s">
        <v>6</v>
      </c>
      <c r="AE1762" s="14" t="s">
        <v>6</v>
      </c>
      <c r="AF1762" s="99">
        <v>100</v>
      </c>
    </row>
    <row r="1763" spans="1:32" x14ac:dyDescent="0.3">
      <c r="A1763" s="55" t="str">
        <f t="shared" si="27"/>
        <v>FImo_01.1</v>
      </c>
      <c r="C1763" s="96" t="s">
        <v>18</v>
      </c>
      <c r="D1763" s="97" t="s">
        <v>778</v>
      </c>
      <c r="E1763" s="97" t="s">
        <v>861</v>
      </c>
      <c r="F1763" s="97" t="s">
        <v>862</v>
      </c>
      <c r="G1763" s="97" t="s">
        <v>344</v>
      </c>
      <c r="H1763" s="96" t="s">
        <v>50</v>
      </c>
      <c r="I1763" s="98" t="s">
        <v>51</v>
      </c>
      <c r="J1763" s="27" t="s">
        <v>215</v>
      </c>
      <c r="K1763" s="28" t="s">
        <v>2707</v>
      </c>
      <c r="L1763" s="93" t="s">
        <v>151</v>
      </c>
      <c r="M1763" s="2" t="s">
        <v>151</v>
      </c>
      <c r="N1763" s="94" t="s">
        <v>151</v>
      </c>
      <c r="O1763" s="13" t="s">
        <v>6</v>
      </c>
      <c r="P1763" s="2" t="s">
        <v>6</v>
      </c>
      <c r="Q1763" s="2" t="s">
        <v>6</v>
      </c>
      <c r="R1763" s="2" t="s">
        <v>6</v>
      </c>
      <c r="S1763" s="2" t="s">
        <v>6</v>
      </c>
      <c r="T1763" s="2" t="s">
        <v>6</v>
      </c>
      <c r="U1763" s="14" t="s">
        <v>6</v>
      </c>
      <c r="V1763" s="13" t="s">
        <v>6</v>
      </c>
      <c r="W1763" s="2" t="s">
        <v>6</v>
      </c>
      <c r="X1763" s="2" t="s">
        <v>6</v>
      </c>
      <c r="Y1763" s="2" t="s">
        <v>6</v>
      </c>
      <c r="Z1763" s="94" t="s">
        <v>6</v>
      </c>
      <c r="AA1763" s="13" t="s">
        <v>6</v>
      </c>
      <c r="AB1763" s="2" t="s">
        <v>6</v>
      </c>
      <c r="AC1763" s="14" t="s">
        <v>6</v>
      </c>
      <c r="AD1763" s="93" t="s">
        <v>6</v>
      </c>
      <c r="AE1763" s="14" t="s">
        <v>6</v>
      </c>
      <c r="AF1763" s="99">
        <v>100</v>
      </c>
    </row>
    <row r="1764" spans="1:32" x14ac:dyDescent="0.3">
      <c r="A1764" s="55" t="str">
        <f t="shared" si="27"/>
        <v>FImo_01.1</v>
      </c>
      <c r="C1764" s="96" t="s">
        <v>18</v>
      </c>
      <c r="D1764" s="97" t="s">
        <v>778</v>
      </c>
      <c r="E1764" s="97" t="s">
        <v>861</v>
      </c>
      <c r="F1764" s="97" t="s">
        <v>862</v>
      </c>
      <c r="G1764" s="97" t="s">
        <v>344</v>
      </c>
      <c r="H1764" s="96" t="s">
        <v>50</v>
      </c>
      <c r="I1764" s="98" t="s">
        <v>51</v>
      </c>
      <c r="J1764" s="27" t="s">
        <v>2708</v>
      </c>
      <c r="K1764" s="28" t="s">
        <v>2709</v>
      </c>
      <c r="L1764" s="93" t="s">
        <v>151</v>
      </c>
      <c r="M1764" s="2" t="s">
        <v>151</v>
      </c>
      <c r="N1764" s="94" t="s">
        <v>151</v>
      </c>
      <c r="O1764" s="13" t="s">
        <v>6</v>
      </c>
      <c r="P1764" s="2" t="s">
        <v>6</v>
      </c>
      <c r="Q1764" s="2" t="s">
        <v>6</v>
      </c>
      <c r="R1764" s="2" t="s">
        <v>6</v>
      </c>
      <c r="S1764" s="2" t="s">
        <v>6</v>
      </c>
      <c r="T1764" s="2" t="s">
        <v>6</v>
      </c>
      <c r="U1764" s="14" t="s">
        <v>6</v>
      </c>
      <c r="V1764" s="13" t="s">
        <v>6</v>
      </c>
      <c r="W1764" s="2" t="s">
        <v>6</v>
      </c>
      <c r="X1764" s="2" t="s">
        <v>6</v>
      </c>
      <c r="Y1764" s="2" t="s">
        <v>6</v>
      </c>
      <c r="Z1764" s="94" t="s">
        <v>6</v>
      </c>
      <c r="AA1764" s="13" t="s">
        <v>6</v>
      </c>
      <c r="AB1764" s="2" t="s">
        <v>6</v>
      </c>
      <c r="AC1764" s="14" t="s">
        <v>6</v>
      </c>
      <c r="AD1764" s="93" t="s">
        <v>6</v>
      </c>
      <c r="AE1764" s="14" t="s">
        <v>6</v>
      </c>
      <c r="AF1764" s="99">
        <v>100</v>
      </c>
    </row>
    <row r="1765" spans="1:32" x14ac:dyDescent="0.3">
      <c r="A1765" s="55" t="str">
        <f t="shared" si="27"/>
        <v>FImo_01.1</v>
      </c>
      <c r="C1765" s="96" t="s">
        <v>18</v>
      </c>
      <c r="D1765" s="97" t="s">
        <v>778</v>
      </c>
      <c r="E1765" s="97" t="s">
        <v>861</v>
      </c>
      <c r="F1765" s="97" t="s">
        <v>862</v>
      </c>
      <c r="G1765" s="97" t="s">
        <v>344</v>
      </c>
      <c r="H1765" s="96" t="s">
        <v>50</v>
      </c>
      <c r="I1765" s="98" t="s">
        <v>51</v>
      </c>
      <c r="J1765" s="27" t="s">
        <v>2710</v>
      </c>
      <c r="K1765" s="28" t="s">
        <v>2711</v>
      </c>
      <c r="L1765" s="93" t="s">
        <v>151</v>
      </c>
      <c r="M1765" s="2" t="s">
        <v>151</v>
      </c>
      <c r="N1765" s="94" t="s">
        <v>151</v>
      </c>
      <c r="O1765" s="13" t="s">
        <v>6</v>
      </c>
      <c r="P1765" s="2" t="s">
        <v>6</v>
      </c>
      <c r="Q1765" s="2" t="s">
        <v>6</v>
      </c>
      <c r="R1765" s="2" t="s">
        <v>6</v>
      </c>
      <c r="S1765" s="2" t="s">
        <v>6</v>
      </c>
      <c r="T1765" s="2" t="s">
        <v>6</v>
      </c>
      <c r="U1765" s="14" t="s">
        <v>6</v>
      </c>
      <c r="V1765" s="13" t="s">
        <v>6</v>
      </c>
      <c r="W1765" s="2" t="s">
        <v>6</v>
      </c>
      <c r="X1765" s="2" t="s">
        <v>6</v>
      </c>
      <c r="Y1765" s="2" t="s">
        <v>6</v>
      </c>
      <c r="Z1765" s="94" t="s">
        <v>6</v>
      </c>
      <c r="AA1765" s="13" t="s">
        <v>6</v>
      </c>
      <c r="AB1765" s="2" t="s">
        <v>6</v>
      </c>
      <c r="AC1765" s="14" t="s">
        <v>6</v>
      </c>
      <c r="AD1765" s="93" t="s">
        <v>6</v>
      </c>
      <c r="AE1765" s="14" t="s">
        <v>6</v>
      </c>
      <c r="AF1765" s="99">
        <v>100</v>
      </c>
    </row>
    <row r="1766" spans="1:32" x14ac:dyDescent="0.3">
      <c r="A1766" s="55" t="str">
        <f t="shared" si="27"/>
        <v>FImo_01.1</v>
      </c>
      <c r="C1766" s="96" t="s">
        <v>18</v>
      </c>
      <c r="D1766" s="97" t="s">
        <v>778</v>
      </c>
      <c r="E1766" s="97" t="s">
        <v>861</v>
      </c>
      <c r="F1766" s="97" t="s">
        <v>862</v>
      </c>
      <c r="G1766" s="97" t="s">
        <v>344</v>
      </c>
      <c r="H1766" s="96" t="s">
        <v>50</v>
      </c>
      <c r="I1766" s="98" t="s">
        <v>51</v>
      </c>
      <c r="J1766" s="27" t="s">
        <v>2712</v>
      </c>
      <c r="K1766" s="28" t="s">
        <v>2713</v>
      </c>
      <c r="L1766" s="93" t="s">
        <v>151</v>
      </c>
      <c r="M1766" s="2" t="s">
        <v>151</v>
      </c>
      <c r="N1766" s="94" t="s">
        <v>151</v>
      </c>
      <c r="O1766" s="13" t="s">
        <v>6</v>
      </c>
      <c r="P1766" s="2" t="s">
        <v>6</v>
      </c>
      <c r="Q1766" s="2" t="s">
        <v>6</v>
      </c>
      <c r="R1766" s="2" t="s">
        <v>6</v>
      </c>
      <c r="S1766" s="2" t="s">
        <v>6</v>
      </c>
      <c r="T1766" s="2" t="s">
        <v>6</v>
      </c>
      <c r="U1766" s="14" t="s">
        <v>6</v>
      </c>
      <c r="V1766" s="13" t="s">
        <v>6</v>
      </c>
      <c r="W1766" s="2" t="s">
        <v>6</v>
      </c>
      <c r="X1766" s="2" t="s">
        <v>6</v>
      </c>
      <c r="Y1766" s="2" t="s">
        <v>6</v>
      </c>
      <c r="Z1766" s="94" t="s">
        <v>6</v>
      </c>
      <c r="AA1766" s="13" t="s">
        <v>6</v>
      </c>
      <c r="AB1766" s="2" t="s">
        <v>6</v>
      </c>
      <c r="AC1766" s="14" t="s">
        <v>6</v>
      </c>
      <c r="AD1766" s="93" t="s">
        <v>6</v>
      </c>
      <c r="AE1766" s="14" t="s">
        <v>6</v>
      </c>
      <c r="AF1766" s="99">
        <v>100</v>
      </c>
    </row>
    <row r="1767" spans="1:32" x14ac:dyDescent="0.3">
      <c r="A1767" s="55" t="str">
        <f t="shared" si="27"/>
        <v>FImo_01.1</v>
      </c>
      <c r="C1767" s="96" t="s">
        <v>18</v>
      </c>
      <c r="D1767" s="97" t="s">
        <v>778</v>
      </c>
      <c r="E1767" s="97" t="s">
        <v>861</v>
      </c>
      <c r="F1767" s="97" t="s">
        <v>862</v>
      </c>
      <c r="G1767" s="97" t="s">
        <v>344</v>
      </c>
      <c r="H1767" s="96" t="s">
        <v>50</v>
      </c>
      <c r="I1767" s="98" t="s">
        <v>51</v>
      </c>
      <c r="J1767" s="27" t="s">
        <v>2683</v>
      </c>
      <c r="K1767" s="28" t="s">
        <v>2714</v>
      </c>
      <c r="L1767" s="93" t="s">
        <v>151</v>
      </c>
      <c r="M1767" s="2" t="s">
        <v>151</v>
      </c>
      <c r="N1767" s="94" t="s">
        <v>151</v>
      </c>
      <c r="O1767" s="13" t="s">
        <v>6</v>
      </c>
      <c r="P1767" s="2" t="s">
        <v>6</v>
      </c>
      <c r="Q1767" s="2" t="s">
        <v>6</v>
      </c>
      <c r="R1767" s="2" t="s">
        <v>6</v>
      </c>
      <c r="S1767" s="2" t="s">
        <v>6</v>
      </c>
      <c r="T1767" s="2" t="s">
        <v>6</v>
      </c>
      <c r="U1767" s="14" t="s">
        <v>6</v>
      </c>
      <c r="V1767" s="13" t="s">
        <v>6</v>
      </c>
      <c r="W1767" s="2" t="s">
        <v>6</v>
      </c>
      <c r="X1767" s="2" t="s">
        <v>6</v>
      </c>
      <c r="Y1767" s="2" t="s">
        <v>6</v>
      </c>
      <c r="Z1767" s="94" t="s">
        <v>6</v>
      </c>
      <c r="AA1767" s="13" t="s">
        <v>6</v>
      </c>
      <c r="AB1767" s="2" t="s">
        <v>6</v>
      </c>
      <c r="AC1767" s="14" t="s">
        <v>6</v>
      </c>
      <c r="AD1767" s="93" t="s">
        <v>6</v>
      </c>
      <c r="AE1767" s="14" t="s">
        <v>6</v>
      </c>
      <c r="AF1767" s="99">
        <v>100</v>
      </c>
    </row>
    <row r="1768" spans="1:32" x14ac:dyDescent="0.3">
      <c r="A1768" s="55" t="str">
        <f t="shared" si="27"/>
        <v>FImo_01.1</v>
      </c>
      <c r="C1768" s="96" t="s">
        <v>18</v>
      </c>
      <c r="D1768" s="97" t="s">
        <v>778</v>
      </c>
      <c r="E1768" s="97" t="s">
        <v>861</v>
      </c>
      <c r="F1768" s="97" t="s">
        <v>862</v>
      </c>
      <c r="G1768" s="97" t="s">
        <v>344</v>
      </c>
      <c r="H1768" s="96" t="s">
        <v>50</v>
      </c>
      <c r="I1768" s="98" t="s">
        <v>51</v>
      </c>
      <c r="J1768" s="27" t="s">
        <v>2715</v>
      </c>
      <c r="K1768" s="28" t="s">
        <v>2716</v>
      </c>
      <c r="L1768" s="93" t="s">
        <v>151</v>
      </c>
      <c r="M1768" s="2" t="s">
        <v>151</v>
      </c>
      <c r="N1768" s="94" t="s">
        <v>151</v>
      </c>
      <c r="O1768" s="13" t="s">
        <v>6</v>
      </c>
      <c r="P1768" s="2" t="s">
        <v>6</v>
      </c>
      <c r="Q1768" s="2" t="s">
        <v>6</v>
      </c>
      <c r="R1768" s="2" t="s">
        <v>6</v>
      </c>
      <c r="S1768" s="2" t="s">
        <v>6</v>
      </c>
      <c r="T1768" s="2" t="s">
        <v>6</v>
      </c>
      <c r="U1768" s="14" t="s">
        <v>6</v>
      </c>
      <c r="V1768" s="13" t="s">
        <v>6</v>
      </c>
      <c r="W1768" s="2" t="s">
        <v>6</v>
      </c>
      <c r="X1768" s="2" t="s">
        <v>6</v>
      </c>
      <c r="Y1768" s="2" t="s">
        <v>6</v>
      </c>
      <c r="Z1768" s="94" t="s">
        <v>6</v>
      </c>
      <c r="AA1768" s="13" t="s">
        <v>6</v>
      </c>
      <c r="AB1768" s="2" t="s">
        <v>6</v>
      </c>
      <c r="AC1768" s="14" t="s">
        <v>6</v>
      </c>
      <c r="AD1768" s="93" t="s">
        <v>6</v>
      </c>
      <c r="AE1768" s="14" t="s">
        <v>6</v>
      </c>
      <c r="AF1768" s="99">
        <v>100</v>
      </c>
    </row>
    <row r="1769" spans="1:32" x14ac:dyDescent="0.3">
      <c r="A1769" s="55" t="str">
        <f t="shared" si="27"/>
        <v>FImo_01.1</v>
      </c>
      <c r="C1769" s="96" t="s">
        <v>18</v>
      </c>
      <c r="D1769" s="97" t="s">
        <v>778</v>
      </c>
      <c r="E1769" s="97" t="s">
        <v>861</v>
      </c>
      <c r="F1769" s="97" t="s">
        <v>862</v>
      </c>
      <c r="G1769" s="97" t="s">
        <v>344</v>
      </c>
      <c r="H1769" s="96" t="s">
        <v>50</v>
      </c>
      <c r="I1769" s="98" t="s">
        <v>51</v>
      </c>
      <c r="J1769" s="27" t="s">
        <v>2679</v>
      </c>
      <c r="K1769" s="28" t="s">
        <v>2717</v>
      </c>
      <c r="L1769" s="93" t="s">
        <v>151</v>
      </c>
      <c r="M1769" s="2" t="s">
        <v>151</v>
      </c>
      <c r="N1769" s="94" t="s">
        <v>151</v>
      </c>
      <c r="O1769" s="13" t="s">
        <v>6</v>
      </c>
      <c r="P1769" s="2" t="s">
        <v>6</v>
      </c>
      <c r="Q1769" s="2" t="s">
        <v>6</v>
      </c>
      <c r="R1769" s="2" t="s">
        <v>6</v>
      </c>
      <c r="S1769" s="2" t="s">
        <v>6</v>
      </c>
      <c r="T1769" s="2" t="s">
        <v>6</v>
      </c>
      <c r="U1769" s="14" t="s">
        <v>6</v>
      </c>
      <c r="V1769" s="13" t="s">
        <v>6</v>
      </c>
      <c r="W1769" s="2" t="s">
        <v>6</v>
      </c>
      <c r="X1769" s="2" t="s">
        <v>6</v>
      </c>
      <c r="Y1769" s="2" t="s">
        <v>6</v>
      </c>
      <c r="Z1769" s="94" t="s">
        <v>6</v>
      </c>
      <c r="AA1769" s="13" t="s">
        <v>6</v>
      </c>
      <c r="AB1769" s="2" t="s">
        <v>6</v>
      </c>
      <c r="AC1769" s="14" t="s">
        <v>6</v>
      </c>
      <c r="AD1769" s="93" t="s">
        <v>6</v>
      </c>
      <c r="AE1769" s="14" t="s">
        <v>6</v>
      </c>
      <c r="AF1769" s="99">
        <v>100</v>
      </c>
    </row>
    <row r="1770" spans="1:32" x14ac:dyDescent="0.3">
      <c r="A1770" s="55" t="str">
        <f t="shared" si="27"/>
        <v>FImo_01.1</v>
      </c>
      <c r="C1770" s="96" t="s">
        <v>18</v>
      </c>
      <c r="D1770" s="97" t="s">
        <v>778</v>
      </c>
      <c r="E1770" s="97" t="s">
        <v>861</v>
      </c>
      <c r="F1770" s="97" t="s">
        <v>862</v>
      </c>
      <c r="G1770" s="97" t="s">
        <v>344</v>
      </c>
      <c r="H1770" s="96" t="s">
        <v>50</v>
      </c>
      <c r="I1770" s="98" t="s">
        <v>51</v>
      </c>
      <c r="J1770" s="27" t="s">
        <v>2681</v>
      </c>
      <c r="K1770" s="28" t="s">
        <v>2718</v>
      </c>
      <c r="L1770" s="93" t="s">
        <v>151</v>
      </c>
      <c r="M1770" s="2" t="s">
        <v>151</v>
      </c>
      <c r="N1770" s="94" t="s">
        <v>151</v>
      </c>
      <c r="O1770" s="13" t="s">
        <v>6</v>
      </c>
      <c r="P1770" s="2" t="s">
        <v>6</v>
      </c>
      <c r="Q1770" s="2" t="s">
        <v>6</v>
      </c>
      <c r="R1770" s="2" t="s">
        <v>6</v>
      </c>
      <c r="S1770" s="2" t="s">
        <v>6</v>
      </c>
      <c r="T1770" s="2" t="s">
        <v>6</v>
      </c>
      <c r="U1770" s="14" t="s">
        <v>6</v>
      </c>
      <c r="V1770" s="13" t="s">
        <v>6</v>
      </c>
      <c r="W1770" s="2" t="s">
        <v>6</v>
      </c>
      <c r="X1770" s="2" t="s">
        <v>6</v>
      </c>
      <c r="Y1770" s="2" t="s">
        <v>6</v>
      </c>
      <c r="Z1770" s="94" t="s">
        <v>6</v>
      </c>
      <c r="AA1770" s="13" t="s">
        <v>6</v>
      </c>
      <c r="AB1770" s="2" t="s">
        <v>6</v>
      </c>
      <c r="AC1770" s="14" t="s">
        <v>6</v>
      </c>
      <c r="AD1770" s="93" t="s">
        <v>6</v>
      </c>
      <c r="AE1770" s="14" t="s">
        <v>6</v>
      </c>
      <c r="AF1770" s="99">
        <v>100</v>
      </c>
    </row>
    <row r="1771" spans="1:32" x14ac:dyDescent="0.3">
      <c r="A1771" s="55" t="str">
        <f t="shared" si="27"/>
        <v>FImo_01.2</v>
      </c>
      <c r="C1771" s="96" t="s">
        <v>18</v>
      </c>
      <c r="D1771" s="97" t="s">
        <v>778</v>
      </c>
      <c r="E1771" s="97" t="s">
        <v>863</v>
      </c>
      <c r="F1771" s="97" t="s">
        <v>864</v>
      </c>
      <c r="G1771" s="97" t="s">
        <v>351</v>
      </c>
      <c r="H1771" s="96" t="s">
        <v>50</v>
      </c>
      <c r="I1771" s="98" t="s">
        <v>454</v>
      </c>
      <c r="J1771" s="27" t="s">
        <v>2719</v>
      </c>
      <c r="K1771" s="28" t="s">
        <v>2720</v>
      </c>
      <c r="L1771" s="93" t="s">
        <v>151</v>
      </c>
      <c r="M1771" s="2" t="s">
        <v>151</v>
      </c>
      <c r="N1771" s="94" t="s">
        <v>151</v>
      </c>
      <c r="O1771" s="13" t="s">
        <v>151</v>
      </c>
      <c r="P1771" s="2" t="s">
        <v>151</v>
      </c>
      <c r="Q1771" s="2" t="s">
        <v>152</v>
      </c>
      <c r="R1771" s="2" t="s">
        <v>152</v>
      </c>
      <c r="S1771" s="2" t="s">
        <v>151</v>
      </c>
      <c r="T1771" s="2" t="s">
        <v>152</v>
      </c>
      <c r="U1771" s="14" t="s">
        <v>152</v>
      </c>
      <c r="V1771" s="13" t="s">
        <v>151</v>
      </c>
      <c r="W1771" s="2" t="s">
        <v>151</v>
      </c>
      <c r="X1771" s="2" t="s">
        <v>151</v>
      </c>
      <c r="Y1771" s="2" t="s">
        <v>468</v>
      </c>
      <c r="Z1771" s="94" t="s">
        <v>151</v>
      </c>
      <c r="AA1771" s="13" t="s">
        <v>152</v>
      </c>
      <c r="AB1771" s="2" t="s">
        <v>152</v>
      </c>
      <c r="AC1771" s="14" t="s">
        <v>152</v>
      </c>
      <c r="AD1771" s="93" t="s">
        <v>151</v>
      </c>
      <c r="AE1771" s="14" t="s">
        <v>151</v>
      </c>
      <c r="AF1771" s="99">
        <v>100</v>
      </c>
    </row>
    <row r="1772" spans="1:32" x14ac:dyDescent="0.3">
      <c r="A1772" s="55" t="str">
        <f t="shared" si="27"/>
        <v>FImo_01.3</v>
      </c>
      <c r="C1772" s="96" t="s">
        <v>18</v>
      </c>
      <c r="D1772" s="97" t="s">
        <v>778</v>
      </c>
      <c r="E1772" s="97" t="s">
        <v>865</v>
      </c>
      <c r="F1772" s="97" t="s">
        <v>866</v>
      </c>
      <c r="G1772" s="97" t="s">
        <v>351</v>
      </c>
      <c r="H1772" s="96" t="s">
        <v>50</v>
      </c>
      <c r="I1772" s="98" t="s">
        <v>6</v>
      </c>
      <c r="J1772" s="27" t="s">
        <v>976</v>
      </c>
      <c r="K1772" s="28" t="s">
        <v>976</v>
      </c>
      <c r="L1772" s="93" t="s">
        <v>151</v>
      </c>
      <c r="M1772" s="2" t="s">
        <v>151</v>
      </c>
      <c r="N1772" s="94" t="s">
        <v>151</v>
      </c>
      <c r="O1772" s="13" t="s">
        <v>151</v>
      </c>
      <c r="P1772" s="2" t="s">
        <v>151</v>
      </c>
      <c r="Q1772" s="2" t="s">
        <v>151</v>
      </c>
      <c r="R1772" s="2" t="s">
        <v>151</v>
      </c>
      <c r="S1772" s="2" t="s">
        <v>151</v>
      </c>
      <c r="T1772" s="2" t="s">
        <v>151</v>
      </c>
      <c r="U1772" s="14" t="s">
        <v>151</v>
      </c>
      <c r="V1772" s="13" t="s">
        <v>151</v>
      </c>
      <c r="W1772" s="2" t="s">
        <v>151</v>
      </c>
      <c r="X1772" s="2" t="s">
        <v>151</v>
      </c>
      <c r="Y1772" s="2" t="s">
        <v>151</v>
      </c>
      <c r="Z1772" s="94" t="s">
        <v>151</v>
      </c>
      <c r="AA1772" s="13" t="s">
        <v>151</v>
      </c>
      <c r="AB1772" s="2" t="s">
        <v>151</v>
      </c>
      <c r="AC1772" s="14" t="s">
        <v>151</v>
      </c>
      <c r="AD1772" s="93" t="s">
        <v>151</v>
      </c>
      <c r="AE1772" s="14" t="s">
        <v>151</v>
      </c>
      <c r="AF1772" s="99">
        <v>100</v>
      </c>
    </row>
    <row r="1773" spans="1:32" x14ac:dyDescent="0.3">
      <c r="A1773" s="55" t="str">
        <f t="shared" si="27"/>
        <v>FImo_01.4</v>
      </c>
      <c r="C1773" s="96" t="s">
        <v>18</v>
      </c>
      <c r="D1773" s="97" t="s">
        <v>778</v>
      </c>
      <c r="E1773" s="97" t="s">
        <v>867</v>
      </c>
      <c r="F1773" s="97" t="s">
        <v>868</v>
      </c>
      <c r="G1773" s="97" t="s">
        <v>351</v>
      </c>
      <c r="H1773" s="96" t="s">
        <v>50</v>
      </c>
      <c r="I1773" s="98" t="s">
        <v>454</v>
      </c>
      <c r="J1773" s="27" t="s">
        <v>584</v>
      </c>
      <c r="K1773" s="28" t="s">
        <v>2721</v>
      </c>
      <c r="L1773" s="93" t="s">
        <v>151</v>
      </c>
      <c r="M1773" s="2" t="s">
        <v>151</v>
      </c>
      <c r="N1773" s="94" t="s">
        <v>151</v>
      </c>
      <c r="O1773" s="13" t="s">
        <v>151</v>
      </c>
      <c r="P1773" s="2" t="s">
        <v>151</v>
      </c>
      <c r="Q1773" s="2" t="s">
        <v>152</v>
      </c>
      <c r="R1773" s="2" t="s">
        <v>152</v>
      </c>
      <c r="S1773" s="2" t="s">
        <v>151</v>
      </c>
      <c r="T1773" s="2" t="s">
        <v>152</v>
      </c>
      <c r="U1773" s="14" t="s">
        <v>152</v>
      </c>
      <c r="V1773" s="13" t="s">
        <v>151</v>
      </c>
      <c r="W1773" s="2" t="s">
        <v>151</v>
      </c>
      <c r="X1773" s="2" t="s">
        <v>151</v>
      </c>
      <c r="Y1773" s="2" t="s">
        <v>151</v>
      </c>
      <c r="Z1773" s="94" t="s">
        <v>151</v>
      </c>
      <c r="AA1773" s="13" t="s">
        <v>151</v>
      </c>
      <c r="AB1773" s="2" t="s">
        <v>152</v>
      </c>
      <c r="AC1773" s="14" t="s">
        <v>151</v>
      </c>
      <c r="AD1773" s="93" t="s">
        <v>151</v>
      </c>
      <c r="AE1773" s="14" t="s">
        <v>151</v>
      </c>
      <c r="AF1773" s="99">
        <v>100</v>
      </c>
    </row>
    <row r="1774" spans="1:32" x14ac:dyDescent="0.3">
      <c r="A1774" s="55" t="str">
        <f t="shared" si="27"/>
        <v>FImo_01.4</v>
      </c>
      <c r="C1774" s="96" t="s">
        <v>18</v>
      </c>
      <c r="D1774" s="97" t="s">
        <v>778</v>
      </c>
      <c r="E1774" s="97" t="s">
        <v>867</v>
      </c>
      <c r="F1774" s="97" t="s">
        <v>868</v>
      </c>
      <c r="G1774" s="97" t="s">
        <v>351</v>
      </c>
      <c r="H1774" s="96" t="s">
        <v>50</v>
      </c>
      <c r="I1774" s="98" t="s">
        <v>454</v>
      </c>
      <c r="J1774" s="27" t="s">
        <v>2722</v>
      </c>
      <c r="K1774" s="28" t="s">
        <v>2723</v>
      </c>
      <c r="L1774" s="93" t="s">
        <v>151</v>
      </c>
      <c r="M1774" s="2" t="s">
        <v>151</v>
      </c>
      <c r="N1774" s="94" t="s">
        <v>151</v>
      </c>
      <c r="O1774" s="13" t="s">
        <v>151</v>
      </c>
      <c r="P1774" s="2" t="s">
        <v>151</v>
      </c>
      <c r="Q1774" s="2" t="s">
        <v>152</v>
      </c>
      <c r="R1774" s="2" t="s">
        <v>152</v>
      </c>
      <c r="S1774" s="2" t="s">
        <v>151</v>
      </c>
      <c r="T1774" s="2" t="s">
        <v>152</v>
      </c>
      <c r="U1774" s="14" t="s">
        <v>152</v>
      </c>
      <c r="V1774" s="13" t="s">
        <v>151</v>
      </c>
      <c r="W1774" s="2" t="s">
        <v>151</v>
      </c>
      <c r="X1774" s="2" t="s">
        <v>151</v>
      </c>
      <c r="Y1774" s="2" t="s">
        <v>151</v>
      </c>
      <c r="Z1774" s="94" t="s">
        <v>151</v>
      </c>
      <c r="AA1774" s="13" t="s">
        <v>151</v>
      </c>
      <c r="AB1774" s="2" t="s">
        <v>152</v>
      </c>
      <c r="AC1774" s="14" t="s">
        <v>151</v>
      </c>
      <c r="AD1774" s="93" t="s">
        <v>151</v>
      </c>
      <c r="AE1774" s="14" t="s">
        <v>151</v>
      </c>
      <c r="AF1774" s="99">
        <v>100</v>
      </c>
    </row>
    <row r="1775" spans="1:32" x14ac:dyDescent="0.3">
      <c r="A1775" s="55" t="str">
        <f t="shared" si="27"/>
        <v>FImo_01.5</v>
      </c>
      <c r="C1775" s="96" t="s">
        <v>18</v>
      </c>
      <c r="D1775" s="97" t="s">
        <v>778</v>
      </c>
      <c r="E1775" s="97" t="s">
        <v>869</v>
      </c>
      <c r="F1775" s="97" t="s">
        <v>870</v>
      </c>
      <c r="G1775" s="97" t="s">
        <v>351</v>
      </c>
      <c r="H1775" s="96" t="s">
        <v>50</v>
      </c>
      <c r="I1775" s="98" t="s">
        <v>6</v>
      </c>
      <c r="J1775" s="27" t="s">
        <v>976</v>
      </c>
      <c r="K1775" s="28" t="s">
        <v>976</v>
      </c>
      <c r="L1775" s="93" t="s">
        <v>151</v>
      </c>
      <c r="M1775" s="2" t="s">
        <v>151</v>
      </c>
      <c r="N1775" s="94" t="s">
        <v>151</v>
      </c>
      <c r="O1775" s="13" t="s">
        <v>151</v>
      </c>
      <c r="P1775" s="2" t="s">
        <v>151</v>
      </c>
      <c r="Q1775" s="2" t="s">
        <v>151</v>
      </c>
      <c r="R1775" s="2" t="s">
        <v>151</v>
      </c>
      <c r="S1775" s="2" t="s">
        <v>151</v>
      </c>
      <c r="T1775" s="2" t="s">
        <v>151</v>
      </c>
      <c r="U1775" s="14" t="s">
        <v>151</v>
      </c>
      <c r="V1775" s="13" t="s">
        <v>151</v>
      </c>
      <c r="W1775" s="2" t="s">
        <v>151</v>
      </c>
      <c r="X1775" s="2" t="s">
        <v>151</v>
      </c>
      <c r="Y1775" s="2" t="s">
        <v>151</v>
      </c>
      <c r="Z1775" s="94" t="s">
        <v>151</v>
      </c>
      <c r="AA1775" s="13" t="s">
        <v>151</v>
      </c>
      <c r="AB1775" s="2" t="s">
        <v>151</v>
      </c>
      <c r="AC1775" s="14" t="s">
        <v>151</v>
      </c>
      <c r="AD1775" s="93" t="s">
        <v>151</v>
      </c>
      <c r="AE1775" s="14" t="s">
        <v>151</v>
      </c>
      <c r="AF1775" s="99">
        <v>100</v>
      </c>
    </row>
    <row r="1776" spans="1:32" x14ac:dyDescent="0.3">
      <c r="A1776" s="55" t="str">
        <f t="shared" si="27"/>
        <v>FImo_01.6</v>
      </c>
      <c r="C1776" s="96" t="s">
        <v>18</v>
      </c>
      <c r="D1776" s="97" t="s">
        <v>778</v>
      </c>
      <c r="E1776" s="97" t="s">
        <v>871</v>
      </c>
      <c r="F1776" s="97" t="s">
        <v>872</v>
      </c>
      <c r="G1776" s="97" t="s">
        <v>351</v>
      </c>
      <c r="H1776" s="96" t="s">
        <v>50</v>
      </c>
      <c r="I1776" s="98" t="s">
        <v>454</v>
      </c>
      <c r="J1776" s="27" t="s">
        <v>584</v>
      </c>
      <c r="K1776" s="28" t="s">
        <v>2724</v>
      </c>
      <c r="L1776" s="93" t="s">
        <v>151</v>
      </c>
      <c r="M1776" s="2" t="s">
        <v>152</v>
      </c>
      <c r="N1776" s="94" t="s">
        <v>151</v>
      </c>
      <c r="O1776" s="13" t="s">
        <v>468</v>
      </c>
      <c r="P1776" s="2" t="s">
        <v>468</v>
      </c>
      <c r="Q1776" s="2" t="s">
        <v>468</v>
      </c>
      <c r="R1776" s="2" t="s">
        <v>152</v>
      </c>
      <c r="S1776" s="2" t="s">
        <v>152</v>
      </c>
      <c r="T1776" s="2" t="s">
        <v>152</v>
      </c>
      <c r="U1776" s="14" t="s">
        <v>152</v>
      </c>
      <c r="V1776" s="13" t="s">
        <v>152</v>
      </c>
      <c r="W1776" s="2" t="s">
        <v>152</v>
      </c>
      <c r="X1776" s="2" t="s">
        <v>152</v>
      </c>
      <c r="Y1776" s="2" t="s">
        <v>152</v>
      </c>
      <c r="Z1776" s="94" t="s">
        <v>152</v>
      </c>
      <c r="AA1776" s="13" t="s">
        <v>151</v>
      </c>
      <c r="AB1776" s="2" t="s">
        <v>152</v>
      </c>
      <c r="AC1776" s="14" t="s">
        <v>152</v>
      </c>
      <c r="AD1776" s="93" t="s">
        <v>152</v>
      </c>
      <c r="AE1776" s="14" t="s">
        <v>152</v>
      </c>
      <c r="AF1776" s="99">
        <v>100</v>
      </c>
    </row>
    <row r="1777" spans="1:32" x14ac:dyDescent="0.3">
      <c r="A1777" s="55" t="str">
        <f t="shared" si="27"/>
        <v>FImo_01.6</v>
      </c>
      <c r="C1777" s="96" t="s">
        <v>18</v>
      </c>
      <c r="D1777" s="97" t="s">
        <v>778</v>
      </c>
      <c r="E1777" s="97" t="s">
        <v>871</v>
      </c>
      <c r="F1777" s="97" t="s">
        <v>872</v>
      </c>
      <c r="G1777" s="97" t="s">
        <v>351</v>
      </c>
      <c r="H1777" s="96" t="s">
        <v>50</v>
      </c>
      <c r="I1777" s="98" t="s">
        <v>454</v>
      </c>
      <c r="J1777" s="27" t="s">
        <v>2725</v>
      </c>
      <c r="K1777" s="28" t="s">
        <v>2726</v>
      </c>
      <c r="L1777" s="93" t="s">
        <v>151</v>
      </c>
      <c r="M1777" s="2" t="s">
        <v>152</v>
      </c>
      <c r="N1777" s="94" t="s">
        <v>151</v>
      </c>
      <c r="O1777" s="13" t="s">
        <v>468</v>
      </c>
      <c r="P1777" s="2" t="s">
        <v>468</v>
      </c>
      <c r="Q1777" s="2" t="s">
        <v>468</v>
      </c>
      <c r="R1777" s="2" t="s">
        <v>152</v>
      </c>
      <c r="S1777" s="2" t="s">
        <v>152</v>
      </c>
      <c r="T1777" s="2" t="s">
        <v>152</v>
      </c>
      <c r="U1777" s="14" t="s">
        <v>152</v>
      </c>
      <c r="V1777" s="13" t="s">
        <v>152</v>
      </c>
      <c r="W1777" s="2" t="s">
        <v>152</v>
      </c>
      <c r="X1777" s="2" t="s">
        <v>152</v>
      </c>
      <c r="Y1777" s="2" t="s">
        <v>152</v>
      </c>
      <c r="Z1777" s="94" t="s">
        <v>152</v>
      </c>
      <c r="AA1777" s="13" t="s">
        <v>151</v>
      </c>
      <c r="AB1777" s="2" t="s">
        <v>152</v>
      </c>
      <c r="AC1777" s="14" t="s">
        <v>152</v>
      </c>
      <c r="AD1777" s="93" t="s">
        <v>152</v>
      </c>
      <c r="AE1777" s="14" t="s">
        <v>152</v>
      </c>
      <c r="AF1777" s="99">
        <v>100</v>
      </c>
    </row>
    <row r="1778" spans="1:32" x14ac:dyDescent="0.3">
      <c r="A1778" s="55" t="str">
        <f t="shared" si="27"/>
        <v>FItr_01.1</v>
      </c>
      <c r="C1778" s="96" t="s">
        <v>18</v>
      </c>
      <c r="D1778" s="97" t="s">
        <v>779</v>
      </c>
      <c r="E1778" s="97" t="s">
        <v>877</v>
      </c>
      <c r="F1778" s="97" t="s">
        <v>878</v>
      </c>
      <c r="G1778" s="97" t="s">
        <v>351</v>
      </c>
      <c r="H1778" s="96" t="s">
        <v>50</v>
      </c>
      <c r="I1778" s="98" t="s">
        <v>454</v>
      </c>
      <c r="J1778" s="27" t="s">
        <v>584</v>
      </c>
      <c r="K1778" s="28" t="s">
        <v>294</v>
      </c>
      <c r="L1778" s="93" t="s">
        <v>151</v>
      </c>
      <c r="M1778" s="2" t="s">
        <v>151</v>
      </c>
      <c r="N1778" s="94" t="s">
        <v>151</v>
      </c>
      <c r="O1778" s="13" t="s">
        <v>151</v>
      </c>
      <c r="P1778" s="2" t="s">
        <v>151</v>
      </c>
      <c r="Q1778" s="2" t="s">
        <v>152</v>
      </c>
      <c r="R1778" s="2" t="s">
        <v>152</v>
      </c>
      <c r="S1778" s="2" t="s">
        <v>151</v>
      </c>
      <c r="T1778" s="2" t="s">
        <v>152</v>
      </c>
      <c r="U1778" s="14" t="s">
        <v>152</v>
      </c>
      <c r="V1778" s="13" t="s">
        <v>151</v>
      </c>
      <c r="W1778" s="2" t="s">
        <v>151</v>
      </c>
      <c r="X1778" s="2" t="s">
        <v>151</v>
      </c>
      <c r="Y1778" s="2" t="s">
        <v>151</v>
      </c>
      <c r="Z1778" s="94" t="s">
        <v>151</v>
      </c>
      <c r="AA1778" s="13" t="s">
        <v>152</v>
      </c>
      <c r="AB1778" s="2" t="s">
        <v>152</v>
      </c>
      <c r="AC1778" s="14" t="s">
        <v>152</v>
      </c>
      <c r="AD1778" s="93" t="s">
        <v>151</v>
      </c>
      <c r="AE1778" s="14" t="s">
        <v>151</v>
      </c>
      <c r="AF1778" s="99">
        <v>100</v>
      </c>
    </row>
    <row r="1779" spans="1:32" x14ac:dyDescent="0.3">
      <c r="A1779" s="55" t="str">
        <f t="shared" si="27"/>
        <v>FItr_01.1</v>
      </c>
      <c r="C1779" s="96" t="s">
        <v>18</v>
      </c>
      <c r="D1779" s="97" t="s">
        <v>779</v>
      </c>
      <c r="E1779" s="97" t="s">
        <v>877</v>
      </c>
      <c r="F1779" s="97" t="s">
        <v>878</v>
      </c>
      <c r="G1779" s="97" t="s">
        <v>351</v>
      </c>
      <c r="H1779" s="96" t="s">
        <v>50</v>
      </c>
      <c r="I1779" s="98" t="s">
        <v>454</v>
      </c>
      <c r="J1779" s="27" t="s">
        <v>2727</v>
      </c>
      <c r="K1779" s="28" t="s">
        <v>2728</v>
      </c>
      <c r="L1779" s="93" t="s">
        <v>151</v>
      </c>
      <c r="M1779" s="2" t="s">
        <v>151</v>
      </c>
      <c r="N1779" s="94" t="s">
        <v>151</v>
      </c>
      <c r="O1779" s="13" t="s">
        <v>151</v>
      </c>
      <c r="P1779" s="2" t="s">
        <v>151</v>
      </c>
      <c r="Q1779" s="2" t="s">
        <v>152</v>
      </c>
      <c r="R1779" s="2" t="s">
        <v>152</v>
      </c>
      <c r="S1779" s="2" t="s">
        <v>151</v>
      </c>
      <c r="T1779" s="2" t="s">
        <v>152</v>
      </c>
      <c r="U1779" s="14" t="s">
        <v>152</v>
      </c>
      <c r="V1779" s="13" t="s">
        <v>151</v>
      </c>
      <c r="W1779" s="2" t="s">
        <v>151</v>
      </c>
      <c r="X1779" s="2" t="s">
        <v>151</v>
      </c>
      <c r="Y1779" s="2" t="s">
        <v>151</v>
      </c>
      <c r="Z1779" s="94" t="s">
        <v>151</v>
      </c>
      <c r="AA1779" s="13" t="s">
        <v>152</v>
      </c>
      <c r="AB1779" s="2" t="s">
        <v>152</v>
      </c>
      <c r="AC1779" s="14" t="s">
        <v>152</v>
      </c>
      <c r="AD1779" s="93" t="s">
        <v>151</v>
      </c>
      <c r="AE1779" s="14" t="s">
        <v>151</v>
      </c>
      <c r="AF1779" s="99">
        <v>100</v>
      </c>
    </row>
    <row r="1780" spans="1:32" x14ac:dyDescent="0.3">
      <c r="A1780" s="55" t="str">
        <f t="shared" si="27"/>
        <v>FItr_01.2</v>
      </c>
      <c r="C1780" s="96" t="s">
        <v>18</v>
      </c>
      <c r="D1780" s="97" t="s">
        <v>779</v>
      </c>
      <c r="E1780" s="97" t="s">
        <v>879</v>
      </c>
      <c r="F1780" s="97" t="s">
        <v>880</v>
      </c>
      <c r="G1780" s="97" t="s">
        <v>351</v>
      </c>
      <c r="H1780" s="96" t="s">
        <v>50</v>
      </c>
      <c r="I1780" s="98" t="s">
        <v>454</v>
      </c>
      <c r="J1780" s="27" t="s">
        <v>584</v>
      </c>
      <c r="K1780" s="28" t="s">
        <v>2729</v>
      </c>
      <c r="L1780" s="93" t="s">
        <v>151</v>
      </c>
      <c r="M1780" s="2" t="s">
        <v>151</v>
      </c>
      <c r="N1780" s="94" t="s">
        <v>151</v>
      </c>
      <c r="O1780" s="13" t="s">
        <v>151</v>
      </c>
      <c r="P1780" s="2" t="s">
        <v>468</v>
      </c>
      <c r="Q1780" s="2" t="s">
        <v>468</v>
      </c>
      <c r="R1780" s="2" t="s">
        <v>152</v>
      </c>
      <c r="S1780" s="2" t="s">
        <v>152</v>
      </c>
      <c r="T1780" s="2" t="s">
        <v>152</v>
      </c>
      <c r="U1780" s="14" t="s">
        <v>152</v>
      </c>
      <c r="V1780" s="13" t="s">
        <v>152</v>
      </c>
      <c r="W1780" s="2" t="s">
        <v>152</v>
      </c>
      <c r="X1780" s="2" t="s">
        <v>152</v>
      </c>
      <c r="Y1780" s="2" t="s">
        <v>152</v>
      </c>
      <c r="Z1780" s="94" t="s">
        <v>152</v>
      </c>
      <c r="AA1780" s="13" t="s">
        <v>152</v>
      </c>
      <c r="AB1780" s="2" t="s">
        <v>152</v>
      </c>
      <c r="AC1780" s="14" t="s">
        <v>152</v>
      </c>
      <c r="AD1780" s="93" t="s">
        <v>152</v>
      </c>
      <c r="AE1780" s="14" t="s">
        <v>152</v>
      </c>
      <c r="AF1780" s="99">
        <v>100</v>
      </c>
    </row>
    <row r="1781" spans="1:32" x14ac:dyDescent="0.3">
      <c r="A1781" s="55" t="str">
        <f t="shared" si="27"/>
        <v>FItr_01.2</v>
      </c>
      <c r="C1781" s="96" t="s">
        <v>18</v>
      </c>
      <c r="D1781" s="97" t="s">
        <v>779</v>
      </c>
      <c r="E1781" s="97" t="s">
        <v>879</v>
      </c>
      <c r="F1781" s="97" t="s">
        <v>880</v>
      </c>
      <c r="G1781" s="97" t="s">
        <v>351</v>
      </c>
      <c r="H1781" s="96" t="s">
        <v>50</v>
      </c>
      <c r="I1781" s="98" t="s">
        <v>454</v>
      </c>
      <c r="J1781" s="27" t="s">
        <v>2727</v>
      </c>
      <c r="K1781" s="28" t="s">
        <v>2730</v>
      </c>
      <c r="L1781" s="93" t="s">
        <v>151</v>
      </c>
      <c r="M1781" s="2" t="s">
        <v>151</v>
      </c>
      <c r="N1781" s="94" t="s">
        <v>151</v>
      </c>
      <c r="O1781" s="13" t="s">
        <v>151</v>
      </c>
      <c r="P1781" s="2" t="s">
        <v>468</v>
      </c>
      <c r="Q1781" s="2" t="s">
        <v>468</v>
      </c>
      <c r="R1781" s="2" t="s">
        <v>152</v>
      </c>
      <c r="S1781" s="2" t="s">
        <v>152</v>
      </c>
      <c r="T1781" s="2" t="s">
        <v>152</v>
      </c>
      <c r="U1781" s="14" t="s">
        <v>152</v>
      </c>
      <c r="V1781" s="13" t="s">
        <v>152</v>
      </c>
      <c r="W1781" s="2" t="s">
        <v>152</v>
      </c>
      <c r="X1781" s="2" t="s">
        <v>152</v>
      </c>
      <c r="Y1781" s="2" t="s">
        <v>152</v>
      </c>
      <c r="Z1781" s="94" t="s">
        <v>152</v>
      </c>
      <c r="AA1781" s="13" t="s">
        <v>152</v>
      </c>
      <c r="AB1781" s="2" t="s">
        <v>152</v>
      </c>
      <c r="AC1781" s="14" t="s">
        <v>152</v>
      </c>
      <c r="AD1781" s="93" t="s">
        <v>152</v>
      </c>
      <c r="AE1781" s="14" t="s">
        <v>152</v>
      </c>
      <c r="AF1781" s="99">
        <v>100</v>
      </c>
    </row>
    <row r="1782" spans="1:32" x14ac:dyDescent="0.3">
      <c r="A1782" s="55" t="str">
        <f t="shared" si="27"/>
        <v>FItr_02.1</v>
      </c>
      <c r="C1782" s="96" t="s">
        <v>18</v>
      </c>
      <c r="D1782" s="97" t="s">
        <v>779</v>
      </c>
      <c r="E1782" s="97" t="s">
        <v>881</v>
      </c>
      <c r="F1782" s="97" t="s">
        <v>882</v>
      </c>
      <c r="G1782" s="97" t="s">
        <v>351</v>
      </c>
      <c r="H1782" s="96" t="s">
        <v>50</v>
      </c>
      <c r="I1782" s="98" t="s">
        <v>51</v>
      </c>
      <c r="J1782" s="27" t="s">
        <v>2677</v>
      </c>
      <c r="K1782" s="28" t="s">
        <v>2731</v>
      </c>
      <c r="L1782" s="93" t="s">
        <v>151</v>
      </c>
      <c r="M1782" s="2" t="s">
        <v>152</v>
      </c>
      <c r="N1782" s="94" t="s">
        <v>151</v>
      </c>
      <c r="O1782" s="13" t="s">
        <v>152</v>
      </c>
      <c r="P1782" s="2" t="s">
        <v>152</v>
      </c>
      <c r="Q1782" s="2" t="s">
        <v>152</v>
      </c>
      <c r="R1782" s="2" t="s">
        <v>152</v>
      </c>
      <c r="S1782" s="2" t="s">
        <v>152</v>
      </c>
      <c r="T1782" s="2" t="s">
        <v>152</v>
      </c>
      <c r="U1782" s="14" t="s">
        <v>152</v>
      </c>
      <c r="V1782" s="13" t="s">
        <v>151</v>
      </c>
      <c r="W1782" s="2" t="s">
        <v>152</v>
      </c>
      <c r="X1782" s="2" t="s">
        <v>152</v>
      </c>
      <c r="Y1782" s="2" t="s">
        <v>152</v>
      </c>
      <c r="Z1782" s="94" t="s">
        <v>152</v>
      </c>
      <c r="AA1782" s="13" t="s">
        <v>152</v>
      </c>
      <c r="AB1782" s="2" t="s">
        <v>152</v>
      </c>
      <c r="AC1782" s="14" t="s">
        <v>152</v>
      </c>
      <c r="AD1782" s="93" t="s">
        <v>152</v>
      </c>
      <c r="AE1782" s="14" t="s">
        <v>152</v>
      </c>
      <c r="AF1782" s="99">
        <v>100</v>
      </c>
    </row>
    <row r="1783" spans="1:32" x14ac:dyDescent="0.3">
      <c r="A1783" s="55" t="str">
        <f t="shared" si="27"/>
        <v>FItr_02.1</v>
      </c>
      <c r="C1783" s="96" t="s">
        <v>18</v>
      </c>
      <c r="D1783" s="97" t="s">
        <v>779</v>
      </c>
      <c r="E1783" s="97" t="s">
        <v>881</v>
      </c>
      <c r="F1783" s="97" t="s">
        <v>882</v>
      </c>
      <c r="G1783" s="97" t="s">
        <v>351</v>
      </c>
      <c r="H1783" s="96" t="s">
        <v>50</v>
      </c>
      <c r="I1783" s="98" t="s">
        <v>51</v>
      </c>
      <c r="J1783" s="27" t="s">
        <v>2681</v>
      </c>
      <c r="K1783" s="28" t="s">
        <v>2732</v>
      </c>
      <c r="L1783" s="93" t="s">
        <v>151</v>
      </c>
      <c r="M1783" s="2" t="s">
        <v>152</v>
      </c>
      <c r="N1783" s="94" t="s">
        <v>151</v>
      </c>
      <c r="O1783" s="13" t="s">
        <v>152</v>
      </c>
      <c r="P1783" s="2" t="s">
        <v>152</v>
      </c>
      <c r="Q1783" s="2" t="s">
        <v>152</v>
      </c>
      <c r="R1783" s="2" t="s">
        <v>152</v>
      </c>
      <c r="S1783" s="2" t="s">
        <v>152</v>
      </c>
      <c r="T1783" s="2" t="s">
        <v>152</v>
      </c>
      <c r="U1783" s="14" t="s">
        <v>152</v>
      </c>
      <c r="V1783" s="13" t="s">
        <v>151</v>
      </c>
      <c r="W1783" s="2" t="s">
        <v>152</v>
      </c>
      <c r="X1783" s="2" t="s">
        <v>152</v>
      </c>
      <c r="Y1783" s="2" t="s">
        <v>152</v>
      </c>
      <c r="Z1783" s="94" t="s">
        <v>152</v>
      </c>
      <c r="AA1783" s="13" t="s">
        <v>152</v>
      </c>
      <c r="AB1783" s="2" t="s">
        <v>152</v>
      </c>
      <c r="AC1783" s="14" t="s">
        <v>152</v>
      </c>
      <c r="AD1783" s="93" t="s">
        <v>152</v>
      </c>
      <c r="AE1783" s="14" t="s">
        <v>152</v>
      </c>
      <c r="AF1783" s="99">
        <v>100</v>
      </c>
    </row>
    <row r="1784" spans="1:32" x14ac:dyDescent="0.3">
      <c r="A1784" s="55" t="str">
        <f t="shared" si="27"/>
        <v>FItr_02.1</v>
      </c>
      <c r="C1784" s="96" t="s">
        <v>18</v>
      </c>
      <c r="D1784" s="97" t="s">
        <v>779</v>
      </c>
      <c r="E1784" s="97" t="s">
        <v>881</v>
      </c>
      <c r="F1784" s="97" t="s">
        <v>882</v>
      </c>
      <c r="G1784" s="97" t="s">
        <v>351</v>
      </c>
      <c r="H1784" s="96" t="s">
        <v>50</v>
      </c>
      <c r="I1784" s="98" t="s">
        <v>51</v>
      </c>
      <c r="J1784" s="27" t="s">
        <v>215</v>
      </c>
      <c r="K1784" s="28" t="s">
        <v>2733</v>
      </c>
      <c r="L1784" s="93" t="s">
        <v>151</v>
      </c>
      <c r="M1784" s="2" t="s">
        <v>151</v>
      </c>
      <c r="N1784" s="94" t="s">
        <v>151</v>
      </c>
      <c r="O1784" s="13" t="s">
        <v>151</v>
      </c>
      <c r="P1784" s="2" t="s">
        <v>152</v>
      </c>
      <c r="Q1784" s="2" t="s">
        <v>152</v>
      </c>
      <c r="R1784" s="2" t="s">
        <v>152</v>
      </c>
      <c r="S1784" s="2" t="s">
        <v>151</v>
      </c>
      <c r="T1784" s="2" t="s">
        <v>152</v>
      </c>
      <c r="U1784" s="14" t="s">
        <v>152</v>
      </c>
      <c r="V1784" s="13" t="s">
        <v>151</v>
      </c>
      <c r="W1784" s="2" t="s">
        <v>151</v>
      </c>
      <c r="X1784" s="2" t="s">
        <v>151</v>
      </c>
      <c r="Y1784" s="2" t="s">
        <v>151</v>
      </c>
      <c r="Z1784" s="94" t="s">
        <v>151</v>
      </c>
      <c r="AA1784" s="13" t="s">
        <v>151</v>
      </c>
      <c r="AB1784" s="2" t="s">
        <v>151</v>
      </c>
      <c r="AC1784" s="14" t="s">
        <v>152</v>
      </c>
      <c r="AD1784" s="93" t="s">
        <v>152</v>
      </c>
      <c r="AE1784" s="14" t="s">
        <v>152</v>
      </c>
      <c r="AF1784" s="99">
        <v>100</v>
      </c>
    </row>
    <row r="1785" spans="1:32" x14ac:dyDescent="0.3">
      <c r="A1785" s="55" t="str">
        <f t="shared" si="27"/>
        <v>FItr_02.1</v>
      </c>
      <c r="C1785" s="96" t="s">
        <v>18</v>
      </c>
      <c r="D1785" s="97" t="s">
        <v>779</v>
      </c>
      <c r="E1785" s="97" t="s">
        <v>881</v>
      </c>
      <c r="F1785" s="97" t="s">
        <v>882</v>
      </c>
      <c r="G1785" s="97" t="s">
        <v>351</v>
      </c>
      <c r="H1785" s="96" t="s">
        <v>50</v>
      </c>
      <c r="I1785" s="98" t="s">
        <v>51</v>
      </c>
      <c r="J1785" s="27" t="s">
        <v>2734</v>
      </c>
      <c r="K1785" s="28" t="s">
        <v>2735</v>
      </c>
      <c r="L1785" s="93" t="s">
        <v>151</v>
      </c>
      <c r="M1785" s="2" t="s">
        <v>151</v>
      </c>
      <c r="N1785" s="94" t="s">
        <v>151</v>
      </c>
      <c r="O1785" s="13" t="s">
        <v>151</v>
      </c>
      <c r="P1785" s="2" t="s">
        <v>151</v>
      </c>
      <c r="Q1785" s="2" t="s">
        <v>151</v>
      </c>
      <c r="R1785" s="2" t="s">
        <v>152</v>
      </c>
      <c r="S1785" s="2" t="s">
        <v>152</v>
      </c>
      <c r="T1785" s="2" t="s">
        <v>152</v>
      </c>
      <c r="U1785" s="14" t="s">
        <v>152</v>
      </c>
      <c r="V1785" s="13" t="s">
        <v>151</v>
      </c>
      <c r="W1785" s="2" t="s">
        <v>152</v>
      </c>
      <c r="X1785" s="2" t="s">
        <v>152</v>
      </c>
      <c r="Y1785" s="2" t="s">
        <v>152</v>
      </c>
      <c r="Z1785" s="94" t="s">
        <v>152</v>
      </c>
      <c r="AA1785" s="13" t="s">
        <v>151</v>
      </c>
      <c r="AB1785" s="2" t="s">
        <v>151</v>
      </c>
      <c r="AC1785" s="14" t="s">
        <v>151</v>
      </c>
      <c r="AD1785" s="93" t="s">
        <v>152</v>
      </c>
      <c r="AE1785" s="14" t="s">
        <v>152</v>
      </c>
      <c r="AF1785" s="99">
        <v>100</v>
      </c>
    </row>
    <row r="1786" spans="1:32" x14ac:dyDescent="0.3">
      <c r="A1786" s="55" t="str">
        <f t="shared" si="27"/>
        <v>FItr_02.1</v>
      </c>
      <c r="C1786" s="96" t="s">
        <v>18</v>
      </c>
      <c r="D1786" s="97" t="s">
        <v>779</v>
      </c>
      <c r="E1786" s="97" t="s">
        <v>881</v>
      </c>
      <c r="F1786" s="97" t="s">
        <v>882</v>
      </c>
      <c r="G1786" s="97" t="s">
        <v>351</v>
      </c>
      <c r="H1786" s="96" t="s">
        <v>50</v>
      </c>
      <c r="I1786" s="98" t="s">
        <v>51</v>
      </c>
      <c r="J1786" s="27" t="s">
        <v>2710</v>
      </c>
      <c r="K1786" s="28" t="s">
        <v>2736</v>
      </c>
      <c r="L1786" s="93" t="s">
        <v>151</v>
      </c>
      <c r="M1786" s="2" t="s">
        <v>152</v>
      </c>
      <c r="N1786" s="94" t="s">
        <v>151</v>
      </c>
      <c r="O1786" s="13" t="s">
        <v>152</v>
      </c>
      <c r="P1786" s="2" t="s">
        <v>152</v>
      </c>
      <c r="Q1786" s="2" t="s">
        <v>152</v>
      </c>
      <c r="R1786" s="2" t="s">
        <v>152</v>
      </c>
      <c r="S1786" s="2" t="s">
        <v>152</v>
      </c>
      <c r="T1786" s="2" t="s">
        <v>152</v>
      </c>
      <c r="U1786" s="14" t="s">
        <v>152</v>
      </c>
      <c r="V1786" s="13" t="s">
        <v>151</v>
      </c>
      <c r="W1786" s="2" t="s">
        <v>152</v>
      </c>
      <c r="X1786" s="2" t="s">
        <v>152</v>
      </c>
      <c r="Y1786" s="2" t="s">
        <v>152</v>
      </c>
      <c r="Z1786" s="94" t="s">
        <v>152</v>
      </c>
      <c r="AA1786" s="13" t="s">
        <v>151</v>
      </c>
      <c r="AB1786" s="2" t="s">
        <v>152</v>
      </c>
      <c r="AC1786" s="14" t="s">
        <v>152</v>
      </c>
      <c r="AD1786" s="93" t="s">
        <v>152</v>
      </c>
      <c r="AE1786" s="14" t="s">
        <v>152</v>
      </c>
      <c r="AF1786" s="99">
        <v>100</v>
      </c>
    </row>
    <row r="1787" spans="1:32" x14ac:dyDescent="0.3">
      <c r="A1787" s="55" t="str">
        <f t="shared" si="27"/>
        <v>FItr_02.1</v>
      </c>
      <c r="C1787" s="96" t="s">
        <v>18</v>
      </c>
      <c r="D1787" s="97" t="s">
        <v>779</v>
      </c>
      <c r="E1787" s="97" t="s">
        <v>881</v>
      </c>
      <c r="F1787" s="97" t="s">
        <v>882</v>
      </c>
      <c r="G1787" s="97" t="s">
        <v>351</v>
      </c>
      <c r="H1787" s="96" t="s">
        <v>50</v>
      </c>
      <c r="I1787" s="98" t="s">
        <v>51</v>
      </c>
      <c r="J1787" s="27" t="s">
        <v>2712</v>
      </c>
      <c r="K1787" s="28" t="s">
        <v>2737</v>
      </c>
      <c r="L1787" s="93" t="s">
        <v>151</v>
      </c>
      <c r="M1787" s="2" t="s">
        <v>152</v>
      </c>
      <c r="N1787" s="94" t="s">
        <v>151</v>
      </c>
      <c r="O1787" s="13" t="s">
        <v>152</v>
      </c>
      <c r="P1787" s="2" t="s">
        <v>152</v>
      </c>
      <c r="Q1787" s="2" t="s">
        <v>152</v>
      </c>
      <c r="R1787" s="2" t="s">
        <v>152</v>
      </c>
      <c r="S1787" s="2" t="s">
        <v>152</v>
      </c>
      <c r="T1787" s="2" t="s">
        <v>152</v>
      </c>
      <c r="U1787" s="14" t="s">
        <v>152</v>
      </c>
      <c r="V1787" s="13" t="s">
        <v>151</v>
      </c>
      <c r="W1787" s="2" t="s">
        <v>152</v>
      </c>
      <c r="X1787" s="2" t="s">
        <v>152</v>
      </c>
      <c r="Y1787" s="2" t="s">
        <v>152</v>
      </c>
      <c r="Z1787" s="94" t="s">
        <v>152</v>
      </c>
      <c r="AA1787" s="13" t="s">
        <v>151</v>
      </c>
      <c r="AB1787" s="2" t="s">
        <v>152</v>
      </c>
      <c r="AC1787" s="14" t="s">
        <v>152</v>
      </c>
      <c r="AD1787" s="93" t="s">
        <v>152</v>
      </c>
      <c r="AE1787" s="14" t="s">
        <v>152</v>
      </c>
      <c r="AF1787" s="99">
        <v>100</v>
      </c>
    </row>
    <row r="1788" spans="1:32" x14ac:dyDescent="0.3">
      <c r="A1788" s="55" t="str">
        <f t="shared" si="27"/>
        <v>FItr_02.1</v>
      </c>
      <c r="C1788" s="96" t="s">
        <v>18</v>
      </c>
      <c r="D1788" s="97" t="s">
        <v>779</v>
      </c>
      <c r="E1788" s="97" t="s">
        <v>881</v>
      </c>
      <c r="F1788" s="97" t="s">
        <v>882</v>
      </c>
      <c r="G1788" s="97" t="s">
        <v>351</v>
      </c>
      <c r="H1788" s="96" t="s">
        <v>50</v>
      </c>
      <c r="I1788" s="98" t="s">
        <v>51</v>
      </c>
      <c r="J1788" s="27" t="s">
        <v>2715</v>
      </c>
      <c r="K1788" s="28" t="s">
        <v>2738</v>
      </c>
      <c r="L1788" s="93" t="s">
        <v>151</v>
      </c>
      <c r="M1788" s="2" t="s">
        <v>152</v>
      </c>
      <c r="N1788" s="94" t="s">
        <v>151</v>
      </c>
      <c r="O1788" s="13" t="s">
        <v>152</v>
      </c>
      <c r="P1788" s="2" t="s">
        <v>152</v>
      </c>
      <c r="Q1788" s="2" t="s">
        <v>152</v>
      </c>
      <c r="R1788" s="2" t="s">
        <v>152</v>
      </c>
      <c r="S1788" s="2" t="s">
        <v>152</v>
      </c>
      <c r="T1788" s="2" t="s">
        <v>152</v>
      </c>
      <c r="U1788" s="14" t="s">
        <v>152</v>
      </c>
      <c r="V1788" s="13" t="s">
        <v>151</v>
      </c>
      <c r="W1788" s="2" t="s">
        <v>152</v>
      </c>
      <c r="X1788" s="2" t="s">
        <v>152</v>
      </c>
      <c r="Y1788" s="2" t="s">
        <v>152</v>
      </c>
      <c r="Z1788" s="94" t="s">
        <v>152</v>
      </c>
      <c r="AA1788" s="13" t="s">
        <v>152</v>
      </c>
      <c r="AB1788" s="2" t="s">
        <v>152</v>
      </c>
      <c r="AC1788" s="14" t="s">
        <v>152</v>
      </c>
      <c r="AD1788" s="93" t="s">
        <v>152</v>
      </c>
      <c r="AE1788" s="14" t="s">
        <v>152</v>
      </c>
      <c r="AF1788" s="99">
        <v>100</v>
      </c>
    </row>
    <row r="1789" spans="1:32" x14ac:dyDescent="0.3">
      <c r="A1789" s="55" t="str">
        <f t="shared" si="27"/>
        <v>FItr_02.1</v>
      </c>
      <c r="C1789" s="96" t="s">
        <v>18</v>
      </c>
      <c r="D1789" s="97" t="s">
        <v>779</v>
      </c>
      <c r="E1789" s="97" t="s">
        <v>881</v>
      </c>
      <c r="F1789" s="97" t="s">
        <v>882</v>
      </c>
      <c r="G1789" s="97" t="s">
        <v>351</v>
      </c>
      <c r="H1789" s="96" t="s">
        <v>50</v>
      </c>
      <c r="I1789" s="98" t="s">
        <v>51</v>
      </c>
      <c r="J1789" s="27" t="s">
        <v>2679</v>
      </c>
      <c r="K1789" s="28" t="s">
        <v>2739</v>
      </c>
      <c r="L1789" s="93" t="s">
        <v>151</v>
      </c>
      <c r="M1789" s="2" t="s">
        <v>151</v>
      </c>
      <c r="N1789" s="94" t="s">
        <v>151</v>
      </c>
      <c r="O1789" s="13" t="s">
        <v>151</v>
      </c>
      <c r="P1789" s="2" t="s">
        <v>152</v>
      </c>
      <c r="Q1789" s="2" t="s">
        <v>152</v>
      </c>
      <c r="R1789" s="2" t="s">
        <v>152</v>
      </c>
      <c r="S1789" s="2" t="s">
        <v>151</v>
      </c>
      <c r="T1789" s="2" t="s">
        <v>152</v>
      </c>
      <c r="U1789" s="14" t="s">
        <v>151</v>
      </c>
      <c r="V1789" s="13" t="s">
        <v>151</v>
      </c>
      <c r="W1789" s="2" t="s">
        <v>151</v>
      </c>
      <c r="X1789" s="2" t="s">
        <v>151</v>
      </c>
      <c r="Y1789" s="2" t="s">
        <v>151</v>
      </c>
      <c r="Z1789" s="94" t="s">
        <v>151</v>
      </c>
      <c r="AA1789" s="13" t="s">
        <v>152</v>
      </c>
      <c r="AB1789" s="2" t="s">
        <v>152</v>
      </c>
      <c r="AC1789" s="14" t="s">
        <v>152</v>
      </c>
      <c r="AD1789" s="93" t="s">
        <v>152</v>
      </c>
      <c r="AE1789" s="14" t="s">
        <v>152</v>
      </c>
      <c r="AF1789" s="99">
        <v>100</v>
      </c>
    </row>
    <row r="1790" spans="1:32" x14ac:dyDescent="0.3">
      <c r="A1790" s="55" t="str">
        <f t="shared" si="27"/>
        <v>FItr_02.1</v>
      </c>
      <c r="C1790" s="96" t="s">
        <v>18</v>
      </c>
      <c r="D1790" s="97" t="s">
        <v>779</v>
      </c>
      <c r="E1790" s="97" t="s">
        <v>881</v>
      </c>
      <c r="F1790" s="97" t="s">
        <v>882</v>
      </c>
      <c r="G1790" s="97" t="s">
        <v>351</v>
      </c>
      <c r="H1790" s="96" t="s">
        <v>50</v>
      </c>
      <c r="I1790" s="98" t="s">
        <v>51</v>
      </c>
      <c r="J1790" s="27" t="s">
        <v>2704</v>
      </c>
      <c r="K1790" s="28" t="s">
        <v>2740</v>
      </c>
      <c r="L1790" s="93" t="s">
        <v>151</v>
      </c>
      <c r="M1790" s="2" t="s">
        <v>151</v>
      </c>
      <c r="N1790" s="94" t="s">
        <v>151</v>
      </c>
      <c r="O1790" s="13" t="s">
        <v>151</v>
      </c>
      <c r="P1790" s="2" t="s">
        <v>151</v>
      </c>
      <c r="Q1790" s="2" t="s">
        <v>152</v>
      </c>
      <c r="R1790" s="2" t="s">
        <v>152</v>
      </c>
      <c r="S1790" s="2" t="s">
        <v>152</v>
      </c>
      <c r="T1790" s="2" t="s">
        <v>152</v>
      </c>
      <c r="U1790" s="14" t="s">
        <v>152</v>
      </c>
      <c r="V1790" s="13" t="s">
        <v>151</v>
      </c>
      <c r="W1790" s="2" t="s">
        <v>151</v>
      </c>
      <c r="X1790" s="2" t="s">
        <v>152</v>
      </c>
      <c r="Y1790" s="2" t="s">
        <v>152</v>
      </c>
      <c r="Z1790" s="94" t="s">
        <v>152</v>
      </c>
      <c r="AA1790" s="13" t="s">
        <v>151</v>
      </c>
      <c r="AB1790" s="2" t="s">
        <v>151</v>
      </c>
      <c r="AC1790" s="14" t="s">
        <v>151</v>
      </c>
      <c r="AD1790" s="93" t="s">
        <v>152</v>
      </c>
      <c r="AE1790" s="14" t="s">
        <v>152</v>
      </c>
      <c r="AF1790" s="99">
        <v>100</v>
      </c>
    </row>
    <row r="1791" spans="1:32" x14ac:dyDescent="0.3">
      <c r="A1791" s="55" t="str">
        <f t="shared" si="27"/>
        <v>FItr_02.1</v>
      </c>
      <c r="C1791" s="96" t="s">
        <v>18</v>
      </c>
      <c r="D1791" s="97" t="s">
        <v>779</v>
      </c>
      <c r="E1791" s="97" t="s">
        <v>881</v>
      </c>
      <c r="F1791" s="97" t="s">
        <v>882</v>
      </c>
      <c r="G1791" s="97" t="s">
        <v>351</v>
      </c>
      <c r="H1791" s="96" t="s">
        <v>50</v>
      </c>
      <c r="I1791" s="98" t="s">
        <v>51</v>
      </c>
      <c r="J1791" s="27" t="s">
        <v>2741</v>
      </c>
      <c r="K1791" s="28" t="s">
        <v>2742</v>
      </c>
      <c r="L1791" s="93" t="s">
        <v>151</v>
      </c>
      <c r="M1791" s="2" t="s">
        <v>152</v>
      </c>
      <c r="N1791" s="94" t="s">
        <v>151</v>
      </c>
      <c r="O1791" s="13" t="s">
        <v>152</v>
      </c>
      <c r="P1791" s="2" t="s">
        <v>152</v>
      </c>
      <c r="Q1791" s="2" t="s">
        <v>152</v>
      </c>
      <c r="R1791" s="2" t="s">
        <v>152</v>
      </c>
      <c r="S1791" s="2" t="s">
        <v>152</v>
      </c>
      <c r="T1791" s="2" t="s">
        <v>152</v>
      </c>
      <c r="U1791" s="14" t="s">
        <v>152</v>
      </c>
      <c r="V1791" s="13" t="s">
        <v>151</v>
      </c>
      <c r="W1791" s="2" t="s">
        <v>152</v>
      </c>
      <c r="X1791" s="2" t="s">
        <v>152</v>
      </c>
      <c r="Y1791" s="2" t="s">
        <v>152</v>
      </c>
      <c r="Z1791" s="94" t="s">
        <v>152</v>
      </c>
      <c r="AA1791" s="13" t="s">
        <v>152</v>
      </c>
      <c r="AB1791" s="2" t="s">
        <v>152</v>
      </c>
      <c r="AC1791" s="14" t="s">
        <v>152</v>
      </c>
      <c r="AD1791" s="93" t="s">
        <v>152</v>
      </c>
      <c r="AE1791" s="14" t="s">
        <v>152</v>
      </c>
      <c r="AF1791" s="99">
        <v>100</v>
      </c>
    </row>
    <row r="1792" spans="1:32" x14ac:dyDescent="0.3">
      <c r="A1792" s="55" t="str">
        <f t="shared" si="27"/>
        <v>FItr_02.2</v>
      </c>
      <c r="C1792" s="96" t="s">
        <v>18</v>
      </c>
      <c r="D1792" s="97" t="s">
        <v>779</v>
      </c>
      <c r="E1792" s="97" t="s">
        <v>883</v>
      </c>
      <c r="F1792" s="97" t="s">
        <v>884</v>
      </c>
      <c r="G1792" s="97" t="s">
        <v>351</v>
      </c>
      <c r="H1792" s="96" t="s">
        <v>50</v>
      </c>
      <c r="I1792" s="98" t="s">
        <v>454</v>
      </c>
      <c r="J1792" s="27" t="s">
        <v>2743</v>
      </c>
      <c r="K1792" s="28" t="s">
        <v>2744</v>
      </c>
      <c r="L1792" s="93" t="s">
        <v>151</v>
      </c>
      <c r="M1792" s="2" t="s">
        <v>151</v>
      </c>
      <c r="N1792" s="94" t="s">
        <v>151</v>
      </c>
      <c r="O1792" s="13" t="s">
        <v>468</v>
      </c>
      <c r="P1792" s="2" t="s">
        <v>468</v>
      </c>
      <c r="Q1792" s="2" t="s">
        <v>468</v>
      </c>
      <c r="R1792" s="2" t="s">
        <v>152</v>
      </c>
      <c r="S1792" s="2" t="s">
        <v>152</v>
      </c>
      <c r="T1792" s="2" t="s">
        <v>152</v>
      </c>
      <c r="U1792" s="14" t="s">
        <v>152</v>
      </c>
      <c r="V1792" s="13" t="s">
        <v>151</v>
      </c>
      <c r="W1792" s="2" t="s">
        <v>152</v>
      </c>
      <c r="X1792" s="2" t="s">
        <v>152</v>
      </c>
      <c r="Y1792" s="2" t="s">
        <v>152</v>
      </c>
      <c r="Z1792" s="94" t="s">
        <v>152</v>
      </c>
      <c r="AA1792" s="13" t="s">
        <v>151</v>
      </c>
      <c r="AB1792" s="2" t="s">
        <v>152</v>
      </c>
      <c r="AC1792" s="14" t="s">
        <v>152</v>
      </c>
      <c r="AD1792" s="93" t="s">
        <v>152</v>
      </c>
      <c r="AE1792" s="14" t="s">
        <v>152</v>
      </c>
      <c r="AF1792" s="99">
        <v>100</v>
      </c>
    </row>
    <row r="1793" spans="1:32" x14ac:dyDescent="0.3">
      <c r="A1793" s="55" t="str">
        <f t="shared" si="27"/>
        <v>FItr_02.2</v>
      </c>
      <c r="C1793" s="96" t="s">
        <v>18</v>
      </c>
      <c r="D1793" s="97" t="s">
        <v>779</v>
      </c>
      <c r="E1793" s="97" t="s">
        <v>883</v>
      </c>
      <c r="F1793" s="97" t="s">
        <v>884</v>
      </c>
      <c r="G1793" s="97" t="s">
        <v>351</v>
      </c>
      <c r="H1793" s="96" t="s">
        <v>50</v>
      </c>
      <c r="I1793" s="98" t="s">
        <v>454</v>
      </c>
      <c r="J1793" s="27" t="s">
        <v>2727</v>
      </c>
      <c r="K1793" s="28" t="s">
        <v>2745</v>
      </c>
      <c r="L1793" s="93" t="s">
        <v>151</v>
      </c>
      <c r="M1793" s="2" t="s">
        <v>151</v>
      </c>
      <c r="N1793" s="94" t="s">
        <v>151</v>
      </c>
      <c r="O1793" s="13" t="s">
        <v>151</v>
      </c>
      <c r="P1793" s="2" t="s">
        <v>151</v>
      </c>
      <c r="Q1793" s="2" t="s">
        <v>152</v>
      </c>
      <c r="R1793" s="2" t="s">
        <v>152</v>
      </c>
      <c r="S1793" s="2" t="s">
        <v>152</v>
      </c>
      <c r="T1793" s="2" t="s">
        <v>152</v>
      </c>
      <c r="U1793" s="14" t="s">
        <v>152</v>
      </c>
      <c r="V1793" s="13" t="s">
        <v>151</v>
      </c>
      <c r="W1793" s="2" t="s">
        <v>151</v>
      </c>
      <c r="X1793" s="2" t="s">
        <v>151</v>
      </c>
      <c r="Y1793" s="2" t="s">
        <v>151</v>
      </c>
      <c r="Z1793" s="94" t="s">
        <v>151</v>
      </c>
      <c r="AA1793" s="13" t="s">
        <v>151</v>
      </c>
      <c r="AB1793" s="2" t="s">
        <v>151</v>
      </c>
      <c r="AC1793" s="14" t="s">
        <v>151</v>
      </c>
      <c r="AD1793" s="93" t="s">
        <v>152</v>
      </c>
      <c r="AE1793" s="14" t="s">
        <v>152</v>
      </c>
      <c r="AF1793" s="99">
        <v>100</v>
      </c>
    </row>
    <row r="1794" spans="1:32" x14ac:dyDescent="0.3">
      <c r="A1794" s="55" t="str">
        <f t="shared" si="27"/>
        <v>FItr_02.3</v>
      </c>
      <c r="C1794" s="96" t="s">
        <v>18</v>
      </c>
      <c r="D1794" s="97" t="s">
        <v>779</v>
      </c>
      <c r="E1794" s="97" t="s">
        <v>885</v>
      </c>
      <c r="F1794" s="97" t="s">
        <v>886</v>
      </c>
      <c r="G1794" s="97" t="s">
        <v>351</v>
      </c>
      <c r="H1794" s="96" t="s">
        <v>50</v>
      </c>
      <c r="I1794" s="98"/>
      <c r="J1794" s="27" t="s">
        <v>113</v>
      </c>
      <c r="K1794" s="28" t="s">
        <v>113</v>
      </c>
      <c r="L1794" s="93" t="s">
        <v>6</v>
      </c>
      <c r="M1794" s="2" t="s">
        <v>6</v>
      </c>
      <c r="N1794" s="94" t="s">
        <v>6</v>
      </c>
      <c r="O1794" s="13" t="s">
        <v>6</v>
      </c>
      <c r="P1794" s="2" t="s">
        <v>6</v>
      </c>
      <c r="Q1794" s="2" t="s">
        <v>6</v>
      </c>
      <c r="R1794" s="2" t="s">
        <v>6</v>
      </c>
      <c r="S1794" s="2" t="s">
        <v>6</v>
      </c>
      <c r="T1794" s="2" t="s">
        <v>6</v>
      </c>
      <c r="U1794" s="14" t="s">
        <v>6</v>
      </c>
      <c r="V1794" s="13" t="s">
        <v>6</v>
      </c>
      <c r="W1794" s="2" t="s">
        <v>6</v>
      </c>
      <c r="X1794" s="2" t="s">
        <v>6</v>
      </c>
      <c r="Y1794" s="2" t="s">
        <v>6</v>
      </c>
      <c r="Z1794" s="94" t="s">
        <v>6</v>
      </c>
      <c r="AA1794" s="13" t="s">
        <v>6</v>
      </c>
      <c r="AB1794" s="2" t="s">
        <v>6</v>
      </c>
      <c r="AC1794" s="14" t="s">
        <v>6</v>
      </c>
      <c r="AD1794" s="93" t="s">
        <v>6</v>
      </c>
      <c r="AE1794" s="14" t="s">
        <v>6</v>
      </c>
      <c r="AF1794" s="99" t="s">
        <v>6</v>
      </c>
    </row>
    <row r="1795" spans="1:32" x14ac:dyDescent="0.3">
      <c r="A1795" s="55" t="str">
        <f t="shared" si="27"/>
        <v>FItr_02.4</v>
      </c>
      <c r="C1795" s="96" t="s">
        <v>18</v>
      </c>
      <c r="D1795" s="97" t="s">
        <v>779</v>
      </c>
      <c r="E1795" s="97" t="s">
        <v>887</v>
      </c>
      <c r="F1795" s="97" t="s">
        <v>888</v>
      </c>
      <c r="G1795" s="97" t="s">
        <v>351</v>
      </c>
      <c r="H1795" s="96" t="s">
        <v>50</v>
      </c>
      <c r="I1795" s="98"/>
      <c r="J1795" s="27" t="s">
        <v>113</v>
      </c>
      <c r="K1795" s="28" t="s">
        <v>113</v>
      </c>
      <c r="L1795" s="93"/>
      <c r="M1795" s="2"/>
      <c r="N1795" s="94"/>
      <c r="O1795" s="13"/>
      <c r="P1795" s="2"/>
      <c r="Q1795" s="2"/>
      <c r="R1795" s="2"/>
      <c r="S1795" s="2"/>
      <c r="T1795" s="2"/>
      <c r="U1795" s="14"/>
      <c r="V1795" s="13"/>
      <c r="W1795" s="2"/>
      <c r="X1795" s="2"/>
      <c r="Y1795" s="2"/>
      <c r="Z1795" s="94"/>
      <c r="AA1795" s="13"/>
      <c r="AB1795" s="2"/>
      <c r="AC1795" s="14"/>
      <c r="AD1795" s="93"/>
      <c r="AE1795" s="14"/>
      <c r="AF1795" s="99" t="s">
        <v>6</v>
      </c>
    </row>
    <row r="1796" spans="1:32" x14ac:dyDescent="0.3">
      <c r="A1796" s="55" t="str">
        <f t="shared" si="27"/>
        <v>FItr_03.1</v>
      </c>
      <c r="C1796" s="96" t="s">
        <v>18</v>
      </c>
      <c r="D1796" s="97" t="s">
        <v>779</v>
      </c>
      <c r="E1796" s="97" t="s">
        <v>889</v>
      </c>
      <c r="F1796" s="97" t="s">
        <v>890</v>
      </c>
      <c r="G1796" s="97" t="s">
        <v>344</v>
      </c>
      <c r="H1796" s="96" t="s">
        <v>50</v>
      </c>
      <c r="I1796" s="98" t="s">
        <v>454</v>
      </c>
      <c r="J1796" s="27" t="s">
        <v>2746</v>
      </c>
      <c r="K1796" s="28" t="s">
        <v>2747</v>
      </c>
      <c r="L1796" s="93" t="s">
        <v>151</v>
      </c>
      <c r="M1796" s="2" t="s">
        <v>151</v>
      </c>
      <c r="N1796" s="94" t="s">
        <v>151</v>
      </c>
      <c r="O1796" s="13"/>
      <c r="P1796" s="2"/>
      <c r="Q1796" s="2"/>
      <c r="R1796" s="2"/>
      <c r="S1796" s="2"/>
      <c r="T1796" s="2"/>
      <c r="U1796" s="14"/>
      <c r="V1796" s="13"/>
      <c r="W1796" s="2"/>
      <c r="X1796" s="2"/>
      <c r="Y1796" s="2"/>
      <c r="Z1796" s="94"/>
      <c r="AA1796" s="13"/>
      <c r="AB1796" s="2"/>
      <c r="AC1796" s="14"/>
      <c r="AD1796" s="93"/>
      <c r="AE1796" s="14"/>
      <c r="AF1796" s="99">
        <v>100</v>
      </c>
    </row>
    <row r="1797" spans="1:32" x14ac:dyDescent="0.3">
      <c r="A1797" s="55" t="str">
        <f t="shared" si="27"/>
        <v>FItr_03.1</v>
      </c>
      <c r="C1797" s="96" t="s">
        <v>18</v>
      </c>
      <c r="D1797" s="97" t="s">
        <v>779</v>
      </c>
      <c r="E1797" s="97" t="s">
        <v>889</v>
      </c>
      <c r="F1797" s="97" t="s">
        <v>890</v>
      </c>
      <c r="G1797" s="97" t="s">
        <v>344</v>
      </c>
      <c r="H1797" s="96" t="s">
        <v>50</v>
      </c>
      <c r="I1797" s="98" t="s">
        <v>454</v>
      </c>
      <c r="J1797" s="27" t="s">
        <v>215</v>
      </c>
      <c r="K1797" s="28" t="s">
        <v>2748</v>
      </c>
      <c r="L1797" s="93" t="s">
        <v>151</v>
      </c>
      <c r="M1797" s="2" t="s">
        <v>151</v>
      </c>
      <c r="N1797" s="94" t="s">
        <v>151</v>
      </c>
      <c r="O1797" s="13"/>
      <c r="P1797" s="2"/>
      <c r="Q1797" s="2"/>
      <c r="R1797" s="2"/>
      <c r="S1797" s="2"/>
      <c r="T1797" s="2"/>
      <c r="U1797" s="14"/>
      <c r="V1797" s="13"/>
      <c r="W1797" s="2"/>
      <c r="X1797" s="2"/>
      <c r="Y1797" s="2"/>
      <c r="Z1797" s="94"/>
      <c r="AA1797" s="13"/>
      <c r="AB1797" s="2"/>
      <c r="AC1797" s="14"/>
      <c r="AD1797" s="93"/>
      <c r="AE1797" s="14"/>
      <c r="AF1797" s="99">
        <v>100</v>
      </c>
    </row>
    <row r="1798" spans="1:32" x14ac:dyDescent="0.3">
      <c r="A1798" s="55" t="str">
        <f t="shared" si="27"/>
        <v>FItr_03.1</v>
      </c>
      <c r="C1798" s="96" t="s">
        <v>18</v>
      </c>
      <c r="D1798" s="97" t="s">
        <v>779</v>
      </c>
      <c r="E1798" s="97" t="s">
        <v>889</v>
      </c>
      <c r="F1798" s="97" t="s">
        <v>890</v>
      </c>
      <c r="G1798" s="97" t="s">
        <v>344</v>
      </c>
      <c r="H1798" s="96" t="s">
        <v>50</v>
      </c>
      <c r="I1798" s="98" t="s">
        <v>454</v>
      </c>
      <c r="J1798" s="27" t="s">
        <v>2727</v>
      </c>
      <c r="K1798" s="28" t="s">
        <v>2749</v>
      </c>
      <c r="L1798" s="93" t="s">
        <v>151</v>
      </c>
      <c r="M1798" s="2" t="s">
        <v>151</v>
      </c>
      <c r="N1798" s="94" t="s">
        <v>151</v>
      </c>
      <c r="O1798" s="13"/>
      <c r="P1798" s="2"/>
      <c r="Q1798" s="2"/>
      <c r="R1798" s="2"/>
      <c r="S1798" s="2"/>
      <c r="T1798" s="2"/>
      <c r="U1798" s="14"/>
      <c r="V1798" s="13"/>
      <c r="W1798" s="2"/>
      <c r="X1798" s="2"/>
      <c r="Y1798" s="2"/>
      <c r="Z1798" s="94"/>
      <c r="AA1798" s="13"/>
      <c r="AB1798" s="2"/>
      <c r="AC1798" s="14"/>
      <c r="AD1798" s="93"/>
      <c r="AE1798" s="14"/>
      <c r="AF1798" s="99">
        <v>100</v>
      </c>
    </row>
    <row r="1799" spans="1:32" x14ac:dyDescent="0.3">
      <c r="A1799" s="55" t="str">
        <f t="shared" si="27"/>
        <v>FItr_03.2</v>
      </c>
      <c r="C1799" s="96" t="s">
        <v>18</v>
      </c>
      <c r="D1799" s="97" t="s">
        <v>779</v>
      </c>
      <c r="E1799" s="97" t="s">
        <v>891</v>
      </c>
      <c r="F1799" s="97" t="s">
        <v>892</v>
      </c>
      <c r="G1799" s="97" t="s">
        <v>351</v>
      </c>
      <c r="H1799" s="96" t="s">
        <v>50</v>
      </c>
      <c r="I1799" s="98" t="s">
        <v>454</v>
      </c>
      <c r="J1799" s="27" t="s">
        <v>2746</v>
      </c>
      <c r="K1799" s="28" t="s">
        <v>2747</v>
      </c>
      <c r="L1799" s="93" t="s">
        <v>151</v>
      </c>
      <c r="M1799" s="2" t="s">
        <v>151</v>
      </c>
      <c r="N1799" s="94" t="s">
        <v>151</v>
      </c>
      <c r="O1799" s="13" t="s">
        <v>151</v>
      </c>
      <c r="P1799" s="2" t="s">
        <v>152</v>
      </c>
      <c r="Q1799" s="2" t="s">
        <v>152</v>
      </c>
      <c r="R1799" s="2" t="s">
        <v>152</v>
      </c>
      <c r="S1799" s="2" t="s">
        <v>151</v>
      </c>
      <c r="T1799" s="2" t="s">
        <v>152</v>
      </c>
      <c r="U1799" s="14" t="s">
        <v>152</v>
      </c>
      <c r="V1799" s="13" t="s">
        <v>151</v>
      </c>
      <c r="W1799" s="2" t="s">
        <v>151</v>
      </c>
      <c r="X1799" s="2" t="s">
        <v>152</v>
      </c>
      <c r="Y1799" s="2" t="s">
        <v>152</v>
      </c>
      <c r="Z1799" s="94" t="s">
        <v>152</v>
      </c>
      <c r="AA1799" s="13" t="s">
        <v>151</v>
      </c>
      <c r="AB1799" s="2" t="s">
        <v>152</v>
      </c>
      <c r="AC1799" s="14" t="s">
        <v>151</v>
      </c>
      <c r="AD1799" s="93" t="s">
        <v>151</v>
      </c>
      <c r="AE1799" s="14" t="s">
        <v>152</v>
      </c>
      <c r="AF1799" s="99">
        <v>100</v>
      </c>
    </row>
    <row r="1800" spans="1:32" x14ac:dyDescent="0.3">
      <c r="A1800" s="55" t="str">
        <f t="shared" ref="A1800:A1863" si="28">C1800&amp;LOWER(LEFT(D1800,2))&amp;"_"&amp;IF(LEN(TRIM(LEFT(E1800,FIND(" ",E1800))))=3,"0"&amp;TRIM(LEFT(E1800,FIND(" ",E1800))),TRIM(LEFT(E1800,FIND(" ",E1800))))</f>
        <v>FItr_03.2</v>
      </c>
      <c r="C1800" s="96" t="s">
        <v>18</v>
      </c>
      <c r="D1800" s="97" t="s">
        <v>779</v>
      </c>
      <c r="E1800" s="97" t="s">
        <v>891</v>
      </c>
      <c r="F1800" s="97" t="s">
        <v>892</v>
      </c>
      <c r="G1800" s="97" t="s">
        <v>351</v>
      </c>
      <c r="H1800" s="96" t="s">
        <v>50</v>
      </c>
      <c r="I1800" s="98" t="s">
        <v>454</v>
      </c>
      <c r="J1800" s="27" t="s">
        <v>2679</v>
      </c>
      <c r="K1800" s="28" t="s">
        <v>2750</v>
      </c>
      <c r="L1800" s="93" t="s">
        <v>151</v>
      </c>
      <c r="M1800" s="2" t="s">
        <v>151</v>
      </c>
      <c r="N1800" s="94" t="s">
        <v>151</v>
      </c>
      <c r="O1800" s="13" t="s">
        <v>151</v>
      </c>
      <c r="P1800" s="2" t="s">
        <v>151</v>
      </c>
      <c r="Q1800" s="2" t="s">
        <v>152</v>
      </c>
      <c r="R1800" s="2" t="s">
        <v>152</v>
      </c>
      <c r="S1800" s="2" t="s">
        <v>151</v>
      </c>
      <c r="T1800" s="2" t="s">
        <v>152</v>
      </c>
      <c r="U1800" s="14" t="s">
        <v>152</v>
      </c>
      <c r="V1800" s="13" t="s">
        <v>151</v>
      </c>
      <c r="W1800" s="2" t="s">
        <v>151</v>
      </c>
      <c r="X1800" s="2" t="s">
        <v>152</v>
      </c>
      <c r="Y1800" s="2" t="s">
        <v>152</v>
      </c>
      <c r="Z1800" s="94" t="s">
        <v>152</v>
      </c>
      <c r="AA1800" s="13" t="s">
        <v>151</v>
      </c>
      <c r="AB1800" s="2" t="s">
        <v>152</v>
      </c>
      <c r="AC1800" s="14" t="s">
        <v>151</v>
      </c>
      <c r="AD1800" s="93" t="s">
        <v>151</v>
      </c>
      <c r="AE1800" s="14" t="s">
        <v>152</v>
      </c>
      <c r="AF1800" s="99">
        <v>100</v>
      </c>
    </row>
    <row r="1801" spans="1:32" x14ac:dyDescent="0.3">
      <c r="A1801" s="55" t="str">
        <f t="shared" si="28"/>
        <v>FItr_03.2</v>
      </c>
      <c r="C1801" s="96" t="s">
        <v>18</v>
      </c>
      <c r="D1801" s="97" t="s">
        <v>779</v>
      </c>
      <c r="E1801" s="97" t="s">
        <v>891</v>
      </c>
      <c r="F1801" s="97" t="s">
        <v>892</v>
      </c>
      <c r="G1801" s="97" t="s">
        <v>351</v>
      </c>
      <c r="H1801" s="96" t="s">
        <v>50</v>
      </c>
      <c r="I1801" s="98" t="s">
        <v>454</v>
      </c>
      <c r="J1801" s="27" t="s">
        <v>2751</v>
      </c>
      <c r="K1801" s="28" t="s">
        <v>2752</v>
      </c>
      <c r="L1801" s="93" t="s">
        <v>151</v>
      </c>
      <c r="M1801" s="2" t="s">
        <v>151</v>
      </c>
      <c r="N1801" s="94" t="s">
        <v>151</v>
      </c>
      <c r="O1801" s="13" t="s">
        <v>151</v>
      </c>
      <c r="P1801" s="2" t="s">
        <v>152</v>
      </c>
      <c r="Q1801" s="2" t="s">
        <v>152</v>
      </c>
      <c r="R1801" s="2" t="s">
        <v>152</v>
      </c>
      <c r="S1801" s="2" t="s">
        <v>152</v>
      </c>
      <c r="T1801" s="2" t="s">
        <v>152</v>
      </c>
      <c r="U1801" s="14" t="s">
        <v>152</v>
      </c>
      <c r="V1801" s="13" t="s">
        <v>152</v>
      </c>
      <c r="W1801" s="2" t="s">
        <v>152</v>
      </c>
      <c r="X1801" s="2" t="s">
        <v>152</v>
      </c>
      <c r="Y1801" s="2" t="s">
        <v>152</v>
      </c>
      <c r="Z1801" s="94" t="s">
        <v>152</v>
      </c>
      <c r="AA1801" s="13" t="s">
        <v>151</v>
      </c>
      <c r="AB1801" s="2" t="s">
        <v>152</v>
      </c>
      <c r="AC1801" s="14" t="s">
        <v>151</v>
      </c>
      <c r="AD1801" s="93" t="s">
        <v>151</v>
      </c>
      <c r="AE1801" s="14" t="s">
        <v>152</v>
      </c>
      <c r="AF1801" s="99">
        <v>100</v>
      </c>
    </row>
    <row r="1802" spans="1:32" x14ac:dyDescent="0.3">
      <c r="A1802" s="55" t="str">
        <f t="shared" si="28"/>
        <v>FItr_03.3</v>
      </c>
      <c r="C1802" s="96" t="s">
        <v>18</v>
      </c>
      <c r="D1802" s="97" t="s">
        <v>779</v>
      </c>
      <c r="E1802" s="97" t="s">
        <v>893</v>
      </c>
      <c r="F1802" s="97" t="s">
        <v>894</v>
      </c>
      <c r="G1802" s="97" t="s">
        <v>351</v>
      </c>
      <c r="H1802" s="96" t="s">
        <v>50</v>
      </c>
      <c r="I1802" s="98" t="s">
        <v>454</v>
      </c>
      <c r="J1802" s="27" t="s">
        <v>584</v>
      </c>
      <c r="K1802" s="28" t="s">
        <v>2753</v>
      </c>
      <c r="L1802" s="93" t="s">
        <v>151</v>
      </c>
      <c r="M1802" s="2" t="s">
        <v>152</v>
      </c>
      <c r="N1802" s="94" t="s">
        <v>151</v>
      </c>
      <c r="O1802" s="13" t="s">
        <v>468</v>
      </c>
      <c r="P1802" s="2" t="s">
        <v>468</v>
      </c>
      <c r="Q1802" s="2" t="s">
        <v>468</v>
      </c>
      <c r="R1802" s="2" t="s">
        <v>152</v>
      </c>
      <c r="S1802" s="2" t="s">
        <v>152</v>
      </c>
      <c r="T1802" s="2" t="s">
        <v>152</v>
      </c>
      <c r="U1802" s="14" t="s">
        <v>152</v>
      </c>
      <c r="V1802" s="13" t="s">
        <v>152</v>
      </c>
      <c r="W1802" s="2" t="s">
        <v>152</v>
      </c>
      <c r="X1802" s="2" t="s">
        <v>152</v>
      </c>
      <c r="Y1802" s="2" t="s">
        <v>152</v>
      </c>
      <c r="Z1802" s="94" t="s">
        <v>152</v>
      </c>
      <c r="AA1802" s="13" t="s">
        <v>152</v>
      </c>
      <c r="AB1802" s="2" t="s">
        <v>152</v>
      </c>
      <c r="AC1802" s="14" t="s">
        <v>152</v>
      </c>
      <c r="AD1802" s="93" t="s">
        <v>152</v>
      </c>
      <c r="AE1802" s="14" t="s">
        <v>152</v>
      </c>
      <c r="AF1802" s="99">
        <v>100</v>
      </c>
    </row>
    <row r="1803" spans="1:32" x14ac:dyDescent="0.3">
      <c r="A1803" s="55" t="str">
        <f t="shared" si="28"/>
        <v>FItr_03.3</v>
      </c>
      <c r="C1803" s="96" t="s">
        <v>18</v>
      </c>
      <c r="D1803" s="97" t="s">
        <v>779</v>
      </c>
      <c r="E1803" s="97" t="s">
        <v>893</v>
      </c>
      <c r="F1803" s="97" t="s">
        <v>894</v>
      </c>
      <c r="G1803" s="97" t="s">
        <v>351</v>
      </c>
      <c r="H1803" s="96" t="s">
        <v>50</v>
      </c>
      <c r="I1803" s="98" t="s">
        <v>454</v>
      </c>
      <c r="J1803" s="27" t="s">
        <v>214</v>
      </c>
      <c r="K1803" s="28" t="s">
        <v>2754</v>
      </c>
      <c r="L1803" s="93" t="s">
        <v>151</v>
      </c>
      <c r="M1803" s="2" t="s">
        <v>151</v>
      </c>
      <c r="N1803" s="94" t="s">
        <v>151</v>
      </c>
      <c r="O1803" s="13" t="s">
        <v>151</v>
      </c>
      <c r="P1803" s="2" t="s">
        <v>151</v>
      </c>
      <c r="Q1803" s="2" t="s">
        <v>152</v>
      </c>
      <c r="R1803" s="2" t="s">
        <v>152</v>
      </c>
      <c r="S1803" s="2" t="s">
        <v>152</v>
      </c>
      <c r="T1803" s="2" t="s">
        <v>152</v>
      </c>
      <c r="U1803" s="14" t="s">
        <v>152</v>
      </c>
      <c r="V1803" s="13" t="s">
        <v>152</v>
      </c>
      <c r="W1803" s="2" t="s">
        <v>152</v>
      </c>
      <c r="X1803" s="2" t="s">
        <v>152</v>
      </c>
      <c r="Y1803" s="2" t="s">
        <v>152</v>
      </c>
      <c r="Z1803" s="94" t="s">
        <v>152</v>
      </c>
      <c r="AA1803" s="13" t="s">
        <v>152</v>
      </c>
      <c r="AB1803" s="2" t="s">
        <v>152</v>
      </c>
      <c r="AC1803" s="14" t="s">
        <v>152</v>
      </c>
      <c r="AD1803" s="93" t="s">
        <v>151</v>
      </c>
      <c r="AE1803" s="14" t="s">
        <v>152</v>
      </c>
      <c r="AF1803" s="99">
        <v>100</v>
      </c>
    </row>
    <row r="1804" spans="1:32" x14ac:dyDescent="0.3">
      <c r="A1804" s="55" t="str">
        <f t="shared" si="28"/>
        <v>FItr_03.3</v>
      </c>
      <c r="C1804" s="96" t="s">
        <v>18</v>
      </c>
      <c r="D1804" s="97" t="s">
        <v>779</v>
      </c>
      <c r="E1804" s="97" t="s">
        <v>893</v>
      </c>
      <c r="F1804" s="97" t="s">
        <v>894</v>
      </c>
      <c r="G1804" s="97" t="s">
        <v>351</v>
      </c>
      <c r="H1804" s="96" t="s">
        <v>50</v>
      </c>
      <c r="I1804" s="98" t="s">
        <v>454</v>
      </c>
      <c r="J1804" s="27" t="s">
        <v>2755</v>
      </c>
      <c r="K1804" s="28" t="s">
        <v>2756</v>
      </c>
      <c r="L1804" s="93" t="s">
        <v>151</v>
      </c>
      <c r="M1804" s="2" t="s">
        <v>151</v>
      </c>
      <c r="N1804" s="94" t="s">
        <v>151</v>
      </c>
      <c r="O1804" s="13" t="s">
        <v>151</v>
      </c>
      <c r="P1804" s="2" t="s">
        <v>151</v>
      </c>
      <c r="Q1804" s="2" t="s">
        <v>152</v>
      </c>
      <c r="R1804" s="2" t="s">
        <v>152</v>
      </c>
      <c r="S1804" s="2" t="s">
        <v>152</v>
      </c>
      <c r="T1804" s="2" t="s">
        <v>152</v>
      </c>
      <c r="U1804" s="14" t="s">
        <v>152</v>
      </c>
      <c r="V1804" s="13" t="s">
        <v>152</v>
      </c>
      <c r="W1804" s="2" t="s">
        <v>152</v>
      </c>
      <c r="X1804" s="2" t="s">
        <v>152</v>
      </c>
      <c r="Y1804" s="2" t="s">
        <v>152</v>
      </c>
      <c r="Z1804" s="94" t="s">
        <v>152</v>
      </c>
      <c r="AA1804" s="13" t="s">
        <v>152</v>
      </c>
      <c r="AB1804" s="2" t="s">
        <v>152</v>
      </c>
      <c r="AC1804" s="14" t="s">
        <v>152</v>
      </c>
      <c r="AD1804" s="93" t="s">
        <v>151</v>
      </c>
      <c r="AE1804" s="14" t="s">
        <v>152</v>
      </c>
      <c r="AF1804" s="99">
        <v>100</v>
      </c>
    </row>
    <row r="1805" spans="1:32" x14ac:dyDescent="0.3">
      <c r="A1805" s="55" t="str">
        <f t="shared" si="28"/>
        <v>FRec_01.1</v>
      </c>
      <c r="C1805" s="96" t="s">
        <v>19</v>
      </c>
      <c r="D1805" s="97" t="s">
        <v>776</v>
      </c>
      <c r="E1805" s="97" t="s">
        <v>815</v>
      </c>
      <c r="F1805" s="97" t="s">
        <v>816</v>
      </c>
      <c r="G1805" s="97" t="s">
        <v>351</v>
      </c>
      <c r="H1805" s="96" t="s">
        <v>50</v>
      </c>
      <c r="I1805" s="98" t="s">
        <v>454</v>
      </c>
      <c r="J1805" s="27" t="s">
        <v>2757</v>
      </c>
      <c r="K1805" s="28" t="s">
        <v>2758</v>
      </c>
      <c r="L1805" s="93" t="s">
        <v>151</v>
      </c>
      <c r="M1805" s="2" t="s">
        <v>151</v>
      </c>
      <c r="N1805" s="94" t="s">
        <v>151</v>
      </c>
      <c r="O1805" s="13" t="s">
        <v>151</v>
      </c>
      <c r="P1805" s="2" t="s">
        <v>151</v>
      </c>
      <c r="Q1805" s="2" t="s">
        <v>151</v>
      </c>
      <c r="R1805" s="2" t="s">
        <v>479</v>
      </c>
      <c r="S1805" s="2" t="s">
        <v>151</v>
      </c>
      <c r="T1805" s="2" t="s">
        <v>151</v>
      </c>
      <c r="U1805" s="14" t="s">
        <v>479</v>
      </c>
      <c r="V1805" s="13" t="s">
        <v>151</v>
      </c>
      <c r="W1805" s="2" t="s">
        <v>151</v>
      </c>
      <c r="X1805" s="2" t="s">
        <v>151</v>
      </c>
      <c r="Y1805" s="2" t="s">
        <v>151</v>
      </c>
      <c r="Z1805" s="94" t="s">
        <v>479</v>
      </c>
      <c r="AA1805" s="13" t="s">
        <v>151</v>
      </c>
      <c r="AB1805" s="2" t="s">
        <v>152</v>
      </c>
      <c r="AC1805" s="14" t="s">
        <v>479</v>
      </c>
      <c r="AD1805" s="93" t="s">
        <v>151</v>
      </c>
      <c r="AE1805" s="14" t="s">
        <v>151</v>
      </c>
      <c r="AF1805" s="99">
        <v>100</v>
      </c>
    </row>
    <row r="1806" spans="1:32" x14ac:dyDescent="0.3">
      <c r="A1806" s="55" t="str">
        <f t="shared" si="28"/>
        <v>FRec_01.1</v>
      </c>
      <c r="C1806" s="96" t="s">
        <v>19</v>
      </c>
      <c r="D1806" s="97" t="s">
        <v>776</v>
      </c>
      <c r="E1806" s="97" t="s">
        <v>815</v>
      </c>
      <c r="F1806" s="97" t="s">
        <v>816</v>
      </c>
      <c r="G1806" s="97" t="s">
        <v>351</v>
      </c>
      <c r="H1806" s="96" t="s">
        <v>50</v>
      </c>
      <c r="I1806" s="98" t="s">
        <v>454</v>
      </c>
      <c r="J1806" s="27" t="s">
        <v>219</v>
      </c>
      <c r="K1806" s="28" t="s">
        <v>2759</v>
      </c>
      <c r="L1806" s="93" t="s">
        <v>151</v>
      </c>
      <c r="M1806" s="2" t="s">
        <v>151</v>
      </c>
      <c r="N1806" s="94" t="s">
        <v>151</v>
      </c>
      <c r="O1806" s="13" t="s">
        <v>468</v>
      </c>
      <c r="P1806" s="2" t="s">
        <v>152</v>
      </c>
      <c r="Q1806" s="2" t="s">
        <v>152</v>
      </c>
      <c r="R1806" s="2" t="s">
        <v>479</v>
      </c>
      <c r="S1806" s="2" t="s">
        <v>151</v>
      </c>
      <c r="T1806" s="2" t="s">
        <v>151</v>
      </c>
      <c r="U1806" s="14" t="s">
        <v>151</v>
      </c>
      <c r="V1806" s="13" t="s">
        <v>151</v>
      </c>
      <c r="W1806" s="2" t="s">
        <v>151</v>
      </c>
      <c r="X1806" s="2" t="s">
        <v>151</v>
      </c>
      <c r="Y1806" s="2" t="s">
        <v>151</v>
      </c>
      <c r="Z1806" s="94" t="s">
        <v>152</v>
      </c>
      <c r="AA1806" s="13" t="s">
        <v>151</v>
      </c>
      <c r="AB1806" s="2" t="s">
        <v>479</v>
      </c>
      <c r="AC1806" s="14" t="s">
        <v>151</v>
      </c>
      <c r="AD1806" s="93" t="s">
        <v>151</v>
      </c>
      <c r="AE1806" s="14" t="s">
        <v>151</v>
      </c>
      <c r="AF1806" s="99">
        <v>100</v>
      </c>
    </row>
    <row r="1807" spans="1:32" x14ac:dyDescent="0.3">
      <c r="A1807" s="55" t="str">
        <f t="shared" si="28"/>
        <v>FRec_01.2</v>
      </c>
      <c r="C1807" s="96" t="s">
        <v>19</v>
      </c>
      <c r="D1807" s="97" t="s">
        <v>776</v>
      </c>
      <c r="E1807" s="97" t="s">
        <v>817</v>
      </c>
      <c r="F1807" s="97" t="s">
        <v>818</v>
      </c>
      <c r="G1807" s="97" t="s">
        <v>351</v>
      </c>
      <c r="H1807" s="96" t="s">
        <v>50</v>
      </c>
      <c r="I1807" s="98" t="s">
        <v>454</v>
      </c>
      <c r="J1807" s="27" t="s">
        <v>219</v>
      </c>
      <c r="K1807" s="28" t="s">
        <v>56</v>
      </c>
      <c r="L1807" s="93" t="s">
        <v>151</v>
      </c>
      <c r="M1807" s="2" t="s">
        <v>151</v>
      </c>
      <c r="N1807" s="94" t="s">
        <v>151</v>
      </c>
      <c r="O1807" s="13" t="s">
        <v>468</v>
      </c>
      <c r="P1807" s="2" t="s">
        <v>468</v>
      </c>
      <c r="Q1807" s="2" t="s">
        <v>714</v>
      </c>
      <c r="R1807" s="2" t="s">
        <v>151</v>
      </c>
      <c r="S1807" s="2" t="s">
        <v>152</v>
      </c>
      <c r="T1807" s="2" t="s">
        <v>152</v>
      </c>
      <c r="U1807" s="14" t="s">
        <v>151</v>
      </c>
      <c r="V1807" s="13" t="s">
        <v>151</v>
      </c>
      <c r="W1807" s="2" t="s">
        <v>151</v>
      </c>
      <c r="X1807" s="2" t="s">
        <v>152</v>
      </c>
      <c r="Y1807" s="2" t="s">
        <v>152</v>
      </c>
      <c r="Z1807" s="94" t="s">
        <v>152</v>
      </c>
      <c r="AA1807" s="13" t="s">
        <v>151</v>
      </c>
      <c r="AB1807" s="2" t="s">
        <v>151</v>
      </c>
      <c r="AC1807" s="14" t="s">
        <v>151</v>
      </c>
      <c r="AD1807" s="93" t="s">
        <v>151</v>
      </c>
      <c r="AE1807" s="14" t="s">
        <v>152</v>
      </c>
      <c r="AF1807" s="99">
        <v>100</v>
      </c>
    </row>
    <row r="1808" spans="1:32" x14ac:dyDescent="0.3">
      <c r="A1808" s="55" t="str">
        <f t="shared" si="28"/>
        <v>FRec_01.2</v>
      </c>
      <c r="C1808" s="96" t="s">
        <v>19</v>
      </c>
      <c r="D1808" s="97" t="s">
        <v>776</v>
      </c>
      <c r="E1808" s="97" t="s">
        <v>817</v>
      </c>
      <c r="F1808" s="97" t="s">
        <v>818</v>
      </c>
      <c r="G1808" s="97" t="s">
        <v>351</v>
      </c>
      <c r="H1808" s="96" t="s">
        <v>50</v>
      </c>
      <c r="I1808" s="98" t="s">
        <v>454</v>
      </c>
      <c r="J1808" s="27" t="s">
        <v>2760</v>
      </c>
      <c r="K1808" s="28" t="s">
        <v>2761</v>
      </c>
      <c r="L1808" s="93" t="s">
        <v>151</v>
      </c>
      <c r="M1808" s="2" t="s">
        <v>151</v>
      </c>
      <c r="N1808" s="94" t="s">
        <v>151</v>
      </c>
      <c r="O1808" s="13" t="s">
        <v>151</v>
      </c>
      <c r="P1808" s="2" t="s">
        <v>151</v>
      </c>
      <c r="Q1808" s="2" t="s">
        <v>151</v>
      </c>
      <c r="R1808" s="2" t="s">
        <v>152</v>
      </c>
      <c r="S1808" s="2" t="s">
        <v>151</v>
      </c>
      <c r="T1808" s="2" t="s">
        <v>151</v>
      </c>
      <c r="U1808" s="14" t="s">
        <v>151</v>
      </c>
      <c r="V1808" s="13" t="s">
        <v>151</v>
      </c>
      <c r="W1808" s="2" t="s">
        <v>151</v>
      </c>
      <c r="X1808" s="2" t="s">
        <v>151</v>
      </c>
      <c r="Y1808" s="2" t="s">
        <v>151</v>
      </c>
      <c r="Z1808" s="94" t="s">
        <v>152</v>
      </c>
      <c r="AA1808" s="13" t="s">
        <v>151</v>
      </c>
      <c r="AB1808" s="2" t="s">
        <v>479</v>
      </c>
      <c r="AC1808" s="14" t="s">
        <v>151</v>
      </c>
      <c r="AD1808" s="93" t="s">
        <v>151</v>
      </c>
      <c r="AE1808" s="14" t="s">
        <v>151</v>
      </c>
      <c r="AF1808" s="99">
        <v>100</v>
      </c>
    </row>
    <row r="1809" spans="1:32" x14ac:dyDescent="0.3">
      <c r="A1809" s="55" t="str">
        <f t="shared" si="28"/>
        <v>FRec_01.3</v>
      </c>
      <c r="C1809" s="96" t="s">
        <v>19</v>
      </c>
      <c r="D1809" s="97" t="s">
        <v>776</v>
      </c>
      <c r="E1809" s="97" t="s">
        <v>819</v>
      </c>
      <c r="F1809" s="97" t="s">
        <v>820</v>
      </c>
      <c r="G1809" s="97" t="s">
        <v>351</v>
      </c>
      <c r="H1809" s="96" t="s">
        <v>50</v>
      </c>
      <c r="I1809" s="98" t="s">
        <v>454</v>
      </c>
      <c r="J1809" s="27" t="s">
        <v>2762</v>
      </c>
      <c r="K1809" s="28" t="s">
        <v>2763</v>
      </c>
      <c r="L1809" s="93" t="s">
        <v>151</v>
      </c>
      <c r="M1809" s="2" t="s">
        <v>151</v>
      </c>
      <c r="N1809" s="94" t="s">
        <v>151</v>
      </c>
      <c r="O1809" s="13" t="s">
        <v>151</v>
      </c>
      <c r="P1809" s="2" t="s">
        <v>468</v>
      </c>
      <c r="Q1809" s="2" t="s">
        <v>468</v>
      </c>
      <c r="R1809" s="2" t="s">
        <v>152</v>
      </c>
      <c r="S1809" s="2" t="s">
        <v>152</v>
      </c>
      <c r="T1809" s="2" t="s">
        <v>152</v>
      </c>
      <c r="U1809" s="14" t="s">
        <v>151</v>
      </c>
      <c r="V1809" s="13" t="s">
        <v>151</v>
      </c>
      <c r="W1809" s="2" t="s">
        <v>151</v>
      </c>
      <c r="X1809" s="2" t="s">
        <v>152</v>
      </c>
      <c r="Y1809" s="2" t="s">
        <v>152</v>
      </c>
      <c r="Z1809" s="94" t="s">
        <v>152</v>
      </c>
      <c r="AA1809" s="13" t="s">
        <v>151</v>
      </c>
      <c r="AB1809" s="2" t="s">
        <v>151</v>
      </c>
      <c r="AC1809" s="14" t="s">
        <v>151</v>
      </c>
      <c r="AD1809" s="93" t="s">
        <v>151</v>
      </c>
      <c r="AE1809" s="14" t="s">
        <v>152</v>
      </c>
      <c r="AF1809" s="99">
        <v>100</v>
      </c>
    </row>
    <row r="1810" spans="1:32" x14ac:dyDescent="0.3">
      <c r="A1810" s="55" t="str">
        <f t="shared" si="28"/>
        <v>FRec_01.4</v>
      </c>
      <c r="C1810" s="96" t="s">
        <v>19</v>
      </c>
      <c r="D1810" s="97" t="s">
        <v>776</v>
      </c>
      <c r="E1810" s="97" t="s">
        <v>821</v>
      </c>
      <c r="F1810" s="97" t="s">
        <v>822</v>
      </c>
      <c r="G1810" s="97" t="s">
        <v>351</v>
      </c>
      <c r="H1810" s="96" t="s">
        <v>50</v>
      </c>
      <c r="I1810" s="98" t="s">
        <v>454</v>
      </c>
      <c r="J1810" s="27" t="s">
        <v>2764</v>
      </c>
      <c r="K1810" s="28" t="s">
        <v>2765</v>
      </c>
      <c r="L1810" s="93" t="s">
        <v>151</v>
      </c>
      <c r="M1810" s="2" t="s">
        <v>151</v>
      </c>
      <c r="N1810" s="94" t="s">
        <v>151</v>
      </c>
      <c r="O1810" s="13" t="s">
        <v>151</v>
      </c>
      <c r="P1810" s="2" t="s">
        <v>151</v>
      </c>
      <c r="Q1810" s="2" t="s">
        <v>151</v>
      </c>
      <c r="R1810" s="2" t="s">
        <v>152</v>
      </c>
      <c r="S1810" s="2" t="s">
        <v>152</v>
      </c>
      <c r="T1810" s="2" t="s">
        <v>152</v>
      </c>
      <c r="U1810" s="14" t="s">
        <v>479</v>
      </c>
      <c r="V1810" s="13" t="s">
        <v>151</v>
      </c>
      <c r="W1810" s="2" t="s">
        <v>151</v>
      </c>
      <c r="X1810" s="2" t="s">
        <v>152</v>
      </c>
      <c r="Y1810" s="2" t="s">
        <v>151</v>
      </c>
      <c r="Z1810" s="94" t="s">
        <v>152</v>
      </c>
      <c r="AA1810" s="13" t="s">
        <v>151</v>
      </c>
      <c r="AB1810" s="2" t="s">
        <v>151</v>
      </c>
      <c r="AC1810" s="14" t="s">
        <v>479</v>
      </c>
      <c r="AD1810" s="93" t="s">
        <v>151</v>
      </c>
      <c r="AE1810" s="14" t="s">
        <v>151</v>
      </c>
      <c r="AF1810" s="99">
        <v>100</v>
      </c>
    </row>
    <row r="1811" spans="1:32" x14ac:dyDescent="0.3">
      <c r="A1811" s="55" t="str">
        <f t="shared" si="28"/>
        <v>FRec_02.1</v>
      </c>
      <c r="C1811" s="96" t="s">
        <v>19</v>
      </c>
      <c r="D1811" s="97" t="s">
        <v>776</v>
      </c>
      <c r="E1811" s="97" t="s">
        <v>823</v>
      </c>
      <c r="F1811" s="97" t="s">
        <v>824</v>
      </c>
      <c r="G1811" s="97" t="s">
        <v>351</v>
      </c>
      <c r="H1811" s="96" t="s">
        <v>50</v>
      </c>
      <c r="I1811" s="98" t="s">
        <v>454</v>
      </c>
      <c r="J1811" s="27" t="s">
        <v>2766</v>
      </c>
      <c r="K1811" s="28" t="s">
        <v>2767</v>
      </c>
      <c r="L1811" s="93" t="s">
        <v>151</v>
      </c>
      <c r="M1811" s="2" t="s">
        <v>151</v>
      </c>
      <c r="N1811" s="94" t="s">
        <v>151</v>
      </c>
      <c r="O1811" s="13" t="s">
        <v>151</v>
      </c>
      <c r="P1811" s="2" t="s">
        <v>151</v>
      </c>
      <c r="Q1811" s="2" t="s">
        <v>151</v>
      </c>
      <c r="R1811" s="2" t="s">
        <v>152</v>
      </c>
      <c r="S1811" s="2" t="s">
        <v>151</v>
      </c>
      <c r="T1811" s="2" t="s">
        <v>151</v>
      </c>
      <c r="U1811" s="14" t="s">
        <v>152</v>
      </c>
      <c r="V1811" s="13" t="s">
        <v>151</v>
      </c>
      <c r="W1811" s="2" t="s">
        <v>151</v>
      </c>
      <c r="X1811" s="2" t="s">
        <v>151</v>
      </c>
      <c r="Y1811" s="2" t="s">
        <v>151</v>
      </c>
      <c r="Z1811" s="94" t="s">
        <v>152</v>
      </c>
      <c r="AA1811" s="13" t="s">
        <v>151</v>
      </c>
      <c r="AB1811" s="2" t="s">
        <v>152</v>
      </c>
      <c r="AC1811" s="14" t="s">
        <v>151</v>
      </c>
      <c r="AD1811" s="93" t="s">
        <v>151</v>
      </c>
      <c r="AE1811" s="14" t="s">
        <v>151</v>
      </c>
      <c r="AF1811" s="99">
        <v>100</v>
      </c>
    </row>
    <row r="1812" spans="1:32" x14ac:dyDescent="0.3">
      <c r="A1812" s="55" t="str">
        <f t="shared" si="28"/>
        <v>FRec_02.1</v>
      </c>
      <c r="C1812" s="96" t="s">
        <v>19</v>
      </c>
      <c r="D1812" s="97" t="s">
        <v>776</v>
      </c>
      <c r="E1812" s="97" t="s">
        <v>823</v>
      </c>
      <c r="F1812" s="97" t="s">
        <v>824</v>
      </c>
      <c r="G1812" s="97" t="s">
        <v>351</v>
      </c>
      <c r="H1812" s="96" t="s">
        <v>50</v>
      </c>
      <c r="I1812" s="98" t="s">
        <v>454</v>
      </c>
      <c r="J1812" s="27" t="s">
        <v>219</v>
      </c>
      <c r="K1812" s="28" t="s">
        <v>2768</v>
      </c>
      <c r="L1812" s="93" t="s">
        <v>151</v>
      </c>
      <c r="M1812" s="2" t="s">
        <v>151</v>
      </c>
      <c r="N1812" s="94" t="s">
        <v>151</v>
      </c>
      <c r="O1812" s="13" t="s">
        <v>151</v>
      </c>
      <c r="P1812" s="2" t="s">
        <v>151</v>
      </c>
      <c r="Q1812" s="2" t="s">
        <v>152</v>
      </c>
      <c r="R1812" s="2" t="s">
        <v>151</v>
      </c>
      <c r="S1812" s="2" t="s">
        <v>151</v>
      </c>
      <c r="T1812" s="2" t="s">
        <v>151</v>
      </c>
      <c r="U1812" s="14" t="s">
        <v>151</v>
      </c>
      <c r="V1812" s="13" t="s">
        <v>151</v>
      </c>
      <c r="W1812" s="2" t="s">
        <v>151</v>
      </c>
      <c r="X1812" s="2" t="s">
        <v>151</v>
      </c>
      <c r="Y1812" s="2" t="s">
        <v>151</v>
      </c>
      <c r="Z1812" s="94" t="s">
        <v>152</v>
      </c>
      <c r="AA1812" s="13" t="s">
        <v>151</v>
      </c>
      <c r="AB1812" s="2" t="s">
        <v>479</v>
      </c>
      <c r="AC1812" s="14" t="s">
        <v>151</v>
      </c>
      <c r="AD1812" s="93" t="s">
        <v>151</v>
      </c>
      <c r="AE1812" s="14" t="s">
        <v>151</v>
      </c>
      <c r="AF1812" s="99">
        <v>100</v>
      </c>
    </row>
    <row r="1813" spans="1:32" x14ac:dyDescent="0.3">
      <c r="A1813" s="55" t="str">
        <f t="shared" si="28"/>
        <v>FRec_02.2</v>
      </c>
      <c r="C1813" s="96" t="s">
        <v>19</v>
      </c>
      <c r="D1813" s="97" t="s">
        <v>776</v>
      </c>
      <c r="E1813" s="97" t="s">
        <v>825</v>
      </c>
      <c r="F1813" s="97" t="s">
        <v>826</v>
      </c>
      <c r="G1813" s="97" t="s">
        <v>351</v>
      </c>
      <c r="H1813" s="96" t="s">
        <v>50</v>
      </c>
      <c r="I1813" s="98" t="s">
        <v>454</v>
      </c>
      <c r="J1813" s="27" t="s">
        <v>2766</v>
      </c>
      <c r="K1813" s="28" t="s">
        <v>2769</v>
      </c>
      <c r="L1813" s="93" t="s">
        <v>151</v>
      </c>
      <c r="M1813" s="2" t="s">
        <v>151</v>
      </c>
      <c r="N1813" s="94" t="s">
        <v>151</v>
      </c>
      <c r="O1813" s="13" t="s">
        <v>151</v>
      </c>
      <c r="P1813" s="2" t="s">
        <v>151</v>
      </c>
      <c r="Q1813" s="2" t="s">
        <v>151</v>
      </c>
      <c r="R1813" s="2" t="s">
        <v>151</v>
      </c>
      <c r="S1813" s="2" t="s">
        <v>151</v>
      </c>
      <c r="T1813" s="2" t="s">
        <v>151</v>
      </c>
      <c r="U1813" s="14" t="s">
        <v>151</v>
      </c>
      <c r="V1813" s="13" t="s">
        <v>151</v>
      </c>
      <c r="W1813" s="2" t="s">
        <v>151</v>
      </c>
      <c r="X1813" s="2" t="s">
        <v>151</v>
      </c>
      <c r="Y1813" s="2" t="s">
        <v>151</v>
      </c>
      <c r="Z1813" s="94" t="s">
        <v>152</v>
      </c>
      <c r="AA1813" s="13" t="s">
        <v>151</v>
      </c>
      <c r="AB1813" s="2" t="s">
        <v>151</v>
      </c>
      <c r="AC1813" s="14" t="s">
        <v>151</v>
      </c>
      <c r="AD1813" s="93" t="s">
        <v>151</v>
      </c>
      <c r="AE1813" s="14" t="s">
        <v>151</v>
      </c>
      <c r="AF1813" s="99">
        <v>100</v>
      </c>
    </row>
    <row r="1814" spans="1:32" x14ac:dyDescent="0.3">
      <c r="A1814" s="55" t="str">
        <f t="shared" si="28"/>
        <v>FRec_02.2</v>
      </c>
      <c r="C1814" s="96" t="s">
        <v>19</v>
      </c>
      <c r="D1814" s="97" t="s">
        <v>776</v>
      </c>
      <c r="E1814" s="97" t="s">
        <v>825</v>
      </c>
      <c r="F1814" s="97" t="s">
        <v>826</v>
      </c>
      <c r="G1814" s="97" t="s">
        <v>351</v>
      </c>
      <c r="H1814" s="96" t="s">
        <v>50</v>
      </c>
      <c r="I1814" s="98" t="s">
        <v>454</v>
      </c>
      <c r="J1814" s="27" t="s">
        <v>219</v>
      </c>
      <c r="K1814" s="28" t="s">
        <v>2770</v>
      </c>
      <c r="L1814" s="93" t="s">
        <v>151</v>
      </c>
      <c r="M1814" s="2" t="s">
        <v>151</v>
      </c>
      <c r="N1814" s="94" t="s">
        <v>151</v>
      </c>
      <c r="O1814" s="13" t="s">
        <v>468</v>
      </c>
      <c r="P1814" s="2" t="s">
        <v>151</v>
      </c>
      <c r="Q1814" s="2" t="s">
        <v>152</v>
      </c>
      <c r="R1814" s="2" t="s">
        <v>152</v>
      </c>
      <c r="S1814" s="2" t="s">
        <v>152</v>
      </c>
      <c r="T1814" s="2" t="s">
        <v>152</v>
      </c>
      <c r="U1814" s="14" t="s">
        <v>151</v>
      </c>
      <c r="V1814" s="13" t="s">
        <v>151</v>
      </c>
      <c r="W1814" s="2" t="s">
        <v>151</v>
      </c>
      <c r="X1814" s="2" t="s">
        <v>152</v>
      </c>
      <c r="Y1814" s="2" t="s">
        <v>151</v>
      </c>
      <c r="Z1814" s="94" t="s">
        <v>152</v>
      </c>
      <c r="AA1814" s="13" t="s">
        <v>151</v>
      </c>
      <c r="AB1814" s="2" t="s">
        <v>151</v>
      </c>
      <c r="AC1814" s="14" t="s">
        <v>151</v>
      </c>
      <c r="AD1814" s="93" t="s">
        <v>151</v>
      </c>
      <c r="AE1814" s="14" t="s">
        <v>151</v>
      </c>
      <c r="AF1814" s="99">
        <v>100</v>
      </c>
    </row>
    <row r="1815" spans="1:32" x14ac:dyDescent="0.3">
      <c r="A1815" s="55" t="str">
        <f t="shared" si="28"/>
        <v>FRec_02.3</v>
      </c>
      <c r="C1815" s="96" t="s">
        <v>19</v>
      </c>
      <c r="D1815" s="97" t="s">
        <v>776</v>
      </c>
      <c r="E1815" s="97" t="s">
        <v>827</v>
      </c>
      <c r="F1815" s="97" t="s">
        <v>828</v>
      </c>
      <c r="G1815" s="97" t="s">
        <v>351</v>
      </c>
      <c r="H1815" s="96" t="s">
        <v>50</v>
      </c>
      <c r="I1815" s="98" t="s">
        <v>454</v>
      </c>
      <c r="J1815" s="27" t="s">
        <v>2766</v>
      </c>
      <c r="K1815" s="28" t="s">
        <v>2771</v>
      </c>
      <c r="L1815" s="93" t="s">
        <v>151</v>
      </c>
      <c r="M1815" s="2" t="s">
        <v>152</v>
      </c>
      <c r="N1815" s="94" t="s">
        <v>151</v>
      </c>
      <c r="O1815" s="13" t="s">
        <v>152</v>
      </c>
      <c r="P1815" s="2" t="s">
        <v>152</v>
      </c>
      <c r="Q1815" s="2" t="s">
        <v>152</v>
      </c>
      <c r="R1815" s="2" t="s">
        <v>152</v>
      </c>
      <c r="S1815" s="2" t="s">
        <v>151</v>
      </c>
      <c r="T1815" s="2" t="s">
        <v>152</v>
      </c>
      <c r="U1815" s="14" t="s">
        <v>151</v>
      </c>
      <c r="V1815" s="13" t="s">
        <v>151</v>
      </c>
      <c r="W1815" s="2" t="s">
        <v>152</v>
      </c>
      <c r="X1815" s="2" t="s">
        <v>152</v>
      </c>
      <c r="Y1815" s="2" t="s">
        <v>152</v>
      </c>
      <c r="Z1815" s="94" t="s">
        <v>152</v>
      </c>
      <c r="AA1815" s="13" t="s">
        <v>151</v>
      </c>
      <c r="AB1815" s="2" t="s">
        <v>152</v>
      </c>
      <c r="AC1815" s="14" t="s">
        <v>152</v>
      </c>
      <c r="AD1815" s="93" t="s">
        <v>151</v>
      </c>
      <c r="AE1815" s="14" t="s">
        <v>152</v>
      </c>
      <c r="AF1815" s="99">
        <v>100</v>
      </c>
    </row>
    <row r="1816" spans="1:32" x14ac:dyDescent="0.3">
      <c r="A1816" s="55" t="str">
        <f t="shared" si="28"/>
        <v>FRec_03.1</v>
      </c>
      <c r="C1816" s="96" t="s">
        <v>19</v>
      </c>
      <c r="D1816" s="97" t="s">
        <v>776</v>
      </c>
      <c r="E1816" s="97" t="s">
        <v>829</v>
      </c>
      <c r="F1816" s="97" t="s">
        <v>830</v>
      </c>
      <c r="G1816" s="97" t="s">
        <v>351</v>
      </c>
      <c r="H1816" s="96" t="s">
        <v>50</v>
      </c>
      <c r="I1816" s="98" t="s">
        <v>454</v>
      </c>
      <c r="J1816" s="27" t="s">
        <v>2772</v>
      </c>
      <c r="K1816" s="28" t="s">
        <v>2773</v>
      </c>
      <c r="L1816" s="93" t="s">
        <v>151</v>
      </c>
      <c r="M1816" s="2" t="s">
        <v>151</v>
      </c>
      <c r="N1816" s="94" t="s">
        <v>151</v>
      </c>
      <c r="O1816" s="13" t="s">
        <v>151</v>
      </c>
      <c r="P1816" s="2" t="s">
        <v>151</v>
      </c>
      <c r="Q1816" s="2" t="s">
        <v>151</v>
      </c>
      <c r="R1816" s="2" t="s">
        <v>151</v>
      </c>
      <c r="S1816" s="2" t="s">
        <v>151</v>
      </c>
      <c r="T1816" s="2" t="s">
        <v>151</v>
      </c>
      <c r="U1816" s="14" t="s">
        <v>152</v>
      </c>
      <c r="V1816" s="13" t="s">
        <v>152</v>
      </c>
      <c r="W1816" s="2" t="s">
        <v>152</v>
      </c>
      <c r="X1816" s="2" t="s">
        <v>152</v>
      </c>
      <c r="Y1816" s="2" t="s">
        <v>152</v>
      </c>
      <c r="Z1816" s="94" t="s">
        <v>152</v>
      </c>
      <c r="AA1816" s="13" t="s">
        <v>151</v>
      </c>
      <c r="AB1816" s="2" t="s">
        <v>151</v>
      </c>
      <c r="AC1816" s="14" t="s">
        <v>151</v>
      </c>
      <c r="AD1816" s="93" t="s">
        <v>151</v>
      </c>
      <c r="AE1816" s="14" t="s">
        <v>151</v>
      </c>
      <c r="AF1816" s="99">
        <v>100</v>
      </c>
    </row>
    <row r="1817" spans="1:32" x14ac:dyDescent="0.3">
      <c r="A1817" s="55" t="str">
        <f t="shared" si="28"/>
        <v>FRec_03.1</v>
      </c>
      <c r="C1817" s="96" t="s">
        <v>19</v>
      </c>
      <c r="D1817" s="97" t="s">
        <v>776</v>
      </c>
      <c r="E1817" s="97" t="s">
        <v>829</v>
      </c>
      <c r="F1817" s="97" t="s">
        <v>830</v>
      </c>
      <c r="G1817" s="97" t="s">
        <v>351</v>
      </c>
      <c r="H1817" s="96" t="s">
        <v>50</v>
      </c>
      <c r="I1817" s="98" t="s">
        <v>454</v>
      </c>
      <c r="J1817" s="27" t="s">
        <v>219</v>
      </c>
      <c r="K1817" s="28" t="s">
        <v>2774</v>
      </c>
      <c r="L1817" s="93" t="s">
        <v>151</v>
      </c>
      <c r="M1817" s="2" t="s">
        <v>151</v>
      </c>
      <c r="N1817" s="94" t="s">
        <v>151</v>
      </c>
      <c r="O1817" s="13" t="s">
        <v>152</v>
      </c>
      <c r="P1817" s="2" t="s">
        <v>152</v>
      </c>
      <c r="Q1817" s="2" t="s">
        <v>152</v>
      </c>
      <c r="R1817" s="2" t="s">
        <v>6483</v>
      </c>
      <c r="S1817" s="2" t="s">
        <v>152</v>
      </c>
      <c r="T1817" s="2" t="s">
        <v>152</v>
      </c>
      <c r="U1817" s="14" t="s">
        <v>151</v>
      </c>
      <c r="V1817" s="13" t="s">
        <v>151</v>
      </c>
      <c r="W1817" s="2" t="s">
        <v>152</v>
      </c>
      <c r="X1817" s="2" t="s">
        <v>152</v>
      </c>
      <c r="Y1817" s="2" t="s">
        <v>152</v>
      </c>
      <c r="Z1817" s="94" t="s">
        <v>152</v>
      </c>
      <c r="AA1817" s="13" t="s">
        <v>151</v>
      </c>
      <c r="AB1817" s="2" t="s">
        <v>152</v>
      </c>
      <c r="AC1817" s="14" t="s">
        <v>152</v>
      </c>
      <c r="AD1817" s="93" t="s">
        <v>151</v>
      </c>
      <c r="AE1817" s="14" t="s">
        <v>152</v>
      </c>
      <c r="AF1817" s="99">
        <v>100</v>
      </c>
    </row>
    <row r="1818" spans="1:32" x14ac:dyDescent="0.3">
      <c r="A1818" s="55" t="str">
        <f t="shared" si="28"/>
        <v>FRec_03.2</v>
      </c>
      <c r="C1818" s="96" t="s">
        <v>19</v>
      </c>
      <c r="D1818" s="97" t="s">
        <v>776</v>
      </c>
      <c r="E1818" s="97" t="s">
        <v>831</v>
      </c>
      <c r="F1818" s="97" t="s">
        <v>832</v>
      </c>
      <c r="G1818" s="97" t="s">
        <v>351</v>
      </c>
      <c r="H1818" s="96" t="s">
        <v>50</v>
      </c>
      <c r="I1818" s="98" t="s">
        <v>454</v>
      </c>
      <c r="J1818" s="27" t="s">
        <v>2775</v>
      </c>
      <c r="K1818" s="28" t="s">
        <v>2776</v>
      </c>
      <c r="L1818" s="93" t="s">
        <v>151</v>
      </c>
      <c r="M1818" s="2" t="s">
        <v>151</v>
      </c>
      <c r="N1818" s="94" t="s">
        <v>151</v>
      </c>
      <c r="O1818" s="13" t="s">
        <v>468</v>
      </c>
      <c r="P1818" s="2" t="s">
        <v>468</v>
      </c>
      <c r="Q1818" s="2" t="s">
        <v>468</v>
      </c>
      <c r="R1818" s="2" t="s">
        <v>479</v>
      </c>
      <c r="S1818" s="2" t="s">
        <v>151</v>
      </c>
      <c r="T1818" s="2" t="s">
        <v>151</v>
      </c>
      <c r="U1818" s="14" t="s">
        <v>479</v>
      </c>
      <c r="V1818" s="13" t="s">
        <v>151</v>
      </c>
      <c r="W1818" s="2" t="s">
        <v>479</v>
      </c>
      <c r="X1818" s="2" t="s">
        <v>151</v>
      </c>
      <c r="Y1818" s="2" t="s">
        <v>151</v>
      </c>
      <c r="Z1818" s="94" t="s">
        <v>479</v>
      </c>
      <c r="AA1818" s="13" t="s">
        <v>151</v>
      </c>
      <c r="AB1818" s="2" t="s">
        <v>479</v>
      </c>
      <c r="AC1818" s="14" t="s">
        <v>479</v>
      </c>
      <c r="AD1818" s="93" t="s">
        <v>151</v>
      </c>
      <c r="AE1818" s="14" t="s">
        <v>151</v>
      </c>
      <c r="AF1818" s="99">
        <v>100</v>
      </c>
    </row>
    <row r="1819" spans="1:32" x14ac:dyDescent="0.3">
      <c r="A1819" s="55" t="str">
        <f t="shared" si="28"/>
        <v>FRec_03.2</v>
      </c>
      <c r="C1819" s="96" t="s">
        <v>19</v>
      </c>
      <c r="D1819" s="97" t="s">
        <v>776</v>
      </c>
      <c r="E1819" s="97" t="s">
        <v>831</v>
      </c>
      <c r="F1819" s="97" t="s">
        <v>832</v>
      </c>
      <c r="G1819" s="97" t="s">
        <v>351</v>
      </c>
      <c r="H1819" s="96" t="s">
        <v>50</v>
      </c>
      <c r="I1819" s="98" t="s">
        <v>454</v>
      </c>
      <c r="J1819" s="27" t="s">
        <v>223</v>
      </c>
      <c r="K1819" s="28" t="s">
        <v>130</v>
      </c>
      <c r="L1819" s="93" t="s">
        <v>151</v>
      </c>
      <c r="M1819" s="2" t="s">
        <v>151</v>
      </c>
      <c r="N1819" s="94" t="s">
        <v>151</v>
      </c>
      <c r="O1819" s="13" t="s">
        <v>468</v>
      </c>
      <c r="P1819" s="2" t="s">
        <v>151</v>
      </c>
      <c r="Q1819" s="2" t="s">
        <v>468</v>
      </c>
      <c r="R1819" s="2" t="s">
        <v>152</v>
      </c>
      <c r="S1819" s="2" t="s">
        <v>152</v>
      </c>
      <c r="T1819" s="2" t="s">
        <v>152</v>
      </c>
      <c r="U1819" s="14" t="s">
        <v>479</v>
      </c>
      <c r="V1819" s="13" t="s">
        <v>151</v>
      </c>
      <c r="W1819" s="2" t="s">
        <v>152</v>
      </c>
      <c r="X1819" s="2" t="s">
        <v>152</v>
      </c>
      <c r="Y1819" s="2" t="s">
        <v>152</v>
      </c>
      <c r="Z1819" s="94" t="s">
        <v>152</v>
      </c>
      <c r="AA1819" s="13" t="s">
        <v>151</v>
      </c>
      <c r="AB1819" s="2" t="s">
        <v>479</v>
      </c>
      <c r="AC1819" s="14" t="s">
        <v>479</v>
      </c>
      <c r="AD1819" s="93" t="s">
        <v>151</v>
      </c>
      <c r="AE1819" s="14" t="s">
        <v>151</v>
      </c>
      <c r="AF1819" s="99">
        <v>100</v>
      </c>
    </row>
    <row r="1820" spans="1:32" x14ac:dyDescent="0.3">
      <c r="A1820" s="55" t="str">
        <f t="shared" si="28"/>
        <v>FRec_03.3</v>
      </c>
      <c r="C1820" s="96" t="s">
        <v>19</v>
      </c>
      <c r="D1820" s="97" t="s">
        <v>776</v>
      </c>
      <c r="E1820" s="97" t="s">
        <v>833</v>
      </c>
      <c r="F1820" s="97" t="s">
        <v>834</v>
      </c>
      <c r="G1820" s="97" t="s">
        <v>351</v>
      </c>
      <c r="H1820" s="96" t="s">
        <v>50</v>
      </c>
      <c r="I1820" s="98" t="s">
        <v>454</v>
      </c>
      <c r="J1820" s="27" t="s">
        <v>590</v>
      </c>
      <c r="K1820" s="28" t="s">
        <v>2777</v>
      </c>
      <c r="L1820" s="93" t="s">
        <v>151</v>
      </c>
      <c r="M1820" s="2" t="s">
        <v>151</v>
      </c>
      <c r="N1820" s="94" t="s">
        <v>151</v>
      </c>
      <c r="O1820" s="13" t="s">
        <v>151</v>
      </c>
      <c r="P1820" s="2" t="s">
        <v>151</v>
      </c>
      <c r="Q1820" s="2" t="s">
        <v>468</v>
      </c>
      <c r="R1820" s="2" t="s">
        <v>152</v>
      </c>
      <c r="S1820" s="2" t="s">
        <v>152</v>
      </c>
      <c r="T1820" s="2" t="s">
        <v>152</v>
      </c>
      <c r="U1820" s="14" t="s">
        <v>479</v>
      </c>
      <c r="V1820" s="13" t="s">
        <v>151</v>
      </c>
      <c r="W1820" s="2" t="s">
        <v>151</v>
      </c>
      <c r="X1820" s="2" t="s">
        <v>151</v>
      </c>
      <c r="Y1820" s="2" t="s">
        <v>151</v>
      </c>
      <c r="Z1820" s="94" t="s">
        <v>479</v>
      </c>
      <c r="AA1820" s="13" t="s">
        <v>151</v>
      </c>
      <c r="AB1820" s="2" t="s">
        <v>479</v>
      </c>
      <c r="AC1820" s="14" t="s">
        <v>479</v>
      </c>
      <c r="AD1820" s="93" t="s">
        <v>151</v>
      </c>
      <c r="AE1820" s="14" t="s">
        <v>151</v>
      </c>
      <c r="AF1820" s="99">
        <v>100</v>
      </c>
    </row>
    <row r="1821" spans="1:32" x14ac:dyDescent="0.3">
      <c r="A1821" s="55" t="str">
        <f t="shared" si="28"/>
        <v>FRhe_01.1</v>
      </c>
      <c r="C1821" s="96" t="s">
        <v>19</v>
      </c>
      <c r="D1821" s="97" t="s">
        <v>835</v>
      </c>
      <c r="E1821" s="97" t="s">
        <v>836</v>
      </c>
      <c r="F1821" s="97" t="s">
        <v>837</v>
      </c>
      <c r="G1821" s="97" t="s">
        <v>344</v>
      </c>
      <c r="H1821" s="96" t="s">
        <v>50</v>
      </c>
      <c r="I1821" s="98" t="s">
        <v>454</v>
      </c>
      <c r="J1821" s="27" t="s">
        <v>2778</v>
      </c>
      <c r="K1821" s="28" t="s">
        <v>2779</v>
      </c>
      <c r="L1821" s="93" t="s">
        <v>151</v>
      </c>
      <c r="M1821" s="2" t="s">
        <v>151</v>
      </c>
      <c r="N1821" s="94" t="s">
        <v>151</v>
      </c>
      <c r="O1821" s="13"/>
      <c r="P1821" s="2"/>
      <c r="Q1821" s="2"/>
      <c r="R1821" s="2"/>
      <c r="S1821" s="2"/>
      <c r="T1821" s="2"/>
      <c r="U1821" s="14"/>
      <c r="V1821" s="13"/>
      <c r="W1821" s="2"/>
      <c r="X1821" s="2"/>
      <c r="Y1821" s="2"/>
      <c r="Z1821" s="94"/>
      <c r="AA1821" s="13"/>
      <c r="AB1821" s="2"/>
      <c r="AC1821" s="14"/>
      <c r="AD1821" s="93"/>
      <c r="AE1821" s="14"/>
      <c r="AF1821" s="99">
        <v>0</v>
      </c>
    </row>
    <row r="1822" spans="1:32" x14ac:dyDescent="0.3">
      <c r="A1822" s="55" t="str">
        <f t="shared" si="28"/>
        <v>FRhe_01.2</v>
      </c>
      <c r="C1822" s="96" t="s">
        <v>19</v>
      </c>
      <c r="D1822" s="97" t="s">
        <v>835</v>
      </c>
      <c r="E1822" s="97" t="s">
        <v>838</v>
      </c>
      <c r="F1822" s="97" t="s">
        <v>839</v>
      </c>
      <c r="G1822" s="97" t="s">
        <v>344</v>
      </c>
      <c r="H1822" s="96" t="s">
        <v>50</v>
      </c>
      <c r="I1822" s="98" t="s">
        <v>454</v>
      </c>
      <c r="J1822" s="27" t="s">
        <v>2780</v>
      </c>
      <c r="K1822" s="28" t="s">
        <v>2781</v>
      </c>
      <c r="L1822" s="93" t="s">
        <v>151</v>
      </c>
      <c r="M1822" s="2" t="s">
        <v>151</v>
      </c>
      <c r="N1822" s="94" t="s">
        <v>151</v>
      </c>
      <c r="O1822" s="13"/>
      <c r="P1822" s="2"/>
      <c r="Q1822" s="2"/>
      <c r="R1822" s="2"/>
      <c r="S1822" s="2"/>
      <c r="T1822" s="2"/>
      <c r="U1822" s="14"/>
      <c r="V1822" s="13"/>
      <c r="W1822" s="2"/>
      <c r="X1822" s="2"/>
      <c r="Y1822" s="2"/>
      <c r="Z1822" s="94"/>
      <c r="AA1822" s="13"/>
      <c r="AB1822" s="2"/>
      <c r="AC1822" s="14"/>
      <c r="AD1822" s="93"/>
      <c r="AE1822" s="14"/>
      <c r="AF1822" s="99">
        <v>100</v>
      </c>
    </row>
    <row r="1823" spans="1:32" x14ac:dyDescent="0.3">
      <c r="A1823" s="55" t="str">
        <f t="shared" si="28"/>
        <v>FRhe_01.3</v>
      </c>
      <c r="C1823" s="96" t="s">
        <v>19</v>
      </c>
      <c r="D1823" s="97" t="s">
        <v>835</v>
      </c>
      <c r="E1823" s="97" t="s">
        <v>840</v>
      </c>
      <c r="F1823" s="97" t="s">
        <v>431</v>
      </c>
      <c r="G1823" s="97" t="s">
        <v>351</v>
      </c>
      <c r="H1823" s="96" t="s">
        <v>50</v>
      </c>
      <c r="I1823" s="98" t="s">
        <v>454</v>
      </c>
      <c r="J1823" s="27" t="s">
        <v>591</v>
      </c>
      <c r="K1823" s="28" t="s">
        <v>592</v>
      </c>
      <c r="L1823" s="93" t="s">
        <v>151</v>
      </c>
      <c r="M1823" s="2" t="s">
        <v>151</v>
      </c>
      <c r="N1823" s="94" t="s">
        <v>151</v>
      </c>
      <c r="O1823" s="13" t="s">
        <v>151</v>
      </c>
      <c r="P1823" s="2" t="s">
        <v>151</v>
      </c>
      <c r="Q1823" s="2" t="s">
        <v>152</v>
      </c>
      <c r="R1823" s="2" t="s">
        <v>479</v>
      </c>
      <c r="S1823" s="2" t="s">
        <v>151</v>
      </c>
      <c r="T1823" s="2" t="s">
        <v>151</v>
      </c>
      <c r="U1823" s="14" t="s">
        <v>479</v>
      </c>
      <c r="V1823" s="13" t="s">
        <v>151</v>
      </c>
      <c r="W1823" s="2" t="s">
        <v>152</v>
      </c>
      <c r="X1823" s="2" t="s">
        <v>152</v>
      </c>
      <c r="Y1823" s="2" t="s">
        <v>152</v>
      </c>
      <c r="Z1823" s="94" t="s">
        <v>152</v>
      </c>
      <c r="AA1823" s="13" t="s">
        <v>151</v>
      </c>
      <c r="AB1823" s="2" t="s">
        <v>151</v>
      </c>
      <c r="AC1823" s="14" t="s">
        <v>151</v>
      </c>
      <c r="AD1823" s="93" t="s">
        <v>151</v>
      </c>
      <c r="AE1823" s="14" t="s">
        <v>479</v>
      </c>
      <c r="AF1823" s="99">
        <v>100</v>
      </c>
    </row>
    <row r="1824" spans="1:32" x14ac:dyDescent="0.3">
      <c r="A1824" s="55" t="str">
        <f t="shared" si="28"/>
        <v>FRhe_01.3</v>
      </c>
      <c r="C1824" s="96" t="s">
        <v>19</v>
      </c>
      <c r="D1824" s="97" t="s">
        <v>835</v>
      </c>
      <c r="E1824" s="97" t="s">
        <v>840</v>
      </c>
      <c r="F1824" s="97" t="s">
        <v>431</v>
      </c>
      <c r="G1824" s="97" t="s">
        <v>351</v>
      </c>
      <c r="H1824" s="96" t="s">
        <v>50</v>
      </c>
      <c r="I1824" s="98" t="s">
        <v>454</v>
      </c>
      <c r="J1824" s="27" t="s">
        <v>2782</v>
      </c>
      <c r="K1824" s="28" t="s">
        <v>2783</v>
      </c>
      <c r="L1824" s="93" t="s">
        <v>151</v>
      </c>
      <c r="M1824" s="2" t="s">
        <v>151</v>
      </c>
      <c r="N1824" s="94" t="s">
        <v>151</v>
      </c>
      <c r="O1824" s="13" t="s">
        <v>151</v>
      </c>
      <c r="P1824" s="2" t="s">
        <v>151</v>
      </c>
      <c r="Q1824" s="2" t="s">
        <v>151</v>
      </c>
      <c r="R1824" s="2" t="s">
        <v>479</v>
      </c>
      <c r="S1824" s="2" t="s">
        <v>152</v>
      </c>
      <c r="T1824" s="2" t="s">
        <v>152</v>
      </c>
      <c r="U1824" s="14" t="s">
        <v>479</v>
      </c>
      <c r="V1824" s="13" t="s">
        <v>151</v>
      </c>
      <c r="W1824" s="2" t="s">
        <v>151</v>
      </c>
      <c r="X1824" s="2" t="s">
        <v>151</v>
      </c>
      <c r="Y1824" s="2" t="s">
        <v>151</v>
      </c>
      <c r="Z1824" s="94" t="s">
        <v>479</v>
      </c>
      <c r="AA1824" s="13" t="s">
        <v>151</v>
      </c>
      <c r="AB1824" s="2" t="s">
        <v>479</v>
      </c>
      <c r="AC1824" s="14" t="s">
        <v>479</v>
      </c>
      <c r="AD1824" s="93" t="s">
        <v>151</v>
      </c>
      <c r="AE1824" s="14" t="s">
        <v>151</v>
      </c>
      <c r="AF1824" s="99">
        <v>100</v>
      </c>
    </row>
    <row r="1825" spans="1:32" x14ac:dyDescent="0.3">
      <c r="A1825" s="55" t="str">
        <f t="shared" si="28"/>
        <v>FRhe_02.1</v>
      </c>
      <c r="C1825" s="96" t="s">
        <v>19</v>
      </c>
      <c r="D1825" s="97" t="s">
        <v>835</v>
      </c>
      <c r="E1825" s="97" t="s">
        <v>841</v>
      </c>
      <c r="F1825" s="97" t="s">
        <v>842</v>
      </c>
      <c r="G1825" s="97" t="s">
        <v>351</v>
      </c>
      <c r="H1825" s="96" t="s">
        <v>50</v>
      </c>
      <c r="I1825" s="98" t="s">
        <v>51</v>
      </c>
      <c r="J1825" s="27" t="s">
        <v>2784</v>
      </c>
      <c r="K1825" s="28" t="s">
        <v>2785</v>
      </c>
      <c r="L1825" s="93" t="s">
        <v>151</v>
      </c>
      <c r="M1825" s="2" t="s">
        <v>151</v>
      </c>
      <c r="N1825" s="94" t="s">
        <v>151</v>
      </c>
      <c r="O1825" s="13" t="s">
        <v>151</v>
      </c>
      <c r="P1825" s="2" t="s">
        <v>151</v>
      </c>
      <c r="Q1825" s="2" t="s">
        <v>468</v>
      </c>
      <c r="R1825" s="2" t="s">
        <v>479</v>
      </c>
      <c r="S1825" s="2" t="s">
        <v>151</v>
      </c>
      <c r="T1825" s="2" t="s">
        <v>152</v>
      </c>
      <c r="U1825" s="14" t="s">
        <v>479</v>
      </c>
      <c r="V1825" s="13" t="s">
        <v>152</v>
      </c>
      <c r="W1825" s="2" t="s">
        <v>152</v>
      </c>
      <c r="X1825" s="2" t="s">
        <v>152</v>
      </c>
      <c r="Y1825" s="2" t="s">
        <v>152</v>
      </c>
      <c r="Z1825" s="94" t="s">
        <v>152</v>
      </c>
      <c r="AA1825" s="13" t="s">
        <v>151</v>
      </c>
      <c r="AB1825" s="2" t="s">
        <v>151</v>
      </c>
      <c r="AC1825" s="14" t="s">
        <v>479</v>
      </c>
      <c r="AD1825" s="93" t="s">
        <v>479</v>
      </c>
      <c r="AE1825" s="14" t="s">
        <v>152</v>
      </c>
      <c r="AF1825" s="99">
        <v>100</v>
      </c>
    </row>
    <row r="1826" spans="1:32" x14ac:dyDescent="0.3">
      <c r="A1826" s="55" t="str">
        <f t="shared" si="28"/>
        <v>FRhe_02.1</v>
      </c>
      <c r="C1826" s="96" t="s">
        <v>19</v>
      </c>
      <c r="D1826" s="97" t="s">
        <v>835</v>
      </c>
      <c r="E1826" s="97" t="s">
        <v>841</v>
      </c>
      <c r="F1826" s="97" t="s">
        <v>842</v>
      </c>
      <c r="G1826" s="97" t="s">
        <v>351</v>
      </c>
      <c r="H1826" s="96" t="s">
        <v>50</v>
      </c>
      <c r="I1826" s="98" t="s">
        <v>51</v>
      </c>
      <c r="J1826" s="27" t="s">
        <v>2786</v>
      </c>
      <c r="K1826" s="28" t="s">
        <v>2787</v>
      </c>
      <c r="L1826" s="93" t="s">
        <v>151</v>
      </c>
      <c r="M1826" s="2" t="s">
        <v>151</v>
      </c>
      <c r="N1826" s="94" t="s">
        <v>151</v>
      </c>
      <c r="O1826" s="13" t="s">
        <v>151</v>
      </c>
      <c r="P1826" s="2" t="s">
        <v>151</v>
      </c>
      <c r="Q1826" s="2" t="s">
        <v>151</v>
      </c>
      <c r="R1826" s="2" t="s">
        <v>479</v>
      </c>
      <c r="S1826" s="2" t="s">
        <v>151</v>
      </c>
      <c r="T1826" s="2" t="s">
        <v>152</v>
      </c>
      <c r="U1826" s="14" t="s">
        <v>479</v>
      </c>
      <c r="V1826" s="13" t="s">
        <v>152</v>
      </c>
      <c r="W1826" s="2" t="s">
        <v>152</v>
      </c>
      <c r="X1826" s="2" t="s">
        <v>152</v>
      </c>
      <c r="Y1826" s="2" t="s">
        <v>152</v>
      </c>
      <c r="Z1826" s="94" t="s">
        <v>152</v>
      </c>
      <c r="AA1826" s="13" t="s">
        <v>151</v>
      </c>
      <c r="AB1826" s="2" t="s">
        <v>151</v>
      </c>
      <c r="AC1826" s="14" t="s">
        <v>479</v>
      </c>
      <c r="AD1826" s="93" t="s">
        <v>151</v>
      </c>
      <c r="AE1826" s="14" t="s">
        <v>152</v>
      </c>
      <c r="AF1826" s="99">
        <v>100</v>
      </c>
    </row>
    <row r="1827" spans="1:32" x14ac:dyDescent="0.3">
      <c r="A1827" s="55" t="str">
        <f t="shared" si="28"/>
        <v>FRhe_02.1</v>
      </c>
      <c r="C1827" s="96" t="s">
        <v>19</v>
      </c>
      <c r="D1827" s="97" t="s">
        <v>835</v>
      </c>
      <c r="E1827" s="97" t="s">
        <v>841</v>
      </c>
      <c r="F1827" s="97" t="s">
        <v>842</v>
      </c>
      <c r="G1827" s="97" t="s">
        <v>351</v>
      </c>
      <c r="H1827" s="96" t="s">
        <v>50</v>
      </c>
      <c r="I1827" s="98" t="s">
        <v>51</v>
      </c>
      <c r="J1827" s="27" t="s">
        <v>2788</v>
      </c>
      <c r="K1827" s="28" t="s">
        <v>2789</v>
      </c>
      <c r="L1827" s="93" t="s">
        <v>151</v>
      </c>
      <c r="M1827" s="2" t="s">
        <v>151</v>
      </c>
      <c r="N1827" s="94" t="s">
        <v>151</v>
      </c>
      <c r="O1827" s="13" t="s">
        <v>151</v>
      </c>
      <c r="P1827" s="2" t="s">
        <v>151</v>
      </c>
      <c r="Q1827" s="2" t="s">
        <v>151</v>
      </c>
      <c r="R1827" s="2" t="s">
        <v>479</v>
      </c>
      <c r="S1827" s="2" t="s">
        <v>151</v>
      </c>
      <c r="T1827" s="2" t="s">
        <v>152</v>
      </c>
      <c r="U1827" s="14" t="s">
        <v>479</v>
      </c>
      <c r="V1827" s="13" t="s">
        <v>152</v>
      </c>
      <c r="W1827" s="2" t="s">
        <v>152</v>
      </c>
      <c r="X1827" s="2" t="s">
        <v>152</v>
      </c>
      <c r="Y1827" s="2" t="s">
        <v>152</v>
      </c>
      <c r="Z1827" s="94" t="s">
        <v>152</v>
      </c>
      <c r="AA1827" s="13" t="s">
        <v>151</v>
      </c>
      <c r="AB1827" s="2" t="s">
        <v>151</v>
      </c>
      <c r="AC1827" s="14" t="s">
        <v>479</v>
      </c>
      <c r="AD1827" s="93" t="s">
        <v>151</v>
      </c>
      <c r="AE1827" s="14" t="s">
        <v>152</v>
      </c>
      <c r="AF1827" s="99">
        <v>100</v>
      </c>
    </row>
    <row r="1828" spans="1:32" x14ac:dyDescent="0.3">
      <c r="A1828" s="55" t="str">
        <f t="shared" si="28"/>
        <v>FRhe_02.1</v>
      </c>
      <c r="C1828" s="96" t="s">
        <v>19</v>
      </c>
      <c r="D1828" s="97" t="s">
        <v>835</v>
      </c>
      <c r="E1828" s="97" t="s">
        <v>841</v>
      </c>
      <c r="F1828" s="97" t="s">
        <v>842</v>
      </c>
      <c r="G1828" s="97" t="s">
        <v>351</v>
      </c>
      <c r="H1828" s="96" t="s">
        <v>50</v>
      </c>
      <c r="I1828" s="98" t="s">
        <v>51</v>
      </c>
      <c r="J1828" s="27" t="s">
        <v>2790</v>
      </c>
      <c r="K1828" s="28" t="s">
        <v>2791</v>
      </c>
      <c r="L1828" s="93" t="s">
        <v>151</v>
      </c>
      <c r="M1828" s="2" t="s">
        <v>151</v>
      </c>
      <c r="N1828" s="94" t="s">
        <v>151</v>
      </c>
      <c r="O1828" s="13" t="s">
        <v>151</v>
      </c>
      <c r="P1828" s="2" t="s">
        <v>151</v>
      </c>
      <c r="Q1828" s="2" t="s">
        <v>151</v>
      </c>
      <c r="R1828" s="2" t="s">
        <v>479</v>
      </c>
      <c r="S1828" s="2" t="s">
        <v>151</v>
      </c>
      <c r="T1828" s="2" t="s">
        <v>152</v>
      </c>
      <c r="U1828" s="14" t="s">
        <v>479</v>
      </c>
      <c r="V1828" s="13" t="s">
        <v>152</v>
      </c>
      <c r="W1828" s="2" t="s">
        <v>152</v>
      </c>
      <c r="X1828" s="2" t="s">
        <v>152</v>
      </c>
      <c r="Y1828" s="2" t="s">
        <v>152</v>
      </c>
      <c r="Z1828" s="94" t="s">
        <v>152</v>
      </c>
      <c r="AA1828" s="13" t="s">
        <v>151</v>
      </c>
      <c r="AB1828" s="2" t="s">
        <v>151</v>
      </c>
      <c r="AC1828" s="14" t="s">
        <v>479</v>
      </c>
      <c r="AD1828" s="93" t="s">
        <v>151</v>
      </c>
      <c r="AE1828" s="14" t="s">
        <v>152</v>
      </c>
      <c r="AF1828" s="99">
        <v>100</v>
      </c>
    </row>
    <row r="1829" spans="1:32" x14ac:dyDescent="0.3">
      <c r="A1829" s="55" t="str">
        <f t="shared" si="28"/>
        <v>FRhe_02.1</v>
      </c>
      <c r="C1829" s="96" t="s">
        <v>19</v>
      </c>
      <c r="D1829" s="97" t="s">
        <v>835</v>
      </c>
      <c r="E1829" s="97" t="s">
        <v>841</v>
      </c>
      <c r="F1829" s="97" t="s">
        <v>842</v>
      </c>
      <c r="G1829" s="97" t="s">
        <v>351</v>
      </c>
      <c r="H1829" s="96" t="s">
        <v>50</v>
      </c>
      <c r="I1829" s="98" t="s">
        <v>51</v>
      </c>
      <c r="J1829" s="27" t="s">
        <v>2792</v>
      </c>
      <c r="K1829" s="28" t="s">
        <v>2793</v>
      </c>
      <c r="L1829" s="93" t="s">
        <v>151</v>
      </c>
      <c r="M1829" s="2" t="s">
        <v>151</v>
      </c>
      <c r="N1829" s="94" t="s">
        <v>151</v>
      </c>
      <c r="O1829" s="13" t="s">
        <v>151</v>
      </c>
      <c r="P1829" s="2" t="s">
        <v>151</v>
      </c>
      <c r="Q1829" s="2" t="s">
        <v>151</v>
      </c>
      <c r="R1829" s="2" t="s">
        <v>479</v>
      </c>
      <c r="S1829" s="2" t="s">
        <v>151</v>
      </c>
      <c r="T1829" s="2" t="s">
        <v>152</v>
      </c>
      <c r="U1829" s="14" t="s">
        <v>479</v>
      </c>
      <c r="V1829" s="13" t="s">
        <v>152</v>
      </c>
      <c r="W1829" s="2" t="s">
        <v>152</v>
      </c>
      <c r="X1829" s="2" t="s">
        <v>152</v>
      </c>
      <c r="Y1829" s="2" t="s">
        <v>152</v>
      </c>
      <c r="Z1829" s="94" t="s">
        <v>152</v>
      </c>
      <c r="AA1829" s="13" t="s">
        <v>151</v>
      </c>
      <c r="AB1829" s="2" t="s">
        <v>151</v>
      </c>
      <c r="AC1829" s="14" t="s">
        <v>479</v>
      </c>
      <c r="AD1829" s="93" t="s">
        <v>151</v>
      </c>
      <c r="AE1829" s="14" t="s">
        <v>152</v>
      </c>
      <c r="AF1829" s="99">
        <v>100</v>
      </c>
    </row>
    <row r="1830" spans="1:32" x14ac:dyDescent="0.3">
      <c r="A1830" s="55" t="str">
        <f t="shared" si="28"/>
        <v>FRhe_02.2</v>
      </c>
      <c r="C1830" s="96" t="s">
        <v>19</v>
      </c>
      <c r="D1830" s="97" t="s">
        <v>835</v>
      </c>
      <c r="E1830" s="97" t="s">
        <v>843</v>
      </c>
      <c r="F1830" s="97" t="s">
        <v>844</v>
      </c>
      <c r="G1830" s="97" t="s">
        <v>351</v>
      </c>
      <c r="H1830" s="96" t="s">
        <v>50</v>
      </c>
      <c r="I1830" s="98" t="s">
        <v>51</v>
      </c>
      <c r="J1830" s="27" t="s">
        <v>2784</v>
      </c>
      <c r="K1830" s="28" t="s">
        <v>2794</v>
      </c>
      <c r="L1830" s="93" t="s">
        <v>151</v>
      </c>
      <c r="M1830" s="2" t="s">
        <v>151</v>
      </c>
      <c r="N1830" s="94" t="s">
        <v>151</v>
      </c>
      <c r="O1830" s="13" t="s">
        <v>151</v>
      </c>
      <c r="P1830" s="2" t="s">
        <v>151</v>
      </c>
      <c r="Q1830" s="2" t="s">
        <v>151</v>
      </c>
      <c r="R1830" s="2" t="s">
        <v>479</v>
      </c>
      <c r="S1830" s="2" t="s">
        <v>151</v>
      </c>
      <c r="T1830" s="2" t="s">
        <v>152</v>
      </c>
      <c r="U1830" s="14" t="s">
        <v>479</v>
      </c>
      <c r="V1830" s="13" t="s">
        <v>152</v>
      </c>
      <c r="W1830" s="2" t="s">
        <v>152</v>
      </c>
      <c r="X1830" s="2" t="s">
        <v>152</v>
      </c>
      <c r="Y1830" s="2" t="s">
        <v>152</v>
      </c>
      <c r="Z1830" s="94" t="s">
        <v>152</v>
      </c>
      <c r="AA1830" s="13" t="s">
        <v>151</v>
      </c>
      <c r="AB1830" s="2" t="s">
        <v>151</v>
      </c>
      <c r="AC1830" s="14" t="s">
        <v>479</v>
      </c>
      <c r="AD1830" s="93" t="s">
        <v>151</v>
      </c>
      <c r="AE1830" s="14" t="s">
        <v>152</v>
      </c>
      <c r="AF1830" s="99">
        <v>100</v>
      </c>
    </row>
    <row r="1831" spans="1:32" x14ac:dyDescent="0.3">
      <c r="A1831" s="55" t="str">
        <f t="shared" si="28"/>
        <v>FRhe_02.2</v>
      </c>
      <c r="C1831" s="96" t="s">
        <v>19</v>
      </c>
      <c r="D1831" s="97" t="s">
        <v>835</v>
      </c>
      <c r="E1831" s="97" t="s">
        <v>843</v>
      </c>
      <c r="F1831" s="97" t="s">
        <v>844</v>
      </c>
      <c r="G1831" s="97" t="s">
        <v>351</v>
      </c>
      <c r="H1831" s="96" t="s">
        <v>50</v>
      </c>
      <c r="I1831" s="98" t="s">
        <v>51</v>
      </c>
      <c r="J1831" s="27" t="s">
        <v>2786</v>
      </c>
      <c r="K1831" s="28" t="s">
        <v>2795</v>
      </c>
      <c r="L1831" s="93" t="s">
        <v>152</v>
      </c>
      <c r="M1831" s="2" t="s">
        <v>152</v>
      </c>
      <c r="N1831" s="94" t="s">
        <v>152</v>
      </c>
      <c r="O1831" s="13" t="s">
        <v>152</v>
      </c>
      <c r="P1831" s="2" t="s">
        <v>152</v>
      </c>
      <c r="Q1831" s="2" t="s">
        <v>152</v>
      </c>
      <c r="R1831" s="2" t="s">
        <v>152</v>
      </c>
      <c r="S1831" s="2" t="s">
        <v>152</v>
      </c>
      <c r="T1831" s="2" t="s">
        <v>152</v>
      </c>
      <c r="U1831" s="14" t="s">
        <v>152</v>
      </c>
      <c r="V1831" s="13" t="s">
        <v>152</v>
      </c>
      <c r="W1831" s="2" t="s">
        <v>152</v>
      </c>
      <c r="X1831" s="2" t="s">
        <v>152</v>
      </c>
      <c r="Y1831" s="2" t="s">
        <v>152</v>
      </c>
      <c r="Z1831" s="94" t="s">
        <v>152</v>
      </c>
      <c r="AA1831" s="13" t="s">
        <v>152</v>
      </c>
      <c r="AB1831" s="2" t="s">
        <v>152</v>
      </c>
      <c r="AC1831" s="14" t="s">
        <v>152</v>
      </c>
      <c r="AD1831" s="93" t="s">
        <v>152</v>
      </c>
      <c r="AE1831" s="14" t="s">
        <v>152</v>
      </c>
      <c r="AF1831" s="99">
        <v>0</v>
      </c>
    </row>
    <row r="1832" spans="1:32" x14ac:dyDescent="0.3">
      <c r="A1832" s="55" t="str">
        <f t="shared" si="28"/>
        <v>FRhe_02.2</v>
      </c>
      <c r="C1832" s="96" t="s">
        <v>19</v>
      </c>
      <c r="D1832" s="97" t="s">
        <v>835</v>
      </c>
      <c r="E1832" s="97" t="s">
        <v>843</v>
      </c>
      <c r="F1832" s="97" t="s">
        <v>844</v>
      </c>
      <c r="G1832" s="97" t="s">
        <v>351</v>
      </c>
      <c r="H1832" s="96" t="s">
        <v>50</v>
      </c>
      <c r="I1832" s="98" t="s">
        <v>51</v>
      </c>
      <c r="J1832" s="27" t="s">
        <v>2788</v>
      </c>
      <c r="K1832" s="28" t="s">
        <v>2796</v>
      </c>
      <c r="L1832" s="93" t="s">
        <v>151</v>
      </c>
      <c r="M1832" s="2" t="s">
        <v>151</v>
      </c>
      <c r="N1832" s="94" t="s">
        <v>151</v>
      </c>
      <c r="O1832" s="13" t="s">
        <v>151</v>
      </c>
      <c r="P1832" s="2" t="s">
        <v>151</v>
      </c>
      <c r="Q1832" s="2" t="s">
        <v>151</v>
      </c>
      <c r="R1832" s="2" t="s">
        <v>479</v>
      </c>
      <c r="S1832" s="2" t="s">
        <v>151</v>
      </c>
      <c r="T1832" s="2" t="s">
        <v>152</v>
      </c>
      <c r="U1832" s="14" t="s">
        <v>479</v>
      </c>
      <c r="V1832" s="13" t="s">
        <v>152</v>
      </c>
      <c r="W1832" s="2" t="s">
        <v>152</v>
      </c>
      <c r="X1832" s="2" t="s">
        <v>152</v>
      </c>
      <c r="Y1832" s="2" t="s">
        <v>152</v>
      </c>
      <c r="Z1832" s="94" t="s">
        <v>152</v>
      </c>
      <c r="AA1832" s="13" t="s">
        <v>151</v>
      </c>
      <c r="AB1832" s="2" t="s">
        <v>152</v>
      </c>
      <c r="AC1832" s="14" t="s">
        <v>479</v>
      </c>
      <c r="AD1832" s="93" t="s">
        <v>151</v>
      </c>
      <c r="AE1832" s="14" t="s">
        <v>152</v>
      </c>
      <c r="AF1832" s="99">
        <v>100</v>
      </c>
    </row>
    <row r="1833" spans="1:32" x14ac:dyDescent="0.3">
      <c r="A1833" s="55" t="str">
        <f t="shared" si="28"/>
        <v>FRhe_02.2</v>
      </c>
      <c r="C1833" s="96" t="s">
        <v>19</v>
      </c>
      <c r="D1833" s="97" t="s">
        <v>835</v>
      </c>
      <c r="E1833" s="97" t="s">
        <v>843</v>
      </c>
      <c r="F1833" s="97" t="s">
        <v>844</v>
      </c>
      <c r="G1833" s="97" t="s">
        <v>351</v>
      </c>
      <c r="H1833" s="96" t="s">
        <v>50</v>
      </c>
      <c r="I1833" s="98" t="s">
        <v>51</v>
      </c>
      <c r="J1833" s="27" t="s">
        <v>2790</v>
      </c>
      <c r="K1833" s="28" t="s">
        <v>2797</v>
      </c>
      <c r="L1833" s="93" t="s">
        <v>151</v>
      </c>
      <c r="M1833" s="2" t="s">
        <v>151</v>
      </c>
      <c r="N1833" s="94" t="s">
        <v>151</v>
      </c>
      <c r="O1833" s="13" t="s">
        <v>151</v>
      </c>
      <c r="P1833" s="2" t="s">
        <v>151</v>
      </c>
      <c r="Q1833" s="2" t="s">
        <v>151</v>
      </c>
      <c r="R1833" s="2" t="s">
        <v>479</v>
      </c>
      <c r="S1833" s="2" t="s">
        <v>151</v>
      </c>
      <c r="T1833" s="2" t="s">
        <v>151</v>
      </c>
      <c r="U1833" s="14" t="s">
        <v>479</v>
      </c>
      <c r="V1833" s="13" t="s">
        <v>152</v>
      </c>
      <c r="W1833" s="2" t="s">
        <v>152</v>
      </c>
      <c r="X1833" s="2" t="s">
        <v>152</v>
      </c>
      <c r="Y1833" s="2" t="s">
        <v>152</v>
      </c>
      <c r="Z1833" s="94" t="s">
        <v>152</v>
      </c>
      <c r="AA1833" s="13" t="s">
        <v>151</v>
      </c>
      <c r="AB1833" s="2" t="s">
        <v>152</v>
      </c>
      <c r="AC1833" s="14" t="s">
        <v>479</v>
      </c>
      <c r="AD1833" s="93" t="s">
        <v>151</v>
      </c>
      <c r="AE1833" s="14" t="s">
        <v>152</v>
      </c>
      <c r="AF1833" s="99">
        <v>100</v>
      </c>
    </row>
    <row r="1834" spans="1:32" x14ac:dyDescent="0.3">
      <c r="A1834" s="55" t="str">
        <f t="shared" si="28"/>
        <v>FRhe_02.2</v>
      </c>
      <c r="C1834" s="96" t="s">
        <v>19</v>
      </c>
      <c r="D1834" s="97" t="s">
        <v>835</v>
      </c>
      <c r="E1834" s="97" t="s">
        <v>843</v>
      </c>
      <c r="F1834" s="97" t="s">
        <v>844</v>
      </c>
      <c r="G1834" s="97" t="s">
        <v>351</v>
      </c>
      <c r="H1834" s="96" t="s">
        <v>50</v>
      </c>
      <c r="I1834" s="98" t="s">
        <v>51</v>
      </c>
      <c r="J1834" s="27" t="s">
        <v>2792</v>
      </c>
      <c r="K1834" s="28" t="s">
        <v>2795</v>
      </c>
      <c r="L1834" s="93" t="s">
        <v>152</v>
      </c>
      <c r="M1834" s="2" t="s">
        <v>152</v>
      </c>
      <c r="N1834" s="94" t="s">
        <v>152</v>
      </c>
      <c r="O1834" s="13" t="s">
        <v>152</v>
      </c>
      <c r="P1834" s="2" t="s">
        <v>152</v>
      </c>
      <c r="Q1834" s="2" t="s">
        <v>152</v>
      </c>
      <c r="R1834" s="2" t="s">
        <v>152</v>
      </c>
      <c r="S1834" s="2" t="s">
        <v>152</v>
      </c>
      <c r="T1834" s="2" t="s">
        <v>152</v>
      </c>
      <c r="U1834" s="14" t="s">
        <v>152</v>
      </c>
      <c r="V1834" s="13" t="s">
        <v>152</v>
      </c>
      <c r="W1834" s="2" t="s">
        <v>152</v>
      </c>
      <c r="X1834" s="2" t="s">
        <v>152</v>
      </c>
      <c r="Y1834" s="2" t="s">
        <v>152</v>
      </c>
      <c r="Z1834" s="94" t="s">
        <v>152</v>
      </c>
      <c r="AA1834" s="13" t="s">
        <v>152</v>
      </c>
      <c r="AB1834" s="2" t="s">
        <v>152</v>
      </c>
      <c r="AC1834" s="14" t="s">
        <v>152</v>
      </c>
      <c r="AD1834" s="93" t="s">
        <v>152</v>
      </c>
      <c r="AE1834" s="14" t="s">
        <v>152</v>
      </c>
      <c r="AF1834" s="99">
        <v>0</v>
      </c>
    </row>
    <row r="1835" spans="1:32" x14ac:dyDescent="0.3">
      <c r="A1835" s="55" t="str">
        <f t="shared" si="28"/>
        <v>FRhe_02.3</v>
      </c>
      <c r="C1835" s="96" t="s">
        <v>19</v>
      </c>
      <c r="D1835" s="97" t="s">
        <v>835</v>
      </c>
      <c r="E1835" s="97" t="s">
        <v>845</v>
      </c>
      <c r="F1835" s="97" t="s">
        <v>846</v>
      </c>
      <c r="G1835" s="97" t="s">
        <v>351</v>
      </c>
      <c r="H1835" s="96" t="s">
        <v>50</v>
      </c>
      <c r="I1835" s="98" t="s">
        <v>454</v>
      </c>
      <c r="J1835" s="27" t="s">
        <v>2782</v>
      </c>
      <c r="K1835" s="28" t="s">
        <v>2798</v>
      </c>
      <c r="L1835" s="93" t="s">
        <v>152</v>
      </c>
      <c r="M1835" s="2" t="s">
        <v>152</v>
      </c>
      <c r="N1835" s="94" t="s">
        <v>152</v>
      </c>
      <c r="O1835" s="13" t="s">
        <v>152</v>
      </c>
      <c r="P1835" s="2" t="s">
        <v>152</v>
      </c>
      <c r="Q1835" s="2" t="s">
        <v>152</v>
      </c>
      <c r="R1835" s="2" t="s">
        <v>152</v>
      </c>
      <c r="S1835" s="2" t="s">
        <v>152</v>
      </c>
      <c r="T1835" s="2" t="s">
        <v>152</v>
      </c>
      <c r="U1835" s="14" t="s">
        <v>152</v>
      </c>
      <c r="V1835" s="13" t="s">
        <v>152</v>
      </c>
      <c r="W1835" s="2" t="s">
        <v>152</v>
      </c>
      <c r="X1835" s="2" t="s">
        <v>152</v>
      </c>
      <c r="Y1835" s="2" t="s">
        <v>152</v>
      </c>
      <c r="Z1835" s="94" t="s">
        <v>152</v>
      </c>
      <c r="AA1835" s="13" t="s">
        <v>152</v>
      </c>
      <c r="AB1835" s="2" t="s">
        <v>152</v>
      </c>
      <c r="AC1835" s="14" t="s">
        <v>152</v>
      </c>
      <c r="AD1835" s="93" t="s">
        <v>152</v>
      </c>
      <c r="AE1835" s="14" t="s">
        <v>152</v>
      </c>
      <c r="AF1835" s="99">
        <v>100</v>
      </c>
    </row>
    <row r="1836" spans="1:32" x14ac:dyDescent="0.3">
      <c r="A1836" s="55" t="str">
        <f t="shared" si="28"/>
        <v>FRhe_02.4</v>
      </c>
      <c r="C1836" s="96" t="s">
        <v>19</v>
      </c>
      <c r="D1836" s="97" t="s">
        <v>835</v>
      </c>
      <c r="E1836" s="97" t="s">
        <v>847</v>
      </c>
      <c r="F1836" s="97" t="s">
        <v>848</v>
      </c>
      <c r="G1836" s="97" t="s">
        <v>351</v>
      </c>
      <c r="H1836" s="96" t="s">
        <v>50</v>
      </c>
      <c r="I1836" s="98" t="s">
        <v>454</v>
      </c>
      <c r="J1836" s="27" t="s">
        <v>2782</v>
      </c>
      <c r="K1836" s="28" t="s">
        <v>2783</v>
      </c>
      <c r="L1836" s="93" t="s">
        <v>151</v>
      </c>
      <c r="M1836" s="2" t="s">
        <v>151</v>
      </c>
      <c r="N1836" s="94" t="s">
        <v>151</v>
      </c>
      <c r="O1836" s="13" t="s">
        <v>151</v>
      </c>
      <c r="P1836" s="2" t="s">
        <v>151</v>
      </c>
      <c r="Q1836" s="2" t="s">
        <v>468</v>
      </c>
      <c r="R1836" s="2" t="s">
        <v>479</v>
      </c>
      <c r="S1836" s="2" t="s">
        <v>152</v>
      </c>
      <c r="T1836" s="2" t="s">
        <v>152</v>
      </c>
      <c r="U1836" s="14" t="s">
        <v>479</v>
      </c>
      <c r="V1836" s="13" t="s">
        <v>151</v>
      </c>
      <c r="W1836" s="2" t="s">
        <v>151</v>
      </c>
      <c r="X1836" s="2" t="s">
        <v>151</v>
      </c>
      <c r="Y1836" s="2" t="s">
        <v>151</v>
      </c>
      <c r="Z1836" s="94" t="s">
        <v>479</v>
      </c>
      <c r="AA1836" s="13" t="s">
        <v>151</v>
      </c>
      <c r="AB1836" s="2" t="s">
        <v>479</v>
      </c>
      <c r="AC1836" s="14" t="s">
        <v>479</v>
      </c>
      <c r="AD1836" s="93" t="s">
        <v>151</v>
      </c>
      <c r="AE1836" s="14" t="s">
        <v>151</v>
      </c>
      <c r="AF1836" s="99">
        <v>100</v>
      </c>
    </row>
    <row r="1837" spans="1:32" x14ac:dyDescent="0.3">
      <c r="A1837" s="55" t="str">
        <f t="shared" si="28"/>
        <v>FRju_01.1</v>
      </c>
      <c r="C1837" s="96" t="s">
        <v>19</v>
      </c>
      <c r="D1837" s="97" t="s">
        <v>777</v>
      </c>
      <c r="E1837" s="97" t="s">
        <v>849</v>
      </c>
      <c r="F1837" s="97" t="s">
        <v>850</v>
      </c>
      <c r="G1837" s="97" t="s">
        <v>344</v>
      </c>
      <c r="H1837" s="96" t="s">
        <v>50</v>
      </c>
      <c r="I1837" s="98" t="s">
        <v>454</v>
      </c>
      <c r="J1837" s="27" t="s">
        <v>2799</v>
      </c>
      <c r="K1837" s="28" t="s">
        <v>2800</v>
      </c>
      <c r="L1837" s="93" t="s">
        <v>151</v>
      </c>
      <c r="M1837" s="2" t="s">
        <v>151</v>
      </c>
      <c r="N1837" s="94" t="s">
        <v>151</v>
      </c>
      <c r="O1837" s="13" t="s">
        <v>6</v>
      </c>
      <c r="P1837" s="2" t="s">
        <v>6</v>
      </c>
      <c r="Q1837" s="2" t="s">
        <v>6</v>
      </c>
      <c r="R1837" s="2" t="s">
        <v>6</v>
      </c>
      <c r="S1837" s="2" t="s">
        <v>6</v>
      </c>
      <c r="T1837" s="2" t="s">
        <v>6</v>
      </c>
      <c r="U1837" s="14" t="s">
        <v>6</v>
      </c>
      <c r="V1837" s="13" t="s">
        <v>6</v>
      </c>
      <c r="W1837" s="2" t="s">
        <v>6</v>
      </c>
      <c r="X1837" s="2" t="s">
        <v>6</v>
      </c>
      <c r="Y1837" s="2" t="s">
        <v>6</v>
      </c>
      <c r="Z1837" s="94" t="s">
        <v>6</v>
      </c>
      <c r="AA1837" s="13" t="s">
        <v>6</v>
      </c>
      <c r="AB1837" s="2" t="s">
        <v>6</v>
      </c>
      <c r="AC1837" s="14" t="s">
        <v>6</v>
      </c>
      <c r="AD1837" s="93" t="s">
        <v>6</v>
      </c>
      <c r="AE1837" s="14" t="s">
        <v>6</v>
      </c>
      <c r="AF1837" s="99">
        <v>100</v>
      </c>
    </row>
    <row r="1838" spans="1:32" x14ac:dyDescent="0.3">
      <c r="A1838" s="55" t="str">
        <f t="shared" si="28"/>
        <v>FRju_01.1</v>
      </c>
      <c r="C1838" s="96" t="s">
        <v>19</v>
      </c>
      <c r="D1838" s="97" t="s">
        <v>777</v>
      </c>
      <c r="E1838" s="97" t="s">
        <v>849</v>
      </c>
      <c r="F1838" s="97" t="s">
        <v>850</v>
      </c>
      <c r="G1838" s="97" t="s">
        <v>344</v>
      </c>
      <c r="H1838" s="96" t="s">
        <v>50</v>
      </c>
      <c r="I1838" s="98" t="s">
        <v>454</v>
      </c>
      <c r="J1838" s="27" t="s">
        <v>219</v>
      </c>
      <c r="K1838" s="28" t="s">
        <v>2801</v>
      </c>
      <c r="L1838" s="93" t="s">
        <v>151</v>
      </c>
      <c r="M1838" s="2" t="s">
        <v>151</v>
      </c>
      <c r="N1838" s="94" t="s">
        <v>151</v>
      </c>
      <c r="O1838" s="13" t="s">
        <v>6</v>
      </c>
      <c r="P1838" s="2" t="s">
        <v>6</v>
      </c>
      <c r="Q1838" s="2" t="s">
        <v>6</v>
      </c>
      <c r="R1838" s="2" t="s">
        <v>6</v>
      </c>
      <c r="S1838" s="2" t="s">
        <v>6</v>
      </c>
      <c r="T1838" s="2" t="s">
        <v>6</v>
      </c>
      <c r="U1838" s="14" t="s">
        <v>6</v>
      </c>
      <c r="V1838" s="13" t="s">
        <v>6</v>
      </c>
      <c r="W1838" s="2" t="s">
        <v>6</v>
      </c>
      <c r="X1838" s="2" t="s">
        <v>6</v>
      </c>
      <c r="Y1838" s="2" t="s">
        <v>6</v>
      </c>
      <c r="Z1838" s="94" t="s">
        <v>6</v>
      </c>
      <c r="AA1838" s="13" t="s">
        <v>6</v>
      </c>
      <c r="AB1838" s="2" t="s">
        <v>6</v>
      </c>
      <c r="AC1838" s="14" t="s">
        <v>6</v>
      </c>
      <c r="AD1838" s="93" t="s">
        <v>6</v>
      </c>
      <c r="AE1838" s="14" t="s">
        <v>6</v>
      </c>
      <c r="AF1838" s="99">
        <v>100</v>
      </c>
    </row>
    <row r="1839" spans="1:32" x14ac:dyDescent="0.3">
      <c r="A1839" s="55" t="str">
        <f t="shared" si="28"/>
        <v>FRju_01.1</v>
      </c>
      <c r="C1839" s="96" t="s">
        <v>19</v>
      </c>
      <c r="D1839" s="97" t="s">
        <v>777</v>
      </c>
      <c r="E1839" s="97" t="s">
        <v>849</v>
      </c>
      <c r="F1839" s="97" t="s">
        <v>850</v>
      </c>
      <c r="G1839" s="97" t="s">
        <v>344</v>
      </c>
      <c r="H1839" s="96" t="s">
        <v>50</v>
      </c>
      <c r="I1839" s="98" t="s">
        <v>454</v>
      </c>
      <c r="J1839" s="27" t="s">
        <v>219</v>
      </c>
      <c r="K1839" s="28" t="s">
        <v>2802</v>
      </c>
      <c r="L1839" s="93" t="s">
        <v>151</v>
      </c>
      <c r="M1839" s="2" t="s">
        <v>151</v>
      </c>
      <c r="N1839" s="94" t="s">
        <v>151</v>
      </c>
      <c r="O1839" s="13" t="s">
        <v>6</v>
      </c>
      <c r="P1839" s="2" t="s">
        <v>6</v>
      </c>
      <c r="Q1839" s="2" t="s">
        <v>6</v>
      </c>
      <c r="R1839" s="2" t="s">
        <v>6</v>
      </c>
      <c r="S1839" s="2" t="s">
        <v>6</v>
      </c>
      <c r="T1839" s="2" t="s">
        <v>6</v>
      </c>
      <c r="U1839" s="14" t="s">
        <v>6</v>
      </c>
      <c r="V1839" s="13" t="s">
        <v>6</v>
      </c>
      <c r="W1839" s="2" t="s">
        <v>6</v>
      </c>
      <c r="X1839" s="2" t="s">
        <v>6</v>
      </c>
      <c r="Y1839" s="2" t="s">
        <v>6</v>
      </c>
      <c r="Z1839" s="94" t="s">
        <v>6</v>
      </c>
      <c r="AA1839" s="13" t="s">
        <v>6</v>
      </c>
      <c r="AB1839" s="2" t="s">
        <v>6</v>
      </c>
      <c r="AC1839" s="14" t="s">
        <v>6</v>
      </c>
      <c r="AD1839" s="93" t="s">
        <v>6</v>
      </c>
      <c r="AE1839" s="14" t="s">
        <v>6</v>
      </c>
      <c r="AF1839" s="99">
        <v>100</v>
      </c>
    </row>
    <row r="1840" spans="1:32" x14ac:dyDescent="0.3">
      <c r="A1840" s="55" t="str">
        <f t="shared" si="28"/>
        <v>FRju_01.2</v>
      </c>
      <c r="C1840" s="96" t="s">
        <v>19</v>
      </c>
      <c r="D1840" s="97" t="s">
        <v>777</v>
      </c>
      <c r="E1840" s="97" t="s">
        <v>851</v>
      </c>
      <c r="F1840" s="97" t="s">
        <v>852</v>
      </c>
      <c r="G1840" s="97" t="s">
        <v>344</v>
      </c>
      <c r="H1840" s="96" t="s">
        <v>50</v>
      </c>
      <c r="I1840" s="98" t="s">
        <v>454</v>
      </c>
      <c r="J1840" s="27" t="s">
        <v>2799</v>
      </c>
      <c r="K1840" s="28" t="s">
        <v>2800</v>
      </c>
      <c r="L1840" s="93" t="s">
        <v>151</v>
      </c>
      <c r="M1840" s="2" t="s">
        <v>151</v>
      </c>
      <c r="N1840" s="94" t="s">
        <v>151</v>
      </c>
      <c r="O1840" s="13" t="s">
        <v>6</v>
      </c>
      <c r="P1840" s="2" t="s">
        <v>6</v>
      </c>
      <c r="Q1840" s="2" t="s">
        <v>6</v>
      </c>
      <c r="R1840" s="2" t="s">
        <v>6</v>
      </c>
      <c r="S1840" s="2" t="s">
        <v>6</v>
      </c>
      <c r="T1840" s="2" t="s">
        <v>6</v>
      </c>
      <c r="U1840" s="14" t="s">
        <v>6</v>
      </c>
      <c r="V1840" s="13" t="s">
        <v>6</v>
      </c>
      <c r="W1840" s="2" t="s">
        <v>6</v>
      </c>
      <c r="X1840" s="2" t="s">
        <v>6</v>
      </c>
      <c r="Y1840" s="2" t="s">
        <v>6</v>
      </c>
      <c r="Z1840" s="94" t="s">
        <v>6</v>
      </c>
      <c r="AA1840" s="13" t="s">
        <v>6</v>
      </c>
      <c r="AB1840" s="2" t="s">
        <v>6</v>
      </c>
      <c r="AC1840" s="14" t="s">
        <v>6</v>
      </c>
      <c r="AD1840" s="93" t="s">
        <v>6</v>
      </c>
      <c r="AE1840" s="14" t="s">
        <v>6</v>
      </c>
      <c r="AF1840" s="99">
        <v>100</v>
      </c>
    </row>
    <row r="1841" spans="1:32" x14ac:dyDescent="0.3">
      <c r="A1841" s="55" t="str">
        <f t="shared" si="28"/>
        <v>FRju_01.2</v>
      </c>
      <c r="C1841" s="96" t="s">
        <v>19</v>
      </c>
      <c r="D1841" s="97" t="s">
        <v>777</v>
      </c>
      <c r="E1841" s="97" t="s">
        <v>851</v>
      </c>
      <c r="F1841" s="97" t="s">
        <v>852</v>
      </c>
      <c r="G1841" s="97" t="s">
        <v>344</v>
      </c>
      <c r="H1841" s="96" t="s">
        <v>50</v>
      </c>
      <c r="I1841" s="98" t="s">
        <v>454</v>
      </c>
      <c r="J1841" s="27" t="s">
        <v>219</v>
      </c>
      <c r="K1841" s="28" t="s">
        <v>2801</v>
      </c>
      <c r="L1841" s="93" t="s">
        <v>151</v>
      </c>
      <c r="M1841" s="2" t="s">
        <v>151</v>
      </c>
      <c r="N1841" s="94" t="s">
        <v>151</v>
      </c>
      <c r="O1841" s="13" t="s">
        <v>6</v>
      </c>
      <c r="P1841" s="2" t="s">
        <v>6</v>
      </c>
      <c r="Q1841" s="2" t="s">
        <v>6</v>
      </c>
      <c r="R1841" s="2" t="s">
        <v>6</v>
      </c>
      <c r="S1841" s="2" t="s">
        <v>6</v>
      </c>
      <c r="T1841" s="2" t="s">
        <v>6</v>
      </c>
      <c r="U1841" s="14" t="s">
        <v>6</v>
      </c>
      <c r="V1841" s="13" t="s">
        <v>6</v>
      </c>
      <c r="W1841" s="2" t="s">
        <v>6</v>
      </c>
      <c r="X1841" s="2" t="s">
        <v>6</v>
      </c>
      <c r="Y1841" s="2" t="s">
        <v>6</v>
      </c>
      <c r="Z1841" s="94" t="s">
        <v>6</v>
      </c>
      <c r="AA1841" s="13" t="s">
        <v>6</v>
      </c>
      <c r="AB1841" s="2" t="s">
        <v>6</v>
      </c>
      <c r="AC1841" s="14" t="s">
        <v>6</v>
      </c>
      <c r="AD1841" s="93" t="s">
        <v>6</v>
      </c>
      <c r="AE1841" s="14" t="s">
        <v>6</v>
      </c>
      <c r="AF1841" s="99">
        <v>100</v>
      </c>
    </row>
    <row r="1842" spans="1:32" x14ac:dyDescent="0.3">
      <c r="A1842" s="55" t="str">
        <f t="shared" si="28"/>
        <v>FRju_02.1</v>
      </c>
      <c r="C1842" s="96" t="s">
        <v>19</v>
      </c>
      <c r="D1842" s="97" t="s">
        <v>777</v>
      </c>
      <c r="E1842" s="97" t="s">
        <v>853</v>
      </c>
      <c r="F1842" s="97" t="s">
        <v>854</v>
      </c>
      <c r="G1842" s="97" t="s">
        <v>351</v>
      </c>
      <c r="H1842" s="96" t="s">
        <v>50</v>
      </c>
      <c r="I1842" s="98" t="s">
        <v>454</v>
      </c>
      <c r="J1842" s="27" t="s">
        <v>153</v>
      </c>
      <c r="K1842" s="28" t="s">
        <v>2803</v>
      </c>
      <c r="L1842" s="93" t="s">
        <v>151</v>
      </c>
      <c r="M1842" s="2" t="s">
        <v>151</v>
      </c>
      <c r="N1842" s="94" t="s">
        <v>151</v>
      </c>
      <c r="O1842" s="13" t="s">
        <v>151</v>
      </c>
      <c r="P1842" s="2" t="s">
        <v>152</v>
      </c>
      <c r="Q1842" s="2" t="s">
        <v>714</v>
      </c>
      <c r="R1842" s="2" t="s">
        <v>152</v>
      </c>
      <c r="S1842" s="2" t="s">
        <v>479</v>
      </c>
      <c r="T1842" s="2" t="s">
        <v>152</v>
      </c>
      <c r="U1842" s="14" t="s">
        <v>479</v>
      </c>
      <c r="V1842" s="13" t="s">
        <v>151</v>
      </c>
      <c r="W1842" s="2" t="s">
        <v>151</v>
      </c>
      <c r="X1842" s="2" t="s">
        <v>151</v>
      </c>
      <c r="Y1842" s="2" t="s">
        <v>151</v>
      </c>
      <c r="Z1842" s="94" t="s">
        <v>479</v>
      </c>
      <c r="AA1842" s="13" t="s">
        <v>151</v>
      </c>
      <c r="AB1842" s="2" t="s">
        <v>479</v>
      </c>
      <c r="AC1842" s="14" t="s">
        <v>479</v>
      </c>
      <c r="AD1842" s="93" t="s">
        <v>151</v>
      </c>
      <c r="AE1842" s="14" t="s">
        <v>152</v>
      </c>
      <c r="AF1842" s="99">
        <v>100</v>
      </c>
    </row>
    <row r="1843" spans="1:32" x14ac:dyDescent="0.3">
      <c r="A1843" s="55" t="str">
        <f t="shared" si="28"/>
        <v>FRju_02.1</v>
      </c>
      <c r="C1843" s="96" t="s">
        <v>19</v>
      </c>
      <c r="D1843" s="97" t="s">
        <v>777</v>
      </c>
      <c r="E1843" s="97" t="s">
        <v>853</v>
      </c>
      <c r="F1843" s="97" t="s">
        <v>854</v>
      </c>
      <c r="G1843" s="97" t="s">
        <v>351</v>
      </c>
      <c r="H1843" s="96" t="s">
        <v>50</v>
      </c>
      <c r="I1843" s="98" t="s">
        <v>454</v>
      </c>
      <c r="J1843" s="27" t="s">
        <v>219</v>
      </c>
      <c r="K1843" s="28" t="s">
        <v>2804</v>
      </c>
      <c r="L1843" s="93" t="s">
        <v>151</v>
      </c>
      <c r="M1843" s="2" t="s">
        <v>151</v>
      </c>
      <c r="N1843" s="94" t="s">
        <v>151</v>
      </c>
      <c r="O1843" s="13" t="s">
        <v>152</v>
      </c>
      <c r="P1843" s="2" t="s">
        <v>152</v>
      </c>
      <c r="Q1843" s="2" t="s">
        <v>152</v>
      </c>
      <c r="R1843" s="2" t="s">
        <v>152</v>
      </c>
      <c r="S1843" s="2" t="s">
        <v>152</v>
      </c>
      <c r="T1843" s="2" t="s">
        <v>152</v>
      </c>
      <c r="U1843" s="14" t="s">
        <v>151</v>
      </c>
      <c r="V1843" s="13" t="s">
        <v>151</v>
      </c>
      <c r="W1843" s="2" t="s">
        <v>151</v>
      </c>
      <c r="X1843" s="2" t="s">
        <v>151</v>
      </c>
      <c r="Y1843" s="2" t="s">
        <v>151</v>
      </c>
      <c r="Z1843" s="94" t="s">
        <v>479</v>
      </c>
      <c r="AA1843" s="13" t="s">
        <v>151</v>
      </c>
      <c r="AB1843" s="2" t="s">
        <v>479</v>
      </c>
      <c r="AC1843" s="14" t="s">
        <v>479</v>
      </c>
      <c r="AD1843" s="93" t="s">
        <v>152</v>
      </c>
      <c r="AE1843" s="14" t="s">
        <v>152</v>
      </c>
      <c r="AF1843" s="99">
        <v>100</v>
      </c>
    </row>
    <row r="1844" spans="1:32" x14ac:dyDescent="0.3">
      <c r="A1844" s="55" t="str">
        <f t="shared" si="28"/>
        <v>FRju_02.2</v>
      </c>
      <c r="C1844" s="96" t="s">
        <v>19</v>
      </c>
      <c r="D1844" s="97" t="s">
        <v>777</v>
      </c>
      <c r="E1844" s="97" t="s">
        <v>855</v>
      </c>
      <c r="F1844" s="97" t="s">
        <v>856</v>
      </c>
      <c r="G1844" s="97" t="s">
        <v>351</v>
      </c>
      <c r="H1844" s="96" t="s">
        <v>50</v>
      </c>
      <c r="I1844" s="98" t="s">
        <v>454</v>
      </c>
      <c r="J1844" s="27" t="s">
        <v>153</v>
      </c>
      <c r="K1844" s="28" t="s">
        <v>2803</v>
      </c>
      <c r="L1844" s="93" t="s">
        <v>151</v>
      </c>
      <c r="M1844" s="2" t="s">
        <v>151</v>
      </c>
      <c r="N1844" s="94" t="s">
        <v>151</v>
      </c>
      <c r="O1844" s="13" t="s">
        <v>714</v>
      </c>
      <c r="P1844" s="2" t="s">
        <v>152</v>
      </c>
      <c r="Q1844" s="2" t="s">
        <v>714</v>
      </c>
      <c r="R1844" s="2" t="s">
        <v>152</v>
      </c>
      <c r="S1844" s="2" t="s">
        <v>152</v>
      </c>
      <c r="T1844" s="2" t="s">
        <v>152</v>
      </c>
      <c r="U1844" s="14" t="s">
        <v>479</v>
      </c>
      <c r="V1844" s="13" t="s">
        <v>151</v>
      </c>
      <c r="W1844" s="2" t="s">
        <v>151</v>
      </c>
      <c r="X1844" s="2" t="s">
        <v>151</v>
      </c>
      <c r="Y1844" s="2" t="s">
        <v>151</v>
      </c>
      <c r="Z1844" s="94" t="s">
        <v>479</v>
      </c>
      <c r="AA1844" s="13" t="s">
        <v>151</v>
      </c>
      <c r="AB1844" s="2" t="s">
        <v>479</v>
      </c>
      <c r="AC1844" s="14" t="s">
        <v>479</v>
      </c>
      <c r="AD1844" s="93" t="s">
        <v>152</v>
      </c>
      <c r="AE1844" s="14" t="s">
        <v>152</v>
      </c>
      <c r="AF1844" s="99">
        <v>100</v>
      </c>
    </row>
    <row r="1845" spans="1:32" x14ac:dyDescent="0.3">
      <c r="A1845" s="55" t="str">
        <f t="shared" si="28"/>
        <v>FRju_02.2</v>
      </c>
      <c r="C1845" s="96" t="s">
        <v>19</v>
      </c>
      <c r="D1845" s="97" t="s">
        <v>777</v>
      </c>
      <c r="E1845" s="97" t="s">
        <v>855</v>
      </c>
      <c r="F1845" s="97" t="s">
        <v>856</v>
      </c>
      <c r="G1845" s="97" t="s">
        <v>351</v>
      </c>
      <c r="H1845" s="96" t="s">
        <v>50</v>
      </c>
      <c r="I1845" s="98" t="s">
        <v>454</v>
      </c>
      <c r="J1845" s="27" t="s">
        <v>219</v>
      </c>
      <c r="K1845" s="28" t="s">
        <v>2804</v>
      </c>
      <c r="L1845" s="93" t="s">
        <v>151</v>
      </c>
      <c r="M1845" s="2" t="s">
        <v>151</v>
      </c>
      <c r="N1845" s="94" t="s">
        <v>151</v>
      </c>
      <c r="O1845" s="13" t="s">
        <v>151</v>
      </c>
      <c r="P1845" s="2" t="s">
        <v>151</v>
      </c>
      <c r="Q1845" s="2" t="s">
        <v>152</v>
      </c>
      <c r="R1845" s="2" t="s">
        <v>152</v>
      </c>
      <c r="S1845" s="2" t="s">
        <v>479</v>
      </c>
      <c r="T1845" s="2" t="s">
        <v>152</v>
      </c>
      <c r="U1845" s="14" t="s">
        <v>151</v>
      </c>
      <c r="V1845" s="13" t="s">
        <v>151</v>
      </c>
      <c r="W1845" s="2" t="s">
        <v>151</v>
      </c>
      <c r="X1845" s="2" t="s">
        <v>151</v>
      </c>
      <c r="Y1845" s="2" t="s">
        <v>151</v>
      </c>
      <c r="Z1845" s="94" t="s">
        <v>479</v>
      </c>
      <c r="AA1845" s="13" t="s">
        <v>151</v>
      </c>
      <c r="AB1845" s="2" t="s">
        <v>479</v>
      </c>
      <c r="AC1845" s="14" t="s">
        <v>479</v>
      </c>
      <c r="AD1845" s="93" t="s">
        <v>151</v>
      </c>
      <c r="AE1845" s="14" t="s">
        <v>152</v>
      </c>
      <c r="AF1845" s="99">
        <v>100</v>
      </c>
    </row>
    <row r="1846" spans="1:32" x14ac:dyDescent="0.3">
      <c r="A1846" s="55" t="str">
        <f t="shared" si="28"/>
        <v>FRju_03.1</v>
      </c>
      <c r="C1846" s="96" t="s">
        <v>19</v>
      </c>
      <c r="D1846" s="97" t="s">
        <v>777</v>
      </c>
      <c r="E1846" s="97" t="s">
        <v>857</v>
      </c>
      <c r="F1846" s="97" t="s">
        <v>858</v>
      </c>
      <c r="G1846" s="97" t="s">
        <v>344</v>
      </c>
      <c r="H1846" s="96" t="s">
        <v>50</v>
      </c>
      <c r="I1846" s="98" t="s">
        <v>454</v>
      </c>
      <c r="J1846" s="27" t="s">
        <v>153</v>
      </c>
      <c r="K1846" s="28" t="s">
        <v>2803</v>
      </c>
      <c r="L1846" s="93" t="s">
        <v>151</v>
      </c>
      <c r="M1846" s="2" t="s">
        <v>151</v>
      </c>
      <c r="N1846" s="94" t="s">
        <v>151</v>
      </c>
      <c r="O1846" s="13"/>
      <c r="P1846" s="2"/>
      <c r="Q1846" s="2"/>
      <c r="R1846" s="2"/>
      <c r="S1846" s="2"/>
      <c r="T1846" s="2"/>
      <c r="U1846" s="14"/>
      <c r="V1846" s="13"/>
      <c r="W1846" s="2"/>
      <c r="X1846" s="2"/>
      <c r="Y1846" s="2"/>
      <c r="Z1846" s="94"/>
      <c r="AA1846" s="13"/>
      <c r="AB1846" s="2"/>
      <c r="AC1846" s="14"/>
      <c r="AD1846" s="93"/>
      <c r="AE1846" s="14"/>
      <c r="AF1846" s="99">
        <v>100</v>
      </c>
    </row>
    <row r="1847" spans="1:32" x14ac:dyDescent="0.3">
      <c r="A1847" s="55" t="str">
        <f t="shared" si="28"/>
        <v>FRju_03.1</v>
      </c>
      <c r="C1847" s="96" t="s">
        <v>19</v>
      </c>
      <c r="D1847" s="97" t="s">
        <v>777</v>
      </c>
      <c r="E1847" s="97" t="s">
        <v>857</v>
      </c>
      <c r="F1847" s="97" t="s">
        <v>858</v>
      </c>
      <c r="G1847" s="97" t="s">
        <v>344</v>
      </c>
      <c r="H1847" s="96" t="s">
        <v>50</v>
      </c>
      <c r="I1847" s="98" t="s">
        <v>454</v>
      </c>
      <c r="J1847" s="27" t="s">
        <v>219</v>
      </c>
      <c r="K1847" s="28" t="s">
        <v>2804</v>
      </c>
      <c r="L1847" s="93" t="s">
        <v>151</v>
      </c>
      <c r="M1847" s="2" t="s">
        <v>151</v>
      </c>
      <c r="N1847" s="94" t="s">
        <v>151</v>
      </c>
      <c r="O1847" s="13" t="s">
        <v>6</v>
      </c>
      <c r="P1847" s="2" t="s">
        <v>6</v>
      </c>
      <c r="Q1847" s="2" t="s">
        <v>6</v>
      </c>
      <c r="R1847" s="2" t="s">
        <v>6</v>
      </c>
      <c r="S1847" s="2" t="s">
        <v>6</v>
      </c>
      <c r="T1847" s="2" t="s">
        <v>6</v>
      </c>
      <c r="U1847" s="14" t="s">
        <v>6</v>
      </c>
      <c r="V1847" s="13" t="s">
        <v>6</v>
      </c>
      <c r="W1847" s="2" t="s">
        <v>6</v>
      </c>
      <c r="X1847" s="2" t="s">
        <v>6</v>
      </c>
      <c r="Y1847" s="2" t="s">
        <v>6</v>
      </c>
      <c r="Z1847" s="94" t="s">
        <v>6</v>
      </c>
      <c r="AA1847" s="13" t="s">
        <v>6</v>
      </c>
      <c r="AB1847" s="2" t="s">
        <v>6</v>
      </c>
      <c r="AC1847" s="14" t="s">
        <v>6</v>
      </c>
      <c r="AD1847" s="93" t="s">
        <v>6</v>
      </c>
      <c r="AE1847" s="14" t="s">
        <v>6</v>
      </c>
      <c r="AF1847" s="99">
        <v>100</v>
      </c>
    </row>
    <row r="1848" spans="1:32" x14ac:dyDescent="0.3">
      <c r="A1848" s="55" t="str">
        <f t="shared" si="28"/>
        <v>FRju_03.2</v>
      </c>
      <c r="C1848" s="96" t="s">
        <v>19</v>
      </c>
      <c r="D1848" s="97" t="s">
        <v>777</v>
      </c>
      <c r="E1848" s="97" t="s">
        <v>859</v>
      </c>
      <c r="F1848" s="97" t="s">
        <v>860</v>
      </c>
      <c r="G1848" s="97" t="s">
        <v>351</v>
      </c>
      <c r="H1848" s="96" t="s">
        <v>50</v>
      </c>
      <c r="I1848" s="98" t="s">
        <v>454</v>
      </c>
      <c r="J1848" s="27" t="s">
        <v>153</v>
      </c>
      <c r="K1848" s="28" t="s">
        <v>2805</v>
      </c>
      <c r="L1848" s="93" t="s">
        <v>151</v>
      </c>
      <c r="M1848" s="2" t="s">
        <v>151</v>
      </c>
      <c r="N1848" s="94" t="s">
        <v>151</v>
      </c>
      <c r="O1848" s="13" t="s">
        <v>152</v>
      </c>
      <c r="P1848" s="2" t="s">
        <v>152</v>
      </c>
      <c r="Q1848" s="2" t="s">
        <v>714</v>
      </c>
      <c r="R1848" s="2" t="s">
        <v>152</v>
      </c>
      <c r="S1848" s="2" t="s">
        <v>152</v>
      </c>
      <c r="T1848" s="2" t="s">
        <v>152</v>
      </c>
      <c r="U1848" s="14" t="s">
        <v>479</v>
      </c>
      <c r="V1848" s="13" t="s">
        <v>151</v>
      </c>
      <c r="W1848" s="2" t="s">
        <v>151</v>
      </c>
      <c r="X1848" s="2" t="s">
        <v>151</v>
      </c>
      <c r="Y1848" s="2" t="s">
        <v>151</v>
      </c>
      <c r="Z1848" s="94" t="s">
        <v>479</v>
      </c>
      <c r="AA1848" s="13" t="s">
        <v>151</v>
      </c>
      <c r="AB1848" s="2" t="s">
        <v>479</v>
      </c>
      <c r="AC1848" s="14" t="s">
        <v>479</v>
      </c>
      <c r="AD1848" s="93" t="s">
        <v>151</v>
      </c>
      <c r="AE1848" s="14" t="s">
        <v>152</v>
      </c>
      <c r="AF1848" s="99">
        <v>100</v>
      </c>
    </row>
    <row r="1849" spans="1:32" x14ac:dyDescent="0.3">
      <c r="A1849" s="55" t="str">
        <f t="shared" si="28"/>
        <v>FRju_03.2</v>
      </c>
      <c r="C1849" s="96" t="s">
        <v>19</v>
      </c>
      <c r="D1849" s="97" t="s">
        <v>777</v>
      </c>
      <c r="E1849" s="97" t="s">
        <v>859</v>
      </c>
      <c r="F1849" s="97" t="s">
        <v>860</v>
      </c>
      <c r="G1849" s="97" t="s">
        <v>351</v>
      </c>
      <c r="H1849" s="96" t="s">
        <v>50</v>
      </c>
      <c r="I1849" s="98" t="s">
        <v>454</v>
      </c>
      <c r="J1849" s="27" t="s">
        <v>219</v>
      </c>
      <c r="K1849" s="28" t="s">
        <v>2806</v>
      </c>
      <c r="L1849" s="93" t="s">
        <v>151</v>
      </c>
      <c r="M1849" s="2" t="s">
        <v>151</v>
      </c>
      <c r="N1849" s="94" t="s">
        <v>151</v>
      </c>
      <c r="O1849" s="13" t="s">
        <v>152</v>
      </c>
      <c r="P1849" s="2" t="s">
        <v>152</v>
      </c>
      <c r="Q1849" s="2" t="s">
        <v>152</v>
      </c>
      <c r="R1849" s="2" t="s">
        <v>152</v>
      </c>
      <c r="S1849" s="2" t="s">
        <v>152</v>
      </c>
      <c r="T1849" s="2" t="s">
        <v>152</v>
      </c>
      <c r="U1849" s="14" t="s">
        <v>151</v>
      </c>
      <c r="V1849" s="13" t="s">
        <v>151</v>
      </c>
      <c r="W1849" s="2" t="s">
        <v>151</v>
      </c>
      <c r="X1849" s="2" t="s">
        <v>151</v>
      </c>
      <c r="Y1849" s="2" t="s">
        <v>151</v>
      </c>
      <c r="Z1849" s="94" t="s">
        <v>479</v>
      </c>
      <c r="AA1849" s="13" t="s">
        <v>151</v>
      </c>
      <c r="AB1849" s="2" t="s">
        <v>479</v>
      </c>
      <c r="AC1849" s="14" t="s">
        <v>479</v>
      </c>
      <c r="AD1849" s="93" t="s">
        <v>151</v>
      </c>
      <c r="AE1849" s="14" t="s">
        <v>152</v>
      </c>
      <c r="AF1849" s="99">
        <v>100</v>
      </c>
    </row>
    <row r="1850" spans="1:32" x14ac:dyDescent="0.3">
      <c r="A1850" s="55" t="str">
        <f t="shared" si="28"/>
        <v>FRju_03.2</v>
      </c>
      <c r="C1850" s="96" t="s">
        <v>19</v>
      </c>
      <c r="D1850" s="97" t="s">
        <v>777</v>
      </c>
      <c r="E1850" s="97" t="s">
        <v>859</v>
      </c>
      <c r="F1850" s="97" t="s">
        <v>860</v>
      </c>
      <c r="G1850" s="97" t="s">
        <v>351</v>
      </c>
      <c r="H1850" s="96" t="s">
        <v>50</v>
      </c>
      <c r="I1850" s="98" t="s">
        <v>454</v>
      </c>
      <c r="J1850" s="27" t="s">
        <v>219</v>
      </c>
      <c r="K1850" s="28" t="s">
        <v>2807</v>
      </c>
      <c r="L1850" s="93" t="s">
        <v>151</v>
      </c>
      <c r="M1850" s="2" t="s">
        <v>151</v>
      </c>
      <c r="N1850" s="94" t="s">
        <v>151</v>
      </c>
      <c r="O1850" s="13" t="s">
        <v>151</v>
      </c>
      <c r="P1850" s="2" t="s">
        <v>151</v>
      </c>
      <c r="Q1850" s="2" t="s">
        <v>152</v>
      </c>
      <c r="R1850" s="2" t="s">
        <v>152</v>
      </c>
      <c r="S1850" s="2" t="s">
        <v>151</v>
      </c>
      <c r="T1850" s="2" t="s">
        <v>152</v>
      </c>
      <c r="U1850" s="14" t="s">
        <v>479</v>
      </c>
      <c r="V1850" s="13" t="s">
        <v>151</v>
      </c>
      <c r="W1850" s="2" t="s">
        <v>151</v>
      </c>
      <c r="X1850" s="2" t="s">
        <v>151</v>
      </c>
      <c r="Y1850" s="2" t="s">
        <v>479</v>
      </c>
      <c r="Z1850" s="94" t="s">
        <v>479</v>
      </c>
      <c r="AA1850" s="13" t="s">
        <v>151</v>
      </c>
      <c r="AB1850" s="2" t="s">
        <v>152</v>
      </c>
      <c r="AC1850" s="14" t="s">
        <v>479</v>
      </c>
      <c r="AD1850" s="93" t="s">
        <v>151</v>
      </c>
      <c r="AE1850" s="14" t="s">
        <v>151</v>
      </c>
      <c r="AF1850" s="99">
        <v>100</v>
      </c>
    </row>
    <row r="1851" spans="1:32" x14ac:dyDescent="0.3">
      <c r="A1851" s="55" t="str">
        <f t="shared" si="28"/>
        <v>FRmo_01.1</v>
      </c>
      <c r="C1851" s="96" t="s">
        <v>19</v>
      </c>
      <c r="D1851" s="97" t="s">
        <v>778</v>
      </c>
      <c r="E1851" s="97" t="s">
        <v>861</v>
      </c>
      <c r="F1851" s="97" t="s">
        <v>862</v>
      </c>
      <c r="G1851" s="97" t="s">
        <v>344</v>
      </c>
      <c r="H1851" s="96" t="s">
        <v>50</v>
      </c>
      <c r="I1851" s="98" t="s">
        <v>51</v>
      </c>
      <c r="J1851" s="27" t="s">
        <v>2808</v>
      </c>
      <c r="K1851" s="28" t="s">
        <v>2809</v>
      </c>
      <c r="L1851" s="93" t="s">
        <v>151</v>
      </c>
      <c r="M1851" s="2" t="s">
        <v>151</v>
      </c>
      <c r="N1851" s="94" t="s">
        <v>151</v>
      </c>
      <c r="O1851" s="13" t="s">
        <v>6</v>
      </c>
      <c r="P1851" s="2" t="s">
        <v>6</v>
      </c>
      <c r="Q1851" s="2" t="s">
        <v>6</v>
      </c>
      <c r="R1851" s="2" t="s">
        <v>6</v>
      </c>
      <c r="S1851" s="2" t="s">
        <v>6</v>
      </c>
      <c r="T1851" s="2" t="s">
        <v>6</v>
      </c>
      <c r="U1851" s="14" t="s">
        <v>6</v>
      </c>
      <c r="V1851" s="13" t="s">
        <v>6</v>
      </c>
      <c r="W1851" s="2" t="s">
        <v>6</v>
      </c>
      <c r="X1851" s="2" t="s">
        <v>6</v>
      </c>
      <c r="Y1851" s="2" t="s">
        <v>6</v>
      </c>
      <c r="Z1851" s="94" t="s">
        <v>6</v>
      </c>
      <c r="AA1851" s="13" t="s">
        <v>6</v>
      </c>
      <c r="AB1851" s="2" t="s">
        <v>6</v>
      </c>
      <c r="AC1851" s="14" t="s">
        <v>6</v>
      </c>
      <c r="AD1851" s="93" t="s">
        <v>6</v>
      </c>
      <c r="AE1851" s="14" t="s">
        <v>6</v>
      </c>
      <c r="AF1851" s="99">
        <v>100</v>
      </c>
    </row>
    <row r="1852" spans="1:32" x14ac:dyDescent="0.3">
      <c r="A1852" s="55" t="str">
        <f t="shared" si="28"/>
        <v>FRmo_01.1</v>
      </c>
      <c r="C1852" s="96" t="s">
        <v>19</v>
      </c>
      <c r="D1852" s="97" t="s">
        <v>778</v>
      </c>
      <c r="E1852" s="97" t="s">
        <v>861</v>
      </c>
      <c r="F1852" s="97" t="s">
        <v>862</v>
      </c>
      <c r="G1852" s="97" t="s">
        <v>344</v>
      </c>
      <c r="H1852" s="96" t="s">
        <v>50</v>
      </c>
      <c r="I1852" s="98" t="s">
        <v>51</v>
      </c>
      <c r="J1852" s="27" t="s">
        <v>222</v>
      </c>
      <c r="K1852" s="28" t="s">
        <v>2810</v>
      </c>
      <c r="L1852" s="93" t="s">
        <v>151</v>
      </c>
      <c r="M1852" s="2" t="s">
        <v>151</v>
      </c>
      <c r="N1852" s="94" t="s">
        <v>151</v>
      </c>
      <c r="O1852" s="13" t="s">
        <v>6</v>
      </c>
      <c r="P1852" s="2" t="s">
        <v>6</v>
      </c>
      <c r="Q1852" s="2" t="s">
        <v>6</v>
      </c>
      <c r="R1852" s="2" t="s">
        <v>6</v>
      </c>
      <c r="S1852" s="2" t="s">
        <v>6</v>
      </c>
      <c r="T1852" s="2" t="s">
        <v>6</v>
      </c>
      <c r="U1852" s="14" t="s">
        <v>6</v>
      </c>
      <c r="V1852" s="13" t="s">
        <v>6</v>
      </c>
      <c r="W1852" s="2" t="s">
        <v>6</v>
      </c>
      <c r="X1852" s="2" t="s">
        <v>6</v>
      </c>
      <c r="Y1852" s="2" t="s">
        <v>6</v>
      </c>
      <c r="Z1852" s="94" t="s">
        <v>6</v>
      </c>
      <c r="AA1852" s="13" t="s">
        <v>6</v>
      </c>
      <c r="AB1852" s="2" t="s">
        <v>6</v>
      </c>
      <c r="AC1852" s="14" t="s">
        <v>6</v>
      </c>
      <c r="AD1852" s="93" t="s">
        <v>6</v>
      </c>
      <c r="AE1852" s="14" t="s">
        <v>6</v>
      </c>
      <c r="AF1852" s="99">
        <v>0</v>
      </c>
    </row>
    <row r="1853" spans="1:32" x14ac:dyDescent="0.3">
      <c r="A1853" s="55" t="str">
        <f t="shared" si="28"/>
        <v>FRmo_01.1</v>
      </c>
      <c r="C1853" s="96" t="s">
        <v>19</v>
      </c>
      <c r="D1853" s="97" t="s">
        <v>778</v>
      </c>
      <c r="E1853" s="97" t="s">
        <v>861</v>
      </c>
      <c r="F1853" s="97" t="s">
        <v>862</v>
      </c>
      <c r="G1853" s="97" t="s">
        <v>344</v>
      </c>
      <c r="H1853" s="96" t="s">
        <v>50</v>
      </c>
      <c r="I1853" s="98" t="s">
        <v>51</v>
      </c>
      <c r="J1853" s="27" t="s">
        <v>2811</v>
      </c>
      <c r="K1853" s="28" t="s">
        <v>2812</v>
      </c>
      <c r="L1853" s="93" t="s">
        <v>151</v>
      </c>
      <c r="M1853" s="2" t="s">
        <v>151</v>
      </c>
      <c r="N1853" s="94" t="s">
        <v>151</v>
      </c>
      <c r="O1853" s="13" t="s">
        <v>6</v>
      </c>
      <c r="P1853" s="2" t="s">
        <v>6</v>
      </c>
      <c r="Q1853" s="2" t="s">
        <v>6</v>
      </c>
      <c r="R1853" s="2" t="s">
        <v>6</v>
      </c>
      <c r="S1853" s="2" t="s">
        <v>6</v>
      </c>
      <c r="T1853" s="2" t="s">
        <v>6</v>
      </c>
      <c r="U1853" s="14" t="s">
        <v>6</v>
      </c>
      <c r="V1853" s="13" t="s">
        <v>6</v>
      </c>
      <c r="W1853" s="2" t="s">
        <v>6</v>
      </c>
      <c r="X1853" s="2" t="s">
        <v>6</v>
      </c>
      <c r="Y1853" s="2" t="s">
        <v>6</v>
      </c>
      <c r="Z1853" s="94" t="s">
        <v>6</v>
      </c>
      <c r="AA1853" s="13" t="s">
        <v>6</v>
      </c>
      <c r="AB1853" s="2" t="s">
        <v>6</v>
      </c>
      <c r="AC1853" s="14" t="s">
        <v>6</v>
      </c>
      <c r="AD1853" s="93" t="s">
        <v>6</v>
      </c>
      <c r="AE1853" s="14" t="s">
        <v>6</v>
      </c>
      <c r="AF1853" s="99">
        <v>100</v>
      </c>
    </row>
    <row r="1854" spans="1:32" x14ac:dyDescent="0.3">
      <c r="A1854" s="55" t="str">
        <f t="shared" si="28"/>
        <v>FRmo_01.1</v>
      </c>
      <c r="C1854" s="96" t="s">
        <v>19</v>
      </c>
      <c r="D1854" s="97" t="s">
        <v>778</v>
      </c>
      <c r="E1854" s="97" t="s">
        <v>861</v>
      </c>
      <c r="F1854" s="97" t="s">
        <v>862</v>
      </c>
      <c r="G1854" s="97" t="s">
        <v>344</v>
      </c>
      <c r="H1854" s="96" t="s">
        <v>50</v>
      </c>
      <c r="I1854" s="98" t="s">
        <v>51</v>
      </c>
      <c r="J1854" s="27" t="s">
        <v>220</v>
      </c>
      <c r="K1854" s="28" t="s">
        <v>2813</v>
      </c>
      <c r="L1854" s="93" t="s">
        <v>151</v>
      </c>
      <c r="M1854" s="2" t="s">
        <v>151</v>
      </c>
      <c r="N1854" s="94" t="s">
        <v>151</v>
      </c>
      <c r="O1854" s="13" t="s">
        <v>6</v>
      </c>
      <c r="P1854" s="2" t="s">
        <v>6</v>
      </c>
      <c r="Q1854" s="2" t="s">
        <v>6</v>
      </c>
      <c r="R1854" s="2" t="s">
        <v>6</v>
      </c>
      <c r="S1854" s="2" t="s">
        <v>6</v>
      </c>
      <c r="T1854" s="2" t="s">
        <v>6</v>
      </c>
      <c r="U1854" s="14" t="s">
        <v>6</v>
      </c>
      <c r="V1854" s="13" t="s">
        <v>6</v>
      </c>
      <c r="W1854" s="2" t="s">
        <v>6</v>
      </c>
      <c r="X1854" s="2" t="s">
        <v>6</v>
      </c>
      <c r="Y1854" s="2" t="s">
        <v>6</v>
      </c>
      <c r="Z1854" s="94" t="s">
        <v>6</v>
      </c>
      <c r="AA1854" s="13" t="s">
        <v>6</v>
      </c>
      <c r="AB1854" s="2" t="s">
        <v>6</v>
      </c>
      <c r="AC1854" s="14" t="s">
        <v>6</v>
      </c>
      <c r="AD1854" s="93" t="s">
        <v>6</v>
      </c>
      <c r="AE1854" s="14" t="s">
        <v>6</v>
      </c>
      <c r="AF1854" s="99">
        <v>100</v>
      </c>
    </row>
    <row r="1855" spans="1:32" x14ac:dyDescent="0.3">
      <c r="A1855" s="55" t="str">
        <f t="shared" si="28"/>
        <v>FRmo_01.1</v>
      </c>
      <c r="C1855" s="96" t="s">
        <v>19</v>
      </c>
      <c r="D1855" s="97" t="s">
        <v>778</v>
      </c>
      <c r="E1855" s="97" t="s">
        <v>861</v>
      </c>
      <c r="F1855" s="97" t="s">
        <v>862</v>
      </c>
      <c r="G1855" s="97" t="s">
        <v>344</v>
      </c>
      <c r="H1855" s="96" t="s">
        <v>50</v>
      </c>
      <c r="I1855" s="98" t="s">
        <v>51</v>
      </c>
      <c r="J1855" s="27" t="s">
        <v>2814</v>
      </c>
      <c r="K1855" s="28" t="s">
        <v>2815</v>
      </c>
      <c r="L1855" s="93" t="s">
        <v>151</v>
      </c>
      <c r="M1855" s="2" t="s">
        <v>151</v>
      </c>
      <c r="N1855" s="94" t="s">
        <v>151</v>
      </c>
      <c r="O1855" s="13" t="s">
        <v>6</v>
      </c>
      <c r="P1855" s="2" t="s">
        <v>6</v>
      </c>
      <c r="Q1855" s="2" t="s">
        <v>6</v>
      </c>
      <c r="R1855" s="2" t="s">
        <v>6</v>
      </c>
      <c r="S1855" s="2" t="s">
        <v>6</v>
      </c>
      <c r="T1855" s="2" t="s">
        <v>6</v>
      </c>
      <c r="U1855" s="14" t="s">
        <v>6</v>
      </c>
      <c r="V1855" s="13" t="s">
        <v>6</v>
      </c>
      <c r="W1855" s="2" t="s">
        <v>6</v>
      </c>
      <c r="X1855" s="2" t="s">
        <v>6</v>
      </c>
      <c r="Y1855" s="2" t="s">
        <v>6</v>
      </c>
      <c r="Z1855" s="94" t="s">
        <v>6</v>
      </c>
      <c r="AA1855" s="13" t="s">
        <v>6</v>
      </c>
      <c r="AB1855" s="2" t="s">
        <v>6</v>
      </c>
      <c r="AC1855" s="14" t="s">
        <v>6</v>
      </c>
      <c r="AD1855" s="93" t="s">
        <v>6</v>
      </c>
      <c r="AE1855" s="14" t="s">
        <v>6</v>
      </c>
      <c r="AF1855" s="99">
        <v>100</v>
      </c>
    </row>
    <row r="1856" spans="1:32" x14ac:dyDescent="0.3">
      <c r="A1856" s="55" t="str">
        <f t="shared" si="28"/>
        <v>FRmo_01.1</v>
      </c>
      <c r="C1856" s="96" t="s">
        <v>19</v>
      </c>
      <c r="D1856" s="97" t="s">
        <v>778</v>
      </c>
      <c r="E1856" s="97" t="s">
        <v>861</v>
      </c>
      <c r="F1856" s="97" t="s">
        <v>862</v>
      </c>
      <c r="G1856" s="97" t="s">
        <v>344</v>
      </c>
      <c r="H1856" s="96" t="s">
        <v>50</v>
      </c>
      <c r="I1856" s="98" t="s">
        <v>51</v>
      </c>
      <c r="J1856" s="27" t="s">
        <v>2816</v>
      </c>
      <c r="K1856" s="28" t="s">
        <v>2817</v>
      </c>
      <c r="L1856" s="93" t="s">
        <v>151</v>
      </c>
      <c r="M1856" s="2" t="s">
        <v>151</v>
      </c>
      <c r="N1856" s="94" t="s">
        <v>151</v>
      </c>
      <c r="O1856" s="13" t="s">
        <v>6</v>
      </c>
      <c r="P1856" s="2" t="s">
        <v>6</v>
      </c>
      <c r="Q1856" s="2" t="s">
        <v>6</v>
      </c>
      <c r="R1856" s="2" t="s">
        <v>6</v>
      </c>
      <c r="S1856" s="2" t="s">
        <v>6</v>
      </c>
      <c r="T1856" s="2" t="s">
        <v>6</v>
      </c>
      <c r="U1856" s="14" t="s">
        <v>6</v>
      </c>
      <c r="V1856" s="13" t="s">
        <v>6</v>
      </c>
      <c r="W1856" s="2" t="s">
        <v>6</v>
      </c>
      <c r="X1856" s="2" t="s">
        <v>6</v>
      </c>
      <c r="Y1856" s="2" t="s">
        <v>6</v>
      </c>
      <c r="Z1856" s="94" t="s">
        <v>6</v>
      </c>
      <c r="AA1856" s="13" t="s">
        <v>6</v>
      </c>
      <c r="AB1856" s="2" t="s">
        <v>6</v>
      </c>
      <c r="AC1856" s="14" t="s">
        <v>6</v>
      </c>
      <c r="AD1856" s="93" t="s">
        <v>6</v>
      </c>
      <c r="AE1856" s="14" t="s">
        <v>6</v>
      </c>
      <c r="AF1856" s="99">
        <v>100</v>
      </c>
    </row>
    <row r="1857" spans="1:32" x14ac:dyDescent="0.3">
      <c r="A1857" s="55" t="str">
        <f t="shared" si="28"/>
        <v>FRmo_01.1</v>
      </c>
      <c r="C1857" s="96" t="s">
        <v>19</v>
      </c>
      <c r="D1857" s="97" t="s">
        <v>778</v>
      </c>
      <c r="E1857" s="97" t="s">
        <v>861</v>
      </c>
      <c r="F1857" s="97" t="s">
        <v>862</v>
      </c>
      <c r="G1857" s="97" t="s">
        <v>344</v>
      </c>
      <c r="H1857" s="96" t="s">
        <v>50</v>
      </c>
      <c r="I1857" s="98" t="s">
        <v>51</v>
      </c>
      <c r="J1857" s="27" t="s">
        <v>2818</v>
      </c>
      <c r="K1857" s="28" t="s">
        <v>2819</v>
      </c>
      <c r="L1857" s="93" t="s">
        <v>151</v>
      </c>
      <c r="M1857" s="2" t="s">
        <v>151</v>
      </c>
      <c r="N1857" s="94" t="s">
        <v>151</v>
      </c>
      <c r="O1857" s="13" t="s">
        <v>6</v>
      </c>
      <c r="P1857" s="2" t="s">
        <v>6</v>
      </c>
      <c r="Q1857" s="2" t="s">
        <v>6</v>
      </c>
      <c r="R1857" s="2" t="s">
        <v>6</v>
      </c>
      <c r="S1857" s="2" t="s">
        <v>6</v>
      </c>
      <c r="T1857" s="2" t="s">
        <v>6</v>
      </c>
      <c r="U1857" s="14" t="s">
        <v>6</v>
      </c>
      <c r="V1857" s="13" t="s">
        <v>6</v>
      </c>
      <c r="W1857" s="2" t="s">
        <v>6</v>
      </c>
      <c r="X1857" s="2" t="s">
        <v>6</v>
      </c>
      <c r="Y1857" s="2" t="s">
        <v>6</v>
      </c>
      <c r="Z1857" s="94" t="s">
        <v>6</v>
      </c>
      <c r="AA1857" s="13" t="s">
        <v>6</v>
      </c>
      <c r="AB1857" s="2" t="s">
        <v>6</v>
      </c>
      <c r="AC1857" s="14" t="s">
        <v>6</v>
      </c>
      <c r="AD1857" s="93" t="s">
        <v>6</v>
      </c>
      <c r="AE1857" s="14" t="s">
        <v>6</v>
      </c>
      <c r="AF1857" s="99">
        <v>100</v>
      </c>
    </row>
    <row r="1858" spans="1:32" x14ac:dyDescent="0.3">
      <c r="A1858" s="55" t="str">
        <f t="shared" si="28"/>
        <v>FRmo_01.1</v>
      </c>
      <c r="C1858" s="96" t="s">
        <v>19</v>
      </c>
      <c r="D1858" s="97" t="s">
        <v>778</v>
      </c>
      <c r="E1858" s="97" t="s">
        <v>861</v>
      </c>
      <c r="F1858" s="97" t="s">
        <v>862</v>
      </c>
      <c r="G1858" s="97" t="s">
        <v>344</v>
      </c>
      <c r="H1858" s="96" t="s">
        <v>50</v>
      </c>
      <c r="I1858" s="98" t="s">
        <v>51</v>
      </c>
      <c r="J1858" s="27" t="s">
        <v>2820</v>
      </c>
      <c r="K1858" s="28" t="s">
        <v>2821</v>
      </c>
      <c r="L1858" s="93" t="s">
        <v>151</v>
      </c>
      <c r="M1858" s="2" t="s">
        <v>151</v>
      </c>
      <c r="N1858" s="94" t="s">
        <v>151</v>
      </c>
      <c r="O1858" s="13" t="s">
        <v>6</v>
      </c>
      <c r="P1858" s="2" t="s">
        <v>6</v>
      </c>
      <c r="Q1858" s="2" t="s">
        <v>6</v>
      </c>
      <c r="R1858" s="2" t="s">
        <v>6</v>
      </c>
      <c r="S1858" s="2" t="s">
        <v>6</v>
      </c>
      <c r="T1858" s="2" t="s">
        <v>6</v>
      </c>
      <c r="U1858" s="14" t="s">
        <v>6</v>
      </c>
      <c r="V1858" s="13" t="s">
        <v>6</v>
      </c>
      <c r="W1858" s="2" t="s">
        <v>6</v>
      </c>
      <c r="X1858" s="2" t="s">
        <v>6</v>
      </c>
      <c r="Y1858" s="2" t="s">
        <v>6</v>
      </c>
      <c r="Z1858" s="94" t="s">
        <v>6</v>
      </c>
      <c r="AA1858" s="13" t="s">
        <v>6</v>
      </c>
      <c r="AB1858" s="2" t="s">
        <v>6</v>
      </c>
      <c r="AC1858" s="14" t="s">
        <v>6</v>
      </c>
      <c r="AD1858" s="93" t="s">
        <v>6</v>
      </c>
      <c r="AE1858" s="14" t="s">
        <v>6</v>
      </c>
      <c r="AF1858" s="99">
        <v>100</v>
      </c>
    </row>
    <row r="1859" spans="1:32" x14ac:dyDescent="0.3">
      <c r="A1859" s="55" t="str">
        <f t="shared" si="28"/>
        <v>FRmo_01.1</v>
      </c>
      <c r="C1859" s="96" t="s">
        <v>19</v>
      </c>
      <c r="D1859" s="97" t="s">
        <v>778</v>
      </c>
      <c r="E1859" s="97" t="s">
        <v>861</v>
      </c>
      <c r="F1859" s="97" t="s">
        <v>862</v>
      </c>
      <c r="G1859" s="97" t="s">
        <v>344</v>
      </c>
      <c r="H1859" s="96" t="s">
        <v>50</v>
      </c>
      <c r="I1859" s="98" t="s">
        <v>51</v>
      </c>
      <c r="J1859" s="27" t="s">
        <v>221</v>
      </c>
      <c r="K1859" s="28" t="s">
        <v>2822</v>
      </c>
      <c r="L1859" s="93" t="s">
        <v>151</v>
      </c>
      <c r="M1859" s="2" t="s">
        <v>151</v>
      </c>
      <c r="N1859" s="94" t="s">
        <v>151</v>
      </c>
      <c r="O1859" s="13" t="s">
        <v>6</v>
      </c>
      <c r="P1859" s="2" t="s">
        <v>6</v>
      </c>
      <c r="Q1859" s="2" t="s">
        <v>6</v>
      </c>
      <c r="R1859" s="2" t="s">
        <v>6</v>
      </c>
      <c r="S1859" s="2" t="s">
        <v>6</v>
      </c>
      <c r="T1859" s="2" t="s">
        <v>6</v>
      </c>
      <c r="U1859" s="14" t="s">
        <v>6</v>
      </c>
      <c r="V1859" s="13" t="s">
        <v>6</v>
      </c>
      <c r="W1859" s="2" t="s">
        <v>6</v>
      </c>
      <c r="X1859" s="2" t="s">
        <v>6</v>
      </c>
      <c r="Y1859" s="2" t="s">
        <v>6</v>
      </c>
      <c r="Z1859" s="94" t="s">
        <v>6</v>
      </c>
      <c r="AA1859" s="13" t="s">
        <v>6</v>
      </c>
      <c r="AB1859" s="2" t="s">
        <v>6</v>
      </c>
      <c r="AC1859" s="14" t="s">
        <v>6</v>
      </c>
      <c r="AD1859" s="93" t="s">
        <v>6</v>
      </c>
      <c r="AE1859" s="14" t="s">
        <v>6</v>
      </c>
      <c r="AF1859" s="99">
        <v>100</v>
      </c>
    </row>
    <row r="1860" spans="1:32" x14ac:dyDescent="0.3">
      <c r="A1860" s="55" t="str">
        <f t="shared" si="28"/>
        <v>FRmo_01.1</v>
      </c>
      <c r="C1860" s="96" t="s">
        <v>19</v>
      </c>
      <c r="D1860" s="97" t="s">
        <v>778</v>
      </c>
      <c r="E1860" s="97" t="s">
        <v>861</v>
      </c>
      <c r="F1860" s="97" t="s">
        <v>862</v>
      </c>
      <c r="G1860" s="97" t="s">
        <v>344</v>
      </c>
      <c r="H1860" s="96" t="s">
        <v>50</v>
      </c>
      <c r="I1860" s="98" t="s">
        <v>51</v>
      </c>
      <c r="J1860" s="27" t="s">
        <v>2823</v>
      </c>
      <c r="K1860" s="28" t="s">
        <v>2824</v>
      </c>
      <c r="L1860" s="93" t="s">
        <v>151</v>
      </c>
      <c r="M1860" s="2" t="s">
        <v>151</v>
      </c>
      <c r="N1860" s="94" t="s">
        <v>151</v>
      </c>
      <c r="O1860" s="13" t="s">
        <v>6</v>
      </c>
      <c r="P1860" s="2" t="s">
        <v>6</v>
      </c>
      <c r="Q1860" s="2" t="s">
        <v>6</v>
      </c>
      <c r="R1860" s="2" t="s">
        <v>6</v>
      </c>
      <c r="S1860" s="2" t="s">
        <v>6</v>
      </c>
      <c r="T1860" s="2" t="s">
        <v>6</v>
      </c>
      <c r="U1860" s="14" t="s">
        <v>6</v>
      </c>
      <c r="V1860" s="13" t="s">
        <v>6</v>
      </c>
      <c r="W1860" s="2" t="s">
        <v>6</v>
      </c>
      <c r="X1860" s="2" t="s">
        <v>6</v>
      </c>
      <c r="Y1860" s="2" t="s">
        <v>6</v>
      </c>
      <c r="Z1860" s="94" t="s">
        <v>6</v>
      </c>
      <c r="AA1860" s="13" t="s">
        <v>6</v>
      </c>
      <c r="AB1860" s="2" t="s">
        <v>6</v>
      </c>
      <c r="AC1860" s="14" t="s">
        <v>6</v>
      </c>
      <c r="AD1860" s="93" t="s">
        <v>6</v>
      </c>
      <c r="AE1860" s="14" t="s">
        <v>6</v>
      </c>
      <c r="AF1860" s="99">
        <v>100</v>
      </c>
    </row>
    <row r="1861" spans="1:32" x14ac:dyDescent="0.3">
      <c r="A1861" s="55" t="str">
        <f t="shared" si="28"/>
        <v>FRmo_01.1</v>
      </c>
      <c r="C1861" s="96" t="s">
        <v>19</v>
      </c>
      <c r="D1861" s="97" t="s">
        <v>778</v>
      </c>
      <c r="E1861" s="97" t="s">
        <v>861</v>
      </c>
      <c r="F1861" s="97" t="s">
        <v>862</v>
      </c>
      <c r="G1861" s="97" t="s">
        <v>344</v>
      </c>
      <c r="H1861" s="96" t="s">
        <v>50</v>
      </c>
      <c r="I1861" s="98" t="s">
        <v>51</v>
      </c>
      <c r="J1861" s="27" t="s">
        <v>2825</v>
      </c>
      <c r="K1861" s="28" t="s">
        <v>2826</v>
      </c>
      <c r="L1861" s="93" t="s">
        <v>151</v>
      </c>
      <c r="M1861" s="2" t="s">
        <v>151</v>
      </c>
      <c r="N1861" s="94" t="s">
        <v>151</v>
      </c>
      <c r="O1861" s="13" t="s">
        <v>6</v>
      </c>
      <c r="P1861" s="2" t="s">
        <v>6</v>
      </c>
      <c r="Q1861" s="2" t="s">
        <v>6</v>
      </c>
      <c r="R1861" s="2" t="s">
        <v>6</v>
      </c>
      <c r="S1861" s="2" t="s">
        <v>6</v>
      </c>
      <c r="T1861" s="2" t="s">
        <v>6</v>
      </c>
      <c r="U1861" s="14" t="s">
        <v>6</v>
      </c>
      <c r="V1861" s="13" t="s">
        <v>6</v>
      </c>
      <c r="W1861" s="2" t="s">
        <v>6</v>
      </c>
      <c r="X1861" s="2" t="s">
        <v>6</v>
      </c>
      <c r="Y1861" s="2" t="s">
        <v>6</v>
      </c>
      <c r="Z1861" s="94" t="s">
        <v>6</v>
      </c>
      <c r="AA1861" s="13" t="s">
        <v>6</v>
      </c>
      <c r="AB1861" s="2" t="s">
        <v>6</v>
      </c>
      <c r="AC1861" s="14" t="s">
        <v>6</v>
      </c>
      <c r="AD1861" s="93" t="s">
        <v>6</v>
      </c>
      <c r="AE1861" s="14" t="s">
        <v>6</v>
      </c>
      <c r="AF1861" s="99">
        <v>100</v>
      </c>
    </row>
    <row r="1862" spans="1:32" x14ac:dyDescent="0.3">
      <c r="A1862" s="55" t="str">
        <f t="shared" si="28"/>
        <v>FRmo_01.1</v>
      </c>
      <c r="C1862" s="96" t="s">
        <v>19</v>
      </c>
      <c r="D1862" s="97" t="s">
        <v>778</v>
      </c>
      <c r="E1862" s="97" t="s">
        <v>861</v>
      </c>
      <c r="F1862" s="97" t="s">
        <v>862</v>
      </c>
      <c r="G1862" s="97" t="s">
        <v>344</v>
      </c>
      <c r="H1862" s="96" t="s">
        <v>50</v>
      </c>
      <c r="I1862" s="98" t="s">
        <v>51</v>
      </c>
      <c r="J1862" s="27" t="s">
        <v>2827</v>
      </c>
      <c r="K1862" s="28" t="s">
        <v>2828</v>
      </c>
      <c r="L1862" s="93" t="s">
        <v>151</v>
      </c>
      <c r="M1862" s="2" t="s">
        <v>151</v>
      </c>
      <c r="N1862" s="94" t="s">
        <v>151</v>
      </c>
      <c r="O1862" s="13" t="s">
        <v>6</v>
      </c>
      <c r="P1862" s="2" t="s">
        <v>6</v>
      </c>
      <c r="Q1862" s="2" t="s">
        <v>6</v>
      </c>
      <c r="R1862" s="2" t="s">
        <v>6</v>
      </c>
      <c r="S1862" s="2" t="s">
        <v>6</v>
      </c>
      <c r="T1862" s="2" t="s">
        <v>6</v>
      </c>
      <c r="U1862" s="14" t="s">
        <v>6</v>
      </c>
      <c r="V1862" s="13" t="s">
        <v>6</v>
      </c>
      <c r="W1862" s="2" t="s">
        <v>6</v>
      </c>
      <c r="X1862" s="2" t="s">
        <v>6</v>
      </c>
      <c r="Y1862" s="2" t="s">
        <v>6</v>
      </c>
      <c r="Z1862" s="94" t="s">
        <v>6</v>
      </c>
      <c r="AA1862" s="13" t="s">
        <v>6</v>
      </c>
      <c r="AB1862" s="2" t="s">
        <v>6</v>
      </c>
      <c r="AC1862" s="14" t="s">
        <v>6</v>
      </c>
      <c r="AD1862" s="93" t="s">
        <v>6</v>
      </c>
      <c r="AE1862" s="14" t="s">
        <v>6</v>
      </c>
      <c r="AF1862" s="99">
        <v>100</v>
      </c>
    </row>
    <row r="1863" spans="1:32" x14ac:dyDescent="0.3">
      <c r="A1863" s="55" t="str">
        <f t="shared" si="28"/>
        <v>FRmo_01.1</v>
      </c>
      <c r="C1863" s="96" t="s">
        <v>19</v>
      </c>
      <c r="D1863" s="97" t="s">
        <v>778</v>
      </c>
      <c r="E1863" s="97" t="s">
        <v>861</v>
      </c>
      <c r="F1863" s="97" t="s">
        <v>862</v>
      </c>
      <c r="G1863" s="97" t="s">
        <v>344</v>
      </c>
      <c r="H1863" s="96" t="s">
        <v>50</v>
      </c>
      <c r="I1863" s="98" t="s">
        <v>51</v>
      </c>
      <c r="J1863" s="27" t="s">
        <v>2829</v>
      </c>
      <c r="K1863" s="28" t="s">
        <v>2830</v>
      </c>
      <c r="L1863" s="93" t="s">
        <v>151</v>
      </c>
      <c r="M1863" s="2" t="s">
        <v>151</v>
      </c>
      <c r="N1863" s="94" t="s">
        <v>151</v>
      </c>
      <c r="O1863" s="13" t="s">
        <v>6</v>
      </c>
      <c r="P1863" s="2" t="s">
        <v>6</v>
      </c>
      <c r="Q1863" s="2" t="s">
        <v>6</v>
      </c>
      <c r="R1863" s="2" t="s">
        <v>6</v>
      </c>
      <c r="S1863" s="2" t="s">
        <v>6</v>
      </c>
      <c r="T1863" s="2" t="s">
        <v>6</v>
      </c>
      <c r="U1863" s="14" t="s">
        <v>6</v>
      </c>
      <c r="V1863" s="13" t="s">
        <v>6</v>
      </c>
      <c r="W1863" s="2" t="s">
        <v>6</v>
      </c>
      <c r="X1863" s="2" t="s">
        <v>6</v>
      </c>
      <c r="Y1863" s="2" t="s">
        <v>6</v>
      </c>
      <c r="Z1863" s="94" t="s">
        <v>6</v>
      </c>
      <c r="AA1863" s="13" t="s">
        <v>6</v>
      </c>
      <c r="AB1863" s="2" t="s">
        <v>6</v>
      </c>
      <c r="AC1863" s="14" t="s">
        <v>6</v>
      </c>
      <c r="AD1863" s="93" t="s">
        <v>6</v>
      </c>
      <c r="AE1863" s="14" t="s">
        <v>6</v>
      </c>
      <c r="AF1863" s="99">
        <v>100</v>
      </c>
    </row>
    <row r="1864" spans="1:32" x14ac:dyDescent="0.3">
      <c r="A1864" s="55" t="str">
        <f t="shared" ref="A1864:A1927" si="29">C1864&amp;LOWER(LEFT(D1864,2))&amp;"_"&amp;IF(LEN(TRIM(LEFT(E1864,FIND(" ",E1864))))=3,"0"&amp;TRIM(LEFT(E1864,FIND(" ",E1864))),TRIM(LEFT(E1864,FIND(" ",E1864))))</f>
        <v>FRmo_01.1</v>
      </c>
      <c r="C1864" s="96" t="s">
        <v>19</v>
      </c>
      <c r="D1864" s="97" t="s">
        <v>778</v>
      </c>
      <c r="E1864" s="97" t="s">
        <v>861</v>
      </c>
      <c r="F1864" s="97" t="s">
        <v>862</v>
      </c>
      <c r="G1864" s="97" t="s">
        <v>344</v>
      </c>
      <c r="H1864" s="96" t="s">
        <v>50</v>
      </c>
      <c r="I1864" s="98" t="s">
        <v>51</v>
      </c>
      <c r="J1864" s="27" t="s">
        <v>2831</v>
      </c>
      <c r="K1864" s="28" t="s">
        <v>2832</v>
      </c>
      <c r="L1864" s="93" t="s">
        <v>151</v>
      </c>
      <c r="M1864" s="2" t="s">
        <v>151</v>
      </c>
      <c r="N1864" s="94" t="s">
        <v>151</v>
      </c>
      <c r="O1864" s="13" t="s">
        <v>6</v>
      </c>
      <c r="P1864" s="2" t="s">
        <v>6</v>
      </c>
      <c r="Q1864" s="2" t="s">
        <v>6</v>
      </c>
      <c r="R1864" s="2" t="s">
        <v>6</v>
      </c>
      <c r="S1864" s="2" t="s">
        <v>6</v>
      </c>
      <c r="T1864" s="2" t="s">
        <v>6</v>
      </c>
      <c r="U1864" s="14" t="s">
        <v>6</v>
      </c>
      <c r="V1864" s="13" t="s">
        <v>6</v>
      </c>
      <c r="W1864" s="2" t="s">
        <v>6</v>
      </c>
      <c r="X1864" s="2" t="s">
        <v>6</v>
      </c>
      <c r="Y1864" s="2" t="s">
        <v>6</v>
      </c>
      <c r="Z1864" s="94" t="s">
        <v>6</v>
      </c>
      <c r="AA1864" s="13" t="s">
        <v>6</v>
      </c>
      <c r="AB1864" s="2" t="s">
        <v>6</v>
      </c>
      <c r="AC1864" s="14" t="s">
        <v>6</v>
      </c>
      <c r="AD1864" s="93" t="s">
        <v>6</v>
      </c>
      <c r="AE1864" s="14" t="s">
        <v>6</v>
      </c>
      <c r="AF1864" s="99">
        <v>100</v>
      </c>
    </row>
    <row r="1865" spans="1:32" x14ac:dyDescent="0.3">
      <c r="A1865" s="55" t="str">
        <f t="shared" si="29"/>
        <v>FRmo_01.1</v>
      </c>
      <c r="C1865" s="96" t="s">
        <v>19</v>
      </c>
      <c r="D1865" s="97" t="s">
        <v>778</v>
      </c>
      <c r="E1865" s="97" t="s">
        <v>861</v>
      </c>
      <c r="F1865" s="97" t="s">
        <v>862</v>
      </c>
      <c r="G1865" s="97" t="s">
        <v>344</v>
      </c>
      <c r="H1865" s="96" t="s">
        <v>50</v>
      </c>
      <c r="I1865" s="98" t="s">
        <v>51</v>
      </c>
      <c r="J1865" s="27" t="s">
        <v>2833</v>
      </c>
      <c r="K1865" s="28" t="s">
        <v>2834</v>
      </c>
      <c r="L1865" s="93" t="s">
        <v>151</v>
      </c>
      <c r="M1865" s="2" t="s">
        <v>151</v>
      </c>
      <c r="N1865" s="94" t="s">
        <v>151</v>
      </c>
      <c r="O1865" s="13" t="s">
        <v>6</v>
      </c>
      <c r="P1865" s="2" t="s">
        <v>6</v>
      </c>
      <c r="Q1865" s="2" t="s">
        <v>6</v>
      </c>
      <c r="R1865" s="2" t="s">
        <v>6</v>
      </c>
      <c r="S1865" s="2" t="s">
        <v>6</v>
      </c>
      <c r="T1865" s="2" t="s">
        <v>6</v>
      </c>
      <c r="U1865" s="14" t="s">
        <v>6</v>
      </c>
      <c r="V1865" s="13" t="s">
        <v>6</v>
      </c>
      <c r="W1865" s="2" t="s">
        <v>6</v>
      </c>
      <c r="X1865" s="2" t="s">
        <v>6</v>
      </c>
      <c r="Y1865" s="2" t="s">
        <v>6</v>
      </c>
      <c r="Z1865" s="94" t="s">
        <v>6</v>
      </c>
      <c r="AA1865" s="13" t="s">
        <v>6</v>
      </c>
      <c r="AB1865" s="2" t="s">
        <v>6</v>
      </c>
      <c r="AC1865" s="14" t="s">
        <v>6</v>
      </c>
      <c r="AD1865" s="93" t="s">
        <v>6</v>
      </c>
      <c r="AE1865" s="14" t="s">
        <v>6</v>
      </c>
      <c r="AF1865" s="99">
        <v>100</v>
      </c>
    </row>
    <row r="1866" spans="1:32" x14ac:dyDescent="0.3">
      <c r="A1866" s="55" t="str">
        <f t="shared" si="29"/>
        <v>FRmo_01.1</v>
      </c>
      <c r="C1866" s="96" t="s">
        <v>19</v>
      </c>
      <c r="D1866" s="97" t="s">
        <v>778</v>
      </c>
      <c r="E1866" s="97" t="s">
        <v>861</v>
      </c>
      <c r="F1866" s="97" t="s">
        <v>862</v>
      </c>
      <c r="G1866" s="97" t="s">
        <v>344</v>
      </c>
      <c r="H1866" s="96" t="s">
        <v>50</v>
      </c>
      <c r="I1866" s="98" t="s">
        <v>51</v>
      </c>
      <c r="J1866" s="27" t="s">
        <v>2835</v>
      </c>
      <c r="K1866" s="28" t="s">
        <v>2836</v>
      </c>
      <c r="L1866" s="93" t="s">
        <v>151</v>
      </c>
      <c r="M1866" s="2" t="s">
        <v>151</v>
      </c>
      <c r="N1866" s="94" t="s">
        <v>151</v>
      </c>
      <c r="O1866" s="13" t="s">
        <v>6</v>
      </c>
      <c r="P1866" s="2" t="s">
        <v>6</v>
      </c>
      <c r="Q1866" s="2" t="s">
        <v>6</v>
      </c>
      <c r="R1866" s="2" t="s">
        <v>6</v>
      </c>
      <c r="S1866" s="2" t="s">
        <v>6</v>
      </c>
      <c r="T1866" s="2" t="s">
        <v>6</v>
      </c>
      <c r="U1866" s="14" t="s">
        <v>6</v>
      </c>
      <c r="V1866" s="13" t="s">
        <v>6</v>
      </c>
      <c r="W1866" s="2" t="s">
        <v>6</v>
      </c>
      <c r="X1866" s="2" t="s">
        <v>6</v>
      </c>
      <c r="Y1866" s="2" t="s">
        <v>6</v>
      </c>
      <c r="Z1866" s="94" t="s">
        <v>6</v>
      </c>
      <c r="AA1866" s="13" t="s">
        <v>6</v>
      </c>
      <c r="AB1866" s="2" t="s">
        <v>6</v>
      </c>
      <c r="AC1866" s="14" t="s">
        <v>6</v>
      </c>
      <c r="AD1866" s="93" t="s">
        <v>6</v>
      </c>
      <c r="AE1866" s="14" t="s">
        <v>6</v>
      </c>
      <c r="AF1866" s="99">
        <v>100</v>
      </c>
    </row>
    <row r="1867" spans="1:32" x14ac:dyDescent="0.3">
      <c r="A1867" s="55" t="str">
        <f t="shared" si="29"/>
        <v>FRmo_01.1</v>
      </c>
      <c r="C1867" s="96" t="s">
        <v>19</v>
      </c>
      <c r="D1867" s="97" t="s">
        <v>778</v>
      </c>
      <c r="E1867" s="97" t="s">
        <v>861</v>
      </c>
      <c r="F1867" s="97" t="s">
        <v>862</v>
      </c>
      <c r="G1867" s="97" t="s">
        <v>344</v>
      </c>
      <c r="H1867" s="96" t="s">
        <v>50</v>
      </c>
      <c r="I1867" s="98" t="s">
        <v>51</v>
      </c>
      <c r="J1867" s="27" t="s">
        <v>2837</v>
      </c>
      <c r="K1867" s="28" t="s">
        <v>2838</v>
      </c>
      <c r="L1867" s="93" t="s">
        <v>151</v>
      </c>
      <c r="M1867" s="2" t="s">
        <v>151</v>
      </c>
      <c r="N1867" s="94" t="s">
        <v>151</v>
      </c>
      <c r="O1867" s="13" t="s">
        <v>6</v>
      </c>
      <c r="P1867" s="2" t="s">
        <v>6</v>
      </c>
      <c r="Q1867" s="2" t="s">
        <v>6</v>
      </c>
      <c r="R1867" s="2" t="s">
        <v>6</v>
      </c>
      <c r="S1867" s="2" t="s">
        <v>6</v>
      </c>
      <c r="T1867" s="2" t="s">
        <v>6</v>
      </c>
      <c r="U1867" s="14" t="s">
        <v>6</v>
      </c>
      <c r="V1867" s="13" t="s">
        <v>6</v>
      </c>
      <c r="W1867" s="2" t="s">
        <v>6</v>
      </c>
      <c r="X1867" s="2" t="s">
        <v>6</v>
      </c>
      <c r="Y1867" s="2" t="s">
        <v>6</v>
      </c>
      <c r="Z1867" s="94" t="s">
        <v>6</v>
      </c>
      <c r="AA1867" s="13" t="s">
        <v>6</v>
      </c>
      <c r="AB1867" s="2" t="s">
        <v>6</v>
      </c>
      <c r="AC1867" s="14" t="s">
        <v>6</v>
      </c>
      <c r="AD1867" s="93" t="s">
        <v>6</v>
      </c>
      <c r="AE1867" s="14" t="s">
        <v>6</v>
      </c>
      <c r="AF1867" s="99">
        <v>100</v>
      </c>
    </row>
    <row r="1868" spans="1:32" x14ac:dyDescent="0.3">
      <c r="A1868" s="55" t="str">
        <f t="shared" si="29"/>
        <v>FRmo_01.1</v>
      </c>
      <c r="C1868" s="96" t="s">
        <v>19</v>
      </c>
      <c r="D1868" s="97" t="s">
        <v>778</v>
      </c>
      <c r="E1868" s="97" t="s">
        <v>861</v>
      </c>
      <c r="F1868" s="97" t="s">
        <v>862</v>
      </c>
      <c r="G1868" s="97" t="s">
        <v>344</v>
      </c>
      <c r="H1868" s="96" t="s">
        <v>50</v>
      </c>
      <c r="I1868" s="98" t="s">
        <v>51</v>
      </c>
      <c r="J1868" s="27" t="s">
        <v>2839</v>
      </c>
      <c r="K1868" s="28" t="s">
        <v>2840</v>
      </c>
      <c r="L1868" s="93" t="s">
        <v>151</v>
      </c>
      <c r="M1868" s="2" t="s">
        <v>151</v>
      </c>
      <c r="N1868" s="94" t="s">
        <v>151</v>
      </c>
      <c r="O1868" s="13" t="s">
        <v>6</v>
      </c>
      <c r="P1868" s="2" t="s">
        <v>6</v>
      </c>
      <c r="Q1868" s="2" t="s">
        <v>6</v>
      </c>
      <c r="R1868" s="2" t="s">
        <v>6</v>
      </c>
      <c r="S1868" s="2" t="s">
        <v>6</v>
      </c>
      <c r="T1868" s="2" t="s">
        <v>6</v>
      </c>
      <c r="U1868" s="14" t="s">
        <v>6</v>
      </c>
      <c r="V1868" s="13" t="s">
        <v>6</v>
      </c>
      <c r="W1868" s="2" t="s">
        <v>6</v>
      </c>
      <c r="X1868" s="2" t="s">
        <v>6</v>
      </c>
      <c r="Y1868" s="2" t="s">
        <v>6</v>
      </c>
      <c r="Z1868" s="94" t="s">
        <v>6</v>
      </c>
      <c r="AA1868" s="13" t="s">
        <v>6</v>
      </c>
      <c r="AB1868" s="2" t="s">
        <v>6</v>
      </c>
      <c r="AC1868" s="14" t="s">
        <v>6</v>
      </c>
      <c r="AD1868" s="93" t="s">
        <v>6</v>
      </c>
      <c r="AE1868" s="14" t="s">
        <v>6</v>
      </c>
      <c r="AF1868" s="99">
        <v>100</v>
      </c>
    </row>
    <row r="1869" spans="1:32" x14ac:dyDescent="0.3">
      <c r="A1869" s="55" t="str">
        <f t="shared" si="29"/>
        <v>FRmo_01.1</v>
      </c>
      <c r="C1869" s="96" t="s">
        <v>19</v>
      </c>
      <c r="D1869" s="97" t="s">
        <v>778</v>
      </c>
      <c r="E1869" s="97" t="s">
        <v>861</v>
      </c>
      <c r="F1869" s="97" t="s">
        <v>862</v>
      </c>
      <c r="G1869" s="97" t="s">
        <v>344</v>
      </c>
      <c r="H1869" s="96" t="s">
        <v>50</v>
      </c>
      <c r="I1869" s="98" t="s">
        <v>51</v>
      </c>
      <c r="J1869" s="27" t="s">
        <v>2841</v>
      </c>
      <c r="K1869" s="28" t="s">
        <v>131</v>
      </c>
      <c r="L1869" s="93" t="s">
        <v>151</v>
      </c>
      <c r="M1869" s="2" t="s">
        <v>151</v>
      </c>
      <c r="N1869" s="94" t="s">
        <v>151</v>
      </c>
      <c r="O1869" s="13" t="s">
        <v>6</v>
      </c>
      <c r="P1869" s="2" t="s">
        <v>6</v>
      </c>
      <c r="Q1869" s="2" t="s">
        <v>6</v>
      </c>
      <c r="R1869" s="2" t="s">
        <v>6</v>
      </c>
      <c r="S1869" s="2" t="s">
        <v>6</v>
      </c>
      <c r="T1869" s="2" t="s">
        <v>6</v>
      </c>
      <c r="U1869" s="14" t="s">
        <v>6</v>
      </c>
      <c r="V1869" s="13" t="s">
        <v>6</v>
      </c>
      <c r="W1869" s="2" t="s">
        <v>6</v>
      </c>
      <c r="X1869" s="2" t="s">
        <v>6</v>
      </c>
      <c r="Y1869" s="2" t="s">
        <v>6</v>
      </c>
      <c r="Z1869" s="94" t="s">
        <v>6</v>
      </c>
      <c r="AA1869" s="13" t="s">
        <v>6</v>
      </c>
      <c r="AB1869" s="2" t="s">
        <v>6</v>
      </c>
      <c r="AC1869" s="14" t="s">
        <v>6</v>
      </c>
      <c r="AD1869" s="93" t="s">
        <v>6</v>
      </c>
      <c r="AE1869" s="14" t="s">
        <v>6</v>
      </c>
      <c r="AF1869" s="99">
        <v>100</v>
      </c>
    </row>
    <row r="1870" spans="1:32" x14ac:dyDescent="0.3">
      <c r="A1870" s="55" t="str">
        <f t="shared" si="29"/>
        <v>FRmo_01.1</v>
      </c>
      <c r="C1870" s="96" t="s">
        <v>19</v>
      </c>
      <c r="D1870" s="97" t="s">
        <v>778</v>
      </c>
      <c r="E1870" s="97" t="s">
        <v>861</v>
      </c>
      <c r="F1870" s="97" t="s">
        <v>862</v>
      </c>
      <c r="G1870" s="97" t="s">
        <v>344</v>
      </c>
      <c r="H1870" s="96" t="s">
        <v>50</v>
      </c>
      <c r="I1870" s="98" t="s">
        <v>51</v>
      </c>
      <c r="J1870" s="27" t="s">
        <v>2842</v>
      </c>
      <c r="K1870" s="28" t="s">
        <v>2843</v>
      </c>
      <c r="L1870" s="93" t="s">
        <v>151</v>
      </c>
      <c r="M1870" s="2" t="s">
        <v>151</v>
      </c>
      <c r="N1870" s="94" t="s">
        <v>151</v>
      </c>
      <c r="O1870" s="13" t="s">
        <v>6</v>
      </c>
      <c r="P1870" s="2" t="s">
        <v>6</v>
      </c>
      <c r="Q1870" s="2" t="s">
        <v>6</v>
      </c>
      <c r="R1870" s="2" t="s">
        <v>6</v>
      </c>
      <c r="S1870" s="2" t="s">
        <v>6</v>
      </c>
      <c r="T1870" s="2" t="s">
        <v>6</v>
      </c>
      <c r="U1870" s="14" t="s">
        <v>6</v>
      </c>
      <c r="V1870" s="13" t="s">
        <v>6</v>
      </c>
      <c r="W1870" s="2" t="s">
        <v>6</v>
      </c>
      <c r="X1870" s="2" t="s">
        <v>6</v>
      </c>
      <c r="Y1870" s="2" t="s">
        <v>6</v>
      </c>
      <c r="Z1870" s="94" t="s">
        <v>6</v>
      </c>
      <c r="AA1870" s="13" t="s">
        <v>6</v>
      </c>
      <c r="AB1870" s="2" t="s">
        <v>6</v>
      </c>
      <c r="AC1870" s="14" t="s">
        <v>6</v>
      </c>
      <c r="AD1870" s="93" t="s">
        <v>6</v>
      </c>
      <c r="AE1870" s="14" t="s">
        <v>6</v>
      </c>
      <c r="AF1870" s="99">
        <v>100</v>
      </c>
    </row>
    <row r="1871" spans="1:32" x14ac:dyDescent="0.3">
      <c r="A1871" s="55" t="str">
        <f t="shared" si="29"/>
        <v>FRmo_01.2</v>
      </c>
      <c r="C1871" s="96" t="s">
        <v>19</v>
      </c>
      <c r="D1871" s="97" t="s">
        <v>778</v>
      </c>
      <c r="E1871" s="97" t="s">
        <v>863</v>
      </c>
      <c r="F1871" s="97" t="s">
        <v>864</v>
      </c>
      <c r="G1871" s="97" t="s">
        <v>351</v>
      </c>
      <c r="H1871" s="96" t="s">
        <v>50</v>
      </c>
      <c r="I1871" s="98" t="s">
        <v>454</v>
      </c>
      <c r="J1871" s="27" t="s">
        <v>2844</v>
      </c>
      <c r="K1871" s="28" t="s">
        <v>2845</v>
      </c>
      <c r="L1871" s="93" t="s">
        <v>151</v>
      </c>
      <c r="M1871" s="2" t="s">
        <v>151</v>
      </c>
      <c r="N1871" s="94" t="s">
        <v>151</v>
      </c>
      <c r="O1871" s="13" t="s">
        <v>151</v>
      </c>
      <c r="P1871" s="2" t="s">
        <v>151</v>
      </c>
      <c r="Q1871" s="2" t="s">
        <v>151</v>
      </c>
      <c r="R1871" s="2" t="s">
        <v>479</v>
      </c>
      <c r="S1871" s="2" t="s">
        <v>151</v>
      </c>
      <c r="T1871" s="2" t="s">
        <v>152</v>
      </c>
      <c r="U1871" s="14" t="s">
        <v>479</v>
      </c>
      <c r="V1871" s="13" t="s">
        <v>151</v>
      </c>
      <c r="W1871" s="2" t="s">
        <v>479</v>
      </c>
      <c r="X1871" s="2" t="s">
        <v>151</v>
      </c>
      <c r="Y1871" s="2" t="s">
        <v>151</v>
      </c>
      <c r="Z1871" s="94" t="s">
        <v>479</v>
      </c>
      <c r="AA1871" s="13" t="s">
        <v>151</v>
      </c>
      <c r="AB1871" s="2" t="s">
        <v>151</v>
      </c>
      <c r="AC1871" s="14" t="s">
        <v>479</v>
      </c>
      <c r="AD1871" s="93" t="s">
        <v>151</v>
      </c>
      <c r="AE1871" s="14" t="s">
        <v>151</v>
      </c>
      <c r="AF1871" s="99">
        <v>100</v>
      </c>
    </row>
    <row r="1872" spans="1:32" x14ac:dyDescent="0.3">
      <c r="A1872" s="55" t="str">
        <f t="shared" si="29"/>
        <v>FRmo_01.3</v>
      </c>
      <c r="C1872" s="96" t="s">
        <v>19</v>
      </c>
      <c r="D1872" s="97" t="s">
        <v>778</v>
      </c>
      <c r="E1872" s="97" t="s">
        <v>865</v>
      </c>
      <c r="F1872" s="97" t="s">
        <v>866</v>
      </c>
      <c r="G1872" s="97" t="s">
        <v>351</v>
      </c>
      <c r="H1872" s="96" t="s">
        <v>50</v>
      </c>
      <c r="I1872" s="98" t="s">
        <v>454</v>
      </c>
      <c r="J1872" s="27" t="s">
        <v>219</v>
      </c>
      <c r="K1872" s="28" t="s">
        <v>2846</v>
      </c>
      <c r="L1872" s="93" t="s">
        <v>151</v>
      </c>
      <c r="M1872" s="2" t="s">
        <v>151</v>
      </c>
      <c r="N1872" s="94" t="s">
        <v>151</v>
      </c>
      <c r="O1872" s="13" t="s">
        <v>151</v>
      </c>
      <c r="P1872" s="2" t="s">
        <v>151</v>
      </c>
      <c r="Q1872" s="2" t="s">
        <v>151</v>
      </c>
      <c r="R1872" s="2" t="s">
        <v>151</v>
      </c>
      <c r="S1872" s="2" t="s">
        <v>151</v>
      </c>
      <c r="T1872" s="2" t="s">
        <v>151</v>
      </c>
      <c r="U1872" s="14" t="s">
        <v>151</v>
      </c>
      <c r="V1872" s="13" t="s">
        <v>151</v>
      </c>
      <c r="W1872" s="2" t="s">
        <v>151</v>
      </c>
      <c r="X1872" s="2" t="s">
        <v>151</v>
      </c>
      <c r="Y1872" s="2" t="s">
        <v>151</v>
      </c>
      <c r="Z1872" s="94" t="s">
        <v>479</v>
      </c>
      <c r="AA1872" s="13" t="s">
        <v>151</v>
      </c>
      <c r="AB1872" s="2" t="s">
        <v>151</v>
      </c>
      <c r="AC1872" s="14" t="s">
        <v>151</v>
      </c>
      <c r="AD1872" s="93" t="s">
        <v>151</v>
      </c>
      <c r="AE1872" s="14" t="s">
        <v>151</v>
      </c>
      <c r="AF1872" s="99">
        <v>100</v>
      </c>
    </row>
    <row r="1873" spans="1:32" x14ac:dyDescent="0.3">
      <c r="A1873" s="55" t="str">
        <f t="shared" si="29"/>
        <v>FRmo_01.3</v>
      </c>
      <c r="C1873" s="96" t="s">
        <v>19</v>
      </c>
      <c r="D1873" s="97" t="s">
        <v>778</v>
      </c>
      <c r="E1873" s="97" t="s">
        <v>865</v>
      </c>
      <c r="F1873" s="97" t="s">
        <v>866</v>
      </c>
      <c r="G1873" s="97" t="s">
        <v>351</v>
      </c>
      <c r="H1873" s="96" t="s">
        <v>50</v>
      </c>
      <c r="I1873" s="98" t="s">
        <v>454</v>
      </c>
      <c r="J1873" s="27" t="s">
        <v>219</v>
      </c>
      <c r="K1873" s="28" t="s">
        <v>2845</v>
      </c>
      <c r="L1873" s="93" t="s">
        <v>151</v>
      </c>
      <c r="M1873" s="2" t="s">
        <v>151</v>
      </c>
      <c r="N1873" s="94" t="s">
        <v>151</v>
      </c>
      <c r="O1873" s="13" t="s">
        <v>151</v>
      </c>
      <c r="P1873" s="2" t="s">
        <v>151</v>
      </c>
      <c r="Q1873" s="2" t="s">
        <v>151</v>
      </c>
      <c r="R1873" s="2" t="s">
        <v>151</v>
      </c>
      <c r="S1873" s="2" t="s">
        <v>151</v>
      </c>
      <c r="T1873" s="2" t="s">
        <v>151</v>
      </c>
      <c r="U1873" s="14" t="s">
        <v>151</v>
      </c>
      <c r="V1873" s="13" t="s">
        <v>151</v>
      </c>
      <c r="W1873" s="2" t="s">
        <v>151</v>
      </c>
      <c r="X1873" s="2" t="s">
        <v>151</v>
      </c>
      <c r="Y1873" s="2" t="s">
        <v>151</v>
      </c>
      <c r="Z1873" s="94" t="s">
        <v>479</v>
      </c>
      <c r="AA1873" s="13" t="s">
        <v>151</v>
      </c>
      <c r="AB1873" s="2" t="s">
        <v>479</v>
      </c>
      <c r="AC1873" s="14" t="s">
        <v>479</v>
      </c>
      <c r="AD1873" s="93" t="s">
        <v>151</v>
      </c>
      <c r="AE1873" s="14" t="s">
        <v>151</v>
      </c>
      <c r="AF1873" s="99">
        <v>100</v>
      </c>
    </row>
    <row r="1874" spans="1:32" x14ac:dyDescent="0.3">
      <c r="A1874" s="55" t="str">
        <f t="shared" si="29"/>
        <v>FRmo_01.4</v>
      </c>
      <c r="C1874" s="96" t="s">
        <v>19</v>
      </c>
      <c r="D1874" s="97" t="s">
        <v>778</v>
      </c>
      <c r="E1874" s="97" t="s">
        <v>867</v>
      </c>
      <c r="F1874" s="97" t="s">
        <v>868</v>
      </c>
      <c r="G1874" s="97" t="s">
        <v>351</v>
      </c>
      <c r="H1874" s="96" t="s">
        <v>50</v>
      </c>
      <c r="I1874" s="98"/>
      <c r="J1874" s="27" t="s">
        <v>113</v>
      </c>
      <c r="K1874" s="28" t="s">
        <v>113</v>
      </c>
      <c r="L1874" s="93"/>
      <c r="M1874" s="2"/>
      <c r="N1874" s="94"/>
      <c r="O1874" s="13"/>
      <c r="P1874" s="2"/>
      <c r="Q1874" s="2"/>
      <c r="R1874" s="2"/>
      <c r="S1874" s="2"/>
      <c r="T1874" s="2"/>
      <c r="U1874" s="14"/>
      <c r="V1874" s="13"/>
      <c r="W1874" s="2"/>
      <c r="X1874" s="2"/>
      <c r="Y1874" s="2"/>
      <c r="Z1874" s="94"/>
      <c r="AA1874" s="13"/>
      <c r="AB1874" s="2"/>
      <c r="AC1874" s="14"/>
      <c r="AD1874" s="93"/>
      <c r="AE1874" s="14"/>
      <c r="AF1874" s="99" t="s">
        <v>6</v>
      </c>
    </row>
    <row r="1875" spans="1:32" x14ac:dyDescent="0.3">
      <c r="A1875" s="55" t="str">
        <f t="shared" si="29"/>
        <v>FRmo_01.5</v>
      </c>
      <c r="C1875" s="96" t="s">
        <v>19</v>
      </c>
      <c r="D1875" s="97" t="s">
        <v>778</v>
      </c>
      <c r="E1875" s="97" t="s">
        <v>869</v>
      </c>
      <c r="F1875" s="97" t="s">
        <v>870</v>
      </c>
      <c r="G1875" s="97" t="s">
        <v>351</v>
      </c>
      <c r="H1875" s="96" t="s">
        <v>50</v>
      </c>
      <c r="I1875" s="98" t="s">
        <v>454</v>
      </c>
      <c r="J1875" s="27" t="s">
        <v>219</v>
      </c>
      <c r="K1875" s="28" t="s">
        <v>2846</v>
      </c>
      <c r="L1875" s="93" t="s">
        <v>151</v>
      </c>
      <c r="M1875" s="2" t="s">
        <v>151</v>
      </c>
      <c r="N1875" s="94" t="s">
        <v>151</v>
      </c>
      <c r="O1875" s="13" t="s">
        <v>151</v>
      </c>
      <c r="P1875" s="2" t="s">
        <v>151</v>
      </c>
      <c r="Q1875" s="2" t="s">
        <v>151</v>
      </c>
      <c r="R1875" s="2" t="s">
        <v>151</v>
      </c>
      <c r="S1875" s="2" t="s">
        <v>151</v>
      </c>
      <c r="T1875" s="2" t="s">
        <v>151</v>
      </c>
      <c r="U1875" s="14" t="s">
        <v>151</v>
      </c>
      <c r="V1875" s="13" t="s">
        <v>151</v>
      </c>
      <c r="W1875" s="2" t="s">
        <v>151</v>
      </c>
      <c r="X1875" s="2" t="s">
        <v>151</v>
      </c>
      <c r="Y1875" s="2" t="s">
        <v>151</v>
      </c>
      <c r="Z1875" s="94" t="s">
        <v>152</v>
      </c>
      <c r="AA1875" s="13" t="s">
        <v>151</v>
      </c>
      <c r="AB1875" s="2" t="s">
        <v>151</v>
      </c>
      <c r="AC1875" s="14" t="s">
        <v>151</v>
      </c>
      <c r="AD1875" s="93" t="s">
        <v>151</v>
      </c>
      <c r="AE1875" s="14" t="s">
        <v>151</v>
      </c>
      <c r="AF1875" s="99">
        <v>100</v>
      </c>
    </row>
    <row r="1876" spans="1:32" x14ac:dyDescent="0.3">
      <c r="A1876" s="55" t="str">
        <f t="shared" si="29"/>
        <v>FRmo_01.5</v>
      </c>
      <c r="C1876" s="96" t="s">
        <v>19</v>
      </c>
      <c r="D1876" s="97" t="s">
        <v>778</v>
      </c>
      <c r="E1876" s="97" t="s">
        <v>869</v>
      </c>
      <c r="F1876" s="97" t="s">
        <v>870</v>
      </c>
      <c r="G1876" s="97" t="s">
        <v>351</v>
      </c>
      <c r="H1876" s="96" t="s">
        <v>50</v>
      </c>
      <c r="I1876" s="98" t="s">
        <v>454</v>
      </c>
      <c r="J1876" s="27" t="s">
        <v>219</v>
      </c>
      <c r="K1876" s="28" t="s">
        <v>2845</v>
      </c>
      <c r="L1876" s="93" t="s">
        <v>151</v>
      </c>
      <c r="M1876" s="2" t="s">
        <v>151</v>
      </c>
      <c r="N1876" s="94" t="s">
        <v>151</v>
      </c>
      <c r="O1876" s="13" t="s">
        <v>151</v>
      </c>
      <c r="P1876" s="2" t="s">
        <v>151</v>
      </c>
      <c r="Q1876" s="2" t="s">
        <v>151</v>
      </c>
      <c r="R1876" s="2" t="s">
        <v>151</v>
      </c>
      <c r="S1876" s="2" t="s">
        <v>151</v>
      </c>
      <c r="T1876" s="2" t="s">
        <v>152</v>
      </c>
      <c r="U1876" s="14" t="s">
        <v>151</v>
      </c>
      <c r="V1876" s="13" t="s">
        <v>151</v>
      </c>
      <c r="W1876" s="2" t="s">
        <v>151</v>
      </c>
      <c r="X1876" s="2" t="s">
        <v>151</v>
      </c>
      <c r="Y1876" s="2" t="s">
        <v>151</v>
      </c>
      <c r="Z1876" s="94" t="s">
        <v>152</v>
      </c>
      <c r="AA1876" s="13" t="s">
        <v>151</v>
      </c>
      <c r="AB1876" s="2" t="s">
        <v>479</v>
      </c>
      <c r="AC1876" s="14" t="s">
        <v>479</v>
      </c>
      <c r="AD1876" s="93" t="s">
        <v>151</v>
      </c>
      <c r="AE1876" s="14" t="s">
        <v>152</v>
      </c>
      <c r="AF1876" s="99">
        <v>100</v>
      </c>
    </row>
    <row r="1877" spans="1:32" x14ac:dyDescent="0.3">
      <c r="A1877" s="55" t="str">
        <f t="shared" si="29"/>
        <v>FRmo_01.6</v>
      </c>
      <c r="C1877" s="96" t="s">
        <v>19</v>
      </c>
      <c r="D1877" s="97" t="s">
        <v>778</v>
      </c>
      <c r="E1877" s="97" t="s">
        <v>871</v>
      </c>
      <c r="F1877" s="97" t="s">
        <v>872</v>
      </c>
      <c r="G1877" s="97" t="s">
        <v>351</v>
      </c>
      <c r="H1877" s="96" t="s">
        <v>50</v>
      </c>
      <c r="I1877" s="98" t="s">
        <v>454</v>
      </c>
      <c r="J1877" s="27" t="s">
        <v>219</v>
      </c>
      <c r="K1877" s="28" t="s">
        <v>2847</v>
      </c>
      <c r="L1877" s="93" t="s">
        <v>151</v>
      </c>
      <c r="M1877" s="2" t="s">
        <v>151</v>
      </c>
      <c r="N1877" s="94" t="s">
        <v>151</v>
      </c>
      <c r="O1877" s="13" t="s">
        <v>151</v>
      </c>
      <c r="P1877" s="2" t="s">
        <v>151</v>
      </c>
      <c r="Q1877" s="2" t="s">
        <v>152</v>
      </c>
      <c r="R1877" s="2" t="s">
        <v>479</v>
      </c>
      <c r="S1877" s="2" t="s">
        <v>152</v>
      </c>
      <c r="T1877" s="2" t="s">
        <v>151</v>
      </c>
      <c r="U1877" s="14" t="s">
        <v>479</v>
      </c>
      <c r="V1877" s="13" t="s">
        <v>151</v>
      </c>
      <c r="W1877" s="2" t="s">
        <v>479</v>
      </c>
      <c r="X1877" s="2" t="s">
        <v>151</v>
      </c>
      <c r="Y1877" s="2" t="s">
        <v>151</v>
      </c>
      <c r="Z1877" s="94" t="s">
        <v>479</v>
      </c>
      <c r="AA1877" s="13" t="s">
        <v>151</v>
      </c>
      <c r="AB1877" s="2" t="s">
        <v>479</v>
      </c>
      <c r="AC1877" s="14" t="s">
        <v>479</v>
      </c>
      <c r="AD1877" s="93" t="s">
        <v>151</v>
      </c>
      <c r="AE1877" s="14" t="s">
        <v>151</v>
      </c>
      <c r="AF1877" s="99">
        <v>100</v>
      </c>
    </row>
    <row r="1878" spans="1:32" x14ac:dyDescent="0.3">
      <c r="A1878" s="55" t="str">
        <f t="shared" si="29"/>
        <v>FRmo_01.6</v>
      </c>
      <c r="C1878" s="96" t="s">
        <v>19</v>
      </c>
      <c r="D1878" s="97" t="s">
        <v>778</v>
      </c>
      <c r="E1878" s="97" t="s">
        <v>871</v>
      </c>
      <c r="F1878" s="97" t="s">
        <v>872</v>
      </c>
      <c r="G1878" s="97" t="s">
        <v>351</v>
      </c>
      <c r="H1878" s="96" t="s">
        <v>50</v>
      </c>
      <c r="I1878" s="98" t="s">
        <v>454</v>
      </c>
      <c r="J1878" s="27" t="s">
        <v>219</v>
      </c>
      <c r="K1878" s="28" t="s">
        <v>2848</v>
      </c>
      <c r="L1878" s="93" t="s">
        <v>151</v>
      </c>
      <c r="M1878" s="2" t="s">
        <v>151</v>
      </c>
      <c r="N1878" s="94" t="s">
        <v>151</v>
      </c>
      <c r="O1878" s="13" t="s">
        <v>151</v>
      </c>
      <c r="P1878" s="2" t="s">
        <v>151</v>
      </c>
      <c r="Q1878" s="2" t="s">
        <v>152</v>
      </c>
      <c r="R1878" s="2" t="s">
        <v>479</v>
      </c>
      <c r="S1878" s="2" t="s">
        <v>152</v>
      </c>
      <c r="T1878" s="2" t="s">
        <v>151</v>
      </c>
      <c r="U1878" s="14" t="s">
        <v>479</v>
      </c>
      <c r="V1878" s="13" t="s">
        <v>151</v>
      </c>
      <c r="W1878" s="2" t="s">
        <v>479</v>
      </c>
      <c r="X1878" s="2" t="s">
        <v>151</v>
      </c>
      <c r="Y1878" s="2" t="s">
        <v>151</v>
      </c>
      <c r="Z1878" s="94" t="s">
        <v>479</v>
      </c>
      <c r="AA1878" s="13" t="s">
        <v>151</v>
      </c>
      <c r="AB1878" s="2" t="s">
        <v>479</v>
      </c>
      <c r="AC1878" s="14" t="s">
        <v>479</v>
      </c>
      <c r="AD1878" s="93" t="s">
        <v>151</v>
      </c>
      <c r="AE1878" s="14" t="s">
        <v>151</v>
      </c>
      <c r="AF1878" s="99">
        <v>100</v>
      </c>
    </row>
    <row r="1879" spans="1:32" x14ac:dyDescent="0.3">
      <c r="A1879" s="55" t="str">
        <f t="shared" si="29"/>
        <v>FRmo_01.6</v>
      </c>
      <c r="C1879" s="96" t="s">
        <v>19</v>
      </c>
      <c r="D1879" s="97" t="s">
        <v>778</v>
      </c>
      <c r="E1879" s="97" t="s">
        <v>871</v>
      </c>
      <c r="F1879" s="97" t="s">
        <v>872</v>
      </c>
      <c r="G1879" s="97" t="s">
        <v>351</v>
      </c>
      <c r="H1879" s="96" t="s">
        <v>50</v>
      </c>
      <c r="I1879" s="98" t="s">
        <v>454</v>
      </c>
      <c r="J1879" s="27" t="s">
        <v>2849</v>
      </c>
      <c r="K1879" s="28" t="s">
        <v>2850</v>
      </c>
      <c r="L1879" s="93" t="s">
        <v>151</v>
      </c>
      <c r="M1879" s="2" t="s">
        <v>151</v>
      </c>
      <c r="N1879" s="94" t="s">
        <v>151</v>
      </c>
      <c r="O1879" s="13" t="s">
        <v>152</v>
      </c>
      <c r="P1879" s="2" t="s">
        <v>151</v>
      </c>
      <c r="Q1879" s="2" t="s">
        <v>152</v>
      </c>
      <c r="R1879" s="2" t="s">
        <v>152</v>
      </c>
      <c r="S1879" s="2" t="s">
        <v>32</v>
      </c>
      <c r="T1879" s="2" t="s">
        <v>152</v>
      </c>
      <c r="U1879" s="14" t="s">
        <v>479</v>
      </c>
      <c r="V1879" s="13" t="s">
        <v>479</v>
      </c>
      <c r="W1879" s="2" t="s">
        <v>479</v>
      </c>
      <c r="X1879" s="2" t="s">
        <v>151</v>
      </c>
      <c r="Y1879" s="2" t="s">
        <v>151</v>
      </c>
      <c r="Z1879" s="94" t="s">
        <v>479</v>
      </c>
      <c r="AA1879" s="13" t="s">
        <v>151</v>
      </c>
      <c r="AB1879" s="2" t="s">
        <v>479</v>
      </c>
      <c r="AC1879" s="14" t="s">
        <v>479</v>
      </c>
      <c r="AD1879" s="93" t="s">
        <v>151</v>
      </c>
      <c r="AE1879" s="14" t="s">
        <v>152</v>
      </c>
      <c r="AF1879" s="99">
        <v>100</v>
      </c>
    </row>
    <row r="1880" spans="1:32" x14ac:dyDescent="0.3">
      <c r="A1880" s="55" t="str">
        <f t="shared" si="29"/>
        <v>FRtr_01.1</v>
      </c>
      <c r="C1880" s="96" t="s">
        <v>19</v>
      </c>
      <c r="D1880" s="97" t="s">
        <v>779</v>
      </c>
      <c r="E1880" s="97" t="s">
        <v>877</v>
      </c>
      <c r="F1880" s="97" t="s">
        <v>878</v>
      </c>
      <c r="G1880" s="97" t="s">
        <v>351</v>
      </c>
      <c r="H1880" s="96" t="s">
        <v>50</v>
      </c>
      <c r="I1880" s="98" t="s">
        <v>454</v>
      </c>
      <c r="J1880" s="27" t="s">
        <v>2851</v>
      </c>
      <c r="K1880" s="28" t="s">
        <v>2852</v>
      </c>
      <c r="L1880" s="93" t="s">
        <v>151</v>
      </c>
      <c r="M1880" s="2" t="s">
        <v>151</v>
      </c>
      <c r="N1880" s="94" t="s">
        <v>151</v>
      </c>
      <c r="O1880" s="13" t="s">
        <v>151</v>
      </c>
      <c r="P1880" s="2" t="s">
        <v>152</v>
      </c>
      <c r="Q1880" s="2" t="s">
        <v>152</v>
      </c>
      <c r="R1880" s="2" t="s">
        <v>479</v>
      </c>
      <c r="S1880" s="2" t="s">
        <v>152</v>
      </c>
      <c r="T1880" s="2" t="s">
        <v>151</v>
      </c>
      <c r="U1880" s="14" t="s">
        <v>479</v>
      </c>
      <c r="V1880" s="13" t="s">
        <v>151</v>
      </c>
      <c r="W1880" s="2" t="s">
        <v>479</v>
      </c>
      <c r="X1880" s="2" t="s">
        <v>151</v>
      </c>
      <c r="Y1880" s="2" t="s">
        <v>151</v>
      </c>
      <c r="Z1880" s="94" t="s">
        <v>479</v>
      </c>
      <c r="AA1880" s="13" t="s">
        <v>151</v>
      </c>
      <c r="AB1880" s="2" t="s">
        <v>479</v>
      </c>
      <c r="AC1880" s="14" t="s">
        <v>479</v>
      </c>
      <c r="AD1880" s="93" t="s">
        <v>151</v>
      </c>
      <c r="AE1880" s="14" t="s">
        <v>151</v>
      </c>
      <c r="AF1880" s="99">
        <v>100</v>
      </c>
    </row>
    <row r="1881" spans="1:32" x14ac:dyDescent="0.3">
      <c r="A1881" s="55" t="str">
        <f t="shared" si="29"/>
        <v>FRtr_01.1</v>
      </c>
      <c r="C1881" s="96" t="s">
        <v>19</v>
      </c>
      <c r="D1881" s="97" t="s">
        <v>779</v>
      </c>
      <c r="E1881" s="97" t="s">
        <v>877</v>
      </c>
      <c r="F1881" s="97" t="s">
        <v>878</v>
      </c>
      <c r="G1881" s="97" t="s">
        <v>351</v>
      </c>
      <c r="H1881" s="96" t="s">
        <v>50</v>
      </c>
      <c r="I1881" s="98" t="s">
        <v>454</v>
      </c>
      <c r="J1881" s="27" t="s">
        <v>219</v>
      </c>
      <c r="K1881" s="28" t="s">
        <v>2853</v>
      </c>
      <c r="L1881" s="93" t="s">
        <v>151</v>
      </c>
      <c r="M1881" s="2" t="s">
        <v>151</v>
      </c>
      <c r="N1881" s="94" t="s">
        <v>151</v>
      </c>
      <c r="O1881" s="13" t="s">
        <v>151</v>
      </c>
      <c r="P1881" s="2" t="s">
        <v>151</v>
      </c>
      <c r="Q1881" s="2" t="s">
        <v>152</v>
      </c>
      <c r="R1881" s="2" t="s">
        <v>479</v>
      </c>
      <c r="S1881" s="2" t="s">
        <v>152</v>
      </c>
      <c r="T1881" s="2" t="s">
        <v>151</v>
      </c>
      <c r="U1881" s="14" t="s">
        <v>479</v>
      </c>
      <c r="V1881" s="13" t="s">
        <v>151</v>
      </c>
      <c r="W1881" s="2" t="s">
        <v>479</v>
      </c>
      <c r="X1881" s="2" t="s">
        <v>151</v>
      </c>
      <c r="Y1881" s="2" t="s">
        <v>151</v>
      </c>
      <c r="Z1881" s="94" t="s">
        <v>479</v>
      </c>
      <c r="AA1881" s="13" t="s">
        <v>151</v>
      </c>
      <c r="AB1881" s="2" t="s">
        <v>479</v>
      </c>
      <c r="AC1881" s="14" t="s">
        <v>479</v>
      </c>
      <c r="AD1881" s="93" t="s">
        <v>151</v>
      </c>
      <c r="AE1881" s="14" t="s">
        <v>151</v>
      </c>
      <c r="AF1881" s="99">
        <v>100</v>
      </c>
    </row>
    <row r="1882" spans="1:32" x14ac:dyDescent="0.3">
      <c r="A1882" s="55" t="str">
        <f t="shared" si="29"/>
        <v>FRtr_01.2</v>
      </c>
      <c r="C1882" s="96" t="s">
        <v>19</v>
      </c>
      <c r="D1882" s="97" t="s">
        <v>779</v>
      </c>
      <c r="E1882" s="97" t="s">
        <v>879</v>
      </c>
      <c r="F1882" s="97" t="s">
        <v>880</v>
      </c>
      <c r="G1882" s="97" t="s">
        <v>351</v>
      </c>
      <c r="H1882" s="96" t="s">
        <v>50</v>
      </c>
      <c r="I1882" s="98" t="s">
        <v>454</v>
      </c>
      <c r="J1882" s="27" t="s">
        <v>2854</v>
      </c>
      <c r="K1882" s="28" t="s">
        <v>2855</v>
      </c>
      <c r="L1882" s="93" t="s">
        <v>151</v>
      </c>
      <c r="M1882" s="2" t="s">
        <v>151</v>
      </c>
      <c r="N1882" s="94" t="s">
        <v>151</v>
      </c>
      <c r="O1882" s="13" t="s">
        <v>152</v>
      </c>
      <c r="P1882" s="2" t="s">
        <v>152</v>
      </c>
      <c r="Q1882" s="2" t="s">
        <v>152</v>
      </c>
      <c r="R1882" s="2" t="s">
        <v>152</v>
      </c>
      <c r="S1882" s="2" t="s">
        <v>152</v>
      </c>
      <c r="T1882" s="2" t="s">
        <v>152</v>
      </c>
      <c r="U1882" s="14" t="s">
        <v>479</v>
      </c>
      <c r="V1882" s="13" t="s">
        <v>152</v>
      </c>
      <c r="W1882" s="2" t="s">
        <v>152</v>
      </c>
      <c r="X1882" s="2" t="s">
        <v>152</v>
      </c>
      <c r="Y1882" s="2" t="s">
        <v>152</v>
      </c>
      <c r="Z1882" s="94" t="s">
        <v>152</v>
      </c>
      <c r="AA1882" s="13" t="s">
        <v>151</v>
      </c>
      <c r="AB1882" s="2" t="s">
        <v>479</v>
      </c>
      <c r="AC1882" s="14" t="s">
        <v>479</v>
      </c>
      <c r="AD1882" s="93" t="s">
        <v>151</v>
      </c>
      <c r="AE1882" s="14" t="s">
        <v>152</v>
      </c>
      <c r="AF1882" s="99">
        <v>100</v>
      </c>
    </row>
    <row r="1883" spans="1:32" x14ac:dyDescent="0.3">
      <c r="A1883" s="55" t="str">
        <f t="shared" si="29"/>
        <v>FRtr_02.1</v>
      </c>
      <c r="C1883" s="96" t="s">
        <v>19</v>
      </c>
      <c r="D1883" s="97" t="s">
        <v>779</v>
      </c>
      <c r="E1883" s="97" t="s">
        <v>881</v>
      </c>
      <c r="F1883" s="97" t="s">
        <v>882</v>
      </c>
      <c r="G1883" s="97" t="s">
        <v>351</v>
      </c>
      <c r="H1883" s="96" t="s">
        <v>50</v>
      </c>
      <c r="I1883" s="98" t="s">
        <v>51</v>
      </c>
      <c r="J1883" s="27" t="s">
        <v>2814</v>
      </c>
      <c r="K1883" s="28" t="s">
        <v>2856</v>
      </c>
      <c r="L1883" s="93" t="s">
        <v>151</v>
      </c>
      <c r="M1883" s="2" t="s">
        <v>151</v>
      </c>
      <c r="N1883" s="94" t="s">
        <v>151</v>
      </c>
      <c r="O1883" s="13" t="s">
        <v>151</v>
      </c>
      <c r="P1883" s="2" t="s">
        <v>151</v>
      </c>
      <c r="Q1883" s="2" t="s">
        <v>468</v>
      </c>
      <c r="R1883" s="2" t="s">
        <v>152</v>
      </c>
      <c r="S1883" s="2" t="s">
        <v>152</v>
      </c>
      <c r="T1883" s="2" t="s">
        <v>152</v>
      </c>
      <c r="U1883" s="14" t="s">
        <v>152</v>
      </c>
      <c r="V1883" s="13" t="s">
        <v>151</v>
      </c>
      <c r="W1883" s="2" t="s">
        <v>479</v>
      </c>
      <c r="X1883" s="2" t="s">
        <v>152</v>
      </c>
      <c r="Y1883" s="2" t="s">
        <v>152</v>
      </c>
      <c r="Z1883" s="94" t="s">
        <v>152</v>
      </c>
      <c r="AA1883" s="13" t="s">
        <v>152</v>
      </c>
      <c r="AB1883" s="2" t="s">
        <v>152</v>
      </c>
      <c r="AC1883" s="14" t="s">
        <v>152</v>
      </c>
      <c r="AD1883" s="93" t="s">
        <v>151</v>
      </c>
      <c r="AE1883" s="14" t="s">
        <v>152</v>
      </c>
      <c r="AF1883" s="99">
        <v>100</v>
      </c>
    </row>
    <row r="1884" spans="1:32" x14ac:dyDescent="0.3">
      <c r="A1884" s="55" t="str">
        <f t="shared" si="29"/>
        <v>FRtr_02.1</v>
      </c>
      <c r="C1884" s="96" t="s">
        <v>19</v>
      </c>
      <c r="D1884" s="97" t="s">
        <v>779</v>
      </c>
      <c r="E1884" s="97" t="s">
        <v>881</v>
      </c>
      <c r="F1884" s="97" t="s">
        <v>882</v>
      </c>
      <c r="G1884" s="97" t="s">
        <v>351</v>
      </c>
      <c r="H1884" s="96" t="s">
        <v>50</v>
      </c>
      <c r="I1884" s="98" t="s">
        <v>51</v>
      </c>
      <c r="J1884" s="27" t="s">
        <v>2816</v>
      </c>
      <c r="K1884" s="28" t="s">
        <v>2857</v>
      </c>
      <c r="L1884" s="93" t="s">
        <v>151</v>
      </c>
      <c r="M1884" s="2" t="s">
        <v>151</v>
      </c>
      <c r="N1884" s="94" t="s">
        <v>151</v>
      </c>
      <c r="O1884" s="13" t="s">
        <v>151</v>
      </c>
      <c r="P1884" s="2" t="s">
        <v>151</v>
      </c>
      <c r="Q1884" s="2" t="s">
        <v>468</v>
      </c>
      <c r="R1884" s="2" t="s">
        <v>152</v>
      </c>
      <c r="S1884" s="2" t="s">
        <v>151</v>
      </c>
      <c r="T1884" s="2" t="s">
        <v>151</v>
      </c>
      <c r="U1884" s="14" t="s">
        <v>152</v>
      </c>
      <c r="V1884" s="13" t="s">
        <v>151</v>
      </c>
      <c r="W1884" s="2" t="s">
        <v>151</v>
      </c>
      <c r="X1884" s="2" t="s">
        <v>152</v>
      </c>
      <c r="Y1884" s="2" t="s">
        <v>151</v>
      </c>
      <c r="Z1884" s="94" t="s">
        <v>152</v>
      </c>
      <c r="AA1884" s="13" t="s">
        <v>151</v>
      </c>
      <c r="AB1884" s="2" t="s">
        <v>151</v>
      </c>
      <c r="AC1884" s="14" t="s">
        <v>152</v>
      </c>
      <c r="AD1884" s="93" t="s">
        <v>151</v>
      </c>
      <c r="AE1884" s="14" t="s">
        <v>152</v>
      </c>
      <c r="AF1884" s="99">
        <v>100</v>
      </c>
    </row>
    <row r="1885" spans="1:32" x14ac:dyDescent="0.3">
      <c r="A1885" s="55" t="str">
        <f t="shared" si="29"/>
        <v>FRtr_02.1</v>
      </c>
      <c r="C1885" s="96" t="s">
        <v>19</v>
      </c>
      <c r="D1885" s="97" t="s">
        <v>779</v>
      </c>
      <c r="E1885" s="97" t="s">
        <v>881</v>
      </c>
      <c r="F1885" s="97" t="s">
        <v>882</v>
      </c>
      <c r="G1885" s="97" t="s">
        <v>351</v>
      </c>
      <c r="H1885" s="96" t="s">
        <v>50</v>
      </c>
      <c r="I1885" s="98" t="s">
        <v>51</v>
      </c>
      <c r="J1885" s="27" t="s">
        <v>220</v>
      </c>
      <c r="K1885" s="28" t="s">
        <v>2858</v>
      </c>
      <c r="L1885" s="93" t="s">
        <v>151</v>
      </c>
      <c r="M1885" s="2" t="s">
        <v>151</v>
      </c>
      <c r="N1885" s="94" t="s">
        <v>151</v>
      </c>
      <c r="O1885" s="13" t="s">
        <v>151</v>
      </c>
      <c r="P1885" s="2" t="s">
        <v>152</v>
      </c>
      <c r="Q1885" s="2" t="s">
        <v>152</v>
      </c>
      <c r="R1885" s="2" t="s">
        <v>152</v>
      </c>
      <c r="S1885" s="2" t="s">
        <v>152</v>
      </c>
      <c r="T1885" s="2" t="s">
        <v>152</v>
      </c>
      <c r="U1885" s="14" t="s">
        <v>152</v>
      </c>
      <c r="V1885" s="13" t="s">
        <v>151</v>
      </c>
      <c r="W1885" s="2" t="s">
        <v>151</v>
      </c>
      <c r="X1885" s="2" t="s">
        <v>152</v>
      </c>
      <c r="Y1885" s="2" t="s">
        <v>151</v>
      </c>
      <c r="Z1885" s="94" t="s">
        <v>152</v>
      </c>
      <c r="AA1885" s="13" t="s">
        <v>151</v>
      </c>
      <c r="AB1885" s="2" t="s">
        <v>152</v>
      </c>
      <c r="AC1885" s="14" t="s">
        <v>152</v>
      </c>
      <c r="AD1885" s="93" t="s">
        <v>151</v>
      </c>
      <c r="AE1885" s="14" t="s">
        <v>152</v>
      </c>
      <c r="AF1885" s="99">
        <v>100</v>
      </c>
    </row>
    <row r="1886" spans="1:32" x14ac:dyDescent="0.3">
      <c r="A1886" s="55" t="str">
        <f t="shared" si="29"/>
        <v>FRtr_02.1</v>
      </c>
      <c r="C1886" s="96" t="s">
        <v>19</v>
      </c>
      <c r="D1886" s="97" t="s">
        <v>779</v>
      </c>
      <c r="E1886" s="97" t="s">
        <v>881</v>
      </c>
      <c r="F1886" s="97" t="s">
        <v>882</v>
      </c>
      <c r="G1886" s="97" t="s">
        <v>351</v>
      </c>
      <c r="H1886" s="96" t="s">
        <v>50</v>
      </c>
      <c r="I1886" s="98" t="s">
        <v>51</v>
      </c>
      <c r="J1886" s="27" t="s">
        <v>2841</v>
      </c>
      <c r="K1886" s="28" t="s">
        <v>2859</v>
      </c>
      <c r="L1886" s="93" t="s">
        <v>151</v>
      </c>
      <c r="M1886" s="2" t="s">
        <v>151</v>
      </c>
      <c r="N1886" s="94" t="s">
        <v>151</v>
      </c>
      <c r="O1886" s="13" t="s">
        <v>151</v>
      </c>
      <c r="P1886" s="2" t="s">
        <v>468</v>
      </c>
      <c r="Q1886" s="2" t="s">
        <v>468</v>
      </c>
      <c r="R1886" s="2" t="s">
        <v>152</v>
      </c>
      <c r="S1886" s="2" t="s">
        <v>152</v>
      </c>
      <c r="T1886" s="2" t="s">
        <v>152</v>
      </c>
      <c r="U1886" s="14" t="s">
        <v>152</v>
      </c>
      <c r="V1886" s="13" t="s">
        <v>151</v>
      </c>
      <c r="W1886" s="2" t="s">
        <v>151</v>
      </c>
      <c r="X1886" s="2" t="s">
        <v>152</v>
      </c>
      <c r="Y1886" s="2" t="s">
        <v>151</v>
      </c>
      <c r="Z1886" s="94" t="s">
        <v>152</v>
      </c>
      <c r="AA1886" s="13" t="s">
        <v>151</v>
      </c>
      <c r="AB1886" s="2" t="s">
        <v>151</v>
      </c>
      <c r="AC1886" s="14" t="s">
        <v>151</v>
      </c>
      <c r="AD1886" s="93" t="s">
        <v>151</v>
      </c>
      <c r="AE1886" s="14" t="s">
        <v>152</v>
      </c>
      <c r="AF1886" s="99">
        <v>100</v>
      </c>
    </row>
    <row r="1887" spans="1:32" x14ac:dyDescent="0.3">
      <c r="A1887" s="55" t="str">
        <f t="shared" si="29"/>
        <v>FRtr_02.1</v>
      </c>
      <c r="C1887" s="96" t="s">
        <v>19</v>
      </c>
      <c r="D1887" s="97" t="s">
        <v>779</v>
      </c>
      <c r="E1887" s="97" t="s">
        <v>881</v>
      </c>
      <c r="F1887" s="97" t="s">
        <v>882</v>
      </c>
      <c r="G1887" s="97" t="s">
        <v>351</v>
      </c>
      <c r="H1887" s="96" t="s">
        <v>50</v>
      </c>
      <c r="I1887" s="98" t="s">
        <v>51</v>
      </c>
      <c r="J1887" s="27" t="s">
        <v>2860</v>
      </c>
      <c r="K1887" s="28" t="s">
        <v>2861</v>
      </c>
      <c r="L1887" s="93" t="s">
        <v>151</v>
      </c>
      <c r="M1887" s="2" t="s">
        <v>151</v>
      </c>
      <c r="N1887" s="94" t="s">
        <v>151</v>
      </c>
      <c r="O1887" s="13" t="s">
        <v>468</v>
      </c>
      <c r="P1887" s="2" t="s">
        <v>468</v>
      </c>
      <c r="Q1887" s="2" t="s">
        <v>468</v>
      </c>
      <c r="R1887" s="2" t="s">
        <v>152</v>
      </c>
      <c r="S1887" s="2" t="s">
        <v>152</v>
      </c>
      <c r="T1887" s="2" t="s">
        <v>152</v>
      </c>
      <c r="U1887" s="14" t="s">
        <v>152</v>
      </c>
      <c r="V1887" s="13" t="s">
        <v>151</v>
      </c>
      <c r="W1887" s="2" t="s">
        <v>151</v>
      </c>
      <c r="X1887" s="2" t="s">
        <v>152</v>
      </c>
      <c r="Y1887" s="2" t="s">
        <v>152</v>
      </c>
      <c r="Z1887" s="94" t="s">
        <v>152</v>
      </c>
      <c r="AA1887" s="13" t="s">
        <v>151</v>
      </c>
      <c r="AB1887" s="2" t="s">
        <v>151</v>
      </c>
      <c r="AC1887" s="14" t="s">
        <v>152</v>
      </c>
      <c r="AD1887" s="93" t="s">
        <v>151</v>
      </c>
      <c r="AE1887" s="14" t="s">
        <v>152</v>
      </c>
      <c r="AF1887" s="99">
        <v>0</v>
      </c>
    </row>
    <row r="1888" spans="1:32" x14ac:dyDescent="0.3">
      <c r="A1888" s="55" t="str">
        <f t="shared" si="29"/>
        <v>FRtr_02.1</v>
      </c>
      <c r="C1888" s="96" t="s">
        <v>19</v>
      </c>
      <c r="D1888" s="97" t="s">
        <v>779</v>
      </c>
      <c r="E1888" s="97" t="s">
        <v>881</v>
      </c>
      <c r="F1888" s="97" t="s">
        <v>882</v>
      </c>
      <c r="G1888" s="97" t="s">
        <v>351</v>
      </c>
      <c r="H1888" s="96" t="s">
        <v>50</v>
      </c>
      <c r="I1888" s="98" t="s">
        <v>51</v>
      </c>
      <c r="J1888" s="27" t="s">
        <v>2811</v>
      </c>
      <c r="K1888" s="28" t="s">
        <v>2862</v>
      </c>
      <c r="L1888" s="93" t="s">
        <v>151</v>
      </c>
      <c r="M1888" s="2" t="s">
        <v>151</v>
      </c>
      <c r="N1888" s="94" t="s">
        <v>151</v>
      </c>
      <c r="O1888" s="13" t="s">
        <v>151</v>
      </c>
      <c r="P1888" s="2" t="s">
        <v>151</v>
      </c>
      <c r="Q1888" s="2" t="s">
        <v>152</v>
      </c>
      <c r="R1888" s="2" t="s">
        <v>479</v>
      </c>
      <c r="S1888" s="2" t="s">
        <v>151</v>
      </c>
      <c r="T1888" s="2" t="s">
        <v>151</v>
      </c>
      <c r="U1888" s="14" t="s">
        <v>152</v>
      </c>
      <c r="V1888" s="13" t="s">
        <v>151</v>
      </c>
      <c r="W1888" s="2" t="s">
        <v>151</v>
      </c>
      <c r="X1888" s="2" t="s">
        <v>152</v>
      </c>
      <c r="Y1888" s="2" t="s">
        <v>152</v>
      </c>
      <c r="Z1888" s="94" t="s">
        <v>479</v>
      </c>
      <c r="AA1888" s="13" t="s">
        <v>151</v>
      </c>
      <c r="AB1888" s="2" t="s">
        <v>152</v>
      </c>
      <c r="AC1888" s="14" t="s">
        <v>152</v>
      </c>
      <c r="AD1888" s="93" t="s">
        <v>151</v>
      </c>
      <c r="AE1888" s="14" t="s">
        <v>152</v>
      </c>
      <c r="AF1888" s="99">
        <v>100</v>
      </c>
    </row>
    <row r="1889" spans="1:32" x14ac:dyDescent="0.3">
      <c r="A1889" s="55" t="str">
        <f t="shared" si="29"/>
        <v>FRtr_02.1</v>
      </c>
      <c r="C1889" s="96" t="s">
        <v>19</v>
      </c>
      <c r="D1889" s="97" t="s">
        <v>779</v>
      </c>
      <c r="E1889" s="97" t="s">
        <v>881</v>
      </c>
      <c r="F1889" s="97" t="s">
        <v>882</v>
      </c>
      <c r="G1889" s="97" t="s">
        <v>351</v>
      </c>
      <c r="H1889" s="96" t="s">
        <v>50</v>
      </c>
      <c r="I1889" s="98" t="s">
        <v>51</v>
      </c>
      <c r="J1889" s="27" t="s">
        <v>2835</v>
      </c>
      <c r="K1889" s="28" t="s">
        <v>2863</v>
      </c>
      <c r="L1889" s="93" t="s">
        <v>151</v>
      </c>
      <c r="M1889" s="2" t="s">
        <v>151</v>
      </c>
      <c r="N1889" s="94" t="s">
        <v>151</v>
      </c>
      <c r="O1889" s="13" t="s">
        <v>468</v>
      </c>
      <c r="P1889" s="2" t="s">
        <v>468</v>
      </c>
      <c r="Q1889" s="2" t="s">
        <v>468</v>
      </c>
      <c r="R1889" s="2" t="s">
        <v>152</v>
      </c>
      <c r="S1889" s="2" t="s">
        <v>152</v>
      </c>
      <c r="T1889" s="2" t="s">
        <v>152</v>
      </c>
      <c r="U1889" s="14" t="s">
        <v>152</v>
      </c>
      <c r="V1889" s="13" t="s">
        <v>151</v>
      </c>
      <c r="W1889" s="2" t="s">
        <v>151</v>
      </c>
      <c r="X1889" s="2" t="s">
        <v>152</v>
      </c>
      <c r="Y1889" s="2" t="s">
        <v>152</v>
      </c>
      <c r="Z1889" s="94" t="s">
        <v>152</v>
      </c>
      <c r="AA1889" s="13" t="s">
        <v>151</v>
      </c>
      <c r="AB1889" s="2" t="s">
        <v>152</v>
      </c>
      <c r="AC1889" s="14" t="s">
        <v>152</v>
      </c>
      <c r="AD1889" s="93" t="s">
        <v>152</v>
      </c>
      <c r="AE1889" s="14" t="s">
        <v>152</v>
      </c>
      <c r="AF1889" s="99">
        <v>100</v>
      </c>
    </row>
    <row r="1890" spans="1:32" x14ac:dyDescent="0.3">
      <c r="A1890" s="55" t="str">
        <f t="shared" si="29"/>
        <v>FRtr_02.1</v>
      </c>
      <c r="C1890" s="96" t="s">
        <v>19</v>
      </c>
      <c r="D1890" s="97" t="s">
        <v>779</v>
      </c>
      <c r="E1890" s="97" t="s">
        <v>881</v>
      </c>
      <c r="F1890" s="97" t="s">
        <v>882</v>
      </c>
      <c r="G1890" s="97" t="s">
        <v>351</v>
      </c>
      <c r="H1890" s="96" t="s">
        <v>50</v>
      </c>
      <c r="I1890" s="98" t="s">
        <v>51</v>
      </c>
      <c r="J1890" s="27" t="s">
        <v>2818</v>
      </c>
      <c r="K1890" s="28" t="s">
        <v>2864</v>
      </c>
      <c r="L1890" s="93" t="s">
        <v>151</v>
      </c>
      <c r="M1890" s="2" t="s">
        <v>151</v>
      </c>
      <c r="N1890" s="94" t="s">
        <v>151</v>
      </c>
      <c r="O1890" s="13" t="s">
        <v>152</v>
      </c>
      <c r="P1890" s="2" t="s">
        <v>152</v>
      </c>
      <c r="Q1890" s="2" t="s">
        <v>152</v>
      </c>
      <c r="R1890" s="2" t="s">
        <v>152</v>
      </c>
      <c r="S1890" s="2" t="s">
        <v>152</v>
      </c>
      <c r="T1890" s="2" t="s">
        <v>152</v>
      </c>
      <c r="U1890" s="14" t="s">
        <v>152</v>
      </c>
      <c r="V1890" s="13" t="s">
        <v>151</v>
      </c>
      <c r="W1890" s="2" t="s">
        <v>152</v>
      </c>
      <c r="X1890" s="2" t="s">
        <v>152</v>
      </c>
      <c r="Y1890" s="2" t="s">
        <v>152</v>
      </c>
      <c r="Z1890" s="94" t="s">
        <v>152</v>
      </c>
      <c r="AA1890" s="13" t="s">
        <v>152</v>
      </c>
      <c r="AB1890" s="2" t="s">
        <v>152</v>
      </c>
      <c r="AC1890" s="14" t="s">
        <v>152</v>
      </c>
      <c r="AD1890" s="93" t="s">
        <v>152</v>
      </c>
      <c r="AE1890" s="14" t="s">
        <v>152</v>
      </c>
      <c r="AF1890" s="99">
        <v>100</v>
      </c>
    </row>
    <row r="1891" spans="1:32" x14ac:dyDescent="0.3">
      <c r="A1891" s="55" t="str">
        <f t="shared" si="29"/>
        <v>FRtr_02.1</v>
      </c>
      <c r="C1891" s="96" t="s">
        <v>19</v>
      </c>
      <c r="D1891" s="97" t="s">
        <v>779</v>
      </c>
      <c r="E1891" s="97" t="s">
        <v>881</v>
      </c>
      <c r="F1891" s="97" t="s">
        <v>882</v>
      </c>
      <c r="G1891" s="97" t="s">
        <v>351</v>
      </c>
      <c r="H1891" s="96" t="s">
        <v>50</v>
      </c>
      <c r="I1891" s="98" t="s">
        <v>51</v>
      </c>
      <c r="J1891" s="27" t="s">
        <v>2823</v>
      </c>
      <c r="K1891" s="28" t="s">
        <v>2865</v>
      </c>
      <c r="L1891" s="93" t="s">
        <v>151</v>
      </c>
      <c r="M1891" s="2" t="s">
        <v>151</v>
      </c>
      <c r="N1891" s="94" t="s">
        <v>151</v>
      </c>
      <c r="O1891" s="13" t="s">
        <v>152</v>
      </c>
      <c r="P1891" s="2" t="s">
        <v>152</v>
      </c>
      <c r="Q1891" s="2" t="s">
        <v>152</v>
      </c>
      <c r="R1891" s="2" t="s">
        <v>152</v>
      </c>
      <c r="S1891" s="2" t="s">
        <v>152</v>
      </c>
      <c r="T1891" s="2" t="s">
        <v>152</v>
      </c>
      <c r="U1891" s="14" t="s">
        <v>152</v>
      </c>
      <c r="V1891" s="13" t="s">
        <v>151</v>
      </c>
      <c r="W1891" s="2" t="s">
        <v>152</v>
      </c>
      <c r="X1891" s="2" t="s">
        <v>152</v>
      </c>
      <c r="Y1891" s="2" t="s">
        <v>152</v>
      </c>
      <c r="Z1891" s="94" t="s">
        <v>152</v>
      </c>
      <c r="AA1891" s="13" t="s">
        <v>151</v>
      </c>
      <c r="AB1891" s="2" t="s">
        <v>152</v>
      </c>
      <c r="AC1891" s="14" t="s">
        <v>152</v>
      </c>
      <c r="AD1891" s="93" t="s">
        <v>152</v>
      </c>
      <c r="AE1891" s="14" t="s">
        <v>152</v>
      </c>
      <c r="AF1891" s="99">
        <v>100</v>
      </c>
    </row>
    <row r="1892" spans="1:32" x14ac:dyDescent="0.3">
      <c r="A1892" s="55" t="str">
        <f t="shared" si="29"/>
        <v>FRtr_02.1</v>
      </c>
      <c r="C1892" s="96" t="s">
        <v>19</v>
      </c>
      <c r="D1892" s="97" t="s">
        <v>779</v>
      </c>
      <c r="E1892" s="97" t="s">
        <v>881</v>
      </c>
      <c r="F1892" s="97" t="s">
        <v>882</v>
      </c>
      <c r="G1892" s="97" t="s">
        <v>351</v>
      </c>
      <c r="H1892" s="96" t="s">
        <v>50</v>
      </c>
      <c r="I1892" s="98" t="s">
        <v>51</v>
      </c>
      <c r="J1892" s="27" t="s">
        <v>2839</v>
      </c>
      <c r="K1892" s="28" t="s">
        <v>2866</v>
      </c>
      <c r="L1892" s="93" t="s">
        <v>151</v>
      </c>
      <c r="M1892" s="2" t="s">
        <v>151</v>
      </c>
      <c r="N1892" s="94" t="s">
        <v>151</v>
      </c>
      <c r="O1892" s="13" t="s">
        <v>468</v>
      </c>
      <c r="P1892" s="2" t="s">
        <v>468</v>
      </c>
      <c r="Q1892" s="2" t="s">
        <v>468</v>
      </c>
      <c r="R1892" s="2" t="s">
        <v>152</v>
      </c>
      <c r="S1892" s="2" t="s">
        <v>151</v>
      </c>
      <c r="T1892" s="2" t="s">
        <v>151</v>
      </c>
      <c r="U1892" s="14" t="s">
        <v>152</v>
      </c>
      <c r="V1892" s="13" t="s">
        <v>151</v>
      </c>
      <c r="W1892" s="2" t="s">
        <v>151</v>
      </c>
      <c r="X1892" s="2" t="s">
        <v>152</v>
      </c>
      <c r="Y1892" s="2" t="s">
        <v>151</v>
      </c>
      <c r="Z1892" s="94" t="s">
        <v>152</v>
      </c>
      <c r="AA1892" s="13" t="s">
        <v>151</v>
      </c>
      <c r="AB1892" s="2" t="s">
        <v>151</v>
      </c>
      <c r="AC1892" s="14" t="s">
        <v>152</v>
      </c>
      <c r="AD1892" s="93" t="s">
        <v>151</v>
      </c>
      <c r="AE1892" s="14" t="s">
        <v>152</v>
      </c>
      <c r="AF1892" s="99">
        <v>100</v>
      </c>
    </row>
    <row r="1893" spans="1:32" x14ac:dyDescent="0.3">
      <c r="A1893" s="55" t="str">
        <f t="shared" si="29"/>
        <v>FRtr_02.1</v>
      </c>
      <c r="C1893" s="96" t="s">
        <v>19</v>
      </c>
      <c r="D1893" s="97" t="s">
        <v>779</v>
      </c>
      <c r="E1893" s="97" t="s">
        <v>881</v>
      </c>
      <c r="F1893" s="97" t="s">
        <v>882</v>
      </c>
      <c r="G1893" s="97" t="s">
        <v>351</v>
      </c>
      <c r="H1893" s="96" t="s">
        <v>50</v>
      </c>
      <c r="I1893" s="98" t="s">
        <v>51</v>
      </c>
      <c r="J1893" s="27" t="s">
        <v>221</v>
      </c>
      <c r="K1893" s="28" t="s">
        <v>2867</v>
      </c>
      <c r="L1893" s="93" t="s">
        <v>151</v>
      </c>
      <c r="M1893" s="2" t="s">
        <v>151</v>
      </c>
      <c r="N1893" s="94" t="s">
        <v>151</v>
      </c>
      <c r="O1893" s="13" t="s">
        <v>151</v>
      </c>
      <c r="P1893" s="2" t="s">
        <v>468</v>
      </c>
      <c r="Q1893" s="2" t="s">
        <v>468</v>
      </c>
      <c r="R1893" s="2" t="s">
        <v>152</v>
      </c>
      <c r="S1893" s="2" t="s">
        <v>152</v>
      </c>
      <c r="T1893" s="2" t="s">
        <v>152</v>
      </c>
      <c r="U1893" s="14" t="s">
        <v>152</v>
      </c>
      <c r="V1893" s="13" t="s">
        <v>151</v>
      </c>
      <c r="W1893" s="2" t="s">
        <v>151</v>
      </c>
      <c r="X1893" s="2" t="s">
        <v>152</v>
      </c>
      <c r="Y1893" s="2" t="s">
        <v>151</v>
      </c>
      <c r="Z1893" s="94" t="s">
        <v>152</v>
      </c>
      <c r="AA1893" s="13" t="s">
        <v>151</v>
      </c>
      <c r="AB1893" s="2" t="s">
        <v>151</v>
      </c>
      <c r="AC1893" s="14" t="s">
        <v>151</v>
      </c>
      <c r="AD1893" s="93" t="s">
        <v>151</v>
      </c>
      <c r="AE1893" s="14" t="s">
        <v>152</v>
      </c>
      <c r="AF1893" s="99">
        <v>100</v>
      </c>
    </row>
    <row r="1894" spans="1:32" x14ac:dyDescent="0.3">
      <c r="A1894" s="55" t="str">
        <f t="shared" si="29"/>
        <v>FRtr_02.1</v>
      </c>
      <c r="C1894" s="96" t="s">
        <v>19</v>
      </c>
      <c r="D1894" s="97" t="s">
        <v>779</v>
      </c>
      <c r="E1894" s="97" t="s">
        <v>881</v>
      </c>
      <c r="F1894" s="97" t="s">
        <v>882</v>
      </c>
      <c r="G1894" s="97" t="s">
        <v>351</v>
      </c>
      <c r="H1894" s="96" t="s">
        <v>50</v>
      </c>
      <c r="I1894" s="98" t="s">
        <v>51</v>
      </c>
      <c r="J1894" s="27" t="s">
        <v>222</v>
      </c>
      <c r="K1894" s="28" t="s">
        <v>2868</v>
      </c>
      <c r="L1894" s="93" t="s">
        <v>151</v>
      </c>
      <c r="M1894" s="2" t="s">
        <v>151</v>
      </c>
      <c r="N1894" s="94" t="s">
        <v>151</v>
      </c>
      <c r="O1894" s="13" t="s">
        <v>468</v>
      </c>
      <c r="P1894" s="2" t="s">
        <v>468</v>
      </c>
      <c r="Q1894" s="2" t="s">
        <v>468</v>
      </c>
      <c r="R1894" s="2" t="s">
        <v>151</v>
      </c>
      <c r="S1894" s="2" t="s">
        <v>152</v>
      </c>
      <c r="T1894" s="2" t="s">
        <v>152</v>
      </c>
      <c r="U1894" s="14" t="s">
        <v>152</v>
      </c>
      <c r="V1894" s="13" t="s">
        <v>151</v>
      </c>
      <c r="W1894" s="2" t="s">
        <v>151</v>
      </c>
      <c r="X1894" s="2" t="s">
        <v>152</v>
      </c>
      <c r="Y1894" s="2" t="s">
        <v>152</v>
      </c>
      <c r="Z1894" s="94" t="s">
        <v>152</v>
      </c>
      <c r="AA1894" s="13" t="s">
        <v>151</v>
      </c>
      <c r="AB1894" s="2" t="s">
        <v>152</v>
      </c>
      <c r="AC1894" s="14" t="s">
        <v>152</v>
      </c>
      <c r="AD1894" s="93" t="s">
        <v>151</v>
      </c>
      <c r="AE1894" s="14" t="s">
        <v>152</v>
      </c>
      <c r="AF1894" s="99">
        <v>100</v>
      </c>
    </row>
    <row r="1895" spans="1:32" x14ac:dyDescent="0.3">
      <c r="A1895" s="55" t="str">
        <f t="shared" si="29"/>
        <v>FRtr_02.1</v>
      </c>
      <c r="C1895" s="96" t="s">
        <v>19</v>
      </c>
      <c r="D1895" s="97" t="s">
        <v>779</v>
      </c>
      <c r="E1895" s="97" t="s">
        <v>881</v>
      </c>
      <c r="F1895" s="97" t="s">
        <v>882</v>
      </c>
      <c r="G1895" s="97" t="s">
        <v>351</v>
      </c>
      <c r="H1895" s="96" t="s">
        <v>50</v>
      </c>
      <c r="I1895" s="98" t="s">
        <v>51</v>
      </c>
      <c r="J1895" s="27" t="s">
        <v>2825</v>
      </c>
      <c r="K1895" s="28" t="s">
        <v>2869</v>
      </c>
      <c r="L1895" s="93" t="s">
        <v>151</v>
      </c>
      <c r="M1895" s="2" t="s">
        <v>151</v>
      </c>
      <c r="N1895" s="94" t="s">
        <v>151</v>
      </c>
      <c r="O1895" s="13" t="s">
        <v>152</v>
      </c>
      <c r="P1895" s="2" t="s">
        <v>152</v>
      </c>
      <c r="Q1895" s="2" t="s">
        <v>152</v>
      </c>
      <c r="R1895" s="2" t="s">
        <v>152</v>
      </c>
      <c r="S1895" s="2" t="s">
        <v>152</v>
      </c>
      <c r="T1895" s="2" t="s">
        <v>152</v>
      </c>
      <c r="U1895" s="14" t="s">
        <v>152</v>
      </c>
      <c r="V1895" s="13" t="s">
        <v>151</v>
      </c>
      <c r="W1895" s="2" t="s">
        <v>152</v>
      </c>
      <c r="X1895" s="2" t="s">
        <v>152</v>
      </c>
      <c r="Y1895" s="2" t="s">
        <v>152</v>
      </c>
      <c r="Z1895" s="94" t="s">
        <v>152</v>
      </c>
      <c r="AA1895" s="13" t="s">
        <v>151</v>
      </c>
      <c r="AB1895" s="2" t="s">
        <v>152</v>
      </c>
      <c r="AC1895" s="14" t="s">
        <v>152</v>
      </c>
      <c r="AD1895" s="93" t="s">
        <v>152</v>
      </c>
      <c r="AE1895" s="14" t="s">
        <v>152</v>
      </c>
      <c r="AF1895" s="99">
        <v>100</v>
      </c>
    </row>
    <row r="1896" spans="1:32" x14ac:dyDescent="0.3">
      <c r="A1896" s="55" t="str">
        <f t="shared" si="29"/>
        <v>FRtr_02.1</v>
      </c>
      <c r="C1896" s="96" t="s">
        <v>19</v>
      </c>
      <c r="D1896" s="97" t="s">
        <v>779</v>
      </c>
      <c r="E1896" s="97" t="s">
        <v>881</v>
      </c>
      <c r="F1896" s="97" t="s">
        <v>882</v>
      </c>
      <c r="G1896" s="97" t="s">
        <v>351</v>
      </c>
      <c r="H1896" s="96" t="s">
        <v>50</v>
      </c>
      <c r="I1896" s="98" t="s">
        <v>51</v>
      </c>
      <c r="J1896" s="27" t="s">
        <v>2827</v>
      </c>
      <c r="K1896" s="28" t="s">
        <v>2870</v>
      </c>
      <c r="L1896" s="93" t="s">
        <v>151</v>
      </c>
      <c r="M1896" s="2" t="s">
        <v>151</v>
      </c>
      <c r="N1896" s="94" t="s">
        <v>151</v>
      </c>
      <c r="O1896" s="13" t="s">
        <v>151</v>
      </c>
      <c r="P1896" s="2" t="s">
        <v>151</v>
      </c>
      <c r="Q1896" s="2" t="s">
        <v>152</v>
      </c>
      <c r="R1896" s="2" t="s">
        <v>152</v>
      </c>
      <c r="S1896" s="2" t="s">
        <v>152</v>
      </c>
      <c r="T1896" s="2" t="s">
        <v>152</v>
      </c>
      <c r="U1896" s="14" t="s">
        <v>152</v>
      </c>
      <c r="V1896" s="13" t="s">
        <v>151</v>
      </c>
      <c r="W1896" s="2" t="s">
        <v>151</v>
      </c>
      <c r="X1896" s="2" t="s">
        <v>152</v>
      </c>
      <c r="Y1896" s="2" t="s">
        <v>152</v>
      </c>
      <c r="Z1896" s="94" t="s">
        <v>152</v>
      </c>
      <c r="AA1896" s="13" t="s">
        <v>151</v>
      </c>
      <c r="AB1896" s="2" t="s">
        <v>152</v>
      </c>
      <c r="AC1896" s="14" t="s">
        <v>152</v>
      </c>
      <c r="AD1896" s="93" t="s">
        <v>151</v>
      </c>
      <c r="AE1896" s="14" t="s">
        <v>152</v>
      </c>
      <c r="AF1896" s="99">
        <v>100</v>
      </c>
    </row>
    <row r="1897" spans="1:32" x14ac:dyDescent="0.3">
      <c r="A1897" s="55" t="str">
        <f t="shared" si="29"/>
        <v>FRtr_02.1</v>
      </c>
      <c r="C1897" s="96" t="s">
        <v>19</v>
      </c>
      <c r="D1897" s="97" t="s">
        <v>779</v>
      </c>
      <c r="E1897" s="97" t="s">
        <v>881</v>
      </c>
      <c r="F1897" s="97" t="s">
        <v>882</v>
      </c>
      <c r="G1897" s="97" t="s">
        <v>351</v>
      </c>
      <c r="H1897" s="96" t="s">
        <v>50</v>
      </c>
      <c r="I1897" s="98" t="s">
        <v>51</v>
      </c>
      <c r="J1897" s="27" t="s">
        <v>2829</v>
      </c>
      <c r="K1897" s="28" t="s">
        <v>2871</v>
      </c>
      <c r="L1897" s="93" t="s">
        <v>151</v>
      </c>
      <c r="M1897" s="2" t="s">
        <v>151</v>
      </c>
      <c r="N1897" s="94" t="s">
        <v>151</v>
      </c>
      <c r="O1897" s="13" t="s">
        <v>152</v>
      </c>
      <c r="P1897" s="2" t="s">
        <v>152</v>
      </c>
      <c r="Q1897" s="2" t="s">
        <v>152</v>
      </c>
      <c r="R1897" s="2" t="s">
        <v>152</v>
      </c>
      <c r="S1897" s="2" t="s">
        <v>152</v>
      </c>
      <c r="T1897" s="2" t="s">
        <v>152</v>
      </c>
      <c r="U1897" s="14" t="s">
        <v>152</v>
      </c>
      <c r="V1897" s="13" t="s">
        <v>151</v>
      </c>
      <c r="W1897" s="2" t="s">
        <v>152</v>
      </c>
      <c r="X1897" s="2" t="s">
        <v>152</v>
      </c>
      <c r="Y1897" s="2" t="s">
        <v>152</v>
      </c>
      <c r="Z1897" s="94" t="s">
        <v>152</v>
      </c>
      <c r="AA1897" s="13" t="s">
        <v>151</v>
      </c>
      <c r="AB1897" s="2" t="s">
        <v>152</v>
      </c>
      <c r="AC1897" s="14" t="s">
        <v>152</v>
      </c>
      <c r="AD1897" s="93" t="s">
        <v>152</v>
      </c>
      <c r="AE1897" s="14" t="s">
        <v>152</v>
      </c>
      <c r="AF1897" s="99">
        <v>100</v>
      </c>
    </row>
    <row r="1898" spans="1:32" x14ac:dyDescent="0.3">
      <c r="A1898" s="55" t="str">
        <f t="shared" si="29"/>
        <v>FRtr_02.1</v>
      </c>
      <c r="C1898" s="96" t="s">
        <v>19</v>
      </c>
      <c r="D1898" s="97" t="s">
        <v>779</v>
      </c>
      <c r="E1898" s="97" t="s">
        <v>881</v>
      </c>
      <c r="F1898" s="97" t="s">
        <v>882</v>
      </c>
      <c r="G1898" s="97" t="s">
        <v>351</v>
      </c>
      <c r="H1898" s="96" t="s">
        <v>50</v>
      </c>
      <c r="I1898" s="98" t="s">
        <v>51</v>
      </c>
      <c r="J1898" s="27" t="s">
        <v>2833</v>
      </c>
      <c r="K1898" s="28" t="s">
        <v>2872</v>
      </c>
      <c r="L1898" s="93" t="s">
        <v>151</v>
      </c>
      <c r="M1898" s="2" t="s">
        <v>151</v>
      </c>
      <c r="N1898" s="94" t="s">
        <v>151</v>
      </c>
      <c r="O1898" s="13" t="s">
        <v>152</v>
      </c>
      <c r="P1898" s="2" t="s">
        <v>152</v>
      </c>
      <c r="Q1898" s="2" t="s">
        <v>152</v>
      </c>
      <c r="R1898" s="2" t="s">
        <v>152</v>
      </c>
      <c r="S1898" s="2" t="s">
        <v>152</v>
      </c>
      <c r="T1898" s="2" t="s">
        <v>152</v>
      </c>
      <c r="U1898" s="14" t="s">
        <v>152</v>
      </c>
      <c r="V1898" s="13" t="s">
        <v>151</v>
      </c>
      <c r="W1898" s="2" t="s">
        <v>152</v>
      </c>
      <c r="X1898" s="2" t="s">
        <v>152</v>
      </c>
      <c r="Y1898" s="2" t="s">
        <v>152</v>
      </c>
      <c r="Z1898" s="94" t="s">
        <v>152</v>
      </c>
      <c r="AA1898" s="13" t="s">
        <v>151</v>
      </c>
      <c r="AB1898" s="2" t="s">
        <v>152</v>
      </c>
      <c r="AC1898" s="14" t="s">
        <v>152</v>
      </c>
      <c r="AD1898" s="93" t="s">
        <v>152</v>
      </c>
      <c r="AE1898" s="14" t="s">
        <v>152</v>
      </c>
      <c r="AF1898" s="99">
        <v>0</v>
      </c>
    </row>
    <row r="1899" spans="1:32" x14ac:dyDescent="0.3">
      <c r="A1899" s="55" t="str">
        <f t="shared" si="29"/>
        <v>FRtr_02.1</v>
      </c>
      <c r="C1899" s="96" t="s">
        <v>19</v>
      </c>
      <c r="D1899" s="97" t="s">
        <v>779</v>
      </c>
      <c r="E1899" s="97" t="s">
        <v>881</v>
      </c>
      <c r="F1899" s="97" t="s">
        <v>882</v>
      </c>
      <c r="G1899" s="97" t="s">
        <v>351</v>
      </c>
      <c r="H1899" s="96" t="s">
        <v>50</v>
      </c>
      <c r="I1899" s="98" t="s">
        <v>51</v>
      </c>
      <c r="J1899" s="27" t="s">
        <v>2873</v>
      </c>
      <c r="K1899" s="28" t="s">
        <v>2874</v>
      </c>
      <c r="L1899" s="93" t="s">
        <v>151</v>
      </c>
      <c r="M1899" s="2" t="s">
        <v>151</v>
      </c>
      <c r="N1899" s="94" t="s">
        <v>151</v>
      </c>
      <c r="O1899" s="13" t="s">
        <v>151</v>
      </c>
      <c r="P1899" s="2" t="s">
        <v>151</v>
      </c>
      <c r="Q1899" s="2" t="s">
        <v>468</v>
      </c>
      <c r="R1899" s="2" t="s">
        <v>152</v>
      </c>
      <c r="S1899" s="2" t="s">
        <v>152</v>
      </c>
      <c r="T1899" s="2" t="s">
        <v>152</v>
      </c>
      <c r="U1899" s="14" t="s">
        <v>152</v>
      </c>
      <c r="V1899" s="13" t="s">
        <v>151</v>
      </c>
      <c r="W1899" s="2" t="s">
        <v>151</v>
      </c>
      <c r="X1899" s="2" t="s">
        <v>152</v>
      </c>
      <c r="Y1899" s="2" t="s">
        <v>152</v>
      </c>
      <c r="Z1899" s="94" t="s">
        <v>152</v>
      </c>
      <c r="AA1899" s="13" t="s">
        <v>151</v>
      </c>
      <c r="AB1899" s="2" t="s">
        <v>151</v>
      </c>
      <c r="AC1899" s="14" t="s">
        <v>152</v>
      </c>
      <c r="AD1899" s="93" t="s">
        <v>151</v>
      </c>
      <c r="AE1899" s="14" t="s">
        <v>152</v>
      </c>
      <c r="AF1899" s="99">
        <v>100</v>
      </c>
    </row>
    <row r="1900" spans="1:32" x14ac:dyDescent="0.3">
      <c r="A1900" s="55" t="str">
        <f t="shared" si="29"/>
        <v>FRtr_02.1</v>
      </c>
      <c r="C1900" s="96" t="s">
        <v>19</v>
      </c>
      <c r="D1900" s="97" t="s">
        <v>779</v>
      </c>
      <c r="E1900" s="97" t="s">
        <v>881</v>
      </c>
      <c r="F1900" s="97" t="s">
        <v>882</v>
      </c>
      <c r="G1900" s="97" t="s">
        <v>351</v>
      </c>
      <c r="H1900" s="96" t="s">
        <v>50</v>
      </c>
      <c r="I1900" s="98" t="s">
        <v>51</v>
      </c>
      <c r="J1900" s="27" t="s">
        <v>2842</v>
      </c>
      <c r="K1900" s="28" t="s">
        <v>2875</v>
      </c>
      <c r="L1900" s="93" t="s">
        <v>151</v>
      </c>
      <c r="M1900" s="2" t="s">
        <v>151</v>
      </c>
      <c r="N1900" s="94" t="s">
        <v>151</v>
      </c>
      <c r="O1900" s="13" t="s">
        <v>152</v>
      </c>
      <c r="P1900" s="2" t="s">
        <v>152</v>
      </c>
      <c r="Q1900" s="2" t="s">
        <v>152</v>
      </c>
      <c r="R1900" s="2" t="s">
        <v>152</v>
      </c>
      <c r="S1900" s="2" t="s">
        <v>152</v>
      </c>
      <c r="T1900" s="2" t="s">
        <v>152</v>
      </c>
      <c r="U1900" s="14" t="s">
        <v>152</v>
      </c>
      <c r="V1900" s="13" t="s">
        <v>151</v>
      </c>
      <c r="W1900" s="2" t="s">
        <v>151</v>
      </c>
      <c r="X1900" s="2" t="s">
        <v>152</v>
      </c>
      <c r="Y1900" s="2" t="s">
        <v>152</v>
      </c>
      <c r="Z1900" s="94" t="s">
        <v>152</v>
      </c>
      <c r="AA1900" s="13" t="s">
        <v>151</v>
      </c>
      <c r="AB1900" s="2" t="s">
        <v>152</v>
      </c>
      <c r="AC1900" s="14" t="s">
        <v>152</v>
      </c>
      <c r="AD1900" s="93" t="s">
        <v>152</v>
      </c>
      <c r="AE1900" s="14" t="s">
        <v>152</v>
      </c>
      <c r="AF1900" s="99">
        <v>100</v>
      </c>
    </row>
    <row r="1901" spans="1:32" x14ac:dyDescent="0.3">
      <c r="A1901" s="55" t="str">
        <f t="shared" si="29"/>
        <v>FRtr_02.1</v>
      </c>
      <c r="C1901" s="96" t="s">
        <v>19</v>
      </c>
      <c r="D1901" s="97" t="s">
        <v>779</v>
      </c>
      <c r="E1901" s="97" t="s">
        <v>881</v>
      </c>
      <c r="F1901" s="97" t="s">
        <v>882</v>
      </c>
      <c r="G1901" s="97" t="s">
        <v>351</v>
      </c>
      <c r="H1901" s="96" t="s">
        <v>50</v>
      </c>
      <c r="I1901" s="98" t="s">
        <v>51</v>
      </c>
      <c r="J1901" s="27" t="s">
        <v>2820</v>
      </c>
      <c r="K1901" s="28" t="s">
        <v>2876</v>
      </c>
      <c r="L1901" s="93" t="s">
        <v>151</v>
      </c>
      <c r="M1901" s="2" t="s">
        <v>151</v>
      </c>
      <c r="N1901" s="94" t="s">
        <v>151</v>
      </c>
      <c r="O1901" s="13" t="s">
        <v>151</v>
      </c>
      <c r="P1901" s="2" t="s">
        <v>151</v>
      </c>
      <c r="Q1901" s="2" t="s">
        <v>152</v>
      </c>
      <c r="R1901" s="2" t="s">
        <v>152</v>
      </c>
      <c r="S1901" s="2" t="s">
        <v>151</v>
      </c>
      <c r="T1901" s="2" t="s">
        <v>152</v>
      </c>
      <c r="U1901" s="14" t="s">
        <v>152</v>
      </c>
      <c r="V1901" s="13" t="s">
        <v>151</v>
      </c>
      <c r="W1901" s="2" t="s">
        <v>151</v>
      </c>
      <c r="X1901" s="2" t="s">
        <v>152</v>
      </c>
      <c r="Y1901" s="2" t="s">
        <v>152</v>
      </c>
      <c r="Z1901" s="94" t="s">
        <v>152</v>
      </c>
      <c r="AA1901" s="13" t="s">
        <v>151</v>
      </c>
      <c r="AB1901" s="2" t="s">
        <v>151</v>
      </c>
      <c r="AC1901" s="14" t="s">
        <v>479</v>
      </c>
      <c r="AD1901" s="93" t="s">
        <v>151</v>
      </c>
      <c r="AE1901" s="14" t="s">
        <v>152</v>
      </c>
      <c r="AF1901" s="99">
        <v>100</v>
      </c>
    </row>
    <row r="1902" spans="1:32" x14ac:dyDescent="0.3">
      <c r="A1902" s="55" t="str">
        <f t="shared" si="29"/>
        <v>FRtr_02.1</v>
      </c>
      <c r="C1902" s="96" t="s">
        <v>19</v>
      </c>
      <c r="D1902" s="97" t="s">
        <v>779</v>
      </c>
      <c r="E1902" s="97" t="s">
        <v>881</v>
      </c>
      <c r="F1902" s="97" t="s">
        <v>882</v>
      </c>
      <c r="G1902" s="97" t="s">
        <v>351</v>
      </c>
      <c r="H1902" s="96" t="s">
        <v>50</v>
      </c>
      <c r="I1902" s="98" t="s">
        <v>51</v>
      </c>
      <c r="J1902" s="27" t="s">
        <v>2837</v>
      </c>
      <c r="K1902" s="28" t="s">
        <v>2877</v>
      </c>
      <c r="L1902" s="93" t="s">
        <v>151</v>
      </c>
      <c r="M1902" s="2" t="s">
        <v>151</v>
      </c>
      <c r="N1902" s="94" t="s">
        <v>151</v>
      </c>
      <c r="O1902" s="13" t="s">
        <v>151</v>
      </c>
      <c r="P1902" s="2" t="s">
        <v>151</v>
      </c>
      <c r="Q1902" s="2" t="s">
        <v>152</v>
      </c>
      <c r="R1902" s="2" t="s">
        <v>152</v>
      </c>
      <c r="S1902" s="2" t="s">
        <v>152</v>
      </c>
      <c r="T1902" s="2" t="s">
        <v>152</v>
      </c>
      <c r="U1902" s="14" t="s">
        <v>152</v>
      </c>
      <c r="V1902" s="13" t="s">
        <v>151</v>
      </c>
      <c r="W1902" s="2" t="s">
        <v>151</v>
      </c>
      <c r="X1902" s="2" t="s">
        <v>151</v>
      </c>
      <c r="Y1902" s="2" t="s">
        <v>151</v>
      </c>
      <c r="Z1902" s="94" t="s">
        <v>152</v>
      </c>
      <c r="AA1902" s="13" t="s">
        <v>151</v>
      </c>
      <c r="AB1902" s="2" t="s">
        <v>151</v>
      </c>
      <c r="AC1902" s="14" t="s">
        <v>152</v>
      </c>
      <c r="AD1902" s="93" t="s">
        <v>151</v>
      </c>
      <c r="AE1902" s="14" t="s">
        <v>152</v>
      </c>
      <c r="AF1902" s="99">
        <v>100</v>
      </c>
    </row>
    <row r="1903" spans="1:32" x14ac:dyDescent="0.3">
      <c r="A1903" s="55" t="str">
        <f t="shared" si="29"/>
        <v>FRtr_02.2</v>
      </c>
      <c r="C1903" s="96" t="s">
        <v>19</v>
      </c>
      <c r="D1903" s="97" t="s">
        <v>779</v>
      </c>
      <c r="E1903" s="97" t="s">
        <v>883</v>
      </c>
      <c r="F1903" s="97" t="s">
        <v>884</v>
      </c>
      <c r="G1903" s="97" t="s">
        <v>351</v>
      </c>
      <c r="H1903" s="96" t="s">
        <v>50</v>
      </c>
      <c r="I1903" s="98" t="s">
        <v>454</v>
      </c>
      <c r="J1903" s="27" t="s">
        <v>2878</v>
      </c>
      <c r="K1903" s="28" t="s">
        <v>2879</v>
      </c>
      <c r="L1903" s="93" t="s">
        <v>151</v>
      </c>
      <c r="M1903" s="2" t="s">
        <v>151</v>
      </c>
      <c r="N1903" s="94" t="s">
        <v>151</v>
      </c>
      <c r="O1903" s="13" t="s">
        <v>151</v>
      </c>
      <c r="P1903" s="2" t="s">
        <v>151</v>
      </c>
      <c r="Q1903" s="2" t="s">
        <v>151</v>
      </c>
      <c r="R1903" s="2" t="s">
        <v>152</v>
      </c>
      <c r="S1903" s="2" t="s">
        <v>152</v>
      </c>
      <c r="T1903" s="2" t="s">
        <v>152</v>
      </c>
      <c r="U1903" s="14" t="s">
        <v>152</v>
      </c>
      <c r="V1903" s="13" t="s">
        <v>151</v>
      </c>
      <c r="W1903" s="2" t="s">
        <v>151</v>
      </c>
      <c r="X1903" s="2" t="s">
        <v>152</v>
      </c>
      <c r="Y1903" s="2" t="s">
        <v>152</v>
      </c>
      <c r="Z1903" s="94" t="s">
        <v>152</v>
      </c>
      <c r="AA1903" s="13" t="s">
        <v>152</v>
      </c>
      <c r="AB1903" s="2" t="s">
        <v>152</v>
      </c>
      <c r="AC1903" s="14" t="s">
        <v>152</v>
      </c>
      <c r="AD1903" s="93" t="s">
        <v>151</v>
      </c>
      <c r="AE1903" s="14" t="s">
        <v>151</v>
      </c>
      <c r="AF1903" s="99">
        <v>100</v>
      </c>
    </row>
    <row r="1904" spans="1:32" x14ac:dyDescent="0.3">
      <c r="A1904" s="55" t="str">
        <f t="shared" si="29"/>
        <v>FRtr_02.2</v>
      </c>
      <c r="C1904" s="96" t="s">
        <v>19</v>
      </c>
      <c r="D1904" s="97" t="s">
        <v>779</v>
      </c>
      <c r="E1904" s="97" t="s">
        <v>883</v>
      </c>
      <c r="F1904" s="97" t="s">
        <v>884</v>
      </c>
      <c r="G1904" s="97" t="s">
        <v>351</v>
      </c>
      <c r="H1904" s="96" t="s">
        <v>50</v>
      </c>
      <c r="I1904" s="98" t="s">
        <v>454</v>
      </c>
      <c r="J1904" s="27" t="s">
        <v>219</v>
      </c>
      <c r="K1904" s="28" t="s">
        <v>2880</v>
      </c>
      <c r="L1904" s="93" t="s">
        <v>151</v>
      </c>
      <c r="M1904" s="2" t="s">
        <v>151</v>
      </c>
      <c r="N1904" s="94" t="s">
        <v>151</v>
      </c>
      <c r="O1904" s="13" t="s">
        <v>151</v>
      </c>
      <c r="P1904" s="2" t="s">
        <v>151</v>
      </c>
      <c r="Q1904" s="2" t="s">
        <v>151</v>
      </c>
      <c r="R1904" s="2" t="s">
        <v>152</v>
      </c>
      <c r="S1904" s="2" t="s">
        <v>152</v>
      </c>
      <c r="T1904" s="2" t="s">
        <v>152</v>
      </c>
      <c r="U1904" s="14" t="s">
        <v>479</v>
      </c>
      <c r="V1904" s="13" t="s">
        <v>151</v>
      </c>
      <c r="W1904" s="2" t="s">
        <v>151</v>
      </c>
      <c r="X1904" s="2" t="s">
        <v>152</v>
      </c>
      <c r="Y1904" s="2" t="s">
        <v>152</v>
      </c>
      <c r="Z1904" s="94" t="s">
        <v>152</v>
      </c>
      <c r="AA1904" s="13" t="s">
        <v>152</v>
      </c>
      <c r="AB1904" s="2" t="s">
        <v>152</v>
      </c>
      <c r="AC1904" s="14" t="s">
        <v>152</v>
      </c>
      <c r="AD1904" s="93" t="s">
        <v>151</v>
      </c>
      <c r="AE1904" s="14" t="s">
        <v>151</v>
      </c>
      <c r="AF1904" s="99">
        <v>100</v>
      </c>
    </row>
    <row r="1905" spans="1:32" x14ac:dyDescent="0.3">
      <c r="A1905" s="55" t="str">
        <f t="shared" si="29"/>
        <v>FRtr_02.3</v>
      </c>
      <c r="C1905" s="96" t="s">
        <v>19</v>
      </c>
      <c r="D1905" s="97" t="s">
        <v>779</v>
      </c>
      <c r="E1905" s="97" t="s">
        <v>885</v>
      </c>
      <c r="F1905" s="97" t="s">
        <v>886</v>
      </c>
      <c r="G1905" s="97" t="s">
        <v>351</v>
      </c>
      <c r="H1905" s="96" t="s">
        <v>50</v>
      </c>
      <c r="I1905" s="98" t="s">
        <v>454</v>
      </c>
      <c r="J1905" s="27" t="s">
        <v>2881</v>
      </c>
      <c r="K1905" s="28" t="s">
        <v>2882</v>
      </c>
      <c r="L1905" s="93" t="s">
        <v>151</v>
      </c>
      <c r="M1905" s="2" t="s">
        <v>151</v>
      </c>
      <c r="N1905" s="94" t="s">
        <v>151</v>
      </c>
      <c r="O1905" s="13" t="s">
        <v>151</v>
      </c>
      <c r="P1905" s="2" t="s">
        <v>152</v>
      </c>
      <c r="Q1905" s="2" t="s">
        <v>152</v>
      </c>
      <c r="R1905" s="2" t="s">
        <v>152</v>
      </c>
      <c r="S1905" s="2" t="s">
        <v>152</v>
      </c>
      <c r="T1905" s="2" t="s">
        <v>152</v>
      </c>
      <c r="U1905" s="14" t="s">
        <v>152</v>
      </c>
      <c r="V1905" s="13" t="s">
        <v>151</v>
      </c>
      <c r="W1905" s="2" t="s">
        <v>152</v>
      </c>
      <c r="X1905" s="2" t="s">
        <v>152</v>
      </c>
      <c r="Y1905" s="2" t="s">
        <v>152</v>
      </c>
      <c r="Z1905" s="94" t="s">
        <v>152</v>
      </c>
      <c r="AA1905" s="13" t="s">
        <v>152</v>
      </c>
      <c r="AB1905" s="2" t="s">
        <v>152</v>
      </c>
      <c r="AC1905" s="14" t="s">
        <v>152</v>
      </c>
      <c r="AD1905" s="93" t="s">
        <v>151</v>
      </c>
      <c r="AE1905" s="14" t="s">
        <v>151</v>
      </c>
      <c r="AF1905" s="99">
        <v>100</v>
      </c>
    </row>
    <row r="1906" spans="1:32" x14ac:dyDescent="0.3">
      <c r="A1906" s="55" t="str">
        <f t="shared" si="29"/>
        <v>FRtr_02.3</v>
      </c>
      <c r="C1906" s="96" t="s">
        <v>19</v>
      </c>
      <c r="D1906" s="97" t="s">
        <v>779</v>
      </c>
      <c r="E1906" s="97" t="s">
        <v>885</v>
      </c>
      <c r="F1906" s="97" t="s">
        <v>886</v>
      </c>
      <c r="G1906" s="97" t="s">
        <v>351</v>
      </c>
      <c r="H1906" s="96" t="s">
        <v>50</v>
      </c>
      <c r="I1906" s="98" t="s">
        <v>454</v>
      </c>
      <c r="J1906" s="27" t="s">
        <v>2883</v>
      </c>
      <c r="K1906" s="28" t="s">
        <v>2884</v>
      </c>
      <c r="L1906" s="93" t="s">
        <v>151</v>
      </c>
      <c r="M1906" s="2" t="s">
        <v>151</v>
      </c>
      <c r="N1906" s="94" t="s">
        <v>151</v>
      </c>
      <c r="O1906" s="13" t="s">
        <v>151</v>
      </c>
      <c r="P1906" s="2" t="s">
        <v>152</v>
      </c>
      <c r="Q1906" s="2" t="s">
        <v>152</v>
      </c>
      <c r="R1906" s="2" t="s">
        <v>152</v>
      </c>
      <c r="S1906" s="2" t="s">
        <v>152</v>
      </c>
      <c r="T1906" s="2" t="s">
        <v>152</v>
      </c>
      <c r="U1906" s="14" t="s">
        <v>152</v>
      </c>
      <c r="V1906" s="13" t="s">
        <v>151</v>
      </c>
      <c r="W1906" s="2" t="s">
        <v>152</v>
      </c>
      <c r="X1906" s="2" t="s">
        <v>152</v>
      </c>
      <c r="Y1906" s="2" t="s">
        <v>152</v>
      </c>
      <c r="Z1906" s="94" t="s">
        <v>152</v>
      </c>
      <c r="AA1906" s="13" t="s">
        <v>152</v>
      </c>
      <c r="AB1906" s="2" t="s">
        <v>152</v>
      </c>
      <c r="AC1906" s="14" t="s">
        <v>152</v>
      </c>
      <c r="AD1906" s="93" t="s">
        <v>151</v>
      </c>
      <c r="AE1906" s="14" t="s">
        <v>151</v>
      </c>
      <c r="AF1906" s="99">
        <v>100</v>
      </c>
    </row>
    <row r="1907" spans="1:32" x14ac:dyDescent="0.3">
      <c r="A1907" s="55" t="str">
        <f t="shared" si="29"/>
        <v>FRtr_02.4</v>
      </c>
      <c r="C1907" s="96" t="s">
        <v>19</v>
      </c>
      <c r="D1907" s="97" t="s">
        <v>779</v>
      </c>
      <c r="E1907" s="97" t="s">
        <v>887</v>
      </c>
      <c r="F1907" s="97" t="s">
        <v>888</v>
      </c>
      <c r="G1907" s="97" t="s">
        <v>351</v>
      </c>
      <c r="H1907" s="96" t="s">
        <v>50</v>
      </c>
      <c r="I1907" s="98" t="s">
        <v>454</v>
      </c>
      <c r="J1907" s="27" t="s">
        <v>2854</v>
      </c>
      <c r="K1907" s="28" t="s">
        <v>2885</v>
      </c>
      <c r="L1907" s="93" t="s">
        <v>151</v>
      </c>
      <c r="M1907" s="2" t="s">
        <v>151</v>
      </c>
      <c r="N1907" s="94" t="s">
        <v>151</v>
      </c>
      <c r="O1907" s="13" t="s">
        <v>151</v>
      </c>
      <c r="P1907" s="2" t="s">
        <v>151</v>
      </c>
      <c r="Q1907" s="2" t="s">
        <v>152</v>
      </c>
      <c r="R1907" s="2" t="s">
        <v>152</v>
      </c>
      <c r="S1907" s="2" t="s">
        <v>152</v>
      </c>
      <c r="T1907" s="2" t="s">
        <v>152</v>
      </c>
      <c r="U1907" s="14" t="s">
        <v>152</v>
      </c>
      <c r="V1907" s="13" t="s">
        <v>151</v>
      </c>
      <c r="W1907" s="2" t="s">
        <v>152</v>
      </c>
      <c r="X1907" s="2" t="s">
        <v>152</v>
      </c>
      <c r="Y1907" s="2" t="s">
        <v>152</v>
      </c>
      <c r="Z1907" s="94" t="s">
        <v>152</v>
      </c>
      <c r="AA1907" s="13" t="s">
        <v>152</v>
      </c>
      <c r="AB1907" s="2" t="s">
        <v>152</v>
      </c>
      <c r="AC1907" s="14" t="s">
        <v>152</v>
      </c>
      <c r="AD1907" s="93" t="s">
        <v>151</v>
      </c>
      <c r="AE1907" s="14" t="s">
        <v>151</v>
      </c>
      <c r="AF1907" s="99">
        <v>100</v>
      </c>
    </row>
    <row r="1908" spans="1:32" x14ac:dyDescent="0.3">
      <c r="A1908" s="55" t="str">
        <f t="shared" si="29"/>
        <v>FRtr_03.1</v>
      </c>
      <c r="C1908" s="96" t="s">
        <v>19</v>
      </c>
      <c r="D1908" s="97" t="s">
        <v>779</v>
      </c>
      <c r="E1908" s="97" t="s">
        <v>889</v>
      </c>
      <c r="F1908" s="97" t="s">
        <v>890</v>
      </c>
      <c r="G1908" s="97" t="s">
        <v>344</v>
      </c>
      <c r="H1908" s="96" t="s">
        <v>50</v>
      </c>
      <c r="I1908" s="98" t="s">
        <v>454</v>
      </c>
      <c r="J1908" s="27" t="s">
        <v>2886</v>
      </c>
      <c r="K1908" s="28" t="s">
        <v>2887</v>
      </c>
      <c r="L1908" s="93" t="s">
        <v>151</v>
      </c>
      <c r="M1908" s="2" t="s">
        <v>151</v>
      </c>
      <c r="N1908" s="94" t="s">
        <v>151</v>
      </c>
      <c r="O1908" s="13"/>
      <c r="P1908" s="2"/>
      <c r="Q1908" s="2"/>
      <c r="R1908" s="2"/>
      <c r="S1908" s="2"/>
      <c r="T1908" s="2"/>
      <c r="U1908" s="14"/>
      <c r="V1908" s="13"/>
      <c r="W1908" s="2"/>
      <c r="X1908" s="2"/>
      <c r="Y1908" s="2"/>
      <c r="Z1908" s="94"/>
      <c r="AA1908" s="13"/>
      <c r="AB1908" s="2"/>
      <c r="AC1908" s="14"/>
      <c r="AD1908" s="93"/>
      <c r="AE1908" s="14"/>
      <c r="AF1908" s="99">
        <v>100</v>
      </c>
    </row>
    <row r="1909" spans="1:32" x14ac:dyDescent="0.3">
      <c r="A1909" s="55" t="str">
        <f t="shared" si="29"/>
        <v>FRtr_03.1</v>
      </c>
      <c r="C1909" s="96" t="s">
        <v>19</v>
      </c>
      <c r="D1909" s="97" t="s">
        <v>779</v>
      </c>
      <c r="E1909" s="97" t="s">
        <v>889</v>
      </c>
      <c r="F1909" s="97" t="s">
        <v>890</v>
      </c>
      <c r="G1909" s="97" t="s">
        <v>344</v>
      </c>
      <c r="H1909" s="96" t="s">
        <v>50</v>
      </c>
      <c r="I1909" s="98" t="s">
        <v>454</v>
      </c>
      <c r="J1909" s="27" t="s">
        <v>2888</v>
      </c>
      <c r="K1909" s="28" t="s">
        <v>2889</v>
      </c>
      <c r="L1909" s="93" t="s">
        <v>151</v>
      </c>
      <c r="M1909" s="2" t="s">
        <v>151</v>
      </c>
      <c r="N1909" s="94" t="s">
        <v>151</v>
      </c>
      <c r="O1909" s="13"/>
      <c r="P1909" s="2"/>
      <c r="Q1909" s="2"/>
      <c r="R1909" s="2"/>
      <c r="S1909" s="2"/>
      <c r="T1909" s="2"/>
      <c r="U1909" s="14"/>
      <c r="V1909" s="13"/>
      <c r="W1909" s="2"/>
      <c r="X1909" s="2"/>
      <c r="Y1909" s="2"/>
      <c r="Z1909" s="94"/>
      <c r="AA1909" s="13"/>
      <c r="AB1909" s="2"/>
      <c r="AC1909" s="14"/>
      <c r="AD1909" s="93"/>
      <c r="AE1909" s="14"/>
      <c r="AF1909" s="99">
        <v>100</v>
      </c>
    </row>
    <row r="1910" spans="1:32" x14ac:dyDescent="0.3">
      <c r="A1910" s="55" t="str">
        <f t="shared" si="29"/>
        <v>FRtr_03.1</v>
      </c>
      <c r="C1910" s="96" t="s">
        <v>19</v>
      </c>
      <c r="D1910" s="97" t="s">
        <v>779</v>
      </c>
      <c r="E1910" s="97" t="s">
        <v>889</v>
      </c>
      <c r="F1910" s="97" t="s">
        <v>890</v>
      </c>
      <c r="G1910" s="97" t="s">
        <v>344</v>
      </c>
      <c r="H1910" s="96" t="s">
        <v>50</v>
      </c>
      <c r="I1910" s="98" t="s">
        <v>454</v>
      </c>
      <c r="J1910" s="27" t="s">
        <v>2890</v>
      </c>
      <c r="K1910" s="28" t="s">
        <v>2891</v>
      </c>
      <c r="L1910" s="93" t="s">
        <v>151</v>
      </c>
      <c r="M1910" s="2" t="s">
        <v>151</v>
      </c>
      <c r="N1910" s="94" t="s">
        <v>151</v>
      </c>
      <c r="O1910" s="13"/>
      <c r="P1910" s="2"/>
      <c r="Q1910" s="2"/>
      <c r="R1910" s="2"/>
      <c r="S1910" s="2"/>
      <c r="T1910" s="2"/>
      <c r="U1910" s="14"/>
      <c r="V1910" s="13"/>
      <c r="W1910" s="2"/>
      <c r="X1910" s="2"/>
      <c r="Y1910" s="2"/>
      <c r="Z1910" s="94"/>
      <c r="AA1910" s="13"/>
      <c r="AB1910" s="2"/>
      <c r="AC1910" s="14"/>
      <c r="AD1910" s="93"/>
      <c r="AE1910" s="14"/>
      <c r="AF1910" s="99">
        <v>100</v>
      </c>
    </row>
    <row r="1911" spans="1:32" x14ac:dyDescent="0.3">
      <c r="A1911" s="55" t="str">
        <f t="shared" si="29"/>
        <v>FRtr_03.2</v>
      </c>
      <c r="C1911" s="96" t="s">
        <v>19</v>
      </c>
      <c r="D1911" s="97" t="s">
        <v>779</v>
      </c>
      <c r="E1911" s="97" t="s">
        <v>891</v>
      </c>
      <c r="F1911" s="97" t="s">
        <v>892</v>
      </c>
      <c r="G1911" s="97" t="s">
        <v>351</v>
      </c>
      <c r="H1911" s="96" t="s">
        <v>50</v>
      </c>
      <c r="I1911" s="98" t="s">
        <v>454</v>
      </c>
      <c r="J1911" s="27" t="s">
        <v>2886</v>
      </c>
      <c r="K1911" s="28" t="s">
        <v>2887</v>
      </c>
      <c r="L1911" s="93" t="s">
        <v>151</v>
      </c>
      <c r="M1911" s="2" t="s">
        <v>151</v>
      </c>
      <c r="N1911" s="94" t="s">
        <v>151</v>
      </c>
      <c r="O1911" s="13" t="s">
        <v>151</v>
      </c>
      <c r="P1911" s="2" t="s">
        <v>152</v>
      </c>
      <c r="Q1911" s="2" t="s">
        <v>152</v>
      </c>
      <c r="R1911" s="2" t="s">
        <v>152</v>
      </c>
      <c r="S1911" s="2" t="s">
        <v>152</v>
      </c>
      <c r="T1911" s="2" t="s">
        <v>152</v>
      </c>
      <c r="U1911" s="14" t="s">
        <v>479</v>
      </c>
      <c r="V1911" s="13" t="s">
        <v>151</v>
      </c>
      <c r="W1911" s="2" t="s">
        <v>479</v>
      </c>
      <c r="X1911" s="2" t="s">
        <v>152</v>
      </c>
      <c r="Y1911" s="2" t="s">
        <v>152</v>
      </c>
      <c r="Z1911" s="94" t="s">
        <v>152</v>
      </c>
      <c r="AA1911" s="13" t="s">
        <v>152</v>
      </c>
      <c r="AB1911" s="2" t="s">
        <v>152</v>
      </c>
      <c r="AC1911" s="14" t="s">
        <v>152</v>
      </c>
      <c r="AD1911" s="93" t="s">
        <v>479</v>
      </c>
      <c r="AE1911" s="14" t="s">
        <v>152</v>
      </c>
      <c r="AF1911" s="99">
        <v>100</v>
      </c>
    </row>
    <row r="1912" spans="1:32" x14ac:dyDescent="0.3">
      <c r="A1912" s="55" t="str">
        <f t="shared" si="29"/>
        <v>FRtr_03.2</v>
      </c>
      <c r="C1912" s="96" t="s">
        <v>19</v>
      </c>
      <c r="D1912" s="97" t="s">
        <v>779</v>
      </c>
      <c r="E1912" s="97" t="s">
        <v>891</v>
      </c>
      <c r="F1912" s="97" t="s">
        <v>892</v>
      </c>
      <c r="G1912" s="97" t="s">
        <v>351</v>
      </c>
      <c r="H1912" s="96" t="s">
        <v>50</v>
      </c>
      <c r="I1912" s="98" t="s">
        <v>454</v>
      </c>
      <c r="J1912" s="27" t="s">
        <v>2888</v>
      </c>
      <c r="K1912" s="28" t="s">
        <v>2892</v>
      </c>
      <c r="L1912" s="93" t="s">
        <v>151</v>
      </c>
      <c r="M1912" s="2" t="s">
        <v>151</v>
      </c>
      <c r="N1912" s="94" t="s">
        <v>151</v>
      </c>
      <c r="O1912" s="13" t="s">
        <v>151</v>
      </c>
      <c r="P1912" s="2" t="s">
        <v>152</v>
      </c>
      <c r="Q1912" s="2" t="s">
        <v>152</v>
      </c>
      <c r="R1912" s="2" t="s">
        <v>152</v>
      </c>
      <c r="S1912" s="2" t="s">
        <v>152</v>
      </c>
      <c r="T1912" s="2" t="s">
        <v>152</v>
      </c>
      <c r="U1912" s="14" t="s">
        <v>479</v>
      </c>
      <c r="V1912" s="13" t="s">
        <v>151</v>
      </c>
      <c r="W1912" s="2" t="s">
        <v>152</v>
      </c>
      <c r="X1912" s="2" t="s">
        <v>152</v>
      </c>
      <c r="Y1912" s="2" t="s">
        <v>152</v>
      </c>
      <c r="Z1912" s="94" t="s">
        <v>152</v>
      </c>
      <c r="AA1912" s="13" t="s">
        <v>152</v>
      </c>
      <c r="AB1912" s="2" t="s">
        <v>152</v>
      </c>
      <c r="AC1912" s="14" t="s">
        <v>152</v>
      </c>
      <c r="AD1912" s="93" t="s">
        <v>479</v>
      </c>
      <c r="AE1912" s="14" t="s">
        <v>152</v>
      </c>
      <c r="AF1912" s="99">
        <v>100</v>
      </c>
    </row>
    <row r="1913" spans="1:32" x14ac:dyDescent="0.3">
      <c r="A1913" s="55" t="str">
        <f t="shared" si="29"/>
        <v>FRtr_03.2</v>
      </c>
      <c r="C1913" s="96" t="s">
        <v>19</v>
      </c>
      <c r="D1913" s="97" t="s">
        <v>779</v>
      </c>
      <c r="E1913" s="97" t="s">
        <v>891</v>
      </c>
      <c r="F1913" s="97" t="s">
        <v>892</v>
      </c>
      <c r="G1913" s="97" t="s">
        <v>351</v>
      </c>
      <c r="H1913" s="96" t="s">
        <v>50</v>
      </c>
      <c r="I1913" s="98" t="s">
        <v>454</v>
      </c>
      <c r="J1913" s="27" t="s">
        <v>2890</v>
      </c>
      <c r="K1913" s="28" t="s">
        <v>2893</v>
      </c>
      <c r="L1913" s="93" t="s">
        <v>151</v>
      </c>
      <c r="M1913" s="2" t="s">
        <v>151</v>
      </c>
      <c r="N1913" s="94" t="s">
        <v>151</v>
      </c>
      <c r="O1913" s="13" t="s">
        <v>151</v>
      </c>
      <c r="P1913" s="2" t="s">
        <v>152</v>
      </c>
      <c r="Q1913" s="2" t="s">
        <v>152</v>
      </c>
      <c r="R1913" s="2" t="s">
        <v>152</v>
      </c>
      <c r="S1913" s="2" t="s">
        <v>152</v>
      </c>
      <c r="T1913" s="2" t="s">
        <v>152</v>
      </c>
      <c r="U1913" s="14" t="s">
        <v>479</v>
      </c>
      <c r="V1913" s="13" t="s">
        <v>151</v>
      </c>
      <c r="W1913" s="2" t="s">
        <v>479</v>
      </c>
      <c r="X1913" s="2" t="s">
        <v>152</v>
      </c>
      <c r="Y1913" s="2" t="s">
        <v>152</v>
      </c>
      <c r="Z1913" s="94" t="s">
        <v>152</v>
      </c>
      <c r="AA1913" s="13" t="s">
        <v>152</v>
      </c>
      <c r="AB1913" s="2" t="s">
        <v>152</v>
      </c>
      <c r="AC1913" s="14" t="s">
        <v>152</v>
      </c>
      <c r="AD1913" s="93" t="s">
        <v>479</v>
      </c>
      <c r="AE1913" s="14" t="s">
        <v>152</v>
      </c>
      <c r="AF1913" s="99">
        <v>100</v>
      </c>
    </row>
    <row r="1914" spans="1:32" x14ac:dyDescent="0.3">
      <c r="A1914" s="55" t="str">
        <f t="shared" si="29"/>
        <v>FRtr_03.3</v>
      </c>
      <c r="C1914" s="96" t="s">
        <v>19</v>
      </c>
      <c r="D1914" s="97" t="s">
        <v>779</v>
      </c>
      <c r="E1914" s="97" t="s">
        <v>893</v>
      </c>
      <c r="F1914" s="97" t="s">
        <v>894</v>
      </c>
      <c r="G1914" s="97" t="s">
        <v>351</v>
      </c>
      <c r="H1914" s="96" t="s">
        <v>50</v>
      </c>
      <c r="I1914" s="98" t="s">
        <v>454</v>
      </c>
      <c r="J1914" s="27" t="s">
        <v>2886</v>
      </c>
      <c r="K1914" s="28" t="s">
        <v>2894</v>
      </c>
      <c r="L1914" s="93" t="s">
        <v>151</v>
      </c>
      <c r="M1914" s="2" t="s">
        <v>151</v>
      </c>
      <c r="N1914" s="94" t="s">
        <v>151</v>
      </c>
      <c r="O1914" s="13" t="s">
        <v>151</v>
      </c>
      <c r="P1914" s="2" t="s">
        <v>152</v>
      </c>
      <c r="Q1914" s="2" t="s">
        <v>152</v>
      </c>
      <c r="R1914" s="2" t="s">
        <v>152</v>
      </c>
      <c r="S1914" s="2" t="s">
        <v>152</v>
      </c>
      <c r="T1914" s="2" t="s">
        <v>152</v>
      </c>
      <c r="U1914" s="14" t="s">
        <v>479</v>
      </c>
      <c r="V1914" s="13" t="s">
        <v>151</v>
      </c>
      <c r="W1914" s="2" t="s">
        <v>479</v>
      </c>
      <c r="X1914" s="2" t="s">
        <v>152</v>
      </c>
      <c r="Y1914" s="2" t="s">
        <v>152</v>
      </c>
      <c r="Z1914" s="94" t="s">
        <v>152</v>
      </c>
      <c r="AA1914" s="13" t="s">
        <v>152</v>
      </c>
      <c r="AB1914" s="2" t="s">
        <v>152</v>
      </c>
      <c r="AC1914" s="14" t="s">
        <v>152</v>
      </c>
      <c r="AD1914" s="93" t="s">
        <v>479</v>
      </c>
      <c r="AE1914" s="14" t="s">
        <v>152</v>
      </c>
      <c r="AF1914" s="99">
        <v>100</v>
      </c>
    </row>
    <row r="1915" spans="1:32" x14ac:dyDescent="0.3">
      <c r="A1915" s="55" t="str">
        <f t="shared" si="29"/>
        <v>FRtr_03.3</v>
      </c>
      <c r="C1915" s="96" t="s">
        <v>19</v>
      </c>
      <c r="D1915" s="97" t="s">
        <v>779</v>
      </c>
      <c r="E1915" s="97" t="s">
        <v>893</v>
      </c>
      <c r="F1915" s="97" t="s">
        <v>894</v>
      </c>
      <c r="G1915" s="97" t="s">
        <v>351</v>
      </c>
      <c r="H1915" s="96" t="s">
        <v>50</v>
      </c>
      <c r="I1915" s="98" t="s">
        <v>454</v>
      </c>
      <c r="J1915" s="27" t="s">
        <v>2888</v>
      </c>
      <c r="K1915" s="28" t="s">
        <v>2895</v>
      </c>
      <c r="L1915" s="93" t="s">
        <v>151</v>
      </c>
      <c r="M1915" s="2" t="s">
        <v>151</v>
      </c>
      <c r="N1915" s="94" t="s">
        <v>151</v>
      </c>
      <c r="O1915" s="13" t="s">
        <v>151</v>
      </c>
      <c r="P1915" s="2" t="s">
        <v>152</v>
      </c>
      <c r="Q1915" s="2" t="s">
        <v>152</v>
      </c>
      <c r="R1915" s="2" t="s">
        <v>152</v>
      </c>
      <c r="S1915" s="2" t="s">
        <v>152</v>
      </c>
      <c r="T1915" s="2" t="s">
        <v>152</v>
      </c>
      <c r="U1915" s="14" t="s">
        <v>479</v>
      </c>
      <c r="V1915" s="13" t="s">
        <v>151</v>
      </c>
      <c r="W1915" s="2" t="s">
        <v>152</v>
      </c>
      <c r="X1915" s="2" t="s">
        <v>152</v>
      </c>
      <c r="Y1915" s="2" t="s">
        <v>152</v>
      </c>
      <c r="Z1915" s="94" t="s">
        <v>152</v>
      </c>
      <c r="AA1915" s="13" t="s">
        <v>152</v>
      </c>
      <c r="AB1915" s="2" t="s">
        <v>152</v>
      </c>
      <c r="AC1915" s="14" t="s">
        <v>152</v>
      </c>
      <c r="AD1915" s="93" t="s">
        <v>479</v>
      </c>
      <c r="AE1915" s="14" t="s">
        <v>152</v>
      </c>
      <c r="AF1915" s="99">
        <v>100</v>
      </c>
    </row>
    <row r="1916" spans="1:32" x14ac:dyDescent="0.3">
      <c r="A1916" s="55" t="str">
        <f t="shared" si="29"/>
        <v>FRtr_03.3</v>
      </c>
      <c r="C1916" s="96" t="s">
        <v>19</v>
      </c>
      <c r="D1916" s="97" t="s">
        <v>779</v>
      </c>
      <c r="E1916" s="97" t="s">
        <v>893</v>
      </c>
      <c r="F1916" s="97" t="s">
        <v>894</v>
      </c>
      <c r="G1916" s="97" t="s">
        <v>351</v>
      </c>
      <c r="H1916" s="96" t="s">
        <v>50</v>
      </c>
      <c r="I1916" s="98" t="s">
        <v>454</v>
      </c>
      <c r="J1916" s="27" t="s">
        <v>2890</v>
      </c>
      <c r="K1916" s="28" t="s">
        <v>2896</v>
      </c>
      <c r="L1916" s="93" t="s">
        <v>151</v>
      </c>
      <c r="M1916" s="2" t="s">
        <v>151</v>
      </c>
      <c r="N1916" s="94" t="s">
        <v>151</v>
      </c>
      <c r="O1916" s="13" t="s">
        <v>151</v>
      </c>
      <c r="P1916" s="2" t="s">
        <v>152</v>
      </c>
      <c r="Q1916" s="2" t="s">
        <v>152</v>
      </c>
      <c r="R1916" s="2" t="s">
        <v>152</v>
      </c>
      <c r="S1916" s="2" t="s">
        <v>152</v>
      </c>
      <c r="T1916" s="2" t="s">
        <v>152</v>
      </c>
      <c r="U1916" s="14" t="s">
        <v>479</v>
      </c>
      <c r="V1916" s="13" t="s">
        <v>151</v>
      </c>
      <c r="W1916" s="2" t="s">
        <v>479</v>
      </c>
      <c r="X1916" s="2" t="s">
        <v>152</v>
      </c>
      <c r="Y1916" s="2" t="s">
        <v>152</v>
      </c>
      <c r="Z1916" s="94" t="s">
        <v>152</v>
      </c>
      <c r="AA1916" s="13" t="s">
        <v>152</v>
      </c>
      <c r="AB1916" s="2" t="s">
        <v>152</v>
      </c>
      <c r="AC1916" s="14" t="s">
        <v>152</v>
      </c>
      <c r="AD1916" s="93" t="s">
        <v>479</v>
      </c>
      <c r="AE1916" s="14" t="s">
        <v>152</v>
      </c>
      <c r="AF1916" s="99">
        <v>100</v>
      </c>
    </row>
    <row r="1917" spans="1:32" x14ac:dyDescent="0.3">
      <c r="A1917" s="55" t="str">
        <f t="shared" si="29"/>
        <v>HRec_01.1</v>
      </c>
      <c r="C1917" s="96" t="s">
        <v>20</v>
      </c>
      <c r="D1917" s="97" t="s">
        <v>776</v>
      </c>
      <c r="E1917" s="97" t="s">
        <v>815</v>
      </c>
      <c r="F1917" s="97" t="s">
        <v>816</v>
      </c>
      <c r="G1917" s="97" t="s">
        <v>351</v>
      </c>
      <c r="H1917" s="96" t="s">
        <v>50</v>
      </c>
      <c r="I1917" s="98" t="s">
        <v>454</v>
      </c>
      <c r="J1917" s="27" t="s">
        <v>224</v>
      </c>
      <c r="K1917" s="28" t="s">
        <v>2897</v>
      </c>
      <c r="L1917" s="93" t="s">
        <v>151</v>
      </c>
      <c r="M1917" s="2" t="s">
        <v>151</v>
      </c>
      <c r="N1917" s="94" t="s">
        <v>151</v>
      </c>
      <c r="O1917" s="13" t="s">
        <v>151</v>
      </c>
      <c r="P1917" s="2" t="s">
        <v>151</v>
      </c>
      <c r="Q1917" s="2" t="s">
        <v>152</v>
      </c>
      <c r="R1917" s="2" t="s">
        <v>152</v>
      </c>
      <c r="S1917" s="2" t="s">
        <v>151</v>
      </c>
      <c r="T1917" s="2" t="s">
        <v>151</v>
      </c>
      <c r="U1917" s="14" t="s">
        <v>151</v>
      </c>
      <c r="V1917" s="13" t="s">
        <v>151</v>
      </c>
      <c r="W1917" s="2" t="s">
        <v>151</v>
      </c>
      <c r="X1917" s="2" t="s">
        <v>151</v>
      </c>
      <c r="Y1917" s="2" t="s">
        <v>151</v>
      </c>
      <c r="Z1917" s="94" t="s">
        <v>151</v>
      </c>
      <c r="AA1917" s="13" t="s">
        <v>151</v>
      </c>
      <c r="AB1917" s="2" t="s">
        <v>151</v>
      </c>
      <c r="AC1917" s="14" t="s">
        <v>151</v>
      </c>
      <c r="AD1917" s="93" t="s">
        <v>151</v>
      </c>
      <c r="AE1917" s="14" t="s">
        <v>151</v>
      </c>
      <c r="AF1917" s="99">
        <v>100</v>
      </c>
    </row>
    <row r="1918" spans="1:32" x14ac:dyDescent="0.3">
      <c r="A1918" s="55" t="str">
        <f t="shared" si="29"/>
        <v>HRec_01.2</v>
      </c>
      <c r="C1918" s="96" t="s">
        <v>20</v>
      </c>
      <c r="D1918" s="97" t="s">
        <v>776</v>
      </c>
      <c r="E1918" s="97" t="s">
        <v>817</v>
      </c>
      <c r="F1918" s="97" t="s">
        <v>818</v>
      </c>
      <c r="G1918" s="97" t="s">
        <v>351</v>
      </c>
      <c r="H1918" s="96" t="s">
        <v>50</v>
      </c>
      <c r="I1918" s="98" t="s">
        <v>454</v>
      </c>
      <c r="J1918" s="27" t="s">
        <v>2898</v>
      </c>
      <c r="K1918" s="28" t="s">
        <v>2899</v>
      </c>
      <c r="L1918" s="93" t="s">
        <v>151</v>
      </c>
      <c r="M1918" s="2" t="s">
        <v>151</v>
      </c>
      <c r="N1918" s="94" t="s">
        <v>151</v>
      </c>
      <c r="O1918" s="13" t="s">
        <v>151</v>
      </c>
      <c r="P1918" s="2" t="s">
        <v>151</v>
      </c>
      <c r="Q1918" s="2" t="s">
        <v>151</v>
      </c>
      <c r="R1918" s="2" t="s">
        <v>152</v>
      </c>
      <c r="S1918" s="2" t="s">
        <v>151</v>
      </c>
      <c r="T1918" s="2" t="s">
        <v>151</v>
      </c>
      <c r="U1918" s="14" t="s">
        <v>151</v>
      </c>
      <c r="V1918" s="13" t="s">
        <v>151</v>
      </c>
      <c r="W1918" s="2" t="s">
        <v>151</v>
      </c>
      <c r="X1918" s="2" t="s">
        <v>151</v>
      </c>
      <c r="Y1918" s="2" t="s">
        <v>151</v>
      </c>
      <c r="Z1918" s="94" t="s">
        <v>151</v>
      </c>
      <c r="AA1918" s="13" t="s">
        <v>151</v>
      </c>
      <c r="AB1918" s="2" t="s">
        <v>151</v>
      </c>
      <c r="AC1918" s="14" t="s">
        <v>151</v>
      </c>
      <c r="AD1918" s="93" t="s">
        <v>151</v>
      </c>
      <c r="AE1918" s="14" t="s">
        <v>151</v>
      </c>
      <c r="AF1918" s="99">
        <v>100</v>
      </c>
    </row>
    <row r="1919" spans="1:32" x14ac:dyDescent="0.3">
      <c r="A1919" s="55" t="str">
        <f t="shared" si="29"/>
        <v>HRec_01.2</v>
      </c>
      <c r="C1919" s="96" t="s">
        <v>20</v>
      </c>
      <c r="D1919" s="97" t="s">
        <v>776</v>
      </c>
      <c r="E1919" s="97" t="s">
        <v>817</v>
      </c>
      <c r="F1919" s="97" t="s">
        <v>818</v>
      </c>
      <c r="G1919" s="97" t="s">
        <v>351</v>
      </c>
      <c r="H1919" s="96" t="s">
        <v>50</v>
      </c>
      <c r="I1919" s="98" t="s">
        <v>454</v>
      </c>
      <c r="J1919" s="27" t="s">
        <v>225</v>
      </c>
      <c r="K1919" s="28" t="s">
        <v>2900</v>
      </c>
      <c r="L1919" s="93" t="s">
        <v>151</v>
      </c>
      <c r="M1919" s="2" t="s">
        <v>151</v>
      </c>
      <c r="N1919" s="94" t="s">
        <v>151</v>
      </c>
      <c r="O1919" s="13" t="s">
        <v>151</v>
      </c>
      <c r="P1919" s="2" t="s">
        <v>151</v>
      </c>
      <c r="Q1919" s="2" t="s">
        <v>152</v>
      </c>
      <c r="R1919" s="2" t="s">
        <v>151</v>
      </c>
      <c r="S1919" s="2" t="s">
        <v>151</v>
      </c>
      <c r="T1919" s="2" t="s">
        <v>151</v>
      </c>
      <c r="U1919" s="14" t="s">
        <v>151</v>
      </c>
      <c r="V1919" s="13" t="s">
        <v>151</v>
      </c>
      <c r="W1919" s="2" t="s">
        <v>151</v>
      </c>
      <c r="X1919" s="2" t="s">
        <v>151</v>
      </c>
      <c r="Y1919" s="2" t="s">
        <v>151</v>
      </c>
      <c r="Z1919" s="94" t="s">
        <v>151</v>
      </c>
      <c r="AA1919" s="13" t="s">
        <v>151</v>
      </c>
      <c r="AB1919" s="2" t="s">
        <v>151</v>
      </c>
      <c r="AC1919" s="14" t="s">
        <v>151</v>
      </c>
      <c r="AD1919" s="93" t="s">
        <v>151</v>
      </c>
      <c r="AE1919" s="14" t="s">
        <v>151</v>
      </c>
      <c r="AF1919" s="99">
        <v>100</v>
      </c>
    </row>
    <row r="1920" spans="1:32" x14ac:dyDescent="0.3">
      <c r="A1920" s="55" t="str">
        <f t="shared" si="29"/>
        <v>HRec_01.3</v>
      </c>
      <c r="C1920" s="96" t="s">
        <v>20</v>
      </c>
      <c r="D1920" s="97" t="s">
        <v>776</v>
      </c>
      <c r="E1920" s="97" t="s">
        <v>819</v>
      </c>
      <c r="F1920" s="97" t="s">
        <v>820</v>
      </c>
      <c r="G1920" s="97" t="s">
        <v>351</v>
      </c>
      <c r="H1920" s="96" t="s">
        <v>50</v>
      </c>
      <c r="I1920" s="98" t="s">
        <v>454</v>
      </c>
      <c r="J1920" s="27" t="s">
        <v>2901</v>
      </c>
      <c r="K1920" s="28" t="s">
        <v>2902</v>
      </c>
      <c r="L1920" s="93" t="s">
        <v>151</v>
      </c>
      <c r="M1920" s="2" t="s">
        <v>151</v>
      </c>
      <c r="N1920" s="94" t="s">
        <v>151</v>
      </c>
      <c r="O1920" s="13" t="s">
        <v>151</v>
      </c>
      <c r="P1920" s="2" t="s">
        <v>151</v>
      </c>
      <c r="Q1920" s="2" t="s">
        <v>151</v>
      </c>
      <c r="R1920" s="2" t="s">
        <v>151</v>
      </c>
      <c r="S1920" s="2" t="s">
        <v>151</v>
      </c>
      <c r="T1920" s="2" t="s">
        <v>151</v>
      </c>
      <c r="U1920" s="14" t="s">
        <v>151</v>
      </c>
      <c r="V1920" s="13" t="s">
        <v>151</v>
      </c>
      <c r="W1920" s="2" t="s">
        <v>151</v>
      </c>
      <c r="X1920" s="2" t="s">
        <v>151</v>
      </c>
      <c r="Y1920" s="2" t="s">
        <v>152</v>
      </c>
      <c r="Z1920" s="94" t="s">
        <v>151</v>
      </c>
      <c r="AA1920" s="13" t="s">
        <v>151</v>
      </c>
      <c r="AB1920" s="2" t="s">
        <v>151</v>
      </c>
      <c r="AC1920" s="14" t="s">
        <v>151</v>
      </c>
      <c r="AD1920" s="93" t="s">
        <v>151</v>
      </c>
      <c r="AE1920" s="14" t="s">
        <v>151</v>
      </c>
      <c r="AF1920" s="99">
        <v>100</v>
      </c>
    </row>
    <row r="1921" spans="1:32" x14ac:dyDescent="0.3">
      <c r="A1921" s="55" t="str">
        <f t="shared" si="29"/>
        <v>HRec_01.4</v>
      </c>
      <c r="C1921" s="96" t="s">
        <v>20</v>
      </c>
      <c r="D1921" s="97" t="s">
        <v>776</v>
      </c>
      <c r="E1921" s="97" t="s">
        <v>821</v>
      </c>
      <c r="F1921" s="97" t="s">
        <v>822</v>
      </c>
      <c r="G1921" s="97" t="s">
        <v>351</v>
      </c>
      <c r="H1921" s="96" t="s">
        <v>50</v>
      </c>
      <c r="I1921" s="98" t="s">
        <v>454</v>
      </c>
      <c r="J1921" s="27" t="s">
        <v>2903</v>
      </c>
      <c r="K1921" s="28" t="s">
        <v>2904</v>
      </c>
      <c r="L1921" s="93" t="s">
        <v>151</v>
      </c>
      <c r="M1921" s="2" t="s">
        <v>151</v>
      </c>
      <c r="N1921" s="94" t="s">
        <v>151</v>
      </c>
      <c r="O1921" s="13" t="s">
        <v>151</v>
      </c>
      <c r="P1921" s="2" t="s">
        <v>151</v>
      </c>
      <c r="Q1921" s="2" t="s">
        <v>152</v>
      </c>
      <c r="R1921" s="2" t="s">
        <v>151</v>
      </c>
      <c r="S1921" s="2" t="s">
        <v>151</v>
      </c>
      <c r="T1921" s="2" t="s">
        <v>152</v>
      </c>
      <c r="U1921" s="14" t="s">
        <v>151</v>
      </c>
      <c r="V1921" s="13" t="s">
        <v>151</v>
      </c>
      <c r="W1921" s="2" t="s">
        <v>151</v>
      </c>
      <c r="X1921" s="2" t="s">
        <v>151</v>
      </c>
      <c r="Y1921" s="2" t="s">
        <v>152</v>
      </c>
      <c r="Z1921" s="94" t="s">
        <v>152</v>
      </c>
      <c r="AA1921" s="13" t="s">
        <v>151</v>
      </c>
      <c r="AB1921" s="2" t="s">
        <v>151</v>
      </c>
      <c r="AC1921" s="14" t="s">
        <v>151</v>
      </c>
      <c r="AD1921" s="93" t="s">
        <v>151</v>
      </c>
      <c r="AE1921" s="14" t="s">
        <v>152</v>
      </c>
      <c r="AF1921" s="99">
        <v>0</v>
      </c>
    </row>
    <row r="1922" spans="1:32" x14ac:dyDescent="0.3">
      <c r="A1922" s="55" t="str">
        <f t="shared" si="29"/>
        <v>HRec_02.1</v>
      </c>
      <c r="C1922" s="96" t="s">
        <v>20</v>
      </c>
      <c r="D1922" s="97" t="s">
        <v>776</v>
      </c>
      <c r="E1922" s="97" t="s">
        <v>823</v>
      </c>
      <c r="F1922" s="97" t="s">
        <v>824</v>
      </c>
      <c r="G1922" s="97" t="s">
        <v>351</v>
      </c>
      <c r="H1922" s="96" t="s">
        <v>50</v>
      </c>
      <c r="I1922" s="98" t="s">
        <v>454</v>
      </c>
      <c r="J1922" s="27" t="s">
        <v>224</v>
      </c>
      <c r="K1922" s="28" t="s">
        <v>2897</v>
      </c>
      <c r="L1922" s="93" t="s">
        <v>151</v>
      </c>
      <c r="M1922" s="2" t="s">
        <v>151</v>
      </c>
      <c r="N1922" s="94" t="s">
        <v>151</v>
      </c>
      <c r="O1922" s="13" t="s">
        <v>151</v>
      </c>
      <c r="P1922" s="2" t="s">
        <v>151</v>
      </c>
      <c r="Q1922" s="2" t="s">
        <v>152</v>
      </c>
      <c r="R1922" s="2" t="s">
        <v>152</v>
      </c>
      <c r="S1922" s="2" t="s">
        <v>151</v>
      </c>
      <c r="T1922" s="2" t="s">
        <v>151</v>
      </c>
      <c r="U1922" s="14" t="s">
        <v>151</v>
      </c>
      <c r="V1922" s="13" t="s">
        <v>151</v>
      </c>
      <c r="W1922" s="2" t="s">
        <v>151</v>
      </c>
      <c r="X1922" s="2" t="s">
        <v>151</v>
      </c>
      <c r="Y1922" s="2" t="s">
        <v>152</v>
      </c>
      <c r="Z1922" s="94" t="s">
        <v>151</v>
      </c>
      <c r="AA1922" s="13" t="s">
        <v>151</v>
      </c>
      <c r="AB1922" s="2" t="s">
        <v>151</v>
      </c>
      <c r="AC1922" s="14" t="s">
        <v>152</v>
      </c>
      <c r="AD1922" s="93" t="s">
        <v>151</v>
      </c>
      <c r="AE1922" s="14" t="s">
        <v>151</v>
      </c>
      <c r="AF1922" s="99">
        <v>100</v>
      </c>
    </row>
    <row r="1923" spans="1:32" x14ac:dyDescent="0.3">
      <c r="A1923" s="55" t="str">
        <f t="shared" si="29"/>
        <v>HRec_02.2</v>
      </c>
      <c r="C1923" s="96" t="s">
        <v>20</v>
      </c>
      <c r="D1923" s="97" t="s">
        <v>776</v>
      </c>
      <c r="E1923" s="97" t="s">
        <v>825</v>
      </c>
      <c r="F1923" s="97" t="s">
        <v>826</v>
      </c>
      <c r="G1923" s="97" t="s">
        <v>351</v>
      </c>
      <c r="H1923" s="96" t="s">
        <v>50</v>
      </c>
      <c r="I1923" s="98" t="s">
        <v>454</v>
      </c>
      <c r="J1923" s="27" t="s">
        <v>228</v>
      </c>
      <c r="K1923" s="28" t="s">
        <v>2897</v>
      </c>
      <c r="L1923" s="93" t="s">
        <v>151</v>
      </c>
      <c r="M1923" s="2" t="s">
        <v>151</v>
      </c>
      <c r="N1923" s="94" t="s">
        <v>151</v>
      </c>
      <c r="O1923" s="13" t="s">
        <v>151</v>
      </c>
      <c r="P1923" s="2" t="s">
        <v>151</v>
      </c>
      <c r="Q1923" s="2" t="s">
        <v>152</v>
      </c>
      <c r="R1923" s="2" t="s">
        <v>152</v>
      </c>
      <c r="S1923" s="2" t="s">
        <v>151</v>
      </c>
      <c r="T1923" s="2" t="s">
        <v>151</v>
      </c>
      <c r="U1923" s="14" t="s">
        <v>152</v>
      </c>
      <c r="V1923" s="13" t="s">
        <v>151</v>
      </c>
      <c r="W1923" s="2" t="s">
        <v>151</v>
      </c>
      <c r="X1923" s="2" t="s">
        <v>151</v>
      </c>
      <c r="Y1923" s="2" t="s">
        <v>152</v>
      </c>
      <c r="Z1923" s="94" t="s">
        <v>151</v>
      </c>
      <c r="AA1923" s="13" t="s">
        <v>151</v>
      </c>
      <c r="AB1923" s="2" t="s">
        <v>151</v>
      </c>
      <c r="AC1923" s="14" t="s">
        <v>152</v>
      </c>
      <c r="AD1923" s="93" t="s">
        <v>151</v>
      </c>
      <c r="AE1923" s="14" t="s">
        <v>151</v>
      </c>
      <c r="AF1923" s="99">
        <v>100</v>
      </c>
    </row>
    <row r="1924" spans="1:32" x14ac:dyDescent="0.3">
      <c r="A1924" s="55" t="str">
        <f t="shared" si="29"/>
        <v>HRec_02.3</v>
      </c>
      <c r="C1924" s="96" t="s">
        <v>20</v>
      </c>
      <c r="D1924" s="97" t="s">
        <v>776</v>
      </c>
      <c r="E1924" s="97" t="s">
        <v>827</v>
      </c>
      <c r="F1924" s="97" t="s">
        <v>828</v>
      </c>
      <c r="G1924" s="97" t="s">
        <v>351</v>
      </c>
      <c r="H1924" s="96" t="s">
        <v>50</v>
      </c>
      <c r="I1924" s="98" t="s">
        <v>454</v>
      </c>
      <c r="J1924" s="27" t="s">
        <v>228</v>
      </c>
      <c r="K1924" s="28" t="s">
        <v>2897</v>
      </c>
      <c r="L1924" s="93" t="s">
        <v>151</v>
      </c>
      <c r="M1924" s="2" t="s">
        <v>151</v>
      </c>
      <c r="N1924" s="94" t="s">
        <v>151</v>
      </c>
      <c r="O1924" s="13" t="s">
        <v>152</v>
      </c>
      <c r="P1924" s="2" t="s">
        <v>152</v>
      </c>
      <c r="Q1924" s="2" t="s">
        <v>152</v>
      </c>
      <c r="R1924" s="2" t="s">
        <v>152</v>
      </c>
      <c r="S1924" s="2" t="s">
        <v>151</v>
      </c>
      <c r="T1924" s="2" t="s">
        <v>151</v>
      </c>
      <c r="U1924" s="14" t="s">
        <v>151</v>
      </c>
      <c r="V1924" s="13" t="s">
        <v>151</v>
      </c>
      <c r="W1924" s="2" t="s">
        <v>151</v>
      </c>
      <c r="X1924" s="2" t="s">
        <v>152</v>
      </c>
      <c r="Y1924" s="2" t="s">
        <v>152</v>
      </c>
      <c r="Z1924" s="94" t="s">
        <v>152</v>
      </c>
      <c r="AA1924" s="13" t="s">
        <v>151</v>
      </c>
      <c r="AB1924" s="2" t="s">
        <v>151</v>
      </c>
      <c r="AC1924" s="14" t="s">
        <v>152</v>
      </c>
      <c r="AD1924" s="93" t="s">
        <v>151</v>
      </c>
      <c r="AE1924" s="14" t="s">
        <v>152</v>
      </c>
      <c r="AF1924" s="99">
        <v>100</v>
      </c>
    </row>
    <row r="1925" spans="1:32" x14ac:dyDescent="0.3">
      <c r="A1925" s="55" t="str">
        <f t="shared" si="29"/>
        <v>HRec_03.1</v>
      </c>
      <c r="C1925" s="96" t="s">
        <v>20</v>
      </c>
      <c r="D1925" s="97" t="s">
        <v>776</v>
      </c>
      <c r="E1925" s="97" t="s">
        <v>829</v>
      </c>
      <c r="F1925" s="97" t="s">
        <v>830</v>
      </c>
      <c r="G1925" s="97" t="s">
        <v>351</v>
      </c>
      <c r="H1925" s="96" t="s">
        <v>50</v>
      </c>
      <c r="I1925" s="98" t="s">
        <v>454</v>
      </c>
      <c r="J1925" s="27" t="s">
        <v>225</v>
      </c>
      <c r="K1925" s="28" t="s">
        <v>2905</v>
      </c>
      <c r="L1925" s="93" t="s">
        <v>151</v>
      </c>
      <c r="M1925" s="2" t="s">
        <v>151</v>
      </c>
      <c r="N1925" s="94" t="s">
        <v>151</v>
      </c>
      <c r="O1925" s="13" t="s">
        <v>151</v>
      </c>
      <c r="P1925" s="2" t="s">
        <v>152</v>
      </c>
      <c r="Q1925" s="2" t="s">
        <v>152</v>
      </c>
      <c r="R1925" s="2" t="s">
        <v>152</v>
      </c>
      <c r="S1925" s="2" t="s">
        <v>151</v>
      </c>
      <c r="T1925" s="2" t="s">
        <v>151</v>
      </c>
      <c r="U1925" s="14" t="s">
        <v>151</v>
      </c>
      <c r="V1925" s="13" t="s">
        <v>151</v>
      </c>
      <c r="W1925" s="2" t="s">
        <v>151</v>
      </c>
      <c r="X1925" s="2" t="s">
        <v>151</v>
      </c>
      <c r="Y1925" s="2" t="s">
        <v>152</v>
      </c>
      <c r="Z1925" s="94" t="s">
        <v>152</v>
      </c>
      <c r="AA1925" s="13" t="s">
        <v>151</v>
      </c>
      <c r="AB1925" s="2" t="s">
        <v>151</v>
      </c>
      <c r="AC1925" s="14" t="s">
        <v>152</v>
      </c>
      <c r="AD1925" s="93" t="s">
        <v>151</v>
      </c>
      <c r="AE1925" s="14" t="s">
        <v>152</v>
      </c>
      <c r="AF1925" s="99">
        <v>100</v>
      </c>
    </row>
    <row r="1926" spans="1:32" x14ac:dyDescent="0.3">
      <c r="A1926" s="55" t="str">
        <f t="shared" si="29"/>
        <v>HRec_03.2</v>
      </c>
      <c r="C1926" s="96" t="s">
        <v>20</v>
      </c>
      <c r="D1926" s="97" t="s">
        <v>776</v>
      </c>
      <c r="E1926" s="97" t="s">
        <v>831</v>
      </c>
      <c r="F1926" s="97" t="s">
        <v>832</v>
      </c>
      <c r="G1926" s="97" t="s">
        <v>351</v>
      </c>
      <c r="H1926" s="96" t="s">
        <v>50</v>
      </c>
      <c r="I1926" s="98" t="s">
        <v>454</v>
      </c>
      <c r="J1926" s="27" t="s">
        <v>226</v>
      </c>
      <c r="K1926" s="28" t="s">
        <v>2906</v>
      </c>
      <c r="L1926" s="93" t="s">
        <v>151</v>
      </c>
      <c r="M1926" s="2" t="s">
        <v>152</v>
      </c>
      <c r="N1926" s="94" t="s">
        <v>151</v>
      </c>
      <c r="O1926" s="13" t="s">
        <v>152</v>
      </c>
      <c r="P1926" s="2" t="s">
        <v>152</v>
      </c>
      <c r="Q1926" s="2" t="s">
        <v>152</v>
      </c>
      <c r="R1926" s="2" t="s">
        <v>152</v>
      </c>
      <c r="S1926" s="2" t="s">
        <v>152</v>
      </c>
      <c r="T1926" s="2" t="s">
        <v>152</v>
      </c>
      <c r="U1926" s="14" t="s">
        <v>152</v>
      </c>
      <c r="V1926" s="13" t="s">
        <v>152</v>
      </c>
      <c r="W1926" s="2" t="s">
        <v>152</v>
      </c>
      <c r="X1926" s="2" t="s">
        <v>152</v>
      </c>
      <c r="Y1926" s="2" t="s">
        <v>152</v>
      </c>
      <c r="Z1926" s="94" t="s">
        <v>152</v>
      </c>
      <c r="AA1926" s="13" t="s">
        <v>152</v>
      </c>
      <c r="AB1926" s="2" t="s">
        <v>152</v>
      </c>
      <c r="AC1926" s="14" t="s">
        <v>152</v>
      </c>
      <c r="AD1926" s="93" t="s">
        <v>152</v>
      </c>
      <c r="AE1926" s="14" t="s">
        <v>152</v>
      </c>
      <c r="AF1926" s="99">
        <v>100</v>
      </c>
    </row>
    <row r="1927" spans="1:32" x14ac:dyDescent="0.3">
      <c r="A1927" s="55" t="str">
        <f t="shared" si="29"/>
        <v>HRec_03.2</v>
      </c>
      <c r="C1927" s="96" t="s">
        <v>20</v>
      </c>
      <c r="D1927" s="97" t="s">
        <v>776</v>
      </c>
      <c r="E1927" s="97" t="s">
        <v>831</v>
      </c>
      <c r="F1927" s="97" t="s">
        <v>832</v>
      </c>
      <c r="G1927" s="97" t="s">
        <v>351</v>
      </c>
      <c r="H1927" s="96" t="s">
        <v>50</v>
      </c>
      <c r="I1927" s="98" t="s">
        <v>454</v>
      </c>
      <c r="J1927" s="27" t="s">
        <v>227</v>
      </c>
      <c r="K1927" s="28" t="s">
        <v>132</v>
      </c>
      <c r="L1927" s="93" t="s">
        <v>151</v>
      </c>
      <c r="M1927" s="2" t="s">
        <v>152</v>
      </c>
      <c r="N1927" s="94" t="s">
        <v>151</v>
      </c>
      <c r="O1927" s="13" t="s">
        <v>468</v>
      </c>
      <c r="P1927" s="2" t="s">
        <v>152</v>
      </c>
      <c r="Q1927" s="2" t="s">
        <v>152</v>
      </c>
      <c r="R1927" s="2" t="s">
        <v>152</v>
      </c>
      <c r="S1927" s="2" t="s">
        <v>152</v>
      </c>
      <c r="T1927" s="2" t="s">
        <v>152</v>
      </c>
      <c r="U1927" s="14" t="s">
        <v>152</v>
      </c>
      <c r="V1927" s="13" t="s">
        <v>152</v>
      </c>
      <c r="W1927" s="2" t="s">
        <v>152</v>
      </c>
      <c r="X1927" s="2" t="s">
        <v>152</v>
      </c>
      <c r="Y1927" s="2" t="s">
        <v>152</v>
      </c>
      <c r="Z1927" s="94" t="s">
        <v>152</v>
      </c>
      <c r="AA1927" s="13" t="s">
        <v>152</v>
      </c>
      <c r="AB1927" s="2" t="s">
        <v>152</v>
      </c>
      <c r="AC1927" s="14" t="s">
        <v>152</v>
      </c>
      <c r="AD1927" s="93" t="s">
        <v>152</v>
      </c>
      <c r="AE1927" s="14" t="s">
        <v>152</v>
      </c>
      <c r="AF1927" s="99">
        <v>100</v>
      </c>
    </row>
    <row r="1928" spans="1:32" x14ac:dyDescent="0.3">
      <c r="A1928" s="55" t="str">
        <f t="shared" ref="A1928:A1991" si="30">C1928&amp;LOWER(LEFT(D1928,2))&amp;"_"&amp;IF(LEN(TRIM(LEFT(E1928,FIND(" ",E1928))))=3,"0"&amp;TRIM(LEFT(E1928,FIND(" ",E1928))),TRIM(LEFT(E1928,FIND(" ",E1928))))</f>
        <v>HRec_03.3</v>
      </c>
      <c r="C1928" s="96" t="s">
        <v>20</v>
      </c>
      <c r="D1928" s="97" t="s">
        <v>776</v>
      </c>
      <c r="E1928" s="97" t="s">
        <v>833</v>
      </c>
      <c r="F1928" s="97" t="s">
        <v>834</v>
      </c>
      <c r="G1928" s="97" t="s">
        <v>351</v>
      </c>
      <c r="H1928" s="96" t="s">
        <v>50</v>
      </c>
      <c r="I1928" s="98" t="s">
        <v>454</v>
      </c>
      <c r="J1928" s="27" t="s">
        <v>2907</v>
      </c>
      <c r="K1928" s="28" t="s">
        <v>2908</v>
      </c>
      <c r="L1928" s="93" t="s">
        <v>151</v>
      </c>
      <c r="M1928" s="2" t="s">
        <v>151</v>
      </c>
      <c r="N1928" s="94" t="s">
        <v>151</v>
      </c>
      <c r="O1928" s="13" t="s">
        <v>151</v>
      </c>
      <c r="P1928" s="2" t="s">
        <v>151</v>
      </c>
      <c r="Q1928" s="2" t="s">
        <v>152</v>
      </c>
      <c r="R1928" s="2" t="s">
        <v>152</v>
      </c>
      <c r="S1928" s="2" t="s">
        <v>152</v>
      </c>
      <c r="T1928" s="2" t="s">
        <v>152</v>
      </c>
      <c r="U1928" s="14" t="s">
        <v>152</v>
      </c>
      <c r="V1928" s="13" t="s">
        <v>151</v>
      </c>
      <c r="W1928" s="2" t="s">
        <v>151</v>
      </c>
      <c r="X1928" s="2" t="s">
        <v>151</v>
      </c>
      <c r="Y1928" s="2" t="s">
        <v>468</v>
      </c>
      <c r="Z1928" s="94" t="s">
        <v>152</v>
      </c>
      <c r="AA1928" s="13" t="s">
        <v>151</v>
      </c>
      <c r="AB1928" s="2" t="s">
        <v>151</v>
      </c>
      <c r="AC1928" s="14" t="s">
        <v>151</v>
      </c>
      <c r="AD1928" s="93" t="s">
        <v>151</v>
      </c>
      <c r="AE1928" s="14" t="s">
        <v>151</v>
      </c>
      <c r="AF1928" s="99">
        <v>100</v>
      </c>
    </row>
    <row r="1929" spans="1:32" x14ac:dyDescent="0.3">
      <c r="A1929" s="55" t="str">
        <f t="shared" si="30"/>
        <v>HRhe_01.1</v>
      </c>
      <c r="C1929" s="96" t="s">
        <v>20</v>
      </c>
      <c r="D1929" s="97" t="s">
        <v>835</v>
      </c>
      <c r="E1929" s="97" t="s">
        <v>836</v>
      </c>
      <c r="F1929" s="97" t="s">
        <v>837</v>
      </c>
      <c r="G1929" s="97" t="s">
        <v>344</v>
      </c>
      <c r="H1929" s="96" t="s">
        <v>50</v>
      </c>
      <c r="I1929" s="98" t="s">
        <v>454</v>
      </c>
      <c r="J1929" s="27" t="s">
        <v>2909</v>
      </c>
      <c r="K1929" s="28" t="s">
        <v>2910</v>
      </c>
      <c r="L1929" s="93" t="s">
        <v>151</v>
      </c>
      <c r="M1929" s="2" t="s">
        <v>151</v>
      </c>
      <c r="N1929" s="94" t="s">
        <v>151</v>
      </c>
      <c r="O1929" s="13"/>
      <c r="P1929" s="2"/>
      <c r="Q1929" s="2"/>
      <c r="R1929" s="2"/>
      <c r="S1929" s="2"/>
      <c r="T1929" s="2"/>
      <c r="U1929" s="14"/>
      <c r="V1929" s="13"/>
      <c r="W1929" s="2"/>
      <c r="X1929" s="2"/>
      <c r="Y1929" s="2"/>
      <c r="Z1929" s="94"/>
      <c r="AA1929" s="13"/>
      <c r="AB1929" s="2"/>
      <c r="AC1929" s="14"/>
      <c r="AD1929" s="93"/>
      <c r="AE1929" s="14"/>
      <c r="AF1929" s="99">
        <v>100</v>
      </c>
    </row>
    <row r="1930" spans="1:32" x14ac:dyDescent="0.3">
      <c r="A1930" s="55" t="str">
        <f t="shared" si="30"/>
        <v>HRhe_01.2</v>
      </c>
      <c r="C1930" s="96" t="s">
        <v>20</v>
      </c>
      <c r="D1930" s="97" t="s">
        <v>835</v>
      </c>
      <c r="E1930" s="97" t="s">
        <v>838</v>
      </c>
      <c r="F1930" s="97" t="s">
        <v>839</v>
      </c>
      <c r="G1930" s="97" t="s">
        <v>344</v>
      </c>
      <c r="H1930" s="96" t="s">
        <v>50</v>
      </c>
      <c r="I1930" s="98" t="s">
        <v>454</v>
      </c>
      <c r="J1930" s="27" t="s">
        <v>2911</v>
      </c>
      <c r="K1930" s="28" t="s">
        <v>2912</v>
      </c>
      <c r="L1930" s="93" t="s">
        <v>151</v>
      </c>
      <c r="M1930" s="2" t="s">
        <v>151</v>
      </c>
      <c r="N1930" s="94" t="s">
        <v>151</v>
      </c>
      <c r="O1930" s="13"/>
      <c r="P1930" s="2"/>
      <c r="Q1930" s="2"/>
      <c r="R1930" s="2"/>
      <c r="S1930" s="2"/>
      <c r="T1930" s="2"/>
      <c r="U1930" s="14"/>
      <c r="V1930" s="13"/>
      <c r="W1930" s="2"/>
      <c r="X1930" s="2"/>
      <c r="Y1930" s="2"/>
      <c r="Z1930" s="94"/>
      <c r="AA1930" s="13"/>
      <c r="AB1930" s="2"/>
      <c r="AC1930" s="14"/>
      <c r="AD1930" s="93"/>
      <c r="AE1930" s="14"/>
      <c r="AF1930" s="99">
        <v>100</v>
      </c>
    </row>
    <row r="1931" spans="1:32" x14ac:dyDescent="0.3">
      <c r="A1931" s="55" t="str">
        <f t="shared" si="30"/>
        <v>HRhe_01.3</v>
      </c>
      <c r="C1931" s="96" t="s">
        <v>20</v>
      </c>
      <c r="D1931" s="97" t="s">
        <v>835</v>
      </c>
      <c r="E1931" s="97" t="s">
        <v>840</v>
      </c>
      <c r="F1931" s="97" t="s">
        <v>431</v>
      </c>
      <c r="G1931" s="97" t="s">
        <v>351</v>
      </c>
      <c r="H1931" s="96" t="s">
        <v>50</v>
      </c>
      <c r="I1931" s="98" t="s">
        <v>454</v>
      </c>
      <c r="J1931" s="27" t="s">
        <v>225</v>
      </c>
      <c r="K1931" s="28" t="s">
        <v>593</v>
      </c>
      <c r="L1931" s="93" t="s">
        <v>151</v>
      </c>
      <c r="M1931" s="2" t="s">
        <v>151</v>
      </c>
      <c r="N1931" s="94" t="s">
        <v>151</v>
      </c>
      <c r="O1931" s="13" t="s">
        <v>151</v>
      </c>
      <c r="P1931" s="2" t="s">
        <v>151</v>
      </c>
      <c r="Q1931" s="2" t="s">
        <v>152</v>
      </c>
      <c r="R1931" s="2" t="s">
        <v>152</v>
      </c>
      <c r="S1931" s="2" t="s">
        <v>152</v>
      </c>
      <c r="T1931" s="2" t="s">
        <v>152</v>
      </c>
      <c r="U1931" s="14" t="s">
        <v>152</v>
      </c>
      <c r="V1931" s="13" t="s">
        <v>151</v>
      </c>
      <c r="W1931" s="2" t="s">
        <v>151</v>
      </c>
      <c r="X1931" s="2" t="s">
        <v>151</v>
      </c>
      <c r="Y1931" s="2" t="s">
        <v>152</v>
      </c>
      <c r="Z1931" s="94" t="s">
        <v>152</v>
      </c>
      <c r="AA1931" s="13" t="s">
        <v>152</v>
      </c>
      <c r="AB1931" s="2" t="s">
        <v>152</v>
      </c>
      <c r="AC1931" s="14" t="s">
        <v>152</v>
      </c>
      <c r="AD1931" s="93" t="s">
        <v>151</v>
      </c>
      <c r="AE1931" s="14" t="s">
        <v>152</v>
      </c>
      <c r="AF1931" s="99">
        <v>0</v>
      </c>
    </row>
    <row r="1932" spans="1:32" x14ac:dyDescent="0.3">
      <c r="A1932" s="55" t="str">
        <f t="shared" si="30"/>
        <v>HRhe_02.1</v>
      </c>
      <c r="C1932" s="96" t="s">
        <v>20</v>
      </c>
      <c r="D1932" s="97" t="s">
        <v>835</v>
      </c>
      <c r="E1932" s="97" t="s">
        <v>841</v>
      </c>
      <c r="F1932" s="97" t="s">
        <v>842</v>
      </c>
      <c r="G1932" s="97" t="s">
        <v>351</v>
      </c>
      <c r="H1932" s="96" t="s">
        <v>50</v>
      </c>
      <c r="I1932" s="98" t="s">
        <v>454</v>
      </c>
      <c r="J1932" s="27" t="s">
        <v>2913</v>
      </c>
      <c r="K1932" s="28" t="s">
        <v>2914</v>
      </c>
      <c r="L1932" s="93" t="s">
        <v>151</v>
      </c>
      <c r="M1932" s="2" t="s">
        <v>151</v>
      </c>
      <c r="N1932" s="94" t="s">
        <v>151</v>
      </c>
      <c r="O1932" s="13" t="s">
        <v>152</v>
      </c>
      <c r="P1932" s="2" t="s">
        <v>152</v>
      </c>
      <c r="Q1932" s="2" t="s">
        <v>152</v>
      </c>
      <c r="R1932" s="2" t="s">
        <v>152</v>
      </c>
      <c r="S1932" s="2" t="s">
        <v>151</v>
      </c>
      <c r="T1932" s="2" t="s">
        <v>151</v>
      </c>
      <c r="U1932" s="14" t="s">
        <v>152</v>
      </c>
      <c r="V1932" s="13" t="s">
        <v>151</v>
      </c>
      <c r="W1932" s="2" t="s">
        <v>151</v>
      </c>
      <c r="X1932" s="2" t="s">
        <v>151</v>
      </c>
      <c r="Y1932" s="2" t="s">
        <v>152</v>
      </c>
      <c r="Z1932" s="94" t="s">
        <v>152</v>
      </c>
      <c r="AA1932" s="13" t="s">
        <v>152</v>
      </c>
      <c r="AB1932" s="2" t="s">
        <v>152</v>
      </c>
      <c r="AC1932" s="14" t="s">
        <v>152</v>
      </c>
      <c r="AD1932" s="93" t="s">
        <v>152</v>
      </c>
      <c r="AE1932" s="14" t="s">
        <v>152</v>
      </c>
      <c r="AF1932" s="99">
        <v>0</v>
      </c>
    </row>
    <row r="1933" spans="1:32" x14ac:dyDescent="0.3">
      <c r="A1933" s="55" t="str">
        <f t="shared" si="30"/>
        <v>HRhe_02.2</v>
      </c>
      <c r="C1933" s="96" t="s">
        <v>20</v>
      </c>
      <c r="D1933" s="97" t="s">
        <v>835</v>
      </c>
      <c r="E1933" s="97" t="s">
        <v>843</v>
      </c>
      <c r="F1933" s="97" t="s">
        <v>844</v>
      </c>
      <c r="G1933" s="97" t="s">
        <v>351</v>
      </c>
      <c r="H1933" s="96" t="s">
        <v>50</v>
      </c>
      <c r="I1933" s="98" t="s">
        <v>454</v>
      </c>
      <c r="J1933" s="27" t="s">
        <v>2915</v>
      </c>
      <c r="K1933" s="28" t="s">
        <v>2916</v>
      </c>
      <c r="L1933" s="93" t="s">
        <v>151</v>
      </c>
      <c r="M1933" s="2" t="s">
        <v>151</v>
      </c>
      <c r="N1933" s="94" t="s">
        <v>152</v>
      </c>
      <c r="O1933" s="13" t="s">
        <v>468</v>
      </c>
      <c r="P1933" s="2" t="s">
        <v>152</v>
      </c>
      <c r="Q1933" s="2" t="s">
        <v>152</v>
      </c>
      <c r="R1933" s="2" t="s">
        <v>152</v>
      </c>
      <c r="S1933" s="2" t="s">
        <v>152</v>
      </c>
      <c r="T1933" s="2" t="s">
        <v>152</v>
      </c>
      <c r="U1933" s="14" t="s">
        <v>152</v>
      </c>
      <c r="V1933" s="13" t="s">
        <v>152</v>
      </c>
      <c r="W1933" s="2" t="s">
        <v>152</v>
      </c>
      <c r="X1933" s="2" t="s">
        <v>152</v>
      </c>
      <c r="Y1933" s="2" t="s">
        <v>152</v>
      </c>
      <c r="Z1933" s="94" t="s">
        <v>152</v>
      </c>
      <c r="AA1933" s="13" t="s">
        <v>152</v>
      </c>
      <c r="AB1933" s="2" t="s">
        <v>152</v>
      </c>
      <c r="AC1933" s="14" t="s">
        <v>152</v>
      </c>
      <c r="AD1933" s="93" t="s">
        <v>152</v>
      </c>
      <c r="AE1933" s="14" t="s">
        <v>152</v>
      </c>
      <c r="AF1933" s="99">
        <v>100</v>
      </c>
    </row>
    <row r="1934" spans="1:32" x14ac:dyDescent="0.3">
      <c r="A1934" s="55" t="str">
        <f t="shared" si="30"/>
        <v>HRhe_02.3</v>
      </c>
      <c r="C1934" s="96" t="s">
        <v>20</v>
      </c>
      <c r="D1934" s="97" t="s">
        <v>835</v>
      </c>
      <c r="E1934" s="97" t="s">
        <v>845</v>
      </c>
      <c r="F1934" s="97" t="s">
        <v>846</v>
      </c>
      <c r="G1934" s="97" t="s">
        <v>351</v>
      </c>
      <c r="H1934" s="96" t="s">
        <v>50</v>
      </c>
      <c r="I1934" s="98" t="s">
        <v>454</v>
      </c>
      <c r="J1934" s="27" t="s">
        <v>253</v>
      </c>
      <c r="K1934" s="28" t="s">
        <v>2917</v>
      </c>
      <c r="L1934" s="93" t="s">
        <v>151</v>
      </c>
      <c r="M1934" s="2" t="s">
        <v>151</v>
      </c>
      <c r="N1934" s="94" t="s">
        <v>151</v>
      </c>
      <c r="O1934" s="13" t="s">
        <v>151</v>
      </c>
      <c r="P1934" s="2" t="s">
        <v>152</v>
      </c>
      <c r="Q1934" s="2" t="s">
        <v>152</v>
      </c>
      <c r="R1934" s="2" t="s">
        <v>152</v>
      </c>
      <c r="S1934" s="2" t="s">
        <v>151</v>
      </c>
      <c r="T1934" s="2" t="s">
        <v>152</v>
      </c>
      <c r="U1934" s="14" t="s">
        <v>152</v>
      </c>
      <c r="V1934" s="13" t="s">
        <v>151</v>
      </c>
      <c r="W1934" s="2" t="s">
        <v>151</v>
      </c>
      <c r="X1934" s="2" t="s">
        <v>151</v>
      </c>
      <c r="Y1934" s="2" t="s">
        <v>152</v>
      </c>
      <c r="Z1934" s="94" t="s">
        <v>151</v>
      </c>
      <c r="AA1934" s="13" t="s">
        <v>151</v>
      </c>
      <c r="AB1934" s="2" t="s">
        <v>151</v>
      </c>
      <c r="AC1934" s="14" t="s">
        <v>151</v>
      </c>
      <c r="AD1934" s="93" t="s">
        <v>152</v>
      </c>
      <c r="AE1934" s="14" t="s">
        <v>152</v>
      </c>
      <c r="AF1934" s="99">
        <v>100</v>
      </c>
    </row>
    <row r="1935" spans="1:32" x14ac:dyDescent="0.3">
      <c r="A1935" s="55" t="str">
        <f t="shared" si="30"/>
        <v>HRhe_02.3</v>
      </c>
      <c r="C1935" s="96" t="s">
        <v>20</v>
      </c>
      <c r="D1935" s="97" t="s">
        <v>835</v>
      </c>
      <c r="E1935" s="97" t="s">
        <v>845</v>
      </c>
      <c r="F1935" s="97" t="s">
        <v>846</v>
      </c>
      <c r="G1935" s="97" t="s">
        <v>351</v>
      </c>
      <c r="H1935" s="96" t="s">
        <v>50</v>
      </c>
      <c r="I1935" s="98" t="s">
        <v>454</v>
      </c>
      <c r="J1935" s="27" t="s">
        <v>2918</v>
      </c>
      <c r="K1935" s="28" t="s">
        <v>2919</v>
      </c>
      <c r="L1935" s="93" t="s">
        <v>151</v>
      </c>
      <c r="M1935" s="2" t="s">
        <v>151</v>
      </c>
      <c r="N1935" s="94" t="s">
        <v>151</v>
      </c>
      <c r="O1935" s="13" t="s">
        <v>151</v>
      </c>
      <c r="P1935" s="2" t="s">
        <v>152</v>
      </c>
      <c r="Q1935" s="2" t="s">
        <v>152</v>
      </c>
      <c r="R1935" s="2" t="s">
        <v>152</v>
      </c>
      <c r="S1935" s="2" t="s">
        <v>151</v>
      </c>
      <c r="T1935" s="2" t="s">
        <v>152</v>
      </c>
      <c r="U1935" s="14" t="s">
        <v>152</v>
      </c>
      <c r="V1935" s="13" t="s">
        <v>151</v>
      </c>
      <c r="W1935" s="2" t="s">
        <v>151</v>
      </c>
      <c r="X1935" s="2" t="s">
        <v>151</v>
      </c>
      <c r="Y1935" s="2" t="s">
        <v>152</v>
      </c>
      <c r="Z1935" s="94" t="s">
        <v>151</v>
      </c>
      <c r="AA1935" s="13" t="s">
        <v>151</v>
      </c>
      <c r="AB1935" s="2" t="s">
        <v>151</v>
      </c>
      <c r="AC1935" s="14" t="s">
        <v>151</v>
      </c>
      <c r="AD1935" s="93" t="s">
        <v>152</v>
      </c>
      <c r="AE1935" s="14" t="s">
        <v>152</v>
      </c>
      <c r="AF1935" s="99">
        <v>100</v>
      </c>
    </row>
    <row r="1936" spans="1:32" x14ac:dyDescent="0.3">
      <c r="A1936" s="55" t="str">
        <f t="shared" si="30"/>
        <v>HRhe_02.4</v>
      </c>
      <c r="C1936" s="96" t="s">
        <v>20</v>
      </c>
      <c r="D1936" s="97" t="s">
        <v>835</v>
      </c>
      <c r="E1936" s="97" t="s">
        <v>847</v>
      </c>
      <c r="F1936" s="97" t="s">
        <v>848</v>
      </c>
      <c r="G1936" s="97" t="s">
        <v>351</v>
      </c>
      <c r="H1936" s="96" t="s">
        <v>50</v>
      </c>
      <c r="I1936" s="98" t="s">
        <v>454</v>
      </c>
      <c r="J1936" s="27" t="s">
        <v>253</v>
      </c>
      <c r="K1936" s="28" t="s">
        <v>2917</v>
      </c>
      <c r="L1936" s="93" t="s">
        <v>151</v>
      </c>
      <c r="M1936" s="2" t="s">
        <v>151</v>
      </c>
      <c r="N1936" s="94" t="s">
        <v>151</v>
      </c>
      <c r="O1936" s="13" t="s">
        <v>468</v>
      </c>
      <c r="P1936" s="2" t="s">
        <v>468</v>
      </c>
      <c r="Q1936" s="2" t="s">
        <v>468</v>
      </c>
      <c r="R1936" s="2" t="s">
        <v>152</v>
      </c>
      <c r="S1936" s="2" t="s">
        <v>151</v>
      </c>
      <c r="T1936" s="2" t="s">
        <v>151</v>
      </c>
      <c r="U1936" s="14" t="s">
        <v>152</v>
      </c>
      <c r="V1936" s="13" t="s">
        <v>151</v>
      </c>
      <c r="W1936" s="2" t="s">
        <v>151</v>
      </c>
      <c r="X1936" s="2" t="s">
        <v>151</v>
      </c>
      <c r="Y1936" s="2" t="s">
        <v>152</v>
      </c>
      <c r="Z1936" s="94" t="s">
        <v>151</v>
      </c>
      <c r="AA1936" s="13" t="s">
        <v>151</v>
      </c>
      <c r="AB1936" s="2" t="s">
        <v>151</v>
      </c>
      <c r="AC1936" s="14" t="s">
        <v>151</v>
      </c>
      <c r="AD1936" s="93" t="s">
        <v>152</v>
      </c>
      <c r="AE1936" s="14" t="s">
        <v>152</v>
      </c>
      <c r="AF1936" s="99">
        <v>100</v>
      </c>
    </row>
    <row r="1937" spans="1:32" x14ac:dyDescent="0.3">
      <c r="A1937" s="55" t="str">
        <f t="shared" si="30"/>
        <v>HRhe_02.4</v>
      </c>
      <c r="C1937" s="96" t="s">
        <v>20</v>
      </c>
      <c r="D1937" s="97" t="s">
        <v>835</v>
      </c>
      <c r="E1937" s="97" t="s">
        <v>847</v>
      </c>
      <c r="F1937" s="97" t="s">
        <v>848</v>
      </c>
      <c r="G1937" s="97" t="s">
        <v>351</v>
      </c>
      <c r="H1937" s="96" t="s">
        <v>50</v>
      </c>
      <c r="I1937" s="98" t="s">
        <v>454</v>
      </c>
      <c r="J1937" s="27" t="s">
        <v>2918</v>
      </c>
      <c r="K1937" s="28" t="s">
        <v>2919</v>
      </c>
      <c r="L1937" s="93" t="s">
        <v>151</v>
      </c>
      <c r="M1937" s="2" t="s">
        <v>151</v>
      </c>
      <c r="N1937" s="94" t="s">
        <v>151</v>
      </c>
      <c r="O1937" s="13" t="s">
        <v>468</v>
      </c>
      <c r="P1937" s="2" t="s">
        <v>468</v>
      </c>
      <c r="Q1937" s="2" t="s">
        <v>468</v>
      </c>
      <c r="R1937" s="2" t="s">
        <v>152</v>
      </c>
      <c r="S1937" s="2" t="s">
        <v>151</v>
      </c>
      <c r="T1937" s="2" t="s">
        <v>151</v>
      </c>
      <c r="U1937" s="14" t="s">
        <v>152</v>
      </c>
      <c r="V1937" s="13" t="s">
        <v>151</v>
      </c>
      <c r="W1937" s="2" t="s">
        <v>151</v>
      </c>
      <c r="X1937" s="2" t="s">
        <v>151</v>
      </c>
      <c r="Y1937" s="2" t="s">
        <v>152</v>
      </c>
      <c r="Z1937" s="94" t="s">
        <v>151</v>
      </c>
      <c r="AA1937" s="13" t="s">
        <v>151</v>
      </c>
      <c r="AB1937" s="2" t="s">
        <v>151</v>
      </c>
      <c r="AC1937" s="14" t="s">
        <v>151</v>
      </c>
      <c r="AD1937" s="93" t="s">
        <v>152</v>
      </c>
      <c r="AE1937" s="14" t="s">
        <v>152</v>
      </c>
      <c r="AF1937" s="99">
        <v>100</v>
      </c>
    </row>
    <row r="1938" spans="1:32" x14ac:dyDescent="0.3">
      <c r="A1938" s="55" t="str">
        <f t="shared" si="30"/>
        <v>HRju_01.1</v>
      </c>
      <c r="C1938" s="96" t="s">
        <v>20</v>
      </c>
      <c r="D1938" s="97" t="s">
        <v>777</v>
      </c>
      <c r="E1938" s="97" t="s">
        <v>849</v>
      </c>
      <c r="F1938" s="97" t="s">
        <v>850</v>
      </c>
      <c r="G1938" s="97" t="s">
        <v>344</v>
      </c>
      <c r="H1938" s="96" t="s">
        <v>50</v>
      </c>
      <c r="I1938" s="98" t="s">
        <v>454</v>
      </c>
      <c r="J1938" s="27" t="s">
        <v>153</v>
      </c>
      <c r="K1938" s="28" t="s">
        <v>2920</v>
      </c>
      <c r="L1938" s="93" t="s">
        <v>151</v>
      </c>
      <c r="M1938" s="2" t="s">
        <v>151</v>
      </c>
      <c r="N1938" s="94" t="s">
        <v>152</v>
      </c>
      <c r="O1938" s="13" t="s">
        <v>6</v>
      </c>
      <c r="P1938" s="2" t="s">
        <v>6</v>
      </c>
      <c r="Q1938" s="2" t="s">
        <v>6</v>
      </c>
      <c r="R1938" s="2" t="s">
        <v>6</v>
      </c>
      <c r="S1938" s="2" t="s">
        <v>6</v>
      </c>
      <c r="T1938" s="2" t="s">
        <v>6</v>
      </c>
      <c r="U1938" s="14" t="s">
        <v>6</v>
      </c>
      <c r="V1938" s="13" t="s">
        <v>6</v>
      </c>
      <c r="W1938" s="2" t="s">
        <v>6</v>
      </c>
      <c r="X1938" s="2" t="s">
        <v>6</v>
      </c>
      <c r="Y1938" s="2" t="s">
        <v>6</v>
      </c>
      <c r="Z1938" s="94" t="s">
        <v>6</v>
      </c>
      <c r="AA1938" s="13" t="s">
        <v>6</v>
      </c>
      <c r="AB1938" s="2" t="s">
        <v>6</v>
      </c>
      <c r="AC1938" s="14" t="s">
        <v>6</v>
      </c>
      <c r="AD1938" s="93" t="s">
        <v>6</v>
      </c>
      <c r="AE1938" s="14" t="s">
        <v>6</v>
      </c>
      <c r="AF1938" s="99">
        <v>100</v>
      </c>
    </row>
    <row r="1939" spans="1:32" x14ac:dyDescent="0.3">
      <c r="A1939" s="55" t="str">
        <f t="shared" si="30"/>
        <v>HRju_01.1</v>
      </c>
      <c r="C1939" s="96" t="s">
        <v>20</v>
      </c>
      <c r="D1939" s="97" t="s">
        <v>777</v>
      </c>
      <c r="E1939" s="97" t="s">
        <v>849</v>
      </c>
      <c r="F1939" s="97" t="s">
        <v>850</v>
      </c>
      <c r="G1939" s="97" t="s">
        <v>344</v>
      </c>
      <c r="H1939" s="96" t="s">
        <v>50</v>
      </c>
      <c r="I1939" s="98" t="s">
        <v>454</v>
      </c>
      <c r="J1939" s="27" t="s">
        <v>2921</v>
      </c>
      <c r="K1939" s="28" t="s">
        <v>2922</v>
      </c>
      <c r="L1939" s="93" t="s">
        <v>151</v>
      </c>
      <c r="M1939" s="2" t="s">
        <v>151</v>
      </c>
      <c r="N1939" s="94" t="s">
        <v>152</v>
      </c>
      <c r="O1939" s="13" t="s">
        <v>6</v>
      </c>
      <c r="P1939" s="2" t="s">
        <v>6</v>
      </c>
      <c r="Q1939" s="2" t="s">
        <v>6</v>
      </c>
      <c r="R1939" s="2" t="s">
        <v>6</v>
      </c>
      <c r="S1939" s="2" t="s">
        <v>6</v>
      </c>
      <c r="T1939" s="2" t="s">
        <v>6</v>
      </c>
      <c r="U1939" s="14" t="s">
        <v>6</v>
      </c>
      <c r="V1939" s="13" t="s">
        <v>6</v>
      </c>
      <c r="W1939" s="2" t="s">
        <v>6</v>
      </c>
      <c r="X1939" s="2" t="s">
        <v>6</v>
      </c>
      <c r="Y1939" s="2" t="s">
        <v>6</v>
      </c>
      <c r="Z1939" s="94" t="s">
        <v>6</v>
      </c>
      <c r="AA1939" s="13" t="s">
        <v>6</v>
      </c>
      <c r="AB1939" s="2" t="s">
        <v>6</v>
      </c>
      <c r="AC1939" s="14" t="s">
        <v>6</v>
      </c>
      <c r="AD1939" s="93" t="s">
        <v>6</v>
      </c>
      <c r="AE1939" s="14" t="s">
        <v>6</v>
      </c>
      <c r="AF1939" s="99">
        <v>0</v>
      </c>
    </row>
    <row r="1940" spans="1:32" x14ac:dyDescent="0.3">
      <c r="A1940" s="55" t="str">
        <f t="shared" si="30"/>
        <v>HRju_01.2</v>
      </c>
      <c r="C1940" s="96" t="s">
        <v>20</v>
      </c>
      <c r="D1940" s="97" t="s">
        <v>777</v>
      </c>
      <c r="E1940" s="97" t="s">
        <v>851</v>
      </c>
      <c r="F1940" s="97" t="s">
        <v>852</v>
      </c>
      <c r="G1940" s="97" t="s">
        <v>344</v>
      </c>
      <c r="H1940" s="96" t="s">
        <v>50</v>
      </c>
      <c r="I1940" s="98" t="s">
        <v>454</v>
      </c>
      <c r="J1940" s="27" t="s">
        <v>2923</v>
      </c>
      <c r="K1940" s="28" t="s">
        <v>2924</v>
      </c>
      <c r="L1940" s="93" t="s">
        <v>151</v>
      </c>
      <c r="M1940" s="2" t="s">
        <v>151</v>
      </c>
      <c r="N1940" s="94" t="s">
        <v>151</v>
      </c>
      <c r="O1940" s="13" t="s">
        <v>6</v>
      </c>
      <c r="P1940" s="2" t="s">
        <v>6</v>
      </c>
      <c r="Q1940" s="2" t="s">
        <v>6</v>
      </c>
      <c r="R1940" s="2" t="s">
        <v>6</v>
      </c>
      <c r="S1940" s="2" t="s">
        <v>6</v>
      </c>
      <c r="T1940" s="2" t="s">
        <v>6</v>
      </c>
      <c r="U1940" s="14" t="s">
        <v>6</v>
      </c>
      <c r="V1940" s="13" t="s">
        <v>6</v>
      </c>
      <c r="W1940" s="2" t="s">
        <v>6</v>
      </c>
      <c r="X1940" s="2" t="s">
        <v>6</v>
      </c>
      <c r="Y1940" s="2" t="s">
        <v>6</v>
      </c>
      <c r="Z1940" s="94" t="s">
        <v>6</v>
      </c>
      <c r="AA1940" s="13" t="s">
        <v>6</v>
      </c>
      <c r="AB1940" s="2" t="s">
        <v>6</v>
      </c>
      <c r="AC1940" s="14" t="s">
        <v>6</v>
      </c>
      <c r="AD1940" s="93" t="s">
        <v>6</v>
      </c>
      <c r="AE1940" s="14" t="s">
        <v>6</v>
      </c>
      <c r="AF1940" s="99">
        <v>100</v>
      </c>
    </row>
    <row r="1941" spans="1:32" x14ac:dyDescent="0.3">
      <c r="A1941" s="55" t="str">
        <f t="shared" si="30"/>
        <v>HRju_01.2</v>
      </c>
      <c r="C1941" s="96" t="s">
        <v>20</v>
      </c>
      <c r="D1941" s="97" t="s">
        <v>777</v>
      </c>
      <c r="E1941" s="97" t="s">
        <v>851</v>
      </c>
      <c r="F1941" s="97" t="s">
        <v>852</v>
      </c>
      <c r="G1941" s="97" t="s">
        <v>344</v>
      </c>
      <c r="H1941" s="96" t="s">
        <v>50</v>
      </c>
      <c r="I1941" s="98" t="s">
        <v>454</v>
      </c>
      <c r="J1941" s="27" t="s">
        <v>2923</v>
      </c>
      <c r="K1941" s="28" t="s">
        <v>2925</v>
      </c>
      <c r="L1941" s="93" t="s">
        <v>151</v>
      </c>
      <c r="M1941" s="2" t="s">
        <v>151</v>
      </c>
      <c r="N1941" s="94" t="s">
        <v>151</v>
      </c>
      <c r="O1941" s="13" t="s">
        <v>6</v>
      </c>
      <c r="P1941" s="2" t="s">
        <v>6</v>
      </c>
      <c r="Q1941" s="2" t="s">
        <v>6</v>
      </c>
      <c r="R1941" s="2" t="s">
        <v>6</v>
      </c>
      <c r="S1941" s="2" t="s">
        <v>6</v>
      </c>
      <c r="T1941" s="2" t="s">
        <v>6</v>
      </c>
      <c r="U1941" s="14" t="s">
        <v>6</v>
      </c>
      <c r="V1941" s="13" t="s">
        <v>6</v>
      </c>
      <c r="W1941" s="2" t="s">
        <v>6</v>
      </c>
      <c r="X1941" s="2" t="s">
        <v>6</v>
      </c>
      <c r="Y1941" s="2" t="s">
        <v>6</v>
      </c>
      <c r="Z1941" s="94" t="s">
        <v>6</v>
      </c>
      <c r="AA1941" s="13" t="s">
        <v>6</v>
      </c>
      <c r="AB1941" s="2" t="s">
        <v>6</v>
      </c>
      <c r="AC1941" s="14" t="s">
        <v>6</v>
      </c>
      <c r="AD1941" s="93" t="s">
        <v>6</v>
      </c>
      <c r="AE1941" s="14" t="s">
        <v>6</v>
      </c>
      <c r="AF1941" s="99">
        <v>100</v>
      </c>
    </row>
    <row r="1942" spans="1:32" x14ac:dyDescent="0.3">
      <c r="A1942" s="55" t="str">
        <f t="shared" si="30"/>
        <v>HRju_01.2</v>
      </c>
      <c r="C1942" s="96" t="s">
        <v>20</v>
      </c>
      <c r="D1942" s="97" t="s">
        <v>777</v>
      </c>
      <c r="E1942" s="97" t="s">
        <v>851</v>
      </c>
      <c r="F1942" s="97" t="s">
        <v>852</v>
      </c>
      <c r="G1942" s="97" t="s">
        <v>344</v>
      </c>
      <c r="H1942" s="96" t="s">
        <v>50</v>
      </c>
      <c r="I1942" s="98" t="s">
        <v>454</v>
      </c>
      <c r="J1942" s="27" t="s">
        <v>229</v>
      </c>
      <c r="K1942" s="28" t="s">
        <v>2926</v>
      </c>
      <c r="L1942" s="93" t="s">
        <v>151</v>
      </c>
      <c r="M1942" s="2" t="s">
        <v>151</v>
      </c>
      <c r="N1942" s="94" t="s">
        <v>151</v>
      </c>
      <c r="O1942" s="13" t="s">
        <v>6</v>
      </c>
      <c r="P1942" s="2" t="s">
        <v>6</v>
      </c>
      <c r="Q1942" s="2" t="s">
        <v>6</v>
      </c>
      <c r="R1942" s="2" t="s">
        <v>6</v>
      </c>
      <c r="S1942" s="2" t="s">
        <v>6</v>
      </c>
      <c r="T1942" s="2" t="s">
        <v>6</v>
      </c>
      <c r="U1942" s="14" t="s">
        <v>6</v>
      </c>
      <c r="V1942" s="13" t="s">
        <v>6</v>
      </c>
      <c r="W1942" s="2" t="s">
        <v>6</v>
      </c>
      <c r="X1942" s="2" t="s">
        <v>6</v>
      </c>
      <c r="Y1942" s="2" t="s">
        <v>6</v>
      </c>
      <c r="Z1942" s="94" t="s">
        <v>6</v>
      </c>
      <c r="AA1942" s="13" t="s">
        <v>6</v>
      </c>
      <c r="AB1942" s="2" t="s">
        <v>6</v>
      </c>
      <c r="AC1942" s="14" t="s">
        <v>6</v>
      </c>
      <c r="AD1942" s="93" t="s">
        <v>6</v>
      </c>
      <c r="AE1942" s="14" t="s">
        <v>6</v>
      </c>
      <c r="AF1942" s="99">
        <v>100</v>
      </c>
    </row>
    <row r="1943" spans="1:32" x14ac:dyDescent="0.3">
      <c r="A1943" s="55" t="str">
        <f t="shared" si="30"/>
        <v>HRju_02.1</v>
      </c>
      <c r="C1943" s="96" t="s">
        <v>20</v>
      </c>
      <c r="D1943" s="97" t="s">
        <v>777</v>
      </c>
      <c r="E1943" s="97" t="s">
        <v>853</v>
      </c>
      <c r="F1943" s="97" t="s">
        <v>854</v>
      </c>
      <c r="G1943" s="97" t="s">
        <v>351</v>
      </c>
      <c r="H1943" s="96" t="s">
        <v>50</v>
      </c>
      <c r="I1943" s="98" t="s">
        <v>454</v>
      </c>
      <c r="J1943" s="27" t="s">
        <v>229</v>
      </c>
      <c r="K1943" s="28" t="s">
        <v>2920</v>
      </c>
      <c r="L1943" s="93" t="s">
        <v>151</v>
      </c>
      <c r="M1943" s="2" t="s">
        <v>151</v>
      </c>
      <c r="N1943" s="94" t="s">
        <v>151</v>
      </c>
      <c r="O1943" s="13" t="s">
        <v>152</v>
      </c>
      <c r="P1943" s="2" t="s">
        <v>152</v>
      </c>
      <c r="Q1943" s="2" t="s">
        <v>152</v>
      </c>
      <c r="R1943" s="2" t="s">
        <v>152</v>
      </c>
      <c r="S1943" s="2" t="s">
        <v>152</v>
      </c>
      <c r="T1943" s="2" t="s">
        <v>152</v>
      </c>
      <c r="U1943" s="14" t="s">
        <v>152</v>
      </c>
      <c r="V1943" s="13" t="s">
        <v>152</v>
      </c>
      <c r="W1943" s="2" t="s">
        <v>152</v>
      </c>
      <c r="X1943" s="2" t="s">
        <v>152</v>
      </c>
      <c r="Y1943" s="2" t="s">
        <v>152</v>
      </c>
      <c r="Z1943" s="94" t="s">
        <v>152</v>
      </c>
      <c r="AA1943" s="13" t="s">
        <v>151</v>
      </c>
      <c r="AB1943" s="2" t="s">
        <v>152</v>
      </c>
      <c r="AC1943" s="14" t="s">
        <v>152</v>
      </c>
      <c r="AD1943" s="93" t="s">
        <v>151</v>
      </c>
      <c r="AE1943" s="14" t="s">
        <v>152</v>
      </c>
      <c r="AF1943" s="99">
        <v>100</v>
      </c>
    </row>
    <row r="1944" spans="1:32" x14ac:dyDescent="0.3">
      <c r="A1944" s="55" t="str">
        <f t="shared" si="30"/>
        <v>HRju_02.2</v>
      </c>
      <c r="C1944" s="96" t="s">
        <v>20</v>
      </c>
      <c r="D1944" s="97" t="s">
        <v>777</v>
      </c>
      <c r="E1944" s="97" t="s">
        <v>855</v>
      </c>
      <c r="F1944" s="97" t="s">
        <v>856</v>
      </c>
      <c r="G1944" s="97" t="s">
        <v>351</v>
      </c>
      <c r="H1944" s="96" t="s">
        <v>50</v>
      </c>
      <c r="I1944" s="98" t="s">
        <v>454</v>
      </c>
      <c r="J1944" s="27" t="s">
        <v>153</v>
      </c>
      <c r="K1944" s="28" t="s">
        <v>2926</v>
      </c>
      <c r="L1944" s="93" t="s">
        <v>151</v>
      </c>
      <c r="M1944" s="2" t="s">
        <v>151</v>
      </c>
      <c r="N1944" s="94" t="s">
        <v>151</v>
      </c>
      <c r="O1944" s="13" t="s">
        <v>152</v>
      </c>
      <c r="P1944" s="2" t="s">
        <v>152</v>
      </c>
      <c r="Q1944" s="2" t="s">
        <v>152</v>
      </c>
      <c r="R1944" s="2" t="s">
        <v>152</v>
      </c>
      <c r="S1944" s="2" t="s">
        <v>152</v>
      </c>
      <c r="T1944" s="2" t="s">
        <v>152</v>
      </c>
      <c r="U1944" s="14" t="s">
        <v>152</v>
      </c>
      <c r="V1944" s="13" t="s">
        <v>152</v>
      </c>
      <c r="W1944" s="2" t="s">
        <v>152</v>
      </c>
      <c r="X1944" s="2" t="s">
        <v>152</v>
      </c>
      <c r="Y1944" s="2" t="s">
        <v>152</v>
      </c>
      <c r="Z1944" s="94" t="s">
        <v>152</v>
      </c>
      <c r="AA1944" s="13" t="s">
        <v>151</v>
      </c>
      <c r="AB1944" s="2" t="s">
        <v>152</v>
      </c>
      <c r="AC1944" s="14" t="s">
        <v>152</v>
      </c>
      <c r="AD1944" s="93" t="s">
        <v>151</v>
      </c>
      <c r="AE1944" s="14" t="s">
        <v>152</v>
      </c>
      <c r="AF1944" s="99">
        <v>100</v>
      </c>
    </row>
    <row r="1945" spans="1:32" x14ac:dyDescent="0.3">
      <c r="A1945" s="55" t="str">
        <f t="shared" si="30"/>
        <v>HRju_03.1</v>
      </c>
      <c r="C1945" s="96" t="s">
        <v>20</v>
      </c>
      <c r="D1945" s="97" t="s">
        <v>777</v>
      </c>
      <c r="E1945" s="97" t="s">
        <v>857</v>
      </c>
      <c r="F1945" s="97" t="s">
        <v>858</v>
      </c>
      <c r="G1945" s="97" t="s">
        <v>344</v>
      </c>
      <c r="H1945" s="96" t="s">
        <v>50</v>
      </c>
      <c r="I1945" s="98" t="s">
        <v>454</v>
      </c>
      <c r="J1945" s="27" t="s">
        <v>153</v>
      </c>
      <c r="K1945" s="28" t="s">
        <v>2927</v>
      </c>
      <c r="L1945" s="93" t="s">
        <v>151</v>
      </c>
      <c r="M1945" s="2" t="s">
        <v>151</v>
      </c>
      <c r="N1945" s="94" t="s">
        <v>151</v>
      </c>
      <c r="O1945" s="13" t="s">
        <v>6</v>
      </c>
      <c r="P1945" s="2" t="s">
        <v>6</v>
      </c>
      <c r="Q1945" s="2" t="s">
        <v>6</v>
      </c>
      <c r="R1945" s="2" t="s">
        <v>6</v>
      </c>
      <c r="S1945" s="2" t="s">
        <v>6</v>
      </c>
      <c r="T1945" s="2" t="s">
        <v>6</v>
      </c>
      <c r="U1945" s="14" t="s">
        <v>6</v>
      </c>
      <c r="V1945" s="13" t="s">
        <v>6</v>
      </c>
      <c r="W1945" s="2" t="s">
        <v>6</v>
      </c>
      <c r="X1945" s="2" t="s">
        <v>6</v>
      </c>
      <c r="Y1945" s="2" t="s">
        <v>6</v>
      </c>
      <c r="Z1945" s="94" t="s">
        <v>6</v>
      </c>
      <c r="AA1945" s="13" t="s">
        <v>6</v>
      </c>
      <c r="AB1945" s="2" t="s">
        <v>6</v>
      </c>
      <c r="AC1945" s="14" t="s">
        <v>6</v>
      </c>
      <c r="AD1945" s="93" t="s">
        <v>6</v>
      </c>
      <c r="AE1945" s="14" t="s">
        <v>6</v>
      </c>
      <c r="AF1945" s="99">
        <v>100</v>
      </c>
    </row>
    <row r="1946" spans="1:32" x14ac:dyDescent="0.3">
      <c r="A1946" s="55" t="str">
        <f t="shared" si="30"/>
        <v>HRju_03.1</v>
      </c>
      <c r="C1946" s="96" t="s">
        <v>20</v>
      </c>
      <c r="D1946" s="97" t="s">
        <v>777</v>
      </c>
      <c r="E1946" s="97" t="s">
        <v>857</v>
      </c>
      <c r="F1946" s="97" t="s">
        <v>858</v>
      </c>
      <c r="G1946" s="97" t="s">
        <v>344</v>
      </c>
      <c r="H1946" s="96" t="s">
        <v>50</v>
      </c>
      <c r="I1946" s="98" t="s">
        <v>454</v>
      </c>
      <c r="J1946" s="27" t="s">
        <v>230</v>
      </c>
      <c r="K1946" s="28" t="s">
        <v>2928</v>
      </c>
      <c r="L1946" s="93" t="s">
        <v>151</v>
      </c>
      <c r="M1946" s="2" t="s">
        <v>151</v>
      </c>
      <c r="N1946" s="94" t="s">
        <v>151</v>
      </c>
      <c r="O1946" s="13" t="s">
        <v>6</v>
      </c>
      <c r="P1946" s="2" t="s">
        <v>6</v>
      </c>
      <c r="Q1946" s="2" t="s">
        <v>6</v>
      </c>
      <c r="R1946" s="2" t="s">
        <v>6</v>
      </c>
      <c r="S1946" s="2" t="s">
        <v>6</v>
      </c>
      <c r="T1946" s="2" t="s">
        <v>6</v>
      </c>
      <c r="U1946" s="14" t="s">
        <v>6</v>
      </c>
      <c r="V1946" s="13" t="s">
        <v>6</v>
      </c>
      <c r="W1946" s="2" t="s">
        <v>6</v>
      </c>
      <c r="X1946" s="2" t="s">
        <v>6</v>
      </c>
      <c r="Y1946" s="2" t="s">
        <v>6</v>
      </c>
      <c r="Z1946" s="94" t="s">
        <v>6</v>
      </c>
      <c r="AA1946" s="13" t="s">
        <v>6</v>
      </c>
      <c r="AB1946" s="2" t="s">
        <v>6</v>
      </c>
      <c r="AC1946" s="14" t="s">
        <v>6</v>
      </c>
      <c r="AD1946" s="93" t="s">
        <v>6</v>
      </c>
      <c r="AE1946" s="14" t="s">
        <v>6</v>
      </c>
      <c r="AF1946" s="99">
        <v>100</v>
      </c>
    </row>
    <row r="1947" spans="1:32" x14ac:dyDescent="0.3">
      <c r="A1947" s="55" t="str">
        <f t="shared" si="30"/>
        <v>HRju_03.2</v>
      </c>
      <c r="C1947" s="96" t="s">
        <v>20</v>
      </c>
      <c r="D1947" s="97" t="s">
        <v>777</v>
      </c>
      <c r="E1947" s="97" t="s">
        <v>859</v>
      </c>
      <c r="F1947" s="97" t="s">
        <v>860</v>
      </c>
      <c r="G1947" s="97" t="s">
        <v>351</v>
      </c>
      <c r="H1947" s="96" t="s">
        <v>50</v>
      </c>
      <c r="I1947" s="98" t="s">
        <v>454</v>
      </c>
      <c r="J1947" s="27" t="s">
        <v>2929</v>
      </c>
      <c r="K1947" s="28" t="s">
        <v>2930</v>
      </c>
      <c r="L1947" s="93" t="s">
        <v>151</v>
      </c>
      <c r="M1947" s="2" t="s">
        <v>151</v>
      </c>
      <c r="N1947" s="94" t="s">
        <v>151</v>
      </c>
      <c r="O1947" s="13" t="s">
        <v>152</v>
      </c>
      <c r="P1947" s="2" t="s">
        <v>152</v>
      </c>
      <c r="Q1947" s="2" t="s">
        <v>152</v>
      </c>
      <c r="R1947" s="2" t="s">
        <v>152</v>
      </c>
      <c r="S1947" s="2" t="s">
        <v>152</v>
      </c>
      <c r="T1947" s="2" t="s">
        <v>152</v>
      </c>
      <c r="U1947" s="14" t="s">
        <v>152</v>
      </c>
      <c r="V1947" s="13" t="s">
        <v>152</v>
      </c>
      <c r="W1947" s="2" t="s">
        <v>152</v>
      </c>
      <c r="X1947" s="2" t="s">
        <v>152</v>
      </c>
      <c r="Y1947" s="2" t="s">
        <v>152</v>
      </c>
      <c r="Z1947" s="94" t="s">
        <v>152</v>
      </c>
      <c r="AA1947" s="13" t="s">
        <v>151</v>
      </c>
      <c r="AB1947" s="2" t="s">
        <v>152</v>
      </c>
      <c r="AC1947" s="14" t="s">
        <v>152</v>
      </c>
      <c r="AD1947" s="93" t="s">
        <v>152</v>
      </c>
      <c r="AE1947" s="14" t="s">
        <v>152</v>
      </c>
      <c r="AF1947" s="99">
        <v>0</v>
      </c>
    </row>
    <row r="1948" spans="1:32" x14ac:dyDescent="0.3">
      <c r="A1948" s="55" t="str">
        <f t="shared" si="30"/>
        <v>HRmo_01.1</v>
      </c>
      <c r="C1948" s="96" t="s">
        <v>20</v>
      </c>
      <c r="D1948" s="97" t="s">
        <v>778</v>
      </c>
      <c r="E1948" s="97" t="s">
        <v>861</v>
      </c>
      <c r="F1948" s="97" t="s">
        <v>862</v>
      </c>
      <c r="G1948" s="97" t="s">
        <v>344</v>
      </c>
      <c r="H1948" s="96" t="s">
        <v>50</v>
      </c>
      <c r="I1948" s="98" t="s">
        <v>454</v>
      </c>
      <c r="J1948" s="27" t="s">
        <v>2931</v>
      </c>
      <c r="K1948" s="28" t="s">
        <v>2932</v>
      </c>
      <c r="L1948" s="93" t="s">
        <v>151</v>
      </c>
      <c r="M1948" s="2" t="s">
        <v>151</v>
      </c>
      <c r="N1948" s="94" t="s">
        <v>151</v>
      </c>
      <c r="O1948" s="13" t="s">
        <v>6</v>
      </c>
      <c r="P1948" s="2" t="s">
        <v>6</v>
      </c>
      <c r="Q1948" s="2" t="s">
        <v>6</v>
      </c>
      <c r="R1948" s="2" t="s">
        <v>6</v>
      </c>
      <c r="S1948" s="2" t="s">
        <v>6</v>
      </c>
      <c r="T1948" s="2" t="s">
        <v>6</v>
      </c>
      <c r="U1948" s="14" t="s">
        <v>6</v>
      </c>
      <c r="V1948" s="13" t="s">
        <v>6</v>
      </c>
      <c r="W1948" s="2" t="s">
        <v>6</v>
      </c>
      <c r="X1948" s="2" t="s">
        <v>6</v>
      </c>
      <c r="Y1948" s="2" t="s">
        <v>6</v>
      </c>
      <c r="Z1948" s="94" t="s">
        <v>6</v>
      </c>
      <c r="AA1948" s="13" t="s">
        <v>6</v>
      </c>
      <c r="AB1948" s="2" t="s">
        <v>6</v>
      </c>
      <c r="AC1948" s="14" t="s">
        <v>6</v>
      </c>
      <c r="AD1948" s="93" t="s">
        <v>6</v>
      </c>
      <c r="AE1948" s="14" t="s">
        <v>6</v>
      </c>
      <c r="AF1948" s="99">
        <v>100</v>
      </c>
    </row>
    <row r="1949" spans="1:32" x14ac:dyDescent="0.3">
      <c r="A1949" s="55" t="str">
        <f t="shared" si="30"/>
        <v>HRmo_01.1</v>
      </c>
      <c r="C1949" s="96" t="s">
        <v>20</v>
      </c>
      <c r="D1949" s="97" t="s">
        <v>778</v>
      </c>
      <c r="E1949" s="97" t="s">
        <v>861</v>
      </c>
      <c r="F1949" s="97" t="s">
        <v>862</v>
      </c>
      <c r="G1949" s="97" t="s">
        <v>344</v>
      </c>
      <c r="H1949" s="96" t="s">
        <v>50</v>
      </c>
      <c r="I1949" s="98" t="s">
        <v>454</v>
      </c>
      <c r="J1949" s="27" t="s">
        <v>2931</v>
      </c>
      <c r="K1949" s="28" t="s">
        <v>2933</v>
      </c>
      <c r="L1949" s="93" t="s">
        <v>151</v>
      </c>
      <c r="M1949" s="2" t="s">
        <v>151</v>
      </c>
      <c r="N1949" s="94" t="s">
        <v>151</v>
      </c>
      <c r="O1949" s="13" t="s">
        <v>6</v>
      </c>
      <c r="P1949" s="2" t="s">
        <v>6</v>
      </c>
      <c r="Q1949" s="2" t="s">
        <v>6</v>
      </c>
      <c r="R1949" s="2" t="s">
        <v>6</v>
      </c>
      <c r="S1949" s="2" t="s">
        <v>6</v>
      </c>
      <c r="T1949" s="2" t="s">
        <v>6</v>
      </c>
      <c r="U1949" s="14" t="s">
        <v>6</v>
      </c>
      <c r="V1949" s="13" t="s">
        <v>6</v>
      </c>
      <c r="W1949" s="2" t="s">
        <v>6</v>
      </c>
      <c r="X1949" s="2" t="s">
        <v>6</v>
      </c>
      <c r="Y1949" s="2" t="s">
        <v>6</v>
      </c>
      <c r="Z1949" s="94" t="s">
        <v>6</v>
      </c>
      <c r="AA1949" s="13" t="s">
        <v>6</v>
      </c>
      <c r="AB1949" s="2" t="s">
        <v>6</v>
      </c>
      <c r="AC1949" s="14" t="s">
        <v>6</v>
      </c>
      <c r="AD1949" s="93" t="s">
        <v>6</v>
      </c>
      <c r="AE1949" s="14" t="s">
        <v>6</v>
      </c>
      <c r="AF1949" s="99">
        <v>100</v>
      </c>
    </row>
    <row r="1950" spans="1:32" x14ac:dyDescent="0.3">
      <c r="A1950" s="55" t="str">
        <f t="shared" si="30"/>
        <v>HRmo_01.1</v>
      </c>
      <c r="C1950" s="96" t="s">
        <v>20</v>
      </c>
      <c r="D1950" s="97" t="s">
        <v>778</v>
      </c>
      <c r="E1950" s="97" t="s">
        <v>861</v>
      </c>
      <c r="F1950" s="97" t="s">
        <v>862</v>
      </c>
      <c r="G1950" s="97" t="s">
        <v>344</v>
      </c>
      <c r="H1950" s="96" t="s">
        <v>50</v>
      </c>
      <c r="I1950" s="98" t="s">
        <v>454</v>
      </c>
      <c r="J1950" s="27" t="s">
        <v>2931</v>
      </c>
      <c r="K1950" s="28" t="s">
        <v>2934</v>
      </c>
      <c r="L1950" s="93" t="s">
        <v>151</v>
      </c>
      <c r="M1950" s="2" t="s">
        <v>151</v>
      </c>
      <c r="N1950" s="94" t="s">
        <v>151</v>
      </c>
      <c r="O1950" s="13" t="s">
        <v>6</v>
      </c>
      <c r="P1950" s="2" t="s">
        <v>6</v>
      </c>
      <c r="Q1950" s="2" t="s">
        <v>6</v>
      </c>
      <c r="R1950" s="2" t="s">
        <v>6</v>
      </c>
      <c r="S1950" s="2" t="s">
        <v>6</v>
      </c>
      <c r="T1950" s="2" t="s">
        <v>6</v>
      </c>
      <c r="U1950" s="14" t="s">
        <v>6</v>
      </c>
      <c r="V1950" s="13" t="s">
        <v>6</v>
      </c>
      <c r="W1950" s="2" t="s">
        <v>6</v>
      </c>
      <c r="X1950" s="2" t="s">
        <v>6</v>
      </c>
      <c r="Y1950" s="2" t="s">
        <v>6</v>
      </c>
      <c r="Z1950" s="94" t="s">
        <v>6</v>
      </c>
      <c r="AA1950" s="13" t="s">
        <v>6</v>
      </c>
      <c r="AB1950" s="2" t="s">
        <v>6</v>
      </c>
      <c r="AC1950" s="14" t="s">
        <v>6</v>
      </c>
      <c r="AD1950" s="93" t="s">
        <v>6</v>
      </c>
      <c r="AE1950" s="14" t="s">
        <v>6</v>
      </c>
      <c r="AF1950" s="99">
        <v>100</v>
      </c>
    </row>
    <row r="1951" spans="1:32" x14ac:dyDescent="0.3">
      <c r="A1951" s="55" t="str">
        <f t="shared" si="30"/>
        <v>HRmo_01.2</v>
      </c>
      <c r="C1951" s="96" t="s">
        <v>20</v>
      </c>
      <c r="D1951" s="97" t="s">
        <v>778</v>
      </c>
      <c r="E1951" s="97" t="s">
        <v>863</v>
      </c>
      <c r="F1951" s="97" t="s">
        <v>864</v>
      </c>
      <c r="G1951" s="97" t="s">
        <v>351</v>
      </c>
      <c r="H1951" s="96" t="s">
        <v>50</v>
      </c>
      <c r="I1951" s="98" t="s">
        <v>454</v>
      </c>
      <c r="J1951" s="27" t="s">
        <v>196</v>
      </c>
      <c r="K1951" s="28" t="s">
        <v>2935</v>
      </c>
      <c r="L1951" s="93" t="s">
        <v>151</v>
      </c>
      <c r="M1951" s="2" t="s">
        <v>151</v>
      </c>
      <c r="N1951" s="94" t="s">
        <v>151</v>
      </c>
      <c r="O1951" s="13" t="s">
        <v>151</v>
      </c>
      <c r="P1951" s="2" t="s">
        <v>152</v>
      </c>
      <c r="Q1951" s="2" t="s">
        <v>152</v>
      </c>
      <c r="R1951" s="2" t="s">
        <v>152</v>
      </c>
      <c r="S1951" s="2" t="s">
        <v>151</v>
      </c>
      <c r="T1951" s="2" t="s">
        <v>151</v>
      </c>
      <c r="U1951" s="14" t="s">
        <v>152</v>
      </c>
      <c r="V1951" s="13" t="s">
        <v>151</v>
      </c>
      <c r="W1951" s="2" t="s">
        <v>152</v>
      </c>
      <c r="X1951" s="2" t="s">
        <v>152</v>
      </c>
      <c r="Y1951" s="2" t="s">
        <v>152</v>
      </c>
      <c r="Z1951" s="94" t="s">
        <v>152</v>
      </c>
      <c r="AA1951" s="13" t="s">
        <v>151</v>
      </c>
      <c r="AB1951" s="2" t="s">
        <v>152</v>
      </c>
      <c r="AC1951" s="14" t="s">
        <v>151</v>
      </c>
      <c r="AD1951" s="93" t="s">
        <v>151</v>
      </c>
      <c r="AE1951" s="14" t="s">
        <v>152</v>
      </c>
      <c r="AF1951" s="99">
        <v>0</v>
      </c>
    </row>
    <row r="1952" spans="1:32" x14ac:dyDescent="0.3">
      <c r="A1952" s="55" t="str">
        <f t="shared" si="30"/>
        <v>HRmo_01.3</v>
      </c>
      <c r="C1952" s="96" t="s">
        <v>20</v>
      </c>
      <c r="D1952" s="97" t="s">
        <v>778</v>
      </c>
      <c r="E1952" s="97" t="s">
        <v>865</v>
      </c>
      <c r="F1952" s="97" t="s">
        <v>866</v>
      </c>
      <c r="G1952" s="97" t="s">
        <v>351</v>
      </c>
      <c r="H1952" s="96" t="s">
        <v>50</v>
      </c>
      <c r="I1952" s="98" t="s">
        <v>6</v>
      </c>
      <c r="J1952" s="27" t="s">
        <v>976</v>
      </c>
      <c r="K1952" s="28" t="s">
        <v>976</v>
      </c>
      <c r="L1952" s="93" t="s">
        <v>151</v>
      </c>
      <c r="M1952" s="2" t="s">
        <v>151</v>
      </c>
      <c r="N1952" s="94" t="s">
        <v>151</v>
      </c>
      <c r="O1952" s="13" t="s">
        <v>151</v>
      </c>
      <c r="P1952" s="2" t="s">
        <v>151</v>
      </c>
      <c r="Q1952" s="2" t="s">
        <v>151</v>
      </c>
      <c r="R1952" s="2" t="s">
        <v>151</v>
      </c>
      <c r="S1952" s="2" t="s">
        <v>151</v>
      </c>
      <c r="T1952" s="2" t="s">
        <v>151</v>
      </c>
      <c r="U1952" s="14" t="s">
        <v>151</v>
      </c>
      <c r="V1952" s="13" t="s">
        <v>151</v>
      </c>
      <c r="W1952" s="2" t="s">
        <v>151</v>
      </c>
      <c r="X1952" s="2" t="s">
        <v>151</v>
      </c>
      <c r="Y1952" s="2" t="s">
        <v>151</v>
      </c>
      <c r="Z1952" s="94" t="s">
        <v>151</v>
      </c>
      <c r="AA1952" s="13" t="s">
        <v>151</v>
      </c>
      <c r="AB1952" s="2" t="s">
        <v>151</v>
      </c>
      <c r="AC1952" s="14" t="s">
        <v>151</v>
      </c>
      <c r="AD1952" s="93" t="s">
        <v>151</v>
      </c>
      <c r="AE1952" s="14" t="s">
        <v>151</v>
      </c>
      <c r="AF1952" s="99">
        <v>100</v>
      </c>
    </row>
    <row r="1953" spans="1:32" x14ac:dyDescent="0.3">
      <c r="A1953" s="55" t="str">
        <f t="shared" si="30"/>
        <v>HRmo_01.4</v>
      </c>
      <c r="C1953" s="96" t="s">
        <v>20</v>
      </c>
      <c r="D1953" s="97" t="s">
        <v>778</v>
      </c>
      <c r="E1953" s="97" t="s">
        <v>867</v>
      </c>
      <c r="F1953" s="97" t="s">
        <v>868</v>
      </c>
      <c r="G1953" s="97" t="s">
        <v>351</v>
      </c>
      <c r="H1953" s="96" t="s">
        <v>50</v>
      </c>
      <c r="I1953" s="98" t="s">
        <v>454</v>
      </c>
      <c r="J1953" s="27" t="s">
        <v>196</v>
      </c>
      <c r="K1953" s="28" t="s">
        <v>2935</v>
      </c>
      <c r="L1953" s="93" t="s">
        <v>151</v>
      </c>
      <c r="M1953" s="2" t="s">
        <v>151</v>
      </c>
      <c r="N1953" s="94" t="s">
        <v>151</v>
      </c>
      <c r="O1953" s="13" t="s">
        <v>151</v>
      </c>
      <c r="P1953" s="2" t="s">
        <v>152</v>
      </c>
      <c r="Q1953" s="2" t="s">
        <v>152</v>
      </c>
      <c r="R1953" s="2" t="s">
        <v>152</v>
      </c>
      <c r="S1953" s="2" t="s">
        <v>151</v>
      </c>
      <c r="T1953" s="2" t="s">
        <v>151</v>
      </c>
      <c r="U1953" s="14" t="s">
        <v>152</v>
      </c>
      <c r="V1953" s="13" t="s">
        <v>151</v>
      </c>
      <c r="W1953" s="2" t="s">
        <v>151</v>
      </c>
      <c r="X1953" s="2" t="s">
        <v>151</v>
      </c>
      <c r="Y1953" s="2" t="s">
        <v>152</v>
      </c>
      <c r="Z1953" s="94" t="s">
        <v>152</v>
      </c>
      <c r="AA1953" s="13" t="s">
        <v>151</v>
      </c>
      <c r="AB1953" s="2" t="s">
        <v>151</v>
      </c>
      <c r="AC1953" s="14" t="s">
        <v>151</v>
      </c>
      <c r="AD1953" s="93" t="s">
        <v>151</v>
      </c>
      <c r="AE1953" s="14" t="s">
        <v>151</v>
      </c>
      <c r="AF1953" s="99">
        <v>0</v>
      </c>
    </row>
    <row r="1954" spans="1:32" x14ac:dyDescent="0.3">
      <c r="A1954" s="55" t="str">
        <f t="shared" si="30"/>
        <v>HRmo_01.5</v>
      </c>
      <c r="C1954" s="96" t="s">
        <v>20</v>
      </c>
      <c r="D1954" s="97" t="s">
        <v>778</v>
      </c>
      <c r="E1954" s="97" t="s">
        <v>869</v>
      </c>
      <c r="F1954" s="97" t="s">
        <v>870</v>
      </c>
      <c r="G1954" s="97" t="s">
        <v>351</v>
      </c>
      <c r="H1954" s="96" t="s">
        <v>50</v>
      </c>
      <c r="I1954" s="98" t="s">
        <v>6</v>
      </c>
      <c r="J1954" s="27" t="s">
        <v>976</v>
      </c>
      <c r="K1954" s="28" t="s">
        <v>976</v>
      </c>
      <c r="L1954" s="93" t="s">
        <v>151</v>
      </c>
      <c r="M1954" s="2" t="s">
        <v>151</v>
      </c>
      <c r="N1954" s="94" t="s">
        <v>151</v>
      </c>
      <c r="O1954" s="13" t="s">
        <v>151</v>
      </c>
      <c r="P1954" s="2" t="s">
        <v>151</v>
      </c>
      <c r="Q1954" s="2" t="s">
        <v>151</v>
      </c>
      <c r="R1954" s="2" t="s">
        <v>151</v>
      </c>
      <c r="S1954" s="2" t="s">
        <v>151</v>
      </c>
      <c r="T1954" s="2" t="s">
        <v>151</v>
      </c>
      <c r="U1954" s="14" t="s">
        <v>151</v>
      </c>
      <c r="V1954" s="13" t="s">
        <v>151</v>
      </c>
      <c r="W1954" s="2" t="s">
        <v>151</v>
      </c>
      <c r="X1954" s="2" t="s">
        <v>151</v>
      </c>
      <c r="Y1954" s="2" t="s">
        <v>151</v>
      </c>
      <c r="Z1954" s="94" t="s">
        <v>151</v>
      </c>
      <c r="AA1954" s="13" t="s">
        <v>151</v>
      </c>
      <c r="AB1954" s="2" t="s">
        <v>151</v>
      </c>
      <c r="AC1954" s="14" t="s">
        <v>151</v>
      </c>
      <c r="AD1954" s="93" t="s">
        <v>151</v>
      </c>
      <c r="AE1954" s="14" t="s">
        <v>151</v>
      </c>
      <c r="AF1954" s="99">
        <v>100</v>
      </c>
    </row>
    <row r="1955" spans="1:32" x14ac:dyDescent="0.3">
      <c r="A1955" s="55" t="str">
        <f t="shared" si="30"/>
        <v>HRmo_01.6</v>
      </c>
      <c r="C1955" s="96" t="s">
        <v>20</v>
      </c>
      <c r="D1955" s="97" t="s">
        <v>778</v>
      </c>
      <c r="E1955" s="97" t="s">
        <v>871</v>
      </c>
      <c r="F1955" s="97" t="s">
        <v>872</v>
      </c>
      <c r="G1955" s="97" t="s">
        <v>351</v>
      </c>
      <c r="H1955" s="96" t="s">
        <v>50</v>
      </c>
      <c r="I1955" s="98" t="s">
        <v>454</v>
      </c>
      <c r="J1955" s="27" t="s">
        <v>2936</v>
      </c>
      <c r="K1955" s="28" t="s">
        <v>2937</v>
      </c>
      <c r="L1955" s="93" t="s">
        <v>151</v>
      </c>
      <c r="M1955" s="2" t="s">
        <v>152</v>
      </c>
      <c r="N1955" s="94" t="s">
        <v>151</v>
      </c>
      <c r="O1955" s="13" t="s">
        <v>468</v>
      </c>
      <c r="P1955" s="2" t="s">
        <v>152</v>
      </c>
      <c r="Q1955" s="2" t="s">
        <v>152</v>
      </c>
      <c r="R1955" s="2" t="s">
        <v>152</v>
      </c>
      <c r="S1955" s="2" t="s">
        <v>152</v>
      </c>
      <c r="T1955" s="2" t="s">
        <v>152</v>
      </c>
      <c r="U1955" s="14" t="s">
        <v>152</v>
      </c>
      <c r="V1955" s="13" t="s">
        <v>152</v>
      </c>
      <c r="W1955" s="2" t="s">
        <v>152</v>
      </c>
      <c r="X1955" s="2" t="s">
        <v>152</v>
      </c>
      <c r="Y1955" s="2" t="s">
        <v>152</v>
      </c>
      <c r="Z1955" s="94" t="s">
        <v>152</v>
      </c>
      <c r="AA1955" s="13" t="s">
        <v>152</v>
      </c>
      <c r="AB1955" s="2" t="s">
        <v>152</v>
      </c>
      <c r="AC1955" s="14" t="s">
        <v>152</v>
      </c>
      <c r="AD1955" s="93" t="s">
        <v>152</v>
      </c>
      <c r="AE1955" s="14" t="s">
        <v>152</v>
      </c>
      <c r="AF1955" s="99">
        <v>100</v>
      </c>
    </row>
    <row r="1956" spans="1:32" x14ac:dyDescent="0.3">
      <c r="A1956" s="55" t="str">
        <f t="shared" si="30"/>
        <v>HRmo_01.6</v>
      </c>
      <c r="C1956" s="96" t="s">
        <v>20</v>
      </c>
      <c r="D1956" s="97" t="s">
        <v>778</v>
      </c>
      <c r="E1956" s="97" t="s">
        <v>871</v>
      </c>
      <c r="F1956" s="97" t="s">
        <v>872</v>
      </c>
      <c r="G1956" s="97" t="s">
        <v>351</v>
      </c>
      <c r="H1956" s="96" t="s">
        <v>50</v>
      </c>
      <c r="I1956" s="98" t="s">
        <v>454</v>
      </c>
      <c r="J1956" s="27" t="s">
        <v>2936</v>
      </c>
      <c r="K1956" s="28" t="s">
        <v>2938</v>
      </c>
      <c r="L1956" s="93" t="s">
        <v>152</v>
      </c>
      <c r="M1956" s="2" t="s">
        <v>152</v>
      </c>
      <c r="N1956" s="94" t="s">
        <v>152</v>
      </c>
      <c r="O1956" s="13" t="s">
        <v>468</v>
      </c>
      <c r="P1956" s="2" t="s">
        <v>152</v>
      </c>
      <c r="Q1956" s="2" t="s">
        <v>152</v>
      </c>
      <c r="R1956" s="2" t="s">
        <v>152</v>
      </c>
      <c r="S1956" s="2" t="s">
        <v>152</v>
      </c>
      <c r="T1956" s="2" t="s">
        <v>152</v>
      </c>
      <c r="U1956" s="14" t="s">
        <v>152</v>
      </c>
      <c r="V1956" s="13" t="s">
        <v>152</v>
      </c>
      <c r="W1956" s="2" t="s">
        <v>152</v>
      </c>
      <c r="X1956" s="2" t="s">
        <v>152</v>
      </c>
      <c r="Y1956" s="2" t="s">
        <v>152</v>
      </c>
      <c r="Z1956" s="94" t="s">
        <v>152</v>
      </c>
      <c r="AA1956" s="13" t="s">
        <v>152</v>
      </c>
      <c r="AB1956" s="2" t="s">
        <v>152</v>
      </c>
      <c r="AC1956" s="14" t="s">
        <v>152</v>
      </c>
      <c r="AD1956" s="93" t="s">
        <v>152</v>
      </c>
      <c r="AE1956" s="14" t="s">
        <v>152</v>
      </c>
      <c r="AF1956" s="99">
        <v>0</v>
      </c>
    </row>
    <row r="1957" spans="1:32" x14ac:dyDescent="0.3">
      <c r="A1957" s="55" t="str">
        <f t="shared" si="30"/>
        <v>HRtr_01.1</v>
      </c>
      <c r="C1957" s="96" t="s">
        <v>20</v>
      </c>
      <c r="D1957" s="97" t="s">
        <v>779</v>
      </c>
      <c r="E1957" s="97" t="s">
        <v>877</v>
      </c>
      <c r="F1957" s="97" t="s">
        <v>878</v>
      </c>
      <c r="G1957" s="97" t="s">
        <v>351</v>
      </c>
      <c r="H1957" s="96" t="s">
        <v>50</v>
      </c>
      <c r="I1957" s="98" t="s">
        <v>454</v>
      </c>
      <c r="J1957" s="27" t="s">
        <v>2939</v>
      </c>
      <c r="K1957" s="28" t="s">
        <v>2940</v>
      </c>
      <c r="L1957" s="93" t="s">
        <v>151</v>
      </c>
      <c r="M1957" s="2" t="s">
        <v>152</v>
      </c>
      <c r="N1957" s="94" t="s">
        <v>151</v>
      </c>
      <c r="O1957" s="13" t="s">
        <v>468</v>
      </c>
      <c r="P1957" s="2" t="s">
        <v>152</v>
      </c>
      <c r="Q1957" s="2" t="s">
        <v>152</v>
      </c>
      <c r="R1957" s="2" t="s">
        <v>152</v>
      </c>
      <c r="S1957" s="2" t="s">
        <v>152</v>
      </c>
      <c r="T1957" s="2" t="s">
        <v>152</v>
      </c>
      <c r="U1957" s="14" t="s">
        <v>152</v>
      </c>
      <c r="V1957" s="13" t="s">
        <v>152</v>
      </c>
      <c r="W1957" s="2" t="s">
        <v>152</v>
      </c>
      <c r="X1957" s="2" t="s">
        <v>152</v>
      </c>
      <c r="Y1957" s="2" t="s">
        <v>152</v>
      </c>
      <c r="Z1957" s="94" t="s">
        <v>152</v>
      </c>
      <c r="AA1957" s="13" t="s">
        <v>151</v>
      </c>
      <c r="AB1957" s="2" t="s">
        <v>152</v>
      </c>
      <c r="AC1957" s="14" t="s">
        <v>152</v>
      </c>
      <c r="AD1957" s="93" t="s">
        <v>152</v>
      </c>
      <c r="AE1957" s="14" t="s">
        <v>152</v>
      </c>
      <c r="AF1957" s="99">
        <v>100</v>
      </c>
    </row>
    <row r="1958" spans="1:32" x14ac:dyDescent="0.3">
      <c r="A1958" s="55" t="str">
        <f t="shared" si="30"/>
        <v>HRtr_01.1</v>
      </c>
      <c r="C1958" s="96" t="s">
        <v>20</v>
      </c>
      <c r="D1958" s="97" t="s">
        <v>779</v>
      </c>
      <c r="E1958" s="97" t="s">
        <v>877</v>
      </c>
      <c r="F1958" s="97" t="s">
        <v>878</v>
      </c>
      <c r="G1958" s="97" t="s">
        <v>351</v>
      </c>
      <c r="H1958" s="96" t="s">
        <v>50</v>
      </c>
      <c r="I1958" s="98" t="s">
        <v>454</v>
      </c>
      <c r="J1958" s="27" t="s">
        <v>2941</v>
      </c>
      <c r="K1958" s="28" t="s">
        <v>2942</v>
      </c>
      <c r="L1958" s="93" t="s">
        <v>151</v>
      </c>
      <c r="M1958" s="2" t="s">
        <v>152</v>
      </c>
      <c r="N1958" s="94" t="s">
        <v>151</v>
      </c>
      <c r="O1958" s="13" t="s">
        <v>468</v>
      </c>
      <c r="P1958" s="2" t="s">
        <v>152</v>
      </c>
      <c r="Q1958" s="2" t="s">
        <v>152</v>
      </c>
      <c r="R1958" s="2" t="s">
        <v>152</v>
      </c>
      <c r="S1958" s="2" t="s">
        <v>152</v>
      </c>
      <c r="T1958" s="2" t="s">
        <v>152</v>
      </c>
      <c r="U1958" s="14" t="s">
        <v>152</v>
      </c>
      <c r="V1958" s="13" t="s">
        <v>152</v>
      </c>
      <c r="W1958" s="2" t="s">
        <v>152</v>
      </c>
      <c r="X1958" s="2" t="s">
        <v>152</v>
      </c>
      <c r="Y1958" s="2" t="s">
        <v>152</v>
      </c>
      <c r="Z1958" s="94" t="s">
        <v>152</v>
      </c>
      <c r="AA1958" s="13" t="s">
        <v>151</v>
      </c>
      <c r="AB1958" s="2" t="s">
        <v>152</v>
      </c>
      <c r="AC1958" s="14" t="s">
        <v>152</v>
      </c>
      <c r="AD1958" s="93" t="s">
        <v>152</v>
      </c>
      <c r="AE1958" s="14" t="s">
        <v>152</v>
      </c>
      <c r="AF1958" s="99">
        <v>100</v>
      </c>
    </row>
    <row r="1959" spans="1:32" x14ac:dyDescent="0.3">
      <c r="A1959" s="55" t="str">
        <f t="shared" si="30"/>
        <v>HRtr_01.2</v>
      </c>
      <c r="C1959" s="96" t="s">
        <v>20</v>
      </c>
      <c r="D1959" s="97" t="s">
        <v>779</v>
      </c>
      <c r="E1959" s="97" t="s">
        <v>879</v>
      </c>
      <c r="F1959" s="97" t="s">
        <v>880</v>
      </c>
      <c r="G1959" s="97" t="s">
        <v>351</v>
      </c>
      <c r="H1959" s="96" t="s">
        <v>50</v>
      </c>
      <c r="I1959" s="98" t="s">
        <v>454</v>
      </c>
      <c r="J1959" s="27" t="s">
        <v>2943</v>
      </c>
      <c r="K1959" s="28" t="s">
        <v>2944</v>
      </c>
      <c r="L1959" s="93" t="s">
        <v>151</v>
      </c>
      <c r="M1959" s="2" t="s">
        <v>151</v>
      </c>
      <c r="N1959" s="94" t="s">
        <v>152</v>
      </c>
      <c r="O1959" s="13" t="s">
        <v>152</v>
      </c>
      <c r="P1959" s="2" t="s">
        <v>152</v>
      </c>
      <c r="Q1959" s="2" t="s">
        <v>152</v>
      </c>
      <c r="R1959" s="2" t="s">
        <v>152</v>
      </c>
      <c r="S1959" s="2" t="s">
        <v>152</v>
      </c>
      <c r="T1959" s="2" t="s">
        <v>151</v>
      </c>
      <c r="U1959" s="14" t="s">
        <v>152</v>
      </c>
      <c r="V1959" s="13" t="s">
        <v>151</v>
      </c>
      <c r="W1959" s="2" t="s">
        <v>151</v>
      </c>
      <c r="X1959" s="2" t="s">
        <v>152</v>
      </c>
      <c r="Y1959" s="2" t="s">
        <v>152</v>
      </c>
      <c r="Z1959" s="94" t="s">
        <v>152</v>
      </c>
      <c r="AA1959" s="13" t="s">
        <v>151</v>
      </c>
      <c r="AB1959" s="2" t="s">
        <v>151</v>
      </c>
      <c r="AC1959" s="14" t="s">
        <v>152</v>
      </c>
      <c r="AD1959" s="93" t="s">
        <v>151</v>
      </c>
      <c r="AE1959" s="14" t="s">
        <v>152</v>
      </c>
      <c r="AF1959" s="99">
        <v>100</v>
      </c>
    </row>
    <row r="1960" spans="1:32" x14ac:dyDescent="0.3">
      <c r="A1960" s="55" t="str">
        <f t="shared" si="30"/>
        <v>HRtr_02.1</v>
      </c>
      <c r="C1960" s="96" t="s">
        <v>20</v>
      </c>
      <c r="D1960" s="97" t="s">
        <v>779</v>
      </c>
      <c r="E1960" s="97" t="s">
        <v>881</v>
      </c>
      <c r="F1960" s="97" t="s">
        <v>882</v>
      </c>
      <c r="G1960" s="97" t="s">
        <v>351</v>
      </c>
      <c r="H1960" s="96" t="s">
        <v>50</v>
      </c>
      <c r="I1960" s="98" t="s">
        <v>51</v>
      </c>
      <c r="J1960" s="27" t="s">
        <v>2945</v>
      </c>
      <c r="K1960" s="28" t="s">
        <v>2946</v>
      </c>
      <c r="L1960" s="93" t="s">
        <v>151</v>
      </c>
      <c r="M1960" s="2" t="s">
        <v>151</v>
      </c>
      <c r="N1960" s="94" t="s">
        <v>151</v>
      </c>
      <c r="O1960" s="13" t="s">
        <v>151</v>
      </c>
      <c r="P1960" s="2" t="s">
        <v>151</v>
      </c>
      <c r="Q1960" s="2" t="s">
        <v>151</v>
      </c>
      <c r="R1960" s="2" t="s">
        <v>151</v>
      </c>
      <c r="S1960" s="2" t="s">
        <v>151</v>
      </c>
      <c r="T1960" s="2" t="s">
        <v>151</v>
      </c>
      <c r="U1960" s="14" t="s">
        <v>151</v>
      </c>
      <c r="V1960" s="13" t="s">
        <v>151</v>
      </c>
      <c r="W1960" s="2" t="s">
        <v>151</v>
      </c>
      <c r="X1960" s="2" t="s">
        <v>152</v>
      </c>
      <c r="Y1960" s="2" t="s">
        <v>152</v>
      </c>
      <c r="Z1960" s="94" t="s">
        <v>152</v>
      </c>
      <c r="AA1960" s="13" t="s">
        <v>151</v>
      </c>
      <c r="AB1960" s="2" t="s">
        <v>152</v>
      </c>
      <c r="AC1960" s="14" t="s">
        <v>152</v>
      </c>
      <c r="AD1960" s="93" t="s">
        <v>151</v>
      </c>
      <c r="AE1960" s="14" t="s">
        <v>152</v>
      </c>
      <c r="AF1960" s="99">
        <v>100</v>
      </c>
    </row>
    <row r="1961" spans="1:32" x14ac:dyDescent="0.3">
      <c r="A1961" s="55" t="str">
        <f t="shared" si="30"/>
        <v>HRtr_02.1</v>
      </c>
      <c r="C1961" s="96" t="s">
        <v>20</v>
      </c>
      <c r="D1961" s="97" t="s">
        <v>779</v>
      </c>
      <c r="E1961" s="97" t="s">
        <v>881</v>
      </c>
      <c r="F1961" s="97" t="s">
        <v>882</v>
      </c>
      <c r="G1961" s="97" t="s">
        <v>351</v>
      </c>
      <c r="H1961" s="96" t="s">
        <v>50</v>
      </c>
      <c r="I1961" s="98" t="s">
        <v>51</v>
      </c>
      <c r="J1961" s="27" t="s">
        <v>2947</v>
      </c>
      <c r="K1961" s="28" t="s">
        <v>2948</v>
      </c>
      <c r="L1961" s="93" t="s">
        <v>151</v>
      </c>
      <c r="M1961" s="2" t="s">
        <v>151</v>
      </c>
      <c r="N1961" s="94" t="s">
        <v>151</v>
      </c>
      <c r="O1961" s="13" t="s">
        <v>151</v>
      </c>
      <c r="P1961" s="2" t="s">
        <v>152</v>
      </c>
      <c r="Q1961" s="2" t="s">
        <v>152</v>
      </c>
      <c r="R1961" s="2" t="s">
        <v>152</v>
      </c>
      <c r="S1961" s="2" t="s">
        <v>151</v>
      </c>
      <c r="T1961" s="2" t="s">
        <v>151</v>
      </c>
      <c r="U1961" s="14" t="s">
        <v>152</v>
      </c>
      <c r="V1961" s="13" t="s">
        <v>151</v>
      </c>
      <c r="W1961" s="2" t="s">
        <v>151</v>
      </c>
      <c r="X1961" s="2" t="s">
        <v>152</v>
      </c>
      <c r="Y1961" s="2" t="s">
        <v>152</v>
      </c>
      <c r="Z1961" s="94" t="s">
        <v>152</v>
      </c>
      <c r="AA1961" s="13" t="s">
        <v>152</v>
      </c>
      <c r="AB1961" s="2" t="s">
        <v>152</v>
      </c>
      <c r="AC1961" s="14" t="s">
        <v>152</v>
      </c>
      <c r="AD1961" s="93" t="s">
        <v>151</v>
      </c>
      <c r="AE1961" s="14" t="s">
        <v>152</v>
      </c>
      <c r="AF1961" s="99">
        <v>100</v>
      </c>
    </row>
    <row r="1962" spans="1:32" x14ac:dyDescent="0.3">
      <c r="A1962" s="55" t="str">
        <f t="shared" si="30"/>
        <v>HRtr_02.1</v>
      </c>
      <c r="C1962" s="96" t="s">
        <v>20</v>
      </c>
      <c r="D1962" s="97" t="s">
        <v>779</v>
      </c>
      <c r="E1962" s="97" t="s">
        <v>881</v>
      </c>
      <c r="F1962" s="97" t="s">
        <v>882</v>
      </c>
      <c r="G1962" s="97" t="s">
        <v>351</v>
      </c>
      <c r="H1962" s="96" t="s">
        <v>50</v>
      </c>
      <c r="I1962" s="98" t="s">
        <v>51</v>
      </c>
      <c r="J1962" s="27" t="s">
        <v>2949</v>
      </c>
      <c r="K1962" s="28" t="s">
        <v>2950</v>
      </c>
      <c r="L1962" s="93" t="s">
        <v>151</v>
      </c>
      <c r="M1962" s="2" t="s">
        <v>151</v>
      </c>
      <c r="N1962" s="94" t="s">
        <v>151</v>
      </c>
      <c r="O1962" s="13" t="s">
        <v>152</v>
      </c>
      <c r="P1962" s="2" t="s">
        <v>152</v>
      </c>
      <c r="Q1962" s="2" t="s">
        <v>152</v>
      </c>
      <c r="R1962" s="2" t="s">
        <v>152</v>
      </c>
      <c r="S1962" s="2" t="s">
        <v>151</v>
      </c>
      <c r="T1962" s="2" t="s">
        <v>151</v>
      </c>
      <c r="U1962" s="14" t="s">
        <v>152</v>
      </c>
      <c r="V1962" s="13" t="s">
        <v>151</v>
      </c>
      <c r="W1962" s="2" t="s">
        <v>151</v>
      </c>
      <c r="X1962" s="2" t="s">
        <v>152</v>
      </c>
      <c r="Y1962" s="2" t="s">
        <v>152</v>
      </c>
      <c r="Z1962" s="94" t="s">
        <v>152</v>
      </c>
      <c r="AA1962" s="13" t="s">
        <v>152</v>
      </c>
      <c r="AB1962" s="2" t="s">
        <v>152</v>
      </c>
      <c r="AC1962" s="14" t="s">
        <v>152</v>
      </c>
      <c r="AD1962" s="93" t="s">
        <v>151</v>
      </c>
      <c r="AE1962" s="14" t="s">
        <v>152</v>
      </c>
      <c r="AF1962" s="99">
        <v>100</v>
      </c>
    </row>
    <row r="1963" spans="1:32" x14ac:dyDescent="0.3">
      <c r="A1963" s="55" t="str">
        <f t="shared" si="30"/>
        <v>HRtr_02.1</v>
      </c>
      <c r="C1963" s="96" t="s">
        <v>20</v>
      </c>
      <c r="D1963" s="97" t="s">
        <v>779</v>
      </c>
      <c r="E1963" s="97" t="s">
        <v>881</v>
      </c>
      <c r="F1963" s="97" t="s">
        <v>882</v>
      </c>
      <c r="G1963" s="97" t="s">
        <v>351</v>
      </c>
      <c r="H1963" s="96" t="s">
        <v>50</v>
      </c>
      <c r="I1963" s="98" t="s">
        <v>51</v>
      </c>
      <c r="J1963" s="27" t="s">
        <v>2951</v>
      </c>
      <c r="K1963" s="28" t="s">
        <v>2952</v>
      </c>
      <c r="L1963" s="93" t="s">
        <v>151</v>
      </c>
      <c r="M1963" s="2" t="s">
        <v>151</v>
      </c>
      <c r="N1963" s="94" t="s">
        <v>151</v>
      </c>
      <c r="O1963" s="13" t="s">
        <v>152</v>
      </c>
      <c r="P1963" s="2" t="s">
        <v>152</v>
      </c>
      <c r="Q1963" s="2" t="s">
        <v>152</v>
      </c>
      <c r="R1963" s="2" t="s">
        <v>152</v>
      </c>
      <c r="S1963" s="2" t="s">
        <v>151</v>
      </c>
      <c r="T1963" s="2" t="s">
        <v>151</v>
      </c>
      <c r="U1963" s="14" t="s">
        <v>152</v>
      </c>
      <c r="V1963" s="13" t="s">
        <v>151</v>
      </c>
      <c r="W1963" s="2" t="s">
        <v>151</v>
      </c>
      <c r="X1963" s="2" t="s">
        <v>152</v>
      </c>
      <c r="Y1963" s="2" t="s">
        <v>152</v>
      </c>
      <c r="Z1963" s="94" t="s">
        <v>152</v>
      </c>
      <c r="AA1963" s="13" t="s">
        <v>152</v>
      </c>
      <c r="AB1963" s="2" t="s">
        <v>152</v>
      </c>
      <c r="AC1963" s="14" t="s">
        <v>152</v>
      </c>
      <c r="AD1963" s="93" t="s">
        <v>151</v>
      </c>
      <c r="AE1963" s="14" t="s">
        <v>152</v>
      </c>
      <c r="AF1963" s="99">
        <v>100</v>
      </c>
    </row>
    <row r="1964" spans="1:32" x14ac:dyDescent="0.3">
      <c r="A1964" s="55" t="str">
        <f t="shared" si="30"/>
        <v>HRtr_02.1</v>
      </c>
      <c r="C1964" s="96" t="s">
        <v>20</v>
      </c>
      <c r="D1964" s="97" t="s">
        <v>779</v>
      </c>
      <c r="E1964" s="97" t="s">
        <v>881</v>
      </c>
      <c r="F1964" s="97" t="s">
        <v>882</v>
      </c>
      <c r="G1964" s="97" t="s">
        <v>351</v>
      </c>
      <c r="H1964" s="96" t="s">
        <v>50</v>
      </c>
      <c r="I1964" s="98" t="s">
        <v>51</v>
      </c>
      <c r="J1964" s="27" t="s">
        <v>2953</v>
      </c>
      <c r="K1964" s="28" t="s">
        <v>2954</v>
      </c>
      <c r="L1964" s="93" t="s">
        <v>151</v>
      </c>
      <c r="M1964" s="2" t="s">
        <v>152</v>
      </c>
      <c r="N1964" s="94" t="s">
        <v>151</v>
      </c>
      <c r="O1964" s="13" t="s">
        <v>152</v>
      </c>
      <c r="P1964" s="2" t="s">
        <v>152</v>
      </c>
      <c r="Q1964" s="2" t="s">
        <v>152</v>
      </c>
      <c r="R1964" s="2" t="s">
        <v>152</v>
      </c>
      <c r="S1964" s="2" t="s">
        <v>151</v>
      </c>
      <c r="T1964" s="2" t="s">
        <v>152</v>
      </c>
      <c r="U1964" s="14" t="s">
        <v>152</v>
      </c>
      <c r="V1964" s="13" t="s">
        <v>151</v>
      </c>
      <c r="W1964" s="2" t="s">
        <v>151</v>
      </c>
      <c r="X1964" s="2" t="s">
        <v>152</v>
      </c>
      <c r="Y1964" s="2" t="s">
        <v>152</v>
      </c>
      <c r="Z1964" s="94" t="s">
        <v>152</v>
      </c>
      <c r="AA1964" s="13" t="s">
        <v>152</v>
      </c>
      <c r="AB1964" s="2" t="s">
        <v>152</v>
      </c>
      <c r="AC1964" s="14" t="s">
        <v>152</v>
      </c>
      <c r="AD1964" s="93" t="s">
        <v>151</v>
      </c>
      <c r="AE1964" s="14" t="s">
        <v>152</v>
      </c>
      <c r="AF1964" s="99">
        <v>100</v>
      </c>
    </row>
    <row r="1965" spans="1:32" x14ac:dyDescent="0.3">
      <c r="A1965" s="55" t="str">
        <f t="shared" si="30"/>
        <v>HRtr_02.1</v>
      </c>
      <c r="C1965" s="96" t="s">
        <v>20</v>
      </c>
      <c r="D1965" s="97" t="s">
        <v>779</v>
      </c>
      <c r="E1965" s="97" t="s">
        <v>881</v>
      </c>
      <c r="F1965" s="97" t="s">
        <v>882</v>
      </c>
      <c r="G1965" s="97" t="s">
        <v>351</v>
      </c>
      <c r="H1965" s="96" t="s">
        <v>50</v>
      </c>
      <c r="I1965" s="98" t="s">
        <v>51</v>
      </c>
      <c r="J1965" s="27" t="s">
        <v>2955</v>
      </c>
      <c r="K1965" s="28" t="s">
        <v>2956</v>
      </c>
      <c r="L1965" s="93" t="s">
        <v>151</v>
      </c>
      <c r="M1965" s="2" t="s">
        <v>151</v>
      </c>
      <c r="N1965" s="94" t="s">
        <v>151</v>
      </c>
      <c r="O1965" s="13" t="s">
        <v>152</v>
      </c>
      <c r="P1965" s="2" t="s">
        <v>152</v>
      </c>
      <c r="Q1965" s="2" t="s">
        <v>152</v>
      </c>
      <c r="R1965" s="2" t="s">
        <v>152</v>
      </c>
      <c r="S1965" s="2" t="s">
        <v>151</v>
      </c>
      <c r="T1965" s="2" t="s">
        <v>152</v>
      </c>
      <c r="U1965" s="14" t="s">
        <v>152</v>
      </c>
      <c r="V1965" s="13" t="s">
        <v>151</v>
      </c>
      <c r="W1965" s="2" t="s">
        <v>151</v>
      </c>
      <c r="X1965" s="2" t="s">
        <v>152</v>
      </c>
      <c r="Y1965" s="2" t="s">
        <v>152</v>
      </c>
      <c r="Z1965" s="94" t="s">
        <v>152</v>
      </c>
      <c r="AA1965" s="13" t="s">
        <v>152</v>
      </c>
      <c r="AB1965" s="2" t="s">
        <v>152</v>
      </c>
      <c r="AC1965" s="14" t="s">
        <v>152</v>
      </c>
      <c r="AD1965" s="93" t="s">
        <v>151</v>
      </c>
      <c r="AE1965" s="14" t="s">
        <v>152</v>
      </c>
      <c r="AF1965" s="99">
        <v>100</v>
      </c>
    </row>
    <row r="1966" spans="1:32" x14ac:dyDescent="0.3">
      <c r="A1966" s="55" t="str">
        <f t="shared" si="30"/>
        <v>HRtr_02.1</v>
      </c>
      <c r="C1966" s="96" t="s">
        <v>20</v>
      </c>
      <c r="D1966" s="97" t="s">
        <v>779</v>
      </c>
      <c r="E1966" s="97" t="s">
        <v>881</v>
      </c>
      <c r="F1966" s="97" t="s">
        <v>882</v>
      </c>
      <c r="G1966" s="97" t="s">
        <v>351</v>
      </c>
      <c r="H1966" s="96" t="s">
        <v>50</v>
      </c>
      <c r="I1966" s="98" t="s">
        <v>51</v>
      </c>
      <c r="J1966" s="27" t="s">
        <v>2957</v>
      </c>
      <c r="K1966" s="28" t="s">
        <v>2958</v>
      </c>
      <c r="L1966" s="93" t="s">
        <v>151</v>
      </c>
      <c r="M1966" s="2" t="s">
        <v>151</v>
      </c>
      <c r="N1966" s="94" t="s">
        <v>151</v>
      </c>
      <c r="O1966" s="13" t="s">
        <v>152</v>
      </c>
      <c r="P1966" s="2" t="s">
        <v>152</v>
      </c>
      <c r="Q1966" s="2" t="s">
        <v>152</v>
      </c>
      <c r="R1966" s="2" t="s">
        <v>152</v>
      </c>
      <c r="S1966" s="2" t="s">
        <v>151</v>
      </c>
      <c r="T1966" s="2" t="s">
        <v>152</v>
      </c>
      <c r="U1966" s="14" t="s">
        <v>152</v>
      </c>
      <c r="V1966" s="13" t="s">
        <v>151</v>
      </c>
      <c r="W1966" s="2" t="s">
        <v>151</v>
      </c>
      <c r="X1966" s="2" t="s">
        <v>152</v>
      </c>
      <c r="Y1966" s="2" t="s">
        <v>152</v>
      </c>
      <c r="Z1966" s="94" t="s">
        <v>152</v>
      </c>
      <c r="AA1966" s="13" t="s">
        <v>152</v>
      </c>
      <c r="AB1966" s="2" t="s">
        <v>152</v>
      </c>
      <c r="AC1966" s="14" t="s">
        <v>152</v>
      </c>
      <c r="AD1966" s="93" t="s">
        <v>151</v>
      </c>
      <c r="AE1966" s="14" t="s">
        <v>152</v>
      </c>
      <c r="AF1966" s="99">
        <v>100</v>
      </c>
    </row>
    <row r="1967" spans="1:32" x14ac:dyDescent="0.3">
      <c r="A1967" s="55" t="str">
        <f t="shared" si="30"/>
        <v>HRtr_02.1</v>
      </c>
      <c r="C1967" s="96" t="s">
        <v>20</v>
      </c>
      <c r="D1967" s="97" t="s">
        <v>779</v>
      </c>
      <c r="E1967" s="97" t="s">
        <v>881</v>
      </c>
      <c r="F1967" s="97" t="s">
        <v>882</v>
      </c>
      <c r="G1967" s="97" t="s">
        <v>351</v>
      </c>
      <c r="H1967" s="96" t="s">
        <v>50</v>
      </c>
      <c r="I1967" s="98" t="s">
        <v>51</v>
      </c>
      <c r="J1967" s="27" t="s">
        <v>2959</v>
      </c>
      <c r="K1967" s="28" t="s">
        <v>2960</v>
      </c>
      <c r="L1967" s="93" t="s">
        <v>151</v>
      </c>
      <c r="M1967" s="2" t="s">
        <v>151</v>
      </c>
      <c r="N1967" s="94" t="s">
        <v>151</v>
      </c>
      <c r="O1967" s="13" t="s">
        <v>151</v>
      </c>
      <c r="P1967" s="2" t="s">
        <v>152</v>
      </c>
      <c r="Q1967" s="2" t="s">
        <v>152</v>
      </c>
      <c r="R1967" s="2" t="s">
        <v>152</v>
      </c>
      <c r="S1967" s="2" t="s">
        <v>151</v>
      </c>
      <c r="T1967" s="2" t="s">
        <v>151</v>
      </c>
      <c r="U1967" s="14" t="s">
        <v>152</v>
      </c>
      <c r="V1967" s="13" t="s">
        <v>151</v>
      </c>
      <c r="W1967" s="2" t="s">
        <v>151</v>
      </c>
      <c r="X1967" s="2" t="s">
        <v>152</v>
      </c>
      <c r="Y1967" s="2" t="s">
        <v>152</v>
      </c>
      <c r="Z1967" s="94" t="s">
        <v>152</v>
      </c>
      <c r="AA1967" s="13" t="s">
        <v>152</v>
      </c>
      <c r="AB1967" s="2" t="s">
        <v>152</v>
      </c>
      <c r="AC1967" s="14" t="s">
        <v>152</v>
      </c>
      <c r="AD1967" s="93" t="s">
        <v>151</v>
      </c>
      <c r="AE1967" s="14" t="s">
        <v>152</v>
      </c>
      <c r="AF1967" s="99">
        <v>100</v>
      </c>
    </row>
    <row r="1968" spans="1:32" x14ac:dyDescent="0.3">
      <c r="A1968" s="55" t="str">
        <f t="shared" si="30"/>
        <v>HRtr_02.1</v>
      </c>
      <c r="C1968" s="96" t="s">
        <v>20</v>
      </c>
      <c r="D1968" s="97" t="s">
        <v>779</v>
      </c>
      <c r="E1968" s="97" t="s">
        <v>881</v>
      </c>
      <c r="F1968" s="97" t="s">
        <v>882</v>
      </c>
      <c r="G1968" s="97" t="s">
        <v>351</v>
      </c>
      <c r="H1968" s="96" t="s">
        <v>50</v>
      </c>
      <c r="I1968" s="98" t="s">
        <v>51</v>
      </c>
      <c r="J1968" s="27" t="s">
        <v>2961</v>
      </c>
      <c r="K1968" s="28" t="s">
        <v>2962</v>
      </c>
      <c r="L1968" s="93" t="s">
        <v>151</v>
      </c>
      <c r="M1968" s="2" t="s">
        <v>152</v>
      </c>
      <c r="N1968" s="94" t="s">
        <v>151</v>
      </c>
      <c r="O1968" s="13" t="s">
        <v>151</v>
      </c>
      <c r="P1968" s="2" t="s">
        <v>152</v>
      </c>
      <c r="Q1968" s="2" t="s">
        <v>152</v>
      </c>
      <c r="R1968" s="2" t="s">
        <v>152</v>
      </c>
      <c r="S1968" s="2" t="s">
        <v>151</v>
      </c>
      <c r="T1968" s="2" t="s">
        <v>151</v>
      </c>
      <c r="U1968" s="14" t="s">
        <v>152</v>
      </c>
      <c r="V1968" s="13" t="s">
        <v>151</v>
      </c>
      <c r="W1968" s="2" t="s">
        <v>151</v>
      </c>
      <c r="X1968" s="2" t="s">
        <v>152</v>
      </c>
      <c r="Y1968" s="2" t="s">
        <v>152</v>
      </c>
      <c r="Z1968" s="94" t="s">
        <v>152</v>
      </c>
      <c r="AA1968" s="13" t="s">
        <v>152</v>
      </c>
      <c r="AB1968" s="2" t="s">
        <v>152</v>
      </c>
      <c r="AC1968" s="14" t="s">
        <v>152</v>
      </c>
      <c r="AD1968" s="93" t="s">
        <v>151</v>
      </c>
      <c r="AE1968" s="14" t="s">
        <v>152</v>
      </c>
      <c r="AF1968" s="99">
        <v>100</v>
      </c>
    </row>
    <row r="1969" spans="1:32" x14ac:dyDescent="0.3">
      <c r="A1969" s="55" t="str">
        <f t="shared" si="30"/>
        <v>HRtr_02.1</v>
      </c>
      <c r="C1969" s="96" t="s">
        <v>20</v>
      </c>
      <c r="D1969" s="97" t="s">
        <v>779</v>
      </c>
      <c r="E1969" s="97" t="s">
        <v>881</v>
      </c>
      <c r="F1969" s="97" t="s">
        <v>882</v>
      </c>
      <c r="G1969" s="97" t="s">
        <v>351</v>
      </c>
      <c r="H1969" s="96" t="s">
        <v>50</v>
      </c>
      <c r="I1969" s="98" t="s">
        <v>51</v>
      </c>
      <c r="J1969" s="27" t="s">
        <v>2945</v>
      </c>
      <c r="K1969" s="28" t="s">
        <v>2963</v>
      </c>
      <c r="L1969" s="93" t="s">
        <v>151</v>
      </c>
      <c r="M1969" s="2" t="s">
        <v>151</v>
      </c>
      <c r="N1969" s="94" t="s">
        <v>151</v>
      </c>
      <c r="O1969" s="13" t="s">
        <v>151</v>
      </c>
      <c r="P1969" s="2" t="s">
        <v>151</v>
      </c>
      <c r="Q1969" s="2" t="s">
        <v>151</v>
      </c>
      <c r="R1969" s="2" t="s">
        <v>151</v>
      </c>
      <c r="S1969" s="2" t="s">
        <v>151</v>
      </c>
      <c r="T1969" s="2" t="s">
        <v>151</v>
      </c>
      <c r="U1969" s="14" t="s">
        <v>151</v>
      </c>
      <c r="V1969" s="13" t="s">
        <v>151</v>
      </c>
      <c r="W1969" s="2" t="s">
        <v>151</v>
      </c>
      <c r="X1969" s="2" t="s">
        <v>152</v>
      </c>
      <c r="Y1969" s="2" t="s">
        <v>152</v>
      </c>
      <c r="Z1969" s="94" t="s">
        <v>152</v>
      </c>
      <c r="AA1969" s="13" t="s">
        <v>151</v>
      </c>
      <c r="AB1969" s="2" t="s">
        <v>152</v>
      </c>
      <c r="AC1969" s="14" t="s">
        <v>152</v>
      </c>
      <c r="AD1969" s="93" t="s">
        <v>151</v>
      </c>
      <c r="AE1969" s="14" t="s">
        <v>152</v>
      </c>
      <c r="AF1969" s="99">
        <v>100</v>
      </c>
    </row>
    <row r="1970" spans="1:32" x14ac:dyDescent="0.3">
      <c r="A1970" s="55" t="str">
        <f t="shared" si="30"/>
        <v>HRtr_02.2</v>
      </c>
      <c r="C1970" s="96" t="s">
        <v>20</v>
      </c>
      <c r="D1970" s="97" t="s">
        <v>779</v>
      </c>
      <c r="E1970" s="97" t="s">
        <v>883</v>
      </c>
      <c r="F1970" s="97" t="s">
        <v>884</v>
      </c>
      <c r="G1970" s="97" t="s">
        <v>351</v>
      </c>
      <c r="H1970" s="96" t="s">
        <v>50</v>
      </c>
      <c r="I1970" s="98" t="s">
        <v>6</v>
      </c>
      <c r="J1970" s="27" t="s">
        <v>976</v>
      </c>
      <c r="K1970" s="28" t="s">
        <v>976</v>
      </c>
      <c r="L1970" s="93" t="s">
        <v>151</v>
      </c>
      <c r="M1970" s="2" t="s">
        <v>151</v>
      </c>
      <c r="N1970" s="94" t="s">
        <v>151</v>
      </c>
      <c r="O1970" s="13" t="s">
        <v>151</v>
      </c>
      <c r="P1970" s="2" t="s">
        <v>151</v>
      </c>
      <c r="Q1970" s="2" t="s">
        <v>151</v>
      </c>
      <c r="R1970" s="2" t="s">
        <v>151</v>
      </c>
      <c r="S1970" s="2" t="s">
        <v>151</v>
      </c>
      <c r="T1970" s="2" t="s">
        <v>151</v>
      </c>
      <c r="U1970" s="14" t="s">
        <v>151</v>
      </c>
      <c r="V1970" s="13" t="s">
        <v>151</v>
      </c>
      <c r="W1970" s="2" t="s">
        <v>151</v>
      </c>
      <c r="X1970" s="2" t="s">
        <v>151</v>
      </c>
      <c r="Y1970" s="2" t="s">
        <v>151</v>
      </c>
      <c r="Z1970" s="94" t="s">
        <v>151</v>
      </c>
      <c r="AA1970" s="13" t="s">
        <v>151</v>
      </c>
      <c r="AB1970" s="2" t="s">
        <v>151</v>
      </c>
      <c r="AC1970" s="14" t="s">
        <v>151</v>
      </c>
      <c r="AD1970" s="93" t="s">
        <v>151</v>
      </c>
      <c r="AE1970" s="14" t="s">
        <v>151</v>
      </c>
      <c r="AF1970" s="99">
        <v>100</v>
      </c>
    </row>
    <row r="1971" spans="1:32" x14ac:dyDescent="0.3">
      <c r="A1971" s="55" t="str">
        <f t="shared" si="30"/>
        <v>HRtr_02.3</v>
      </c>
      <c r="C1971" s="96" t="s">
        <v>20</v>
      </c>
      <c r="D1971" s="97" t="s">
        <v>779</v>
      </c>
      <c r="E1971" s="97" t="s">
        <v>885</v>
      </c>
      <c r="F1971" s="97" t="s">
        <v>886</v>
      </c>
      <c r="G1971" s="97" t="s">
        <v>351</v>
      </c>
      <c r="H1971" s="96" t="s">
        <v>50</v>
      </c>
      <c r="I1971" s="98" t="s">
        <v>454</v>
      </c>
      <c r="J1971" s="27" t="s">
        <v>2964</v>
      </c>
      <c r="K1971" s="28" t="s">
        <v>2965</v>
      </c>
      <c r="L1971" s="93" t="s">
        <v>151</v>
      </c>
      <c r="M1971" s="2" t="s">
        <v>152</v>
      </c>
      <c r="N1971" s="94" t="s">
        <v>152</v>
      </c>
      <c r="O1971" s="13" t="s">
        <v>152</v>
      </c>
      <c r="P1971" s="2" t="s">
        <v>152</v>
      </c>
      <c r="Q1971" s="2" t="s">
        <v>152</v>
      </c>
      <c r="R1971" s="2" t="s">
        <v>152</v>
      </c>
      <c r="S1971" s="2" t="s">
        <v>152</v>
      </c>
      <c r="T1971" s="2" t="s">
        <v>152</v>
      </c>
      <c r="U1971" s="14" t="s">
        <v>152</v>
      </c>
      <c r="V1971" s="13" t="s">
        <v>152</v>
      </c>
      <c r="W1971" s="2" t="s">
        <v>152</v>
      </c>
      <c r="X1971" s="2" t="s">
        <v>152</v>
      </c>
      <c r="Y1971" s="2" t="s">
        <v>152</v>
      </c>
      <c r="Z1971" s="94" t="s">
        <v>152</v>
      </c>
      <c r="AA1971" s="13" t="s">
        <v>151</v>
      </c>
      <c r="AB1971" s="2" t="s">
        <v>152</v>
      </c>
      <c r="AC1971" s="14" t="s">
        <v>152</v>
      </c>
      <c r="AD1971" s="93" t="s">
        <v>152</v>
      </c>
      <c r="AE1971" s="14" t="s">
        <v>152</v>
      </c>
      <c r="AF1971" s="99">
        <v>100</v>
      </c>
    </row>
    <row r="1972" spans="1:32" x14ac:dyDescent="0.3">
      <c r="A1972" s="55" t="str">
        <f t="shared" si="30"/>
        <v>HRtr_02.4</v>
      </c>
      <c r="C1972" s="96" t="s">
        <v>20</v>
      </c>
      <c r="D1972" s="97" t="s">
        <v>779</v>
      </c>
      <c r="E1972" s="97" t="s">
        <v>887</v>
      </c>
      <c r="F1972" s="97" t="s">
        <v>888</v>
      </c>
      <c r="G1972" s="97" t="s">
        <v>351</v>
      </c>
      <c r="H1972" s="96" t="s">
        <v>50</v>
      </c>
      <c r="I1972" s="98" t="s">
        <v>6</v>
      </c>
      <c r="J1972" s="27" t="s">
        <v>113</v>
      </c>
      <c r="K1972" s="28" t="s">
        <v>113</v>
      </c>
      <c r="L1972" s="93" t="s">
        <v>6</v>
      </c>
      <c r="M1972" s="2" t="s">
        <v>6</v>
      </c>
      <c r="N1972" s="94" t="s">
        <v>6</v>
      </c>
      <c r="O1972" s="13" t="s">
        <v>6</v>
      </c>
      <c r="P1972" s="2" t="s">
        <v>6</v>
      </c>
      <c r="Q1972" s="2" t="s">
        <v>6</v>
      </c>
      <c r="R1972" s="2" t="s">
        <v>6</v>
      </c>
      <c r="S1972" s="2" t="s">
        <v>6</v>
      </c>
      <c r="T1972" s="2" t="s">
        <v>6</v>
      </c>
      <c r="U1972" s="14" t="s">
        <v>6</v>
      </c>
      <c r="V1972" s="13" t="s">
        <v>6</v>
      </c>
      <c r="W1972" s="2" t="s">
        <v>6</v>
      </c>
      <c r="X1972" s="2" t="s">
        <v>6</v>
      </c>
      <c r="Y1972" s="2" t="s">
        <v>6</v>
      </c>
      <c r="Z1972" s="94" t="s">
        <v>6</v>
      </c>
      <c r="AA1972" s="13" t="s">
        <v>6</v>
      </c>
      <c r="AB1972" s="2" t="s">
        <v>6</v>
      </c>
      <c r="AC1972" s="14" t="s">
        <v>6</v>
      </c>
      <c r="AD1972" s="93" t="s">
        <v>6</v>
      </c>
      <c r="AE1972" s="14" t="s">
        <v>6</v>
      </c>
      <c r="AF1972" s="99">
        <v>100</v>
      </c>
    </row>
    <row r="1973" spans="1:32" x14ac:dyDescent="0.3">
      <c r="A1973" s="55" t="str">
        <f t="shared" si="30"/>
        <v>HRtr_03.1</v>
      </c>
      <c r="C1973" s="96" t="s">
        <v>20</v>
      </c>
      <c r="D1973" s="97" t="s">
        <v>779</v>
      </c>
      <c r="E1973" s="97" t="s">
        <v>889</v>
      </c>
      <c r="F1973" s="97" t="s">
        <v>890</v>
      </c>
      <c r="G1973" s="97" t="s">
        <v>344</v>
      </c>
      <c r="H1973" s="96" t="s">
        <v>50</v>
      </c>
      <c r="I1973" s="98" t="s">
        <v>454</v>
      </c>
      <c r="J1973" s="27" t="s">
        <v>2966</v>
      </c>
      <c r="K1973" s="28" t="s">
        <v>2967</v>
      </c>
      <c r="L1973" s="93" t="s">
        <v>151</v>
      </c>
      <c r="M1973" s="2" t="s">
        <v>151</v>
      </c>
      <c r="N1973" s="94" t="s">
        <v>151</v>
      </c>
      <c r="O1973" s="13"/>
      <c r="P1973" s="2"/>
      <c r="Q1973" s="2"/>
      <c r="R1973" s="2"/>
      <c r="S1973" s="2"/>
      <c r="T1973" s="2"/>
      <c r="U1973" s="14"/>
      <c r="V1973" s="13"/>
      <c r="W1973" s="2"/>
      <c r="X1973" s="2"/>
      <c r="Y1973" s="2"/>
      <c r="Z1973" s="94"/>
      <c r="AA1973" s="13"/>
      <c r="AB1973" s="2"/>
      <c r="AC1973" s="14"/>
      <c r="AD1973" s="93"/>
      <c r="AE1973" s="14"/>
      <c r="AF1973" s="99">
        <v>100</v>
      </c>
    </row>
    <row r="1974" spans="1:32" x14ac:dyDescent="0.3">
      <c r="A1974" s="55" t="str">
        <f t="shared" si="30"/>
        <v>HRtr_03.2</v>
      </c>
      <c r="C1974" s="96" t="s">
        <v>20</v>
      </c>
      <c r="D1974" s="97" t="s">
        <v>779</v>
      </c>
      <c r="E1974" s="97" t="s">
        <v>891</v>
      </c>
      <c r="F1974" s="97" t="s">
        <v>892</v>
      </c>
      <c r="G1974" s="97" t="s">
        <v>351</v>
      </c>
      <c r="H1974" s="96" t="s">
        <v>50</v>
      </c>
      <c r="I1974" s="98" t="s">
        <v>454</v>
      </c>
      <c r="J1974" s="27" t="s">
        <v>2966</v>
      </c>
      <c r="K1974" s="28" t="s">
        <v>2968</v>
      </c>
      <c r="L1974" s="93" t="s">
        <v>151</v>
      </c>
      <c r="M1974" s="2" t="s">
        <v>151</v>
      </c>
      <c r="N1974" s="94" t="s">
        <v>151</v>
      </c>
      <c r="O1974" s="13" t="s">
        <v>151</v>
      </c>
      <c r="P1974" s="2" t="s">
        <v>152</v>
      </c>
      <c r="Q1974" s="2" t="s">
        <v>152</v>
      </c>
      <c r="R1974" s="2" t="s">
        <v>152</v>
      </c>
      <c r="S1974" s="2" t="s">
        <v>151</v>
      </c>
      <c r="T1974" s="2" t="s">
        <v>151</v>
      </c>
      <c r="U1974" s="14" t="s">
        <v>152</v>
      </c>
      <c r="V1974" s="13" t="s">
        <v>151</v>
      </c>
      <c r="W1974" s="2" t="s">
        <v>151</v>
      </c>
      <c r="X1974" s="2" t="s">
        <v>152</v>
      </c>
      <c r="Y1974" s="2" t="s">
        <v>152</v>
      </c>
      <c r="Z1974" s="94" t="s">
        <v>152</v>
      </c>
      <c r="AA1974" s="13" t="s">
        <v>151</v>
      </c>
      <c r="AB1974" s="2" t="s">
        <v>151</v>
      </c>
      <c r="AC1974" s="14" t="s">
        <v>151</v>
      </c>
      <c r="AD1974" s="93" t="s">
        <v>151</v>
      </c>
      <c r="AE1974" s="14" t="s">
        <v>152</v>
      </c>
      <c r="AF1974" s="99">
        <v>100</v>
      </c>
    </row>
    <row r="1975" spans="1:32" x14ac:dyDescent="0.3">
      <c r="A1975" s="55" t="str">
        <f t="shared" si="30"/>
        <v>HRtr_03.3</v>
      </c>
      <c r="C1975" s="96" t="s">
        <v>20</v>
      </c>
      <c r="D1975" s="97" t="s">
        <v>779</v>
      </c>
      <c r="E1975" s="97" t="s">
        <v>893</v>
      </c>
      <c r="F1975" s="97" t="s">
        <v>894</v>
      </c>
      <c r="G1975" s="97" t="s">
        <v>351</v>
      </c>
      <c r="H1975" s="96" t="s">
        <v>50</v>
      </c>
      <c r="I1975" s="98" t="s">
        <v>454</v>
      </c>
      <c r="J1975" s="27" t="s">
        <v>2966</v>
      </c>
      <c r="K1975" s="28" t="s">
        <v>2969</v>
      </c>
      <c r="L1975" s="93" t="s">
        <v>151</v>
      </c>
      <c r="M1975" s="2" t="s">
        <v>151</v>
      </c>
      <c r="N1975" s="94" t="s">
        <v>151</v>
      </c>
      <c r="O1975" s="13" t="s">
        <v>151</v>
      </c>
      <c r="P1975" s="2" t="s">
        <v>152</v>
      </c>
      <c r="Q1975" s="2" t="s">
        <v>152</v>
      </c>
      <c r="R1975" s="2" t="s">
        <v>152</v>
      </c>
      <c r="S1975" s="2" t="s">
        <v>151</v>
      </c>
      <c r="T1975" s="2" t="s">
        <v>152</v>
      </c>
      <c r="U1975" s="14" t="s">
        <v>152</v>
      </c>
      <c r="V1975" s="13" t="s">
        <v>151</v>
      </c>
      <c r="W1975" s="2" t="s">
        <v>151</v>
      </c>
      <c r="X1975" s="2" t="s">
        <v>152</v>
      </c>
      <c r="Y1975" s="2" t="s">
        <v>152</v>
      </c>
      <c r="Z1975" s="94" t="s">
        <v>152</v>
      </c>
      <c r="AA1975" s="13" t="s">
        <v>151</v>
      </c>
      <c r="AB1975" s="2" t="s">
        <v>152</v>
      </c>
      <c r="AC1975" s="14" t="s">
        <v>152</v>
      </c>
      <c r="AD1975" s="93" t="s">
        <v>151</v>
      </c>
      <c r="AE1975" s="14" t="s">
        <v>152</v>
      </c>
      <c r="AF1975" s="99">
        <v>100</v>
      </c>
    </row>
    <row r="1976" spans="1:32" x14ac:dyDescent="0.3">
      <c r="A1976" s="55" t="str">
        <f t="shared" si="30"/>
        <v>HUec_01.1</v>
      </c>
      <c r="C1976" s="96" t="s">
        <v>21</v>
      </c>
      <c r="D1976" s="97" t="s">
        <v>776</v>
      </c>
      <c r="E1976" s="97" t="s">
        <v>815</v>
      </c>
      <c r="F1976" s="97" t="s">
        <v>816</v>
      </c>
      <c r="G1976" s="97" t="s">
        <v>351</v>
      </c>
      <c r="H1976" s="96" t="s">
        <v>50</v>
      </c>
      <c r="I1976" s="98" t="s">
        <v>454</v>
      </c>
      <c r="J1976" s="27" t="s">
        <v>231</v>
      </c>
      <c r="K1976" s="28" t="s">
        <v>2970</v>
      </c>
      <c r="L1976" s="93" t="s">
        <v>151</v>
      </c>
      <c r="M1976" s="2" t="s">
        <v>151</v>
      </c>
      <c r="N1976" s="94" t="s">
        <v>151</v>
      </c>
      <c r="O1976" s="13" t="s">
        <v>151</v>
      </c>
      <c r="P1976" s="2" t="s">
        <v>151</v>
      </c>
      <c r="Q1976" s="2" t="s">
        <v>151</v>
      </c>
      <c r="R1976" s="2" t="s">
        <v>151</v>
      </c>
      <c r="S1976" s="2" t="s">
        <v>151</v>
      </c>
      <c r="T1976" s="2" t="s">
        <v>152</v>
      </c>
      <c r="U1976" s="14" t="s">
        <v>152</v>
      </c>
      <c r="V1976" s="13" t="s">
        <v>151</v>
      </c>
      <c r="W1976" s="2" t="s">
        <v>151</v>
      </c>
      <c r="X1976" s="2" t="s">
        <v>151</v>
      </c>
      <c r="Y1976" s="2" t="s">
        <v>151</v>
      </c>
      <c r="Z1976" s="94" t="s">
        <v>152</v>
      </c>
      <c r="AA1976" s="13" t="s">
        <v>151</v>
      </c>
      <c r="AB1976" s="2" t="s">
        <v>151</v>
      </c>
      <c r="AC1976" s="14" t="s">
        <v>151</v>
      </c>
      <c r="AD1976" s="93" t="s">
        <v>152</v>
      </c>
      <c r="AE1976" s="14" t="s">
        <v>152</v>
      </c>
      <c r="AF1976" s="99">
        <v>100</v>
      </c>
    </row>
    <row r="1977" spans="1:32" x14ac:dyDescent="0.3">
      <c r="A1977" s="55" t="str">
        <f t="shared" si="30"/>
        <v>HUec_01.1</v>
      </c>
      <c r="C1977" s="96" t="s">
        <v>21</v>
      </c>
      <c r="D1977" s="97" t="s">
        <v>776</v>
      </c>
      <c r="E1977" s="97" t="s">
        <v>815</v>
      </c>
      <c r="F1977" s="97" t="s">
        <v>816</v>
      </c>
      <c r="G1977" s="97" t="s">
        <v>351</v>
      </c>
      <c r="H1977" s="96" t="s">
        <v>50</v>
      </c>
      <c r="I1977" s="98" t="s">
        <v>454</v>
      </c>
      <c r="J1977" s="27" t="s">
        <v>231</v>
      </c>
      <c r="K1977" s="28" t="s">
        <v>2971</v>
      </c>
      <c r="L1977" s="93" t="s">
        <v>151</v>
      </c>
      <c r="M1977" s="2" t="s">
        <v>151</v>
      </c>
      <c r="N1977" s="94" t="s">
        <v>151</v>
      </c>
      <c r="O1977" s="13" t="s">
        <v>151</v>
      </c>
      <c r="P1977" s="2" t="s">
        <v>151</v>
      </c>
      <c r="Q1977" s="2" t="s">
        <v>151</v>
      </c>
      <c r="R1977" s="2" t="s">
        <v>151</v>
      </c>
      <c r="S1977" s="2" t="s">
        <v>151</v>
      </c>
      <c r="T1977" s="2" t="s">
        <v>152</v>
      </c>
      <c r="U1977" s="14" t="s">
        <v>151</v>
      </c>
      <c r="V1977" s="13" t="s">
        <v>151</v>
      </c>
      <c r="W1977" s="2" t="s">
        <v>151</v>
      </c>
      <c r="X1977" s="2" t="s">
        <v>152</v>
      </c>
      <c r="Y1977" s="2" t="s">
        <v>151</v>
      </c>
      <c r="Z1977" s="94" t="s">
        <v>152</v>
      </c>
      <c r="AA1977" s="13" t="s">
        <v>151</v>
      </c>
      <c r="AB1977" s="2" t="s">
        <v>151</v>
      </c>
      <c r="AC1977" s="14" t="s">
        <v>151</v>
      </c>
      <c r="AD1977" s="93" t="s">
        <v>152</v>
      </c>
      <c r="AE1977" s="14" t="s">
        <v>152</v>
      </c>
      <c r="AF1977" s="99">
        <v>100</v>
      </c>
    </row>
    <row r="1978" spans="1:32" x14ac:dyDescent="0.3">
      <c r="A1978" s="55" t="str">
        <f t="shared" si="30"/>
        <v>HUec_01.1</v>
      </c>
      <c r="C1978" s="96" t="s">
        <v>21</v>
      </c>
      <c r="D1978" s="97" t="s">
        <v>776</v>
      </c>
      <c r="E1978" s="97" t="s">
        <v>815</v>
      </c>
      <c r="F1978" s="97" t="s">
        <v>816</v>
      </c>
      <c r="G1978" s="97" t="s">
        <v>351</v>
      </c>
      <c r="H1978" s="96" t="s">
        <v>50</v>
      </c>
      <c r="I1978" s="98" t="s">
        <v>454</v>
      </c>
      <c r="J1978" s="27" t="s">
        <v>231</v>
      </c>
      <c r="K1978" s="28" t="s">
        <v>2972</v>
      </c>
      <c r="L1978" s="93" t="s">
        <v>151</v>
      </c>
      <c r="M1978" s="2" t="s">
        <v>151</v>
      </c>
      <c r="N1978" s="94" t="s">
        <v>151</v>
      </c>
      <c r="O1978" s="13" t="s">
        <v>151</v>
      </c>
      <c r="P1978" s="2" t="s">
        <v>151</v>
      </c>
      <c r="Q1978" s="2" t="s">
        <v>151</v>
      </c>
      <c r="R1978" s="2" t="s">
        <v>151</v>
      </c>
      <c r="S1978" s="2" t="s">
        <v>151</v>
      </c>
      <c r="T1978" s="2" t="s">
        <v>152</v>
      </c>
      <c r="U1978" s="14" t="s">
        <v>152</v>
      </c>
      <c r="V1978" s="13" t="s">
        <v>151</v>
      </c>
      <c r="W1978" s="2" t="s">
        <v>151</v>
      </c>
      <c r="X1978" s="2" t="s">
        <v>151</v>
      </c>
      <c r="Y1978" s="2" t="s">
        <v>151</v>
      </c>
      <c r="Z1978" s="94" t="s">
        <v>152</v>
      </c>
      <c r="AA1978" s="13" t="s">
        <v>151</v>
      </c>
      <c r="AB1978" s="2" t="s">
        <v>151</v>
      </c>
      <c r="AC1978" s="14" t="s">
        <v>151</v>
      </c>
      <c r="AD1978" s="93" t="s">
        <v>152</v>
      </c>
      <c r="AE1978" s="14" t="s">
        <v>152</v>
      </c>
      <c r="AF1978" s="99">
        <v>100</v>
      </c>
    </row>
    <row r="1979" spans="1:32" x14ac:dyDescent="0.3">
      <c r="A1979" s="55" t="str">
        <f t="shared" si="30"/>
        <v>HUec_01.2</v>
      </c>
      <c r="C1979" s="96" t="s">
        <v>21</v>
      </c>
      <c r="D1979" s="97" t="s">
        <v>776</v>
      </c>
      <c r="E1979" s="97" t="s">
        <v>817</v>
      </c>
      <c r="F1979" s="97" t="s">
        <v>818</v>
      </c>
      <c r="G1979" s="97" t="s">
        <v>351</v>
      </c>
      <c r="H1979" s="96" t="s">
        <v>50</v>
      </c>
      <c r="I1979" s="98" t="s">
        <v>454</v>
      </c>
      <c r="J1979" s="27" t="s">
        <v>231</v>
      </c>
      <c r="K1979" s="28" t="s">
        <v>2973</v>
      </c>
      <c r="L1979" s="93" t="s">
        <v>151</v>
      </c>
      <c r="M1979" s="2" t="s">
        <v>151</v>
      </c>
      <c r="N1979" s="94" t="s">
        <v>151</v>
      </c>
      <c r="O1979" s="13" t="s">
        <v>151</v>
      </c>
      <c r="P1979" s="2" t="s">
        <v>151</v>
      </c>
      <c r="Q1979" s="2" t="s">
        <v>151</v>
      </c>
      <c r="R1979" s="2" t="s">
        <v>151</v>
      </c>
      <c r="S1979" s="2" t="s">
        <v>151</v>
      </c>
      <c r="T1979" s="2" t="s">
        <v>152</v>
      </c>
      <c r="U1979" s="14" t="s">
        <v>152</v>
      </c>
      <c r="V1979" s="13" t="s">
        <v>151</v>
      </c>
      <c r="W1979" s="2" t="s">
        <v>151</v>
      </c>
      <c r="X1979" s="2" t="s">
        <v>151</v>
      </c>
      <c r="Y1979" s="2" t="s">
        <v>151</v>
      </c>
      <c r="Z1979" s="94" t="s">
        <v>152</v>
      </c>
      <c r="AA1979" s="13" t="s">
        <v>151</v>
      </c>
      <c r="AB1979" s="2" t="s">
        <v>151</v>
      </c>
      <c r="AC1979" s="14" t="s">
        <v>151</v>
      </c>
      <c r="AD1979" s="93" t="s">
        <v>152</v>
      </c>
      <c r="AE1979" s="14" t="s">
        <v>152</v>
      </c>
      <c r="AF1979" s="99">
        <v>100</v>
      </c>
    </row>
    <row r="1980" spans="1:32" x14ac:dyDescent="0.3">
      <c r="A1980" s="55" t="str">
        <f t="shared" si="30"/>
        <v>HUec_01.2</v>
      </c>
      <c r="C1980" s="96" t="s">
        <v>21</v>
      </c>
      <c r="D1980" s="97" t="s">
        <v>776</v>
      </c>
      <c r="E1980" s="97" t="s">
        <v>817</v>
      </c>
      <c r="F1980" s="97" t="s">
        <v>818</v>
      </c>
      <c r="G1980" s="97" t="s">
        <v>351</v>
      </c>
      <c r="H1980" s="96" t="s">
        <v>50</v>
      </c>
      <c r="I1980" s="98" t="s">
        <v>454</v>
      </c>
      <c r="J1980" s="27" t="s">
        <v>231</v>
      </c>
      <c r="K1980" s="28" t="s">
        <v>2974</v>
      </c>
      <c r="L1980" s="93" t="s">
        <v>151</v>
      </c>
      <c r="M1980" s="2" t="s">
        <v>151</v>
      </c>
      <c r="N1980" s="94" t="s">
        <v>151</v>
      </c>
      <c r="O1980" s="13" t="s">
        <v>151</v>
      </c>
      <c r="P1980" s="2" t="s">
        <v>151</v>
      </c>
      <c r="Q1980" s="2" t="s">
        <v>151</v>
      </c>
      <c r="R1980" s="2" t="s">
        <v>151</v>
      </c>
      <c r="S1980" s="2" t="s">
        <v>151</v>
      </c>
      <c r="T1980" s="2" t="s">
        <v>152</v>
      </c>
      <c r="U1980" s="14" t="s">
        <v>152</v>
      </c>
      <c r="V1980" s="13" t="s">
        <v>151</v>
      </c>
      <c r="W1980" s="2" t="s">
        <v>151</v>
      </c>
      <c r="X1980" s="2" t="s">
        <v>151</v>
      </c>
      <c r="Y1980" s="2" t="s">
        <v>151</v>
      </c>
      <c r="Z1980" s="94" t="s">
        <v>152</v>
      </c>
      <c r="AA1980" s="13" t="s">
        <v>151</v>
      </c>
      <c r="AB1980" s="2" t="s">
        <v>151</v>
      </c>
      <c r="AC1980" s="14" t="s">
        <v>151</v>
      </c>
      <c r="AD1980" s="93" t="s">
        <v>152</v>
      </c>
      <c r="AE1980" s="14" t="s">
        <v>152</v>
      </c>
      <c r="AF1980" s="99">
        <v>100</v>
      </c>
    </row>
    <row r="1981" spans="1:32" x14ac:dyDescent="0.3">
      <c r="A1981" s="55" t="str">
        <f t="shared" si="30"/>
        <v>HUec_01.2</v>
      </c>
      <c r="C1981" s="96" t="s">
        <v>21</v>
      </c>
      <c r="D1981" s="97" t="s">
        <v>776</v>
      </c>
      <c r="E1981" s="97" t="s">
        <v>817</v>
      </c>
      <c r="F1981" s="97" t="s">
        <v>818</v>
      </c>
      <c r="G1981" s="97" t="s">
        <v>351</v>
      </c>
      <c r="H1981" s="96" t="s">
        <v>50</v>
      </c>
      <c r="I1981" s="98" t="s">
        <v>454</v>
      </c>
      <c r="J1981" s="27" t="s">
        <v>231</v>
      </c>
      <c r="K1981" s="28" t="s">
        <v>2975</v>
      </c>
      <c r="L1981" s="93" t="s">
        <v>151</v>
      </c>
      <c r="M1981" s="2" t="s">
        <v>151</v>
      </c>
      <c r="N1981" s="94" t="s">
        <v>151</v>
      </c>
      <c r="O1981" s="13" t="s">
        <v>151</v>
      </c>
      <c r="P1981" s="2" t="s">
        <v>151</v>
      </c>
      <c r="Q1981" s="2" t="s">
        <v>151</v>
      </c>
      <c r="R1981" s="2" t="s">
        <v>151</v>
      </c>
      <c r="S1981" s="2" t="s">
        <v>151</v>
      </c>
      <c r="T1981" s="2" t="s">
        <v>152</v>
      </c>
      <c r="U1981" s="14" t="s">
        <v>152</v>
      </c>
      <c r="V1981" s="13" t="s">
        <v>151</v>
      </c>
      <c r="W1981" s="2" t="s">
        <v>151</v>
      </c>
      <c r="X1981" s="2" t="s">
        <v>151</v>
      </c>
      <c r="Y1981" s="2" t="s">
        <v>151</v>
      </c>
      <c r="Z1981" s="94" t="s">
        <v>152</v>
      </c>
      <c r="AA1981" s="13" t="s">
        <v>151</v>
      </c>
      <c r="AB1981" s="2" t="s">
        <v>151</v>
      </c>
      <c r="AC1981" s="14" t="s">
        <v>151</v>
      </c>
      <c r="AD1981" s="93" t="s">
        <v>152</v>
      </c>
      <c r="AE1981" s="14" t="s">
        <v>152</v>
      </c>
      <c r="AF1981" s="99">
        <v>100</v>
      </c>
    </row>
    <row r="1982" spans="1:32" x14ac:dyDescent="0.3">
      <c r="A1982" s="55" t="str">
        <f t="shared" si="30"/>
        <v>HUec_01.3</v>
      </c>
      <c r="C1982" s="96" t="s">
        <v>21</v>
      </c>
      <c r="D1982" s="97" t="s">
        <v>776</v>
      </c>
      <c r="E1982" s="97" t="s">
        <v>819</v>
      </c>
      <c r="F1982" s="97" t="s">
        <v>820</v>
      </c>
      <c r="G1982" s="97" t="s">
        <v>351</v>
      </c>
      <c r="H1982" s="96" t="s">
        <v>50</v>
      </c>
      <c r="I1982" s="98" t="s">
        <v>454</v>
      </c>
      <c r="J1982" s="27" t="s">
        <v>153</v>
      </c>
      <c r="K1982" s="28" t="s">
        <v>2976</v>
      </c>
      <c r="L1982" s="93" t="s">
        <v>151</v>
      </c>
      <c r="M1982" s="2" t="s">
        <v>151</v>
      </c>
      <c r="N1982" s="94" t="s">
        <v>151</v>
      </c>
      <c r="O1982" s="13" t="s">
        <v>151</v>
      </c>
      <c r="P1982" s="2" t="s">
        <v>151</v>
      </c>
      <c r="Q1982" s="2" t="s">
        <v>151</v>
      </c>
      <c r="R1982" s="2" t="s">
        <v>151</v>
      </c>
      <c r="S1982" s="2" t="s">
        <v>151</v>
      </c>
      <c r="T1982" s="2" t="s">
        <v>151</v>
      </c>
      <c r="U1982" s="14" t="s">
        <v>152</v>
      </c>
      <c r="V1982" s="13" t="s">
        <v>151</v>
      </c>
      <c r="W1982" s="2" t="s">
        <v>151</v>
      </c>
      <c r="X1982" s="2" t="s">
        <v>151</v>
      </c>
      <c r="Y1982" s="2" t="s">
        <v>151</v>
      </c>
      <c r="Z1982" s="94" t="s">
        <v>152</v>
      </c>
      <c r="AA1982" s="13" t="s">
        <v>151</v>
      </c>
      <c r="AB1982" s="2" t="s">
        <v>151</v>
      </c>
      <c r="AC1982" s="14" t="s">
        <v>151</v>
      </c>
      <c r="AD1982" s="93" t="s">
        <v>152</v>
      </c>
      <c r="AE1982" s="14" t="s">
        <v>152</v>
      </c>
      <c r="AF1982" s="99">
        <v>100</v>
      </c>
    </row>
    <row r="1983" spans="1:32" x14ac:dyDescent="0.3">
      <c r="A1983" s="55" t="str">
        <f t="shared" si="30"/>
        <v>HUec_01.3</v>
      </c>
      <c r="C1983" s="96" t="s">
        <v>21</v>
      </c>
      <c r="D1983" s="97" t="s">
        <v>776</v>
      </c>
      <c r="E1983" s="97" t="s">
        <v>819</v>
      </c>
      <c r="F1983" s="97" t="s">
        <v>820</v>
      </c>
      <c r="G1983" s="97" t="s">
        <v>351</v>
      </c>
      <c r="H1983" s="96" t="s">
        <v>50</v>
      </c>
      <c r="I1983" s="98" t="s">
        <v>454</v>
      </c>
      <c r="J1983" s="27" t="s">
        <v>153</v>
      </c>
      <c r="K1983" s="28" t="s">
        <v>2976</v>
      </c>
      <c r="L1983" s="93" t="s">
        <v>151</v>
      </c>
      <c r="M1983" s="2" t="s">
        <v>151</v>
      </c>
      <c r="N1983" s="94" t="s">
        <v>151</v>
      </c>
      <c r="O1983" s="13" t="s">
        <v>151</v>
      </c>
      <c r="P1983" s="2" t="s">
        <v>151</v>
      </c>
      <c r="Q1983" s="2" t="s">
        <v>151</v>
      </c>
      <c r="R1983" s="2" t="s">
        <v>151</v>
      </c>
      <c r="S1983" s="2" t="s">
        <v>151</v>
      </c>
      <c r="T1983" s="2" t="s">
        <v>151</v>
      </c>
      <c r="U1983" s="14" t="s">
        <v>152</v>
      </c>
      <c r="V1983" s="13" t="s">
        <v>151</v>
      </c>
      <c r="W1983" s="2" t="s">
        <v>151</v>
      </c>
      <c r="X1983" s="2" t="s">
        <v>151</v>
      </c>
      <c r="Y1983" s="2" t="s">
        <v>151</v>
      </c>
      <c r="Z1983" s="94" t="s">
        <v>152</v>
      </c>
      <c r="AA1983" s="13" t="s">
        <v>151</v>
      </c>
      <c r="AB1983" s="2" t="s">
        <v>151</v>
      </c>
      <c r="AC1983" s="14" t="s">
        <v>151</v>
      </c>
      <c r="AD1983" s="93" t="s">
        <v>152</v>
      </c>
      <c r="AE1983" s="14" t="s">
        <v>152</v>
      </c>
      <c r="AF1983" s="99">
        <v>100</v>
      </c>
    </row>
    <row r="1984" spans="1:32" x14ac:dyDescent="0.3">
      <c r="A1984" s="55" t="str">
        <f t="shared" si="30"/>
        <v>HUec_01.3</v>
      </c>
      <c r="C1984" s="96" t="s">
        <v>21</v>
      </c>
      <c r="D1984" s="97" t="s">
        <v>776</v>
      </c>
      <c r="E1984" s="97" t="s">
        <v>819</v>
      </c>
      <c r="F1984" s="97" t="s">
        <v>820</v>
      </c>
      <c r="G1984" s="97" t="s">
        <v>351</v>
      </c>
      <c r="H1984" s="96" t="s">
        <v>50</v>
      </c>
      <c r="I1984" s="98" t="s">
        <v>454</v>
      </c>
      <c r="J1984" s="27" t="s">
        <v>153</v>
      </c>
      <c r="K1984" s="28" t="s">
        <v>2977</v>
      </c>
      <c r="L1984" s="93" t="s">
        <v>151</v>
      </c>
      <c r="M1984" s="2" t="s">
        <v>151</v>
      </c>
      <c r="N1984" s="94" t="s">
        <v>151</v>
      </c>
      <c r="O1984" s="13" t="s">
        <v>468</v>
      </c>
      <c r="P1984" s="2" t="s">
        <v>468</v>
      </c>
      <c r="Q1984" s="2" t="s">
        <v>468</v>
      </c>
      <c r="R1984" s="2" t="s">
        <v>152</v>
      </c>
      <c r="S1984" s="2" t="s">
        <v>152</v>
      </c>
      <c r="T1984" s="2" t="s">
        <v>152</v>
      </c>
      <c r="U1984" s="14" t="s">
        <v>152</v>
      </c>
      <c r="V1984" s="13" t="s">
        <v>151</v>
      </c>
      <c r="W1984" s="2" t="s">
        <v>151</v>
      </c>
      <c r="X1984" s="2" t="s">
        <v>151</v>
      </c>
      <c r="Y1984" s="2" t="s">
        <v>151</v>
      </c>
      <c r="Z1984" s="94" t="s">
        <v>152</v>
      </c>
      <c r="AA1984" s="13" t="s">
        <v>151</v>
      </c>
      <c r="AB1984" s="2" t="s">
        <v>151</v>
      </c>
      <c r="AC1984" s="14" t="s">
        <v>151</v>
      </c>
      <c r="AD1984" s="93" t="s">
        <v>152</v>
      </c>
      <c r="AE1984" s="14" t="s">
        <v>152</v>
      </c>
      <c r="AF1984" s="99">
        <v>100</v>
      </c>
    </row>
    <row r="1985" spans="1:32" x14ac:dyDescent="0.3">
      <c r="A1985" s="55" t="str">
        <f t="shared" si="30"/>
        <v>HUec_01.4</v>
      </c>
      <c r="C1985" s="96" t="s">
        <v>21</v>
      </c>
      <c r="D1985" s="97" t="s">
        <v>776</v>
      </c>
      <c r="E1985" s="97" t="s">
        <v>821</v>
      </c>
      <c r="F1985" s="97" t="s">
        <v>822</v>
      </c>
      <c r="G1985" s="97" t="s">
        <v>351</v>
      </c>
      <c r="H1985" s="96" t="s">
        <v>50</v>
      </c>
      <c r="I1985" s="98" t="s">
        <v>454</v>
      </c>
      <c r="J1985" s="27" t="s">
        <v>2978</v>
      </c>
      <c r="K1985" s="28" t="s">
        <v>2979</v>
      </c>
      <c r="L1985" s="93" t="s">
        <v>151</v>
      </c>
      <c r="M1985" s="2" t="s">
        <v>151</v>
      </c>
      <c r="N1985" s="94" t="s">
        <v>151</v>
      </c>
      <c r="O1985" s="13" t="s">
        <v>151</v>
      </c>
      <c r="P1985" s="2" t="s">
        <v>151</v>
      </c>
      <c r="Q1985" s="2" t="s">
        <v>151</v>
      </c>
      <c r="R1985" s="2" t="s">
        <v>152</v>
      </c>
      <c r="S1985" s="2" t="s">
        <v>152</v>
      </c>
      <c r="T1985" s="2" t="s">
        <v>152</v>
      </c>
      <c r="U1985" s="14" t="s">
        <v>152</v>
      </c>
      <c r="V1985" s="13" t="s">
        <v>151</v>
      </c>
      <c r="W1985" s="2" t="s">
        <v>151</v>
      </c>
      <c r="X1985" s="2" t="s">
        <v>151</v>
      </c>
      <c r="Y1985" s="2" t="s">
        <v>151</v>
      </c>
      <c r="Z1985" s="94" t="s">
        <v>152</v>
      </c>
      <c r="AA1985" s="13" t="s">
        <v>151</v>
      </c>
      <c r="AB1985" s="2" t="s">
        <v>151</v>
      </c>
      <c r="AC1985" s="14" t="s">
        <v>151</v>
      </c>
      <c r="AD1985" s="93" t="s">
        <v>152</v>
      </c>
      <c r="AE1985" s="14" t="s">
        <v>152</v>
      </c>
      <c r="AF1985" s="99">
        <v>100</v>
      </c>
    </row>
    <row r="1986" spans="1:32" x14ac:dyDescent="0.3">
      <c r="A1986" s="55" t="str">
        <f t="shared" si="30"/>
        <v>HUec_01.4</v>
      </c>
      <c r="C1986" s="96" t="s">
        <v>21</v>
      </c>
      <c r="D1986" s="97" t="s">
        <v>776</v>
      </c>
      <c r="E1986" s="97" t="s">
        <v>821</v>
      </c>
      <c r="F1986" s="97" t="s">
        <v>822</v>
      </c>
      <c r="G1986" s="97" t="s">
        <v>351</v>
      </c>
      <c r="H1986" s="96" t="s">
        <v>50</v>
      </c>
      <c r="I1986" s="98" t="s">
        <v>454</v>
      </c>
      <c r="J1986" s="27" t="s">
        <v>2978</v>
      </c>
      <c r="K1986" s="28" t="s">
        <v>2980</v>
      </c>
      <c r="L1986" s="93" t="s">
        <v>151</v>
      </c>
      <c r="M1986" s="2" t="s">
        <v>151</v>
      </c>
      <c r="N1986" s="94" t="s">
        <v>151</v>
      </c>
      <c r="O1986" s="13" t="s">
        <v>151</v>
      </c>
      <c r="P1986" s="2" t="s">
        <v>468</v>
      </c>
      <c r="Q1986" s="2" t="s">
        <v>151</v>
      </c>
      <c r="R1986" s="2" t="s">
        <v>152</v>
      </c>
      <c r="S1986" s="2" t="s">
        <v>152</v>
      </c>
      <c r="T1986" s="2" t="s">
        <v>152</v>
      </c>
      <c r="U1986" s="14" t="s">
        <v>152</v>
      </c>
      <c r="V1986" s="13" t="s">
        <v>151</v>
      </c>
      <c r="W1986" s="2" t="s">
        <v>151</v>
      </c>
      <c r="X1986" s="2" t="s">
        <v>151</v>
      </c>
      <c r="Y1986" s="2" t="s">
        <v>151</v>
      </c>
      <c r="Z1986" s="94" t="s">
        <v>152</v>
      </c>
      <c r="AA1986" s="13" t="s">
        <v>151</v>
      </c>
      <c r="AB1986" s="2" t="s">
        <v>152</v>
      </c>
      <c r="AC1986" s="14" t="s">
        <v>152</v>
      </c>
      <c r="AD1986" s="93" t="s">
        <v>152</v>
      </c>
      <c r="AE1986" s="14" t="s">
        <v>152</v>
      </c>
      <c r="AF1986" s="99">
        <v>0</v>
      </c>
    </row>
    <row r="1987" spans="1:32" x14ac:dyDescent="0.3">
      <c r="A1987" s="55" t="str">
        <f t="shared" si="30"/>
        <v>HUec_02.1</v>
      </c>
      <c r="C1987" s="96" t="s">
        <v>21</v>
      </c>
      <c r="D1987" s="97" t="s">
        <v>776</v>
      </c>
      <c r="E1987" s="97" t="s">
        <v>823</v>
      </c>
      <c r="F1987" s="97" t="s">
        <v>824</v>
      </c>
      <c r="G1987" s="97" t="s">
        <v>351</v>
      </c>
      <c r="H1987" s="96" t="s">
        <v>50</v>
      </c>
      <c r="I1987" s="98" t="s">
        <v>454</v>
      </c>
      <c r="J1987" s="27" t="s">
        <v>2981</v>
      </c>
      <c r="K1987" s="28" t="s">
        <v>2982</v>
      </c>
      <c r="L1987" s="93" t="s">
        <v>151</v>
      </c>
      <c r="M1987" s="2" t="s">
        <v>151</v>
      </c>
      <c r="N1987" s="94" t="s">
        <v>151</v>
      </c>
      <c r="O1987" s="13" t="s">
        <v>151</v>
      </c>
      <c r="P1987" s="2" t="s">
        <v>151</v>
      </c>
      <c r="Q1987" s="2" t="s">
        <v>151</v>
      </c>
      <c r="R1987" s="2" t="s">
        <v>151</v>
      </c>
      <c r="S1987" s="2" t="s">
        <v>152</v>
      </c>
      <c r="T1987" s="2" t="s">
        <v>152</v>
      </c>
      <c r="U1987" s="14" t="s">
        <v>152</v>
      </c>
      <c r="V1987" s="13" t="s">
        <v>151</v>
      </c>
      <c r="W1987" s="2" t="s">
        <v>151</v>
      </c>
      <c r="X1987" s="2" t="s">
        <v>151</v>
      </c>
      <c r="Y1987" s="2" t="s">
        <v>151</v>
      </c>
      <c r="Z1987" s="94" t="s">
        <v>152</v>
      </c>
      <c r="AA1987" s="13" t="s">
        <v>151</v>
      </c>
      <c r="AB1987" s="2" t="s">
        <v>151</v>
      </c>
      <c r="AC1987" s="14" t="s">
        <v>151</v>
      </c>
      <c r="AD1987" s="93" t="s">
        <v>152</v>
      </c>
      <c r="AE1987" s="14" t="s">
        <v>152</v>
      </c>
      <c r="AF1987" s="99">
        <v>100</v>
      </c>
    </row>
    <row r="1988" spans="1:32" x14ac:dyDescent="0.3">
      <c r="A1988" s="55" t="str">
        <f t="shared" si="30"/>
        <v>HUec_02.1</v>
      </c>
      <c r="C1988" s="96" t="s">
        <v>21</v>
      </c>
      <c r="D1988" s="97" t="s">
        <v>776</v>
      </c>
      <c r="E1988" s="97" t="s">
        <v>823</v>
      </c>
      <c r="F1988" s="97" t="s">
        <v>824</v>
      </c>
      <c r="G1988" s="97" t="s">
        <v>351</v>
      </c>
      <c r="H1988" s="96" t="s">
        <v>50</v>
      </c>
      <c r="I1988" s="98" t="s">
        <v>454</v>
      </c>
      <c r="J1988" s="27" t="s">
        <v>231</v>
      </c>
      <c r="K1988" s="28" t="s">
        <v>2983</v>
      </c>
      <c r="L1988" s="93" t="s">
        <v>151</v>
      </c>
      <c r="M1988" s="2" t="s">
        <v>151</v>
      </c>
      <c r="N1988" s="94" t="s">
        <v>151</v>
      </c>
      <c r="O1988" s="13" t="s">
        <v>151</v>
      </c>
      <c r="P1988" s="2" t="s">
        <v>151</v>
      </c>
      <c r="Q1988" s="2" t="s">
        <v>151</v>
      </c>
      <c r="R1988" s="2" t="s">
        <v>151</v>
      </c>
      <c r="S1988" s="2" t="s">
        <v>151</v>
      </c>
      <c r="T1988" s="2" t="s">
        <v>152</v>
      </c>
      <c r="U1988" s="14" t="s">
        <v>152</v>
      </c>
      <c r="V1988" s="13" t="s">
        <v>151</v>
      </c>
      <c r="W1988" s="2" t="s">
        <v>151</v>
      </c>
      <c r="X1988" s="2" t="s">
        <v>151</v>
      </c>
      <c r="Y1988" s="2" t="s">
        <v>151</v>
      </c>
      <c r="Z1988" s="94" t="s">
        <v>152</v>
      </c>
      <c r="AA1988" s="13" t="s">
        <v>151</v>
      </c>
      <c r="AB1988" s="2" t="s">
        <v>151</v>
      </c>
      <c r="AC1988" s="14" t="s">
        <v>151</v>
      </c>
      <c r="AD1988" s="93" t="s">
        <v>152</v>
      </c>
      <c r="AE1988" s="14" t="s">
        <v>152</v>
      </c>
      <c r="AF1988" s="99">
        <v>100</v>
      </c>
    </row>
    <row r="1989" spans="1:32" x14ac:dyDescent="0.3">
      <c r="A1989" s="55" t="str">
        <f t="shared" si="30"/>
        <v>HUec_02.1</v>
      </c>
      <c r="C1989" s="96" t="s">
        <v>21</v>
      </c>
      <c r="D1989" s="97" t="s">
        <v>776</v>
      </c>
      <c r="E1989" s="97" t="s">
        <v>823</v>
      </c>
      <c r="F1989" s="97" t="s">
        <v>824</v>
      </c>
      <c r="G1989" s="97" t="s">
        <v>351</v>
      </c>
      <c r="H1989" s="96" t="s">
        <v>50</v>
      </c>
      <c r="I1989" s="98" t="s">
        <v>454</v>
      </c>
      <c r="J1989" s="27" t="s">
        <v>165</v>
      </c>
      <c r="K1989" s="28" t="s">
        <v>2984</v>
      </c>
      <c r="L1989" s="93" t="s">
        <v>151</v>
      </c>
      <c r="M1989" s="2" t="s">
        <v>151</v>
      </c>
      <c r="N1989" s="94" t="s">
        <v>151</v>
      </c>
      <c r="O1989" s="13" t="s">
        <v>151</v>
      </c>
      <c r="P1989" s="2" t="s">
        <v>151</v>
      </c>
      <c r="Q1989" s="2" t="s">
        <v>151</v>
      </c>
      <c r="R1989" s="2" t="s">
        <v>151</v>
      </c>
      <c r="S1989" s="2" t="s">
        <v>152</v>
      </c>
      <c r="T1989" s="2" t="s">
        <v>152</v>
      </c>
      <c r="U1989" s="14" t="s">
        <v>152</v>
      </c>
      <c r="V1989" s="13" t="s">
        <v>151</v>
      </c>
      <c r="W1989" s="2" t="s">
        <v>151</v>
      </c>
      <c r="X1989" s="2" t="s">
        <v>151</v>
      </c>
      <c r="Y1989" s="2" t="s">
        <v>151</v>
      </c>
      <c r="Z1989" s="94" t="s">
        <v>152</v>
      </c>
      <c r="AA1989" s="13" t="s">
        <v>151</v>
      </c>
      <c r="AB1989" s="2" t="s">
        <v>151</v>
      </c>
      <c r="AC1989" s="14" t="s">
        <v>151</v>
      </c>
      <c r="AD1989" s="93" t="s">
        <v>152</v>
      </c>
      <c r="AE1989" s="14" t="s">
        <v>152</v>
      </c>
      <c r="AF1989" s="99">
        <v>100</v>
      </c>
    </row>
    <row r="1990" spans="1:32" x14ac:dyDescent="0.3">
      <c r="A1990" s="55" t="str">
        <f t="shared" si="30"/>
        <v>HUec_02.2</v>
      </c>
      <c r="C1990" s="96" t="s">
        <v>21</v>
      </c>
      <c r="D1990" s="97" t="s">
        <v>776</v>
      </c>
      <c r="E1990" s="97" t="s">
        <v>825</v>
      </c>
      <c r="F1990" s="97" t="s">
        <v>826</v>
      </c>
      <c r="G1990" s="97" t="s">
        <v>351</v>
      </c>
      <c r="H1990" s="96" t="s">
        <v>50</v>
      </c>
      <c r="I1990" s="98" t="s">
        <v>454</v>
      </c>
      <c r="J1990" s="27" t="s">
        <v>231</v>
      </c>
      <c r="K1990" s="28" t="s">
        <v>2985</v>
      </c>
      <c r="L1990" s="93" t="s">
        <v>151</v>
      </c>
      <c r="M1990" s="2" t="s">
        <v>151</v>
      </c>
      <c r="N1990" s="94" t="s">
        <v>151</v>
      </c>
      <c r="O1990" s="13" t="s">
        <v>151</v>
      </c>
      <c r="P1990" s="2" t="s">
        <v>151</v>
      </c>
      <c r="Q1990" s="2" t="s">
        <v>151</v>
      </c>
      <c r="R1990" s="2" t="s">
        <v>151</v>
      </c>
      <c r="S1990" s="2" t="s">
        <v>152</v>
      </c>
      <c r="T1990" s="2" t="s">
        <v>152</v>
      </c>
      <c r="U1990" s="14" t="s">
        <v>152</v>
      </c>
      <c r="V1990" s="13" t="s">
        <v>151</v>
      </c>
      <c r="W1990" s="2" t="s">
        <v>151</v>
      </c>
      <c r="X1990" s="2" t="s">
        <v>151</v>
      </c>
      <c r="Y1990" s="2" t="s">
        <v>151</v>
      </c>
      <c r="Z1990" s="94" t="s">
        <v>152</v>
      </c>
      <c r="AA1990" s="13" t="s">
        <v>151</v>
      </c>
      <c r="AB1990" s="2" t="s">
        <v>151</v>
      </c>
      <c r="AC1990" s="14" t="s">
        <v>151</v>
      </c>
      <c r="AD1990" s="93" t="s">
        <v>152</v>
      </c>
      <c r="AE1990" s="14" t="s">
        <v>152</v>
      </c>
      <c r="AF1990" s="99">
        <v>100</v>
      </c>
    </row>
    <row r="1991" spans="1:32" x14ac:dyDescent="0.3">
      <c r="A1991" s="55" t="str">
        <f t="shared" si="30"/>
        <v>HUec_02.2</v>
      </c>
      <c r="C1991" s="96" t="s">
        <v>21</v>
      </c>
      <c r="D1991" s="97" t="s">
        <v>776</v>
      </c>
      <c r="E1991" s="97" t="s">
        <v>825</v>
      </c>
      <c r="F1991" s="97" t="s">
        <v>826</v>
      </c>
      <c r="G1991" s="97" t="s">
        <v>351</v>
      </c>
      <c r="H1991" s="96" t="s">
        <v>50</v>
      </c>
      <c r="I1991" s="98" t="s">
        <v>454</v>
      </c>
      <c r="J1991" s="27" t="s">
        <v>231</v>
      </c>
      <c r="K1991" s="28" t="s">
        <v>2986</v>
      </c>
      <c r="L1991" s="93" t="s">
        <v>151</v>
      </c>
      <c r="M1991" s="2" t="s">
        <v>151</v>
      </c>
      <c r="N1991" s="94" t="s">
        <v>151</v>
      </c>
      <c r="O1991" s="13" t="s">
        <v>151</v>
      </c>
      <c r="P1991" s="2" t="s">
        <v>151</v>
      </c>
      <c r="Q1991" s="2" t="s">
        <v>151</v>
      </c>
      <c r="R1991" s="2" t="s">
        <v>152</v>
      </c>
      <c r="S1991" s="2" t="s">
        <v>152</v>
      </c>
      <c r="T1991" s="2" t="s">
        <v>152</v>
      </c>
      <c r="U1991" s="14" t="s">
        <v>152</v>
      </c>
      <c r="V1991" s="13" t="s">
        <v>151</v>
      </c>
      <c r="W1991" s="2" t="s">
        <v>151</v>
      </c>
      <c r="X1991" s="2" t="s">
        <v>151</v>
      </c>
      <c r="Y1991" s="2" t="s">
        <v>151</v>
      </c>
      <c r="Z1991" s="94" t="s">
        <v>152</v>
      </c>
      <c r="AA1991" s="13" t="s">
        <v>151</v>
      </c>
      <c r="AB1991" s="2" t="s">
        <v>151</v>
      </c>
      <c r="AC1991" s="14" t="s">
        <v>151</v>
      </c>
      <c r="AD1991" s="93" t="s">
        <v>152</v>
      </c>
      <c r="AE1991" s="14" t="s">
        <v>152</v>
      </c>
      <c r="AF1991" s="99">
        <v>0</v>
      </c>
    </row>
    <row r="1992" spans="1:32" x14ac:dyDescent="0.3">
      <c r="A1992" s="55" t="str">
        <f t="shared" ref="A1992:A2055" si="31">C1992&amp;LOWER(LEFT(D1992,2))&amp;"_"&amp;IF(LEN(TRIM(LEFT(E1992,FIND(" ",E1992))))=3,"0"&amp;TRIM(LEFT(E1992,FIND(" ",E1992))),TRIM(LEFT(E1992,FIND(" ",E1992))))</f>
        <v>HUec_02.3</v>
      </c>
      <c r="C1992" s="96" t="s">
        <v>21</v>
      </c>
      <c r="D1992" s="97" t="s">
        <v>776</v>
      </c>
      <c r="E1992" s="97" t="s">
        <v>827</v>
      </c>
      <c r="F1992" s="97" t="s">
        <v>828</v>
      </c>
      <c r="G1992" s="97" t="s">
        <v>351</v>
      </c>
      <c r="H1992" s="96" t="s">
        <v>50</v>
      </c>
      <c r="I1992" s="98" t="s">
        <v>454</v>
      </c>
      <c r="J1992" s="27" t="s">
        <v>231</v>
      </c>
      <c r="K1992" s="28" t="s">
        <v>2987</v>
      </c>
      <c r="L1992" s="93" t="s">
        <v>151</v>
      </c>
      <c r="M1992" s="2" t="s">
        <v>151</v>
      </c>
      <c r="N1992" s="94" t="s">
        <v>151</v>
      </c>
      <c r="O1992" s="13" t="s">
        <v>151</v>
      </c>
      <c r="P1992" s="2" t="s">
        <v>151</v>
      </c>
      <c r="Q1992" s="2" t="s">
        <v>151</v>
      </c>
      <c r="R1992" s="2" t="s">
        <v>152</v>
      </c>
      <c r="S1992" s="2" t="s">
        <v>152</v>
      </c>
      <c r="T1992" s="2" t="s">
        <v>151</v>
      </c>
      <c r="U1992" s="14" t="s">
        <v>152</v>
      </c>
      <c r="V1992" s="13" t="s">
        <v>151</v>
      </c>
      <c r="W1992" s="2" t="s">
        <v>151</v>
      </c>
      <c r="X1992" s="2" t="s">
        <v>151</v>
      </c>
      <c r="Y1992" s="2" t="s">
        <v>151</v>
      </c>
      <c r="Z1992" s="94" t="s">
        <v>152</v>
      </c>
      <c r="AA1992" s="13" t="s">
        <v>151</v>
      </c>
      <c r="AB1992" s="2" t="s">
        <v>151</v>
      </c>
      <c r="AC1992" s="14" t="s">
        <v>151</v>
      </c>
      <c r="AD1992" s="93" t="s">
        <v>151</v>
      </c>
      <c r="AE1992" s="14" t="s">
        <v>151</v>
      </c>
      <c r="AF1992" s="99">
        <v>100</v>
      </c>
    </row>
    <row r="1993" spans="1:32" x14ac:dyDescent="0.3">
      <c r="A1993" s="55" t="str">
        <f t="shared" si="31"/>
        <v>HUec_02.3</v>
      </c>
      <c r="C1993" s="96" t="s">
        <v>21</v>
      </c>
      <c r="D1993" s="97" t="s">
        <v>776</v>
      </c>
      <c r="E1993" s="97" t="s">
        <v>827</v>
      </c>
      <c r="F1993" s="97" t="s">
        <v>828</v>
      </c>
      <c r="G1993" s="97" t="s">
        <v>351</v>
      </c>
      <c r="H1993" s="96" t="s">
        <v>50</v>
      </c>
      <c r="I1993" s="98" t="s">
        <v>454</v>
      </c>
      <c r="J1993" s="27" t="s">
        <v>231</v>
      </c>
      <c r="K1993" s="28" t="s">
        <v>2988</v>
      </c>
      <c r="L1993" s="93" t="s">
        <v>151</v>
      </c>
      <c r="M1993" s="2" t="s">
        <v>151</v>
      </c>
      <c r="N1993" s="94" t="s">
        <v>151</v>
      </c>
      <c r="O1993" s="13" t="s">
        <v>151</v>
      </c>
      <c r="P1993" s="2" t="s">
        <v>152</v>
      </c>
      <c r="Q1993" s="2" t="s">
        <v>151</v>
      </c>
      <c r="R1993" s="2" t="s">
        <v>152</v>
      </c>
      <c r="S1993" s="2" t="s">
        <v>152</v>
      </c>
      <c r="T1993" s="2" t="s">
        <v>151</v>
      </c>
      <c r="U1993" s="14" t="s">
        <v>152</v>
      </c>
      <c r="V1993" s="13" t="s">
        <v>151</v>
      </c>
      <c r="W1993" s="2" t="s">
        <v>151</v>
      </c>
      <c r="X1993" s="2" t="s">
        <v>151</v>
      </c>
      <c r="Y1993" s="2" t="s">
        <v>151</v>
      </c>
      <c r="Z1993" s="94" t="s">
        <v>152</v>
      </c>
      <c r="AA1993" s="13" t="s">
        <v>151</v>
      </c>
      <c r="AB1993" s="2" t="s">
        <v>151</v>
      </c>
      <c r="AC1993" s="14" t="s">
        <v>151</v>
      </c>
      <c r="AD1993" s="93" t="s">
        <v>151</v>
      </c>
      <c r="AE1993" s="14" t="s">
        <v>152</v>
      </c>
      <c r="AF1993" s="99">
        <v>100</v>
      </c>
    </row>
    <row r="1994" spans="1:32" x14ac:dyDescent="0.3">
      <c r="A1994" s="55" t="str">
        <f t="shared" si="31"/>
        <v>HUec_03.1</v>
      </c>
      <c r="C1994" s="96" t="s">
        <v>21</v>
      </c>
      <c r="D1994" s="97" t="s">
        <v>776</v>
      </c>
      <c r="E1994" s="97" t="s">
        <v>829</v>
      </c>
      <c r="F1994" s="97" t="s">
        <v>830</v>
      </c>
      <c r="G1994" s="97" t="s">
        <v>351</v>
      </c>
      <c r="H1994" s="96" t="s">
        <v>50</v>
      </c>
      <c r="I1994" s="98" t="s">
        <v>454</v>
      </c>
      <c r="J1994" s="27" t="s">
        <v>2989</v>
      </c>
      <c r="K1994" s="28" t="s">
        <v>2990</v>
      </c>
      <c r="L1994" s="93" t="s">
        <v>151</v>
      </c>
      <c r="M1994" s="2" t="s">
        <v>151</v>
      </c>
      <c r="N1994" s="94" t="s">
        <v>151</v>
      </c>
      <c r="O1994" s="13" t="s">
        <v>151</v>
      </c>
      <c r="P1994" s="2" t="s">
        <v>151</v>
      </c>
      <c r="Q1994" s="2" t="s">
        <v>151</v>
      </c>
      <c r="R1994" s="2" t="s">
        <v>151</v>
      </c>
      <c r="S1994" s="2" t="s">
        <v>151</v>
      </c>
      <c r="T1994" s="2" t="s">
        <v>151</v>
      </c>
      <c r="U1994" s="14" t="s">
        <v>151</v>
      </c>
      <c r="V1994" s="13" t="s">
        <v>151</v>
      </c>
      <c r="W1994" s="2" t="s">
        <v>151</v>
      </c>
      <c r="X1994" s="2" t="s">
        <v>151</v>
      </c>
      <c r="Y1994" s="2" t="s">
        <v>151</v>
      </c>
      <c r="Z1994" s="94" t="s">
        <v>152</v>
      </c>
      <c r="AA1994" s="13" t="s">
        <v>151</v>
      </c>
      <c r="AB1994" s="2" t="s">
        <v>151</v>
      </c>
      <c r="AC1994" s="14" t="s">
        <v>151</v>
      </c>
      <c r="AD1994" s="93" t="s">
        <v>152</v>
      </c>
      <c r="AE1994" s="14" t="s">
        <v>152</v>
      </c>
      <c r="AF1994" s="99">
        <v>100</v>
      </c>
    </row>
    <row r="1995" spans="1:32" x14ac:dyDescent="0.3">
      <c r="A1995" s="55" t="str">
        <f t="shared" si="31"/>
        <v>HUec_03.2</v>
      </c>
      <c r="C1995" s="96" t="s">
        <v>21</v>
      </c>
      <c r="D1995" s="97" t="s">
        <v>776</v>
      </c>
      <c r="E1995" s="97" t="s">
        <v>831</v>
      </c>
      <c r="F1995" s="97" t="s">
        <v>832</v>
      </c>
      <c r="G1995" s="97" t="s">
        <v>351</v>
      </c>
      <c r="H1995" s="96" t="s">
        <v>50</v>
      </c>
      <c r="I1995" s="98" t="s">
        <v>454</v>
      </c>
      <c r="J1995" s="27" t="s">
        <v>231</v>
      </c>
      <c r="K1995" s="28" t="s">
        <v>2991</v>
      </c>
      <c r="L1995" s="93" t="s">
        <v>151</v>
      </c>
      <c r="M1995" s="2" t="s">
        <v>151</v>
      </c>
      <c r="N1995" s="94" t="s">
        <v>151</v>
      </c>
      <c r="O1995" s="13" t="s">
        <v>151</v>
      </c>
      <c r="P1995" s="2" t="s">
        <v>151</v>
      </c>
      <c r="Q1995" s="2" t="s">
        <v>151</v>
      </c>
      <c r="R1995" s="2" t="s">
        <v>151</v>
      </c>
      <c r="S1995" s="2" t="s">
        <v>151</v>
      </c>
      <c r="T1995" s="2" t="s">
        <v>152</v>
      </c>
      <c r="U1995" s="14" t="s">
        <v>152</v>
      </c>
      <c r="V1995" s="13" t="s">
        <v>152</v>
      </c>
      <c r="W1995" s="2" t="s">
        <v>152</v>
      </c>
      <c r="X1995" s="2" t="s">
        <v>152</v>
      </c>
      <c r="Y1995" s="2" t="s">
        <v>152</v>
      </c>
      <c r="Z1995" s="94" t="s">
        <v>152</v>
      </c>
      <c r="AA1995" s="13" t="s">
        <v>151</v>
      </c>
      <c r="AB1995" s="2" t="s">
        <v>151</v>
      </c>
      <c r="AC1995" s="14" t="s">
        <v>151</v>
      </c>
      <c r="AD1995" s="93" t="s">
        <v>152</v>
      </c>
      <c r="AE1995" s="14" t="s">
        <v>152</v>
      </c>
      <c r="AF1995" s="99">
        <v>0</v>
      </c>
    </row>
    <row r="1996" spans="1:32" x14ac:dyDescent="0.3">
      <c r="A1996" s="55" t="str">
        <f t="shared" si="31"/>
        <v>HUec_03.3</v>
      </c>
      <c r="C1996" s="96" t="s">
        <v>21</v>
      </c>
      <c r="D1996" s="97" t="s">
        <v>776</v>
      </c>
      <c r="E1996" s="97" t="s">
        <v>833</v>
      </c>
      <c r="F1996" s="97" t="s">
        <v>834</v>
      </c>
      <c r="G1996" s="97" t="s">
        <v>351</v>
      </c>
      <c r="H1996" s="96" t="s">
        <v>50</v>
      </c>
      <c r="I1996" s="98" t="s">
        <v>454</v>
      </c>
      <c r="J1996" s="27" t="s">
        <v>594</v>
      </c>
      <c r="K1996" s="28" t="s">
        <v>2992</v>
      </c>
      <c r="L1996" s="93" t="s">
        <v>151</v>
      </c>
      <c r="M1996" s="2" t="s">
        <v>151</v>
      </c>
      <c r="N1996" s="94" t="s">
        <v>151</v>
      </c>
      <c r="O1996" s="13" t="s">
        <v>151</v>
      </c>
      <c r="P1996" s="2" t="s">
        <v>151</v>
      </c>
      <c r="Q1996" s="2" t="s">
        <v>151</v>
      </c>
      <c r="R1996" s="2" t="s">
        <v>151</v>
      </c>
      <c r="S1996" s="2" t="s">
        <v>151</v>
      </c>
      <c r="T1996" s="2" t="s">
        <v>152</v>
      </c>
      <c r="U1996" s="14" t="s">
        <v>152</v>
      </c>
      <c r="V1996" s="13" t="s">
        <v>151</v>
      </c>
      <c r="W1996" s="2" t="s">
        <v>151</v>
      </c>
      <c r="X1996" s="2" t="s">
        <v>152</v>
      </c>
      <c r="Y1996" s="2" t="s">
        <v>152</v>
      </c>
      <c r="Z1996" s="94" t="s">
        <v>152</v>
      </c>
      <c r="AA1996" s="13" t="s">
        <v>151</v>
      </c>
      <c r="AB1996" s="2" t="s">
        <v>151</v>
      </c>
      <c r="AC1996" s="14" t="s">
        <v>151</v>
      </c>
      <c r="AD1996" s="93" t="s">
        <v>152</v>
      </c>
      <c r="AE1996" s="14" t="s">
        <v>152</v>
      </c>
      <c r="AF1996" s="99">
        <v>0</v>
      </c>
    </row>
    <row r="1997" spans="1:32" x14ac:dyDescent="0.3">
      <c r="A1997" s="55" t="str">
        <f t="shared" si="31"/>
        <v>HUec_03.3</v>
      </c>
      <c r="C1997" s="96" t="s">
        <v>21</v>
      </c>
      <c r="D1997" s="97" t="s">
        <v>776</v>
      </c>
      <c r="E1997" s="97" t="s">
        <v>833</v>
      </c>
      <c r="F1997" s="97" t="s">
        <v>834</v>
      </c>
      <c r="G1997" s="97" t="s">
        <v>351</v>
      </c>
      <c r="H1997" s="96" t="s">
        <v>50</v>
      </c>
      <c r="I1997" s="98" t="s">
        <v>454</v>
      </c>
      <c r="J1997" s="27" t="s">
        <v>231</v>
      </c>
      <c r="K1997" s="28" t="s">
        <v>2993</v>
      </c>
      <c r="L1997" s="93" t="s">
        <v>151</v>
      </c>
      <c r="M1997" s="2" t="s">
        <v>152</v>
      </c>
      <c r="N1997" s="94" t="s">
        <v>152</v>
      </c>
      <c r="O1997" s="13" t="s">
        <v>152</v>
      </c>
      <c r="P1997" s="2" t="s">
        <v>152</v>
      </c>
      <c r="Q1997" s="2" t="s">
        <v>152</v>
      </c>
      <c r="R1997" s="2" t="s">
        <v>152</v>
      </c>
      <c r="S1997" s="2" t="s">
        <v>152</v>
      </c>
      <c r="T1997" s="2" t="s">
        <v>152</v>
      </c>
      <c r="U1997" s="14" t="s">
        <v>152</v>
      </c>
      <c r="V1997" s="13" t="s">
        <v>152</v>
      </c>
      <c r="W1997" s="2" t="s">
        <v>152</v>
      </c>
      <c r="X1997" s="2" t="s">
        <v>152</v>
      </c>
      <c r="Y1997" s="2" t="s">
        <v>152</v>
      </c>
      <c r="Z1997" s="94" t="s">
        <v>152</v>
      </c>
      <c r="AA1997" s="13" t="s">
        <v>152</v>
      </c>
      <c r="AB1997" s="2" t="s">
        <v>152</v>
      </c>
      <c r="AC1997" s="14" t="s">
        <v>152</v>
      </c>
      <c r="AD1997" s="93" t="s">
        <v>152</v>
      </c>
      <c r="AE1997" s="14" t="s">
        <v>152</v>
      </c>
      <c r="AF1997" s="99">
        <v>0</v>
      </c>
    </row>
    <row r="1998" spans="1:32" x14ac:dyDescent="0.3">
      <c r="A1998" s="55" t="str">
        <f t="shared" si="31"/>
        <v>HUec_03.3</v>
      </c>
      <c r="C1998" s="96" t="s">
        <v>21</v>
      </c>
      <c r="D1998" s="97" t="s">
        <v>776</v>
      </c>
      <c r="E1998" s="97" t="s">
        <v>833</v>
      </c>
      <c r="F1998" s="97" t="s">
        <v>834</v>
      </c>
      <c r="G1998" s="97" t="s">
        <v>351</v>
      </c>
      <c r="H1998" s="96" t="s">
        <v>50</v>
      </c>
      <c r="I1998" s="98" t="s">
        <v>454</v>
      </c>
      <c r="J1998" s="27" t="s">
        <v>594</v>
      </c>
      <c r="K1998" s="28" t="s">
        <v>2994</v>
      </c>
      <c r="L1998" s="93" t="s">
        <v>151</v>
      </c>
      <c r="M1998" s="2" t="s">
        <v>151</v>
      </c>
      <c r="N1998" s="94" t="s">
        <v>151</v>
      </c>
      <c r="O1998" s="13" t="s">
        <v>151</v>
      </c>
      <c r="P1998" s="2" t="s">
        <v>151</v>
      </c>
      <c r="Q1998" s="2" t="s">
        <v>151</v>
      </c>
      <c r="R1998" s="2" t="s">
        <v>152</v>
      </c>
      <c r="S1998" s="2" t="s">
        <v>152</v>
      </c>
      <c r="T1998" s="2" t="s">
        <v>152</v>
      </c>
      <c r="U1998" s="14" t="s">
        <v>152</v>
      </c>
      <c r="V1998" s="13" t="s">
        <v>152</v>
      </c>
      <c r="W1998" s="2" t="s">
        <v>152</v>
      </c>
      <c r="X1998" s="2" t="s">
        <v>152</v>
      </c>
      <c r="Y1998" s="2" t="s">
        <v>152</v>
      </c>
      <c r="Z1998" s="94" t="s">
        <v>152</v>
      </c>
      <c r="AA1998" s="13" t="s">
        <v>151</v>
      </c>
      <c r="AB1998" s="2" t="s">
        <v>151</v>
      </c>
      <c r="AC1998" s="14" t="s">
        <v>151</v>
      </c>
      <c r="AD1998" s="93" t="s">
        <v>152</v>
      </c>
      <c r="AE1998" s="14" t="s">
        <v>152</v>
      </c>
      <c r="AF1998" s="99">
        <v>0</v>
      </c>
    </row>
    <row r="1999" spans="1:32" x14ac:dyDescent="0.3">
      <c r="A1999" s="55" t="str">
        <f t="shared" si="31"/>
        <v>HUhe_01.1</v>
      </c>
      <c r="C1999" s="96" t="s">
        <v>21</v>
      </c>
      <c r="D1999" s="97" t="s">
        <v>835</v>
      </c>
      <c r="E1999" s="97" t="s">
        <v>836</v>
      </c>
      <c r="F1999" s="97" t="s">
        <v>837</v>
      </c>
      <c r="G1999" s="97" t="s">
        <v>344</v>
      </c>
      <c r="H1999" s="96" t="s">
        <v>50</v>
      </c>
      <c r="I1999" s="98" t="s">
        <v>454</v>
      </c>
      <c r="J1999" s="27" t="s">
        <v>681</v>
      </c>
      <c r="K1999" s="28" t="s">
        <v>2995</v>
      </c>
      <c r="L1999" s="93" t="s">
        <v>151</v>
      </c>
      <c r="M1999" s="2" t="s">
        <v>152</v>
      </c>
      <c r="N1999" s="94" t="s">
        <v>151</v>
      </c>
      <c r="O1999" s="13"/>
      <c r="P1999" s="2"/>
      <c r="Q1999" s="2"/>
      <c r="R1999" s="2"/>
      <c r="S1999" s="2"/>
      <c r="T1999" s="2"/>
      <c r="U1999" s="14"/>
      <c r="V1999" s="13"/>
      <c r="W1999" s="2"/>
      <c r="X1999" s="2"/>
      <c r="Y1999" s="2"/>
      <c r="Z1999" s="94"/>
      <c r="AA1999" s="13"/>
      <c r="AB1999" s="2"/>
      <c r="AC1999" s="14"/>
      <c r="AD1999" s="93"/>
      <c r="AE1999" s="14"/>
      <c r="AF1999" s="99">
        <v>100</v>
      </c>
    </row>
    <row r="2000" spans="1:32" x14ac:dyDescent="0.3">
      <c r="A2000" s="55" t="str">
        <f t="shared" si="31"/>
        <v>HUhe_01.1</v>
      </c>
      <c r="C2000" s="96" t="s">
        <v>21</v>
      </c>
      <c r="D2000" s="97" t="s">
        <v>835</v>
      </c>
      <c r="E2000" s="97" t="s">
        <v>836</v>
      </c>
      <c r="F2000" s="97" t="s">
        <v>837</v>
      </c>
      <c r="G2000" s="97" t="s">
        <v>344</v>
      </c>
      <c r="H2000" s="96" t="s">
        <v>50</v>
      </c>
      <c r="I2000" s="98" t="s">
        <v>454</v>
      </c>
      <c r="J2000" s="27" t="s">
        <v>596</v>
      </c>
      <c r="K2000" s="28" t="s">
        <v>2996</v>
      </c>
      <c r="L2000" s="93" t="s">
        <v>151</v>
      </c>
      <c r="M2000" s="2" t="s">
        <v>152</v>
      </c>
      <c r="N2000" s="94" t="s">
        <v>152</v>
      </c>
      <c r="O2000" s="13"/>
      <c r="P2000" s="2"/>
      <c r="Q2000" s="2"/>
      <c r="R2000" s="2"/>
      <c r="S2000" s="2"/>
      <c r="T2000" s="2"/>
      <c r="U2000" s="14"/>
      <c r="V2000" s="13"/>
      <c r="W2000" s="2"/>
      <c r="X2000" s="2"/>
      <c r="Y2000" s="2"/>
      <c r="Z2000" s="94"/>
      <c r="AA2000" s="13"/>
      <c r="AB2000" s="2"/>
      <c r="AC2000" s="14"/>
      <c r="AD2000" s="93"/>
      <c r="AE2000" s="14"/>
      <c r="AF2000" s="99">
        <v>100</v>
      </c>
    </row>
    <row r="2001" spans="1:32" x14ac:dyDescent="0.3">
      <c r="A2001" s="55" t="str">
        <f t="shared" si="31"/>
        <v>HUhe_01.1</v>
      </c>
      <c r="C2001" s="96" t="s">
        <v>21</v>
      </c>
      <c r="D2001" s="97" t="s">
        <v>835</v>
      </c>
      <c r="E2001" s="97" t="s">
        <v>836</v>
      </c>
      <c r="F2001" s="97" t="s">
        <v>837</v>
      </c>
      <c r="G2001" s="97" t="s">
        <v>344</v>
      </c>
      <c r="H2001" s="96" t="s">
        <v>50</v>
      </c>
      <c r="I2001" s="98" t="s">
        <v>454</v>
      </c>
      <c r="J2001" s="27" t="s">
        <v>596</v>
      </c>
      <c r="K2001" s="28" t="s">
        <v>2997</v>
      </c>
      <c r="L2001" s="93" t="s">
        <v>151</v>
      </c>
      <c r="M2001" s="2" t="s">
        <v>152</v>
      </c>
      <c r="N2001" s="94" t="s">
        <v>152</v>
      </c>
      <c r="O2001" s="13"/>
      <c r="P2001" s="2"/>
      <c r="Q2001" s="2"/>
      <c r="R2001" s="2"/>
      <c r="S2001" s="2"/>
      <c r="T2001" s="2"/>
      <c r="U2001" s="14"/>
      <c r="V2001" s="13"/>
      <c r="W2001" s="2"/>
      <c r="X2001" s="2"/>
      <c r="Y2001" s="2"/>
      <c r="Z2001" s="94"/>
      <c r="AA2001" s="13"/>
      <c r="AB2001" s="2"/>
      <c r="AC2001" s="14"/>
      <c r="AD2001" s="93"/>
      <c r="AE2001" s="14"/>
      <c r="AF2001" s="99">
        <v>100</v>
      </c>
    </row>
    <row r="2002" spans="1:32" x14ac:dyDescent="0.3">
      <c r="A2002" s="55" t="str">
        <f t="shared" si="31"/>
        <v>HUhe_01.2</v>
      </c>
      <c r="C2002" s="96" t="s">
        <v>21</v>
      </c>
      <c r="D2002" s="97" t="s">
        <v>835</v>
      </c>
      <c r="E2002" s="97" t="s">
        <v>838</v>
      </c>
      <c r="F2002" s="97" t="s">
        <v>839</v>
      </c>
      <c r="G2002" s="97" t="s">
        <v>344</v>
      </c>
      <c r="H2002" s="96" t="s">
        <v>50</v>
      </c>
      <c r="I2002" s="98" t="s">
        <v>454</v>
      </c>
      <c r="J2002" s="27" t="s">
        <v>2998</v>
      </c>
      <c r="K2002" s="28" t="s">
        <v>2999</v>
      </c>
      <c r="L2002" s="93" t="s">
        <v>151</v>
      </c>
      <c r="M2002" s="2" t="s">
        <v>151</v>
      </c>
      <c r="N2002" s="94" t="s">
        <v>151</v>
      </c>
      <c r="O2002" s="13"/>
      <c r="P2002" s="2"/>
      <c r="Q2002" s="2"/>
      <c r="R2002" s="2"/>
      <c r="S2002" s="2"/>
      <c r="T2002" s="2"/>
      <c r="U2002" s="14"/>
      <c r="V2002" s="13"/>
      <c r="W2002" s="2"/>
      <c r="X2002" s="2"/>
      <c r="Y2002" s="2"/>
      <c r="Z2002" s="94"/>
      <c r="AA2002" s="13"/>
      <c r="AB2002" s="2"/>
      <c r="AC2002" s="14"/>
      <c r="AD2002" s="93"/>
      <c r="AE2002" s="14"/>
      <c r="AF2002" s="99">
        <v>0</v>
      </c>
    </row>
    <row r="2003" spans="1:32" x14ac:dyDescent="0.3">
      <c r="A2003" s="55" t="str">
        <f t="shared" si="31"/>
        <v>HUhe_01.3</v>
      </c>
      <c r="C2003" s="96" t="s">
        <v>21</v>
      </c>
      <c r="D2003" s="97" t="s">
        <v>835</v>
      </c>
      <c r="E2003" s="97" t="s">
        <v>840</v>
      </c>
      <c r="F2003" s="97" t="s">
        <v>431</v>
      </c>
      <c r="G2003" s="97" t="s">
        <v>351</v>
      </c>
      <c r="H2003" s="96" t="s">
        <v>50</v>
      </c>
      <c r="I2003" s="98" t="s">
        <v>454</v>
      </c>
      <c r="J2003" s="27" t="s">
        <v>681</v>
      </c>
      <c r="K2003" s="28" t="s">
        <v>3000</v>
      </c>
      <c r="L2003" s="93" t="s">
        <v>151</v>
      </c>
      <c r="M2003" s="2" t="s">
        <v>151</v>
      </c>
      <c r="N2003" s="94" t="s">
        <v>151</v>
      </c>
      <c r="O2003" s="13" t="s">
        <v>151</v>
      </c>
      <c r="P2003" s="2" t="s">
        <v>151</v>
      </c>
      <c r="Q2003" s="2" t="s">
        <v>151</v>
      </c>
      <c r="R2003" s="2" t="s">
        <v>151</v>
      </c>
      <c r="S2003" s="2" t="s">
        <v>151</v>
      </c>
      <c r="T2003" s="2" t="s">
        <v>151</v>
      </c>
      <c r="U2003" s="14" t="s">
        <v>152</v>
      </c>
      <c r="V2003" s="13" t="s">
        <v>151</v>
      </c>
      <c r="W2003" s="2" t="s">
        <v>151</v>
      </c>
      <c r="X2003" s="2" t="s">
        <v>151</v>
      </c>
      <c r="Y2003" s="2" t="s">
        <v>152</v>
      </c>
      <c r="Z2003" s="94" t="s">
        <v>152</v>
      </c>
      <c r="AA2003" s="13" t="s">
        <v>151</v>
      </c>
      <c r="AB2003" s="2" t="s">
        <v>151</v>
      </c>
      <c r="AC2003" s="14" t="s">
        <v>151</v>
      </c>
      <c r="AD2003" s="93" t="s">
        <v>151</v>
      </c>
      <c r="AE2003" s="14" t="s">
        <v>152</v>
      </c>
      <c r="AF2003" s="99">
        <v>100</v>
      </c>
    </row>
    <row r="2004" spans="1:32" x14ac:dyDescent="0.3">
      <c r="A2004" s="55" t="str">
        <f t="shared" si="31"/>
        <v>HUhe_01.3</v>
      </c>
      <c r="C2004" s="96" t="s">
        <v>21</v>
      </c>
      <c r="D2004" s="97" t="s">
        <v>835</v>
      </c>
      <c r="E2004" s="97" t="s">
        <v>840</v>
      </c>
      <c r="F2004" s="97" t="s">
        <v>431</v>
      </c>
      <c r="G2004" s="97" t="s">
        <v>351</v>
      </c>
      <c r="H2004" s="96" t="s">
        <v>50</v>
      </c>
      <c r="I2004" s="98" t="s">
        <v>454</v>
      </c>
      <c r="J2004" s="27" t="s">
        <v>596</v>
      </c>
      <c r="K2004" s="28" t="s">
        <v>597</v>
      </c>
      <c r="L2004" s="93" t="s">
        <v>151</v>
      </c>
      <c r="M2004" s="2" t="s">
        <v>152</v>
      </c>
      <c r="N2004" s="94" t="s">
        <v>151</v>
      </c>
      <c r="O2004" s="13" t="s">
        <v>152</v>
      </c>
      <c r="P2004" s="2" t="s">
        <v>152</v>
      </c>
      <c r="Q2004" s="2" t="s">
        <v>152</v>
      </c>
      <c r="R2004" s="2" t="s">
        <v>152</v>
      </c>
      <c r="S2004" s="2" t="s">
        <v>152</v>
      </c>
      <c r="T2004" s="2" t="s">
        <v>152</v>
      </c>
      <c r="U2004" s="14" t="s">
        <v>152</v>
      </c>
      <c r="V2004" s="13" t="s">
        <v>152</v>
      </c>
      <c r="W2004" s="2" t="s">
        <v>152</v>
      </c>
      <c r="X2004" s="2" t="s">
        <v>152</v>
      </c>
      <c r="Y2004" s="2" t="s">
        <v>152</v>
      </c>
      <c r="Z2004" s="94" t="s">
        <v>152</v>
      </c>
      <c r="AA2004" s="13" t="s">
        <v>152</v>
      </c>
      <c r="AB2004" s="2" t="s">
        <v>152</v>
      </c>
      <c r="AC2004" s="14" t="s">
        <v>152</v>
      </c>
      <c r="AD2004" s="93" t="s">
        <v>152</v>
      </c>
      <c r="AE2004" s="14" t="s">
        <v>152</v>
      </c>
      <c r="AF2004" s="99">
        <v>100</v>
      </c>
    </row>
    <row r="2005" spans="1:32" x14ac:dyDescent="0.3">
      <c r="A2005" s="55" t="str">
        <f t="shared" si="31"/>
        <v>HUhe_02.1</v>
      </c>
      <c r="C2005" s="96" t="s">
        <v>21</v>
      </c>
      <c r="D2005" s="97" t="s">
        <v>835</v>
      </c>
      <c r="E2005" s="97" t="s">
        <v>841</v>
      </c>
      <c r="F2005" s="97" t="s">
        <v>842</v>
      </c>
      <c r="G2005" s="97" t="s">
        <v>351</v>
      </c>
      <c r="H2005" s="96" t="s">
        <v>50</v>
      </c>
      <c r="I2005" s="98" t="s">
        <v>52</v>
      </c>
      <c r="J2005" s="27" t="s">
        <v>3001</v>
      </c>
      <c r="K2005" s="28" t="s">
        <v>3002</v>
      </c>
      <c r="L2005" s="93" t="s">
        <v>151</v>
      </c>
      <c r="M2005" s="2" t="s">
        <v>152</v>
      </c>
      <c r="N2005" s="94" t="s">
        <v>151</v>
      </c>
      <c r="O2005" s="13" t="s">
        <v>468</v>
      </c>
      <c r="P2005" s="2" t="s">
        <v>468</v>
      </c>
      <c r="Q2005" s="2" t="s">
        <v>468</v>
      </c>
      <c r="R2005" s="2" t="s">
        <v>152</v>
      </c>
      <c r="S2005" s="2" t="s">
        <v>152</v>
      </c>
      <c r="T2005" s="2" t="s">
        <v>152</v>
      </c>
      <c r="U2005" s="14" t="s">
        <v>152</v>
      </c>
      <c r="V2005" s="13" t="s">
        <v>152</v>
      </c>
      <c r="W2005" s="2" t="s">
        <v>152</v>
      </c>
      <c r="X2005" s="2" t="s">
        <v>152</v>
      </c>
      <c r="Y2005" s="2" t="s">
        <v>152</v>
      </c>
      <c r="Z2005" s="94" t="s">
        <v>152</v>
      </c>
      <c r="AA2005" s="13" t="s">
        <v>152</v>
      </c>
      <c r="AB2005" s="2" t="s">
        <v>152</v>
      </c>
      <c r="AC2005" s="14" t="s">
        <v>152</v>
      </c>
      <c r="AD2005" s="93" t="s">
        <v>152</v>
      </c>
      <c r="AE2005" s="14" t="s">
        <v>152</v>
      </c>
      <c r="AF2005" s="99">
        <v>100</v>
      </c>
    </row>
    <row r="2006" spans="1:32" x14ac:dyDescent="0.3">
      <c r="A2006" s="55" t="str">
        <f t="shared" si="31"/>
        <v>HUhe_02.1</v>
      </c>
      <c r="C2006" s="96" t="s">
        <v>21</v>
      </c>
      <c r="D2006" s="97" t="s">
        <v>835</v>
      </c>
      <c r="E2006" s="97" t="s">
        <v>841</v>
      </c>
      <c r="F2006" s="97" t="s">
        <v>842</v>
      </c>
      <c r="G2006" s="97" t="s">
        <v>351</v>
      </c>
      <c r="H2006" s="96" t="s">
        <v>50</v>
      </c>
      <c r="I2006" s="98" t="s">
        <v>52</v>
      </c>
      <c r="J2006" s="27" t="s">
        <v>3003</v>
      </c>
      <c r="K2006" s="28" t="s">
        <v>3004</v>
      </c>
      <c r="L2006" s="93" t="s">
        <v>151</v>
      </c>
      <c r="M2006" s="2" t="s">
        <v>151</v>
      </c>
      <c r="N2006" s="94" t="s">
        <v>151</v>
      </c>
      <c r="O2006" s="13" t="s">
        <v>152</v>
      </c>
      <c r="P2006" s="2" t="s">
        <v>152</v>
      </c>
      <c r="Q2006" s="2" t="s">
        <v>152</v>
      </c>
      <c r="R2006" s="2" t="s">
        <v>151</v>
      </c>
      <c r="S2006" s="2" t="s">
        <v>151</v>
      </c>
      <c r="T2006" s="2" t="s">
        <v>151</v>
      </c>
      <c r="U2006" s="14" t="s">
        <v>152</v>
      </c>
      <c r="V2006" s="13" t="s">
        <v>152</v>
      </c>
      <c r="W2006" s="2" t="s">
        <v>152</v>
      </c>
      <c r="X2006" s="2" t="s">
        <v>152</v>
      </c>
      <c r="Y2006" s="2" t="s">
        <v>152</v>
      </c>
      <c r="Z2006" s="94" t="s">
        <v>152</v>
      </c>
      <c r="AA2006" s="13" t="s">
        <v>152</v>
      </c>
      <c r="AB2006" s="2" t="s">
        <v>152</v>
      </c>
      <c r="AC2006" s="14" t="s">
        <v>152</v>
      </c>
      <c r="AD2006" s="93" t="s">
        <v>152</v>
      </c>
      <c r="AE2006" s="14" t="s">
        <v>152</v>
      </c>
      <c r="AF2006" s="99">
        <v>100</v>
      </c>
    </row>
    <row r="2007" spans="1:32" x14ac:dyDescent="0.3">
      <c r="A2007" s="55" t="str">
        <f t="shared" si="31"/>
        <v>HUhe_02.1</v>
      </c>
      <c r="C2007" s="96" t="s">
        <v>21</v>
      </c>
      <c r="D2007" s="97" t="s">
        <v>835</v>
      </c>
      <c r="E2007" s="97" t="s">
        <v>841</v>
      </c>
      <c r="F2007" s="97" t="s">
        <v>842</v>
      </c>
      <c r="G2007" s="97" t="s">
        <v>351</v>
      </c>
      <c r="H2007" s="96" t="s">
        <v>50</v>
      </c>
      <c r="I2007" s="98" t="s">
        <v>52</v>
      </c>
      <c r="J2007" s="27" t="s">
        <v>3005</v>
      </c>
      <c r="K2007" s="28" t="s">
        <v>3006</v>
      </c>
      <c r="L2007" s="93" t="s">
        <v>151</v>
      </c>
      <c r="M2007" s="2" t="s">
        <v>151</v>
      </c>
      <c r="N2007" s="94" t="s">
        <v>151</v>
      </c>
      <c r="O2007" s="13" t="s">
        <v>152</v>
      </c>
      <c r="P2007" s="2" t="s">
        <v>152</v>
      </c>
      <c r="Q2007" s="2" t="s">
        <v>152</v>
      </c>
      <c r="R2007" s="2" t="s">
        <v>152</v>
      </c>
      <c r="S2007" s="2" t="s">
        <v>152</v>
      </c>
      <c r="T2007" s="2" t="s">
        <v>152</v>
      </c>
      <c r="U2007" s="14" t="s">
        <v>152</v>
      </c>
      <c r="V2007" s="13" t="s">
        <v>152</v>
      </c>
      <c r="W2007" s="2" t="s">
        <v>152</v>
      </c>
      <c r="X2007" s="2" t="s">
        <v>152</v>
      </c>
      <c r="Y2007" s="2" t="s">
        <v>152</v>
      </c>
      <c r="Z2007" s="94" t="s">
        <v>152</v>
      </c>
      <c r="AA2007" s="13" t="s">
        <v>152</v>
      </c>
      <c r="AB2007" s="2" t="s">
        <v>152</v>
      </c>
      <c r="AC2007" s="14" t="s">
        <v>152</v>
      </c>
      <c r="AD2007" s="93" t="s">
        <v>152</v>
      </c>
      <c r="AE2007" s="14" t="s">
        <v>152</v>
      </c>
      <c r="AF2007" s="99">
        <v>100</v>
      </c>
    </row>
    <row r="2008" spans="1:32" x14ac:dyDescent="0.3">
      <c r="A2008" s="55" t="str">
        <f t="shared" si="31"/>
        <v>HUhe_02.1</v>
      </c>
      <c r="C2008" s="96" t="s">
        <v>21</v>
      </c>
      <c r="D2008" s="97" t="s">
        <v>835</v>
      </c>
      <c r="E2008" s="97" t="s">
        <v>841</v>
      </c>
      <c r="F2008" s="97" t="s">
        <v>842</v>
      </c>
      <c r="G2008" s="97" t="s">
        <v>351</v>
      </c>
      <c r="H2008" s="96" t="s">
        <v>50</v>
      </c>
      <c r="I2008" s="98" t="s">
        <v>52</v>
      </c>
      <c r="J2008" s="27" t="s">
        <v>3007</v>
      </c>
      <c r="K2008" s="28" t="s">
        <v>3008</v>
      </c>
      <c r="L2008" s="93" t="s">
        <v>151</v>
      </c>
      <c r="M2008" s="2" t="s">
        <v>151</v>
      </c>
      <c r="N2008" s="94" t="s">
        <v>151</v>
      </c>
      <c r="O2008" s="13" t="s">
        <v>152</v>
      </c>
      <c r="P2008" s="2" t="s">
        <v>152</v>
      </c>
      <c r="Q2008" s="2" t="s">
        <v>152</v>
      </c>
      <c r="R2008" s="2" t="s">
        <v>152</v>
      </c>
      <c r="S2008" s="2" t="s">
        <v>152</v>
      </c>
      <c r="T2008" s="2" t="s">
        <v>152</v>
      </c>
      <c r="U2008" s="14" t="s">
        <v>152</v>
      </c>
      <c r="V2008" s="13" t="s">
        <v>152</v>
      </c>
      <c r="W2008" s="2" t="s">
        <v>152</v>
      </c>
      <c r="X2008" s="2" t="s">
        <v>152</v>
      </c>
      <c r="Y2008" s="2" t="s">
        <v>152</v>
      </c>
      <c r="Z2008" s="94" t="s">
        <v>152</v>
      </c>
      <c r="AA2008" s="13" t="s">
        <v>152</v>
      </c>
      <c r="AB2008" s="2" t="s">
        <v>152</v>
      </c>
      <c r="AC2008" s="14" t="s">
        <v>152</v>
      </c>
      <c r="AD2008" s="93" t="s">
        <v>152</v>
      </c>
      <c r="AE2008" s="14" t="s">
        <v>152</v>
      </c>
      <c r="AF2008" s="99">
        <v>100</v>
      </c>
    </row>
    <row r="2009" spans="1:32" x14ac:dyDescent="0.3">
      <c r="A2009" s="55" t="str">
        <f t="shared" si="31"/>
        <v>HUhe_02.1</v>
      </c>
      <c r="C2009" s="96" t="s">
        <v>21</v>
      </c>
      <c r="D2009" s="97" t="s">
        <v>835</v>
      </c>
      <c r="E2009" s="97" t="s">
        <v>841</v>
      </c>
      <c r="F2009" s="97" t="s">
        <v>842</v>
      </c>
      <c r="G2009" s="97" t="s">
        <v>351</v>
      </c>
      <c r="H2009" s="96" t="s">
        <v>50</v>
      </c>
      <c r="I2009" s="98" t="s">
        <v>52</v>
      </c>
      <c r="J2009" s="27" t="s">
        <v>3009</v>
      </c>
      <c r="K2009" s="28" t="s">
        <v>3010</v>
      </c>
      <c r="L2009" s="93" t="s">
        <v>151</v>
      </c>
      <c r="M2009" s="2" t="s">
        <v>151</v>
      </c>
      <c r="N2009" s="94" t="s">
        <v>151</v>
      </c>
      <c r="O2009" s="13" t="s">
        <v>152</v>
      </c>
      <c r="P2009" s="2" t="s">
        <v>152</v>
      </c>
      <c r="Q2009" s="2" t="s">
        <v>152</v>
      </c>
      <c r="R2009" s="2" t="s">
        <v>152</v>
      </c>
      <c r="S2009" s="2" t="s">
        <v>152</v>
      </c>
      <c r="T2009" s="2" t="s">
        <v>152</v>
      </c>
      <c r="U2009" s="14" t="s">
        <v>152</v>
      </c>
      <c r="V2009" s="13" t="s">
        <v>152</v>
      </c>
      <c r="W2009" s="2" t="s">
        <v>152</v>
      </c>
      <c r="X2009" s="2" t="s">
        <v>152</v>
      </c>
      <c r="Y2009" s="2" t="s">
        <v>152</v>
      </c>
      <c r="Z2009" s="94" t="s">
        <v>152</v>
      </c>
      <c r="AA2009" s="13" t="s">
        <v>152</v>
      </c>
      <c r="AB2009" s="2" t="s">
        <v>152</v>
      </c>
      <c r="AC2009" s="14" t="s">
        <v>152</v>
      </c>
      <c r="AD2009" s="93" t="s">
        <v>152</v>
      </c>
      <c r="AE2009" s="14" t="s">
        <v>152</v>
      </c>
      <c r="AF2009" s="99">
        <v>100</v>
      </c>
    </row>
    <row r="2010" spans="1:32" x14ac:dyDescent="0.3">
      <c r="A2010" s="55" t="str">
        <f t="shared" si="31"/>
        <v>HUhe_02.2</v>
      </c>
      <c r="C2010" s="96" t="s">
        <v>21</v>
      </c>
      <c r="D2010" s="97" t="s">
        <v>835</v>
      </c>
      <c r="E2010" s="97" t="s">
        <v>843</v>
      </c>
      <c r="F2010" s="97" t="s">
        <v>844</v>
      </c>
      <c r="G2010" s="97" t="s">
        <v>351</v>
      </c>
      <c r="H2010" s="96" t="s">
        <v>50</v>
      </c>
      <c r="I2010" s="98" t="s">
        <v>454</v>
      </c>
      <c r="J2010" s="27" t="s">
        <v>3011</v>
      </c>
      <c r="K2010" s="28" t="s">
        <v>3012</v>
      </c>
      <c r="L2010" s="93" t="s">
        <v>151</v>
      </c>
      <c r="M2010" s="2" t="s">
        <v>152</v>
      </c>
      <c r="N2010" s="94" t="s">
        <v>151</v>
      </c>
      <c r="O2010" s="13" t="s">
        <v>468</v>
      </c>
      <c r="P2010" s="2" t="s">
        <v>468</v>
      </c>
      <c r="Q2010" s="2" t="s">
        <v>468</v>
      </c>
      <c r="R2010" s="2" t="s">
        <v>152</v>
      </c>
      <c r="S2010" s="2" t="s">
        <v>152</v>
      </c>
      <c r="T2010" s="2" t="s">
        <v>152</v>
      </c>
      <c r="U2010" s="14" t="s">
        <v>152</v>
      </c>
      <c r="V2010" s="13" t="s">
        <v>152</v>
      </c>
      <c r="W2010" s="2" t="s">
        <v>152</v>
      </c>
      <c r="X2010" s="2" t="s">
        <v>152</v>
      </c>
      <c r="Y2010" s="2" t="s">
        <v>152</v>
      </c>
      <c r="Z2010" s="94" t="s">
        <v>152</v>
      </c>
      <c r="AA2010" s="13" t="s">
        <v>152</v>
      </c>
      <c r="AB2010" s="2" t="s">
        <v>152</v>
      </c>
      <c r="AC2010" s="14" t="s">
        <v>152</v>
      </c>
      <c r="AD2010" s="93" t="s">
        <v>152</v>
      </c>
      <c r="AE2010" s="14" t="s">
        <v>152</v>
      </c>
      <c r="AF2010" s="99">
        <v>100</v>
      </c>
    </row>
    <row r="2011" spans="1:32" x14ac:dyDescent="0.3">
      <c r="A2011" s="55" t="str">
        <f t="shared" si="31"/>
        <v>HUhe_02.3</v>
      </c>
      <c r="C2011" s="96" t="s">
        <v>21</v>
      </c>
      <c r="D2011" s="97" t="s">
        <v>835</v>
      </c>
      <c r="E2011" s="97" t="s">
        <v>845</v>
      </c>
      <c r="F2011" s="97" t="s">
        <v>846</v>
      </c>
      <c r="G2011" s="97" t="s">
        <v>351</v>
      </c>
      <c r="H2011" s="96" t="s">
        <v>50</v>
      </c>
      <c r="I2011" s="98" t="s">
        <v>454</v>
      </c>
      <c r="J2011" s="27" t="s">
        <v>2998</v>
      </c>
      <c r="K2011" s="28" t="s">
        <v>3013</v>
      </c>
      <c r="L2011" s="93" t="s">
        <v>151</v>
      </c>
      <c r="M2011" s="2" t="s">
        <v>151</v>
      </c>
      <c r="N2011" s="94" t="s">
        <v>151</v>
      </c>
      <c r="O2011" s="13" t="s">
        <v>468</v>
      </c>
      <c r="P2011" s="2" t="s">
        <v>468</v>
      </c>
      <c r="Q2011" s="2" t="s">
        <v>468</v>
      </c>
      <c r="R2011" s="2" t="s">
        <v>152</v>
      </c>
      <c r="S2011" s="2" t="s">
        <v>152</v>
      </c>
      <c r="T2011" s="2" t="s">
        <v>152</v>
      </c>
      <c r="U2011" s="14" t="s">
        <v>152</v>
      </c>
      <c r="V2011" s="13" t="s">
        <v>151</v>
      </c>
      <c r="W2011" s="2" t="s">
        <v>151</v>
      </c>
      <c r="X2011" s="2" t="s">
        <v>151</v>
      </c>
      <c r="Y2011" s="2" t="s">
        <v>151</v>
      </c>
      <c r="Z2011" s="94" t="s">
        <v>152</v>
      </c>
      <c r="AA2011" s="13" t="s">
        <v>151</v>
      </c>
      <c r="AB2011" s="2" t="s">
        <v>152</v>
      </c>
      <c r="AC2011" s="14" t="s">
        <v>151</v>
      </c>
      <c r="AD2011" s="93" t="s">
        <v>152</v>
      </c>
      <c r="AE2011" s="14" t="s">
        <v>152</v>
      </c>
      <c r="AF2011" s="99">
        <v>100</v>
      </c>
    </row>
    <row r="2012" spans="1:32" x14ac:dyDescent="0.3">
      <c r="A2012" s="55" t="str">
        <f t="shared" si="31"/>
        <v>HUhe_02.3</v>
      </c>
      <c r="C2012" s="96" t="s">
        <v>21</v>
      </c>
      <c r="D2012" s="97" t="s">
        <v>835</v>
      </c>
      <c r="E2012" s="97" t="s">
        <v>845</v>
      </c>
      <c r="F2012" s="97" t="s">
        <v>846</v>
      </c>
      <c r="G2012" s="97" t="s">
        <v>351</v>
      </c>
      <c r="H2012" s="96" t="s">
        <v>50</v>
      </c>
      <c r="I2012" s="98" t="s">
        <v>454</v>
      </c>
      <c r="J2012" s="27" t="s">
        <v>2998</v>
      </c>
      <c r="K2012" s="28" t="s">
        <v>3012</v>
      </c>
      <c r="L2012" s="93" t="s">
        <v>151</v>
      </c>
      <c r="M2012" s="2" t="s">
        <v>151</v>
      </c>
      <c r="N2012" s="94" t="s">
        <v>151</v>
      </c>
      <c r="O2012" s="13" t="s">
        <v>468</v>
      </c>
      <c r="P2012" s="2" t="s">
        <v>468</v>
      </c>
      <c r="Q2012" s="2" t="s">
        <v>468</v>
      </c>
      <c r="R2012" s="2" t="s">
        <v>152</v>
      </c>
      <c r="S2012" s="2" t="s">
        <v>152</v>
      </c>
      <c r="T2012" s="2" t="s">
        <v>152</v>
      </c>
      <c r="U2012" s="14" t="s">
        <v>152</v>
      </c>
      <c r="V2012" s="13" t="s">
        <v>152</v>
      </c>
      <c r="W2012" s="2" t="s">
        <v>152</v>
      </c>
      <c r="X2012" s="2" t="s">
        <v>152</v>
      </c>
      <c r="Y2012" s="2" t="s">
        <v>152</v>
      </c>
      <c r="Z2012" s="94" t="s">
        <v>152</v>
      </c>
      <c r="AA2012" s="13" t="s">
        <v>151</v>
      </c>
      <c r="AB2012" s="2" t="s">
        <v>152</v>
      </c>
      <c r="AC2012" s="14" t="s">
        <v>151</v>
      </c>
      <c r="AD2012" s="93" t="s">
        <v>152</v>
      </c>
      <c r="AE2012" s="14" t="s">
        <v>152</v>
      </c>
      <c r="AF2012" s="99">
        <v>100</v>
      </c>
    </row>
    <row r="2013" spans="1:32" x14ac:dyDescent="0.3">
      <c r="A2013" s="55" t="str">
        <f t="shared" si="31"/>
        <v>HUhe_02.4</v>
      </c>
      <c r="C2013" s="96" t="s">
        <v>21</v>
      </c>
      <c r="D2013" s="97" t="s">
        <v>835</v>
      </c>
      <c r="E2013" s="97" t="s">
        <v>847</v>
      </c>
      <c r="F2013" s="97" t="s">
        <v>848</v>
      </c>
      <c r="G2013" s="97" t="s">
        <v>351</v>
      </c>
      <c r="H2013" s="96" t="s">
        <v>50</v>
      </c>
      <c r="I2013" s="98" t="s">
        <v>454</v>
      </c>
      <c r="J2013" s="27" t="s">
        <v>2998</v>
      </c>
      <c r="K2013" s="28" t="s">
        <v>3014</v>
      </c>
      <c r="L2013" s="93" t="s">
        <v>151</v>
      </c>
      <c r="M2013" s="2" t="s">
        <v>152</v>
      </c>
      <c r="N2013" s="94" t="s">
        <v>151</v>
      </c>
      <c r="O2013" s="13" t="s">
        <v>468</v>
      </c>
      <c r="P2013" s="2" t="s">
        <v>468</v>
      </c>
      <c r="Q2013" s="2" t="s">
        <v>468</v>
      </c>
      <c r="R2013" s="2" t="s">
        <v>152</v>
      </c>
      <c r="S2013" s="2" t="s">
        <v>152</v>
      </c>
      <c r="T2013" s="2" t="s">
        <v>152</v>
      </c>
      <c r="U2013" s="14" t="s">
        <v>152</v>
      </c>
      <c r="V2013" s="13" t="s">
        <v>152</v>
      </c>
      <c r="W2013" s="2" t="s">
        <v>152</v>
      </c>
      <c r="X2013" s="2" t="s">
        <v>152</v>
      </c>
      <c r="Y2013" s="2" t="s">
        <v>152</v>
      </c>
      <c r="Z2013" s="94" t="s">
        <v>152</v>
      </c>
      <c r="AA2013" s="13" t="s">
        <v>152</v>
      </c>
      <c r="AB2013" s="2" t="s">
        <v>152</v>
      </c>
      <c r="AC2013" s="14" t="s">
        <v>152</v>
      </c>
      <c r="AD2013" s="93" t="s">
        <v>152</v>
      </c>
      <c r="AE2013" s="14" t="s">
        <v>152</v>
      </c>
      <c r="AF2013" s="99">
        <v>100</v>
      </c>
    </row>
    <row r="2014" spans="1:32" x14ac:dyDescent="0.3">
      <c r="A2014" s="55" t="str">
        <f t="shared" si="31"/>
        <v>HUhe_02.4</v>
      </c>
      <c r="C2014" s="96" t="s">
        <v>21</v>
      </c>
      <c r="D2014" s="97" t="s">
        <v>835</v>
      </c>
      <c r="E2014" s="97" t="s">
        <v>847</v>
      </c>
      <c r="F2014" s="97" t="s">
        <v>848</v>
      </c>
      <c r="G2014" s="97" t="s">
        <v>351</v>
      </c>
      <c r="H2014" s="96" t="s">
        <v>50</v>
      </c>
      <c r="I2014" s="98" t="s">
        <v>454</v>
      </c>
      <c r="J2014" s="27" t="s">
        <v>2998</v>
      </c>
      <c r="K2014" s="28" t="s">
        <v>3012</v>
      </c>
      <c r="L2014" s="93" t="s">
        <v>151</v>
      </c>
      <c r="M2014" s="2" t="s">
        <v>151</v>
      </c>
      <c r="N2014" s="94" t="s">
        <v>151</v>
      </c>
      <c r="O2014" s="13" t="s">
        <v>468</v>
      </c>
      <c r="P2014" s="2" t="s">
        <v>468</v>
      </c>
      <c r="Q2014" s="2" t="s">
        <v>468</v>
      </c>
      <c r="R2014" s="2" t="s">
        <v>152</v>
      </c>
      <c r="S2014" s="2" t="s">
        <v>152</v>
      </c>
      <c r="T2014" s="2" t="s">
        <v>152</v>
      </c>
      <c r="U2014" s="14" t="s">
        <v>152</v>
      </c>
      <c r="V2014" s="13" t="s">
        <v>151</v>
      </c>
      <c r="W2014" s="2" t="s">
        <v>151</v>
      </c>
      <c r="X2014" s="2" t="s">
        <v>151</v>
      </c>
      <c r="Y2014" s="2" t="s">
        <v>151</v>
      </c>
      <c r="Z2014" s="94" t="s">
        <v>152</v>
      </c>
      <c r="AA2014" s="13" t="s">
        <v>151</v>
      </c>
      <c r="AB2014" s="2" t="s">
        <v>152</v>
      </c>
      <c r="AC2014" s="14" t="s">
        <v>151</v>
      </c>
      <c r="AD2014" s="93" t="s">
        <v>152</v>
      </c>
      <c r="AE2014" s="14" t="s">
        <v>152</v>
      </c>
      <c r="AF2014" s="99">
        <v>100</v>
      </c>
    </row>
    <row r="2015" spans="1:32" x14ac:dyDescent="0.3">
      <c r="A2015" s="55" t="str">
        <f t="shared" si="31"/>
        <v>HUju_01.1</v>
      </c>
      <c r="C2015" s="96" t="s">
        <v>21</v>
      </c>
      <c r="D2015" s="97" t="s">
        <v>777</v>
      </c>
      <c r="E2015" s="97" t="s">
        <v>849</v>
      </c>
      <c r="F2015" s="97" t="s">
        <v>850</v>
      </c>
      <c r="G2015" s="97" t="s">
        <v>344</v>
      </c>
      <c r="H2015" s="96" t="s">
        <v>50</v>
      </c>
      <c r="I2015" s="98" t="s">
        <v>454</v>
      </c>
      <c r="J2015" s="27" t="s">
        <v>153</v>
      </c>
      <c r="K2015" s="28" t="s">
        <v>3015</v>
      </c>
      <c r="L2015" s="93" t="s">
        <v>151</v>
      </c>
      <c r="M2015" s="2" t="s">
        <v>151</v>
      </c>
      <c r="N2015" s="94" t="s">
        <v>151</v>
      </c>
      <c r="O2015" s="13" t="s">
        <v>6</v>
      </c>
      <c r="P2015" s="2" t="s">
        <v>6</v>
      </c>
      <c r="Q2015" s="2" t="s">
        <v>6</v>
      </c>
      <c r="R2015" s="2" t="s">
        <v>6</v>
      </c>
      <c r="S2015" s="2" t="s">
        <v>6</v>
      </c>
      <c r="T2015" s="2" t="s">
        <v>6</v>
      </c>
      <c r="U2015" s="14" t="s">
        <v>6</v>
      </c>
      <c r="V2015" s="13" t="s">
        <v>6</v>
      </c>
      <c r="W2015" s="2" t="s">
        <v>6</v>
      </c>
      <c r="X2015" s="2" t="s">
        <v>6</v>
      </c>
      <c r="Y2015" s="2" t="s">
        <v>6</v>
      </c>
      <c r="Z2015" s="94" t="s">
        <v>6</v>
      </c>
      <c r="AA2015" s="13" t="s">
        <v>6</v>
      </c>
      <c r="AB2015" s="2" t="s">
        <v>6</v>
      </c>
      <c r="AC2015" s="14" t="s">
        <v>6</v>
      </c>
      <c r="AD2015" s="93" t="s">
        <v>6</v>
      </c>
      <c r="AE2015" s="14" t="s">
        <v>6</v>
      </c>
      <c r="AF2015" s="99">
        <v>0</v>
      </c>
    </row>
    <row r="2016" spans="1:32" x14ac:dyDescent="0.3">
      <c r="A2016" s="55" t="str">
        <f t="shared" si="31"/>
        <v>HUju_01.2</v>
      </c>
      <c r="C2016" s="96" t="s">
        <v>21</v>
      </c>
      <c r="D2016" s="97" t="s">
        <v>777</v>
      </c>
      <c r="E2016" s="97" t="s">
        <v>851</v>
      </c>
      <c r="F2016" s="97" t="s">
        <v>852</v>
      </c>
      <c r="G2016" s="97" t="s">
        <v>344</v>
      </c>
      <c r="H2016" s="96" t="s">
        <v>50</v>
      </c>
      <c r="I2016" s="98" t="s">
        <v>454</v>
      </c>
      <c r="J2016" s="27" t="s">
        <v>153</v>
      </c>
      <c r="K2016" s="28" t="s">
        <v>3015</v>
      </c>
      <c r="L2016" s="93" t="s">
        <v>151</v>
      </c>
      <c r="M2016" s="2" t="s">
        <v>151</v>
      </c>
      <c r="N2016" s="94" t="s">
        <v>151</v>
      </c>
      <c r="O2016" s="13" t="s">
        <v>6</v>
      </c>
      <c r="P2016" s="2" t="s">
        <v>6</v>
      </c>
      <c r="Q2016" s="2" t="s">
        <v>6</v>
      </c>
      <c r="R2016" s="2" t="s">
        <v>6</v>
      </c>
      <c r="S2016" s="2" t="s">
        <v>6</v>
      </c>
      <c r="T2016" s="2" t="s">
        <v>6</v>
      </c>
      <c r="U2016" s="14" t="s">
        <v>6</v>
      </c>
      <c r="V2016" s="13" t="s">
        <v>6</v>
      </c>
      <c r="W2016" s="2" t="s">
        <v>6</v>
      </c>
      <c r="X2016" s="2" t="s">
        <v>6</v>
      </c>
      <c r="Y2016" s="2" t="s">
        <v>6</v>
      </c>
      <c r="Z2016" s="94" t="s">
        <v>6</v>
      </c>
      <c r="AA2016" s="13" t="s">
        <v>6</v>
      </c>
      <c r="AB2016" s="2" t="s">
        <v>6</v>
      </c>
      <c r="AC2016" s="14" t="s">
        <v>6</v>
      </c>
      <c r="AD2016" s="93" t="s">
        <v>6</v>
      </c>
      <c r="AE2016" s="14" t="s">
        <v>6</v>
      </c>
      <c r="AF2016" s="99">
        <v>0</v>
      </c>
    </row>
    <row r="2017" spans="1:32" x14ac:dyDescent="0.3">
      <c r="A2017" s="55" t="str">
        <f t="shared" si="31"/>
        <v>HUju_01.2</v>
      </c>
      <c r="C2017" s="96" t="s">
        <v>21</v>
      </c>
      <c r="D2017" s="97" t="s">
        <v>777</v>
      </c>
      <c r="E2017" s="97" t="s">
        <v>851</v>
      </c>
      <c r="F2017" s="97" t="s">
        <v>852</v>
      </c>
      <c r="G2017" s="97" t="s">
        <v>344</v>
      </c>
      <c r="H2017" s="96" t="s">
        <v>50</v>
      </c>
      <c r="I2017" s="98" t="s">
        <v>454</v>
      </c>
      <c r="J2017" s="27" t="s">
        <v>3016</v>
      </c>
      <c r="K2017" s="28" t="s">
        <v>3017</v>
      </c>
      <c r="L2017" s="93" t="s">
        <v>151</v>
      </c>
      <c r="M2017" s="2" t="s">
        <v>151</v>
      </c>
      <c r="N2017" s="94" t="s">
        <v>151</v>
      </c>
      <c r="O2017" s="13"/>
      <c r="P2017" s="2"/>
      <c r="Q2017" s="2"/>
      <c r="R2017" s="2"/>
      <c r="S2017" s="2"/>
      <c r="T2017" s="2"/>
      <c r="U2017" s="14"/>
      <c r="V2017" s="13"/>
      <c r="W2017" s="2"/>
      <c r="X2017" s="2"/>
      <c r="Y2017" s="2"/>
      <c r="Z2017" s="94"/>
      <c r="AA2017" s="13"/>
      <c r="AB2017" s="2"/>
      <c r="AC2017" s="14"/>
      <c r="AD2017" s="93"/>
      <c r="AE2017" s="14"/>
      <c r="AF2017" s="99">
        <v>100</v>
      </c>
    </row>
    <row r="2018" spans="1:32" x14ac:dyDescent="0.3">
      <c r="A2018" s="55" t="str">
        <f t="shared" si="31"/>
        <v>HUju_02.1</v>
      </c>
      <c r="C2018" s="96" t="s">
        <v>21</v>
      </c>
      <c r="D2018" s="97" t="s">
        <v>777</v>
      </c>
      <c r="E2018" s="97" t="s">
        <v>853</v>
      </c>
      <c r="F2018" s="97" t="s">
        <v>854</v>
      </c>
      <c r="G2018" s="97" t="s">
        <v>351</v>
      </c>
      <c r="H2018" s="96" t="s">
        <v>50</v>
      </c>
      <c r="I2018" s="98" t="s">
        <v>454</v>
      </c>
      <c r="J2018" s="27" t="s">
        <v>3016</v>
      </c>
      <c r="K2018" s="28" t="s">
        <v>3018</v>
      </c>
      <c r="L2018" s="93" t="s">
        <v>151</v>
      </c>
      <c r="M2018" s="2" t="s">
        <v>151</v>
      </c>
      <c r="N2018" s="94" t="s">
        <v>151</v>
      </c>
      <c r="O2018" s="13" t="s">
        <v>151</v>
      </c>
      <c r="P2018" s="2" t="s">
        <v>151</v>
      </c>
      <c r="Q2018" s="2" t="s">
        <v>151</v>
      </c>
      <c r="R2018" s="2" t="s">
        <v>151</v>
      </c>
      <c r="S2018" s="2" t="s">
        <v>152</v>
      </c>
      <c r="T2018" s="2" t="s">
        <v>152</v>
      </c>
      <c r="U2018" s="14" t="s">
        <v>152</v>
      </c>
      <c r="V2018" s="13" t="s">
        <v>151</v>
      </c>
      <c r="W2018" s="2" t="s">
        <v>151</v>
      </c>
      <c r="X2018" s="2" t="s">
        <v>151</v>
      </c>
      <c r="Y2018" s="2" t="s">
        <v>151</v>
      </c>
      <c r="Z2018" s="94" t="s">
        <v>152</v>
      </c>
      <c r="AA2018" s="13" t="s">
        <v>151</v>
      </c>
      <c r="AB2018" s="2" t="s">
        <v>151</v>
      </c>
      <c r="AC2018" s="14" t="s">
        <v>151</v>
      </c>
      <c r="AD2018" s="93" t="s">
        <v>151</v>
      </c>
      <c r="AE2018" s="14" t="s">
        <v>152</v>
      </c>
      <c r="AF2018" s="99">
        <v>100</v>
      </c>
    </row>
    <row r="2019" spans="1:32" x14ac:dyDescent="0.3">
      <c r="A2019" s="55" t="str">
        <f t="shared" si="31"/>
        <v>HUju_02.2</v>
      </c>
      <c r="C2019" s="96" t="s">
        <v>21</v>
      </c>
      <c r="D2019" s="97" t="s">
        <v>777</v>
      </c>
      <c r="E2019" s="97" t="s">
        <v>855</v>
      </c>
      <c r="F2019" s="97" t="s">
        <v>856</v>
      </c>
      <c r="G2019" s="97" t="s">
        <v>351</v>
      </c>
      <c r="H2019" s="96" t="s">
        <v>50</v>
      </c>
      <c r="I2019" s="98" t="s">
        <v>454</v>
      </c>
      <c r="J2019" s="27" t="s">
        <v>3016</v>
      </c>
      <c r="K2019" s="28" t="s">
        <v>3019</v>
      </c>
      <c r="L2019" s="93" t="s">
        <v>151</v>
      </c>
      <c r="M2019" s="2" t="s">
        <v>151</v>
      </c>
      <c r="N2019" s="94" t="s">
        <v>151</v>
      </c>
      <c r="O2019" s="13" t="s">
        <v>151</v>
      </c>
      <c r="P2019" s="2" t="s">
        <v>151</v>
      </c>
      <c r="Q2019" s="2" t="s">
        <v>151</v>
      </c>
      <c r="R2019" s="2" t="s">
        <v>151</v>
      </c>
      <c r="S2019" s="2" t="s">
        <v>152</v>
      </c>
      <c r="T2019" s="2" t="s">
        <v>152</v>
      </c>
      <c r="U2019" s="14" t="s">
        <v>152</v>
      </c>
      <c r="V2019" s="13" t="s">
        <v>151</v>
      </c>
      <c r="W2019" s="2" t="s">
        <v>151</v>
      </c>
      <c r="X2019" s="2" t="s">
        <v>151</v>
      </c>
      <c r="Y2019" s="2" t="s">
        <v>152</v>
      </c>
      <c r="Z2019" s="94" t="s">
        <v>152</v>
      </c>
      <c r="AA2019" s="13" t="s">
        <v>151</v>
      </c>
      <c r="AB2019" s="2" t="s">
        <v>151</v>
      </c>
      <c r="AC2019" s="14" t="s">
        <v>151</v>
      </c>
      <c r="AD2019" s="93" t="s">
        <v>151</v>
      </c>
      <c r="AE2019" s="14" t="s">
        <v>152</v>
      </c>
      <c r="AF2019" s="99">
        <v>100</v>
      </c>
    </row>
    <row r="2020" spans="1:32" x14ac:dyDescent="0.3">
      <c r="A2020" s="55" t="str">
        <f t="shared" si="31"/>
        <v>HUju_02.2</v>
      </c>
      <c r="C2020" s="96" t="s">
        <v>21</v>
      </c>
      <c r="D2020" s="97" t="s">
        <v>777</v>
      </c>
      <c r="E2020" s="97" t="s">
        <v>855</v>
      </c>
      <c r="F2020" s="97" t="s">
        <v>856</v>
      </c>
      <c r="G2020" s="97" t="s">
        <v>351</v>
      </c>
      <c r="H2020" s="96" t="s">
        <v>50</v>
      </c>
      <c r="I2020" s="98" t="s">
        <v>454</v>
      </c>
      <c r="J2020" s="27" t="s">
        <v>3016</v>
      </c>
      <c r="K2020" s="28" t="s">
        <v>3018</v>
      </c>
      <c r="L2020" s="93" t="s">
        <v>151</v>
      </c>
      <c r="M2020" s="2" t="s">
        <v>151</v>
      </c>
      <c r="N2020" s="94" t="s">
        <v>151</v>
      </c>
      <c r="O2020" s="13" t="s">
        <v>151</v>
      </c>
      <c r="P2020" s="2" t="s">
        <v>151</v>
      </c>
      <c r="Q2020" s="2" t="s">
        <v>151</v>
      </c>
      <c r="R2020" s="2" t="s">
        <v>151</v>
      </c>
      <c r="S2020" s="2" t="s">
        <v>152</v>
      </c>
      <c r="T2020" s="2" t="s">
        <v>152</v>
      </c>
      <c r="U2020" s="14" t="s">
        <v>152</v>
      </c>
      <c r="V2020" s="13" t="s">
        <v>151</v>
      </c>
      <c r="W2020" s="2" t="s">
        <v>151</v>
      </c>
      <c r="X2020" s="2" t="s">
        <v>151</v>
      </c>
      <c r="Y2020" s="2" t="s">
        <v>151</v>
      </c>
      <c r="Z2020" s="94" t="s">
        <v>152</v>
      </c>
      <c r="AA2020" s="13" t="s">
        <v>151</v>
      </c>
      <c r="AB2020" s="2" t="s">
        <v>151</v>
      </c>
      <c r="AC2020" s="14" t="s">
        <v>151</v>
      </c>
      <c r="AD2020" s="93" t="s">
        <v>151</v>
      </c>
      <c r="AE2020" s="14" t="s">
        <v>152</v>
      </c>
      <c r="AF2020" s="99">
        <v>100</v>
      </c>
    </row>
    <row r="2021" spans="1:32" x14ac:dyDescent="0.3">
      <c r="A2021" s="55" t="str">
        <f t="shared" si="31"/>
        <v>HUju_03.1</v>
      </c>
      <c r="C2021" s="96" t="s">
        <v>21</v>
      </c>
      <c r="D2021" s="97" t="s">
        <v>777</v>
      </c>
      <c r="E2021" s="97" t="s">
        <v>857</v>
      </c>
      <c r="F2021" s="97" t="s">
        <v>858</v>
      </c>
      <c r="G2021" s="97" t="s">
        <v>344</v>
      </c>
      <c r="H2021" s="96" t="s">
        <v>50</v>
      </c>
      <c r="I2021" s="98" t="s">
        <v>454</v>
      </c>
      <c r="J2021" s="27" t="s">
        <v>3016</v>
      </c>
      <c r="K2021" s="28" t="s">
        <v>3020</v>
      </c>
      <c r="L2021" s="93" t="s">
        <v>151</v>
      </c>
      <c r="M2021" s="2" t="s">
        <v>151</v>
      </c>
      <c r="N2021" s="94" t="s">
        <v>151</v>
      </c>
      <c r="O2021" s="13" t="s">
        <v>6</v>
      </c>
      <c r="P2021" s="2" t="s">
        <v>6</v>
      </c>
      <c r="Q2021" s="2" t="s">
        <v>6</v>
      </c>
      <c r="R2021" s="2" t="s">
        <v>6</v>
      </c>
      <c r="S2021" s="2" t="s">
        <v>6</v>
      </c>
      <c r="T2021" s="2" t="s">
        <v>6</v>
      </c>
      <c r="U2021" s="14" t="s">
        <v>6</v>
      </c>
      <c r="V2021" s="13" t="s">
        <v>6</v>
      </c>
      <c r="W2021" s="2" t="s">
        <v>6</v>
      </c>
      <c r="X2021" s="2" t="s">
        <v>6</v>
      </c>
      <c r="Y2021" s="2" t="s">
        <v>6</v>
      </c>
      <c r="Z2021" s="94" t="s">
        <v>6</v>
      </c>
      <c r="AA2021" s="13" t="s">
        <v>6</v>
      </c>
      <c r="AB2021" s="2" t="s">
        <v>6</v>
      </c>
      <c r="AC2021" s="14" t="s">
        <v>6</v>
      </c>
      <c r="AD2021" s="93" t="s">
        <v>6</v>
      </c>
      <c r="AE2021" s="14" t="s">
        <v>6</v>
      </c>
      <c r="AF2021" s="99">
        <v>100</v>
      </c>
    </row>
    <row r="2022" spans="1:32" x14ac:dyDescent="0.3">
      <c r="A2022" s="55" t="str">
        <f t="shared" si="31"/>
        <v>HUju_03.1</v>
      </c>
      <c r="C2022" s="96" t="s">
        <v>21</v>
      </c>
      <c r="D2022" s="97" t="s">
        <v>777</v>
      </c>
      <c r="E2022" s="97" t="s">
        <v>857</v>
      </c>
      <c r="F2022" s="97" t="s">
        <v>858</v>
      </c>
      <c r="G2022" s="97" t="s">
        <v>344</v>
      </c>
      <c r="H2022" s="96" t="s">
        <v>50</v>
      </c>
      <c r="I2022" s="98" t="s">
        <v>454</v>
      </c>
      <c r="J2022" s="27" t="s">
        <v>3016</v>
      </c>
      <c r="K2022" s="28" t="s">
        <v>3021</v>
      </c>
      <c r="L2022" s="93" t="s">
        <v>151</v>
      </c>
      <c r="M2022" s="2" t="s">
        <v>151</v>
      </c>
      <c r="N2022" s="94" t="s">
        <v>151</v>
      </c>
      <c r="O2022" s="13" t="s">
        <v>6</v>
      </c>
      <c r="P2022" s="2" t="s">
        <v>6</v>
      </c>
      <c r="Q2022" s="2" t="s">
        <v>6</v>
      </c>
      <c r="R2022" s="2" t="s">
        <v>6</v>
      </c>
      <c r="S2022" s="2" t="s">
        <v>6</v>
      </c>
      <c r="T2022" s="2" t="s">
        <v>6</v>
      </c>
      <c r="U2022" s="14" t="s">
        <v>6</v>
      </c>
      <c r="V2022" s="13" t="s">
        <v>6</v>
      </c>
      <c r="W2022" s="2" t="s">
        <v>6</v>
      </c>
      <c r="X2022" s="2" t="s">
        <v>6</v>
      </c>
      <c r="Y2022" s="2" t="s">
        <v>6</v>
      </c>
      <c r="Z2022" s="94" t="s">
        <v>6</v>
      </c>
      <c r="AA2022" s="13" t="s">
        <v>6</v>
      </c>
      <c r="AB2022" s="2" t="s">
        <v>6</v>
      </c>
      <c r="AC2022" s="14" t="s">
        <v>6</v>
      </c>
      <c r="AD2022" s="93" t="s">
        <v>6</v>
      </c>
      <c r="AE2022" s="14" t="s">
        <v>6</v>
      </c>
      <c r="AF2022" s="99">
        <v>100</v>
      </c>
    </row>
    <row r="2023" spans="1:32" x14ac:dyDescent="0.3">
      <c r="A2023" s="55" t="str">
        <f t="shared" si="31"/>
        <v>HUju_03.1</v>
      </c>
      <c r="C2023" s="96" t="s">
        <v>21</v>
      </c>
      <c r="D2023" s="97" t="s">
        <v>777</v>
      </c>
      <c r="E2023" s="97" t="s">
        <v>857</v>
      </c>
      <c r="F2023" s="97" t="s">
        <v>858</v>
      </c>
      <c r="G2023" s="97" t="s">
        <v>344</v>
      </c>
      <c r="H2023" s="96" t="s">
        <v>50</v>
      </c>
      <c r="I2023" s="98" t="s">
        <v>454</v>
      </c>
      <c r="J2023" s="27" t="s">
        <v>153</v>
      </c>
      <c r="K2023" s="28" t="s">
        <v>3015</v>
      </c>
      <c r="L2023" s="93" t="s">
        <v>151</v>
      </c>
      <c r="M2023" s="2" t="s">
        <v>152</v>
      </c>
      <c r="N2023" s="94" t="s">
        <v>151</v>
      </c>
      <c r="O2023" s="13" t="s">
        <v>6</v>
      </c>
      <c r="P2023" s="2" t="s">
        <v>6</v>
      </c>
      <c r="Q2023" s="2" t="s">
        <v>6</v>
      </c>
      <c r="R2023" s="2" t="s">
        <v>6</v>
      </c>
      <c r="S2023" s="2" t="s">
        <v>6</v>
      </c>
      <c r="T2023" s="2" t="s">
        <v>6</v>
      </c>
      <c r="U2023" s="14" t="s">
        <v>6</v>
      </c>
      <c r="V2023" s="13" t="s">
        <v>6</v>
      </c>
      <c r="W2023" s="2" t="s">
        <v>6</v>
      </c>
      <c r="X2023" s="2" t="s">
        <v>6</v>
      </c>
      <c r="Y2023" s="2" t="s">
        <v>6</v>
      </c>
      <c r="Z2023" s="94" t="s">
        <v>6</v>
      </c>
      <c r="AA2023" s="13" t="s">
        <v>6</v>
      </c>
      <c r="AB2023" s="2" t="s">
        <v>6</v>
      </c>
      <c r="AC2023" s="14" t="s">
        <v>6</v>
      </c>
      <c r="AD2023" s="93" t="s">
        <v>6</v>
      </c>
      <c r="AE2023" s="14" t="s">
        <v>6</v>
      </c>
      <c r="AF2023" s="99">
        <v>0</v>
      </c>
    </row>
    <row r="2024" spans="1:32" x14ac:dyDescent="0.3">
      <c r="A2024" s="55" t="str">
        <f t="shared" si="31"/>
        <v>HUju_03.2</v>
      </c>
      <c r="C2024" s="96" t="s">
        <v>21</v>
      </c>
      <c r="D2024" s="97" t="s">
        <v>777</v>
      </c>
      <c r="E2024" s="97" t="s">
        <v>859</v>
      </c>
      <c r="F2024" s="97" t="s">
        <v>860</v>
      </c>
      <c r="G2024" s="97" t="s">
        <v>351</v>
      </c>
      <c r="H2024" s="96" t="s">
        <v>50</v>
      </c>
      <c r="I2024" s="98" t="s">
        <v>454</v>
      </c>
      <c r="J2024" s="27" t="s">
        <v>3016</v>
      </c>
      <c r="K2024" s="28" t="s">
        <v>3019</v>
      </c>
      <c r="L2024" s="93" t="s">
        <v>151</v>
      </c>
      <c r="M2024" s="2" t="s">
        <v>151</v>
      </c>
      <c r="N2024" s="94" t="s">
        <v>151</v>
      </c>
      <c r="O2024" s="13" t="s">
        <v>151</v>
      </c>
      <c r="P2024" s="2" t="s">
        <v>151</v>
      </c>
      <c r="Q2024" s="2" t="s">
        <v>151</v>
      </c>
      <c r="R2024" s="2" t="s">
        <v>152</v>
      </c>
      <c r="S2024" s="2" t="s">
        <v>152</v>
      </c>
      <c r="T2024" s="2" t="s">
        <v>152</v>
      </c>
      <c r="U2024" s="14" t="s">
        <v>152</v>
      </c>
      <c r="V2024" s="13" t="s">
        <v>151</v>
      </c>
      <c r="W2024" s="2" t="s">
        <v>151</v>
      </c>
      <c r="X2024" s="2" t="s">
        <v>151</v>
      </c>
      <c r="Y2024" s="2" t="s">
        <v>151</v>
      </c>
      <c r="Z2024" s="94" t="s">
        <v>152</v>
      </c>
      <c r="AA2024" s="13" t="s">
        <v>151</v>
      </c>
      <c r="AB2024" s="2" t="s">
        <v>151</v>
      </c>
      <c r="AC2024" s="14" t="s">
        <v>151</v>
      </c>
      <c r="AD2024" s="93" t="s">
        <v>151</v>
      </c>
      <c r="AE2024" s="14" t="s">
        <v>152</v>
      </c>
      <c r="AF2024" s="99">
        <v>100</v>
      </c>
    </row>
    <row r="2025" spans="1:32" x14ac:dyDescent="0.3">
      <c r="A2025" s="55" t="str">
        <f t="shared" si="31"/>
        <v>HUmo_01.1</v>
      </c>
      <c r="C2025" s="96" t="s">
        <v>21</v>
      </c>
      <c r="D2025" s="97" t="s">
        <v>778</v>
      </c>
      <c r="E2025" s="97" t="s">
        <v>861</v>
      </c>
      <c r="F2025" s="97" t="s">
        <v>862</v>
      </c>
      <c r="G2025" s="97" t="s">
        <v>344</v>
      </c>
      <c r="H2025" s="96" t="s">
        <v>50</v>
      </c>
      <c r="I2025" s="98" t="s">
        <v>51</v>
      </c>
      <c r="J2025" s="27" t="s">
        <v>3022</v>
      </c>
      <c r="K2025" s="28" t="s">
        <v>3023</v>
      </c>
      <c r="L2025" s="93" t="s">
        <v>151</v>
      </c>
      <c r="M2025" s="2" t="s">
        <v>152</v>
      </c>
      <c r="N2025" s="94" t="s">
        <v>152</v>
      </c>
      <c r="O2025" s="13" t="s">
        <v>6</v>
      </c>
      <c r="P2025" s="2" t="s">
        <v>6</v>
      </c>
      <c r="Q2025" s="2" t="s">
        <v>6</v>
      </c>
      <c r="R2025" s="2" t="s">
        <v>6</v>
      </c>
      <c r="S2025" s="2" t="s">
        <v>6</v>
      </c>
      <c r="T2025" s="2" t="s">
        <v>6</v>
      </c>
      <c r="U2025" s="14" t="s">
        <v>6</v>
      </c>
      <c r="V2025" s="13" t="s">
        <v>6</v>
      </c>
      <c r="W2025" s="2" t="s">
        <v>6</v>
      </c>
      <c r="X2025" s="2" t="s">
        <v>6</v>
      </c>
      <c r="Y2025" s="2" t="s">
        <v>6</v>
      </c>
      <c r="Z2025" s="94" t="s">
        <v>6</v>
      </c>
      <c r="AA2025" s="13" t="s">
        <v>6</v>
      </c>
      <c r="AB2025" s="2" t="s">
        <v>6</v>
      </c>
      <c r="AC2025" s="14" t="s">
        <v>6</v>
      </c>
      <c r="AD2025" s="93" t="s">
        <v>6</v>
      </c>
      <c r="AE2025" s="14" t="s">
        <v>6</v>
      </c>
      <c r="AF2025" s="99">
        <v>0</v>
      </c>
    </row>
    <row r="2026" spans="1:32" x14ac:dyDescent="0.3">
      <c r="A2026" s="55" t="str">
        <f t="shared" si="31"/>
        <v>HUmo_01.1</v>
      </c>
      <c r="C2026" s="96" t="s">
        <v>21</v>
      </c>
      <c r="D2026" s="97" t="s">
        <v>778</v>
      </c>
      <c r="E2026" s="97" t="s">
        <v>861</v>
      </c>
      <c r="F2026" s="97" t="s">
        <v>862</v>
      </c>
      <c r="G2026" s="97" t="s">
        <v>344</v>
      </c>
      <c r="H2026" s="96" t="s">
        <v>50</v>
      </c>
      <c r="I2026" s="98" t="s">
        <v>51</v>
      </c>
      <c r="J2026" s="27" t="s">
        <v>3024</v>
      </c>
      <c r="K2026" s="28" t="s">
        <v>3025</v>
      </c>
      <c r="L2026" s="93" t="s">
        <v>151</v>
      </c>
      <c r="M2026" s="2" t="s">
        <v>151</v>
      </c>
      <c r="N2026" s="94" t="s">
        <v>151</v>
      </c>
      <c r="O2026" s="13"/>
      <c r="P2026" s="2"/>
      <c r="Q2026" s="2"/>
      <c r="R2026" s="2"/>
      <c r="S2026" s="2"/>
      <c r="T2026" s="2"/>
      <c r="U2026" s="14"/>
      <c r="V2026" s="13"/>
      <c r="W2026" s="2"/>
      <c r="X2026" s="2"/>
      <c r="Y2026" s="2"/>
      <c r="Z2026" s="94"/>
      <c r="AA2026" s="13"/>
      <c r="AB2026" s="2"/>
      <c r="AC2026" s="14"/>
      <c r="AD2026" s="93"/>
      <c r="AE2026" s="14"/>
      <c r="AF2026" s="99">
        <v>100</v>
      </c>
    </row>
    <row r="2027" spans="1:32" x14ac:dyDescent="0.3">
      <c r="A2027" s="55" t="str">
        <f t="shared" si="31"/>
        <v>HUmo_01.1</v>
      </c>
      <c r="C2027" s="96" t="s">
        <v>21</v>
      </c>
      <c r="D2027" s="97" t="s">
        <v>778</v>
      </c>
      <c r="E2027" s="97" t="s">
        <v>861</v>
      </c>
      <c r="F2027" s="97" t="s">
        <v>862</v>
      </c>
      <c r="G2027" s="97" t="s">
        <v>344</v>
      </c>
      <c r="H2027" s="96" t="s">
        <v>50</v>
      </c>
      <c r="I2027" s="98" t="s">
        <v>51</v>
      </c>
      <c r="J2027" s="27" t="s">
        <v>3026</v>
      </c>
      <c r="K2027" s="28" t="s">
        <v>3027</v>
      </c>
      <c r="L2027" s="93" t="s">
        <v>151</v>
      </c>
      <c r="M2027" s="2" t="s">
        <v>151</v>
      </c>
      <c r="N2027" s="94" t="s">
        <v>151</v>
      </c>
      <c r="O2027" s="13"/>
      <c r="P2027" s="2"/>
      <c r="Q2027" s="2"/>
      <c r="R2027" s="2"/>
      <c r="S2027" s="2"/>
      <c r="T2027" s="2"/>
      <c r="U2027" s="14"/>
      <c r="V2027" s="13"/>
      <c r="W2027" s="2"/>
      <c r="X2027" s="2"/>
      <c r="Y2027" s="2"/>
      <c r="Z2027" s="94"/>
      <c r="AA2027" s="13"/>
      <c r="AB2027" s="2"/>
      <c r="AC2027" s="14"/>
      <c r="AD2027" s="93"/>
      <c r="AE2027" s="14"/>
      <c r="AF2027" s="99">
        <v>100</v>
      </c>
    </row>
    <row r="2028" spans="1:32" x14ac:dyDescent="0.3">
      <c r="A2028" s="55" t="str">
        <f t="shared" si="31"/>
        <v>HUmo_01.1</v>
      </c>
      <c r="C2028" s="96" t="s">
        <v>21</v>
      </c>
      <c r="D2028" s="97" t="s">
        <v>778</v>
      </c>
      <c r="E2028" s="97" t="s">
        <v>861</v>
      </c>
      <c r="F2028" s="97" t="s">
        <v>862</v>
      </c>
      <c r="G2028" s="97" t="s">
        <v>344</v>
      </c>
      <c r="H2028" s="96" t="s">
        <v>50</v>
      </c>
      <c r="I2028" s="98" t="s">
        <v>51</v>
      </c>
      <c r="J2028" s="27" t="s">
        <v>3028</v>
      </c>
      <c r="K2028" s="28" t="s">
        <v>3029</v>
      </c>
      <c r="L2028" s="93" t="s">
        <v>151</v>
      </c>
      <c r="M2028" s="2" t="s">
        <v>151</v>
      </c>
      <c r="N2028" s="94" t="s">
        <v>151</v>
      </c>
      <c r="O2028" s="13"/>
      <c r="P2028" s="2"/>
      <c r="Q2028" s="2"/>
      <c r="R2028" s="2"/>
      <c r="S2028" s="2"/>
      <c r="T2028" s="2"/>
      <c r="U2028" s="14"/>
      <c r="V2028" s="13"/>
      <c r="W2028" s="2"/>
      <c r="X2028" s="2"/>
      <c r="Y2028" s="2"/>
      <c r="Z2028" s="94"/>
      <c r="AA2028" s="13"/>
      <c r="AB2028" s="2"/>
      <c r="AC2028" s="14"/>
      <c r="AD2028" s="93"/>
      <c r="AE2028" s="14"/>
      <c r="AF2028" s="99">
        <v>100</v>
      </c>
    </row>
    <row r="2029" spans="1:32" x14ac:dyDescent="0.3">
      <c r="A2029" s="55" t="str">
        <f t="shared" si="31"/>
        <v>HUmo_01.1</v>
      </c>
      <c r="C2029" s="96" t="s">
        <v>21</v>
      </c>
      <c r="D2029" s="97" t="s">
        <v>778</v>
      </c>
      <c r="E2029" s="97" t="s">
        <v>861</v>
      </c>
      <c r="F2029" s="97" t="s">
        <v>862</v>
      </c>
      <c r="G2029" s="97" t="s">
        <v>344</v>
      </c>
      <c r="H2029" s="96" t="s">
        <v>50</v>
      </c>
      <c r="I2029" s="98" t="s">
        <v>51</v>
      </c>
      <c r="J2029" s="27" t="s">
        <v>3030</v>
      </c>
      <c r="K2029" s="28" t="s">
        <v>3031</v>
      </c>
      <c r="L2029" s="93" t="s">
        <v>151</v>
      </c>
      <c r="M2029" s="2" t="s">
        <v>151</v>
      </c>
      <c r="N2029" s="94" t="s">
        <v>151</v>
      </c>
      <c r="O2029" s="13"/>
      <c r="P2029" s="2"/>
      <c r="Q2029" s="2"/>
      <c r="R2029" s="2"/>
      <c r="S2029" s="2"/>
      <c r="T2029" s="2"/>
      <c r="U2029" s="14"/>
      <c r="V2029" s="13"/>
      <c r="W2029" s="2"/>
      <c r="X2029" s="2"/>
      <c r="Y2029" s="2"/>
      <c r="Z2029" s="94"/>
      <c r="AA2029" s="13"/>
      <c r="AB2029" s="2"/>
      <c r="AC2029" s="14"/>
      <c r="AD2029" s="93"/>
      <c r="AE2029" s="14"/>
      <c r="AF2029" s="99">
        <v>100</v>
      </c>
    </row>
    <row r="2030" spans="1:32" x14ac:dyDescent="0.3">
      <c r="A2030" s="55" t="str">
        <f t="shared" si="31"/>
        <v>HUmo_01.1</v>
      </c>
      <c r="C2030" s="96" t="s">
        <v>21</v>
      </c>
      <c r="D2030" s="97" t="s">
        <v>778</v>
      </c>
      <c r="E2030" s="97" t="s">
        <v>861</v>
      </c>
      <c r="F2030" s="97" t="s">
        <v>862</v>
      </c>
      <c r="G2030" s="97" t="s">
        <v>344</v>
      </c>
      <c r="H2030" s="96" t="s">
        <v>50</v>
      </c>
      <c r="I2030" s="98" t="s">
        <v>51</v>
      </c>
      <c r="J2030" s="27" t="s">
        <v>3032</v>
      </c>
      <c r="K2030" s="28" t="s">
        <v>3033</v>
      </c>
      <c r="L2030" s="93" t="s">
        <v>151</v>
      </c>
      <c r="M2030" s="2" t="s">
        <v>151</v>
      </c>
      <c r="N2030" s="94" t="s">
        <v>151</v>
      </c>
      <c r="O2030" s="13"/>
      <c r="P2030" s="2"/>
      <c r="Q2030" s="2"/>
      <c r="R2030" s="2"/>
      <c r="S2030" s="2"/>
      <c r="T2030" s="2"/>
      <c r="U2030" s="14"/>
      <c r="V2030" s="13"/>
      <c r="W2030" s="2"/>
      <c r="X2030" s="2"/>
      <c r="Y2030" s="2"/>
      <c r="Z2030" s="94"/>
      <c r="AA2030" s="13"/>
      <c r="AB2030" s="2"/>
      <c r="AC2030" s="14"/>
      <c r="AD2030" s="93"/>
      <c r="AE2030" s="14"/>
      <c r="AF2030" s="99">
        <v>100</v>
      </c>
    </row>
    <row r="2031" spans="1:32" x14ac:dyDescent="0.3">
      <c r="A2031" s="55" t="str">
        <f t="shared" si="31"/>
        <v>HUmo_01.1</v>
      </c>
      <c r="C2031" s="96" t="s">
        <v>21</v>
      </c>
      <c r="D2031" s="97" t="s">
        <v>778</v>
      </c>
      <c r="E2031" s="97" t="s">
        <v>861</v>
      </c>
      <c r="F2031" s="97" t="s">
        <v>862</v>
      </c>
      <c r="G2031" s="97" t="s">
        <v>344</v>
      </c>
      <c r="H2031" s="96" t="s">
        <v>50</v>
      </c>
      <c r="I2031" s="98" t="s">
        <v>51</v>
      </c>
      <c r="J2031" s="27" t="s">
        <v>3034</v>
      </c>
      <c r="K2031" s="28" t="s">
        <v>3035</v>
      </c>
      <c r="L2031" s="93" t="s">
        <v>151</v>
      </c>
      <c r="M2031" s="2" t="s">
        <v>151</v>
      </c>
      <c r="N2031" s="94" t="s">
        <v>151</v>
      </c>
      <c r="O2031" s="13"/>
      <c r="P2031" s="2"/>
      <c r="Q2031" s="2"/>
      <c r="R2031" s="2"/>
      <c r="S2031" s="2"/>
      <c r="T2031" s="2"/>
      <c r="U2031" s="14"/>
      <c r="V2031" s="13"/>
      <c r="W2031" s="2"/>
      <c r="X2031" s="2"/>
      <c r="Y2031" s="2"/>
      <c r="Z2031" s="94"/>
      <c r="AA2031" s="13"/>
      <c r="AB2031" s="2"/>
      <c r="AC2031" s="14"/>
      <c r="AD2031" s="93"/>
      <c r="AE2031" s="14"/>
      <c r="AF2031" s="99">
        <v>100</v>
      </c>
    </row>
    <row r="2032" spans="1:32" x14ac:dyDescent="0.3">
      <c r="A2032" s="55" t="str">
        <f t="shared" si="31"/>
        <v>HUmo_01.1</v>
      </c>
      <c r="C2032" s="96" t="s">
        <v>21</v>
      </c>
      <c r="D2032" s="97" t="s">
        <v>778</v>
      </c>
      <c r="E2032" s="97" t="s">
        <v>861</v>
      </c>
      <c r="F2032" s="97" t="s">
        <v>862</v>
      </c>
      <c r="G2032" s="97" t="s">
        <v>344</v>
      </c>
      <c r="H2032" s="96" t="s">
        <v>50</v>
      </c>
      <c r="I2032" s="98" t="s">
        <v>51</v>
      </c>
      <c r="J2032" s="27" t="s">
        <v>3036</v>
      </c>
      <c r="K2032" s="28" t="s">
        <v>3037</v>
      </c>
      <c r="L2032" s="93" t="s">
        <v>151</v>
      </c>
      <c r="M2032" s="2" t="s">
        <v>151</v>
      </c>
      <c r="N2032" s="94" t="s">
        <v>151</v>
      </c>
      <c r="O2032" s="13"/>
      <c r="P2032" s="2"/>
      <c r="Q2032" s="2"/>
      <c r="R2032" s="2"/>
      <c r="S2032" s="2"/>
      <c r="T2032" s="2"/>
      <c r="U2032" s="14"/>
      <c r="V2032" s="13"/>
      <c r="W2032" s="2"/>
      <c r="X2032" s="2"/>
      <c r="Y2032" s="2"/>
      <c r="Z2032" s="94"/>
      <c r="AA2032" s="13"/>
      <c r="AB2032" s="2"/>
      <c r="AC2032" s="14"/>
      <c r="AD2032" s="93"/>
      <c r="AE2032" s="14"/>
      <c r="AF2032" s="99">
        <v>100</v>
      </c>
    </row>
    <row r="2033" spans="1:32" x14ac:dyDescent="0.3">
      <c r="A2033" s="55" t="str">
        <f t="shared" si="31"/>
        <v>HUmo_01.1</v>
      </c>
      <c r="C2033" s="96" t="s">
        <v>21</v>
      </c>
      <c r="D2033" s="97" t="s">
        <v>778</v>
      </c>
      <c r="E2033" s="97" t="s">
        <v>861</v>
      </c>
      <c r="F2033" s="97" t="s">
        <v>862</v>
      </c>
      <c r="G2033" s="97" t="s">
        <v>344</v>
      </c>
      <c r="H2033" s="96" t="s">
        <v>50</v>
      </c>
      <c r="I2033" s="98" t="s">
        <v>51</v>
      </c>
      <c r="J2033" s="27" t="s">
        <v>3038</v>
      </c>
      <c r="K2033" s="28" t="s">
        <v>3039</v>
      </c>
      <c r="L2033" s="93" t="s">
        <v>151</v>
      </c>
      <c r="M2033" s="2" t="s">
        <v>151</v>
      </c>
      <c r="N2033" s="94" t="s">
        <v>151</v>
      </c>
      <c r="O2033" s="13"/>
      <c r="P2033" s="2"/>
      <c r="Q2033" s="2"/>
      <c r="R2033" s="2"/>
      <c r="S2033" s="2"/>
      <c r="T2033" s="2"/>
      <c r="U2033" s="14"/>
      <c r="V2033" s="13"/>
      <c r="W2033" s="2"/>
      <c r="X2033" s="2"/>
      <c r="Y2033" s="2"/>
      <c r="Z2033" s="94"/>
      <c r="AA2033" s="13"/>
      <c r="AB2033" s="2"/>
      <c r="AC2033" s="14"/>
      <c r="AD2033" s="93"/>
      <c r="AE2033" s="14"/>
      <c r="AF2033" s="99">
        <v>100</v>
      </c>
    </row>
    <row r="2034" spans="1:32" x14ac:dyDescent="0.3">
      <c r="A2034" s="55" t="str">
        <f t="shared" si="31"/>
        <v>HUmo_01.1</v>
      </c>
      <c r="C2034" s="96" t="s">
        <v>21</v>
      </c>
      <c r="D2034" s="97" t="s">
        <v>778</v>
      </c>
      <c r="E2034" s="97" t="s">
        <v>861</v>
      </c>
      <c r="F2034" s="97" t="s">
        <v>862</v>
      </c>
      <c r="G2034" s="97" t="s">
        <v>344</v>
      </c>
      <c r="H2034" s="96" t="s">
        <v>50</v>
      </c>
      <c r="I2034" s="98" t="s">
        <v>51</v>
      </c>
      <c r="J2034" s="27" t="s">
        <v>3040</v>
      </c>
      <c r="K2034" s="28" t="s">
        <v>3041</v>
      </c>
      <c r="L2034" s="93" t="s">
        <v>151</v>
      </c>
      <c r="M2034" s="2" t="s">
        <v>151</v>
      </c>
      <c r="N2034" s="94" t="s">
        <v>151</v>
      </c>
      <c r="O2034" s="13"/>
      <c r="P2034" s="2"/>
      <c r="Q2034" s="2"/>
      <c r="R2034" s="2"/>
      <c r="S2034" s="2"/>
      <c r="T2034" s="2"/>
      <c r="U2034" s="14"/>
      <c r="V2034" s="13"/>
      <c r="W2034" s="2"/>
      <c r="X2034" s="2"/>
      <c r="Y2034" s="2"/>
      <c r="Z2034" s="94"/>
      <c r="AA2034" s="13"/>
      <c r="AB2034" s="2"/>
      <c r="AC2034" s="14"/>
      <c r="AD2034" s="93"/>
      <c r="AE2034" s="14"/>
      <c r="AF2034" s="99">
        <v>100</v>
      </c>
    </row>
    <row r="2035" spans="1:32" x14ac:dyDescent="0.3">
      <c r="A2035" s="55" t="str">
        <f t="shared" si="31"/>
        <v>HUmo_01.1</v>
      </c>
      <c r="C2035" s="96" t="s">
        <v>21</v>
      </c>
      <c r="D2035" s="97" t="s">
        <v>778</v>
      </c>
      <c r="E2035" s="97" t="s">
        <v>861</v>
      </c>
      <c r="F2035" s="97" t="s">
        <v>862</v>
      </c>
      <c r="G2035" s="97" t="s">
        <v>344</v>
      </c>
      <c r="H2035" s="96" t="s">
        <v>50</v>
      </c>
      <c r="I2035" s="98" t="s">
        <v>51</v>
      </c>
      <c r="J2035" s="27" t="s">
        <v>3042</v>
      </c>
      <c r="K2035" s="28" t="s">
        <v>3043</v>
      </c>
      <c r="L2035" s="93" t="s">
        <v>151</v>
      </c>
      <c r="M2035" s="2" t="s">
        <v>151</v>
      </c>
      <c r="N2035" s="94" t="s">
        <v>151</v>
      </c>
      <c r="O2035" s="13"/>
      <c r="P2035" s="2"/>
      <c r="Q2035" s="2"/>
      <c r="R2035" s="2"/>
      <c r="S2035" s="2"/>
      <c r="T2035" s="2"/>
      <c r="U2035" s="14"/>
      <c r="V2035" s="13"/>
      <c r="W2035" s="2"/>
      <c r="X2035" s="2"/>
      <c r="Y2035" s="2"/>
      <c r="Z2035" s="94"/>
      <c r="AA2035" s="13"/>
      <c r="AB2035" s="2"/>
      <c r="AC2035" s="14"/>
      <c r="AD2035" s="93"/>
      <c r="AE2035" s="14"/>
      <c r="AF2035" s="99">
        <v>100</v>
      </c>
    </row>
    <row r="2036" spans="1:32" x14ac:dyDescent="0.3">
      <c r="A2036" s="55" t="str">
        <f t="shared" si="31"/>
        <v>HUmo_01.1</v>
      </c>
      <c r="C2036" s="96" t="s">
        <v>21</v>
      </c>
      <c r="D2036" s="97" t="s">
        <v>778</v>
      </c>
      <c r="E2036" s="97" t="s">
        <v>861</v>
      </c>
      <c r="F2036" s="97" t="s">
        <v>862</v>
      </c>
      <c r="G2036" s="97" t="s">
        <v>344</v>
      </c>
      <c r="H2036" s="96" t="s">
        <v>50</v>
      </c>
      <c r="I2036" s="98" t="s">
        <v>51</v>
      </c>
      <c r="J2036" s="27" t="s">
        <v>3044</v>
      </c>
      <c r="K2036" s="28" t="s">
        <v>3045</v>
      </c>
      <c r="L2036" s="93" t="s">
        <v>151</v>
      </c>
      <c r="M2036" s="2" t="s">
        <v>151</v>
      </c>
      <c r="N2036" s="94" t="s">
        <v>151</v>
      </c>
      <c r="O2036" s="13"/>
      <c r="P2036" s="2"/>
      <c r="Q2036" s="2"/>
      <c r="R2036" s="2"/>
      <c r="S2036" s="2"/>
      <c r="T2036" s="2"/>
      <c r="U2036" s="14"/>
      <c r="V2036" s="13"/>
      <c r="W2036" s="2"/>
      <c r="X2036" s="2"/>
      <c r="Y2036" s="2"/>
      <c r="Z2036" s="94"/>
      <c r="AA2036" s="13"/>
      <c r="AB2036" s="2"/>
      <c r="AC2036" s="14"/>
      <c r="AD2036" s="93"/>
      <c r="AE2036" s="14"/>
      <c r="AF2036" s="99">
        <v>100</v>
      </c>
    </row>
    <row r="2037" spans="1:32" x14ac:dyDescent="0.3">
      <c r="A2037" s="55" t="str">
        <f t="shared" si="31"/>
        <v>HUmo_01.1</v>
      </c>
      <c r="C2037" s="96" t="s">
        <v>21</v>
      </c>
      <c r="D2037" s="97" t="s">
        <v>778</v>
      </c>
      <c r="E2037" s="97" t="s">
        <v>861</v>
      </c>
      <c r="F2037" s="97" t="s">
        <v>862</v>
      </c>
      <c r="G2037" s="97" t="s">
        <v>344</v>
      </c>
      <c r="H2037" s="96" t="s">
        <v>50</v>
      </c>
      <c r="I2037" s="98" t="s">
        <v>51</v>
      </c>
      <c r="J2037" s="27" t="s">
        <v>3046</v>
      </c>
      <c r="K2037" s="28" t="s">
        <v>3047</v>
      </c>
      <c r="L2037" s="93" t="s">
        <v>151</v>
      </c>
      <c r="M2037" s="2" t="s">
        <v>151</v>
      </c>
      <c r="N2037" s="94" t="s">
        <v>151</v>
      </c>
      <c r="O2037" s="13"/>
      <c r="P2037" s="2"/>
      <c r="Q2037" s="2"/>
      <c r="R2037" s="2"/>
      <c r="S2037" s="2"/>
      <c r="T2037" s="2"/>
      <c r="U2037" s="14"/>
      <c r="V2037" s="13"/>
      <c r="W2037" s="2"/>
      <c r="X2037" s="2"/>
      <c r="Y2037" s="2"/>
      <c r="Z2037" s="94"/>
      <c r="AA2037" s="13"/>
      <c r="AB2037" s="2"/>
      <c r="AC2037" s="14"/>
      <c r="AD2037" s="93"/>
      <c r="AE2037" s="14"/>
      <c r="AF2037" s="99">
        <v>100</v>
      </c>
    </row>
    <row r="2038" spans="1:32" x14ac:dyDescent="0.3">
      <c r="A2038" s="55" t="str">
        <f t="shared" si="31"/>
        <v>HUmo_01.1</v>
      </c>
      <c r="C2038" s="96" t="s">
        <v>21</v>
      </c>
      <c r="D2038" s="97" t="s">
        <v>778</v>
      </c>
      <c r="E2038" s="97" t="s">
        <v>861</v>
      </c>
      <c r="F2038" s="97" t="s">
        <v>862</v>
      </c>
      <c r="G2038" s="97" t="s">
        <v>344</v>
      </c>
      <c r="H2038" s="96" t="s">
        <v>50</v>
      </c>
      <c r="I2038" s="98" t="s">
        <v>51</v>
      </c>
      <c r="J2038" s="27" t="s">
        <v>3048</v>
      </c>
      <c r="K2038" s="28" t="s">
        <v>3049</v>
      </c>
      <c r="L2038" s="93" t="s">
        <v>151</v>
      </c>
      <c r="M2038" s="2" t="s">
        <v>151</v>
      </c>
      <c r="N2038" s="94" t="s">
        <v>151</v>
      </c>
      <c r="O2038" s="13"/>
      <c r="P2038" s="2"/>
      <c r="Q2038" s="2"/>
      <c r="R2038" s="2"/>
      <c r="S2038" s="2"/>
      <c r="T2038" s="2"/>
      <c r="U2038" s="14"/>
      <c r="V2038" s="13"/>
      <c r="W2038" s="2"/>
      <c r="X2038" s="2"/>
      <c r="Y2038" s="2"/>
      <c r="Z2038" s="94"/>
      <c r="AA2038" s="13"/>
      <c r="AB2038" s="2"/>
      <c r="AC2038" s="14"/>
      <c r="AD2038" s="93"/>
      <c r="AE2038" s="14"/>
      <c r="AF2038" s="99">
        <v>100</v>
      </c>
    </row>
    <row r="2039" spans="1:32" x14ac:dyDescent="0.3">
      <c r="A2039" s="55" t="str">
        <f t="shared" si="31"/>
        <v>HUmo_01.1</v>
      </c>
      <c r="C2039" s="96" t="s">
        <v>21</v>
      </c>
      <c r="D2039" s="97" t="s">
        <v>778</v>
      </c>
      <c r="E2039" s="97" t="s">
        <v>861</v>
      </c>
      <c r="F2039" s="97" t="s">
        <v>862</v>
      </c>
      <c r="G2039" s="97" t="s">
        <v>344</v>
      </c>
      <c r="H2039" s="96" t="s">
        <v>50</v>
      </c>
      <c r="I2039" s="98" t="s">
        <v>51</v>
      </c>
      <c r="J2039" s="27" t="s">
        <v>3050</v>
      </c>
      <c r="K2039" s="28" t="s">
        <v>3051</v>
      </c>
      <c r="L2039" s="93" t="s">
        <v>151</v>
      </c>
      <c r="M2039" s="2" t="s">
        <v>151</v>
      </c>
      <c r="N2039" s="94" t="s">
        <v>151</v>
      </c>
      <c r="O2039" s="13"/>
      <c r="P2039" s="2"/>
      <c r="Q2039" s="2"/>
      <c r="R2039" s="2"/>
      <c r="S2039" s="2"/>
      <c r="T2039" s="2"/>
      <c r="U2039" s="14"/>
      <c r="V2039" s="13"/>
      <c r="W2039" s="2"/>
      <c r="X2039" s="2"/>
      <c r="Y2039" s="2"/>
      <c r="Z2039" s="94"/>
      <c r="AA2039" s="13"/>
      <c r="AB2039" s="2"/>
      <c r="AC2039" s="14"/>
      <c r="AD2039" s="93"/>
      <c r="AE2039" s="14"/>
      <c r="AF2039" s="99">
        <v>100</v>
      </c>
    </row>
    <row r="2040" spans="1:32" x14ac:dyDescent="0.3">
      <c r="A2040" s="55" t="str">
        <f t="shared" si="31"/>
        <v>HUmo_01.2</v>
      </c>
      <c r="C2040" s="96" t="s">
        <v>21</v>
      </c>
      <c r="D2040" s="97" t="s">
        <v>778</v>
      </c>
      <c r="E2040" s="97" t="s">
        <v>863</v>
      </c>
      <c r="F2040" s="97" t="s">
        <v>864</v>
      </c>
      <c r="G2040" s="97" t="s">
        <v>351</v>
      </c>
      <c r="H2040" s="96" t="s">
        <v>50</v>
      </c>
      <c r="I2040" s="98" t="s">
        <v>454</v>
      </c>
      <c r="J2040" s="27" t="s">
        <v>165</v>
      </c>
      <c r="K2040" s="28" t="s">
        <v>3052</v>
      </c>
      <c r="L2040" s="93" t="s">
        <v>151</v>
      </c>
      <c r="M2040" s="2" t="s">
        <v>151</v>
      </c>
      <c r="N2040" s="94" t="s">
        <v>151</v>
      </c>
      <c r="O2040" s="13" t="s">
        <v>151</v>
      </c>
      <c r="P2040" s="2" t="s">
        <v>151</v>
      </c>
      <c r="Q2040" s="2" t="s">
        <v>151</v>
      </c>
      <c r="R2040" s="2" t="s">
        <v>151</v>
      </c>
      <c r="S2040" s="2" t="s">
        <v>151</v>
      </c>
      <c r="T2040" s="2" t="s">
        <v>151</v>
      </c>
      <c r="U2040" s="14" t="s">
        <v>152</v>
      </c>
      <c r="V2040" s="13" t="s">
        <v>151</v>
      </c>
      <c r="W2040" s="2" t="s">
        <v>151</v>
      </c>
      <c r="X2040" s="2" t="s">
        <v>151</v>
      </c>
      <c r="Y2040" s="2" t="s">
        <v>151</v>
      </c>
      <c r="Z2040" s="94" t="s">
        <v>151</v>
      </c>
      <c r="AA2040" s="13" t="s">
        <v>151</v>
      </c>
      <c r="AB2040" s="2" t="s">
        <v>151</v>
      </c>
      <c r="AC2040" s="14" t="s">
        <v>151</v>
      </c>
      <c r="AD2040" s="93" t="s">
        <v>151</v>
      </c>
      <c r="AE2040" s="14" t="s">
        <v>151</v>
      </c>
      <c r="AF2040" s="99">
        <v>100</v>
      </c>
    </row>
    <row r="2041" spans="1:32" x14ac:dyDescent="0.3">
      <c r="A2041" s="55" t="str">
        <f t="shared" si="31"/>
        <v>HUmo_01.3</v>
      </c>
      <c r="C2041" s="96" t="s">
        <v>21</v>
      </c>
      <c r="D2041" s="97" t="s">
        <v>778</v>
      </c>
      <c r="E2041" s="97" t="s">
        <v>865</v>
      </c>
      <c r="F2041" s="97" t="s">
        <v>866</v>
      </c>
      <c r="G2041" s="97" t="s">
        <v>351</v>
      </c>
      <c r="H2041" s="96" t="s">
        <v>50</v>
      </c>
      <c r="I2041" s="98" t="s">
        <v>454</v>
      </c>
      <c r="J2041" s="27" t="s">
        <v>976</v>
      </c>
      <c r="K2041" s="28" t="s">
        <v>976</v>
      </c>
      <c r="L2041" s="93" t="s">
        <v>151</v>
      </c>
      <c r="M2041" s="2" t="s">
        <v>151</v>
      </c>
      <c r="N2041" s="94" t="s">
        <v>151</v>
      </c>
      <c r="O2041" s="13" t="s">
        <v>151</v>
      </c>
      <c r="P2041" s="2" t="s">
        <v>151</v>
      </c>
      <c r="Q2041" s="2" t="s">
        <v>151</v>
      </c>
      <c r="R2041" s="2" t="s">
        <v>151</v>
      </c>
      <c r="S2041" s="2" t="s">
        <v>151</v>
      </c>
      <c r="T2041" s="2" t="s">
        <v>151</v>
      </c>
      <c r="U2041" s="14" t="s">
        <v>151</v>
      </c>
      <c r="V2041" s="13" t="s">
        <v>151</v>
      </c>
      <c r="W2041" s="2" t="s">
        <v>151</v>
      </c>
      <c r="X2041" s="2" t="s">
        <v>151</v>
      </c>
      <c r="Y2041" s="2" t="s">
        <v>151</v>
      </c>
      <c r="Z2041" s="94" t="s">
        <v>151</v>
      </c>
      <c r="AA2041" s="13" t="s">
        <v>151</v>
      </c>
      <c r="AB2041" s="2" t="s">
        <v>151</v>
      </c>
      <c r="AC2041" s="14" t="s">
        <v>151</v>
      </c>
      <c r="AD2041" s="93" t="s">
        <v>151</v>
      </c>
      <c r="AE2041" s="14" t="s">
        <v>151</v>
      </c>
      <c r="AF2041" s="99">
        <v>100</v>
      </c>
    </row>
    <row r="2042" spans="1:32" x14ac:dyDescent="0.3">
      <c r="A2042" s="55" t="str">
        <f t="shared" si="31"/>
        <v>HUmo_01.4</v>
      </c>
      <c r="C2042" s="96" t="s">
        <v>21</v>
      </c>
      <c r="D2042" s="97" t="s">
        <v>778</v>
      </c>
      <c r="E2042" s="97" t="s">
        <v>867</v>
      </c>
      <c r="F2042" s="97" t="s">
        <v>868</v>
      </c>
      <c r="G2042" s="97" t="s">
        <v>351</v>
      </c>
      <c r="H2042" s="96" t="s">
        <v>50</v>
      </c>
      <c r="I2042" s="98" t="s">
        <v>454</v>
      </c>
      <c r="J2042" s="27" t="s">
        <v>2981</v>
      </c>
      <c r="K2042" s="28" t="s">
        <v>3053</v>
      </c>
      <c r="L2042" s="93" t="s">
        <v>151</v>
      </c>
      <c r="M2042" s="2" t="s">
        <v>151</v>
      </c>
      <c r="N2042" s="94" t="s">
        <v>151</v>
      </c>
      <c r="O2042" s="13" t="s">
        <v>151</v>
      </c>
      <c r="P2042" s="2" t="s">
        <v>151</v>
      </c>
      <c r="Q2042" s="2" t="s">
        <v>151</v>
      </c>
      <c r="R2042" s="2" t="s">
        <v>152</v>
      </c>
      <c r="S2042" s="2" t="s">
        <v>152</v>
      </c>
      <c r="T2042" s="2" t="s">
        <v>152</v>
      </c>
      <c r="U2042" s="14" t="s">
        <v>152</v>
      </c>
      <c r="V2042" s="13" t="s">
        <v>151</v>
      </c>
      <c r="W2042" s="2" t="s">
        <v>151</v>
      </c>
      <c r="X2042" s="2" t="s">
        <v>151</v>
      </c>
      <c r="Y2042" s="2" t="s">
        <v>151</v>
      </c>
      <c r="Z2042" s="94" t="s">
        <v>151</v>
      </c>
      <c r="AA2042" s="13" t="s">
        <v>151</v>
      </c>
      <c r="AB2042" s="2" t="s">
        <v>151</v>
      </c>
      <c r="AC2042" s="14" t="s">
        <v>151</v>
      </c>
      <c r="AD2042" s="93" t="s">
        <v>152</v>
      </c>
      <c r="AE2042" s="14" t="s">
        <v>152</v>
      </c>
      <c r="AF2042" s="99">
        <v>100</v>
      </c>
    </row>
    <row r="2043" spans="1:32" x14ac:dyDescent="0.3">
      <c r="A2043" s="55" t="str">
        <f t="shared" si="31"/>
        <v>HUmo_01.5</v>
      </c>
      <c r="C2043" s="96" t="s">
        <v>21</v>
      </c>
      <c r="D2043" s="97" t="s">
        <v>778</v>
      </c>
      <c r="E2043" s="97" t="s">
        <v>869</v>
      </c>
      <c r="F2043" s="97" t="s">
        <v>870</v>
      </c>
      <c r="G2043" s="97" t="s">
        <v>351</v>
      </c>
      <c r="H2043" s="96" t="s">
        <v>50</v>
      </c>
      <c r="I2043" s="98" t="s">
        <v>454</v>
      </c>
      <c r="J2043" s="27" t="s">
        <v>976</v>
      </c>
      <c r="K2043" s="28" t="s">
        <v>976</v>
      </c>
      <c r="L2043" s="93" t="s">
        <v>151</v>
      </c>
      <c r="M2043" s="2" t="s">
        <v>151</v>
      </c>
      <c r="N2043" s="94" t="s">
        <v>151</v>
      </c>
      <c r="O2043" s="13" t="s">
        <v>151</v>
      </c>
      <c r="P2043" s="2" t="s">
        <v>151</v>
      </c>
      <c r="Q2043" s="2" t="s">
        <v>151</v>
      </c>
      <c r="R2043" s="2" t="s">
        <v>151</v>
      </c>
      <c r="S2043" s="2" t="s">
        <v>151</v>
      </c>
      <c r="T2043" s="2" t="s">
        <v>151</v>
      </c>
      <c r="U2043" s="14" t="s">
        <v>151</v>
      </c>
      <c r="V2043" s="13" t="s">
        <v>151</v>
      </c>
      <c r="W2043" s="2" t="s">
        <v>151</v>
      </c>
      <c r="X2043" s="2" t="s">
        <v>151</v>
      </c>
      <c r="Y2043" s="2" t="s">
        <v>151</v>
      </c>
      <c r="Z2043" s="94" t="s">
        <v>151</v>
      </c>
      <c r="AA2043" s="13" t="s">
        <v>151</v>
      </c>
      <c r="AB2043" s="2" t="s">
        <v>151</v>
      </c>
      <c r="AC2043" s="14" t="s">
        <v>151</v>
      </c>
      <c r="AD2043" s="93" t="s">
        <v>151</v>
      </c>
      <c r="AE2043" s="14" t="s">
        <v>151</v>
      </c>
      <c r="AF2043" s="99">
        <v>100</v>
      </c>
    </row>
    <row r="2044" spans="1:32" x14ac:dyDescent="0.3">
      <c r="A2044" s="55" t="str">
        <f t="shared" si="31"/>
        <v>HUmo_01.6</v>
      </c>
      <c r="C2044" s="96" t="s">
        <v>21</v>
      </c>
      <c r="D2044" s="97" t="s">
        <v>778</v>
      </c>
      <c r="E2044" s="97" t="s">
        <v>871</v>
      </c>
      <c r="F2044" s="97" t="s">
        <v>872</v>
      </c>
      <c r="G2044" s="97" t="s">
        <v>351</v>
      </c>
      <c r="H2044" s="96" t="s">
        <v>50</v>
      </c>
      <c r="I2044" s="98" t="s">
        <v>454</v>
      </c>
      <c r="J2044" s="27" t="s">
        <v>3054</v>
      </c>
      <c r="K2044" s="28" t="s">
        <v>3055</v>
      </c>
      <c r="L2044" s="93" t="s">
        <v>151</v>
      </c>
      <c r="M2044" s="2" t="s">
        <v>152</v>
      </c>
      <c r="N2044" s="94" t="s">
        <v>151</v>
      </c>
      <c r="O2044" s="13" t="s">
        <v>468</v>
      </c>
      <c r="P2044" s="2" t="s">
        <v>468</v>
      </c>
      <c r="Q2044" s="2" t="s">
        <v>468</v>
      </c>
      <c r="R2044" s="2" t="s">
        <v>152</v>
      </c>
      <c r="S2044" s="2" t="s">
        <v>152</v>
      </c>
      <c r="T2044" s="2" t="s">
        <v>152</v>
      </c>
      <c r="U2044" s="14" t="s">
        <v>152</v>
      </c>
      <c r="V2044" s="13" t="s">
        <v>152</v>
      </c>
      <c r="W2044" s="2" t="s">
        <v>152</v>
      </c>
      <c r="X2044" s="2" t="s">
        <v>152</v>
      </c>
      <c r="Y2044" s="2" t="s">
        <v>152</v>
      </c>
      <c r="Z2044" s="94" t="s">
        <v>152</v>
      </c>
      <c r="AA2044" s="13" t="s">
        <v>152</v>
      </c>
      <c r="AB2044" s="2" t="s">
        <v>152</v>
      </c>
      <c r="AC2044" s="14" t="s">
        <v>152</v>
      </c>
      <c r="AD2044" s="93" t="s">
        <v>152</v>
      </c>
      <c r="AE2044" s="14" t="s">
        <v>152</v>
      </c>
      <c r="AF2044" s="99">
        <v>100</v>
      </c>
    </row>
    <row r="2045" spans="1:32" x14ac:dyDescent="0.3">
      <c r="A2045" s="55" t="str">
        <f t="shared" si="31"/>
        <v>HUmo_01.6</v>
      </c>
      <c r="C2045" s="96" t="s">
        <v>21</v>
      </c>
      <c r="D2045" s="97" t="s">
        <v>778</v>
      </c>
      <c r="E2045" s="97" t="s">
        <v>871</v>
      </c>
      <c r="F2045" s="97" t="s">
        <v>872</v>
      </c>
      <c r="G2045" s="97" t="s">
        <v>351</v>
      </c>
      <c r="H2045" s="96" t="s">
        <v>50</v>
      </c>
      <c r="I2045" s="98" t="s">
        <v>454</v>
      </c>
      <c r="J2045" s="27" t="s">
        <v>681</v>
      </c>
      <c r="K2045" s="28" t="s">
        <v>3056</v>
      </c>
      <c r="L2045" s="93" t="s">
        <v>151</v>
      </c>
      <c r="M2045" s="2" t="s">
        <v>152</v>
      </c>
      <c r="N2045" s="94" t="s">
        <v>151</v>
      </c>
      <c r="O2045" s="13" t="s">
        <v>468</v>
      </c>
      <c r="P2045" s="2" t="s">
        <v>468</v>
      </c>
      <c r="Q2045" s="2" t="s">
        <v>468</v>
      </c>
      <c r="R2045" s="2" t="s">
        <v>152</v>
      </c>
      <c r="S2045" s="2" t="s">
        <v>152</v>
      </c>
      <c r="T2045" s="2" t="s">
        <v>152</v>
      </c>
      <c r="U2045" s="14" t="s">
        <v>152</v>
      </c>
      <c r="V2045" s="13" t="s">
        <v>152</v>
      </c>
      <c r="W2045" s="2" t="s">
        <v>152</v>
      </c>
      <c r="X2045" s="2" t="s">
        <v>152</v>
      </c>
      <c r="Y2045" s="2" t="s">
        <v>152</v>
      </c>
      <c r="Z2045" s="94" t="s">
        <v>152</v>
      </c>
      <c r="AA2045" s="13" t="s">
        <v>152</v>
      </c>
      <c r="AB2045" s="2" t="s">
        <v>152</v>
      </c>
      <c r="AC2045" s="14" t="s">
        <v>152</v>
      </c>
      <c r="AD2045" s="93" t="s">
        <v>152</v>
      </c>
      <c r="AE2045" s="14" t="s">
        <v>152</v>
      </c>
      <c r="AF2045" s="99">
        <v>100</v>
      </c>
    </row>
    <row r="2046" spans="1:32" x14ac:dyDescent="0.3">
      <c r="A2046" s="55" t="str">
        <f t="shared" si="31"/>
        <v>HUmo_01.6</v>
      </c>
      <c r="C2046" s="96" t="s">
        <v>21</v>
      </c>
      <c r="D2046" s="97" t="s">
        <v>778</v>
      </c>
      <c r="E2046" s="97" t="s">
        <v>871</v>
      </c>
      <c r="F2046" s="97" t="s">
        <v>872</v>
      </c>
      <c r="G2046" s="97" t="s">
        <v>351</v>
      </c>
      <c r="H2046" s="96" t="s">
        <v>50</v>
      </c>
      <c r="I2046" s="98" t="s">
        <v>454</v>
      </c>
      <c r="J2046" s="27" t="s">
        <v>681</v>
      </c>
      <c r="K2046" s="28" t="s">
        <v>3057</v>
      </c>
      <c r="L2046" s="93" t="s">
        <v>151</v>
      </c>
      <c r="M2046" s="2" t="s">
        <v>152</v>
      </c>
      <c r="N2046" s="94" t="s">
        <v>152</v>
      </c>
      <c r="O2046" s="13" t="s">
        <v>468</v>
      </c>
      <c r="P2046" s="2" t="s">
        <v>468</v>
      </c>
      <c r="Q2046" s="2" t="s">
        <v>468</v>
      </c>
      <c r="R2046" s="2" t="s">
        <v>152</v>
      </c>
      <c r="S2046" s="2" t="s">
        <v>152</v>
      </c>
      <c r="T2046" s="2" t="s">
        <v>152</v>
      </c>
      <c r="U2046" s="14" t="s">
        <v>152</v>
      </c>
      <c r="V2046" s="13" t="s">
        <v>152</v>
      </c>
      <c r="W2046" s="2" t="s">
        <v>152</v>
      </c>
      <c r="X2046" s="2" t="s">
        <v>152</v>
      </c>
      <c r="Y2046" s="2" t="s">
        <v>152</v>
      </c>
      <c r="Z2046" s="94" t="s">
        <v>152</v>
      </c>
      <c r="AA2046" s="13" t="s">
        <v>152</v>
      </c>
      <c r="AB2046" s="2" t="s">
        <v>152</v>
      </c>
      <c r="AC2046" s="14" t="s">
        <v>152</v>
      </c>
      <c r="AD2046" s="93" t="s">
        <v>152</v>
      </c>
      <c r="AE2046" s="14" t="s">
        <v>152</v>
      </c>
      <c r="AF2046" s="99">
        <v>0</v>
      </c>
    </row>
    <row r="2047" spans="1:32" x14ac:dyDescent="0.3">
      <c r="A2047" s="55" t="str">
        <f t="shared" si="31"/>
        <v>HUtr_01.1</v>
      </c>
      <c r="C2047" s="96" t="s">
        <v>21</v>
      </c>
      <c r="D2047" s="97" t="s">
        <v>779</v>
      </c>
      <c r="E2047" s="97" t="s">
        <v>877</v>
      </c>
      <c r="F2047" s="97" t="s">
        <v>878</v>
      </c>
      <c r="G2047" s="97" t="s">
        <v>351</v>
      </c>
      <c r="H2047" s="96" t="s">
        <v>50</v>
      </c>
      <c r="I2047" s="98" t="s">
        <v>454</v>
      </c>
      <c r="J2047" s="27" t="s">
        <v>165</v>
      </c>
      <c r="K2047" s="28" t="s">
        <v>3058</v>
      </c>
      <c r="L2047" s="93" t="s">
        <v>151</v>
      </c>
      <c r="M2047" s="2" t="s">
        <v>152</v>
      </c>
      <c r="N2047" s="94" t="s">
        <v>151</v>
      </c>
      <c r="O2047" s="13" t="s">
        <v>468</v>
      </c>
      <c r="P2047" s="2" t="s">
        <v>468</v>
      </c>
      <c r="Q2047" s="2" t="s">
        <v>468</v>
      </c>
      <c r="R2047" s="2" t="s">
        <v>152</v>
      </c>
      <c r="S2047" s="2" t="s">
        <v>152</v>
      </c>
      <c r="T2047" s="2" t="s">
        <v>152</v>
      </c>
      <c r="U2047" s="14" t="s">
        <v>152</v>
      </c>
      <c r="V2047" s="13" t="s">
        <v>152</v>
      </c>
      <c r="W2047" s="2" t="s">
        <v>152</v>
      </c>
      <c r="X2047" s="2" t="s">
        <v>152</v>
      </c>
      <c r="Y2047" s="2" t="s">
        <v>152</v>
      </c>
      <c r="Z2047" s="94" t="s">
        <v>152</v>
      </c>
      <c r="AA2047" s="13" t="s">
        <v>152</v>
      </c>
      <c r="AB2047" s="2" t="s">
        <v>152</v>
      </c>
      <c r="AC2047" s="14" t="s">
        <v>152</v>
      </c>
      <c r="AD2047" s="93" t="s">
        <v>152</v>
      </c>
      <c r="AE2047" s="14" t="s">
        <v>152</v>
      </c>
      <c r="AF2047" s="99">
        <v>100</v>
      </c>
    </row>
    <row r="2048" spans="1:32" x14ac:dyDescent="0.3">
      <c r="A2048" s="55" t="str">
        <f t="shared" si="31"/>
        <v>HUtr_01.2</v>
      </c>
      <c r="C2048" s="96" t="s">
        <v>21</v>
      </c>
      <c r="D2048" s="97" t="s">
        <v>779</v>
      </c>
      <c r="E2048" s="97" t="s">
        <v>879</v>
      </c>
      <c r="F2048" s="97" t="s">
        <v>880</v>
      </c>
      <c r="G2048" s="97" t="s">
        <v>351</v>
      </c>
      <c r="H2048" s="96" t="s">
        <v>50</v>
      </c>
      <c r="I2048" s="98" t="s">
        <v>454</v>
      </c>
      <c r="J2048" s="27" t="s">
        <v>3059</v>
      </c>
      <c r="K2048" s="28" t="s">
        <v>3060</v>
      </c>
      <c r="L2048" s="93" t="s">
        <v>151</v>
      </c>
      <c r="M2048" s="2" t="s">
        <v>151</v>
      </c>
      <c r="N2048" s="94" t="s">
        <v>151</v>
      </c>
      <c r="O2048" s="13" t="s">
        <v>151</v>
      </c>
      <c r="P2048" s="2" t="s">
        <v>151</v>
      </c>
      <c r="Q2048" s="2" t="s">
        <v>151</v>
      </c>
      <c r="R2048" s="2" t="s">
        <v>152</v>
      </c>
      <c r="S2048" s="2" t="s">
        <v>152</v>
      </c>
      <c r="T2048" s="2" t="s">
        <v>152</v>
      </c>
      <c r="U2048" s="14" t="s">
        <v>152</v>
      </c>
      <c r="V2048" s="13" t="s">
        <v>151</v>
      </c>
      <c r="W2048" s="2" t="s">
        <v>152</v>
      </c>
      <c r="X2048" s="2" t="s">
        <v>152</v>
      </c>
      <c r="Y2048" s="2" t="s">
        <v>152</v>
      </c>
      <c r="Z2048" s="94" t="s">
        <v>152</v>
      </c>
      <c r="AA2048" s="13" t="s">
        <v>151</v>
      </c>
      <c r="AB2048" s="2" t="s">
        <v>151</v>
      </c>
      <c r="AC2048" s="14" t="s">
        <v>151</v>
      </c>
      <c r="AD2048" s="93" t="s">
        <v>152</v>
      </c>
      <c r="AE2048" s="14" t="s">
        <v>152</v>
      </c>
      <c r="AF2048" s="99">
        <v>100</v>
      </c>
    </row>
    <row r="2049" spans="1:32" x14ac:dyDescent="0.3">
      <c r="A2049" s="55" t="str">
        <f t="shared" si="31"/>
        <v>HUtr_02.1</v>
      </c>
      <c r="C2049" s="96" t="s">
        <v>21</v>
      </c>
      <c r="D2049" s="97" t="s">
        <v>779</v>
      </c>
      <c r="E2049" s="97" t="s">
        <v>881</v>
      </c>
      <c r="F2049" s="97" t="s">
        <v>882</v>
      </c>
      <c r="G2049" s="97" t="s">
        <v>351</v>
      </c>
      <c r="H2049" s="96" t="s">
        <v>50</v>
      </c>
      <c r="I2049" s="98" t="s">
        <v>51</v>
      </c>
      <c r="J2049" s="27" t="s">
        <v>3061</v>
      </c>
      <c r="K2049" s="28" t="s">
        <v>3062</v>
      </c>
      <c r="L2049" s="93" t="s">
        <v>151</v>
      </c>
      <c r="M2049" s="2" t="s">
        <v>152</v>
      </c>
      <c r="N2049" s="94" t="s">
        <v>151</v>
      </c>
      <c r="O2049" s="13" t="s">
        <v>152</v>
      </c>
      <c r="P2049" s="2" t="s">
        <v>152</v>
      </c>
      <c r="Q2049" s="2" t="s">
        <v>152</v>
      </c>
      <c r="R2049" s="2" t="s">
        <v>152</v>
      </c>
      <c r="S2049" s="2" t="s">
        <v>152</v>
      </c>
      <c r="T2049" s="2" t="s">
        <v>152</v>
      </c>
      <c r="U2049" s="14" t="s">
        <v>152</v>
      </c>
      <c r="V2049" s="13" t="s">
        <v>151</v>
      </c>
      <c r="W2049" s="2" t="s">
        <v>152</v>
      </c>
      <c r="X2049" s="2" t="s">
        <v>152</v>
      </c>
      <c r="Y2049" s="2" t="s">
        <v>152</v>
      </c>
      <c r="Z2049" s="94" t="s">
        <v>152</v>
      </c>
      <c r="AA2049" s="13" t="s">
        <v>152</v>
      </c>
      <c r="AB2049" s="2" t="s">
        <v>152</v>
      </c>
      <c r="AC2049" s="14" t="s">
        <v>152</v>
      </c>
      <c r="AD2049" s="93" t="s">
        <v>152</v>
      </c>
      <c r="AE2049" s="14" t="s">
        <v>152</v>
      </c>
      <c r="AF2049" s="99">
        <v>100</v>
      </c>
    </row>
    <row r="2050" spans="1:32" x14ac:dyDescent="0.3">
      <c r="A2050" s="55" t="str">
        <f t="shared" si="31"/>
        <v>HUtr_02.1</v>
      </c>
      <c r="C2050" s="96" t="s">
        <v>21</v>
      </c>
      <c r="D2050" s="97" t="s">
        <v>779</v>
      </c>
      <c r="E2050" s="97" t="s">
        <v>881</v>
      </c>
      <c r="F2050" s="97" t="s">
        <v>882</v>
      </c>
      <c r="G2050" s="97" t="s">
        <v>351</v>
      </c>
      <c r="H2050" s="96" t="s">
        <v>50</v>
      </c>
      <c r="I2050" s="98" t="s">
        <v>51</v>
      </c>
      <c r="J2050" s="27" t="s">
        <v>3063</v>
      </c>
      <c r="K2050" s="28" t="s">
        <v>3064</v>
      </c>
      <c r="L2050" s="93" t="s">
        <v>151</v>
      </c>
      <c r="M2050" s="2" t="s">
        <v>151</v>
      </c>
      <c r="N2050" s="94" t="s">
        <v>151</v>
      </c>
      <c r="O2050" s="13" t="s">
        <v>151</v>
      </c>
      <c r="P2050" s="2" t="s">
        <v>152</v>
      </c>
      <c r="Q2050" s="2" t="s">
        <v>152</v>
      </c>
      <c r="R2050" s="2" t="s">
        <v>152</v>
      </c>
      <c r="S2050" s="2" t="s">
        <v>152</v>
      </c>
      <c r="T2050" s="2" t="s">
        <v>152</v>
      </c>
      <c r="U2050" s="14" t="s">
        <v>152</v>
      </c>
      <c r="V2050" s="13" t="s">
        <v>151</v>
      </c>
      <c r="W2050" s="2" t="s">
        <v>152</v>
      </c>
      <c r="X2050" s="2" t="s">
        <v>152</v>
      </c>
      <c r="Y2050" s="2" t="s">
        <v>152</v>
      </c>
      <c r="Z2050" s="94" t="s">
        <v>152</v>
      </c>
      <c r="AA2050" s="13" t="s">
        <v>152</v>
      </c>
      <c r="AB2050" s="2" t="s">
        <v>152</v>
      </c>
      <c r="AC2050" s="14" t="s">
        <v>152</v>
      </c>
      <c r="AD2050" s="93" t="s">
        <v>152</v>
      </c>
      <c r="AE2050" s="14" t="s">
        <v>152</v>
      </c>
      <c r="AF2050" s="99">
        <v>100</v>
      </c>
    </row>
    <row r="2051" spans="1:32" x14ac:dyDescent="0.3">
      <c r="A2051" s="55" t="str">
        <f t="shared" si="31"/>
        <v>HUtr_02.1</v>
      </c>
      <c r="C2051" s="96" t="s">
        <v>21</v>
      </c>
      <c r="D2051" s="97" t="s">
        <v>779</v>
      </c>
      <c r="E2051" s="97" t="s">
        <v>881</v>
      </c>
      <c r="F2051" s="97" t="s">
        <v>882</v>
      </c>
      <c r="G2051" s="97" t="s">
        <v>351</v>
      </c>
      <c r="H2051" s="96" t="s">
        <v>50</v>
      </c>
      <c r="I2051" s="98" t="s">
        <v>51</v>
      </c>
      <c r="J2051" s="27" t="s">
        <v>3065</v>
      </c>
      <c r="K2051" s="28" t="s">
        <v>3066</v>
      </c>
      <c r="L2051" s="93" t="s">
        <v>151</v>
      </c>
      <c r="M2051" s="2" t="s">
        <v>152</v>
      </c>
      <c r="N2051" s="94" t="s">
        <v>151</v>
      </c>
      <c r="O2051" s="13" t="s">
        <v>152</v>
      </c>
      <c r="P2051" s="2" t="s">
        <v>152</v>
      </c>
      <c r="Q2051" s="2" t="s">
        <v>152</v>
      </c>
      <c r="R2051" s="2" t="s">
        <v>152</v>
      </c>
      <c r="S2051" s="2" t="s">
        <v>152</v>
      </c>
      <c r="T2051" s="2" t="s">
        <v>152</v>
      </c>
      <c r="U2051" s="14" t="s">
        <v>152</v>
      </c>
      <c r="V2051" s="13" t="s">
        <v>151</v>
      </c>
      <c r="W2051" s="2" t="s">
        <v>152</v>
      </c>
      <c r="X2051" s="2" t="s">
        <v>152</v>
      </c>
      <c r="Y2051" s="2" t="s">
        <v>152</v>
      </c>
      <c r="Z2051" s="94" t="s">
        <v>152</v>
      </c>
      <c r="AA2051" s="13" t="s">
        <v>152</v>
      </c>
      <c r="AB2051" s="2" t="s">
        <v>152</v>
      </c>
      <c r="AC2051" s="14" t="s">
        <v>152</v>
      </c>
      <c r="AD2051" s="93" t="s">
        <v>152</v>
      </c>
      <c r="AE2051" s="14" t="s">
        <v>152</v>
      </c>
      <c r="AF2051" s="99">
        <v>100</v>
      </c>
    </row>
    <row r="2052" spans="1:32" x14ac:dyDescent="0.3">
      <c r="A2052" s="55" t="str">
        <f t="shared" si="31"/>
        <v>HUtr_02.1</v>
      </c>
      <c r="C2052" s="96" t="s">
        <v>21</v>
      </c>
      <c r="D2052" s="97" t="s">
        <v>779</v>
      </c>
      <c r="E2052" s="97" t="s">
        <v>881</v>
      </c>
      <c r="F2052" s="97" t="s">
        <v>882</v>
      </c>
      <c r="G2052" s="97" t="s">
        <v>351</v>
      </c>
      <c r="H2052" s="96" t="s">
        <v>50</v>
      </c>
      <c r="I2052" s="98" t="s">
        <v>51</v>
      </c>
      <c r="J2052" s="27" t="s">
        <v>3067</v>
      </c>
      <c r="K2052" s="28" t="s">
        <v>3068</v>
      </c>
      <c r="L2052" s="93" t="s">
        <v>151</v>
      </c>
      <c r="M2052" s="2" t="s">
        <v>152</v>
      </c>
      <c r="N2052" s="94" t="s">
        <v>151</v>
      </c>
      <c r="O2052" s="13" t="s">
        <v>152</v>
      </c>
      <c r="P2052" s="2" t="s">
        <v>152</v>
      </c>
      <c r="Q2052" s="2" t="s">
        <v>152</v>
      </c>
      <c r="R2052" s="2" t="s">
        <v>152</v>
      </c>
      <c r="S2052" s="2" t="s">
        <v>152</v>
      </c>
      <c r="T2052" s="2" t="s">
        <v>152</v>
      </c>
      <c r="U2052" s="14" t="s">
        <v>152</v>
      </c>
      <c r="V2052" s="13" t="s">
        <v>152</v>
      </c>
      <c r="W2052" s="2" t="s">
        <v>152</v>
      </c>
      <c r="X2052" s="2" t="s">
        <v>152</v>
      </c>
      <c r="Y2052" s="2" t="s">
        <v>152</v>
      </c>
      <c r="Z2052" s="94" t="s">
        <v>152</v>
      </c>
      <c r="AA2052" s="13" t="s">
        <v>152</v>
      </c>
      <c r="AB2052" s="2" t="s">
        <v>152</v>
      </c>
      <c r="AC2052" s="14" t="s">
        <v>152</v>
      </c>
      <c r="AD2052" s="93" t="s">
        <v>152</v>
      </c>
      <c r="AE2052" s="14" t="s">
        <v>152</v>
      </c>
      <c r="AF2052" s="99">
        <v>100</v>
      </c>
    </row>
    <row r="2053" spans="1:32" x14ac:dyDescent="0.3">
      <c r="A2053" s="55" t="str">
        <f t="shared" si="31"/>
        <v>HUtr_02.1</v>
      </c>
      <c r="C2053" s="96" t="s">
        <v>21</v>
      </c>
      <c r="D2053" s="97" t="s">
        <v>779</v>
      </c>
      <c r="E2053" s="97" t="s">
        <v>881</v>
      </c>
      <c r="F2053" s="97" t="s">
        <v>882</v>
      </c>
      <c r="G2053" s="97" t="s">
        <v>351</v>
      </c>
      <c r="H2053" s="96" t="s">
        <v>50</v>
      </c>
      <c r="I2053" s="98" t="s">
        <v>51</v>
      </c>
      <c r="J2053" s="27" t="s">
        <v>3069</v>
      </c>
      <c r="K2053" s="28" t="s">
        <v>3070</v>
      </c>
      <c r="L2053" s="93" t="s">
        <v>151</v>
      </c>
      <c r="M2053" s="2" t="s">
        <v>152</v>
      </c>
      <c r="N2053" s="94" t="s">
        <v>151</v>
      </c>
      <c r="O2053" s="13" t="s">
        <v>152</v>
      </c>
      <c r="P2053" s="2" t="s">
        <v>152</v>
      </c>
      <c r="Q2053" s="2" t="s">
        <v>152</v>
      </c>
      <c r="R2053" s="2" t="s">
        <v>152</v>
      </c>
      <c r="S2053" s="2" t="s">
        <v>152</v>
      </c>
      <c r="T2053" s="2" t="s">
        <v>152</v>
      </c>
      <c r="U2053" s="14" t="s">
        <v>152</v>
      </c>
      <c r="V2053" s="13" t="s">
        <v>151</v>
      </c>
      <c r="W2053" s="2" t="s">
        <v>152</v>
      </c>
      <c r="X2053" s="2" t="s">
        <v>152</v>
      </c>
      <c r="Y2053" s="2" t="s">
        <v>152</v>
      </c>
      <c r="Z2053" s="94" t="s">
        <v>152</v>
      </c>
      <c r="AA2053" s="13" t="s">
        <v>152</v>
      </c>
      <c r="AB2053" s="2" t="s">
        <v>152</v>
      </c>
      <c r="AC2053" s="14" t="s">
        <v>152</v>
      </c>
      <c r="AD2053" s="93" t="s">
        <v>152</v>
      </c>
      <c r="AE2053" s="14" t="s">
        <v>152</v>
      </c>
      <c r="AF2053" s="99">
        <v>100</v>
      </c>
    </row>
    <row r="2054" spans="1:32" x14ac:dyDescent="0.3">
      <c r="A2054" s="55" t="str">
        <f t="shared" si="31"/>
        <v>HUtr_02.1</v>
      </c>
      <c r="C2054" s="96" t="s">
        <v>21</v>
      </c>
      <c r="D2054" s="97" t="s">
        <v>779</v>
      </c>
      <c r="E2054" s="97" t="s">
        <v>881</v>
      </c>
      <c r="F2054" s="97" t="s">
        <v>882</v>
      </c>
      <c r="G2054" s="97" t="s">
        <v>351</v>
      </c>
      <c r="H2054" s="96" t="s">
        <v>50</v>
      </c>
      <c r="I2054" s="98" t="s">
        <v>51</v>
      </c>
      <c r="J2054" s="27" t="s">
        <v>3071</v>
      </c>
      <c r="K2054" s="28" t="s">
        <v>3072</v>
      </c>
      <c r="L2054" s="93" t="s">
        <v>151</v>
      </c>
      <c r="M2054" s="2" t="s">
        <v>152</v>
      </c>
      <c r="N2054" s="94" t="s">
        <v>151</v>
      </c>
      <c r="O2054" s="13" t="s">
        <v>152</v>
      </c>
      <c r="P2054" s="2" t="s">
        <v>152</v>
      </c>
      <c r="Q2054" s="2" t="s">
        <v>152</v>
      </c>
      <c r="R2054" s="2" t="s">
        <v>152</v>
      </c>
      <c r="S2054" s="2" t="s">
        <v>152</v>
      </c>
      <c r="T2054" s="2" t="s">
        <v>152</v>
      </c>
      <c r="U2054" s="14" t="s">
        <v>152</v>
      </c>
      <c r="V2054" s="13" t="s">
        <v>152</v>
      </c>
      <c r="W2054" s="2" t="s">
        <v>152</v>
      </c>
      <c r="X2054" s="2" t="s">
        <v>152</v>
      </c>
      <c r="Y2054" s="2" t="s">
        <v>152</v>
      </c>
      <c r="Z2054" s="94" t="s">
        <v>152</v>
      </c>
      <c r="AA2054" s="13" t="s">
        <v>152</v>
      </c>
      <c r="AB2054" s="2" t="s">
        <v>152</v>
      </c>
      <c r="AC2054" s="14" t="s">
        <v>152</v>
      </c>
      <c r="AD2054" s="93" t="s">
        <v>152</v>
      </c>
      <c r="AE2054" s="14" t="s">
        <v>152</v>
      </c>
      <c r="AF2054" s="99">
        <v>100</v>
      </c>
    </row>
    <row r="2055" spans="1:32" x14ac:dyDescent="0.3">
      <c r="A2055" s="55" t="str">
        <f t="shared" si="31"/>
        <v>HUtr_02.1</v>
      </c>
      <c r="C2055" s="96" t="s">
        <v>21</v>
      </c>
      <c r="D2055" s="97" t="s">
        <v>779</v>
      </c>
      <c r="E2055" s="97" t="s">
        <v>881</v>
      </c>
      <c r="F2055" s="97" t="s">
        <v>882</v>
      </c>
      <c r="G2055" s="97" t="s">
        <v>351</v>
      </c>
      <c r="H2055" s="96" t="s">
        <v>50</v>
      </c>
      <c r="I2055" s="98" t="s">
        <v>51</v>
      </c>
      <c r="J2055" s="27" t="s">
        <v>3073</v>
      </c>
      <c r="K2055" s="28" t="s">
        <v>3074</v>
      </c>
      <c r="L2055" s="93" t="s">
        <v>151</v>
      </c>
      <c r="M2055" s="2" t="s">
        <v>152</v>
      </c>
      <c r="N2055" s="94" t="s">
        <v>151</v>
      </c>
      <c r="O2055" s="13" t="s">
        <v>152</v>
      </c>
      <c r="P2055" s="2" t="s">
        <v>152</v>
      </c>
      <c r="Q2055" s="2" t="s">
        <v>152</v>
      </c>
      <c r="R2055" s="2" t="s">
        <v>152</v>
      </c>
      <c r="S2055" s="2" t="s">
        <v>152</v>
      </c>
      <c r="T2055" s="2" t="s">
        <v>152</v>
      </c>
      <c r="U2055" s="14" t="s">
        <v>152</v>
      </c>
      <c r="V2055" s="13" t="s">
        <v>151</v>
      </c>
      <c r="W2055" s="2" t="s">
        <v>152</v>
      </c>
      <c r="X2055" s="2" t="s">
        <v>152</v>
      </c>
      <c r="Y2055" s="2" t="s">
        <v>152</v>
      </c>
      <c r="Z2055" s="94" t="s">
        <v>152</v>
      </c>
      <c r="AA2055" s="13" t="s">
        <v>152</v>
      </c>
      <c r="AB2055" s="2" t="s">
        <v>152</v>
      </c>
      <c r="AC2055" s="14" t="s">
        <v>152</v>
      </c>
      <c r="AD2055" s="93" t="s">
        <v>152</v>
      </c>
      <c r="AE2055" s="14" t="s">
        <v>152</v>
      </c>
      <c r="AF2055" s="99">
        <v>100</v>
      </c>
    </row>
    <row r="2056" spans="1:32" x14ac:dyDescent="0.3">
      <c r="A2056" s="55" t="str">
        <f t="shared" ref="A2056:A2119" si="32">C2056&amp;LOWER(LEFT(D2056,2))&amp;"_"&amp;IF(LEN(TRIM(LEFT(E2056,FIND(" ",E2056))))=3,"0"&amp;TRIM(LEFT(E2056,FIND(" ",E2056))),TRIM(LEFT(E2056,FIND(" ",E2056))))</f>
        <v>HUtr_02.1</v>
      </c>
      <c r="C2056" s="96" t="s">
        <v>21</v>
      </c>
      <c r="D2056" s="97" t="s">
        <v>779</v>
      </c>
      <c r="E2056" s="97" t="s">
        <v>881</v>
      </c>
      <c r="F2056" s="97" t="s">
        <v>882</v>
      </c>
      <c r="G2056" s="97" t="s">
        <v>351</v>
      </c>
      <c r="H2056" s="96" t="s">
        <v>50</v>
      </c>
      <c r="I2056" s="98" t="s">
        <v>51</v>
      </c>
      <c r="J2056" s="27" t="s">
        <v>3050</v>
      </c>
      <c r="K2056" s="28" t="s">
        <v>3075</v>
      </c>
      <c r="L2056" s="93" t="s">
        <v>151</v>
      </c>
      <c r="M2056" s="2" t="s">
        <v>152</v>
      </c>
      <c r="N2056" s="94" t="s">
        <v>151</v>
      </c>
      <c r="O2056" s="13" t="s">
        <v>152</v>
      </c>
      <c r="P2056" s="2" t="s">
        <v>152</v>
      </c>
      <c r="Q2056" s="2" t="s">
        <v>152</v>
      </c>
      <c r="R2056" s="2" t="s">
        <v>152</v>
      </c>
      <c r="S2056" s="2" t="s">
        <v>152</v>
      </c>
      <c r="T2056" s="2" t="s">
        <v>152</v>
      </c>
      <c r="U2056" s="14" t="s">
        <v>152</v>
      </c>
      <c r="V2056" s="13" t="s">
        <v>152</v>
      </c>
      <c r="W2056" s="2" t="s">
        <v>152</v>
      </c>
      <c r="X2056" s="2" t="s">
        <v>152</v>
      </c>
      <c r="Y2056" s="2" t="s">
        <v>152</v>
      </c>
      <c r="Z2056" s="94" t="s">
        <v>152</v>
      </c>
      <c r="AA2056" s="13" t="s">
        <v>152</v>
      </c>
      <c r="AB2056" s="2" t="s">
        <v>152</v>
      </c>
      <c r="AC2056" s="14" t="s">
        <v>152</v>
      </c>
      <c r="AD2056" s="93" t="s">
        <v>152</v>
      </c>
      <c r="AE2056" s="14" t="s">
        <v>152</v>
      </c>
      <c r="AF2056" s="99">
        <v>0</v>
      </c>
    </row>
    <row r="2057" spans="1:32" x14ac:dyDescent="0.3">
      <c r="A2057" s="55" t="str">
        <f t="shared" si="32"/>
        <v>HUtr_02.1</v>
      </c>
      <c r="C2057" s="96" t="s">
        <v>21</v>
      </c>
      <c r="D2057" s="97" t="s">
        <v>779</v>
      </c>
      <c r="E2057" s="97" t="s">
        <v>881</v>
      </c>
      <c r="F2057" s="97" t="s">
        <v>882</v>
      </c>
      <c r="G2057" s="97" t="s">
        <v>351</v>
      </c>
      <c r="H2057" s="96" t="s">
        <v>50</v>
      </c>
      <c r="I2057" s="98" t="s">
        <v>51</v>
      </c>
      <c r="J2057" s="27" t="s">
        <v>3076</v>
      </c>
      <c r="K2057" s="28" t="s">
        <v>3077</v>
      </c>
      <c r="L2057" s="93" t="s">
        <v>151</v>
      </c>
      <c r="M2057" s="2" t="s">
        <v>151</v>
      </c>
      <c r="N2057" s="94" t="s">
        <v>151</v>
      </c>
      <c r="O2057" s="13" t="s">
        <v>151</v>
      </c>
      <c r="P2057" s="2" t="s">
        <v>152</v>
      </c>
      <c r="Q2057" s="2" t="s">
        <v>152</v>
      </c>
      <c r="R2057" s="2" t="s">
        <v>152</v>
      </c>
      <c r="S2057" s="2" t="s">
        <v>152</v>
      </c>
      <c r="T2057" s="2" t="s">
        <v>152</v>
      </c>
      <c r="U2057" s="14" t="s">
        <v>151</v>
      </c>
      <c r="V2057" s="13" t="s">
        <v>151</v>
      </c>
      <c r="W2057" s="2" t="s">
        <v>152</v>
      </c>
      <c r="X2057" s="2" t="s">
        <v>152</v>
      </c>
      <c r="Y2057" s="2" t="s">
        <v>152</v>
      </c>
      <c r="Z2057" s="94" t="s">
        <v>152</v>
      </c>
      <c r="AA2057" s="13" t="s">
        <v>152</v>
      </c>
      <c r="AB2057" s="2" t="s">
        <v>152</v>
      </c>
      <c r="AC2057" s="14" t="s">
        <v>152</v>
      </c>
      <c r="AD2057" s="93" t="s">
        <v>152</v>
      </c>
      <c r="AE2057" s="14" t="s">
        <v>152</v>
      </c>
      <c r="AF2057" s="99">
        <v>100</v>
      </c>
    </row>
    <row r="2058" spans="1:32" x14ac:dyDescent="0.3">
      <c r="A2058" s="55" t="str">
        <f t="shared" si="32"/>
        <v>HUtr_02.1</v>
      </c>
      <c r="C2058" s="96" t="s">
        <v>21</v>
      </c>
      <c r="D2058" s="97" t="s">
        <v>779</v>
      </c>
      <c r="E2058" s="97" t="s">
        <v>881</v>
      </c>
      <c r="F2058" s="97" t="s">
        <v>882</v>
      </c>
      <c r="G2058" s="97" t="s">
        <v>351</v>
      </c>
      <c r="H2058" s="96" t="s">
        <v>50</v>
      </c>
      <c r="I2058" s="98" t="s">
        <v>51</v>
      </c>
      <c r="J2058" s="27" t="s">
        <v>3078</v>
      </c>
      <c r="K2058" s="28" t="s">
        <v>3079</v>
      </c>
      <c r="L2058" s="93" t="s">
        <v>151</v>
      </c>
      <c r="M2058" s="2" t="s">
        <v>151</v>
      </c>
      <c r="N2058" s="94" t="s">
        <v>151</v>
      </c>
      <c r="O2058" s="13" t="s">
        <v>151</v>
      </c>
      <c r="P2058" s="2" t="s">
        <v>152</v>
      </c>
      <c r="Q2058" s="2" t="s">
        <v>152</v>
      </c>
      <c r="R2058" s="2" t="s">
        <v>152</v>
      </c>
      <c r="S2058" s="2" t="s">
        <v>152</v>
      </c>
      <c r="T2058" s="2" t="s">
        <v>152</v>
      </c>
      <c r="U2058" s="14" t="s">
        <v>152</v>
      </c>
      <c r="V2058" s="13" t="s">
        <v>151</v>
      </c>
      <c r="W2058" s="2" t="s">
        <v>152</v>
      </c>
      <c r="X2058" s="2" t="s">
        <v>152</v>
      </c>
      <c r="Y2058" s="2" t="s">
        <v>152</v>
      </c>
      <c r="Z2058" s="94" t="s">
        <v>152</v>
      </c>
      <c r="AA2058" s="13" t="s">
        <v>152</v>
      </c>
      <c r="AB2058" s="2" t="s">
        <v>152</v>
      </c>
      <c r="AC2058" s="14" t="s">
        <v>152</v>
      </c>
      <c r="AD2058" s="93" t="s">
        <v>152</v>
      </c>
      <c r="AE2058" s="14" t="s">
        <v>152</v>
      </c>
      <c r="AF2058" s="99">
        <v>100</v>
      </c>
    </row>
    <row r="2059" spans="1:32" x14ac:dyDescent="0.3">
      <c r="A2059" s="55" t="str">
        <f t="shared" si="32"/>
        <v>HUtr_02.1</v>
      </c>
      <c r="C2059" s="96" t="s">
        <v>21</v>
      </c>
      <c r="D2059" s="97" t="s">
        <v>779</v>
      </c>
      <c r="E2059" s="97" t="s">
        <v>881</v>
      </c>
      <c r="F2059" s="97" t="s">
        <v>882</v>
      </c>
      <c r="G2059" s="97" t="s">
        <v>351</v>
      </c>
      <c r="H2059" s="96" t="s">
        <v>50</v>
      </c>
      <c r="I2059" s="98" t="s">
        <v>51</v>
      </c>
      <c r="J2059" s="27" t="s">
        <v>3080</v>
      </c>
      <c r="K2059" s="28" t="s">
        <v>3081</v>
      </c>
      <c r="L2059" s="93" t="s">
        <v>151</v>
      </c>
      <c r="M2059" s="2" t="s">
        <v>152</v>
      </c>
      <c r="N2059" s="94" t="s">
        <v>151</v>
      </c>
      <c r="O2059" s="13" t="s">
        <v>152</v>
      </c>
      <c r="P2059" s="2" t="s">
        <v>152</v>
      </c>
      <c r="Q2059" s="2" t="s">
        <v>152</v>
      </c>
      <c r="R2059" s="2" t="s">
        <v>152</v>
      </c>
      <c r="S2059" s="2" t="s">
        <v>152</v>
      </c>
      <c r="T2059" s="2" t="s">
        <v>152</v>
      </c>
      <c r="U2059" s="14" t="s">
        <v>152</v>
      </c>
      <c r="V2059" s="13" t="s">
        <v>151</v>
      </c>
      <c r="W2059" s="2" t="s">
        <v>152</v>
      </c>
      <c r="X2059" s="2" t="s">
        <v>152</v>
      </c>
      <c r="Y2059" s="2" t="s">
        <v>152</v>
      </c>
      <c r="Z2059" s="94" t="s">
        <v>152</v>
      </c>
      <c r="AA2059" s="13" t="s">
        <v>152</v>
      </c>
      <c r="AB2059" s="2" t="s">
        <v>152</v>
      </c>
      <c r="AC2059" s="14" t="s">
        <v>152</v>
      </c>
      <c r="AD2059" s="93" t="s">
        <v>152</v>
      </c>
      <c r="AE2059" s="14" t="s">
        <v>152</v>
      </c>
      <c r="AF2059" s="99">
        <v>100</v>
      </c>
    </row>
    <row r="2060" spans="1:32" x14ac:dyDescent="0.3">
      <c r="A2060" s="55" t="str">
        <f t="shared" si="32"/>
        <v>HUtr_02.1</v>
      </c>
      <c r="C2060" s="96" t="s">
        <v>21</v>
      </c>
      <c r="D2060" s="97" t="s">
        <v>779</v>
      </c>
      <c r="E2060" s="97" t="s">
        <v>881</v>
      </c>
      <c r="F2060" s="97" t="s">
        <v>882</v>
      </c>
      <c r="G2060" s="97" t="s">
        <v>351</v>
      </c>
      <c r="H2060" s="96" t="s">
        <v>50</v>
      </c>
      <c r="I2060" s="98" t="s">
        <v>51</v>
      </c>
      <c r="J2060" s="27" t="s">
        <v>3082</v>
      </c>
      <c r="K2060" s="28" t="s">
        <v>3083</v>
      </c>
      <c r="L2060" s="93" t="s">
        <v>151</v>
      </c>
      <c r="M2060" s="2" t="s">
        <v>152</v>
      </c>
      <c r="N2060" s="94" t="s">
        <v>151</v>
      </c>
      <c r="O2060" s="13" t="s">
        <v>152</v>
      </c>
      <c r="P2060" s="2" t="s">
        <v>152</v>
      </c>
      <c r="Q2060" s="2" t="s">
        <v>152</v>
      </c>
      <c r="R2060" s="2" t="s">
        <v>152</v>
      </c>
      <c r="S2060" s="2" t="s">
        <v>152</v>
      </c>
      <c r="T2060" s="2" t="s">
        <v>152</v>
      </c>
      <c r="U2060" s="14" t="s">
        <v>152</v>
      </c>
      <c r="V2060" s="13" t="s">
        <v>151</v>
      </c>
      <c r="W2060" s="2" t="s">
        <v>152</v>
      </c>
      <c r="X2060" s="2" t="s">
        <v>152</v>
      </c>
      <c r="Y2060" s="2" t="s">
        <v>152</v>
      </c>
      <c r="Z2060" s="94" t="s">
        <v>152</v>
      </c>
      <c r="AA2060" s="13" t="s">
        <v>152</v>
      </c>
      <c r="AB2060" s="2" t="s">
        <v>152</v>
      </c>
      <c r="AC2060" s="14" t="s">
        <v>152</v>
      </c>
      <c r="AD2060" s="93" t="s">
        <v>152</v>
      </c>
      <c r="AE2060" s="14" t="s">
        <v>152</v>
      </c>
      <c r="AF2060" s="99">
        <v>100</v>
      </c>
    </row>
    <row r="2061" spans="1:32" x14ac:dyDescent="0.3">
      <c r="A2061" s="55" t="str">
        <f t="shared" si="32"/>
        <v>HUtr_02.1</v>
      </c>
      <c r="C2061" s="96" t="s">
        <v>21</v>
      </c>
      <c r="D2061" s="97" t="s">
        <v>779</v>
      </c>
      <c r="E2061" s="97" t="s">
        <v>881</v>
      </c>
      <c r="F2061" s="97" t="s">
        <v>882</v>
      </c>
      <c r="G2061" s="97" t="s">
        <v>351</v>
      </c>
      <c r="H2061" s="96" t="s">
        <v>50</v>
      </c>
      <c r="I2061" s="98" t="s">
        <v>51</v>
      </c>
      <c r="J2061" s="27" t="s">
        <v>3084</v>
      </c>
      <c r="K2061" s="28" t="s">
        <v>3085</v>
      </c>
      <c r="L2061" s="93" t="s">
        <v>151</v>
      </c>
      <c r="M2061" s="2" t="s">
        <v>152</v>
      </c>
      <c r="N2061" s="94" t="s">
        <v>151</v>
      </c>
      <c r="O2061" s="13" t="s">
        <v>152</v>
      </c>
      <c r="P2061" s="2" t="s">
        <v>152</v>
      </c>
      <c r="Q2061" s="2" t="s">
        <v>152</v>
      </c>
      <c r="R2061" s="2" t="s">
        <v>152</v>
      </c>
      <c r="S2061" s="2" t="s">
        <v>152</v>
      </c>
      <c r="T2061" s="2" t="s">
        <v>152</v>
      </c>
      <c r="U2061" s="14" t="s">
        <v>152</v>
      </c>
      <c r="V2061" s="13" t="s">
        <v>151</v>
      </c>
      <c r="W2061" s="2" t="s">
        <v>152</v>
      </c>
      <c r="X2061" s="2" t="s">
        <v>152</v>
      </c>
      <c r="Y2061" s="2" t="s">
        <v>152</v>
      </c>
      <c r="Z2061" s="94" t="s">
        <v>152</v>
      </c>
      <c r="AA2061" s="13" t="s">
        <v>152</v>
      </c>
      <c r="AB2061" s="2" t="s">
        <v>152</v>
      </c>
      <c r="AC2061" s="14" t="s">
        <v>152</v>
      </c>
      <c r="AD2061" s="93" t="s">
        <v>152</v>
      </c>
      <c r="AE2061" s="14" t="s">
        <v>152</v>
      </c>
      <c r="AF2061" s="99">
        <v>100</v>
      </c>
    </row>
    <row r="2062" spans="1:32" x14ac:dyDescent="0.3">
      <c r="A2062" s="55" t="str">
        <f t="shared" si="32"/>
        <v>HUtr_02.1</v>
      </c>
      <c r="C2062" s="96" t="s">
        <v>21</v>
      </c>
      <c r="D2062" s="97" t="s">
        <v>779</v>
      </c>
      <c r="E2062" s="97" t="s">
        <v>881</v>
      </c>
      <c r="F2062" s="97" t="s">
        <v>882</v>
      </c>
      <c r="G2062" s="97" t="s">
        <v>351</v>
      </c>
      <c r="H2062" s="96" t="s">
        <v>50</v>
      </c>
      <c r="I2062" s="98" t="s">
        <v>51</v>
      </c>
      <c r="J2062" s="27" t="s">
        <v>3086</v>
      </c>
      <c r="K2062" s="28" t="s">
        <v>3087</v>
      </c>
      <c r="L2062" s="93" t="s">
        <v>151</v>
      </c>
      <c r="M2062" s="2" t="s">
        <v>152</v>
      </c>
      <c r="N2062" s="94" t="s">
        <v>151</v>
      </c>
      <c r="O2062" s="13" t="s">
        <v>152</v>
      </c>
      <c r="P2062" s="2" t="s">
        <v>152</v>
      </c>
      <c r="Q2062" s="2" t="s">
        <v>152</v>
      </c>
      <c r="R2062" s="2" t="s">
        <v>152</v>
      </c>
      <c r="S2062" s="2" t="s">
        <v>152</v>
      </c>
      <c r="T2062" s="2" t="s">
        <v>152</v>
      </c>
      <c r="U2062" s="14" t="s">
        <v>152</v>
      </c>
      <c r="V2062" s="13" t="s">
        <v>151</v>
      </c>
      <c r="W2062" s="2" t="s">
        <v>152</v>
      </c>
      <c r="X2062" s="2" t="s">
        <v>152</v>
      </c>
      <c r="Y2062" s="2" t="s">
        <v>152</v>
      </c>
      <c r="Z2062" s="94" t="s">
        <v>152</v>
      </c>
      <c r="AA2062" s="13" t="s">
        <v>152</v>
      </c>
      <c r="AB2062" s="2" t="s">
        <v>152</v>
      </c>
      <c r="AC2062" s="14" t="s">
        <v>152</v>
      </c>
      <c r="AD2062" s="93" t="s">
        <v>152</v>
      </c>
      <c r="AE2062" s="14" t="s">
        <v>152</v>
      </c>
      <c r="AF2062" s="99">
        <v>100</v>
      </c>
    </row>
    <row r="2063" spans="1:32" x14ac:dyDescent="0.3">
      <c r="A2063" s="55" t="str">
        <f t="shared" si="32"/>
        <v>HUtr_02.1</v>
      </c>
      <c r="C2063" s="96" t="s">
        <v>21</v>
      </c>
      <c r="D2063" s="97" t="s">
        <v>779</v>
      </c>
      <c r="E2063" s="97" t="s">
        <v>881</v>
      </c>
      <c r="F2063" s="97" t="s">
        <v>882</v>
      </c>
      <c r="G2063" s="97" t="s">
        <v>351</v>
      </c>
      <c r="H2063" s="96" t="s">
        <v>50</v>
      </c>
      <c r="I2063" s="98" t="s">
        <v>51</v>
      </c>
      <c r="J2063" s="27" t="s">
        <v>3088</v>
      </c>
      <c r="K2063" s="28" t="s">
        <v>3089</v>
      </c>
      <c r="L2063" s="93" t="s">
        <v>151</v>
      </c>
      <c r="M2063" s="2" t="s">
        <v>152</v>
      </c>
      <c r="N2063" s="94" t="s">
        <v>151</v>
      </c>
      <c r="O2063" s="13" t="s">
        <v>152</v>
      </c>
      <c r="P2063" s="2" t="s">
        <v>152</v>
      </c>
      <c r="Q2063" s="2" t="s">
        <v>152</v>
      </c>
      <c r="R2063" s="2" t="s">
        <v>152</v>
      </c>
      <c r="S2063" s="2" t="s">
        <v>152</v>
      </c>
      <c r="T2063" s="2" t="s">
        <v>152</v>
      </c>
      <c r="U2063" s="14" t="s">
        <v>152</v>
      </c>
      <c r="V2063" s="13" t="s">
        <v>151</v>
      </c>
      <c r="W2063" s="2" t="s">
        <v>152</v>
      </c>
      <c r="X2063" s="2" t="s">
        <v>152</v>
      </c>
      <c r="Y2063" s="2" t="s">
        <v>152</v>
      </c>
      <c r="Z2063" s="94" t="s">
        <v>152</v>
      </c>
      <c r="AA2063" s="13" t="s">
        <v>152</v>
      </c>
      <c r="AB2063" s="2" t="s">
        <v>152</v>
      </c>
      <c r="AC2063" s="14" t="s">
        <v>152</v>
      </c>
      <c r="AD2063" s="93" t="s">
        <v>152</v>
      </c>
      <c r="AE2063" s="14" t="s">
        <v>152</v>
      </c>
      <c r="AF2063" s="99">
        <v>100</v>
      </c>
    </row>
    <row r="2064" spans="1:32" x14ac:dyDescent="0.3">
      <c r="A2064" s="55" t="str">
        <f t="shared" si="32"/>
        <v>HUtr_02.2</v>
      </c>
      <c r="C2064" s="96" t="s">
        <v>21</v>
      </c>
      <c r="D2064" s="97" t="s">
        <v>779</v>
      </c>
      <c r="E2064" s="97" t="s">
        <v>883</v>
      </c>
      <c r="F2064" s="97" t="s">
        <v>884</v>
      </c>
      <c r="G2064" s="97" t="s">
        <v>351</v>
      </c>
      <c r="H2064" s="96" t="s">
        <v>50</v>
      </c>
      <c r="I2064" s="98" t="s">
        <v>454</v>
      </c>
      <c r="J2064" s="27" t="s">
        <v>976</v>
      </c>
      <c r="K2064" s="28" t="s">
        <v>976</v>
      </c>
      <c r="L2064" s="93" t="s">
        <v>151</v>
      </c>
      <c r="M2064" s="2" t="s">
        <v>151</v>
      </c>
      <c r="N2064" s="94" t="s">
        <v>151</v>
      </c>
      <c r="O2064" s="13" t="s">
        <v>151</v>
      </c>
      <c r="P2064" s="2" t="s">
        <v>151</v>
      </c>
      <c r="Q2064" s="2" t="s">
        <v>151</v>
      </c>
      <c r="R2064" s="2" t="s">
        <v>151</v>
      </c>
      <c r="S2064" s="2" t="s">
        <v>151</v>
      </c>
      <c r="T2064" s="2" t="s">
        <v>151</v>
      </c>
      <c r="U2064" s="14" t="s">
        <v>151</v>
      </c>
      <c r="V2064" s="13" t="s">
        <v>151</v>
      </c>
      <c r="W2064" s="2" t="s">
        <v>151</v>
      </c>
      <c r="X2064" s="2" t="s">
        <v>151</v>
      </c>
      <c r="Y2064" s="2" t="s">
        <v>151</v>
      </c>
      <c r="Z2064" s="94" t="s">
        <v>151</v>
      </c>
      <c r="AA2064" s="13" t="s">
        <v>151</v>
      </c>
      <c r="AB2064" s="2" t="s">
        <v>151</v>
      </c>
      <c r="AC2064" s="14" t="s">
        <v>151</v>
      </c>
      <c r="AD2064" s="93" t="s">
        <v>151</v>
      </c>
      <c r="AE2064" s="14" t="s">
        <v>151</v>
      </c>
      <c r="AF2064" s="99">
        <v>100</v>
      </c>
    </row>
    <row r="2065" spans="1:32" x14ac:dyDescent="0.3">
      <c r="A2065" s="55" t="str">
        <f t="shared" si="32"/>
        <v>HUtr_02.3</v>
      </c>
      <c r="C2065" s="96" t="s">
        <v>21</v>
      </c>
      <c r="D2065" s="97" t="s">
        <v>779</v>
      </c>
      <c r="E2065" s="97" t="s">
        <v>885</v>
      </c>
      <c r="F2065" s="97" t="s">
        <v>886</v>
      </c>
      <c r="G2065" s="97" t="s">
        <v>351</v>
      </c>
      <c r="H2065" s="96" t="s">
        <v>50</v>
      </c>
      <c r="I2065" s="98" t="s">
        <v>454</v>
      </c>
      <c r="J2065" s="27" t="s">
        <v>3090</v>
      </c>
      <c r="K2065" s="28" t="s">
        <v>3091</v>
      </c>
      <c r="L2065" s="93" t="s">
        <v>151</v>
      </c>
      <c r="M2065" s="2" t="s">
        <v>151</v>
      </c>
      <c r="N2065" s="94" t="s">
        <v>151</v>
      </c>
      <c r="O2065" s="13" t="s">
        <v>151</v>
      </c>
      <c r="P2065" s="2" t="s">
        <v>152</v>
      </c>
      <c r="Q2065" s="2" t="s">
        <v>152</v>
      </c>
      <c r="R2065" s="2" t="s">
        <v>152</v>
      </c>
      <c r="S2065" s="2" t="s">
        <v>151</v>
      </c>
      <c r="T2065" s="2" t="s">
        <v>152</v>
      </c>
      <c r="U2065" s="14" t="s">
        <v>152</v>
      </c>
      <c r="V2065" s="13" t="s">
        <v>152</v>
      </c>
      <c r="W2065" s="2" t="s">
        <v>152</v>
      </c>
      <c r="X2065" s="2" t="s">
        <v>152</v>
      </c>
      <c r="Y2065" s="2" t="s">
        <v>152</v>
      </c>
      <c r="Z2065" s="94" t="s">
        <v>152</v>
      </c>
      <c r="AA2065" s="13" t="s">
        <v>152</v>
      </c>
      <c r="AB2065" s="2" t="s">
        <v>152</v>
      </c>
      <c r="AC2065" s="14" t="s">
        <v>152</v>
      </c>
      <c r="AD2065" s="93" t="s">
        <v>152</v>
      </c>
      <c r="AE2065" s="14" t="s">
        <v>152</v>
      </c>
      <c r="AF2065" s="99">
        <v>100</v>
      </c>
    </row>
    <row r="2066" spans="1:32" x14ac:dyDescent="0.3">
      <c r="A2066" s="55" t="str">
        <f t="shared" si="32"/>
        <v>HUtr_02.3</v>
      </c>
      <c r="C2066" s="96" t="s">
        <v>21</v>
      </c>
      <c r="D2066" s="97" t="s">
        <v>779</v>
      </c>
      <c r="E2066" s="97" t="s">
        <v>885</v>
      </c>
      <c r="F2066" s="97" t="s">
        <v>886</v>
      </c>
      <c r="G2066" s="97" t="s">
        <v>351</v>
      </c>
      <c r="H2066" s="96" t="s">
        <v>50</v>
      </c>
      <c r="I2066" s="98" t="s">
        <v>454</v>
      </c>
      <c r="J2066" s="27" t="s">
        <v>3092</v>
      </c>
      <c r="K2066" s="28" t="s">
        <v>3093</v>
      </c>
      <c r="L2066" s="93" t="s">
        <v>151</v>
      </c>
      <c r="M2066" s="2" t="s">
        <v>151</v>
      </c>
      <c r="N2066" s="94" t="s">
        <v>151</v>
      </c>
      <c r="O2066" s="13" t="s">
        <v>151</v>
      </c>
      <c r="P2066" s="2" t="s">
        <v>152</v>
      </c>
      <c r="Q2066" s="2" t="s">
        <v>152</v>
      </c>
      <c r="R2066" s="2" t="s">
        <v>152</v>
      </c>
      <c r="S2066" s="2" t="s">
        <v>151</v>
      </c>
      <c r="T2066" s="2" t="s">
        <v>152</v>
      </c>
      <c r="U2066" s="14" t="s">
        <v>152</v>
      </c>
      <c r="V2066" s="13" t="s">
        <v>152</v>
      </c>
      <c r="W2066" s="2" t="s">
        <v>152</v>
      </c>
      <c r="X2066" s="2" t="s">
        <v>152</v>
      </c>
      <c r="Y2066" s="2" t="s">
        <v>152</v>
      </c>
      <c r="Z2066" s="94" t="s">
        <v>152</v>
      </c>
      <c r="AA2066" s="13" t="s">
        <v>152</v>
      </c>
      <c r="AB2066" s="2" t="s">
        <v>152</v>
      </c>
      <c r="AC2066" s="14" t="s">
        <v>152</v>
      </c>
      <c r="AD2066" s="93" t="s">
        <v>152</v>
      </c>
      <c r="AE2066" s="14" t="s">
        <v>152</v>
      </c>
      <c r="AF2066" s="99">
        <v>100</v>
      </c>
    </row>
    <row r="2067" spans="1:32" x14ac:dyDescent="0.3">
      <c r="A2067" s="55" t="str">
        <f t="shared" si="32"/>
        <v>HUtr_02.4</v>
      </c>
      <c r="C2067" s="96" t="s">
        <v>21</v>
      </c>
      <c r="D2067" s="97" t="s">
        <v>779</v>
      </c>
      <c r="E2067" s="97" t="s">
        <v>887</v>
      </c>
      <c r="F2067" s="97" t="s">
        <v>888</v>
      </c>
      <c r="G2067" s="97" t="s">
        <v>351</v>
      </c>
      <c r="H2067" s="96" t="s">
        <v>50</v>
      </c>
      <c r="I2067" s="98"/>
      <c r="J2067" s="27" t="s">
        <v>113</v>
      </c>
      <c r="K2067" s="28" t="s">
        <v>113</v>
      </c>
      <c r="L2067" s="93"/>
      <c r="M2067" s="2"/>
      <c r="N2067" s="94"/>
      <c r="O2067" s="13"/>
      <c r="P2067" s="2"/>
      <c r="Q2067" s="2"/>
      <c r="R2067" s="2"/>
      <c r="S2067" s="2"/>
      <c r="T2067" s="2"/>
      <c r="U2067" s="14"/>
      <c r="V2067" s="13"/>
      <c r="W2067" s="2"/>
      <c r="X2067" s="2"/>
      <c r="Y2067" s="2"/>
      <c r="Z2067" s="94"/>
      <c r="AA2067" s="13"/>
      <c r="AB2067" s="2"/>
      <c r="AC2067" s="14"/>
      <c r="AD2067" s="93"/>
      <c r="AE2067" s="14"/>
      <c r="AF2067" s="99" t="s">
        <v>6</v>
      </c>
    </row>
    <row r="2068" spans="1:32" x14ac:dyDescent="0.3">
      <c r="A2068" s="55" t="str">
        <f t="shared" si="32"/>
        <v>HUtr_03.1</v>
      </c>
      <c r="C2068" s="96" t="s">
        <v>21</v>
      </c>
      <c r="D2068" s="97" t="s">
        <v>779</v>
      </c>
      <c r="E2068" s="97" t="s">
        <v>889</v>
      </c>
      <c r="F2068" s="97" t="s">
        <v>890</v>
      </c>
      <c r="G2068" s="97" t="s">
        <v>344</v>
      </c>
      <c r="H2068" s="96" t="s">
        <v>50</v>
      </c>
      <c r="I2068" s="98" t="s">
        <v>454</v>
      </c>
      <c r="J2068" s="27" t="s">
        <v>3094</v>
      </c>
      <c r="K2068" s="28" t="s">
        <v>3095</v>
      </c>
      <c r="L2068" s="93" t="s">
        <v>151</v>
      </c>
      <c r="M2068" s="2" t="s">
        <v>151</v>
      </c>
      <c r="N2068" s="94" t="s">
        <v>151</v>
      </c>
      <c r="O2068" s="13"/>
      <c r="P2068" s="2"/>
      <c r="Q2068" s="2"/>
      <c r="R2068" s="2"/>
      <c r="S2068" s="2"/>
      <c r="T2068" s="2"/>
      <c r="U2068" s="14"/>
      <c r="V2068" s="13"/>
      <c r="W2068" s="2"/>
      <c r="X2068" s="2"/>
      <c r="Y2068" s="2"/>
      <c r="Z2068" s="94"/>
      <c r="AA2068" s="13"/>
      <c r="AB2068" s="2"/>
      <c r="AC2068" s="14"/>
      <c r="AD2068" s="93"/>
      <c r="AE2068" s="14"/>
      <c r="AF2068" s="99">
        <v>100</v>
      </c>
    </row>
    <row r="2069" spans="1:32" x14ac:dyDescent="0.3">
      <c r="A2069" s="55" t="str">
        <f t="shared" si="32"/>
        <v>HUtr_03.2</v>
      </c>
      <c r="C2069" s="96" t="s">
        <v>21</v>
      </c>
      <c r="D2069" s="97" t="s">
        <v>779</v>
      </c>
      <c r="E2069" s="97" t="s">
        <v>891</v>
      </c>
      <c r="F2069" s="97" t="s">
        <v>892</v>
      </c>
      <c r="G2069" s="97" t="s">
        <v>351</v>
      </c>
      <c r="H2069" s="96" t="s">
        <v>50</v>
      </c>
      <c r="I2069" s="98" t="s">
        <v>454</v>
      </c>
      <c r="J2069" s="27" t="s">
        <v>3096</v>
      </c>
      <c r="K2069" s="28" t="s">
        <v>3097</v>
      </c>
      <c r="L2069" s="93" t="s">
        <v>151</v>
      </c>
      <c r="M2069" s="2" t="s">
        <v>151</v>
      </c>
      <c r="N2069" s="94" t="s">
        <v>151</v>
      </c>
      <c r="O2069" s="13" t="s">
        <v>151</v>
      </c>
      <c r="P2069" s="2" t="s">
        <v>468</v>
      </c>
      <c r="Q2069" s="2" t="s">
        <v>152</v>
      </c>
      <c r="R2069" s="2" t="s">
        <v>152</v>
      </c>
      <c r="S2069" s="2" t="s">
        <v>152</v>
      </c>
      <c r="T2069" s="2" t="s">
        <v>152</v>
      </c>
      <c r="U2069" s="14" t="s">
        <v>151</v>
      </c>
      <c r="V2069" s="13" t="s">
        <v>152</v>
      </c>
      <c r="W2069" s="2" t="s">
        <v>152</v>
      </c>
      <c r="X2069" s="2" t="s">
        <v>152</v>
      </c>
      <c r="Y2069" s="2" t="s">
        <v>152</v>
      </c>
      <c r="Z2069" s="94" t="s">
        <v>152</v>
      </c>
      <c r="AA2069" s="13" t="s">
        <v>152</v>
      </c>
      <c r="AB2069" s="2" t="s">
        <v>152</v>
      </c>
      <c r="AC2069" s="14" t="s">
        <v>152</v>
      </c>
      <c r="AD2069" s="93" t="s">
        <v>152</v>
      </c>
      <c r="AE2069" s="14" t="s">
        <v>152</v>
      </c>
      <c r="AF2069" s="99">
        <v>100</v>
      </c>
    </row>
    <row r="2070" spans="1:32" x14ac:dyDescent="0.3">
      <c r="A2070" s="55" t="str">
        <f t="shared" si="32"/>
        <v>HUtr_03.2</v>
      </c>
      <c r="C2070" s="96" t="s">
        <v>21</v>
      </c>
      <c r="D2070" s="97" t="s">
        <v>779</v>
      </c>
      <c r="E2070" s="97" t="s">
        <v>891</v>
      </c>
      <c r="F2070" s="97" t="s">
        <v>892</v>
      </c>
      <c r="G2070" s="97" t="s">
        <v>351</v>
      </c>
      <c r="H2070" s="96" t="s">
        <v>50</v>
      </c>
      <c r="I2070" s="98" t="s">
        <v>454</v>
      </c>
      <c r="J2070" s="27" t="s">
        <v>3098</v>
      </c>
      <c r="K2070" s="28" t="s">
        <v>3099</v>
      </c>
      <c r="L2070" s="93" t="s">
        <v>151</v>
      </c>
      <c r="M2070" s="2" t="s">
        <v>152</v>
      </c>
      <c r="N2070" s="94" t="s">
        <v>151</v>
      </c>
      <c r="O2070" s="13" t="s">
        <v>152</v>
      </c>
      <c r="P2070" s="2" t="s">
        <v>152</v>
      </c>
      <c r="Q2070" s="2" t="s">
        <v>152</v>
      </c>
      <c r="R2070" s="2" t="s">
        <v>152</v>
      </c>
      <c r="S2070" s="2" t="s">
        <v>152</v>
      </c>
      <c r="T2070" s="2" t="s">
        <v>152</v>
      </c>
      <c r="U2070" s="14" t="s">
        <v>152</v>
      </c>
      <c r="V2070" s="13" t="s">
        <v>152</v>
      </c>
      <c r="W2070" s="2" t="s">
        <v>152</v>
      </c>
      <c r="X2070" s="2" t="s">
        <v>152</v>
      </c>
      <c r="Y2070" s="2" t="s">
        <v>152</v>
      </c>
      <c r="Z2070" s="94" t="s">
        <v>152</v>
      </c>
      <c r="AA2070" s="13" t="s">
        <v>152</v>
      </c>
      <c r="AB2070" s="2" t="s">
        <v>152</v>
      </c>
      <c r="AC2070" s="14" t="s">
        <v>152</v>
      </c>
      <c r="AD2070" s="93" t="s">
        <v>152</v>
      </c>
      <c r="AE2070" s="14" t="s">
        <v>152</v>
      </c>
      <c r="AF2070" s="99">
        <v>100</v>
      </c>
    </row>
    <row r="2071" spans="1:32" x14ac:dyDescent="0.3">
      <c r="A2071" s="55" t="str">
        <f t="shared" si="32"/>
        <v>HUtr_03.2</v>
      </c>
      <c r="C2071" s="96" t="s">
        <v>21</v>
      </c>
      <c r="D2071" s="97" t="s">
        <v>779</v>
      </c>
      <c r="E2071" s="97" t="s">
        <v>891</v>
      </c>
      <c r="F2071" s="97" t="s">
        <v>892</v>
      </c>
      <c r="G2071" s="97" t="s">
        <v>351</v>
      </c>
      <c r="H2071" s="96" t="s">
        <v>50</v>
      </c>
      <c r="I2071" s="98" t="s">
        <v>454</v>
      </c>
      <c r="J2071" s="27" t="s">
        <v>3100</v>
      </c>
      <c r="K2071" s="28" t="s">
        <v>3101</v>
      </c>
      <c r="L2071" s="93" t="s">
        <v>151</v>
      </c>
      <c r="M2071" s="2" t="s">
        <v>151</v>
      </c>
      <c r="N2071" s="94" t="s">
        <v>151</v>
      </c>
      <c r="O2071" s="13" t="s">
        <v>151</v>
      </c>
      <c r="P2071" s="2" t="s">
        <v>152</v>
      </c>
      <c r="Q2071" s="2" t="s">
        <v>152</v>
      </c>
      <c r="R2071" s="2" t="s">
        <v>152</v>
      </c>
      <c r="S2071" s="2" t="s">
        <v>152</v>
      </c>
      <c r="T2071" s="2" t="s">
        <v>152</v>
      </c>
      <c r="U2071" s="14" t="s">
        <v>152</v>
      </c>
      <c r="V2071" s="13" t="s">
        <v>151</v>
      </c>
      <c r="W2071" s="2" t="s">
        <v>151</v>
      </c>
      <c r="X2071" s="2" t="s">
        <v>151</v>
      </c>
      <c r="Y2071" s="2" t="s">
        <v>152</v>
      </c>
      <c r="Z2071" s="94" t="s">
        <v>152</v>
      </c>
      <c r="AA2071" s="13" t="s">
        <v>152</v>
      </c>
      <c r="AB2071" s="2" t="s">
        <v>152</v>
      </c>
      <c r="AC2071" s="14" t="s">
        <v>152</v>
      </c>
      <c r="AD2071" s="93" t="s">
        <v>152</v>
      </c>
      <c r="AE2071" s="14" t="s">
        <v>152</v>
      </c>
      <c r="AF2071" s="99">
        <v>100</v>
      </c>
    </row>
    <row r="2072" spans="1:32" x14ac:dyDescent="0.3">
      <c r="A2072" s="55" t="str">
        <f t="shared" si="32"/>
        <v>HUtr_03.3</v>
      </c>
      <c r="C2072" s="96" t="s">
        <v>21</v>
      </c>
      <c r="D2072" s="97" t="s">
        <v>779</v>
      </c>
      <c r="E2072" s="97" t="s">
        <v>893</v>
      </c>
      <c r="F2072" s="97" t="s">
        <v>894</v>
      </c>
      <c r="G2072" s="97" t="s">
        <v>351</v>
      </c>
      <c r="H2072" s="96" t="s">
        <v>50</v>
      </c>
      <c r="I2072" s="98" t="s">
        <v>454</v>
      </c>
      <c r="J2072" s="27" t="s">
        <v>3096</v>
      </c>
      <c r="K2072" s="28" t="s">
        <v>3102</v>
      </c>
      <c r="L2072" s="93" t="s">
        <v>151</v>
      </c>
      <c r="M2072" s="2" t="s">
        <v>151</v>
      </c>
      <c r="N2072" s="94" t="s">
        <v>151</v>
      </c>
      <c r="O2072" s="13" t="s">
        <v>152</v>
      </c>
      <c r="P2072" s="2" t="s">
        <v>152</v>
      </c>
      <c r="Q2072" s="2" t="s">
        <v>152</v>
      </c>
      <c r="R2072" s="2" t="s">
        <v>152</v>
      </c>
      <c r="S2072" s="2" t="s">
        <v>152</v>
      </c>
      <c r="T2072" s="2" t="s">
        <v>152</v>
      </c>
      <c r="U2072" s="14" t="s">
        <v>152</v>
      </c>
      <c r="V2072" s="13" t="s">
        <v>152</v>
      </c>
      <c r="W2072" s="2" t="s">
        <v>152</v>
      </c>
      <c r="X2072" s="2" t="s">
        <v>152</v>
      </c>
      <c r="Y2072" s="2" t="s">
        <v>152</v>
      </c>
      <c r="Z2072" s="94" t="s">
        <v>152</v>
      </c>
      <c r="AA2072" s="13" t="s">
        <v>152</v>
      </c>
      <c r="AB2072" s="2" t="s">
        <v>152</v>
      </c>
      <c r="AC2072" s="14" t="s">
        <v>152</v>
      </c>
      <c r="AD2072" s="93" t="s">
        <v>152</v>
      </c>
      <c r="AE2072" s="14" t="s">
        <v>152</v>
      </c>
      <c r="AF2072" s="99">
        <v>100</v>
      </c>
    </row>
    <row r="2073" spans="1:32" x14ac:dyDescent="0.3">
      <c r="A2073" s="55" t="str">
        <f t="shared" si="32"/>
        <v>HUtr_03.3</v>
      </c>
      <c r="C2073" s="96" t="s">
        <v>21</v>
      </c>
      <c r="D2073" s="97" t="s">
        <v>779</v>
      </c>
      <c r="E2073" s="97" t="s">
        <v>893</v>
      </c>
      <c r="F2073" s="97" t="s">
        <v>894</v>
      </c>
      <c r="G2073" s="97" t="s">
        <v>351</v>
      </c>
      <c r="H2073" s="96" t="s">
        <v>50</v>
      </c>
      <c r="I2073" s="98" t="s">
        <v>454</v>
      </c>
      <c r="J2073" s="27" t="s">
        <v>3103</v>
      </c>
      <c r="K2073" s="28" t="s">
        <v>3104</v>
      </c>
      <c r="L2073" s="93" t="s">
        <v>151</v>
      </c>
      <c r="M2073" s="2" t="s">
        <v>151</v>
      </c>
      <c r="N2073" s="94" t="s">
        <v>151</v>
      </c>
      <c r="O2073" s="13" t="s">
        <v>152</v>
      </c>
      <c r="P2073" s="2" t="s">
        <v>152</v>
      </c>
      <c r="Q2073" s="2" t="s">
        <v>152</v>
      </c>
      <c r="R2073" s="2" t="s">
        <v>152</v>
      </c>
      <c r="S2073" s="2" t="s">
        <v>152</v>
      </c>
      <c r="T2073" s="2" t="s">
        <v>152</v>
      </c>
      <c r="U2073" s="14" t="s">
        <v>152</v>
      </c>
      <c r="V2073" s="13" t="s">
        <v>152</v>
      </c>
      <c r="W2073" s="2" t="s">
        <v>152</v>
      </c>
      <c r="X2073" s="2" t="s">
        <v>152</v>
      </c>
      <c r="Y2073" s="2" t="s">
        <v>152</v>
      </c>
      <c r="Z2073" s="94" t="s">
        <v>152</v>
      </c>
      <c r="AA2073" s="13" t="s">
        <v>152</v>
      </c>
      <c r="AB2073" s="2" t="s">
        <v>152</v>
      </c>
      <c r="AC2073" s="14" t="s">
        <v>152</v>
      </c>
      <c r="AD2073" s="93" t="s">
        <v>152</v>
      </c>
      <c r="AE2073" s="14" t="s">
        <v>152</v>
      </c>
      <c r="AF2073" s="99">
        <v>100</v>
      </c>
    </row>
    <row r="2074" spans="1:32" x14ac:dyDescent="0.3">
      <c r="A2074" s="55" t="str">
        <f t="shared" si="32"/>
        <v>HUtr_03.3</v>
      </c>
      <c r="C2074" s="96" t="s">
        <v>21</v>
      </c>
      <c r="D2074" s="97" t="s">
        <v>779</v>
      </c>
      <c r="E2074" s="97" t="s">
        <v>893</v>
      </c>
      <c r="F2074" s="97" t="s">
        <v>894</v>
      </c>
      <c r="G2074" s="97" t="s">
        <v>351</v>
      </c>
      <c r="H2074" s="96" t="s">
        <v>50</v>
      </c>
      <c r="I2074" s="98" t="s">
        <v>454</v>
      </c>
      <c r="J2074" s="27" t="s">
        <v>3105</v>
      </c>
      <c r="K2074" s="28" t="s">
        <v>3106</v>
      </c>
      <c r="L2074" s="93" t="s">
        <v>151</v>
      </c>
      <c r="M2074" s="2" t="s">
        <v>151</v>
      </c>
      <c r="N2074" s="94" t="s">
        <v>152</v>
      </c>
      <c r="O2074" s="13" t="s">
        <v>151</v>
      </c>
      <c r="P2074" s="2" t="s">
        <v>151</v>
      </c>
      <c r="Q2074" s="2" t="s">
        <v>152</v>
      </c>
      <c r="R2074" s="2" t="s">
        <v>152</v>
      </c>
      <c r="S2074" s="2" t="s">
        <v>151</v>
      </c>
      <c r="T2074" s="2" t="s">
        <v>151</v>
      </c>
      <c r="U2074" s="14" t="s">
        <v>152</v>
      </c>
      <c r="V2074" s="13" t="s">
        <v>151</v>
      </c>
      <c r="W2074" s="2" t="s">
        <v>151</v>
      </c>
      <c r="X2074" s="2" t="s">
        <v>151</v>
      </c>
      <c r="Y2074" s="2" t="s">
        <v>151</v>
      </c>
      <c r="Z2074" s="94" t="s">
        <v>151</v>
      </c>
      <c r="AA2074" s="13" t="s">
        <v>152</v>
      </c>
      <c r="AB2074" s="2" t="s">
        <v>152</v>
      </c>
      <c r="AC2074" s="14" t="s">
        <v>152</v>
      </c>
      <c r="AD2074" s="93" t="s">
        <v>152</v>
      </c>
      <c r="AE2074" s="14" t="s">
        <v>152</v>
      </c>
      <c r="AF2074" s="99">
        <v>100</v>
      </c>
    </row>
    <row r="2075" spans="1:32" x14ac:dyDescent="0.3">
      <c r="A2075" s="55" t="str">
        <f t="shared" si="32"/>
        <v>IEec_01.1</v>
      </c>
      <c r="C2075" s="96" t="s">
        <v>22</v>
      </c>
      <c r="D2075" s="97" t="s">
        <v>776</v>
      </c>
      <c r="E2075" s="97" t="s">
        <v>815</v>
      </c>
      <c r="F2075" s="97" t="s">
        <v>816</v>
      </c>
      <c r="G2075" s="97" t="s">
        <v>351</v>
      </c>
      <c r="H2075" s="96" t="s">
        <v>50</v>
      </c>
      <c r="I2075" s="98" t="s">
        <v>454</v>
      </c>
      <c r="J2075" s="27" t="s">
        <v>234</v>
      </c>
      <c r="K2075" s="28" t="s">
        <v>3107</v>
      </c>
      <c r="L2075" s="93" t="s">
        <v>151</v>
      </c>
      <c r="M2075" s="2" t="s">
        <v>151</v>
      </c>
      <c r="N2075" s="94" t="s">
        <v>151</v>
      </c>
      <c r="O2075" s="13" t="s">
        <v>151</v>
      </c>
      <c r="P2075" s="2" t="s">
        <v>151</v>
      </c>
      <c r="Q2075" s="2" t="s">
        <v>151</v>
      </c>
      <c r="R2075" s="2" t="s">
        <v>151</v>
      </c>
      <c r="S2075" s="2" t="s">
        <v>151</v>
      </c>
      <c r="T2075" s="2" t="s">
        <v>151</v>
      </c>
      <c r="U2075" s="14" t="s">
        <v>151</v>
      </c>
      <c r="V2075" s="13" t="s">
        <v>151</v>
      </c>
      <c r="W2075" s="2" t="s">
        <v>151</v>
      </c>
      <c r="X2075" s="2" t="s">
        <v>151</v>
      </c>
      <c r="Y2075" s="2" t="s">
        <v>152</v>
      </c>
      <c r="Z2075" s="94" t="s">
        <v>152</v>
      </c>
      <c r="AA2075" s="13" t="s">
        <v>151</v>
      </c>
      <c r="AB2075" s="2" t="s">
        <v>151</v>
      </c>
      <c r="AC2075" s="14" t="s">
        <v>151</v>
      </c>
      <c r="AD2075" s="93" t="s">
        <v>151</v>
      </c>
      <c r="AE2075" s="14" t="s">
        <v>151</v>
      </c>
      <c r="AF2075" s="99">
        <v>100</v>
      </c>
    </row>
    <row r="2076" spans="1:32" x14ac:dyDescent="0.3">
      <c r="A2076" s="55" t="str">
        <f t="shared" si="32"/>
        <v>IEec_01.1</v>
      </c>
      <c r="C2076" s="96" t="s">
        <v>22</v>
      </c>
      <c r="D2076" s="97" t="s">
        <v>776</v>
      </c>
      <c r="E2076" s="97" t="s">
        <v>815</v>
      </c>
      <c r="F2076" s="97" t="s">
        <v>816</v>
      </c>
      <c r="G2076" s="97" t="s">
        <v>351</v>
      </c>
      <c r="H2076" s="96" t="s">
        <v>50</v>
      </c>
      <c r="I2076" s="98" t="s">
        <v>454</v>
      </c>
      <c r="J2076" s="27" t="s">
        <v>234</v>
      </c>
      <c r="K2076" s="28" t="s">
        <v>3108</v>
      </c>
      <c r="L2076" s="93" t="s">
        <v>151</v>
      </c>
      <c r="M2076" s="2" t="s">
        <v>151</v>
      </c>
      <c r="N2076" s="94" t="s">
        <v>151</v>
      </c>
      <c r="O2076" s="13" t="s">
        <v>151</v>
      </c>
      <c r="P2076" s="2" t="s">
        <v>151</v>
      </c>
      <c r="Q2076" s="2" t="s">
        <v>151</v>
      </c>
      <c r="R2076" s="2" t="s">
        <v>151</v>
      </c>
      <c r="S2076" s="2" t="s">
        <v>151</v>
      </c>
      <c r="T2076" s="2" t="s">
        <v>151</v>
      </c>
      <c r="U2076" s="14" t="s">
        <v>151</v>
      </c>
      <c r="V2076" s="13" t="s">
        <v>151</v>
      </c>
      <c r="W2076" s="2" t="s">
        <v>151</v>
      </c>
      <c r="X2076" s="2" t="s">
        <v>151</v>
      </c>
      <c r="Y2076" s="2" t="s">
        <v>152</v>
      </c>
      <c r="Z2076" s="94" t="s">
        <v>152</v>
      </c>
      <c r="AA2076" s="13" t="s">
        <v>151</v>
      </c>
      <c r="AB2076" s="2" t="s">
        <v>151</v>
      </c>
      <c r="AC2076" s="14" t="s">
        <v>151</v>
      </c>
      <c r="AD2076" s="93" t="s">
        <v>151</v>
      </c>
      <c r="AE2076" s="14" t="s">
        <v>151</v>
      </c>
      <c r="AF2076" s="99">
        <v>100</v>
      </c>
    </row>
    <row r="2077" spans="1:32" x14ac:dyDescent="0.3">
      <c r="A2077" s="55" t="str">
        <f t="shared" si="32"/>
        <v>IEec_01.2</v>
      </c>
      <c r="C2077" s="96" t="s">
        <v>22</v>
      </c>
      <c r="D2077" s="97" t="s">
        <v>776</v>
      </c>
      <c r="E2077" s="97" t="s">
        <v>817</v>
      </c>
      <c r="F2077" s="97" t="s">
        <v>818</v>
      </c>
      <c r="G2077" s="97" t="s">
        <v>351</v>
      </c>
      <c r="H2077" s="96" t="s">
        <v>50</v>
      </c>
      <c r="I2077" s="98" t="s">
        <v>454</v>
      </c>
      <c r="J2077" s="27" t="s">
        <v>234</v>
      </c>
      <c r="K2077" s="28" t="s">
        <v>3109</v>
      </c>
      <c r="L2077" s="93" t="s">
        <v>151</v>
      </c>
      <c r="M2077" s="2" t="s">
        <v>151</v>
      </c>
      <c r="N2077" s="94" t="s">
        <v>151</v>
      </c>
      <c r="O2077" s="13" t="s">
        <v>151</v>
      </c>
      <c r="P2077" s="2" t="s">
        <v>151</v>
      </c>
      <c r="Q2077" s="2" t="s">
        <v>151</v>
      </c>
      <c r="R2077" s="2" t="s">
        <v>151</v>
      </c>
      <c r="S2077" s="2" t="s">
        <v>151</v>
      </c>
      <c r="T2077" s="2" t="s">
        <v>151</v>
      </c>
      <c r="U2077" s="14" t="s">
        <v>151</v>
      </c>
      <c r="V2077" s="13" t="s">
        <v>151</v>
      </c>
      <c r="W2077" s="2" t="s">
        <v>151</v>
      </c>
      <c r="X2077" s="2" t="s">
        <v>151</v>
      </c>
      <c r="Y2077" s="2" t="s">
        <v>152</v>
      </c>
      <c r="Z2077" s="94" t="s">
        <v>152</v>
      </c>
      <c r="AA2077" s="13" t="s">
        <v>151</v>
      </c>
      <c r="AB2077" s="2" t="s">
        <v>151</v>
      </c>
      <c r="AC2077" s="14" t="s">
        <v>152</v>
      </c>
      <c r="AD2077" s="93" t="s">
        <v>151</v>
      </c>
      <c r="AE2077" s="14" t="s">
        <v>151</v>
      </c>
      <c r="AF2077" s="99">
        <v>100</v>
      </c>
    </row>
    <row r="2078" spans="1:32" x14ac:dyDescent="0.3">
      <c r="A2078" s="55" t="str">
        <f t="shared" si="32"/>
        <v>IEec_01.2</v>
      </c>
      <c r="C2078" s="96" t="s">
        <v>22</v>
      </c>
      <c r="D2078" s="97" t="s">
        <v>776</v>
      </c>
      <c r="E2078" s="97" t="s">
        <v>817</v>
      </c>
      <c r="F2078" s="97" t="s">
        <v>818</v>
      </c>
      <c r="G2078" s="97" t="s">
        <v>351</v>
      </c>
      <c r="H2078" s="96" t="s">
        <v>50</v>
      </c>
      <c r="I2078" s="98" t="s">
        <v>454</v>
      </c>
      <c r="J2078" s="27" t="s">
        <v>234</v>
      </c>
      <c r="K2078" s="28" t="s">
        <v>3108</v>
      </c>
      <c r="L2078" s="93" t="s">
        <v>151</v>
      </c>
      <c r="M2078" s="2" t="s">
        <v>151</v>
      </c>
      <c r="N2078" s="94" t="s">
        <v>151</v>
      </c>
      <c r="O2078" s="13" t="s">
        <v>151</v>
      </c>
      <c r="P2078" s="2" t="s">
        <v>151</v>
      </c>
      <c r="Q2078" s="2" t="s">
        <v>151</v>
      </c>
      <c r="R2078" s="2" t="s">
        <v>151</v>
      </c>
      <c r="S2078" s="2" t="s">
        <v>151</v>
      </c>
      <c r="T2078" s="2" t="s">
        <v>151</v>
      </c>
      <c r="U2078" s="14" t="s">
        <v>151</v>
      </c>
      <c r="V2078" s="13" t="s">
        <v>151</v>
      </c>
      <c r="W2078" s="2" t="s">
        <v>151</v>
      </c>
      <c r="X2078" s="2" t="s">
        <v>151</v>
      </c>
      <c r="Y2078" s="2" t="s">
        <v>152</v>
      </c>
      <c r="Z2078" s="94" t="s">
        <v>152</v>
      </c>
      <c r="AA2078" s="13" t="s">
        <v>151</v>
      </c>
      <c r="AB2078" s="2" t="s">
        <v>151</v>
      </c>
      <c r="AC2078" s="14" t="s">
        <v>152</v>
      </c>
      <c r="AD2078" s="93" t="s">
        <v>151</v>
      </c>
      <c r="AE2078" s="14" t="s">
        <v>151</v>
      </c>
      <c r="AF2078" s="99">
        <v>100</v>
      </c>
    </row>
    <row r="2079" spans="1:32" x14ac:dyDescent="0.3">
      <c r="A2079" s="55" t="str">
        <f t="shared" si="32"/>
        <v>IEec_01.3</v>
      </c>
      <c r="C2079" s="96" t="s">
        <v>22</v>
      </c>
      <c r="D2079" s="97" t="s">
        <v>776</v>
      </c>
      <c r="E2079" s="97" t="s">
        <v>819</v>
      </c>
      <c r="F2079" s="97" t="s">
        <v>820</v>
      </c>
      <c r="G2079" s="97" t="s">
        <v>351</v>
      </c>
      <c r="H2079" s="96" t="s">
        <v>50</v>
      </c>
      <c r="I2079" s="98" t="s">
        <v>454</v>
      </c>
      <c r="J2079" s="27" t="s">
        <v>3110</v>
      </c>
      <c r="K2079" s="28" t="s">
        <v>3111</v>
      </c>
      <c r="L2079" s="93" t="s">
        <v>151</v>
      </c>
      <c r="M2079" s="2" t="s">
        <v>151</v>
      </c>
      <c r="N2079" s="94" t="s">
        <v>151</v>
      </c>
      <c r="O2079" s="13" t="s">
        <v>151</v>
      </c>
      <c r="P2079" s="2" t="s">
        <v>151</v>
      </c>
      <c r="Q2079" s="2" t="s">
        <v>151</v>
      </c>
      <c r="R2079" s="2" t="s">
        <v>151</v>
      </c>
      <c r="S2079" s="2" t="s">
        <v>151</v>
      </c>
      <c r="T2079" s="2" t="s">
        <v>151</v>
      </c>
      <c r="U2079" s="14" t="s">
        <v>151</v>
      </c>
      <c r="V2079" s="13" t="s">
        <v>151</v>
      </c>
      <c r="W2079" s="2" t="s">
        <v>151</v>
      </c>
      <c r="X2079" s="2" t="s">
        <v>152</v>
      </c>
      <c r="Y2079" s="2" t="s">
        <v>152</v>
      </c>
      <c r="Z2079" s="94" t="s">
        <v>152</v>
      </c>
      <c r="AA2079" s="13" t="s">
        <v>151</v>
      </c>
      <c r="AB2079" s="2" t="s">
        <v>151</v>
      </c>
      <c r="AC2079" s="14" t="s">
        <v>152</v>
      </c>
      <c r="AD2079" s="93" t="s">
        <v>151</v>
      </c>
      <c r="AE2079" s="14" t="s">
        <v>151</v>
      </c>
      <c r="AF2079" s="99">
        <v>100</v>
      </c>
    </row>
    <row r="2080" spans="1:32" x14ac:dyDescent="0.3">
      <c r="A2080" s="55" t="str">
        <f t="shared" si="32"/>
        <v>IEec_01.3</v>
      </c>
      <c r="C2080" s="96" t="s">
        <v>22</v>
      </c>
      <c r="D2080" s="97" t="s">
        <v>776</v>
      </c>
      <c r="E2080" s="97" t="s">
        <v>819</v>
      </c>
      <c r="F2080" s="97" t="s">
        <v>820</v>
      </c>
      <c r="G2080" s="97" t="s">
        <v>351</v>
      </c>
      <c r="H2080" s="96" t="s">
        <v>50</v>
      </c>
      <c r="I2080" s="98" t="s">
        <v>454</v>
      </c>
      <c r="J2080" s="27" t="s">
        <v>3110</v>
      </c>
      <c r="K2080" s="28" t="s">
        <v>3112</v>
      </c>
      <c r="L2080" s="93" t="s">
        <v>151</v>
      </c>
      <c r="M2080" s="2" t="s">
        <v>151</v>
      </c>
      <c r="N2080" s="94" t="s">
        <v>151</v>
      </c>
      <c r="O2080" s="13" t="s">
        <v>151</v>
      </c>
      <c r="P2080" s="2" t="s">
        <v>152</v>
      </c>
      <c r="Q2080" s="2" t="s">
        <v>151</v>
      </c>
      <c r="R2080" s="2" t="s">
        <v>151</v>
      </c>
      <c r="S2080" s="2" t="s">
        <v>151</v>
      </c>
      <c r="T2080" s="2" t="s">
        <v>151</v>
      </c>
      <c r="U2080" s="14" t="s">
        <v>151</v>
      </c>
      <c r="V2080" s="13" t="s">
        <v>151</v>
      </c>
      <c r="W2080" s="2" t="s">
        <v>151</v>
      </c>
      <c r="X2080" s="2" t="s">
        <v>152</v>
      </c>
      <c r="Y2080" s="2" t="s">
        <v>152</v>
      </c>
      <c r="Z2080" s="94" t="s">
        <v>152</v>
      </c>
      <c r="AA2080" s="13" t="s">
        <v>151</v>
      </c>
      <c r="AB2080" s="2" t="s">
        <v>151</v>
      </c>
      <c r="AC2080" s="14" t="s">
        <v>152</v>
      </c>
      <c r="AD2080" s="93" t="s">
        <v>151</v>
      </c>
      <c r="AE2080" s="14" t="s">
        <v>151</v>
      </c>
      <c r="AF2080" s="99">
        <v>100</v>
      </c>
    </row>
    <row r="2081" spans="1:32" x14ac:dyDescent="0.3">
      <c r="A2081" s="55" t="str">
        <f t="shared" si="32"/>
        <v>IEec_01.4</v>
      </c>
      <c r="C2081" s="96" t="s">
        <v>22</v>
      </c>
      <c r="D2081" s="97" t="s">
        <v>776</v>
      </c>
      <c r="E2081" s="97" t="s">
        <v>821</v>
      </c>
      <c r="F2081" s="97" t="s">
        <v>822</v>
      </c>
      <c r="G2081" s="97" t="s">
        <v>351</v>
      </c>
      <c r="H2081" s="96" t="s">
        <v>50</v>
      </c>
      <c r="I2081" s="98" t="s">
        <v>454</v>
      </c>
      <c r="J2081" s="27" t="s">
        <v>3113</v>
      </c>
      <c r="K2081" s="28" t="s">
        <v>3114</v>
      </c>
      <c r="L2081" s="93" t="s">
        <v>151</v>
      </c>
      <c r="M2081" s="2" t="s">
        <v>151</v>
      </c>
      <c r="N2081" s="94" t="s">
        <v>151</v>
      </c>
      <c r="O2081" s="13" t="s">
        <v>151</v>
      </c>
      <c r="P2081" s="2" t="s">
        <v>152</v>
      </c>
      <c r="Q2081" s="2" t="s">
        <v>151</v>
      </c>
      <c r="R2081" s="2" t="s">
        <v>151</v>
      </c>
      <c r="S2081" s="2" t="s">
        <v>151</v>
      </c>
      <c r="T2081" s="2" t="s">
        <v>151</v>
      </c>
      <c r="U2081" s="14" t="s">
        <v>152</v>
      </c>
      <c r="V2081" s="13" t="s">
        <v>151</v>
      </c>
      <c r="W2081" s="2" t="s">
        <v>151</v>
      </c>
      <c r="X2081" s="2" t="s">
        <v>152</v>
      </c>
      <c r="Y2081" s="2" t="s">
        <v>152</v>
      </c>
      <c r="Z2081" s="94" t="s">
        <v>152</v>
      </c>
      <c r="AA2081" s="13" t="s">
        <v>151</v>
      </c>
      <c r="AB2081" s="2" t="s">
        <v>151</v>
      </c>
      <c r="AC2081" s="14" t="s">
        <v>152</v>
      </c>
      <c r="AD2081" s="93" t="s">
        <v>151</v>
      </c>
      <c r="AE2081" s="14" t="s">
        <v>152</v>
      </c>
      <c r="AF2081" s="99">
        <v>100</v>
      </c>
    </row>
    <row r="2082" spans="1:32" x14ac:dyDescent="0.3">
      <c r="A2082" s="55" t="str">
        <f t="shared" si="32"/>
        <v>IEec_01.4</v>
      </c>
      <c r="C2082" s="96" t="s">
        <v>22</v>
      </c>
      <c r="D2082" s="97" t="s">
        <v>776</v>
      </c>
      <c r="E2082" s="97" t="s">
        <v>821</v>
      </c>
      <c r="F2082" s="97" t="s">
        <v>822</v>
      </c>
      <c r="G2082" s="97" t="s">
        <v>351</v>
      </c>
      <c r="H2082" s="96" t="s">
        <v>50</v>
      </c>
      <c r="I2082" s="98" t="s">
        <v>454</v>
      </c>
      <c r="J2082" s="27" t="s">
        <v>3115</v>
      </c>
      <c r="K2082" s="28" t="s">
        <v>3116</v>
      </c>
      <c r="L2082" s="93" t="s">
        <v>479</v>
      </c>
      <c r="M2082" s="2" t="s">
        <v>479</v>
      </c>
      <c r="N2082" s="94" t="s">
        <v>479</v>
      </c>
      <c r="O2082" s="13" t="s">
        <v>152</v>
      </c>
      <c r="P2082" s="2" t="s">
        <v>152</v>
      </c>
      <c r="Q2082" s="2" t="s">
        <v>152</v>
      </c>
      <c r="R2082" s="2" t="s">
        <v>152</v>
      </c>
      <c r="S2082" s="2" t="s">
        <v>152</v>
      </c>
      <c r="T2082" s="2" t="s">
        <v>152</v>
      </c>
      <c r="U2082" s="14" t="s">
        <v>152</v>
      </c>
      <c r="V2082" s="13" t="s">
        <v>152</v>
      </c>
      <c r="W2082" s="2" t="s">
        <v>152</v>
      </c>
      <c r="X2082" s="2" t="s">
        <v>152</v>
      </c>
      <c r="Y2082" s="2" t="s">
        <v>152</v>
      </c>
      <c r="Z2082" s="94" t="s">
        <v>152</v>
      </c>
      <c r="AA2082" s="13" t="s">
        <v>151</v>
      </c>
      <c r="AB2082" s="2" t="s">
        <v>152</v>
      </c>
      <c r="AC2082" s="14" t="s">
        <v>151</v>
      </c>
      <c r="AD2082" s="93" t="s">
        <v>152</v>
      </c>
      <c r="AE2082" s="14" t="s">
        <v>152</v>
      </c>
      <c r="AF2082" s="99">
        <v>100</v>
      </c>
    </row>
    <row r="2083" spans="1:32" x14ac:dyDescent="0.3">
      <c r="A2083" s="55" t="str">
        <f t="shared" si="32"/>
        <v>IEec_02.1</v>
      </c>
      <c r="C2083" s="96" t="s">
        <v>22</v>
      </c>
      <c r="D2083" s="97" t="s">
        <v>776</v>
      </c>
      <c r="E2083" s="97" t="s">
        <v>823</v>
      </c>
      <c r="F2083" s="97" t="s">
        <v>824</v>
      </c>
      <c r="G2083" s="97" t="s">
        <v>351</v>
      </c>
      <c r="H2083" s="96" t="s">
        <v>50</v>
      </c>
      <c r="I2083" s="98" t="s">
        <v>454</v>
      </c>
      <c r="J2083" s="27" t="s">
        <v>234</v>
      </c>
      <c r="K2083" s="28" t="s">
        <v>3117</v>
      </c>
      <c r="L2083" s="93" t="s">
        <v>151</v>
      </c>
      <c r="M2083" s="2" t="s">
        <v>151</v>
      </c>
      <c r="N2083" s="94" t="s">
        <v>151</v>
      </c>
      <c r="O2083" s="13" t="s">
        <v>151</v>
      </c>
      <c r="P2083" s="2" t="s">
        <v>151</v>
      </c>
      <c r="Q2083" s="2" t="s">
        <v>151</v>
      </c>
      <c r="R2083" s="2" t="s">
        <v>151</v>
      </c>
      <c r="S2083" s="2" t="s">
        <v>151</v>
      </c>
      <c r="T2083" s="2" t="s">
        <v>151</v>
      </c>
      <c r="U2083" s="14" t="s">
        <v>151</v>
      </c>
      <c r="V2083" s="13" t="s">
        <v>151</v>
      </c>
      <c r="W2083" s="2" t="s">
        <v>151</v>
      </c>
      <c r="X2083" s="2" t="s">
        <v>151</v>
      </c>
      <c r="Y2083" s="2" t="s">
        <v>152</v>
      </c>
      <c r="Z2083" s="94" t="s">
        <v>152</v>
      </c>
      <c r="AA2083" s="13" t="s">
        <v>152</v>
      </c>
      <c r="AB2083" s="2" t="s">
        <v>152</v>
      </c>
      <c r="AC2083" s="14" t="s">
        <v>152</v>
      </c>
      <c r="AD2083" s="93" t="s">
        <v>151</v>
      </c>
      <c r="AE2083" s="14" t="s">
        <v>151</v>
      </c>
      <c r="AF2083" s="99">
        <v>100</v>
      </c>
    </row>
    <row r="2084" spans="1:32" x14ac:dyDescent="0.3">
      <c r="A2084" s="55" t="str">
        <f t="shared" si="32"/>
        <v>IEec_02.1</v>
      </c>
      <c r="C2084" s="96" t="s">
        <v>22</v>
      </c>
      <c r="D2084" s="97" t="s">
        <v>776</v>
      </c>
      <c r="E2084" s="97" t="s">
        <v>823</v>
      </c>
      <c r="F2084" s="97" t="s">
        <v>824</v>
      </c>
      <c r="G2084" s="97" t="s">
        <v>351</v>
      </c>
      <c r="H2084" s="96" t="s">
        <v>50</v>
      </c>
      <c r="I2084" s="98" t="s">
        <v>454</v>
      </c>
      <c r="J2084" s="27" t="s">
        <v>234</v>
      </c>
      <c r="K2084" s="28" t="s">
        <v>3108</v>
      </c>
      <c r="L2084" s="93" t="s">
        <v>151</v>
      </c>
      <c r="M2084" s="2" t="s">
        <v>151</v>
      </c>
      <c r="N2084" s="94" t="s">
        <v>151</v>
      </c>
      <c r="O2084" s="13" t="s">
        <v>151</v>
      </c>
      <c r="P2084" s="2" t="s">
        <v>151</v>
      </c>
      <c r="Q2084" s="2" t="s">
        <v>151</v>
      </c>
      <c r="R2084" s="2" t="s">
        <v>151</v>
      </c>
      <c r="S2084" s="2" t="s">
        <v>151</v>
      </c>
      <c r="T2084" s="2" t="s">
        <v>151</v>
      </c>
      <c r="U2084" s="14" t="s">
        <v>151</v>
      </c>
      <c r="V2084" s="13" t="s">
        <v>151</v>
      </c>
      <c r="W2084" s="2" t="s">
        <v>151</v>
      </c>
      <c r="X2084" s="2" t="s">
        <v>151</v>
      </c>
      <c r="Y2084" s="2" t="s">
        <v>152</v>
      </c>
      <c r="Z2084" s="94" t="s">
        <v>152</v>
      </c>
      <c r="AA2084" s="13" t="s">
        <v>152</v>
      </c>
      <c r="AB2084" s="2" t="s">
        <v>152</v>
      </c>
      <c r="AC2084" s="14" t="s">
        <v>152</v>
      </c>
      <c r="AD2084" s="93" t="s">
        <v>151</v>
      </c>
      <c r="AE2084" s="14" t="s">
        <v>151</v>
      </c>
      <c r="AF2084" s="99">
        <v>100</v>
      </c>
    </row>
    <row r="2085" spans="1:32" x14ac:dyDescent="0.3">
      <c r="A2085" s="55" t="str">
        <f t="shared" si="32"/>
        <v>IEec_02.2</v>
      </c>
      <c r="C2085" s="96" t="s">
        <v>22</v>
      </c>
      <c r="D2085" s="97" t="s">
        <v>776</v>
      </c>
      <c r="E2085" s="97" t="s">
        <v>825</v>
      </c>
      <c r="F2085" s="97" t="s">
        <v>826</v>
      </c>
      <c r="G2085" s="97" t="s">
        <v>351</v>
      </c>
      <c r="H2085" s="96" t="s">
        <v>50</v>
      </c>
      <c r="I2085" s="98" t="s">
        <v>454</v>
      </c>
      <c r="J2085" s="27" t="s">
        <v>234</v>
      </c>
      <c r="K2085" s="28" t="s">
        <v>3118</v>
      </c>
      <c r="L2085" s="93" t="s">
        <v>151</v>
      </c>
      <c r="M2085" s="2" t="s">
        <v>151</v>
      </c>
      <c r="N2085" s="94" t="s">
        <v>151</v>
      </c>
      <c r="O2085" s="13" t="s">
        <v>151</v>
      </c>
      <c r="P2085" s="2" t="s">
        <v>151</v>
      </c>
      <c r="Q2085" s="2" t="s">
        <v>151</v>
      </c>
      <c r="R2085" s="2" t="s">
        <v>151</v>
      </c>
      <c r="S2085" s="2" t="s">
        <v>151</v>
      </c>
      <c r="T2085" s="2" t="s">
        <v>151</v>
      </c>
      <c r="U2085" s="14" t="s">
        <v>151</v>
      </c>
      <c r="V2085" s="13" t="s">
        <v>151</v>
      </c>
      <c r="W2085" s="2" t="s">
        <v>151</v>
      </c>
      <c r="X2085" s="2" t="s">
        <v>151</v>
      </c>
      <c r="Y2085" s="2" t="s">
        <v>152</v>
      </c>
      <c r="Z2085" s="94" t="s">
        <v>152</v>
      </c>
      <c r="AA2085" s="13" t="s">
        <v>151</v>
      </c>
      <c r="AB2085" s="2" t="s">
        <v>151</v>
      </c>
      <c r="AC2085" s="14" t="s">
        <v>151</v>
      </c>
      <c r="AD2085" s="93" t="s">
        <v>151</v>
      </c>
      <c r="AE2085" s="14" t="s">
        <v>151</v>
      </c>
      <c r="AF2085" s="99">
        <v>100</v>
      </c>
    </row>
    <row r="2086" spans="1:32" x14ac:dyDescent="0.3">
      <c r="A2086" s="55" t="str">
        <f t="shared" si="32"/>
        <v>IEec_02.2</v>
      </c>
      <c r="C2086" s="96" t="s">
        <v>22</v>
      </c>
      <c r="D2086" s="97" t="s">
        <v>776</v>
      </c>
      <c r="E2086" s="97" t="s">
        <v>825</v>
      </c>
      <c r="F2086" s="97" t="s">
        <v>826</v>
      </c>
      <c r="G2086" s="97" t="s">
        <v>351</v>
      </c>
      <c r="H2086" s="96" t="s">
        <v>50</v>
      </c>
      <c r="I2086" s="98" t="s">
        <v>454</v>
      </c>
      <c r="J2086" s="27" t="s">
        <v>234</v>
      </c>
      <c r="K2086" s="28" t="s">
        <v>3119</v>
      </c>
      <c r="L2086" s="93" t="s">
        <v>151</v>
      </c>
      <c r="M2086" s="2" t="s">
        <v>151</v>
      </c>
      <c r="N2086" s="94" t="s">
        <v>151</v>
      </c>
      <c r="O2086" s="13" t="s">
        <v>151</v>
      </c>
      <c r="P2086" s="2" t="s">
        <v>151</v>
      </c>
      <c r="Q2086" s="2" t="s">
        <v>151</v>
      </c>
      <c r="R2086" s="2" t="s">
        <v>151</v>
      </c>
      <c r="S2086" s="2" t="s">
        <v>151</v>
      </c>
      <c r="T2086" s="2" t="s">
        <v>151</v>
      </c>
      <c r="U2086" s="14" t="s">
        <v>151</v>
      </c>
      <c r="V2086" s="13" t="s">
        <v>151</v>
      </c>
      <c r="W2086" s="2" t="s">
        <v>151</v>
      </c>
      <c r="X2086" s="2" t="s">
        <v>151</v>
      </c>
      <c r="Y2086" s="2" t="s">
        <v>152</v>
      </c>
      <c r="Z2086" s="94" t="s">
        <v>152</v>
      </c>
      <c r="AA2086" s="13" t="s">
        <v>151</v>
      </c>
      <c r="AB2086" s="2" t="s">
        <v>151</v>
      </c>
      <c r="AC2086" s="14" t="s">
        <v>151</v>
      </c>
      <c r="AD2086" s="93" t="s">
        <v>151</v>
      </c>
      <c r="AE2086" s="14" t="s">
        <v>151</v>
      </c>
      <c r="AF2086" s="99">
        <v>100</v>
      </c>
    </row>
    <row r="2087" spans="1:32" x14ac:dyDescent="0.3">
      <c r="A2087" s="55" t="str">
        <f t="shared" si="32"/>
        <v>IEec_02.3</v>
      </c>
      <c r="C2087" s="96" t="s">
        <v>22</v>
      </c>
      <c r="D2087" s="97" t="s">
        <v>776</v>
      </c>
      <c r="E2087" s="97" t="s">
        <v>827</v>
      </c>
      <c r="F2087" s="97" t="s">
        <v>828</v>
      </c>
      <c r="G2087" s="97" t="s">
        <v>351</v>
      </c>
      <c r="H2087" s="96" t="s">
        <v>50</v>
      </c>
      <c r="I2087" s="98" t="s">
        <v>454</v>
      </c>
      <c r="J2087" s="27" t="s">
        <v>234</v>
      </c>
      <c r="K2087" s="28" t="s">
        <v>3120</v>
      </c>
      <c r="L2087" s="93" t="s">
        <v>151</v>
      </c>
      <c r="M2087" s="2" t="s">
        <v>151</v>
      </c>
      <c r="N2087" s="94" t="s">
        <v>151</v>
      </c>
      <c r="O2087" s="13" t="s">
        <v>151</v>
      </c>
      <c r="P2087" s="2" t="s">
        <v>151</v>
      </c>
      <c r="Q2087" s="2" t="s">
        <v>151</v>
      </c>
      <c r="R2087" s="2" t="s">
        <v>152</v>
      </c>
      <c r="S2087" s="2" t="s">
        <v>151</v>
      </c>
      <c r="T2087" s="2" t="s">
        <v>151</v>
      </c>
      <c r="U2087" s="14" t="s">
        <v>151</v>
      </c>
      <c r="V2087" s="13" t="s">
        <v>151</v>
      </c>
      <c r="W2087" s="2" t="s">
        <v>152</v>
      </c>
      <c r="X2087" s="2" t="s">
        <v>152</v>
      </c>
      <c r="Y2087" s="2" t="s">
        <v>152</v>
      </c>
      <c r="Z2087" s="94" t="s">
        <v>152</v>
      </c>
      <c r="AA2087" s="13" t="s">
        <v>151</v>
      </c>
      <c r="AB2087" s="2" t="s">
        <v>151</v>
      </c>
      <c r="AC2087" s="14" t="s">
        <v>152</v>
      </c>
      <c r="AD2087" s="93" t="s">
        <v>151</v>
      </c>
      <c r="AE2087" s="14" t="s">
        <v>152</v>
      </c>
      <c r="AF2087" s="99">
        <v>100</v>
      </c>
    </row>
    <row r="2088" spans="1:32" x14ac:dyDescent="0.3">
      <c r="A2088" s="55" t="str">
        <f t="shared" si="32"/>
        <v>IEec_02.3</v>
      </c>
      <c r="C2088" s="96" t="s">
        <v>22</v>
      </c>
      <c r="D2088" s="97" t="s">
        <v>776</v>
      </c>
      <c r="E2088" s="97" t="s">
        <v>827</v>
      </c>
      <c r="F2088" s="97" t="s">
        <v>828</v>
      </c>
      <c r="G2088" s="97" t="s">
        <v>351</v>
      </c>
      <c r="H2088" s="96" t="s">
        <v>50</v>
      </c>
      <c r="I2088" s="98" t="s">
        <v>454</v>
      </c>
      <c r="J2088" s="27" t="s">
        <v>3121</v>
      </c>
      <c r="K2088" s="28" t="s">
        <v>3122</v>
      </c>
      <c r="L2088" s="93" t="s">
        <v>479</v>
      </c>
      <c r="M2088" s="2" t="s">
        <v>479</v>
      </c>
      <c r="N2088" s="94" t="s">
        <v>479</v>
      </c>
      <c r="O2088" s="13" t="s">
        <v>714</v>
      </c>
      <c r="P2088" s="2" t="s">
        <v>714</v>
      </c>
      <c r="Q2088" s="2" t="s">
        <v>714</v>
      </c>
      <c r="R2088" s="2" t="s">
        <v>714</v>
      </c>
      <c r="S2088" s="2" t="s">
        <v>714</v>
      </c>
      <c r="T2088" s="2" t="s">
        <v>714</v>
      </c>
      <c r="U2088" s="14" t="s">
        <v>714</v>
      </c>
      <c r="V2088" s="13" t="s">
        <v>714</v>
      </c>
      <c r="W2088" s="2" t="s">
        <v>714</v>
      </c>
      <c r="X2088" s="2" t="s">
        <v>714</v>
      </c>
      <c r="Y2088" s="2" t="s">
        <v>714</v>
      </c>
      <c r="Z2088" s="94" t="s">
        <v>152</v>
      </c>
      <c r="AA2088" s="13" t="s">
        <v>714</v>
      </c>
      <c r="AB2088" s="2" t="s">
        <v>714</v>
      </c>
      <c r="AC2088" s="14" t="s">
        <v>714</v>
      </c>
      <c r="AD2088" s="93" t="s">
        <v>714</v>
      </c>
      <c r="AE2088" s="14" t="s">
        <v>714</v>
      </c>
      <c r="AF2088" s="99">
        <v>100</v>
      </c>
    </row>
    <row r="2089" spans="1:32" x14ac:dyDescent="0.3">
      <c r="A2089" s="55" t="str">
        <f t="shared" si="32"/>
        <v>IEec_03.1</v>
      </c>
      <c r="C2089" s="96" t="s">
        <v>22</v>
      </c>
      <c r="D2089" s="97" t="s">
        <v>776</v>
      </c>
      <c r="E2089" s="97" t="s">
        <v>829</v>
      </c>
      <c r="F2089" s="97" t="s">
        <v>830</v>
      </c>
      <c r="G2089" s="97" t="s">
        <v>351</v>
      </c>
      <c r="H2089" s="96" t="s">
        <v>50</v>
      </c>
      <c r="I2089" s="98"/>
      <c r="J2089" s="27" t="s">
        <v>113</v>
      </c>
      <c r="K2089" s="28" t="s">
        <v>113</v>
      </c>
      <c r="L2089" s="93" t="s">
        <v>6</v>
      </c>
      <c r="M2089" s="2" t="s">
        <v>6</v>
      </c>
      <c r="N2089" s="94" t="s">
        <v>6</v>
      </c>
      <c r="O2089" s="13" t="s">
        <v>6</v>
      </c>
      <c r="P2089" s="2" t="s">
        <v>6</v>
      </c>
      <c r="Q2089" s="2" t="s">
        <v>6</v>
      </c>
      <c r="R2089" s="2" t="s">
        <v>6</v>
      </c>
      <c r="S2089" s="2" t="s">
        <v>6</v>
      </c>
      <c r="T2089" s="2" t="s">
        <v>6</v>
      </c>
      <c r="U2089" s="14" t="s">
        <v>6</v>
      </c>
      <c r="V2089" s="13" t="s">
        <v>6</v>
      </c>
      <c r="W2089" s="2" t="s">
        <v>6</v>
      </c>
      <c r="X2089" s="2" t="s">
        <v>6</v>
      </c>
      <c r="Y2089" s="2" t="s">
        <v>6</v>
      </c>
      <c r="Z2089" s="94" t="s">
        <v>6</v>
      </c>
      <c r="AA2089" s="13" t="s">
        <v>6</v>
      </c>
      <c r="AB2089" s="2" t="s">
        <v>6</v>
      </c>
      <c r="AC2089" s="14" t="s">
        <v>6</v>
      </c>
      <c r="AD2089" s="93" t="s">
        <v>6</v>
      </c>
      <c r="AE2089" s="14" t="s">
        <v>6</v>
      </c>
      <c r="AF2089" s="99" t="s">
        <v>6</v>
      </c>
    </row>
    <row r="2090" spans="1:32" x14ac:dyDescent="0.3">
      <c r="A2090" s="55" t="str">
        <f t="shared" si="32"/>
        <v>IEec_03.2</v>
      </c>
      <c r="C2090" s="96" t="s">
        <v>22</v>
      </c>
      <c r="D2090" s="97" t="s">
        <v>776</v>
      </c>
      <c r="E2090" s="97" t="s">
        <v>831</v>
      </c>
      <c r="F2090" s="97" t="s">
        <v>832</v>
      </c>
      <c r="G2090" s="97" t="s">
        <v>351</v>
      </c>
      <c r="H2090" s="96" t="s">
        <v>50</v>
      </c>
      <c r="I2090" s="98" t="s">
        <v>454</v>
      </c>
      <c r="J2090" s="27" t="s">
        <v>3123</v>
      </c>
      <c r="K2090" s="28" t="s">
        <v>133</v>
      </c>
      <c r="L2090" s="93" t="s">
        <v>151</v>
      </c>
      <c r="M2090" s="2" t="s">
        <v>151</v>
      </c>
      <c r="N2090" s="94" t="s">
        <v>151</v>
      </c>
      <c r="O2090" s="13" t="s">
        <v>151</v>
      </c>
      <c r="P2090" s="2" t="s">
        <v>151</v>
      </c>
      <c r="Q2090" s="2" t="s">
        <v>151</v>
      </c>
      <c r="R2090" s="2" t="s">
        <v>152</v>
      </c>
      <c r="S2090" s="2" t="s">
        <v>151</v>
      </c>
      <c r="T2090" s="2" t="s">
        <v>151</v>
      </c>
      <c r="U2090" s="14" t="s">
        <v>151</v>
      </c>
      <c r="V2090" s="13" t="s">
        <v>151</v>
      </c>
      <c r="W2090" s="2" t="s">
        <v>152</v>
      </c>
      <c r="X2090" s="2" t="s">
        <v>152</v>
      </c>
      <c r="Y2090" s="2" t="s">
        <v>152</v>
      </c>
      <c r="Z2090" s="94" t="s">
        <v>152</v>
      </c>
      <c r="AA2090" s="13" t="s">
        <v>151</v>
      </c>
      <c r="AB2090" s="2" t="s">
        <v>151</v>
      </c>
      <c r="AC2090" s="14" t="s">
        <v>152</v>
      </c>
      <c r="AD2090" s="93" t="s">
        <v>151</v>
      </c>
      <c r="AE2090" s="14" t="s">
        <v>152</v>
      </c>
      <c r="AF2090" s="99">
        <v>100</v>
      </c>
    </row>
    <row r="2091" spans="1:32" x14ac:dyDescent="0.3">
      <c r="A2091" s="55" t="str">
        <f t="shared" si="32"/>
        <v>IEec_03.2</v>
      </c>
      <c r="C2091" s="96" t="s">
        <v>22</v>
      </c>
      <c r="D2091" s="97" t="s">
        <v>776</v>
      </c>
      <c r="E2091" s="97" t="s">
        <v>831</v>
      </c>
      <c r="F2091" s="97" t="s">
        <v>832</v>
      </c>
      <c r="G2091" s="97" t="s">
        <v>351</v>
      </c>
      <c r="H2091" s="96" t="s">
        <v>50</v>
      </c>
      <c r="I2091" s="98" t="s">
        <v>454</v>
      </c>
      <c r="J2091" s="27" t="s">
        <v>3124</v>
      </c>
      <c r="K2091" s="28" t="s">
        <v>3125</v>
      </c>
      <c r="L2091" s="93" t="s">
        <v>151</v>
      </c>
      <c r="M2091" s="2" t="s">
        <v>151</v>
      </c>
      <c r="N2091" s="94" t="s">
        <v>151</v>
      </c>
      <c r="O2091" s="13" t="s">
        <v>151</v>
      </c>
      <c r="P2091" s="2" t="s">
        <v>151</v>
      </c>
      <c r="Q2091" s="2" t="s">
        <v>151</v>
      </c>
      <c r="R2091" s="2" t="s">
        <v>152</v>
      </c>
      <c r="S2091" s="2" t="s">
        <v>151</v>
      </c>
      <c r="T2091" s="2" t="s">
        <v>151</v>
      </c>
      <c r="U2091" s="14" t="s">
        <v>151</v>
      </c>
      <c r="V2091" s="13" t="s">
        <v>151</v>
      </c>
      <c r="W2091" s="2" t="s">
        <v>152</v>
      </c>
      <c r="X2091" s="2" t="s">
        <v>152</v>
      </c>
      <c r="Y2091" s="2" t="s">
        <v>152</v>
      </c>
      <c r="Z2091" s="94" t="s">
        <v>152</v>
      </c>
      <c r="AA2091" s="13" t="s">
        <v>151</v>
      </c>
      <c r="AB2091" s="2" t="s">
        <v>151</v>
      </c>
      <c r="AC2091" s="14" t="s">
        <v>152</v>
      </c>
      <c r="AD2091" s="93" t="s">
        <v>151</v>
      </c>
      <c r="AE2091" s="14" t="s">
        <v>152</v>
      </c>
      <c r="AF2091" s="99">
        <v>100</v>
      </c>
    </row>
    <row r="2092" spans="1:32" x14ac:dyDescent="0.3">
      <c r="A2092" s="55" t="str">
        <f t="shared" si="32"/>
        <v>IEec_03.3</v>
      </c>
      <c r="C2092" s="96" t="s">
        <v>22</v>
      </c>
      <c r="D2092" s="97" t="s">
        <v>776</v>
      </c>
      <c r="E2092" s="97" t="s">
        <v>833</v>
      </c>
      <c r="F2092" s="97" t="s">
        <v>834</v>
      </c>
      <c r="G2092" s="97" t="s">
        <v>351</v>
      </c>
      <c r="H2092" s="96" t="s">
        <v>50</v>
      </c>
      <c r="I2092" s="98" t="s">
        <v>454</v>
      </c>
      <c r="J2092" s="27" t="s">
        <v>3126</v>
      </c>
      <c r="K2092" s="28" t="s">
        <v>598</v>
      </c>
      <c r="L2092" s="93" t="s">
        <v>479</v>
      </c>
      <c r="M2092" s="2" t="s">
        <v>479</v>
      </c>
      <c r="N2092" s="94" t="s">
        <v>479</v>
      </c>
      <c r="O2092" s="13" t="s">
        <v>151</v>
      </c>
      <c r="P2092" s="2" t="s">
        <v>151</v>
      </c>
      <c r="Q2092" s="2" t="s">
        <v>151</v>
      </c>
      <c r="R2092" s="2" t="s">
        <v>152</v>
      </c>
      <c r="S2092" s="2" t="s">
        <v>151</v>
      </c>
      <c r="T2092" s="2" t="s">
        <v>152</v>
      </c>
      <c r="U2092" s="14" t="s">
        <v>152</v>
      </c>
      <c r="V2092" s="13" t="s">
        <v>151</v>
      </c>
      <c r="W2092" s="2" t="s">
        <v>151</v>
      </c>
      <c r="X2092" s="2" t="s">
        <v>151</v>
      </c>
      <c r="Y2092" s="2" t="s">
        <v>714</v>
      </c>
      <c r="Z2092" s="94" t="s">
        <v>714</v>
      </c>
      <c r="AA2092" s="13" t="s">
        <v>479</v>
      </c>
      <c r="AB2092" s="2" t="s">
        <v>479</v>
      </c>
      <c r="AC2092" s="14" t="s">
        <v>479</v>
      </c>
      <c r="AD2092" s="93" t="s">
        <v>479</v>
      </c>
      <c r="AE2092" s="14" t="s">
        <v>479</v>
      </c>
      <c r="AF2092" s="99">
        <v>100</v>
      </c>
    </row>
    <row r="2093" spans="1:32" x14ac:dyDescent="0.3">
      <c r="A2093" s="55" t="str">
        <f t="shared" si="32"/>
        <v>IEhe_01.1</v>
      </c>
      <c r="C2093" s="96" t="s">
        <v>22</v>
      </c>
      <c r="D2093" s="97" t="s">
        <v>835</v>
      </c>
      <c r="E2093" s="97" t="s">
        <v>836</v>
      </c>
      <c r="F2093" s="97" t="s">
        <v>837</v>
      </c>
      <c r="G2093" s="97" t="s">
        <v>344</v>
      </c>
      <c r="H2093" s="96" t="s">
        <v>50</v>
      </c>
      <c r="I2093" s="98" t="s">
        <v>454</v>
      </c>
      <c r="J2093" s="27" t="s">
        <v>599</v>
      </c>
      <c r="K2093" s="28" t="s">
        <v>3127</v>
      </c>
      <c r="L2093" s="93" t="s">
        <v>479</v>
      </c>
      <c r="M2093" s="2" t="s">
        <v>714</v>
      </c>
      <c r="N2093" s="94" t="s">
        <v>714</v>
      </c>
      <c r="O2093" s="13"/>
      <c r="P2093" s="2"/>
      <c r="Q2093" s="2"/>
      <c r="R2093" s="2"/>
      <c r="S2093" s="2"/>
      <c r="T2093" s="2"/>
      <c r="U2093" s="14"/>
      <c r="V2093" s="13"/>
      <c r="W2093" s="2"/>
      <c r="X2093" s="2"/>
      <c r="Y2093" s="2"/>
      <c r="Z2093" s="94"/>
      <c r="AA2093" s="13"/>
      <c r="AB2093" s="2"/>
      <c r="AC2093" s="14"/>
      <c r="AD2093" s="93"/>
      <c r="AE2093" s="14"/>
      <c r="AF2093" s="99">
        <v>100</v>
      </c>
    </row>
    <row r="2094" spans="1:32" x14ac:dyDescent="0.3">
      <c r="A2094" s="55" t="str">
        <f t="shared" si="32"/>
        <v>IEhe_01.2</v>
      </c>
      <c r="C2094" s="96" t="s">
        <v>22</v>
      </c>
      <c r="D2094" s="97" t="s">
        <v>835</v>
      </c>
      <c r="E2094" s="97" t="s">
        <v>838</v>
      </c>
      <c r="F2094" s="97" t="s">
        <v>839</v>
      </c>
      <c r="G2094" s="97" t="s">
        <v>344</v>
      </c>
      <c r="H2094" s="96" t="s">
        <v>50</v>
      </c>
      <c r="I2094" s="98" t="s">
        <v>454</v>
      </c>
      <c r="J2094" s="27" t="s">
        <v>3128</v>
      </c>
      <c r="K2094" s="28" t="s">
        <v>3129</v>
      </c>
      <c r="L2094" s="93" t="s">
        <v>479</v>
      </c>
      <c r="M2094" s="2" t="s">
        <v>479</v>
      </c>
      <c r="N2094" s="94" t="s">
        <v>479</v>
      </c>
      <c r="O2094" s="13"/>
      <c r="P2094" s="2"/>
      <c r="Q2094" s="2"/>
      <c r="R2094" s="2"/>
      <c r="S2094" s="2"/>
      <c r="T2094" s="2"/>
      <c r="U2094" s="14"/>
      <c r="V2094" s="13"/>
      <c r="W2094" s="2"/>
      <c r="X2094" s="2"/>
      <c r="Y2094" s="2"/>
      <c r="Z2094" s="94"/>
      <c r="AA2094" s="13"/>
      <c r="AB2094" s="2"/>
      <c r="AC2094" s="14"/>
      <c r="AD2094" s="93"/>
      <c r="AE2094" s="14"/>
      <c r="AF2094" s="99">
        <v>100</v>
      </c>
    </row>
    <row r="2095" spans="1:32" x14ac:dyDescent="0.3">
      <c r="A2095" s="55" t="str">
        <f t="shared" si="32"/>
        <v>IEhe_01.3</v>
      </c>
      <c r="C2095" s="96" t="s">
        <v>22</v>
      </c>
      <c r="D2095" s="97" t="s">
        <v>835</v>
      </c>
      <c r="E2095" s="97" t="s">
        <v>840</v>
      </c>
      <c r="F2095" s="97" t="s">
        <v>431</v>
      </c>
      <c r="G2095" s="97" t="s">
        <v>351</v>
      </c>
      <c r="H2095" s="96" t="s">
        <v>50</v>
      </c>
      <c r="I2095" s="98" t="s">
        <v>454</v>
      </c>
      <c r="J2095" s="27" t="s">
        <v>3128</v>
      </c>
      <c r="K2095" s="28" t="s">
        <v>600</v>
      </c>
      <c r="L2095" s="93" t="s">
        <v>151</v>
      </c>
      <c r="M2095" s="2" t="s">
        <v>151</v>
      </c>
      <c r="N2095" s="94" t="s">
        <v>151</v>
      </c>
      <c r="O2095" s="13" t="s">
        <v>151</v>
      </c>
      <c r="P2095" s="2" t="s">
        <v>152</v>
      </c>
      <c r="Q2095" s="2" t="s">
        <v>152</v>
      </c>
      <c r="R2095" s="2" t="s">
        <v>152</v>
      </c>
      <c r="S2095" s="2" t="s">
        <v>151</v>
      </c>
      <c r="T2095" s="2" t="s">
        <v>152</v>
      </c>
      <c r="U2095" s="14" t="s">
        <v>152</v>
      </c>
      <c r="V2095" s="13" t="s">
        <v>151</v>
      </c>
      <c r="W2095" s="2" t="s">
        <v>151</v>
      </c>
      <c r="X2095" s="2" t="s">
        <v>152</v>
      </c>
      <c r="Y2095" s="2" t="s">
        <v>152</v>
      </c>
      <c r="Z2095" s="94" t="s">
        <v>152</v>
      </c>
      <c r="AA2095" s="13" t="s">
        <v>152</v>
      </c>
      <c r="AB2095" s="2" t="s">
        <v>152</v>
      </c>
      <c r="AC2095" s="14" t="s">
        <v>152</v>
      </c>
      <c r="AD2095" s="93" t="s">
        <v>151</v>
      </c>
      <c r="AE2095" s="14" t="s">
        <v>152</v>
      </c>
      <c r="AF2095" s="99">
        <v>100</v>
      </c>
    </row>
    <row r="2096" spans="1:32" x14ac:dyDescent="0.3">
      <c r="A2096" s="55" t="str">
        <f t="shared" si="32"/>
        <v>IEhe_02.1</v>
      </c>
      <c r="C2096" s="96" t="s">
        <v>22</v>
      </c>
      <c r="D2096" s="97" t="s">
        <v>835</v>
      </c>
      <c r="E2096" s="97" t="s">
        <v>841</v>
      </c>
      <c r="F2096" s="97" t="s">
        <v>842</v>
      </c>
      <c r="G2096" s="97" t="s">
        <v>351</v>
      </c>
      <c r="H2096" s="96" t="s">
        <v>50</v>
      </c>
      <c r="I2096" s="98" t="s">
        <v>52</v>
      </c>
      <c r="J2096" s="27" t="s">
        <v>3130</v>
      </c>
      <c r="K2096" s="28" t="s">
        <v>3131</v>
      </c>
      <c r="L2096" s="93" t="s">
        <v>479</v>
      </c>
      <c r="M2096" s="2" t="s">
        <v>479</v>
      </c>
      <c r="N2096" s="94" t="s">
        <v>479</v>
      </c>
      <c r="O2096" s="13" t="s">
        <v>152</v>
      </c>
      <c r="P2096" s="2" t="s">
        <v>152</v>
      </c>
      <c r="Q2096" s="2" t="s">
        <v>152</v>
      </c>
      <c r="R2096" s="2" t="s">
        <v>152</v>
      </c>
      <c r="S2096" s="2" t="s">
        <v>479</v>
      </c>
      <c r="T2096" s="2" t="s">
        <v>152</v>
      </c>
      <c r="U2096" s="14" t="s">
        <v>479</v>
      </c>
      <c r="V2096" s="13" t="s">
        <v>152</v>
      </c>
      <c r="W2096" s="2" t="s">
        <v>152</v>
      </c>
      <c r="X2096" s="2" t="s">
        <v>152</v>
      </c>
      <c r="Y2096" s="2" t="s">
        <v>152</v>
      </c>
      <c r="Z2096" s="94" t="s">
        <v>152</v>
      </c>
      <c r="AA2096" s="13" t="s">
        <v>152</v>
      </c>
      <c r="AB2096" s="2" t="s">
        <v>714</v>
      </c>
      <c r="AC2096" s="14" t="s">
        <v>714</v>
      </c>
      <c r="AD2096" s="93" t="s">
        <v>714</v>
      </c>
      <c r="AE2096" s="14" t="s">
        <v>714</v>
      </c>
      <c r="AF2096" s="99">
        <v>100</v>
      </c>
    </row>
    <row r="2097" spans="1:32" x14ac:dyDescent="0.3">
      <c r="A2097" s="55" t="str">
        <f t="shared" si="32"/>
        <v>IEhe_02.1</v>
      </c>
      <c r="C2097" s="96" t="s">
        <v>22</v>
      </c>
      <c r="D2097" s="97" t="s">
        <v>835</v>
      </c>
      <c r="E2097" s="97" t="s">
        <v>841</v>
      </c>
      <c r="F2097" s="97" t="s">
        <v>842</v>
      </c>
      <c r="G2097" s="97" t="s">
        <v>351</v>
      </c>
      <c r="H2097" s="96" t="s">
        <v>50</v>
      </c>
      <c r="I2097" s="98" t="s">
        <v>52</v>
      </c>
      <c r="J2097" s="27" t="s">
        <v>3132</v>
      </c>
      <c r="K2097" s="28" t="s">
        <v>3133</v>
      </c>
      <c r="L2097" s="93" t="s">
        <v>479</v>
      </c>
      <c r="M2097" s="2" t="s">
        <v>714</v>
      </c>
      <c r="N2097" s="94" t="s">
        <v>479</v>
      </c>
      <c r="O2097" s="13" t="s">
        <v>152</v>
      </c>
      <c r="P2097" s="2" t="s">
        <v>152</v>
      </c>
      <c r="Q2097" s="2" t="s">
        <v>152</v>
      </c>
      <c r="R2097" s="2" t="s">
        <v>152</v>
      </c>
      <c r="S2097" s="2" t="s">
        <v>479</v>
      </c>
      <c r="T2097" s="2" t="s">
        <v>152</v>
      </c>
      <c r="U2097" s="14" t="s">
        <v>479</v>
      </c>
      <c r="V2097" s="13" t="s">
        <v>714</v>
      </c>
      <c r="W2097" s="2" t="s">
        <v>714</v>
      </c>
      <c r="X2097" s="2" t="s">
        <v>714</v>
      </c>
      <c r="Y2097" s="2" t="s">
        <v>714</v>
      </c>
      <c r="Z2097" s="94" t="s">
        <v>714</v>
      </c>
      <c r="AA2097" s="13" t="s">
        <v>714</v>
      </c>
      <c r="AB2097" s="2" t="s">
        <v>714</v>
      </c>
      <c r="AC2097" s="14" t="s">
        <v>714</v>
      </c>
      <c r="AD2097" s="93" t="s">
        <v>714</v>
      </c>
      <c r="AE2097" s="14" t="s">
        <v>714</v>
      </c>
      <c r="AF2097" s="99">
        <v>100</v>
      </c>
    </row>
    <row r="2098" spans="1:32" x14ac:dyDescent="0.3">
      <c r="A2098" s="55" t="str">
        <f t="shared" si="32"/>
        <v>IEhe_02.1</v>
      </c>
      <c r="C2098" s="96" t="s">
        <v>22</v>
      </c>
      <c r="D2098" s="97" t="s">
        <v>835</v>
      </c>
      <c r="E2098" s="97" t="s">
        <v>841</v>
      </c>
      <c r="F2098" s="97" t="s">
        <v>842</v>
      </c>
      <c r="G2098" s="97" t="s">
        <v>351</v>
      </c>
      <c r="H2098" s="96" t="s">
        <v>50</v>
      </c>
      <c r="I2098" s="98" t="s">
        <v>52</v>
      </c>
      <c r="J2098" s="27" t="s">
        <v>3134</v>
      </c>
      <c r="K2098" s="28" t="s">
        <v>3135</v>
      </c>
      <c r="L2098" s="93" t="s">
        <v>479</v>
      </c>
      <c r="M2098" s="2" t="s">
        <v>479</v>
      </c>
      <c r="N2098" s="94" t="s">
        <v>479</v>
      </c>
      <c r="O2098" s="13" t="s">
        <v>714</v>
      </c>
      <c r="P2098" s="2" t="s">
        <v>714</v>
      </c>
      <c r="Q2098" s="2" t="s">
        <v>714</v>
      </c>
      <c r="R2098" s="2" t="s">
        <v>714</v>
      </c>
      <c r="S2098" s="2" t="s">
        <v>714</v>
      </c>
      <c r="T2098" s="2" t="s">
        <v>714</v>
      </c>
      <c r="U2098" s="14" t="s">
        <v>714</v>
      </c>
      <c r="V2098" s="13" t="s">
        <v>479</v>
      </c>
      <c r="W2098" s="2" t="s">
        <v>714</v>
      </c>
      <c r="X2098" s="2" t="s">
        <v>714</v>
      </c>
      <c r="Y2098" s="2" t="s">
        <v>714</v>
      </c>
      <c r="Z2098" s="94" t="s">
        <v>714</v>
      </c>
      <c r="AA2098" s="13" t="s">
        <v>479</v>
      </c>
      <c r="AB2098" s="2" t="s">
        <v>714</v>
      </c>
      <c r="AC2098" s="14" t="s">
        <v>714</v>
      </c>
      <c r="AD2098" s="93" t="s">
        <v>714</v>
      </c>
      <c r="AE2098" s="14" t="s">
        <v>714</v>
      </c>
      <c r="AF2098" s="99">
        <v>100</v>
      </c>
    </row>
    <row r="2099" spans="1:32" x14ac:dyDescent="0.3">
      <c r="A2099" s="55" t="str">
        <f t="shared" si="32"/>
        <v>IEhe_02.1</v>
      </c>
      <c r="C2099" s="96" t="s">
        <v>22</v>
      </c>
      <c r="D2099" s="97" t="s">
        <v>835</v>
      </c>
      <c r="E2099" s="97" t="s">
        <v>841</v>
      </c>
      <c r="F2099" s="97" t="s">
        <v>842</v>
      </c>
      <c r="G2099" s="97" t="s">
        <v>351</v>
      </c>
      <c r="H2099" s="96" t="s">
        <v>50</v>
      </c>
      <c r="I2099" s="98" t="s">
        <v>52</v>
      </c>
      <c r="J2099" s="27" t="s">
        <v>3136</v>
      </c>
      <c r="K2099" s="28" t="s">
        <v>3137</v>
      </c>
      <c r="L2099" s="93" t="s">
        <v>479</v>
      </c>
      <c r="M2099" s="2" t="s">
        <v>714</v>
      </c>
      <c r="N2099" s="94" t="s">
        <v>479</v>
      </c>
      <c r="O2099" s="13" t="s">
        <v>714</v>
      </c>
      <c r="P2099" s="2" t="s">
        <v>714</v>
      </c>
      <c r="Q2099" s="2" t="s">
        <v>714</v>
      </c>
      <c r="R2099" s="2" t="s">
        <v>714</v>
      </c>
      <c r="S2099" s="2" t="s">
        <v>714</v>
      </c>
      <c r="T2099" s="2" t="s">
        <v>714</v>
      </c>
      <c r="U2099" s="14" t="s">
        <v>714</v>
      </c>
      <c r="V2099" s="13" t="s">
        <v>714</v>
      </c>
      <c r="W2099" s="2" t="s">
        <v>714</v>
      </c>
      <c r="X2099" s="2" t="s">
        <v>152</v>
      </c>
      <c r="Y2099" s="2" t="s">
        <v>152</v>
      </c>
      <c r="Z2099" s="94" t="s">
        <v>152</v>
      </c>
      <c r="AA2099" s="13" t="s">
        <v>714</v>
      </c>
      <c r="AB2099" s="2" t="s">
        <v>714</v>
      </c>
      <c r="AC2099" s="14" t="s">
        <v>714</v>
      </c>
      <c r="AD2099" s="93" t="s">
        <v>714</v>
      </c>
      <c r="AE2099" s="14" t="s">
        <v>714</v>
      </c>
      <c r="AF2099" s="99">
        <v>100</v>
      </c>
    </row>
    <row r="2100" spans="1:32" x14ac:dyDescent="0.3">
      <c r="A2100" s="55" t="str">
        <f t="shared" si="32"/>
        <v>IEhe_02.1</v>
      </c>
      <c r="C2100" s="96" t="s">
        <v>22</v>
      </c>
      <c r="D2100" s="97" t="s">
        <v>835</v>
      </c>
      <c r="E2100" s="97" t="s">
        <v>841</v>
      </c>
      <c r="F2100" s="97" t="s">
        <v>842</v>
      </c>
      <c r="G2100" s="97" t="s">
        <v>351</v>
      </c>
      <c r="H2100" s="96" t="s">
        <v>50</v>
      </c>
      <c r="I2100" s="98" t="s">
        <v>52</v>
      </c>
      <c r="J2100" s="27" t="s">
        <v>3138</v>
      </c>
      <c r="K2100" s="28" t="s">
        <v>3139</v>
      </c>
      <c r="L2100" s="93" t="s">
        <v>479</v>
      </c>
      <c r="M2100" s="2" t="s">
        <v>479</v>
      </c>
      <c r="N2100" s="94" t="s">
        <v>479</v>
      </c>
      <c r="O2100" s="13" t="s">
        <v>479</v>
      </c>
      <c r="P2100" s="2" t="s">
        <v>714</v>
      </c>
      <c r="Q2100" s="2" t="s">
        <v>479</v>
      </c>
      <c r="R2100" s="2" t="s">
        <v>714</v>
      </c>
      <c r="S2100" s="2" t="s">
        <v>714</v>
      </c>
      <c r="T2100" s="2" t="s">
        <v>714</v>
      </c>
      <c r="U2100" s="14" t="s">
        <v>714</v>
      </c>
      <c r="V2100" s="13" t="s">
        <v>479</v>
      </c>
      <c r="W2100" s="2" t="s">
        <v>714</v>
      </c>
      <c r="X2100" s="2" t="s">
        <v>714</v>
      </c>
      <c r="Y2100" s="2" t="s">
        <v>714</v>
      </c>
      <c r="Z2100" s="94" t="s">
        <v>714</v>
      </c>
      <c r="AA2100" s="13" t="s">
        <v>479</v>
      </c>
      <c r="AB2100" s="2" t="s">
        <v>714</v>
      </c>
      <c r="AC2100" s="14" t="s">
        <v>714</v>
      </c>
      <c r="AD2100" s="93" t="s">
        <v>714</v>
      </c>
      <c r="AE2100" s="14" t="s">
        <v>714</v>
      </c>
      <c r="AF2100" s="99">
        <v>100</v>
      </c>
    </row>
    <row r="2101" spans="1:32" x14ac:dyDescent="0.3">
      <c r="A2101" s="55" t="str">
        <f t="shared" si="32"/>
        <v>IEhe_02.2</v>
      </c>
      <c r="C2101" s="96" t="s">
        <v>22</v>
      </c>
      <c r="D2101" s="97" t="s">
        <v>835</v>
      </c>
      <c r="E2101" s="97" t="s">
        <v>843</v>
      </c>
      <c r="F2101" s="97" t="s">
        <v>844</v>
      </c>
      <c r="G2101" s="97" t="s">
        <v>351</v>
      </c>
      <c r="H2101" s="96" t="s">
        <v>50</v>
      </c>
      <c r="I2101" s="98" t="s">
        <v>52</v>
      </c>
      <c r="J2101" s="27" t="s">
        <v>3130</v>
      </c>
      <c r="K2101" s="28" t="s">
        <v>3140</v>
      </c>
      <c r="L2101" s="93" t="s">
        <v>714</v>
      </c>
      <c r="M2101" s="2" t="s">
        <v>714</v>
      </c>
      <c r="N2101" s="94" t="s">
        <v>714</v>
      </c>
      <c r="O2101" s="13" t="s">
        <v>714</v>
      </c>
      <c r="P2101" s="2" t="s">
        <v>152</v>
      </c>
      <c r="Q2101" s="2" t="s">
        <v>152</v>
      </c>
      <c r="R2101" s="2" t="s">
        <v>152</v>
      </c>
      <c r="S2101" s="2" t="s">
        <v>152</v>
      </c>
      <c r="T2101" s="2" t="s">
        <v>152</v>
      </c>
      <c r="U2101" s="14" t="s">
        <v>152</v>
      </c>
      <c r="V2101" s="13" t="s">
        <v>152</v>
      </c>
      <c r="W2101" s="2" t="s">
        <v>152</v>
      </c>
      <c r="X2101" s="2" t="s">
        <v>152</v>
      </c>
      <c r="Y2101" s="2" t="s">
        <v>152</v>
      </c>
      <c r="Z2101" s="94" t="s">
        <v>152</v>
      </c>
      <c r="AA2101" s="13" t="s">
        <v>152</v>
      </c>
      <c r="AB2101" s="2" t="s">
        <v>714</v>
      </c>
      <c r="AC2101" s="14" t="s">
        <v>714</v>
      </c>
      <c r="AD2101" s="93" t="s">
        <v>714</v>
      </c>
      <c r="AE2101" s="14" t="s">
        <v>714</v>
      </c>
      <c r="AF2101" s="99">
        <v>100</v>
      </c>
    </row>
    <row r="2102" spans="1:32" x14ac:dyDescent="0.3">
      <c r="A2102" s="55" t="str">
        <f t="shared" si="32"/>
        <v>IEhe_02.2</v>
      </c>
      <c r="C2102" s="96" t="s">
        <v>22</v>
      </c>
      <c r="D2102" s="97" t="s">
        <v>835</v>
      </c>
      <c r="E2102" s="97" t="s">
        <v>843</v>
      </c>
      <c r="F2102" s="97" t="s">
        <v>844</v>
      </c>
      <c r="G2102" s="97" t="s">
        <v>351</v>
      </c>
      <c r="H2102" s="96" t="s">
        <v>50</v>
      </c>
      <c r="I2102" s="98" t="s">
        <v>52</v>
      </c>
      <c r="J2102" s="27" t="s">
        <v>3132</v>
      </c>
      <c r="K2102" s="28" t="s">
        <v>3141</v>
      </c>
      <c r="L2102" s="93" t="s">
        <v>714</v>
      </c>
      <c r="M2102" s="2" t="s">
        <v>714</v>
      </c>
      <c r="N2102" s="94" t="s">
        <v>714</v>
      </c>
      <c r="O2102" s="13" t="s">
        <v>714</v>
      </c>
      <c r="P2102" s="2" t="s">
        <v>152</v>
      </c>
      <c r="Q2102" s="2" t="s">
        <v>152</v>
      </c>
      <c r="R2102" s="2" t="s">
        <v>152</v>
      </c>
      <c r="S2102" s="2" t="s">
        <v>152</v>
      </c>
      <c r="T2102" s="2" t="s">
        <v>152</v>
      </c>
      <c r="U2102" s="14" t="s">
        <v>152</v>
      </c>
      <c r="V2102" s="13" t="s">
        <v>152</v>
      </c>
      <c r="W2102" s="2" t="s">
        <v>152</v>
      </c>
      <c r="X2102" s="2" t="s">
        <v>152</v>
      </c>
      <c r="Y2102" s="2" t="s">
        <v>152</v>
      </c>
      <c r="Z2102" s="94" t="s">
        <v>152</v>
      </c>
      <c r="AA2102" s="13" t="s">
        <v>152</v>
      </c>
      <c r="AB2102" s="2" t="s">
        <v>714</v>
      </c>
      <c r="AC2102" s="14" t="s">
        <v>714</v>
      </c>
      <c r="AD2102" s="93" t="s">
        <v>714</v>
      </c>
      <c r="AE2102" s="14" t="s">
        <v>714</v>
      </c>
      <c r="AF2102" s="99">
        <v>100</v>
      </c>
    </row>
    <row r="2103" spans="1:32" x14ac:dyDescent="0.3">
      <c r="A2103" s="55" t="str">
        <f t="shared" si="32"/>
        <v>IEhe_02.2</v>
      </c>
      <c r="C2103" s="96" t="s">
        <v>22</v>
      </c>
      <c r="D2103" s="97" t="s">
        <v>835</v>
      </c>
      <c r="E2103" s="97" t="s">
        <v>843</v>
      </c>
      <c r="F2103" s="97" t="s">
        <v>844</v>
      </c>
      <c r="G2103" s="97" t="s">
        <v>351</v>
      </c>
      <c r="H2103" s="96" t="s">
        <v>50</v>
      </c>
      <c r="I2103" s="98" t="s">
        <v>52</v>
      </c>
      <c r="J2103" s="27" t="s">
        <v>3134</v>
      </c>
      <c r="K2103" s="28" t="s">
        <v>3142</v>
      </c>
      <c r="L2103" s="93" t="s">
        <v>714</v>
      </c>
      <c r="M2103" s="2" t="s">
        <v>714</v>
      </c>
      <c r="N2103" s="94" t="s">
        <v>714</v>
      </c>
      <c r="O2103" s="13" t="s">
        <v>714</v>
      </c>
      <c r="P2103" s="2" t="s">
        <v>152</v>
      </c>
      <c r="Q2103" s="2" t="s">
        <v>152</v>
      </c>
      <c r="R2103" s="2" t="s">
        <v>152</v>
      </c>
      <c r="S2103" s="2" t="s">
        <v>152</v>
      </c>
      <c r="T2103" s="2" t="s">
        <v>152</v>
      </c>
      <c r="U2103" s="14" t="s">
        <v>152</v>
      </c>
      <c r="V2103" s="13" t="s">
        <v>152</v>
      </c>
      <c r="W2103" s="2" t="s">
        <v>152</v>
      </c>
      <c r="X2103" s="2" t="s">
        <v>152</v>
      </c>
      <c r="Y2103" s="2" t="s">
        <v>152</v>
      </c>
      <c r="Z2103" s="94" t="s">
        <v>152</v>
      </c>
      <c r="AA2103" s="13" t="s">
        <v>152</v>
      </c>
      <c r="AB2103" s="2" t="s">
        <v>714</v>
      </c>
      <c r="AC2103" s="14" t="s">
        <v>714</v>
      </c>
      <c r="AD2103" s="93" t="s">
        <v>714</v>
      </c>
      <c r="AE2103" s="14" t="s">
        <v>714</v>
      </c>
      <c r="AF2103" s="99">
        <v>100</v>
      </c>
    </row>
    <row r="2104" spans="1:32" x14ac:dyDescent="0.3">
      <c r="A2104" s="55" t="str">
        <f t="shared" si="32"/>
        <v>IEhe_02.2</v>
      </c>
      <c r="C2104" s="96" t="s">
        <v>22</v>
      </c>
      <c r="D2104" s="97" t="s">
        <v>835</v>
      </c>
      <c r="E2104" s="97" t="s">
        <v>843</v>
      </c>
      <c r="F2104" s="97" t="s">
        <v>844</v>
      </c>
      <c r="G2104" s="97" t="s">
        <v>351</v>
      </c>
      <c r="H2104" s="96" t="s">
        <v>50</v>
      </c>
      <c r="I2104" s="98" t="s">
        <v>52</v>
      </c>
      <c r="J2104" s="27" t="s">
        <v>3136</v>
      </c>
      <c r="K2104" s="28" t="s">
        <v>3143</v>
      </c>
      <c r="L2104" s="93" t="s">
        <v>714</v>
      </c>
      <c r="M2104" s="2" t="s">
        <v>714</v>
      </c>
      <c r="N2104" s="94" t="s">
        <v>714</v>
      </c>
      <c r="O2104" s="13" t="s">
        <v>714</v>
      </c>
      <c r="P2104" s="2" t="s">
        <v>152</v>
      </c>
      <c r="Q2104" s="2" t="s">
        <v>152</v>
      </c>
      <c r="R2104" s="2" t="s">
        <v>152</v>
      </c>
      <c r="S2104" s="2" t="s">
        <v>152</v>
      </c>
      <c r="T2104" s="2" t="s">
        <v>152</v>
      </c>
      <c r="U2104" s="14" t="s">
        <v>152</v>
      </c>
      <c r="V2104" s="13" t="s">
        <v>152</v>
      </c>
      <c r="W2104" s="2" t="s">
        <v>152</v>
      </c>
      <c r="X2104" s="2" t="s">
        <v>152</v>
      </c>
      <c r="Y2104" s="2" t="s">
        <v>152</v>
      </c>
      <c r="Z2104" s="94" t="s">
        <v>152</v>
      </c>
      <c r="AA2104" s="13" t="s">
        <v>152</v>
      </c>
      <c r="AB2104" s="2" t="s">
        <v>714</v>
      </c>
      <c r="AC2104" s="14" t="s">
        <v>714</v>
      </c>
      <c r="AD2104" s="93" t="s">
        <v>714</v>
      </c>
      <c r="AE2104" s="14" t="s">
        <v>714</v>
      </c>
      <c r="AF2104" s="99">
        <v>100</v>
      </c>
    </row>
    <row r="2105" spans="1:32" x14ac:dyDescent="0.3">
      <c r="A2105" s="55" t="str">
        <f t="shared" si="32"/>
        <v>IEhe_02.2</v>
      </c>
      <c r="C2105" s="96" t="s">
        <v>22</v>
      </c>
      <c r="D2105" s="97" t="s">
        <v>835</v>
      </c>
      <c r="E2105" s="97" t="s">
        <v>843</v>
      </c>
      <c r="F2105" s="97" t="s">
        <v>844</v>
      </c>
      <c r="G2105" s="97" t="s">
        <v>351</v>
      </c>
      <c r="H2105" s="96" t="s">
        <v>50</v>
      </c>
      <c r="I2105" s="98" t="s">
        <v>52</v>
      </c>
      <c r="J2105" s="27" t="s">
        <v>3138</v>
      </c>
      <c r="K2105" s="28" t="s">
        <v>3144</v>
      </c>
      <c r="L2105" s="93" t="s">
        <v>479</v>
      </c>
      <c r="M2105" s="2" t="s">
        <v>479</v>
      </c>
      <c r="N2105" s="94" t="s">
        <v>479</v>
      </c>
      <c r="O2105" s="13" t="s">
        <v>714</v>
      </c>
      <c r="P2105" s="2" t="s">
        <v>714</v>
      </c>
      <c r="Q2105" s="2" t="s">
        <v>714</v>
      </c>
      <c r="R2105" s="2" t="s">
        <v>714</v>
      </c>
      <c r="S2105" s="2" t="s">
        <v>714</v>
      </c>
      <c r="T2105" s="2" t="s">
        <v>714</v>
      </c>
      <c r="U2105" s="14" t="s">
        <v>714</v>
      </c>
      <c r="V2105" s="13" t="s">
        <v>479</v>
      </c>
      <c r="W2105" s="2" t="s">
        <v>714</v>
      </c>
      <c r="X2105" s="2" t="s">
        <v>714</v>
      </c>
      <c r="Y2105" s="2" t="s">
        <v>714</v>
      </c>
      <c r="Z2105" s="94" t="s">
        <v>714</v>
      </c>
      <c r="AA2105" s="13" t="s">
        <v>479</v>
      </c>
      <c r="AB2105" s="2" t="s">
        <v>714</v>
      </c>
      <c r="AC2105" s="14" t="s">
        <v>714</v>
      </c>
      <c r="AD2105" s="93" t="s">
        <v>714</v>
      </c>
      <c r="AE2105" s="14" t="s">
        <v>714</v>
      </c>
      <c r="AF2105" s="99">
        <v>0</v>
      </c>
    </row>
    <row r="2106" spans="1:32" x14ac:dyDescent="0.3">
      <c r="A2106" s="55" t="str">
        <f t="shared" si="32"/>
        <v>IEhe_02.3</v>
      </c>
      <c r="C2106" s="96" t="s">
        <v>22</v>
      </c>
      <c r="D2106" s="97" t="s">
        <v>835</v>
      </c>
      <c r="E2106" s="97" t="s">
        <v>845</v>
      </c>
      <c r="F2106" s="97" t="s">
        <v>846</v>
      </c>
      <c r="G2106" s="97" t="s">
        <v>351</v>
      </c>
      <c r="H2106" s="96" t="s">
        <v>50</v>
      </c>
      <c r="I2106" s="98" t="s">
        <v>454</v>
      </c>
      <c r="J2106" s="27" t="s">
        <v>3145</v>
      </c>
      <c r="K2106" s="28" t="s">
        <v>3146</v>
      </c>
      <c r="L2106" s="93" t="s">
        <v>479</v>
      </c>
      <c r="M2106" s="2" t="s">
        <v>479</v>
      </c>
      <c r="N2106" s="94" t="s">
        <v>479</v>
      </c>
      <c r="O2106" s="13" t="s">
        <v>479</v>
      </c>
      <c r="P2106" s="2" t="s">
        <v>714</v>
      </c>
      <c r="Q2106" s="2" t="s">
        <v>714</v>
      </c>
      <c r="R2106" s="2" t="s">
        <v>714</v>
      </c>
      <c r="S2106" s="2" t="s">
        <v>714</v>
      </c>
      <c r="T2106" s="2" t="s">
        <v>714</v>
      </c>
      <c r="U2106" s="14" t="s">
        <v>714</v>
      </c>
      <c r="V2106" s="13" t="s">
        <v>714</v>
      </c>
      <c r="W2106" s="2" t="s">
        <v>152</v>
      </c>
      <c r="X2106" s="2" t="s">
        <v>714</v>
      </c>
      <c r="Y2106" s="2" t="s">
        <v>714</v>
      </c>
      <c r="Z2106" s="94" t="s">
        <v>714</v>
      </c>
      <c r="AA2106" s="13" t="s">
        <v>714</v>
      </c>
      <c r="AB2106" s="2" t="s">
        <v>714</v>
      </c>
      <c r="AC2106" s="14" t="s">
        <v>714</v>
      </c>
      <c r="AD2106" s="93" t="s">
        <v>714</v>
      </c>
      <c r="AE2106" s="14" t="s">
        <v>714</v>
      </c>
      <c r="AF2106" s="99">
        <v>100</v>
      </c>
    </row>
    <row r="2107" spans="1:32" x14ac:dyDescent="0.3">
      <c r="A2107" s="55" t="str">
        <f t="shared" si="32"/>
        <v>IEhe_02.4</v>
      </c>
      <c r="C2107" s="96" t="s">
        <v>22</v>
      </c>
      <c r="D2107" s="97" t="s">
        <v>835</v>
      </c>
      <c r="E2107" s="97" t="s">
        <v>847</v>
      </c>
      <c r="F2107" s="97" t="s">
        <v>848</v>
      </c>
      <c r="G2107" s="97" t="s">
        <v>351</v>
      </c>
      <c r="H2107" s="96" t="s">
        <v>50</v>
      </c>
      <c r="I2107" s="98" t="s">
        <v>454</v>
      </c>
      <c r="J2107" s="27" t="s">
        <v>3145</v>
      </c>
      <c r="K2107" s="28" t="s">
        <v>3147</v>
      </c>
      <c r="L2107" s="93" t="s">
        <v>479</v>
      </c>
      <c r="M2107" s="2" t="s">
        <v>714</v>
      </c>
      <c r="N2107" s="94" t="s">
        <v>479</v>
      </c>
      <c r="O2107" s="13" t="s">
        <v>714</v>
      </c>
      <c r="P2107" s="2" t="s">
        <v>714</v>
      </c>
      <c r="Q2107" s="2" t="s">
        <v>714</v>
      </c>
      <c r="R2107" s="2" t="s">
        <v>714</v>
      </c>
      <c r="S2107" s="2" t="s">
        <v>714</v>
      </c>
      <c r="T2107" s="2" t="s">
        <v>714</v>
      </c>
      <c r="U2107" s="14" t="s">
        <v>714</v>
      </c>
      <c r="V2107" s="13" t="s">
        <v>714</v>
      </c>
      <c r="W2107" s="2" t="s">
        <v>714</v>
      </c>
      <c r="X2107" s="2" t="s">
        <v>714</v>
      </c>
      <c r="Y2107" s="2" t="s">
        <v>714</v>
      </c>
      <c r="Z2107" s="94" t="s">
        <v>714</v>
      </c>
      <c r="AA2107" s="13" t="s">
        <v>714</v>
      </c>
      <c r="AB2107" s="2" t="s">
        <v>714</v>
      </c>
      <c r="AC2107" s="14" t="s">
        <v>714</v>
      </c>
      <c r="AD2107" s="93" t="s">
        <v>714</v>
      </c>
      <c r="AE2107" s="14" t="s">
        <v>714</v>
      </c>
      <c r="AF2107" s="99">
        <v>100</v>
      </c>
    </row>
    <row r="2108" spans="1:32" x14ac:dyDescent="0.3">
      <c r="A2108" s="55" t="str">
        <f t="shared" si="32"/>
        <v>IEju_01.1</v>
      </c>
      <c r="C2108" s="96" t="s">
        <v>22</v>
      </c>
      <c r="D2108" s="97" t="s">
        <v>777</v>
      </c>
      <c r="E2108" s="97" t="s">
        <v>849</v>
      </c>
      <c r="F2108" s="97" t="s">
        <v>850</v>
      </c>
      <c r="G2108" s="97" t="s">
        <v>344</v>
      </c>
      <c r="H2108" s="96" t="s">
        <v>50</v>
      </c>
      <c r="I2108" s="98" t="s">
        <v>454</v>
      </c>
      <c r="J2108" s="27" t="s">
        <v>232</v>
      </c>
      <c r="K2108" s="28" t="s">
        <v>3148</v>
      </c>
      <c r="L2108" s="93" t="s">
        <v>151</v>
      </c>
      <c r="M2108" s="2" t="s">
        <v>151</v>
      </c>
      <c r="N2108" s="94" t="s">
        <v>151</v>
      </c>
      <c r="O2108" s="13" t="s">
        <v>6</v>
      </c>
      <c r="P2108" s="2" t="s">
        <v>6</v>
      </c>
      <c r="Q2108" s="2" t="s">
        <v>6</v>
      </c>
      <c r="R2108" s="2" t="s">
        <v>6</v>
      </c>
      <c r="S2108" s="2" t="s">
        <v>6</v>
      </c>
      <c r="T2108" s="2" t="s">
        <v>6</v>
      </c>
      <c r="U2108" s="14" t="s">
        <v>6</v>
      </c>
      <c r="V2108" s="13" t="s">
        <v>6</v>
      </c>
      <c r="W2108" s="2" t="s">
        <v>6</v>
      </c>
      <c r="X2108" s="2" t="s">
        <v>6</v>
      </c>
      <c r="Y2108" s="2" t="s">
        <v>6</v>
      </c>
      <c r="Z2108" s="94" t="s">
        <v>6</v>
      </c>
      <c r="AA2108" s="13" t="s">
        <v>6</v>
      </c>
      <c r="AB2108" s="2" t="s">
        <v>6</v>
      </c>
      <c r="AC2108" s="14" t="s">
        <v>6</v>
      </c>
      <c r="AD2108" s="93" t="s">
        <v>6</v>
      </c>
      <c r="AE2108" s="14" t="s">
        <v>6</v>
      </c>
      <c r="AF2108" s="99">
        <v>100</v>
      </c>
    </row>
    <row r="2109" spans="1:32" x14ac:dyDescent="0.3">
      <c r="A2109" s="55" t="str">
        <f t="shared" si="32"/>
        <v>IEju_01.1</v>
      </c>
      <c r="C2109" s="96" t="s">
        <v>22</v>
      </c>
      <c r="D2109" s="97" t="s">
        <v>777</v>
      </c>
      <c r="E2109" s="97" t="s">
        <v>849</v>
      </c>
      <c r="F2109" s="97" t="s">
        <v>850</v>
      </c>
      <c r="G2109" s="97" t="s">
        <v>344</v>
      </c>
      <c r="H2109" s="96" t="s">
        <v>50</v>
      </c>
      <c r="I2109" s="98" t="s">
        <v>454</v>
      </c>
      <c r="J2109" s="27" t="s">
        <v>3149</v>
      </c>
      <c r="K2109" s="28" t="s">
        <v>3150</v>
      </c>
      <c r="L2109" s="93" t="s">
        <v>151</v>
      </c>
      <c r="M2109" s="2" t="s">
        <v>151</v>
      </c>
      <c r="N2109" s="94" t="s">
        <v>151</v>
      </c>
      <c r="O2109" s="13" t="s">
        <v>6</v>
      </c>
      <c r="P2109" s="2" t="s">
        <v>6</v>
      </c>
      <c r="Q2109" s="2" t="s">
        <v>6</v>
      </c>
      <c r="R2109" s="2" t="s">
        <v>6</v>
      </c>
      <c r="S2109" s="2" t="s">
        <v>6</v>
      </c>
      <c r="T2109" s="2" t="s">
        <v>6</v>
      </c>
      <c r="U2109" s="14" t="s">
        <v>6</v>
      </c>
      <c r="V2109" s="13" t="s">
        <v>6</v>
      </c>
      <c r="W2109" s="2" t="s">
        <v>6</v>
      </c>
      <c r="X2109" s="2" t="s">
        <v>6</v>
      </c>
      <c r="Y2109" s="2" t="s">
        <v>6</v>
      </c>
      <c r="Z2109" s="94" t="s">
        <v>6</v>
      </c>
      <c r="AA2109" s="13" t="s">
        <v>6</v>
      </c>
      <c r="AB2109" s="2" t="s">
        <v>6</v>
      </c>
      <c r="AC2109" s="14" t="s">
        <v>6</v>
      </c>
      <c r="AD2109" s="93" t="s">
        <v>6</v>
      </c>
      <c r="AE2109" s="14" t="s">
        <v>6</v>
      </c>
      <c r="AF2109" s="99">
        <v>100</v>
      </c>
    </row>
    <row r="2110" spans="1:32" x14ac:dyDescent="0.3">
      <c r="A2110" s="55" t="str">
        <f t="shared" si="32"/>
        <v>IEju_01.1</v>
      </c>
      <c r="C2110" s="96" t="s">
        <v>22</v>
      </c>
      <c r="D2110" s="97" t="s">
        <v>777</v>
      </c>
      <c r="E2110" s="97" t="s">
        <v>849</v>
      </c>
      <c r="F2110" s="97" t="s">
        <v>850</v>
      </c>
      <c r="G2110" s="97" t="s">
        <v>344</v>
      </c>
      <c r="H2110" s="96" t="s">
        <v>50</v>
      </c>
      <c r="I2110" s="98" t="s">
        <v>454</v>
      </c>
      <c r="J2110" s="27" t="s">
        <v>3151</v>
      </c>
      <c r="K2110" s="28" t="s">
        <v>3152</v>
      </c>
      <c r="L2110" s="93" t="s">
        <v>151</v>
      </c>
      <c r="M2110" s="2" t="s">
        <v>151</v>
      </c>
      <c r="N2110" s="94" t="s">
        <v>151</v>
      </c>
      <c r="O2110" s="13" t="s">
        <v>6</v>
      </c>
      <c r="P2110" s="2" t="s">
        <v>6</v>
      </c>
      <c r="Q2110" s="2" t="s">
        <v>6</v>
      </c>
      <c r="R2110" s="2" t="s">
        <v>6</v>
      </c>
      <c r="S2110" s="2" t="s">
        <v>6</v>
      </c>
      <c r="T2110" s="2" t="s">
        <v>6</v>
      </c>
      <c r="U2110" s="14" t="s">
        <v>6</v>
      </c>
      <c r="V2110" s="13" t="s">
        <v>6</v>
      </c>
      <c r="W2110" s="2" t="s">
        <v>6</v>
      </c>
      <c r="X2110" s="2" t="s">
        <v>6</v>
      </c>
      <c r="Y2110" s="2" t="s">
        <v>6</v>
      </c>
      <c r="Z2110" s="94" t="s">
        <v>6</v>
      </c>
      <c r="AA2110" s="13" t="s">
        <v>6</v>
      </c>
      <c r="AB2110" s="2" t="s">
        <v>6</v>
      </c>
      <c r="AC2110" s="14" t="s">
        <v>6</v>
      </c>
      <c r="AD2110" s="93" t="s">
        <v>6</v>
      </c>
      <c r="AE2110" s="14" t="s">
        <v>6</v>
      </c>
      <c r="AF2110" s="99">
        <v>100</v>
      </c>
    </row>
    <row r="2111" spans="1:32" x14ac:dyDescent="0.3">
      <c r="A2111" s="55" t="str">
        <f t="shared" si="32"/>
        <v>IEju_01.2</v>
      </c>
      <c r="C2111" s="96" t="s">
        <v>22</v>
      </c>
      <c r="D2111" s="97" t="s">
        <v>777</v>
      </c>
      <c r="E2111" s="97" t="s">
        <v>851</v>
      </c>
      <c r="F2111" s="97" t="s">
        <v>852</v>
      </c>
      <c r="G2111" s="97" t="s">
        <v>344</v>
      </c>
      <c r="H2111" s="96" t="s">
        <v>50</v>
      </c>
      <c r="I2111" s="98" t="s">
        <v>454</v>
      </c>
      <c r="J2111" s="27" t="s">
        <v>232</v>
      </c>
      <c r="K2111" s="28" t="s">
        <v>3148</v>
      </c>
      <c r="L2111" s="93" t="s">
        <v>151</v>
      </c>
      <c r="M2111" s="2" t="s">
        <v>151</v>
      </c>
      <c r="N2111" s="94" t="s">
        <v>151</v>
      </c>
      <c r="O2111" s="13" t="s">
        <v>6</v>
      </c>
      <c r="P2111" s="2" t="s">
        <v>6</v>
      </c>
      <c r="Q2111" s="2" t="s">
        <v>6</v>
      </c>
      <c r="R2111" s="2" t="s">
        <v>6</v>
      </c>
      <c r="S2111" s="2" t="s">
        <v>6</v>
      </c>
      <c r="T2111" s="2" t="s">
        <v>6</v>
      </c>
      <c r="U2111" s="14" t="s">
        <v>6</v>
      </c>
      <c r="V2111" s="13" t="s">
        <v>6</v>
      </c>
      <c r="W2111" s="2" t="s">
        <v>6</v>
      </c>
      <c r="X2111" s="2" t="s">
        <v>6</v>
      </c>
      <c r="Y2111" s="2" t="s">
        <v>6</v>
      </c>
      <c r="Z2111" s="94" t="s">
        <v>6</v>
      </c>
      <c r="AA2111" s="13" t="s">
        <v>6</v>
      </c>
      <c r="AB2111" s="2" t="s">
        <v>6</v>
      </c>
      <c r="AC2111" s="14" t="s">
        <v>6</v>
      </c>
      <c r="AD2111" s="93" t="s">
        <v>6</v>
      </c>
      <c r="AE2111" s="14" t="s">
        <v>6</v>
      </c>
      <c r="AF2111" s="99">
        <v>100</v>
      </c>
    </row>
    <row r="2112" spans="1:32" x14ac:dyDescent="0.3">
      <c r="A2112" s="55" t="str">
        <f t="shared" si="32"/>
        <v>IEju_01.2</v>
      </c>
      <c r="C2112" s="96" t="s">
        <v>22</v>
      </c>
      <c r="D2112" s="97" t="s">
        <v>777</v>
      </c>
      <c r="E2112" s="97" t="s">
        <v>851</v>
      </c>
      <c r="F2112" s="97" t="s">
        <v>852</v>
      </c>
      <c r="G2112" s="97" t="s">
        <v>344</v>
      </c>
      <c r="H2112" s="96" t="s">
        <v>50</v>
      </c>
      <c r="I2112" s="98" t="s">
        <v>454</v>
      </c>
      <c r="J2112" s="27" t="s">
        <v>3149</v>
      </c>
      <c r="K2112" s="28" t="s">
        <v>3153</v>
      </c>
      <c r="L2112" s="93" t="s">
        <v>151</v>
      </c>
      <c r="M2112" s="2" t="s">
        <v>151</v>
      </c>
      <c r="N2112" s="94" t="s">
        <v>151</v>
      </c>
      <c r="O2112" s="13" t="s">
        <v>6</v>
      </c>
      <c r="P2112" s="2" t="s">
        <v>6</v>
      </c>
      <c r="Q2112" s="2" t="s">
        <v>6</v>
      </c>
      <c r="R2112" s="2" t="s">
        <v>6</v>
      </c>
      <c r="S2112" s="2" t="s">
        <v>6</v>
      </c>
      <c r="T2112" s="2" t="s">
        <v>6</v>
      </c>
      <c r="U2112" s="14" t="s">
        <v>6</v>
      </c>
      <c r="V2112" s="13" t="s">
        <v>6</v>
      </c>
      <c r="W2112" s="2" t="s">
        <v>6</v>
      </c>
      <c r="X2112" s="2" t="s">
        <v>6</v>
      </c>
      <c r="Y2112" s="2" t="s">
        <v>6</v>
      </c>
      <c r="Z2112" s="94" t="s">
        <v>6</v>
      </c>
      <c r="AA2112" s="13" t="s">
        <v>6</v>
      </c>
      <c r="AB2112" s="2" t="s">
        <v>6</v>
      </c>
      <c r="AC2112" s="14" t="s">
        <v>6</v>
      </c>
      <c r="AD2112" s="93" t="s">
        <v>6</v>
      </c>
      <c r="AE2112" s="14" t="s">
        <v>6</v>
      </c>
      <c r="AF2112" s="99">
        <v>100</v>
      </c>
    </row>
    <row r="2113" spans="1:32" x14ac:dyDescent="0.3">
      <c r="A2113" s="55" t="str">
        <f t="shared" si="32"/>
        <v>IEju_02.1</v>
      </c>
      <c r="C2113" s="96" t="s">
        <v>22</v>
      </c>
      <c r="D2113" s="97" t="s">
        <v>777</v>
      </c>
      <c r="E2113" s="97" t="s">
        <v>853</v>
      </c>
      <c r="F2113" s="97" t="s">
        <v>854</v>
      </c>
      <c r="G2113" s="97" t="s">
        <v>351</v>
      </c>
      <c r="H2113" s="96" t="s">
        <v>50</v>
      </c>
      <c r="I2113" s="98" t="s">
        <v>454</v>
      </c>
      <c r="J2113" s="27" t="s">
        <v>3149</v>
      </c>
      <c r="K2113" s="28" t="s">
        <v>3154</v>
      </c>
      <c r="L2113" s="93" t="s">
        <v>151</v>
      </c>
      <c r="M2113" s="2" t="s">
        <v>151</v>
      </c>
      <c r="N2113" s="94" t="s">
        <v>151</v>
      </c>
      <c r="O2113" s="13" t="s">
        <v>151</v>
      </c>
      <c r="P2113" s="2" t="s">
        <v>151</v>
      </c>
      <c r="Q2113" s="2" t="s">
        <v>151</v>
      </c>
      <c r="R2113" s="2" t="s">
        <v>151</v>
      </c>
      <c r="S2113" s="2" t="s">
        <v>151</v>
      </c>
      <c r="T2113" s="2" t="s">
        <v>151</v>
      </c>
      <c r="U2113" s="14" t="s">
        <v>152</v>
      </c>
      <c r="V2113" s="13" t="s">
        <v>151</v>
      </c>
      <c r="W2113" s="2" t="s">
        <v>151</v>
      </c>
      <c r="X2113" s="2" t="s">
        <v>152</v>
      </c>
      <c r="Y2113" s="2" t="s">
        <v>152</v>
      </c>
      <c r="Z2113" s="94" t="s">
        <v>152</v>
      </c>
      <c r="AA2113" s="13" t="s">
        <v>152</v>
      </c>
      <c r="AB2113" s="2" t="s">
        <v>152</v>
      </c>
      <c r="AC2113" s="14" t="s">
        <v>152</v>
      </c>
      <c r="AD2113" s="93" t="s">
        <v>151</v>
      </c>
      <c r="AE2113" s="14" t="s">
        <v>152</v>
      </c>
      <c r="AF2113" s="99">
        <v>100</v>
      </c>
    </row>
    <row r="2114" spans="1:32" x14ac:dyDescent="0.3">
      <c r="A2114" s="55" t="str">
        <f t="shared" si="32"/>
        <v>IEju_02.2</v>
      </c>
      <c r="C2114" s="96" t="s">
        <v>22</v>
      </c>
      <c r="D2114" s="97" t="s">
        <v>777</v>
      </c>
      <c r="E2114" s="97" t="s">
        <v>855</v>
      </c>
      <c r="F2114" s="97" t="s">
        <v>856</v>
      </c>
      <c r="G2114" s="97" t="s">
        <v>351</v>
      </c>
      <c r="H2114" s="96" t="s">
        <v>50</v>
      </c>
      <c r="I2114" s="98" t="s">
        <v>454</v>
      </c>
      <c r="J2114" s="27" t="s">
        <v>3149</v>
      </c>
      <c r="K2114" s="28" t="s">
        <v>3154</v>
      </c>
      <c r="L2114" s="93" t="s">
        <v>151</v>
      </c>
      <c r="M2114" s="2" t="s">
        <v>152</v>
      </c>
      <c r="N2114" s="94" t="s">
        <v>151</v>
      </c>
      <c r="O2114" s="13" t="s">
        <v>152</v>
      </c>
      <c r="P2114" s="2" t="s">
        <v>152</v>
      </c>
      <c r="Q2114" s="2" t="s">
        <v>152</v>
      </c>
      <c r="R2114" s="2" t="s">
        <v>152</v>
      </c>
      <c r="S2114" s="2" t="s">
        <v>151</v>
      </c>
      <c r="T2114" s="2" t="s">
        <v>152</v>
      </c>
      <c r="U2114" s="14" t="s">
        <v>152</v>
      </c>
      <c r="V2114" s="13" t="s">
        <v>151</v>
      </c>
      <c r="W2114" s="2" t="s">
        <v>152</v>
      </c>
      <c r="X2114" s="2" t="s">
        <v>152</v>
      </c>
      <c r="Y2114" s="2" t="s">
        <v>152</v>
      </c>
      <c r="Z2114" s="94" t="s">
        <v>152</v>
      </c>
      <c r="AA2114" s="13" t="s">
        <v>151</v>
      </c>
      <c r="AB2114" s="2" t="s">
        <v>152</v>
      </c>
      <c r="AC2114" s="14" t="s">
        <v>152</v>
      </c>
      <c r="AD2114" s="93" t="s">
        <v>152</v>
      </c>
      <c r="AE2114" s="14" t="s">
        <v>152</v>
      </c>
      <c r="AF2114" s="99">
        <v>100</v>
      </c>
    </row>
    <row r="2115" spans="1:32" x14ac:dyDescent="0.3">
      <c r="A2115" s="55" t="str">
        <f t="shared" si="32"/>
        <v>IEju_03.1</v>
      </c>
      <c r="C2115" s="96" t="s">
        <v>22</v>
      </c>
      <c r="D2115" s="97" t="s">
        <v>777</v>
      </c>
      <c r="E2115" s="97" t="s">
        <v>857</v>
      </c>
      <c r="F2115" s="97" t="s">
        <v>858</v>
      </c>
      <c r="G2115" s="97" t="s">
        <v>344</v>
      </c>
      <c r="H2115" s="96" t="s">
        <v>50</v>
      </c>
      <c r="I2115" s="98" t="s">
        <v>454</v>
      </c>
      <c r="J2115" s="27" t="s">
        <v>3149</v>
      </c>
      <c r="K2115" s="28" t="s">
        <v>3154</v>
      </c>
      <c r="L2115" s="93" t="s">
        <v>151</v>
      </c>
      <c r="M2115" s="2" t="s">
        <v>151</v>
      </c>
      <c r="N2115" s="94" t="s">
        <v>151</v>
      </c>
      <c r="O2115" s="13" t="s">
        <v>6</v>
      </c>
      <c r="P2115" s="2" t="s">
        <v>6</v>
      </c>
      <c r="Q2115" s="2" t="s">
        <v>6</v>
      </c>
      <c r="R2115" s="2" t="s">
        <v>6</v>
      </c>
      <c r="S2115" s="2" t="s">
        <v>6</v>
      </c>
      <c r="T2115" s="2" t="s">
        <v>6</v>
      </c>
      <c r="U2115" s="14" t="s">
        <v>6</v>
      </c>
      <c r="V2115" s="13" t="s">
        <v>6</v>
      </c>
      <c r="W2115" s="2" t="s">
        <v>6</v>
      </c>
      <c r="X2115" s="2" t="s">
        <v>6</v>
      </c>
      <c r="Y2115" s="2" t="s">
        <v>6</v>
      </c>
      <c r="Z2115" s="94" t="s">
        <v>6</v>
      </c>
      <c r="AA2115" s="13" t="s">
        <v>6</v>
      </c>
      <c r="AB2115" s="2" t="s">
        <v>6</v>
      </c>
      <c r="AC2115" s="14" t="s">
        <v>6</v>
      </c>
      <c r="AD2115" s="93" t="s">
        <v>6</v>
      </c>
      <c r="AE2115" s="14" t="s">
        <v>6</v>
      </c>
      <c r="AF2115" s="99">
        <v>100</v>
      </c>
    </row>
    <row r="2116" spans="1:32" x14ac:dyDescent="0.3">
      <c r="A2116" s="55" t="str">
        <f t="shared" si="32"/>
        <v>IEju_03.2</v>
      </c>
      <c r="C2116" s="96" t="s">
        <v>22</v>
      </c>
      <c r="D2116" s="97" t="s">
        <v>777</v>
      </c>
      <c r="E2116" s="97" t="s">
        <v>859</v>
      </c>
      <c r="F2116" s="97" t="s">
        <v>860</v>
      </c>
      <c r="G2116" s="97" t="s">
        <v>351</v>
      </c>
      <c r="H2116" s="96" t="s">
        <v>50</v>
      </c>
      <c r="I2116" s="98" t="s">
        <v>454</v>
      </c>
      <c r="J2116" s="27" t="s">
        <v>3149</v>
      </c>
      <c r="K2116" s="28" t="s">
        <v>3155</v>
      </c>
      <c r="L2116" s="93" t="s">
        <v>151</v>
      </c>
      <c r="M2116" s="2" t="s">
        <v>152</v>
      </c>
      <c r="N2116" s="94" t="s">
        <v>151</v>
      </c>
      <c r="O2116" s="13" t="s">
        <v>152</v>
      </c>
      <c r="P2116" s="2" t="s">
        <v>152</v>
      </c>
      <c r="Q2116" s="2" t="s">
        <v>152</v>
      </c>
      <c r="R2116" s="2" t="s">
        <v>152</v>
      </c>
      <c r="S2116" s="2" t="s">
        <v>151</v>
      </c>
      <c r="T2116" s="2" t="s">
        <v>151</v>
      </c>
      <c r="U2116" s="14" t="s">
        <v>152</v>
      </c>
      <c r="V2116" s="13" t="s">
        <v>151</v>
      </c>
      <c r="W2116" s="2" t="s">
        <v>152</v>
      </c>
      <c r="X2116" s="2" t="s">
        <v>152</v>
      </c>
      <c r="Y2116" s="2" t="s">
        <v>152</v>
      </c>
      <c r="Z2116" s="94" t="s">
        <v>152</v>
      </c>
      <c r="AA2116" s="13" t="s">
        <v>152</v>
      </c>
      <c r="AB2116" s="2" t="s">
        <v>152</v>
      </c>
      <c r="AC2116" s="14" t="s">
        <v>152</v>
      </c>
      <c r="AD2116" s="93" t="s">
        <v>152</v>
      </c>
      <c r="AE2116" s="14" t="s">
        <v>152</v>
      </c>
      <c r="AF2116" s="99">
        <v>100</v>
      </c>
    </row>
    <row r="2117" spans="1:32" x14ac:dyDescent="0.3">
      <c r="A2117" s="55" t="str">
        <f t="shared" si="32"/>
        <v>IEmo_01.1</v>
      </c>
      <c r="C2117" s="96" t="s">
        <v>22</v>
      </c>
      <c r="D2117" s="97" t="s">
        <v>778</v>
      </c>
      <c r="E2117" s="97" t="s">
        <v>861</v>
      </c>
      <c r="F2117" s="97" t="s">
        <v>862</v>
      </c>
      <c r="G2117" s="97" t="s">
        <v>344</v>
      </c>
      <c r="H2117" s="96" t="s">
        <v>50</v>
      </c>
      <c r="I2117" s="98" t="s">
        <v>454</v>
      </c>
      <c r="J2117" s="27" t="s">
        <v>233</v>
      </c>
      <c r="K2117" s="28" t="s">
        <v>3156</v>
      </c>
      <c r="L2117" s="93" t="s">
        <v>151</v>
      </c>
      <c r="M2117" s="2" t="s">
        <v>151</v>
      </c>
      <c r="N2117" s="94" t="s">
        <v>151</v>
      </c>
      <c r="O2117" s="13" t="s">
        <v>6</v>
      </c>
      <c r="P2117" s="2" t="s">
        <v>6</v>
      </c>
      <c r="Q2117" s="2" t="s">
        <v>6</v>
      </c>
      <c r="R2117" s="2" t="s">
        <v>6</v>
      </c>
      <c r="S2117" s="2" t="s">
        <v>6</v>
      </c>
      <c r="T2117" s="2" t="s">
        <v>6</v>
      </c>
      <c r="U2117" s="14" t="s">
        <v>6</v>
      </c>
      <c r="V2117" s="13" t="s">
        <v>6</v>
      </c>
      <c r="W2117" s="2" t="s">
        <v>6</v>
      </c>
      <c r="X2117" s="2" t="s">
        <v>6</v>
      </c>
      <c r="Y2117" s="2" t="s">
        <v>6</v>
      </c>
      <c r="Z2117" s="94" t="s">
        <v>6</v>
      </c>
      <c r="AA2117" s="13" t="s">
        <v>6</v>
      </c>
      <c r="AB2117" s="2" t="s">
        <v>6</v>
      </c>
      <c r="AC2117" s="14" t="s">
        <v>6</v>
      </c>
      <c r="AD2117" s="93" t="s">
        <v>6</v>
      </c>
      <c r="AE2117" s="14" t="s">
        <v>6</v>
      </c>
      <c r="AF2117" s="99">
        <v>100</v>
      </c>
    </row>
    <row r="2118" spans="1:32" x14ac:dyDescent="0.3">
      <c r="A2118" s="55" t="str">
        <f t="shared" si="32"/>
        <v>IEmo_01.1</v>
      </c>
      <c r="C2118" s="96" t="s">
        <v>22</v>
      </c>
      <c r="D2118" s="97" t="s">
        <v>778</v>
      </c>
      <c r="E2118" s="97" t="s">
        <v>861</v>
      </c>
      <c r="F2118" s="97" t="s">
        <v>862</v>
      </c>
      <c r="G2118" s="97" t="s">
        <v>344</v>
      </c>
      <c r="H2118" s="96" t="s">
        <v>50</v>
      </c>
      <c r="I2118" s="98" t="s">
        <v>454</v>
      </c>
      <c r="J2118" s="27" t="s">
        <v>3157</v>
      </c>
      <c r="K2118" s="28" t="s">
        <v>3158</v>
      </c>
      <c r="L2118" s="93" t="s">
        <v>151</v>
      </c>
      <c r="M2118" s="2" t="s">
        <v>151</v>
      </c>
      <c r="N2118" s="94" t="s">
        <v>151</v>
      </c>
      <c r="O2118" s="13" t="s">
        <v>6</v>
      </c>
      <c r="P2118" s="2" t="s">
        <v>6</v>
      </c>
      <c r="Q2118" s="2" t="s">
        <v>6</v>
      </c>
      <c r="R2118" s="2" t="s">
        <v>6</v>
      </c>
      <c r="S2118" s="2" t="s">
        <v>6</v>
      </c>
      <c r="T2118" s="2" t="s">
        <v>6</v>
      </c>
      <c r="U2118" s="14" t="s">
        <v>6</v>
      </c>
      <c r="V2118" s="13" t="s">
        <v>6</v>
      </c>
      <c r="W2118" s="2" t="s">
        <v>6</v>
      </c>
      <c r="X2118" s="2" t="s">
        <v>6</v>
      </c>
      <c r="Y2118" s="2" t="s">
        <v>6</v>
      </c>
      <c r="Z2118" s="94" t="s">
        <v>6</v>
      </c>
      <c r="AA2118" s="13" t="s">
        <v>6</v>
      </c>
      <c r="AB2118" s="2" t="s">
        <v>6</v>
      </c>
      <c r="AC2118" s="14" t="s">
        <v>6</v>
      </c>
      <c r="AD2118" s="93" t="s">
        <v>6</v>
      </c>
      <c r="AE2118" s="14" t="s">
        <v>6</v>
      </c>
      <c r="AF2118" s="99">
        <v>100</v>
      </c>
    </row>
    <row r="2119" spans="1:32" x14ac:dyDescent="0.3">
      <c r="A2119" s="55" t="str">
        <f t="shared" si="32"/>
        <v>IEmo_01.1</v>
      </c>
      <c r="C2119" s="96" t="s">
        <v>22</v>
      </c>
      <c r="D2119" s="97" t="s">
        <v>778</v>
      </c>
      <c r="E2119" s="97" t="s">
        <v>861</v>
      </c>
      <c r="F2119" s="97" t="s">
        <v>862</v>
      </c>
      <c r="G2119" s="97" t="s">
        <v>344</v>
      </c>
      <c r="H2119" s="96" t="s">
        <v>50</v>
      </c>
      <c r="I2119" s="98" t="s">
        <v>454</v>
      </c>
      <c r="J2119" s="27" t="s">
        <v>3159</v>
      </c>
      <c r="K2119" s="28" t="s">
        <v>3160</v>
      </c>
      <c r="L2119" s="93" t="s">
        <v>479</v>
      </c>
      <c r="M2119" s="2" t="s">
        <v>479</v>
      </c>
      <c r="N2119" s="94" t="s">
        <v>479</v>
      </c>
      <c r="O2119" s="13"/>
      <c r="P2119" s="2"/>
      <c r="Q2119" s="2"/>
      <c r="R2119" s="2"/>
      <c r="S2119" s="2"/>
      <c r="T2119" s="2"/>
      <c r="U2119" s="14"/>
      <c r="V2119" s="13"/>
      <c r="W2119" s="2"/>
      <c r="X2119" s="2"/>
      <c r="Y2119" s="2"/>
      <c r="Z2119" s="94"/>
      <c r="AA2119" s="13"/>
      <c r="AB2119" s="2"/>
      <c r="AC2119" s="14"/>
      <c r="AD2119" s="93"/>
      <c r="AE2119" s="14"/>
      <c r="AF2119" s="99">
        <v>100</v>
      </c>
    </row>
    <row r="2120" spans="1:32" x14ac:dyDescent="0.3">
      <c r="A2120" s="55" t="str">
        <f t="shared" ref="A2120:A2183" si="33">C2120&amp;LOWER(LEFT(D2120,2))&amp;"_"&amp;IF(LEN(TRIM(LEFT(E2120,FIND(" ",E2120))))=3,"0"&amp;TRIM(LEFT(E2120,FIND(" ",E2120))),TRIM(LEFT(E2120,FIND(" ",E2120))))</f>
        <v>IEmo_01.2</v>
      </c>
      <c r="C2120" s="96" t="s">
        <v>22</v>
      </c>
      <c r="D2120" s="97" t="s">
        <v>778</v>
      </c>
      <c r="E2120" s="97" t="s">
        <v>863</v>
      </c>
      <c r="F2120" s="97" t="s">
        <v>864</v>
      </c>
      <c r="G2120" s="97" t="s">
        <v>351</v>
      </c>
      <c r="H2120" s="96" t="s">
        <v>50</v>
      </c>
      <c r="I2120" s="98"/>
      <c r="J2120" s="27" t="s">
        <v>113</v>
      </c>
      <c r="K2120" s="28" t="s">
        <v>113</v>
      </c>
      <c r="L2120" s="93" t="s">
        <v>6</v>
      </c>
      <c r="M2120" s="2" t="s">
        <v>6</v>
      </c>
      <c r="N2120" s="94" t="s">
        <v>6</v>
      </c>
      <c r="O2120" s="13" t="s">
        <v>6</v>
      </c>
      <c r="P2120" s="2" t="s">
        <v>6</v>
      </c>
      <c r="Q2120" s="2" t="s">
        <v>6</v>
      </c>
      <c r="R2120" s="2" t="s">
        <v>6</v>
      </c>
      <c r="S2120" s="2" t="s">
        <v>6</v>
      </c>
      <c r="T2120" s="2" t="s">
        <v>6</v>
      </c>
      <c r="U2120" s="14" t="s">
        <v>6</v>
      </c>
      <c r="V2120" s="13" t="s">
        <v>6</v>
      </c>
      <c r="W2120" s="2" t="s">
        <v>6</v>
      </c>
      <c r="X2120" s="2" t="s">
        <v>6</v>
      </c>
      <c r="Y2120" s="2" t="s">
        <v>6</v>
      </c>
      <c r="Z2120" s="94" t="s">
        <v>6</v>
      </c>
      <c r="AA2120" s="13" t="s">
        <v>6</v>
      </c>
      <c r="AB2120" s="2" t="s">
        <v>6</v>
      </c>
      <c r="AC2120" s="14" t="s">
        <v>6</v>
      </c>
      <c r="AD2120" s="93" t="s">
        <v>6</v>
      </c>
      <c r="AE2120" s="14" t="s">
        <v>6</v>
      </c>
      <c r="AF2120" s="99" t="s">
        <v>6</v>
      </c>
    </row>
    <row r="2121" spans="1:32" x14ac:dyDescent="0.3">
      <c r="A2121" s="55" t="str">
        <f t="shared" si="33"/>
        <v>IEmo_01.3</v>
      </c>
      <c r="C2121" s="96" t="s">
        <v>22</v>
      </c>
      <c r="D2121" s="97" t="s">
        <v>778</v>
      </c>
      <c r="E2121" s="97" t="s">
        <v>865</v>
      </c>
      <c r="F2121" s="97" t="s">
        <v>866</v>
      </c>
      <c r="G2121" s="97" t="s">
        <v>351</v>
      </c>
      <c r="H2121" s="96" t="s">
        <v>50</v>
      </c>
      <c r="I2121" s="98" t="s">
        <v>896</v>
      </c>
      <c r="J2121" s="27" t="s">
        <v>112</v>
      </c>
      <c r="K2121" s="28" t="s">
        <v>3161</v>
      </c>
      <c r="L2121" s="93" t="s">
        <v>479</v>
      </c>
      <c r="M2121" s="2" t="s">
        <v>479</v>
      </c>
      <c r="N2121" s="94" t="s">
        <v>479</v>
      </c>
      <c r="O2121" s="13" t="s">
        <v>479</v>
      </c>
      <c r="P2121" s="2" t="s">
        <v>479</v>
      </c>
      <c r="Q2121" s="2" t="s">
        <v>479</v>
      </c>
      <c r="R2121" s="2" t="s">
        <v>714</v>
      </c>
      <c r="S2121" s="2" t="s">
        <v>714</v>
      </c>
      <c r="T2121" s="2" t="s">
        <v>714</v>
      </c>
      <c r="U2121" s="14" t="s">
        <v>714</v>
      </c>
      <c r="V2121" s="13" t="s">
        <v>479</v>
      </c>
      <c r="W2121" s="2" t="s">
        <v>479</v>
      </c>
      <c r="X2121" s="2" t="s">
        <v>714</v>
      </c>
      <c r="Y2121" s="2" t="s">
        <v>714</v>
      </c>
      <c r="Z2121" s="94" t="s">
        <v>714</v>
      </c>
      <c r="AA2121" s="13" t="s">
        <v>714</v>
      </c>
      <c r="AB2121" s="2" t="s">
        <v>714</v>
      </c>
      <c r="AC2121" s="14" t="s">
        <v>714</v>
      </c>
      <c r="AD2121" s="93" t="s">
        <v>479</v>
      </c>
      <c r="AE2121" s="14" t="s">
        <v>479</v>
      </c>
      <c r="AF2121" s="99">
        <v>100</v>
      </c>
    </row>
    <row r="2122" spans="1:32" x14ac:dyDescent="0.3">
      <c r="A2122" s="55" t="str">
        <f t="shared" si="33"/>
        <v>IEmo_01.3</v>
      </c>
      <c r="C2122" s="96" t="s">
        <v>22</v>
      </c>
      <c r="D2122" s="97" t="s">
        <v>778</v>
      </c>
      <c r="E2122" s="97" t="s">
        <v>865</v>
      </c>
      <c r="F2122" s="97" t="s">
        <v>866</v>
      </c>
      <c r="G2122" s="97" t="s">
        <v>351</v>
      </c>
      <c r="H2122" s="96" t="s">
        <v>50</v>
      </c>
      <c r="I2122" s="98" t="s">
        <v>896</v>
      </c>
      <c r="J2122" s="27" t="s">
        <v>3124</v>
      </c>
      <c r="K2122" s="28" t="s">
        <v>3162</v>
      </c>
      <c r="L2122" s="93" t="s">
        <v>479</v>
      </c>
      <c r="M2122" s="2" t="s">
        <v>479</v>
      </c>
      <c r="N2122" s="94" t="s">
        <v>479</v>
      </c>
      <c r="O2122" s="13" t="s">
        <v>479</v>
      </c>
      <c r="P2122" s="2" t="s">
        <v>479</v>
      </c>
      <c r="Q2122" s="2" t="s">
        <v>479</v>
      </c>
      <c r="R2122" s="2" t="s">
        <v>714</v>
      </c>
      <c r="S2122" s="2" t="s">
        <v>714</v>
      </c>
      <c r="T2122" s="2" t="s">
        <v>714</v>
      </c>
      <c r="U2122" s="14" t="s">
        <v>714</v>
      </c>
      <c r="V2122" s="13" t="s">
        <v>479</v>
      </c>
      <c r="W2122" s="2" t="s">
        <v>479</v>
      </c>
      <c r="X2122" s="2" t="s">
        <v>714</v>
      </c>
      <c r="Y2122" s="2" t="s">
        <v>714</v>
      </c>
      <c r="Z2122" s="94" t="s">
        <v>714</v>
      </c>
      <c r="AA2122" s="13" t="s">
        <v>714</v>
      </c>
      <c r="AB2122" s="2" t="s">
        <v>714</v>
      </c>
      <c r="AC2122" s="14" t="s">
        <v>714</v>
      </c>
      <c r="AD2122" s="93" t="s">
        <v>479</v>
      </c>
      <c r="AE2122" s="14" t="s">
        <v>479</v>
      </c>
      <c r="AF2122" s="99">
        <v>100</v>
      </c>
    </row>
    <row r="2123" spans="1:32" x14ac:dyDescent="0.3">
      <c r="A2123" s="55" t="str">
        <f t="shared" si="33"/>
        <v>IEmo_01.4</v>
      </c>
      <c r="C2123" s="96" t="s">
        <v>22</v>
      </c>
      <c r="D2123" s="97" t="s">
        <v>778</v>
      </c>
      <c r="E2123" s="97" t="s">
        <v>867</v>
      </c>
      <c r="F2123" s="97" t="s">
        <v>868</v>
      </c>
      <c r="G2123" s="97" t="s">
        <v>351</v>
      </c>
      <c r="H2123" s="96" t="s">
        <v>50</v>
      </c>
      <c r="I2123" s="98"/>
      <c r="J2123" s="27" t="s">
        <v>113</v>
      </c>
      <c r="K2123" s="28" t="s">
        <v>113</v>
      </c>
      <c r="L2123" s="93"/>
      <c r="M2123" s="2"/>
      <c r="N2123" s="94"/>
      <c r="O2123" s="13"/>
      <c r="P2123" s="2"/>
      <c r="Q2123" s="2"/>
      <c r="R2123" s="2"/>
      <c r="S2123" s="2"/>
      <c r="T2123" s="2"/>
      <c r="U2123" s="14"/>
      <c r="V2123" s="13"/>
      <c r="W2123" s="2"/>
      <c r="X2123" s="2"/>
      <c r="Y2123" s="2"/>
      <c r="Z2123" s="94"/>
      <c r="AA2123" s="13"/>
      <c r="AB2123" s="2"/>
      <c r="AC2123" s="14"/>
      <c r="AD2123" s="93"/>
      <c r="AE2123" s="14"/>
      <c r="AF2123" s="99" t="s">
        <v>6</v>
      </c>
    </row>
    <row r="2124" spans="1:32" x14ac:dyDescent="0.3">
      <c r="A2124" s="55" t="str">
        <f t="shared" si="33"/>
        <v>IEmo_01.5</v>
      </c>
      <c r="C2124" s="96" t="s">
        <v>22</v>
      </c>
      <c r="D2124" s="97" t="s">
        <v>778</v>
      </c>
      <c r="E2124" s="97" t="s">
        <v>869</v>
      </c>
      <c r="F2124" s="97" t="s">
        <v>870</v>
      </c>
      <c r="G2124" s="97" t="s">
        <v>351</v>
      </c>
      <c r="H2124" s="96" t="s">
        <v>50</v>
      </c>
      <c r="I2124" s="98"/>
      <c r="J2124" s="27" t="s">
        <v>113</v>
      </c>
      <c r="K2124" s="28" t="s">
        <v>113</v>
      </c>
      <c r="L2124" s="93" t="s">
        <v>6</v>
      </c>
      <c r="M2124" s="2" t="s">
        <v>6</v>
      </c>
      <c r="N2124" s="94" t="s">
        <v>6</v>
      </c>
      <c r="O2124" s="13" t="s">
        <v>6</v>
      </c>
      <c r="P2124" s="2" t="s">
        <v>6</v>
      </c>
      <c r="Q2124" s="2" t="s">
        <v>6</v>
      </c>
      <c r="R2124" s="2" t="s">
        <v>6</v>
      </c>
      <c r="S2124" s="2" t="s">
        <v>6</v>
      </c>
      <c r="T2124" s="2" t="s">
        <v>6</v>
      </c>
      <c r="U2124" s="14" t="s">
        <v>6</v>
      </c>
      <c r="V2124" s="13" t="s">
        <v>6</v>
      </c>
      <c r="W2124" s="2" t="s">
        <v>6</v>
      </c>
      <c r="X2124" s="2" t="s">
        <v>6</v>
      </c>
      <c r="Y2124" s="2" t="s">
        <v>6</v>
      </c>
      <c r="Z2124" s="94" t="s">
        <v>6</v>
      </c>
      <c r="AA2124" s="13" t="s">
        <v>6</v>
      </c>
      <c r="AB2124" s="2" t="s">
        <v>6</v>
      </c>
      <c r="AC2124" s="14" t="s">
        <v>6</v>
      </c>
      <c r="AD2124" s="93" t="s">
        <v>6</v>
      </c>
      <c r="AE2124" s="14" t="s">
        <v>6</v>
      </c>
      <c r="AF2124" s="99" t="s">
        <v>6</v>
      </c>
    </row>
    <row r="2125" spans="1:32" x14ac:dyDescent="0.3">
      <c r="A2125" s="55" t="str">
        <f t="shared" si="33"/>
        <v>IEmo_01.6</v>
      </c>
      <c r="C2125" s="96" t="s">
        <v>22</v>
      </c>
      <c r="D2125" s="97" t="s">
        <v>778</v>
      </c>
      <c r="E2125" s="97" t="s">
        <v>871</v>
      </c>
      <c r="F2125" s="97" t="s">
        <v>872</v>
      </c>
      <c r="G2125" s="97" t="s">
        <v>351</v>
      </c>
      <c r="H2125" s="96" t="s">
        <v>50</v>
      </c>
      <c r="I2125" s="98" t="s">
        <v>51</v>
      </c>
      <c r="J2125" s="27" t="s">
        <v>233</v>
      </c>
      <c r="K2125" s="28" t="s">
        <v>3163</v>
      </c>
      <c r="L2125" s="93" t="s">
        <v>479</v>
      </c>
      <c r="M2125" s="2" t="s">
        <v>479</v>
      </c>
      <c r="N2125" s="94" t="s">
        <v>479</v>
      </c>
      <c r="O2125" s="13" t="s">
        <v>479</v>
      </c>
      <c r="P2125" s="2" t="s">
        <v>714</v>
      </c>
      <c r="Q2125" s="2" t="s">
        <v>479</v>
      </c>
      <c r="R2125" s="2" t="s">
        <v>714</v>
      </c>
      <c r="S2125" s="2" t="s">
        <v>714</v>
      </c>
      <c r="T2125" s="2" t="s">
        <v>714</v>
      </c>
      <c r="U2125" s="14" t="s">
        <v>714</v>
      </c>
      <c r="V2125" s="13" t="s">
        <v>479</v>
      </c>
      <c r="W2125" s="2" t="s">
        <v>714</v>
      </c>
      <c r="X2125" s="2" t="s">
        <v>714</v>
      </c>
      <c r="Y2125" s="2" t="s">
        <v>714</v>
      </c>
      <c r="Z2125" s="94" t="s">
        <v>714</v>
      </c>
      <c r="AA2125" s="13" t="s">
        <v>479</v>
      </c>
      <c r="AB2125" s="2" t="s">
        <v>479</v>
      </c>
      <c r="AC2125" s="14" t="s">
        <v>479</v>
      </c>
      <c r="AD2125" s="93" t="s">
        <v>479</v>
      </c>
      <c r="AE2125" s="14" t="s">
        <v>479</v>
      </c>
      <c r="AF2125" s="99">
        <v>100</v>
      </c>
    </row>
    <row r="2126" spans="1:32" x14ac:dyDescent="0.3">
      <c r="A2126" s="55" t="str">
        <f t="shared" si="33"/>
        <v>IEmo_01.6</v>
      </c>
      <c r="C2126" s="96" t="s">
        <v>22</v>
      </c>
      <c r="D2126" s="97" t="s">
        <v>778</v>
      </c>
      <c r="E2126" s="97" t="s">
        <v>871</v>
      </c>
      <c r="F2126" s="97" t="s">
        <v>872</v>
      </c>
      <c r="G2126" s="97" t="s">
        <v>351</v>
      </c>
      <c r="H2126" s="96" t="s">
        <v>50</v>
      </c>
      <c r="I2126" s="98" t="s">
        <v>51</v>
      </c>
      <c r="J2126" s="27" t="s">
        <v>232</v>
      </c>
      <c r="K2126" s="28" t="s">
        <v>3164</v>
      </c>
      <c r="L2126" s="93" t="s">
        <v>479</v>
      </c>
      <c r="M2126" s="2" t="s">
        <v>479</v>
      </c>
      <c r="N2126" s="94" t="s">
        <v>479</v>
      </c>
      <c r="O2126" s="13" t="s">
        <v>479</v>
      </c>
      <c r="P2126" s="2" t="s">
        <v>714</v>
      </c>
      <c r="Q2126" s="2" t="s">
        <v>479</v>
      </c>
      <c r="R2126" s="2" t="s">
        <v>714</v>
      </c>
      <c r="S2126" s="2" t="s">
        <v>714</v>
      </c>
      <c r="T2126" s="2" t="s">
        <v>714</v>
      </c>
      <c r="U2126" s="14" t="s">
        <v>714</v>
      </c>
      <c r="V2126" s="13" t="s">
        <v>479</v>
      </c>
      <c r="W2126" s="2" t="s">
        <v>714</v>
      </c>
      <c r="X2126" s="2" t="s">
        <v>714</v>
      </c>
      <c r="Y2126" s="2" t="s">
        <v>714</v>
      </c>
      <c r="Z2126" s="94" t="s">
        <v>714</v>
      </c>
      <c r="AA2126" s="13" t="s">
        <v>479</v>
      </c>
      <c r="AB2126" s="2" t="s">
        <v>479</v>
      </c>
      <c r="AC2126" s="14" t="s">
        <v>479</v>
      </c>
      <c r="AD2126" s="93" t="s">
        <v>479</v>
      </c>
      <c r="AE2126" s="14" t="s">
        <v>479</v>
      </c>
      <c r="AF2126" s="99">
        <v>100</v>
      </c>
    </row>
    <row r="2127" spans="1:32" x14ac:dyDescent="0.3">
      <c r="A2127" s="55" t="str">
        <f t="shared" si="33"/>
        <v>IEtr_01.1</v>
      </c>
      <c r="C2127" s="96" t="s">
        <v>22</v>
      </c>
      <c r="D2127" s="97" t="s">
        <v>779</v>
      </c>
      <c r="E2127" s="97" t="s">
        <v>877</v>
      </c>
      <c r="F2127" s="97" t="s">
        <v>878</v>
      </c>
      <c r="G2127" s="97" t="s">
        <v>351</v>
      </c>
      <c r="H2127" s="96" t="s">
        <v>50</v>
      </c>
      <c r="I2127" s="98" t="s">
        <v>454</v>
      </c>
      <c r="J2127" s="27" t="s">
        <v>233</v>
      </c>
      <c r="K2127" s="28" t="s">
        <v>3165</v>
      </c>
      <c r="L2127" s="93" t="s">
        <v>151</v>
      </c>
      <c r="M2127" s="2" t="s">
        <v>151</v>
      </c>
      <c r="N2127" s="94" t="s">
        <v>151</v>
      </c>
      <c r="O2127" s="13" t="s">
        <v>6</v>
      </c>
      <c r="P2127" s="2" t="s">
        <v>6</v>
      </c>
      <c r="Q2127" s="2" t="s">
        <v>6</v>
      </c>
      <c r="R2127" s="2" t="s">
        <v>6</v>
      </c>
      <c r="S2127" s="2" t="s">
        <v>6</v>
      </c>
      <c r="T2127" s="2" t="s">
        <v>6</v>
      </c>
      <c r="U2127" s="14" t="s">
        <v>6</v>
      </c>
      <c r="V2127" s="13" t="s">
        <v>6</v>
      </c>
      <c r="W2127" s="2" t="s">
        <v>6</v>
      </c>
      <c r="X2127" s="2" t="s">
        <v>6</v>
      </c>
      <c r="Y2127" s="2" t="s">
        <v>6</v>
      </c>
      <c r="Z2127" s="94" t="s">
        <v>6</v>
      </c>
      <c r="AA2127" s="13" t="s">
        <v>6</v>
      </c>
      <c r="AB2127" s="2" t="s">
        <v>6</v>
      </c>
      <c r="AC2127" s="14" t="s">
        <v>6</v>
      </c>
      <c r="AD2127" s="93" t="s">
        <v>6</v>
      </c>
      <c r="AE2127" s="14" t="s">
        <v>6</v>
      </c>
      <c r="AF2127" s="99">
        <v>100</v>
      </c>
    </row>
    <row r="2128" spans="1:32" x14ac:dyDescent="0.3">
      <c r="A2128" s="55" t="str">
        <f t="shared" si="33"/>
        <v>IEtr_01.1</v>
      </c>
      <c r="C2128" s="96" t="s">
        <v>22</v>
      </c>
      <c r="D2128" s="97" t="s">
        <v>779</v>
      </c>
      <c r="E2128" s="97" t="s">
        <v>877</v>
      </c>
      <c r="F2128" s="97" t="s">
        <v>878</v>
      </c>
      <c r="G2128" s="97" t="s">
        <v>351</v>
      </c>
      <c r="H2128" s="96" t="s">
        <v>50</v>
      </c>
      <c r="I2128" s="98" t="s">
        <v>454</v>
      </c>
      <c r="J2128" s="27" t="s">
        <v>3166</v>
      </c>
      <c r="K2128" s="28" t="s">
        <v>3167</v>
      </c>
      <c r="L2128" s="93" t="s">
        <v>479</v>
      </c>
      <c r="M2128" s="2" t="s">
        <v>479</v>
      </c>
      <c r="N2128" s="94" t="s">
        <v>479</v>
      </c>
      <c r="O2128" s="13" t="s">
        <v>479</v>
      </c>
      <c r="P2128" s="2" t="s">
        <v>479</v>
      </c>
      <c r="Q2128" s="2" t="s">
        <v>479</v>
      </c>
      <c r="R2128" s="2" t="s">
        <v>714</v>
      </c>
      <c r="S2128" s="2" t="s">
        <v>714</v>
      </c>
      <c r="T2128" s="2" t="s">
        <v>714</v>
      </c>
      <c r="U2128" s="14" t="s">
        <v>714</v>
      </c>
      <c r="V2128" s="13" t="s">
        <v>479</v>
      </c>
      <c r="W2128" s="2" t="s">
        <v>479</v>
      </c>
      <c r="X2128" s="2" t="s">
        <v>714</v>
      </c>
      <c r="Y2128" s="2" t="s">
        <v>714</v>
      </c>
      <c r="Z2128" s="94" t="s">
        <v>714</v>
      </c>
      <c r="AA2128" s="13" t="s">
        <v>479</v>
      </c>
      <c r="AB2128" s="2" t="s">
        <v>479</v>
      </c>
      <c r="AC2128" s="14" t="s">
        <v>479</v>
      </c>
      <c r="AD2128" s="93" t="s">
        <v>479</v>
      </c>
      <c r="AE2128" s="14" t="s">
        <v>479</v>
      </c>
      <c r="AF2128" s="99">
        <v>0</v>
      </c>
    </row>
    <row r="2129" spans="1:32" x14ac:dyDescent="0.3">
      <c r="A2129" s="55" t="str">
        <f t="shared" si="33"/>
        <v>IEtr_01.2</v>
      </c>
      <c r="C2129" s="96" t="s">
        <v>22</v>
      </c>
      <c r="D2129" s="97" t="s">
        <v>779</v>
      </c>
      <c r="E2129" s="97" t="s">
        <v>879</v>
      </c>
      <c r="F2129" s="97" t="s">
        <v>880</v>
      </c>
      <c r="G2129" s="97" t="s">
        <v>351</v>
      </c>
      <c r="H2129" s="96" t="s">
        <v>50</v>
      </c>
      <c r="I2129" s="98" t="s">
        <v>454</v>
      </c>
      <c r="J2129" s="27" t="s">
        <v>3168</v>
      </c>
      <c r="K2129" s="28" t="s">
        <v>3169</v>
      </c>
      <c r="L2129" s="93" t="s">
        <v>479</v>
      </c>
      <c r="M2129" s="2" t="s">
        <v>479</v>
      </c>
      <c r="N2129" s="94" t="s">
        <v>479</v>
      </c>
      <c r="O2129" s="13" t="s">
        <v>479</v>
      </c>
      <c r="P2129" s="2" t="s">
        <v>479</v>
      </c>
      <c r="Q2129" s="2" t="s">
        <v>479</v>
      </c>
      <c r="R2129" s="2" t="s">
        <v>714</v>
      </c>
      <c r="S2129" s="2" t="s">
        <v>714</v>
      </c>
      <c r="T2129" s="2" t="s">
        <v>714</v>
      </c>
      <c r="U2129" s="14" t="s">
        <v>714</v>
      </c>
      <c r="V2129" s="13" t="s">
        <v>714</v>
      </c>
      <c r="W2129" s="2" t="s">
        <v>714</v>
      </c>
      <c r="X2129" s="2" t="s">
        <v>714</v>
      </c>
      <c r="Y2129" s="2" t="s">
        <v>714</v>
      </c>
      <c r="Z2129" s="94" t="s">
        <v>714</v>
      </c>
      <c r="AA2129" s="13" t="s">
        <v>479</v>
      </c>
      <c r="AB2129" s="2" t="s">
        <v>479</v>
      </c>
      <c r="AC2129" s="14" t="s">
        <v>479</v>
      </c>
      <c r="AD2129" s="93" t="s">
        <v>479</v>
      </c>
      <c r="AE2129" s="14" t="s">
        <v>479</v>
      </c>
      <c r="AF2129" s="99">
        <v>100</v>
      </c>
    </row>
    <row r="2130" spans="1:32" x14ac:dyDescent="0.3">
      <c r="A2130" s="55" t="str">
        <f t="shared" si="33"/>
        <v>IEtr_01.2</v>
      </c>
      <c r="C2130" s="96" t="s">
        <v>22</v>
      </c>
      <c r="D2130" s="97" t="s">
        <v>779</v>
      </c>
      <c r="E2130" s="97" t="s">
        <v>879</v>
      </c>
      <c r="F2130" s="97" t="s">
        <v>880</v>
      </c>
      <c r="G2130" s="97" t="s">
        <v>351</v>
      </c>
      <c r="H2130" s="96" t="s">
        <v>50</v>
      </c>
      <c r="I2130" s="98" t="s">
        <v>454</v>
      </c>
      <c r="J2130" s="27" t="s">
        <v>3168</v>
      </c>
      <c r="K2130" s="28" t="s">
        <v>3169</v>
      </c>
      <c r="L2130" s="93" t="s">
        <v>479</v>
      </c>
      <c r="M2130" s="2" t="s">
        <v>479</v>
      </c>
      <c r="N2130" s="94" t="s">
        <v>479</v>
      </c>
      <c r="O2130" s="13" t="s">
        <v>479</v>
      </c>
      <c r="P2130" s="2" t="s">
        <v>479</v>
      </c>
      <c r="Q2130" s="2" t="s">
        <v>479</v>
      </c>
      <c r="R2130" s="2" t="s">
        <v>714</v>
      </c>
      <c r="S2130" s="2" t="s">
        <v>714</v>
      </c>
      <c r="T2130" s="2" t="s">
        <v>714</v>
      </c>
      <c r="U2130" s="14" t="s">
        <v>714</v>
      </c>
      <c r="V2130" s="13" t="s">
        <v>714</v>
      </c>
      <c r="W2130" s="2" t="s">
        <v>714</v>
      </c>
      <c r="X2130" s="2" t="s">
        <v>714</v>
      </c>
      <c r="Y2130" s="2" t="s">
        <v>714</v>
      </c>
      <c r="Z2130" s="94" t="s">
        <v>714</v>
      </c>
      <c r="AA2130" s="13" t="s">
        <v>479</v>
      </c>
      <c r="AB2130" s="2" t="s">
        <v>479</v>
      </c>
      <c r="AC2130" s="14" t="s">
        <v>479</v>
      </c>
      <c r="AD2130" s="93" t="s">
        <v>479</v>
      </c>
      <c r="AE2130" s="14" t="s">
        <v>479</v>
      </c>
      <c r="AF2130" s="99">
        <v>100</v>
      </c>
    </row>
    <row r="2131" spans="1:32" x14ac:dyDescent="0.3">
      <c r="A2131" s="55" t="str">
        <f t="shared" si="33"/>
        <v>IEtr_02.1</v>
      </c>
      <c r="C2131" s="96" t="s">
        <v>22</v>
      </c>
      <c r="D2131" s="97" t="s">
        <v>779</v>
      </c>
      <c r="E2131" s="97" t="s">
        <v>881</v>
      </c>
      <c r="F2131" s="97" t="s">
        <v>882</v>
      </c>
      <c r="G2131" s="97" t="s">
        <v>351</v>
      </c>
      <c r="H2131" s="96" t="s">
        <v>50</v>
      </c>
      <c r="I2131" s="98" t="s">
        <v>51</v>
      </c>
      <c r="J2131" s="27" t="s">
        <v>3170</v>
      </c>
      <c r="K2131" s="28" t="s">
        <v>3171</v>
      </c>
      <c r="L2131" s="93" t="s">
        <v>151</v>
      </c>
      <c r="M2131" s="2" t="s">
        <v>152</v>
      </c>
      <c r="N2131" s="94" t="s">
        <v>151</v>
      </c>
      <c r="O2131" s="13" t="s">
        <v>151</v>
      </c>
      <c r="P2131" s="2" t="s">
        <v>152</v>
      </c>
      <c r="Q2131" s="2" t="s">
        <v>152</v>
      </c>
      <c r="R2131" s="2" t="s">
        <v>152</v>
      </c>
      <c r="S2131" s="2" t="s">
        <v>152</v>
      </c>
      <c r="T2131" s="2" t="s">
        <v>152</v>
      </c>
      <c r="U2131" s="14" t="s">
        <v>152</v>
      </c>
      <c r="V2131" s="13" t="s">
        <v>151</v>
      </c>
      <c r="W2131" s="2" t="s">
        <v>152</v>
      </c>
      <c r="X2131" s="2" t="s">
        <v>152</v>
      </c>
      <c r="Y2131" s="2" t="s">
        <v>152</v>
      </c>
      <c r="Z2131" s="94" t="s">
        <v>152</v>
      </c>
      <c r="AA2131" s="13" t="s">
        <v>151</v>
      </c>
      <c r="AB2131" s="2" t="s">
        <v>152</v>
      </c>
      <c r="AC2131" s="14" t="s">
        <v>152</v>
      </c>
      <c r="AD2131" s="93" t="s">
        <v>151</v>
      </c>
      <c r="AE2131" s="14" t="s">
        <v>152</v>
      </c>
      <c r="AF2131" s="99">
        <v>100</v>
      </c>
    </row>
    <row r="2132" spans="1:32" x14ac:dyDescent="0.3">
      <c r="A2132" s="55" t="str">
        <f t="shared" si="33"/>
        <v>IEtr_02.1</v>
      </c>
      <c r="C2132" s="96" t="s">
        <v>22</v>
      </c>
      <c r="D2132" s="97" t="s">
        <v>779</v>
      </c>
      <c r="E2132" s="97" t="s">
        <v>881</v>
      </c>
      <c r="F2132" s="97" t="s">
        <v>882</v>
      </c>
      <c r="G2132" s="97" t="s">
        <v>351</v>
      </c>
      <c r="H2132" s="96" t="s">
        <v>50</v>
      </c>
      <c r="I2132" s="98" t="s">
        <v>51</v>
      </c>
      <c r="J2132" s="27" t="s">
        <v>3172</v>
      </c>
      <c r="K2132" s="28" t="s">
        <v>3173</v>
      </c>
      <c r="L2132" s="93" t="s">
        <v>151</v>
      </c>
      <c r="M2132" s="2" t="s">
        <v>152</v>
      </c>
      <c r="N2132" s="94" t="s">
        <v>151</v>
      </c>
      <c r="O2132" s="13" t="s">
        <v>151</v>
      </c>
      <c r="P2132" s="2" t="s">
        <v>152</v>
      </c>
      <c r="Q2132" s="2" t="s">
        <v>152</v>
      </c>
      <c r="R2132" s="2" t="s">
        <v>152</v>
      </c>
      <c r="S2132" s="2" t="s">
        <v>152</v>
      </c>
      <c r="T2132" s="2" t="s">
        <v>152</v>
      </c>
      <c r="U2132" s="14" t="s">
        <v>152</v>
      </c>
      <c r="V2132" s="13" t="s">
        <v>151</v>
      </c>
      <c r="W2132" s="2" t="s">
        <v>152</v>
      </c>
      <c r="X2132" s="2" t="s">
        <v>152</v>
      </c>
      <c r="Y2132" s="2" t="s">
        <v>152</v>
      </c>
      <c r="Z2132" s="94" t="s">
        <v>152</v>
      </c>
      <c r="AA2132" s="13" t="s">
        <v>152</v>
      </c>
      <c r="AB2132" s="2" t="s">
        <v>152</v>
      </c>
      <c r="AC2132" s="14" t="s">
        <v>152</v>
      </c>
      <c r="AD2132" s="93" t="s">
        <v>151</v>
      </c>
      <c r="AE2132" s="14" t="s">
        <v>152</v>
      </c>
      <c r="AF2132" s="99">
        <v>100</v>
      </c>
    </row>
    <row r="2133" spans="1:32" x14ac:dyDescent="0.3">
      <c r="A2133" s="55" t="str">
        <f t="shared" si="33"/>
        <v>IEtr_02.1</v>
      </c>
      <c r="C2133" s="96" t="s">
        <v>22</v>
      </c>
      <c r="D2133" s="97" t="s">
        <v>779</v>
      </c>
      <c r="E2133" s="97" t="s">
        <v>881</v>
      </c>
      <c r="F2133" s="97" t="s">
        <v>882</v>
      </c>
      <c r="G2133" s="97" t="s">
        <v>351</v>
      </c>
      <c r="H2133" s="96" t="s">
        <v>50</v>
      </c>
      <c r="I2133" s="98" t="s">
        <v>51</v>
      </c>
      <c r="J2133" s="27" t="s">
        <v>3174</v>
      </c>
      <c r="K2133" s="28" t="s">
        <v>3175</v>
      </c>
      <c r="L2133" s="93" t="s">
        <v>151</v>
      </c>
      <c r="M2133" s="2" t="s">
        <v>152</v>
      </c>
      <c r="N2133" s="94" t="s">
        <v>151</v>
      </c>
      <c r="O2133" s="13" t="s">
        <v>151</v>
      </c>
      <c r="P2133" s="2" t="s">
        <v>152</v>
      </c>
      <c r="Q2133" s="2" t="s">
        <v>152</v>
      </c>
      <c r="R2133" s="2" t="s">
        <v>152</v>
      </c>
      <c r="S2133" s="2" t="s">
        <v>152</v>
      </c>
      <c r="T2133" s="2" t="s">
        <v>152</v>
      </c>
      <c r="U2133" s="14" t="s">
        <v>152</v>
      </c>
      <c r="V2133" s="13" t="s">
        <v>151</v>
      </c>
      <c r="W2133" s="2" t="s">
        <v>152</v>
      </c>
      <c r="X2133" s="2" t="s">
        <v>152</v>
      </c>
      <c r="Y2133" s="2" t="s">
        <v>152</v>
      </c>
      <c r="Z2133" s="94" t="s">
        <v>152</v>
      </c>
      <c r="AA2133" s="13" t="s">
        <v>151</v>
      </c>
      <c r="AB2133" s="2" t="s">
        <v>152</v>
      </c>
      <c r="AC2133" s="14" t="s">
        <v>152</v>
      </c>
      <c r="AD2133" s="93" t="s">
        <v>151</v>
      </c>
      <c r="AE2133" s="14" t="s">
        <v>152</v>
      </c>
      <c r="AF2133" s="99">
        <v>100</v>
      </c>
    </row>
    <row r="2134" spans="1:32" x14ac:dyDescent="0.3">
      <c r="A2134" s="55" t="str">
        <f t="shared" si="33"/>
        <v>IEtr_02.1</v>
      </c>
      <c r="C2134" s="96" t="s">
        <v>22</v>
      </c>
      <c r="D2134" s="97" t="s">
        <v>779</v>
      </c>
      <c r="E2134" s="97" t="s">
        <v>881</v>
      </c>
      <c r="F2134" s="97" t="s">
        <v>882</v>
      </c>
      <c r="G2134" s="97" t="s">
        <v>351</v>
      </c>
      <c r="H2134" s="96" t="s">
        <v>50</v>
      </c>
      <c r="I2134" s="98" t="s">
        <v>51</v>
      </c>
      <c r="J2134" s="27" t="s">
        <v>3176</v>
      </c>
      <c r="K2134" s="28" t="s">
        <v>3177</v>
      </c>
      <c r="L2134" s="93" t="s">
        <v>151</v>
      </c>
      <c r="M2134" s="2" t="s">
        <v>152</v>
      </c>
      <c r="N2134" s="94" t="s">
        <v>151</v>
      </c>
      <c r="O2134" s="13" t="s">
        <v>151</v>
      </c>
      <c r="P2134" s="2" t="s">
        <v>152</v>
      </c>
      <c r="Q2134" s="2" t="s">
        <v>152</v>
      </c>
      <c r="R2134" s="2" t="s">
        <v>152</v>
      </c>
      <c r="S2134" s="2" t="s">
        <v>152</v>
      </c>
      <c r="T2134" s="2" t="s">
        <v>152</v>
      </c>
      <c r="U2134" s="14" t="s">
        <v>152</v>
      </c>
      <c r="V2134" s="13" t="s">
        <v>151</v>
      </c>
      <c r="W2134" s="2" t="s">
        <v>152</v>
      </c>
      <c r="X2134" s="2" t="s">
        <v>152</v>
      </c>
      <c r="Y2134" s="2" t="s">
        <v>152</v>
      </c>
      <c r="Z2134" s="94" t="s">
        <v>152</v>
      </c>
      <c r="AA2134" s="13" t="s">
        <v>151</v>
      </c>
      <c r="AB2134" s="2" t="s">
        <v>152</v>
      </c>
      <c r="AC2134" s="14" t="s">
        <v>152</v>
      </c>
      <c r="AD2134" s="93" t="s">
        <v>151</v>
      </c>
      <c r="AE2134" s="14" t="s">
        <v>152</v>
      </c>
      <c r="AF2134" s="99">
        <v>100</v>
      </c>
    </row>
    <row r="2135" spans="1:32" x14ac:dyDescent="0.3">
      <c r="A2135" s="55" t="str">
        <f t="shared" si="33"/>
        <v>IEtr_02.1</v>
      </c>
      <c r="C2135" s="96" t="s">
        <v>22</v>
      </c>
      <c r="D2135" s="97" t="s">
        <v>779</v>
      </c>
      <c r="E2135" s="97" t="s">
        <v>881</v>
      </c>
      <c r="F2135" s="97" t="s">
        <v>882</v>
      </c>
      <c r="G2135" s="97" t="s">
        <v>351</v>
      </c>
      <c r="H2135" s="96" t="s">
        <v>50</v>
      </c>
      <c r="I2135" s="98" t="s">
        <v>51</v>
      </c>
      <c r="J2135" s="27" t="s">
        <v>3178</v>
      </c>
      <c r="K2135" s="28" t="s">
        <v>3179</v>
      </c>
      <c r="L2135" s="93" t="s">
        <v>151</v>
      </c>
      <c r="M2135" s="2" t="s">
        <v>152</v>
      </c>
      <c r="N2135" s="94" t="s">
        <v>151</v>
      </c>
      <c r="O2135" s="13" t="s">
        <v>151</v>
      </c>
      <c r="P2135" s="2" t="s">
        <v>152</v>
      </c>
      <c r="Q2135" s="2" t="s">
        <v>152</v>
      </c>
      <c r="R2135" s="2" t="s">
        <v>152</v>
      </c>
      <c r="S2135" s="2" t="s">
        <v>152</v>
      </c>
      <c r="T2135" s="2" t="s">
        <v>152</v>
      </c>
      <c r="U2135" s="14" t="s">
        <v>152</v>
      </c>
      <c r="V2135" s="13" t="s">
        <v>152</v>
      </c>
      <c r="W2135" s="2" t="s">
        <v>152</v>
      </c>
      <c r="X2135" s="2" t="s">
        <v>152</v>
      </c>
      <c r="Y2135" s="2" t="s">
        <v>152</v>
      </c>
      <c r="Z2135" s="94" t="s">
        <v>152</v>
      </c>
      <c r="AA2135" s="13" t="s">
        <v>151</v>
      </c>
      <c r="AB2135" s="2" t="s">
        <v>152</v>
      </c>
      <c r="AC2135" s="14" t="s">
        <v>152</v>
      </c>
      <c r="AD2135" s="93" t="s">
        <v>152</v>
      </c>
      <c r="AE2135" s="14" t="s">
        <v>152</v>
      </c>
      <c r="AF2135" s="99">
        <v>100</v>
      </c>
    </row>
    <row r="2136" spans="1:32" x14ac:dyDescent="0.3">
      <c r="A2136" s="55" t="str">
        <f t="shared" si="33"/>
        <v>IEtr_02.1</v>
      </c>
      <c r="C2136" s="96" t="s">
        <v>22</v>
      </c>
      <c r="D2136" s="97" t="s">
        <v>779</v>
      </c>
      <c r="E2136" s="97" t="s">
        <v>881</v>
      </c>
      <c r="F2136" s="97" t="s">
        <v>882</v>
      </c>
      <c r="G2136" s="97" t="s">
        <v>351</v>
      </c>
      <c r="H2136" s="96" t="s">
        <v>50</v>
      </c>
      <c r="I2136" s="98" t="s">
        <v>51</v>
      </c>
      <c r="J2136" s="27" t="s">
        <v>3180</v>
      </c>
      <c r="K2136" s="28" t="s">
        <v>3181</v>
      </c>
      <c r="L2136" s="93" t="s">
        <v>151</v>
      </c>
      <c r="M2136" s="2" t="s">
        <v>151</v>
      </c>
      <c r="N2136" s="94" t="s">
        <v>151</v>
      </c>
      <c r="O2136" s="13" t="s">
        <v>151</v>
      </c>
      <c r="P2136" s="2" t="s">
        <v>151</v>
      </c>
      <c r="Q2136" s="2" t="s">
        <v>152</v>
      </c>
      <c r="R2136" s="2" t="s">
        <v>152</v>
      </c>
      <c r="S2136" s="2" t="s">
        <v>152</v>
      </c>
      <c r="T2136" s="2" t="s">
        <v>152</v>
      </c>
      <c r="U2136" s="14" t="s">
        <v>152</v>
      </c>
      <c r="V2136" s="13" t="s">
        <v>151</v>
      </c>
      <c r="W2136" s="2" t="s">
        <v>151</v>
      </c>
      <c r="X2136" s="2" t="s">
        <v>152</v>
      </c>
      <c r="Y2136" s="2" t="s">
        <v>152</v>
      </c>
      <c r="Z2136" s="94" t="s">
        <v>152</v>
      </c>
      <c r="AA2136" s="13" t="s">
        <v>151</v>
      </c>
      <c r="AB2136" s="2" t="s">
        <v>151</v>
      </c>
      <c r="AC2136" s="14" t="s">
        <v>151</v>
      </c>
      <c r="AD2136" s="93" t="s">
        <v>151</v>
      </c>
      <c r="AE2136" s="14" t="s">
        <v>152</v>
      </c>
      <c r="AF2136" s="99">
        <v>100</v>
      </c>
    </row>
    <row r="2137" spans="1:32" x14ac:dyDescent="0.3">
      <c r="A2137" s="55" t="str">
        <f t="shared" si="33"/>
        <v>IEtr_02.1</v>
      </c>
      <c r="C2137" s="96" t="s">
        <v>22</v>
      </c>
      <c r="D2137" s="97" t="s">
        <v>779</v>
      </c>
      <c r="E2137" s="97" t="s">
        <v>881</v>
      </c>
      <c r="F2137" s="97" t="s">
        <v>882</v>
      </c>
      <c r="G2137" s="97" t="s">
        <v>351</v>
      </c>
      <c r="H2137" s="96" t="s">
        <v>50</v>
      </c>
      <c r="I2137" s="98" t="s">
        <v>51</v>
      </c>
      <c r="J2137" s="27" t="s">
        <v>3182</v>
      </c>
      <c r="K2137" s="28" t="s">
        <v>3183</v>
      </c>
      <c r="L2137" s="93" t="s">
        <v>151</v>
      </c>
      <c r="M2137" s="2" t="s">
        <v>152</v>
      </c>
      <c r="N2137" s="94" t="s">
        <v>151</v>
      </c>
      <c r="O2137" s="13" t="s">
        <v>151</v>
      </c>
      <c r="P2137" s="2" t="s">
        <v>152</v>
      </c>
      <c r="Q2137" s="2" t="s">
        <v>152</v>
      </c>
      <c r="R2137" s="2" t="s">
        <v>152</v>
      </c>
      <c r="S2137" s="2" t="s">
        <v>152</v>
      </c>
      <c r="T2137" s="2" t="s">
        <v>152</v>
      </c>
      <c r="U2137" s="14" t="s">
        <v>152</v>
      </c>
      <c r="V2137" s="13" t="s">
        <v>151</v>
      </c>
      <c r="W2137" s="2" t="s">
        <v>152</v>
      </c>
      <c r="X2137" s="2" t="s">
        <v>152</v>
      </c>
      <c r="Y2137" s="2" t="s">
        <v>152</v>
      </c>
      <c r="Z2137" s="94" t="s">
        <v>152</v>
      </c>
      <c r="AA2137" s="13" t="s">
        <v>152</v>
      </c>
      <c r="AB2137" s="2" t="s">
        <v>152</v>
      </c>
      <c r="AC2137" s="14" t="s">
        <v>152</v>
      </c>
      <c r="AD2137" s="93" t="s">
        <v>151</v>
      </c>
      <c r="AE2137" s="14" t="s">
        <v>152</v>
      </c>
      <c r="AF2137" s="99">
        <v>100</v>
      </c>
    </row>
    <row r="2138" spans="1:32" x14ac:dyDescent="0.3">
      <c r="A2138" s="55" t="str">
        <f t="shared" si="33"/>
        <v>IEtr_02.1</v>
      </c>
      <c r="C2138" s="96" t="s">
        <v>22</v>
      </c>
      <c r="D2138" s="97" t="s">
        <v>779</v>
      </c>
      <c r="E2138" s="97" t="s">
        <v>881</v>
      </c>
      <c r="F2138" s="97" t="s">
        <v>882</v>
      </c>
      <c r="G2138" s="97" t="s">
        <v>351</v>
      </c>
      <c r="H2138" s="96" t="s">
        <v>50</v>
      </c>
      <c r="I2138" s="98" t="s">
        <v>51</v>
      </c>
      <c r="J2138" s="27" t="s">
        <v>3184</v>
      </c>
      <c r="K2138" s="28" t="s">
        <v>3185</v>
      </c>
      <c r="L2138" s="93" t="s">
        <v>151</v>
      </c>
      <c r="M2138" s="2" t="s">
        <v>152</v>
      </c>
      <c r="N2138" s="94" t="s">
        <v>151</v>
      </c>
      <c r="O2138" s="13" t="s">
        <v>151</v>
      </c>
      <c r="P2138" s="2" t="s">
        <v>152</v>
      </c>
      <c r="Q2138" s="2" t="s">
        <v>152</v>
      </c>
      <c r="R2138" s="2" t="s">
        <v>152</v>
      </c>
      <c r="S2138" s="2" t="s">
        <v>152</v>
      </c>
      <c r="T2138" s="2" t="s">
        <v>152</v>
      </c>
      <c r="U2138" s="14" t="s">
        <v>152</v>
      </c>
      <c r="V2138" s="13" t="s">
        <v>152</v>
      </c>
      <c r="W2138" s="2" t="s">
        <v>152</v>
      </c>
      <c r="X2138" s="2" t="s">
        <v>152</v>
      </c>
      <c r="Y2138" s="2" t="s">
        <v>152</v>
      </c>
      <c r="Z2138" s="94" t="s">
        <v>152</v>
      </c>
      <c r="AA2138" s="13" t="s">
        <v>152</v>
      </c>
      <c r="AB2138" s="2" t="s">
        <v>152</v>
      </c>
      <c r="AC2138" s="14" t="s">
        <v>152</v>
      </c>
      <c r="AD2138" s="93" t="s">
        <v>152</v>
      </c>
      <c r="AE2138" s="14" t="s">
        <v>152</v>
      </c>
      <c r="AF2138" s="99">
        <v>100</v>
      </c>
    </row>
    <row r="2139" spans="1:32" x14ac:dyDescent="0.3">
      <c r="A2139" s="55" t="str">
        <f t="shared" si="33"/>
        <v>IEtr_02.1</v>
      </c>
      <c r="C2139" s="96" t="s">
        <v>22</v>
      </c>
      <c r="D2139" s="97" t="s">
        <v>779</v>
      </c>
      <c r="E2139" s="97" t="s">
        <v>881</v>
      </c>
      <c r="F2139" s="97" t="s">
        <v>882</v>
      </c>
      <c r="G2139" s="97" t="s">
        <v>351</v>
      </c>
      <c r="H2139" s="96" t="s">
        <v>50</v>
      </c>
      <c r="I2139" s="98" t="s">
        <v>51</v>
      </c>
      <c r="J2139" s="27" t="s">
        <v>3186</v>
      </c>
      <c r="K2139" s="28" t="s">
        <v>3187</v>
      </c>
      <c r="L2139" s="93" t="s">
        <v>151</v>
      </c>
      <c r="M2139" s="2" t="s">
        <v>152</v>
      </c>
      <c r="N2139" s="94" t="s">
        <v>151</v>
      </c>
      <c r="O2139" s="13" t="s">
        <v>151</v>
      </c>
      <c r="P2139" s="2" t="s">
        <v>152</v>
      </c>
      <c r="Q2139" s="2" t="s">
        <v>152</v>
      </c>
      <c r="R2139" s="2" t="s">
        <v>152</v>
      </c>
      <c r="S2139" s="2" t="s">
        <v>152</v>
      </c>
      <c r="T2139" s="2" t="s">
        <v>152</v>
      </c>
      <c r="U2139" s="14" t="s">
        <v>152</v>
      </c>
      <c r="V2139" s="13" t="s">
        <v>152</v>
      </c>
      <c r="W2139" s="2" t="s">
        <v>152</v>
      </c>
      <c r="X2139" s="2" t="s">
        <v>152</v>
      </c>
      <c r="Y2139" s="2" t="s">
        <v>152</v>
      </c>
      <c r="Z2139" s="94" t="s">
        <v>152</v>
      </c>
      <c r="AA2139" s="13" t="s">
        <v>151</v>
      </c>
      <c r="AB2139" s="2" t="s">
        <v>152</v>
      </c>
      <c r="AC2139" s="14" t="s">
        <v>152</v>
      </c>
      <c r="AD2139" s="93" t="s">
        <v>152</v>
      </c>
      <c r="AE2139" s="14" t="s">
        <v>152</v>
      </c>
      <c r="AF2139" s="99">
        <v>100</v>
      </c>
    </row>
    <row r="2140" spans="1:32" x14ac:dyDescent="0.3">
      <c r="A2140" s="55" t="str">
        <f t="shared" si="33"/>
        <v>IEtr_02.1</v>
      </c>
      <c r="C2140" s="96" t="s">
        <v>22</v>
      </c>
      <c r="D2140" s="97" t="s">
        <v>779</v>
      </c>
      <c r="E2140" s="97" t="s">
        <v>881</v>
      </c>
      <c r="F2140" s="97" t="s">
        <v>882</v>
      </c>
      <c r="G2140" s="97" t="s">
        <v>351</v>
      </c>
      <c r="H2140" s="96" t="s">
        <v>50</v>
      </c>
      <c r="I2140" s="98" t="s">
        <v>51</v>
      </c>
      <c r="J2140" s="27" t="s">
        <v>3188</v>
      </c>
      <c r="K2140" s="28" t="s">
        <v>3189</v>
      </c>
      <c r="L2140" s="93" t="s">
        <v>151</v>
      </c>
      <c r="M2140" s="2" t="s">
        <v>151</v>
      </c>
      <c r="N2140" s="94" t="s">
        <v>151</v>
      </c>
      <c r="O2140" s="13" t="s">
        <v>151</v>
      </c>
      <c r="P2140" s="2" t="s">
        <v>151</v>
      </c>
      <c r="Q2140" s="2" t="s">
        <v>152</v>
      </c>
      <c r="R2140" s="2" t="s">
        <v>152</v>
      </c>
      <c r="S2140" s="2" t="s">
        <v>152</v>
      </c>
      <c r="T2140" s="2" t="s">
        <v>152</v>
      </c>
      <c r="U2140" s="14" t="s">
        <v>152</v>
      </c>
      <c r="V2140" s="13" t="s">
        <v>151</v>
      </c>
      <c r="W2140" s="2" t="s">
        <v>151</v>
      </c>
      <c r="X2140" s="2" t="s">
        <v>152</v>
      </c>
      <c r="Y2140" s="2" t="s">
        <v>152</v>
      </c>
      <c r="Z2140" s="94" t="s">
        <v>152</v>
      </c>
      <c r="AA2140" s="13" t="s">
        <v>151</v>
      </c>
      <c r="AB2140" s="2" t="s">
        <v>151</v>
      </c>
      <c r="AC2140" s="14" t="s">
        <v>151</v>
      </c>
      <c r="AD2140" s="93" t="s">
        <v>151</v>
      </c>
      <c r="AE2140" s="14" t="s">
        <v>152</v>
      </c>
      <c r="AF2140" s="99">
        <v>100</v>
      </c>
    </row>
    <row r="2141" spans="1:32" x14ac:dyDescent="0.3">
      <c r="A2141" s="55" t="str">
        <f t="shared" si="33"/>
        <v>IEtr_02.2</v>
      </c>
      <c r="C2141" s="96" t="s">
        <v>22</v>
      </c>
      <c r="D2141" s="97" t="s">
        <v>779</v>
      </c>
      <c r="E2141" s="97" t="s">
        <v>883</v>
      </c>
      <c r="F2141" s="97" t="s">
        <v>884</v>
      </c>
      <c r="G2141" s="97" t="s">
        <v>351</v>
      </c>
      <c r="H2141" s="96" t="s">
        <v>50</v>
      </c>
      <c r="I2141" s="98" t="s">
        <v>454</v>
      </c>
      <c r="J2141" s="27" t="s">
        <v>3190</v>
      </c>
      <c r="K2141" s="28" t="s">
        <v>3191</v>
      </c>
      <c r="L2141" s="93" t="s">
        <v>151</v>
      </c>
      <c r="M2141" s="2" t="s">
        <v>151</v>
      </c>
      <c r="N2141" s="94" t="s">
        <v>151</v>
      </c>
      <c r="O2141" s="13" t="s">
        <v>151</v>
      </c>
      <c r="P2141" s="2" t="s">
        <v>151</v>
      </c>
      <c r="Q2141" s="2" t="s">
        <v>152</v>
      </c>
      <c r="R2141" s="2" t="s">
        <v>151</v>
      </c>
      <c r="S2141" s="2" t="s">
        <v>151</v>
      </c>
      <c r="T2141" s="2" t="s">
        <v>151</v>
      </c>
      <c r="U2141" s="14" t="s">
        <v>152</v>
      </c>
      <c r="V2141" s="13" t="s">
        <v>151</v>
      </c>
      <c r="W2141" s="2" t="s">
        <v>151</v>
      </c>
      <c r="X2141" s="2" t="s">
        <v>152</v>
      </c>
      <c r="Y2141" s="2" t="s">
        <v>152</v>
      </c>
      <c r="Z2141" s="94" t="s">
        <v>152</v>
      </c>
      <c r="AA2141" s="13" t="s">
        <v>151</v>
      </c>
      <c r="AB2141" s="2" t="s">
        <v>152</v>
      </c>
      <c r="AC2141" s="14" t="s">
        <v>151</v>
      </c>
      <c r="AD2141" s="93" t="s">
        <v>151</v>
      </c>
      <c r="AE2141" s="14" t="s">
        <v>151</v>
      </c>
      <c r="AF2141" s="99">
        <v>100</v>
      </c>
    </row>
    <row r="2142" spans="1:32" x14ac:dyDescent="0.3">
      <c r="A2142" s="55" t="str">
        <f t="shared" si="33"/>
        <v>IEtr_02.2</v>
      </c>
      <c r="C2142" s="96" t="s">
        <v>22</v>
      </c>
      <c r="D2142" s="97" t="s">
        <v>779</v>
      </c>
      <c r="E2142" s="97" t="s">
        <v>883</v>
      </c>
      <c r="F2142" s="97" t="s">
        <v>884</v>
      </c>
      <c r="G2142" s="97" t="s">
        <v>351</v>
      </c>
      <c r="H2142" s="96" t="s">
        <v>50</v>
      </c>
      <c r="I2142" s="98" t="s">
        <v>454</v>
      </c>
      <c r="J2142" s="27" t="s">
        <v>112</v>
      </c>
      <c r="K2142" s="28" t="s">
        <v>3192</v>
      </c>
      <c r="L2142" s="93" t="s">
        <v>479</v>
      </c>
      <c r="M2142" s="2" t="s">
        <v>479</v>
      </c>
      <c r="N2142" s="94" t="s">
        <v>479</v>
      </c>
      <c r="O2142" s="13" t="s">
        <v>479</v>
      </c>
      <c r="P2142" s="2" t="s">
        <v>479</v>
      </c>
      <c r="Q2142" s="2" t="s">
        <v>479</v>
      </c>
      <c r="R2142" s="2" t="s">
        <v>714</v>
      </c>
      <c r="S2142" s="2" t="s">
        <v>714</v>
      </c>
      <c r="T2142" s="2" t="s">
        <v>714</v>
      </c>
      <c r="U2142" s="14" t="s">
        <v>714</v>
      </c>
      <c r="V2142" s="13" t="s">
        <v>479</v>
      </c>
      <c r="W2142" s="2" t="s">
        <v>479</v>
      </c>
      <c r="X2142" s="2" t="s">
        <v>479</v>
      </c>
      <c r="Y2142" s="2" t="s">
        <v>714</v>
      </c>
      <c r="Z2142" s="94" t="s">
        <v>714</v>
      </c>
      <c r="AA2142" s="13" t="s">
        <v>714</v>
      </c>
      <c r="AB2142" s="2" t="s">
        <v>714</v>
      </c>
      <c r="AC2142" s="14" t="s">
        <v>714</v>
      </c>
      <c r="AD2142" s="93" t="s">
        <v>151</v>
      </c>
      <c r="AE2142" s="14" t="s">
        <v>479</v>
      </c>
      <c r="AF2142" s="99">
        <v>100</v>
      </c>
    </row>
    <row r="2143" spans="1:32" x14ac:dyDescent="0.3">
      <c r="A2143" s="55" t="str">
        <f t="shared" si="33"/>
        <v>IEtr_02.3</v>
      </c>
      <c r="C2143" s="96" t="s">
        <v>22</v>
      </c>
      <c r="D2143" s="97" t="s">
        <v>779</v>
      </c>
      <c r="E2143" s="97" t="s">
        <v>885</v>
      </c>
      <c r="F2143" s="97" t="s">
        <v>886</v>
      </c>
      <c r="G2143" s="97" t="s">
        <v>351</v>
      </c>
      <c r="H2143" s="96" t="s">
        <v>50</v>
      </c>
      <c r="I2143" s="98" t="s">
        <v>454</v>
      </c>
      <c r="J2143" s="27" t="s">
        <v>3193</v>
      </c>
      <c r="K2143" s="28" t="s">
        <v>3194</v>
      </c>
      <c r="L2143" s="93" t="s">
        <v>151</v>
      </c>
      <c r="M2143" s="2" t="s">
        <v>151</v>
      </c>
      <c r="N2143" s="94" t="s">
        <v>151</v>
      </c>
      <c r="O2143" s="13" t="s">
        <v>151</v>
      </c>
      <c r="P2143" s="2" t="s">
        <v>151</v>
      </c>
      <c r="Q2143" s="2" t="s">
        <v>152</v>
      </c>
      <c r="R2143" s="2" t="s">
        <v>151</v>
      </c>
      <c r="S2143" s="2" t="s">
        <v>151</v>
      </c>
      <c r="T2143" s="2" t="s">
        <v>152</v>
      </c>
      <c r="U2143" s="14" t="s">
        <v>152</v>
      </c>
      <c r="V2143" s="13" t="s">
        <v>152</v>
      </c>
      <c r="W2143" s="2" t="s">
        <v>152</v>
      </c>
      <c r="X2143" s="2" t="s">
        <v>152</v>
      </c>
      <c r="Y2143" s="2" t="s">
        <v>152</v>
      </c>
      <c r="Z2143" s="94" t="s">
        <v>152</v>
      </c>
      <c r="AA2143" s="13" t="s">
        <v>152</v>
      </c>
      <c r="AB2143" s="2" t="s">
        <v>152</v>
      </c>
      <c r="AC2143" s="14" t="s">
        <v>152</v>
      </c>
      <c r="AD2143" s="93" t="s">
        <v>151</v>
      </c>
      <c r="AE2143" s="14" t="s">
        <v>152</v>
      </c>
      <c r="AF2143" s="99">
        <v>100</v>
      </c>
    </row>
    <row r="2144" spans="1:32" x14ac:dyDescent="0.3">
      <c r="A2144" s="55" t="str">
        <f t="shared" si="33"/>
        <v>IEtr_02.3</v>
      </c>
      <c r="C2144" s="96" t="s">
        <v>22</v>
      </c>
      <c r="D2144" s="97" t="s">
        <v>779</v>
      </c>
      <c r="E2144" s="97" t="s">
        <v>885</v>
      </c>
      <c r="F2144" s="97" t="s">
        <v>886</v>
      </c>
      <c r="G2144" s="97" t="s">
        <v>351</v>
      </c>
      <c r="H2144" s="96" t="s">
        <v>50</v>
      </c>
      <c r="I2144" s="98" t="s">
        <v>454</v>
      </c>
      <c r="J2144" s="27" t="s">
        <v>3195</v>
      </c>
      <c r="K2144" s="28" t="s">
        <v>3196</v>
      </c>
      <c r="L2144" s="93" t="s">
        <v>151</v>
      </c>
      <c r="M2144" s="2" t="s">
        <v>151</v>
      </c>
      <c r="N2144" s="94" t="s">
        <v>151</v>
      </c>
      <c r="O2144" s="13" t="s">
        <v>151</v>
      </c>
      <c r="P2144" s="2" t="s">
        <v>151</v>
      </c>
      <c r="Q2144" s="2" t="s">
        <v>152</v>
      </c>
      <c r="R2144" s="2" t="s">
        <v>151</v>
      </c>
      <c r="S2144" s="2" t="s">
        <v>151</v>
      </c>
      <c r="T2144" s="2" t="s">
        <v>152</v>
      </c>
      <c r="U2144" s="14" t="s">
        <v>152</v>
      </c>
      <c r="V2144" s="13" t="s">
        <v>152</v>
      </c>
      <c r="W2144" s="2" t="s">
        <v>152</v>
      </c>
      <c r="X2144" s="2" t="s">
        <v>152</v>
      </c>
      <c r="Y2144" s="2" t="s">
        <v>152</v>
      </c>
      <c r="Z2144" s="94" t="s">
        <v>152</v>
      </c>
      <c r="AA2144" s="13" t="s">
        <v>152</v>
      </c>
      <c r="AB2144" s="2" t="s">
        <v>152</v>
      </c>
      <c r="AC2144" s="14" t="s">
        <v>152</v>
      </c>
      <c r="AD2144" s="93" t="s">
        <v>151</v>
      </c>
      <c r="AE2144" s="14" t="s">
        <v>152</v>
      </c>
      <c r="AF2144" s="99">
        <v>100</v>
      </c>
    </row>
    <row r="2145" spans="1:32" x14ac:dyDescent="0.3">
      <c r="A2145" s="55" t="str">
        <f t="shared" si="33"/>
        <v>IEtr_02.3</v>
      </c>
      <c r="C2145" s="96" t="s">
        <v>22</v>
      </c>
      <c r="D2145" s="97" t="s">
        <v>779</v>
      </c>
      <c r="E2145" s="97" t="s">
        <v>885</v>
      </c>
      <c r="F2145" s="97" t="s">
        <v>886</v>
      </c>
      <c r="G2145" s="97" t="s">
        <v>351</v>
      </c>
      <c r="H2145" s="96" t="s">
        <v>50</v>
      </c>
      <c r="I2145" s="98" t="s">
        <v>454</v>
      </c>
      <c r="J2145" s="27" t="s">
        <v>3195</v>
      </c>
      <c r="K2145" s="28" t="s">
        <v>3197</v>
      </c>
      <c r="L2145" s="93" t="s">
        <v>151</v>
      </c>
      <c r="M2145" s="2" t="s">
        <v>151</v>
      </c>
      <c r="N2145" s="94" t="s">
        <v>151</v>
      </c>
      <c r="O2145" s="13" t="s">
        <v>151</v>
      </c>
      <c r="P2145" s="2" t="s">
        <v>151</v>
      </c>
      <c r="Q2145" s="2" t="s">
        <v>152</v>
      </c>
      <c r="R2145" s="2" t="s">
        <v>151</v>
      </c>
      <c r="S2145" s="2" t="s">
        <v>151</v>
      </c>
      <c r="T2145" s="2" t="s">
        <v>152</v>
      </c>
      <c r="U2145" s="14" t="s">
        <v>152</v>
      </c>
      <c r="V2145" s="13" t="s">
        <v>152</v>
      </c>
      <c r="W2145" s="2" t="s">
        <v>152</v>
      </c>
      <c r="X2145" s="2" t="s">
        <v>152</v>
      </c>
      <c r="Y2145" s="2" t="s">
        <v>152</v>
      </c>
      <c r="Z2145" s="94" t="s">
        <v>152</v>
      </c>
      <c r="AA2145" s="13" t="s">
        <v>152</v>
      </c>
      <c r="AB2145" s="2" t="s">
        <v>152</v>
      </c>
      <c r="AC2145" s="14" t="s">
        <v>152</v>
      </c>
      <c r="AD2145" s="93" t="s">
        <v>151</v>
      </c>
      <c r="AE2145" s="14" t="s">
        <v>152</v>
      </c>
      <c r="AF2145" s="99">
        <v>100</v>
      </c>
    </row>
    <row r="2146" spans="1:32" x14ac:dyDescent="0.3">
      <c r="A2146" s="55" t="str">
        <f t="shared" si="33"/>
        <v>IEtr_02.4</v>
      </c>
      <c r="C2146" s="96" t="s">
        <v>22</v>
      </c>
      <c r="D2146" s="97" t="s">
        <v>779</v>
      </c>
      <c r="E2146" s="97" t="s">
        <v>887</v>
      </c>
      <c r="F2146" s="97" t="s">
        <v>888</v>
      </c>
      <c r="G2146" s="97" t="s">
        <v>351</v>
      </c>
      <c r="H2146" s="96" t="s">
        <v>50</v>
      </c>
      <c r="I2146" s="98"/>
      <c r="J2146" s="27" t="s">
        <v>113</v>
      </c>
      <c r="K2146" s="28" t="s">
        <v>113</v>
      </c>
      <c r="L2146" s="93"/>
      <c r="M2146" s="2"/>
      <c r="N2146" s="94"/>
      <c r="O2146" s="13"/>
      <c r="P2146" s="2"/>
      <c r="Q2146" s="2"/>
      <c r="R2146" s="2"/>
      <c r="S2146" s="2"/>
      <c r="T2146" s="2"/>
      <c r="U2146" s="14"/>
      <c r="V2146" s="13"/>
      <c r="W2146" s="2"/>
      <c r="X2146" s="2"/>
      <c r="Y2146" s="2"/>
      <c r="Z2146" s="94"/>
      <c r="AA2146" s="13"/>
      <c r="AB2146" s="2"/>
      <c r="AC2146" s="14"/>
      <c r="AD2146" s="93"/>
      <c r="AE2146" s="14"/>
      <c r="AF2146" s="99" t="s">
        <v>6</v>
      </c>
    </row>
    <row r="2147" spans="1:32" x14ac:dyDescent="0.3">
      <c r="A2147" s="55" t="str">
        <f t="shared" si="33"/>
        <v>IEtr_03.1</v>
      </c>
      <c r="C2147" s="96" t="s">
        <v>22</v>
      </c>
      <c r="D2147" s="97" t="s">
        <v>779</v>
      </c>
      <c r="E2147" s="97" t="s">
        <v>889</v>
      </c>
      <c r="F2147" s="97" t="s">
        <v>890</v>
      </c>
      <c r="G2147" s="97" t="s">
        <v>344</v>
      </c>
      <c r="H2147" s="96" t="s">
        <v>50</v>
      </c>
      <c r="I2147" s="98" t="s">
        <v>454</v>
      </c>
      <c r="J2147" s="27" t="s">
        <v>3198</v>
      </c>
      <c r="K2147" s="28" t="s">
        <v>3199</v>
      </c>
      <c r="L2147" s="93" t="s">
        <v>479</v>
      </c>
      <c r="M2147" s="2" t="s">
        <v>479</v>
      </c>
      <c r="N2147" s="94" t="s">
        <v>479</v>
      </c>
      <c r="O2147" s="13"/>
      <c r="P2147" s="2"/>
      <c r="Q2147" s="2"/>
      <c r="R2147" s="2"/>
      <c r="S2147" s="2"/>
      <c r="T2147" s="2"/>
      <c r="U2147" s="14"/>
      <c r="V2147" s="13"/>
      <c r="W2147" s="2"/>
      <c r="X2147" s="2"/>
      <c r="Y2147" s="2"/>
      <c r="Z2147" s="94"/>
      <c r="AA2147" s="13"/>
      <c r="AB2147" s="2"/>
      <c r="AC2147" s="14"/>
      <c r="AD2147" s="93"/>
      <c r="AE2147" s="14"/>
      <c r="AF2147" s="99">
        <v>100</v>
      </c>
    </row>
    <row r="2148" spans="1:32" x14ac:dyDescent="0.3">
      <c r="A2148" s="55" t="str">
        <f t="shared" si="33"/>
        <v>IEtr_03.2</v>
      </c>
      <c r="C2148" s="96" t="s">
        <v>22</v>
      </c>
      <c r="D2148" s="97" t="s">
        <v>779</v>
      </c>
      <c r="E2148" s="97" t="s">
        <v>891</v>
      </c>
      <c r="F2148" s="97" t="s">
        <v>892</v>
      </c>
      <c r="G2148" s="97" t="s">
        <v>351</v>
      </c>
      <c r="H2148" s="96" t="s">
        <v>50</v>
      </c>
      <c r="I2148" s="98" t="s">
        <v>454</v>
      </c>
      <c r="J2148" s="27" t="s">
        <v>3200</v>
      </c>
      <c r="K2148" s="28" t="s">
        <v>3201</v>
      </c>
      <c r="L2148" s="93" t="s">
        <v>479</v>
      </c>
      <c r="M2148" s="2" t="s">
        <v>479</v>
      </c>
      <c r="N2148" s="94" t="s">
        <v>479</v>
      </c>
      <c r="O2148" s="13" t="s">
        <v>479</v>
      </c>
      <c r="P2148" s="2" t="s">
        <v>479</v>
      </c>
      <c r="Q2148" s="2" t="s">
        <v>479</v>
      </c>
      <c r="R2148" s="2" t="s">
        <v>714</v>
      </c>
      <c r="S2148" s="2" t="s">
        <v>714</v>
      </c>
      <c r="T2148" s="2" t="s">
        <v>714</v>
      </c>
      <c r="U2148" s="14" t="s">
        <v>714</v>
      </c>
      <c r="V2148" s="13" t="s">
        <v>714</v>
      </c>
      <c r="W2148" s="2" t="s">
        <v>714</v>
      </c>
      <c r="X2148" s="2" t="s">
        <v>714</v>
      </c>
      <c r="Y2148" s="2" t="s">
        <v>714</v>
      </c>
      <c r="Z2148" s="94" t="s">
        <v>714</v>
      </c>
      <c r="AA2148" s="13" t="s">
        <v>714</v>
      </c>
      <c r="AB2148" s="2" t="s">
        <v>714</v>
      </c>
      <c r="AC2148" s="14" t="s">
        <v>714</v>
      </c>
      <c r="AD2148" s="93" t="s">
        <v>714</v>
      </c>
      <c r="AE2148" s="14" t="s">
        <v>714</v>
      </c>
      <c r="AF2148" s="99">
        <v>100</v>
      </c>
    </row>
    <row r="2149" spans="1:32" x14ac:dyDescent="0.3">
      <c r="A2149" s="55" t="str">
        <f t="shared" si="33"/>
        <v>IEtr_03.2</v>
      </c>
      <c r="C2149" s="96" t="s">
        <v>22</v>
      </c>
      <c r="D2149" s="97" t="s">
        <v>779</v>
      </c>
      <c r="E2149" s="97" t="s">
        <v>891</v>
      </c>
      <c r="F2149" s="97" t="s">
        <v>892</v>
      </c>
      <c r="G2149" s="97" t="s">
        <v>351</v>
      </c>
      <c r="H2149" s="96" t="s">
        <v>50</v>
      </c>
      <c r="I2149" s="98" t="s">
        <v>454</v>
      </c>
      <c r="J2149" s="27" t="s">
        <v>3202</v>
      </c>
      <c r="K2149" s="28" t="s">
        <v>3203</v>
      </c>
      <c r="L2149" s="93" t="s">
        <v>479</v>
      </c>
      <c r="M2149" s="2" t="s">
        <v>479</v>
      </c>
      <c r="N2149" s="94" t="s">
        <v>479</v>
      </c>
      <c r="O2149" s="13" t="s">
        <v>479</v>
      </c>
      <c r="P2149" s="2" t="s">
        <v>479</v>
      </c>
      <c r="Q2149" s="2" t="s">
        <v>479</v>
      </c>
      <c r="R2149" s="2" t="s">
        <v>714</v>
      </c>
      <c r="S2149" s="2" t="s">
        <v>714</v>
      </c>
      <c r="T2149" s="2" t="s">
        <v>714</v>
      </c>
      <c r="U2149" s="14" t="s">
        <v>714</v>
      </c>
      <c r="V2149" s="13" t="s">
        <v>714</v>
      </c>
      <c r="W2149" s="2" t="s">
        <v>714</v>
      </c>
      <c r="X2149" s="2" t="s">
        <v>714</v>
      </c>
      <c r="Y2149" s="2" t="s">
        <v>714</v>
      </c>
      <c r="Z2149" s="94" t="s">
        <v>714</v>
      </c>
      <c r="AA2149" s="13" t="s">
        <v>714</v>
      </c>
      <c r="AB2149" s="2" t="s">
        <v>714</v>
      </c>
      <c r="AC2149" s="14" t="s">
        <v>714</v>
      </c>
      <c r="AD2149" s="93" t="s">
        <v>714</v>
      </c>
      <c r="AE2149" s="14" t="s">
        <v>714</v>
      </c>
      <c r="AF2149" s="99">
        <v>100</v>
      </c>
    </row>
    <row r="2150" spans="1:32" x14ac:dyDescent="0.3">
      <c r="A2150" s="55" t="str">
        <f t="shared" si="33"/>
        <v>IEtr_03.3</v>
      </c>
      <c r="C2150" s="96" t="s">
        <v>22</v>
      </c>
      <c r="D2150" s="97" t="s">
        <v>779</v>
      </c>
      <c r="E2150" s="97" t="s">
        <v>893</v>
      </c>
      <c r="F2150" s="97" t="s">
        <v>894</v>
      </c>
      <c r="G2150" s="97" t="s">
        <v>351</v>
      </c>
      <c r="H2150" s="96" t="s">
        <v>50</v>
      </c>
      <c r="I2150" s="98" t="s">
        <v>454</v>
      </c>
      <c r="J2150" s="27" t="s">
        <v>3200</v>
      </c>
      <c r="K2150" s="28" t="s">
        <v>3204</v>
      </c>
      <c r="L2150" s="93" t="s">
        <v>479</v>
      </c>
      <c r="M2150" s="2" t="s">
        <v>479</v>
      </c>
      <c r="N2150" s="94" t="s">
        <v>479</v>
      </c>
      <c r="O2150" s="13" t="s">
        <v>479</v>
      </c>
      <c r="P2150" s="2" t="s">
        <v>479</v>
      </c>
      <c r="Q2150" s="2" t="s">
        <v>479</v>
      </c>
      <c r="R2150" s="2" t="s">
        <v>479</v>
      </c>
      <c r="S2150" s="2" t="s">
        <v>479</v>
      </c>
      <c r="T2150" s="2" t="s">
        <v>479</v>
      </c>
      <c r="U2150" s="14" t="s">
        <v>479</v>
      </c>
      <c r="V2150" s="13" t="s">
        <v>714</v>
      </c>
      <c r="W2150" s="2" t="s">
        <v>714</v>
      </c>
      <c r="X2150" s="2" t="s">
        <v>714</v>
      </c>
      <c r="Y2150" s="2" t="s">
        <v>714</v>
      </c>
      <c r="Z2150" s="94" t="s">
        <v>714</v>
      </c>
      <c r="AA2150" s="13" t="s">
        <v>714</v>
      </c>
      <c r="AB2150" s="2" t="s">
        <v>714</v>
      </c>
      <c r="AC2150" s="14" t="s">
        <v>714</v>
      </c>
      <c r="AD2150" s="93" t="s">
        <v>714</v>
      </c>
      <c r="AE2150" s="14" t="s">
        <v>714</v>
      </c>
      <c r="AF2150" s="99">
        <v>100</v>
      </c>
    </row>
    <row r="2151" spans="1:32" x14ac:dyDescent="0.3">
      <c r="A2151" s="55" t="str">
        <f t="shared" si="33"/>
        <v>ISec_01.1</v>
      </c>
      <c r="C2151" s="96" t="s">
        <v>23</v>
      </c>
      <c r="D2151" s="97" t="s">
        <v>776</v>
      </c>
      <c r="E2151" s="97" t="s">
        <v>815</v>
      </c>
      <c r="F2151" s="97" t="s">
        <v>816</v>
      </c>
      <c r="G2151" s="97" t="s">
        <v>351</v>
      </c>
      <c r="H2151" s="96" t="s">
        <v>50</v>
      </c>
      <c r="I2151" s="98" t="s">
        <v>454</v>
      </c>
      <c r="J2151" s="27" t="s">
        <v>3205</v>
      </c>
      <c r="K2151" s="28" t="s">
        <v>3206</v>
      </c>
      <c r="L2151" s="93" t="s">
        <v>151</v>
      </c>
      <c r="M2151" s="2" t="s">
        <v>151</v>
      </c>
      <c r="N2151" s="94" t="s">
        <v>151</v>
      </c>
      <c r="O2151" s="13" t="s">
        <v>151</v>
      </c>
      <c r="P2151" s="2" t="s">
        <v>151</v>
      </c>
      <c r="Q2151" s="2" t="s">
        <v>151</v>
      </c>
      <c r="R2151" s="2" t="s">
        <v>151</v>
      </c>
      <c r="S2151" s="2" t="s">
        <v>151</v>
      </c>
      <c r="T2151" s="2" t="s">
        <v>151</v>
      </c>
      <c r="U2151" s="14" t="s">
        <v>152</v>
      </c>
      <c r="V2151" s="13" t="s">
        <v>151</v>
      </c>
      <c r="W2151" s="2" t="s">
        <v>151</v>
      </c>
      <c r="X2151" s="2" t="s">
        <v>151</v>
      </c>
      <c r="Y2151" s="2" t="s">
        <v>152</v>
      </c>
      <c r="Z2151" s="94" t="s">
        <v>151</v>
      </c>
      <c r="AA2151" s="13" t="s">
        <v>151</v>
      </c>
      <c r="AB2151" s="2" t="s">
        <v>151</v>
      </c>
      <c r="AC2151" s="14" t="s">
        <v>151</v>
      </c>
      <c r="AD2151" s="93" t="s">
        <v>151</v>
      </c>
      <c r="AE2151" s="14" t="s">
        <v>151</v>
      </c>
      <c r="AF2151" s="99">
        <v>100</v>
      </c>
    </row>
    <row r="2152" spans="1:32" x14ac:dyDescent="0.3">
      <c r="A2152" s="55" t="str">
        <f t="shared" si="33"/>
        <v>ISec_01.1</v>
      </c>
      <c r="C2152" s="96" t="s">
        <v>23</v>
      </c>
      <c r="D2152" s="97" t="s">
        <v>776</v>
      </c>
      <c r="E2152" s="97" t="s">
        <v>815</v>
      </c>
      <c r="F2152" s="97" t="s">
        <v>816</v>
      </c>
      <c r="G2152" s="97" t="s">
        <v>351</v>
      </c>
      <c r="H2152" s="96" t="s">
        <v>50</v>
      </c>
      <c r="I2152" s="98" t="s">
        <v>454</v>
      </c>
      <c r="J2152" s="27" t="s">
        <v>601</v>
      </c>
      <c r="K2152" s="28" t="s">
        <v>3207</v>
      </c>
      <c r="L2152" s="93" t="s">
        <v>151</v>
      </c>
      <c r="M2152" s="2" t="s">
        <v>151</v>
      </c>
      <c r="N2152" s="94" t="s">
        <v>151</v>
      </c>
      <c r="O2152" s="13" t="s">
        <v>151</v>
      </c>
      <c r="P2152" s="2" t="s">
        <v>151</v>
      </c>
      <c r="Q2152" s="2" t="s">
        <v>151</v>
      </c>
      <c r="R2152" s="2" t="s">
        <v>151</v>
      </c>
      <c r="S2152" s="2" t="s">
        <v>151</v>
      </c>
      <c r="T2152" s="2" t="s">
        <v>151</v>
      </c>
      <c r="U2152" s="14" t="s">
        <v>151</v>
      </c>
      <c r="V2152" s="13" t="s">
        <v>151</v>
      </c>
      <c r="W2152" s="2" t="s">
        <v>151</v>
      </c>
      <c r="X2152" s="2" t="s">
        <v>151</v>
      </c>
      <c r="Y2152" s="2" t="s">
        <v>151</v>
      </c>
      <c r="Z2152" s="94" t="s">
        <v>151</v>
      </c>
      <c r="AA2152" s="13" t="s">
        <v>151</v>
      </c>
      <c r="AB2152" s="2" t="s">
        <v>151</v>
      </c>
      <c r="AC2152" s="14" t="s">
        <v>151</v>
      </c>
      <c r="AD2152" s="93" t="s">
        <v>151</v>
      </c>
      <c r="AE2152" s="14" t="s">
        <v>151</v>
      </c>
      <c r="AF2152" s="99">
        <v>100</v>
      </c>
    </row>
    <row r="2153" spans="1:32" x14ac:dyDescent="0.3">
      <c r="A2153" s="55" t="str">
        <f t="shared" si="33"/>
        <v>ISec_01.2</v>
      </c>
      <c r="C2153" s="96" t="s">
        <v>23</v>
      </c>
      <c r="D2153" s="97" t="s">
        <v>776</v>
      </c>
      <c r="E2153" s="97" t="s">
        <v>817</v>
      </c>
      <c r="F2153" s="97" t="s">
        <v>818</v>
      </c>
      <c r="G2153" s="97" t="s">
        <v>351</v>
      </c>
      <c r="H2153" s="96" t="s">
        <v>50</v>
      </c>
      <c r="I2153" s="98" t="s">
        <v>454</v>
      </c>
      <c r="J2153" s="27" t="s">
        <v>3205</v>
      </c>
      <c r="K2153" s="28" t="s">
        <v>3208</v>
      </c>
      <c r="L2153" s="93" t="s">
        <v>151</v>
      </c>
      <c r="M2153" s="2" t="s">
        <v>151</v>
      </c>
      <c r="N2153" s="94" t="s">
        <v>151</v>
      </c>
      <c r="O2153" s="13" t="s">
        <v>151</v>
      </c>
      <c r="P2153" s="2" t="s">
        <v>151</v>
      </c>
      <c r="Q2153" s="2" t="s">
        <v>151</v>
      </c>
      <c r="R2153" s="2" t="s">
        <v>151</v>
      </c>
      <c r="S2153" s="2" t="s">
        <v>151</v>
      </c>
      <c r="T2153" s="2" t="s">
        <v>151</v>
      </c>
      <c r="U2153" s="14" t="s">
        <v>152</v>
      </c>
      <c r="V2153" s="13" t="s">
        <v>151</v>
      </c>
      <c r="W2153" s="2" t="s">
        <v>151</v>
      </c>
      <c r="X2153" s="2" t="s">
        <v>151</v>
      </c>
      <c r="Y2153" s="2" t="s">
        <v>152</v>
      </c>
      <c r="Z2153" s="94" t="s">
        <v>151</v>
      </c>
      <c r="AA2153" s="13" t="s">
        <v>151</v>
      </c>
      <c r="AB2153" s="2" t="s">
        <v>151</v>
      </c>
      <c r="AC2153" s="14" t="s">
        <v>151</v>
      </c>
      <c r="AD2153" s="93" t="s">
        <v>151</v>
      </c>
      <c r="AE2153" s="14" t="s">
        <v>151</v>
      </c>
      <c r="AF2153" s="99">
        <v>100</v>
      </c>
    </row>
    <row r="2154" spans="1:32" x14ac:dyDescent="0.3">
      <c r="A2154" s="55" t="str">
        <f t="shared" si="33"/>
        <v>ISec_01.2</v>
      </c>
      <c r="C2154" s="96" t="s">
        <v>23</v>
      </c>
      <c r="D2154" s="97" t="s">
        <v>776</v>
      </c>
      <c r="E2154" s="97" t="s">
        <v>817</v>
      </c>
      <c r="F2154" s="97" t="s">
        <v>818</v>
      </c>
      <c r="G2154" s="97" t="s">
        <v>351</v>
      </c>
      <c r="H2154" s="96" t="s">
        <v>50</v>
      </c>
      <c r="I2154" s="98" t="s">
        <v>454</v>
      </c>
      <c r="J2154" s="27" t="s">
        <v>601</v>
      </c>
      <c r="K2154" s="28" t="s">
        <v>3207</v>
      </c>
      <c r="L2154" s="93" t="s">
        <v>151</v>
      </c>
      <c r="M2154" s="2" t="s">
        <v>151</v>
      </c>
      <c r="N2154" s="94" t="s">
        <v>151</v>
      </c>
      <c r="O2154" s="13" t="s">
        <v>151</v>
      </c>
      <c r="P2154" s="2" t="s">
        <v>151</v>
      </c>
      <c r="Q2154" s="2" t="s">
        <v>151</v>
      </c>
      <c r="R2154" s="2" t="s">
        <v>151</v>
      </c>
      <c r="S2154" s="2" t="s">
        <v>151</v>
      </c>
      <c r="T2154" s="2" t="s">
        <v>151</v>
      </c>
      <c r="U2154" s="14" t="s">
        <v>151</v>
      </c>
      <c r="V2154" s="13" t="s">
        <v>151</v>
      </c>
      <c r="W2154" s="2" t="s">
        <v>151</v>
      </c>
      <c r="X2154" s="2" t="s">
        <v>151</v>
      </c>
      <c r="Y2154" s="2" t="s">
        <v>151</v>
      </c>
      <c r="Z2154" s="94" t="s">
        <v>151</v>
      </c>
      <c r="AA2154" s="13" t="s">
        <v>151</v>
      </c>
      <c r="AB2154" s="2" t="s">
        <v>151</v>
      </c>
      <c r="AC2154" s="14" t="s">
        <v>151</v>
      </c>
      <c r="AD2154" s="93" t="s">
        <v>151</v>
      </c>
      <c r="AE2154" s="14" t="s">
        <v>151</v>
      </c>
      <c r="AF2154" s="99">
        <v>100</v>
      </c>
    </row>
    <row r="2155" spans="1:32" x14ac:dyDescent="0.3">
      <c r="A2155" s="55" t="str">
        <f t="shared" si="33"/>
        <v>ISec_01.3</v>
      </c>
      <c r="C2155" s="96" t="s">
        <v>23</v>
      </c>
      <c r="D2155" s="97" t="s">
        <v>776</v>
      </c>
      <c r="E2155" s="97" t="s">
        <v>819</v>
      </c>
      <c r="F2155" s="97" t="s">
        <v>820</v>
      </c>
      <c r="G2155" s="97" t="s">
        <v>351</v>
      </c>
      <c r="H2155" s="96" t="s">
        <v>50</v>
      </c>
      <c r="I2155" s="98" t="s">
        <v>454</v>
      </c>
      <c r="J2155" s="27" t="s">
        <v>3205</v>
      </c>
      <c r="K2155" s="28" t="s">
        <v>3209</v>
      </c>
      <c r="L2155" s="93" t="s">
        <v>151</v>
      </c>
      <c r="M2155" s="2" t="s">
        <v>151</v>
      </c>
      <c r="N2155" s="94" t="s">
        <v>151</v>
      </c>
      <c r="O2155" s="13" t="s">
        <v>151</v>
      </c>
      <c r="P2155" s="2" t="s">
        <v>468</v>
      </c>
      <c r="Q2155" s="2" t="s">
        <v>468</v>
      </c>
      <c r="R2155" s="2" t="s">
        <v>152</v>
      </c>
      <c r="S2155" s="2" t="s">
        <v>151</v>
      </c>
      <c r="T2155" s="2" t="s">
        <v>151</v>
      </c>
      <c r="U2155" s="14" t="s">
        <v>152</v>
      </c>
      <c r="V2155" s="13" t="s">
        <v>151</v>
      </c>
      <c r="W2155" s="2" t="s">
        <v>151</v>
      </c>
      <c r="X2155" s="2" t="s">
        <v>151</v>
      </c>
      <c r="Y2155" s="2" t="s">
        <v>152</v>
      </c>
      <c r="Z2155" s="94" t="s">
        <v>151</v>
      </c>
      <c r="AA2155" s="13" t="s">
        <v>151</v>
      </c>
      <c r="AB2155" s="2" t="s">
        <v>151</v>
      </c>
      <c r="AC2155" s="14" t="s">
        <v>151</v>
      </c>
      <c r="AD2155" s="93" t="s">
        <v>152</v>
      </c>
      <c r="AE2155" s="14" t="s">
        <v>152</v>
      </c>
      <c r="AF2155" s="99">
        <v>100</v>
      </c>
    </row>
    <row r="2156" spans="1:32" x14ac:dyDescent="0.3">
      <c r="A2156" s="55" t="str">
        <f t="shared" si="33"/>
        <v>ISec_01.3</v>
      </c>
      <c r="C2156" s="96" t="s">
        <v>23</v>
      </c>
      <c r="D2156" s="97" t="s">
        <v>776</v>
      </c>
      <c r="E2156" s="97" t="s">
        <v>819</v>
      </c>
      <c r="F2156" s="97" t="s">
        <v>820</v>
      </c>
      <c r="G2156" s="97" t="s">
        <v>351</v>
      </c>
      <c r="H2156" s="96" t="s">
        <v>50</v>
      </c>
      <c r="I2156" s="98" t="s">
        <v>454</v>
      </c>
      <c r="J2156" s="27" t="s">
        <v>601</v>
      </c>
      <c r="K2156" s="28" t="s">
        <v>3207</v>
      </c>
      <c r="L2156" s="93" t="s">
        <v>151</v>
      </c>
      <c r="M2156" s="2" t="s">
        <v>151</v>
      </c>
      <c r="N2156" s="94" t="s">
        <v>151</v>
      </c>
      <c r="O2156" s="13" t="s">
        <v>151</v>
      </c>
      <c r="P2156" s="2" t="s">
        <v>468</v>
      </c>
      <c r="Q2156" s="2" t="s">
        <v>468</v>
      </c>
      <c r="R2156" s="2" t="s">
        <v>152</v>
      </c>
      <c r="S2156" s="2" t="s">
        <v>151</v>
      </c>
      <c r="T2156" s="2" t="s">
        <v>151</v>
      </c>
      <c r="U2156" s="14" t="s">
        <v>152</v>
      </c>
      <c r="V2156" s="13" t="s">
        <v>151</v>
      </c>
      <c r="W2156" s="2" t="s">
        <v>151</v>
      </c>
      <c r="X2156" s="2" t="s">
        <v>151</v>
      </c>
      <c r="Y2156" s="2" t="s">
        <v>151</v>
      </c>
      <c r="Z2156" s="94" t="s">
        <v>151</v>
      </c>
      <c r="AA2156" s="13" t="s">
        <v>151</v>
      </c>
      <c r="AB2156" s="2" t="s">
        <v>151</v>
      </c>
      <c r="AC2156" s="14" t="s">
        <v>151</v>
      </c>
      <c r="AD2156" s="93" t="s">
        <v>152</v>
      </c>
      <c r="AE2156" s="14" t="s">
        <v>152</v>
      </c>
      <c r="AF2156" s="99">
        <v>100</v>
      </c>
    </row>
    <row r="2157" spans="1:32" x14ac:dyDescent="0.3">
      <c r="A2157" s="55" t="str">
        <f t="shared" si="33"/>
        <v>ISec_01.4</v>
      </c>
      <c r="C2157" s="96" t="s">
        <v>23</v>
      </c>
      <c r="D2157" s="97" t="s">
        <v>776</v>
      </c>
      <c r="E2157" s="97" t="s">
        <v>821</v>
      </c>
      <c r="F2157" s="97" t="s">
        <v>822</v>
      </c>
      <c r="G2157" s="97" t="s">
        <v>351</v>
      </c>
      <c r="H2157" s="96" t="s">
        <v>50</v>
      </c>
      <c r="I2157" s="98" t="s">
        <v>454</v>
      </c>
      <c r="J2157" s="27" t="s">
        <v>3210</v>
      </c>
      <c r="K2157" s="28" t="s">
        <v>3211</v>
      </c>
      <c r="L2157" s="93" t="s">
        <v>151</v>
      </c>
      <c r="M2157" s="2" t="s">
        <v>151</v>
      </c>
      <c r="N2157" s="94" t="s">
        <v>151</v>
      </c>
      <c r="O2157" s="13" t="s">
        <v>468</v>
      </c>
      <c r="P2157" s="2" t="s">
        <v>468</v>
      </c>
      <c r="Q2157" s="2" t="s">
        <v>468</v>
      </c>
      <c r="R2157" s="2" t="s">
        <v>152</v>
      </c>
      <c r="S2157" s="2" t="s">
        <v>152</v>
      </c>
      <c r="T2157" s="2" t="s">
        <v>152</v>
      </c>
      <c r="U2157" s="14" t="s">
        <v>151</v>
      </c>
      <c r="V2157" s="13" t="s">
        <v>151</v>
      </c>
      <c r="W2157" s="2" t="s">
        <v>152</v>
      </c>
      <c r="X2157" s="2" t="s">
        <v>152</v>
      </c>
      <c r="Y2157" s="2" t="s">
        <v>152</v>
      </c>
      <c r="Z2157" s="94" t="s">
        <v>152</v>
      </c>
      <c r="AA2157" s="13" t="s">
        <v>152</v>
      </c>
      <c r="AB2157" s="2" t="s">
        <v>152</v>
      </c>
      <c r="AC2157" s="14" t="s">
        <v>152</v>
      </c>
      <c r="AD2157" s="93" t="s">
        <v>152</v>
      </c>
      <c r="AE2157" s="14" t="s">
        <v>152</v>
      </c>
      <c r="AF2157" s="99">
        <v>100</v>
      </c>
    </row>
    <row r="2158" spans="1:32" x14ac:dyDescent="0.3">
      <c r="A2158" s="55" t="str">
        <f t="shared" si="33"/>
        <v>ISec_02.1</v>
      </c>
      <c r="C2158" s="96" t="s">
        <v>23</v>
      </c>
      <c r="D2158" s="97" t="s">
        <v>776</v>
      </c>
      <c r="E2158" s="97" t="s">
        <v>823</v>
      </c>
      <c r="F2158" s="97" t="s">
        <v>824</v>
      </c>
      <c r="G2158" s="97" t="s">
        <v>351</v>
      </c>
      <c r="H2158" s="96" t="s">
        <v>50</v>
      </c>
      <c r="I2158" s="98" t="s">
        <v>454</v>
      </c>
      <c r="J2158" s="27" t="s">
        <v>3205</v>
      </c>
      <c r="K2158" s="28" t="s">
        <v>3212</v>
      </c>
      <c r="L2158" s="93" t="s">
        <v>151</v>
      </c>
      <c r="M2158" s="2" t="s">
        <v>151</v>
      </c>
      <c r="N2158" s="94" t="s">
        <v>151</v>
      </c>
      <c r="O2158" s="13" t="s">
        <v>151</v>
      </c>
      <c r="P2158" s="2" t="s">
        <v>151</v>
      </c>
      <c r="Q2158" s="2" t="s">
        <v>151</v>
      </c>
      <c r="R2158" s="2" t="s">
        <v>151</v>
      </c>
      <c r="S2158" s="2" t="s">
        <v>151</v>
      </c>
      <c r="T2158" s="2" t="s">
        <v>151</v>
      </c>
      <c r="U2158" s="14" t="s">
        <v>152</v>
      </c>
      <c r="V2158" s="13" t="s">
        <v>151</v>
      </c>
      <c r="W2158" s="2" t="s">
        <v>151</v>
      </c>
      <c r="X2158" s="2" t="s">
        <v>151</v>
      </c>
      <c r="Y2158" s="2" t="s">
        <v>152</v>
      </c>
      <c r="Z2158" s="94" t="s">
        <v>151</v>
      </c>
      <c r="AA2158" s="13" t="s">
        <v>151</v>
      </c>
      <c r="AB2158" s="2" t="s">
        <v>151</v>
      </c>
      <c r="AC2158" s="14" t="s">
        <v>151</v>
      </c>
      <c r="AD2158" s="93" t="s">
        <v>152</v>
      </c>
      <c r="AE2158" s="14" t="s">
        <v>152</v>
      </c>
      <c r="AF2158" s="99">
        <v>100</v>
      </c>
    </row>
    <row r="2159" spans="1:32" x14ac:dyDescent="0.3">
      <c r="A2159" s="55" t="str">
        <f t="shared" si="33"/>
        <v>ISec_02.1</v>
      </c>
      <c r="C2159" s="96" t="s">
        <v>23</v>
      </c>
      <c r="D2159" s="97" t="s">
        <v>776</v>
      </c>
      <c r="E2159" s="97" t="s">
        <v>823</v>
      </c>
      <c r="F2159" s="97" t="s">
        <v>824</v>
      </c>
      <c r="G2159" s="97" t="s">
        <v>351</v>
      </c>
      <c r="H2159" s="96" t="s">
        <v>50</v>
      </c>
      <c r="I2159" s="98" t="s">
        <v>454</v>
      </c>
      <c r="J2159" s="27" t="s">
        <v>601</v>
      </c>
      <c r="K2159" s="28" t="s">
        <v>3213</v>
      </c>
      <c r="L2159" s="93" t="s">
        <v>151</v>
      </c>
      <c r="M2159" s="2" t="s">
        <v>151</v>
      </c>
      <c r="N2159" s="94" t="s">
        <v>151</v>
      </c>
      <c r="O2159" s="13" t="s">
        <v>151</v>
      </c>
      <c r="P2159" s="2" t="s">
        <v>151</v>
      </c>
      <c r="Q2159" s="2" t="s">
        <v>151</v>
      </c>
      <c r="R2159" s="2" t="s">
        <v>151</v>
      </c>
      <c r="S2159" s="2" t="s">
        <v>151</v>
      </c>
      <c r="T2159" s="2" t="s">
        <v>151</v>
      </c>
      <c r="U2159" s="14" t="s">
        <v>151</v>
      </c>
      <c r="V2159" s="13" t="s">
        <v>151</v>
      </c>
      <c r="W2159" s="2" t="s">
        <v>151</v>
      </c>
      <c r="X2159" s="2" t="s">
        <v>151</v>
      </c>
      <c r="Y2159" s="2" t="s">
        <v>151</v>
      </c>
      <c r="Z2159" s="94" t="s">
        <v>151</v>
      </c>
      <c r="AA2159" s="13" t="s">
        <v>151</v>
      </c>
      <c r="AB2159" s="2" t="s">
        <v>151</v>
      </c>
      <c r="AC2159" s="14" t="s">
        <v>151</v>
      </c>
      <c r="AD2159" s="93" t="s">
        <v>152</v>
      </c>
      <c r="AE2159" s="14" t="s">
        <v>152</v>
      </c>
      <c r="AF2159" s="99">
        <v>100</v>
      </c>
    </row>
    <row r="2160" spans="1:32" x14ac:dyDescent="0.3">
      <c r="A2160" s="55" t="str">
        <f t="shared" si="33"/>
        <v>ISec_02.2</v>
      </c>
      <c r="C2160" s="96" t="s">
        <v>23</v>
      </c>
      <c r="D2160" s="97" t="s">
        <v>776</v>
      </c>
      <c r="E2160" s="97" t="s">
        <v>825</v>
      </c>
      <c r="F2160" s="97" t="s">
        <v>826</v>
      </c>
      <c r="G2160" s="97" t="s">
        <v>351</v>
      </c>
      <c r="H2160" s="96" t="s">
        <v>50</v>
      </c>
      <c r="I2160" s="98" t="s">
        <v>454</v>
      </c>
      <c r="J2160" s="27" t="s">
        <v>3205</v>
      </c>
      <c r="K2160" s="28" t="s">
        <v>3214</v>
      </c>
      <c r="L2160" s="93" t="s">
        <v>151</v>
      </c>
      <c r="M2160" s="2" t="s">
        <v>151</v>
      </c>
      <c r="N2160" s="94" t="s">
        <v>151</v>
      </c>
      <c r="O2160" s="13" t="s">
        <v>151</v>
      </c>
      <c r="P2160" s="2" t="s">
        <v>151</v>
      </c>
      <c r="Q2160" s="2" t="s">
        <v>151</v>
      </c>
      <c r="R2160" s="2" t="s">
        <v>151</v>
      </c>
      <c r="S2160" s="2" t="s">
        <v>151</v>
      </c>
      <c r="T2160" s="2" t="s">
        <v>152</v>
      </c>
      <c r="U2160" s="14" t="s">
        <v>152</v>
      </c>
      <c r="V2160" s="13" t="s">
        <v>151</v>
      </c>
      <c r="W2160" s="2" t="s">
        <v>151</v>
      </c>
      <c r="X2160" s="2" t="s">
        <v>151</v>
      </c>
      <c r="Y2160" s="2" t="s">
        <v>152</v>
      </c>
      <c r="Z2160" s="94" t="s">
        <v>151</v>
      </c>
      <c r="AA2160" s="13" t="s">
        <v>151</v>
      </c>
      <c r="AB2160" s="2" t="s">
        <v>151</v>
      </c>
      <c r="AC2160" s="14" t="s">
        <v>151</v>
      </c>
      <c r="AD2160" s="93" t="s">
        <v>151</v>
      </c>
      <c r="AE2160" s="14" t="s">
        <v>151</v>
      </c>
      <c r="AF2160" s="99">
        <v>100</v>
      </c>
    </row>
    <row r="2161" spans="1:32" x14ac:dyDescent="0.3">
      <c r="A2161" s="55" t="str">
        <f t="shared" si="33"/>
        <v>ISec_02.2</v>
      </c>
      <c r="C2161" s="96" t="s">
        <v>23</v>
      </c>
      <c r="D2161" s="97" t="s">
        <v>776</v>
      </c>
      <c r="E2161" s="97" t="s">
        <v>825</v>
      </c>
      <c r="F2161" s="97" t="s">
        <v>826</v>
      </c>
      <c r="G2161" s="97" t="s">
        <v>351</v>
      </c>
      <c r="H2161" s="96" t="s">
        <v>50</v>
      </c>
      <c r="I2161" s="98" t="s">
        <v>454</v>
      </c>
      <c r="J2161" s="27" t="s">
        <v>601</v>
      </c>
      <c r="K2161" s="28" t="s">
        <v>3213</v>
      </c>
      <c r="L2161" s="93" t="s">
        <v>151</v>
      </c>
      <c r="M2161" s="2" t="s">
        <v>151</v>
      </c>
      <c r="N2161" s="94" t="s">
        <v>151</v>
      </c>
      <c r="O2161" s="13" t="s">
        <v>151</v>
      </c>
      <c r="P2161" s="2" t="s">
        <v>151</v>
      </c>
      <c r="Q2161" s="2" t="s">
        <v>151</v>
      </c>
      <c r="R2161" s="2" t="s">
        <v>151</v>
      </c>
      <c r="S2161" s="2" t="s">
        <v>151</v>
      </c>
      <c r="T2161" s="2" t="s">
        <v>152</v>
      </c>
      <c r="U2161" s="14" t="s">
        <v>151</v>
      </c>
      <c r="V2161" s="13" t="s">
        <v>151</v>
      </c>
      <c r="W2161" s="2" t="s">
        <v>151</v>
      </c>
      <c r="X2161" s="2" t="s">
        <v>151</v>
      </c>
      <c r="Y2161" s="2" t="s">
        <v>151</v>
      </c>
      <c r="Z2161" s="94" t="s">
        <v>151</v>
      </c>
      <c r="AA2161" s="13" t="s">
        <v>151</v>
      </c>
      <c r="AB2161" s="2" t="s">
        <v>151</v>
      </c>
      <c r="AC2161" s="14" t="s">
        <v>151</v>
      </c>
      <c r="AD2161" s="93" t="s">
        <v>152</v>
      </c>
      <c r="AE2161" s="14" t="s">
        <v>152</v>
      </c>
      <c r="AF2161" s="99">
        <v>100</v>
      </c>
    </row>
    <row r="2162" spans="1:32" x14ac:dyDescent="0.3">
      <c r="A2162" s="55" t="str">
        <f t="shared" si="33"/>
        <v>ISec_02.3</v>
      </c>
      <c r="C2162" s="96" t="s">
        <v>23</v>
      </c>
      <c r="D2162" s="97" t="s">
        <v>776</v>
      </c>
      <c r="E2162" s="97" t="s">
        <v>827</v>
      </c>
      <c r="F2162" s="97" t="s">
        <v>828</v>
      </c>
      <c r="G2162" s="97" t="s">
        <v>351</v>
      </c>
      <c r="H2162" s="96" t="s">
        <v>50</v>
      </c>
      <c r="I2162" s="98" t="s">
        <v>454</v>
      </c>
      <c r="J2162" s="27" t="s">
        <v>3205</v>
      </c>
      <c r="K2162" s="28" t="s">
        <v>3215</v>
      </c>
      <c r="L2162" s="93" t="s">
        <v>151</v>
      </c>
      <c r="M2162" s="2" t="s">
        <v>152</v>
      </c>
      <c r="N2162" s="94" t="s">
        <v>151</v>
      </c>
      <c r="O2162" s="13" t="s">
        <v>152</v>
      </c>
      <c r="P2162" s="2" t="s">
        <v>152</v>
      </c>
      <c r="Q2162" s="2" t="s">
        <v>152</v>
      </c>
      <c r="R2162" s="2" t="s">
        <v>151</v>
      </c>
      <c r="S2162" s="2" t="s">
        <v>151</v>
      </c>
      <c r="T2162" s="2" t="s">
        <v>151</v>
      </c>
      <c r="U2162" s="14" t="s">
        <v>152</v>
      </c>
      <c r="V2162" s="13" t="s">
        <v>152</v>
      </c>
      <c r="W2162" s="2" t="s">
        <v>152</v>
      </c>
      <c r="X2162" s="2" t="s">
        <v>152</v>
      </c>
      <c r="Y2162" s="2" t="s">
        <v>152</v>
      </c>
      <c r="Z2162" s="94" t="s">
        <v>152</v>
      </c>
      <c r="AA2162" s="13" t="s">
        <v>152</v>
      </c>
      <c r="AB2162" s="2" t="s">
        <v>152</v>
      </c>
      <c r="AC2162" s="14" t="s">
        <v>152</v>
      </c>
      <c r="AD2162" s="93" t="s">
        <v>152</v>
      </c>
      <c r="AE2162" s="14" t="s">
        <v>152</v>
      </c>
      <c r="AF2162" s="99">
        <v>100</v>
      </c>
    </row>
    <row r="2163" spans="1:32" x14ac:dyDescent="0.3">
      <c r="A2163" s="55" t="str">
        <f t="shared" si="33"/>
        <v>ISec_03.1</v>
      </c>
      <c r="C2163" s="96" t="s">
        <v>23</v>
      </c>
      <c r="D2163" s="97" t="s">
        <v>776</v>
      </c>
      <c r="E2163" s="97" t="s">
        <v>829</v>
      </c>
      <c r="F2163" s="97" t="s">
        <v>830</v>
      </c>
      <c r="G2163" s="97" t="s">
        <v>351</v>
      </c>
      <c r="H2163" s="96" t="s">
        <v>50</v>
      </c>
      <c r="I2163" s="98"/>
      <c r="J2163" s="27" t="s">
        <v>113</v>
      </c>
      <c r="K2163" s="28" t="s">
        <v>113</v>
      </c>
      <c r="L2163" s="93"/>
      <c r="M2163" s="2"/>
      <c r="N2163" s="94"/>
      <c r="O2163" s="13"/>
      <c r="P2163" s="2"/>
      <c r="Q2163" s="2"/>
      <c r="R2163" s="2"/>
      <c r="S2163" s="2"/>
      <c r="T2163" s="2"/>
      <c r="U2163" s="14"/>
      <c r="V2163" s="13"/>
      <c r="W2163" s="2"/>
      <c r="X2163" s="2"/>
      <c r="Y2163" s="2"/>
      <c r="Z2163" s="94"/>
      <c r="AA2163" s="13"/>
      <c r="AB2163" s="2"/>
      <c r="AC2163" s="14"/>
      <c r="AD2163" s="93"/>
      <c r="AE2163" s="14"/>
      <c r="AF2163" s="99" t="s">
        <v>6</v>
      </c>
    </row>
    <row r="2164" spans="1:32" x14ac:dyDescent="0.3">
      <c r="A2164" s="55" t="str">
        <f t="shared" si="33"/>
        <v>ISec_03.2</v>
      </c>
      <c r="C2164" s="96" t="s">
        <v>23</v>
      </c>
      <c r="D2164" s="97" t="s">
        <v>776</v>
      </c>
      <c r="E2164" s="97" t="s">
        <v>831</v>
      </c>
      <c r="F2164" s="97" t="s">
        <v>832</v>
      </c>
      <c r="G2164" s="97" t="s">
        <v>351</v>
      </c>
      <c r="H2164" s="96" t="s">
        <v>50</v>
      </c>
      <c r="I2164" s="98"/>
      <c r="J2164" s="27" t="s">
        <v>113</v>
      </c>
      <c r="K2164" s="28" t="s">
        <v>113</v>
      </c>
      <c r="L2164" s="93"/>
      <c r="M2164" s="2"/>
      <c r="N2164" s="94"/>
      <c r="O2164" s="13"/>
      <c r="P2164" s="2"/>
      <c r="Q2164" s="2"/>
      <c r="R2164" s="2"/>
      <c r="S2164" s="2"/>
      <c r="T2164" s="2"/>
      <c r="U2164" s="14"/>
      <c r="V2164" s="13"/>
      <c r="W2164" s="2"/>
      <c r="X2164" s="2"/>
      <c r="Y2164" s="2"/>
      <c r="Z2164" s="94"/>
      <c r="AA2164" s="13"/>
      <c r="AB2164" s="2"/>
      <c r="AC2164" s="14"/>
      <c r="AD2164" s="93"/>
      <c r="AE2164" s="14"/>
      <c r="AF2164" s="99" t="s">
        <v>6</v>
      </c>
    </row>
    <row r="2165" spans="1:32" x14ac:dyDescent="0.3">
      <c r="A2165" s="55" t="str">
        <f t="shared" si="33"/>
        <v>ISec_03.3</v>
      </c>
      <c r="C2165" s="96" t="s">
        <v>23</v>
      </c>
      <c r="D2165" s="97" t="s">
        <v>776</v>
      </c>
      <c r="E2165" s="97" t="s">
        <v>833</v>
      </c>
      <c r="F2165" s="97" t="s">
        <v>834</v>
      </c>
      <c r="G2165" s="97" t="s">
        <v>351</v>
      </c>
      <c r="H2165" s="96" t="s">
        <v>50</v>
      </c>
      <c r="I2165" s="98" t="s">
        <v>454</v>
      </c>
      <c r="J2165" s="27" t="s">
        <v>602</v>
      </c>
      <c r="K2165" s="28" t="s">
        <v>3216</v>
      </c>
      <c r="L2165" s="93" t="s">
        <v>151</v>
      </c>
      <c r="M2165" s="2" t="s">
        <v>152</v>
      </c>
      <c r="N2165" s="94" t="s">
        <v>151</v>
      </c>
      <c r="O2165" s="13" t="s">
        <v>468</v>
      </c>
      <c r="P2165" s="2" t="s">
        <v>468</v>
      </c>
      <c r="Q2165" s="2" t="s">
        <v>468</v>
      </c>
      <c r="R2165" s="2" t="s">
        <v>152</v>
      </c>
      <c r="S2165" s="2" t="s">
        <v>152</v>
      </c>
      <c r="T2165" s="2" t="s">
        <v>152</v>
      </c>
      <c r="U2165" s="14" t="s">
        <v>152</v>
      </c>
      <c r="V2165" s="13" t="s">
        <v>152</v>
      </c>
      <c r="W2165" s="2" t="s">
        <v>152</v>
      </c>
      <c r="X2165" s="2" t="s">
        <v>152</v>
      </c>
      <c r="Y2165" s="2" t="s">
        <v>152</v>
      </c>
      <c r="Z2165" s="94" t="s">
        <v>152</v>
      </c>
      <c r="AA2165" s="13" t="s">
        <v>152</v>
      </c>
      <c r="AB2165" s="2" t="s">
        <v>152</v>
      </c>
      <c r="AC2165" s="14" t="s">
        <v>152</v>
      </c>
      <c r="AD2165" s="93" t="s">
        <v>152</v>
      </c>
      <c r="AE2165" s="14" t="s">
        <v>152</v>
      </c>
      <c r="AF2165" s="99">
        <v>100</v>
      </c>
    </row>
    <row r="2166" spans="1:32" x14ac:dyDescent="0.3">
      <c r="A2166" s="55" t="str">
        <f t="shared" si="33"/>
        <v>ISec_03.3</v>
      </c>
      <c r="C2166" s="96" t="s">
        <v>23</v>
      </c>
      <c r="D2166" s="97" t="s">
        <v>776</v>
      </c>
      <c r="E2166" s="97" t="s">
        <v>833</v>
      </c>
      <c r="F2166" s="97" t="s">
        <v>834</v>
      </c>
      <c r="G2166" s="97" t="s">
        <v>351</v>
      </c>
      <c r="H2166" s="96" t="s">
        <v>50</v>
      </c>
      <c r="I2166" s="98" t="s">
        <v>454</v>
      </c>
      <c r="J2166" s="27" t="s">
        <v>601</v>
      </c>
      <c r="K2166" s="28" t="s">
        <v>3217</v>
      </c>
      <c r="L2166" s="93" t="s">
        <v>151</v>
      </c>
      <c r="M2166" s="2" t="s">
        <v>152</v>
      </c>
      <c r="N2166" s="94" t="s">
        <v>151</v>
      </c>
      <c r="O2166" s="13" t="s">
        <v>468</v>
      </c>
      <c r="P2166" s="2" t="s">
        <v>468</v>
      </c>
      <c r="Q2166" s="2" t="s">
        <v>468</v>
      </c>
      <c r="R2166" s="2" t="s">
        <v>152</v>
      </c>
      <c r="S2166" s="2" t="s">
        <v>152</v>
      </c>
      <c r="T2166" s="2" t="s">
        <v>152</v>
      </c>
      <c r="U2166" s="14" t="s">
        <v>151</v>
      </c>
      <c r="V2166" s="13" t="s">
        <v>151</v>
      </c>
      <c r="W2166" s="2" t="s">
        <v>151</v>
      </c>
      <c r="X2166" s="2" t="s">
        <v>151</v>
      </c>
      <c r="Y2166" s="2" t="s">
        <v>151</v>
      </c>
      <c r="Z2166" s="94" t="s">
        <v>152</v>
      </c>
      <c r="AA2166" s="13" t="s">
        <v>151</v>
      </c>
      <c r="AB2166" s="2" t="s">
        <v>151</v>
      </c>
      <c r="AC2166" s="14" t="s">
        <v>151</v>
      </c>
      <c r="AD2166" s="93" t="s">
        <v>151</v>
      </c>
      <c r="AE2166" s="14" t="s">
        <v>151</v>
      </c>
      <c r="AF2166" s="99">
        <v>100</v>
      </c>
    </row>
    <row r="2167" spans="1:32" x14ac:dyDescent="0.3">
      <c r="A2167" s="55" t="str">
        <f t="shared" si="33"/>
        <v>IShe_01.1</v>
      </c>
      <c r="C2167" s="96" t="s">
        <v>23</v>
      </c>
      <c r="D2167" s="97" t="s">
        <v>835</v>
      </c>
      <c r="E2167" s="97" t="s">
        <v>836</v>
      </c>
      <c r="F2167" s="97" t="s">
        <v>837</v>
      </c>
      <c r="G2167" s="97" t="s">
        <v>344</v>
      </c>
      <c r="H2167" s="96" t="s">
        <v>50</v>
      </c>
      <c r="I2167" s="98" t="s">
        <v>454</v>
      </c>
      <c r="J2167" s="27" t="s">
        <v>3218</v>
      </c>
      <c r="K2167" s="28" t="s">
        <v>3219</v>
      </c>
      <c r="L2167" s="93" t="s">
        <v>151</v>
      </c>
      <c r="M2167" s="2" t="s">
        <v>151</v>
      </c>
      <c r="N2167" s="94" t="s">
        <v>151</v>
      </c>
      <c r="O2167" s="13"/>
      <c r="P2167" s="2"/>
      <c r="Q2167" s="2"/>
      <c r="R2167" s="2"/>
      <c r="S2167" s="2"/>
      <c r="T2167" s="2"/>
      <c r="U2167" s="14"/>
      <c r="V2167" s="13"/>
      <c r="W2167" s="2"/>
      <c r="X2167" s="2"/>
      <c r="Y2167" s="2"/>
      <c r="Z2167" s="94"/>
      <c r="AA2167" s="13"/>
      <c r="AB2167" s="2"/>
      <c r="AC2167" s="14"/>
      <c r="AD2167" s="93"/>
      <c r="AE2167" s="14"/>
      <c r="AF2167" s="99">
        <v>100</v>
      </c>
    </row>
    <row r="2168" spans="1:32" x14ac:dyDescent="0.3">
      <c r="A2168" s="55" t="str">
        <f t="shared" si="33"/>
        <v>IShe_01.1</v>
      </c>
      <c r="C2168" s="96" t="s">
        <v>23</v>
      </c>
      <c r="D2168" s="97" t="s">
        <v>835</v>
      </c>
      <c r="E2168" s="97" t="s">
        <v>836</v>
      </c>
      <c r="F2168" s="97" t="s">
        <v>837</v>
      </c>
      <c r="G2168" s="97" t="s">
        <v>344</v>
      </c>
      <c r="H2168" s="96" t="s">
        <v>50</v>
      </c>
      <c r="I2168" s="98" t="s">
        <v>454</v>
      </c>
      <c r="J2168" s="27" t="s">
        <v>3220</v>
      </c>
      <c r="K2168" s="28" t="s">
        <v>3221</v>
      </c>
      <c r="L2168" s="93" t="s">
        <v>151</v>
      </c>
      <c r="M2168" s="2" t="s">
        <v>151</v>
      </c>
      <c r="N2168" s="94" t="s">
        <v>151</v>
      </c>
      <c r="O2168" s="13"/>
      <c r="P2168" s="2"/>
      <c r="Q2168" s="2"/>
      <c r="R2168" s="2"/>
      <c r="S2168" s="2"/>
      <c r="T2168" s="2"/>
      <c r="U2168" s="14"/>
      <c r="V2168" s="13"/>
      <c r="W2168" s="2"/>
      <c r="X2168" s="2"/>
      <c r="Y2168" s="2"/>
      <c r="Z2168" s="94"/>
      <c r="AA2168" s="13"/>
      <c r="AB2168" s="2"/>
      <c r="AC2168" s="14"/>
      <c r="AD2168" s="93"/>
      <c r="AE2168" s="14"/>
      <c r="AF2168" s="99">
        <v>100</v>
      </c>
    </row>
    <row r="2169" spans="1:32" x14ac:dyDescent="0.3">
      <c r="A2169" s="55" t="str">
        <f t="shared" si="33"/>
        <v>IShe_01.2</v>
      </c>
      <c r="C2169" s="96" t="s">
        <v>23</v>
      </c>
      <c r="D2169" s="97" t="s">
        <v>835</v>
      </c>
      <c r="E2169" s="97" t="s">
        <v>838</v>
      </c>
      <c r="F2169" s="97" t="s">
        <v>839</v>
      </c>
      <c r="G2169" s="97" t="s">
        <v>344</v>
      </c>
      <c r="H2169" s="96" t="s">
        <v>50</v>
      </c>
      <c r="I2169" s="98" t="s">
        <v>454</v>
      </c>
      <c r="J2169" s="27" t="s">
        <v>3218</v>
      </c>
      <c r="K2169" s="28" t="s">
        <v>3222</v>
      </c>
      <c r="L2169" s="93" t="s">
        <v>151</v>
      </c>
      <c r="M2169" s="2" t="s">
        <v>151</v>
      </c>
      <c r="N2169" s="94" t="s">
        <v>151</v>
      </c>
      <c r="O2169" s="13"/>
      <c r="P2169" s="2"/>
      <c r="Q2169" s="2"/>
      <c r="R2169" s="2"/>
      <c r="S2169" s="2"/>
      <c r="T2169" s="2"/>
      <c r="U2169" s="14"/>
      <c r="V2169" s="13"/>
      <c r="W2169" s="2"/>
      <c r="X2169" s="2"/>
      <c r="Y2169" s="2"/>
      <c r="Z2169" s="94"/>
      <c r="AA2169" s="13"/>
      <c r="AB2169" s="2"/>
      <c r="AC2169" s="14"/>
      <c r="AD2169" s="93"/>
      <c r="AE2169" s="14"/>
      <c r="AF2169" s="99">
        <v>100</v>
      </c>
    </row>
    <row r="2170" spans="1:32" x14ac:dyDescent="0.3">
      <c r="A2170" s="55" t="str">
        <f t="shared" si="33"/>
        <v>IShe_01.2</v>
      </c>
      <c r="C2170" s="96" t="s">
        <v>23</v>
      </c>
      <c r="D2170" s="97" t="s">
        <v>835</v>
      </c>
      <c r="E2170" s="97" t="s">
        <v>838</v>
      </c>
      <c r="F2170" s="97" t="s">
        <v>839</v>
      </c>
      <c r="G2170" s="97" t="s">
        <v>344</v>
      </c>
      <c r="H2170" s="96" t="s">
        <v>50</v>
      </c>
      <c r="I2170" s="98" t="s">
        <v>454</v>
      </c>
      <c r="J2170" s="27" t="s">
        <v>3220</v>
      </c>
      <c r="K2170" s="28" t="s">
        <v>3223</v>
      </c>
      <c r="L2170" s="93" t="s">
        <v>151</v>
      </c>
      <c r="M2170" s="2" t="s">
        <v>151</v>
      </c>
      <c r="N2170" s="94" t="s">
        <v>151</v>
      </c>
      <c r="O2170" s="13"/>
      <c r="P2170" s="2"/>
      <c r="Q2170" s="2"/>
      <c r="R2170" s="2"/>
      <c r="S2170" s="2"/>
      <c r="T2170" s="2"/>
      <c r="U2170" s="14"/>
      <c r="V2170" s="13"/>
      <c r="W2170" s="2"/>
      <c r="X2170" s="2"/>
      <c r="Y2170" s="2"/>
      <c r="Z2170" s="94"/>
      <c r="AA2170" s="13"/>
      <c r="AB2170" s="2"/>
      <c r="AC2170" s="14"/>
      <c r="AD2170" s="93"/>
      <c r="AE2170" s="14"/>
      <c r="AF2170" s="99">
        <v>100</v>
      </c>
    </row>
    <row r="2171" spans="1:32" x14ac:dyDescent="0.3">
      <c r="A2171" s="55" t="str">
        <f t="shared" si="33"/>
        <v>IShe_01.3</v>
      </c>
      <c r="C2171" s="96" t="s">
        <v>23</v>
      </c>
      <c r="D2171" s="97" t="s">
        <v>835</v>
      </c>
      <c r="E2171" s="97" t="s">
        <v>840</v>
      </c>
      <c r="F2171" s="97" t="s">
        <v>431</v>
      </c>
      <c r="G2171" s="97" t="s">
        <v>351</v>
      </c>
      <c r="H2171" s="96" t="s">
        <v>50</v>
      </c>
      <c r="I2171" s="98" t="s">
        <v>454</v>
      </c>
      <c r="J2171" s="27" t="s">
        <v>601</v>
      </c>
      <c r="K2171" s="28" t="s">
        <v>604</v>
      </c>
      <c r="L2171" s="93" t="s">
        <v>151</v>
      </c>
      <c r="M2171" s="2" t="s">
        <v>151</v>
      </c>
      <c r="N2171" s="94" t="s">
        <v>151</v>
      </c>
      <c r="O2171" s="13" t="s">
        <v>151</v>
      </c>
      <c r="P2171" s="2" t="s">
        <v>468</v>
      </c>
      <c r="Q2171" s="2" t="s">
        <v>468</v>
      </c>
      <c r="R2171" s="2" t="s">
        <v>151</v>
      </c>
      <c r="S2171" s="2" t="s">
        <v>151</v>
      </c>
      <c r="T2171" s="2" t="s">
        <v>151</v>
      </c>
      <c r="U2171" s="14" t="s">
        <v>151</v>
      </c>
      <c r="V2171" s="13" t="s">
        <v>151</v>
      </c>
      <c r="W2171" s="2" t="s">
        <v>151</v>
      </c>
      <c r="X2171" s="2" t="s">
        <v>151</v>
      </c>
      <c r="Y2171" s="2" t="s">
        <v>151</v>
      </c>
      <c r="Z2171" s="94" t="s">
        <v>152</v>
      </c>
      <c r="AA2171" s="13" t="s">
        <v>152</v>
      </c>
      <c r="AB2171" s="2" t="s">
        <v>152</v>
      </c>
      <c r="AC2171" s="14" t="s">
        <v>152</v>
      </c>
      <c r="AD2171" s="93" t="s">
        <v>151</v>
      </c>
      <c r="AE2171" s="14" t="s">
        <v>151</v>
      </c>
      <c r="AF2171" s="99">
        <v>100</v>
      </c>
    </row>
    <row r="2172" spans="1:32" x14ac:dyDescent="0.3">
      <c r="A2172" s="55" t="str">
        <f t="shared" si="33"/>
        <v>IShe_01.3</v>
      </c>
      <c r="C2172" s="96" t="s">
        <v>23</v>
      </c>
      <c r="D2172" s="97" t="s">
        <v>835</v>
      </c>
      <c r="E2172" s="97" t="s">
        <v>840</v>
      </c>
      <c r="F2172" s="97" t="s">
        <v>431</v>
      </c>
      <c r="G2172" s="97" t="s">
        <v>351</v>
      </c>
      <c r="H2172" s="96" t="s">
        <v>50</v>
      </c>
      <c r="I2172" s="98" t="s">
        <v>454</v>
      </c>
      <c r="J2172" s="27" t="s">
        <v>603</v>
      </c>
      <c r="K2172" s="28" t="s">
        <v>605</v>
      </c>
      <c r="L2172" s="93" t="s">
        <v>151</v>
      </c>
      <c r="M2172" s="2" t="s">
        <v>151</v>
      </c>
      <c r="N2172" s="94" t="s">
        <v>151</v>
      </c>
      <c r="O2172" s="13" t="s">
        <v>151</v>
      </c>
      <c r="P2172" s="2" t="s">
        <v>468</v>
      </c>
      <c r="Q2172" s="2" t="s">
        <v>468</v>
      </c>
      <c r="R2172" s="2" t="s">
        <v>151</v>
      </c>
      <c r="S2172" s="2" t="s">
        <v>151</v>
      </c>
      <c r="T2172" s="2" t="s">
        <v>151</v>
      </c>
      <c r="U2172" s="14" t="s">
        <v>152</v>
      </c>
      <c r="V2172" s="13" t="s">
        <v>151</v>
      </c>
      <c r="W2172" s="2" t="s">
        <v>151</v>
      </c>
      <c r="X2172" s="2" t="s">
        <v>151</v>
      </c>
      <c r="Y2172" s="2" t="s">
        <v>152</v>
      </c>
      <c r="Z2172" s="94" t="s">
        <v>152</v>
      </c>
      <c r="AA2172" s="13" t="s">
        <v>152</v>
      </c>
      <c r="AB2172" s="2" t="s">
        <v>152</v>
      </c>
      <c r="AC2172" s="14" t="s">
        <v>152</v>
      </c>
      <c r="AD2172" s="93" t="s">
        <v>151</v>
      </c>
      <c r="AE2172" s="14" t="s">
        <v>151</v>
      </c>
      <c r="AF2172" s="99">
        <v>0</v>
      </c>
    </row>
    <row r="2173" spans="1:32" x14ac:dyDescent="0.3">
      <c r="A2173" s="55" t="str">
        <f t="shared" si="33"/>
        <v>IShe_02.1</v>
      </c>
      <c r="C2173" s="96" t="s">
        <v>23</v>
      </c>
      <c r="D2173" s="97" t="s">
        <v>835</v>
      </c>
      <c r="E2173" s="97" t="s">
        <v>841</v>
      </c>
      <c r="F2173" s="97" t="s">
        <v>842</v>
      </c>
      <c r="G2173" s="97" t="s">
        <v>351</v>
      </c>
      <c r="H2173" s="96" t="s">
        <v>50</v>
      </c>
      <c r="I2173" s="98" t="s">
        <v>454</v>
      </c>
      <c r="J2173" s="27" t="s">
        <v>3220</v>
      </c>
      <c r="K2173" s="28" t="s">
        <v>3224</v>
      </c>
      <c r="L2173" s="93" t="s">
        <v>151</v>
      </c>
      <c r="M2173" s="2" t="s">
        <v>151</v>
      </c>
      <c r="N2173" s="94" t="s">
        <v>151</v>
      </c>
      <c r="O2173" s="13" t="s">
        <v>151</v>
      </c>
      <c r="P2173" s="2" t="s">
        <v>468</v>
      </c>
      <c r="Q2173" s="2" t="s">
        <v>468</v>
      </c>
      <c r="R2173" s="2" t="s">
        <v>151</v>
      </c>
      <c r="S2173" s="2" t="s">
        <v>151</v>
      </c>
      <c r="T2173" s="2" t="s">
        <v>152</v>
      </c>
      <c r="U2173" s="14" t="s">
        <v>152</v>
      </c>
      <c r="V2173" s="13" t="s">
        <v>151</v>
      </c>
      <c r="W2173" s="2" t="s">
        <v>151</v>
      </c>
      <c r="X2173" s="2" t="s">
        <v>151</v>
      </c>
      <c r="Y2173" s="2" t="s">
        <v>152</v>
      </c>
      <c r="Z2173" s="94" t="s">
        <v>152</v>
      </c>
      <c r="AA2173" s="13" t="s">
        <v>152</v>
      </c>
      <c r="AB2173" s="2" t="s">
        <v>152</v>
      </c>
      <c r="AC2173" s="14" t="s">
        <v>152</v>
      </c>
      <c r="AD2173" s="93" t="s">
        <v>152</v>
      </c>
      <c r="AE2173" s="14" t="s">
        <v>152</v>
      </c>
      <c r="AF2173" s="99">
        <v>100</v>
      </c>
    </row>
    <row r="2174" spans="1:32" x14ac:dyDescent="0.3">
      <c r="A2174" s="55" t="str">
        <f t="shared" si="33"/>
        <v>IShe_02.2</v>
      </c>
      <c r="C2174" s="96" t="s">
        <v>23</v>
      </c>
      <c r="D2174" s="97" t="s">
        <v>835</v>
      </c>
      <c r="E2174" s="97" t="s">
        <v>843</v>
      </c>
      <c r="F2174" s="97" t="s">
        <v>844</v>
      </c>
      <c r="G2174" s="97" t="s">
        <v>351</v>
      </c>
      <c r="H2174" s="96" t="s">
        <v>50</v>
      </c>
      <c r="I2174" s="98" t="s">
        <v>454</v>
      </c>
      <c r="J2174" s="27" t="s">
        <v>3220</v>
      </c>
      <c r="K2174" s="28" t="s">
        <v>3224</v>
      </c>
      <c r="L2174" s="93" t="s">
        <v>152</v>
      </c>
      <c r="M2174" s="2" t="s">
        <v>152</v>
      </c>
      <c r="N2174" s="94" t="s">
        <v>152</v>
      </c>
      <c r="O2174" s="13" t="s">
        <v>152</v>
      </c>
      <c r="P2174" s="2" t="s">
        <v>468</v>
      </c>
      <c r="Q2174" s="2" t="s">
        <v>468</v>
      </c>
      <c r="R2174" s="2" t="s">
        <v>152</v>
      </c>
      <c r="S2174" s="2" t="s">
        <v>152</v>
      </c>
      <c r="T2174" s="2" t="s">
        <v>152</v>
      </c>
      <c r="U2174" s="14" t="s">
        <v>152</v>
      </c>
      <c r="V2174" s="13" t="s">
        <v>151</v>
      </c>
      <c r="W2174" s="2" t="s">
        <v>151</v>
      </c>
      <c r="X2174" s="2" t="s">
        <v>151</v>
      </c>
      <c r="Y2174" s="2" t="s">
        <v>152</v>
      </c>
      <c r="Z2174" s="94" t="s">
        <v>152</v>
      </c>
      <c r="AA2174" s="13" t="s">
        <v>152</v>
      </c>
      <c r="AB2174" s="2" t="s">
        <v>152</v>
      </c>
      <c r="AC2174" s="14" t="s">
        <v>152</v>
      </c>
      <c r="AD2174" s="93" t="s">
        <v>152</v>
      </c>
      <c r="AE2174" s="14" t="s">
        <v>152</v>
      </c>
      <c r="AF2174" s="99">
        <v>100</v>
      </c>
    </row>
    <row r="2175" spans="1:32" x14ac:dyDescent="0.3">
      <c r="A2175" s="55" t="str">
        <f t="shared" si="33"/>
        <v>IShe_02.3</v>
      </c>
      <c r="C2175" s="96" t="s">
        <v>23</v>
      </c>
      <c r="D2175" s="97" t="s">
        <v>835</v>
      </c>
      <c r="E2175" s="97" t="s">
        <v>845</v>
      </c>
      <c r="F2175" s="97" t="s">
        <v>846</v>
      </c>
      <c r="G2175" s="97" t="s">
        <v>351</v>
      </c>
      <c r="H2175" s="96" t="s">
        <v>50</v>
      </c>
      <c r="I2175" s="98" t="s">
        <v>454</v>
      </c>
      <c r="J2175" s="27" t="s">
        <v>3220</v>
      </c>
      <c r="K2175" s="28" t="s">
        <v>3224</v>
      </c>
      <c r="L2175" s="93" t="s">
        <v>151</v>
      </c>
      <c r="M2175" s="2" t="s">
        <v>151</v>
      </c>
      <c r="N2175" s="94" t="s">
        <v>151</v>
      </c>
      <c r="O2175" s="13" t="s">
        <v>151</v>
      </c>
      <c r="P2175" s="2" t="s">
        <v>468</v>
      </c>
      <c r="Q2175" s="2" t="s">
        <v>468</v>
      </c>
      <c r="R2175" s="2" t="s">
        <v>151</v>
      </c>
      <c r="S2175" s="2" t="s">
        <v>151</v>
      </c>
      <c r="T2175" s="2" t="s">
        <v>152</v>
      </c>
      <c r="U2175" s="14" t="s">
        <v>152</v>
      </c>
      <c r="V2175" s="13" t="s">
        <v>151</v>
      </c>
      <c r="W2175" s="2" t="s">
        <v>151</v>
      </c>
      <c r="X2175" s="2" t="s">
        <v>151</v>
      </c>
      <c r="Y2175" s="2" t="s">
        <v>152</v>
      </c>
      <c r="Z2175" s="94" t="s">
        <v>152</v>
      </c>
      <c r="AA2175" s="13" t="s">
        <v>152</v>
      </c>
      <c r="AB2175" s="2" t="s">
        <v>152</v>
      </c>
      <c r="AC2175" s="14" t="s">
        <v>152</v>
      </c>
      <c r="AD2175" s="93" t="s">
        <v>152</v>
      </c>
      <c r="AE2175" s="14" t="s">
        <v>152</v>
      </c>
      <c r="AF2175" s="99">
        <v>100</v>
      </c>
    </row>
    <row r="2176" spans="1:32" x14ac:dyDescent="0.3">
      <c r="A2176" s="55" t="str">
        <f t="shared" si="33"/>
        <v>IShe_02.4</v>
      </c>
      <c r="C2176" s="96" t="s">
        <v>23</v>
      </c>
      <c r="D2176" s="97" t="s">
        <v>835</v>
      </c>
      <c r="E2176" s="97" t="s">
        <v>847</v>
      </c>
      <c r="F2176" s="97" t="s">
        <v>848</v>
      </c>
      <c r="G2176" s="97" t="s">
        <v>351</v>
      </c>
      <c r="H2176" s="96" t="s">
        <v>50</v>
      </c>
      <c r="I2176" s="98" t="s">
        <v>454</v>
      </c>
      <c r="J2176" s="27" t="s">
        <v>3220</v>
      </c>
      <c r="K2176" s="28" t="s">
        <v>3224</v>
      </c>
      <c r="L2176" s="93" t="s">
        <v>151</v>
      </c>
      <c r="M2176" s="2" t="s">
        <v>151</v>
      </c>
      <c r="N2176" s="94" t="s">
        <v>151</v>
      </c>
      <c r="O2176" s="13" t="s">
        <v>151</v>
      </c>
      <c r="P2176" s="2" t="s">
        <v>468</v>
      </c>
      <c r="Q2176" s="2" t="s">
        <v>468</v>
      </c>
      <c r="R2176" s="2" t="s">
        <v>151</v>
      </c>
      <c r="S2176" s="2" t="s">
        <v>151</v>
      </c>
      <c r="T2176" s="2" t="s">
        <v>152</v>
      </c>
      <c r="U2176" s="14" t="s">
        <v>152</v>
      </c>
      <c r="V2176" s="13" t="s">
        <v>151</v>
      </c>
      <c r="W2176" s="2" t="s">
        <v>151</v>
      </c>
      <c r="X2176" s="2" t="s">
        <v>151</v>
      </c>
      <c r="Y2176" s="2" t="s">
        <v>152</v>
      </c>
      <c r="Z2176" s="94" t="s">
        <v>152</v>
      </c>
      <c r="AA2176" s="13" t="s">
        <v>152</v>
      </c>
      <c r="AB2176" s="2" t="s">
        <v>152</v>
      </c>
      <c r="AC2176" s="14" t="s">
        <v>152</v>
      </c>
      <c r="AD2176" s="93" t="s">
        <v>152</v>
      </c>
      <c r="AE2176" s="14" t="s">
        <v>152</v>
      </c>
      <c r="AF2176" s="99">
        <v>100</v>
      </c>
    </row>
    <row r="2177" spans="1:32" x14ac:dyDescent="0.3">
      <c r="A2177" s="55" t="str">
        <f t="shared" si="33"/>
        <v>ISju_01.1</v>
      </c>
      <c r="C2177" s="96" t="s">
        <v>23</v>
      </c>
      <c r="D2177" s="97" t="s">
        <v>777</v>
      </c>
      <c r="E2177" s="97" t="s">
        <v>849</v>
      </c>
      <c r="F2177" s="97" t="s">
        <v>850</v>
      </c>
      <c r="G2177" s="97" t="s">
        <v>344</v>
      </c>
      <c r="H2177" s="96" t="s">
        <v>50</v>
      </c>
      <c r="I2177" s="98" t="s">
        <v>454</v>
      </c>
      <c r="J2177" s="27" t="s">
        <v>3225</v>
      </c>
      <c r="K2177" s="28" t="s">
        <v>3226</v>
      </c>
      <c r="L2177" s="93" t="s">
        <v>151</v>
      </c>
      <c r="M2177" s="2" t="s">
        <v>151</v>
      </c>
      <c r="N2177" s="94" t="s">
        <v>151</v>
      </c>
      <c r="O2177" s="13" t="s">
        <v>6</v>
      </c>
      <c r="P2177" s="2" t="s">
        <v>6</v>
      </c>
      <c r="Q2177" s="2" t="s">
        <v>6</v>
      </c>
      <c r="R2177" s="2" t="s">
        <v>6</v>
      </c>
      <c r="S2177" s="2" t="s">
        <v>6</v>
      </c>
      <c r="T2177" s="2" t="s">
        <v>6</v>
      </c>
      <c r="U2177" s="14" t="s">
        <v>6</v>
      </c>
      <c r="V2177" s="13" t="s">
        <v>6</v>
      </c>
      <c r="W2177" s="2" t="s">
        <v>6</v>
      </c>
      <c r="X2177" s="2" t="s">
        <v>6</v>
      </c>
      <c r="Y2177" s="2" t="s">
        <v>6</v>
      </c>
      <c r="Z2177" s="94" t="s">
        <v>6</v>
      </c>
      <c r="AA2177" s="13" t="s">
        <v>6</v>
      </c>
      <c r="AB2177" s="2" t="s">
        <v>6</v>
      </c>
      <c r="AC2177" s="14" t="s">
        <v>6</v>
      </c>
      <c r="AD2177" s="93" t="s">
        <v>6</v>
      </c>
      <c r="AE2177" s="14" t="s">
        <v>6</v>
      </c>
      <c r="AF2177" s="99">
        <v>100</v>
      </c>
    </row>
    <row r="2178" spans="1:32" x14ac:dyDescent="0.3">
      <c r="A2178" s="55" t="str">
        <f t="shared" si="33"/>
        <v>ISju_01.1</v>
      </c>
      <c r="C2178" s="96" t="s">
        <v>23</v>
      </c>
      <c r="D2178" s="97" t="s">
        <v>777</v>
      </c>
      <c r="E2178" s="97" t="s">
        <v>849</v>
      </c>
      <c r="F2178" s="97" t="s">
        <v>850</v>
      </c>
      <c r="G2178" s="97" t="s">
        <v>344</v>
      </c>
      <c r="H2178" s="96" t="s">
        <v>50</v>
      </c>
      <c r="I2178" s="98" t="s">
        <v>454</v>
      </c>
      <c r="J2178" s="27" t="s">
        <v>601</v>
      </c>
      <c r="K2178" s="28" t="s">
        <v>3227</v>
      </c>
      <c r="L2178" s="93" t="s">
        <v>151</v>
      </c>
      <c r="M2178" s="2" t="s">
        <v>151</v>
      </c>
      <c r="N2178" s="94" t="s">
        <v>151</v>
      </c>
      <c r="O2178" s="13"/>
      <c r="P2178" s="2"/>
      <c r="Q2178" s="2"/>
      <c r="R2178" s="2"/>
      <c r="S2178" s="2"/>
      <c r="T2178" s="2"/>
      <c r="U2178" s="14"/>
      <c r="V2178" s="13"/>
      <c r="W2178" s="2"/>
      <c r="X2178" s="2"/>
      <c r="Y2178" s="2"/>
      <c r="Z2178" s="94"/>
      <c r="AA2178" s="13"/>
      <c r="AB2178" s="2"/>
      <c r="AC2178" s="14"/>
      <c r="AD2178" s="93"/>
      <c r="AE2178" s="14"/>
      <c r="AF2178" s="99">
        <v>100</v>
      </c>
    </row>
    <row r="2179" spans="1:32" x14ac:dyDescent="0.3">
      <c r="A2179" s="55" t="str">
        <f t="shared" si="33"/>
        <v>ISju_01.2</v>
      </c>
      <c r="C2179" s="96" t="s">
        <v>23</v>
      </c>
      <c r="D2179" s="97" t="s">
        <v>777</v>
      </c>
      <c r="E2179" s="97" t="s">
        <v>851</v>
      </c>
      <c r="F2179" s="97" t="s">
        <v>852</v>
      </c>
      <c r="G2179" s="97" t="s">
        <v>344</v>
      </c>
      <c r="H2179" s="96" t="s">
        <v>50</v>
      </c>
      <c r="I2179" s="98" t="s">
        <v>454</v>
      </c>
      <c r="J2179" s="27" t="s">
        <v>3225</v>
      </c>
      <c r="K2179" s="28" t="s">
        <v>3228</v>
      </c>
      <c r="L2179" s="93" t="s">
        <v>151</v>
      </c>
      <c r="M2179" s="2" t="s">
        <v>151</v>
      </c>
      <c r="N2179" s="94" t="s">
        <v>151</v>
      </c>
      <c r="O2179" s="13" t="s">
        <v>6</v>
      </c>
      <c r="P2179" s="2" t="s">
        <v>6</v>
      </c>
      <c r="Q2179" s="2" t="s">
        <v>6</v>
      </c>
      <c r="R2179" s="2" t="s">
        <v>6</v>
      </c>
      <c r="S2179" s="2" t="s">
        <v>6</v>
      </c>
      <c r="T2179" s="2" t="s">
        <v>6</v>
      </c>
      <c r="U2179" s="14" t="s">
        <v>6</v>
      </c>
      <c r="V2179" s="13" t="s">
        <v>6</v>
      </c>
      <c r="W2179" s="2" t="s">
        <v>6</v>
      </c>
      <c r="X2179" s="2" t="s">
        <v>6</v>
      </c>
      <c r="Y2179" s="2" t="s">
        <v>6</v>
      </c>
      <c r="Z2179" s="94" t="s">
        <v>6</v>
      </c>
      <c r="AA2179" s="13" t="s">
        <v>6</v>
      </c>
      <c r="AB2179" s="2" t="s">
        <v>6</v>
      </c>
      <c r="AC2179" s="14" t="s">
        <v>6</v>
      </c>
      <c r="AD2179" s="93" t="s">
        <v>6</v>
      </c>
      <c r="AE2179" s="14" t="s">
        <v>6</v>
      </c>
      <c r="AF2179" s="99">
        <v>100</v>
      </c>
    </row>
    <row r="2180" spans="1:32" x14ac:dyDescent="0.3">
      <c r="A2180" s="55" t="str">
        <f t="shared" si="33"/>
        <v>ISju_02.1</v>
      </c>
      <c r="C2180" s="96" t="s">
        <v>23</v>
      </c>
      <c r="D2180" s="97" t="s">
        <v>777</v>
      </c>
      <c r="E2180" s="97" t="s">
        <v>853</v>
      </c>
      <c r="F2180" s="97" t="s">
        <v>854</v>
      </c>
      <c r="G2180" s="97" t="s">
        <v>351</v>
      </c>
      <c r="H2180" s="96" t="s">
        <v>50</v>
      </c>
      <c r="I2180" s="98" t="s">
        <v>454</v>
      </c>
      <c r="J2180" s="27" t="s">
        <v>3225</v>
      </c>
      <c r="K2180" s="28" t="s">
        <v>3226</v>
      </c>
      <c r="L2180" s="93" t="s">
        <v>151</v>
      </c>
      <c r="M2180" s="2" t="s">
        <v>151</v>
      </c>
      <c r="N2180" s="94" t="s">
        <v>151</v>
      </c>
      <c r="O2180" s="13" t="s">
        <v>151</v>
      </c>
      <c r="P2180" s="2" t="s">
        <v>151</v>
      </c>
      <c r="Q2180" s="2" t="s">
        <v>468</v>
      </c>
      <c r="R2180" s="2" t="s">
        <v>151</v>
      </c>
      <c r="S2180" s="2" t="s">
        <v>151</v>
      </c>
      <c r="T2180" s="2" t="s">
        <v>151</v>
      </c>
      <c r="U2180" s="14" t="s">
        <v>152</v>
      </c>
      <c r="V2180" s="13" t="s">
        <v>151</v>
      </c>
      <c r="W2180" s="2" t="s">
        <v>151</v>
      </c>
      <c r="X2180" s="2" t="s">
        <v>151</v>
      </c>
      <c r="Y2180" s="2" t="s">
        <v>152</v>
      </c>
      <c r="Z2180" s="94" t="s">
        <v>151</v>
      </c>
      <c r="AA2180" s="13" t="s">
        <v>151</v>
      </c>
      <c r="AB2180" s="2" t="s">
        <v>151</v>
      </c>
      <c r="AC2180" s="14" t="s">
        <v>151</v>
      </c>
      <c r="AD2180" s="93" t="s">
        <v>151</v>
      </c>
      <c r="AE2180" s="14" t="s">
        <v>151</v>
      </c>
      <c r="AF2180" s="99">
        <v>100</v>
      </c>
    </row>
    <row r="2181" spans="1:32" x14ac:dyDescent="0.3">
      <c r="A2181" s="55" t="str">
        <f t="shared" si="33"/>
        <v>ISju_02.1</v>
      </c>
      <c r="C2181" s="96" t="s">
        <v>23</v>
      </c>
      <c r="D2181" s="97" t="s">
        <v>777</v>
      </c>
      <c r="E2181" s="97" t="s">
        <v>853</v>
      </c>
      <c r="F2181" s="97" t="s">
        <v>854</v>
      </c>
      <c r="G2181" s="97" t="s">
        <v>351</v>
      </c>
      <c r="H2181" s="96" t="s">
        <v>50</v>
      </c>
      <c r="I2181" s="98" t="s">
        <v>454</v>
      </c>
      <c r="J2181" s="27" t="s">
        <v>601</v>
      </c>
      <c r="K2181" s="28" t="s">
        <v>3229</v>
      </c>
      <c r="L2181" s="93" t="s">
        <v>151</v>
      </c>
      <c r="M2181" s="2" t="s">
        <v>151</v>
      </c>
      <c r="N2181" s="94" t="s">
        <v>151</v>
      </c>
      <c r="O2181" s="13" t="s">
        <v>151</v>
      </c>
      <c r="P2181" s="2" t="s">
        <v>151</v>
      </c>
      <c r="Q2181" s="2" t="s">
        <v>468</v>
      </c>
      <c r="R2181" s="2" t="s">
        <v>151</v>
      </c>
      <c r="S2181" s="2" t="s">
        <v>151</v>
      </c>
      <c r="T2181" s="2" t="s">
        <v>151</v>
      </c>
      <c r="U2181" s="14" t="s">
        <v>151</v>
      </c>
      <c r="V2181" s="13" t="s">
        <v>151</v>
      </c>
      <c r="W2181" s="2" t="s">
        <v>151</v>
      </c>
      <c r="X2181" s="2" t="s">
        <v>151</v>
      </c>
      <c r="Y2181" s="2" t="s">
        <v>151</v>
      </c>
      <c r="Z2181" s="94" t="s">
        <v>152</v>
      </c>
      <c r="AA2181" s="13" t="s">
        <v>151</v>
      </c>
      <c r="AB2181" s="2" t="s">
        <v>151</v>
      </c>
      <c r="AC2181" s="14" t="s">
        <v>151</v>
      </c>
      <c r="AD2181" s="93" t="s">
        <v>151</v>
      </c>
      <c r="AE2181" s="14" t="s">
        <v>151</v>
      </c>
      <c r="AF2181" s="99">
        <v>100</v>
      </c>
    </row>
    <row r="2182" spans="1:32" x14ac:dyDescent="0.3">
      <c r="A2182" s="55" t="str">
        <f t="shared" si="33"/>
        <v>ISju_02.1</v>
      </c>
      <c r="C2182" s="96" t="s">
        <v>23</v>
      </c>
      <c r="D2182" s="97" t="s">
        <v>777</v>
      </c>
      <c r="E2182" s="97" t="s">
        <v>853</v>
      </c>
      <c r="F2182" s="97" t="s">
        <v>854</v>
      </c>
      <c r="G2182" s="97" t="s">
        <v>351</v>
      </c>
      <c r="H2182" s="96" t="s">
        <v>50</v>
      </c>
      <c r="I2182" s="98" t="s">
        <v>454</v>
      </c>
      <c r="J2182" s="27" t="s">
        <v>3225</v>
      </c>
      <c r="K2182" s="28" t="s">
        <v>3230</v>
      </c>
      <c r="L2182" s="93" t="s">
        <v>151</v>
      </c>
      <c r="M2182" s="2" t="s">
        <v>151</v>
      </c>
      <c r="N2182" s="94" t="s">
        <v>151</v>
      </c>
      <c r="O2182" s="13" t="s">
        <v>151</v>
      </c>
      <c r="P2182" s="2" t="s">
        <v>151</v>
      </c>
      <c r="Q2182" s="2" t="s">
        <v>468</v>
      </c>
      <c r="R2182" s="2" t="s">
        <v>151</v>
      </c>
      <c r="S2182" s="2" t="s">
        <v>151</v>
      </c>
      <c r="T2182" s="2" t="s">
        <v>151</v>
      </c>
      <c r="U2182" s="14" t="s">
        <v>152</v>
      </c>
      <c r="V2182" s="13" t="s">
        <v>151</v>
      </c>
      <c r="W2182" s="2" t="s">
        <v>151</v>
      </c>
      <c r="X2182" s="2" t="s">
        <v>151</v>
      </c>
      <c r="Y2182" s="2" t="s">
        <v>152</v>
      </c>
      <c r="Z2182" s="94" t="s">
        <v>151</v>
      </c>
      <c r="AA2182" s="13" t="s">
        <v>151</v>
      </c>
      <c r="AB2182" s="2" t="s">
        <v>151</v>
      </c>
      <c r="AC2182" s="14" t="s">
        <v>151</v>
      </c>
      <c r="AD2182" s="93" t="s">
        <v>151</v>
      </c>
      <c r="AE2182" s="14" t="s">
        <v>151</v>
      </c>
      <c r="AF2182" s="99">
        <v>100</v>
      </c>
    </row>
    <row r="2183" spans="1:32" x14ac:dyDescent="0.3">
      <c r="A2183" s="55" t="str">
        <f t="shared" si="33"/>
        <v>ISju_02.2</v>
      </c>
      <c r="C2183" s="96" t="s">
        <v>23</v>
      </c>
      <c r="D2183" s="97" t="s">
        <v>777</v>
      </c>
      <c r="E2183" s="97" t="s">
        <v>855</v>
      </c>
      <c r="F2183" s="97" t="s">
        <v>856</v>
      </c>
      <c r="G2183" s="97" t="s">
        <v>351</v>
      </c>
      <c r="H2183" s="96" t="s">
        <v>50</v>
      </c>
      <c r="I2183" s="98" t="s">
        <v>454</v>
      </c>
      <c r="J2183" s="27" t="s">
        <v>3225</v>
      </c>
      <c r="K2183" s="28" t="s">
        <v>3226</v>
      </c>
      <c r="L2183" s="93" t="s">
        <v>151</v>
      </c>
      <c r="M2183" s="2" t="s">
        <v>151</v>
      </c>
      <c r="N2183" s="94" t="s">
        <v>151</v>
      </c>
      <c r="O2183" s="13" t="s">
        <v>151</v>
      </c>
      <c r="P2183" s="2" t="s">
        <v>151</v>
      </c>
      <c r="Q2183" s="2" t="s">
        <v>468</v>
      </c>
      <c r="R2183" s="2" t="s">
        <v>151</v>
      </c>
      <c r="S2183" s="2" t="s">
        <v>151</v>
      </c>
      <c r="T2183" s="2" t="s">
        <v>151</v>
      </c>
      <c r="U2183" s="14" t="s">
        <v>152</v>
      </c>
      <c r="V2183" s="13" t="s">
        <v>151</v>
      </c>
      <c r="W2183" s="2" t="s">
        <v>151</v>
      </c>
      <c r="X2183" s="2" t="s">
        <v>151</v>
      </c>
      <c r="Y2183" s="2" t="s">
        <v>152</v>
      </c>
      <c r="Z2183" s="94" t="s">
        <v>151</v>
      </c>
      <c r="AA2183" s="13" t="s">
        <v>151</v>
      </c>
      <c r="AB2183" s="2" t="s">
        <v>151</v>
      </c>
      <c r="AC2183" s="14" t="s">
        <v>151</v>
      </c>
      <c r="AD2183" s="93" t="s">
        <v>151</v>
      </c>
      <c r="AE2183" s="14" t="s">
        <v>151</v>
      </c>
      <c r="AF2183" s="99">
        <v>100</v>
      </c>
    </row>
    <row r="2184" spans="1:32" x14ac:dyDescent="0.3">
      <c r="A2184" s="55" t="str">
        <f t="shared" ref="A2184:A2247" si="34">C2184&amp;LOWER(LEFT(D2184,2))&amp;"_"&amp;IF(LEN(TRIM(LEFT(E2184,FIND(" ",E2184))))=3,"0"&amp;TRIM(LEFT(E2184,FIND(" ",E2184))),TRIM(LEFT(E2184,FIND(" ",E2184))))</f>
        <v>ISju_02.2</v>
      </c>
      <c r="C2184" s="96" t="s">
        <v>23</v>
      </c>
      <c r="D2184" s="97" t="s">
        <v>777</v>
      </c>
      <c r="E2184" s="97" t="s">
        <v>855</v>
      </c>
      <c r="F2184" s="97" t="s">
        <v>856</v>
      </c>
      <c r="G2184" s="97" t="s">
        <v>351</v>
      </c>
      <c r="H2184" s="96" t="s">
        <v>50</v>
      </c>
      <c r="I2184" s="98" t="s">
        <v>454</v>
      </c>
      <c r="J2184" s="27" t="s">
        <v>3225</v>
      </c>
      <c r="K2184" s="28" t="s">
        <v>3230</v>
      </c>
      <c r="L2184" s="93" t="s">
        <v>151</v>
      </c>
      <c r="M2184" s="2" t="s">
        <v>151</v>
      </c>
      <c r="N2184" s="94" t="s">
        <v>151</v>
      </c>
      <c r="O2184" s="13" t="s">
        <v>151</v>
      </c>
      <c r="P2184" s="2" t="s">
        <v>151</v>
      </c>
      <c r="Q2184" s="2" t="s">
        <v>468</v>
      </c>
      <c r="R2184" s="2" t="s">
        <v>151</v>
      </c>
      <c r="S2184" s="2" t="s">
        <v>151</v>
      </c>
      <c r="T2184" s="2" t="s">
        <v>151</v>
      </c>
      <c r="U2184" s="14" t="s">
        <v>152</v>
      </c>
      <c r="V2184" s="13" t="s">
        <v>151</v>
      </c>
      <c r="W2184" s="2" t="s">
        <v>151</v>
      </c>
      <c r="X2184" s="2" t="s">
        <v>151</v>
      </c>
      <c r="Y2184" s="2" t="s">
        <v>152</v>
      </c>
      <c r="Z2184" s="94" t="s">
        <v>151</v>
      </c>
      <c r="AA2184" s="13" t="s">
        <v>151</v>
      </c>
      <c r="AB2184" s="2" t="s">
        <v>151</v>
      </c>
      <c r="AC2184" s="14" t="s">
        <v>151</v>
      </c>
      <c r="AD2184" s="93" t="s">
        <v>151</v>
      </c>
      <c r="AE2184" s="14" t="s">
        <v>151</v>
      </c>
      <c r="AF2184" s="99">
        <v>100</v>
      </c>
    </row>
    <row r="2185" spans="1:32" x14ac:dyDescent="0.3">
      <c r="A2185" s="55" t="str">
        <f t="shared" si="34"/>
        <v>ISju_03.1</v>
      </c>
      <c r="C2185" s="96" t="s">
        <v>23</v>
      </c>
      <c r="D2185" s="97" t="s">
        <v>777</v>
      </c>
      <c r="E2185" s="97" t="s">
        <v>857</v>
      </c>
      <c r="F2185" s="97" t="s">
        <v>858</v>
      </c>
      <c r="G2185" s="97" t="s">
        <v>344</v>
      </c>
      <c r="H2185" s="96" t="s">
        <v>50</v>
      </c>
      <c r="I2185" s="98" t="s">
        <v>454</v>
      </c>
      <c r="J2185" s="27" t="s">
        <v>3225</v>
      </c>
      <c r="K2185" s="28" t="s">
        <v>3226</v>
      </c>
      <c r="L2185" s="93" t="s">
        <v>151</v>
      </c>
      <c r="M2185" s="2" t="s">
        <v>151</v>
      </c>
      <c r="N2185" s="94" t="s">
        <v>151</v>
      </c>
      <c r="O2185" s="13" t="s">
        <v>6</v>
      </c>
      <c r="P2185" s="2" t="s">
        <v>6</v>
      </c>
      <c r="Q2185" s="2" t="s">
        <v>6</v>
      </c>
      <c r="R2185" s="2" t="s">
        <v>6</v>
      </c>
      <c r="S2185" s="2" t="s">
        <v>6</v>
      </c>
      <c r="T2185" s="2" t="s">
        <v>6</v>
      </c>
      <c r="U2185" s="14" t="s">
        <v>6</v>
      </c>
      <c r="V2185" s="13" t="s">
        <v>6</v>
      </c>
      <c r="W2185" s="2" t="s">
        <v>6</v>
      </c>
      <c r="X2185" s="2" t="s">
        <v>6</v>
      </c>
      <c r="Y2185" s="2" t="s">
        <v>6</v>
      </c>
      <c r="Z2185" s="94" t="s">
        <v>6</v>
      </c>
      <c r="AA2185" s="13" t="s">
        <v>6</v>
      </c>
      <c r="AB2185" s="2" t="s">
        <v>6</v>
      </c>
      <c r="AC2185" s="14" t="s">
        <v>6</v>
      </c>
      <c r="AD2185" s="93" t="s">
        <v>6</v>
      </c>
      <c r="AE2185" s="14" t="s">
        <v>6</v>
      </c>
      <c r="AF2185" s="99">
        <v>100</v>
      </c>
    </row>
    <row r="2186" spans="1:32" x14ac:dyDescent="0.3">
      <c r="A2186" s="55" t="str">
        <f t="shared" si="34"/>
        <v>ISju_03.1</v>
      </c>
      <c r="C2186" s="96" t="s">
        <v>23</v>
      </c>
      <c r="D2186" s="97" t="s">
        <v>777</v>
      </c>
      <c r="E2186" s="97" t="s">
        <v>857</v>
      </c>
      <c r="F2186" s="97" t="s">
        <v>858</v>
      </c>
      <c r="G2186" s="97" t="s">
        <v>344</v>
      </c>
      <c r="H2186" s="96" t="s">
        <v>50</v>
      </c>
      <c r="I2186" s="98" t="s">
        <v>454</v>
      </c>
      <c r="J2186" s="27" t="s">
        <v>3231</v>
      </c>
      <c r="K2186" s="28" t="s">
        <v>3232</v>
      </c>
      <c r="L2186" s="93" t="s">
        <v>151</v>
      </c>
      <c r="M2186" s="2" t="s">
        <v>151</v>
      </c>
      <c r="N2186" s="94" t="s">
        <v>151</v>
      </c>
      <c r="O2186" s="13" t="s">
        <v>6</v>
      </c>
      <c r="P2186" s="2" t="s">
        <v>6</v>
      </c>
      <c r="Q2186" s="2" t="s">
        <v>6</v>
      </c>
      <c r="R2186" s="2" t="s">
        <v>6</v>
      </c>
      <c r="S2186" s="2" t="s">
        <v>6</v>
      </c>
      <c r="T2186" s="2" t="s">
        <v>6</v>
      </c>
      <c r="U2186" s="14" t="s">
        <v>6</v>
      </c>
      <c r="V2186" s="13" t="s">
        <v>6</v>
      </c>
      <c r="W2186" s="2" t="s">
        <v>6</v>
      </c>
      <c r="X2186" s="2" t="s">
        <v>6</v>
      </c>
      <c r="Y2186" s="2" t="s">
        <v>6</v>
      </c>
      <c r="Z2186" s="94" t="s">
        <v>6</v>
      </c>
      <c r="AA2186" s="13" t="s">
        <v>6</v>
      </c>
      <c r="AB2186" s="2" t="s">
        <v>6</v>
      </c>
      <c r="AC2186" s="14" t="s">
        <v>6</v>
      </c>
      <c r="AD2186" s="93" t="s">
        <v>6</v>
      </c>
      <c r="AE2186" s="14" t="s">
        <v>6</v>
      </c>
      <c r="AF2186" s="99">
        <v>100</v>
      </c>
    </row>
    <row r="2187" spans="1:32" x14ac:dyDescent="0.3">
      <c r="A2187" s="55" t="str">
        <f t="shared" si="34"/>
        <v>ISju_03.1</v>
      </c>
      <c r="C2187" s="96" t="s">
        <v>23</v>
      </c>
      <c r="D2187" s="97" t="s">
        <v>777</v>
      </c>
      <c r="E2187" s="97" t="s">
        <v>857</v>
      </c>
      <c r="F2187" s="97" t="s">
        <v>858</v>
      </c>
      <c r="G2187" s="97" t="s">
        <v>344</v>
      </c>
      <c r="H2187" s="96" t="s">
        <v>50</v>
      </c>
      <c r="I2187" s="98" t="s">
        <v>454</v>
      </c>
      <c r="J2187" s="27" t="s">
        <v>3225</v>
      </c>
      <c r="K2187" s="28" t="s">
        <v>3230</v>
      </c>
      <c r="L2187" s="93" t="s">
        <v>151</v>
      </c>
      <c r="M2187" s="2" t="s">
        <v>151</v>
      </c>
      <c r="N2187" s="94" t="s">
        <v>151</v>
      </c>
      <c r="O2187" s="13" t="s">
        <v>6</v>
      </c>
      <c r="P2187" s="2" t="s">
        <v>6</v>
      </c>
      <c r="Q2187" s="2" t="s">
        <v>6</v>
      </c>
      <c r="R2187" s="2" t="s">
        <v>6</v>
      </c>
      <c r="S2187" s="2" t="s">
        <v>6</v>
      </c>
      <c r="T2187" s="2" t="s">
        <v>6</v>
      </c>
      <c r="U2187" s="14" t="s">
        <v>6</v>
      </c>
      <c r="V2187" s="13" t="s">
        <v>6</v>
      </c>
      <c r="W2187" s="2" t="s">
        <v>6</v>
      </c>
      <c r="X2187" s="2" t="s">
        <v>6</v>
      </c>
      <c r="Y2187" s="2" t="s">
        <v>6</v>
      </c>
      <c r="Z2187" s="94" t="s">
        <v>6</v>
      </c>
      <c r="AA2187" s="13" t="s">
        <v>6</v>
      </c>
      <c r="AB2187" s="2" t="s">
        <v>6</v>
      </c>
      <c r="AC2187" s="14" t="s">
        <v>6</v>
      </c>
      <c r="AD2187" s="93" t="s">
        <v>6</v>
      </c>
      <c r="AE2187" s="14" t="s">
        <v>6</v>
      </c>
      <c r="AF2187" s="99">
        <v>100</v>
      </c>
    </row>
    <row r="2188" spans="1:32" x14ac:dyDescent="0.3">
      <c r="A2188" s="55" t="str">
        <f t="shared" si="34"/>
        <v>ISju_03.2</v>
      </c>
      <c r="C2188" s="96" t="s">
        <v>23</v>
      </c>
      <c r="D2188" s="97" t="s">
        <v>777</v>
      </c>
      <c r="E2188" s="97" t="s">
        <v>859</v>
      </c>
      <c r="F2188" s="97" t="s">
        <v>860</v>
      </c>
      <c r="G2188" s="97" t="s">
        <v>351</v>
      </c>
      <c r="H2188" s="96" t="s">
        <v>50</v>
      </c>
      <c r="I2188" s="98" t="s">
        <v>454</v>
      </c>
      <c r="J2188" s="27" t="s">
        <v>3218</v>
      </c>
      <c r="K2188" s="28" t="s">
        <v>3232</v>
      </c>
      <c r="L2188" s="93" t="s">
        <v>151</v>
      </c>
      <c r="M2188" s="2" t="s">
        <v>151</v>
      </c>
      <c r="N2188" s="94" t="s">
        <v>151</v>
      </c>
      <c r="O2188" s="13" t="s">
        <v>151</v>
      </c>
      <c r="P2188" s="2" t="s">
        <v>468</v>
      </c>
      <c r="Q2188" s="2" t="s">
        <v>468</v>
      </c>
      <c r="R2188" s="2" t="s">
        <v>151</v>
      </c>
      <c r="S2188" s="2" t="s">
        <v>151</v>
      </c>
      <c r="T2188" s="2" t="s">
        <v>151</v>
      </c>
      <c r="U2188" s="14" t="s">
        <v>151</v>
      </c>
      <c r="V2188" s="13" t="s">
        <v>151</v>
      </c>
      <c r="W2188" s="2" t="s">
        <v>151</v>
      </c>
      <c r="X2188" s="2" t="s">
        <v>151</v>
      </c>
      <c r="Y2188" s="2" t="s">
        <v>151</v>
      </c>
      <c r="Z2188" s="94" t="s">
        <v>152</v>
      </c>
      <c r="AA2188" s="13" t="s">
        <v>151</v>
      </c>
      <c r="AB2188" s="2" t="s">
        <v>151</v>
      </c>
      <c r="AC2188" s="14" t="s">
        <v>151</v>
      </c>
      <c r="AD2188" s="93" t="s">
        <v>151</v>
      </c>
      <c r="AE2188" s="14" t="s">
        <v>151</v>
      </c>
      <c r="AF2188" s="99">
        <v>100</v>
      </c>
    </row>
    <row r="2189" spans="1:32" x14ac:dyDescent="0.3">
      <c r="A2189" s="55" t="str">
        <f t="shared" si="34"/>
        <v>ISju_03.2</v>
      </c>
      <c r="C2189" s="96" t="s">
        <v>23</v>
      </c>
      <c r="D2189" s="97" t="s">
        <v>777</v>
      </c>
      <c r="E2189" s="97" t="s">
        <v>859</v>
      </c>
      <c r="F2189" s="97" t="s">
        <v>860</v>
      </c>
      <c r="G2189" s="97" t="s">
        <v>351</v>
      </c>
      <c r="H2189" s="96" t="s">
        <v>50</v>
      </c>
      <c r="I2189" s="98" t="s">
        <v>454</v>
      </c>
      <c r="J2189" s="27" t="s">
        <v>3225</v>
      </c>
      <c r="K2189" s="28" t="s">
        <v>3230</v>
      </c>
      <c r="L2189" s="93" t="s">
        <v>151</v>
      </c>
      <c r="M2189" s="2" t="s">
        <v>151</v>
      </c>
      <c r="N2189" s="94" t="s">
        <v>151</v>
      </c>
      <c r="O2189" s="13" t="s">
        <v>151</v>
      </c>
      <c r="P2189" s="2" t="s">
        <v>468</v>
      </c>
      <c r="Q2189" s="2" t="s">
        <v>468</v>
      </c>
      <c r="R2189" s="2" t="s">
        <v>151</v>
      </c>
      <c r="S2189" s="2" t="s">
        <v>151</v>
      </c>
      <c r="T2189" s="2" t="s">
        <v>151</v>
      </c>
      <c r="U2189" s="14" t="s">
        <v>152</v>
      </c>
      <c r="V2189" s="13" t="s">
        <v>151</v>
      </c>
      <c r="W2189" s="2" t="s">
        <v>151</v>
      </c>
      <c r="X2189" s="2" t="s">
        <v>151</v>
      </c>
      <c r="Y2189" s="2" t="s">
        <v>152</v>
      </c>
      <c r="Z2189" s="94" t="s">
        <v>151</v>
      </c>
      <c r="AA2189" s="13" t="s">
        <v>151</v>
      </c>
      <c r="AB2189" s="2" t="s">
        <v>151</v>
      </c>
      <c r="AC2189" s="14" t="s">
        <v>151</v>
      </c>
      <c r="AD2189" s="93" t="s">
        <v>151</v>
      </c>
      <c r="AE2189" s="14" t="s">
        <v>151</v>
      </c>
      <c r="AF2189" s="99">
        <v>100</v>
      </c>
    </row>
    <row r="2190" spans="1:32" x14ac:dyDescent="0.3">
      <c r="A2190" s="55" t="str">
        <f t="shared" si="34"/>
        <v>ISmo_01.1</v>
      </c>
      <c r="C2190" s="96" t="s">
        <v>23</v>
      </c>
      <c r="D2190" s="97" t="s">
        <v>778</v>
      </c>
      <c r="E2190" s="97" t="s">
        <v>861</v>
      </c>
      <c r="F2190" s="97" t="s">
        <v>862</v>
      </c>
      <c r="G2190" s="97" t="s">
        <v>344</v>
      </c>
      <c r="H2190" s="96" t="s">
        <v>50</v>
      </c>
      <c r="I2190" s="98" t="s">
        <v>51</v>
      </c>
      <c r="J2190" s="27" t="s">
        <v>3233</v>
      </c>
      <c r="K2190" s="28" t="s">
        <v>3234</v>
      </c>
      <c r="L2190" s="93" t="s">
        <v>151</v>
      </c>
      <c r="M2190" s="2" t="s">
        <v>151</v>
      </c>
      <c r="N2190" s="94" t="s">
        <v>151</v>
      </c>
      <c r="O2190" s="13" t="s">
        <v>6</v>
      </c>
      <c r="P2190" s="2" t="s">
        <v>6</v>
      </c>
      <c r="Q2190" s="2" t="s">
        <v>6</v>
      </c>
      <c r="R2190" s="2" t="s">
        <v>6</v>
      </c>
      <c r="S2190" s="2" t="s">
        <v>6</v>
      </c>
      <c r="T2190" s="2" t="s">
        <v>6</v>
      </c>
      <c r="U2190" s="14" t="s">
        <v>6</v>
      </c>
      <c r="V2190" s="13" t="s">
        <v>6</v>
      </c>
      <c r="W2190" s="2" t="s">
        <v>6</v>
      </c>
      <c r="X2190" s="2" t="s">
        <v>6</v>
      </c>
      <c r="Y2190" s="2" t="s">
        <v>6</v>
      </c>
      <c r="Z2190" s="94" t="s">
        <v>6</v>
      </c>
      <c r="AA2190" s="13" t="s">
        <v>6</v>
      </c>
      <c r="AB2190" s="2" t="s">
        <v>6</v>
      </c>
      <c r="AC2190" s="14" t="s">
        <v>6</v>
      </c>
      <c r="AD2190" s="93" t="s">
        <v>6</v>
      </c>
      <c r="AE2190" s="14" t="s">
        <v>6</v>
      </c>
      <c r="AF2190" s="99">
        <v>100</v>
      </c>
    </row>
    <row r="2191" spans="1:32" x14ac:dyDescent="0.3">
      <c r="A2191" s="55" t="str">
        <f t="shared" si="34"/>
        <v>ISmo_01.1</v>
      </c>
      <c r="C2191" s="96" t="s">
        <v>23</v>
      </c>
      <c r="D2191" s="97" t="s">
        <v>778</v>
      </c>
      <c r="E2191" s="97" t="s">
        <v>861</v>
      </c>
      <c r="F2191" s="97" t="s">
        <v>862</v>
      </c>
      <c r="G2191" s="97" t="s">
        <v>344</v>
      </c>
      <c r="H2191" s="96" t="s">
        <v>50</v>
      </c>
      <c r="I2191" s="98" t="s">
        <v>51</v>
      </c>
      <c r="J2191" s="27" t="s">
        <v>3235</v>
      </c>
      <c r="K2191" s="28" t="s">
        <v>3236</v>
      </c>
      <c r="L2191" s="93" t="s">
        <v>151</v>
      </c>
      <c r="M2191" s="2" t="s">
        <v>151</v>
      </c>
      <c r="N2191" s="94" t="s">
        <v>151</v>
      </c>
      <c r="O2191" s="13" t="s">
        <v>6</v>
      </c>
      <c r="P2191" s="2" t="s">
        <v>6</v>
      </c>
      <c r="Q2191" s="2" t="s">
        <v>6</v>
      </c>
      <c r="R2191" s="2" t="s">
        <v>6</v>
      </c>
      <c r="S2191" s="2" t="s">
        <v>6</v>
      </c>
      <c r="T2191" s="2" t="s">
        <v>6</v>
      </c>
      <c r="U2191" s="14" t="s">
        <v>6</v>
      </c>
      <c r="V2191" s="13" t="s">
        <v>6</v>
      </c>
      <c r="W2191" s="2" t="s">
        <v>6</v>
      </c>
      <c r="X2191" s="2" t="s">
        <v>6</v>
      </c>
      <c r="Y2191" s="2" t="s">
        <v>6</v>
      </c>
      <c r="Z2191" s="94" t="s">
        <v>6</v>
      </c>
      <c r="AA2191" s="13" t="s">
        <v>6</v>
      </c>
      <c r="AB2191" s="2" t="s">
        <v>6</v>
      </c>
      <c r="AC2191" s="14" t="s">
        <v>6</v>
      </c>
      <c r="AD2191" s="93" t="s">
        <v>6</v>
      </c>
      <c r="AE2191" s="14" t="s">
        <v>6</v>
      </c>
      <c r="AF2191" s="99">
        <v>100</v>
      </c>
    </row>
    <row r="2192" spans="1:32" x14ac:dyDescent="0.3">
      <c r="A2192" s="55" t="str">
        <f t="shared" si="34"/>
        <v>ISmo_01.1</v>
      </c>
      <c r="C2192" s="96" t="s">
        <v>23</v>
      </c>
      <c r="D2192" s="97" t="s">
        <v>778</v>
      </c>
      <c r="E2192" s="97" t="s">
        <v>861</v>
      </c>
      <c r="F2192" s="97" t="s">
        <v>862</v>
      </c>
      <c r="G2192" s="97" t="s">
        <v>344</v>
      </c>
      <c r="H2192" s="96" t="s">
        <v>50</v>
      </c>
      <c r="I2192" s="98" t="s">
        <v>51</v>
      </c>
      <c r="J2192" s="27" t="s">
        <v>3237</v>
      </c>
      <c r="K2192" s="28" t="s">
        <v>3238</v>
      </c>
      <c r="L2192" s="93" t="s">
        <v>151</v>
      </c>
      <c r="M2192" s="2" t="s">
        <v>151</v>
      </c>
      <c r="N2192" s="94" t="s">
        <v>151</v>
      </c>
      <c r="O2192" s="13" t="s">
        <v>6</v>
      </c>
      <c r="P2192" s="2" t="s">
        <v>6</v>
      </c>
      <c r="Q2192" s="2" t="s">
        <v>6</v>
      </c>
      <c r="R2192" s="2" t="s">
        <v>6</v>
      </c>
      <c r="S2192" s="2" t="s">
        <v>6</v>
      </c>
      <c r="T2192" s="2" t="s">
        <v>6</v>
      </c>
      <c r="U2192" s="14" t="s">
        <v>6</v>
      </c>
      <c r="V2192" s="13" t="s">
        <v>6</v>
      </c>
      <c r="W2192" s="2" t="s">
        <v>6</v>
      </c>
      <c r="X2192" s="2" t="s">
        <v>6</v>
      </c>
      <c r="Y2192" s="2" t="s">
        <v>6</v>
      </c>
      <c r="Z2192" s="94" t="s">
        <v>6</v>
      </c>
      <c r="AA2192" s="13" t="s">
        <v>6</v>
      </c>
      <c r="AB2192" s="2" t="s">
        <v>6</v>
      </c>
      <c r="AC2192" s="14" t="s">
        <v>6</v>
      </c>
      <c r="AD2192" s="93" t="s">
        <v>6</v>
      </c>
      <c r="AE2192" s="14" t="s">
        <v>6</v>
      </c>
      <c r="AF2192" s="99">
        <v>100</v>
      </c>
    </row>
    <row r="2193" spans="1:32" x14ac:dyDescent="0.3">
      <c r="A2193" s="55" t="str">
        <f t="shared" si="34"/>
        <v>ISmo_01.2</v>
      </c>
      <c r="C2193" s="96" t="s">
        <v>23</v>
      </c>
      <c r="D2193" s="97" t="s">
        <v>778</v>
      </c>
      <c r="E2193" s="97" t="s">
        <v>863</v>
      </c>
      <c r="F2193" s="97" t="s">
        <v>864</v>
      </c>
      <c r="G2193" s="97" t="s">
        <v>351</v>
      </c>
      <c r="H2193" s="96" t="s">
        <v>50</v>
      </c>
      <c r="I2193" s="98" t="s">
        <v>454</v>
      </c>
      <c r="J2193" s="27" t="s">
        <v>235</v>
      </c>
      <c r="K2193" s="28" t="s">
        <v>3239</v>
      </c>
      <c r="L2193" s="93" t="s">
        <v>151</v>
      </c>
      <c r="M2193" s="2" t="s">
        <v>151</v>
      </c>
      <c r="N2193" s="94" t="s">
        <v>151</v>
      </c>
      <c r="O2193" s="13" t="s">
        <v>151</v>
      </c>
      <c r="P2193" s="2" t="s">
        <v>151</v>
      </c>
      <c r="Q2193" s="2" t="s">
        <v>151</v>
      </c>
      <c r="R2193" s="2" t="s">
        <v>151</v>
      </c>
      <c r="S2193" s="2" t="s">
        <v>151</v>
      </c>
      <c r="T2193" s="2" t="s">
        <v>151</v>
      </c>
      <c r="U2193" s="14" t="s">
        <v>152</v>
      </c>
      <c r="V2193" s="13" t="s">
        <v>151</v>
      </c>
      <c r="W2193" s="2" t="s">
        <v>151</v>
      </c>
      <c r="X2193" s="2" t="s">
        <v>151</v>
      </c>
      <c r="Y2193" s="2" t="s">
        <v>152</v>
      </c>
      <c r="Z2193" s="94" t="s">
        <v>152</v>
      </c>
      <c r="AA2193" s="13" t="s">
        <v>151</v>
      </c>
      <c r="AB2193" s="2" t="s">
        <v>151</v>
      </c>
      <c r="AC2193" s="14" t="s">
        <v>151</v>
      </c>
      <c r="AD2193" s="93" t="s">
        <v>151</v>
      </c>
      <c r="AE2193" s="14" t="s">
        <v>151</v>
      </c>
      <c r="AF2193" s="99">
        <v>100</v>
      </c>
    </row>
    <row r="2194" spans="1:32" x14ac:dyDescent="0.3">
      <c r="A2194" s="55" t="str">
        <f t="shared" si="34"/>
        <v>ISmo_01.2</v>
      </c>
      <c r="C2194" s="96" t="s">
        <v>23</v>
      </c>
      <c r="D2194" s="97" t="s">
        <v>778</v>
      </c>
      <c r="E2194" s="97" t="s">
        <v>863</v>
      </c>
      <c r="F2194" s="97" t="s">
        <v>864</v>
      </c>
      <c r="G2194" s="97" t="s">
        <v>351</v>
      </c>
      <c r="H2194" s="96" t="s">
        <v>50</v>
      </c>
      <c r="I2194" s="98" t="s">
        <v>454</v>
      </c>
      <c r="J2194" s="27" t="s">
        <v>601</v>
      </c>
      <c r="K2194" s="28" t="s">
        <v>3240</v>
      </c>
      <c r="L2194" s="93" t="s">
        <v>151</v>
      </c>
      <c r="M2194" s="2" t="s">
        <v>151</v>
      </c>
      <c r="N2194" s="94" t="s">
        <v>151</v>
      </c>
      <c r="O2194" s="13" t="s">
        <v>151</v>
      </c>
      <c r="P2194" s="2" t="s">
        <v>151</v>
      </c>
      <c r="Q2194" s="2" t="s">
        <v>151</v>
      </c>
      <c r="R2194" s="2" t="s">
        <v>151</v>
      </c>
      <c r="S2194" s="2" t="s">
        <v>151</v>
      </c>
      <c r="T2194" s="2" t="s">
        <v>151</v>
      </c>
      <c r="U2194" s="14" t="s">
        <v>151</v>
      </c>
      <c r="V2194" s="13" t="s">
        <v>151</v>
      </c>
      <c r="W2194" s="2" t="s">
        <v>151</v>
      </c>
      <c r="X2194" s="2" t="s">
        <v>151</v>
      </c>
      <c r="Y2194" s="2" t="s">
        <v>151</v>
      </c>
      <c r="Z2194" s="94" t="s">
        <v>152</v>
      </c>
      <c r="AA2194" s="13" t="s">
        <v>151</v>
      </c>
      <c r="AB2194" s="2" t="s">
        <v>151</v>
      </c>
      <c r="AC2194" s="14" t="s">
        <v>151</v>
      </c>
      <c r="AD2194" s="93" t="s">
        <v>151</v>
      </c>
      <c r="AE2194" s="14" t="s">
        <v>151</v>
      </c>
      <c r="AF2194" s="99">
        <v>100</v>
      </c>
    </row>
    <row r="2195" spans="1:32" x14ac:dyDescent="0.3">
      <c r="A2195" s="55" t="str">
        <f t="shared" si="34"/>
        <v>ISmo_01.3</v>
      </c>
      <c r="C2195" s="96" t="s">
        <v>23</v>
      </c>
      <c r="D2195" s="97" t="s">
        <v>778</v>
      </c>
      <c r="E2195" s="97" t="s">
        <v>865</v>
      </c>
      <c r="F2195" s="97" t="s">
        <v>866</v>
      </c>
      <c r="G2195" s="97" t="s">
        <v>351</v>
      </c>
      <c r="H2195" s="96" t="s">
        <v>50</v>
      </c>
      <c r="I2195" s="98" t="s">
        <v>6</v>
      </c>
      <c r="J2195" s="27" t="s">
        <v>976</v>
      </c>
      <c r="K2195" s="28" t="s">
        <v>976</v>
      </c>
      <c r="L2195" s="93" t="s">
        <v>151</v>
      </c>
      <c r="M2195" s="2" t="s">
        <v>151</v>
      </c>
      <c r="N2195" s="94" t="s">
        <v>151</v>
      </c>
      <c r="O2195" s="13" t="s">
        <v>151</v>
      </c>
      <c r="P2195" s="2" t="s">
        <v>151</v>
      </c>
      <c r="Q2195" s="2" t="s">
        <v>151</v>
      </c>
      <c r="R2195" s="2" t="s">
        <v>151</v>
      </c>
      <c r="S2195" s="2" t="s">
        <v>151</v>
      </c>
      <c r="T2195" s="2" t="s">
        <v>151</v>
      </c>
      <c r="U2195" s="14" t="s">
        <v>151</v>
      </c>
      <c r="V2195" s="13" t="s">
        <v>151</v>
      </c>
      <c r="W2195" s="2" t="s">
        <v>151</v>
      </c>
      <c r="X2195" s="2" t="s">
        <v>151</v>
      </c>
      <c r="Y2195" s="2" t="s">
        <v>151</v>
      </c>
      <c r="Z2195" s="94" t="s">
        <v>151</v>
      </c>
      <c r="AA2195" s="13" t="s">
        <v>151</v>
      </c>
      <c r="AB2195" s="2" t="s">
        <v>151</v>
      </c>
      <c r="AC2195" s="14" t="s">
        <v>151</v>
      </c>
      <c r="AD2195" s="93" t="s">
        <v>151</v>
      </c>
      <c r="AE2195" s="14" t="s">
        <v>151</v>
      </c>
      <c r="AF2195" s="99">
        <v>100</v>
      </c>
    </row>
    <row r="2196" spans="1:32" x14ac:dyDescent="0.3">
      <c r="A2196" s="55" t="str">
        <f t="shared" si="34"/>
        <v>ISmo_01.4</v>
      </c>
      <c r="C2196" s="96" t="s">
        <v>23</v>
      </c>
      <c r="D2196" s="97" t="s">
        <v>778</v>
      </c>
      <c r="E2196" s="97" t="s">
        <v>867</v>
      </c>
      <c r="F2196" s="97" t="s">
        <v>868</v>
      </c>
      <c r="G2196" s="97" t="s">
        <v>351</v>
      </c>
      <c r="H2196" s="96" t="s">
        <v>50</v>
      </c>
      <c r="I2196" s="98" t="s">
        <v>454</v>
      </c>
      <c r="J2196" s="27" t="s">
        <v>235</v>
      </c>
      <c r="K2196" s="28" t="s">
        <v>3241</v>
      </c>
      <c r="L2196" s="93" t="s">
        <v>151</v>
      </c>
      <c r="M2196" s="2" t="s">
        <v>151</v>
      </c>
      <c r="N2196" s="94" t="s">
        <v>151</v>
      </c>
      <c r="O2196" s="13" t="s">
        <v>151</v>
      </c>
      <c r="P2196" s="2" t="s">
        <v>468</v>
      </c>
      <c r="Q2196" s="2" t="s">
        <v>468</v>
      </c>
      <c r="R2196" s="2" t="s">
        <v>151</v>
      </c>
      <c r="S2196" s="2" t="s">
        <v>151</v>
      </c>
      <c r="T2196" s="2" t="s">
        <v>151</v>
      </c>
      <c r="U2196" s="14" t="s">
        <v>152</v>
      </c>
      <c r="V2196" s="13" t="s">
        <v>151</v>
      </c>
      <c r="W2196" s="2" t="s">
        <v>151</v>
      </c>
      <c r="X2196" s="2" t="s">
        <v>151</v>
      </c>
      <c r="Y2196" s="2" t="s">
        <v>152</v>
      </c>
      <c r="Z2196" s="94" t="s">
        <v>152</v>
      </c>
      <c r="AA2196" s="13" t="s">
        <v>151</v>
      </c>
      <c r="AB2196" s="2" t="s">
        <v>151</v>
      </c>
      <c r="AC2196" s="14" t="s">
        <v>151</v>
      </c>
      <c r="AD2196" s="93" t="s">
        <v>151</v>
      </c>
      <c r="AE2196" s="14" t="s">
        <v>151</v>
      </c>
      <c r="AF2196" s="99">
        <v>100</v>
      </c>
    </row>
    <row r="2197" spans="1:32" x14ac:dyDescent="0.3">
      <c r="A2197" s="55" t="str">
        <f t="shared" si="34"/>
        <v>ISmo_01.4</v>
      </c>
      <c r="C2197" s="96" t="s">
        <v>23</v>
      </c>
      <c r="D2197" s="97" t="s">
        <v>778</v>
      </c>
      <c r="E2197" s="97" t="s">
        <v>867</v>
      </c>
      <c r="F2197" s="97" t="s">
        <v>868</v>
      </c>
      <c r="G2197" s="97" t="s">
        <v>351</v>
      </c>
      <c r="H2197" s="96" t="s">
        <v>50</v>
      </c>
      <c r="I2197" s="98" t="s">
        <v>454</v>
      </c>
      <c r="J2197" s="27" t="s">
        <v>601</v>
      </c>
      <c r="K2197" s="28" t="s">
        <v>3242</v>
      </c>
      <c r="L2197" s="93" t="s">
        <v>151</v>
      </c>
      <c r="M2197" s="2" t="s">
        <v>151</v>
      </c>
      <c r="N2197" s="94" t="s">
        <v>151</v>
      </c>
      <c r="O2197" s="13" t="s">
        <v>151</v>
      </c>
      <c r="P2197" s="2" t="s">
        <v>468</v>
      </c>
      <c r="Q2197" s="2" t="s">
        <v>468</v>
      </c>
      <c r="R2197" s="2" t="s">
        <v>151</v>
      </c>
      <c r="S2197" s="2" t="s">
        <v>151</v>
      </c>
      <c r="T2197" s="2" t="s">
        <v>151</v>
      </c>
      <c r="U2197" s="14" t="s">
        <v>151</v>
      </c>
      <c r="V2197" s="13" t="s">
        <v>151</v>
      </c>
      <c r="W2197" s="2" t="s">
        <v>151</v>
      </c>
      <c r="X2197" s="2" t="s">
        <v>151</v>
      </c>
      <c r="Y2197" s="2" t="s">
        <v>151</v>
      </c>
      <c r="Z2197" s="94" t="s">
        <v>152</v>
      </c>
      <c r="AA2197" s="13" t="s">
        <v>151</v>
      </c>
      <c r="AB2197" s="2" t="s">
        <v>151</v>
      </c>
      <c r="AC2197" s="14" t="s">
        <v>151</v>
      </c>
      <c r="AD2197" s="93" t="s">
        <v>151</v>
      </c>
      <c r="AE2197" s="14" t="s">
        <v>151</v>
      </c>
      <c r="AF2197" s="99">
        <v>100</v>
      </c>
    </row>
    <row r="2198" spans="1:32" x14ac:dyDescent="0.3">
      <c r="A2198" s="55" t="str">
        <f t="shared" si="34"/>
        <v>ISmo_01.5</v>
      </c>
      <c r="C2198" s="96" t="s">
        <v>23</v>
      </c>
      <c r="D2198" s="97" t="s">
        <v>778</v>
      </c>
      <c r="E2198" s="97" t="s">
        <v>869</v>
      </c>
      <c r="F2198" s="97" t="s">
        <v>870</v>
      </c>
      <c r="G2198" s="97" t="s">
        <v>351</v>
      </c>
      <c r="H2198" s="96" t="s">
        <v>50</v>
      </c>
      <c r="I2198" s="98" t="s">
        <v>6</v>
      </c>
      <c r="J2198" s="27" t="s">
        <v>976</v>
      </c>
      <c r="K2198" s="28" t="s">
        <v>976</v>
      </c>
      <c r="L2198" s="93" t="s">
        <v>151</v>
      </c>
      <c r="M2198" s="2" t="s">
        <v>151</v>
      </c>
      <c r="N2198" s="94" t="s">
        <v>151</v>
      </c>
      <c r="O2198" s="13" t="s">
        <v>151</v>
      </c>
      <c r="P2198" s="2" t="s">
        <v>151</v>
      </c>
      <c r="Q2198" s="2" t="s">
        <v>151</v>
      </c>
      <c r="R2198" s="2" t="s">
        <v>151</v>
      </c>
      <c r="S2198" s="2" t="s">
        <v>151</v>
      </c>
      <c r="T2198" s="2" t="s">
        <v>151</v>
      </c>
      <c r="U2198" s="14" t="s">
        <v>151</v>
      </c>
      <c r="V2198" s="13" t="s">
        <v>151</v>
      </c>
      <c r="W2198" s="2" t="s">
        <v>151</v>
      </c>
      <c r="X2198" s="2" t="s">
        <v>151</v>
      </c>
      <c r="Y2198" s="2" t="s">
        <v>151</v>
      </c>
      <c r="Z2198" s="94" t="s">
        <v>151</v>
      </c>
      <c r="AA2198" s="13" t="s">
        <v>151</v>
      </c>
      <c r="AB2198" s="2" t="s">
        <v>151</v>
      </c>
      <c r="AC2198" s="14" t="s">
        <v>151</v>
      </c>
      <c r="AD2198" s="93" t="s">
        <v>151</v>
      </c>
      <c r="AE2198" s="14" t="s">
        <v>151</v>
      </c>
      <c r="AF2198" s="99">
        <v>100</v>
      </c>
    </row>
    <row r="2199" spans="1:32" x14ac:dyDescent="0.3">
      <c r="A2199" s="55" t="str">
        <f t="shared" si="34"/>
        <v>ISmo_01.6</v>
      </c>
      <c r="C2199" s="96" t="s">
        <v>23</v>
      </c>
      <c r="D2199" s="97" t="s">
        <v>778</v>
      </c>
      <c r="E2199" s="97" t="s">
        <v>871</v>
      </c>
      <c r="F2199" s="97" t="s">
        <v>872</v>
      </c>
      <c r="G2199" s="97" t="s">
        <v>351</v>
      </c>
      <c r="H2199" s="96" t="s">
        <v>50</v>
      </c>
      <c r="I2199" s="98" t="s">
        <v>454</v>
      </c>
      <c r="J2199" s="27" t="s">
        <v>3243</v>
      </c>
      <c r="K2199" s="28" t="s">
        <v>3244</v>
      </c>
      <c r="L2199" s="93" t="s">
        <v>151</v>
      </c>
      <c r="M2199" s="2" t="s">
        <v>151</v>
      </c>
      <c r="N2199" s="94" t="s">
        <v>151</v>
      </c>
      <c r="O2199" s="13" t="s">
        <v>151</v>
      </c>
      <c r="P2199" s="2" t="s">
        <v>151</v>
      </c>
      <c r="Q2199" s="2" t="s">
        <v>151</v>
      </c>
      <c r="R2199" s="2" t="s">
        <v>151</v>
      </c>
      <c r="S2199" s="2" t="s">
        <v>151</v>
      </c>
      <c r="T2199" s="2" t="s">
        <v>151</v>
      </c>
      <c r="U2199" s="14" t="s">
        <v>152</v>
      </c>
      <c r="V2199" s="13" t="s">
        <v>151</v>
      </c>
      <c r="W2199" s="2" t="s">
        <v>151</v>
      </c>
      <c r="X2199" s="2" t="s">
        <v>151</v>
      </c>
      <c r="Y2199" s="2" t="s">
        <v>152</v>
      </c>
      <c r="Z2199" s="94" t="s">
        <v>152</v>
      </c>
      <c r="AA2199" s="13" t="s">
        <v>151</v>
      </c>
      <c r="AB2199" s="2" t="s">
        <v>151</v>
      </c>
      <c r="AC2199" s="14" t="s">
        <v>152</v>
      </c>
      <c r="AD2199" s="93" t="s">
        <v>151</v>
      </c>
      <c r="AE2199" s="14" t="s">
        <v>152</v>
      </c>
      <c r="AF2199" s="99">
        <v>100</v>
      </c>
    </row>
    <row r="2200" spans="1:32" x14ac:dyDescent="0.3">
      <c r="A2200" s="55" t="str">
        <f t="shared" si="34"/>
        <v>ISmo_01.6</v>
      </c>
      <c r="C2200" s="96" t="s">
        <v>23</v>
      </c>
      <c r="D2200" s="97" t="s">
        <v>778</v>
      </c>
      <c r="E2200" s="97" t="s">
        <v>871</v>
      </c>
      <c r="F2200" s="97" t="s">
        <v>872</v>
      </c>
      <c r="G2200" s="97" t="s">
        <v>351</v>
      </c>
      <c r="H2200" s="96" t="s">
        <v>50</v>
      </c>
      <c r="I2200" s="98" t="s">
        <v>454</v>
      </c>
      <c r="J2200" s="27" t="s">
        <v>601</v>
      </c>
      <c r="K2200" s="28" t="s">
        <v>3245</v>
      </c>
      <c r="L2200" s="93" t="s">
        <v>151</v>
      </c>
      <c r="M2200" s="2" t="s">
        <v>151</v>
      </c>
      <c r="N2200" s="94" t="s">
        <v>151</v>
      </c>
      <c r="O2200" s="13" t="s">
        <v>152</v>
      </c>
      <c r="P2200" s="2" t="s">
        <v>152</v>
      </c>
      <c r="Q2200" s="2" t="s">
        <v>152</v>
      </c>
      <c r="R2200" s="2" t="s">
        <v>152</v>
      </c>
      <c r="S2200" s="2" t="s">
        <v>152</v>
      </c>
      <c r="T2200" s="2" t="s">
        <v>152</v>
      </c>
      <c r="U2200" s="14" t="s">
        <v>151</v>
      </c>
      <c r="V2200" s="13" t="s">
        <v>152</v>
      </c>
      <c r="W2200" s="2" t="s">
        <v>152</v>
      </c>
      <c r="X2200" s="2" t="s">
        <v>152</v>
      </c>
      <c r="Y2200" s="2" t="s">
        <v>152</v>
      </c>
      <c r="Z2200" s="94" t="s">
        <v>152</v>
      </c>
      <c r="AA2200" s="13" t="s">
        <v>152</v>
      </c>
      <c r="AB2200" s="2" t="s">
        <v>152</v>
      </c>
      <c r="AC2200" s="14" t="s">
        <v>152</v>
      </c>
      <c r="AD2200" s="93" t="s">
        <v>152</v>
      </c>
      <c r="AE2200" s="14" t="s">
        <v>152</v>
      </c>
      <c r="AF2200" s="99">
        <v>100</v>
      </c>
    </row>
    <row r="2201" spans="1:32" x14ac:dyDescent="0.3">
      <c r="A2201" s="55" t="str">
        <f t="shared" si="34"/>
        <v>IStr_01.1</v>
      </c>
      <c r="C2201" s="96" t="s">
        <v>23</v>
      </c>
      <c r="D2201" s="97" t="s">
        <v>779</v>
      </c>
      <c r="E2201" s="97" t="s">
        <v>877</v>
      </c>
      <c r="F2201" s="97" t="s">
        <v>878</v>
      </c>
      <c r="G2201" s="97" t="s">
        <v>351</v>
      </c>
      <c r="H2201" s="96" t="s">
        <v>50</v>
      </c>
      <c r="I2201" s="98" t="s">
        <v>454</v>
      </c>
      <c r="J2201" s="27" t="s">
        <v>3218</v>
      </c>
      <c r="K2201" s="28" t="s">
        <v>3246</v>
      </c>
      <c r="L2201" s="93" t="s">
        <v>151</v>
      </c>
      <c r="M2201" s="2" t="s">
        <v>151</v>
      </c>
      <c r="N2201" s="94" t="s">
        <v>151</v>
      </c>
      <c r="O2201" s="13" t="s">
        <v>151</v>
      </c>
      <c r="P2201" s="2" t="s">
        <v>468</v>
      </c>
      <c r="Q2201" s="2" t="s">
        <v>468</v>
      </c>
      <c r="R2201" s="2" t="s">
        <v>151</v>
      </c>
      <c r="S2201" s="2" t="s">
        <v>151</v>
      </c>
      <c r="T2201" s="2" t="s">
        <v>151</v>
      </c>
      <c r="U2201" s="14" t="s">
        <v>151</v>
      </c>
      <c r="V2201" s="13" t="s">
        <v>151</v>
      </c>
      <c r="W2201" s="2" t="s">
        <v>151</v>
      </c>
      <c r="X2201" s="2" t="s">
        <v>151</v>
      </c>
      <c r="Y2201" s="2" t="s">
        <v>151</v>
      </c>
      <c r="Z2201" s="94" t="s">
        <v>152</v>
      </c>
      <c r="AA2201" s="13" t="s">
        <v>151</v>
      </c>
      <c r="AB2201" s="2" t="s">
        <v>151</v>
      </c>
      <c r="AC2201" s="14" t="s">
        <v>151</v>
      </c>
      <c r="AD2201" s="93" t="s">
        <v>151</v>
      </c>
      <c r="AE2201" s="14" t="s">
        <v>151</v>
      </c>
      <c r="AF2201" s="99">
        <v>100</v>
      </c>
    </row>
    <row r="2202" spans="1:32" x14ac:dyDescent="0.3">
      <c r="A2202" s="55" t="str">
        <f t="shared" si="34"/>
        <v>IStr_01.1</v>
      </c>
      <c r="C2202" s="96" t="s">
        <v>23</v>
      </c>
      <c r="D2202" s="97" t="s">
        <v>779</v>
      </c>
      <c r="E2202" s="97" t="s">
        <v>877</v>
      </c>
      <c r="F2202" s="97" t="s">
        <v>878</v>
      </c>
      <c r="G2202" s="97" t="s">
        <v>351</v>
      </c>
      <c r="H2202" s="96" t="s">
        <v>50</v>
      </c>
      <c r="I2202" s="98" t="s">
        <v>454</v>
      </c>
      <c r="J2202" s="27" t="s">
        <v>3247</v>
      </c>
      <c r="K2202" s="28" t="s">
        <v>3248</v>
      </c>
      <c r="L2202" s="93" t="s">
        <v>151</v>
      </c>
      <c r="M2202" s="2" t="s">
        <v>151</v>
      </c>
      <c r="N2202" s="94" t="s">
        <v>151</v>
      </c>
      <c r="O2202" s="13" t="s">
        <v>151</v>
      </c>
      <c r="P2202" s="2" t="s">
        <v>468</v>
      </c>
      <c r="Q2202" s="2" t="s">
        <v>468</v>
      </c>
      <c r="R2202" s="2" t="s">
        <v>151</v>
      </c>
      <c r="S2202" s="2" t="s">
        <v>151</v>
      </c>
      <c r="T2202" s="2" t="s">
        <v>151</v>
      </c>
      <c r="U2202" s="14" t="s">
        <v>152</v>
      </c>
      <c r="V2202" s="13" t="s">
        <v>151</v>
      </c>
      <c r="W2202" s="2" t="s">
        <v>151</v>
      </c>
      <c r="X2202" s="2" t="s">
        <v>151</v>
      </c>
      <c r="Y2202" s="2" t="s">
        <v>152</v>
      </c>
      <c r="Z2202" s="94" t="s">
        <v>152</v>
      </c>
      <c r="AA2202" s="13" t="s">
        <v>151</v>
      </c>
      <c r="AB2202" s="2" t="s">
        <v>151</v>
      </c>
      <c r="AC2202" s="14" t="s">
        <v>151</v>
      </c>
      <c r="AD2202" s="93" t="s">
        <v>151</v>
      </c>
      <c r="AE2202" s="14" t="s">
        <v>151</v>
      </c>
      <c r="AF2202" s="99">
        <v>100</v>
      </c>
    </row>
    <row r="2203" spans="1:32" x14ac:dyDescent="0.3">
      <c r="A2203" s="55" t="str">
        <f t="shared" si="34"/>
        <v>IStr_01.2</v>
      </c>
      <c r="C2203" s="96" t="s">
        <v>23</v>
      </c>
      <c r="D2203" s="97" t="s">
        <v>779</v>
      </c>
      <c r="E2203" s="97" t="s">
        <v>879</v>
      </c>
      <c r="F2203" s="97" t="s">
        <v>880</v>
      </c>
      <c r="G2203" s="97" t="s">
        <v>351</v>
      </c>
      <c r="H2203" s="96" t="s">
        <v>50</v>
      </c>
      <c r="I2203" s="98" t="s">
        <v>454</v>
      </c>
      <c r="J2203" s="27" t="s">
        <v>976</v>
      </c>
      <c r="K2203" s="28" t="s">
        <v>976</v>
      </c>
      <c r="L2203" s="93" t="s">
        <v>151</v>
      </c>
      <c r="M2203" s="2" t="s">
        <v>151</v>
      </c>
      <c r="N2203" s="94" t="s">
        <v>151</v>
      </c>
      <c r="O2203" s="13" t="s">
        <v>151</v>
      </c>
      <c r="P2203" s="2" t="s">
        <v>151</v>
      </c>
      <c r="Q2203" s="2" t="s">
        <v>151</v>
      </c>
      <c r="R2203" s="2" t="s">
        <v>151</v>
      </c>
      <c r="S2203" s="2" t="s">
        <v>151</v>
      </c>
      <c r="T2203" s="2" t="s">
        <v>151</v>
      </c>
      <c r="U2203" s="14" t="s">
        <v>151</v>
      </c>
      <c r="V2203" s="13" t="s">
        <v>151</v>
      </c>
      <c r="W2203" s="2" t="s">
        <v>151</v>
      </c>
      <c r="X2203" s="2" t="s">
        <v>151</v>
      </c>
      <c r="Y2203" s="2" t="s">
        <v>151</v>
      </c>
      <c r="Z2203" s="94" t="s">
        <v>151</v>
      </c>
      <c r="AA2203" s="13" t="s">
        <v>151</v>
      </c>
      <c r="AB2203" s="2" t="s">
        <v>151</v>
      </c>
      <c r="AC2203" s="14" t="s">
        <v>151</v>
      </c>
      <c r="AD2203" s="93" t="s">
        <v>151</v>
      </c>
      <c r="AE2203" s="14" t="s">
        <v>151</v>
      </c>
      <c r="AF2203" s="99">
        <v>100</v>
      </c>
    </row>
    <row r="2204" spans="1:32" x14ac:dyDescent="0.3">
      <c r="A2204" s="55" t="str">
        <f t="shared" si="34"/>
        <v>IStr_02.1</v>
      </c>
      <c r="C2204" s="96" t="s">
        <v>23</v>
      </c>
      <c r="D2204" s="97" t="s">
        <v>779</v>
      </c>
      <c r="E2204" s="97" t="s">
        <v>881</v>
      </c>
      <c r="F2204" s="97" t="s">
        <v>882</v>
      </c>
      <c r="G2204" s="97" t="s">
        <v>351</v>
      </c>
      <c r="H2204" s="96" t="s">
        <v>50</v>
      </c>
      <c r="I2204" s="98" t="s">
        <v>51</v>
      </c>
      <c r="J2204" s="27" t="s">
        <v>3249</v>
      </c>
      <c r="K2204" s="28" t="s">
        <v>3250</v>
      </c>
      <c r="L2204" s="93" t="s">
        <v>151</v>
      </c>
      <c r="M2204" s="2" t="s">
        <v>151</v>
      </c>
      <c r="N2204" s="94" t="s">
        <v>151</v>
      </c>
      <c r="O2204" s="13" t="s">
        <v>151</v>
      </c>
      <c r="P2204" s="2" t="s">
        <v>468</v>
      </c>
      <c r="Q2204" s="2" t="s">
        <v>468</v>
      </c>
      <c r="R2204" s="2" t="s">
        <v>152</v>
      </c>
      <c r="S2204" s="2" t="s">
        <v>152</v>
      </c>
      <c r="T2204" s="2" t="s">
        <v>152</v>
      </c>
      <c r="U2204" s="14" t="s">
        <v>152</v>
      </c>
      <c r="V2204" s="13" t="s">
        <v>152</v>
      </c>
      <c r="W2204" s="2" t="s">
        <v>152</v>
      </c>
      <c r="X2204" s="2" t="s">
        <v>152</v>
      </c>
      <c r="Y2204" s="2" t="s">
        <v>152</v>
      </c>
      <c r="Z2204" s="94" t="s">
        <v>152</v>
      </c>
      <c r="AA2204" s="13" t="s">
        <v>151</v>
      </c>
      <c r="AB2204" s="2" t="s">
        <v>151</v>
      </c>
      <c r="AC2204" s="14" t="s">
        <v>151</v>
      </c>
      <c r="AD2204" s="93" t="s">
        <v>151</v>
      </c>
      <c r="AE2204" s="14" t="s">
        <v>152</v>
      </c>
      <c r="AF2204" s="99">
        <v>0</v>
      </c>
    </row>
    <row r="2205" spans="1:32" x14ac:dyDescent="0.3">
      <c r="A2205" s="55" t="str">
        <f t="shared" si="34"/>
        <v>IStr_02.2</v>
      </c>
      <c r="C2205" s="96" t="s">
        <v>23</v>
      </c>
      <c r="D2205" s="97" t="s">
        <v>779</v>
      </c>
      <c r="E2205" s="97" t="s">
        <v>883</v>
      </c>
      <c r="F2205" s="97" t="s">
        <v>884</v>
      </c>
      <c r="G2205" s="97" t="s">
        <v>351</v>
      </c>
      <c r="H2205" s="96" t="s">
        <v>50</v>
      </c>
      <c r="I2205" s="98" t="s">
        <v>454</v>
      </c>
      <c r="J2205" s="27" t="s">
        <v>3251</v>
      </c>
      <c r="K2205" s="28" t="s">
        <v>3252</v>
      </c>
      <c r="L2205" s="93" t="s">
        <v>151</v>
      </c>
      <c r="M2205" s="2" t="s">
        <v>151</v>
      </c>
      <c r="N2205" s="94" t="s">
        <v>151</v>
      </c>
      <c r="O2205" s="13" t="s">
        <v>468</v>
      </c>
      <c r="P2205" s="2" t="s">
        <v>468</v>
      </c>
      <c r="Q2205" s="2" t="s">
        <v>468</v>
      </c>
      <c r="R2205" s="2" t="s">
        <v>152</v>
      </c>
      <c r="S2205" s="2" t="s">
        <v>152</v>
      </c>
      <c r="T2205" s="2" t="s">
        <v>152</v>
      </c>
      <c r="U2205" s="14" t="s">
        <v>151</v>
      </c>
      <c r="V2205" s="13" t="s">
        <v>151</v>
      </c>
      <c r="W2205" s="2" t="s">
        <v>151</v>
      </c>
      <c r="X2205" s="2" t="s">
        <v>151</v>
      </c>
      <c r="Y2205" s="2" t="s">
        <v>151</v>
      </c>
      <c r="Z2205" s="94" t="s">
        <v>151</v>
      </c>
      <c r="AA2205" s="13" t="s">
        <v>152</v>
      </c>
      <c r="AB2205" s="2" t="s">
        <v>152</v>
      </c>
      <c r="AC2205" s="14" t="s">
        <v>152</v>
      </c>
      <c r="AD2205" s="93" t="s">
        <v>152</v>
      </c>
      <c r="AE2205" s="14" t="s">
        <v>152</v>
      </c>
      <c r="AF2205" s="99">
        <v>100</v>
      </c>
    </row>
    <row r="2206" spans="1:32" x14ac:dyDescent="0.3">
      <c r="A2206" s="55" t="str">
        <f t="shared" si="34"/>
        <v>IStr_02.3</v>
      </c>
      <c r="C2206" s="96" t="s">
        <v>23</v>
      </c>
      <c r="D2206" s="97" t="s">
        <v>779</v>
      </c>
      <c r="E2206" s="97" t="s">
        <v>885</v>
      </c>
      <c r="F2206" s="97" t="s">
        <v>886</v>
      </c>
      <c r="G2206" s="97" t="s">
        <v>351</v>
      </c>
      <c r="H2206" s="96" t="s">
        <v>50</v>
      </c>
      <c r="I2206" s="98" t="s">
        <v>51</v>
      </c>
      <c r="J2206" s="27" t="s">
        <v>3253</v>
      </c>
      <c r="K2206" s="28" t="s">
        <v>3254</v>
      </c>
      <c r="L2206" s="93" t="s">
        <v>151</v>
      </c>
      <c r="M2206" s="2" t="s">
        <v>151</v>
      </c>
      <c r="N2206" s="94" t="s">
        <v>152</v>
      </c>
      <c r="O2206" s="13" t="s">
        <v>151</v>
      </c>
      <c r="P2206" s="2" t="s">
        <v>468</v>
      </c>
      <c r="Q2206" s="2" t="s">
        <v>468</v>
      </c>
      <c r="R2206" s="2" t="s">
        <v>151</v>
      </c>
      <c r="S2206" s="2" t="s">
        <v>151</v>
      </c>
      <c r="T2206" s="2" t="s">
        <v>151</v>
      </c>
      <c r="U2206" s="14" t="s">
        <v>152</v>
      </c>
      <c r="V2206" s="13" t="s">
        <v>152</v>
      </c>
      <c r="W2206" s="2" t="s">
        <v>152</v>
      </c>
      <c r="X2206" s="2" t="s">
        <v>152</v>
      </c>
      <c r="Y2206" s="2" t="s">
        <v>152</v>
      </c>
      <c r="Z2206" s="94" t="s">
        <v>152</v>
      </c>
      <c r="AA2206" s="13" t="s">
        <v>152</v>
      </c>
      <c r="AB2206" s="2" t="s">
        <v>152</v>
      </c>
      <c r="AC2206" s="14" t="s">
        <v>152</v>
      </c>
      <c r="AD2206" s="93" t="s">
        <v>152</v>
      </c>
      <c r="AE2206" s="14" t="s">
        <v>152</v>
      </c>
      <c r="AF2206" s="99">
        <v>100</v>
      </c>
    </row>
    <row r="2207" spans="1:32" x14ac:dyDescent="0.3">
      <c r="A2207" s="55" t="str">
        <f t="shared" si="34"/>
        <v>IStr_02.4</v>
      </c>
      <c r="C2207" s="96" t="s">
        <v>23</v>
      </c>
      <c r="D2207" s="97" t="s">
        <v>779</v>
      </c>
      <c r="E2207" s="97" t="s">
        <v>887</v>
      </c>
      <c r="F2207" s="97" t="s">
        <v>888</v>
      </c>
      <c r="G2207" s="97" t="s">
        <v>351</v>
      </c>
      <c r="H2207" s="96" t="s">
        <v>50</v>
      </c>
      <c r="I2207" s="98"/>
      <c r="J2207" s="27" t="s">
        <v>113</v>
      </c>
      <c r="K2207" s="28" t="s">
        <v>113</v>
      </c>
      <c r="L2207" s="93"/>
      <c r="M2207" s="2"/>
      <c r="N2207" s="94"/>
      <c r="O2207" s="13"/>
      <c r="P2207" s="2"/>
      <c r="Q2207" s="2"/>
      <c r="R2207" s="2"/>
      <c r="S2207" s="2"/>
      <c r="T2207" s="2"/>
      <c r="U2207" s="14"/>
      <c r="V2207" s="13"/>
      <c r="W2207" s="2"/>
      <c r="X2207" s="2"/>
      <c r="Y2207" s="2"/>
      <c r="Z2207" s="94"/>
      <c r="AA2207" s="13"/>
      <c r="AB2207" s="2"/>
      <c r="AC2207" s="14"/>
      <c r="AD2207" s="93"/>
      <c r="AE2207" s="14"/>
      <c r="AF2207" s="99" t="s">
        <v>6</v>
      </c>
    </row>
    <row r="2208" spans="1:32" x14ac:dyDescent="0.3">
      <c r="A2208" s="55" t="str">
        <f t="shared" si="34"/>
        <v>IStr_03.1</v>
      </c>
      <c r="C2208" s="96" t="s">
        <v>23</v>
      </c>
      <c r="D2208" s="97" t="s">
        <v>779</v>
      </c>
      <c r="E2208" s="97" t="s">
        <v>889</v>
      </c>
      <c r="F2208" s="97" t="s">
        <v>890</v>
      </c>
      <c r="G2208" s="97" t="s">
        <v>344</v>
      </c>
      <c r="H2208" s="96" t="s">
        <v>50</v>
      </c>
      <c r="I2208" s="98" t="s">
        <v>454</v>
      </c>
      <c r="J2208" s="27" t="s">
        <v>3255</v>
      </c>
      <c r="K2208" s="28" t="s">
        <v>3256</v>
      </c>
      <c r="L2208" s="93" t="s">
        <v>151</v>
      </c>
      <c r="M2208" s="2" t="s">
        <v>151</v>
      </c>
      <c r="N2208" s="94" t="s">
        <v>151</v>
      </c>
      <c r="O2208" s="13"/>
      <c r="P2208" s="2"/>
      <c r="Q2208" s="2"/>
      <c r="R2208" s="2"/>
      <c r="S2208" s="2"/>
      <c r="T2208" s="2"/>
      <c r="U2208" s="14"/>
      <c r="V2208" s="13"/>
      <c r="W2208" s="2"/>
      <c r="X2208" s="2"/>
      <c r="Y2208" s="2"/>
      <c r="Z2208" s="94"/>
      <c r="AA2208" s="13"/>
      <c r="AB2208" s="2"/>
      <c r="AC2208" s="14"/>
      <c r="AD2208" s="93"/>
      <c r="AE2208" s="14"/>
      <c r="AF2208" s="99">
        <v>100</v>
      </c>
    </row>
    <row r="2209" spans="1:32" x14ac:dyDescent="0.3">
      <c r="A2209" s="55" t="str">
        <f t="shared" si="34"/>
        <v>IStr_03.2</v>
      </c>
      <c r="C2209" s="96" t="s">
        <v>23</v>
      </c>
      <c r="D2209" s="97" t="s">
        <v>779</v>
      </c>
      <c r="E2209" s="97" t="s">
        <v>891</v>
      </c>
      <c r="F2209" s="97" t="s">
        <v>892</v>
      </c>
      <c r="G2209" s="97" t="s">
        <v>351</v>
      </c>
      <c r="H2209" s="96" t="s">
        <v>50</v>
      </c>
      <c r="I2209" s="98" t="s">
        <v>454</v>
      </c>
      <c r="J2209" s="27" t="s">
        <v>3255</v>
      </c>
      <c r="K2209" s="28" t="s">
        <v>3257</v>
      </c>
      <c r="L2209" s="93" t="s">
        <v>151</v>
      </c>
      <c r="M2209" s="2" t="s">
        <v>151</v>
      </c>
      <c r="N2209" s="94" t="s">
        <v>151</v>
      </c>
      <c r="O2209" s="13" t="s">
        <v>151</v>
      </c>
      <c r="P2209" s="2" t="s">
        <v>468</v>
      </c>
      <c r="Q2209" s="2" t="s">
        <v>468</v>
      </c>
      <c r="R2209" s="2" t="s">
        <v>152</v>
      </c>
      <c r="S2209" s="2" t="s">
        <v>152</v>
      </c>
      <c r="T2209" s="2" t="s">
        <v>152</v>
      </c>
      <c r="U2209" s="14" t="s">
        <v>151</v>
      </c>
      <c r="V2209" s="13" t="s">
        <v>152</v>
      </c>
      <c r="W2209" s="2" t="s">
        <v>152</v>
      </c>
      <c r="X2209" s="2" t="s">
        <v>152</v>
      </c>
      <c r="Y2209" s="2" t="s">
        <v>152</v>
      </c>
      <c r="Z2209" s="94" t="s">
        <v>152</v>
      </c>
      <c r="AA2209" s="13" t="s">
        <v>152</v>
      </c>
      <c r="AB2209" s="2" t="s">
        <v>152</v>
      </c>
      <c r="AC2209" s="14" t="s">
        <v>152</v>
      </c>
      <c r="AD2209" s="93" t="s">
        <v>152</v>
      </c>
      <c r="AE2209" s="14" t="s">
        <v>152</v>
      </c>
      <c r="AF2209" s="99">
        <v>100</v>
      </c>
    </row>
    <row r="2210" spans="1:32" x14ac:dyDescent="0.3">
      <c r="A2210" s="55" t="str">
        <f t="shared" si="34"/>
        <v>IStr_03.3</v>
      </c>
      <c r="C2210" s="96" t="s">
        <v>23</v>
      </c>
      <c r="D2210" s="97" t="s">
        <v>779</v>
      </c>
      <c r="E2210" s="97" t="s">
        <v>893</v>
      </c>
      <c r="F2210" s="97" t="s">
        <v>894</v>
      </c>
      <c r="G2210" s="97" t="s">
        <v>351</v>
      </c>
      <c r="H2210" s="96" t="s">
        <v>50</v>
      </c>
      <c r="I2210" s="98"/>
      <c r="J2210" s="27" t="s">
        <v>113</v>
      </c>
      <c r="K2210" s="28" t="s">
        <v>113</v>
      </c>
      <c r="L2210" s="93"/>
      <c r="M2210" s="2"/>
      <c r="N2210" s="94"/>
      <c r="O2210" s="13"/>
      <c r="P2210" s="2"/>
      <c r="Q2210" s="2"/>
      <c r="R2210" s="2"/>
      <c r="S2210" s="2"/>
      <c r="T2210" s="2"/>
      <c r="U2210" s="14"/>
      <c r="V2210" s="13"/>
      <c r="W2210" s="2"/>
      <c r="X2210" s="2"/>
      <c r="Y2210" s="2"/>
      <c r="Z2210" s="94"/>
      <c r="AA2210" s="13"/>
      <c r="AB2210" s="2"/>
      <c r="AC2210" s="14"/>
      <c r="AD2210" s="93"/>
      <c r="AE2210" s="14"/>
      <c r="AF2210" s="99" t="s">
        <v>6</v>
      </c>
    </row>
    <row r="2211" spans="1:32" x14ac:dyDescent="0.3">
      <c r="A2211" s="55" t="str">
        <f t="shared" si="34"/>
        <v>ITec_01.1</v>
      </c>
      <c r="C2211" s="96" t="s">
        <v>24</v>
      </c>
      <c r="D2211" s="97" t="s">
        <v>776</v>
      </c>
      <c r="E2211" s="97" t="s">
        <v>815</v>
      </c>
      <c r="F2211" s="97" t="s">
        <v>816</v>
      </c>
      <c r="G2211" s="97" t="s">
        <v>351</v>
      </c>
      <c r="H2211" s="96" t="s">
        <v>50</v>
      </c>
      <c r="I2211" s="98" t="s">
        <v>454</v>
      </c>
      <c r="J2211" s="27" t="s">
        <v>3258</v>
      </c>
      <c r="K2211" s="28" t="s">
        <v>3259</v>
      </c>
      <c r="L2211" s="93" t="s">
        <v>151</v>
      </c>
      <c r="M2211" s="2" t="s">
        <v>151</v>
      </c>
      <c r="N2211" s="94" t="s">
        <v>151</v>
      </c>
      <c r="O2211" s="13" t="s">
        <v>151</v>
      </c>
      <c r="P2211" s="2" t="s">
        <v>151</v>
      </c>
      <c r="Q2211" s="2" t="s">
        <v>152</v>
      </c>
      <c r="R2211" s="2" t="s">
        <v>151</v>
      </c>
      <c r="S2211" s="2" t="s">
        <v>151</v>
      </c>
      <c r="T2211" s="2" t="s">
        <v>151</v>
      </c>
      <c r="U2211" s="14" t="s">
        <v>151</v>
      </c>
      <c r="V2211" s="13" t="s">
        <v>151</v>
      </c>
      <c r="W2211" s="2" t="s">
        <v>151</v>
      </c>
      <c r="X2211" s="2" t="s">
        <v>152</v>
      </c>
      <c r="Y2211" s="2" t="s">
        <v>152</v>
      </c>
      <c r="Z2211" s="94" t="s">
        <v>152</v>
      </c>
      <c r="AA2211" s="13" t="s">
        <v>151</v>
      </c>
      <c r="AB2211" s="2" t="s">
        <v>151</v>
      </c>
      <c r="AC2211" s="14" t="s">
        <v>151</v>
      </c>
      <c r="AD2211" s="93" t="s">
        <v>151</v>
      </c>
      <c r="AE2211" s="14" t="s">
        <v>152</v>
      </c>
      <c r="AF2211" s="99">
        <v>100</v>
      </c>
    </row>
    <row r="2212" spans="1:32" x14ac:dyDescent="0.3">
      <c r="A2212" s="55" t="str">
        <f t="shared" si="34"/>
        <v>ITec_01.2</v>
      </c>
      <c r="C2212" s="96" t="s">
        <v>24</v>
      </c>
      <c r="D2212" s="97" t="s">
        <v>776</v>
      </c>
      <c r="E2212" s="97" t="s">
        <v>817</v>
      </c>
      <c r="F2212" s="97" t="s">
        <v>818</v>
      </c>
      <c r="G2212" s="97" t="s">
        <v>351</v>
      </c>
      <c r="H2212" s="96" t="s">
        <v>50</v>
      </c>
      <c r="I2212" s="98" t="s">
        <v>454</v>
      </c>
      <c r="J2212" s="27" t="s">
        <v>3260</v>
      </c>
      <c r="K2212" s="28" t="s">
        <v>3261</v>
      </c>
      <c r="L2212" s="93" t="s">
        <v>151</v>
      </c>
      <c r="M2212" s="2" t="s">
        <v>151</v>
      </c>
      <c r="N2212" s="94" t="s">
        <v>151</v>
      </c>
      <c r="O2212" s="13" t="s">
        <v>151</v>
      </c>
      <c r="P2212" s="2" t="s">
        <v>151</v>
      </c>
      <c r="Q2212" s="2" t="s">
        <v>152</v>
      </c>
      <c r="R2212" s="2" t="s">
        <v>151</v>
      </c>
      <c r="S2212" s="2" t="s">
        <v>151</v>
      </c>
      <c r="T2212" s="2" t="s">
        <v>151</v>
      </c>
      <c r="U2212" s="14" t="s">
        <v>151</v>
      </c>
      <c r="V2212" s="13" t="s">
        <v>151</v>
      </c>
      <c r="W2212" s="2" t="s">
        <v>151</v>
      </c>
      <c r="X2212" s="2" t="s">
        <v>151</v>
      </c>
      <c r="Y2212" s="2" t="s">
        <v>151</v>
      </c>
      <c r="Z2212" s="94" t="s">
        <v>152</v>
      </c>
      <c r="AA2212" s="13" t="s">
        <v>151</v>
      </c>
      <c r="AB2212" s="2" t="s">
        <v>151</v>
      </c>
      <c r="AC2212" s="14" t="s">
        <v>152</v>
      </c>
      <c r="AD2212" s="93" t="s">
        <v>152</v>
      </c>
      <c r="AE2212" s="14" t="s">
        <v>152</v>
      </c>
      <c r="AF2212" s="99">
        <v>100</v>
      </c>
    </row>
    <row r="2213" spans="1:32" x14ac:dyDescent="0.3">
      <c r="A2213" s="55" t="str">
        <f t="shared" si="34"/>
        <v>ITec_01.3</v>
      </c>
      <c r="C2213" s="96" t="s">
        <v>24</v>
      </c>
      <c r="D2213" s="97" t="s">
        <v>776</v>
      </c>
      <c r="E2213" s="97" t="s">
        <v>819</v>
      </c>
      <c r="F2213" s="97" t="s">
        <v>820</v>
      </c>
      <c r="G2213" s="97" t="s">
        <v>351</v>
      </c>
      <c r="H2213" s="96" t="s">
        <v>50</v>
      </c>
      <c r="I2213" s="98" t="s">
        <v>454</v>
      </c>
      <c r="J2213" s="27" t="s">
        <v>3262</v>
      </c>
      <c r="K2213" s="28" t="s">
        <v>3263</v>
      </c>
      <c r="L2213" s="93" t="s">
        <v>151</v>
      </c>
      <c r="M2213" s="2" t="s">
        <v>151</v>
      </c>
      <c r="N2213" s="94" t="s">
        <v>151</v>
      </c>
      <c r="O2213" s="13" t="s">
        <v>151</v>
      </c>
      <c r="P2213" s="2" t="s">
        <v>151</v>
      </c>
      <c r="Q2213" s="2" t="s">
        <v>152</v>
      </c>
      <c r="R2213" s="2" t="s">
        <v>152</v>
      </c>
      <c r="S2213" s="2" t="s">
        <v>152</v>
      </c>
      <c r="T2213" s="2" t="s">
        <v>152</v>
      </c>
      <c r="U2213" s="14" t="s">
        <v>151</v>
      </c>
      <c r="V2213" s="13" t="s">
        <v>151</v>
      </c>
      <c r="W2213" s="2" t="s">
        <v>151</v>
      </c>
      <c r="X2213" s="2" t="s">
        <v>151</v>
      </c>
      <c r="Y2213" s="2" t="s">
        <v>151</v>
      </c>
      <c r="Z2213" s="94" t="s">
        <v>152</v>
      </c>
      <c r="AA2213" s="13" t="s">
        <v>151</v>
      </c>
      <c r="AB2213" s="2" t="s">
        <v>151</v>
      </c>
      <c r="AC2213" s="14" t="s">
        <v>151</v>
      </c>
      <c r="AD2213" s="93" t="s">
        <v>151</v>
      </c>
      <c r="AE2213" s="14" t="s">
        <v>151</v>
      </c>
      <c r="AF2213" s="99">
        <v>100</v>
      </c>
    </row>
    <row r="2214" spans="1:32" x14ac:dyDescent="0.3">
      <c r="A2214" s="55" t="str">
        <f t="shared" si="34"/>
        <v>ITec_01.4</v>
      </c>
      <c r="C2214" s="96" t="s">
        <v>24</v>
      </c>
      <c r="D2214" s="97" t="s">
        <v>776</v>
      </c>
      <c r="E2214" s="97" t="s">
        <v>821</v>
      </c>
      <c r="F2214" s="97" t="s">
        <v>822</v>
      </c>
      <c r="G2214" s="97" t="s">
        <v>351</v>
      </c>
      <c r="H2214" s="96" t="s">
        <v>50</v>
      </c>
      <c r="I2214" s="98" t="s">
        <v>454</v>
      </c>
      <c r="J2214" s="27" t="s">
        <v>2468</v>
      </c>
      <c r="K2214" s="28" t="s">
        <v>3264</v>
      </c>
      <c r="L2214" s="93" t="s">
        <v>151</v>
      </c>
      <c r="M2214" s="2" t="s">
        <v>151</v>
      </c>
      <c r="N2214" s="94" t="s">
        <v>151</v>
      </c>
      <c r="O2214" s="13" t="s">
        <v>151</v>
      </c>
      <c r="P2214" s="2" t="s">
        <v>152</v>
      </c>
      <c r="Q2214" s="2" t="s">
        <v>152</v>
      </c>
      <c r="R2214" s="2" t="s">
        <v>152</v>
      </c>
      <c r="S2214" s="2" t="s">
        <v>152</v>
      </c>
      <c r="T2214" s="2" t="s">
        <v>152</v>
      </c>
      <c r="U2214" s="14" t="s">
        <v>151</v>
      </c>
      <c r="V2214" s="13" t="s">
        <v>151</v>
      </c>
      <c r="W2214" s="2" t="s">
        <v>151</v>
      </c>
      <c r="X2214" s="2" t="s">
        <v>151</v>
      </c>
      <c r="Y2214" s="2" t="s">
        <v>152</v>
      </c>
      <c r="Z2214" s="94" t="s">
        <v>152</v>
      </c>
      <c r="AA2214" s="13" t="s">
        <v>151</v>
      </c>
      <c r="AB2214" s="2" t="s">
        <v>152</v>
      </c>
      <c r="AC2214" s="14" t="s">
        <v>151</v>
      </c>
      <c r="AD2214" s="93" t="s">
        <v>151</v>
      </c>
      <c r="AE2214" s="14" t="s">
        <v>151</v>
      </c>
      <c r="AF2214" s="99">
        <v>0</v>
      </c>
    </row>
    <row r="2215" spans="1:32" x14ac:dyDescent="0.3">
      <c r="A2215" s="55" t="str">
        <f t="shared" si="34"/>
        <v>ITec_01.4</v>
      </c>
      <c r="C2215" s="96" t="s">
        <v>24</v>
      </c>
      <c r="D2215" s="97" t="s">
        <v>776</v>
      </c>
      <c r="E2215" s="97" t="s">
        <v>821</v>
      </c>
      <c r="F2215" s="97" t="s">
        <v>822</v>
      </c>
      <c r="G2215" s="97" t="s">
        <v>351</v>
      </c>
      <c r="H2215" s="96" t="s">
        <v>50</v>
      </c>
      <c r="I2215" s="98" t="s">
        <v>454</v>
      </c>
      <c r="J2215" s="27" t="s">
        <v>2468</v>
      </c>
      <c r="K2215" s="28" t="s">
        <v>3265</v>
      </c>
      <c r="L2215" s="93" t="s">
        <v>151</v>
      </c>
      <c r="M2215" s="2" t="s">
        <v>151</v>
      </c>
      <c r="N2215" s="94" t="s">
        <v>151</v>
      </c>
      <c r="O2215" s="13" t="s">
        <v>151</v>
      </c>
      <c r="P2215" s="2" t="s">
        <v>151</v>
      </c>
      <c r="Q2215" s="2" t="s">
        <v>151</v>
      </c>
      <c r="R2215" s="2" t="s">
        <v>151</v>
      </c>
      <c r="S2215" s="2" t="s">
        <v>152</v>
      </c>
      <c r="T2215" s="2" t="s">
        <v>152</v>
      </c>
      <c r="U2215" s="14" t="s">
        <v>151</v>
      </c>
      <c r="V2215" s="13" t="s">
        <v>151</v>
      </c>
      <c r="W2215" s="2" t="s">
        <v>151</v>
      </c>
      <c r="X2215" s="2" t="s">
        <v>151</v>
      </c>
      <c r="Y2215" s="2" t="s">
        <v>152</v>
      </c>
      <c r="Z2215" s="94" t="s">
        <v>152</v>
      </c>
      <c r="AA2215" s="13" t="s">
        <v>151</v>
      </c>
      <c r="AB2215" s="2" t="s">
        <v>151</v>
      </c>
      <c r="AC2215" s="14" t="s">
        <v>151</v>
      </c>
      <c r="AD2215" s="93" t="s">
        <v>151</v>
      </c>
      <c r="AE2215" s="14" t="s">
        <v>152</v>
      </c>
      <c r="AF2215" s="99">
        <v>100</v>
      </c>
    </row>
    <row r="2216" spans="1:32" x14ac:dyDescent="0.3">
      <c r="A2216" s="55" t="str">
        <f t="shared" si="34"/>
        <v>ITec_02.1</v>
      </c>
      <c r="C2216" s="96" t="s">
        <v>24</v>
      </c>
      <c r="D2216" s="97" t="s">
        <v>776</v>
      </c>
      <c r="E2216" s="97" t="s">
        <v>823</v>
      </c>
      <c r="F2216" s="97" t="s">
        <v>824</v>
      </c>
      <c r="G2216" s="97" t="s">
        <v>351</v>
      </c>
      <c r="H2216" s="96" t="s">
        <v>50</v>
      </c>
      <c r="I2216" s="98" t="s">
        <v>454</v>
      </c>
      <c r="J2216" s="27" t="s">
        <v>3258</v>
      </c>
      <c r="K2216" s="28" t="s">
        <v>3266</v>
      </c>
      <c r="L2216" s="93" t="s">
        <v>151</v>
      </c>
      <c r="M2216" s="2" t="s">
        <v>151</v>
      </c>
      <c r="N2216" s="94" t="s">
        <v>151</v>
      </c>
      <c r="O2216" s="13" t="s">
        <v>151</v>
      </c>
      <c r="P2216" s="2" t="s">
        <v>151</v>
      </c>
      <c r="Q2216" s="2" t="s">
        <v>152</v>
      </c>
      <c r="R2216" s="2" t="s">
        <v>151</v>
      </c>
      <c r="S2216" s="2" t="s">
        <v>151</v>
      </c>
      <c r="T2216" s="2" t="s">
        <v>151</v>
      </c>
      <c r="U2216" s="14" t="s">
        <v>151</v>
      </c>
      <c r="V2216" s="13" t="s">
        <v>151</v>
      </c>
      <c r="W2216" s="2" t="s">
        <v>151</v>
      </c>
      <c r="X2216" s="2" t="s">
        <v>152</v>
      </c>
      <c r="Y2216" s="2" t="s">
        <v>152</v>
      </c>
      <c r="Z2216" s="94" t="s">
        <v>152</v>
      </c>
      <c r="AA2216" s="13" t="s">
        <v>151</v>
      </c>
      <c r="AB2216" s="2" t="s">
        <v>151</v>
      </c>
      <c r="AC2216" s="14" t="s">
        <v>151</v>
      </c>
      <c r="AD2216" s="93" t="s">
        <v>151</v>
      </c>
      <c r="AE2216" s="14" t="s">
        <v>152</v>
      </c>
      <c r="AF2216" s="99">
        <v>100</v>
      </c>
    </row>
    <row r="2217" spans="1:32" x14ac:dyDescent="0.3">
      <c r="A2217" s="55" t="str">
        <f t="shared" si="34"/>
        <v>ITec_02.2</v>
      </c>
      <c r="C2217" s="96" t="s">
        <v>24</v>
      </c>
      <c r="D2217" s="97" t="s">
        <v>776</v>
      </c>
      <c r="E2217" s="97" t="s">
        <v>825</v>
      </c>
      <c r="F2217" s="97" t="s">
        <v>826</v>
      </c>
      <c r="G2217" s="97" t="s">
        <v>351</v>
      </c>
      <c r="H2217" s="96" t="s">
        <v>50</v>
      </c>
      <c r="I2217" s="98" t="s">
        <v>454</v>
      </c>
      <c r="J2217" s="27" t="s">
        <v>3258</v>
      </c>
      <c r="K2217" s="28" t="s">
        <v>3267</v>
      </c>
      <c r="L2217" s="93" t="s">
        <v>151</v>
      </c>
      <c r="M2217" s="2" t="s">
        <v>151</v>
      </c>
      <c r="N2217" s="94" t="s">
        <v>151</v>
      </c>
      <c r="O2217" s="13" t="s">
        <v>151</v>
      </c>
      <c r="P2217" s="2" t="s">
        <v>151</v>
      </c>
      <c r="Q2217" s="2" t="s">
        <v>151</v>
      </c>
      <c r="R2217" s="2" t="s">
        <v>151</v>
      </c>
      <c r="S2217" s="2" t="s">
        <v>151</v>
      </c>
      <c r="T2217" s="2" t="s">
        <v>151</v>
      </c>
      <c r="U2217" s="14" t="s">
        <v>151</v>
      </c>
      <c r="V2217" s="13" t="s">
        <v>151</v>
      </c>
      <c r="W2217" s="2" t="s">
        <v>151</v>
      </c>
      <c r="X2217" s="2" t="s">
        <v>151</v>
      </c>
      <c r="Y2217" s="2" t="s">
        <v>152</v>
      </c>
      <c r="Z2217" s="94" t="s">
        <v>152</v>
      </c>
      <c r="AA2217" s="13" t="s">
        <v>151</v>
      </c>
      <c r="AB2217" s="2" t="s">
        <v>151</v>
      </c>
      <c r="AC2217" s="14" t="s">
        <v>151</v>
      </c>
      <c r="AD2217" s="93" t="s">
        <v>151</v>
      </c>
      <c r="AE2217" s="14" t="s">
        <v>152</v>
      </c>
      <c r="AF2217" s="99">
        <v>100</v>
      </c>
    </row>
    <row r="2218" spans="1:32" x14ac:dyDescent="0.3">
      <c r="A2218" s="55" t="str">
        <f t="shared" si="34"/>
        <v>ITec_02.3</v>
      </c>
      <c r="C2218" s="96" t="s">
        <v>24</v>
      </c>
      <c r="D2218" s="97" t="s">
        <v>776</v>
      </c>
      <c r="E2218" s="97" t="s">
        <v>827</v>
      </c>
      <c r="F2218" s="97" t="s">
        <v>828</v>
      </c>
      <c r="G2218" s="97" t="s">
        <v>351</v>
      </c>
      <c r="H2218" s="96" t="s">
        <v>50</v>
      </c>
      <c r="I2218" s="98" t="s">
        <v>454</v>
      </c>
      <c r="J2218" s="27" t="s">
        <v>3268</v>
      </c>
      <c r="K2218" s="28" t="s">
        <v>3269</v>
      </c>
      <c r="L2218" s="93" t="s">
        <v>151</v>
      </c>
      <c r="M2218" s="2" t="s">
        <v>151</v>
      </c>
      <c r="N2218" s="94" t="s">
        <v>151</v>
      </c>
      <c r="O2218" s="13" t="s">
        <v>151</v>
      </c>
      <c r="P2218" s="2" t="s">
        <v>152</v>
      </c>
      <c r="Q2218" s="2" t="s">
        <v>152</v>
      </c>
      <c r="R2218" s="2" t="s">
        <v>152</v>
      </c>
      <c r="S2218" s="2" t="s">
        <v>152</v>
      </c>
      <c r="T2218" s="2" t="s">
        <v>151</v>
      </c>
      <c r="U2218" s="14" t="s">
        <v>151</v>
      </c>
      <c r="V2218" s="13" t="s">
        <v>151</v>
      </c>
      <c r="W2218" s="2" t="s">
        <v>151</v>
      </c>
      <c r="X2218" s="2" t="s">
        <v>151</v>
      </c>
      <c r="Y2218" s="2" t="s">
        <v>151</v>
      </c>
      <c r="Z2218" s="94" t="s">
        <v>152</v>
      </c>
      <c r="AA2218" s="13" t="s">
        <v>151</v>
      </c>
      <c r="AB2218" s="2" t="s">
        <v>152</v>
      </c>
      <c r="AC2218" s="14" t="s">
        <v>151</v>
      </c>
      <c r="AD2218" s="93" t="s">
        <v>151</v>
      </c>
      <c r="AE2218" s="14" t="s">
        <v>151</v>
      </c>
      <c r="AF2218" s="99">
        <v>100</v>
      </c>
    </row>
    <row r="2219" spans="1:32" x14ac:dyDescent="0.3">
      <c r="A2219" s="55" t="str">
        <f t="shared" si="34"/>
        <v>ITec_02.3</v>
      </c>
      <c r="C2219" s="96" t="s">
        <v>24</v>
      </c>
      <c r="D2219" s="97" t="s">
        <v>776</v>
      </c>
      <c r="E2219" s="97" t="s">
        <v>827</v>
      </c>
      <c r="F2219" s="97" t="s">
        <v>828</v>
      </c>
      <c r="G2219" s="97" t="s">
        <v>351</v>
      </c>
      <c r="H2219" s="96" t="s">
        <v>50</v>
      </c>
      <c r="I2219" s="98" t="s">
        <v>454</v>
      </c>
      <c r="J2219" s="27" t="s">
        <v>3270</v>
      </c>
      <c r="K2219" s="28" t="s">
        <v>3271</v>
      </c>
      <c r="L2219" s="93" t="s">
        <v>151</v>
      </c>
      <c r="M2219" s="2" t="s">
        <v>151</v>
      </c>
      <c r="N2219" s="94" t="s">
        <v>151</v>
      </c>
      <c r="O2219" s="13" t="s">
        <v>152</v>
      </c>
      <c r="P2219" s="2" t="s">
        <v>152</v>
      </c>
      <c r="Q2219" s="2" t="s">
        <v>152</v>
      </c>
      <c r="R2219" s="2" t="s">
        <v>152</v>
      </c>
      <c r="S2219" s="2" t="s">
        <v>152</v>
      </c>
      <c r="T2219" s="2" t="s">
        <v>152</v>
      </c>
      <c r="U2219" s="14" t="s">
        <v>152</v>
      </c>
      <c r="V2219" s="13" t="s">
        <v>151</v>
      </c>
      <c r="W2219" s="2" t="s">
        <v>151</v>
      </c>
      <c r="X2219" s="2" t="s">
        <v>151</v>
      </c>
      <c r="Y2219" s="2" t="s">
        <v>151</v>
      </c>
      <c r="Z2219" s="94" t="s">
        <v>152</v>
      </c>
      <c r="AA2219" s="13" t="s">
        <v>151</v>
      </c>
      <c r="AB2219" s="2" t="s">
        <v>151</v>
      </c>
      <c r="AC2219" s="14" t="s">
        <v>151</v>
      </c>
      <c r="AD2219" s="93" t="s">
        <v>151</v>
      </c>
      <c r="AE2219" s="14" t="s">
        <v>152</v>
      </c>
      <c r="AF2219" s="99">
        <v>100</v>
      </c>
    </row>
    <row r="2220" spans="1:32" x14ac:dyDescent="0.3">
      <c r="A2220" s="55" t="str">
        <f t="shared" si="34"/>
        <v>ITec_03.1</v>
      </c>
      <c r="C2220" s="96" t="s">
        <v>24</v>
      </c>
      <c r="D2220" s="97" t="s">
        <v>776</v>
      </c>
      <c r="E2220" s="97" t="s">
        <v>829</v>
      </c>
      <c r="F2220" s="97" t="s">
        <v>830</v>
      </c>
      <c r="G2220" s="97" t="s">
        <v>351</v>
      </c>
      <c r="H2220" s="96" t="s">
        <v>50</v>
      </c>
      <c r="I2220" s="98"/>
      <c r="J2220" s="27" t="s">
        <v>113</v>
      </c>
      <c r="K2220" s="28" t="s">
        <v>113</v>
      </c>
      <c r="L2220" s="93" t="s">
        <v>6</v>
      </c>
      <c r="M2220" s="2" t="s">
        <v>6</v>
      </c>
      <c r="N2220" s="94" t="s">
        <v>6</v>
      </c>
      <c r="O2220" s="13" t="s">
        <v>6</v>
      </c>
      <c r="P2220" s="2" t="s">
        <v>6</v>
      </c>
      <c r="Q2220" s="2" t="s">
        <v>6</v>
      </c>
      <c r="R2220" s="2" t="s">
        <v>6</v>
      </c>
      <c r="S2220" s="2" t="s">
        <v>6</v>
      </c>
      <c r="T2220" s="2" t="s">
        <v>6</v>
      </c>
      <c r="U2220" s="14" t="s">
        <v>6</v>
      </c>
      <c r="V2220" s="13" t="s">
        <v>6</v>
      </c>
      <c r="W2220" s="2" t="s">
        <v>6</v>
      </c>
      <c r="X2220" s="2" t="s">
        <v>6</v>
      </c>
      <c r="Y2220" s="2" t="s">
        <v>6</v>
      </c>
      <c r="Z2220" s="94" t="s">
        <v>6</v>
      </c>
      <c r="AA2220" s="13" t="s">
        <v>6</v>
      </c>
      <c r="AB2220" s="2" t="s">
        <v>6</v>
      </c>
      <c r="AC2220" s="14" t="s">
        <v>6</v>
      </c>
      <c r="AD2220" s="93" t="s">
        <v>6</v>
      </c>
      <c r="AE2220" s="14" t="s">
        <v>6</v>
      </c>
      <c r="AF2220" s="99" t="s">
        <v>6</v>
      </c>
    </row>
    <row r="2221" spans="1:32" x14ac:dyDescent="0.3">
      <c r="A2221" s="55" t="str">
        <f t="shared" si="34"/>
        <v>ITec_03.2</v>
      </c>
      <c r="C2221" s="96" t="s">
        <v>24</v>
      </c>
      <c r="D2221" s="97" t="s">
        <v>776</v>
      </c>
      <c r="E2221" s="97" t="s">
        <v>831</v>
      </c>
      <c r="F2221" s="97" t="s">
        <v>832</v>
      </c>
      <c r="G2221" s="97" t="s">
        <v>351</v>
      </c>
      <c r="H2221" s="96" t="s">
        <v>50</v>
      </c>
      <c r="I2221" s="98" t="s">
        <v>454</v>
      </c>
      <c r="J2221" s="27" t="s">
        <v>236</v>
      </c>
      <c r="K2221" s="28" t="s">
        <v>3272</v>
      </c>
      <c r="L2221" s="93" t="s">
        <v>151</v>
      </c>
      <c r="M2221" s="2" t="s">
        <v>151</v>
      </c>
      <c r="N2221" s="94" t="s">
        <v>151</v>
      </c>
      <c r="O2221" s="13" t="s">
        <v>152</v>
      </c>
      <c r="P2221" s="2" t="s">
        <v>152</v>
      </c>
      <c r="Q2221" s="2" t="s">
        <v>152</v>
      </c>
      <c r="R2221" s="2" t="s">
        <v>152</v>
      </c>
      <c r="S2221" s="2" t="s">
        <v>151</v>
      </c>
      <c r="T2221" s="2" t="s">
        <v>151</v>
      </c>
      <c r="U2221" s="14" t="s">
        <v>151</v>
      </c>
      <c r="V2221" s="13" t="s">
        <v>151</v>
      </c>
      <c r="W2221" s="2" t="s">
        <v>151</v>
      </c>
      <c r="X2221" s="2" t="s">
        <v>151</v>
      </c>
      <c r="Y2221" s="2" t="s">
        <v>151</v>
      </c>
      <c r="Z2221" s="94" t="s">
        <v>152</v>
      </c>
      <c r="AA2221" s="13" t="s">
        <v>152</v>
      </c>
      <c r="AB2221" s="2" t="s">
        <v>152</v>
      </c>
      <c r="AC2221" s="14" t="s">
        <v>152</v>
      </c>
      <c r="AD2221" s="93" t="s">
        <v>152</v>
      </c>
      <c r="AE2221" s="14" t="s">
        <v>152</v>
      </c>
      <c r="AF2221" s="99">
        <v>0</v>
      </c>
    </row>
    <row r="2222" spans="1:32" x14ac:dyDescent="0.3">
      <c r="A2222" s="55" t="str">
        <f t="shared" si="34"/>
        <v>ITec_03.3</v>
      </c>
      <c r="C2222" s="96" t="s">
        <v>24</v>
      </c>
      <c r="D2222" s="97" t="s">
        <v>776</v>
      </c>
      <c r="E2222" s="97" t="s">
        <v>833</v>
      </c>
      <c r="F2222" s="97" t="s">
        <v>834</v>
      </c>
      <c r="G2222" s="97" t="s">
        <v>351</v>
      </c>
      <c r="H2222" s="96" t="s">
        <v>50</v>
      </c>
      <c r="I2222" s="98" t="s">
        <v>454</v>
      </c>
      <c r="J2222" s="27" t="s">
        <v>606</v>
      </c>
      <c r="K2222" s="28" t="s">
        <v>610</v>
      </c>
      <c r="L2222" s="93" t="s">
        <v>151</v>
      </c>
      <c r="M2222" s="2" t="s">
        <v>151</v>
      </c>
      <c r="N2222" s="94" t="s">
        <v>152</v>
      </c>
      <c r="O2222" s="13" t="s">
        <v>151</v>
      </c>
      <c r="P2222" s="2" t="s">
        <v>152</v>
      </c>
      <c r="Q2222" s="2" t="s">
        <v>152</v>
      </c>
      <c r="R2222" s="2" t="s">
        <v>152</v>
      </c>
      <c r="S2222" s="2" t="s">
        <v>152</v>
      </c>
      <c r="T2222" s="2" t="s">
        <v>152</v>
      </c>
      <c r="U2222" s="14" t="s">
        <v>151</v>
      </c>
      <c r="V2222" s="13" t="s">
        <v>151</v>
      </c>
      <c r="W2222" s="2" t="s">
        <v>151</v>
      </c>
      <c r="X2222" s="2" t="s">
        <v>151</v>
      </c>
      <c r="Y2222" s="2" t="s">
        <v>151</v>
      </c>
      <c r="Z2222" s="94" t="s">
        <v>151</v>
      </c>
      <c r="AA2222" s="13" t="s">
        <v>151</v>
      </c>
      <c r="AB2222" s="2" t="s">
        <v>152</v>
      </c>
      <c r="AC2222" s="14" t="s">
        <v>152</v>
      </c>
      <c r="AD2222" s="93" t="s">
        <v>151</v>
      </c>
      <c r="AE2222" s="14" t="s">
        <v>152</v>
      </c>
      <c r="AF2222" s="99">
        <v>100</v>
      </c>
    </row>
    <row r="2223" spans="1:32" x14ac:dyDescent="0.3">
      <c r="A2223" s="55" t="str">
        <f t="shared" si="34"/>
        <v>IThe_01.1</v>
      </c>
      <c r="C2223" s="96" t="s">
        <v>24</v>
      </c>
      <c r="D2223" s="97" t="s">
        <v>835</v>
      </c>
      <c r="E2223" s="97" t="s">
        <v>836</v>
      </c>
      <c r="F2223" s="97" t="s">
        <v>837</v>
      </c>
      <c r="G2223" s="97" t="s">
        <v>344</v>
      </c>
      <c r="H2223" s="96" t="s">
        <v>50</v>
      </c>
      <c r="I2223" s="98" t="s">
        <v>52</v>
      </c>
      <c r="J2223" s="27" t="s">
        <v>3273</v>
      </c>
      <c r="K2223" s="28" t="s">
        <v>3274</v>
      </c>
      <c r="L2223" s="93" t="s">
        <v>151</v>
      </c>
      <c r="M2223" s="2" t="s">
        <v>151</v>
      </c>
      <c r="N2223" s="94" t="s">
        <v>151</v>
      </c>
      <c r="O2223" s="13"/>
      <c r="P2223" s="2"/>
      <c r="Q2223" s="2"/>
      <c r="R2223" s="2"/>
      <c r="S2223" s="2"/>
      <c r="T2223" s="2"/>
      <c r="U2223" s="14"/>
      <c r="V2223" s="13"/>
      <c r="W2223" s="2"/>
      <c r="X2223" s="2"/>
      <c r="Y2223" s="2"/>
      <c r="Z2223" s="94"/>
      <c r="AA2223" s="13"/>
      <c r="AB2223" s="2"/>
      <c r="AC2223" s="14"/>
      <c r="AD2223" s="93"/>
      <c r="AE2223" s="14"/>
      <c r="AF2223" s="99">
        <v>100</v>
      </c>
    </row>
    <row r="2224" spans="1:32" x14ac:dyDescent="0.3">
      <c r="A2224" s="55" t="str">
        <f t="shared" si="34"/>
        <v>IThe_01.1</v>
      </c>
      <c r="C2224" s="96" t="s">
        <v>24</v>
      </c>
      <c r="D2224" s="97" t="s">
        <v>835</v>
      </c>
      <c r="E2224" s="97" t="s">
        <v>836</v>
      </c>
      <c r="F2224" s="97" t="s">
        <v>837</v>
      </c>
      <c r="G2224" s="97" t="s">
        <v>344</v>
      </c>
      <c r="H2224" s="96" t="s">
        <v>50</v>
      </c>
      <c r="I2224" s="98" t="s">
        <v>52</v>
      </c>
      <c r="J2224" s="27" t="s">
        <v>608</v>
      </c>
      <c r="K2224" s="28" t="s">
        <v>3275</v>
      </c>
      <c r="L2224" s="93" t="s">
        <v>151</v>
      </c>
      <c r="M2224" s="2" t="s">
        <v>151</v>
      </c>
      <c r="N2224" s="94" t="s">
        <v>151</v>
      </c>
      <c r="O2224" s="13"/>
      <c r="P2224" s="2"/>
      <c r="Q2224" s="2"/>
      <c r="R2224" s="2"/>
      <c r="S2224" s="2"/>
      <c r="T2224" s="2"/>
      <c r="U2224" s="14"/>
      <c r="V2224" s="13"/>
      <c r="W2224" s="2"/>
      <c r="X2224" s="2"/>
      <c r="Y2224" s="2"/>
      <c r="Z2224" s="94"/>
      <c r="AA2224" s="13"/>
      <c r="AB2224" s="2"/>
      <c r="AC2224" s="14"/>
      <c r="AD2224" s="93"/>
      <c r="AE2224" s="14"/>
      <c r="AF2224" s="99">
        <v>100</v>
      </c>
    </row>
    <row r="2225" spans="1:32" x14ac:dyDescent="0.3">
      <c r="A2225" s="55" t="str">
        <f t="shared" si="34"/>
        <v>IThe_01.1</v>
      </c>
      <c r="C2225" s="96" t="s">
        <v>24</v>
      </c>
      <c r="D2225" s="97" t="s">
        <v>835</v>
      </c>
      <c r="E2225" s="97" t="s">
        <v>836</v>
      </c>
      <c r="F2225" s="97" t="s">
        <v>837</v>
      </c>
      <c r="G2225" s="97" t="s">
        <v>344</v>
      </c>
      <c r="H2225" s="96" t="s">
        <v>50</v>
      </c>
      <c r="I2225" s="98" t="s">
        <v>52</v>
      </c>
      <c r="J2225" s="27" t="s">
        <v>3276</v>
      </c>
      <c r="K2225" s="28" t="s">
        <v>3277</v>
      </c>
      <c r="L2225" s="93" t="s">
        <v>151</v>
      </c>
      <c r="M2225" s="2" t="s">
        <v>151</v>
      </c>
      <c r="N2225" s="94" t="s">
        <v>151</v>
      </c>
      <c r="O2225" s="13"/>
      <c r="P2225" s="2"/>
      <c r="Q2225" s="2"/>
      <c r="R2225" s="2"/>
      <c r="S2225" s="2"/>
      <c r="T2225" s="2"/>
      <c r="U2225" s="14"/>
      <c r="V2225" s="13"/>
      <c r="W2225" s="2"/>
      <c r="X2225" s="2"/>
      <c r="Y2225" s="2"/>
      <c r="Z2225" s="94"/>
      <c r="AA2225" s="13"/>
      <c r="AB2225" s="2"/>
      <c r="AC2225" s="14"/>
      <c r="AD2225" s="93"/>
      <c r="AE2225" s="14"/>
      <c r="AF2225" s="99">
        <v>0</v>
      </c>
    </row>
    <row r="2226" spans="1:32" x14ac:dyDescent="0.3">
      <c r="A2226" s="55" t="str">
        <f t="shared" si="34"/>
        <v>IThe_01.1</v>
      </c>
      <c r="C2226" s="96" t="s">
        <v>24</v>
      </c>
      <c r="D2226" s="97" t="s">
        <v>835</v>
      </c>
      <c r="E2226" s="97" t="s">
        <v>836</v>
      </c>
      <c r="F2226" s="97" t="s">
        <v>837</v>
      </c>
      <c r="G2226" s="97" t="s">
        <v>344</v>
      </c>
      <c r="H2226" s="96" t="s">
        <v>50</v>
      </c>
      <c r="I2226" s="98" t="s">
        <v>52</v>
      </c>
      <c r="J2226" s="27" t="s">
        <v>3278</v>
      </c>
      <c r="K2226" s="28" t="s">
        <v>3279</v>
      </c>
      <c r="L2226" s="93" t="s">
        <v>151</v>
      </c>
      <c r="M2226" s="2" t="s">
        <v>151</v>
      </c>
      <c r="N2226" s="94" t="s">
        <v>151</v>
      </c>
      <c r="O2226" s="13"/>
      <c r="P2226" s="2"/>
      <c r="Q2226" s="2"/>
      <c r="R2226" s="2"/>
      <c r="S2226" s="2"/>
      <c r="T2226" s="2"/>
      <c r="U2226" s="14"/>
      <c r="V2226" s="13"/>
      <c r="W2226" s="2"/>
      <c r="X2226" s="2"/>
      <c r="Y2226" s="2"/>
      <c r="Z2226" s="94"/>
      <c r="AA2226" s="13"/>
      <c r="AB2226" s="2"/>
      <c r="AC2226" s="14"/>
      <c r="AD2226" s="93"/>
      <c r="AE2226" s="14"/>
      <c r="AF2226" s="99">
        <v>100</v>
      </c>
    </row>
    <row r="2227" spans="1:32" x14ac:dyDescent="0.3">
      <c r="A2227" s="55" t="str">
        <f t="shared" si="34"/>
        <v>IThe_01.1</v>
      </c>
      <c r="C2227" s="96" t="s">
        <v>24</v>
      </c>
      <c r="D2227" s="97" t="s">
        <v>835</v>
      </c>
      <c r="E2227" s="97" t="s">
        <v>836</v>
      </c>
      <c r="F2227" s="97" t="s">
        <v>837</v>
      </c>
      <c r="G2227" s="97" t="s">
        <v>344</v>
      </c>
      <c r="H2227" s="96" t="s">
        <v>50</v>
      </c>
      <c r="I2227" s="98" t="s">
        <v>52</v>
      </c>
      <c r="J2227" s="27" t="s">
        <v>3280</v>
      </c>
      <c r="K2227" s="28" t="s">
        <v>3281</v>
      </c>
      <c r="L2227" s="93" t="s">
        <v>151</v>
      </c>
      <c r="M2227" s="2" t="s">
        <v>151</v>
      </c>
      <c r="N2227" s="94" t="s">
        <v>151</v>
      </c>
      <c r="O2227" s="13"/>
      <c r="P2227" s="2"/>
      <c r="Q2227" s="2"/>
      <c r="R2227" s="2"/>
      <c r="S2227" s="2"/>
      <c r="T2227" s="2"/>
      <c r="U2227" s="14"/>
      <c r="V2227" s="13"/>
      <c r="W2227" s="2"/>
      <c r="X2227" s="2"/>
      <c r="Y2227" s="2"/>
      <c r="Z2227" s="94"/>
      <c r="AA2227" s="13"/>
      <c r="AB2227" s="2"/>
      <c r="AC2227" s="14"/>
      <c r="AD2227" s="93"/>
      <c r="AE2227" s="14"/>
      <c r="AF2227" s="99">
        <v>100</v>
      </c>
    </row>
    <row r="2228" spans="1:32" x14ac:dyDescent="0.3">
      <c r="A2228" s="55" t="str">
        <f t="shared" si="34"/>
        <v>IThe_01.2</v>
      </c>
      <c r="C2228" s="96" t="s">
        <v>24</v>
      </c>
      <c r="D2228" s="97" t="s">
        <v>835</v>
      </c>
      <c r="E2228" s="97" t="s">
        <v>838</v>
      </c>
      <c r="F2228" s="97" t="s">
        <v>839</v>
      </c>
      <c r="G2228" s="97" t="s">
        <v>344</v>
      </c>
      <c r="H2228" s="96" t="s">
        <v>50</v>
      </c>
      <c r="I2228" s="98" t="s">
        <v>454</v>
      </c>
      <c r="J2228" s="27" t="s">
        <v>3282</v>
      </c>
      <c r="K2228" s="28" t="s">
        <v>3283</v>
      </c>
      <c r="L2228" s="93" t="s">
        <v>151</v>
      </c>
      <c r="M2228" s="2" t="s">
        <v>151</v>
      </c>
      <c r="N2228" s="94" t="s">
        <v>151</v>
      </c>
      <c r="O2228" s="13"/>
      <c r="P2228" s="2"/>
      <c r="Q2228" s="2"/>
      <c r="R2228" s="2"/>
      <c r="S2228" s="2"/>
      <c r="T2228" s="2"/>
      <c r="U2228" s="14"/>
      <c r="V2228" s="13"/>
      <c r="W2228" s="2"/>
      <c r="X2228" s="2"/>
      <c r="Y2228" s="2"/>
      <c r="Z2228" s="94"/>
      <c r="AA2228" s="13"/>
      <c r="AB2228" s="2"/>
      <c r="AC2228" s="14"/>
      <c r="AD2228" s="93"/>
      <c r="AE2228" s="14"/>
      <c r="AF2228" s="99">
        <v>0</v>
      </c>
    </row>
    <row r="2229" spans="1:32" x14ac:dyDescent="0.3">
      <c r="A2229" s="55" t="str">
        <f t="shared" si="34"/>
        <v>IThe_01.3</v>
      </c>
      <c r="C2229" s="96" t="s">
        <v>24</v>
      </c>
      <c r="D2229" s="97" t="s">
        <v>835</v>
      </c>
      <c r="E2229" s="97" t="s">
        <v>840</v>
      </c>
      <c r="F2229" s="97" t="s">
        <v>431</v>
      </c>
      <c r="G2229" s="97" t="s">
        <v>351</v>
      </c>
      <c r="H2229" s="96" t="s">
        <v>50</v>
      </c>
      <c r="I2229" s="98" t="s">
        <v>454</v>
      </c>
      <c r="J2229" s="27" t="s">
        <v>609</v>
      </c>
      <c r="K2229" s="28" t="s">
        <v>3284</v>
      </c>
      <c r="L2229" s="93" t="s">
        <v>151</v>
      </c>
      <c r="M2229" s="2" t="s">
        <v>151</v>
      </c>
      <c r="N2229" s="94" t="s">
        <v>151</v>
      </c>
      <c r="O2229" s="13" t="s">
        <v>151</v>
      </c>
      <c r="P2229" s="2" t="s">
        <v>152</v>
      </c>
      <c r="Q2229" s="2" t="s">
        <v>152</v>
      </c>
      <c r="R2229" s="2" t="s">
        <v>152</v>
      </c>
      <c r="S2229" s="2" t="s">
        <v>151</v>
      </c>
      <c r="T2229" s="2" t="s">
        <v>152</v>
      </c>
      <c r="U2229" s="14" t="s">
        <v>152</v>
      </c>
      <c r="V2229" s="13" t="s">
        <v>151</v>
      </c>
      <c r="W2229" s="2" t="s">
        <v>151</v>
      </c>
      <c r="X2229" s="2" t="s">
        <v>151</v>
      </c>
      <c r="Y2229" s="2" t="s">
        <v>152</v>
      </c>
      <c r="Z2229" s="94" t="s">
        <v>152</v>
      </c>
      <c r="AA2229" s="13" t="s">
        <v>152</v>
      </c>
      <c r="AB2229" s="2" t="s">
        <v>152</v>
      </c>
      <c r="AC2229" s="14" t="s">
        <v>152</v>
      </c>
      <c r="AD2229" s="93" t="s">
        <v>152</v>
      </c>
      <c r="AE2229" s="14" t="s">
        <v>152</v>
      </c>
      <c r="AF2229" s="99">
        <v>100</v>
      </c>
    </row>
    <row r="2230" spans="1:32" x14ac:dyDescent="0.3">
      <c r="A2230" s="55" t="str">
        <f t="shared" si="34"/>
        <v>IThe_02.1</v>
      </c>
      <c r="C2230" s="96" t="s">
        <v>24</v>
      </c>
      <c r="D2230" s="97" t="s">
        <v>835</v>
      </c>
      <c r="E2230" s="97" t="s">
        <v>841</v>
      </c>
      <c r="F2230" s="97" t="s">
        <v>842</v>
      </c>
      <c r="G2230" s="97" t="s">
        <v>351</v>
      </c>
      <c r="H2230" s="96" t="s">
        <v>50</v>
      </c>
      <c r="I2230" s="98" t="s">
        <v>52</v>
      </c>
      <c r="J2230" s="27" t="s">
        <v>3273</v>
      </c>
      <c r="K2230" s="28" t="s">
        <v>3285</v>
      </c>
      <c r="L2230" s="93" t="s">
        <v>151</v>
      </c>
      <c r="M2230" s="2" t="s">
        <v>151</v>
      </c>
      <c r="N2230" s="94" t="s">
        <v>151</v>
      </c>
      <c r="O2230" s="13" t="s">
        <v>152</v>
      </c>
      <c r="P2230" s="2" t="s">
        <v>152</v>
      </c>
      <c r="Q2230" s="2" t="s">
        <v>152</v>
      </c>
      <c r="R2230" s="2" t="s">
        <v>152</v>
      </c>
      <c r="S2230" s="2" t="s">
        <v>152</v>
      </c>
      <c r="T2230" s="2" t="s">
        <v>152</v>
      </c>
      <c r="U2230" s="14" t="s">
        <v>152</v>
      </c>
      <c r="V2230" s="13" t="s">
        <v>151</v>
      </c>
      <c r="W2230" s="2" t="s">
        <v>151</v>
      </c>
      <c r="X2230" s="2" t="s">
        <v>152</v>
      </c>
      <c r="Y2230" s="2" t="s">
        <v>152</v>
      </c>
      <c r="Z2230" s="94" t="s">
        <v>152</v>
      </c>
      <c r="AA2230" s="13" t="s">
        <v>152</v>
      </c>
      <c r="AB2230" s="2" t="s">
        <v>152</v>
      </c>
      <c r="AC2230" s="14" t="s">
        <v>152</v>
      </c>
      <c r="AD2230" s="93" t="s">
        <v>152</v>
      </c>
      <c r="AE2230" s="14" t="s">
        <v>152</v>
      </c>
      <c r="AF2230" s="99">
        <v>100</v>
      </c>
    </row>
    <row r="2231" spans="1:32" x14ac:dyDescent="0.3">
      <c r="A2231" s="55" t="str">
        <f t="shared" si="34"/>
        <v>IThe_02.1</v>
      </c>
      <c r="C2231" s="96" t="s">
        <v>24</v>
      </c>
      <c r="D2231" s="97" t="s">
        <v>835</v>
      </c>
      <c r="E2231" s="97" t="s">
        <v>841</v>
      </c>
      <c r="F2231" s="97" t="s">
        <v>842</v>
      </c>
      <c r="G2231" s="97" t="s">
        <v>351</v>
      </c>
      <c r="H2231" s="96" t="s">
        <v>50</v>
      </c>
      <c r="I2231" s="98" t="s">
        <v>52</v>
      </c>
      <c r="J2231" s="27" t="s">
        <v>608</v>
      </c>
      <c r="K2231" s="28" t="s">
        <v>3286</v>
      </c>
      <c r="L2231" s="93" t="s">
        <v>151</v>
      </c>
      <c r="M2231" s="2" t="s">
        <v>151</v>
      </c>
      <c r="N2231" s="94" t="s">
        <v>151</v>
      </c>
      <c r="O2231" s="13" t="s">
        <v>152</v>
      </c>
      <c r="P2231" s="2" t="s">
        <v>152</v>
      </c>
      <c r="Q2231" s="2" t="s">
        <v>152</v>
      </c>
      <c r="R2231" s="2" t="s">
        <v>152</v>
      </c>
      <c r="S2231" s="2" t="s">
        <v>152</v>
      </c>
      <c r="T2231" s="2" t="s">
        <v>152</v>
      </c>
      <c r="U2231" s="14" t="s">
        <v>152</v>
      </c>
      <c r="V2231" s="13" t="s">
        <v>151</v>
      </c>
      <c r="W2231" s="2" t="s">
        <v>151</v>
      </c>
      <c r="X2231" s="2" t="s">
        <v>151</v>
      </c>
      <c r="Y2231" s="2" t="s">
        <v>152</v>
      </c>
      <c r="Z2231" s="94" t="s">
        <v>152</v>
      </c>
      <c r="AA2231" s="13" t="s">
        <v>152</v>
      </c>
      <c r="AB2231" s="2" t="s">
        <v>152</v>
      </c>
      <c r="AC2231" s="14" t="s">
        <v>152</v>
      </c>
      <c r="AD2231" s="93" t="s">
        <v>152</v>
      </c>
      <c r="AE2231" s="14" t="s">
        <v>152</v>
      </c>
      <c r="AF2231" s="99">
        <v>100</v>
      </c>
    </row>
    <row r="2232" spans="1:32" x14ac:dyDescent="0.3">
      <c r="A2232" s="55" t="str">
        <f t="shared" si="34"/>
        <v>IThe_02.1</v>
      </c>
      <c r="C2232" s="96" t="s">
        <v>24</v>
      </c>
      <c r="D2232" s="97" t="s">
        <v>835</v>
      </c>
      <c r="E2232" s="97" t="s">
        <v>841</v>
      </c>
      <c r="F2232" s="97" t="s">
        <v>842</v>
      </c>
      <c r="G2232" s="97" t="s">
        <v>351</v>
      </c>
      <c r="H2232" s="96" t="s">
        <v>50</v>
      </c>
      <c r="I2232" s="98" t="s">
        <v>52</v>
      </c>
      <c r="J2232" s="27" t="s">
        <v>3276</v>
      </c>
      <c r="K2232" s="28" t="s">
        <v>3287</v>
      </c>
      <c r="L2232" s="93" t="s">
        <v>151</v>
      </c>
      <c r="M2232" s="2" t="s">
        <v>151</v>
      </c>
      <c r="N2232" s="94" t="s">
        <v>151</v>
      </c>
      <c r="O2232" s="13" t="s">
        <v>152</v>
      </c>
      <c r="P2232" s="2" t="s">
        <v>152</v>
      </c>
      <c r="Q2232" s="2" t="s">
        <v>152</v>
      </c>
      <c r="R2232" s="2" t="s">
        <v>152</v>
      </c>
      <c r="S2232" s="2" t="s">
        <v>152</v>
      </c>
      <c r="T2232" s="2" t="s">
        <v>152</v>
      </c>
      <c r="U2232" s="14" t="s">
        <v>152</v>
      </c>
      <c r="V2232" s="13" t="s">
        <v>151</v>
      </c>
      <c r="W2232" s="2" t="s">
        <v>151</v>
      </c>
      <c r="X2232" s="2" t="s">
        <v>152</v>
      </c>
      <c r="Y2232" s="2" t="s">
        <v>152</v>
      </c>
      <c r="Z2232" s="94" t="s">
        <v>152</v>
      </c>
      <c r="AA2232" s="13" t="s">
        <v>152</v>
      </c>
      <c r="AB2232" s="2" t="s">
        <v>152</v>
      </c>
      <c r="AC2232" s="14" t="s">
        <v>152</v>
      </c>
      <c r="AD2232" s="93" t="s">
        <v>152</v>
      </c>
      <c r="AE2232" s="14" t="s">
        <v>152</v>
      </c>
      <c r="AF2232" s="99">
        <v>100</v>
      </c>
    </row>
    <row r="2233" spans="1:32" x14ac:dyDescent="0.3">
      <c r="A2233" s="55" t="str">
        <f t="shared" si="34"/>
        <v>IThe_02.1</v>
      </c>
      <c r="C2233" s="96" t="s">
        <v>24</v>
      </c>
      <c r="D2233" s="97" t="s">
        <v>835</v>
      </c>
      <c r="E2233" s="97" t="s">
        <v>841</v>
      </c>
      <c r="F2233" s="97" t="s">
        <v>842</v>
      </c>
      <c r="G2233" s="97" t="s">
        <v>351</v>
      </c>
      <c r="H2233" s="96" t="s">
        <v>50</v>
      </c>
      <c r="I2233" s="98" t="s">
        <v>52</v>
      </c>
      <c r="J2233" s="27" t="s">
        <v>3278</v>
      </c>
      <c r="K2233" s="28" t="s">
        <v>3288</v>
      </c>
      <c r="L2233" s="93" t="s">
        <v>151</v>
      </c>
      <c r="M2233" s="2" t="s">
        <v>151</v>
      </c>
      <c r="N2233" s="94" t="s">
        <v>151</v>
      </c>
      <c r="O2233" s="13" t="s">
        <v>152</v>
      </c>
      <c r="P2233" s="2" t="s">
        <v>152</v>
      </c>
      <c r="Q2233" s="2" t="s">
        <v>152</v>
      </c>
      <c r="R2233" s="2" t="s">
        <v>152</v>
      </c>
      <c r="S2233" s="2" t="s">
        <v>152</v>
      </c>
      <c r="T2233" s="2" t="s">
        <v>152</v>
      </c>
      <c r="U2233" s="14" t="s">
        <v>152</v>
      </c>
      <c r="V2233" s="13" t="s">
        <v>151</v>
      </c>
      <c r="W2233" s="2" t="s">
        <v>151</v>
      </c>
      <c r="X2233" s="2" t="s">
        <v>151</v>
      </c>
      <c r="Y2233" s="2" t="s">
        <v>152</v>
      </c>
      <c r="Z2233" s="94" t="s">
        <v>152</v>
      </c>
      <c r="AA2233" s="13" t="s">
        <v>151</v>
      </c>
      <c r="AB2233" s="2" t="s">
        <v>151</v>
      </c>
      <c r="AC2233" s="14" t="s">
        <v>152</v>
      </c>
      <c r="AD2233" s="93" t="s">
        <v>152</v>
      </c>
      <c r="AE2233" s="14" t="s">
        <v>152</v>
      </c>
      <c r="AF2233" s="99">
        <v>100</v>
      </c>
    </row>
    <row r="2234" spans="1:32" x14ac:dyDescent="0.3">
      <c r="A2234" s="55" t="str">
        <f t="shared" si="34"/>
        <v>IThe_02.1</v>
      </c>
      <c r="C2234" s="96" t="s">
        <v>24</v>
      </c>
      <c r="D2234" s="97" t="s">
        <v>835</v>
      </c>
      <c r="E2234" s="97" t="s">
        <v>841</v>
      </c>
      <c r="F2234" s="97" t="s">
        <v>842</v>
      </c>
      <c r="G2234" s="97" t="s">
        <v>351</v>
      </c>
      <c r="H2234" s="96" t="s">
        <v>50</v>
      </c>
      <c r="I2234" s="98" t="s">
        <v>52</v>
      </c>
      <c r="J2234" s="27" t="s">
        <v>3280</v>
      </c>
      <c r="K2234" s="28" t="s">
        <v>3289</v>
      </c>
      <c r="L2234" s="93" t="s">
        <v>151</v>
      </c>
      <c r="M2234" s="2" t="s">
        <v>151</v>
      </c>
      <c r="N2234" s="94" t="s">
        <v>151</v>
      </c>
      <c r="O2234" s="13" t="s">
        <v>151</v>
      </c>
      <c r="P2234" s="2" t="s">
        <v>152</v>
      </c>
      <c r="Q2234" s="2" t="s">
        <v>152</v>
      </c>
      <c r="R2234" s="2" t="s">
        <v>152</v>
      </c>
      <c r="S2234" s="2" t="s">
        <v>151</v>
      </c>
      <c r="T2234" s="2" t="s">
        <v>152</v>
      </c>
      <c r="U2234" s="14" t="s">
        <v>152</v>
      </c>
      <c r="V2234" s="13" t="s">
        <v>151</v>
      </c>
      <c r="W2234" s="2" t="s">
        <v>151</v>
      </c>
      <c r="X2234" s="2" t="s">
        <v>151</v>
      </c>
      <c r="Y2234" s="2" t="s">
        <v>152</v>
      </c>
      <c r="Z2234" s="94" t="s">
        <v>152</v>
      </c>
      <c r="AA2234" s="13" t="s">
        <v>152</v>
      </c>
      <c r="AB2234" s="2" t="s">
        <v>152</v>
      </c>
      <c r="AC2234" s="14" t="s">
        <v>152</v>
      </c>
      <c r="AD2234" s="93" t="s">
        <v>152</v>
      </c>
      <c r="AE2234" s="14" t="s">
        <v>152</v>
      </c>
      <c r="AF2234" s="99">
        <v>100</v>
      </c>
    </row>
    <row r="2235" spans="1:32" x14ac:dyDescent="0.3">
      <c r="A2235" s="55" t="str">
        <f t="shared" si="34"/>
        <v>IThe_02.2</v>
      </c>
      <c r="C2235" s="96" t="s">
        <v>24</v>
      </c>
      <c r="D2235" s="97" t="s">
        <v>835</v>
      </c>
      <c r="E2235" s="97" t="s">
        <v>843</v>
      </c>
      <c r="F2235" s="97" t="s">
        <v>844</v>
      </c>
      <c r="G2235" s="97" t="s">
        <v>351</v>
      </c>
      <c r="H2235" s="96" t="s">
        <v>50</v>
      </c>
      <c r="I2235" s="98" t="s">
        <v>52</v>
      </c>
      <c r="J2235" s="27" t="s">
        <v>3273</v>
      </c>
      <c r="K2235" s="28" t="s">
        <v>3285</v>
      </c>
      <c r="L2235" s="93" t="s">
        <v>151</v>
      </c>
      <c r="M2235" s="2" t="s">
        <v>152</v>
      </c>
      <c r="N2235" s="94" t="s">
        <v>151</v>
      </c>
      <c r="O2235" s="13" t="s">
        <v>152</v>
      </c>
      <c r="P2235" s="2" t="s">
        <v>152</v>
      </c>
      <c r="Q2235" s="2" t="s">
        <v>152</v>
      </c>
      <c r="R2235" s="2" t="s">
        <v>152</v>
      </c>
      <c r="S2235" s="2" t="s">
        <v>152</v>
      </c>
      <c r="T2235" s="2" t="s">
        <v>152</v>
      </c>
      <c r="U2235" s="14" t="s">
        <v>152</v>
      </c>
      <c r="V2235" s="13" t="s">
        <v>152</v>
      </c>
      <c r="W2235" s="2" t="s">
        <v>152</v>
      </c>
      <c r="X2235" s="2" t="s">
        <v>152</v>
      </c>
      <c r="Y2235" s="2" t="s">
        <v>152</v>
      </c>
      <c r="Z2235" s="94" t="s">
        <v>152</v>
      </c>
      <c r="AA2235" s="13" t="s">
        <v>152</v>
      </c>
      <c r="AB2235" s="2" t="s">
        <v>152</v>
      </c>
      <c r="AC2235" s="14" t="s">
        <v>152</v>
      </c>
      <c r="AD2235" s="93" t="s">
        <v>152</v>
      </c>
      <c r="AE2235" s="14" t="s">
        <v>152</v>
      </c>
      <c r="AF2235" s="99">
        <v>100</v>
      </c>
    </row>
    <row r="2236" spans="1:32" x14ac:dyDescent="0.3">
      <c r="A2236" s="55" t="str">
        <f t="shared" si="34"/>
        <v>IThe_02.2</v>
      </c>
      <c r="C2236" s="96" t="s">
        <v>24</v>
      </c>
      <c r="D2236" s="97" t="s">
        <v>835</v>
      </c>
      <c r="E2236" s="97" t="s">
        <v>843</v>
      </c>
      <c r="F2236" s="97" t="s">
        <v>844</v>
      </c>
      <c r="G2236" s="97" t="s">
        <v>351</v>
      </c>
      <c r="H2236" s="96" t="s">
        <v>50</v>
      </c>
      <c r="I2236" s="98" t="s">
        <v>52</v>
      </c>
      <c r="J2236" s="27" t="s">
        <v>608</v>
      </c>
      <c r="K2236" s="28" t="s">
        <v>3275</v>
      </c>
      <c r="L2236" s="93" t="s">
        <v>151</v>
      </c>
      <c r="M2236" s="2" t="s">
        <v>152</v>
      </c>
      <c r="N2236" s="94" t="s">
        <v>151</v>
      </c>
      <c r="O2236" s="13" t="s">
        <v>152</v>
      </c>
      <c r="P2236" s="2" t="s">
        <v>152</v>
      </c>
      <c r="Q2236" s="2" t="s">
        <v>152</v>
      </c>
      <c r="R2236" s="2" t="s">
        <v>152</v>
      </c>
      <c r="S2236" s="2" t="s">
        <v>152</v>
      </c>
      <c r="T2236" s="2" t="s">
        <v>152</v>
      </c>
      <c r="U2236" s="14" t="s">
        <v>152</v>
      </c>
      <c r="V2236" s="13" t="s">
        <v>152</v>
      </c>
      <c r="W2236" s="2" t="s">
        <v>152</v>
      </c>
      <c r="X2236" s="2" t="s">
        <v>152</v>
      </c>
      <c r="Y2236" s="2" t="s">
        <v>152</v>
      </c>
      <c r="Z2236" s="94" t="s">
        <v>152</v>
      </c>
      <c r="AA2236" s="13" t="s">
        <v>152</v>
      </c>
      <c r="AB2236" s="2" t="s">
        <v>152</v>
      </c>
      <c r="AC2236" s="14" t="s">
        <v>152</v>
      </c>
      <c r="AD2236" s="93" t="s">
        <v>152</v>
      </c>
      <c r="AE2236" s="14" t="s">
        <v>152</v>
      </c>
      <c r="AF2236" s="99">
        <v>100</v>
      </c>
    </row>
    <row r="2237" spans="1:32" x14ac:dyDescent="0.3">
      <c r="A2237" s="55" t="str">
        <f t="shared" si="34"/>
        <v>IThe_02.2</v>
      </c>
      <c r="C2237" s="96" t="s">
        <v>24</v>
      </c>
      <c r="D2237" s="97" t="s">
        <v>835</v>
      </c>
      <c r="E2237" s="97" t="s">
        <v>843</v>
      </c>
      <c r="F2237" s="97" t="s">
        <v>844</v>
      </c>
      <c r="G2237" s="97" t="s">
        <v>351</v>
      </c>
      <c r="H2237" s="96" t="s">
        <v>50</v>
      </c>
      <c r="I2237" s="98" t="s">
        <v>52</v>
      </c>
      <c r="J2237" s="27" t="s">
        <v>3276</v>
      </c>
      <c r="K2237" s="28" t="s">
        <v>3287</v>
      </c>
      <c r="L2237" s="93" t="s">
        <v>151</v>
      </c>
      <c r="M2237" s="2" t="s">
        <v>152</v>
      </c>
      <c r="N2237" s="94" t="s">
        <v>151</v>
      </c>
      <c r="O2237" s="13" t="s">
        <v>152</v>
      </c>
      <c r="P2237" s="2" t="s">
        <v>152</v>
      </c>
      <c r="Q2237" s="2" t="s">
        <v>152</v>
      </c>
      <c r="R2237" s="2" t="s">
        <v>152</v>
      </c>
      <c r="S2237" s="2" t="s">
        <v>152</v>
      </c>
      <c r="T2237" s="2" t="s">
        <v>152</v>
      </c>
      <c r="U2237" s="14" t="s">
        <v>152</v>
      </c>
      <c r="V2237" s="13" t="s">
        <v>152</v>
      </c>
      <c r="W2237" s="2" t="s">
        <v>152</v>
      </c>
      <c r="X2237" s="2" t="s">
        <v>152</v>
      </c>
      <c r="Y2237" s="2" t="s">
        <v>152</v>
      </c>
      <c r="Z2237" s="94" t="s">
        <v>152</v>
      </c>
      <c r="AA2237" s="13" t="s">
        <v>152</v>
      </c>
      <c r="AB2237" s="2" t="s">
        <v>152</v>
      </c>
      <c r="AC2237" s="14" t="s">
        <v>152</v>
      </c>
      <c r="AD2237" s="93" t="s">
        <v>152</v>
      </c>
      <c r="AE2237" s="14" t="s">
        <v>152</v>
      </c>
      <c r="AF2237" s="99">
        <v>100</v>
      </c>
    </row>
    <row r="2238" spans="1:32" x14ac:dyDescent="0.3">
      <c r="A2238" s="55" t="str">
        <f t="shared" si="34"/>
        <v>IThe_02.2</v>
      </c>
      <c r="C2238" s="96" t="s">
        <v>24</v>
      </c>
      <c r="D2238" s="97" t="s">
        <v>835</v>
      </c>
      <c r="E2238" s="97" t="s">
        <v>843</v>
      </c>
      <c r="F2238" s="97" t="s">
        <v>844</v>
      </c>
      <c r="G2238" s="97" t="s">
        <v>351</v>
      </c>
      <c r="H2238" s="96" t="s">
        <v>50</v>
      </c>
      <c r="I2238" s="98" t="s">
        <v>52</v>
      </c>
      <c r="J2238" s="27" t="s">
        <v>3278</v>
      </c>
      <c r="K2238" s="28" t="s">
        <v>3288</v>
      </c>
      <c r="L2238" s="93" t="s">
        <v>151</v>
      </c>
      <c r="M2238" s="2" t="s">
        <v>152</v>
      </c>
      <c r="N2238" s="94" t="s">
        <v>151</v>
      </c>
      <c r="O2238" s="13" t="s">
        <v>152</v>
      </c>
      <c r="P2238" s="2" t="s">
        <v>152</v>
      </c>
      <c r="Q2238" s="2" t="s">
        <v>152</v>
      </c>
      <c r="R2238" s="2" t="s">
        <v>152</v>
      </c>
      <c r="S2238" s="2" t="s">
        <v>152</v>
      </c>
      <c r="T2238" s="2" t="s">
        <v>152</v>
      </c>
      <c r="U2238" s="14" t="s">
        <v>152</v>
      </c>
      <c r="V2238" s="13" t="s">
        <v>152</v>
      </c>
      <c r="W2238" s="2" t="s">
        <v>152</v>
      </c>
      <c r="X2238" s="2" t="s">
        <v>152</v>
      </c>
      <c r="Y2238" s="2" t="s">
        <v>152</v>
      </c>
      <c r="Z2238" s="94" t="s">
        <v>152</v>
      </c>
      <c r="AA2238" s="13" t="s">
        <v>152</v>
      </c>
      <c r="AB2238" s="2" t="s">
        <v>152</v>
      </c>
      <c r="AC2238" s="14" t="s">
        <v>152</v>
      </c>
      <c r="AD2238" s="93" t="s">
        <v>152</v>
      </c>
      <c r="AE2238" s="14" t="s">
        <v>152</v>
      </c>
      <c r="AF2238" s="99">
        <v>100</v>
      </c>
    </row>
    <row r="2239" spans="1:32" x14ac:dyDescent="0.3">
      <c r="A2239" s="55" t="str">
        <f t="shared" si="34"/>
        <v>IThe_02.2</v>
      </c>
      <c r="C2239" s="96" t="s">
        <v>24</v>
      </c>
      <c r="D2239" s="97" t="s">
        <v>835</v>
      </c>
      <c r="E2239" s="97" t="s">
        <v>843</v>
      </c>
      <c r="F2239" s="97" t="s">
        <v>844</v>
      </c>
      <c r="G2239" s="97" t="s">
        <v>351</v>
      </c>
      <c r="H2239" s="96" t="s">
        <v>50</v>
      </c>
      <c r="I2239" s="98" t="s">
        <v>52</v>
      </c>
      <c r="J2239" s="27" t="s">
        <v>3280</v>
      </c>
      <c r="K2239" s="28" t="s">
        <v>3289</v>
      </c>
      <c r="L2239" s="93" t="s">
        <v>151</v>
      </c>
      <c r="M2239" s="2" t="s">
        <v>152</v>
      </c>
      <c r="N2239" s="94" t="s">
        <v>151</v>
      </c>
      <c r="O2239" s="13" t="s">
        <v>152</v>
      </c>
      <c r="P2239" s="2" t="s">
        <v>152</v>
      </c>
      <c r="Q2239" s="2" t="s">
        <v>152</v>
      </c>
      <c r="R2239" s="2" t="s">
        <v>152</v>
      </c>
      <c r="S2239" s="2" t="s">
        <v>152</v>
      </c>
      <c r="T2239" s="2" t="s">
        <v>152</v>
      </c>
      <c r="U2239" s="14" t="s">
        <v>152</v>
      </c>
      <c r="V2239" s="13" t="s">
        <v>152</v>
      </c>
      <c r="W2239" s="2" t="s">
        <v>152</v>
      </c>
      <c r="X2239" s="2" t="s">
        <v>152</v>
      </c>
      <c r="Y2239" s="2" t="s">
        <v>152</v>
      </c>
      <c r="Z2239" s="94" t="s">
        <v>152</v>
      </c>
      <c r="AA2239" s="13" t="s">
        <v>152</v>
      </c>
      <c r="AB2239" s="2" t="s">
        <v>152</v>
      </c>
      <c r="AC2239" s="14" t="s">
        <v>152</v>
      </c>
      <c r="AD2239" s="93" t="s">
        <v>152</v>
      </c>
      <c r="AE2239" s="14" t="s">
        <v>152</v>
      </c>
      <c r="AF2239" s="99">
        <v>100</v>
      </c>
    </row>
    <row r="2240" spans="1:32" x14ac:dyDescent="0.3">
      <c r="A2240" s="55" t="str">
        <f t="shared" si="34"/>
        <v>IThe_02.3</v>
      </c>
      <c r="C2240" s="96" t="s">
        <v>24</v>
      </c>
      <c r="D2240" s="97" t="s">
        <v>835</v>
      </c>
      <c r="E2240" s="97" t="s">
        <v>845</v>
      </c>
      <c r="F2240" s="97" t="s">
        <v>846</v>
      </c>
      <c r="G2240" s="97" t="s">
        <v>351</v>
      </c>
      <c r="H2240" s="96" t="s">
        <v>50</v>
      </c>
      <c r="I2240" s="98" t="s">
        <v>52</v>
      </c>
      <c r="J2240" s="27" t="s">
        <v>976</v>
      </c>
      <c r="K2240" s="28" t="s">
        <v>976</v>
      </c>
      <c r="L2240" s="93" t="s">
        <v>151</v>
      </c>
      <c r="M2240" s="2" t="s">
        <v>151</v>
      </c>
      <c r="N2240" s="94" t="s">
        <v>151</v>
      </c>
      <c r="O2240" s="13" t="s">
        <v>151</v>
      </c>
      <c r="P2240" s="2" t="s">
        <v>151</v>
      </c>
      <c r="Q2240" s="2" t="s">
        <v>151</v>
      </c>
      <c r="R2240" s="2" t="s">
        <v>151</v>
      </c>
      <c r="S2240" s="2" t="s">
        <v>151</v>
      </c>
      <c r="T2240" s="2" t="s">
        <v>151</v>
      </c>
      <c r="U2240" s="14" t="s">
        <v>151</v>
      </c>
      <c r="V2240" s="13" t="s">
        <v>151</v>
      </c>
      <c r="W2240" s="2" t="s">
        <v>151</v>
      </c>
      <c r="X2240" s="2" t="s">
        <v>151</v>
      </c>
      <c r="Y2240" s="2" t="s">
        <v>151</v>
      </c>
      <c r="Z2240" s="94" t="s">
        <v>151</v>
      </c>
      <c r="AA2240" s="13" t="s">
        <v>151</v>
      </c>
      <c r="AB2240" s="2" t="s">
        <v>151</v>
      </c>
      <c r="AC2240" s="14" t="s">
        <v>151</v>
      </c>
      <c r="AD2240" s="93" t="s">
        <v>151</v>
      </c>
      <c r="AE2240" s="14" t="s">
        <v>151</v>
      </c>
      <c r="AF2240" s="99">
        <v>100</v>
      </c>
    </row>
    <row r="2241" spans="1:32" x14ac:dyDescent="0.3">
      <c r="A2241" s="55" t="str">
        <f t="shared" si="34"/>
        <v>IThe_02.4</v>
      </c>
      <c r="C2241" s="96" t="s">
        <v>24</v>
      </c>
      <c r="D2241" s="97" t="s">
        <v>835</v>
      </c>
      <c r="E2241" s="97" t="s">
        <v>847</v>
      </c>
      <c r="F2241" s="97" t="s">
        <v>848</v>
      </c>
      <c r="G2241" s="97" t="s">
        <v>351</v>
      </c>
      <c r="H2241" s="96" t="s">
        <v>50</v>
      </c>
      <c r="I2241" s="98" t="s">
        <v>52</v>
      </c>
      <c r="J2241" s="27" t="s">
        <v>3273</v>
      </c>
      <c r="K2241" s="28" t="s">
        <v>3290</v>
      </c>
      <c r="L2241" s="93" t="s">
        <v>151</v>
      </c>
      <c r="M2241" s="2" t="s">
        <v>151</v>
      </c>
      <c r="N2241" s="94" t="s">
        <v>151</v>
      </c>
      <c r="O2241" s="13" t="s">
        <v>151</v>
      </c>
      <c r="P2241" s="2" t="s">
        <v>152</v>
      </c>
      <c r="Q2241" s="2" t="s">
        <v>152</v>
      </c>
      <c r="R2241" s="2" t="s">
        <v>152</v>
      </c>
      <c r="S2241" s="2" t="s">
        <v>151</v>
      </c>
      <c r="T2241" s="2" t="s">
        <v>152</v>
      </c>
      <c r="U2241" s="14" t="s">
        <v>152</v>
      </c>
      <c r="V2241" s="13" t="s">
        <v>151</v>
      </c>
      <c r="W2241" s="2" t="s">
        <v>151</v>
      </c>
      <c r="X2241" s="2" t="s">
        <v>151</v>
      </c>
      <c r="Y2241" s="2" t="s">
        <v>151</v>
      </c>
      <c r="Z2241" s="94" t="s">
        <v>152</v>
      </c>
      <c r="AA2241" s="13" t="s">
        <v>152</v>
      </c>
      <c r="AB2241" s="2" t="s">
        <v>152</v>
      </c>
      <c r="AC2241" s="14" t="s">
        <v>152</v>
      </c>
      <c r="AD2241" s="93" t="s">
        <v>152</v>
      </c>
      <c r="AE2241" s="14" t="s">
        <v>152</v>
      </c>
      <c r="AF2241" s="99">
        <v>100</v>
      </c>
    </row>
    <row r="2242" spans="1:32" x14ac:dyDescent="0.3">
      <c r="A2242" s="55" t="str">
        <f t="shared" si="34"/>
        <v>IThe_02.4</v>
      </c>
      <c r="C2242" s="96" t="s">
        <v>24</v>
      </c>
      <c r="D2242" s="97" t="s">
        <v>835</v>
      </c>
      <c r="E2242" s="97" t="s">
        <v>847</v>
      </c>
      <c r="F2242" s="97" t="s">
        <v>848</v>
      </c>
      <c r="G2242" s="97" t="s">
        <v>351</v>
      </c>
      <c r="H2242" s="96" t="s">
        <v>50</v>
      </c>
      <c r="I2242" s="98" t="s">
        <v>52</v>
      </c>
      <c r="J2242" s="27" t="s">
        <v>608</v>
      </c>
      <c r="K2242" s="28" t="s">
        <v>3291</v>
      </c>
      <c r="L2242" s="93" t="s">
        <v>151</v>
      </c>
      <c r="M2242" s="2" t="s">
        <v>151</v>
      </c>
      <c r="N2242" s="94" t="s">
        <v>151</v>
      </c>
      <c r="O2242" s="13" t="s">
        <v>151</v>
      </c>
      <c r="P2242" s="2" t="s">
        <v>152</v>
      </c>
      <c r="Q2242" s="2" t="s">
        <v>152</v>
      </c>
      <c r="R2242" s="2" t="s">
        <v>152</v>
      </c>
      <c r="S2242" s="2" t="s">
        <v>151</v>
      </c>
      <c r="T2242" s="2" t="s">
        <v>152</v>
      </c>
      <c r="U2242" s="14" t="s">
        <v>152</v>
      </c>
      <c r="V2242" s="13" t="s">
        <v>151</v>
      </c>
      <c r="W2242" s="2" t="s">
        <v>151</v>
      </c>
      <c r="X2242" s="2" t="s">
        <v>151</v>
      </c>
      <c r="Y2242" s="2" t="s">
        <v>151</v>
      </c>
      <c r="Z2242" s="94" t="s">
        <v>152</v>
      </c>
      <c r="AA2242" s="13" t="s">
        <v>152</v>
      </c>
      <c r="AB2242" s="2" t="s">
        <v>152</v>
      </c>
      <c r="AC2242" s="14" t="s">
        <v>152</v>
      </c>
      <c r="AD2242" s="93" t="s">
        <v>152</v>
      </c>
      <c r="AE2242" s="14" t="s">
        <v>152</v>
      </c>
      <c r="AF2242" s="99">
        <v>100</v>
      </c>
    </row>
    <row r="2243" spans="1:32" x14ac:dyDescent="0.3">
      <c r="A2243" s="55" t="str">
        <f t="shared" si="34"/>
        <v>IThe_02.4</v>
      </c>
      <c r="C2243" s="96" t="s">
        <v>24</v>
      </c>
      <c r="D2243" s="97" t="s">
        <v>835</v>
      </c>
      <c r="E2243" s="97" t="s">
        <v>847</v>
      </c>
      <c r="F2243" s="97" t="s">
        <v>848</v>
      </c>
      <c r="G2243" s="97" t="s">
        <v>351</v>
      </c>
      <c r="H2243" s="96" t="s">
        <v>50</v>
      </c>
      <c r="I2243" s="98" t="s">
        <v>52</v>
      </c>
      <c r="J2243" s="27" t="s">
        <v>3276</v>
      </c>
      <c r="K2243" s="28" t="s">
        <v>3292</v>
      </c>
      <c r="L2243" s="93" t="s">
        <v>151</v>
      </c>
      <c r="M2243" s="2" t="s">
        <v>151</v>
      </c>
      <c r="N2243" s="94" t="s">
        <v>151</v>
      </c>
      <c r="O2243" s="13" t="s">
        <v>151</v>
      </c>
      <c r="P2243" s="2" t="s">
        <v>152</v>
      </c>
      <c r="Q2243" s="2" t="s">
        <v>152</v>
      </c>
      <c r="R2243" s="2" t="s">
        <v>152</v>
      </c>
      <c r="S2243" s="2" t="s">
        <v>151</v>
      </c>
      <c r="T2243" s="2" t="s">
        <v>152</v>
      </c>
      <c r="U2243" s="14" t="s">
        <v>152</v>
      </c>
      <c r="V2243" s="13" t="s">
        <v>151</v>
      </c>
      <c r="W2243" s="2" t="s">
        <v>151</v>
      </c>
      <c r="X2243" s="2" t="s">
        <v>151</v>
      </c>
      <c r="Y2243" s="2" t="s">
        <v>151</v>
      </c>
      <c r="Z2243" s="94" t="s">
        <v>152</v>
      </c>
      <c r="AA2243" s="13" t="s">
        <v>152</v>
      </c>
      <c r="AB2243" s="2" t="s">
        <v>152</v>
      </c>
      <c r="AC2243" s="14" t="s">
        <v>152</v>
      </c>
      <c r="AD2243" s="93" t="s">
        <v>152</v>
      </c>
      <c r="AE2243" s="14" t="s">
        <v>152</v>
      </c>
      <c r="AF2243" s="99">
        <v>100</v>
      </c>
    </row>
    <row r="2244" spans="1:32" x14ac:dyDescent="0.3">
      <c r="A2244" s="55" t="str">
        <f t="shared" si="34"/>
        <v>IThe_02.4</v>
      </c>
      <c r="C2244" s="96" t="s">
        <v>24</v>
      </c>
      <c r="D2244" s="97" t="s">
        <v>835</v>
      </c>
      <c r="E2244" s="97" t="s">
        <v>847</v>
      </c>
      <c r="F2244" s="97" t="s">
        <v>848</v>
      </c>
      <c r="G2244" s="97" t="s">
        <v>351</v>
      </c>
      <c r="H2244" s="96" t="s">
        <v>50</v>
      </c>
      <c r="I2244" s="98" t="s">
        <v>52</v>
      </c>
      <c r="J2244" s="27" t="s">
        <v>3278</v>
      </c>
      <c r="K2244" s="28" t="s">
        <v>3293</v>
      </c>
      <c r="L2244" s="93" t="s">
        <v>151</v>
      </c>
      <c r="M2244" s="2" t="s">
        <v>151</v>
      </c>
      <c r="N2244" s="94" t="s">
        <v>151</v>
      </c>
      <c r="O2244" s="13" t="s">
        <v>151</v>
      </c>
      <c r="P2244" s="2" t="s">
        <v>152</v>
      </c>
      <c r="Q2244" s="2" t="s">
        <v>152</v>
      </c>
      <c r="R2244" s="2" t="s">
        <v>152</v>
      </c>
      <c r="S2244" s="2" t="s">
        <v>151</v>
      </c>
      <c r="T2244" s="2" t="s">
        <v>152</v>
      </c>
      <c r="U2244" s="14" t="s">
        <v>152</v>
      </c>
      <c r="V2244" s="13" t="s">
        <v>151</v>
      </c>
      <c r="W2244" s="2" t="s">
        <v>151</v>
      </c>
      <c r="X2244" s="2" t="s">
        <v>151</v>
      </c>
      <c r="Y2244" s="2" t="s">
        <v>151</v>
      </c>
      <c r="Z2244" s="94" t="s">
        <v>152</v>
      </c>
      <c r="AA2244" s="13" t="s">
        <v>152</v>
      </c>
      <c r="AB2244" s="2" t="s">
        <v>152</v>
      </c>
      <c r="AC2244" s="14" t="s">
        <v>152</v>
      </c>
      <c r="AD2244" s="93" t="s">
        <v>152</v>
      </c>
      <c r="AE2244" s="14" t="s">
        <v>152</v>
      </c>
      <c r="AF2244" s="99">
        <v>100</v>
      </c>
    </row>
    <row r="2245" spans="1:32" x14ac:dyDescent="0.3">
      <c r="A2245" s="55" t="str">
        <f t="shared" si="34"/>
        <v>IThe_02.4</v>
      </c>
      <c r="C2245" s="96" t="s">
        <v>24</v>
      </c>
      <c r="D2245" s="97" t="s">
        <v>835</v>
      </c>
      <c r="E2245" s="97" t="s">
        <v>847</v>
      </c>
      <c r="F2245" s="97" t="s">
        <v>848</v>
      </c>
      <c r="G2245" s="97" t="s">
        <v>351</v>
      </c>
      <c r="H2245" s="96" t="s">
        <v>50</v>
      </c>
      <c r="I2245" s="98" t="s">
        <v>52</v>
      </c>
      <c r="J2245" s="27" t="s">
        <v>3280</v>
      </c>
      <c r="K2245" s="28" t="s">
        <v>3294</v>
      </c>
      <c r="L2245" s="93" t="s">
        <v>151</v>
      </c>
      <c r="M2245" s="2" t="s">
        <v>151</v>
      </c>
      <c r="N2245" s="94" t="s">
        <v>151</v>
      </c>
      <c r="O2245" s="13" t="s">
        <v>151</v>
      </c>
      <c r="P2245" s="2" t="s">
        <v>152</v>
      </c>
      <c r="Q2245" s="2" t="s">
        <v>152</v>
      </c>
      <c r="R2245" s="2" t="s">
        <v>152</v>
      </c>
      <c r="S2245" s="2" t="s">
        <v>151</v>
      </c>
      <c r="T2245" s="2" t="s">
        <v>152</v>
      </c>
      <c r="U2245" s="14" t="s">
        <v>152</v>
      </c>
      <c r="V2245" s="13" t="s">
        <v>151</v>
      </c>
      <c r="W2245" s="2" t="s">
        <v>151</v>
      </c>
      <c r="X2245" s="2" t="s">
        <v>151</v>
      </c>
      <c r="Y2245" s="2" t="s">
        <v>151</v>
      </c>
      <c r="Z2245" s="94" t="s">
        <v>152</v>
      </c>
      <c r="AA2245" s="13" t="s">
        <v>152</v>
      </c>
      <c r="AB2245" s="2" t="s">
        <v>152</v>
      </c>
      <c r="AC2245" s="14" t="s">
        <v>152</v>
      </c>
      <c r="AD2245" s="93" t="s">
        <v>152</v>
      </c>
      <c r="AE2245" s="14" t="s">
        <v>152</v>
      </c>
      <c r="AF2245" s="99">
        <v>100</v>
      </c>
    </row>
    <row r="2246" spans="1:32" x14ac:dyDescent="0.3">
      <c r="A2246" s="55" t="str">
        <f t="shared" si="34"/>
        <v>ITju_01.1</v>
      </c>
      <c r="C2246" s="96" t="s">
        <v>24</v>
      </c>
      <c r="D2246" s="97" t="s">
        <v>777</v>
      </c>
      <c r="E2246" s="97" t="s">
        <v>849</v>
      </c>
      <c r="F2246" s="97" t="s">
        <v>850</v>
      </c>
      <c r="G2246" s="97" t="s">
        <v>344</v>
      </c>
      <c r="H2246" s="96" t="s">
        <v>50</v>
      </c>
      <c r="I2246" s="98" t="s">
        <v>454</v>
      </c>
      <c r="J2246" s="27" t="s">
        <v>229</v>
      </c>
      <c r="K2246" s="28" t="s">
        <v>3295</v>
      </c>
      <c r="L2246" s="93" t="s">
        <v>151</v>
      </c>
      <c r="M2246" s="2" t="s">
        <v>151</v>
      </c>
      <c r="N2246" s="94" t="s">
        <v>151</v>
      </c>
      <c r="O2246" s="13" t="s">
        <v>6</v>
      </c>
      <c r="P2246" s="2" t="s">
        <v>6</v>
      </c>
      <c r="Q2246" s="2" t="s">
        <v>6</v>
      </c>
      <c r="R2246" s="2" t="s">
        <v>6</v>
      </c>
      <c r="S2246" s="2" t="s">
        <v>6</v>
      </c>
      <c r="T2246" s="2" t="s">
        <v>6</v>
      </c>
      <c r="U2246" s="14" t="s">
        <v>6</v>
      </c>
      <c r="V2246" s="13" t="s">
        <v>6</v>
      </c>
      <c r="W2246" s="2" t="s">
        <v>6</v>
      </c>
      <c r="X2246" s="2" t="s">
        <v>6</v>
      </c>
      <c r="Y2246" s="2" t="s">
        <v>6</v>
      </c>
      <c r="Z2246" s="94" t="s">
        <v>6</v>
      </c>
      <c r="AA2246" s="13" t="s">
        <v>6</v>
      </c>
      <c r="AB2246" s="2" t="s">
        <v>6</v>
      </c>
      <c r="AC2246" s="14" t="s">
        <v>6</v>
      </c>
      <c r="AD2246" s="93" t="s">
        <v>6</v>
      </c>
      <c r="AE2246" s="14" t="s">
        <v>6</v>
      </c>
      <c r="AF2246" s="99">
        <v>100</v>
      </c>
    </row>
    <row r="2247" spans="1:32" x14ac:dyDescent="0.3">
      <c r="A2247" s="55" t="str">
        <f t="shared" si="34"/>
        <v>ITju_01.1</v>
      </c>
      <c r="C2247" s="96" t="s">
        <v>24</v>
      </c>
      <c r="D2247" s="97" t="s">
        <v>777</v>
      </c>
      <c r="E2247" s="97" t="s">
        <v>849</v>
      </c>
      <c r="F2247" s="97" t="s">
        <v>850</v>
      </c>
      <c r="G2247" s="97" t="s">
        <v>344</v>
      </c>
      <c r="H2247" s="96" t="s">
        <v>50</v>
      </c>
      <c r="I2247" s="98" t="s">
        <v>454</v>
      </c>
      <c r="J2247" s="27" t="s">
        <v>229</v>
      </c>
      <c r="K2247" s="28" t="s">
        <v>3296</v>
      </c>
      <c r="L2247" s="93" t="s">
        <v>151</v>
      </c>
      <c r="M2247" s="2" t="s">
        <v>151</v>
      </c>
      <c r="N2247" s="94" t="s">
        <v>151</v>
      </c>
      <c r="O2247" s="13" t="s">
        <v>6</v>
      </c>
      <c r="P2247" s="2" t="s">
        <v>6</v>
      </c>
      <c r="Q2247" s="2" t="s">
        <v>6</v>
      </c>
      <c r="R2247" s="2" t="s">
        <v>6</v>
      </c>
      <c r="S2247" s="2" t="s">
        <v>6</v>
      </c>
      <c r="T2247" s="2" t="s">
        <v>6</v>
      </c>
      <c r="U2247" s="14" t="s">
        <v>6</v>
      </c>
      <c r="V2247" s="13" t="s">
        <v>6</v>
      </c>
      <c r="W2247" s="2" t="s">
        <v>6</v>
      </c>
      <c r="X2247" s="2" t="s">
        <v>6</v>
      </c>
      <c r="Y2247" s="2" t="s">
        <v>6</v>
      </c>
      <c r="Z2247" s="94" t="s">
        <v>6</v>
      </c>
      <c r="AA2247" s="13" t="s">
        <v>6</v>
      </c>
      <c r="AB2247" s="2" t="s">
        <v>6</v>
      </c>
      <c r="AC2247" s="14" t="s">
        <v>6</v>
      </c>
      <c r="AD2247" s="93" t="s">
        <v>6</v>
      </c>
      <c r="AE2247" s="14" t="s">
        <v>6</v>
      </c>
      <c r="AF2247" s="99">
        <v>100</v>
      </c>
    </row>
    <row r="2248" spans="1:32" x14ac:dyDescent="0.3">
      <c r="A2248" s="55" t="str">
        <f t="shared" ref="A2248:A2311" si="35">C2248&amp;LOWER(LEFT(D2248,2))&amp;"_"&amp;IF(LEN(TRIM(LEFT(E2248,FIND(" ",E2248))))=3,"0"&amp;TRIM(LEFT(E2248,FIND(" ",E2248))),TRIM(LEFT(E2248,FIND(" ",E2248))))</f>
        <v>ITju_01.1</v>
      </c>
      <c r="C2248" s="96" t="s">
        <v>24</v>
      </c>
      <c r="D2248" s="97" t="s">
        <v>777</v>
      </c>
      <c r="E2248" s="97" t="s">
        <v>849</v>
      </c>
      <c r="F2248" s="97" t="s">
        <v>850</v>
      </c>
      <c r="G2248" s="97" t="s">
        <v>344</v>
      </c>
      <c r="H2248" s="96" t="s">
        <v>50</v>
      </c>
      <c r="I2248" s="98" t="s">
        <v>454</v>
      </c>
      <c r="J2248" s="27" t="s">
        <v>229</v>
      </c>
      <c r="K2248" s="28" t="s">
        <v>3297</v>
      </c>
      <c r="L2248" s="93" t="s">
        <v>151</v>
      </c>
      <c r="M2248" s="2" t="s">
        <v>151</v>
      </c>
      <c r="N2248" s="94" t="s">
        <v>151</v>
      </c>
      <c r="O2248" s="13" t="s">
        <v>6</v>
      </c>
      <c r="P2248" s="2" t="s">
        <v>6</v>
      </c>
      <c r="Q2248" s="2" t="s">
        <v>6</v>
      </c>
      <c r="R2248" s="2" t="s">
        <v>6</v>
      </c>
      <c r="S2248" s="2" t="s">
        <v>6</v>
      </c>
      <c r="T2248" s="2" t="s">
        <v>6</v>
      </c>
      <c r="U2248" s="14" t="s">
        <v>6</v>
      </c>
      <c r="V2248" s="13" t="s">
        <v>6</v>
      </c>
      <c r="W2248" s="2" t="s">
        <v>6</v>
      </c>
      <c r="X2248" s="2" t="s">
        <v>6</v>
      </c>
      <c r="Y2248" s="2" t="s">
        <v>6</v>
      </c>
      <c r="Z2248" s="94" t="s">
        <v>6</v>
      </c>
      <c r="AA2248" s="13" t="s">
        <v>6</v>
      </c>
      <c r="AB2248" s="2" t="s">
        <v>6</v>
      </c>
      <c r="AC2248" s="14" t="s">
        <v>6</v>
      </c>
      <c r="AD2248" s="93" t="s">
        <v>6</v>
      </c>
      <c r="AE2248" s="14" t="s">
        <v>6</v>
      </c>
      <c r="AF2248" s="99">
        <v>0</v>
      </c>
    </row>
    <row r="2249" spans="1:32" x14ac:dyDescent="0.3">
      <c r="A2249" s="55" t="str">
        <f t="shared" si="35"/>
        <v>ITju_01.2</v>
      </c>
      <c r="C2249" s="96" t="s">
        <v>24</v>
      </c>
      <c r="D2249" s="97" t="s">
        <v>777</v>
      </c>
      <c r="E2249" s="97" t="s">
        <v>851</v>
      </c>
      <c r="F2249" s="97" t="s">
        <v>852</v>
      </c>
      <c r="G2249" s="97" t="s">
        <v>344</v>
      </c>
      <c r="H2249" s="96" t="s">
        <v>50</v>
      </c>
      <c r="I2249" s="98" t="s">
        <v>454</v>
      </c>
      <c r="J2249" s="27" t="s">
        <v>229</v>
      </c>
      <c r="K2249" s="28" t="s">
        <v>3298</v>
      </c>
      <c r="L2249" s="93" t="s">
        <v>151</v>
      </c>
      <c r="M2249" s="2" t="s">
        <v>151</v>
      </c>
      <c r="N2249" s="94" t="s">
        <v>151</v>
      </c>
      <c r="O2249" s="13" t="s">
        <v>6</v>
      </c>
      <c r="P2249" s="2" t="s">
        <v>6</v>
      </c>
      <c r="Q2249" s="2" t="s">
        <v>6</v>
      </c>
      <c r="R2249" s="2" t="s">
        <v>6</v>
      </c>
      <c r="S2249" s="2" t="s">
        <v>6</v>
      </c>
      <c r="T2249" s="2" t="s">
        <v>6</v>
      </c>
      <c r="U2249" s="14" t="s">
        <v>6</v>
      </c>
      <c r="V2249" s="13" t="s">
        <v>6</v>
      </c>
      <c r="W2249" s="2" t="s">
        <v>6</v>
      </c>
      <c r="X2249" s="2" t="s">
        <v>6</v>
      </c>
      <c r="Y2249" s="2" t="s">
        <v>6</v>
      </c>
      <c r="Z2249" s="94" t="s">
        <v>6</v>
      </c>
      <c r="AA2249" s="13" t="s">
        <v>6</v>
      </c>
      <c r="AB2249" s="2" t="s">
        <v>6</v>
      </c>
      <c r="AC2249" s="14" t="s">
        <v>6</v>
      </c>
      <c r="AD2249" s="93" t="s">
        <v>6</v>
      </c>
      <c r="AE2249" s="14" t="s">
        <v>6</v>
      </c>
      <c r="AF2249" s="99">
        <v>0</v>
      </c>
    </row>
    <row r="2250" spans="1:32" x14ac:dyDescent="0.3">
      <c r="A2250" s="55" t="str">
        <f t="shared" si="35"/>
        <v>ITju_01.2</v>
      </c>
      <c r="C2250" s="96" t="s">
        <v>24</v>
      </c>
      <c r="D2250" s="97" t="s">
        <v>777</v>
      </c>
      <c r="E2250" s="97" t="s">
        <v>851</v>
      </c>
      <c r="F2250" s="97" t="s">
        <v>852</v>
      </c>
      <c r="G2250" s="97" t="s">
        <v>344</v>
      </c>
      <c r="H2250" s="96" t="s">
        <v>50</v>
      </c>
      <c r="I2250" s="98" t="s">
        <v>454</v>
      </c>
      <c r="J2250" s="27" t="s">
        <v>229</v>
      </c>
      <c r="K2250" s="28" t="s">
        <v>3296</v>
      </c>
      <c r="L2250" s="93" t="s">
        <v>151</v>
      </c>
      <c r="M2250" s="2" t="s">
        <v>151</v>
      </c>
      <c r="N2250" s="94" t="s">
        <v>151</v>
      </c>
      <c r="O2250" s="13" t="s">
        <v>6</v>
      </c>
      <c r="P2250" s="2" t="s">
        <v>6</v>
      </c>
      <c r="Q2250" s="2" t="s">
        <v>6</v>
      </c>
      <c r="R2250" s="2" t="s">
        <v>6</v>
      </c>
      <c r="S2250" s="2" t="s">
        <v>6</v>
      </c>
      <c r="T2250" s="2" t="s">
        <v>6</v>
      </c>
      <c r="U2250" s="14" t="s">
        <v>6</v>
      </c>
      <c r="V2250" s="13" t="s">
        <v>6</v>
      </c>
      <c r="W2250" s="2" t="s">
        <v>6</v>
      </c>
      <c r="X2250" s="2" t="s">
        <v>6</v>
      </c>
      <c r="Y2250" s="2" t="s">
        <v>6</v>
      </c>
      <c r="Z2250" s="94" t="s">
        <v>6</v>
      </c>
      <c r="AA2250" s="13" t="s">
        <v>6</v>
      </c>
      <c r="AB2250" s="2" t="s">
        <v>6</v>
      </c>
      <c r="AC2250" s="14" t="s">
        <v>6</v>
      </c>
      <c r="AD2250" s="93" t="s">
        <v>6</v>
      </c>
      <c r="AE2250" s="14" t="s">
        <v>6</v>
      </c>
      <c r="AF2250" s="99">
        <v>100</v>
      </c>
    </row>
    <row r="2251" spans="1:32" x14ac:dyDescent="0.3">
      <c r="A2251" s="55" t="str">
        <f t="shared" si="35"/>
        <v>ITju_01.2</v>
      </c>
      <c r="C2251" s="96" t="s">
        <v>24</v>
      </c>
      <c r="D2251" s="97" t="s">
        <v>777</v>
      </c>
      <c r="E2251" s="97" t="s">
        <v>851</v>
      </c>
      <c r="F2251" s="97" t="s">
        <v>852</v>
      </c>
      <c r="G2251" s="97" t="s">
        <v>344</v>
      </c>
      <c r="H2251" s="96" t="s">
        <v>50</v>
      </c>
      <c r="I2251" s="98" t="s">
        <v>454</v>
      </c>
      <c r="J2251" s="27" t="s">
        <v>229</v>
      </c>
      <c r="K2251" s="28" t="s">
        <v>3297</v>
      </c>
      <c r="L2251" s="93" t="s">
        <v>151</v>
      </c>
      <c r="M2251" s="2" t="s">
        <v>151</v>
      </c>
      <c r="N2251" s="94" t="s">
        <v>151</v>
      </c>
      <c r="O2251" s="13" t="s">
        <v>6</v>
      </c>
      <c r="P2251" s="2" t="s">
        <v>6</v>
      </c>
      <c r="Q2251" s="2" t="s">
        <v>6</v>
      </c>
      <c r="R2251" s="2" t="s">
        <v>6</v>
      </c>
      <c r="S2251" s="2" t="s">
        <v>6</v>
      </c>
      <c r="T2251" s="2" t="s">
        <v>6</v>
      </c>
      <c r="U2251" s="14" t="s">
        <v>6</v>
      </c>
      <c r="V2251" s="13" t="s">
        <v>6</v>
      </c>
      <c r="W2251" s="2" t="s">
        <v>6</v>
      </c>
      <c r="X2251" s="2" t="s">
        <v>6</v>
      </c>
      <c r="Y2251" s="2" t="s">
        <v>6</v>
      </c>
      <c r="Z2251" s="94" t="s">
        <v>6</v>
      </c>
      <c r="AA2251" s="13" t="s">
        <v>6</v>
      </c>
      <c r="AB2251" s="2" t="s">
        <v>6</v>
      </c>
      <c r="AC2251" s="14" t="s">
        <v>6</v>
      </c>
      <c r="AD2251" s="93" t="s">
        <v>6</v>
      </c>
      <c r="AE2251" s="14" t="s">
        <v>6</v>
      </c>
      <c r="AF2251" s="99">
        <v>0</v>
      </c>
    </row>
    <row r="2252" spans="1:32" x14ac:dyDescent="0.3">
      <c r="A2252" s="55" t="str">
        <f t="shared" si="35"/>
        <v>ITju_02.1</v>
      </c>
      <c r="C2252" s="96" t="s">
        <v>24</v>
      </c>
      <c r="D2252" s="97" t="s">
        <v>777</v>
      </c>
      <c r="E2252" s="97" t="s">
        <v>853</v>
      </c>
      <c r="F2252" s="97" t="s">
        <v>854</v>
      </c>
      <c r="G2252" s="97" t="s">
        <v>351</v>
      </c>
      <c r="H2252" s="96" t="s">
        <v>50</v>
      </c>
      <c r="I2252" s="98" t="s">
        <v>454</v>
      </c>
      <c r="J2252" s="27" t="s">
        <v>229</v>
      </c>
      <c r="K2252" s="28" t="s">
        <v>3299</v>
      </c>
      <c r="L2252" s="93" t="s">
        <v>151</v>
      </c>
      <c r="M2252" s="2" t="s">
        <v>151</v>
      </c>
      <c r="N2252" s="94" t="s">
        <v>151</v>
      </c>
      <c r="O2252" s="13" t="s">
        <v>151</v>
      </c>
      <c r="P2252" s="2" t="s">
        <v>152</v>
      </c>
      <c r="Q2252" s="2" t="s">
        <v>152</v>
      </c>
      <c r="R2252" s="2" t="s">
        <v>152</v>
      </c>
      <c r="S2252" s="2" t="s">
        <v>152</v>
      </c>
      <c r="T2252" s="2" t="s">
        <v>152</v>
      </c>
      <c r="U2252" s="14" t="s">
        <v>151</v>
      </c>
      <c r="V2252" s="13" t="s">
        <v>151</v>
      </c>
      <c r="W2252" s="2" t="s">
        <v>152</v>
      </c>
      <c r="X2252" s="2" t="s">
        <v>152</v>
      </c>
      <c r="Y2252" s="2" t="s">
        <v>152</v>
      </c>
      <c r="Z2252" s="94" t="s">
        <v>152</v>
      </c>
      <c r="AA2252" s="13" t="s">
        <v>151</v>
      </c>
      <c r="AB2252" s="2" t="s">
        <v>152</v>
      </c>
      <c r="AC2252" s="14" t="s">
        <v>152</v>
      </c>
      <c r="AD2252" s="93" t="s">
        <v>151</v>
      </c>
      <c r="AE2252" s="14" t="s">
        <v>152</v>
      </c>
      <c r="AF2252" s="99">
        <v>100</v>
      </c>
    </row>
    <row r="2253" spans="1:32" x14ac:dyDescent="0.3">
      <c r="A2253" s="55" t="str">
        <f t="shared" si="35"/>
        <v>ITju_02.2</v>
      </c>
      <c r="C2253" s="96" t="s">
        <v>24</v>
      </c>
      <c r="D2253" s="97" t="s">
        <v>777</v>
      </c>
      <c r="E2253" s="97" t="s">
        <v>855</v>
      </c>
      <c r="F2253" s="97" t="s">
        <v>856</v>
      </c>
      <c r="G2253" s="97" t="s">
        <v>351</v>
      </c>
      <c r="H2253" s="96" t="s">
        <v>50</v>
      </c>
      <c r="I2253" s="98" t="s">
        <v>454</v>
      </c>
      <c r="J2253" s="27" t="s">
        <v>229</v>
      </c>
      <c r="K2253" s="28" t="s">
        <v>3299</v>
      </c>
      <c r="L2253" s="93" t="s">
        <v>151</v>
      </c>
      <c r="M2253" s="2" t="s">
        <v>151</v>
      </c>
      <c r="N2253" s="94" t="s">
        <v>151</v>
      </c>
      <c r="O2253" s="13" t="s">
        <v>152</v>
      </c>
      <c r="P2253" s="2" t="s">
        <v>152</v>
      </c>
      <c r="Q2253" s="2" t="s">
        <v>152</v>
      </c>
      <c r="R2253" s="2" t="s">
        <v>152</v>
      </c>
      <c r="S2253" s="2" t="s">
        <v>152</v>
      </c>
      <c r="T2253" s="2" t="s">
        <v>152</v>
      </c>
      <c r="U2253" s="14" t="s">
        <v>151</v>
      </c>
      <c r="V2253" s="13" t="s">
        <v>151</v>
      </c>
      <c r="W2253" s="2" t="s">
        <v>152</v>
      </c>
      <c r="X2253" s="2" t="s">
        <v>152</v>
      </c>
      <c r="Y2253" s="2" t="s">
        <v>152</v>
      </c>
      <c r="Z2253" s="94" t="s">
        <v>152</v>
      </c>
      <c r="AA2253" s="13" t="s">
        <v>151</v>
      </c>
      <c r="AB2253" s="2" t="s">
        <v>152</v>
      </c>
      <c r="AC2253" s="14" t="s">
        <v>152</v>
      </c>
      <c r="AD2253" s="93" t="s">
        <v>151</v>
      </c>
      <c r="AE2253" s="14" t="s">
        <v>152</v>
      </c>
      <c r="AF2253" s="99">
        <v>100</v>
      </c>
    </row>
    <row r="2254" spans="1:32" x14ac:dyDescent="0.3">
      <c r="A2254" s="55" t="str">
        <f t="shared" si="35"/>
        <v>ITju_03.1</v>
      </c>
      <c r="C2254" s="96" t="s">
        <v>24</v>
      </c>
      <c r="D2254" s="97" t="s">
        <v>777</v>
      </c>
      <c r="E2254" s="97" t="s">
        <v>857</v>
      </c>
      <c r="F2254" s="97" t="s">
        <v>858</v>
      </c>
      <c r="G2254" s="97" t="s">
        <v>344</v>
      </c>
      <c r="H2254" s="96" t="s">
        <v>50</v>
      </c>
      <c r="I2254" s="98" t="s">
        <v>454</v>
      </c>
      <c r="J2254" s="27" t="s">
        <v>229</v>
      </c>
      <c r="K2254" s="28" t="s">
        <v>3300</v>
      </c>
      <c r="L2254" s="93" t="s">
        <v>151</v>
      </c>
      <c r="M2254" s="2" t="s">
        <v>151</v>
      </c>
      <c r="N2254" s="94" t="s">
        <v>151</v>
      </c>
      <c r="O2254" s="13" t="s">
        <v>6</v>
      </c>
      <c r="P2254" s="2" t="s">
        <v>6</v>
      </c>
      <c r="Q2254" s="2" t="s">
        <v>6</v>
      </c>
      <c r="R2254" s="2" t="s">
        <v>6</v>
      </c>
      <c r="S2254" s="2" t="s">
        <v>6</v>
      </c>
      <c r="T2254" s="2" t="s">
        <v>6</v>
      </c>
      <c r="U2254" s="14" t="s">
        <v>6</v>
      </c>
      <c r="V2254" s="13" t="s">
        <v>6</v>
      </c>
      <c r="W2254" s="2" t="s">
        <v>6</v>
      </c>
      <c r="X2254" s="2" t="s">
        <v>6</v>
      </c>
      <c r="Y2254" s="2" t="s">
        <v>6</v>
      </c>
      <c r="Z2254" s="94" t="s">
        <v>6</v>
      </c>
      <c r="AA2254" s="13" t="s">
        <v>6</v>
      </c>
      <c r="AB2254" s="2" t="s">
        <v>6</v>
      </c>
      <c r="AC2254" s="14" t="s">
        <v>6</v>
      </c>
      <c r="AD2254" s="93" t="s">
        <v>6</v>
      </c>
      <c r="AE2254" s="14" t="s">
        <v>6</v>
      </c>
      <c r="AF2254" s="99">
        <v>100</v>
      </c>
    </row>
    <row r="2255" spans="1:32" x14ac:dyDescent="0.3">
      <c r="A2255" s="55" t="str">
        <f t="shared" si="35"/>
        <v>ITju_03.1</v>
      </c>
      <c r="C2255" s="96" t="s">
        <v>24</v>
      </c>
      <c r="D2255" s="97" t="s">
        <v>777</v>
      </c>
      <c r="E2255" s="97" t="s">
        <v>857</v>
      </c>
      <c r="F2255" s="97" t="s">
        <v>858</v>
      </c>
      <c r="G2255" s="97" t="s">
        <v>344</v>
      </c>
      <c r="H2255" s="96" t="s">
        <v>50</v>
      </c>
      <c r="I2255" s="98" t="s">
        <v>454</v>
      </c>
      <c r="J2255" s="27" t="s">
        <v>229</v>
      </c>
      <c r="K2255" s="28" t="s">
        <v>3299</v>
      </c>
      <c r="L2255" s="93" t="s">
        <v>151</v>
      </c>
      <c r="M2255" s="2" t="s">
        <v>151</v>
      </c>
      <c r="N2255" s="94" t="s">
        <v>151</v>
      </c>
      <c r="O2255" s="13" t="s">
        <v>6</v>
      </c>
      <c r="P2255" s="2" t="s">
        <v>6</v>
      </c>
      <c r="Q2255" s="2" t="s">
        <v>6</v>
      </c>
      <c r="R2255" s="2" t="s">
        <v>6</v>
      </c>
      <c r="S2255" s="2" t="s">
        <v>6</v>
      </c>
      <c r="T2255" s="2" t="s">
        <v>6</v>
      </c>
      <c r="U2255" s="14" t="s">
        <v>6</v>
      </c>
      <c r="V2255" s="13" t="s">
        <v>6</v>
      </c>
      <c r="W2255" s="2" t="s">
        <v>6</v>
      </c>
      <c r="X2255" s="2" t="s">
        <v>6</v>
      </c>
      <c r="Y2255" s="2" t="s">
        <v>6</v>
      </c>
      <c r="Z2255" s="94" t="s">
        <v>6</v>
      </c>
      <c r="AA2255" s="13" t="s">
        <v>6</v>
      </c>
      <c r="AB2255" s="2" t="s">
        <v>6</v>
      </c>
      <c r="AC2255" s="14" t="s">
        <v>6</v>
      </c>
      <c r="AD2255" s="93" t="s">
        <v>6</v>
      </c>
      <c r="AE2255" s="14" t="s">
        <v>6</v>
      </c>
      <c r="AF2255" s="99">
        <v>100</v>
      </c>
    </row>
    <row r="2256" spans="1:32" x14ac:dyDescent="0.3">
      <c r="A2256" s="55" t="str">
        <f t="shared" si="35"/>
        <v>ITju_03.2</v>
      </c>
      <c r="C2256" s="96" t="s">
        <v>24</v>
      </c>
      <c r="D2256" s="97" t="s">
        <v>777</v>
      </c>
      <c r="E2256" s="97" t="s">
        <v>859</v>
      </c>
      <c r="F2256" s="97" t="s">
        <v>860</v>
      </c>
      <c r="G2256" s="97" t="s">
        <v>351</v>
      </c>
      <c r="H2256" s="96" t="s">
        <v>50</v>
      </c>
      <c r="I2256" s="98" t="s">
        <v>454</v>
      </c>
      <c r="J2256" s="27" t="s">
        <v>229</v>
      </c>
      <c r="K2256" s="28" t="s">
        <v>3301</v>
      </c>
      <c r="L2256" s="93" t="s">
        <v>152</v>
      </c>
      <c r="M2256" s="2" t="s">
        <v>152</v>
      </c>
      <c r="N2256" s="94" t="s">
        <v>152</v>
      </c>
      <c r="O2256" s="13" t="s">
        <v>152</v>
      </c>
      <c r="P2256" s="2" t="s">
        <v>152</v>
      </c>
      <c r="Q2256" s="2" t="s">
        <v>152</v>
      </c>
      <c r="R2256" s="2" t="s">
        <v>152</v>
      </c>
      <c r="S2256" s="2" t="s">
        <v>152</v>
      </c>
      <c r="T2256" s="2" t="s">
        <v>152</v>
      </c>
      <c r="U2256" s="14" t="s">
        <v>152</v>
      </c>
      <c r="V2256" s="13" t="s">
        <v>151</v>
      </c>
      <c r="W2256" s="2" t="s">
        <v>152</v>
      </c>
      <c r="X2256" s="2" t="s">
        <v>152</v>
      </c>
      <c r="Y2256" s="2" t="s">
        <v>152</v>
      </c>
      <c r="Z2256" s="94" t="s">
        <v>152</v>
      </c>
      <c r="AA2256" s="13" t="s">
        <v>152</v>
      </c>
      <c r="AB2256" s="2" t="s">
        <v>152</v>
      </c>
      <c r="AC2256" s="14" t="s">
        <v>152</v>
      </c>
      <c r="AD2256" s="93" t="s">
        <v>152</v>
      </c>
      <c r="AE2256" s="14" t="s">
        <v>152</v>
      </c>
      <c r="AF2256" s="99">
        <v>100</v>
      </c>
    </row>
    <row r="2257" spans="1:32" x14ac:dyDescent="0.3">
      <c r="A2257" s="55" t="str">
        <f t="shared" si="35"/>
        <v>ITju_03.2</v>
      </c>
      <c r="C2257" s="96" t="s">
        <v>24</v>
      </c>
      <c r="D2257" s="97" t="s">
        <v>777</v>
      </c>
      <c r="E2257" s="97" t="s">
        <v>859</v>
      </c>
      <c r="F2257" s="97" t="s">
        <v>860</v>
      </c>
      <c r="G2257" s="97" t="s">
        <v>351</v>
      </c>
      <c r="H2257" s="96" t="s">
        <v>50</v>
      </c>
      <c r="I2257" s="98" t="s">
        <v>454</v>
      </c>
      <c r="J2257" s="27" t="s">
        <v>229</v>
      </c>
      <c r="K2257" s="28" t="s">
        <v>3302</v>
      </c>
      <c r="L2257" s="93" t="s">
        <v>151</v>
      </c>
      <c r="M2257" s="2" t="s">
        <v>151</v>
      </c>
      <c r="N2257" s="94" t="s">
        <v>151</v>
      </c>
      <c r="O2257" s="13" t="s">
        <v>151</v>
      </c>
      <c r="P2257" s="2" t="s">
        <v>152</v>
      </c>
      <c r="Q2257" s="2" t="s">
        <v>152</v>
      </c>
      <c r="R2257" s="2" t="s">
        <v>152</v>
      </c>
      <c r="S2257" s="2" t="s">
        <v>152</v>
      </c>
      <c r="T2257" s="2" t="s">
        <v>152</v>
      </c>
      <c r="U2257" s="14" t="s">
        <v>151</v>
      </c>
      <c r="V2257" s="13" t="s">
        <v>151</v>
      </c>
      <c r="W2257" s="2" t="s">
        <v>152</v>
      </c>
      <c r="X2257" s="2" t="s">
        <v>152</v>
      </c>
      <c r="Y2257" s="2" t="s">
        <v>152</v>
      </c>
      <c r="Z2257" s="94" t="s">
        <v>152</v>
      </c>
      <c r="AA2257" s="13" t="s">
        <v>151</v>
      </c>
      <c r="AB2257" s="2" t="s">
        <v>152</v>
      </c>
      <c r="AC2257" s="14" t="s">
        <v>152</v>
      </c>
      <c r="AD2257" s="93" t="s">
        <v>151</v>
      </c>
      <c r="AE2257" s="14" t="s">
        <v>152</v>
      </c>
      <c r="AF2257" s="99">
        <v>0</v>
      </c>
    </row>
    <row r="2258" spans="1:32" x14ac:dyDescent="0.3">
      <c r="A2258" s="55" t="str">
        <f t="shared" si="35"/>
        <v>ITju_03.2</v>
      </c>
      <c r="C2258" s="96" t="s">
        <v>24</v>
      </c>
      <c r="D2258" s="97" t="s">
        <v>777</v>
      </c>
      <c r="E2258" s="97" t="s">
        <v>859</v>
      </c>
      <c r="F2258" s="97" t="s">
        <v>860</v>
      </c>
      <c r="G2258" s="97" t="s">
        <v>351</v>
      </c>
      <c r="H2258" s="96" t="s">
        <v>50</v>
      </c>
      <c r="I2258" s="98" t="s">
        <v>454</v>
      </c>
      <c r="J2258" s="27" t="s">
        <v>229</v>
      </c>
      <c r="K2258" s="28" t="s">
        <v>3303</v>
      </c>
      <c r="L2258" s="93" t="s">
        <v>151</v>
      </c>
      <c r="M2258" s="2" t="s">
        <v>151</v>
      </c>
      <c r="N2258" s="94" t="s">
        <v>151</v>
      </c>
      <c r="O2258" s="13" t="s">
        <v>151</v>
      </c>
      <c r="P2258" s="2" t="s">
        <v>152</v>
      </c>
      <c r="Q2258" s="2" t="s">
        <v>152</v>
      </c>
      <c r="R2258" s="2" t="s">
        <v>152</v>
      </c>
      <c r="S2258" s="2" t="s">
        <v>152</v>
      </c>
      <c r="T2258" s="2" t="s">
        <v>152</v>
      </c>
      <c r="U2258" s="14" t="s">
        <v>151</v>
      </c>
      <c r="V2258" s="13" t="s">
        <v>151</v>
      </c>
      <c r="W2258" s="2" t="s">
        <v>152</v>
      </c>
      <c r="X2258" s="2" t="s">
        <v>152</v>
      </c>
      <c r="Y2258" s="2" t="s">
        <v>152</v>
      </c>
      <c r="Z2258" s="94" t="s">
        <v>152</v>
      </c>
      <c r="AA2258" s="13" t="s">
        <v>151</v>
      </c>
      <c r="AB2258" s="2" t="s">
        <v>152</v>
      </c>
      <c r="AC2258" s="14" t="s">
        <v>152</v>
      </c>
      <c r="AD2258" s="93" t="s">
        <v>151</v>
      </c>
      <c r="AE2258" s="14" t="s">
        <v>152</v>
      </c>
      <c r="AF2258" s="99">
        <v>100</v>
      </c>
    </row>
    <row r="2259" spans="1:32" x14ac:dyDescent="0.3">
      <c r="A2259" s="55" t="str">
        <f t="shared" si="35"/>
        <v>ITmo_01.1</v>
      </c>
      <c r="C2259" s="96" t="s">
        <v>24</v>
      </c>
      <c r="D2259" s="97" t="s">
        <v>778</v>
      </c>
      <c r="E2259" s="97" t="s">
        <v>861</v>
      </c>
      <c r="F2259" s="97" t="s">
        <v>862</v>
      </c>
      <c r="G2259" s="97" t="s">
        <v>344</v>
      </c>
      <c r="H2259" s="96" t="s">
        <v>50</v>
      </c>
      <c r="I2259" s="98" t="s">
        <v>51</v>
      </c>
      <c r="J2259" s="27" t="s">
        <v>3304</v>
      </c>
      <c r="K2259" s="28" t="s">
        <v>3305</v>
      </c>
      <c r="L2259" s="93" t="s">
        <v>151</v>
      </c>
      <c r="M2259" s="2" t="s">
        <v>151</v>
      </c>
      <c r="N2259" s="94" t="s">
        <v>151</v>
      </c>
      <c r="O2259" s="13" t="s">
        <v>6</v>
      </c>
      <c r="P2259" s="2" t="s">
        <v>6</v>
      </c>
      <c r="Q2259" s="2" t="s">
        <v>6</v>
      </c>
      <c r="R2259" s="2" t="s">
        <v>6</v>
      </c>
      <c r="S2259" s="2" t="s">
        <v>6</v>
      </c>
      <c r="T2259" s="2" t="s">
        <v>6</v>
      </c>
      <c r="U2259" s="14" t="s">
        <v>6</v>
      </c>
      <c r="V2259" s="13" t="s">
        <v>6</v>
      </c>
      <c r="W2259" s="2" t="s">
        <v>6</v>
      </c>
      <c r="X2259" s="2" t="s">
        <v>6</v>
      </c>
      <c r="Y2259" s="2" t="s">
        <v>6</v>
      </c>
      <c r="Z2259" s="94" t="s">
        <v>6</v>
      </c>
      <c r="AA2259" s="13" t="s">
        <v>6</v>
      </c>
      <c r="AB2259" s="2" t="s">
        <v>6</v>
      </c>
      <c r="AC2259" s="14" t="s">
        <v>6</v>
      </c>
      <c r="AD2259" s="93" t="s">
        <v>6</v>
      </c>
      <c r="AE2259" s="14" t="s">
        <v>6</v>
      </c>
      <c r="AF2259" s="99">
        <v>100</v>
      </c>
    </row>
    <row r="2260" spans="1:32" x14ac:dyDescent="0.3">
      <c r="A2260" s="55" t="str">
        <f t="shared" si="35"/>
        <v>ITmo_01.1</v>
      </c>
      <c r="C2260" s="96" t="s">
        <v>24</v>
      </c>
      <c r="D2260" s="97" t="s">
        <v>778</v>
      </c>
      <c r="E2260" s="97" t="s">
        <v>861</v>
      </c>
      <c r="F2260" s="97" t="s">
        <v>862</v>
      </c>
      <c r="G2260" s="97" t="s">
        <v>344</v>
      </c>
      <c r="H2260" s="96" t="s">
        <v>50</v>
      </c>
      <c r="I2260" s="98" t="s">
        <v>51</v>
      </c>
      <c r="J2260" s="27" t="s">
        <v>3306</v>
      </c>
      <c r="K2260" s="28" t="s">
        <v>3307</v>
      </c>
      <c r="L2260" s="93" t="s">
        <v>151</v>
      </c>
      <c r="M2260" s="2" t="s">
        <v>151</v>
      </c>
      <c r="N2260" s="94" t="s">
        <v>151</v>
      </c>
      <c r="O2260" s="13" t="s">
        <v>6</v>
      </c>
      <c r="P2260" s="2" t="s">
        <v>6</v>
      </c>
      <c r="Q2260" s="2" t="s">
        <v>6</v>
      </c>
      <c r="R2260" s="2" t="s">
        <v>6</v>
      </c>
      <c r="S2260" s="2" t="s">
        <v>6</v>
      </c>
      <c r="T2260" s="2" t="s">
        <v>6</v>
      </c>
      <c r="U2260" s="14" t="s">
        <v>6</v>
      </c>
      <c r="V2260" s="13" t="s">
        <v>6</v>
      </c>
      <c r="W2260" s="2" t="s">
        <v>6</v>
      </c>
      <c r="X2260" s="2" t="s">
        <v>6</v>
      </c>
      <c r="Y2260" s="2" t="s">
        <v>6</v>
      </c>
      <c r="Z2260" s="94" t="s">
        <v>6</v>
      </c>
      <c r="AA2260" s="13" t="s">
        <v>6</v>
      </c>
      <c r="AB2260" s="2" t="s">
        <v>6</v>
      </c>
      <c r="AC2260" s="14" t="s">
        <v>6</v>
      </c>
      <c r="AD2260" s="93" t="s">
        <v>6</v>
      </c>
      <c r="AE2260" s="14" t="s">
        <v>6</v>
      </c>
      <c r="AF2260" s="99">
        <v>100</v>
      </c>
    </row>
    <row r="2261" spans="1:32" x14ac:dyDescent="0.3">
      <c r="A2261" s="55" t="str">
        <f t="shared" si="35"/>
        <v>ITmo_01.1</v>
      </c>
      <c r="C2261" s="96" t="s">
        <v>24</v>
      </c>
      <c r="D2261" s="97" t="s">
        <v>778</v>
      </c>
      <c r="E2261" s="97" t="s">
        <v>861</v>
      </c>
      <c r="F2261" s="97" t="s">
        <v>862</v>
      </c>
      <c r="G2261" s="97" t="s">
        <v>344</v>
      </c>
      <c r="H2261" s="96" t="s">
        <v>50</v>
      </c>
      <c r="I2261" s="98" t="s">
        <v>51</v>
      </c>
      <c r="J2261" s="27" t="s">
        <v>3308</v>
      </c>
      <c r="K2261" s="28" t="s">
        <v>3309</v>
      </c>
      <c r="L2261" s="93" t="s">
        <v>151</v>
      </c>
      <c r="M2261" s="2" t="s">
        <v>151</v>
      </c>
      <c r="N2261" s="94" t="s">
        <v>151</v>
      </c>
      <c r="O2261" s="13" t="s">
        <v>6</v>
      </c>
      <c r="P2261" s="2" t="s">
        <v>6</v>
      </c>
      <c r="Q2261" s="2" t="s">
        <v>6</v>
      </c>
      <c r="R2261" s="2" t="s">
        <v>6</v>
      </c>
      <c r="S2261" s="2" t="s">
        <v>6</v>
      </c>
      <c r="T2261" s="2" t="s">
        <v>6</v>
      </c>
      <c r="U2261" s="14" t="s">
        <v>6</v>
      </c>
      <c r="V2261" s="13" t="s">
        <v>6</v>
      </c>
      <c r="W2261" s="2" t="s">
        <v>6</v>
      </c>
      <c r="X2261" s="2" t="s">
        <v>6</v>
      </c>
      <c r="Y2261" s="2" t="s">
        <v>6</v>
      </c>
      <c r="Z2261" s="94" t="s">
        <v>6</v>
      </c>
      <c r="AA2261" s="13" t="s">
        <v>6</v>
      </c>
      <c r="AB2261" s="2" t="s">
        <v>6</v>
      </c>
      <c r="AC2261" s="14" t="s">
        <v>6</v>
      </c>
      <c r="AD2261" s="93" t="s">
        <v>6</v>
      </c>
      <c r="AE2261" s="14" t="s">
        <v>6</v>
      </c>
      <c r="AF2261" s="99">
        <v>100</v>
      </c>
    </row>
    <row r="2262" spans="1:32" x14ac:dyDescent="0.3">
      <c r="A2262" s="55" t="str">
        <f t="shared" si="35"/>
        <v>ITmo_01.1</v>
      </c>
      <c r="C2262" s="96" t="s">
        <v>24</v>
      </c>
      <c r="D2262" s="97" t="s">
        <v>778</v>
      </c>
      <c r="E2262" s="97" t="s">
        <v>861</v>
      </c>
      <c r="F2262" s="97" t="s">
        <v>862</v>
      </c>
      <c r="G2262" s="97" t="s">
        <v>344</v>
      </c>
      <c r="H2262" s="96" t="s">
        <v>50</v>
      </c>
      <c r="I2262" s="98" t="s">
        <v>51</v>
      </c>
      <c r="J2262" s="27" t="s">
        <v>3310</v>
      </c>
      <c r="K2262" s="28" t="s">
        <v>3311</v>
      </c>
      <c r="L2262" s="93" t="s">
        <v>151</v>
      </c>
      <c r="M2262" s="2" t="s">
        <v>151</v>
      </c>
      <c r="N2262" s="94" t="s">
        <v>151</v>
      </c>
      <c r="O2262" s="13" t="s">
        <v>6</v>
      </c>
      <c r="P2262" s="2" t="s">
        <v>6</v>
      </c>
      <c r="Q2262" s="2" t="s">
        <v>6</v>
      </c>
      <c r="R2262" s="2" t="s">
        <v>6</v>
      </c>
      <c r="S2262" s="2" t="s">
        <v>6</v>
      </c>
      <c r="T2262" s="2" t="s">
        <v>6</v>
      </c>
      <c r="U2262" s="14" t="s">
        <v>6</v>
      </c>
      <c r="V2262" s="13" t="s">
        <v>6</v>
      </c>
      <c r="W2262" s="2" t="s">
        <v>6</v>
      </c>
      <c r="X2262" s="2" t="s">
        <v>6</v>
      </c>
      <c r="Y2262" s="2" t="s">
        <v>6</v>
      </c>
      <c r="Z2262" s="94" t="s">
        <v>6</v>
      </c>
      <c r="AA2262" s="13" t="s">
        <v>6</v>
      </c>
      <c r="AB2262" s="2" t="s">
        <v>6</v>
      </c>
      <c r="AC2262" s="14" t="s">
        <v>6</v>
      </c>
      <c r="AD2262" s="93" t="s">
        <v>6</v>
      </c>
      <c r="AE2262" s="14" t="s">
        <v>6</v>
      </c>
      <c r="AF2262" s="99">
        <v>100</v>
      </c>
    </row>
    <row r="2263" spans="1:32" x14ac:dyDescent="0.3">
      <c r="A2263" s="55" t="str">
        <f t="shared" si="35"/>
        <v>ITmo_01.1</v>
      </c>
      <c r="C2263" s="96" t="s">
        <v>24</v>
      </c>
      <c r="D2263" s="97" t="s">
        <v>778</v>
      </c>
      <c r="E2263" s="97" t="s">
        <v>861</v>
      </c>
      <c r="F2263" s="97" t="s">
        <v>862</v>
      </c>
      <c r="G2263" s="97" t="s">
        <v>344</v>
      </c>
      <c r="H2263" s="96" t="s">
        <v>50</v>
      </c>
      <c r="I2263" s="98" t="s">
        <v>51</v>
      </c>
      <c r="J2263" s="27" t="s">
        <v>3312</v>
      </c>
      <c r="K2263" s="28" t="s">
        <v>3313</v>
      </c>
      <c r="L2263" s="93" t="s">
        <v>151</v>
      </c>
      <c r="M2263" s="2" t="s">
        <v>151</v>
      </c>
      <c r="N2263" s="94" t="s">
        <v>151</v>
      </c>
      <c r="O2263" s="13" t="s">
        <v>6</v>
      </c>
      <c r="P2263" s="2" t="s">
        <v>6</v>
      </c>
      <c r="Q2263" s="2" t="s">
        <v>6</v>
      </c>
      <c r="R2263" s="2" t="s">
        <v>6</v>
      </c>
      <c r="S2263" s="2" t="s">
        <v>6</v>
      </c>
      <c r="T2263" s="2" t="s">
        <v>6</v>
      </c>
      <c r="U2263" s="14" t="s">
        <v>6</v>
      </c>
      <c r="V2263" s="13" t="s">
        <v>6</v>
      </c>
      <c r="W2263" s="2" t="s">
        <v>6</v>
      </c>
      <c r="X2263" s="2" t="s">
        <v>6</v>
      </c>
      <c r="Y2263" s="2" t="s">
        <v>6</v>
      </c>
      <c r="Z2263" s="94" t="s">
        <v>6</v>
      </c>
      <c r="AA2263" s="13" t="s">
        <v>6</v>
      </c>
      <c r="AB2263" s="2" t="s">
        <v>6</v>
      </c>
      <c r="AC2263" s="14" t="s">
        <v>6</v>
      </c>
      <c r="AD2263" s="93" t="s">
        <v>6</v>
      </c>
      <c r="AE2263" s="14" t="s">
        <v>6</v>
      </c>
      <c r="AF2263" s="99">
        <v>100</v>
      </c>
    </row>
    <row r="2264" spans="1:32" x14ac:dyDescent="0.3">
      <c r="A2264" s="55" t="str">
        <f t="shared" si="35"/>
        <v>ITmo_01.1</v>
      </c>
      <c r="C2264" s="96" t="s">
        <v>24</v>
      </c>
      <c r="D2264" s="97" t="s">
        <v>778</v>
      </c>
      <c r="E2264" s="97" t="s">
        <v>861</v>
      </c>
      <c r="F2264" s="97" t="s">
        <v>862</v>
      </c>
      <c r="G2264" s="97" t="s">
        <v>344</v>
      </c>
      <c r="H2264" s="96" t="s">
        <v>50</v>
      </c>
      <c r="I2264" s="98" t="s">
        <v>51</v>
      </c>
      <c r="J2264" s="27" t="s">
        <v>3314</v>
      </c>
      <c r="K2264" s="28" t="s">
        <v>3315</v>
      </c>
      <c r="L2264" s="93" t="s">
        <v>151</v>
      </c>
      <c r="M2264" s="2" t="s">
        <v>151</v>
      </c>
      <c r="N2264" s="94" t="s">
        <v>151</v>
      </c>
      <c r="O2264" s="13" t="s">
        <v>6</v>
      </c>
      <c r="P2264" s="2" t="s">
        <v>6</v>
      </c>
      <c r="Q2264" s="2" t="s">
        <v>6</v>
      </c>
      <c r="R2264" s="2" t="s">
        <v>6</v>
      </c>
      <c r="S2264" s="2" t="s">
        <v>6</v>
      </c>
      <c r="T2264" s="2" t="s">
        <v>6</v>
      </c>
      <c r="U2264" s="14" t="s">
        <v>6</v>
      </c>
      <c r="V2264" s="13" t="s">
        <v>6</v>
      </c>
      <c r="W2264" s="2" t="s">
        <v>6</v>
      </c>
      <c r="X2264" s="2" t="s">
        <v>6</v>
      </c>
      <c r="Y2264" s="2" t="s">
        <v>6</v>
      </c>
      <c r="Z2264" s="94" t="s">
        <v>6</v>
      </c>
      <c r="AA2264" s="13" t="s">
        <v>6</v>
      </c>
      <c r="AB2264" s="2" t="s">
        <v>6</v>
      </c>
      <c r="AC2264" s="14" t="s">
        <v>6</v>
      </c>
      <c r="AD2264" s="93" t="s">
        <v>6</v>
      </c>
      <c r="AE2264" s="14" t="s">
        <v>6</v>
      </c>
      <c r="AF2264" s="99">
        <v>100</v>
      </c>
    </row>
    <row r="2265" spans="1:32" x14ac:dyDescent="0.3">
      <c r="A2265" s="55" t="str">
        <f t="shared" si="35"/>
        <v>ITmo_01.1</v>
      </c>
      <c r="C2265" s="96" t="s">
        <v>24</v>
      </c>
      <c r="D2265" s="97" t="s">
        <v>778</v>
      </c>
      <c r="E2265" s="97" t="s">
        <v>861</v>
      </c>
      <c r="F2265" s="97" t="s">
        <v>862</v>
      </c>
      <c r="G2265" s="97" t="s">
        <v>344</v>
      </c>
      <c r="H2265" s="96" t="s">
        <v>50</v>
      </c>
      <c r="I2265" s="98" t="s">
        <v>51</v>
      </c>
      <c r="J2265" s="27" t="s">
        <v>3316</v>
      </c>
      <c r="K2265" s="28" t="s">
        <v>3317</v>
      </c>
      <c r="L2265" s="93" t="s">
        <v>151</v>
      </c>
      <c r="M2265" s="2" t="s">
        <v>151</v>
      </c>
      <c r="N2265" s="94" t="s">
        <v>151</v>
      </c>
      <c r="O2265" s="13" t="s">
        <v>6</v>
      </c>
      <c r="P2265" s="2" t="s">
        <v>6</v>
      </c>
      <c r="Q2265" s="2" t="s">
        <v>6</v>
      </c>
      <c r="R2265" s="2" t="s">
        <v>6</v>
      </c>
      <c r="S2265" s="2" t="s">
        <v>6</v>
      </c>
      <c r="T2265" s="2" t="s">
        <v>6</v>
      </c>
      <c r="U2265" s="14" t="s">
        <v>6</v>
      </c>
      <c r="V2265" s="13" t="s">
        <v>6</v>
      </c>
      <c r="W2265" s="2" t="s">
        <v>6</v>
      </c>
      <c r="X2265" s="2" t="s">
        <v>6</v>
      </c>
      <c r="Y2265" s="2" t="s">
        <v>6</v>
      </c>
      <c r="Z2265" s="94" t="s">
        <v>6</v>
      </c>
      <c r="AA2265" s="13" t="s">
        <v>6</v>
      </c>
      <c r="AB2265" s="2" t="s">
        <v>6</v>
      </c>
      <c r="AC2265" s="14" t="s">
        <v>6</v>
      </c>
      <c r="AD2265" s="93" t="s">
        <v>6</v>
      </c>
      <c r="AE2265" s="14" t="s">
        <v>6</v>
      </c>
      <c r="AF2265" s="99">
        <v>100</v>
      </c>
    </row>
    <row r="2266" spans="1:32" x14ac:dyDescent="0.3">
      <c r="A2266" s="55" t="str">
        <f t="shared" si="35"/>
        <v>ITmo_01.1</v>
      </c>
      <c r="C2266" s="96" t="s">
        <v>24</v>
      </c>
      <c r="D2266" s="97" t="s">
        <v>778</v>
      </c>
      <c r="E2266" s="97" t="s">
        <v>861</v>
      </c>
      <c r="F2266" s="97" t="s">
        <v>862</v>
      </c>
      <c r="G2266" s="97" t="s">
        <v>344</v>
      </c>
      <c r="H2266" s="96" t="s">
        <v>50</v>
      </c>
      <c r="I2266" s="98" t="s">
        <v>51</v>
      </c>
      <c r="J2266" s="27" t="s">
        <v>3318</v>
      </c>
      <c r="K2266" s="28" t="s">
        <v>3319</v>
      </c>
      <c r="L2266" s="93" t="s">
        <v>151</v>
      </c>
      <c r="M2266" s="2" t="s">
        <v>151</v>
      </c>
      <c r="N2266" s="94" t="s">
        <v>151</v>
      </c>
      <c r="O2266" s="13" t="s">
        <v>6</v>
      </c>
      <c r="P2266" s="2" t="s">
        <v>6</v>
      </c>
      <c r="Q2266" s="2" t="s">
        <v>6</v>
      </c>
      <c r="R2266" s="2" t="s">
        <v>6</v>
      </c>
      <c r="S2266" s="2" t="s">
        <v>6</v>
      </c>
      <c r="T2266" s="2" t="s">
        <v>6</v>
      </c>
      <c r="U2266" s="14" t="s">
        <v>6</v>
      </c>
      <c r="V2266" s="13" t="s">
        <v>6</v>
      </c>
      <c r="W2266" s="2" t="s">
        <v>6</v>
      </c>
      <c r="X2266" s="2" t="s">
        <v>6</v>
      </c>
      <c r="Y2266" s="2" t="s">
        <v>6</v>
      </c>
      <c r="Z2266" s="94" t="s">
        <v>6</v>
      </c>
      <c r="AA2266" s="13" t="s">
        <v>6</v>
      </c>
      <c r="AB2266" s="2" t="s">
        <v>6</v>
      </c>
      <c r="AC2266" s="14" t="s">
        <v>6</v>
      </c>
      <c r="AD2266" s="93" t="s">
        <v>6</v>
      </c>
      <c r="AE2266" s="14" t="s">
        <v>6</v>
      </c>
      <c r="AF2266" s="99">
        <v>100</v>
      </c>
    </row>
    <row r="2267" spans="1:32" x14ac:dyDescent="0.3">
      <c r="A2267" s="55" t="str">
        <f t="shared" si="35"/>
        <v>ITmo_01.1</v>
      </c>
      <c r="C2267" s="96" t="s">
        <v>24</v>
      </c>
      <c r="D2267" s="97" t="s">
        <v>778</v>
      </c>
      <c r="E2267" s="97" t="s">
        <v>861</v>
      </c>
      <c r="F2267" s="97" t="s">
        <v>862</v>
      </c>
      <c r="G2267" s="97" t="s">
        <v>344</v>
      </c>
      <c r="H2267" s="96" t="s">
        <v>50</v>
      </c>
      <c r="I2267" s="98" t="s">
        <v>51</v>
      </c>
      <c r="J2267" s="27" t="s">
        <v>3320</v>
      </c>
      <c r="K2267" s="28" t="s">
        <v>3321</v>
      </c>
      <c r="L2267" s="93" t="s">
        <v>151</v>
      </c>
      <c r="M2267" s="2" t="s">
        <v>151</v>
      </c>
      <c r="N2267" s="94" t="s">
        <v>151</v>
      </c>
      <c r="O2267" s="13" t="s">
        <v>6</v>
      </c>
      <c r="P2267" s="2" t="s">
        <v>6</v>
      </c>
      <c r="Q2267" s="2" t="s">
        <v>6</v>
      </c>
      <c r="R2267" s="2" t="s">
        <v>6</v>
      </c>
      <c r="S2267" s="2" t="s">
        <v>6</v>
      </c>
      <c r="T2267" s="2" t="s">
        <v>6</v>
      </c>
      <c r="U2267" s="14" t="s">
        <v>6</v>
      </c>
      <c r="V2267" s="13" t="s">
        <v>6</v>
      </c>
      <c r="W2267" s="2" t="s">
        <v>6</v>
      </c>
      <c r="X2267" s="2" t="s">
        <v>6</v>
      </c>
      <c r="Y2267" s="2" t="s">
        <v>6</v>
      </c>
      <c r="Z2267" s="94" t="s">
        <v>6</v>
      </c>
      <c r="AA2267" s="13" t="s">
        <v>6</v>
      </c>
      <c r="AB2267" s="2" t="s">
        <v>6</v>
      </c>
      <c r="AC2267" s="14" t="s">
        <v>6</v>
      </c>
      <c r="AD2267" s="93" t="s">
        <v>6</v>
      </c>
      <c r="AE2267" s="14" t="s">
        <v>6</v>
      </c>
      <c r="AF2267" s="99">
        <v>100</v>
      </c>
    </row>
    <row r="2268" spans="1:32" x14ac:dyDescent="0.3">
      <c r="A2268" s="55" t="str">
        <f t="shared" si="35"/>
        <v>ITmo_01.1</v>
      </c>
      <c r="C2268" s="96" t="s">
        <v>24</v>
      </c>
      <c r="D2268" s="97" t="s">
        <v>778</v>
      </c>
      <c r="E2268" s="97" t="s">
        <v>861</v>
      </c>
      <c r="F2268" s="97" t="s">
        <v>862</v>
      </c>
      <c r="G2268" s="97" t="s">
        <v>344</v>
      </c>
      <c r="H2268" s="96" t="s">
        <v>50</v>
      </c>
      <c r="I2268" s="98" t="s">
        <v>51</v>
      </c>
      <c r="J2268" s="27" t="s">
        <v>3322</v>
      </c>
      <c r="K2268" s="28" t="s">
        <v>3323</v>
      </c>
      <c r="L2268" s="93" t="s">
        <v>151</v>
      </c>
      <c r="M2268" s="2" t="s">
        <v>151</v>
      </c>
      <c r="N2268" s="94" t="s">
        <v>151</v>
      </c>
      <c r="O2268" s="13" t="s">
        <v>6</v>
      </c>
      <c r="P2268" s="2" t="s">
        <v>6</v>
      </c>
      <c r="Q2268" s="2" t="s">
        <v>6</v>
      </c>
      <c r="R2268" s="2" t="s">
        <v>6</v>
      </c>
      <c r="S2268" s="2" t="s">
        <v>6</v>
      </c>
      <c r="T2268" s="2" t="s">
        <v>6</v>
      </c>
      <c r="U2268" s="14" t="s">
        <v>6</v>
      </c>
      <c r="V2268" s="13" t="s">
        <v>6</v>
      </c>
      <c r="W2268" s="2" t="s">
        <v>6</v>
      </c>
      <c r="X2268" s="2" t="s">
        <v>6</v>
      </c>
      <c r="Y2268" s="2" t="s">
        <v>6</v>
      </c>
      <c r="Z2268" s="94" t="s">
        <v>6</v>
      </c>
      <c r="AA2268" s="13" t="s">
        <v>6</v>
      </c>
      <c r="AB2268" s="2" t="s">
        <v>6</v>
      </c>
      <c r="AC2268" s="14" t="s">
        <v>6</v>
      </c>
      <c r="AD2268" s="93" t="s">
        <v>6</v>
      </c>
      <c r="AE2268" s="14" t="s">
        <v>6</v>
      </c>
      <c r="AF2268" s="99">
        <v>100</v>
      </c>
    </row>
    <row r="2269" spans="1:32" x14ac:dyDescent="0.3">
      <c r="A2269" s="55" t="str">
        <f t="shared" si="35"/>
        <v>ITmo_01.1</v>
      </c>
      <c r="C2269" s="96" t="s">
        <v>24</v>
      </c>
      <c r="D2269" s="97" t="s">
        <v>778</v>
      </c>
      <c r="E2269" s="97" t="s">
        <v>861</v>
      </c>
      <c r="F2269" s="97" t="s">
        <v>862</v>
      </c>
      <c r="G2269" s="97" t="s">
        <v>344</v>
      </c>
      <c r="H2269" s="96" t="s">
        <v>50</v>
      </c>
      <c r="I2269" s="98" t="s">
        <v>51</v>
      </c>
      <c r="J2269" s="27" t="s">
        <v>3324</v>
      </c>
      <c r="K2269" s="28" t="s">
        <v>3325</v>
      </c>
      <c r="L2269" s="93" t="s">
        <v>151</v>
      </c>
      <c r="M2269" s="2" t="s">
        <v>151</v>
      </c>
      <c r="N2269" s="94" t="s">
        <v>151</v>
      </c>
      <c r="O2269" s="13" t="s">
        <v>6</v>
      </c>
      <c r="P2269" s="2" t="s">
        <v>6</v>
      </c>
      <c r="Q2269" s="2" t="s">
        <v>6</v>
      </c>
      <c r="R2269" s="2" t="s">
        <v>6</v>
      </c>
      <c r="S2269" s="2" t="s">
        <v>6</v>
      </c>
      <c r="T2269" s="2" t="s">
        <v>6</v>
      </c>
      <c r="U2269" s="14" t="s">
        <v>6</v>
      </c>
      <c r="V2269" s="13" t="s">
        <v>6</v>
      </c>
      <c r="W2269" s="2" t="s">
        <v>6</v>
      </c>
      <c r="X2269" s="2" t="s">
        <v>6</v>
      </c>
      <c r="Y2269" s="2" t="s">
        <v>6</v>
      </c>
      <c r="Z2269" s="94" t="s">
        <v>6</v>
      </c>
      <c r="AA2269" s="13" t="s">
        <v>6</v>
      </c>
      <c r="AB2269" s="2" t="s">
        <v>6</v>
      </c>
      <c r="AC2269" s="14" t="s">
        <v>6</v>
      </c>
      <c r="AD2269" s="93" t="s">
        <v>6</v>
      </c>
      <c r="AE2269" s="14" t="s">
        <v>6</v>
      </c>
      <c r="AF2269" s="99">
        <v>100</v>
      </c>
    </row>
    <row r="2270" spans="1:32" x14ac:dyDescent="0.3">
      <c r="A2270" s="55" t="str">
        <f t="shared" si="35"/>
        <v>ITmo_01.1</v>
      </c>
      <c r="C2270" s="96" t="s">
        <v>24</v>
      </c>
      <c r="D2270" s="97" t="s">
        <v>778</v>
      </c>
      <c r="E2270" s="97" t="s">
        <v>861</v>
      </c>
      <c r="F2270" s="97" t="s">
        <v>862</v>
      </c>
      <c r="G2270" s="97" t="s">
        <v>344</v>
      </c>
      <c r="H2270" s="96" t="s">
        <v>50</v>
      </c>
      <c r="I2270" s="98" t="s">
        <v>51</v>
      </c>
      <c r="J2270" s="27" t="s">
        <v>3326</v>
      </c>
      <c r="K2270" s="28" t="s">
        <v>3327</v>
      </c>
      <c r="L2270" s="93" t="s">
        <v>151</v>
      </c>
      <c r="M2270" s="2" t="s">
        <v>151</v>
      </c>
      <c r="N2270" s="94" t="s">
        <v>151</v>
      </c>
      <c r="O2270" s="13" t="s">
        <v>6</v>
      </c>
      <c r="P2270" s="2" t="s">
        <v>6</v>
      </c>
      <c r="Q2270" s="2" t="s">
        <v>6</v>
      </c>
      <c r="R2270" s="2" t="s">
        <v>6</v>
      </c>
      <c r="S2270" s="2" t="s">
        <v>6</v>
      </c>
      <c r="T2270" s="2" t="s">
        <v>6</v>
      </c>
      <c r="U2270" s="14" t="s">
        <v>6</v>
      </c>
      <c r="V2270" s="13" t="s">
        <v>6</v>
      </c>
      <c r="W2270" s="2" t="s">
        <v>6</v>
      </c>
      <c r="X2270" s="2" t="s">
        <v>6</v>
      </c>
      <c r="Y2270" s="2" t="s">
        <v>6</v>
      </c>
      <c r="Z2270" s="94" t="s">
        <v>6</v>
      </c>
      <c r="AA2270" s="13" t="s">
        <v>6</v>
      </c>
      <c r="AB2270" s="2" t="s">
        <v>6</v>
      </c>
      <c r="AC2270" s="14" t="s">
        <v>6</v>
      </c>
      <c r="AD2270" s="93" t="s">
        <v>6</v>
      </c>
      <c r="AE2270" s="14" t="s">
        <v>6</v>
      </c>
      <c r="AF2270" s="99">
        <v>100</v>
      </c>
    </row>
    <row r="2271" spans="1:32" x14ac:dyDescent="0.3">
      <c r="A2271" s="55" t="str">
        <f t="shared" si="35"/>
        <v>ITmo_01.1</v>
      </c>
      <c r="C2271" s="96" t="s">
        <v>24</v>
      </c>
      <c r="D2271" s="97" t="s">
        <v>778</v>
      </c>
      <c r="E2271" s="97" t="s">
        <v>861</v>
      </c>
      <c r="F2271" s="97" t="s">
        <v>862</v>
      </c>
      <c r="G2271" s="97" t="s">
        <v>344</v>
      </c>
      <c r="H2271" s="96" t="s">
        <v>50</v>
      </c>
      <c r="I2271" s="98" t="s">
        <v>51</v>
      </c>
      <c r="J2271" s="27" t="s">
        <v>3328</v>
      </c>
      <c r="K2271" s="28" t="s">
        <v>3329</v>
      </c>
      <c r="L2271" s="93" t="s">
        <v>151</v>
      </c>
      <c r="M2271" s="2" t="s">
        <v>151</v>
      </c>
      <c r="N2271" s="94" t="s">
        <v>151</v>
      </c>
      <c r="O2271" s="13" t="s">
        <v>6</v>
      </c>
      <c r="P2271" s="2" t="s">
        <v>6</v>
      </c>
      <c r="Q2271" s="2" t="s">
        <v>6</v>
      </c>
      <c r="R2271" s="2" t="s">
        <v>6</v>
      </c>
      <c r="S2271" s="2" t="s">
        <v>6</v>
      </c>
      <c r="T2271" s="2" t="s">
        <v>6</v>
      </c>
      <c r="U2271" s="14" t="s">
        <v>6</v>
      </c>
      <c r="V2271" s="13" t="s">
        <v>6</v>
      </c>
      <c r="W2271" s="2" t="s">
        <v>6</v>
      </c>
      <c r="X2271" s="2" t="s">
        <v>6</v>
      </c>
      <c r="Y2271" s="2" t="s">
        <v>6</v>
      </c>
      <c r="Z2271" s="94" t="s">
        <v>6</v>
      </c>
      <c r="AA2271" s="13" t="s">
        <v>6</v>
      </c>
      <c r="AB2271" s="2" t="s">
        <v>6</v>
      </c>
      <c r="AC2271" s="14" t="s">
        <v>6</v>
      </c>
      <c r="AD2271" s="93" t="s">
        <v>6</v>
      </c>
      <c r="AE2271" s="14" t="s">
        <v>6</v>
      </c>
      <c r="AF2271" s="99">
        <v>100</v>
      </c>
    </row>
    <row r="2272" spans="1:32" x14ac:dyDescent="0.3">
      <c r="A2272" s="55" t="str">
        <f t="shared" si="35"/>
        <v>ITmo_01.1</v>
      </c>
      <c r="C2272" s="96" t="s">
        <v>24</v>
      </c>
      <c r="D2272" s="97" t="s">
        <v>778</v>
      </c>
      <c r="E2272" s="97" t="s">
        <v>861</v>
      </c>
      <c r="F2272" s="97" t="s">
        <v>862</v>
      </c>
      <c r="G2272" s="97" t="s">
        <v>344</v>
      </c>
      <c r="H2272" s="96" t="s">
        <v>50</v>
      </c>
      <c r="I2272" s="98" t="s">
        <v>51</v>
      </c>
      <c r="J2272" s="27" t="s">
        <v>3330</v>
      </c>
      <c r="K2272" s="28" t="s">
        <v>3331</v>
      </c>
      <c r="L2272" s="93" t="s">
        <v>151</v>
      </c>
      <c r="M2272" s="2" t="s">
        <v>151</v>
      </c>
      <c r="N2272" s="94" t="s">
        <v>151</v>
      </c>
      <c r="O2272" s="13" t="s">
        <v>6</v>
      </c>
      <c r="P2272" s="2" t="s">
        <v>6</v>
      </c>
      <c r="Q2272" s="2" t="s">
        <v>6</v>
      </c>
      <c r="R2272" s="2" t="s">
        <v>6</v>
      </c>
      <c r="S2272" s="2" t="s">
        <v>6</v>
      </c>
      <c r="T2272" s="2" t="s">
        <v>6</v>
      </c>
      <c r="U2272" s="14" t="s">
        <v>6</v>
      </c>
      <c r="V2272" s="13" t="s">
        <v>6</v>
      </c>
      <c r="W2272" s="2" t="s">
        <v>6</v>
      </c>
      <c r="X2272" s="2" t="s">
        <v>6</v>
      </c>
      <c r="Y2272" s="2" t="s">
        <v>6</v>
      </c>
      <c r="Z2272" s="94" t="s">
        <v>6</v>
      </c>
      <c r="AA2272" s="13" t="s">
        <v>6</v>
      </c>
      <c r="AB2272" s="2" t="s">
        <v>6</v>
      </c>
      <c r="AC2272" s="14" t="s">
        <v>6</v>
      </c>
      <c r="AD2272" s="93" t="s">
        <v>6</v>
      </c>
      <c r="AE2272" s="14" t="s">
        <v>6</v>
      </c>
      <c r="AF2272" s="99">
        <v>100</v>
      </c>
    </row>
    <row r="2273" spans="1:32" x14ac:dyDescent="0.3">
      <c r="A2273" s="55" t="str">
        <f t="shared" si="35"/>
        <v>ITmo_01.1</v>
      </c>
      <c r="C2273" s="96" t="s">
        <v>24</v>
      </c>
      <c r="D2273" s="97" t="s">
        <v>778</v>
      </c>
      <c r="E2273" s="97" t="s">
        <v>861</v>
      </c>
      <c r="F2273" s="97" t="s">
        <v>862</v>
      </c>
      <c r="G2273" s="97" t="s">
        <v>344</v>
      </c>
      <c r="H2273" s="96" t="s">
        <v>50</v>
      </c>
      <c r="I2273" s="98" t="s">
        <v>51</v>
      </c>
      <c r="J2273" s="27" t="s">
        <v>3332</v>
      </c>
      <c r="K2273" s="28" t="s">
        <v>3333</v>
      </c>
      <c r="L2273" s="93" t="s">
        <v>151</v>
      </c>
      <c r="M2273" s="2" t="s">
        <v>151</v>
      </c>
      <c r="N2273" s="94" t="s">
        <v>151</v>
      </c>
      <c r="O2273" s="13" t="s">
        <v>6</v>
      </c>
      <c r="P2273" s="2" t="s">
        <v>6</v>
      </c>
      <c r="Q2273" s="2" t="s">
        <v>6</v>
      </c>
      <c r="R2273" s="2" t="s">
        <v>6</v>
      </c>
      <c r="S2273" s="2" t="s">
        <v>6</v>
      </c>
      <c r="T2273" s="2" t="s">
        <v>6</v>
      </c>
      <c r="U2273" s="14" t="s">
        <v>6</v>
      </c>
      <c r="V2273" s="13" t="s">
        <v>6</v>
      </c>
      <c r="W2273" s="2" t="s">
        <v>6</v>
      </c>
      <c r="X2273" s="2" t="s">
        <v>6</v>
      </c>
      <c r="Y2273" s="2" t="s">
        <v>6</v>
      </c>
      <c r="Z2273" s="94" t="s">
        <v>6</v>
      </c>
      <c r="AA2273" s="13" t="s">
        <v>6</v>
      </c>
      <c r="AB2273" s="2" t="s">
        <v>6</v>
      </c>
      <c r="AC2273" s="14" t="s">
        <v>6</v>
      </c>
      <c r="AD2273" s="93" t="s">
        <v>6</v>
      </c>
      <c r="AE2273" s="14" t="s">
        <v>6</v>
      </c>
      <c r="AF2273" s="99">
        <v>100</v>
      </c>
    </row>
    <row r="2274" spans="1:32" x14ac:dyDescent="0.3">
      <c r="A2274" s="55" t="str">
        <f t="shared" si="35"/>
        <v>ITmo_01.1</v>
      </c>
      <c r="C2274" s="96" t="s">
        <v>24</v>
      </c>
      <c r="D2274" s="97" t="s">
        <v>778</v>
      </c>
      <c r="E2274" s="97" t="s">
        <v>861</v>
      </c>
      <c r="F2274" s="97" t="s">
        <v>862</v>
      </c>
      <c r="G2274" s="97" t="s">
        <v>344</v>
      </c>
      <c r="H2274" s="96" t="s">
        <v>50</v>
      </c>
      <c r="I2274" s="98" t="s">
        <v>51</v>
      </c>
      <c r="J2274" s="27" t="s">
        <v>3334</v>
      </c>
      <c r="K2274" s="28" t="s">
        <v>3335</v>
      </c>
      <c r="L2274" s="93" t="s">
        <v>151</v>
      </c>
      <c r="M2274" s="2" t="s">
        <v>151</v>
      </c>
      <c r="N2274" s="94" t="s">
        <v>151</v>
      </c>
      <c r="O2274" s="13" t="s">
        <v>6</v>
      </c>
      <c r="P2274" s="2" t="s">
        <v>6</v>
      </c>
      <c r="Q2274" s="2" t="s">
        <v>6</v>
      </c>
      <c r="R2274" s="2" t="s">
        <v>6</v>
      </c>
      <c r="S2274" s="2" t="s">
        <v>6</v>
      </c>
      <c r="T2274" s="2" t="s">
        <v>6</v>
      </c>
      <c r="U2274" s="14" t="s">
        <v>6</v>
      </c>
      <c r="V2274" s="13" t="s">
        <v>6</v>
      </c>
      <c r="W2274" s="2" t="s">
        <v>6</v>
      </c>
      <c r="X2274" s="2" t="s">
        <v>6</v>
      </c>
      <c r="Y2274" s="2" t="s">
        <v>6</v>
      </c>
      <c r="Z2274" s="94" t="s">
        <v>6</v>
      </c>
      <c r="AA2274" s="13" t="s">
        <v>6</v>
      </c>
      <c r="AB2274" s="2" t="s">
        <v>6</v>
      </c>
      <c r="AC2274" s="14" t="s">
        <v>6</v>
      </c>
      <c r="AD2274" s="93" t="s">
        <v>6</v>
      </c>
      <c r="AE2274" s="14" t="s">
        <v>6</v>
      </c>
      <c r="AF2274" s="99">
        <v>100</v>
      </c>
    </row>
    <row r="2275" spans="1:32" x14ac:dyDescent="0.3">
      <c r="A2275" s="55" t="str">
        <f t="shared" si="35"/>
        <v>ITmo_01.1</v>
      </c>
      <c r="C2275" s="96" t="s">
        <v>24</v>
      </c>
      <c r="D2275" s="97" t="s">
        <v>778</v>
      </c>
      <c r="E2275" s="97" t="s">
        <v>861</v>
      </c>
      <c r="F2275" s="97" t="s">
        <v>862</v>
      </c>
      <c r="G2275" s="97" t="s">
        <v>344</v>
      </c>
      <c r="H2275" s="96" t="s">
        <v>50</v>
      </c>
      <c r="I2275" s="98" t="s">
        <v>51</v>
      </c>
      <c r="J2275" s="27" t="s">
        <v>3336</v>
      </c>
      <c r="K2275" s="28" t="s">
        <v>3337</v>
      </c>
      <c r="L2275" s="93" t="s">
        <v>151</v>
      </c>
      <c r="M2275" s="2" t="s">
        <v>151</v>
      </c>
      <c r="N2275" s="94" t="s">
        <v>151</v>
      </c>
      <c r="O2275" s="13" t="s">
        <v>6</v>
      </c>
      <c r="P2275" s="2" t="s">
        <v>6</v>
      </c>
      <c r="Q2275" s="2" t="s">
        <v>6</v>
      </c>
      <c r="R2275" s="2" t="s">
        <v>6</v>
      </c>
      <c r="S2275" s="2" t="s">
        <v>6</v>
      </c>
      <c r="T2275" s="2" t="s">
        <v>6</v>
      </c>
      <c r="U2275" s="14" t="s">
        <v>6</v>
      </c>
      <c r="V2275" s="13" t="s">
        <v>6</v>
      </c>
      <c r="W2275" s="2" t="s">
        <v>6</v>
      </c>
      <c r="X2275" s="2" t="s">
        <v>6</v>
      </c>
      <c r="Y2275" s="2" t="s">
        <v>6</v>
      </c>
      <c r="Z2275" s="94" t="s">
        <v>6</v>
      </c>
      <c r="AA2275" s="13" t="s">
        <v>6</v>
      </c>
      <c r="AB2275" s="2" t="s">
        <v>6</v>
      </c>
      <c r="AC2275" s="14" t="s">
        <v>6</v>
      </c>
      <c r="AD2275" s="93" t="s">
        <v>6</v>
      </c>
      <c r="AE2275" s="14" t="s">
        <v>6</v>
      </c>
      <c r="AF2275" s="99">
        <v>100</v>
      </c>
    </row>
    <row r="2276" spans="1:32" x14ac:dyDescent="0.3">
      <c r="A2276" s="55" t="str">
        <f t="shared" si="35"/>
        <v>ITmo_01.1</v>
      </c>
      <c r="C2276" s="96" t="s">
        <v>24</v>
      </c>
      <c r="D2276" s="97" t="s">
        <v>778</v>
      </c>
      <c r="E2276" s="97" t="s">
        <v>861</v>
      </c>
      <c r="F2276" s="97" t="s">
        <v>862</v>
      </c>
      <c r="G2276" s="97" t="s">
        <v>344</v>
      </c>
      <c r="H2276" s="96" t="s">
        <v>50</v>
      </c>
      <c r="I2276" s="98" t="s">
        <v>51</v>
      </c>
      <c r="J2276" s="27" t="s">
        <v>3338</v>
      </c>
      <c r="K2276" s="28" t="s">
        <v>3339</v>
      </c>
      <c r="L2276" s="93" t="s">
        <v>151</v>
      </c>
      <c r="M2276" s="2" t="s">
        <v>151</v>
      </c>
      <c r="N2276" s="94" t="s">
        <v>151</v>
      </c>
      <c r="O2276" s="13" t="s">
        <v>6</v>
      </c>
      <c r="P2276" s="2" t="s">
        <v>6</v>
      </c>
      <c r="Q2276" s="2" t="s">
        <v>6</v>
      </c>
      <c r="R2276" s="2" t="s">
        <v>6</v>
      </c>
      <c r="S2276" s="2" t="s">
        <v>6</v>
      </c>
      <c r="T2276" s="2" t="s">
        <v>6</v>
      </c>
      <c r="U2276" s="14" t="s">
        <v>6</v>
      </c>
      <c r="V2276" s="13" t="s">
        <v>6</v>
      </c>
      <c r="W2276" s="2" t="s">
        <v>6</v>
      </c>
      <c r="X2276" s="2" t="s">
        <v>6</v>
      </c>
      <c r="Y2276" s="2" t="s">
        <v>6</v>
      </c>
      <c r="Z2276" s="94" t="s">
        <v>6</v>
      </c>
      <c r="AA2276" s="13" t="s">
        <v>6</v>
      </c>
      <c r="AB2276" s="2" t="s">
        <v>6</v>
      </c>
      <c r="AC2276" s="14" t="s">
        <v>6</v>
      </c>
      <c r="AD2276" s="93" t="s">
        <v>6</v>
      </c>
      <c r="AE2276" s="14" t="s">
        <v>6</v>
      </c>
      <c r="AF2276" s="99">
        <v>100</v>
      </c>
    </row>
    <row r="2277" spans="1:32" x14ac:dyDescent="0.3">
      <c r="A2277" s="55" t="str">
        <f t="shared" si="35"/>
        <v>ITmo_01.1</v>
      </c>
      <c r="C2277" s="96" t="s">
        <v>24</v>
      </c>
      <c r="D2277" s="97" t="s">
        <v>778</v>
      </c>
      <c r="E2277" s="97" t="s">
        <v>861</v>
      </c>
      <c r="F2277" s="97" t="s">
        <v>862</v>
      </c>
      <c r="G2277" s="97" t="s">
        <v>344</v>
      </c>
      <c r="H2277" s="96" t="s">
        <v>50</v>
      </c>
      <c r="I2277" s="98" t="s">
        <v>51</v>
      </c>
      <c r="J2277" s="27" t="s">
        <v>3340</v>
      </c>
      <c r="K2277" s="28" t="s">
        <v>3341</v>
      </c>
      <c r="L2277" s="93" t="s">
        <v>151</v>
      </c>
      <c r="M2277" s="2" t="s">
        <v>151</v>
      </c>
      <c r="N2277" s="94" t="s">
        <v>151</v>
      </c>
      <c r="O2277" s="13" t="s">
        <v>6</v>
      </c>
      <c r="P2277" s="2" t="s">
        <v>6</v>
      </c>
      <c r="Q2277" s="2" t="s">
        <v>6</v>
      </c>
      <c r="R2277" s="2" t="s">
        <v>6</v>
      </c>
      <c r="S2277" s="2" t="s">
        <v>6</v>
      </c>
      <c r="T2277" s="2" t="s">
        <v>6</v>
      </c>
      <c r="U2277" s="14" t="s">
        <v>6</v>
      </c>
      <c r="V2277" s="13" t="s">
        <v>6</v>
      </c>
      <c r="W2277" s="2" t="s">
        <v>6</v>
      </c>
      <c r="X2277" s="2" t="s">
        <v>6</v>
      </c>
      <c r="Y2277" s="2" t="s">
        <v>6</v>
      </c>
      <c r="Z2277" s="94" t="s">
        <v>6</v>
      </c>
      <c r="AA2277" s="13" t="s">
        <v>6</v>
      </c>
      <c r="AB2277" s="2" t="s">
        <v>6</v>
      </c>
      <c r="AC2277" s="14" t="s">
        <v>6</v>
      </c>
      <c r="AD2277" s="93" t="s">
        <v>6</v>
      </c>
      <c r="AE2277" s="14" t="s">
        <v>6</v>
      </c>
      <c r="AF2277" s="99">
        <v>100</v>
      </c>
    </row>
    <row r="2278" spans="1:32" x14ac:dyDescent="0.3">
      <c r="A2278" s="55" t="str">
        <f t="shared" si="35"/>
        <v>ITmo_01.1</v>
      </c>
      <c r="C2278" s="96" t="s">
        <v>24</v>
      </c>
      <c r="D2278" s="97" t="s">
        <v>778</v>
      </c>
      <c r="E2278" s="97" t="s">
        <v>861</v>
      </c>
      <c r="F2278" s="97" t="s">
        <v>862</v>
      </c>
      <c r="G2278" s="97" t="s">
        <v>344</v>
      </c>
      <c r="H2278" s="96" t="s">
        <v>50</v>
      </c>
      <c r="I2278" s="98" t="s">
        <v>51</v>
      </c>
      <c r="J2278" s="27" t="s">
        <v>3342</v>
      </c>
      <c r="K2278" s="28" t="s">
        <v>3343</v>
      </c>
      <c r="L2278" s="93" t="s">
        <v>151</v>
      </c>
      <c r="M2278" s="2" t="s">
        <v>151</v>
      </c>
      <c r="N2278" s="94" t="s">
        <v>151</v>
      </c>
      <c r="O2278" s="13" t="s">
        <v>6</v>
      </c>
      <c r="P2278" s="2" t="s">
        <v>6</v>
      </c>
      <c r="Q2278" s="2" t="s">
        <v>6</v>
      </c>
      <c r="R2278" s="2" t="s">
        <v>6</v>
      </c>
      <c r="S2278" s="2" t="s">
        <v>6</v>
      </c>
      <c r="T2278" s="2" t="s">
        <v>6</v>
      </c>
      <c r="U2278" s="14" t="s">
        <v>6</v>
      </c>
      <c r="V2278" s="13" t="s">
        <v>6</v>
      </c>
      <c r="W2278" s="2" t="s">
        <v>6</v>
      </c>
      <c r="X2278" s="2" t="s">
        <v>6</v>
      </c>
      <c r="Y2278" s="2" t="s">
        <v>6</v>
      </c>
      <c r="Z2278" s="94" t="s">
        <v>6</v>
      </c>
      <c r="AA2278" s="13" t="s">
        <v>6</v>
      </c>
      <c r="AB2278" s="2" t="s">
        <v>6</v>
      </c>
      <c r="AC2278" s="14" t="s">
        <v>6</v>
      </c>
      <c r="AD2278" s="93" t="s">
        <v>6</v>
      </c>
      <c r="AE2278" s="14" t="s">
        <v>6</v>
      </c>
      <c r="AF2278" s="99">
        <v>100</v>
      </c>
    </row>
    <row r="2279" spans="1:32" x14ac:dyDescent="0.3">
      <c r="A2279" s="55" t="str">
        <f t="shared" si="35"/>
        <v>ITmo_01.2</v>
      </c>
      <c r="C2279" s="96" t="s">
        <v>24</v>
      </c>
      <c r="D2279" s="97" t="s">
        <v>778</v>
      </c>
      <c r="E2279" s="97" t="s">
        <v>863</v>
      </c>
      <c r="F2279" s="97" t="s">
        <v>864</v>
      </c>
      <c r="G2279" s="97" t="s">
        <v>351</v>
      </c>
      <c r="H2279" s="96" t="s">
        <v>50</v>
      </c>
      <c r="I2279" s="98" t="s">
        <v>51</v>
      </c>
      <c r="J2279" s="27" t="s">
        <v>3342</v>
      </c>
      <c r="K2279" s="28" t="s">
        <v>3344</v>
      </c>
      <c r="L2279" s="93" t="s">
        <v>151</v>
      </c>
      <c r="M2279" s="2" t="s">
        <v>151</v>
      </c>
      <c r="N2279" s="94" t="s">
        <v>151</v>
      </c>
      <c r="O2279" s="13" t="s">
        <v>151</v>
      </c>
      <c r="P2279" s="2" t="s">
        <v>152</v>
      </c>
      <c r="Q2279" s="2" t="s">
        <v>152</v>
      </c>
      <c r="R2279" s="2" t="s">
        <v>152</v>
      </c>
      <c r="S2279" s="2" t="s">
        <v>151</v>
      </c>
      <c r="T2279" s="2" t="s">
        <v>151</v>
      </c>
      <c r="U2279" s="14" t="s">
        <v>152</v>
      </c>
      <c r="V2279" s="13" t="s">
        <v>151</v>
      </c>
      <c r="W2279" s="2" t="s">
        <v>151</v>
      </c>
      <c r="X2279" s="2" t="s">
        <v>151</v>
      </c>
      <c r="Y2279" s="2" t="s">
        <v>152</v>
      </c>
      <c r="Z2279" s="94" t="s">
        <v>152</v>
      </c>
      <c r="AA2279" s="13" t="s">
        <v>151</v>
      </c>
      <c r="AB2279" s="2" t="s">
        <v>151</v>
      </c>
      <c r="AC2279" s="14" t="s">
        <v>152</v>
      </c>
      <c r="AD2279" s="93" t="s">
        <v>151</v>
      </c>
      <c r="AE2279" s="14" t="s">
        <v>152</v>
      </c>
      <c r="AF2279" s="99">
        <v>100</v>
      </c>
    </row>
    <row r="2280" spans="1:32" x14ac:dyDescent="0.3">
      <c r="A2280" s="55" t="str">
        <f t="shared" si="35"/>
        <v>ITmo_01.2</v>
      </c>
      <c r="C2280" s="96" t="s">
        <v>24</v>
      </c>
      <c r="D2280" s="97" t="s">
        <v>778</v>
      </c>
      <c r="E2280" s="97" t="s">
        <v>863</v>
      </c>
      <c r="F2280" s="97" t="s">
        <v>864</v>
      </c>
      <c r="G2280" s="97" t="s">
        <v>351</v>
      </c>
      <c r="H2280" s="96" t="s">
        <v>50</v>
      </c>
      <c r="I2280" s="98" t="s">
        <v>51</v>
      </c>
      <c r="J2280" s="27" t="s">
        <v>3345</v>
      </c>
      <c r="K2280" s="28" t="s">
        <v>3346</v>
      </c>
      <c r="L2280" s="93" t="s">
        <v>151</v>
      </c>
      <c r="M2280" s="2" t="s">
        <v>151</v>
      </c>
      <c r="N2280" s="94" t="s">
        <v>151</v>
      </c>
      <c r="O2280" s="13" t="s">
        <v>151</v>
      </c>
      <c r="P2280" s="2" t="s">
        <v>152</v>
      </c>
      <c r="Q2280" s="2" t="s">
        <v>152</v>
      </c>
      <c r="R2280" s="2" t="s">
        <v>152</v>
      </c>
      <c r="S2280" s="2" t="s">
        <v>151</v>
      </c>
      <c r="T2280" s="2" t="s">
        <v>151</v>
      </c>
      <c r="U2280" s="14" t="s">
        <v>152</v>
      </c>
      <c r="V2280" s="13" t="s">
        <v>151</v>
      </c>
      <c r="W2280" s="2" t="s">
        <v>151</v>
      </c>
      <c r="X2280" s="2" t="s">
        <v>152</v>
      </c>
      <c r="Y2280" s="2" t="s">
        <v>151</v>
      </c>
      <c r="Z2280" s="94" t="s">
        <v>152</v>
      </c>
      <c r="AA2280" s="13" t="s">
        <v>151</v>
      </c>
      <c r="AB2280" s="2" t="s">
        <v>151</v>
      </c>
      <c r="AC2280" s="14" t="s">
        <v>151</v>
      </c>
      <c r="AD2280" s="93" t="s">
        <v>151</v>
      </c>
      <c r="AE2280" s="14" t="s">
        <v>152</v>
      </c>
      <c r="AF2280" s="99">
        <v>0</v>
      </c>
    </row>
    <row r="2281" spans="1:32" x14ac:dyDescent="0.3">
      <c r="A2281" s="55" t="str">
        <f t="shared" si="35"/>
        <v>ITmo_01.2</v>
      </c>
      <c r="C2281" s="96" t="s">
        <v>24</v>
      </c>
      <c r="D2281" s="97" t="s">
        <v>778</v>
      </c>
      <c r="E2281" s="97" t="s">
        <v>863</v>
      </c>
      <c r="F2281" s="97" t="s">
        <v>864</v>
      </c>
      <c r="G2281" s="97" t="s">
        <v>351</v>
      </c>
      <c r="H2281" s="96" t="s">
        <v>50</v>
      </c>
      <c r="I2281" s="98" t="s">
        <v>51</v>
      </c>
      <c r="J2281" s="27" t="s">
        <v>3304</v>
      </c>
      <c r="K2281" s="28" t="s">
        <v>3347</v>
      </c>
      <c r="L2281" s="93" t="s">
        <v>151</v>
      </c>
      <c r="M2281" s="2" t="s">
        <v>151</v>
      </c>
      <c r="N2281" s="94" t="s">
        <v>151</v>
      </c>
      <c r="O2281" s="13" t="s">
        <v>151</v>
      </c>
      <c r="P2281" s="2" t="s">
        <v>152</v>
      </c>
      <c r="Q2281" s="2" t="s">
        <v>152</v>
      </c>
      <c r="R2281" s="2" t="s">
        <v>151</v>
      </c>
      <c r="S2281" s="2" t="s">
        <v>151</v>
      </c>
      <c r="T2281" s="2" t="s">
        <v>151</v>
      </c>
      <c r="U2281" s="14" t="s">
        <v>152</v>
      </c>
      <c r="V2281" s="13" t="s">
        <v>151</v>
      </c>
      <c r="W2281" s="2" t="s">
        <v>151</v>
      </c>
      <c r="X2281" s="2" t="s">
        <v>151</v>
      </c>
      <c r="Y2281" s="2" t="s">
        <v>151</v>
      </c>
      <c r="Z2281" s="94" t="s">
        <v>152</v>
      </c>
      <c r="AA2281" s="13" t="s">
        <v>151</v>
      </c>
      <c r="AB2281" s="2" t="s">
        <v>151</v>
      </c>
      <c r="AC2281" s="14" t="s">
        <v>152</v>
      </c>
      <c r="AD2281" s="93" t="s">
        <v>151</v>
      </c>
      <c r="AE2281" s="14" t="s">
        <v>152</v>
      </c>
      <c r="AF2281" s="99">
        <v>100</v>
      </c>
    </row>
    <row r="2282" spans="1:32" x14ac:dyDescent="0.3">
      <c r="A2282" s="55" t="str">
        <f t="shared" si="35"/>
        <v>ITmo_01.2</v>
      </c>
      <c r="C2282" s="96" t="s">
        <v>24</v>
      </c>
      <c r="D2282" s="97" t="s">
        <v>778</v>
      </c>
      <c r="E2282" s="97" t="s">
        <v>863</v>
      </c>
      <c r="F2282" s="97" t="s">
        <v>864</v>
      </c>
      <c r="G2282" s="97" t="s">
        <v>351</v>
      </c>
      <c r="H2282" s="96" t="s">
        <v>50</v>
      </c>
      <c r="I2282" s="98" t="s">
        <v>51</v>
      </c>
      <c r="J2282" s="27" t="s">
        <v>3306</v>
      </c>
      <c r="K2282" s="28" t="s">
        <v>3348</v>
      </c>
      <c r="L2282" s="93" t="s">
        <v>151</v>
      </c>
      <c r="M2282" s="2" t="s">
        <v>151</v>
      </c>
      <c r="N2282" s="94" t="s">
        <v>151</v>
      </c>
      <c r="O2282" s="13" t="s">
        <v>152</v>
      </c>
      <c r="P2282" s="2" t="s">
        <v>152</v>
      </c>
      <c r="Q2282" s="2" t="s">
        <v>152</v>
      </c>
      <c r="R2282" s="2" t="s">
        <v>152</v>
      </c>
      <c r="S2282" s="2" t="s">
        <v>151</v>
      </c>
      <c r="T2282" s="2" t="s">
        <v>151</v>
      </c>
      <c r="U2282" s="14" t="s">
        <v>152</v>
      </c>
      <c r="V2282" s="13" t="s">
        <v>151</v>
      </c>
      <c r="W2282" s="2" t="s">
        <v>152</v>
      </c>
      <c r="X2282" s="2" t="s">
        <v>152</v>
      </c>
      <c r="Y2282" s="2" t="s">
        <v>152</v>
      </c>
      <c r="Z2282" s="94" t="s">
        <v>152</v>
      </c>
      <c r="AA2282" s="13" t="s">
        <v>152</v>
      </c>
      <c r="AB2282" s="2" t="s">
        <v>152</v>
      </c>
      <c r="AC2282" s="14" t="s">
        <v>152</v>
      </c>
      <c r="AD2282" s="93" t="s">
        <v>151</v>
      </c>
      <c r="AE2282" s="14" t="s">
        <v>152</v>
      </c>
      <c r="AF2282" s="99">
        <v>100</v>
      </c>
    </row>
    <row r="2283" spans="1:32" x14ac:dyDescent="0.3">
      <c r="A2283" s="55" t="str">
        <f t="shared" si="35"/>
        <v>ITmo_01.2</v>
      </c>
      <c r="C2283" s="96" t="s">
        <v>24</v>
      </c>
      <c r="D2283" s="97" t="s">
        <v>778</v>
      </c>
      <c r="E2283" s="97" t="s">
        <v>863</v>
      </c>
      <c r="F2283" s="97" t="s">
        <v>864</v>
      </c>
      <c r="G2283" s="97" t="s">
        <v>351</v>
      </c>
      <c r="H2283" s="96" t="s">
        <v>50</v>
      </c>
      <c r="I2283" s="98" t="s">
        <v>51</v>
      </c>
      <c r="J2283" s="27" t="s">
        <v>3349</v>
      </c>
      <c r="K2283" s="28" t="s">
        <v>3350</v>
      </c>
      <c r="L2283" s="93" t="s">
        <v>151</v>
      </c>
      <c r="M2283" s="2" t="s">
        <v>151</v>
      </c>
      <c r="N2283" s="94" t="s">
        <v>151</v>
      </c>
      <c r="O2283" s="13" t="s">
        <v>152</v>
      </c>
      <c r="P2283" s="2" t="s">
        <v>152</v>
      </c>
      <c r="Q2283" s="2" t="s">
        <v>152</v>
      </c>
      <c r="R2283" s="2" t="s">
        <v>152</v>
      </c>
      <c r="S2283" s="2" t="s">
        <v>151</v>
      </c>
      <c r="T2283" s="2" t="s">
        <v>151</v>
      </c>
      <c r="U2283" s="14" t="s">
        <v>152</v>
      </c>
      <c r="V2283" s="13" t="s">
        <v>151</v>
      </c>
      <c r="W2283" s="2" t="s">
        <v>152</v>
      </c>
      <c r="X2283" s="2" t="s">
        <v>152</v>
      </c>
      <c r="Y2283" s="2" t="s">
        <v>152</v>
      </c>
      <c r="Z2283" s="94" t="s">
        <v>152</v>
      </c>
      <c r="AA2283" s="13" t="s">
        <v>151</v>
      </c>
      <c r="AB2283" s="2" t="s">
        <v>151</v>
      </c>
      <c r="AC2283" s="14" t="s">
        <v>151</v>
      </c>
      <c r="AD2283" s="93" t="s">
        <v>151</v>
      </c>
      <c r="AE2283" s="14" t="s">
        <v>152</v>
      </c>
      <c r="AF2283" s="99">
        <v>100</v>
      </c>
    </row>
    <row r="2284" spans="1:32" x14ac:dyDescent="0.3">
      <c r="A2284" s="55" t="str">
        <f t="shared" si="35"/>
        <v>ITmo_01.2</v>
      </c>
      <c r="C2284" s="96" t="s">
        <v>24</v>
      </c>
      <c r="D2284" s="97" t="s">
        <v>778</v>
      </c>
      <c r="E2284" s="97" t="s">
        <v>863</v>
      </c>
      <c r="F2284" s="97" t="s">
        <v>864</v>
      </c>
      <c r="G2284" s="97" t="s">
        <v>351</v>
      </c>
      <c r="H2284" s="96" t="s">
        <v>50</v>
      </c>
      <c r="I2284" s="98" t="s">
        <v>51</v>
      </c>
      <c r="J2284" s="27" t="s">
        <v>3310</v>
      </c>
      <c r="K2284" s="28" t="s">
        <v>3351</v>
      </c>
      <c r="L2284" s="93" t="s">
        <v>151</v>
      </c>
      <c r="M2284" s="2" t="s">
        <v>151</v>
      </c>
      <c r="N2284" s="94" t="s">
        <v>151</v>
      </c>
      <c r="O2284" s="13" t="s">
        <v>152</v>
      </c>
      <c r="P2284" s="2" t="s">
        <v>152</v>
      </c>
      <c r="Q2284" s="2" t="s">
        <v>152</v>
      </c>
      <c r="R2284" s="2" t="s">
        <v>152</v>
      </c>
      <c r="S2284" s="2" t="s">
        <v>152</v>
      </c>
      <c r="T2284" s="2" t="s">
        <v>152</v>
      </c>
      <c r="U2284" s="14" t="s">
        <v>152</v>
      </c>
      <c r="V2284" s="13" t="s">
        <v>151</v>
      </c>
      <c r="W2284" s="2" t="s">
        <v>151</v>
      </c>
      <c r="X2284" s="2" t="s">
        <v>151</v>
      </c>
      <c r="Y2284" s="2" t="s">
        <v>151</v>
      </c>
      <c r="Z2284" s="94" t="s">
        <v>152</v>
      </c>
      <c r="AA2284" s="13" t="s">
        <v>151</v>
      </c>
      <c r="AB2284" s="2" t="s">
        <v>151</v>
      </c>
      <c r="AC2284" s="14" t="s">
        <v>151</v>
      </c>
      <c r="AD2284" s="93" t="s">
        <v>151</v>
      </c>
      <c r="AE2284" s="14" t="s">
        <v>152</v>
      </c>
      <c r="AF2284" s="99">
        <v>100</v>
      </c>
    </row>
    <row r="2285" spans="1:32" x14ac:dyDescent="0.3">
      <c r="A2285" s="55" t="str">
        <f t="shared" si="35"/>
        <v>ITmo_01.2</v>
      </c>
      <c r="C2285" s="96" t="s">
        <v>24</v>
      </c>
      <c r="D2285" s="97" t="s">
        <v>778</v>
      </c>
      <c r="E2285" s="97" t="s">
        <v>863</v>
      </c>
      <c r="F2285" s="97" t="s">
        <v>864</v>
      </c>
      <c r="G2285" s="97" t="s">
        <v>351</v>
      </c>
      <c r="H2285" s="96" t="s">
        <v>50</v>
      </c>
      <c r="I2285" s="98" t="s">
        <v>51</v>
      </c>
      <c r="J2285" s="27" t="s">
        <v>3352</v>
      </c>
      <c r="K2285" s="28" t="s">
        <v>3353</v>
      </c>
      <c r="L2285" s="93" t="s">
        <v>151</v>
      </c>
      <c r="M2285" s="2" t="s">
        <v>151</v>
      </c>
      <c r="N2285" s="94" t="s">
        <v>151</v>
      </c>
      <c r="O2285" s="13" t="s">
        <v>151</v>
      </c>
      <c r="P2285" s="2" t="s">
        <v>151</v>
      </c>
      <c r="Q2285" s="2" t="s">
        <v>151</v>
      </c>
      <c r="R2285" s="2" t="s">
        <v>151</v>
      </c>
      <c r="S2285" s="2" t="s">
        <v>151</v>
      </c>
      <c r="T2285" s="2" t="s">
        <v>152</v>
      </c>
      <c r="U2285" s="14" t="s">
        <v>152</v>
      </c>
      <c r="V2285" s="13" t="s">
        <v>151</v>
      </c>
      <c r="W2285" s="2" t="s">
        <v>152</v>
      </c>
      <c r="X2285" s="2" t="s">
        <v>152</v>
      </c>
      <c r="Y2285" s="2" t="s">
        <v>152</v>
      </c>
      <c r="Z2285" s="94" t="s">
        <v>152</v>
      </c>
      <c r="AA2285" s="13" t="s">
        <v>151</v>
      </c>
      <c r="AB2285" s="2" t="s">
        <v>151</v>
      </c>
      <c r="AC2285" s="14" t="s">
        <v>151</v>
      </c>
      <c r="AD2285" s="93" t="s">
        <v>151</v>
      </c>
      <c r="AE2285" s="14" t="s">
        <v>152</v>
      </c>
      <c r="AF2285" s="99">
        <v>100</v>
      </c>
    </row>
    <row r="2286" spans="1:32" x14ac:dyDescent="0.3">
      <c r="A2286" s="55" t="str">
        <f t="shared" si="35"/>
        <v>ITmo_01.2</v>
      </c>
      <c r="C2286" s="96" t="s">
        <v>24</v>
      </c>
      <c r="D2286" s="97" t="s">
        <v>778</v>
      </c>
      <c r="E2286" s="97" t="s">
        <v>863</v>
      </c>
      <c r="F2286" s="97" t="s">
        <v>864</v>
      </c>
      <c r="G2286" s="97" t="s">
        <v>351</v>
      </c>
      <c r="H2286" s="96" t="s">
        <v>50</v>
      </c>
      <c r="I2286" s="98" t="s">
        <v>51</v>
      </c>
      <c r="J2286" s="27" t="s">
        <v>3314</v>
      </c>
      <c r="K2286" s="28" t="s">
        <v>3354</v>
      </c>
      <c r="L2286" s="93" t="s">
        <v>151</v>
      </c>
      <c r="M2286" s="2" t="s">
        <v>151</v>
      </c>
      <c r="N2286" s="94" t="s">
        <v>151</v>
      </c>
      <c r="O2286" s="13" t="s">
        <v>152</v>
      </c>
      <c r="P2286" s="2" t="s">
        <v>152</v>
      </c>
      <c r="Q2286" s="2" t="s">
        <v>152</v>
      </c>
      <c r="R2286" s="2" t="s">
        <v>152</v>
      </c>
      <c r="S2286" s="2" t="s">
        <v>151</v>
      </c>
      <c r="T2286" s="2" t="s">
        <v>151</v>
      </c>
      <c r="U2286" s="14" t="s">
        <v>152</v>
      </c>
      <c r="V2286" s="13" t="s">
        <v>151</v>
      </c>
      <c r="W2286" s="2" t="s">
        <v>151</v>
      </c>
      <c r="X2286" s="2" t="s">
        <v>151</v>
      </c>
      <c r="Y2286" s="2" t="s">
        <v>152</v>
      </c>
      <c r="Z2286" s="94" t="s">
        <v>152</v>
      </c>
      <c r="AA2286" s="13" t="s">
        <v>151</v>
      </c>
      <c r="AB2286" s="2" t="s">
        <v>151</v>
      </c>
      <c r="AC2286" s="14" t="s">
        <v>151</v>
      </c>
      <c r="AD2286" s="93" t="s">
        <v>151</v>
      </c>
      <c r="AE2286" s="14" t="s">
        <v>152</v>
      </c>
      <c r="AF2286" s="99">
        <v>100</v>
      </c>
    </row>
    <row r="2287" spans="1:32" x14ac:dyDescent="0.3">
      <c r="A2287" s="55" t="str">
        <f t="shared" si="35"/>
        <v>ITmo_01.2</v>
      </c>
      <c r="C2287" s="96" t="s">
        <v>24</v>
      </c>
      <c r="D2287" s="97" t="s">
        <v>778</v>
      </c>
      <c r="E2287" s="97" t="s">
        <v>863</v>
      </c>
      <c r="F2287" s="97" t="s">
        <v>864</v>
      </c>
      <c r="G2287" s="97" t="s">
        <v>351</v>
      </c>
      <c r="H2287" s="96" t="s">
        <v>50</v>
      </c>
      <c r="I2287" s="98" t="s">
        <v>51</v>
      </c>
      <c r="J2287" s="27" t="s">
        <v>3318</v>
      </c>
      <c r="K2287" s="28" t="s">
        <v>3355</v>
      </c>
      <c r="L2287" s="93" t="s">
        <v>151</v>
      </c>
      <c r="M2287" s="2" t="s">
        <v>151</v>
      </c>
      <c r="N2287" s="94" t="s">
        <v>151</v>
      </c>
      <c r="O2287" s="13" t="s">
        <v>152</v>
      </c>
      <c r="P2287" s="2" t="s">
        <v>152</v>
      </c>
      <c r="Q2287" s="2" t="s">
        <v>152</v>
      </c>
      <c r="R2287" s="2" t="s">
        <v>152</v>
      </c>
      <c r="S2287" s="2" t="s">
        <v>151</v>
      </c>
      <c r="T2287" s="2" t="s">
        <v>151</v>
      </c>
      <c r="U2287" s="14" t="s">
        <v>152</v>
      </c>
      <c r="V2287" s="13" t="s">
        <v>151</v>
      </c>
      <c r="W2287" s="2" t="s">
        <v>151</v>
      </c>
      <c r="X2287" s="2" t="s">
        <v>151</v>
      </c>
      <c r="Y2287" s="2" t="s">
        <v>152</v>
      </c>
      <c r="Z2287" s="94" t="s">
        <v>152</v>
      </c>
      <c r="AA2287" s="13" t="s">
        <v>151</v>
      </c>
      <c r="AB2287" s="2" t="s">
        <v>151</v>
      </c>
      <c r="AC2287" s="14" t="s">
        <v>151</v>
      </c>
      <c r="AD2287" s="93" t="s">
        <v>151</v>
      </c>
      <c r="AE2287" s="14" t="s">
        <v>152</v>
      </c>
      <c r="AF2287" s="99">
        <v>100</v>
      </c>
    </row>
    <row r="2288" spans="1:32" x14ac:dyDescent="0.3">
      <c r="A2288" s="55" t="str">
        <f t="shared" si="35"/>
        <v>ITmo_01.2</v>
      </c>
      <c r="C2288" s="96" t="s">
        <v>24</v>
      </c>
      <c r="D2288" s="97" t="s">
        <v>778</v>
      </c>
      <c r="E2288" s="97" t="s">
        <v>863</v>
      </c>
      <c r="F2288" s="97" t="s">
        <v>864</v>
      </c>
      <c r="G2288" s="97" t="s">
        <v>351</v>
      </c>
      <c r="H2288" s="96" t="s">
        <v>50</v>
      </c>
      <c r="I2288" s="98" t="s">
        <v>51</v>
      </c>
      <c r="J2288" s="27" t="s">
        <v>3320</v>
      </c>
      <c r="K2288" s="28" t="s">
        <v>3356</v>
      </c>
      <c r="L2288" s="93" t="s">
        <v>151</v>
      </c>
      <c r="M2288" s="2" t="s">
        <v>152</v>
      </c>
      <c r="N2288" s="94" t="s">
        <v>151</v>
      </c>
      <c r="O2288" s="13" t="s">
        <v>152</v>
      </c>
      <c r="P2288" s="2" t="s">
        <v>152</v>
      </c>
      <c r="Q2288" s="2" t="s">
        <v>152</v>
      </c>
      <c r="R2288" s="2" t="s">
        <v>152</v>
      </c>
      <c r="S2288" s="2" t="s">
        <v>152</v>
      </c>
      <c r="T2288" s="2" t="s">
        <v>152</v>
      </c>
      <c r="U2288" s="14" t="s">
        <v>152</v>
      </c>
      <c r="V2288" s="13" t="s">
        <v>151</v>
      </c>
      <c r="W2288" s="2" t="s">
        <v>152</v>
      </c>
      <c r="X2288" s="2" t="s">
        <v>152</v>
      </c>
      <c r="Y2288" s="2" t="s">
        <v>152</v>
      </c>
      <c r="Z2288" s="94" t="s">
        <v>152</v>
      </c>
      <c r="AA2288" s="13" t="s">
        <v>152</v>
      </c>
      <c r="AB2288" s="2" t="s">
        <v>152</v>
      </c>
      <c r="AC2288" s="14" t="s">
        <v>152</v>
      </c>
      <c r="AD2288" s="93" t="s">
        <v>151</v>
      </c>
      <c r="AE2288" s="14" t="s">
        <v>152</v>
      </c>
      <c r="AF2288" s="99">
        <v>100</v>
      </c>
    </row>
    <row r="2289" spans="1:32" x14ac:dyDescent="0.3">
      <c r="A2289" s="55" t="str">
        <f t="shared" si="35"/>
        <v>ITmo_01.2</v>
      </c>
      <c r="C2289" s="96" t="s">
        <v>24</v>
      </c>
      <c r="D2289" s="97" t="s">
        <v>778</v>
      </c>
      <c r="E2289" s="97" t="s">
        <v>863</v>
      </c>
      <c r="F2289" s="97" t="s">
        <v>864</v>
      </c>
      <c r="G2289" s="97" t="s">
        <v>351</v>
      </c>
      <c r="H2289" s="96" t="s">
        <v>50</v>
      </c>
      <c r="I2289" s="98" t="s">
        <v>51</v>
      </c>
      <c r="J2289" s="27" t="s">
        <v>3322</v>
      </c>
      <c r="K2289" s="28" t="s">
        <v>3357</v>
      </c>
      <c r="L2289" s="93" t="s">
        <v>151</v>
      </c>
      <c r="M2289" s="2" t="s">
        <v>151</v>
      </c>
      <c r="N2289" s="94" t="s">
        <v>151</v>
      </c>
      <c r="O2289" s="13" t="s">
        <v>152</v>
      </c>
      <c r="P2289" s="2" t="s">
        <v>152</v>
      </c>
      <c r="Q2289" s="2" t="s">
        <v>152</v>
      </c>
      <c r="R2289" s="2" t="s">
        <v>152</v>
      </c>
      <c r="S2289" s="2" t="s">
        <v>152</v>
      </c>
      <c r="T2289" s="2" t="s">
        <v>152</v>
      </c>
      <c r="U2289" s="14" t="s">
        <v>152</v>
      </c>
      <c r="V2289" s="13" t="s">
        <v>151</v>
      </c>
      <c r="W2289" s="2" t="s">
        <v>151</v>
      </c>
      <c r="X2289" s="2" t="s">
        <v>151</v>
      </c>
      <c r="Y2289" s="2" t="s">
        <v>152</v>
      </c>
      <c r="Z2289" s="94" t="s">
        <v>152</v>
      </c>
      <c r="AA2289" s="13" t="s">
        <v>151</v>
      </c>
      <c r="AB2289" s="2" t="s">
        <v>151</v>
      </c>
      <c r="AC2289" s="14" t="s">
        <v>151</v>
      </c>
      <c r="AD2289" s="93" t="s">
        <v>151</v>
      </c>
      <c r="AE2289" s="14" t="s">
        <v>152</v>
      </c>
      <c r="AF2289" s="99">
        <v>100</v>
      </c>
    </row>
    <row r="2290" spans="1:32" x14ac:dyDescent="0.3">
      <c r="A2290" s="55" t="str">
        <f t="shared" si="35"/>
        <v>ITmo_01.2</v>
      </c>
      <c r="C2290" s="96" t="s">
        <v>24</v>
      </c>
      <c r="D2290" s="97" t="s">
        <v>778</v>
      </c>
      <c r="E2290" s="97" t="s">
        <v>863</v>
      </c>
      <c r="F2290" s="97" t="s">
        <v>864</v>
      </c>
      <c r="G2290" s="97" t="s">
        <v>351</v>
      </c>
      <c r="H2290" s="96" t="s">
        <v>50</v>
      </c>
      <c r="I2290" s="98" t="s">
        <v>51</v>
      </c>
      <c r="J2290" s="27" t="s">
        <v>3324</v>
      </c>
      <c r="K2290" s="28" t="s">
        <v>3358</v>
      </c>
      <c r="L2290" s="93" t="s">
        <v>151</v>
      </c>
      <c r="M2290" s="2" t="s">
        <v>151</v>
      </c>
      <c r="N2290" s="94" t="s">
        <v>151</v>
      </c>
      <c r="O2290" s="13" t="s">
        <v>152</v>
      </c>
      <c r="P2290" s="2" t="s">
        <v>152</v>
      </c>
      <c r="Q2290" s="2" t="s">
        <v>152</v>
      </c>
      <c r="R2290" s="2" t="s">
        <v>152</v>
      </c>
      <c r="S2290" s="2" t="s">
        <v>152</v>
      </c>
      <c r="T2290" s="2" t="s">
        <v>152</v>
      </c>
      <c r="U2290" s="14" t="s">
        <v>152</v>
      </c>
      <c r="V2290" s="13" t="s">
        <v>151</v>
      </c>
      <c r="W2290" s="2" t="s">
        <v>151</v>
      </c>
      <c r="X2290" s="2" t="s">
        <v>151</v>
      </c>
      <c r="Y2290" s="2" t="s">
        <v>152</v>
      </c>
      <c r="Z2290" s="94" t="s">
        <v>152</v>
      </c>
      <c r="AA2290" s="13" t="s">
        <v>151</v>
      </c>
      <c r="AB2290" s="2" t="s">
        <v>151</v>
      </c>
      <c r="AC2290" s="14" t="s">
        <v>151</v>
      </c>
      <c r="AD2290" s="93" t="s">
        <v>151</v>
      </c>
      <c r="AE2290" s="14" t="s">
        <v>152</v>
      </c>
      <c r="AF2290" s="99">
        <v>100</v>
      </c>
    </row>
    <row r="2291" spans="1:32" x14ac:dyDescent="0.3">
      <c r="A2291" s="55" t="str">
        <f t="shared" si="35"/>
        <v>ITmo_01.2</v>
      </c>
      <c r="C2291" s="96" t="s">
        <v>24</v>
      </c>
      <c r="D2291" s="97" t="s">
        <v>778</v>
      </c>
      <c r="E2291" s="97" t="s">
        <v>863</v>
      </c>
      <c r="F2291" s="97" t="s">
        <v>864</v>
      </c>
      <c r="G2291" s="97" t="s">
        <v>351</v>
      </c>
      <c r="H2291" s="96" t="s">
        <v>50</v>
      </c>
      <c r="I2291" s="98" t="s">
        <v>51</v>
      </c>
      <c r="J2291" s="27" t="s">
        <v>3326</v>
      </c>
      <c r="K2291" s="28" t="s">
        <v>3359</v>
      </c>
      <c r="L2291" s="93" t="s">
        <v>151</v>
      </c>
      <c r="M2291" s="2" t="s">
        <v>151</v>
      </c>
      <c r="N2291" s="94" t="s">
        <v>151</v>
      </c>
      <c r="O2291" s="13" t="s">
        <v>152</v>
      </c>
      <c r="P2291" s="2" t="s">
        <v>152</v>
      </c>
      <c r="Q2291" s="2" t="s">
        <v>152</v>
      </c>
      <c r="R2291" s="2" t="s">
        <v>152</v>
      </c>
      <c r="S2291" s="2" t="s">
        <v>152</v>
      </c>
      <c r="T2291" s="2" t="s">
        <v>152</v>
      </c>
      <c r="U2291" s="14" t="s">
        <v>152</v>
      </c>
      <c r="V2291" s="13" t="s">
        <v>151</v>
      </c>
      <c r="W2291" s="2" t="s">
        <v>151</v>
      </c>
      <c r="X2291" s="2" t="s">
        <v>151</v>
      </c>
      <c r="Y2291" s="2" t="s">
        <v>152</v>
      </c>
      <c r="Z2291" s="94" t="s">
        <v>152</v>
      </c>
      <c r="AA2291" s="13" t="s">
        <v>152</v>
      </c>
      <c r="AB2291" s="2" t="s">
        <v>152</v>
      </c>
      <c r="AC2291" s="14" t="s">
        <v>152</v>
      </c>
      <c r="AD2291" s="93" t="s">
        <v>151</v>
      </c>
      <c r="AE2291" s="14" t="s">
        <v>152</v>
      </c>
      <c r="AF2291" s="99">
        <v>100</v>
      </c>
    </row>
    <row r="2292" spans="1:32" x14ac:dyDescent="0.3">
      <c r="A2292" s="55" t="str">
        <f t="shared" si="35"/>
        <v>ITmo_01.2</v>
      </c>
      <c r="C2292" s="96" t="s">
        <v>24</v>
      </c>
      <c r="D2292" s="97" t="s">
        <v>778</v>
      </c>
      <c r="E2292" s="97" t="s">
        <v>863</v>
      </c>
      <c r="F2292" s="97" t="s">
        <v>864</v>
      </c>
      <c r="G2292" s="97" t="s">
        <v>351</v>
      </c>
      <c r="H2292" s="96" t="s">
        <v>50</v>
      </c>
      <c r="I2292" s="98" t="s">
        <v>51</v>
      </c>
      <c r="J2292" s="27" t="s">
        <v>3316</v>
      </c>
      <c r="K2292" s="28" t="s">
        <v>3360</v>
      </c>
      <c r="L2292" s="93" t="s">
        <v>151</v>
      </c>
      <c r="M2292" s="2" t="s">
        <v>151</v>
      </c>
      <c r="N2292" s="94" t="s">
        <v>151</v>
      </c>
      <c r="O2292" s="13" t="s">
        <v>151</v>
      </c>
      <c r="P2292" s="2" t="s">
        <v>152</v>
      </c>
      <c r="Q2292" s="2" t="s">
        <v>152</v>
      </c>
      <c r="R2292" s="2" t="s">
        <v>152</v>
      </c>
      <c r="S2292" s="2" t="s">
        <v>152</v>
      </c>
      <c r="T2292" s="2" t="s">
        <v>152</v>
      </c>
      <c r="U2292" s="14" t="s">
        <v>152</v>
      </c>
      <c r="V2292" s="13" t="s">
        <v>151</v>
      </c>
      <c r="W2292" s="2" t="s">
        <v>151</v>
      </c>
      <c r="X2292" s="2" t="s">
        <v>152</v>
      </c>
      <c r="Y2292" s="2" t="s">
        <v>152</v>
      </c>
      <c r="Z2292" s="94" t="s">
        <v>152</v>
      </c>
      <c r="AA2292" s="13" t="s">
        <v>151</v>
      </c>
      <c r="AB2292" s="2" t="s">
        <v>151</v>
      </c>
      <c r="AC2292" s="14" t="s">
        <v>151</v>
      </c>
      <c r="AD2292" s="93" t="s">
        <v>151</v>
      </c>
      <c r="AE2292" s="14" t="s">
        <v>152</v>
      </c>
      <c r="AF2292" s="99">
        <v>100</v>
      </c>
    </row>
    <row r="2293" spans="1:32" x14ac:dyDescent="0.3">
      <c r="A2293" s="55" t="str">
        <f t="shared" si="35"/>
        <v>ITmo_01.2</v>
      </c>
      <c r="C2293" s="96" t="s">
        <v>24</v>
      </c>
      <c r="D2293" s="97" t="s">
        <v>778</v>
      </c>
      <c r="E2293" s="97" t="s">
        <v>863</v>
      </c>
      <c r="F2293" s="97" t="s">
        <v>864</v>
      </c>
      <c r="G2293" s="97" t="s">
        <v>351</v>
      </c>
      <c r="H2293" s="96" t="s">
        <v>50</v>
      </c>
      <c r="I2293" s="98" t="s">
        <v>51</v>
      </c>
      <c r="J2293" s="27" t="s">
        <v>3361</v>
      </c>
      <c r="K2293" s="28" t="s">
        <v>3362</v>
      </c>
      <c r="L2293" s="93" t="s">
        <v>151</v>
      </c>
      <c r="M2293" s="2" t="s">
        <v>151</v>
      </c>
      <c r="N2293" s="94" t="s">
        <v>151</v>
      </c>
      <c r="O2293" s="13" t="s">
        <v>151</v>
      </c>
      <c r="P2293" s="2" t="s">
        <v>152</v>
      </c>
      <c r="Q2293" s="2" t="s">
        <v>152</v>
      </c>
      <c r="R2293" s="2" t="s">
        <v>151</v>
      </c>
      <c r="S2293" s="2" t="s">
        <v>151</v>
      </c>
      <c r="T2293" s="2" t="s">
        <v>152</v>
      </c>
      <c r="U2293" s="14" t="s">
        <v>152</v>
      </c>
      <c r="V2293" s="13" t="s">
        <v>151</v>
      </c>
      <c r="W2293" s="2" t="s">
        <v>151</v>
      </c>
      <c r="X2293" s="2" t="s">
        <v>151</v>
      </c>
      <c r="Y2293" s="2" t="s">
        <v>151</v>
      </c>
      <c r="Z2293" s="94" t="s">
        <v>152</v>
      </c>
      <c r="AA2293" s="13" t="s">
        <v>151</v>
      </c>
      <c r="AB2293" s="2" t="s">
        <v>151</v>
      </c>
      <c r="AC2293" s="14" t="s">
        <v>151</v>
      </c>
      <c r="AD2293" s="93" t="s">
        <v>151</v>
      </c>
      <c r="AE2293" s="14" t="s">
        <v>152</v>
      </c>
      <c r="AF2293" s="99">
        <v>0</v>
      </c>
    </row>
    <row r="2294" spans="1:32" x14ac:dyDescent="0.3">
      <c r="A2294" s="55" t="str">
        <f t="shared" si="35"/>
        <v>ITmo_01.2</v>
      </c>
      <c r="C2294" s="96" t="s">
        <v>24</v>
      </c>
      <c r="D2294" s="97" t="s">
        <v>778</v>
      </c>
      <c r="E2294" s="97" t="s">
        <v>863</v>
      </c>
      <c r="F2294" s="97" t="s">
        <v>864</v>
      </c>
      <c r="G2294" s="97" t="s">
        <v>351</v>
      </c>
      <c r="H2294" s="96" t="s">
        <v>50</v>
      </c>
      <c r="I2294" s="98" t="s">
        <v>51</v>
      </c>
      <c r="J2294" s="27" t="s">
        <v>3308</v>
      </c>
      <c r="K2294" s="28" t="s">
        <v>3363</v>
      </c>
      <c r="L2294" s="93" t="s">
        <v>151</v>
      </c>
      <c r="M2294" s="2" t="s">
        <v>151</v>
      </c>
      <c r="N2294" s="94" t="s">
        <v>151</v>
      </c>
      <c r="O2294" s="13" t="s">
        <v>152</v>
      </c>
      <c r="P2294" s="2" t="s">
        <v>152</v>
      </c>
      <c r="Q2294" s="2" t="s">
        <v>152</v>
      </c>
      <c r="R2294" s="2" t="s">
        <v>151</v>
      </c>
      <c r="S2294" s="2" t="s">
        <v>151</v>
      </c>
      <c r="T2294" s="2" t="s">
        <v>151</v>
      </c>
      <c r="U2294" s="14" t="s">
        <v>152</v>
      </c>
      <c r="V2294" s="13" t="s">
        <v>151</v>
      </c>
      <c r="W2294" s="2" t="s">
        <v>152</v>
      </c>
      <c r="X2294" s="2" t="s">
        <v>152</v>
      </c>
      <c r="Y2294" s="2" t="s">
        <v>152</v>
      </c>
      <c r="Z2294" s="94" t="s">
        <v>152</v>
      </c>
      <c r="AA2294" s="13" t="s">
        <v>151</v>
      </c>
      <c r="AB2294" s="2" t="s">
        <v>152</v>
      </c>
      <c r="AC2294" s="14" t="s">
        <v>151</v>
      </c>
      <c r="AD2294" s="93" t="s">
        <v>151</v>
      </c>
      <c r="AE2294" s="14" t="s">
        <v>152</v>
      </c>
      <c r="AF2294" s="99">
        <v>100</v>
      </c>
    </row>
    <row r="2295" spans="1:32" x14ac:dyDescent="0.3">
      <c r="A2295" s="55" t="str">
        <f t="shared" si="35"/>
        <v>ITmo_01.2</v>
      </c>
      <c r="C2295" s="96" t="s">
        <v>24</v>
      </c>
      <c r="D2295" s="97" t="s">
        <v>778</v>
      </c>
      <c r="E2295" s="97" t="s">
        <v>863</v>
      </c>
      <c r="F2295" s="97" t="s">
        <v>864</v>
      </c>
      <c r="G2295" s="97" t="s">
        <v>351</v>
      </c>
      <c r="H2295" s="96" t="s">
        <v>50</v>
      </c>
      <c r="I2295" s="98" t="s">
        <v>51</v>
      </c>
      <c r="J2295" s="27" t="s">
        <v>3340</v>
      </c>
      <c r="K2295" s="28" t="s">
        <v>3364</v>
      </c>
      <c r="L2295" s="93" t="s">
        <v>151</v>
      </c>
      <c r="M2295" s="2" t="s">
        <v>151</v>
      </c>
      <c r="N2295" s="94" t="s">
        <v>151</v>
      </c>
      <c r="O2295" s="13" t="s">
        <v>152</v>
      </c>
      <c r="P2295" s="2" t="s">
        <v>152</v>
      </c>
      <c r="Q2295" s="2" t="s">
        <v>152</v>
      </c>
      <c r="R2295" s="2" t="s">
        <v>152</v>
      </c>
      <c r="S2295" s="2" t="s">
        <v>152</v>
      </c>
      <c r="T2295" s="2" t="s">
        <v>152</v>
      </c>
      <c r="U2295" s="14" t="s">
        <v>152</v>
      </c>
      <c r="V2295" s="13" t="s">
        <v>151</v>
      </c>
      <c r="W2295" s="2" t="s">
        <v>151</v>
      </c>
      <c r="X2295" s="2" t="s">
        <v>151</v>
      </c>
      <c r="Y2295" s="2" t="s">
        <v>151</v>
      </c>
      <c r="Z2295" s="94" t="s">
        <v>151</v>
      </c>
      <c r="AA2295" s="13" t="s">
        <v>151</v>
      </c>
      <c r="AB2295" s="2" t="s">
        <v>151</v>
      </c>
      <c r="AC2295" s="14" t="s">
        <v>151</v>
      </c>
      <c r="AD2295" s="93" t="s">
        <v>151</v>
      </c>
      <c r="AE2295" s="14" t="s">
        <v>152</v>
      </c>
      <c r="AF2295" s="99">
        <v>0</v>
      </c>
    </row>
    <row r="2296" spans="1:32" x14ac:dyDescent="0.3">
      <c r="A2296" s="55" t="str">
        <f t="shared" si="35"/>
        <v>ITmo_01.2</v>
      </c>
      <c r="C2296" s="96" t="s">
        <v>24</v>
      </c>
      <c r="D2296" s="97" t="s">
        <v>778</v>
      </c>
      <c r="E2296" s="97" t="s">
        <v>863</v>
      </c>
      <c r="F2296" s="97" t="s">
        <v>864</v>
      </c>
      <c r="G2296" s="97" t="s">
        <v>351</v>
      </c>
      <c r="H2296" s="96" t="s">
        <v>50</v>
      </c>
      <c r="I2296" s="98" t="s">
        <v>51</v>
      </c>
      <c r="J2296" s="27" t="s">
        <v>3338</v>
      </c>
      <c r="K2296" s="28" t="s">
        <v>3365</v>
      </c>
      <c r="L2296" s="93" t="s">
        <v>151</v>
      </c>
      <c r="M2296" s="2" t="s">
        <v>151</v>
      </c>
      <c r="N2296" s="94" t="s">
        <v>151</v>
      </c>
      <c r="O2296" s="13" t="s">
        <v>152</v>
      </c>
      <c r="P2296" s="2" t="s">
        <v>152</v>
      </c>
      <c r="Q2296" s="2" t="s">
        <v>152</v>
      </c>
      <c r="R2296" s="2" t="s">
        <v>152</v>
      </c>
      <c r="S2296" s="2" t="s">
        <v>151</v>
      </c>
      <c r="T2296" s="2" t="s">
        <v>151</v>
      </c>
      <c r="U2296" s="14" t="s">
        <v>152</v>
      </c>
      <c r="V2296" s="13" t="s">
        <v>151</v>
      </c>
      <c r="W2296" s="2" t="s">
        <v>151</v>
      </c>
      <c r="X2296" s="2" t="s">
        <v>151</v>
      </c>
      <c r="Y2296" s="2" t="s">
        <v>152</v>
      </c>
      <c r="Z2296" s="94" t="s">
        <v>152</v>
      </c>
      <c r="AA2296" s="13" t="s">
        <v>151</v>
      </c>
      <c r="AB2296" s="2" t="s">
        <v>151</v>
      </c>
      <c r="AC2296" s="14" t="s">
        <v>151</v>
      </c>
      <c r="AD2296" s="93" t="s">
        <v>151</v>
      </c>
      <c r="AE2296" s="14" t="s">
        <v>152</v>
      </c>
      <c r="AF2296" s="99">
        <v>100</v>
      </c>
    </row>
    <row r="2297" spans="1:32" x14ac:dyDescent="0.3">
      <c r="A2297" s="55" t="str">
        <f t="shared" si="35"/>
        <v>ITmo_01.2</v>
      </c>
      <c r="C2297" s="96" t="s">
        <v>24</v>
      </c>
      <c r="D2297" s="97" t="s">
        <v>778</v>
      </c>
      <c r="E2297" s="97" t="s">
        <v>863</v>
      </c>
      <c r="F2297" s="97" t="s">
        <v>864</v>
      </c>
      <c r="G2297" s="97" t="s">
        <v>351</v>
      </c>
      <c r="H2297" s="96" t="s">
        <v>50</v>
      </c>
      <c r="I2297" s="98" t="s">
        <v>51</v>
      </c>
      <c r="J2297" s="27" t="s">
        <v>3312</v>
      </c>
      <c r="K2297" s="28" t="s">
        <v>3366</v>
      </c>
      <c r="L2297" s="93" t="s">
        <v>151</v>
      </c>
      <c r="M2297" s="2" t="s">
        <v>151</v>
      </c>
      <c r="N2297" s="94" t="s">
        <v>151</v>
      </c>
      <c r="O2297" s="13" t="s">
        <v>151</v>
      </c>
      <c r="P2297" s="2" t="s">
        <v>151</v>
      </c>
      <c r="Q2297" s="2" t="s">
        <v>152</v>
      </c>
      <c r="R2297" s="2" t="s">
        <v>151</v>
      </c>
      <c r="S2297" s="2" t="s">
        <v>151</v>
      </c>
      <c r="T2297" s="2" t="s">
        <v>151</v>
      </c>
      <c r="U2297" s="14" t="s">
        <v>152</v>
      </c>
      <c r="V2297" s="13" t="s">
        <v>151</v>
      </c>
      <c r="W2297" s="2" t="s">
        <v>151</v>
      </c>
      <c r="X2297" s="2" t="s">
        <v>151</v>
      </c>
      <c r="Y2297" s="2" t="s">
        <v>151</v>
      </c>
      <c r="Z2297" s="94" t="s">
        <v>152</v>
      </c>
      <c r="AA2297" s="13" t="s">
        <v>151</v>
      </c>
      <c r="AB2297" s="2" t="s">
        <v>151</v>
      </c>
      <c r="AC2297" s="14" t="s">
        <v>151</v>
      </c>
      <c r="AD2297" s="93" t="s">
        <v>151</v>
      </c>
      <c r="AE2297" s="14" t="s">
        <v>152</v>
      </c>
      <c r="AF2297" s="99">
        <v>100</v>
      </c>
    </row>
    <row r="2298" spans="1:32" x14ac:dyDescent="0.3">
      <c r="A2298" s="55" t="str">
        <f t="shared" si="35"/>
        <v>ITmo_01.2</v>
      </c>
      <c r="C2298" s="96" t="s">
        <v>24</v>
      </c>
      <c r="D2298" s="97" t="s">
        <v>778</v>
      </c>
      <c r="E2298" s="97" t="s">
        <v>863</v>
      </c>
      <c r="F2298" s="97" t="s">
        <v>864</v>
      </c>
      <c r="G2298" s="97" t="s">
        <v>351</v>
      </c>
      <c r="H2298" s="96" t="s">
        <v>50</v>
      </c>
      <c r="I2298" s="98" t="s">
        <v>51</v>
      </c>
      <c r="J2298" s="27" t="s">
        <v>3367</v>
      </c>
      <c r="K2298" s="28" t="s">
        <v>3368</v>
      </c>
      <c r="L2298" s="93" t="s">
        <v>151</v>
      </c>
      <c r="M2298" s="2" t="s">
        <v>151</v>
      </c>
      <c r="N2298" s="94" t="s">
        <v>151</v>
      </c>
      <c r="O2298" s="13" t="s">
        <v>152</v>
      </c>
      <c r="P2298" s="2" t="s">
        <v>152</v>
      </c>
      <c r="Q2298" s="2" t="s">
        <v>152</v>
      </c>
      <c r="R2298" s="2" t="s">
        <v>152</v>
      </c>
      <c r="S2298" s="2" t="s">
        <v>151</v>
      </c>
      <c r="T2298" s="2" t="s">
        <v>151</v>
      </c>
      <c r="U2298" s="14" t="s">
        <v>152</v>
      </c>
      <c r="V2298" s="13" t="s">
        <v>151</v>
      </c>
      <c r="W2298" s="2" t="s">
        <v>151</v>
      </c>
      <c r="X2298" s="2" t="s">
        <v>151</v>
      </c>
      <c r="Y2298" s="2" t="s">
        <v>152</v>
      </c>
      <c r="Z2298" s="94" t="s">
        <v>152</v>
      </c>
      <c r="AA2298" s="13" t="s">
        <v>151</v>
      </c>
      <c r="AB2298" s="2" t="s">
        <v>151</v>
      </c>
      <c r="AC2298" s="14" t="s">
        <v>151</v>
      </c>
      <c r="AD2298" s="93" t="s">
        <v>151</v>
      </c>
      <c r="AE2298" s="14" t="s">
        <v>152</v>
      </c>
      <c r="AF2298" s="99">
        <v>100</v>
      </c>
    </row>
    <row r="2299" spans="1:32" x14ac:dyDescent="0.3">
      <c r="A2299" s="55" t="str">
        <f t="shared" si="35"/>
        <v>ITmo_01.3</v>
      </c>
      <c r="C2299" s="96" t="s">
        <v>24</v>
      </c>
      <c r="D2299" s="97" t="s">
        <v>778</v>
      </c>
      <c r="E2299" s="97" t="s">
        <v>865</v>
      </c>
      <c r="F2299" s="97" t="s">
        <v>866</v>
      </c>
      <c r="G2299" s="97" t="s">
        <v>351</v>
      </c>
      <c r="H2299" s="96" t="s">
        <v>50</v>
      </c>
      <c r="I2299" s="98" t="s">
        <v>51</v>
      </c>
      <c r="J2299" s="27" t="s">
        <v>3342</v>
      </c>
      <c r="K2299" s="28" t="s">
        <v>3369</v>
      </c>
      <c r="L2299" s="93" t="s">
        <v>151</v>
      </c>
      <c r="M2299" s="2" t="s">
        <v>151</v>
      </c>
      <c r="N2299" s="94" t="s">
        <v>151</v>
      </c>
      <c r="O2299" s="13" t="s">
        <v>151</v>
      </c>
      <c r="P2299" s="2" t="s">
        <v>152</v>
      </c>
      <c r="Q2299" s="2" t="s">
        <v>152</v>
      </c>
      <c r="R2299" s="2" t="s">
        <v>152</v>
      </c>
      <c r="S2299" s="2" t="s">
        <v>151</v>
      </c>
      <c r="T2299" s="2" t="s">
        <v>151</v>
      </c>
      <c r="U2299" s="14" t="s">
        <v>152</v>
      </c>
      <c r="V2299" s="13" t="s">
        <v>151</v>
      </c>
      <c r="W2299" s="2" t="s">
        <v>151</v>
      </c>
      <c r="X2299" s="2" t="s">
        <v>151</v>
      </c>
      <c r="Y2299" s="2" t="s">
        <v>151</v>
      </c>
      <c r="Z2299" s="94" t="s">
        <v>152</v>
      </c>
      <c r="AA2299" s="13" t="s">
        <v>151</v>
      </c>
      <c r="AB2299" s="2" t="s">
        <v>151</v>
      </c>
      <c r="AC2299" s="14" t="s">
        <v>152</v>
      </c>
      <c r="AD2299" s="93" t="s">
        <v>151</v>
      </c>
      <c r="AE2299" s="14" t="s">
        <v>152</v>
      </c>
      <c r="AF2299" s="99">
        <v>100</v>
      </c>
    </row>
    <row r="2300" spans="1:32" x14ac:dyDescent="0.3">
      <c r="A2300" s="55" t="str">
        <f t="shared" si="35"/>
        <v>ITmo_01.3</v>
      </c>
      <c r="C2300" s="96" t="s">
        <v>24</v>
      </c>
      <c r="D2300" s="97" t="s">
        <v>778</v>
      </c>
      <c r="E2300" s="97" t="s">
        <v>865</v>
      </c>
      <c r="F2300" s="97" t="s">
        <v>866</v>
      </c>
      <c r="G2300" s="97" t="s">
        <v>351</v>
      </c>
      <c r="H2300" s="96" t="s">
        <v>50</v>
      </c>
      <c r="I2300" s="98" t="s">
        <v>51</v>
      </c>
      <c r="J2300" s="27" t="s">
        <v>3345</v>
      </c>
      <c r="K2300" s="28" t="s">
        <v>3370</v>
      </c>
      <c r="L2300" s="93" t="s">
        <v>151</v>
      </c>
      <c r="M2300" s="2" t="s">
        <v>152</v>
      </c>
      <c r="N2300" s="94" t="s">
        <v>151</v>
      </c>
      <c r="O2300" s="13" t="s">
        <v>152</v>
      </c>
      <c r="P2300" s="2" t="s">
        <v>152</v>
      </c>
      <c r="Q2300" s="2" t="s">
        <v>152</v>
      </c>
      <c r="R2300" s="2" t="s">
        <v>152</v>
      </c>
      <c r="S2300" s="2" t="s">
        <v>152</v>
      </c>
      <c r="T2300" s="2" t="s">
        <v>152</v>
      </c>
      <c r="U2300" s="14" t="s">
        <v>152</v>
      </c>
      <c r="V2300" s="13" t="s">
        <v>151</v>
      </c>
      <c r="W2300" s="2" t="s">
        <v>152</v>
      </c>
      <c r="X2300" s="2" t="s">
        <v>152</v>
      </c>
      <c r="Y2300" s="2" t="s">
        <v>152</v>
      </c>
      <c r="Z2300" s="94" t="s">
        <v>152</v>
      </c>
      <c r="AA2300" s="13" t="s">
        <v>152</v>
      </c>
      <c r="AB2300" s="2" t="s">
        <v>152</v>
      </c>
      <c r="AC2300" s="14" t="s">
        <v>152</v>
      </c>
      <c r="AD2300" s="93" t="s">
        <v>152</v>
      </c>
      <c r="AE2300" s="14" t="s">
        <v>152</v>
      </c>
      <c r="AF2300" s="99">
        <v>0</v>
      </c>
    </row>
    <row r="2301" spans="1:32" x14ac:dyDescent="0.3">
      <c r="A2301" s="55" t="str">
        <f t="shared" si="35"/>
        <v>ITmo_01.3</v>
      </c>
      <c r="C2301" s="96" t="s">
        <v>24</v>
      </c>
      <c r="D2301" s="97" t="s">
        <v>778</v>
      </c>
      <c r="E2301" s="97" t="s">
        <v>865</v>
      </c>
      <c r="F2301" s="97" t="s">
        <v>866</v>
      </c>
      <c r="G2301" s="97" t="s">
        <v>351</v>
      </c>
      <c r="H2301" s="96" t="s">
        <v>50</v>
      </c>
      <c r="I2301" s="98" t="s">
        <v>51</v>
      </c>
      <c r="J2301" s="27" t="s">
        <v>3304</v>
      </c>
      <c r="K2301" s="28" t="s">
        <v>3371</v>
      </c>
      <c r="L2301" s="93" t="s">
        <v>151</v>
      </c>
      <c r="M2301" s="2" t="s">
        <v>151</v>
      </c>
      <c r="N2301" s="94" t="s">
        <v>151</v>
      </c>
      <c r="O2301" s="13" t="s">
        <v>151</v>
      </c>
      <c r="P2301" s="2" t="s">
        <v>152</v>
      </c>
      <c r="Q2301" s="2" t="s">
        <v>152</v>
      </c>
      <c r="R2301" s="2" t="s">
        <v>152</v>
      </c>
      <c r="S2301" s="2" t="s">
        <v>151</v>
      </c>
      <c r="T2301" s="2" t="s">
        <v>152</v>
      </c>
      <c r="U2301" s="14" t="s">
        <v>152</v>
      </c>
      <c r="V2301" s="13" t="s">
        <v>151</v>
      </c>
      <c r="W2301" s="2" t="s">
        <v>151</v>
      </c>
      <c r="X2301" s="2" t="s">
        <v>151</v>
      </c>
      <c r="Y2301" s="2" t="s">
        <v>151</v>
      </c>
      <c r="Z2301" s="94" t="s">
        <v>152</v>
      </c>
      <c r="AA2301" s="13" t="s">
        <v>151</v>
      </c>
      <c r="AB2301" s="2" t="s">
        <v>151</v>
      </c>
      <c r="AC2301" s="14" t="s">
        <v>152</v>
      </c>
      <c r="AD2301" s="93" t="s">
        <v>151</v>
      </c>
      <c r="AE2301" s="14" t="s">
        <v>152</v>
      </c>
      <c r="AF2301" s="99">
        <v>100</v>
      </c>
    </row>
    <row r="2302" spans="1:32" x14ac:dyDescent="0.3">
      <c r="A2302" s="55" t="str">
        <f t="shared" si="35"/>
        <v>ITmo_01.3</v>
      </c>
      <c r="C2302" s="96" t="s">
        <v>24</v>
      </c>
      <c r="D2302" s="97" t="s">
        <v>778</v>
      </c>
      <c r="E2302" s="97" t="s">
        <v>865</v>
      </c>
      <c r="F2302" s="97" t="s">
        <v>866</v>
      </c>
      <c r="G2302" s="97" t="s">
        <v>351</v>
      </c>
      <c r="H2302" s="96" t="s">
        <v>50</v>
      </c>
      <c r="I2302" s="98" t="s">
        <v>51</v>
      </c>
      <c r="J2302" s="27" t="s">
        <v>3306</v>
      </c>
      <c r="K2302" s="28" t="s">
        <v>3372</v>
      </c>
      <c r="L2302" s="93" t="s">
        <v>151</v>
      </c>
      <c r="M2302" s="2" t="s">
        <v>151</v>
      </c>
      <c r="N2302" s="94" t="s">
        <v>151</v>
      </c>
      <c r="O2302" s="13" t="s">
        <v>151</v>
      </c>
      <c r="P2302" s="2" t="s">
        <v>152</v>
      </c>
      <c r="Q2302" s="2" t="s">
        <v>152</v>
      </c>
      <c r="R2302" s="2" t="s">
        <v>151</v>
      </c>
      <c r="S2302" s="2" t="s">
        <v>151</v>
      </c>
      <c r="T2302" s="2" t="s">
        <v>152</v>
      </c>
      <c r="U2302" s="14" t="s">
        <v>152</v>
      </c>
      <c r="V2302" s="13" t="s">
        <v>151</v>
      </c>
      <c r="W2302" s="2" t="s">
        <v>151</v>
      </c>
      <c r="X2302" s="2" t="s">
        <v>151</v>
      </c>
      <c r="Y2302" s="2" t="s">
        <v>151</v>
      </c>
      <c r="Z2302" s="94" t="s">
        <v>152</v>
      </c>
      <c r="AA2302" s="13" t="s">
        <v>152</v>
      </c>
      <c r="AB2302" s="2" t="s">
        <v>152</v>
      </c>
      <c r="AC2302" s="14" t="s">
        <v>152</v>
      </c>
      <c r="AD2302" s="93" t="s">
        <v>152</v>
      </c>
      <c r="AE2302" s="14" t="s">
        <v>152</v>
      </c>
      <c r="AF2302" s="99">
        <v>100</v>
      </c>
    </row>
    <row r="2303" spans="1:32" x14ac:dyDescent="0.3">
      <c r="A2303" s="55" t="str">
        <f t="shared" si="35"/>
        <v>ITmo_01.3</v>
      </c>
      <c r="C2303" s="96" t="s">
        <v>24</v>
      </c>
      <c r="D2303" s="97" t="s">
        <v>778</v>
      </c>
      <c r="E2303" s="97" t="s">
        <v>865</v>
      </c>
      <c r="F2303" s="97" t="s">
        <v>866</v>
      </c>
      <c r="G2303" s="97" t="s">
        <v>351</v>
      </c>
      <c r="H2303" s="96" t="s">
        <v>50</v>
      </c>
      <c r="I2303" s="98" t="s">
        <v>51</v>
      </c>
      <c r="J2303" s="27" t="s">
        <v>3349</v>
      </c>
      <c r="K2303" s="28" t="s">
        <v>3373</v>
      </c>
      <c r="L2303" s="93" t="s">
        <v>151</v>
      </c>
      <c r="M2303" s="2" t="s">
        <v>151</v>
      </c>
      <c r="N2303" s="94" t="s">
        <v>151</v>
      </c>
      <c r="O2303" s="13" t="s">
        <v>151</v>
      </c>
      <c r="P2303" s="2" t="s">
        <v>152</v>
      </c>
      <c r="Q2303" s="2" t="s">
        <v>152</v>
      </c>
      <c r="R2303" s="2" t="s">
        <v>152</v>
      </c>
      <c r="S2303" s="2" t="s">
        <v>151</v>
      </c>
      <c r="T2303" s="2" t="s">
        <v>152</v>
      </c>
      <c r="U2303" s="14" t="s">
        <v>152</v>
      </c>
      <c r="V2303" s="13" t="s">
        <v>151</v>
      </c>
      <c r="W2303" s="2" t="s">
        <v>151</v>
      </c>
      <c r="X2303" s="2" t="s">
        <v>151</v>
      </c>
      <c r="Y2303" s="2" t="s">
        <v>151</v>
      </c>
      <c r="Z2303" s="94" t="s">
        <v>152</v>
      </c>
      <c r="AA2303" s="13" t="s">
        <v>152</v>
      </c>
      <c r="AB2303" s="2" t="s">
        <v>152</v>
      </c>
      <c r="AC2303" s="14" t="s">
        <v>152</v>
      </c>
      <c r="AD2303" s="93" t="s">
        <v>152</v>
      </c>
      <c r="AE2303" s="14" t="s">
        <v>152</v>
      </c>
      <c r="AF2303" s="99">
        <v>100</v>
      </c>
    </row>
    <row r="2304" spans="1:32" x14ac:dyDescent="0.3">
      <c r="A2304" s="55" t="str">
        <f t="shared" si="35"/>
        <v>ITmo_01.3</v>
      </c>
      <c r="C2304" s="96" t="s">
        <v>24</v>
      </c>
      <c r="D2304" s="97" t="s">
        <v>778</v>
      </c>
      <c r="E2304" s="97" t="s">
        <v>865</v>
      </c>
      <c r="F2304" s="97" t="s">
        <v>866</v>
      </c>
      <c r="G2304" s="97" t="s">
        <v>351</v>
      </c>
      <c r="H2304" s="96" t="s">
        <v>50</v>
      </c>
      <c r="I2304" s="98" t="s">
        <v>51</v>
      </c>
      <c r="J2304" s="27" t="s">
        <v>3310</v>
      </c>
      <c r="K2304" s="28" t="s">
        <v>3374</v>
      </c>
      <c r="L2304" s="93" t="s">
        <v>151</v>
      </c>
      <c r="M2304" s="2" t="s">
        <v>151</v>
      </c>
      <c r="N2304" s="94" t="s">
        <v>151</v>
      </c>
      <c r="O2304" s="13" t="s">
        <v>151</v>
      </c>
      <c r="P2304" s="2" t="s">
        <v>152</v>
      </c>
      <c r="Q2304" s="2" t="s">
        <v>152</v>
      </c>
      <c r="R2304" s="2" t="s">
        <v>152</v>
      </c>
      <c r="S2304" s="2" t="s">
        <v>151</v>
      </c>
      <c r="T2304" s="2" t="s">
        <v>152</v>
      </c>
      <c r="U2304" s="14" t="s">
        <v>152</v>
      </c>
      <c r="V2304" s="13" t="s">
        <v>151</v>
      </c>
      <c r="W2304" s="2" t="s">
        <v>151</v>
      </c>
      <c r="X2304" s="2" t="s">
        <v>151</v>
      </c>
      <c r="Y2304" s="2" t="s">
        <v>151</v>
      </c>
      <c r="Z2304" s="94" t="s">
        <v>152</v>
      </c>
      <c r="AA2304" s="13" t="s">
        <v>151</v>
      </c>
      <c r="AB2304" s="2" t="s">
        <v>151</v>
      </c>
      <c r="AC2304" s="14" t="s">
        <v>151</v>
      </c>
      <c r="AD2304" s="93" t="s">
        <v>151</v>
      </c>
      <c r="AE2304" s="14" t="s">
        <v>152</v>
      </c>
      <c r="AF2304" s="99">
        <v>100</v>
      </c>
    </row>
    <row r="2305" spans="1:32" x14ac:dyDescent="0.3">
      <c r="A2305" s="55" t="str">
        <f t="shared" si="35"/>
        <v>ITmo_01.3</v>
      </c>
      <c r="C2305" s="96" t="s">
        <v>24</v>
      </c>
      <c r="D2305" s="97" t="s">
        <v>778</v>
      </c>
      <c r="E2305" s="97" t="s">
        <v>865</v>
      </c>
      <c r="F2305" s="97" t="s">
        <v>866</v>
      </c>
      <c r="G2305" s="97" t="s">
        <v>351</v>
      </c>
      <c r="H2305" s="96" t="s">
        <v>50</v>
      </c>
      <c r="I2305" s="98" t="s">
        <v>51</v>
      </c>
      <c r="J2305" s="27" t="s">
        <v>3352</v>
      </c>
      <c r="K2305" s="28" t="s">
        <v>3353</v>
      </c>
      <c r="L2305" s="93" t="s">
        <v>151</v>
      </c>
      <c r="M2305" s="2" t="s">
        <v>151</v>
      </c>
      <c r="N2305" s="94" t="s">
        <v>151</v>
      </c>
      <c r="O2305" s="13" t="s">
        <v>151</v>
      </c>
      <c r="P2305" s="2" t="s">
        <v>152</v>
      </c>
      <c r="Q2305" s="2" t="s">
        <v>152</v>
      </c>
      <c r="R2305" s="2" t="s">
        <v>151</v>
      </c>
      <c r="S2305" s="2" t="s">
        <v>151</v>
      </c>
      <c r="T2305" s="2" t="s">
        <v>152</v>
      </c>
      <c r="U2305" s="14" t="s">
        <v>152</v>
      </c>
      <c r="V2305" s="13" t="s">
        <v>151</v>
      </c>
      <c r="W2305" s="2" t="s">
        <v>151</v>
      </c>
      <c r="X2305" s="2" t="s">
        <v>151</v>
      </c>
      <c r="Y2305" s="2" t="s">
        <v>151</v>
      </c>
      <c r="Z2305" s="94" t="s">
        <v>152</v>
      </c>
      <c r="AA2305" s="13" t="s">
        <v>151</v>
      </c>
      <c r="AB2305" s="2" t="s">
        <v>151</v>
      </c>
      <c r="AC2305" s="14" t="s">
        <v>151</v>
      </c>
      <c r="AD2305" s="93" t="s">
        <v>151</v>
      </c>
      <c r="AE2305" s="14" t="s">
        <v>152</v>
      </c>
      <c r="AF2305" s="99">
        <v>100</v>
      </c>
    </row>
    <row r="2306" spans="1:32" x14ac:dyDescent="0.3">
      <c r="A2306" s="55" t="str">
        <f t="shared" si="35"/>
        <v>ITmo_01.3</v>
      </c>
      <c r="C2306" s="96" t="s">
        <v>24</v>
      </c>
      <c r="D2306" s="97" t="s">
        <v>778</v>
      </c>
      <c r="E2306" s="97" t="s">
        <v>865</v>
      </c>
      <c r="F2306" s="97" t="s">
        <v>866</v>
      </c>
      <c r="G2306" s="97" t="s">
        <v>351</v>
      </c>
      <c r="H2306" s="96" t="s">
        <v>50</v>
      </c>
      <c r="I2306" s="98" t="s">
        <v>51</v>
      </c>
      <c r="J2306" s="27" t="s">
        <v>3314</v>
      </c>
      <c r="K2306" s="28" t="s">
        <v>3375</v>
      </c>
      <c r="L2306" s="93" t="s">
        <v>151</v>
      </c>
      <c r="M2306" s="2" t="s">
        <v>151</v>
      </c>
      <c r="N2306" s="94" t="s">
        <v>151</v>
      </c>
      <c r="O2306" s="13" t="s">
        <v>151</v>
      </c>
      <c r="P2306" s="2" t="s">
        <v>152</v>
      </c>
      <c r="Q2306" s="2" t="s">
        <v>152</v>
      </c>
      <c r="R2306" s="2" t="s">
        <v>152</v>
      </c>
      <c r="S2306" s="2" t="s">
        <v>151</v>
      </c>
      <c r="T2306" s="2" t="s">
        <v>151</v>
      </c>
      <c r="U2306" s="14" t="s">
        <v>152</v>
      </c>
      <c r="V2306" s="13" t="s">
        <v>151</v>
      </c>
      <c r="W2306" s="2" t="s">
        <v>151</v>
      </c>
      <c r="X2306" s="2" t="s">
        <v>151</v>
      </c>
      <c r="Y2306" s="2" t="s">
        <v>152</v>
      </c>
      <c r="Z2306" s="94" t="s">
        <v>152</v>
      </c>
      <c r="AA2306" s="13" t="s">
        <v>151</v>
      </c>
      <c r="AB2306" s="2" t="s">
        <v>151</v>
      </c>
      <c r="AC2306" s="14" t="s">
        <v>151</v>
      </c>
      <c r="AD2306" s="93" t="s">
        <v>152</v>
      </c>
      <c r="AE2306" s="14" t="s">
        <v>152</v>
      </c>
      <c r="AF2306" s="99">
        <v>100</v>
      </c>
    </row>
    <row r="2307" spans="1:32" x14ac:dyDescent="0.3">
      <c r="A2307" s="55" t="str">
        <f t="shared" si="35"/>
        <v>ITmo_01.3</v>
      </c>
      <c r="C2307" s="96" t="s">
        <v>24</v>
      </c>
      <c r="D2307" s="97" t="s">
        <v>778</v>
      </c>
      <c r="E2307" s="97" t="s">
        <v>865</v>
      </c>
      <c r="F2307" s="97" t="s">
        <v>866</v>
      </c>
      <c r="G2307" s="97" t="s">
        <v>351</v>
      </c>
      <c r="H2307" s="96" t="s">
        <v>50</v>
      </c>
      <c r="I2307" s="98" t="s">
        <v>51</v>
      </c>
      <c r="J2307" s="27" t="s">
        <v>3318</v>
      </c>
      <c r="K2307" s="28" t="s">
        <v>3376</v>
      </c>
      <c r="L2307" s="93" t="s">
        <v>151</v>
      </c>
      <c r="M2307" s="2" t="s">
        <v>151</v>
      </c>
      <c r="N2307" s="94" t="s">
        <v>151</v>
      </c>
      <c r="O2307" s="13" t="s">
        <v>151</v>
      </c>
      <c r="P2307" s="2" t="s">
        <v>152</v>
      </c>
      <c r="Q2307" s="2" t="s">
        <v>152</v>
      </c>
      <c r="R2307" s="2" t="s">
        <v>152</v>
      </c>
      <c r="S2307" s="2" t="s">
        <v>151</v>
      </c>
      <c r="T2307" s="2" t="s">
        <v>151</v>
      </c>
      <c r="U2307" s="14" t="s">
        <v>152</v>
      </c>
      <c r="V2307" s="13" t="s">
        <v>151</v>
      </c>
      <c r="W2307" s="2" t="s">
        <v>151</v>
      </c>
      <c r="X2307" s="2" t="s">
        <v>151</v>
      </c>
      <c r="Y2307" s="2" t="s">
        <v>151</v>
      </c>
      <c r="Z2307" s="94" t="s">
        <v>152</v>
      </c>
      <c r="AA2307" s="13" t="s">
        <v>151</v>
      </c>
      <c r="AB2307" s="2" t="s">
        <v>152</v>
      </c>
      <c r="AC2307" s="14" t="s">
        <v>152</v>
      </c>
      <c r="AD2307" s="93" t="s">
        <v>151</v>
      </c>
      <c r="AE2307" s="14" t="s">
        <v>152</v>
      </c>
      <c r="AF2307" s="99">
        <v>100</v>
      </c>
    </row>
    <row r="2308" spans="1:32" x14ac:dyDescent="0.3">
      <c r="A2308" s="55" t="str">
        <f t="shared" si="35"/>
        <v>ITmo_01.3</v>
      </c>
      <c r="C2308" s="96" t="s">
        <v>24</v>
      </c>
      <c r="D2308" s="97" t="s">
        <v>778</v>
      </c>
      <c r="E2308" s="97" t="s">
        <v>865</v>
      </c>
      <c r="F2308" s="97" t="s">
        <v>866</v>
      </c>
      <c r="G2308" s="97" t="s">
        <v>351</v>
      </c>
      <c r="H2308" s="96" t="s">
        <v>50</v>
      </c>
      <c r="I2308" s="98" t="s">
        <v>51</v>
      </c>
      <c r="J2308" s="27" t="s">
        <v>3320</v>
      </c>
      <c r="K2308" s="28" t="s">
        <v>3356</v>
      </c>
      <c r="L2308" s="93" t="s">
        <v>151</v>
      </c>
      <c r="M2308" s="2" t="s">
        <v>152</v>
      </c>
      <c r="N2308" s="94" t="s">
        <v>152</v>
      </c>
      <c r="O2308" s="13" t="s">
        <v>152</v>
      </c>
      <c r="P2308" s="2" t="s">
        <v>152</v>
      </c>
      <c r="Q2308" s="2" t="s">
        <v>152</v>
      </c>
      <c r="R2308" s="2" t="s">
        <v>152</v>
      </c>
      <c r="S2308" s="2" t="s">
        <v>152</v>
      </c>
      <c r="T2308" s="2" t="s">
        <v>152</v>
      </c>
      <c r="U2308" s="14" t="s">
        <v>152</v>
      </c>
      <c r="V2308" s="13" t="s">
        <v>151</v>
      </c>
      <c r="W2308" s="2" t="s">
        <v>152</v>
      </c>
      <c r="X2308" s="2" t="s">
        <v>152</v>
      </c>
      <c r="Y2308" s="2" t="s">
        <v>152</v>
      </c>
      <c r="Z2308" s="94" t="s">
        <v>152</v>
      </c>
      <c r="AA2308" s="13" t="s">
        <v>152</v>
      </c>
      <c r="AB2308" s="2" t="s">
        <v>152</v>
      </c>
      <c r="AC2308" s="14" t="s">
        <v>152</v>
      </c>
      <c r="AD2308" s="93" t="s">
        <v>152</v>
      </c>
      <c r="AE2308" s="14" t="s">
        <v>152</v>
      </c>
      <c r="AF2308" s="99">
        <v>100</v>
      </c>
    </row>
    <row r="2309" spans="1:32" x14ac:dyDescent="0.3">
      <c r="A2309" s="55" t="str">
        <f t="shared" si="35"/>
        <v>ITmo_01.3</v>
      </c>
      <c r="C2309" s="96" t="s">
        <v>24</v>
      </c>
      <c r="D2309" s="97" t="s">
        <v>778</v>
      </c>
      <c r="E2309" s="97" t="s">
        <v>865</v>
      </c>
      <c r="F2309" s="97" t="s">
        <v>866</v>
      </c>
      <c r="G2309" s="97" t="s">
        <v>351</v>
      </c>
      <c r="H2309" s="96" t="s">
        <v>50</v>
      </c>
      <c r="I2309" s="98" t="s">
        <v>51</v>
      </c>
      <c r="J2309" s="27" t="s">
        <v>3322</v>
      </c>
      <c r="K2309" s="28" t="s">
        <v>3377</v>
      </c>
      <c r="L2309" s="93" t="s">
        <v>151</v>
      </c>
      <c r="M2309" s="2" t="s">
        <v>151</v>
      </c>
      <c r="N2309" s="94" t="s">
        <v>151</v>
      </c>
      <c r="O2309" s="13" t="s">
        <v>151</v>
      </c>
      <c r="P2309" s="2" t="s">
        <v>152</v>
      </c>
      <c r="Q2309" s="2" t="s">
        <v>152</v>
      </c>
      <c r="R2309" s="2" t="s">
        <v>152</v>
      </c>
      <c r="S2309" s="2" t="s">
        <v>151</v>
      </c>
      <c r="T2309" s="2" t="s">
        <v>152</v>
      </c>
      <c r="U2309" s="14" t="s">
        <v>152</v>
      </c>
      <c r="V2309" s="13" t="s">
        <v>151</v>
      </c>
      <c r="W2309" s="2" t="s">
        <v>151</v>
      </c>
      <c r="X2309" s="2" t="s">
        <v>151</v>
      </c>
      <c r="Y2309" s="2" t="s">
        <v>151</v>
      </c>
      <c r="Z2309" s="94" t="s">
        <v>152</v>
      </c>
      <c r="AA2309" s="13" t="s">
        <v>151</v>
      </c>
      <c r="AB2309" s="2" t="s">
        <v>151</v>
      </c>
      <c r="AC2309" s="14" t="s">
        <v>151</v>
      </c>
      <c r="AD2309" s="93" t="s">
        <v>151</v>
      </c>
      <c r="AE2309" s="14" t="s">
        <v>152</v>
      </c>
      <c r="AF2309" s="99">
        <v>100</v>
      </c>
    </row>
    <row r="2310" spans="1:32" x14ac:dyDescent="0.3">
      <c r="A2310" s="55" t="str">
        <f t="shared" si="35"/>
        <v>ITmo_01.3</v>
      </c>
      <c r="C2310" s="96" t="s">
        <v>24</v>
      </c>
      <c r="D2310" s="97" t="s">
        <v>778</v>
      </c>
      <c r="E2310" s="97" t="s">
        <v>865</v>
      </c>
      <c r="F2310" s="97" t="s">
        <v>866</v>
      </c>
      <c r="G2310" s="97" t="s">
        <v>351</v>
      </c>
      <c r="H2310" s="96" t="s">
        <v>50</v>
      </c>
      <c r="I2310" s="98" t="s">
        <v>51</v>
      </c>
      <c r="J2310" s="27" t="s">
        <v>3324</v>
      </c>
      <c r="K2310" s="28" t="s">
        <v>3378</v>
      </c>
      <c r="L2310" s="93" t="s">
        <v>151</v>
      </c>
      <c r="M2310" s="2" t="s">
        <v>151</v>
      </c>
      <c r="N2310" s="94" t="s">
        <v>151</v>
      </c>
      <c r="O2310" s="13" t="s">
        <v>151</v>
      </c>
      <c r="P2310" s="2" t="s">
        <v>152</v>
      </c>
      <c r="Q2310" s="2" t="s">
        <v>152</v>
      </c>
      <c r="R2310" s="2" t="s">
        <v>152</v>
      </c>
      <c r="S2310" s="2" t="s">
        <v>151</v>
      </c>
      <c r="T2310" s="2" t="s">
        <v>152</v>
      </c>
      <c r="U2310" s="14" t="s">
        <v>152</v>
      </c>
      <c r="V2310" s="13" t="s">
        <v>151</v>
      </c>
      <c r="W2310" s="2" t="s">
        <v>151</v>
      </c>
      <c r="X2310" s="2" t="s">
        <v>151</v>
      </c>
      <c r="Y2310" s="2" t="s">
        <v>151</v>
      </c>
      <c r="Z2310" s="94" t="s">
        <v>152</v>
      </c>
      <c r="AA2310" s="13" t="s">
        <v>151</v>
      </c>
      <c r="AB2310" s="2" t="s">
        <v>151</v>
      </c>
      <c r="AC2310" s="14" t="s">
        <v>151</v>
      </c>
      <c r="AD2310" s="93" t="s">
        <v>151</v>
      </c>
      <c r="AE2310" s="14" t="s">
        <v>152</v>
      </c>
      <c r="AF2310" s="99">
        <v>100</v>
      </c>
    </row>
    <row r="2311" spans="1:32" x14ac:dyDescent="0.3">
      <c r="A2311" s="55" t="str">
        <f t="shared" si="35"/>
        <v>ITmo_01.3</v>
      </c>
      <c r="C2311" s="96" t="s">
        <v>24</v>
      </c>
      <c r="D2311" s="97" t="s">
        <v>778</v>
      </c>
      <c r="E2311" s="97" t="s">
        <v>865</v>
      </c>
      <c r="F2311" s="97" t="s">
        <v>866</v>
      </c>
      <c r="G2311" s="97" t="s">
        <v>351</v>
      </c>
      <c r="H2311" s="96" t="s">
        <v>50</v>
      </c>
      <c r="I2311" s="98" t="s">
        <v>51</v>
      </c>
      <c r="J2311" s="27" t="s">
        <v>3326</v>
      </c>
      <c r="K2311" s="28" t="s">
        <v>3359</v>
      </c>
      <c r="L2311" s="93" t="s">
        <v>151</v>
      </c>
      <c r="M2311" s="2" t="s">
        <v>151</v>
      </c>
      <c r="N2311" s="94" t="s">
        <v>151</v>
      </c>
      <c r="O2311" s="13" t="s">
        <v>151</v>
      </c>
      <c r="P2311" s="2" t="s">
        <v>152</v>
      </c>
      <c r="Q2311" s="2" t="s">
        <v>152</v>
      </c>
      <c r="R2311" s="2" t="s">
        <v>152</v>
      </c>
      <c r="S2311" s="2" t="s">
        <v>151</v>
      </c>
      <c r="T2311" s="2" t="s">
        <v>152</v>
      </c>
      <c r="U2311" s="14" t="s">
        <v>152</v>
      </c>
      <c r="V2311" s="13" t="s">
        <v>151</v>
      </c>
      <c r="W2311" s="2" t="s">
        <v>151</v>
      </c>
      <c r="X2311" s="2" t="s">
        <v>151</v>
      </c>
      <c r="Y2311" s="2" t="s">
        <v>151</v>
      </c>
      <c r="Z2311" s="94" t="s">
        <v>152</v>
      </c>
      <c r="AA2311" s="13" t="s">
        <v>152</v>
      </c>
      <c r="AB2311" s="2" t="s">
        <v>152</v>
      </c>
      <c r="AC2311" s="14" t="s">
        <v>152</v>
      </c>
      <c r="AD2311" s="93" t="s">
        <v>152</v>
      </c>
      <c r="AE2311" s="14" t="s">
        <v>152</v>
      </c>
      <c r="AF2311" s="99">
        <v>100</v>
      </c>
    </row>
    <row r="2312" spans="1:32" x14ac:dyDescent="0.3">
      <c r="A2312" s="55" t="str">
        <f t="shared" ref="A2312:A2375" si="36">C2312&amp;LOWER(LEFT(D2312,2))&amp;"_"&amp;IF(LEN(TRIM(LEFT(E2312,FIND(" ",E2312))))=3,"0"&amp;TRIM(LEFT(E2312,FIND(" ",E2312))),TRIM(LEFT(E2312,FIND(" ",E2312))))</f>
        <v>ITmo_01.3</v>
      </c>
      <c r="C2312" s="96" t="s">
        <v>24</v>
      </c>
      <c r="D2312" s="97" t="s">
        <v>778</v>
      </c>
      <c r="E2312" s="97" t="s">
        <v>865</v>
      </c>
      <c r="F2312" s="97" t="s">
        <v>866</v>
      </c>
      <c r="G2312" s="97" t="s">
        <v>351</v>
      </c>
      <c r="H2312" s="96" t="s">
        <v>50</v>
      </c>
      <c r="I2312" s="98" t="s">
        <v>51</v>
      </c>
      <c r="J2312" s="27" t="s">
        <v>3316</v>
      </c>
      <c r="K2312" s="28" t="s">
        <v>3379</v>
      </c>
      <c r="L2312" s="93" t="s">
        <v>151</v>
      </c>
      <c r="M2312" s="2" t="s">
        <v>151</v>
      </c>
      <c r="N2312" s="94" t="s">
        <v>151</v>
      </c>
      <c r="O2312" s="13" t="s">
        <v>151</v>
      </c>
      <c r="P2312" s="2" t="s">
        <v>152</v>
      </c>
      <c r="Q2312" s="2" t="s">
        <v>152</v>
      </c>
      <c r="R2312" s="2" t="s">
        <v>152</v>
      </c>
      <c r="S2312" s="2" t="s">
        <v>151</v>
      </c>
      <c r="T2312" s="2" t="s">
        <v>152</v>
      </c>
      <c r="U2312" s="14" t="s">
        <v>152</v>
      </c>
      <c r="V2312" s="13" t="s">
        <v>151</v>
      </c>
      <c r="W2312" s="2" t="s">
        <v>151</v>
      </c>
      <c r="X2312" s="2" t="s">
        <v>151</v>
      </c>
      <c r="Y2312" s="2" t="s">
        <v>151</v>
      </c>
      <c r="Z2312" s="94" t="s">
        <v>152</v>
      </c>
      <c r="AA2312" s="13" t="s">
        <v>151</v>
      </c>
      <c r="AB2312" s="2" t="s">
        <v>151</v>
      </c>
      <c r="AC2312" s="14" t="s">
        <v>151</v>
      </c>
      <c r="AD2312" s="93" t="s">
        <v>151</v>
      </c>
      <c r="AE2312" s="14" t="s">
        <v>152</v>
      </c>
      <c r="AF2312" s="99">
        <v>100</v>
      </c>
    </row>
    <row r="2313" spans="1:32" x14ac:dyDescent="0.3">
      <c r="A2313" s="55" t="str">
        <f t="shared" si="36"/>
        <v>ITmo_01.3</v>
      </c>
      <c r="C2313" s="96" t="s">
        <v>24</v>
      </c>
      <c r="D2313" s="97" t="s">
        <v>778</v>
      </c>
      <c r="E2313" s="97" t="s">
        <v>865</v>
      </c>
      <c r="F2313" s="97" t="s">
        <v>866</v>
      </c>
      <c r="G2313" s="97" t="s">
        <v>351</v>
      </c>
      <c r="H2313" s="96" t="s">
        <v>50</v>
      </c>
      <c r="I2313" s="98" t="s">
        <v>51</v>
      </c>
      <c r="J2313" s="27" t="s">
        <v>3361</v>
      </c>
      <c r="K2313" s="28" t="s">
        <v>3380</v>
      </c>
      <c r="L2313" s="93" t="s">
        <v>151</v>
      </c>
      <c r="M2313" s="2" t="s">
        <v>151</v>
      </c>
      <c r="N2313" s="94" t="s">
        <v>151</v>
      </c>
      <c r="O2313" s="13" t="s">
        <v>151</v>
      </c>
      <c r="P2313" s="2" t="s">
        <v>152</v>
      </c>
      <c r="Q2313" s="2" t="s">
        <v>152</v>
      </c>
      <c r="R2313" s="2" t="s">
        <v>151</v>
      </c>
      <c r="S2313" s="2" t="s">
        <v>151</v>
      </c>
      <c r="T2313" s="2" t="s">
        <v>151</v>
      </c>
      <c r="U2313" s="14" t="s">
        <v>152</v>
      </c>
      <c r="V2313" s="13" t="s">
        <v>151</v>
      </c>
      <c r="W2313" s="2" t="s">
        <v>151</v>
      </c>
      <c r="X2313" s="2" t="s">
        <v>151</v>
      </c>
      <c r="Y2313" s="2" t="s">
        <v>151</v>
      </c>
      <c r="Z2313" s="94" t="s">
        <v>152</v>
      </c>
      <c r="AA2313" s="13" t="s">
        <v>151</v>
      </c>
      <c r="AB2313" s="2" t="s">
        <v>151</v>
      </c>
      <c r="AC2313" s="14" t="s">
        <v>151</v>
      </c>
      <c r="AD2313" s="93" t="s">
        <v>151</v>
      </c>
      <c r="AE2313" s="14" t="s">
        <v>152</v>
      </c>
      <c r="AF2313" s="99">
        <v>100</v>
      </c>
    </row>
    <row r="2314" spans="1:32" x14ac:dyDescent="0.3">
      <c r="A2314" s="55" t="str">
        <f t="shared" si="36"/>
        <v>ITmo_01.3</v>
      </c>
      <c r="C2314" s="96" t="s">
        <v>24</v>
      </c>
      <c r="D2314" s="97" t="s">
        <v>778</v>
      </c>
      <c r="E2314" s="97" t="s">
        <v>865</v>
      </c>
      <c r="F2314" s="97" t="s">
        <v>866</v>
      </c>
      <c r="G2314" s="97" t="s">
        <v>351</v>
      </c>
      <c r="H2314" s="96" t="s">
        <v>50</v>
      </c>
      <c r="I2314" s="98" t="s">
        <v>51</v>
      </c>
      <c r="J2314" s="27" t="s">
        <v>3308</v>
      </c>
      <c r="K2314" s="28" t="s">
        <v>3363</v>
      </c>
      <c r="L2314" s="93" t="s">
        <v>151</v>
      </c>
      <c r="M2314" s="2" t="s">
        <v>151</v>
      </c>
      <c r="N2314" s="94" t="s">
        <v>151</v>
      </c>
      <c r="O2314" s="13" t="s">
        <v>151</v>
      </c>
      <c r="P2314" s="2" t="s">
        <v>152</v>
      </c>
      <c r="Q2314" s="2" t="s">
        <v>152</v>
      </c>
      <c r="R2314" s="2" t="s">
        <v>151</v>
      </c>
      <c r="S2314" s="2" t="s">
        <v>151</v>
      </c>
      <c r="T2314" s="2" t="s">
        <v>151</v>
      </c>
      <c r="U2314" s="14" t="s">
        <v>152</v>
      </c>
      <c r="V2314" s="13" t="s">
        <v>151</v>
      </c>
      <c r="W2314" s="2" t="s">
        <v>151</v>
      </c>
      <c r="X2314" s="2" t="s">
        <v>151</v>
      </c>
      <c r="Y2314" s="2" t="s">
        <v>151</v>
      </c>
      <c r="Z2314" s="94" t="s">
        <v>152</v>
      </c>
      <c r="AA2314" s="13" t="s">
        <v>152</v>
      </c>
      <c r="AB2314" s="2" t="s">
        <v>152</v>
      </c>
      <c r="AC2314" s="14" t="s">
        <v>152</v>
      </c>
      <c r="AD2314" s="93" t="s">
        <v>152</v>
      </c>
      <c r="AE2314" s="14" t="s">
        <v>152</v>
      </c>
      <c r="AF2314" s="99">
        <v>100</v>
      </c>
    </row>
    <row r="2315" spans="1:32" x14ac:dyDescent="0.3">
      <c r="A2315" s="55" t="str">
        <f t="shared" si="36"/>
        <v>ITmo_01.3</v>
      </c>
      <c r="C2315" s="96" t="s">
        <v>24</v>
      </c>
      <c r="D2315" s="97" t="s">
        <v>778</v>
      </c>
      <c r="E2315" s="97" t="s">
        <v>865</v>
      </c>
      <c r="F2315" s="97" t="s">
        <v>866</v>
      </c>
      <c r="G2315" s="97" t="s">
        <v>351</v>
      </c>
      <c r="H2315" s="96" t="s">
        <v>50</v>
      </c>
      <c r="I2315" s="98" t="s">
        <v>51</v>
      </c>
      <c r="J2315" s="27" t="s">
        <v>3340</v>
      </c>
      <c r="K2315" s="28" t="s">
        <v>3381</v>
      </c>
      <c r="L2315" s="93" t="s">
        <v>151</v>
      </c>
      <c r="M2315" s="2" t="s">
        <v>151</v>
      </c>
      <c r="N2315" s="94" t="s">
        <v>151</v>
      </c>
      <c r="O2315" s="13" t="s">
        <v>151</v>
      </c>
      <c r="P2315" s="2" t="s">
        <v>152</v>
      </c>
      <c r="Q2315" s="2" t="s">
        <v>152</v>
      </c>
      <c r="R2315" s="2" t="s">
        <v>152</v>
      </c>
      <c r="S2315" s="2" t="s">
        <v>151</v>
      </c>
      <c r="T2315" s="2" t="s">
        <v>152</v>
      </c>
      <c r="U2315" s="14" t="s">
        <v>152</v>
      </c>
      <c r="V2315" s="13" t="s">
        <v>151</v>
      </c>
      <c r="W2315" s="2" t="s">
        <v>151</v>
      </c>
      <c r="X2315" s="2" t="s">
        <v>151</v>
      </c>
      <c r="Y2315" s="2" t="s">
        <v>151</v>
      </c>
      <c r="Z2315" s="94" t="s">
        <v>152</v>
      </c>
      <c r="AA2315" s="13" t="s">
        <v>151</v>
      </c>
      <c r="AB2315" s="2" t="s">
        <v>151</v>
      </c>
      <c r="AC2315" s="14" t="s">
        <v>714</v>
      </c>
      <c r="AD2315" s="93" t="s">
        <v>151</v>
      </c>
      <c r="AE2315" s="14" t="s">
        <v>152</v>
      </c>
      <c r="AF2315" s="99">
        <v>100</v>
      </c>
    </row>
    <row r="2316" spans="1:32" x14ac:dyDescent="0.3">
      <c r="A2316" s="55" t="str">
        <f t="shared" si="36"/>
        <v>ITmo_01.3</v>
      </c>
      <c r="C2316" s="96" t="s">
        <v>24</v>
      </c>
      <c r="D2316" s="97" t="s">
        <v>778</v>
      </c>
      <c r="E2316" s="97" t="s">
        <v>865</v>
      </c>
      <c r="F2316" s="97" t="s">
        <v>866</v>
      </c>
      <c r="G2316" s="97" t="s">
        <v>351</v>
      </c>
      <c r="H2316" s="96" t="s">
        <v>50</v>
      </c>
      <c r="I2316" s="98" t="s">
        <v>51</v>
      </c>
      <c r="J2316" s="27" t="s">
        <v>3338</v>
      </c>
      <c r="K2316" s="28" t="s">
        <v>3365</v>
      </c>
      <c r="L2316" s="93" t="s">
        <v>151</v>
      </c>
      <c r="M2316" s="2" t="s">
        <v>151</v>
      </c>
      <c r="N2316" s="94" t="s">
        <v>151</v>
      </c>
      <c r="O2316" s="13" t="s">
        <v>152</v>
      </c>
      <c r="P2316" s="2" t="s">
        <v>152</v>
      </c>
      <c r="Q2316" s="2" t="s">
        <v>152</v>
      </c>
      <c r="R2316" s="2" t="s">
        <v>152</v>
      </c>
      <c r="S2316" s="2" t="s">
        <v>152</v>
      </c>
      <c r="T2316" s="2" t="s">
        <v>152</v>
      </c>
      <c r="U2316" s="14" t="s">
        <v>152</v>
      </c>
      <c r="V2316" s="13" t="s">
        <v>151</v>
      </c>
      <c r="W2316" s="2" t="s">
        <v>151</v>
      </c>
      <c r="X2316" s="2" t="s">
        <v>151</v>
      </c>
      <c r="Y2316" s="2" t="s">
        <v>152</v>
      </c>
      <c r="Z2316" s="94" t="s">
        <v>152</v>
      </c>
      <c r="AA2316" s="13" t="s">
        <v>152</v>
      </c>
      <c r="AB2316" s="2" t="s">
        <v>152</v>
      </c>
      <c r="AC2316" s="14" t="s">
        <v>714</v>
      </c>
      <c r="AD2316" s="93" t="s">
        <v>152</v>
      </c>
      <c r="AE2316" s="14" t="s">
        <v>152</v>
      </c>
      <c r="AF2316" s="99">
        <v>100</v>
      </c>
    </row>
    <row r="2317" spans="1:32" x14ac:dyDescent="0.3">
      <c r="A2317" s="55" t="str">
        <f t="shared" si="36"/>
        <v>ITmo_01.3</v>
      </c>
      <c r="C2317" s="96" t="s">
        <v>24</v>
      </c>
      <c r="D2317" s="97" t="s">
        <v>778</v>
      </c>
      <c r="E2317" s="97" t="s">
        <v>865</v>
      </c>
      <c r="F2317" s="97" t="s">
        <v>866</v>
      </c>
      <c r="G2317" s="97" t="s">
        <v>351</v>
      </c>
      <c r="H2317" s="96" t="s">
        <v>50</v>
      </c>
      <c r="I2317" s="98" t="s">
        <v>51</v>
      </c>
      <c r="J2317" s="27" t="s">
        <v>3312</v>
      </c>
      <c r="K2317" s="28" t="s">
        <v>3366</v>
      </c>
      <c r="L2317" s="93" t="s">
        <v>151</v>
      </c>
      <c r="M2317" s="2" t="s">
        <v>151</v>
      </c>
      <c r="N2317" s="94" t="s">
        <v>151</v>
      </c>
      <c r="O2317" s="13" t="s">
        <v>151</v>
      </c>
      <c r="P2317" s="2" t="s">
        <v>152</v>
      </c>
      <c r="Q2317" s="2" t="s">
        <v>152</v>
      </c>
      <c r="R2317" s="2" t="s">
        <v>151</v>
      </c>
      <c r="S2317" s="2" t="s">
        <v>151</v>
      </c>
      <c r="T2317" s="2" t="s">
        <v>152</v>
      </c>
      <c r="U2317" s="14" t="s">
        <v>152</v>
      </c>
      <c r="V2317" s="13" t="s">
        <v>151</v>
      </c>
      <c r="W2317" s="2" t="s">
        <v>151</v>
      </c>
      <c r="X2317" s="2" t="s">
        <v>151</v>
      </c>
      <c r="Y2317" s="2" t="s">
        <v>151</v>
      </c>
      <c r="Z2317" s="94" t="s">
        <v>152</v>
      </c>
      <c r="AA2317" s="13" t="s">
        <v>151</v>
      </c>
      <c r="AB2317" s="2" t="s">
        <v>151</v>
      </c>
      <c r="AC2317" s="14" t="s">
        <v>714</v>
      </c>
      <c r="AD2317" s="93" t="s">
        <v>151</v>
      </c>
      <c r="AE2317" s="14" t="s">
        <v>152</v>
      </c>
      <c r="AF2317" s="99">
        <v>100</v>
      </c>
    </row>
    <row r="2318" spans="1:32" x14ac:dyDescent="0.3">
      <c r="A2318" s="55" t="str">
        <f t="shared" si="36"/>
        <v>ITmo_01.3</v>
      </c>
      <c r="C2318" s="96" t="s">
        <v>24</v>
      </c>
      <c r="D2318" s="97" t="s">
        <v>778</v>
      </c>
      <c r="E2318" s="97" t="s">
        <v>865</v>
      </c>
      <c r="F2318" s="97" t="s">
        <v>866</v>
      </c>
      <c r="G2318" s="97" t="s">
        <v>351</v>
      </c>
      <c r="H2318" s="96" t="s">
        <v>50</v>
      </c>
      <c r="I2318" s="98" t="s">
        <v>51</v>
      </c>
      <c r="J2318" s="27" t="s">
        <v>3367</v>
      </c>
      <c r="K2318" s="28" t="s">
        <v>3368</v>
      </c>
      <c r="L2318" s="93" t="s">
        <v>151</v>
      </c>
      <c r="M2318" s="2" t="s">
        <v>151</v>
      </c>
      <c r="N2318" s="94" t="s">
        <v>151</v>
      </c>
      <c r="O2318" s="13" t="s">
        <v>151</v>
      </c>
      <c r="P2318" s="2" t="s">
        <v>152</v>
      </c>
      <c r="Q2318" s="2" t="s">
        <v>152</v>
      </c>
      <c r="R2318" s="2" t="s">
        <v>152</v>
      </c>
      <c r="S2318" s="2" t="s">
        <v>151</v>
      </c>
      <c r="T2318" s="2" t="s">
        <v>151</v>
      </c>
      <c r="U2318" s="14" t="s">
        <v>152</v>
      </c>
      <c r="V2318" s="13" t="s">
        <v>151</v>
      </c>
      <c r="W2318" s="2" t="s">
        <v>151</v>
      </c>
      <c r="X2318" s="2" t="s">
        <v>151</v>
      </c>
      <c r="Y2318" s="2" t="s">
        <v>151</v>
      </c>
      <c r="Z2318" s="94" t="s">
        <v>152</v>
      </c>
      <c r="AA2318" s="13" t="s">
        <v>151</v>
      </c>
      <c r="AB2318" s="2" t="s">
        <v>151</v>
      </c>
      <c r="AC2318" s="14" t="s">
        <v>714</v>
      </c>
      <c r="AD2318" s="93" t="s">
        <v>151</v>
      </c>
      <c r="AE2318" s="14" t="s">
        <v>152</v>
      </c>
      <c r="AF2318" s="99">
        <v>100</v>
      </c>
    </row>
    <row r="2319" spans="1:32" x14ac:dyDescent="0.3">
      <c r="A2319" s="55" t="str">
        <f t="shared" si="36"/>
        <v>ITmo_01.4</v>
      </c>
      <c r="C2319" s="96" t="s">
        <v>24</v>
      </c>
      <c r="D2319" s="97" t="s">
        <v>778</v>
      </c>
      <c r="E2319" s="97" t="s">
        <v>867</v>
      </c>
      <c r="F2319" s="97" t="s">
        <v>868</v>
      </c>
      <c r="G2319" s="97" t="s">
        <v>351</v>
      </c>
      <c r="H2319" s="96" t="s">
        <v>50</v>
      </c>
      <c r="I2319" s="98" t="s">
        <v>51</v>
      </c>
      <c r="J2319" s="27" t="s">
        <v>3342</v>
      </c>
      <c r="K2319" s="28" t="s">
        <v>3382</v>
      </c>
      <c r="L2319" s="93" t="s">
        <v>151</v>
      </c>
      <c r="M2319" s="2" t="s">
        <v>151</v>
      </c>
      <c r="N2319" s="94" t="s">
        <v>151</v>
      </c>
      <c r="O2319" s="13" t="s">
        <v>151</v>
      </c>
      <c r="P2319" s="2" t="s">
        <v>152</v>
      </c>
      <c r="Q2319" s="2" t="s">
        <v>152</v>
      </c>
      <c r="R2319" s="2" t="s">
        <v>152</v>
      </c>
      <c r="S2319" s="2" t="s">
        <v>151</v>
      </c>
      <c r="T2319" s="2" t="s">
        <v>151</v>
      </c>
      <c r="U2319" s="14" t="s">
        <v>152</v>
      </c>
      <c r="V2319" s="13" t="s">
        <v>151</v>
      </c>
      <c r="W2319" s="2" t="s">
        <v>151</v>
      </c>
      <c r="X2319" s="2" t="s">
        <v>151</v>
      </c>
      <c r="Y2319" s="2" t="s">
        <v>152</v>
      </c>
      <c r="Z2319" s="94" t="s">
        <v>152</v>
      </c>
      <c r="AA2319" s="13" t="s">
        <v>151</v>
      </c>
      <c r="AB2319" s="2" t="s">
        <v>151</v>
      </c>
      <c r="AC2319" s="14" t="s">
        <v>714</v>
      </c>
      <c r="AD2319" s="93" t="s">
        <v>151</v>
      </c>
      <c r="AE2319" s="14" t="s">
        <v>152</v>
      </c>
      <c r="AF2319" s="99">
        <v>100</v>
      </c>
    </row>
    <row r="2320" spans="1:32" x14ac:dyDescent="0.3">
      <c r="A2320" s="55" t="str">
        <f t="shared" si="36"/>
        <v>ITmo_01.4</v>
      </c>
      <c r="C2320" s="96" t="s">
        <v>24</v>
      </c>
      <c r="D2320" s="97" t="s">
        <v>778</v>
      </c>
      <c r="E2320" s="97" t="s">
        <v>867</v>
      </c>
      <c r="F2320" s="97" t="s">
        <v>868</v>
      </c>
      <c r="G2320" s="97" t="s">
        <v>351</v>
      </c>
      <c r="H2320" s="96" t="s">
        <v>50</v>
      </c>
      <c r="I2320" s="98" t="s">
        <v>51</v>
      </c>
      <c r="J2320" s="27" t="s">
        <v>3345</v>
      </c>
      <c r="K2320" s="28" t="s">
        <v>3383</v>
      </c>
      <c r="L2320" s="93" t="s">
        <v>151</v>
      </c>
      <c r="M2320" s="2" t="s">
        <v>151</v>
      </c>
      <c r="N2320" s="94" t="s">
        <v>151</v>
      </c>
      <c r="O2320" s="13" t="s">
        <v>151</v>
      </c>
      <c r="P2320" s="2" t="s">
        <v>152</v>
      </c>
      <c r="Q2320" s="2" t="s">
        <v>152</v>
      </c>
      <c r="R2320" s="2" t="s">
        <v>152</v>
      </c>
      <c r="S2320" s="2" t="s">
        <v>151</v>
      </c>
      <c r="T2320" s="2" t="s">
        <v>152</v>
      </c>
      <c r="U2320" s="14" t="s">
        <v>152</v>
      </c>
      <c r="V2320" s="13" t="s">
        <v>151</v>
      </c>
      <c r="W2320" s="2" t="s">
        <v>151</v>
      </c>
      <c r="X2320" s="2" t="s">
        <v>151</v>
      </c>
      <c r="Y2320" s="2" t="s">
        <v>151</v>
      </c>
      <c r="Z2320" s="94" t="s">
        <v>152</v>
      </c>
      <c r="AA2320" s="13" t="s">
        <v>152</v>
      </c>
      <c r="AB2320" s="2" t="s">
        <v>152</v>
      </c>
      <c r="AC2320" s="14" t="s">
        <v>152</v>
      </c>
      <c r="AD2320" s="93" t="s">
        <v>151</v>
      </c>
      <c r="AE2320" s="14" t="s">
        <v>152</v>
      </c>
      <c r="AF2320" s="99">
        <v>0</v>
      </c>
    </row>
    <row r="2321" spans="1:32" x14ac:dyDescent="0.3">
      <c r="A2321" s="55" t="str">
        <f t="shared" si="36"/>
        <v>ITmo_01.4</v>
      </c>
      <c r="C2321" s="96" t="s">
        <v>24</v>
      </c>
      <c r="D2321" s="97" t="s">
        <v>778</v>
      </c>
      <c r="E2321" s="97" t="s">
        <v>867</v>
      </c>
      <c r="F2321" s="97" t="s">
        <v>868</v>
      </c>
      <c r="G2321" s="97" t="s">
        <v>351</v>
      </c>
      <c r="H2321" s="96" t="s">
        <v>50</v>
      </c>
      <c r="I2321" s="98" t="s">
        <v>51</v>
      </c>
      <c r="J2321" s="27" t="s">
        <v>3304</v>
      </c>
      <c r="K2321" s="28" t="s">
        <v>3384</v>
      </c>
      <c r="L2321" s="93" t="s">
        <v>151</v>
      </c>
      <c r="M2321" s="2" t="s">
        <v>151</v>
      </c>
      <c r="N2321" s="94" t="s">
        <v>151</v>
      </c>
      <c r="O2321" s="13" t="s">
        <v>151</v>
      </c>
      <c r="P2321" s="2" t="s">
        <v>152</v>
      </c>
      <c r="Q2321" s="2" t="s">
        <v>152</v>
      </c>
      <c r="R2321" s="2" t="s">
        <v>152</v>
      </c>
      <c r="S2321" s="2" t="s">
        <v>151</v>
      </c>
      <c r="T2321" s="2" t="s">
        <v>152</v>
      </c>
      <c r="U2321" s="14" t="s">
        <v>152</v>
      </c>
      <c r="V2321" s="13" t="s">
        <v>151</v>
      </c>
      <c r="W2321" s="2" t="s">
        <v>151</v>
      </c>
      <c r="X2321" s="2" t="s">
        <v>151</v>
      </c>
      <c r="Y2321" s="2" t="s">
        <v>151</v>
      </c>
      <c r="Z2321" s="94" t="s">
        <v>152</v>
      </c>
      <c r="AA2321" s="13" t="s">
        <v>151</v>
      </c>
      <c r="AB2321" s="2" t="s">
        <v>151</v>
      </c>
      <c r="AC2321" s="14" t="s">
        <v>714</v>
      </c>
      <c r="AD2321" s="93" t="s">
        <v>151</v>
      </c>
      <c r="AE2321" s="14" t="s">
        <v>152</v>
      </c>
      <c r="AF2321" s="99">
        <v>100</v>
      </c>
    </row>
    <row r="2322" spans="1:32" x14ac:dyDescent="0.3">
      <c r="A2322" s="55" t="str">
        <f t="shared" si="36"/>
        <v>ITmo_01.4</v>
      </c>
      <c r="C2322" s="96" t="s">
        <v>24</v>
      </c>
      <c r="D2322" s="97" t="s">
        <v>778</v>
      </c>
      <c r="E2322" s="97" t="s">
        <v>867</v>
      </c>
      <c r="F2322" s="97" t="s">
        <v>868</v>
      </c>
      <c r="G2322" s="97" t="s">
        <v>351</v>
      </c>
      <c r="H2322" s="96" t="s">
        <v>50</v>
      </c>
      <c r="I2322" s="98" t="s">
        <v>51</v>
      </c>
      <c r="J2322" s="27" t="s">
        <v>3306</v>
      </c>
      <c r="K2322" s="28" t="s">
        <v>3385</v>
      </c>
      <c r="L2322" s="93" t="s">
        <v>151</v>
      </c>
      <c r="M2322" s="2" t="s">
        <v>151</v>
      </c>
      <c r="N2322" s="94" t="s">
        <v>151</v>
      </c>
      <c r="O2322" s="13" t="s">
        <v>151</v>
      </c>
      <c r="P2322" s="2" t="s">
        <v>152</v>
      </c>
      <c r="Q2322" s="2" t="s">
        <v>152</v>
      </c>
      <c r="R2322" s="2" t="s">
        <v>151</v>
      </c>
      <c r="S2322" s="2" t="s">
        <v>151</v>
      </c>
      <c r="T2322" s="2" t="s">
        <v>152</v>
      </c>
      <c r="U2322" s="14" t="s">
        <v>152</v>
      </c>
      <c r="V2322" s="13" t="s">
        <v>151</v>
      </c>
      <c r="W2322" s="2" t="s">
        <v>151</v>
      </c>
      <c r="X2322" s="2" t="s">
        <v>151</v>
      </c>
      <c r="Y2322" s="2" t="s">
        <v>151</v>
      </c>
      <c r="Z2322" s="94" t="s">
        <v>152</v>
      </c>
      <c r="AA2322" s="13" t="s">
        <v>152</v>
      </c>
      <c r="AB2322" s="2" t="s">
        <v>152</v>
      </c>
      <c r="AC2322" s="14" t="s">
        <v>152</v>
      </c>
      <c r="AD2322" s="93" t="s">
        <v>152</v>
      </c>
      <c r="AE2322" s="14" t="s">
        <v>152</v>
      </c>
      <c r="AF2322" s="99">
        <v>100</v>
      </c>
    </row>
    <row r="2323" spans="1:32" x14ac:dyDescent="0.3">
      <c r="A2323" s="55" t="str">
        <f t="shared" si="36"/>
        <v>ITmo_01.4</v>
      </c>
      <c r="C2323" s="96" t="s">
        <v>24</v>
      </c>
      <c r="D2323" s="97" t="s">
        <v>778</v>
      </c>
      <c r="E2323" s="97" t="s">
        <v>867</v>
      </c>
      <c r="F2323" s="97" t="s">
        <v>868</v>
      </c>
      <c r="G2323" s="97" t="s">
        <v>351</v>
      </c>
      <c r="H2323" s="96" t="s">
        <v>50</v>
      </c>
      <c r="I2323" s="98" t="s">
        <v>51</v>
      </c>
      <c r="J2323" s="27" t="s">
        <v>3349</v>
      </c>
      <c r="K2323" s="28" t="s">
        <v>3386</v>
      </c>
      <c r="L2323" s="93" t="s">
        <v>151</v>
      </c>
      <c r="M2323" s="2" t="s">
        <v>151</v>
      </c>
      <c r="N2323" s="94" t="s">
        <v>151</v>
      </c>
      <c r="O2323" s="13" t="s">
        <v>151</v>
      </c>
      <c r="P2323" s="2" t="s">
        <v>152</v>
      </c>
      <c r="Q2323" s="2" t="s">
        <v>152</v>
      </c>
      <c r="R2323" s="2" t="s">
        <v>152</v>
      </c>
      <c r="S2323" s="2" t="s">
        <v>151</v>
      </c>
      <c r="T2323" s="2" t="s">
        <v>152</v>
      </c>
      <c r="U2323" s="14" t="s">
        <v>152</v>
      </c>
      <c r="V2323" s="13" t="s">
        <v>151</v>
      </c>
      <c r="W2323" s="2" t="s">
        <v>151</v>
      </c>
      <c r="X2323" s="2" t="s">
        <v>151</v>
      </c>
      <c r="Y2323" s="2" t="s">
        <v>151</v>
      </c>
      <c r="Z2323" s="94" t="s">
        <v>152</v>
      </c>
      <c r="AA2323" s="13" t="s">
        <v>152</v>
      </c>
      <c r="AB2323" s="2" t="s">
        <v>152</v>
      </c>
      <c r="AC2323" s="14" t="s">
        <v>152</v>
      </c>
      <c r="AD2323" s="93" t="s">
        <v>152</v>
      </c>
      <c r="AE2323" s="14" t="s">
        <v>152</v>
      </c>
      <c r="AF2323" s="99">
        <v>100</v>
      </c>
    </row>
    <row r="2324" spans="1:32" x14ac:dyDescent="0.3">
      <c r="A2324" s="55" t="str">
        <f t="shared" si="36"/>
        <v>ITmo_01.4</v>
      </c>
      <c r="C2324" s="96" t="s">
        <v>24</v>
      </c>
      <c r="D2324" s="97" t="s">
        <v>778</v>
      </c>
      <c r="E2324" s="97" t="s">
        <v>867</v>
      </c>
      <c r="F2324" s="97" t="s">
        <v>868</v>
      </c>
      <c r="G2324" s="97" t="s">
        <v>351</v>
      </c>
      <c r="H2324" s="96" t="s">
        <v>50</v>
      </c>
      <c r="I2324" s="98" t="s">
        <v>51</v>
      </c>
      <c r="J2324" s="27" t="s">
        <v>3310</v>
      </c>
      <c r="K2324" s="28" t="s">
        <v>613</v>
      </c>
      <c r="L2324" s="93" t="s">
        <v>151</v>
      </c>
      <c r="M2324" s="2" t="s">
        <v>151</v>
      </c>
      <c r="N2324" s="94" t="s">
        <v>151</v>
      </c>
      <c r="O2324" s="13" t="s">
        <v>151</v>
      </c>
      <c r="P2324" s="2" t="s">
        <v>152</v>
      </c>
      <c r="Q2324" s="2" t="s">
        <v>152</v>
      </c>
      <c r="R2324" s="2" t="s">
        <v>152</v>
      </c>
      <c r="S2324" s="2" t="s">
        <v>151</v>
      </c>
      <c r="T2324" s="2" t="s">
        <v>152</v>
      </c>
      <c r="U2324" s="14" t="s">
        <v>152</v>
      </c>
      <c r="V2324" s="13" t="s">
        <v>151</v>
      </c>
      <c r="W2324" s="2" t="s">
        <v>151</v>
      </c>
      <c r="X2324" s="2" t="s">
        <v>151</v>
      </c>
      <c r="Y2324" s="2" t="s">
        <v>151</v>
      </c>
      <c r="Z2324" s="94" t="s">
        <v>152</v>
      </c>
      <c r="AA2324" s="13" t="s">
        <v>151</v>
      </c>
      <c r="AB2324" s="2" t="s">
        <v>151</v>
      </c>
      <c r="AC2324" s="14" t="s">
        <v>714</v>
      </c>
      <c r="AD2324" s="93" t="s">
        <v>151</v>
      </c>
      <c r="AE2324" s="14" t="s">
        <v>152</v>
      </c>
      <c r="AF2324" s="99">
        <v>100</v>
      </c>
    </row>
    <row r="2325" spans="1:32" x14ac:dyDescent="0.3">
      <c r="A2325" s="55" t="str">
        <f t="shared" si="36"/>
        <v>ITmo_01.4</v>
      </c>
      <c r="C2325" s="96" t="s">
        <v>24</v>
      </c>
      <c r="D2325" s="97" t="s">
        <v>778</v>
      </c>
      <c r="E2325" s="97" t="s">
        <v>867</v>
      </c>
      <c r="F2325" s="97" t="s">
        <v>868</v>
      </c>
      <c r="G2325" s="97" t="s">
        <v>351</v>
      </c>
      <c r="H2325" s="96" t="s">
        <v>50</v>
      </c>
      <c r="I2325" s="98" t="s">
        <v>51</v>
      </c>
      <c r="J2325" s="27" t="s">
        <v>3352</v>
      </c>
      <c r="K2325" s="28" t="s">
        <v>3387</v>
      </c>
      <c r="L2325" s="93" t="s">
        <v>151</v>
      </c>
      <c r="M2325" s="2" t="s">
        <v>151</v>
      </c>
      <c r="N2325" s="94" t="s">
        <v>151</v>
      </c>
      <c r="O2325" s="13" t="s">
        <v>151</v>
      </c>
      <c r="P2325" s="2" t="s">
        <v>152</v>
      </c>
      <c r="Q2325" s="2" t="s">
        <v>152</v>
      </c>
      <c r="R2325" s="2" t="s">
        <v>151</v>
      </c>
      <c r="S2325" s="2" t="s">
        <v>151</v>
      </c>
      <c r="T2325" s="2" t="s">
        <v>152</v>
      </c>
      <c r="U2325" s="14" t="s">
        <v>152</v>
      </c>
      <c r="V2325" s="13" t="s">
        <v>151</v>
      </c>
      <c r="W2325" s="2" t="s">
        <v>151</v>
      </c>
      <c r="X2325" s="2" t="s">
        <v>151</v>
      </c>
      <c r="Y2325" s="2" t="s">
        <v>151</v>
      </c>
      <c r="Z2325" s="94" t="s">
        <v>152</v>
      </c>
      <c r="AA2325" s="13" t="s">
        <v>151</v>
      </c>
      <c r="AB2325" s="2" t="s">
        <v>151</v>
      </c>
      <c r="AC2325" s="14" t="s">
        <v>714</v>
      </c>
      <c r="AD2325" s="93" t="s">
        <v>151</v>
      </c>
      <c r="AE2325" s="14" t="s">
        <v>152</v>
      </c>
      <c r="AF2325" s="99">
        <v>100</v>
      </c>
    </row>
    <row r="2326" spans="1:32" x14ac:dyDescent="0.3">
      <c r="A2326" s="55" t="str">
        <f t="shared" si="36"/>
        <v>ITmo_01.4</v>
      </c>
      <c r="C2326" s="96" t="s">
        <v>24</v>
      </c>
      <c r="D2326" s="97" t="s">
        <v>778</v>
      </c>
      <c r="E2326" s="97" t="s">
        <v>867</v>
      </c>
      <c r="F2326" s="97" t="s">
        <v>868</v>
      </c>
      <c r="G2326" s="97" t="s">
        <v>351</v>
      </c>
      <c r="H2326" s="96" t="s">
        <v>50</v>
      </c>
      <c r="I2326" s="98" t="s">
        <v>51</v>
      </c>
      <c r="J2326" s="27" t="s">
        <v>3314</v>
      </c>
      <c r="K2326" s="28" t="s">
        <v>611</v>
      </c>
      <c r="L2326" s="93" t="s">
        <v>151</v>
      </c>
      <c r="M2326" s="2" t="s">
        <v>151</v>
      </c>
      <c r="N2326" s="94" t="s">
        <v>151</v>
      </c>
      <c r="O2326" s="13" t="s">
        <v>151</v>
      </c>
      <c r="P2326" s="2" t="s">
        <v>152</v>
      </c>
      <c r="Q2326" s="2" t="s">
        <v>152</v>
      </c>
      <c r="R2326" s="2" t="s">
        <v>152</v>
      </c>
      <c r="S2326" s="2" t="s">
        <v>151</v>
      </c>
      <c r="T2326" s="2" t="s">
        <v>152</v>
      </c>
      <c r="U2326" s="14" t="s">
        <v>152</v>
      </c>
      <c r="V2326" s="13" t="s">
        <v>151</v>
      </c>
      <c r="W2326" s="2" t="s">
        <v>151</v>
      </c>
      <c r="X2326" s="2" t="s">
        <v>151</v>
      </c>
      <c r="Y2326" s="2" t="s">
        <v>152</v>
      </c>
      <c r="Z2326" s="94" t="s">
        <v>152</v>
      </c>
      <c r="AA2326" s="13" t="s">
        <v>151</v>
      </c>
      <c r="AB2326" s="2" t="s">
        <v>151</v>
      </c>
      <c r="AC2326" s="14" t="s">
        <v>714</v>
      </c>
      <c r="AD2326" s="93" t="s">
        <v>152</v>
      </c>
      <c r="AE2326" s="14" t="s">
        <v>152</v>
      </c>
      <c r="AF2326" s="99">
        <v>100</v>
      </c>
    </row>
    <row r="2327" spans="1:32" x14ac:dyDescent="0.3">
      <c r="A2327" s="55" t="str">
        <f t="shared" si="36"/>
        <v>ITmo_01.4</v>
      </c>
      <c r="C2327" s="96" t="s">
        <v>24</v>
      </c>
      <c r="D2327" s="97" t="s">
        <v>778</v>
      </c>
      <c r="E2327" s="97" t="s">
        <v>867</v>
      </c>
      <c r="F2327" s="97" t="s">
        <v>868</v>
      </c>
      <c r="G2327" s="97" t="s">
        <v>351</v>
      </c>
      <c r="H2327" s="96" t="s">
        <v>50</v>
      </c>
      <c r="I2327" s="98" t="s">
        <v>51</v>
      </c>
      <c r="J2327" s="27" t="s">
        <v>3318</v>
      </c>
      <c r="K2327" s="28" t="s">
        <v>612</v>
      </c>
      <c r="L2327" s="93" t="s">
        <v>151</v>
      </c>
      <c r="M2327" s="2" t="s">
        <v>151</v>
      </c>
      <c r="N2327" s="94" t="s">
        <v>151</v>
      </c>
      <c r="O2327" s="13" t="s">
        <v>151</v>
      </c>
      <c r="P2327" s="2" t="s">
        <v>152</v>
      </c>
      <c r="Q2327" s="2" t="s">
        <v>152</v>
      </c>
      <c r="R2327" s="2" t="s">
        <v>152</v>
      </c>
      <c r="S2327" s="2" t="s">
        <v>151</v>
      </c>
      <c r="T2327" s="2" t="s">
        <v>152</v>
      </c>
      <c r="U2327" s="14" t="s">
        <v>152</v>
      </c>
      <c r="V2327" s="13" t="s">
        <v>151</v>
      </c>
      <c r="W2327" s="2" t="s">
        <v>151</v>
      </c>
      <c r="X2327" s="2" t="s">
        <v>151</v>
      </c>
      <c r="Y2327" s="2" t="s">
        <v>151</v>
      </c>
      <c r="Z2327" s="94" t="s">
        <v>152</v>
      </c>
      <c r="AA2327" s="13" t="s">
        <v>151</v>
      </c>
      <c r="AB2327" s="2" t="s">
        <v>152</v>
      </c>
      <c r="AC2327" s="14" t="s">
        <v>152</v>
      </c>
      <c r="AD2327" s="93" t="s">
        <v>151</v>
      </c>
      <c r="AE2327" s="14" t="s">
        <v>152</v>
      </c>
      <c r="AF2327" s="99">
        <v>100</v>
      </c>
    </row>
    <row r="2328" spans="1:32" x14ac:dyDescent="0.3">
      <c r="A2328" s="55" t="str">
        <f t="shared" si="36"/>
        <v>ITmo_01.4</v>
      </c>
      <c r="C2328" s="96" t="s">
        <v>24</v>
      </c>
      <c r="D2328" s="97" t="s">
        <v>778</v>
      </c>
      <c r="E2328" s="97" t="s">
        <v>867</v>
      </c>
      <c r="F2328" s="97" t="s">
        <v>868</v>
      </c>
      <c r="G2328" s="97" t="s">
        <v>351</v>
      </c>
      <c r="H2328" s="96" t="s">
        <v>50</v>
      </c>
      <c r="I2328" s="98" t="s">
        <v>51</v>
      </c>
      <c r="J2328" s="27" t="s">
        <v>3320</v>
      </c>
      <c r="K2328" s="28" t="s">
        <v>3388</v>
      </c>
      <c r="L2328" s="93" t="s">
        <v>151</v>
      </c>
      <c r="M2328" s="2" t="s">
        <v>152</v>
      </c>
      <c r="N2328" s="94" t="s">
        <v>152</v>
      </c>
      <c r="O2328" s="13" t="s">
        <v>152</v>
      </c>
      <c r="P2328" s="2" t="s">
        <v>152</v>
      </c>
      <c r="Q2328" s="2" t="s">
        <v>152</v>
      </c>
      <c r="R2328" s="2" t="s">
        <v>152</v>
      </c>
      <c r="S2328" s="2" t="s">
        <v>152</v>
      </c>
      <c r="T2328" s="2" t="s">
        <v>152</v>
      </c>
      <c r="U2328" s="14" t="s">
        <v>152</v>
      </c>
      <c r="V2328" s="13" t="s">
        <v>151</v>
      </c>
      <c r="W2328" s="2" t="s">
        <v>152</v>
      </c>
      <c r="X2328" s="2" t="s">
        <v>152</v>
      </c>
      <c r="Y2328" s="2" t="s">
        <v>152</v>
      </c>
      <c r="Z2328" s="94" t="s">
        <v>152</v>
      </c>
      <c r="AA2328" s="13" t="s">
        <v>152</v>
      </c>
      <c r="AB2328" s="2" t="s">
        <v>152</v>
      </c>
      <c r="AC2328" s="14" t="s">
        <v>714</v>
      </c>
      <c r="AD2328" s="93" t="s">
        <v>152</v>
      </c>
      <c r="AE2328" s="14" t="s">
        <v>152</v>
      </c>
      <c r="AF2328" s="99">
        <v>100</v>
      </c>
    </row>
    <row r="2329" spans="1:32" x14ac:dyDescent="0.3">
      <c r="A2329" s="55" t="str">
        <f t="shared" si="36"/>
        <v>ITmo_01.4</v>
      </c>
      <c r="C2329" s="96" t="s">
        <v>24</v>
      </c>
      <c r="D2329" s="97" t="s">
        <v>778</v>
      </c>
      <c r="E2329" s="97" t="s">
        <v>867</v>
      </c>
      <c r="F2329" s="97" t="s">
        <v>868</v>
      </c>
      <c r="G2329" s="97" t="s">
        <v>351</v>
      </c>
      <c r="H2329" s="96" t="s">
        <v>50</v>
      </c>
      <c r="I2329" s="98" t="s">
        <v>51</v>
      </c>
      <c r="J2329" s="27" t="s">
        <v>3322</v>
      </c>
      <c r="K2329" s="28" t="s">
        <v>3389</v>
      </c>
      <c r="L2329" s="93" t="s">
        <v>151</v>
      </c>
      <c r="M2329" s="2" t="s">
        <v>151</v>
      </c>
      <c r="N2329" s="94" t="s">
        <v>151</v>
      </c>
      <c r="O2329" s="13" t="s">
        <v>151</v>
      </c>
      <c r="P2329" s="2" t="s">
        <v>152</v>
      </c>
      <c r="Q2329" s="2" t="s">
        <v>152</v>
      </c>
      <c r="R2329" s="2" t="s">
        <v>152</v>
      </c>
      <c r="S2329" s="2" t="s">
        <v>151</v>
      </c>
      <c r="T2329" s="2" t="s">
        <v>152</v>
      </c>
      <c r="U2329" s="14" t="s">
        <v>152</v>
      </c>
      <c r="V2329" s="13" t="s">
        <v>151</v>
      </c>
      <c r="W2329" s="2" t="s">
        <v>151</v>
      </c>
      <c r="X2329" s="2" t="s">
        <v>151</v>
      </c>
      <c r="Y2329" s="2" t="s">
        <v>151</v>
      </c>
      <c r="Z2329" s="94" t="s">
        <v>152</v>
      </c>
      <c r="AA2329" s="13" t="s">
        <v>152</v>
      </c>
      <c r="AB2329" s="2" t="s">
        <v>152</v>
      </c>
      <c r="AC2329" s="14" t="s">
        <v>152</v>
      </c>
      <c r="AD2329" s="93" t="s">
        <v>152</v>
      </c>
      <c r="AE2329" s="14" t="s">
        <v>152</v>
      </c>
      <c r="AF2329" s="99">
        <v>0</v>
      </c>
    </row>
    <row r="2330" spans="1:32" x14ac:dyDescent="0.3">
      <c r="A2330" s="55" t="str">
        <f t="shared" si="36"/>
        <v>ITmo_01.4</v>
      </c>
      <c r="C2330" s="96" t="s">
        <v>24</v>
      </c>
      <c r="D2330" s="97" t="s">
        <v>778</v>
      </c>
      <c r="E2330" s="97" t="s">
        <v>867</v>
      </c>
      <c r="F2330" s="97" t="s">
        <v>868</v>
      </c>
      <c r="G2330" s="97" t="s">
        <v>351</v>
      </c>
      <c r="H2330" s="96" t="s">
        <v>50</v>
      </c>
      <c r="I2330" s="98" t="s">
        <v>51</v>
      </c>
      <c r="J2330" s="27" t="s">
        <v>3324</v>
      </c>
      <c r="K2330" s="28" t="s">
        <v>3390</v>
      </c>
      <c r="L2330" s="93" t="s">
        <v>151</v>
      </c>
      <c r="M2330" s="2" t="s">
        <v>151</v>
      </c>
      <c r="N2330" s="94" t="s">
        <v>151</v>
      </c>
      <c r="O2330" s="13" t="s">
        <v>151</v>
      </c>
      <c r="P2330" s="2" t="s">
        <v>152</v>
      </c>
      <c r="Q2330" s="2" t="s">
        <v>152</v>
      </c>
      <c r="R2330" s="2" t="s">
        <v>152</v>
      </c>
      <c r="S2330" s="2" t="s">
        <v>151</v>
      </c>
      <c r="T2330" s="2" t="s">
        <v>152</v>
      </c>
      <c r="U2330" s="14" t="s">
        <v>152</v>
      </c>
      <c r="V2330" s="13" t="s">
        <v>151</v>
      </c>
      <c r="W2330" s="2" t="s">
        <v>151</v>
      </c>
      <c r="X2330" s="2" t="s">
        <v>151</v>
      </c>
      <c r="Y2330" s="2" t="s">
        <v>151</v>
      </c>
      <c r="Z2330" s="94" t="s">
        <v>152</v>
      </c>
      <c r="AA2330" s="13" t="s">
        <v>151</v>
      </c>
      <c r="AB2330" s="2" t="s">
        <v>151</v>
      </c>
      <c r="AC2330" s="14" t="s">
        <v>714</v>
      </c>
      <c r="AD2330" s="93" t="s">
        <v>151</v>
      </c>
      <c r="AE2330" s="14" t="s">
        <v>152</v>
      </c>
      <c r="AF2330" s="99">
        <v>100</v>
      </c>
    </row>
    <row r="2331" spans="1:32" x14ac:dyDescent="0.3">
      <c r="A2331" s="55" t="str">
        <f t="shared" si="36"/>
        <v>ITmo_01.4</v>
      </c>
      <c r="C2331" s="96" t="s">
        <v>24</v>
      </c>
      <c r="D2331" s="97" t="s">
        <v>778</v>
      </c>
      <c r="E2331" s="97" t="s">
        <v>867</v>
      </c>
      <c r="F2331" s="97" t="s">
        <v>868</v>
      </c>
      <c r="G2331" s="97" t="s">
        <v>351</v>
      </c>
      <c r="H2331" s="96" t="s">
        <v>50</v>
      </c>
      <c r="I2331" s="98" t="s">
        <v>51</v>
      </c>
      <c r="J2331" s="27" t="s">
        <v>3326</v>
      </c>
      <c r="K2331" s="28" t="s">
        <v>3391</v>
      </c>
      <c r="L2331" s="93" t="s">
        <v>151</v>
      </c>
      <c r="M2331" s="2" t="s">
        <v>151</v>
      </c>
      <c r="N2331" s="94" t="s">
        <v>151</v>
      </c>
      <c r="O2331" s="13" t="s">
        <v>152</v>
      </c>
      <c r="P2331" s="2" t="s">
        <v>152</v>
      </c>
      <c r="Q2331" s="2" t="s">
        <v>152</v>
      </c>
      <c r="R2331" s="2" t="s">
        <v>152</v>
      </c>
      <c r="S2331" s="2" t="s">
        <v>152</v>
      </c>
      <c r="T2331" s="2" t="s">
        <v>152</v>
      </c>
      <c r="U2331" s="14" t="s">
        <v>152</v>
      </c>
      <c r="V2331" s="13" t="s">
        <v>151</v>
      </c>
      <c r="W2331" s="2" t="s">
        <v>151</v>
      </c>
      <c r="X2331" s="2" t="s">
        <v>151</v>
      </c>
      <c r="Y2331" s="2" t="s">
        <v>152</v>
      </c>
      <c r="Z2331" s="94" t="s">
        <v>152</v>
      </c>
      <c r="AA2331" s="13" t="s">
        <v>152</v>
      </c>
      <c r="AB2331" s="2" t="s">
        <v>152</v>
      </c>
      <c r="AC2331" s="14" t="s">
        <v>714</v>
      </c>
      <c r="AD2331" s="93" t="s">
        <v>152</v>
      </c>
      <c r="AE2331" s="14" t="s">
        <v>152</v>
      </c>
      <c r="AF2331" s="99">
        <v>100</v>
      </c>
    </row>
    <row r="2332" spans="1:32" x14ac:dyDescent="0.3">
      <c r="A2332" s="55" t="str">
        <f t="shared" si="36"/>
        <v>ITmo_01.4</v>
      </c>
      <c r="C2332" s="96" t="s">
        <v>24</v>
      </c>
      <c r="D2332" s="97" t="s">
        <v>778</v>
      </c>
      <c r="E2332" s="97" t="s">
        <v>867</v>
      </c>
      <c r="F2332" s="97" t="s">
        <v>868</v>
      </c>
      <c r="G2332" s="97" t="s">
        <v>351</v>
      </c>
      <c r="H2332" s="96" t="s">
        <v>50</v>
      </c>
      <c r="I2332" s="98" t="s">
        <v>51</v>
      </c>
      <c r="J2332" s="27" t="s">
        <v>3316</v>
      </c>
      <c r="K2332" s="28" t="s">
        <v>3392</v>
      </c>
      <c r="L2332" s="93" t="s">
        <v>151</v>
      </c>
      <c r="M2332" s="2" t="s">
        <v>151</v>
      </c>
      <c r="N2332" s="94" t="s">
        <v>151</v>
      </c>
      <c r="O2332" s="13" t="s">
        <v>151</v>
      </c>
      <c r="P2332" s="2" t="s">
        <v>152</v>
      </c>
      <c r="Q2332" s="2" t="s">
        <v>152</v>
      </c>
      <c r="R2332" s="2" t="s">
        <v>151</v>
      </c>
      <c r="S2332" s="2" t="s">
        <v>151</v>
      </c>
      <c r="T2332" s="2" t="s">
        <v>152</v>
      </c>
      <c r="U2332" s="14" t="s">
        <v>152</v>
      </c>
      <c r="V2332" s="13" t="s">
        <v>151</v>
      </c>
      <c r="W2332" s="2" t="s">
        <v>151</v>
      </c>
      <c r="X2332" s="2" t="s">
        <v>151</v>
      </c>
      <c r="Y2332" s="2" t="s">
        <v>151</v>
      </c>
      <c r="Z2332" s="94" t="s">
        <v>152</v>
      </c>
      <c r="AA2332" s="13" t="s">
        <v>152</v>
      </c>
      <c r="AB2332" s="2" t="s">
        <v>152</v>
      </c>
      <c r="AC2332" s="14" t="s">
        <v>152</v>
      </c>
      <c r="AD2332" s="93" t="s">
        <v>151</v>
      </c>
      <c r="AE2332" s="14" t="s">
        <v>152</v>
      </c>
      <c r="AF2332" s="99">
        <v>100</v>
      </c>
    </row>
    <row r="2333" spans="1:32" x14ac:dyDescent="0.3">
      <c r="A2333" s="55" t="str">
        <f t="shared" si="36"/>
        <v>ITmo_01.4</v>
      </c>
      <c r="C2333" s="96" t="s">
        <v>24</v>
      </c>
      <c r="D2333" s="97" t="s">
        <v>778</v>
      </c>
      <c r="E2333" s="97" t="s">
        <v>867</v>
      </c>
      <c r="F2333" s="97" t="s">
        <v>868</v>
      </c>
      <c r="G2333" s="97" t="s">
        <v>351</v>
      </c>
      <c r="H2333" s="96" t="s">
        <v>50</v>
      </c>
      <c r="I2333" s="98" t="s">
        <v>51</v>
      </c>
      <c r="J2333" s="27" t="s">
        <v>3361</v>
      </c>
      <c r="K2333" s="28" t="s">
        <v>3393</v>
      </c>
      <c r="L2333" s="93" t="s">
        <v>151</v>
      </c>
      <c r="M2333" s="2" t="s">
        <v>151</v>
      </c>
      <c r="N2333" s="94" t="s">
        <v>151</v>
      </c>
      <c r="O2333" s="13" t="s">
        <v>151</v>
      </c>
      <c r="P2333" s="2" t="s">
        <v>152</v>
      </c>
      <c r="Q2333" s="2" t="s">
        <v>152</v>
      </c>
      <c r="R2333" s="2" t="s">
        <v>152</v>
      </c>
      <c r="S2333" s="2" t="s">
        <v>151</v>
      </c>
      <c r="T2333" s="2" t="s">
        <v>151</v>
      </c>
      <c r="U2333" s="14" t="s">
        <v>152</v>
      </c>
      <c r="V2333" s="13" t="s">
        <v>151</v>
      </c>
      <c r="W2333" s="2" t="s">
        <v>151</v>
      </c>
      <c r="X2333" s="2" t="s">
        <v>151</v>
      </c>
      <c r="Y2333" s="2" t="s">
        <v>151</v>
      </c>
      <c r="Z2333" s="94" t="s">
        <v>152</v>
      </c>
      <c r="AA2333" s="13" t="s">
        <v>151</v>
      </c>
      <c r="AB2333" s="2" t="s">
        <v>151</v>
      </c>
      <c r="AC2333" s="14" t="s">
        <v>714</v>
      </c>
      <c r="AD2333" s="93" t="s">
        <v>151</v>
      </c>
      <c r="AE2333" s="14" t="s">
        <v>152</v>
      </c>
      <c r="AF2333" s="99">
        <v>100</v>
      </c>
    </row>
    <row r="2334" spans="1:32" x14ac:dyDescent="0.3">
      <c r="A2334" s="55" t="str">
        <f t="shared" si="36"/>
        <v>ITmo_01.4</v>
      </c>
      <c r="C2334" s="96" t="s">
        <v>24</v>
      </c>
      <c r="D2334" s="97" t="s">
        <v>778</v>
      </c>
      <c r="E2334" s="97" t="s">
        <v>867</v>
      </c>
      <c r="F2334" s="97" t="s">
        <v>868</v>
      </c>
      <c r="G2334" s="97" t="s">
        <v>351</v>
      </c>
      <c r="H2334" s="96" t="s">
        <v>50</v>
      </c>
      <c r="I2334" s="98" t="s">
        <v>51</v>
      </c>
      <c r="J2334" s="27" t="s">
        <v>3308</v>
      </c>
      <c r="K2334" s="28" t="s">
        <v>3394</v>
      </c>
      <c r="L2334" s="93" t="s">
        <v>151</v>
      </c>
      <c r="M2334" s="2" t="s">
        <v>151</v>
      </c>
      <c r="N2334" s="94" t="s">
        <v>151</v>
      </c>
      <c r="O2334" s="13" t="s">
        <v>151</v>
      </c>
      <c r="P2334" s="2" t="s">
        <v>152</v>
      </c>
      <c r="Q2334" s="2" t="s">
        <v>152</v>
      </c>
      <c r="R2334" s="2" t="s">
        <v>152</v>
      </c>
      <c r="S2334" s="2" t="s">
        <v>151</v>
      </c>
      <c r="T2334" s="2" t="s">
        <v>152</v>
      </c>
      <c r="U2334" s="14" t="s">
        <v>152</v>
      </c>
      <c r="V2334" s="13" t="s">
        <v>151</v>
      </c>
      <c r="W2334" s="2" t="s">
        <v>151</v>
      </c>
      <c r="X2334" s="2" t="s">
        <v>151</v>
      </c>
      <c r="Y2334" s="2" t="s">
        <v>151</v>
      </c>
      <c r="Z2334" s="94" t="s">
        <v>152</v>
      </c>
      <c r="AA2334" s="13" t="s">
        <v>151</v>
      </c>
      <c r="AB2334" s="2" t="s">
        <v>151</v>
      </c>
      <c r="AC2334" s="14" t="s">
        <v>714</v>
      </c>
      <c r="AD2334" s="93" t="s">
        <v>151</v>
      </c>
      <c r="AE2334" s="14" t="s">
        <v>152</v>
      </c>
      <c r="AF2334" s="99">
        <v>100</v>
      </c>
    </row>
    <row r="2335" spans="1:32" x14ac:dyDescent="0.3">
      <c r="A2335" s="55" t="str">
        <f t="shared" si="36"/>
        <v>ITmo_01.4</v>
      </c>
      <c r="C2335" s="96" t="s">
        <v>24</v>
      </c>
      <c r="D2335" s="97" t="s">
        <v>778</v>
      </c>
      <c r="E2335" s="97" t="s">
        <v>867</v>
      </c>
      <c r="F2335" s="97" t="s">
        <v>868</v>
      </c>
      <c r="G2335" s="97" t="s">
        <v>351</v>
      </c>
      <c r="H2335" s="96" t="s">
        <v>50</v>
      </c>
      <c r="I2335" s="98" t="s">
        <v>51</v>
      </c>
      <c r="J2335" s="27" t="s">
        <v>3340</v>
      </c>
      <c r="K2335" s="28" t="s">
        <v>615</v>
      </c>
      <c r="L2335" s="93" t="s">
        <v>151</v>
      </c>
      <c r="M2335" s="2" t="s">
        <v>151</v>
      </c>
      <c r="N2335" s="94" t="s">
        <v>151</v>
      </c>
      <c r="O2335" s="13" t="s">
        <v>151</v>
      </c>
      <c r="P2335" s="2" t="s">
        <v>152</v>
      </c>
      <c r="Q2335" s="2" t="s">
        <v>152</v>
      </c>
      <c r="R2335" s="2" t="s">
        <v>152</v>
      </c>
      <c r="S2335" s="2" t="s">
        <v>151</v>
      </c>
      <c r="T2335" s="2" t="s">
        <v>152</v>
      </c>
      <c r="U2335" s="14" t="s">
        <v>152</v>
      </c>
      <c r="V2335" s="13" t="s">
        <v>151</v>
      </c>
      <c r="W2335" s="2" t="s">
        <v>151</v>
      </c>
      <c r="X2335" s="2" t="s">
        <v>151</v>
      </c>
      <c r="Y2335" s="2" t="s">
        <v>151</v>
      </c>
      <c r="Z2335" s="94" t="s">
        <v>152</v>
      </c>
      <c r="AA2335" s="13" t="s">
        <v>152</v>
      </c>
      <c r="AB2335" s="2" t="s">
        <v>152</v>
      </c>
      <c r="AC2335" s="14" t="s">
        <v>152</v>
      </c>
      <c r="AD2335" s="93" t="s">
        <v>152</v>
      </c>
      <c r="AE2335" s="14" t="s">
        <v>152</v>
      </c>
      <c r="AF2335" s="99">
        <v>0</v>
      </c>
    </row>
    <row r="2336" spans="1:32" x14ac:dyDescent="0.3">
      <c r="A2336" s="55" t="str">
        <f t="shared" si="36"/>
        <v>ITmo_01.4</v>
      </c>
      <c r="C2336" s="96" t="s">
        <v>24</v>
      </c>
      <c r="D2336" s="97" t="s">
        <v>778</v>
      </c>
      <c r="E2336" s="97" t="s">
        <v>867</v>
      </c>
      <c r="F2336" s="97" t="s">
        <v>868</v>
      </c>
      <c r="G2336" s="97" t="s">
        <v>351</v>
      </c>
      <c r="H2336" s="96" t="s">
        <v>50</v>
      </c>
      <c r="I2336" s="98" t="s">
        <v>51</v>
      </c>
      <c r="J2336" s="27" t="s">
        <v>3338</v>
      </c>
      <c r="K2336" s="28" t="s">
        <v>3395</v>
      </c>
      <c r="L2336" s="93" t="s">
        <v>151</v>
      </c>
      <c r="M2336" s="2" t="s">
        <v>152</v>
      </c>
      <c r="N2336" s="94" t="s">
        <v>151</v>
      </c>
      <c r="O2336" s="13" t="s">
        <v>152</v>
      </c>
      <c r="P2336" s="2" t="s">
        <v>152</v>
      </c>
      <c r="Q2336" s="2" t="s">
        <v>152</v>
      </c>
      <c r="R2336" s="2" t="s">
        <v>152</v>
      </c>
      <c r="S2336" s="2" t="s">
        <v>152</v>
      </c>
      <c r="T2336" s="2" t="s">
        <v>152</v>
      </c>
      <c r="U2336" s="14" t="s">
        <v>152</v>
      </c>
      <c r="V2336" s="13" t="s">
        <v>151</v>
      </c>
      <c r="W2336" s="2" t="s">
        <v>152</v>
      </c>
      <c r="X2336" s="2" t="s">
        <v>152</v>
      </c>
      <c r="Y2336" s="2" t="s">
        <v>152</v>
      </c>
      <c r="Z2336" s="94" t="s">
        <v>152</v>
      </c>
      <c r="AA2336" s="13" t="s">
        <v>152</v>
      </c>
      <c r="AB2336" s="2" t="s">
        <v>152</v>
      </c>
      <c r="AC2336" s="14" t="s">
        <v>714</v>
      </c>
      <c r="AD2336" s="93" t="s">
        <v>152</v>
      </c>
      <c r="AE2336" s="14" t="s">
        <v>152</v>
      </c>
      <c r="AF2336" s="99">
        <v>100</v>
      </c>
    </row>
    <row r="2337" spans="1:32" x14ac:dyDescent="0.3">
      <c r="A2337" s="55" t="str">
        <f t="shared" si="36"/>
        <v>ITmo_01.4</v>
      </c>
      <c r="C2337" s="96" t="s">
        <v>24</v>
      </c>
      <c r="D2337" s="97" t="s">
        <v>778</v>
      </c>
      <c r="E2337" s="97" t="s">
        <v>867</v>
      </c>
      <c r="F2337" s="97" t="s">
        <v>868</v>
      </c>
      <c r="G2337" s="97" t="s">
        <v>351</v>
      </c>
      <c r="H2337" s="96" t="s">
        <v>50</v>
      </c>
      <c r="I2337" s="98" t="s">
        <v>51</v>
      </c>
      <c r="J2337" s="27" t="s">
        <v>3312</v>
      </c>
      <c r="K2337" s="28" t="s">
        <v>614</v>
      </c>
      <c r="L2337" s="93" t="s">
        <v>151</v>
      </c>
      <c r="M2337" s="2" t="s">
        <v>151</v>
      </c>
      <c r="N2337" s="94" t="s">
        <v>151</v>
      </c>
      <c r="O2337" s="13" t="s">
        <v>151</v>
      </c>
      <c r="P2337" s="2" t="s">
        <v>152</v>
      </c>
      <c r="Q2337" s="2" t="s">
        <v>152</v>
      </c>
      <c r="R2337" s="2" t="s">
        <v>152</v>
      </c>
      <c r="S2337" s="2" t="s">
        <v>151</v>
      </c>
      <c r="T2337" s="2" t="s">
        <v>152</v>
      </c>
      <c r="U2337" s="14" t="s">
        <v>152</v>
      </c>
      <c r="V2337" s="13" t="s">
        <v>151</v>
      </c>
      <c r="W2337" s="2" t="s">
        <v>151</v>
      </c>
      <c r="X2337" s="2" t="s">
        <v>151</v>
      </c>
      <c r="Y2337" s="2" t="s">
        <v>151</v>
      </c>
      <c r="Z2337" s="94" t="s">
        <v>152</v>
      </c>
      <c r="AA2337" s="13" t="s">
        <v>151</v>
      </c>
      <c r="AB2337" s="2" t="s">
        <v>151</v>
      </c>
      <c r="AC2337" s="14" t="s">
        <v>714</v>
      </c>
      <c r="AD2337" s="93" t="s">
        <v>151</v>
      </c>
      <c r="AE2337" s="14" t="s">
        <v>152</v>
      </c>
      <c r="AF2337" s="99">
        <v>100</v>
      </c>
    </row>
    <row r="2338" spans="1:32" x14ac:dyDescent="0.3">
      <c r="A2338" s="55" t="str">
        <f t="shared" si="36"/>
        <v>ITmo_01.4</v>
      </c>
      <c r="C2338" s="96" t="s">
        <v>24</v>
      </c>
      <c r="D2338" s="97" t="s">
        <v>778</v>
      </c>
      <c r="E2338" s="97" t="s">
        <v>867</v>
      </c>
      <c r="F2338" s="97" t="s">
        <v>868</v>
      </c>
      <c r="G2338" s="97" t="s">
        <v>351</v>
      </c>
      <c r="H2338" s="96" t="s">
        <v>50</v>
      </c>
      <c r="I2338" s="98" t="s">
        <v>51</v>
      </c>
      <c r="J2338" s="27" t="s">
        <v>3367</v>
      </c>
      <c r="K2338" s="28" t="s">
        <v>3396</v>
      </c>
      <c r="L2338" s="93" t="s">
        <v>151</v>
      </c>
      <c r="M2338" s="2" t="s">
        <v>151</v>
      </c>
      <c r="N2338" s="94" t="s">
        <v>151</v>
      </c>
      <c r="O2338" s="13" t="s">
        <v>151</v>
      </c>
      <c r="P2338" s="2" t="s">
        <v>152</v>
      </c>
      <c r="Q2338" s="2" t="s">
        <v>152</v>
      </c>
      <c r="R2338" s="2" t="s">
        <v>152</v>
      </c>
      <c r="S2338" s="2" t="s">
        <v>151</v>
      </c>
      <c r="T2338" s="2" t="s">
        <v>151</v>
      </c>
      <c r="U2338" s="14" t="s">
        <v>152</v>
      </c>
      <c r="V2338" s="13" t="s">
        <v>151</v>
      </c>
      <c r="W2338" s="2" t="s">
        <v>151</v>
      </c>
      <c r="X2338" s="2" t="s">
        <v>479</v>
      </c>
      <c r="Y2338" s="2" t="s">
        <v>151</v>
      </c>
      <c r="Z2338" s="94" t="s">
        <v>152</v>
      </c>
      <c r="AA2338" s="13" t="s">
        <v>151</v>
      </c>
      <c r="AB2338" s="2" t="s">
        <v>151</v>
      </c>
      <c r="AC2338" s="14" t="s">
        <v>479</v>
      </c>
      <c r="AD2338" s="93" t="s">
        <v>151</v>
      </c>
      <c r="AE2338" s="14" t="s">
        <v>152</v>
      </c>
      <c r="AF2338" s="99">
        <v>100</v>
      </c>
    </row>
    <row r="2339" spans="1:32" x14ac:dyDescent="0.3">
      <c r="A2339" s="55" t="str">
        <f t="shared" si="36"/>
        <v>ITmo_01.5</v>
      </c>
      <c r="C2339" s="96" t="s">
        <v>24</v>
      </c>
      <c r="D2339" s="97" t="s">
        <v>778</v>
      </c>
      <c r="E2339" s="97" t="s">
        <v>869</v>
      </c>
      <c r="F2339" s="97" t="s">
        <v>870</v>
      </c>
      <c r="G2339" s="97" t="s">
        <v>351</v>
      </c>
      <c r="H2339" s="96" t="s">
        <v>50</v>
      </c>
      <c r="I2339" s="98" t="s">
        <v>51</v>
      </c>
      <c r="J2339" s="27" t="s">
        <v>976</v>
      </c>
      <c r="K2339" s="28" t="s">
        <v>976</v>
      </c>
      <c r="L2339" s="93" t="s">
        <v>151</v>
      </c>
      <c r="M2339" s="2" t="s">
        <v>151</v>
      </c>
      <c r="N2339" s="94" t="s">
        <v>151</v>
      </c>
      <c r="O2339" s="13" t="s">
        <v>151</v>
      </c>
      <c r="P2339" s="2" t="s">
        <v>151</v>
      </c>
      <c r="Q2339" s="2" t="s">
        <v>151</v>
      </c>
      <c r="R2339" s="2" t="s">
        <v>151</v>
      </c>
      <c r="S2339" s="2" t="s">
        <v>151</v>
      </c>
      <c r="T2339" s="2" t="s">
        <v>151</v>
      </c>
      <c r="U2339" s="14" t="s">
        <v>151</v>
      </c>
      <c r="V2339" s="13" t="s">
        <v>151</v>
      </c>
      <c r="W2339" s="2" t="s">
        <v>151</v>
      </c>
      <c r="X2339" s="2" t="s">
        <v>151</v>
      </c>
      <c r="Y2339" s="2" t="s">
        <v>151</v>
      </c>
      <c r="Z2339" s="94" t="s">
        <v>151</v>
      </c>
      <c r="AA2339" s="13" t="s">
        <v>151</v>
      </c>
      <c r="AB2339" s="2" t="s">
        <v>151</v>
      </c>
      <c r="AC2339" s="14" t="s">
        <v>151</v>
      </c>
      <c r="AD2339" s="93" t="s">
        <v>151</v>
      </c>
      <c r="AE2339" s="14" t="s">
        <v>151</v>
      </c>
      <c r="AF2339" s="99">
        <v>100</v>
      </c>
    </row>
    <row r="2340" spans="1:32" x14ac:dyDescent="0.3">
      <c r="A2340" s="55" t="str">
        <f t="shared" si="36"/>
        <v>ITmo_01.6</v>
      </c>
      <c r="C2340" s="96" t="s">
        <v>24</v>
      </c>
      <c r="D2340" s="97" t="s">
        <v>778</v>
      </c>
      <c r="E2340" s="97" t="s">
        <v>871</v>
      </c>
      <c r="F2340" s="97" t="s">
        <v>872</v>
      </c>
      <c r="G2340" s="97" t="s">
        <v>351</v>
      </c>
      <c r="H2340" s="96" t="s">
        <v>50</v>
      </c>
      <c r="I2340" s="98" t="s">
        <v>454</v>
      </c>
      <c r="J2340" s="27" t="s">
        <v>609</v>
      </c>
      <c r="K2340" s="28" t="s">
        <v>3397</v>
      </c>
      <c r="L2340" s="93" t="s">
        <v>151</v>
      </c>
      <c r="M2340" s="2" t="s">
        <v>151</v>
      </c>
      <c r="N2340" s="94" t="s">
        <v>151</v>
      </c>
      <c r="O2340" s="13" t="s">
        <v>151</v>
      </c>
      <c r="P2340" s="2" t="s">
        <v>152</v>
      </c>
      <c r="Q2340" s="2" t="s">
        <v>152</v>
      </c>
      <c r="R2340" s="2" t="s">
        <v>152</v>
      </c>
      <c r="S2340" s="2" t="s">
        <v>152</v>
      </c>
      <c r="T2340" s="2" t="s">
        <v>152</v>
      </c>
      <c r="U2340" s="14" t="s">
        <v>152</v>
      </c>
      <c r="V2340" s="13" t="s">
        <v>151</v>
      </c>
      <c r="W2340" s="2" t="s">
        <v>151</v>
      </c>
      <c r="X2340" s="2" t="s">
        <v>151</v>
      </c>
      <c r="Y2340" s="2" t="s">
        <v>152</v>
      </c>
      <c r="Z2340" s="94" t="s">
        <v>152</v>
      </c>
      <c r="AA2340" s="13" t="s">
        <v>152</v>
      </c>
      <c r="AB2340" s="2" t="s">
        <v>152</v>
      </c>
      <c r="AC2340" s="14" t="s">
        <v>152</v>
      </c>
      <c r="AD2340" s="93" t="s">
        <v>151</v>
      </c>
      <c r="AE2340" s="14" t="s">
        <v>152</v>
      </c>
      <c r="AF2340" s="99">
        <v>100</v>
      </c>
    </row>
    <row r="2341" spans="1:32" x14ac:dyDescent="0.3">
      <c r="A2341" s="55" t="str">
        <f t="shared" si="36"/>
        <v>ITtr_01.1</v>
      </c>
      <c r="C2341" s="96" t="s">
        <v>24</v>
      </c>
      <c r="D2341" s="97" t="s">
        <v>779</v>
      </c>
      <c r="E2341" s="97" t="s">
        <v>877</v>
      </c>
      <c r="F2341" s="97" t="s">
        <v>878</v>
      </c>
      <c r="G2341" s="97" t="s">
        <v>351</v>
      </c>
      <c r="H2341" s="96" t="s">
        <v>50</v>
      </c>
      <c r="I2341" s="98" t="s">
        <v>454</v>
      </c>
      <c r="J2341" s="27" t="s">
        <v>3398</v>
      </c>
      <c r="K2341" s="28" t="s">
        <v>3399</v>
      </c>
      <c r="L2341" s="93" t="s">
        <v>151</v>
      </c>
      <c r="M2341" s="2" t="s">
        <v>151</v>
      </c>
      <c r="N2341" s="94" t="s">
        <v>151</v>
      </c>
      <c r="O2341" s="13" t="s">
        <v>152</v>
      </c>
      <c r="P2341" s="2" t="s">
        <v>152</v>
      </c>
      <c r="Q2341" s="2" t="s">
        <v>152</v>
      </c>
      <c r="R2341" s="2" t="s">
        <v>152</v>
      </c>
      <c r="S2341" s="2" t="s">
        <v>152</v>
      </c>
      <c r="T2341" s="2" t="s">
        <v>152</v>
      </c>
      <c r="U2341" s="14" t="s">
        <v>152</v>
      </c>
      <c r="V2341" s="13" t="s">
        <v>151</v>
      </c>
      <c r="W2341" s="2" t="s">
        <v>151</v>
      </c>
      <c r="X2341" s="2" t="s">
        <v>151</v>
      </c>
      <c r="Y2341" s="2" t="s">
        <v>152</v>
      </c>
      <c r="Z2341" s="94" t="s">
        <v>152</v>
      </c>
      <c r="AA2341" s="13" t="s">
        <v>152</v>
      </c>
      <c r="AB2341" s="2" t="s">
        <v>152</v>
      </c>
      <c r="AC2341" s="14" t="s">
        <v>152</v>
      </c>
      <c r="AD2341" s="93" t="s">
        <v>151</v>
      </c>
      <c r="AE2341" s="14" t="s">
        <v>152</v>
      </c>
      <c r="AF2341" s="99">
        <v>0</v>
      </c>
    </row>
    <row r="2342" spans="1:32" x14ac:dyDescent="0.3">
      <c r="A2342" s="55" t="str">
        <f t="shared" si="36"/>
        <v>ITtr_01.1</v>
      </c>
      <c r="C2342" s="96" t="s">
        <v>24</v>
      </c>
      <c r="D2342" s="97" t="s">
        <v>779</v>
      </c>
      <c r="E2342" s="97" t="s">
        <v>877</v>
      </c>
      <c r="F2342" s="97" t="s">
        <v>878</v>
      </c>
      <c r="G2342" s="97" t="s">
        <v>351</v>
      </c>
      <c r="H2342" s="96" t="s">
        <v>50</v>
      </c>
      <c r="I2342" s="98" t="s">
        <v>454</v>
      </c>
      <c r="J2342" s="27" t="s">
        <v>3400</v>
      </c>
      <c r="K2342" s="28" t="s">
        <v>3401</v>
      </c>
      <c r="L2342" s="93" t="s">
        <v>151</v>
      </c>
      <c r="M2342" s="2" t="s">
        <v>151</v>
      </c>
      <c r="N2342" s="94" t="s">
        <v>151</v>
      </c>
      <c r="O2342" s="13" t="s">
        <v>152</v>
      </c>
      <c r="P2342" s="2" t="s">
        <v>152</v>
      </c>
      <c r="Q2342" s="2" t="s">
        <v>152</v>
      </c>
      <c r="R2342" s="2" t="s">
        <v>152</v>
      </c>
      <c r="S2342" s="2" t="s">
        <v>152</v>
      </c>
      <c r="T2342" s="2" t="s">
        <v>152</v>
      </c>
      <c r="U2342" s="14" t="s">
        <v>152</v>
      </c>
      <c r="V2342" s="13" t="s">
        <v>151</v>
      </c>
      <c r="W2342" s="2" t="s">
        <v>152</v>
      </c>
      <c r="X2342" s="2" t="s">
        <v>152</v>
      </c>
      <c r="Y2342" s="2" t="s">
        <v>152</v>
      </c>
      <c r="Z2342" s="94" t="s">
        <v>152</v>
      </c>
      <c r="AA2342" s="13" t="s">
        <v>152</v>
      </c>
      <c r="AB2342" s="2" t="s">
        <v>152</v>
      </c>
      <c r="AC2342" s="14" t="s">
        <v>152</v>
      </c>
      <c r="AD2342" s="93" t="s">
        <v>152</v>
      </c>
      <c r="AE2342" s="14" t="s">
        <v>152</v>
      </c>
      <c r="AF2342" s="99">
        <v>0</v>
      </c>
    </row>
    <row r="2343" spans="1:32" x14ac:dyDescent="0.3">
      <c r="A2343" s="55" t="str">
        <f t="shared" si="36"/>
        <v>ITtr_01.2</v>
      </c>
      <c r="C2343" s="96" t="s">
        <v>24</v>
      </c>
      <c r="D2343" s="97" t="s">
        <v>779</v>
      </c>
      <c r="E2343" s="97" t="s">
        <v>879</v>
      </c>
      <c r="F2343" s="97" t="s">
        <v>880</v>
      </c>
      <c r="G2343" s="97" t="s">
        <v>351</v>
      </c>
      <c r="H2343" s="96" t="s">
        <v>50</v>
      </c>
      <c r="I2343" s="98" t="s">
        <v>454</v>
      </c>
      <c r="J2343" s="27" t="s">
        <v>607</v>
      </c>
      <c r="K2343" s="28" t="s">
        <v>3402</v>
      </c>
      <c r="L2343" s="93" t="s">
        <v>151</v>
      </c>
      <c r="M2343" s="2" t="s">
        <v>151</v>
      </c>
      <c r="N2343" s="94" t="s">
        <v>151</v>
      </c>
      <c r="O2343" s="13" t="s">
        <v>152</v>
      </c>
      <c r="P2343" s="2" t="s">
        <v>152</v>
      </c>
      <c r="Q2343" s="2" t="s">
        <v>152</v>
      </c>
      <c r="R2343" s="2" t="s">
        <v>152</v>
      </c>
      <c r="S2343" s="2" t="s">
        <v>152</v>
      </c>
      <c r="T2343" s="2" t="s">
        <v>152</v>
      </c>
      <c r="U2343" s="14" t="s">
        <v>152</v>
      </c>
      <c r="V2343" s="13" t="s">
        <v>151</v>
      </c>
      <c r="W2343" s="2" t="s">
        <v>151</v>
      </c>
      <c r="X2343" s="2" t="s">
        <v>151</v>
      </c>
      <c r="Y2343" s="2" t="s">
        <v>152</v>
      </c>
      <c r="Z2343" s="94" t="s">
        <v>152</v>
      </c>
      <c r="AA2343" s="13" t="s">
        <v>152</v>
      </c>
      <c r="AB2343" s="2" t="s">
        <v>152</v>
      </c>
      <c r="AC2343" s="14" t="s">
        <v>152</v>
      </c>
      <c r="AD2343" s="93" t="s">
        <v>151</v>
      </c>
      <c r="AE2343" s="14" t="s">
        <v>152</v>
      </c>
      <c r="AF2343" s="99">
        <v>100</v>
      </c>
    </row>
    <row r="2344" spans="1:32" x14ac:dyDescent="0.3">
      <c r="A2344" s="55" t="str">
        <f t="shared" si="36"/>
        <v>ITtr_02.1</v>
      </c>
      <c r="C2344" s="96" t="s">
        <v>24</v>
      </c>
      <c r="D2344" s="97" t="s">
        <v>779</v>
      </c>
      <c r="E2344" s="97" t="s">
        <v>881</v>
      </c>
      <c r="F2344" s="97" t="s">
        <v>882</v>
      </c>
      <c r="G2344" s="97" t="s">
        <v>351</v>
      </c>
      <c r="H2344" s="96" t="s">
        <v>50</v>
      </c>
      <c r="I2344" s="98" t="s">
        <v>51</v>
      </c>
      <c r="J2344" s="27" t="s">
        <v>3403</v>
      </c>
      <c r="K2344" s="28" t="s">
        <v>3404</v>
      </c>
      <c r="L2344" s="93" t="s">
        <v>151</v>
      </c>
      <c r="M2344" s="2" t="s">
        <v>152</v>
      </c>
      <c r="N2344" s="94" t="s">
        <v>151</v>
      </c>
      <c r="O2344" s="13" t="s">
        <v>152</v>
      </c>
      <c r="P2344" s="2" t="s">
        <v>152</v>
      </c>
      <c r="Q2344" s="2" t="s">
        <v>152</v>
      </c>
      <c r="R2344" s="2" t="s">
        <v>152</v>
      </c>
      <c r="S2344" s="2" t="s">
        <v>152</v>
      </c>
      <c r="T2344" s="2" t="s">
        <v>152</v>
      </c>
      <c r="U2344" s="14" t="s">
        <v>152</v>
      </c>
      <c r="V2344" s="13" t="s">
        <v>151</v>
      </c>
      <c r="W2344" s="2" t="s">
        <v>152</v>
      </c>
      <c r="X2344" s="2" t="s">
        <v>152</v>
      </c>
      <c r="Y2344" s="2" t="s">
        <v>152</v>
      </c>
      <c r="Z2344" s="94" t="s">
        <v>152</v>
      </c>
      <c r="AA2344" s="13" t="s">
        <v>152</v>
      </c>
      <c r="AB2344" s="2" t="s">
        <v>152</v>
      </c>
      <c r="AC2344" s="14" t="s">
        <v>152</v>
      </c>
      <c r="AD2344" s="93" t="s">
        <v>152</v>
      </c>
      <c r="AE2344" s="14" t="s">
        <v>152</v>
      </c>
      <c r="AF2344" s="99">
        <v>100</v>
      </c>
    </row>
    <row r="2345" spans="1:32" x14ac:dyDescent="0.3">
      <c r="A2345" s="55" t="str">
        <f t="shared" si="36"/>
        <v>ITtr_02.1</v>
      </c>
      <c r="C2345" s="96" t="s">
        <v>24</v>
      </c>
      <c r="D2345" s="97" t="s">
        <v>779</v>
      </c>
      <c r="E2345" s="97" t="s">
        <v>881</v>
      </c>
      <c r="F2345" s="97" t="s">
        <v>882</v>
      </c>
      <c r="G2345" s="97" t="s">
        <v>351</v>
      </c>
      <c r="H2345" s="96" t="s">
        <v>50</v>
      </c>
      <c r="I2345" s="98" t="s">
        <v>51</v>
      </c>
      <c r="J2345" s="27" t="s">
        <v>3405</v>
      </c>
      <c r="K2345" s="28" t="s">
        <v>3406</v>
      </c>
      <c r="L2345" s="93" t="s">
        <v>151</v>
      </c>
      <c r="M2345" s="2" t="s">
        <v>152</v>
      </c>
      <c r="N2345" s="94" t="s">
        <v>151</v>
      </c>
      <c r="O2345" s="13" t="s">
        <v>152</v>
      </c>
      <c r="P2345" s="2" t="s">
        <v>152</v>
      </c>
      <c r="Q2345" s="2" t="s">
        <v>152</v>
      </c>
      <c r="R2345" s="2" t="s">
        <v>152</v>
      </c>
      <c r="S2345" s="2" t="s">
        <v>152</v>
      </c>
      <c r="T2345" s="2" t="s">
        <v>152</v>
      </c>
      <c r="U2345" s="14" t="s">
        <v>152</v>
      </c>
      <c r="V2345" s="13" t="s">
        <v>151</v>
      </c>
      <c r="W2345" s="2" t="s">
        <v>152</v>
      </c>
      <c r="X2345" s="2" t="s">
        <v>152</v>
      </c>
      <c r="Y2345" s="2" t="s">
        <v>152</v>
      </c>
      <c r="Z2345" s="94" t="s">
        <v>152</v>
      </c>
      <c r="AA2345" s="13" t="s">
        <v>152</v>
      </c>
      <c r="AB2345" s="2" t="s">
        <v>152</v>
      </c>
      <c r="AC2345" s="14" t="s">
        <v>152</v>
      </c>
      <c r="AD2345" s="93" t="s">
        <v>151</v>
      </c>
      <c r="AE2345" s="14" t="s">
        <v>152</v>
      </c>
      <c r="AF2345" s="99">
        <v>0</v>
      </c>
    </row>
    <row r="2346" spans="1:32" x14ac:dyDescent="0.3">
      <c r="A2346" s="55" t="str">
        <f t="shared" si="36"/>
        <v>ITtr_02.1</v>
      </c>
      <c r="C2346" s="96" t="s">
        <v>24</v>
      </c>
      <c r="D2346" s="97" t="s">
        <v>779</v>
      </c>
      <c r="E2346" s="97" t="s">
        <v>881</v>
      </c>
      <c r="F2346" s="97" t="s">
        <v>882</v>
      </c>
      <c r="G2346" s="97" t="s">
        <v>351</v>
      </c>
      <c r="H2346" s="96" t="s">
        <v>50</v>
      </c>
      <c r="I2346" s="98" t="s">
        <v>51</v>
      </c>
      <c r="J2346" s="27" t="s">
        <v>3407</v>
      </c>
      <c r="K2346" s="28" t="s">
        <v>3408</v>
      </c>
      <c r="L2346" s="93" t="s">
        <v>151</v>
      </c>
      <c r="M2346" s="2" t="s">
        <v>151</v>
      </c>
      <c r="N2346" s="94" t="s">
        <v>151</v>
      </c>
      <c r="O2346" s="13" t="s">
        <v>152</v>
      </c>
      <c r="P2346" s="2" t="s">
        <v>152</v>
      </c>
      <c r="Q2346" s="2" t="s">
        <v>152</v>
      </c>
      <c r="R2346" s="2" t="s">
        <v>152</v>
      </c>
      <c r="S2346" s="2" t="s">
        <v>152</v>
      </c>
      <c r="T2346" s="2" t="s">
        <v>152</v>
      </c>
      <c r="U2346" s="14" t="s">
        <v>152</v>
      </c>
      <c r="V2346" s="13" t="s">
        <v>151</v>
      </c>
      <c r="W2346" s="2" t="s">
        <v>151</v>
      </c>
      <c r="X2346" s="2" t="s">
        <v>152</v>
      </c>
      <c r="Y2346" s="2" t="s">
        <v>152</v>
      </c>
      <c r="Z2346" s="94" t="s">
        <v>152</v>
      </c>
      <c r="AA2346" s="13" t="s">
        <v>152</v>
      </c>
      <c r="AB2346" s="2" t="s">
        <v>152</v>
      </c>
      <c r="AC2346" s="14" t="s">
        <v>152</v>
      </c>
      <c r="AD2346" s="93" t="s">
        <v>152</v>
      </c>
      <c r="AE2346" s="14" t="s">
        <v>152</v>
      </c>
      <c r="AF2346" s="99">
        <v>100</v>
      </c>
    </row>
    <row r="2347" spans="1:32" x14ac:dyDescent="0.3">
      <c r="A2347" s="55" t="str">
        <f t="shared" si="36"/>
        <v>ITtr_02.1</v>
      </c>
      <c r="C2347" s="96" t="s">
        <v>24</v>
      </c>
      <c r="D2347" s="97" t="s">
        <v>779</v>
      </c>
      <c r="E2347" s="97" t="s">
        <v>881</v>
      </c>
      <c r="F2347" s="97" t="s">
        <v>882</v>
      </c>
      <c r="G2347" s="97" t="s">
        <v>351</v>
      </c>
      <c r="H2347" s="96" t="s">
        <v>50</v>
      </c>
      <c r="I2347" s="98" t="s">
        <v>51</v>
      </c>
      <c r="J2347" s="27" t="s">
        <v>3409</v>
      </c>
      <c r="K2347" s="28" t="s">
        <v>3410</v>
      </c>
      <c r="L2347" s="93" t="s">
        <v>151</v>
      </c>
      <c r="M2347" s="2" t="s">
        <v>151</v>
      </c>
      <c r="N2347" s="94" t="s">
        <v>151</v>
      </c>
      <c r="O2347" s="13" t="s">
        <v>152</v>
      </c>
      <c r="P2347" s="2" t="s">
        <v>152</v>
      </c>
      <c r="Q2347" s="2" t="s">
        <v>152</v>
      </c>
      <c r="R2347" s="2" t="s">
        <v>152</v>
      </c>
      <c r="S2347" s="2" t="s">
        <v>152</v>
      </c>
      <c r="T2347" s="2" t="s">
        <v>152</v>
      </c>
      <c r="U2347" s="14" t="s">
        <v>152</v>
      </c>
      <c r="V2347" s="13" t="s">
        <v>151</v>
      </c>
      <c r="W2347" s="2" t="s">
        <v>151</v>
      </c>
      <c r="X2347" s="2" t="s">
        <v>152</v>
      </c>
      <c r="Y2347" s="2" t="s">
        <v>152</v>
      </c>
      <c r="Z2347" s="94" t="s">
        <v>152</v>
      </c>
      <c r="AA2347" s="13" t="s">
        <v>151</v>
      </c>
      <c r="AB2347" s="2" t="s">
        <v>152</v>
      </c>
      <c r="AC2347" s="14" t="s">
        <v>152</v>
      </c>
      <c r="AD2347" s="93" t="s">
        <v>151</v>
      </c>
      <c r="AE2347" s="14" t="s">
        <v>152</v>
      </c>
      <c r="AF2347" s="99">
        <v>0</v>
      </c>
    </row>
    <row r="2348" spans="1:32" x14ac:dyDescent="0.3">
      <c r="A2348" s="55" t="str">
        <f t="shared" si="36"/>
        <v>ITtr_02.1</v>
      </c>
      <c r="C2348" s="96" t="s">
        <v>24</v>
      </c>
      <c r="D2348" s="97" t="s">
        <v>779</v>
      </c>
      <c r="E2348" s="97" t="s">
        <v>881</v>
      </c>
      <c r="F2348" s="97" t="s">
        <v>882</v>
      </c>
      <c r="G2348" s="97" t="s">
        <v>351</v>
      </c>
      <c r="H2348" s="96" t="s">
        <v>50</v>
      </c>
      <c r="I2348" s="98" t="s">
        <v>51</v>
      </c>
      <c r="J2348" s="27" t="s">
        <v>3411</v>
      </c>
      <c r="K2348" s="28" t="s">
        <v>3412</v>
      </c>
      <c r="L2348" s="93" t="s">
        <v>151</v>
      </c>
      <c r="M2348" s="2" t="s">
        <v>151</v>
      </c>
      <c r="N2348" s="94" t="s">
        <v>151</v>
      </c>
      <c r="O2348" s="13" t="s">
        <v>151</v>
      </c>
      <c r="P2348" s="2" t="s">
        <v>152</v>
      </c>
      <c r="Q2348" s="2" t="s">
        <v>152</v>
      </c>
      <c r="R2348" s="2" t="s">
        <v>152</v>
      </c>
      <c r="S2348" s="2" t="s">
        <v>151</v>
      </c>
      <c r="T2348" s="2" t="s">
        <v>151</v>
      </c>
      <c r="U2348" s="14" t="s">
        <v>152</v>
      </c>
      <c r="V2348" s="13" t="s">
        <v>151</v>
      </c>
      <c r="W2348" s="2" t="s">
        <v>151</v>
      </c>
      <c r="X2348" s="2" t="s">
        <v>151</v>
      </c>
      <c r="Y2348" s="2" t="s">
        <v>152</v>
      </c>
      <c r="Z2348" s="94" t="s">
        <v>152</v>
      </c>
      <c r="AA2348" s="13" t="s">
        <v>152</v>
      </c>
      <c r="AB2348" s="2" t="s">
        <v>152</v>
      </c>
      <c r="AC2348" s="14" t="s">
        <v>152</v>
      </c>
      <c r="AD2348" s="93" t="s">
        <v>151</v>
      </c>
      <c r="AE2348" s="14" t="s">
        <v>152</v>
      </c>
      <c r="AF2348" s="99">
        <v>100</v>
      </c>
    </row>
    <row r="2349" spans="1:32" x14ac:dyDescent="0.3">
      <c r="A2349" s="55" t="str">
        <f t="shared" si="36"/>
        <v>ITtr_02.1</v>
      </c>
      <c r="C2349" s="96" t="s">
        <v>24</v>
      </c>
      <c r="D2349" s="97" t="s">
        <v>779</v>
      </c>
      <c r="E2349" s="97" t="s">
        <v>881</v>
      </c>
      <c r="F2349" s="97" t="s">
        <v>882</v>
      </c>
      <c r="G2349" s="97" t="s">
        <v>351</v>
      </c>
      <c r="H2349" s="96" t="s">
        <v>50</v>
      </c>
      <c r="I2349" s="98" t="s">
        <v>51</v>
      </c>
      <c r="J2349" s="27" t="s">
        <v>3413</v>
      </c>
      <c r="K2349" s="28" t="s">
        <v>3414</v>
      </c>
      <c r="L2349" s="93" t="s">
        <v>151</v>
      </c>
      <c r="M2349" s="2" t="s">
        <v>152</v>
      </c>
      <c r="N2349" s="94" t="s">
        <v>151</v>
      </c>
      <c r="O2349" s="13" t="s">
        <v>152</v>
      </c>
      <c r="P2349" s="2" t="s">
        <v>152</v>
      </c>
      <c r="Q2349" s="2" t="s">
        <v>152</v>
      </c>
      <c r="R2349" s="2" t="s">
        <v>152</v>
      </c>
      <c r="S2349" s="2" t="s">
        <v>152</v>
      </c>
      <c r="T2349" s="2" t="s">
        <v>152</v>
      </c>
      <c r="U2349" s="14" t="s">
        <v>152</v>
      </c>
      <c r="V2349" s="13" t="s">
        <v>151</v>
      </c>
      <c r="W2349" s="2" t="s">
        <v>152</v>
      </c>
      <c r="X2349" s="2" t="s">
        <v>152</v>
      </c>
      <c r="Y2349" s="2" t="s">
        <v>152</v>
      </c>
      <c r="Z2349" s="94" t="s">
        <v>152</v>
      </c>
      <c r="AA2349" s="13" t="s">
        <v>152</v>
      </c>
      <c r="AB2349" s="2" t="s">
        <v>152</v>
      </c>
      <c r="AC2349" s="14" t="s">
        <v>152</v>
      </c>
      <c r="AD2349" s="93" t="s">
        <v>152</v>
      </c>
      <c r="AE2349" s="14" t="s">
        <v>152</v>
      </c>
      <c r="AF2349" s="99">
        <v>100</v>
      </c>
    </row>
    <row r="2350" spans="1:32" x14ac:dyDescent="0.3">
      <c r="A2350" s="55" t="str">
        <f t="shared" si="36"/>
        <v>ITtr_02.1</v>
      </c>
      <c r="C2350" s="96" t="s">
        <v>24</v>
      </c>
      <c r="D2350" s="97" t="s">
        <v>779</v>
      </c>
      <c r="E2350" s="97" t="s">
        <v>881</v>
      </c>
      <c r="F2350" s="97" t="s">
        <v>882</v>
      </c>
      <c r="G2350" s="97" t="s">
        <v>351</v>
      </c>
      <c r="H2350" s="96" t="s">
        <v>50</v>
      </c>
      <c r="I2350" s="98" t="s">
        <v>51</v>
      </c>
      <c r="J2350" s="27" t="s">
        <v>3415</v>
      </c>
      <c r="K2350" s="28" t="s">
        <v>3416</v>
      </c>
      <c r="L2350" s="93" t="s">
        <v>151</v>
      </c>
      <c r="M2350" s="2" t="s">
        <v>151</v>
      </c>
      <c r="N2350" s="94" t="s">
        <v>151</v>
      </c>
      <c r="O2350" s="13" t="s">
        <v>152</v>
      </c>
      <c r="P2350" s="2" t="s">
        <v>152</v>
      </c>
      <c r="Q2350" s="2" t="s">
        <v>152</v>
      </c>
      <c r="R2350" s="2" t="s">
        <v>152</v>
      </c>
      <c r="S2350" s="2" t="s">
        <v>152</v>
      </c>
      <c r="T2350" s="2" t="s">
        <v>152</v>
      </c>
      <c r="U2350" s="14" t="s">
        <v>152</v>
      </c>
      <c r="V2350" s="13" t="s">
        <v>151</v>
      </c>
      <c r="W2350" s="2" t="s">
        <v>151</v>
      </c>
      <c r="X2350" s="2" t="s">
        <v>152</v>
      </c>
      <c r="Y2350" s="2" t="s">
        <v>152</v>
      </c>
      <c r="Z2350" s="94" t="s">
        <v>152</v>
      </c>
      <c r="AA2350" s="13" t="s">
        <v>151</v>
      </c>
      <c r="AB2350" s="2" t="s">
        <v>151</v>
      </c>
      <c r="AC2350" s="14" t="s">
        <v>151</v>
      </c>
      <c r="AD2350" s="93" t="s">
        <v>151</v>
      </c>
      <c r="AE2350" s="14" t="s">
        <v>152</v>
      </c>
      <c r="AF2350" s="99">
        <v>100</v>
      </c>
    </row>
    <row r="2351" spans="1:32" x14ac:dyDescent="0.3">
      <c r="A2351" s="55" t="str">
        <f t="shared" si="36"/>
        <v>ITtr_02.1</v>
      </c>
      <c r="C2351" s="96" t="s">
        <v>24</v>
      </c>
      <c r="D2351" s="97" t="s">
        <v>779</v>
      </c>
      <c r="E2351" s="97" t="s">
        <v>881</v>
      </c>
      <c r="F2351" s="97" t="s">
        <v>882</v>
      </c>
      <c r="G2351" s="97" t="s">
        <v>351</v>
      </c>
      <c r="H2351" s="96" t="s">
        <v>50</v>
      </c>
      <c r="I2351" s="98" t="s">
        <v>51</v>
      </c>
      <c r="J2351" s="27" t="s">
        <v>3417</v>
      </c>
      <c r="K2351" s="28" t="s">
        <v>3418</v>
      </c>
      <c r="L2351" s="93" t="s">
        <v>151</v>
      </c>
      <c r="M2351" s="2" t="s">
        <v>151</v>
      </c>
      <c r="N2351" s="94" t="s">
        <v>151</v>
      </c>
      <c r="O2351" s="13" t="s">
        <v>151</v>
      </c>
      <c r="P2351" s="2" t="s">
        <v>152</v>
      </c>
      <c r="Q2351" s="2" t="s">
        <v>152</v>
      </c>
      <c r="R2351" s="2" t="s">
        <v>152</v>
      </c>
      <c r="S2351" s="2" t="s">
        <v>152</v>
      </c>
      <c r="T2351" s="2" t="s">
        <v>152</v>
      </c>
      <c r="U2351" s="14" t="s">
        <v>151</v>
      </c>
      <c r="V2351" s="13" t="s">
        <v>151</v>
      </c>
      <c r="W2351" s="2" t="s">
        <v>151</v>
      </c>
      <c r="X2351" s="2" t="s">
        <v>151</v>
      </c>
      <c r="Y2351" s="2" t="s">
        <v>152</v>
      </c>
      <c r="Z2351" s="94" t="s">
        <v>152</v>
      </c>
      <c r="AA2351" s="13" t="s">
        <v>151</v>
      </c>
      <c r="AB2351" s="2" t="s">
        <v>151</v>
      </c>
      <c r="AC2351" s="14" t="s">
        <v>151</v>
      </c>
      <c r="AD2351" s="93" t="s">
        <v>151</v>
      </c>
      <c r="AE2351" s="14" t="s">
        <v>152</v>
      </c>
      <c r="AF2351" s="99">
        <v>100</v>
      </c>
    </row>
    <row r="2352" spans="1:32" x14ac:dyDescent="0.3">
      <c r="A2352" s="55" t="str">
        <f t="shared" si="36"/>
        <v>ITtr_02.1</v>
      </c>
      <c r="C2352" s="96" t="s">
        <v>24</v>
      </c>
      <c r="D2352" s="97" t="s">
        <v>779</v>
      </c>
      <c r="E2352" s="97" t="s">
        <v>881</v>
      </c>
      <c r="F2352" s="97" t="s">
        <v>882</v>
      </c>
      <c r="G2352" s="97" t="s">
        <v>351</v>
      </c>
      <c r="H2352" s="96" t="s">
        <v>50</v>
      </c>
      <c r="I2352" s="98" t="s">
        <v>51</v>
      </c>
      <c r="J2352" s="27" t="s">
        <v>3419</v>
      </c>
      <c r="K2352" s="28" t="s">
        <v>3420</v>
      </c>
      <c r="L2352" s="93" t="s">
        <v>151</v>
      </c>
      <c r="M2352" s="2" t="s">
        <v>152</v>
      </c>
      <c r="N2352" s="94" t="s">
        <v>151</v>
      </c>
      <c r="O2352" s="13" t="s">
        <v>152</v>
      </c>
      <c r="P2352" s="2" t="s">
        <v>152</v>
      </c>
      <c r="Q2352" s="2" t="s">
        <v>152</v>
      </c>
      <c r="R2352" s="2" t="s">
        <v>152</v>
      </c>
      <c r="S2352" s="2" t="s">
        <v>152</v>
      </c>
      <c r="T2352" s="2" t="s">
        <v>152</v>
      </c>
      <c r="U2352" s="14" t="s">
        <v>152</v>
      </c>
      <c r="V2352" s="13" t="s">
        <v>152</v>
      </c>
      <c r="W2352" s="2" t="s">
        <v>152</v>
      </c>
      <c r="X2352" s="2" t="s">
        <v>152</v>
      </c>
      <c r="Y2352" s="2" t="s">
        <v>152</v>
      </c>
      <c r="Z2352" s="94" t="s">
        <v>152</v>
      </c>
      <c r="AA2352" s="13" t="s">
        <v>152</v>
      </c>
      <c r="AB2352" s="2" t="s">
        <v>152</v>
      </c>
      <c r="AC2352" s="14" t="s">
        <v>152</v>
      </c>
      <c r="AD2352" s="93" t="s">
        <v>152</v>
      </c>
      <c r="AE2352" s="14" t="s">
        <v>714</v>
      </c>
      <c r="AF2352" s="99">
        <v>100</v>
      </c>
    </row>
    <row r="2353" spans="1:32" x14ac:dyDescent="0.3">
      <c r="A2353" s="55" t="str">
        <f t="shared" si="36"/>
        <v>ITtr_02.1</v>
      </c>
      <c r="C2353" s="96" t="s">
        <v>24</v>
      </c>
      <c r="D2353" s="97" t="s">
        <v>779</v>
      </c>
      <c r="E2353" s="97" t="s">
        <v>881</v>
      </c>
      <c r="F2353" s="97" t="s">
        <v>882</v>
      </c>
      <c r="G2353" s="97" t="s">
        <v>351</v>
      </c>
      <c r="H2353" s="96" t="s">
        <v>50</v>
      </c>
      <c r="I2353" s="98" t="s">
        <v>51</v>
      </c>
      <c r="J2353" s="27" t="s">
        <v>3421</v>
      </c>
      <c r="K2353" s="28" t="s">
        <v>3422</v>
      </c>
      <c r="L2353" s="93" t="s">
        <v>151</v>
      </c>
      <c r="M2353" s="2" t="s">
        <v>151</v>
      </c>
      <c r="N2353" s="94" t="s">
        <v>151</v>
      </c>
      <c r="O2353" s="13" t="s">
        <v>151</v>
      </c>
      <c r="P2353" s="2" t="s">
        <v>152</v>
      </c>
      <c r="Q2353" s="2" t="s">
        <v>152</v>
      </c>
      <c r="R2353" s="2" t="s">
        <v>152</v>
      </c>
      <c r="S2353" s="2" t="s">
        <v>152</v>
      </c>
      <c r="T2353" s="2" t="s">
        <v>151</v>
      </c>
      <c r="U2353" s="14" t="s">
        <v>152</v>
      </c>
      <c r="V2353" s="13" t="s">
        <v>151</v>
      </c>
      <c r="W2353" s="2" t="s">
        <v>151</v>
      </c>
      <c r="X2353" s="2" t="s">
        <v>152</v>
      </c>
      <c r="Y2353" s="2" t="s">
        <v>152</v>
      </c>
      <c r="Z2353" s="94" t="s">
        <v>152</v>
      </c>
      <c r="AA2353" s="13" t="s">
        <v>152</v>
      </c>
      <c r="AB2353" s="2" t="s">
        <v>152</v>
      </c>
      <c r="AC2353" s="14" t="s">
        <v>152</v>
      </c>
      <c r="AD2353" s="93" t="s">
        <v>151</v>
      </c>
      <c r="AE2353" s="14" t="s">
        <v>152</v>
      </c>
      <c r="AF2353" s="99">
        <v>100</v>
      </c>
    </row>
    <row r="2354" spans="1:32" x14ac:dyDescent="0.3">
      <c r="A2354" s="55" t="str">
        <f t="shared" si="36"/>
        <v>ITtr_02.1</v>
      </c>
      <c r="C2354" s="96" t="s">
        <v>24</v>
      </c>
      <c r="D2354" s="97" t="s">
        <v>779</v>
      </c>
      <c r="E2354" s="97" t="s">
        <v>881</v>
      </c>
      <c r="F2354" s="97" t="s">
        <v>882</v>
      </c>
      <c r="G2354" s="97" t="s">
        <v>351</v>
      </c>
      <c r="H2354" s="96" t="s">
        <v>50</v>
      </c>
      <c r="I2354" s="98" t="s">
        <v>51</v>
      </c>
      <c r="J2354" s="27" t="s">
        <v>3423</v>
      </c>
      <c r="K2354" s="28" t="s">
        <v>3424</v>
      </c>
      <c r="L2354" s="93" t="s">
        <v>151</v>
      </c>
      <c r="M2354" s="2" t="s">
        <v>151</v>
      </c>
      <c r="N2354" s="94" t="s">
        <v>151</v>
      </c>
      <c r="O2354" s="13" t="s">
        <v>152</v>
      </c>
      <c r="P2354" s="2" t="s">
        <v>152</v>
      </c>
      <c r="Q2354" s="2" t="s">
        <v>152</v>
      </c>
      <c r="R2354" s="2" t="s">
        <v>152</v>
      </c>
      <c r="S2354" s="2" t="s">
        <v>152</v>
      </c>
      <c r="T2354" s="2" t="s">
        <v>152</v>
      </c>
      <c r="U2354" s="14" t="s">
        <v>152</v>
      </c>
      <c r="V2354" s="13" t="s">
        <v>151</v>
      </c>
      <c r="W2354" s="2" t="s">
        <v>152</v>
      </c>
      <c r="X2354" s="2" t="s">
        <v>152</v>
      </c>
      <c r="Y2354" s="2" t="s">
        <v>152</v>
      </c>
      <c r="Z2354" s="94" t="s">
        <v>152</v>
      </c>
      <c r="AA2354" s="13" t="s">
        <v>152</v>
      </c>
      <c r="AB2354" s="2" t="s">
        <v>152</v>
      </c>
      <c r="AC2354" s="14" t="s">
        <v>152</v>
      </c>
      <c r="AD2354" s="93" t="s">
        <v>151</v>
      </c>
      <c r="AE2354" s="14" t="s">
        <v>152</v>
      </c>
      <c r="AF2354" s="99">
        <v>100</v>
      </c>
    </row>
    <row r="2355" spans="1:32" x14ac:dyDescent="0.3">
      <c r="A2355" s="55" t="str">
        <f t="shared" si="36"/>
        <v>ITtr_02.1</v>
      </c>
      <c r="C2355" s="96" t="s">
        <v>24</v>
      </c>
      <c r="D2355" s="97" t="s">
        <v>779</v>
      </c>
      <c r="E2355" s="97" t="s">
        <v>881</v>
      </c>
      <c r="F2355" s="97" t="s">
        <v>882</v>
      </c>
      <c r="G2355" s="97" t="s">
        <v>351</v>
      </c>
      <c r="H2355" s="96" t="s">
        <v>50</v>
      </c>
      <c r="I2355" s="98" t="s">
        <v>51</v>
      </c>
      <c r="J2355" s="27" t="s">
        <v>3425</v>
      </c>
      <c r="K2355" s="28" t="s">
        <v>3426</v>
      </c>
      <c r="L2355" s="93" t="s">
        <v>151</v>
      </c>
      <c r="M2355" s="2" t="s">
        <v>151</v>
      </c>
      <c r="N2355" s="94" t="s">
        <v>151</v>
      </c>
      <c r="O2355" s="13" t="s">
        <v>152</v>
      </c>
      <c r="P2355" s="2" t="s">
        <v>152</v>
      </c>
      <c r="Q2355" s="2" t="s">
        <v>152</v>
      </c>
      <c r="R2355" s="2" t="s">
        <v>152</v>
      </c>
      <c r="S2355" s="2" t="s">
        <v>152</v>
      </c>
      <c r="T2355" s="2" t="s">
        <v>152</v>
      </c>
      <c r="U2355" s="14" t="s">
        <v>152</v>
      </c>
      <c r="V2355" s="13" t="s">
        <v>151</v>
      </c>
      <c r="W2355" s="2" t="s">
        <v>152</v>
      </c>
      <c r="X2355" s="2" t="s">
        <v>152</v>
      </c>
      <c r="Y2355" s="2" t="s">
        <v>152</v>
      </c>
      <c r="Z2355" s="94" t="s">
        <v>152</v>
      </c>
      <c r="AA2355" s="13" t="s">
        <v>152</v>
      </c>
      <c r="AB2355" s="2" t="s">
        <v>152</v>
      </c>
      <c r="AC2355" s="14" t="s">
        <v>152</v>
      </c>
      <c r="AD2355" s="93" t="s">
        <v>151</v>
      </c>
      <c r="AE2355" s="14" t="s">
        <v>152</v>
      </c>
      <c r="AF2355" s="99">
        <v>100</v>
      </c>
    </row>
    <row r="2356" spans="1:32" x14ac:dyDescent="0.3">
      <c r="A2356" s="55" t="str">
        <f t="shared" si="36"/>
        <v>ITtr_02.1</v>
      </c>
      <c r="C2356" s="96" t="s">
        <v>24</v>
      </c>
      <c r="D2356" s="97" t="s">
        <v>779</v>
      </c>
      <c r="E2356" s="97" t="s">
        <v>881</v>
      </c>
      <c r="F2356" s="97" t="s">
        <v>882</v>
      </c>
      <c r="G2356" s="97" t="s">
        <v>351</v>
      </c>
      <c r="H2356" s="96" t="s">
        <v>50</v>
      </c>
      <c r="I2356" s="98" t="s">
        <v>51</v>
      </c>
      <c r="J2356" s="27" t="s">
        <v>3427</v>
      </c>
      <c r="K2356" s="28" t="s">
        <v>3428</v>
      </c>
      <c r="L2356" s="93" t="s">
        <v>151</v>
      </c>
      <c r="M2356" s="2" t="s">
        <v>151</v>
      </c>
      <c r="N2356" s="94" t="s">
        <v>151</v>
      </c>
      <c r="O2356" s="13" t="s">
        <v>152</v>
      </c>
      <c r="P2356" s="2" t="s">
        <v>152</v>
      </c>
      <c r="Q2356" s="2" t="s">
        <v>152</v>
      </c>
      <c r="R2356" s="2" t="s">
        <v>151</v>
      </c>
      <c r="S2356" s="2" t="s">
        <v>151</v>
      </c>
      <c r="T2356" s="2" t="s">
        <v>152</v>
      </c>
      <c r="U2356" s="14" t="s">
        <v>152</v>
      </c>
      <c r="V2356" s="13" t="s">
        <v>151</v>
      </c>
      <c r="W2356" s="2" t="s">
        <v>152</v>
      </c>
      <c r="X2356" s="2" t="s">
        <v>152</v>
      </c>
      <c r="Y2356" s="2" t="s">
        <v>152</v>
      </c>
      <c r="Z2356" s="94" t="s">
        <v>152</v>
      </c>
      <c r="AA2356" s="13" t="s">
        <v>152</v>
      </c>
      <c r="AB2356" s="2" t="s">
        <v>152</v>
      </c>
      <c r="AC2356" s="14" t="s">
        <v>152</v>
      </c>
      <c r="AD2356" s="93" t="s">
        <v>151</v>
      </c>
      <c r="AE2356" s="14" t="s">
        <v>152</v>
      </c>
      <c r="AF2356" s="99">
        <v>0</v>
      </c>
    </row>
    <row r="2357" spans="1:32" x14ac:dyDescent="0.3">
      <c r="A2357" s="55" t="str">
        <f t="shared" si="36"/>
        <v>ITtr_02.1</v>
      </c>
      <c r="C2357" s="96" t="s">
        <v>24</v>
      </c>
      <c r="D2357" s="97" t="s">
        <v>779</v>
      </c>
      <c r="E2357" s="97" t="s">
        <v>881</v>
      </c>
      <c r="F2357" s="97" t="s">
        <v>882</v>
      </c>
      <c r="G2357" s="97" t="s">
        <v>351</v>
      </c>
      <c r="H2357" s="96" t="s">
        <v>50</v>
      </c>
      <c r="I2357" s="98" t="s">
        <v>51</v>
      </c>
      <c r="J2357" s="27" t="s">
        <v>3429</v>
      </c>
      <c r="K2357" s="28" t="s">
        <v>3430</v>
      </c>
      <c r="L2357" s="93" t="s">
        <v>151</v>
      </c>
      <c r="M2357" s="2" t="s">
        <v>151</v>
      </c>
      <c r="N2357" s="94" t="s">
        <v>151</v>
      </c>
      <c r="O2357" s="13" t="s">
        <v>152</v>
      </c>
      <c r="P2357" s="2" t="s">
        <v>152</v>
      </c>
      <c r="Q2357" s="2" t="s">
        <v>152</v>
      </c>
      <c r="R2357" s="2" t="s">
        <v>152</v>
      </c>
      <c r="S2357" s="2" t="s">
        <v>152</v>
      </c>
      <c r="T2357" s="2" t="s">
        <v>152</v>
      </c>
      <c r="U2357" s="14" t="s">
        <v>152</v>
      </c>
      <c r="V2357" s="13" t="s">
        <v>151</v>
      </c>
      <c r="W2357" s="2" t="s">
        <v>151</v>
      </c>
      <c r="X2357" s="2" t="s">
        <v>152</v>
      </c>
      <c r="Y2357" s="2" t="s">
        <v>152</v>
      </c>
      <c r="Z2357" s="94" t="s">
        <v>152</v>
      </c>
      <c r="AA2357" s="13" t="s">
        <v>152</v>
      </c>
      <c r="AB2357" s="2" t="s">
        <v>152</v>
      </c>
      <c r="AC2357" s="14" t="s">
        <v>152</v>
      </c>
      <c r="AD2357" s="93" t="s">
        <v>151</v>
      </c>
      <c r="AE2357" s="14" t="s">
        <v>152</v>
      </c>
      <c r="AF2357" s="99">
        <v>100</v>
      </c>
    </row>
    <row r="2358" spans="1:32" x14ac:dyDescent="0.3">
      <c r="A2358" s="55" t="str">
        <f t="shared" si="36"/>
        <v>ITtr_02.1</v>
      </c>
      <c r="C2358" s="96" t="s">
        <v>24</v>
      </c>
      <c r="D2358" s="97" t="s">
        <v>779</v>
      </c>
      <c r="E2358" s="97" t="s">
        <v>881</v>
      </c>
      <c r="F2358" s="97" t="s">
        <v>882</v>
      </c>
      <c r="G2358" s="97" t="s">
        <v>351</v>
      </c>
      <c r="H2358" s="96" t="s">
        <v>50</v>
      </c>
      <c r="I2358" s="98" t="s">
        <v>51</v>
      </c>
      <c r="J2358" s="27" t="s">
        <v>3431</v>
      </c>
      <c r="K2358" s="28" t="s">
        <v>3432</v>
      </c>
      <c r="L2358" s="93" t="s">
        <v>151</v>
      </c>
      <c r="M2358" s="2" t="s">
        <v>152</v>
      </c>
      <c r="N2358" s="94" t="s">
        <v>151</v>
      </c>
      <c r="O2358" s="13" t="s">
        <v>152</v>
      </c>
      <c r="P2358" s="2" t="s">
        <v>152</v>
      </c>
      <c r="Q2358" s="2" t="s">
        <v>152</v>
      </c>
      <c r="R2358" s="2" t="s">
        <v>152</v>
      </c>
      <c r="S2358" s="2" t="s">
        <v>152</v>
      </c>
      <c r="T2358" s="2" t="s">
        <v>152</v>
      </c>
      <c r="U2358" s="14" t="s">
        <v>152</v>
      </c>
      <c r="V2358" s="13" t="s">
        <v>151</v>
      </c>
      <c r="W2358" s="2" t="s">
        <v>152</v>
      </c>
      <c r="X2358" s="2" t="s">
        <v>152</v>
      </c>
      <c r="Y2358" s="2" t="s">
        <v>152</v>
      </c>
      <c r="Z2358" s="94" t="s">
        <v>152</v>
      </c>
      <c r="AA2358" s="13" t="s">
        <v>152</v>
      </c>
      <c r="AB2358" s="2" t="s">
        <v>152</v>
      </c>
      <c r="AC2358" s="14" t="s">
        <v>152</v>
      </c>
      <c r="AD2358" s="93" t="s">
        <v>151</v>
      </c>
      <c r="AE2358" s="14" t="s">
        <v>152</v>
      </c>
      <c r="AF2358" s="99">
        <v>100</v>
      </c>
    </row>
    <row r="2359" spans="1:32" x14ac:dyDescent="0.3">
      <c r="A2359" s="55" t="str">
        <f t="shared" si="36"/>
        <v>ITtr_02.1</v>
      </c>
      <c r="C2359" s="96" t="s">
        <v>24</v>
      </c>
      <c r="D2359" s="97" t="s">
        <v>779</v>
      </c>
      <c r="E2359" s="97" t="s">
        <v>881</v>
      </c>
      <c r="F2359" s="97" t="s">
        <v>882</v>
      </c>
      <c r="G2359" s="97" t="s">
        <v>351</v>
      </c>
      <c r="H2359" s="96" t="s">
        <v>50</v>
      </c>
      <c r="I2359" s="98" t="s">
        <v>51</v>
      </c>
      <c r="J2359" s="27" t="s">
        <v>3433</v>
      </c>
      <c r="K2359" s="28" t="s">
        <v>3434</v>
      </c>
      <c r="L2359" s="93" t="s">
        <v>151</v>
      </c>
      <c r="M2359" s="2" t="s">
        <v>151</v>
      </c>
      <c r="N2359" s="94" t="s">
        <v>151</v>
      </c>
      <c r="O2359" s="13" t="s">
        <v>151</v>
      </c>
      <c r="P2359" s="2" t="s">
        <v>152</v>
      </c>
      <c r="Q2359" s="2" t="s">
        <v>152</v>
      </c>
      <c r="R2359" s="2" t="s">
        <v>152</v>
      </c>
      <c r="S2359" s="2" t="s">
        <v>152</v>
      </c>
      <c r="T2359" s="2" t="s">
        <v>152</v>
      </c>
      <c r="U2359" s="14" t="s">
        <v>152</v>
      </c>
      <c r="V2359" s="13" t="s">
        <v>151</v>
      </c>
      <c r="W2359" s="2" t="s">
        <v>151</v>
      </c>
      <c r="X2359" s="2" t="s">
        <v>151</v>
      </c>
      <c r="Y2359" s="2" t="s">
        <v>152</v>
      </c>
      <c r="Z2359" s="94" t="s">
        <v>152</v>
      </c>
      <c r="AA2359" s="13" t="s">
        <v>151</v>
      </c>
      <c r="AB2359" s="2" t="s">
        <v>151</v>
      </c>
      <c r="AC2359" s="14" t="s">
        <v>151</v>
      </c>
      <c r="AD2359" s="93" t="s">
        <v>151</v>
      </c>
      <c r="AE2359" s="14" t="s">
        <v>152</v>
      </c>
      <c r="AF2359" s="99">
        <v>100</v>
      </c>
    </row>
    <row r="2360" spans="1:32" x14ac:dyDescent="0.3">
      <c r="A2360" s="55" t="str">
        <f t="shared" si="36"/>
        <v>ITtr_02.1</v>
      </c>
      <c r="C2360" s="96" t="s">
        <v>24</v>
      </c>
      <c r="D2360" s="97" t="s">
        <v>779</v>
      </c>
      <c r="E2360" s="97" t="s">
        <v>881</v>
      </c>
      <c r="F2360" s="97" t="s">
        <v>882</v>
      </c>
      <c r="G2360" s="97" t="s">
        <v>351</v>
      </c>
      <c r="H2360" s="96" t="s">
        <v>50</v>
      </c>
      <c r="I2360" s="98" t="s">
        <v>51</v>
      </c>
      <c r="J2360" s="27" t="s">
        <v>3435</v>
      </c>
      <c r="K2360" s="28" t="s">
        <v>3436</v>
      </c>
      <c r="L2360" s="93" t="s">
        <v>151</v>
      </c>
      <c r="M2360" s="2" t="s">
        <v>151</v>
      </c>
      <c r="N2360" s="94" t="s">
        <v>151</v>
      </c>
      <c r="O2360" s="13" t="s">
        <v>152</v>
      </c>
      <c r="P2360" s="2" t="s">
        <v>152</v>
      </c>
      <c r="Q2360" s="2" t="s">
        <v>152</v>
      </c>
      <c r="R2360" s="2" t="s">
        <v>152</v>
      </c>
      <c r="S2360" s="2" t="s">
        <v>152</v>
      </c>
      <c r="T2360" s="2" t="s">
        <v>152</v>
      </c>
      <c r="U2360" s="14" t="s">
        <v>152</v>
      </c>
      <c r="V2360" s="13" t="s">
        <v>151</v>
      </c>
      <c r="W2360" s="2" t="s">
        <v>151</v>
      </c>
      <c r="X2360" s="2" t="s">
        <v>151</v>
      </c>
      <c r="Y2360" s="2" t="s">
        <v>152</v>
      </c>
      <c r="Z2360" s="94" t="s">
        <v>152</v>
      </c>
      <c r="AA2360" s="13" t="s">
        <v>152</v>
      </c>
      <c r="AB2360" s="2" t="s">
        <v>152</v>
      </c>
      <c r="AC2360" s="14" t="s">
        <v>152</v>
      </c>
      <c r="AD2360" s="93" t="s">
        <v>151</v>
      </c>
      <c r="AE2360" s="14" t="s">
        <v>152</v>
      </c>
      <c r="AF2360" s="99">
        <v>100</v>
      </c>
    </row>
    <row r="2361" spans="1:32" x14ac:dyDescent="0.3">
      <c r="A2361" s="55" t="str">
        <f t="shared" si="36"/>
        <v>ITtr_02.1</v>
      </c>
      <c r="C2361" s="96" t="s">
        <v>24</v>
      </c>
      <c r="D2361" s="97" t="s">
        <v>779</v>
      </c>
      <c r="E2361" s="97" t="s">
        <v>881</v>
      </c>
      <c r="F2361" s="97" t="s">
        <v>882</v>
      </c>
      <c r="G2361" s="97" t="s">
        <v>351</v>
      </c>
      <c r="H2361" s="96" t="s">
        <v>50</v>
      </c>
      <c r="I2361" s="98" t="s">
        <v>51</v>
      </c>
      <c r="J2361" s="27" t="s">
        <v>3437</v>
      </c>
      <c r="K2361" s="28" t="s">
        <v>3438</v>
      </c>
      <c r="L2361" s="93" t="s">
        <v>151</v>
      </c>
      <c r="M2361" s="2" t="s">
        <v>151</v>
      </c>
      <c r="N2361" s="94" t="s">
        <v>151</v>
      </c>
      <c r="O2361" s="13" t="s">
        <v>152</v>
      </c>
      <c r="P2361" s="2" t="s">
        <v>152</v>
      </c>
      <c r="Q2361" s="2" t="s">
        <v>152</v>
      </c>
      <c r="R2361" s="2" t="s">
        <v>152</v>
      </c>
      <c r="S2361" s="2" t="s">
        <v>152</v>
      </c>
      <c r="T2361" s="2" t="s">
        <v>152</v>
      </c>
      <c r="U2361" s="14" t="s">
        <v>152</v>
      </c>
      <c r="V2361" s="13" t="s">
        <v>151</v>
      </c>
      <c r="W2361" s="2" t="s">
        <v>151</v>
      </c>
      <c r="X2361" s="2" t="s">
        <v>151</v>
      </c>
      <c r="Y2361" s="2" t="s">
        <v>152</v>
      </c>
      <c r="Z2361" s="94" t="s">
        <v>152</v>
      </c>
      <c r="AA2361" s="13" t="s">
        <v>152</v>
      </c>
      <c r="AB2361" s="2" t="s">
        <v>152</v>
      </c>
      <c r="AC2361" s="14" t="s">
        <v>152</v>
      </c>
      <c r="AD2361" s="93" t="s">
        <v>151</v>
      </c>
      <c r="AE2361" s="14" t="s">
        <v>152</v>
      </c>
      <c r="AF2361" s="99">
        <v>100</v>
      </c>
    </row>
    <row r="2362" spans="1:32" x14ac:dyDescent="0.3">
      <c r="A2362" s="55" t="str">
        <f t="shared" si="36"/>
        <v>ITtr_02.1</v>
      </c>
      <c r="C2362" s="96" t="s">
        <v>24</v>
      </c>
      <c r="D2362" s="97" t="s">
        <v>779</v>
      </c>
      <c r="E2362" s="97" t="s">
        <v>881</v>
      </c>
      <c r="F2362" s="97" t="s">
        <v>882</v>
      </c>
      <c r="G2362" s="97" t="s">
        <v>351</v>
      </c>
      <c r="H2362" s="96" t="s">
        <v>50</v>
      </c>
      <c r="I2362" s="98" t="s">
        <v>51</v>
      </c>
      <c r="J2362" s="27" t="s">
        <v>3439</v>
      </c>
      <c r="K2362" s="28" t="s">
        <v>3440</v>
      </c>
      <c r="L2362" s="93" t="s">
        <v>151</v>
      </c>
      <c r="M2362" s="2" t="s">
        <v>152</v>
      </c>
      <c r="N2362" s="94" t="s">
        <v>151</v>
      </c>
      <c r="O2362" s="13" t="s">
        <v>152</v>
      </c>
      <c r="P2362" s="2" t="s">
        <v>152</v>
      </c>
      <c r="Q2362" s="2" t="s">
        <v>152</v>
      </c>
      <c r="R2362" s="2" t="s">
        <v>152</v>
      </c>
      <c r="S2362" s="2" t="s">
        <v>152</v>
      </c>
      <c r="T2362" s="2" t="s">
        <v>152</v>
      </c>
      <c r="U2362" s="14" t="s">
        <v>152</v>
      </c>
      <c r="V2362" s="13" t="s">
        <v>151</v>
      </c>
      <c r="W2362" s="2" t="s">
        <v>152</v>
      </c>
      <c r="X2362" s="2" t="s">
        <v>152</v>
      </c>
      <c r="Y2362" s="2" t="s">
        <v>152</v>
      </c>
      <c r="Z2362" s="94" t="s">
        <v>152</v>
      </c>
      <c r="AA2362" s="13" t="s">
        <v>151</v>
      </c>
      <c r="AB2362" s="2" t="s">
        <v>152</v>
      </c>
      <c r="AC2362" s="14" t="s">
        <v>152</v>
      </c>
      <c r="AD2362" s="93" t="s">
        <v>151</v>
      </c>
      <c r="AE2362" s="14" t="s">
        <v>152</v>
      </c>
      <c r="AF2362" s="99">
        <v>100</v>
      </c>
    </row>
    <row r="2363" spans="1:32" x14ac:dyDescent="0.3">
      <c r="A2363" s="55" t="str">
        <f t="shared" si="36"/>
        <v>ITtr_02.1</v>
      </c>
      <c r="C2363" s="96" t="s">
        <v>24</v>
      </c>
      <c r="D2363" s="97" t="s">
        <v>779</v>
      </c>
      <c r="E2363" s="97" t="s">
        <v>881</v>
      </c>
      <c r="F2363" s="97" t="s">
        <v>882</v>
      </c>
      <c r="G2363" s="97" t="s">
        <v>351</v>
      </c>
      <c r="H2363" s="96" t="s">
        <v>50</v>
      </c>
      <c r="I2363" s="98" t="s">
        <v>51</v>
      </c>
      <c r="J2363" s="27" t="s">
        <v>3441</v>
      </c>
      <c r="K2363" s="28" t="s">
        <v>3442</v>
      </c>
      <c r="L2363" s="93" t="s">
        <v>151</v>
      </c>
      <c r="M2363" s="2" t="s">
        <v>151</v>
      </c>
      <c r="N2363" s="94" t="s">
        <v>151</v>
      </c>
      <c r="O2363" s="13" t="s">
        <v>152</v>
      </c>
      <c r="P2363" s="2" t="s">
        <v>152</v>
      </c>
      <c r="Q2363" s="2" t="s">
        <v>152</v>
      </c>
      <c r="R2363" s="2" t="s">
        <v>152</v>
      </c>
      <c r="S2363" s="2" t="s">
        <v>152</v>
      </c>
      <c r="T2363" s="2" t="s">
        <v>152</v>
      </c>
      <c r="U2363" s="14" t="s">
        <v>152</v>
      </c>
      <c r="V2363" s="13" t="s">
        <v>151</v>
      </c>
      <c r="W2363" s="2" t="s">
        <v>151</v>
      </c>
      <c r="X2363" s="2" t="s">
        <v>151</v>
      </c>
      <c r="Y2363" s="2" t="s">
        <v>152</v>
      </c>
      <c r="Z2363" s="94" t="s">
        <v>152</v>
      </c>
      <c r="AA2363" s="13" t="s">
        <v>152</v>
      </c>
      <c r="AB2363" s="2" t="s">
        <v>152</v>
      </c>
      <c r="AC2363" s="14" t="s">
        <v>152</v>
      </c>
      <c r="AD2363" s="93" t="s">
        <v>151</v>
      </c>
      <c r="AE2363" s="14" t="s">
        <v>152</v>
      </c>
      <c r="AF2363" s="99">
        <v>100</v>
      </c>
    </row>
    <row r="2364" spans="1:32" x14ac:dyDescent="0.3">
      <c r="A2364" s="55" t="str">
        <f t="shared" si="36"/>
        <v>ITtr_02.2</v>
      </c>
      <c r="C2364" s="96" t="s">
        <v>24</v>
      </c>
      <c r="D2364" s="97" t="s">
        <v>779</v>
      </c>
      <c r="E2364" s="97" t="s">
        <v>883</v>
      </c>
      <c r="F2364" s="97" t="s">
        <v>884</v>
      </c>
      <c r="G2364" s="97" t="s">
        <v>351</v>
      </c>
      <c r="H2364" s="96" t="s">
        <v>50</v>
      </c>
      <c r="I2364" s="98" t="s">
        <v>454</v>
      </c>
      <c r="J2364" s="27" t="s">
        <v>3443</v>
      </c>
      <c r="K2364" s="28" t="s">
        <v>3444</v>
      </c>
      <c r="L2364" s="93" t="s">
        <v>151</v>
      </c>
      <c r="M2364" s="2" t="s">
        <v>151</v>
      </c>
      <c r="N2364" s="94" t="s">
        <v>151</v>
      </c>
      <c r="O2364" s="13" t="s">
        <v>151</v>
      </c>
      <c r="P2364" s="2" t="s">
        <v>151</v>
      </c>
      <c r="Q2364" s="2" t="s">
        <v>152</v>
      </c>
      <c r="R2364" s="2" t="s">
        <v>152</v>
      </c>
      <c r="S2364" s="2" t="s">
        <v>151</v>
      </c>
      <c r="T2364" s="2" t="s">
        <v>152</v>
      </c>
      <c r="U2364" s="14" t="s">
        <v>151</v>
      </c>
      <c r="V2364" s="13" t="s">
        <v>151</v>
      </c>
      <c r="W2364" s="2" t="s">
        <v>151</v>
      </c>
      <c r="X2364" s="2" t="s">
        <v>151</v>
      </c>
      <c r="Y2364" s="2" t="s">
        <v>152</v>
      </c>
      <c r="Z2364" s="94" t="s">
        <v>152</v>
      </c>
      <c r="AA2364" s="13" t="s">
        <v>151</v>
      </c>
      <c r="AB2364" s="2" t="s">
        <v>151</v>
      </c>
      <c r="AC2364" s="14" t="s">
        <v>151</v>
      </c>
      <c r="AD2364" s="93" t="s">
        <v>151</v>
      </c>
      <c r="AE2364" s="14" t="s">
        <v>151</v>
      </c>
      <c r="AF2364" s="99">
        <v>0</v>
      </c>
    </row>
    <row r="2365" spans="1:32" x14ac:dyDescent="0.3">
      <c r="A2365" s="55" t="str">
        <f t="shared" si="36"/>
        <v>ITtr_02.3</v>
      </c>
      <c r="C2365" s="96" t="s">
        <v>24</v>
      </c>
      <c r="D2365" s="97" t="s">
        <v>779</v>
      </c>
      <c r="E2365" s="97" t="s">
        <v>885</v>
      </c>
      <c r="F2365" s="97" t="s">
        <v>886</v>
      </c>
      <c r="G2365" s="97" t="s">
        <v>351</v>
      </c>
      <c r="H2365" s="96" t="s">
        <v>50</v>
      </c>
      <c r="I2365" s="98" t="s">
        <v>51</v>
      </c>
      <c r="J2365" s="27" t="s">
        <v>3405</v>
      </c>
      <c r="K2365" s="28" t="s">
        <v>3445</v>
      </c>
      <c r="L2365" s="93" t="s">
        <v>151</v>
      </c>
      <c r="M2365" s="2" t="s">
        <v>151</v>
      </c>
      <c r="N2365" s="94" t="s">
        <v>151</v>
      </c>
      <c r="O2365" s="13" t="s">
        <v>151</v>
      </c>
      <c r="P2365" s="2" t="s">
        <v>152</v>
      </c>
      <c r="Q2365" s="2" t="s">
        <v>152</v>
      </c>
      <c r="R2365" s="2" t="s">
        <v>152</v>
      </c>
      <c r="S2365" s="2" t="s">
        <v>151</v>
      </c>
      <c r="T2365" s="2" t="s">
        <v>152</v>
      </c>
      <c r="U2365" s="14" t="s">
        <v>152</v>
      </c>
      <c r="V2365" s="13" t="s">
        <v>151</v>
      </c>
      <c r="W2365" s="2" t="s">
        <v>151</v>
      </c>
      <c r="X2365" s="2" t="s">
        <v>151</v>
      </c>
      <c r="Y2365" s="2" t="s">
        <v>151</v>
      </c>
      <c r="Z2365" s="94" t="s">
        <v>152</v>
      </c>
      <c r="AA2365" s="13" t="s">
        <v>152</v>
      </c>
      <c r="AB2365" s="2" t="s">
        <v>152</v>
      </c>
      <c r="AC2365" s="14" t="s">
        <v>152</v>
      </c>
      <c r="AD2365" s="93" t="s">
        <v>151</v>
      </c>
      <c r="AE2365" s="14" t="s">
        <v>152</v>
      </c>
      <c r="AF2365" s="99">
        <v>0</v>
      </c>
    </row>
    <row r="2366" spans="1:32" x14ac:dyDescent="0.3">
      <c r="A2366" s="55" t="str">
        <f t="shared" si="36"/>
        <v>ITtr_02.3</v>
      </c>
      <c r="C2366" s="96" t="s">
        <v>24</v>
      </c>
      <c r="D2366" s="97" t="s">
        <v>779</v>
      </c>
      <c r="E2366" s="97" t="s">
        <v>885</v>
      </c>
      <c r="F2366" s="97" t="s">
        <v>886</v>
      </c>
      <c r="G2366" s="97" t="s">
        <v>351</v>
      </c>
      <c r="H2366" s="96" t="s">
        <v>50</v>
      </c>
      <c r="I2366" s="98" t="s">
        <v>51</v>
      </c>
      <c r="J2366" s="27" t="s">
        <v>3403</v>
      </c>
      <c r="K2366" s="28" t="s">
        <v>3446</v>
      </c>
      <c r="L2366" s="93" t="s">
        <v>151</v>
      </c>
      <c r="M2366" s="2" t="s">
        <v>152</v>
      </c>
      <c r="N2366" s="94" t="s">
        <v>151</v>
      </c>
      <c r="O2366" s="13" t="s">
        <v>151</v>
      </c>
      <c r="P2366" s="2" t="s">
        <v>152</v>
      </c>
      <c r="Q2366" s="2" t="s">
        <v>152</v>
      </c>
      <c r="R2366" s="2" t="s">
        <v>152</v>
      </c>
      <c r="S2366" s="2" t="s">
        <v>152</v>
      </c>
      <c r="T2366" s="2" t="s">
        <v>152</v>
      </c>
      <c r="U2366" s="14" t="s">
        <v>152</v>
      </c>
      <c r="V2366" s="13" t="s">
        <v>152</v>
      </c>
      <c r="W2366" s="2" t="s">
        <v>152</v>
      </c>
      <c r="X2366" s="2" t="s">
        <v>152</v>
      </c>
      <c r="Y2366" s="2" t="s">
        <v>152</v>
      </c>
      <c r="Z2366" s="94" t="s">
        <v>152</v>
      </c>
      <c r="AA2366" s="13" t="s">
        <v>152</v>
      </c>
      <c r="AB2366" s="2" t="s">
        <v>152</v>
      </c>
      <c r="AC2366" s="14" t="s">
        <v>152</v>
      </c>
      <c r="AD2366" s="93" t="s">
        <v>152</v>
      </c>
      <c r="AE2366" s="14" t="s">
        <v>152</v>
      </c>
      <c r="AF2366" s="99">
        <v>100</v>
      </c>
    </row>
    <row r="2367" spans="1:32" x14ac:dyDescent="0.3">
      <c r="A2367" s="55" t="str">
        <f t="shared" si="36"/>
        <v>ITtr_02.3</v>
      </c>
      <c r="C2367" s="96" t="s">
        <v>24</v>
      </c>
      <c r="D2367" s="97" t="s">
        <v>779</v>
      </c>
      <c r="E2367" s="97" t="s">
        <v>885</v>
      </c>
      <c r="F2367" s="97" t="s">
        <v>886</v>
      </c>
      <c r="G2367" s="97" t="s">
        <v>351</v>
      </c>
      <c r="H2367" s="96" t="s">
        <v>50</v>
      </c>
      <c r="I2367" s="98" t="s">
        <v>51</v>
      </c>
      <c r="J2367" s="27" t="s">
        <v>3429</v>
      </c>
      <c r="K2367" s="28" t="s">
        <v>3447</v>
      </c>
      <c r="L2367" s="93" t="s">
        <v>151</v>
      </c>
      <c r="M2367" s="2" t="s">
        <v>152</v>
      </c>
      <c r="N2367" s="94" t="s">
        <v>151</v>
      </c>
      <c r="O2367" s="13" t="s">
        <v>151</v>
      </c>
      <c r="P2367" s="2" t="s">
        <v>152</v>
      </c>
      <c r="Q2367" s="2" t="s">
        <v>152</v>
      </c>
      <c r="R2367" s="2" t="s">
        <v>152</v>
      </c>
      <c r="S2367" s="2" t="s">
        <v>152</v>
      </c>
      <c r="T2367" s="2" t="s">
        <v>152</v>
      </c>
      <c r="U2367" s="14" t="s">
        <v>152</v>
      </c>
      <c r="V2367" s="13" t="s">
        <v>152</v>
      </c>
      <c r="W2367" s="2" t="s">
        <v>152</v>
      </c>
      <c r="X2367" s="2" t="s">
        <v>152</v>
      </c>
      <c r="Y2367" s="2" t="s">
        <v>152</v>
      </c>
      <c r="Z2367" s="94" t="s">
        <v>152</v>
      </c>
      <c r="AA2367" s="13" t="s">
        <v>151</v>
      </c>
      <c r="AB2367" s="2" t="s">
        <v>152</v>
      </c>
      <c r="AC2367" s="14" t="s">
        <v>152</v>
      </c>
      <c r="AD2367" s="93" t="s">
        <v>151</v>
      </c>
      <c r="AE2367" s="14" t="s">
        <v>152</v>
      </c>
      <c r="AF2367" s="99">
        <v>100</v>
      </c>
    </row>
    <row r="2368" spans="1:32" x14ac:dyDescent="0.3">
      <c r="A2368" s="55" t="str">
        <f t="shared" si="36"/>
        <v>ITtr_02.3</v>
      </c>
      <c r="C2368" s="96" t="s">
        <v>24</v>
      </c>
      <c r="D2368" s="97" t="s">
        <v>779</v>
      </c>
      <c r="E2368" s="97" t="s">
        <v>885</v>
      </c>
      <c r="F2368" s="97" t="s">
        <v>886</v>
      </c>
      <c r="G2368" s="97" t="s">
        <v>351</v>
      </c>
      <c r="H2368" s="96" t="s">
        <v>50</v>
      </c>
      <c r="I2368" s="98" t="s">
        <v>51</v>
      </c>
      <c r="J2368" s="27" t="s">
        <v>3448</v>
      </c>
      <c r="K2368" s="28" t="s">
        <v>3449</v>
      </c>
      <c r="L2368" s="93" t="s">
        <v>151</v>
      </c>
      <c r="M2368" s="2" t="s">
        <v>151</v>
      </c>
      <c r="N2368" s="94" t="s">
        <v>151</v>
      </c>
      <c r="O2368" s="13" t="s">
        <v>151</v>
      </c>
      <c r="P2368" s="2" t="s">
        <v>152</v>
      </c>
      <c r="Q2368" s="2" t="s">
        <v>152</v>
      </c>
      <c r="R2368" s="2" t="s">
        <v>152</v>
      </c>
      <c r="S2368" s="2" t="s">
        <v>151</v>
      </c>
      <c r="T2368" s="2" t="s">
        <v>152</v>
      </c>
      <c r="U2368" s="14" t="s">
        <v>152</v>
      </c>
      <c r="V2368" s="13" t="s">
        <v>151</v>
      </c>
      <c r="W2368" s="2" t="s">
        <v>151</v>
      </c>
      <c r="X2368" s="2" t="s">
        <v>151</v>
      </c>
      <c r="Y2368" s="2" t="s">
        <v>152</v>
      </c>
      <c r="Z2368" s="94" t="s">
        <v>152</v>
      </c>
      <c r="AA2368" s="13" t="s">
        <v>151</v>
      </c>
      <c r="AB2368" s="2" t="s">
        <v>152</v>
      </c>
      <c r="AC2368" s="14" t="s">
        <v>152</v>
      </c>
      <c r="AD2368" s="93" t="s">
        <v>152</v>
      </c>
      <c r="AE2368" s="14" t="s">
        <v>152</v>
      </c>
      <c r="AF2368" s="99">
        <v>100</v>
      </c>
    </row>
    <row r="2369" spans="1:32" x14ac:dyDescent="0.3">
      <c r="A2369" s="55" t="str">
        <f t="shared" si="36"/>
        <v>ITtr_02.3</v>
      </c>
      <c r="C2369" s="96" t="s">
        <v>24</v>
      </c>
      <c r="D2369" s="97" t="s">
        <v>779</v>
      </c>
      <c r="E2369" s="97" t="s">
        <v>885</v>
      </c>
      <c r="F2369" s="97" t="s">
        <v>886</v>
      </c>
      <c r="G2369" s="97" t="s">
        <v>351</v>
      </c>
      <c r="H2369" s="96" t="s">
        <v>50</v>
      </c>
      <c r="I2369" s="98" t="s">
        <v>51</v>
      </c>
      <c r="J2369" s="27" t="s">
        <v>3413</v>
      </c>
      <c r="K2369" s="28" t="s">
        <v>3450</v>
      </c>
      <c r="L2369" s="93" t="s">
        <v>151</v>
      </c>
      <c r="M2369" s="2" t="s">
        <v>152</v>
      </c>
      <c r="N2369" s="94" t="s">
        <v>151</v>
      </c>
      <c r="O2369" s="13" t="s">
        <v>151</v>
      </c>
      <c r="P2369" s="2" t="s">
        <v>152</v>
      </c>
      <c r="Q2369" s="2" t="s">
        <v>152</v>
      </c>
      <c r="R2369" s="2" t="s">
        <v>152</v>
      </c>
      <c r="S2369" s="2" t="s">
        <v>151</v>
      </c>
      <c r="T2369" s="2" t="s">
        <v>152</v>
      </c>
      <c r="U2369" s="14" t="s">
        <v>152</v>
      </c>
      <c r="V2369" s="13" t="s">
        <v>152</v>
      </c>
      <c r="W2369" s="2" t="s">
        <v>152</v>
      </c>
      <c r="X2369" s="2" t="s">
        <v>152</v>
      </c>
      <c r="Y2369" s="2" t="s">
        <v>152</v>
      </c>
      <c r="Z2369" s="94" t="s">
        <v>152</v>
      </c>
      <c r="AA2369" s="13" t="s">
        <v>152</v>
      </c>
      <c r="AB2369" s="2" t="s">
        <v>152</v>
      </c>
      <c r="AC2369" s="14" t="s">
        <v>152</v>
      </c>
      <c r="AD2369" s="93" t="s">
        <v>152</v>
      </c>
      <c r="AE2369" s="14" t="s">
        <v>152</v>
      </c>
      <c r="AF2369" s="99">
        <v>100</v>
      </c>
    </row>
    <row r="2370" spans="1:32" x14ac:dyDescent="0.3">
      <c r="A2370" s="55" t="str">
        <f t="shared" si="36"/>
        <v>ITtr_02.3</v>
      </c>
      <c r="C2370" s="96" t="s">
        <v>24</v>
      </c>
      <c r="D2370" s="97" t="s">
        <v>779</v>
      </c>
      <c r="E2370" s="97" t="s">
        <v>885</v>
      </c>
      <c r="F2370" s="97" t="s">
        <v>886</v>
      </c>
      <c r="G2370" s="97" t="s">
        <v>351</v>
      </c>
      <c r="H2370" s="96" t="s">
        <v>50</v>
      </c>
      <c r="I2370" s="98" t="s">
        <v>51</v>
      </c>
      <c r="J2370" s="27" t="s">
        <v>3415</v>
      </c>
      <c r="K2370" s="28" t="s">
        <v>3451</v>
      </c>
      <c r="L2370" s="93" t="s">
        <v>151</v>
      </c>
      <c r="M2370" s="2" t="s">
        <v>151</v>
      </c>
      <c r="N2370" s="94" t="s">
        <v>151</v>
      </c>
      <c r="O2370" s="13" t="s">
        <v>151</v>
      </c>
      <c r="P2370" s="2" t="s">
        <v>152</v>
      </c>
      <c r="Q2370" s="2" t="s">
        <v>152</v>
      </c>
      <c r="R2370" s="2" t="s">
        <v>152</v>
      </c>
      <c r="S2370" s="2" t="s">
        <v>151</v>
      </c>
      <c r="T2370" s="2" t="s">
        <v>152</v>
      </c>
      <c r="U2370" s="14" t="s">
        <v>152</v>
      </c>
      <c r="V2370" s="13" t="s">
        <v>151</v>
      </c>
      <c r="W2370" s="2" t="s">
        <v>152</v>
      </c>
      <c r="X2370" s="2" t="s">
        <v>152</v>
      </c>
      <c r="Y2370" s="2" t="s">
        <v>152</v>
      </c>
      <c r="Z2370" s="94" t="s">
        <v>152</v>
      </c>
      <c r="AA2370" s="13" t="s">
        <v>152</v>
      </c>
      <c r="AB2370" s="2" t="s">
        <v>152</v>
      </c>
      <c r="AC2370" s="14" t="s">
        <v>152</v>
      </c>
      <c r="AD2370" s="93" t="s">
        <v>152</v>
      </c>
      <c r="AE2370" s="14" t="s">
        <v>152</v>
      </c>
      <c r="AF2370" s="99">
        <v>100</v>
      </c>
    </row>
    <row r="2371" spans="1:32" x14ac:dyDescent="0.3">
      <c r="A2371" s="55" t="str">
        <f t="shared" si="36"/>
        <v>ITtr_02.3</v>
      </c>
      <c r="C2371" s="96" t="s">
        <v>24</v>
      </c>
      <c r="D2371" s="97" t="s">
        <v>779</v>
      </c>
      <c r="E2371" s="97" t="s">
        <v>885</v>
      </c>
      <c r="F2371" s="97" t="s">
        <v>886</v>
      </c>
      <c r="G2371" s="97" t="s">
        <v>351</v>
      </c>
      <c r="H2371" s="96" t="s">
        <v>50</v>
      </c>
      <c r="I2371" s="98" t="s">
        <v>51</v>
      </c>
      <c r="J2371" s="27" t="s">
        <v>3417</v>
      </c>
      <c r="K2371" s="28" t="s">
        <v>3418</v>
      </c>
      <c r="L2371" s="93" t="s">
        <v>151</v>
      </c>
      <c r="M2371" s="2" t="s">
        <v>151</v>
      </c>
      <c r="N2371" s="94" t="s">
        <v>151</v>
      </c>
      <c r="O2371" s="13" t="s">
        <v>151</v>
      </c>
      <c r="P2371" s="2" t="s">
        <v>152</v>
      </c>
      <c r="Q2371" s="2" t="s">
        <v>152</v>
      </c>
      <c r="R2371" s="2" t="s">
        <v>152</v>
      </c>
      <c r="S2371" s="2" t="s">
        <v>151</v>
      </c>
      <c r="T2371" s="2" t="s">
        <v>152</v>
      </c>
      <c r="U2371" s="14" t="s">
        <v>152</v>
      </c>
      <c r="V2371" s="13" t="s">
        <v>151</v>
      </c>
      <c r="W2371" s="2" t="s">
        <v>151</v>
      </c>
      <c r="X2371" s="2" t="s">
        <v>151</v>
      </c>
      <c r="Y2371" s="2" t="s">
        <v>152</v>
      </c>
      <c r="Z2371" s="94" t="s">
        <v>152</v>
      </c>
      <c r="AA2371" s="13" t="s">
        <v>151</v>
      </c>
      <c r="AB2371" s="2" t="s">
        <v>152</v>
      </c>
      <c r="AC2371" s="14" t="s">
        <v>152</v>
      </c>
      <c r="AD2371" s="93" t="s">
        <v>151</v>
      </c>
      <c r="AE2371" s="14" t="s">
        <v>152</v>
      </c>
      <c r="AF2371" s="99">
        <v>100</v>
      </c>
    </row>
    <row r="2372" spans="1:32" x14ac:dyDescent="0.3">
      <c r="A2372" s="55" t="str">
        <f t="shared" si="36"/>
        <v>ITtr_02.3</v>
      </c>
      <c r="C2372" s="96" t="s">
        <v>24</v>
      </c>
      <c r="D2372" s="97" t="s">
        <v>779</v>
      </c>
      <c r="E2372" s="97" t="s">
        <v>885</v>
      </c>
      <c r="F2372" s="97" t="s">
        <v>886</v>
      </c>
      <c r="G2372" s="97" t="s">
        <v>351</v>
      </c>
      <c r="H2372" s="96" t="s">
        <v>50</v>
      </c>
      <c r="I2372" s="98" t="s">
        <v>51</v>
      </c>
      <c r="J2372" s="27" t="s">
        <v>3419</v>
      </c>
      <c r="K2372" s="28" t="s">
        <v>3452</v>
      </c>
      <c r="L2372" s="93" t="s">
        <v>151</v>
      </c>
      <c r="M2372" s="2" t="s">
        <v>151</v>
      </c>
      <c r="N2372" s="94" t="s">
        <v>151</v>
      </c>
      <c r="O2372" s="13" t="s">
        <v>151</v>
      </c>
      <c r="P2372" s="2" t="s">
        <v>152</v>
      </c>
      <c r="Q2372" s="2" t="s">
        <v>152</v>
      </c>
      <c r="R2372" s="2" t="s">
        <v>152</v>
      </c>
      <c r="S2372" s="2" t="s">
        <v>151</v>
      </c>
      <c r="T2372" s="2" t="s">
        <v>152</v>
      </c>
      <c r="U2372" s="14" t="s">
        <v>152</v>
      </c>
      <c r="V2372" s="13" t="s">
        <v>151</v>
      </c>
      <c r="W2372" s="2" t="s">
        <v>151</v>
      </c>
      <c r="X2372" s="2" t="s">
        <v>151</v>
      </c>
      <c r="Y2372" s="2" t="s">
        <v>151</v>
      </c>
      <c r="Z2372" s="94" t="s">
        <v>152</v>
      </c>
      <c r="AA2372" s="13" t="s">
        <v>152</v>
      </c>
      <c r="AB2372" s="2" t="s">
        <v>152</v>
      </c>
      <c r="AC2372" s="14" t="s">
        <v>152</v>
      </c>
      <c r="AD2372" s="93" t="s">
        <v>152</v>
      </c>
      <c r="AE2372" s="14" t="s">
        <v>152</v>
      </c>
      <c r="AF2372" s="99">
        <v>100</v>
      </c>
    </row>
    <row r="2373" spans="1:32" x14ac:dyDescent="0.3">
      <c r="A2373" s="55" t="str">
        <f t="shared" si="36"/>
        <v>ITtr_02.3</v>
      </c>
      <c r="C2373" s="96" t="s">
        <v>24</v>
      </c>
      <c r="D2373" s="97" t="s">
        <v>779</v>
      </c>
      <c r="E2373" s="97" t="s">
        <v>885</v>
      </c>
      <c r="F2373" s="97" t="s">
        <v>886</v>
      </c>
      <c r="G2373" s="97" t="s">
        <v>351</v>
      </c>
      <c r="H2373" s="96" t="s">
        <v>50</v>
      </c>
      <c r="I2373" s="98" t="s">
        <v>51</v>
      </c>
      <c r="J2373" s="27" t="s">
        <v>3421</v>
      </c>
      <c r="K2373" s="28" t="s">
        <v>3453</v>
      </c>
      <c r="L2373" s="93" t="s">
        <v>151</v>
      </c>
      <c r="M2373" s="2" t="s">
        <v>151</v>
      </c>
      <c r="N2373" s="94" t="s">
        <v>151</v>
      </c>
      <c r="O2373" s="13" t="s">
        <v>151</v>
      </c>
      <c r="P2373" s="2" t="s">
        <v>152</v>
      </c>
      <c r="Q2373" s="2" t="s">
        <v>152</v>
      </c>
      <c r="R2373" s="2" t="s">
        <v>152</v>
      </c>
      <c r="S2373" s="2" t="s">
        <v>151</v>
      </c>
      <c r="T2373" s="2" t="s">
        <v>152</v>
      </c>
      <c r="U2373" s="14" t="s">
        <v>152</v>
      </c>
      <c r="V2373" s="13" t="s">
        <v>151</v>
      </c>
      <c r="W2373" s="2" t="s">
        <v>151</v>
      </c>
      <c r="X2373" s="2" t="s">
        <v>151</v>
      </c>
      <c r="Y2373" s="2" t="s">
        <v>151</v>
      </c>
      <c r="Z2373" s="94" t="s">
        <v>152</v>
      </c>
      <c r="AA2373" s="13" t="s">
        <v>151</v>
      </c>
      <c r="AB2373" s="2" t="s">
        <v>152</v>
      </c>
      <c r="AC2373" s="14" t="s">
        <v>152</v>
      </c>
      <c r="AD2373" s="93" t="s">
        <v>6</v>
      </c>
      <c r="AE2373" s="14" t="s">
        <v>152</v>
      </c>
      <c r="AF2373" s="99">
        <v>100</v>
      </c>
    </row>
    <row r="2374" spans="1:32" x14ac:dyDescent="0.3">
      <c r="A2374" s="55" t="str">
        <f t="shared" si="36"/>
        <v>ITtr_02.3</v>
      </c>
      <c r="C2374" s="96" t="s">
        <v>24</v>
      </c>
      <c r="D2374" s="97" t="s">
        <v>779</v>
      </c>
      <c r="E2374" s="97" t="s">
        <v>885</v>
      </c>
      <c r="F2374" s="97" t="s">
        <v>886</v>
      </c>
      <c r="G2374" s="97" t="s">
        <v>351</v>
      </c>
      <c r="H2374" s="96" t="s">
        <v>50</v>
      </c>
      <c r="I2374" s="98" t="s">
        <v>51</v>
      </c>
      <c r="J2374" s="27" t="s">
        <v>3423</v>
      </c>
      <c r="K2374" s="28" t="s">
        <v>3454</v>
      </c>
      <c r="L2374" s="93" t="s">
        <v>151</v>
      </c>
      <c r="M2374" s="2" t="s">
        <v>152</v>
      </c>
      <c r="N2374" s="94" t="s">
        <v>151</v>
      </c>
      <c r="O2374" s="13" t="s">
        <v>151</v>
      </c>
      <c r="P2374" s="2" t="s">
        <v>152</v>
      </c>
      <c r="Q2374" s="2" t="s">
        <v>152</v>
      </c>
      <c r="R2374" s="2" t="s">
        <v>152</v>
      </c>
      <c r="S2374" s="2" t="s">
        <v>152</v>
      </c>
      <c r="T2374" s="2" t="s">
        <v>152</v>
      </c>
      <c r="U2374" s="14" t="s">
        <v>152</v>
      </c>
      <c r="V2374" s="13" t="s">
        <v>152</v>
      </c>
      <c r="W2374" s="2" t="s">
        <v>152</v>
      </c>
      <c r="X2374" s="2" t="s">
        <v>152</v>
      </c>
      <c r="Y2374" s="2" t="s">
        <v>152</v>
      </c>
      <c r="Z2374" s="94" t="s">
        <v>152</v>
      </c>
      <c r="AA2374" s="13" t="s">
        <v>151</v>
      </c>
      <c r="AB2374" s="2" t="s">
        <v>152</v>
      </c>
      <c r="AC2374" s="14" t="s">
        <v>152</v>
      </c>
      <c r="AD2374" s="93" t="s">
        <v>151</v>
      </c>
      <c r="AE2374" s="14" t="s">
        <v>152</v>
      </c>
      <c r="AF2374" s="99">
        <v>100</v>
      </c>
    </row>
    <row r="2375" spans="1:32" x14ac:dyDescent="0.3">
      <c r="A2375" s="55" t="str">
        <f t="shared" si="36"/>
        <v>ITtr_02.3</v>
      </c>
      <c r="C2375" s="96" t="s">
        <v>24</v>
      </c>
      <c r="D2375" s="97" t="s">
        <v>779</v>
      </c>
      <c r="E2375" s="97" t="s">
        <v>885</v>
      </c>
      <c r="F2375" s="97" t="s">
        <v>886</v>
      </c>
      <c r="G2375" s="97" t="s">
        <v>351</v>
      </c>
      <c r="H2375" s="96" t="s">
        <v>50</v>
      </c>
      <c r="I2375" s="98" t="s">
        <v>51</v>
      </c>
      <c r="J2375" s="27" t="s">
        <v>3425</v>
      </c>
      <c r="K2375" s="28" t="s">
        <v>3455</v>
      </c>
      <c r="L2375" s="93" t="s">
        <v>151</v>
      </c>
      <c r="M2375" s="2" t="s">
        <v>151</v>
      </c>
      <c r="N2375" s="94" t="s">
        <v>151</v>
      </c>
      <c r="O2375" s="13" t="s">
        <v>151</v>
      </c>
      <c r="P2375" s="2" t="s">
        <v>152</v>
      </c>
      <c r="Q2375" s="2" t="s">
        <v>152</v>
      </c>
      <c r="R2375" s="2" t="s">
        <v>152</v>
      </c>
      <c r="S2375" s="2" t="s">
        <v>152</v>
      </c>
      <c r="T2375" s="2" t="s">
        <v>152</v>
      </c>
      <c r="U2375" s="14" t="s">
        <v>152</v>
      </c>
      <c r="V2375" s="13" t="s">
        <v>151</v>
      </c>
      <c r="W2375" s="2" t="s">
        <v>151</v>
      </c>
      <c r="X2375" s="2" t="s">
        <v>151</v>
      </c>
      <c r="Y2375" s="2" t="s">
        <v>152</v>
      </c>
      <c r="Z2375" s="94" t="s">
        <v>152</v>
      </c>
      <c r="AA2375" s="13" t="s">
        <v>151</v>
      </c>
      <c r="AB2375" s="2" t="s">
        <v>152</v>
      </c>
      <c r="AC2375" s="14" t="s">
        <v>152</v>
      </c>
      <c r="AD2375" s="93" t="s">
        <v>151</v>
      </c>
      <c r="AE2375" s="14" t="s">
        <v>152</v>
      </c>
      <c r="AF2375" s="99">
        <v>100</v>
      </c>
    </row>
    <row r="2376" spans="1:32" x14ac:dyDescent="0.3">
      <c r="A2376" s="55" t="str">
        <f t="shared" ref="A2376:A2439" si="37">C2376&amp;LOWER(LEFT(D2376,2))&amp;"_"&amp;IF(LEN(TRIM(LEFT(E2376,FIND(" ",E2376))))=3,"0"&amp;TRIM(LEFT(E2376,FIND(" ",E2376))),TRIM(LEFT(E2376,FIND(" ",E2376))))</f>
        <v>ITtr_02.3</v>
      </c>
      <c r="C2376" s="96" t="s">
        <v>24</v>
      </c>
      <c r="D2376" s="97" t="s">
        <v>779</v>
      </c>
      <c r="E2376" s="97" t="s">
        <v>885</v>
      </c>
      <c r="F2376" s="97" t="s">
        <v>886</v>
      </c>
      <c r="G2376" s="97" t="s">
        <v>351</v>
      </c>
      <c r="H2376" s="96" t="s">
        <v>50</v>
      </c>
      <c r="I2376" s="98" t="s">
        <v>51</v>
      </c>
      <c r="J2376" s="27" t="s">
        <v>3427</v>
      </c>
      <c r="K2376" s="28" t="s">
        <v>3456</v>
      </c>
      <c r="L2376" s="93" t="s">
        <v>151</v>
      </c>
      <c r="M2376" s="2" t="s">
        <v>151</v>
      </c>
      <c r="N2376" s="94" t="s">
        <v>151</v>
      </c>
      <c r="O2376" s="13" t="s">
        <v>151</v>
      </c>
      <c r="P2376" s="2" t="s">
        <v>152</v>
      </c>
      <c r="Q2376" s="2" t="s">
        <v>152</v>
      </c>
      <c r="R2376" s="2" t="s">
        <v>152</v>
      </c>
      <c r="S2376" s="2" t="s">
        <v>151</v>
      </c>
      <c r="T2376" s="2" t="s">
        <v>152</v>
      </c>
      <c r="U2376" s="14" t="s">
        <v>152</v>
      </c>
      <c r="V2376" s="13" t="s">
        <v>152</v>
      </c>
      <c r="W2376" s="2" t="s">
        <v>152</v>
      </c>
      <c r="X2376" s="2" t="s">
        <v>152</v>
      </c>
      <c r="Y2376" s="2" t="s">
        <v>152</v>
      </c>
      <c r="Z2376" s="94" t="s">
        <v>152</v>
      </c>
      <c r="AA2376" s="13" t="s">
        <v>152</v>
      </c>
      <c r="AB2376" s="2" t="s">
        <v>152</v>
      </c>
      <c r="AC2376" s="14" t="s">
        <v>152</v>
      </c>
      <c r="AD2376" s="93" t="s">
        <v>152</v>
      </c>
      <c r="AE2376" s="14" t="s">
        <v>152</v>
      </c>
      <c r="AF2376" s="99">
        <v>0</v>
      </c>
    </row>
    <row r="2377" spans="1:32" x14ac:dyDescent="0.3">
      <c r="A2377" s="55" t="str">
        <f t="shared" si="37"/>
        <v>ITtr_02.3</v>
      </c>
      <c r="C2377" s="96" t="s">
        <v>24</v>
      </c>
      <c r="D2377" s="97" t="s">
        <v>779</v>
      </c>
      <c r="E2377" s="97" t="s">
        <v>885</v>
      </c>
      <c r="F2377" s="97" t="s">
        <v>886</v>
      </c>
      <c r="G2377" s="97" t="s">
        <v>351</v>
      </c>
      <c r="H2377" s="96" t="s">
        <v>50</v>
      </c>
      <c r="I2377" s="98" t="s">
        <v>51</v>
      </c>
      <c r="J2377" s="27" t="s">
        <v>3433</v>
      </c>
      <c r="K2377" s="28" t="s">
        <v>3457</v>
      </c>
      <c r="L2377" s="93" t="s">
        <v>151</v>
      </c>
      <c r="M2377" s="2" t="s">
        <v>152</v>
      </c>
      <c r="N2377" s="94" t="s">
        <v>151</v>
      </c>
      <c r="O2377" s="13" t="s">
        <v>152</v>
      </c>
      <c r="P2377" s="2" t="s">
        <v>152</v>
      </c>
      <c r="Q2377" s="2" t="s">
        <v>152</v>
      </c>
      <c r="R2377" s="2" t="s">
        <v>152</v>
      </c>
      <c r="S2377" s="2" t="s">
        <v>152</v>
      </c>
      <c r="T2377" s="2" t="s">
        <v>152</v>
      </c>
      <c r="U2377" s="14" t="s">
        <v>152</v>
      </c>
      <c r="V2377" s="13" t="s">
        <v>151</v>
      </c>
      <c r="W2377" s="2" t="s">
        <v>152</v>
      </c>
      <c r="X2377" s="2" t="s">
        <v>152</v>
      </c>
      <c r="Y2377" s="2" t="s">
        <v>152</v>
      </c>
      <c r="Z2377" s="94" t="s">
        <v>152</v>
      </c>
      <c r="AA2377" s="13" t="s">
        <v>151</v>
      </c>
      <c r="AB2377" s="2" t="s">
        <v>152</v>
      </c>
      <c r="AC2377" s="14" t="s">
        <v>152</v>
      </c>
      <c r="AD2377" s="93" t="s">
        <v>152</v>
      </c>
      <c r="AE2377" s="14" t="s">
        <v>152</v>
      </c>
      <c r="AF2377" s="99">
        <v>100</v>
      </c>
    </row>
    <row r="2378" spans="1:32" x14ac:dyDescent="0.3">
      <c r="A2378" s="55" t="str">
        <f t="shared" si="37"/>
        <v>ITtr_02.3</v>
      </c>
      <c r="C2378" s="96" t="s">
        <v>24</v>
      </c>
      <c r="D2378" s="97" t="s">
        <v>779</v>
      </c>
      <c r="E2378" s="97" t="s">
        <v>885</v>
      </c>
      <c r="F2378" s="97" t="s">
        <v>886</v>
      </c>
      <c r="G2378" s="97" t="s">
        <v>351</v>
      </c>
      <c r="H2378" s="96" t="s">
        <v>50</v>
      </c>
      <c r="I2378" s="98" t="s">
        <v>51</v>
      </c>
      <c r="J2378" s="27" t="s">
        <v>3431</v>
      </c>
      <c r="K2378" s="28" t="s">
        <v>3458</v>
      </c>
      <c r="L2378" s="93" t="s">
        <v>151</v>
      </c>
      <c r="M2378" s="2" t="s">
        <v>152</v>
      </c>
      <c r="N2378" s="94" t="s">
        <v>151</v>
      </c>
      <c r="O2378" s="13" t="s">
        <v>152</v>
      </c>
      <c r="P2378" s="2" t="s">
        <v>152</v>
      </c>
      <c r="Q2378" s="2" t="s">
        <v>152</v>
      </c>
      <c r="R2378" s="2" t="s">
        <v>152</v>
      </c>
      <c r="S2378" s="2" t="s">
        <v>152</v>
      </c>
      <c r="T2378" s="2" t="s">
        <v>152</v>
      </c>
      <c r="U2378" s="14" t="s">
        <v>152</v>
      </c>
      <c r="V2378" s="13" t="s">
        <v>151</v>
      </c>
      <c r="W2378" s="2" t="s">
        <v>152</v>
      </c>
      <c r="X2378" s="2" t="s">
        <v>152</v>
      </c>
      <c r="Y2378" s="2" t="s">
        <v>152</v>
      </c>
      <c r="Z2378" s="94" t="s">
        <v>152</v>
      </c>
      <c r="AA2378" s="13" t="s">
        <v>151</v>
      </c>
      <c r="AB2378" s="2" t="s">
        <v>152</v>
      </c>
      <c r="AC2378" s="14" t="s">
        <v>152</v>
      </c>
      <c r="AD2378" s="93" t="s">
        <v>152</v>
      </c>
      <c r="AE2378" s="14" t="s">
        <v>152</v>
      </c>
      <c r="AF2378" s="99">
        <v>100</v>
      </c>
    </row>
    <row r="2379" spans="1:32" x14ac:dyDescent="0.3">
      <c r="A2379" s="55" t="str">
        <f t="shared" si="37"/>
        <v>ITtr_02.3</v>
      </c>
      <c r="C2379" s="96" t="s">
        <v>24</v>
      </c>
      <c r="D2379" s="97" t="s">
        <v>779</v>
      </c>
      <c r="E2379" s="97" t="s">
        <v>885</v>
      </c>
      <c r="F2379" s="97" t="s">
        <v>886</v>
      </c>
      <c r="G2379" s="97" t="s">
        <v>351</v>
      </c>
      <c r="H2379" s="96" t="s">
        <v>50</v>
      </c>
      <c r="I2379" s="98" t="s">
        <v>51</v>
      </c>
      <c r="J2379" s="27" t="s">
        <v>3435</v>
      </c>
      <c r="K2379" s="28" t="s">
        <v>3459</v>
      </c>
      <c r="L2379" s="93" t="s">
        <v>151</v>
      </c>
      <c r="M2379" s="2" t="s">
        <v>152</v>
      </c>
      <c r="N2379" s="94" t="s">
        <v>151</v>
      </c>
      <c r="O2379" s="13" t="s">
        <v>151</v>
      </c>
      <c r="P2379" s="2" t="s">
        <v>152</v>
      </c>
      <c r="Q2379" s="2" t="s">
        <v>152</v>
      </c>
      <c r="R2379" s="2" t="s">
        <v>152</v>
      </c>
      <c r="S2379" s="2" t="s">
        <v>152</v>
      </c>
      <c r="T2379" s="2" t="s">
        <v>152</v>
      </c>
      <c r="U2379" s="14" t="s">
        <v>152</v>
      </c>
      <c r="V2379" s="13" t="s">
        <v>151</v>
      </c>
      <c r="W2379" s="2" t="s">
        <v>152</v>
      </c>
      <c r="X2379" s="2" t="s">
        <v>152</v>
      </c>
      <c r="Y2379" s="2" t="s">
        <v>152</v>
      </c>
      <c r="Z2379" s="94" t="s">
        <v>152</v>
      </c>
      <c r="AA2379" s="13" t="s">
        <v>152</v>
      </c>
      <c r="AB2379" s="2" t="s">
        <v>152</v>
      </c>
      <c r="AC2379" s="14" t="s">
        <v>152</v>
      </c>
      <c r="AD2379" s="93" t="s">
        <v>152</v>
      </c>
      <c r="AE2379" s="14" t="s">
        <v>152</v>
      </c>
      <c r="AF2379" s="99">
        <v>100</v>
      </c>
    </row>
    <row r="2380" spans="1:32" x14ac:dyDescent="0.3">
      <c r="A2380" s="55" t="str">
        <f t="shared" si="37"/>
        <v>ITtr_02.3</v>
      </c>
      <c r="C2380" s="96" t="s">
        <v>24</v>
      </c>
      <c r="D2380" s="97" t="s">
        <v>779</v>
      </c>
      <c r="E2380" s="97" t="s">
        <v>885</v>
      </c>
      <c r="F2380" s="97" t="s">
        <v>886</v>
      </c>
      <c r="G2380" s="97" t="s">
        <v>351</v>
      </c>
      <c r="H2380" s="96" t="s">
        <v>50</v>
      </c>
      <c r="I2380" s="98" t="s">
        <v>51</v>
      </c>
      <c r="J2380" s="27" t="s">
        <v>3409</v>
      </c>
      <c r="K2380" s="28" t="s">
        <v>3460</v>
      </c>
      <c r="L2380" s="93" t="s">
        <v>151</v>
      </c>
      <c r="M2380" s="2" t="s">
        <v>152</v>
      </c>
      <c r="N2380" s="94" t="s">
        <v>151</v>
      </c>
      <c r="O2380" s="13" t="s">
        <v>151</v>
      </c>
      <c r="P2380" s="2" t="s">
        <v>152</v>
      </c>
      <c r="Q2380" s="2" t="s">
        <v>152</v>
      </c>
      <c r="R2380" s="2" t="s">
        <v>152</v>
      </c>
      <c r="S2380" s="2" t="s">
        <v>152</v>
      </c>
      <c r="T2380" s="2" t="s">
        <v>152</v>
      </c>
      <c r="U2380" s="14" t="s">
        <v>152</v>
      </c>
      <c r="V2380" s="13" t="s">
        <v>151</v>
      </c>
      <c r="W2380" s="2" t="s">
        <v>151</v>
      </c>
      <c r="X2380" s="2" t="s">
        <v>151</v>
      </c>
      <c r="Y2380" s="2" t="s">
        <v>152</v>
      </c>
      <c r="Z2380" s="94" t="s">
        <v>152</v>
      </c>
      <c r="AA2380" s="13" t="s">
        <v>151</v>
      </c>
      <c r="AB2380" s="2" t="s">
        <v>152</v>
      </c>
      <c r="AC2380" s="14" t="s">
        <v>152</v>
      </c>
      <c r="AD2380" s="93" t="s">
        <v>151</v>
      </c>
      <c r="AE2380" s="14" t="s">
        <v>152</v>
      </c>
      <c r="AF2380" s="99">
        <v>0</v>
      </c>
    </row>
    <row r="2381" spans="1:32" x14ac:dyDescent="0.3">
      <c r="A2381" s="55" t="str">
        <f t="shared" si="37"/>
        <v>ITtr_02.3</v>
      </c>
      <c r="C2381" s="96" t="s">
        <v>24</v>
      </c>
      <c r="D2381" s="97" t="s">
        <v>779</v>
      </c>
      <c r="E2381" s="97" t="s">
        <v>885</v>
      </c>
      <c r="F2381" s="97" t="s">
        <v>886</v>
      </c>
      <c r="G2381" s="97" t="s">
        <v>351</v>
      </c>
      <c r="H2381" s="96" t="s">
        <v>50</v>
      </c>
      <c r="I2381" s="98" t="s">
        <v>51</v>
      </c>
      <c r="J2381" s="27" t="s">
        <v>3461</v>
      </c>
      <c r="K2381" s="28" t="s">
        <v>3462</v>
      </c>
      <c r="L2381" s="93" t="s">
        <v>151</v>
      </c>
      <c r="M2381" s="2" t="s">
        <v>151</v>
      </c>
      <c r="N2381" s="94" t="s">
        <v>151</v>
      </c>
      <c r="O2381" s="13" t="s">
        <v>151</v>
      </c>
      <c r="P2381" s="2" t="s">
        <v>152</v>
      </c>
      <c r="Q2381" s="2" t="s">
        <v>152</v>
      </c>
      <c r="R2381" s="2" t="s">
        <v>152</v>
      </c>
      <c r="S2381" s="2" t="s">
        <v>151</v>
      </c>
      <c r="T2381" s="2" t="s">
        <v>152</v>
      </c>
      <c r="U2381" s="14" t="s">
        <v>152</v>
      </c>
      <c r="V2381" s="13" t="s">
        <v>151</v>
      </c>
      <c r="W2381" s="2" t="s">
        <v>151</v>
      </c>
      <c r="X2381" s="2" t="s">
        <v>151</v>
      </c>
      <c r="Y2381" s="2" t="s">
        <v>151</v>
      </c>
      <c r="Z2381" s="94" t="s">
        <v>152</v>
      </c>
      <c r="AA2381" s="13" t="s">
        <v>151</v>
      </c>
      <c r="AB2381" s="2" t="s">
        <v>152</v>
      </c>
      <c r="AC2381" s="14" t="s">
        <v>152</v>
      </c>
      <c r="AD2381" s="93" t="s">
        <v>151</v>
      </c>
      <c r="AE2381" s="14" t="s">
        <v>152</v>
      </c>
      <c r="AF2381" s="99">
        <v>100</v>
      </c>
    </row>
    <row r="2382" spans="1:32" x14ac:dyDescent="0.3">
      <c r="A2382" s="55" t="str">
        <f t="shared" si="37"/>
        <v>ITtr_02.3</v>
      </c>
      <c r="C2382" s="96" t="s">
        <v>24</v>
      </c>
      <c r="D2382" s="97" t="s">
        <v>779</v>
      </c>
      <c r="E2382" s="97" t="s">
        <v>885</v>
      </c>
      <c r="F2382" s="97" t="s">
        <v>886</v>
      </c>
      <c r="G2382" s="97" t="s">
        <v>351</v>
      </c>
      <c r="H2382" s="96" t="s">
        <v>50</v>
      </c>
      <c r="I2382" s="98" t="s">
        <v>51</v>
      </c>
      <c r="J2382" s="27" t="s">
        <v>3463</v>
      </c>
      <c r="K2382" s="28" t="s">
        <v>3464</v>
      </c>
      <c r="L2382" s="93" t="s">
        <v>151</v>
      </c>
      <c r="M2382" s="2" t="s">
        <v>151</v>
      </c>
      <c r="N2382" s="94" t="s">
        <v>151</v>
      </c>
      <c r="O2382" s="13" t="s">
        <v>151</v>
      </c>
      <c r="P2382" s="2" t="s">
        <v>152</v>
      </c>
      <c r="Q2382" s="2" t="s">
        <v>152</v>
      </c>
      <c r="R2382" s="2" t="s">
        <v>152</v>
      </c>
      <c r="S2382" s="2" t="s">
        <v>151</v>
      </c>
      <c r="T2382" s="2" t="s">
        <v>152</v>
      </c>
      <c r="U2382" s="14" t="s">
        <v>152</v>
      </c>
      <c r="V2382" s="13" t="s">
        <v>151</v>
      </c>
      <c r="W2382" s="2" t="s">
        <v>151</v>
      </c>
      <c r="X2382" s="2" t="s">
        <v>152</v>
      </c>
      <c r="Y2382" s="2" t="s">
        <v>152</v>
      </c>
      <c r="Z2382" s="94" t="s">
        <v>152</v>
      </c>
      <c r="AA2382" s="13" t="s">
        <v>152</v>
      </c>
      <c r="AB2382" s="2" t="s">
        <v>152</v>
      </c>
      <c r="AC2382" s="14" t="s">
        <v>152</v>
      </c>
      <c r="AD2382" s="93" t="s">
        <v>152</v>
      </c>
      <c r="AE2382" s="14" t="s">
        <v>152</v>
      </c>
      <c r="AF2382" s="99">
        <v>100</v>
      </c>
    </row>
    <row r="2383" spans="1:32" x14ac:dyDescent="0.3">
      <c r="A2383" s="55" t="str">
        <f t="shared" si="37"/>
        <v>ITtr_02.3</v>
      </c>
      <c r="C2383" s="96" t="s">
        <v>24</v>
      </c>
      <c r="D2383" s="97" t="s">
        <v>779</v>
      </c>
      <c r="E2383" s="97" t="s">
        <v>885</v>
      </c>
      <c r="F2383" s="97" t="s">
        <v>886</v>
      </c>
      <c r="G2383" s="97" t="s">
        <v>351</v>
      </c>
      <c r="H2383" s="96" t="s">
        <v>50</v>
      </c>
      <c r="I2383" s="98" t="s">
        <v>51</v>
      </c>
      <c r="J2383" s="27" t="s">
        <v>3465</v>
      </c>
      <c r="K2383" s="28" t="s">
        <v>3466</v>
      </c>
      <c r="L2383" s="93" t="s">
        <v>151</v>
      </c>
      <c r="M2383" s="2" t="s">
        <v>152</v>
      </c>
      <c r="N2383" s="94" t="s">
        <v>151</v>
      </c>
      <c r="O2383" s="13" t="s">
        <v>152</v>
      </c>
      <c r="P2383" s="2" t="s">
        <v>152</v>
      </c>
      <c r="Q2383" s="2" t="s">
        <v>152</v>
      </c>
      <c r="R2383" s="2" t="s">
        <v>152</v>
      </c>
      <c r="S2383" s="2" t="s">
        <v>152</v>
      </c>
      <c r="T2383" s="2" t="s">
        <v>152</v>
      </c>
      <c r="U2383" s="14" t="s">
        <v>152</v>
      </c>
      <c r="V2383" s="13" t="s">
        <v>151</v>
      </c>
      <c r="W2383" s="2" t="s">
        <v>152</v>
      </c>
      <c r="X2383" s="2" t="s">
        <v>152</v>
      </c>
      <c r="Y2383" s="2" t="s">
        <v>152</v>
      </c>
      <c r="Z2383" s="94" t="s">
        <v>152</v>
      </c>
      <c r="AA2383" s="13" t="s">
        <v>151</v>
      </c>
      <c r="AB2383" s="2" t="s">
        <v>152</v>
      </c>
      <c r="AC2383" s="14" t="s">
        <v>152</v>
      </c>
      <c r="AD2383" s="93" t="s">
        <v>152</v>
      </c>
      <c r="AE2383" s="14" t="s">
        <v>152</v>
      </c>
      <c r="AF2383" s="99">
        <v>100</v>
      </c>
    </row>
    <row r="2384" spans="1:32" x14ac:dyDescent="0.3">
      <c r="A2384" s="55" t="str">
        <f t="shared" si="37"/>
        <v>ITtr_02.3</v>
      </c>
      <c r="C2384" s="96" t="s">
        <v>24</v>
      </c>
      <c r="D2384" s="97" t="s">
        <v>779</v>
      </c>
      <c r="E2384" s="97" t="s">
        <v>885</v>
      </c>
      <c r="F2384" s="97" t="s">
        <v>886</v>
      </c>
      <c r="G2384" s="97" t="s">
        <v>351</v>
      </c>
      <c r="H2384" s="96" t="s">
        <v>50</v>
      </c>
      <c r="I2384" s="98" t="s">
        <v>51</v>
      </c>
      <c r="J2384" s="27" t="s">
        <v>3439</v>
      </c>
      <c r="K2384" s="28" t="s">
        <v>3467</v>
      </c>
      <c r="L2384" s="93" t="s">
        <v>151</v>
      </c>
      <c r="M2384" s="2" t="s">
        <v>152</v>
      </c>
      <c r="N2384" s="94" t="s">
        <v>151</v>
      </c>
      <c r="O2384" s="13" t="s">
        <v>152</v>
      </c>
      <c r="P2384" s="2" t="s">
        <v>152</v>
      </c>
      <c r="Q2384" s="2" t="s">
        <v>152</v>
      </c>
      <c r="R2384" s="2" t="s">
        <v>152</v>
      </c>
      <c r="S2384" s="2" t="s">
        <v>151</v>
      </c>
      <c r="T2384" s="2" t="s">
        <v>151</v>
      </c>
      <c r="U2384" s="14" t="s">
        <v>152</v>
      </c>
      <c r="V2384" s="13" t="s">
        <v>151</v>
      </c>
      <c r="W2384" s="2" t="s">
        <v>152</v>
      </c>
      <c r="X2384" s="2" t="s">
        <v>152</v>
      </c>
      <c r="Y2384" s="2" t="s">
        <v>152</v>
      </c>
      <c r="Z2384" s="94" t="s">
        <v>152</v>
      </c>
      <c r="AA2384" s="13" t="s">
        <v>151</v>
      </c>
      <c r="AB2384" s="2" t="s">
        <v>152</v>
      </c>
      <c r="AC2384" s="14" t="s">
        <v>152</v>
      </c>
      <c r="AD2384" s="93" t="s">
        <v>151</v>
      </c>
      <c r="AE2384" s="14" t="s">
        <v>152</v>
      </c>
      <c r="AF2384" s="99">
        <v>100</v>
      </c>
    </row>
    <row r="2385" spans="1:32" x14ac:dyDescent="0.3">
      <c r="A2385" s="55" t="str">
        <f t="shared" si="37"/>
        <v>ITtr_02.4</v>
      </c>
      <c r="C2385" s="96" t="s">
        <v>24</v>
      </c>
      <c r="D2385" s="97" t="s">
        <v>779</v>
      </c>
      <c r="E2385" s="97" t="s">
        <v>887</v>
      </c>
      <c r="F2385" s="97" t="s">
        <v>888</v>
      </c>
      <c r="G2385" s="97" t="s">
        <v>351</v>
      </c>
      <c r="H2385" s="96" t="s">
        <v>50</v>
      </c>
      <c r="I2385" s="98"/>
      <c r="J2385" s="27" t="s">
        <v>113</v>
      </c>
      <c r="K2385" s="28" t="s">
        <v>113</v>
      </c>
      <c r="L2385" s="93" t="s">
        <v>6</v>
      </c>
      <c r="M2385" s="2" t="s">
        <v>6</v>
      </c>
      <c r="N2385" s="94" t="s">
        <v>6</v>
      </c>
      <c r="O2385" s="13" t="s">
        <v>6</v>
      </c>
      <c r="P2385" s="2" t="s">
        <v>6</v>
      </c>
      <c r="Q2385" s="2" t="s">
        <v>6</v>
      </c>
      <c r="R2385" s="2" t="s">
        <v>6</v>
      </c>
      <c r="S2385" s="2" t="s">
        <v>6</v>
      </c>
      <c r="T2385" s="2" t="s">
        <v>6</v>
      </c>
      <c r="U2385" s="14" t="s">
        <v>6</v>
      </c>
      <c r="V2385" s="13" t="s">
        <v>6</v>
      </c>
      <c r="W2385" s="2" t="s">
        <v>6</v>
      </c>
      <c r="X2385" s="2" t="s">
        <v>6</v>
      </c>
      <c r="Y2385" s="2" t="s">
        <v>6</v>
      </c>
      <c r="Z2385" s="94" t="s">
        <v>6</v>
      </c>
      <c r="AA2385" s="13" t="s">
        <v>6</v>
      </c>
      <c r="AB2385" s="2" t="s">
        <v>6</v>
      </c>
      <c r="AC2385" s="14" t="s">
        <v>6</v>
      </c>
      <c r="AD2385" s="93" t="s">
        <v>6</v>
      </c>
      <c r="AE2385" s="14" t="s">
        <v>6</v>
      </c>
      <c r="AF2385" s="99" t="s">
        <v>6</v>
      </c>
    </row>
    <row r="2386" spans="1:32" x14ac:dyDescent="0.3">
      <c r="A2386" s="55" t="str">
        <f t="shared" si="37"/>
        <v>ITtr_03.1</v>
      </c>
      <c r="C2386" s="96" t="s">
        <v>24</v>
      </c>
      <c r="D2386" s="97" t="s">
        <v>779</v>
      </c>
      <c r="E2386" s="97" t="s">
        <v>889</v>
      </c>
      <c r="F2386" s="97" t="s">
        <v>890</v>
      </c>
      <c r="G2386" s="97" t="s">
        <v>344</v>
      </c>
      <c r="H2386" s="96" t="s">
        <v>50</v>
      </c>
      <c r="I2386" s="98" t="s">
        <v>454</v>
      </c>
      <c r="J2386" s="27" t="s">
        <v>3468</v>
      </c>
      <c r="K2386" s="28" t="s">
        <v>3469</v>
      </c>
      <c r="L2386" s="93" t="s">
        <v>151</v>
      </c>
      <c r="M2386" s="2" t="s">
        <v>151</v>
      </c>
      <c r="N2386" s="94" t="s">
        <v>151</v>
      </c>
      <c r="O2386" s="13"/>
      <c r="P2386" s="2"/>
      <c r="Q2386" s="2"/>
      <c r="R2386" s="2"/>
      <c r="S2386" s="2"/>
      <c r="T2386" s="2"/>
      <c r="U2386" s="14"/>
      <c r="V2386" s="13"/>
      <c r="W2386" s="2"/>
      <c r="X2386" s="2"/>
      <c r="Y2386" s="2"/>
      <c r="Z2386" s="94"/>
      <c r="AA2386" s="13"/>
      <c r="AB2386" s="2"/>
      <c r="AC2386" s="14"/>
      <c r="AD2386" s="93"/>
      <c r="AE2386" s="14"/>
      <c r="AF2386" s="99">
        <v>100</v>
      </c>
    </row>
    <row r="2387" spans="1:32" x14ac:dyDescent="0.3">
      <c r="A2387" s="55" t="str">
        <f t="shared" si="37"/>
        <v>ITtr_03.1</v>
      </c>
      <c r="C2387" s="96" t="s">
        <v>24</v>
      </c>
      <c r="D2387" s="97" t="s">
        <v>779</v>
      </c>
      <c r="E2387" s="97" t="s">
        <v>889</v>
      </c>
      <c r="F2387" s="97" t="s">
        <v>890</v>
      </c>
      <c r="G2387" s="97" t="s">
        <v>344</v>
      </c>
      <c r="H2387" s="96" t="s">
        <v>50</v>
      </c>
      <c r="I2387" s="98" t="s">
        <v>454</v>
      </c>
      <c r="J2387" s="27" t="s">
        <v>3318</v>
      </c>
      <c r="K2387" s="28" t="s">
        <v>3470</v>
      </c>
      <c r="L2387" s="93" t="s">
        <v>151</v>
      </c>
      <c r="M2387" s="2" t="s">
        <v>151</v>
      </c>
      <c r="N2387" s="94" t="s">
        <v>151</v>
      </c>
      <c r="O2387" s="13"/>
      <c r="P2387" s="2"/>
      <c r="Q2387" s="2"/>
      <c r="R2387" s="2"/>
      <c r="S2387" s="2"/>
      <c r="T2387" s="2"/>
      <c r="U2387" s="14"/>
      <c r="V2387" s="13"/>
      <c r="W2387" s="2"/>
      <c r="X2387" s="2"/>
      <c r="Y2387" s="2"/>
      <c r="Z2387" s="94"/>
      <c r="AA2387" s="13"/>
      <c r="AB2387" s="2"/>
      <c r="AC2387" s="14"/>
      <c r="AD2387" s="93"/>
      <c r="AE2387" s="14"/>
      <c r="AF2387" s="99">
        <v>100</v>
      </c>
    </row>
    <row r="2388" spans="1:32" x14ac:dyDescent="0.3">
      <c r="A2388" s="55" t="str">
        <f t="shared" si="37"/>
        <v>ITtr_03.1</v>
      </c>
      <c r="C2388" s="96" t="s">
        <v>24</v>
      </c>
      <c r="D2388" s="97" t="s">
        <v>779</v>
      </c>
      <c r="E2388" s="97" t="s">
        <v>889</v>
      </c>
      <c r="F2388" s="97" t="s">
        <v>890</v>
      </c>
      <c r="G2388" s="97" t="s">
        <v>344</v>
      </c>
      <c r="H2388" s="96" t="s">
        <v>50</v>
      </c>
      <c r="I2388" s="98" t="s">
        <v>454</v>
      </c>
      <c r="J2388" s="27" t="s">
        <v>3312</v>
      </c>
      <c r="K2388" s="28" t="s">
        <v>3471</v>
      </c>
      <c r="L2388" s="93" t="s">
        <v>151</v>
      </c>
      <c r="M2388" s="2" t="s">
        <v>151</v>
      </c>
      <c r="N2388" s="94" t="s">
        <v>151</v>
      </c>
      <c r="O2388" s="13"/>
      <c r="P2388" s="2"/>
      <c r="Q2388" s="2"/>
      <c r="R2388" s="2"/>
      <c r="S2388" s="2"/>
      <c r="T2388" s="2"/>
      <c r="U2388" s="14"/>
      <c r="V2388" s="13"/>
      <c r="W2388" s="2"/>
      <c r="X2388" s="2"/>
      <c r="Y2388" s="2"/>
      <c r="Z2388" s="94"/>
      <c r="AA2388" s="13"/>
      <c r="AB2388" s="2"/>
      <c r="AC2388" s="14"/>
      <c r="AD2388" s="93"/>
      <c r="AE2388" s="14"/>
      <c r="AF2388" s="99">
        <v>0</v>
      </c>
    </row>
    <row r="2389" spans="1:32" x14ac:dyDescent="0.3">
      <c r="A2389" s="55" t="str">
        <f t="shared" si="37"/>
        <v>ITtr_03.2</v>
      </c>
      <c r="C2389" s="96" t="s">
        <v>24</v>
      </c>
      <c r="D2389" s="97" t="s">
        <v>779</v>
      </c>
      <c r="E2389" s="97" t="s">
        <v>891</v>
      </c>
      <c r="F2389" s="97" t="s">
        <v>892</v>
      </c>
      <c r="G2389" s="97" t="s">
        <v>351</v>
      </c>
      <c r="H2389" s="96" t="s">
        <v>50</v>
      </c>
      <c r="I2389" s="98" t="s">
        <v>454</v>
      </c>
      <c r="J2389" s="27" t="s">
        <v>3468</v>
      </c>
      <c r="K2389" s="28" t="s">
        <v>3469</v>
      </c>
      <c r="L2389" s="93" t="s">
        <v>151</v>
      </c>
      <c r="M2389" s="2" t="s">
        <v>151</v>
      </c>
      <c r="N2389" s="94" t="s">
        <v>151</v>
      </c>
      <c r="O2389" s="13" t="s">
        <v>151</v>
      </c>
      <c r="P2389" s="2" t="s">
        <v>152</v>
      </c>
      <c r="Q2389" s="2" t="s">
        <v>152</v>
      </c>
      <c r="R2389" s="2" t="s">
        <v>152</v>
      </c>
      <c r="S2389" s="2" t="s">
        <v>152</v>
      </c>
      <c r="T2389" s="2" t="s">
        <v>152</v>
      </c>
      <c r="U2389" s="14" t="s">
        <v>152</v>
      </c>
      <c r="V2389" s="13" t="s">
        <v>152</v>
      </c>
      <c r="W2389" s="2" t="s">
        <v>152</v>
      </c>
      <c r="X2389" s="2" t="s">
        <v>152</v>
      </c>
      <c r="Y2389" s="2" t="s">
        <v>152</v>
      </c>
      <c r="Z2389" s="94" t="s">
        <v>152</v>
      </c>
      <c r="AA2389" s="13" t="s">
        <v>152</v>
      </c>
      <c r="AB2389" s="2" t="s">
        <v>152</v>
      </c>
      <c r="AC2389" s="14" t="s">
        <v>152</v>
      </c>
      <c r="AD2389" s="93" t="s">
        <v>151</v>
      </c>
      <c r="AE2389" s="14" t="s">
        <v>152</v>
      </c>
      <c r="AF2389" s="99">
        <v>100</v>
      </c>
    </row>
    <row r="2390" spans="1:32" x14ac:dyDescent="0.3">
      <c r="A2390" s="55" t="str">
        <f t="shared" si="37"/>
        <v>ITtr_03.2</v>
      </c>
      <c r="C2390" s="96" t="s">
        <v>24</v>
      </c>
      <c r="D2390" s="97" t="s">
        <v>779</v>
      </c>
      <c r="E2390" s="97" t="s">
        <v>891</v>
      </c>
      <c r="F2390" s="97" t="s">
        <v>892</v>
      </c>
      <c r="G2390" s="97" t="s">
        <v>351</v>
      </c>
      <c r="H2390" s="96" t="s">
        <v>50</v>
      </c>
      <c r="I2390" s="98" t="s">
        <v>454</v>
      </c>
      <c r="J2390" s="27" t="s">
        <v>3318</v>
      </c>
      <c r="K2390" s="28" t="s">
        <v>3470</v>
      </c>
      <c r="L2390" s="93" t="s">
        <v>151</v>
      </c>
      <c r="M2390" s="2" t="s">
        <v>151</v>
      </c>
      <c r="N2390" s="94" t="s">
        <v>151</v>
      </c>
      <c r="O2390" s="13" t="s">
        <v>151</v>
      </c>
      <c r="P2390" s="2" t="s">
        <v>152</v>
      </c>
      <c r="Q2390" s="2" t="s">
        <v>152</v>
      </c>
      <c r="R2390" s="2" t="s">
        <v>152</v>
      </c>
      <c r="S2390" s="2" t="s">
        <v>152</v>
      </c>
      <c r="T2390" s="2" t="s">
        <v>152</v>
      </c>
      <c r="U2390" s="14" t="s">
        <v>152</v>
      </c>
      <c r="V2390" s="13" t="s">
        <v>151</v>
      </c>
      <c r="W2390" s="2" t="s">
        <v>151</v>
      </c>
      <c r="X2390" s="2" t="s">
        <v>152</v>
      </c>
      <c r="Y2390" s="2" t="s">
        <v>152</v>
      </c>
      <c r="Z2390" s="94" t="s">
        <v>152</v>
      </c>
      <c r="AA2390" s="13" t="s">
        <v>152</v>
      </c>
      <c r="AB2390" s="2" t="s">
        <v>152</v>
      </c>
      <c r="AC2390" s="14" t="s">
        <v>152</v>
      </c>
      <c r="AD2390" s="93" t="s">
        <v>152</v>
      </c>
      <c r="AE2390" s="14" t="s">
        <v>152</v>
      </c>
      <c r="AF2390" s="99">
        <v>100</v>
      </c>
    </row>
    <row r="2391" spans="1:32" x14ac:dyDescent="0.3">
      <c r="A2391" s="55" t="str">
        <f t="shared" si="37"/>
        <v>ITtr_03.2</v>
      </c>
      <c r="C2391" s="96" t="s">
        <v>24</v>
      </c>
      <c r="D2391" s="97" t="s">
        <v>779</v>
      </c>
      <c r="E2391" s="97" t="s">
        <v>891</v>
      </c>
      <c r="F2391" s="97" t="s">
        <v>892</v>
      </c>
      <c r="G2391" s="97" t="s">
        <v>351</v>
      </c>
      <c r="H2391" s="96" t="s">
        <v>50</v>
      </c>
      <c r="I2391" s="98" t="s">
        <v>454</v>
      </c>
      <c r="J2391" s="27" t="s">
        <v>3312</v>
      </c>
      <c r="K2391" s="28" t="s">
        <v>3471</v>
      </c>
      <c r="L2391" s="93" t="s">
        <v>151</v>
      </c>
      <c r="M2391" s="2" t="s">
        <v>151</v>
      </c>
      <c r="N2391" s="94" t="s">
        <v>151</v>
      </c>
      <c r="O2391" s="13" t="s">
        <v>151</v>
      </c>
      <c r="P2391" s="2" t="s">
        <v>152</v>
      </c>
      <c r="Q2391" s="2" t="s">
        <v>152</v>
      </c>
      <c r="R2391" s="2" t="s">
        <v>152</v>
      </c>
      <c r="S2391" s="2" t="s">
        <v>152</v>
      </c>
      <c r="T2391" s="2" t="s">
        <v>152</v>
      </c>
      <c r="U2391" s="14" t="s">
        <v>152</v>
      </c>
      <c r="V2391" s="13" t="s">
        <v>151</v>
      </c>
      <c r="W2391" s="2" t="s">
        <v>151</v>
      </c>
      <c r="X2391" s="2" t="s">
        <v>152</v>
      </c>
      <c r="Y2391" s="2" t="s">
        <v>152</v>
      </c>
      <c r="Z2391" s="94" t="s">
        <v>152</v>
      </c>
      <c r="AA2391" s="13" t="s">
        <v>152</v>
      </c>
      <c r="AB2391" s="2" t="s">
        <v>152</v>
      </c>
      <c r="AC2391" s="14" t="s">
        <v>152</v>
      </c>
      <c r="AD2391" s="93" t="s">
        <v>151</v>
      </c>
      <c r="AE2391" s="14" t="s">
        <v>152</v>
      </c>
      <c r="AF2391" s="99">
        <v>0</v>
      </c>
    </row>
    <row r="2392" spans="1:32" x14ac:dyDescent="0.3">
      <c r="A2392" s="55" t="str">
        <f t="shared" si="37"/>
        <v>ITtr_03.3</v>
      </c>
      <c r="C2392" s="96" t="s">
        <v>24</v>
      </c>
      <c r="D2392" s="97" t="s">
        <v>779</v>
      </c>
      <c r="E2392" s="97" t="s">
        <v>893</v>
      </c>
      <c r="F2392" s="97" t="s">
        <v>894</v>
      </c>
      <c r="G2392" s="97" t="s">
        <v>351</v>
      </c>
      <c r="H2392" s="96" t="s">
        <v>50</v>
      </c>
      <c r="I2392" s="98" t="s">
        <v>454</v>
      </c>
      <c r="J2392" s="27" t="s">
        <v>3468</v>
      </c>
      <c r="K2392" s="28" t="s">
        <v>3472</v>
      </c>
      <c r="L2392" s="93" t="s">
        <v>151</v>
      </c>
      <c r="M2392" s="2" t="s">
        <v>151</v>
      </c>
      <c r="N2392" s="94" t="s">
        <v>151</v>
      </c>
      <c r="O2392" s="13" t="s">
        <v>151</v>
      </c>
      <c r="P2392" s="2" t="s">
        <v>152</v>
      </c>
      <c r="Q2392" s="2" t="s">
        <v>152</v>
      </c>
      <c r="R2392" s="2" t="s">
        <v>152</v>
      </c>
      <c r="S2392" s="2" t="s">
        <v>152</v>
      </c>
      <c r="T2392" s="2" t="s">
        <v>152</v>
      </c>
      <c r="U2392" s="14" t="s">
        <v>152</v>
      </c>
      <c r="V2392" s="13" t="s">
        <v>152</v>
      </c>
      <c r="W2392" s="2" t="s">
        <v>152</v>
      </c>
      <c r="X2392" s="2" t="s">
        <v>152</v>
      </c>
      <c r="Y2392" s="2" t="s">
        <v>152</v>
      </c>
      <c r="Z2392" s="94" t="s">
        <v>152</v>
      </c>
      <c r="AA2392" s="13" t="s">
        <v>152</v>
      </c>
      <c r="AB2392" s="2" t="s">
        <v>152</v>
      </c>
      <c r="AC2392" s="14" t="s">
        <v>152</v>
      </c>
      <c r="AD2392" s="93" t="s">
        <v>151</v>
      </c>
      <c r="AE2392" s="14" t="s">
        <v>152</v>
      </c>
      <c r="AF2392" s="99">
        <v>100</v>
      </c>
    </row>
    <row r="2393" spans="1:32" x14ac:dyDescent="0.3">
      <c r="A2393" s="55" t="str">
        <f t="shared" si="37"/>
        <v>ITtr_03.3</v>
      </c>
      <c r="C2393" s="96" t="s">
        <v>24</v>
      </c>
      <c r="D2393" s="97" t="s">
        <v>779</v>
      </c>
      <c r="E2393" s="97" t="s">
        <v>893</v>
      </c>
      <c r="F2393" s="97" t="s">
        <v>894</v>
      </c>
      <c r="G2393" s="97" t="s">
        <v>351</v>
      </c>
      <c r="H2393" s="96" t="s">
        <v>50</v>
      </c>
      <c r="I2393" s="98" t="s">
        <v>454</v>
      </c>
      <c r="J2393" s="27" t="s">
        <v>3318</v>
      </c>
      <c r="K2393" s="28" t="s">
        <v>3473</v>
      </c>
      <c r="L2393" s="93" t="s">
        <v>151</v>
      </c>
      <c r="M2393" s="2" t="s">
        <v>152</v>
      </c>
      <c r="N2393" s="94" t="s">
        <v>151</v>
      </c>
      <c r="O2393" s="13" t="s">
        <v>152</v>
      </c>
      <c r="P2393" s="2" t="s">
        <v>152</v>
      </c>
      <c r="Q2393" s="2" t="s">
        <v>152</v>
      </c>
      <c r="R2393" s="2" t="s">
        <v>152</v>
      </c>
      <c r="S2393" s="2" t="s">
        <v>152</v>
      </c>
      <c r="T2393" s="2" t="s">
        <v>152</v>
      </c>
      <c r="U2393" s="14" t="s">
        <v>152</v>
      </c>
      <c r="V2393" s="13" t="s">
        <v>152</v>
      </c>
      <c r="W2393" s="2" t="s">
        <v>152</v>
      </c>
      <c r="X2393" s="2" t="s">
        <v>152</v>
      </c>
      <c r="Y2393" s="2" t="s">
        <v>152</v>
      </c>
      <c r="Z2393" s="94" t="s">
        <v>152</v>
      </c>
      <c r="AA2393" s="13" t="s">
        <v>152</v>
      </c>
      <c r="AB2393" s="2" t="s">
        <v>152</v>
      </c>
      <c r="AC2393" s="14" t="s">
        <v>152</v>
      </c>
      <c r="AD2393" s="93" t="s">
        <v>152</v>
      </c>
      <c r="AE2393" s="14" t="s">
        <v>152</v>
      </c>
      <c r="AF2393" s="99">
        <v>100</v>
      </c>
    </row>
    <row r="2394" spans="1:32" x14ac:dyDescent="0.3">
      <c r="A2394" s="55" t="str">
        <f t="shared" si="37"/>
        <v>ITtr_03.3</v>
      </c>
      <c r="C2394" s="96" t="s">
        <v>24</v>
      </c>
      <c r="D2394" s="97" t="s">
        <v>779</v>
      </c>
      <c r="E2394" s="97" t="s">
        <v>893</v>
      </c>
      <c r="F2394" s="97" t="s">
        <v>894</v>
      </c>
      <c r="G2394" s="97" t="s">
        <v>351</v>
      </c>
      <c r="H2394" s="96" t="s">
        <v>50</v>
      </c>
      <c r="I2394" s="98" t="s">
        <v>454</v>
      </c>
      <c r="J2394" s="27" t="s">
        <v>3312</v>
      </c>
      <c r="K2394" s="28" t="s">
        <v>3471</v>
      </c>
      <c r="L2394" s="93" t="s">
        <v>151</v>
      </c>
      <c r="M2394" s="2" t="s">
        <v>152</v>
      </c>
      <c r="N2394" s="94" t="s">
        <v>151</v>
      </c>
      <c r="O2394" s="13" t="s">
        <v>151</v>
      </c>
      <c r="P2394" s="2" t="s">
        <v>152</v>
      </c>
      <c r="Q2394" s="2" t="s">
        <v>152</v>
      </c>
      <c r="R2394" s="2" t="s">
        <v>152</v>
      </c>
      <c r="S2394" s="2" t="s">
        <v>152</v>
      </c>
      <c r="T2394" s="2" t="s">
        <v>152</v>
      </c>
      <c r="U2394" s="14" t="s">
        <v>152</v>
      </c>
      <c r="V2394" s="13" t="s">
        <v>152</v>
      </c>
      <c r="W2394" s="2" t="s">
        <v>152</v>
      </c>
      <c r="X2394" s="2" t="s">
        <v>152</v>
      </c>
      <c r="Y2394" s="2" t="s">
        <v>152</v>
      </c>
      <c r="Z2394" s="94" t="s">
        <v>152</v>
      </c>
      <c r="AA2394" s="13" t="s">
        <v>152</v>
      </c>
      <c r="AB2394" s="2" t="s">
        <v>152</v>
      </c>
      <c r="AC2394" s="14" t="s">
        <v>152</v>
      </c>
      <c r="AD2394" s="93" t="s">
        <v>151</v>
      </c>
      <c r="AE2394" s="14" t="s">
        <v>152</v>
      </c>
      <c r="AF2394" s="99">
        <v>0</v>
      </c>
    </row>
    <row r="2395" spans="1:32" x14ac:dyDescent="0.3">
      <c r="A2395" s="55" t="str">
        <f t="shared" si="37"/>
        <v>LTec_01.1</v>
      </c>
      <c r="C2395" s="96" t="s">
        <v>25</v>
      </c>
      <c r="D2395" s="97" t="s">
        <v>776</v>
      </c>
      <c r="E2395" s="97" t="s">
        <v>815</v>
      </c>
      <c r="F2395" s="97" t="s">
        <v>816</v>
      </c>
      <c r="G2395" s="97" t="s">
        <v>351</v>
      </c>
      <c r="H2395" s="96" t="s">
        <v>50</v>
      </c>
      <c r="I2395" s="98" t="s">
        <v>454</v>
      </c>
      <c r="J2395" s="27" t="s">
        <v>3474</v>
      </c>
      <c r="K2395" s="28" t="s">
        <v>3475</v>
      </c>
      <c r="L2395" s="93" t="s">
        <v>151</v>
      </c>
      <c r="M2395" s="2" t="s">
        <v>151</v>
      </c>
      <c r="N2395" s="94" t="s">
        <v>151</v>
      </c>
      <c r="O2395" s="13" t="s">
        <v>151</v>
      </c>
      <c r="P2395" s="2" t="s">
        <v>151</v>
      </c>
      <c r="Q2395" s="2" t="s">
        <v>151</v>
      </c>
      <c r="R2395" s="2" t="s">
        <v>152</v>
      </c>
      <c r="S2395" s="2" t="s">
        <v>151</v>
      </c>
      <c r="T2395" s="2" t="s">
        <v>151</v>
      </c>
      <c r="U2395" s="14" t="s">
        <v>151</v>
      </c>
      <c r="V2395" s="13" t="s">
        <v>151</v>
      </c>
      <c r="W2395" s="2" t="s">
        <v>151</v>
      </c>
      <c r="X2395" s="2" t="s">
        <v>151</v>
      </c>
      <c r="Y2395" s="2" t="s">
        <v>151</v>
      </c>
      <c r="Z2395" s="94" t="s">
        <v>151</v>
      </c>
      <c r="AA2395" s="13" t="s">
        <v>151</v>
      </c>
      <c r="AB2395" s="2" t="s">
        <v>151</v>
      </c>
      <c r="AC2395" s="14" t="s">
        <v>151</v>
      </c>
      <c r="AD2395" s="93" t="s">
        <v>151</v>
      </c>
      <c r="AE2395" s="14" t="s">
        <v>151</v>
      </c>
      <c r="AF2395" s="99">
        <v>100</v>
      </c>
    </row>
    <row r="2396" spans="1:32" x14ac:dyDescent="0.3">
      <c r="A2396" s="55" t="str">
        <f t="shared" si="37"/>
        <v>LTec_01.2</v>
      </c>
      <c r="C2396" s="96" t="s">
        <v>25</v>
      </c>
      <c r="D2396" s="97" t="s">
        <v>776</v>
      </c>
      <c r="E2396" s="97" t="s">
        <v>817</v>
      </c>
      <c r="F2396" s="97" t="s">
        <v>818</v>
      </c>
      <c r="G2396" s="97" t="s">
        <v>351</v>
      </c>
      <c r="H2396" s="96" t="s">
        <v>50</v>
      </c>
      <c r="I2396" s="98" t="s">
        <v>454</v>
      </c>
      <c r="J2396" s="27" t="s">
        <v>3474</v>
      </c>
      <c r="K2396" s="28" t="s">
        <v>3476</v>
      </c>
      <c r="L2396" s="93" t="s">
        <v>151</v>
      </c>
      <c r="M2396" s="2" t="s">
        <v>151</v>
      </c>
      <c r="N2396" s="94" t="s">
        <v>151</v>
      </c>
      <c r="O2396" s="13" t="s">
        <v>151</v>
      </c>
      <c r="P2396" s="2" t="s">
        <v>151</v>
      </c>
      <c r="Q2396" s="2" t="s">
        <v>151</v>
      </c>
      <c r="R2396" s="2" t="s">
        <v>151</v>
      </c>
      <c r="S2396" s="2" t="s">
        <v>151</v>
      </c>
      <c r="T2396" s="2" t="s">
        <v>151</v>
      </c>
      <c r="U2396" s="14" t="s">
        <v>151</v>
      </c>
      <c r="V2396" s="13" t="s">
        <v>151</v>
      </c>
      <c r="W2396" s="2" t="s">
        <v>151</v>
      </c>
      <c r="X2396" s="2" t="s">
        <v>151</v>
      </c>
      <c r="Y2396" s="2" t="s">
        <v>151</v>
      </c>
      <c r="Z2396" s="94" t="s">
        <v>151</v>
      </c>
      <c r="AA2396" s="13" t="s">
        <v>151</v>
      </c>
      <c r="AB2396" s="2" t="s">
        <v>151</v>
      </c>
      <c r="AC2396" s="14" t="s">
        <v>151</v>
      </c>
      <c r="AD2396" s="93" t="s">
        <v>151</v>
      </c>
      <c r="AE2396" s="14" t="s">
        <v>151</v>
      </c>
      <c r="AF2396" s="99">
        <v>100</v>
      </c>
    </row>
    <row r="2397" spans="1:32" x14ac:dyDescent="0.3">
      <c r="A2397" s="55" t="str">
        <f t="shared" si="37"/>
        <v>LTec_01.2</v>
      </c>
      <c r="C2397" s="96" t="s">
        <v>25</v>
      </c>
      <c r="D2397" s="97" t="s">
        <v>776</v>
      </c>
      <c r="E2397" s="97" t="s">
        <v>817</v>
      </c>
      <c r="F2397" s="97" t="s">
        <v>818</v>
      </c>
      <c r="G2397" s="97" t="s">
        <v>351</v>
      </c>
      <c r="H2397" s="96" t="s">
        <v>50</v>
      </c>
      <c r="I2397" s="98" t="s">
        <v>454</v>
      </c>
      <c r="J2397" s="27" t="s">
        <v>618</v>
      </c>
      <c r="K2397" s="28" t="s">
        <v>3477</v>
      </c>
      <c r="L2397" s="93" t="s">
        <v>151</v>
      </c>
      <c r="M2397" s="2" t="s">
        <v>151</v>
      </c>
      <c r="N2397" s="94" t="s">
        <v>151</v>
      </c>
      <c r="O2397" s="13" t="s">
        <v>151</v>
      </c>
      <c r="P2397" s="2" t="s">
        <v>151</v>
      </c>
      <c r="Q2397" s="2" t="s">
        <v>151</v>
      </c>
      <c r="R2397" s="2" t="s">
        <v>151</v>
      </c>
      <c r="S2397" s="2" t="s">
        <v>151</v>
      </c>
      <c r="T2397" s="2" t="s">
        <v>151</v>
      </c>
      <c r="U2397" s="14" t="s">
        <v>152</v>
      </c>
      <c r="V2397" s="13" t="s">
        <v>151</v>
      </c>
      <c r="W2397" s="2" t="s">
        <v>151</v>
      </c>
      <c r="X2397" s="2" t="s">
        <v>151</v>
      </c>
      <c r="Y2397" s="2" t="s">
        <v>151</v>
      </c>
      <c r="Z2397" s="94" t="s">
        <v>151</v>
      </c>
      <c r="AA2397" s="13" t="s">
        <v>152</v>
      </c>
      <c r="AB2397" s="2" t="s">
        <v>152</v>
      </c>
      <c r="AC2397" s="14" t="s">
        <v>152</v>
      </c>
      <c r="AD2397" s="93" t="s">
        <v>151</v>
      </c>
      <c r="AE2397" s="14" t="s">
        <v>151</v>
      </c>
      <c r="AF2397" s="99">
        <v>100</v>
      </c>
    </row>
    <row r="2398" spans="1:32" x14ac:dyDescent="0.3">
      <c r="A2398" s="55" t="str">
        <f t="shared" si="37"/>
        <v>LTec_01.2</v>
      </c>
      <c r="C2398" s="96" t="s">
        <v>25</v>
      </c>
      <c r="D2398" s="97" t="s">
        <v>776</v>
      </c>
      <c r="E2398" s="97" t="s">
        <v>817</v>
      </c>
      <c r="F2398" s="97" t="s">
        <v>818</v>
      </c>
      <c r="G2398" s="97" t="s">
        <v>351</v>
      </c>
      <c r="H2398" s="96" t="s">
        <v>50</v>
      </c>
      <c r="I2398" s="98" t="s">
        <v>454</v>
      </c>
      <c r="J2398" s="27" t="s">
        <v>3478</v>
      </c>
      <c r="K2398" s="28" t="s">
        <v>3479</v>
      </c>
      <c r="L2398" s="93" t="s">
        <v>151</v>
      </c>
      <c r="M2398" s="2" t="s">
        <v>151</v>
      </c>
      <c r="N2398" s="94" t="s">
        <v>151</v>
      </c>
      <c r="O2398" s="13" t="s">
        <v>151</v>
      </c>
      <c r="P2398" s="2" t="s">
        <v>151</v>
      </c>
      <c r="Q2398" s="2" t="s">
        <v>151</v>
      </c>
      <c r="R2398" s="2" t="s">
        <v>151</v>
      </c>
      <c r="S2398" s="2" t="s">
        <v>151</v>
      </c>
      <c r="T2398" s="2" t="s">
        <v>151</v>
      </c>
      <c r="U2398" s="14" t="s">
        <v>152</v>
      </c>
      <c r="V2398" s="13" t="s">
        <v>151</v>
      </c>
      <c r="W2398" s="2" t="s">
        <v>151</v>
      </c>
      <c r="X2398" s="2" t="s">
        <v>151</v>
      </c>
      <c r="Y2398" s="2" t="s">
        <v>152</v>
      </c>
      <c r="Z2398" s="94" t="s">
        <v>151</v>
      </c>
      <c r="AA2398" s="13" t="s">
        <v>151</v>
      </c>
      <c r="AB2398" s="2" t="s">
        <v>151</v>
      </c>
      <c r="AC2398" s="14" t="s">
        <v>151</v>
      </c>
      <c r="AD2398" s="93" t="s">
        <v>151</v>
      </c>
      <c r="AE2398" s="14" t="s">
        <v>151</v>
      </c>
      <c r="AF2398" s="99">
        <v>100</v>
      </c>
    </row>
    <row r="2399" spans="1:32" x14ac:dyDescent="0.3">
      <c r="A2399" s="55" t="str">
        <f t="shared" si="37"/>
        <v>LTec_01.3</v>
      </c>
      <c r="C2399" s="96" t="s">
        <v>25</v>
      </c>
      <c r="D2399" s="97" t="s">
        <v>776</v>
      </c>
      <c r="E2399" s="97" t="s">
        <v>819</v>
      </c>
      <c r="F2399" s="97" t="s">
        <v>820</v>
      </c>
      <c r="G2399" s="97" t="s">
        <v>351</v>
      </c>
      <c r="H2399" s="96" t="s">
        <v>50</v>
      </c>
      <c r="I2399" s="98" t="s">
        <v>454</v>
      </c>
      <c r="J2399" s="27" t="s">
        <v>3474</v>
      </c>
      <c r="K2399" s="28" t="s">
        <v>3480</v>
      </c>
      <c r="L2399" s="93" t="s">
        <v>151</v>
      </c>
      <c r="M2399" s="2" t="s">
        <v>151</v>
      </c>
      <c r="N2399" s="94" t="s">
        <v>151</v>
      </c>
      <c r="O2399" s="13" t="s">
        <v>151</v>
      </c>
      <c r="P2399" s="2" t="s">
        <v>151</v>
      </c>
      <c r="Q2399" s="2" t="s">
        <v>151</v>
      </c>
      <c r="R2399" s="2" t="s">
        <v>151</v>
      </c>
      <c r="S2399" s="2" t="s">
        <v>151</v>
      </c>
      <c r="T2399" s="2" t="s">
        <v>151</v>
      </c>
      <c r="U2399" s="14" t="s">
        <v>151</v>
      </c>
      <c r="V2399" s="13" t="s">
        <v>151</v>
      </c>
      <c r="W2399" s="2" t="s">
        <v>151</v>
      </c>
      <c r="X2399" s="2" t="s">
        <v>151</v>
      </c>
      <c r="Y2399" s="2" t="s">
        <v>151</v>
      </c>
      <c r="Z2399" s="94" t="s">
        <v>151</v>
      </c>
      <c r="AA2399" s="13" t="s">
        <v>151</v>
      </c>
      <c r="AB2399" s="2" t="s">
        <v>151</v>
      </c>
      <c r="AC2399" s="14" t="s">
        <v>151</v>
      </c>
      <c r="AD2399" s="93" t="s">
        <v>151</v>
      </c>
      <c r="AE2399" s="14" t="s">
        <v>151</v>
      </c>
      <c r="AF2399" s="99">
        <v>100</v>
      </c>
    </row>
    <row r="2400" spans="1:32" x14ac:dyDescent="0.3">
      <c r="A2400" s="55" t="str">
        <f t="shared" si="37"/>
        <v>LTec_01.3</v>
      </c>
      <c r="C2400" s="96" t="s">
        <v>25</v>
      </c>
      <c r="D2400" s="97" t="s">
        <v>776</v>
      </c>
      <c r="E2400" s="97" t="s">
        <v>819</v>
      </c>
      <c r="F2400" s="97" t="s">
        <v>820</v>
      </c>
      <c r="G2400" s="97" t="s">
        <v>351</v>
      </c>
      <c r="H2400" s="96" t="s">
        <v>50</v>
      </c>
      <c r="I2400" s="98" t="s">
        <v>454</v>
      </c>
      <c r="J2400" s="27" t="s">
        <v>237</v>
      </c>
      <c r="K2400" s="28" t="s">
        <v>3481</v>
      </c>
      <c r="L2400" s="93" t="s">
        <v>151</v>
      </c>
      <c r="M2400" s="2" t="s">
        <v>151</v>
      </c>
      <c r="N2400" s="94" t="s">
        <v>151</v>
      </c>
      <c r="O2400" s="13" t="s">
        <v>151</v>
      </c>
      <c r="P2400" s="2" t="s">
        <v>151</v>
      </c>
      <c r="Q2400" s="2" t="s">
        <v>151</v>
      </c>
      <c r="R2400" s="2" t="s">
        <v>151</v>
      </c>
      <c r="S2400" s="2" t="s">
        <v>151</v>
      </c>
      <c r="T2400" s="2" t="s">
        <v>151</v>
      </c>
      <c r="U2400" s="14" t="s">
        <v>151</v>
      </c>
      <c r="V2400" s="13" t="s">
        <v>151</v>
      </c>
      <c r="W2400" s="2" t="s">
        <v>151</v>
      </c>
      <c r="X2400" s="2" t="s">
        <v>151</v>
      </c>
      <c r="Y2400" s="2" t="s">
        <v>151</v>
      </c>
      <c r="Z2400" s="94" t="s">
        <v>151</v>
      </c>
      <c r="AA2400" s="13" t="s">
        <v>151</v>
      </c>
      <c r="AB2400" s="2" t="s">
        <v>151</v>
      </c>
      <c r="AC2400" s="14" t="s">
        <v>151</v>
      </c>
      <c r="AD2400" s="93" t="s">
        <v>151</v>
      </c>
      <c r="AE2400" s="14" t="s">
        <v>151</v>
      </c>
      <c r="AF2400" s="99">
        <v>0</v>
      </c>
    </row>
    <row r="2401" spans="1:32" x14ac:dyDescent="0.3">
      <c r="A2401" s="55" t="str">
        <f t="shared" si="37"/>
        <v>LTec_01.4</v>
      </c>
      <c r="C2401" s="96" t="s">
        <v>25</v>
      </c>
      <c r="D2401" s="97" t="s">
        <v>776</v>
      </c>
      <c r="E2401" s="97" t="s">
        <v>821</v>
      </c>
      <c r="F2401" s="97" t="s">
        <v>822</v>
      </c>
      <c r="G2401" s="97" t="s">
        <v>351</v>
      </c>
      <c r="H2401" s="96" t="s">
        <v>50</v>
      </c>
      <c r="I2401" s="98" t="s">
        <v>454</v>
      </c>
      <c r="J2401" s="27" t="s">
        <v>3482</v>
      </c>
      <c r="K2401" s="28" t="s">
        <v>3483</v>
      </c>
      <c r="L2401" s="93" t="s">
        <v>151</v>
      </c>
      <c r="M2401" s="2" t="s">
        <v>151</v>
      </c>
      <c r="N2401" s="94" t="s">
        <v>151</v>
      </c>
      <c r="O2401" s="13" t="s">
        <v>151</v>
      </c>
      <c r="P2401" s="2" t="s">
        <v>151</v>
      </c>
      <c r="Q2401" s="2" t="s">
        <v>151</v>
      </c>
      <c r="R2401" s="2" t="s">
        <v>151</v>
      </c>
      <c r="S2401" s="2" t="s">
        <v>151</v>
      </c>
      <c r="T2401" s="2" t="s">
        <v>151</v>
      </c>
      <c r="U2401" s="14" t="s">
        <v>151</v>
      </c>
      <c r="V2401" s="13" t="s">
        <v>151</v>
      </c>
      <c r="W2401" s="2" t="s">
        <v>151</v>
      </c>
      <c r="X2401" s="2" t="s">
        <v>151</v>
      </c>
      <c r="Y2401" s="2" t="s">
        <v>151</v>
      </c>
      <c r="Z2401" s="94" t="s">
        <v>151</v>
      </c>
      <c r="AA2401" s="13" t="s">
        <v>152</v>
      </c>
      <c r="AB2401" s="2" t="s">
        <v>152</v>
      </c>
      <c r="AC2401" s="14" t="s">
        <v>152</v>
      </c>
      <c r="AD2401" s="93" t="s">
        <v>151</v>
      </c>
      <c r="AE2401" s="14" t="s">
        <v>151</v>
      </c>
      <c r="AF2401" s="99">
        <v>100</v>
      </c>
    </row>
    <row r="2402" spans="1:32" x14ac:dyDescent="0.3">
      <c r="A2402" s="55" t="str">
        <f t="shared" si="37"/>
        <v>LTec_02.1</v>
      </c>
      <c r="C2402" s="96" t="s">
        <v>25</v>
      </c>
      <c r="D2402" s="97" t="s">
        <v>776</v>
      </c>
      <c r="E2402" s="97" t="s">
        <v>823</v>
      </c>
      <c r="F2402" s="97" t="s">
        <v>824</v>
      </c>
      <c r="G2402" s="97" t="s">
        <v>351</v>
      </c>
      <c r="H2402" s="96" t="s">
        <v>50</v>
      </c>
      <c r="I2402" s="98" t="s">
        <v>454</v>
      </c>
      <c r="J2402" s="27" t="s">
        <v>3484</v>
      </c>
      <c r="K2402" s="28" t="s">
        <v>3485</v>
      </c>
      <c r="L2402" s="93" t="s">
        <v>151</v>
      </c>
      <c r="M2402" s="2" t="s">
        <v>151</v>
      </c>
      <c r="N2402" s="94" t="s">
        <v>151</v>
      </c>
      <c r="O2402" s="13" t="s">
        <v>151</v>
      </c>
      <c r="P2402" s="2" t="s">
        <v>151</v>
      </c>
      <c r="Q2402" s="2" t="s">
        <v>151</v>
      </c>
      <c r="R2402" s="2" t="s">
        <v>151</v>
      </c>
      <c r="S2402" s="2" t="s">
        <v>151</v>
      </c>
      <c r="T2402" s="2" t="s">
        <v>151</v>
      </c>
      <c r="U2402" s="14" t="s">
        <v>151</v>
      </c>
      <c r="V2402" s="13" t="s">
        <v>151</v>
      </c>
      <c r="W2402" s="2" t="s">
        <v>151</v>
      </c>
      <c r="X2402" s="2" t="s">
        <v>151</v>
      </c>
      <c r="Y2402" s="2" t="s">
        <v>151</v>
      </c>
      <c r="Z2402" s="94" t="s">
        <v>151</v>
      </c>
      <c r="AA2402" s="13" t="s">
        <v>151</v>
      </c>
      <c r="AB2402" s="2" t="s">
        <v>151</v>
      </c>
      <c r="AC2402" s="14" t="s">
        <v>151</v>
      </c>
      <c r="AD2402" s="93" t="s">
        <v>151</v>
      </c>
      <c r="AE2402" s="14" t="s">
        <v>151</v>
      </c>
      <c r="AF2402" s="99">
        <v>100</v>
      </c>
    </row>
    <row r="2403" spans="1:32" x14ac:dyDescent="0.3">
      <c r="A2403" s="55" t="str">
        <f t="shared" si="37"/>
        <v>LTec_02.1</v>
      </c>
      <c r="C2403" s="96" t="s">
        <v>25</v>
      </c>
      <c r="D2403" s="97" t="s">
        <v>776</v>
      </c>
      <c r="E2403" s="97" t="s">
        <v>823</v>
      </c>
      <c r="F2403" s="97" t="s">
        <v>824</v>
      </c>
      <c r="G2403" s="97" t="s">
        <v>351</v>
      </c>
      <c r="H2403" s="96" t="s">
        <v>50</v>
      </c>
      <c r="I2403" s="98" t="s">
        <v>454</v>
      </c>
      <c r="J2403" s="27" t="s">
        <v>3484</v>
      </c>
      <c r="K2403" s="28" t="s">
        <v>3486</v>
      </c>
      <c r="L2403" s="93" t="s">
        <v>151</v>
      </c>
      <c r="M2403" s="2" t="s">
        <v>151</v>
      </c>
      <c r="N2403" s="94" t="s">
        <v>151</v>
      </c>
      <c r="O2403" s="13" t="s">
        <v>151</v>
      </c>
      <c r="P2403" s="2" t="s">
        <v>151</v>
      </c>
      <c r="Q2403" s="2" t="s">
        <v>151</v>
      </c>
      <c r="R2403" s="2" t="s">
        <v>151</v>
      </c>
      <c r="S2403" s="2" t="s">
        <v>151</v>
      </c>
      <c r="T2403" s="2" t="s">
        <v>151</v>
      </c>
      <c r="U2403" s="14" t="s">
        <v>151</v>
      </c>
      <c r="V2403" s="13" t="s">
        <v>151</v>
      </c>
      <c r="W2403" s="2" t="s">
        <v>151</v>
      </c>
      <c r="X2403" s="2" t="s">
        <v>151</v>
      </c>
      <c r="Y2403" s="2" t="s">
        <v>151</v>
      </c>
      <c r="Z2403" s="94" t="s">
        <v>151</v>
      </c>
      <c r="AA2403" s="13" t="s">
        <v>152</v>
      </c>
      <c r="AB2403" s="2" t="s">
        <v>152</v>
      </c>
      <c r="AC2403" s="14" t="s">
        <v>152</v>
      </c>
      <c r="AD2403" s="93" t="s">
        <v>151</v>
      </c>
      <c r="AE2403" s="14" t="s">
        <v>151</v>
      </c>
      <c r="AF2403" s="99">
        <v>100</v>
      </c>
    </row>
    <row r="2404" spans="1:32" x14ac:dyDescent="0.3">
      <c r="A2404" s="55" t="str">
        <f t="shared" si="37"/>
        <v>LTec_02.2</v>
      </c>
      <c r="C2404" s="96" t="s">
        <v>25</v>
      </c>
      <c r="D2404" s="97" t="s">
        <v>776</v>
      </c>
      <c r="E2404" s="97" t="s">
        <v>825</v>
      </c>
      <c r="F2404" s="97" t="s">
        <v>826</v>
      </c>
      <c r="G2404" s="97" t="s">
        <v>351</v>
      </c>
      <c r="H2404" s="96" t="s">
        <v>50</v>
      </c>
      <c r="I2404" s="98" t="s">
        <v>454</v>
      </c>
      <c r="J2404" s="27" t="s">
        <v>3487</v>
      </c>
      <c r="K2404" s="28" t="s">
        <v>3488</v>
      </c>
      <c r="L2404" s="93" t="s">
        <v>151</v>
      </c>
      <c r="M2404" s="2" t="s">
        <v>151</v>
      </c>
      <c r="N2404" s="94" t="s">
        <v>151</v>
      </c>
      <c r="O2404" s="13" t="s">
        <v>151</v>
      </c>
      <c r="P2404" s="2" t="s">
        <v>151</v>
      </c>
      <c r="Q2404" s="2" t="s">
        <v>151</v>
      </c>
      <c r="R2404" s="2" t="s">
        <v>151</v>
      </c>
      <c r="S2404" s="2" t="s">
        <v>151</v>
      </c>
      <c r="T2404" s="2" t="s">
        <v>151</v>
      </c>
      <c r="U2404" s="14" t="s">
        <v>151</v>
      </c>
      <c r="V2404" s="13" t="s">
        <v>151</v>
      </c>
      <c r="W2404" s="2" t="s">
        <v>151</v>
      </c>
      <c r="X2404" s="2" t="s">
        <v>151</v>
      </c>
      <c r="Y2404" s="2" t="s">
        <v>151</v>
      </c>
      <c r="Z2404" s="94" t="s">
        <v>151</v>
      </c>
      <c r="AA2404" s="13" t="s">
        <v>151</v>
      </c>
      <c r="AB2404" s="2" t="s">
        <v>151</v>
      </c>
      <c r="AC2404" s="14" t="s">
        <v>151</v>
      </c>
      <c r="AD2404" s="93" t="s">
        <v>151</v>
      </c>
      <c r="AE2404" s="14" t="s">
        <v>151</v>
      </c>
      <c r="AF2404" s="99">
        <v>100</v>
      </c>
    </row>
    <row r="2405" spans="1:32" x14ac:dyDescent="0.3">
      <c r="A2405" s="55" t="str">
        <f t="shared" si="37"/>
        <v>LTec_02.2</v>
      </c>
      <c r="C2405" s="96" t="s">
        <v>25</v>
      </c>
      <c r="D2405" s="97" t="s">
        <v>776</v>
      </c>
      <c r="E2405" s="97" t="s">
        <v>825</v>
      </c>
      <c r="F2405" s="97" t="s">
        <v>826</v>
      </c>
      <c r="G2405" s="97" t="s">
        <v>351</v>
      </c>
      <c r="H2405" s="96" t="s">
        <v>50</v>
      </c>
      <c r="I2405" s="98" t="s">
        <v>454</v>
      </c>
      <c r="J2405" s="27" t="s">
        <v>3487</v>
      </c>
      <c r="K2405" s="28" t="s">
        <v>3489</v>
      </c>
      <c r="L2405" s="93" t="s">
        <v>151</v>
      </c>
      <c r="M2405" s="2" t="s">
        <v>151</v>
      </c>
      <c r="N2405" s="94" t="s">
        <v>151</v>
      </c>
      <c r="O2405" s="13" t="s">
        <v>151</v>
      </c>
      <c r="P2405" s="2" t="s">
        <v>151</v>
      </c>
      <c r="Q2405" s="2" t="s">
        <v>151</v>
      </c>
      <c r="R2405" s="2" t="s">
        <v>151</v>
      </c>
      <c r="S2405" s="2" t="s">
        <v>151</v>
      </c>
      <c r="T2405" s="2" t="s">
        <v>151</v>
      </c>
      <c r="U2405" s="14" t="s">
        <v>151</v>
      </c>
      <c r="V2405" s="13" t="s">
        <v>151</v>
      </c>
      <c r="W2405" s="2" t="s">
        <v>151</v>
      </c>
      <c r="X2405" s="2" t="s">
        <v>151</v>
      </c>
      <c r="Y2405" s="2" t="s">
        <v>151</v>
      </c>
      <c r="Z2405" s="94" t="s">
        <v>151</v>
      </c>
      <c r="AA2405" s="13" t="s">
        <v>151</v>
      </c>
      <c r="AB2405" s="2" t="s">
        <v>151</v>
      </c>
      <c r="AC2405" s="14" t="s">
        <v>151</v>
      </c>
      <c r="AD2405" s="93" t="s">
        <v>151</v>
      </c>
      <c r="AE2405" s="14" t="s">
        <v>151</v>
      </c>
      <c r="AF2405" s="99">
        <v>0</v>
      </c>
    </row>
    <row r="2406" spans="1:32" x14ac:dyDescent="0.3">
      <c r="A2406" s="55" t="str">
        <f t="shared" si="37"/>
        <v>LTec_02.3</v>
      </c>
      <c r="C2406" s="96" t="s">
        <v>25</v>
      </c>
      <c r="D2406" s="97" t="s">
        <v>776</v>
      </c>
      <c r="E2406" s="97" t="s">
        <v>827</v>
      </c>
      <c r="F2406" s="97" t="s">
        <v>828</v>
      </c>
      <c r="G2406" s="97" t="s">
        <v>351</v>
      </c>
      <c r="H2406" s="96" t="s">
        <v>50</v>
      </c>
      <c r="I2406" s="98"/>
      <c r="J2406" s="27" t="s">
        <v>113</v>
      </c>
      <c r="K2406" s="28" t="s">
        <v>113</v>
      </c>
      <c r="L2406" s="93"/>
      <c r="M2406" s="2"/>
      <c r="N2406" s="94"/>
      <c r="O2406" s="13"/>
      <c r="P2406" s="2"/>
      <c r="Q2406" s="2"/>
      <c r="R2406" s="2"/>
      <c r="S2406" s="2"/>
      <c r="T2406" s="2"/>
      <c r="U2406" s="14"/>
      <c r="V2406" s="13"/>
      <c r="W2406" s="2"/>
      <c r="X2406" s="2"/>
      <c r="Y2406" s="2"/>
      <c r="Z2406" s="94"/>
      <c r="AA2406" s="13"/>
      <c r="AB2406" s="2"/>
      <c r="AC2406" s="14"/>
      <c r="AD2406" s="93"/>
      <c r="AE2406" s="14"/>
      <c r="AF2406" s="99" t="s">
        <v>6</v>
      </c>
    </row>
    <row r="2407" spans="1:32" x14ac:dyDescent="0.3">
      <c r="A2407" s="55" t="str">
        <f t="shared" si="37"/>
        <v>LTec_03.1</v>
      </c>
      <c r="C2407" s="96" t="s">
        <v>25</v>
      </c>
      <c r="D2407" s="97" t="s">
        <v>776</v>
      </c>
      <c r="E2407" s="97" t="s">
        <v>829</v>
      </c>
      <c r="F2407" s="97" t="s">
        <v>830</v>
      </c>
      <c r="G2407" s="97" t="s">
        <v>351</v>
      </c>
      <c r="H2407" s="96" t="s">
        <v>50</v>
      </c>
      <c r="I2407" s="98" t="s">
        <v>454</v>
      </c>
      <c r="J2407" s="27" t="s">
        <v>3474</v>
      </c>
      <c r="K2407" s="28" t="s">
        <v>3490</v>
      </c>
      <c r="L2407" s="93" t="s">
        <v>151</v>
      </c>
      <c r="M2407" s="2" t="s">
        <v>151</v>
      </c>
      <c r="N2407" s="94" t="s">
        <v>151</v>
      </c>
      <c r="O2407" s="13" t="s">
        <v>151</v>
      </c>
      <c r="P2407" s="2" t="s">
        <v>151</v>
      </c>
      <c r="Q2407" s="2" t="s">
        <v>151</v>
      </c>
      <c r="R2407" s="2" t="s">
        <v>151</v>
      </c>
      <c r="S2407" s="2" t="s">
        <v>151</v>
      </c>
      <c r="T2407" s="2" t="s">
        <v>151</v>
      </c>
      <c r="U2407" s="14" t="s">
        <v>151</v>
      </c>
      <c r="V2407" s="13" t="s">
        <v>151</v>
      </c>
      <c r="W2407" s="2" t="s">
        <v>151</v>
      </c>
      <c r="X2407" s="2" t="s">
        <v>151</v>
      </c>
      <c r="Y2407" s="2" t="s">
        <v>151</v>
      </c>
      <c r="Z2407" s="94" t="s">
        <v>151</v>
      </c>
      <c r="AA2407" s="13" t="s">
        <v>151</v>
      </c>
      <c r="AB2407" s="2" t="s">
        <v>151</v>
      </c>
      <c r="AC2407" s="14" t="s">
        <v>151</v>
      </c>
      <c r="AD2407" s="93" t="s">
        <v>151</v>
      </c>
      <c r="AE2407" s="14" t="s">
        <v>151</v>
      </c>
      <c r="AF2407" s="99">
        <v>100</v>
      </c>
    </row>
    <row r="2408" spans="1:32" x14ac:dyDescent="0.3">
      <c r="A2408" s="55" t="str">
        <f t="shared" si="37"/>
        <v>LTec_03.1</v>
      </c>
      <c r="C2408" s="96" t="s">
        <v>25</v>
      </c>
      <c r="D2408" s="97" t="s">
        <v>776</v>
      </c>
      <c r="E2408" s="97" t="s">
        <v>829</v>
      </c>
      <c r="F2408" s="97" t="s">
        <v>830</v>
      </c>
      <c r="G2408" s="97" t="s">
        <v>351</v>
      </c>
      <c r="H2408" s="96" t="s">
        <v>50</v>
      </c>
      <c r="I2408" s="98" t="s">
        <v>454</v>
      </c>
      <c r="J2408" s="27" t="s">
        <v>618</v>
      </c>
      <c r="K2408" s="28" t="s">
        <v>3491</v>
      </c>
      <c r="L2408" s="93" t="s">
        <v>151</v>
      </c>
      <c r="M2408" s="2" t="s">
        <v>151</v>
      </c>
      <c r="N2408" s="94" t="s">
        <v>151</v>
      </c>
      <c r="O2408" s="13" t="s">
        <v>151</v>
      </c>
      <c r="P2408" s="2" t="s">
        <v>151</v>
      </c>
      <c r="Q2408" s="2" t="s">
        <v>151</v>
      </c>
      <c r="R2408" s="2" t="s">
        <v>151</v>
      </c>
      <c r="S2408" s="2" t="s">
        <v>151</v>
      </c>
      <c r="T2408" s="2" t="s">
        <v>151</v>
      </c>
      <c r="U2408" s="14" t="s">
        <v>152</v>
      </c>
      <c r="V2408" s="13" t="s">
        <v>151</v>
      </c>
      <c r="W2408" s="2" t="s">
        <v>151</v>
      </c>
      <c r="X2408" s="2" t="s">
        <v>151</v>
      </c>
      <c r="Y2408" s="2" t="s">
        <v>152</v>
      </c>
      <c r="Z2408" s="94" t="s">
        <v>151</v>
      </c>
      <c r="AA2408" s="13" t="s">
        <v>151</v>
      </c>
      <c r="AB2408" s="2" t="s">
        <v>151</v>
      </c>
      <c r="AC2408" s="14" t="s">
        <v>151</v>
      </c>
      <c r="AD2408" s="93" t="s">
        <v>151</v>
      </c>
      <c r="AE2408" s="14" t="s">
        <v>151</v>
      </c>
      <c r="AF2408" s="99">
        <v>100</v>
      </c>
    </row>
    <row r="2409" spans="1:32" x14ac:dyDescent="0.3">
      <c r="A2409" s="55" t="str">
        <f t="shared" si="37"/>
        <v>LTec_03.2</v>
      </c>
      <c r="C2409" s="96" t="s">
        <v>25</v>
      </c>
      <c r="D2409" s="97" t="s">
        <v>776</v>
      </c>
      <c r="E2409" s="97" t="s">
        <v>831</v>
      </c>
      <c r="F2409" s="97" t="s">
        <v>832</v>
      </c>
      <c r="G2409" s="97" t="s">
        <v>351</v>
      </c>
      <c r="H2409" s="96" t="s">
        <v>50</v>
      </c>
      <c r="I2409" s="98" t="s">
        <v>454</v>
      </c>
      <c r="J2409" s="27" t="s">
        <v>238</v>
      </c>
      <c r="K2409" s="28" t="s">
        <v>134</v>
      </c>
      <c r="L2409" s="93" t="s">
        <v>151</v>
      </c>
      <c r="M2409" s="2" t="s">
        <v>151</v>
      </c>
      <c r="N2409" s="94" t="s">
        <v>151</v>
      </c>
      <c r="O2409" s="13" t="s">
        <v>151</v>
      </c>
      <c r="P2409" s="2" t="s">
        <v>151</v>
      </c>
      <c r="Q2409" s="2" t="s">
        <v>151</v>
      </c>
      <c r="R2409" s="2" t="s">
        <v>152</v>
      </c>
      <c r="S2409" s="2" t="s">
        <v>151</v>
      </c>
      <c r="T2409" s="2" t="s">
        <v>151</v>
      </c>
      <c r="U2409" s="14" t="s">
        <v>151</v>
      </c>
      <c r="V2409" s="13" t="s">
        <v>151</v>
      </c>
      <c r="W2409" s="2" t="s">
        <v>151</v>
      </c>
      <c r="X2409" s="2" t="s">
        <v>151</v>
      </c>
      <c r="Y2409" s="2" t="s">
        <v>151</v>
      </c>
      <c r="Z2409" s="94" t="s">
        <v>151</v>
      </c>
      <c r="AA2409" s="13" t="s">
        <v>151</v>
      </c>
      <c r="AB2409" s="2" t="s">
        <v>151</v>
      </c>
      <c r="AC2409" s="14" t="s">
        <v>151</v>
      </c>
      <c r="AD2409" s="93" t="s">
        <v>151</v>
      </c>
      <c r="AE2409" s="14" t="s">
        <v>151</v>
      </c>
      <c r="AF2409" s="99">
        <v>100</v>
      </c>
    </row>
    <row r="2410" spans="1:32" x14ac:dyDescent="0.3">
      <c r="A2410" s="55" t="str">
        <f t="shared" si="37"/>
        <v>LTec_03.2</v>
      </c>
      <c r="C2410" s="96" t="s">
        <v>25</v>
      </c>
      <c r="D2410" s="97" t="s">
        <v>776</v>
      </c>
      <c r="E2410" s="97" t="s">
        <v>831</v>
      </c>
      <c r="F2410" s="97" t="s">
        <v>832</v>
      </c>
      <c r="G2410" s="97" t="s">
        <v>351</v>
      </c>
      <c r="H2410" s="96" t="s">
        <v>50</v>
      </c>
      <c r="I2410" s="98" t="s">
        <v>454</v>
      </c>
      <c r="J2410" s="27" t="s">
        <v>3474</v>
      </c>
      <c r="K2410" s="28" t="s">
        <v>3475</v>
      </c>
      <c r="L2410" s="93" t="s">
        <v>151</v>
      </c>
      <c r="M2410" s="2" t="s">
        <v>151</v>
      </c>
      <c r="N2410" s="94" t="s">
        <v>151</v>
      </c>
      <c r="O2410" s="13" t="s">
        <v>151</v>
      </c>
      <c r="P2410" s="2" t="s">
        <v>151</v>
      </c>
      <c r="Q2410" s="2" t="s">
        <v>151</v>
      </c>
      <c r="R2410" s="2" t="s">
        <v>152</v>
      </c>
      <c r="S2410" s="2" t="s">
        <v>151</v>
      </c>
      <c r="T2410" s="2" t="s">
        <v>151</v>
      </c>
      <c r="U2410" s="14" t="s">
        <v>151</v>
      </c>
      <c r="V2410" s="13" t="s">
        <v>151</v>
      </c>
      <c r="W2410" s="2" t="s">
        <v>151</v>
      </c>
      <c r="X2410" s="2" t="s">
        <v>151</v>
      </c>
      <c r="Y2410" s="2" t="s">
        <v>151</v>
      </c>
      <c r="Z2410" s="94" t="s">
        <v>151</v>
      </c>
      <c r="AA2410" s="13" t="s">
        <v>151</v>
      </c>
      <c r="AB2410" s="2" t="s">
        <v>151</v>
      </c>
      <c r="AC2410" s="14" t="s">
        <v>151</v>
      </c>
      <c r="AD2410" s="93" t="s">
        <v>151</v>
      </c>
      <c r="AE2410" s="14" t="s">
        <v>151</v>
      </c>
      <c r="AF2410" s="99">
        <v>100</v>
      </c>
    </row>
    <row r="2411" spans="1:32" x14ac:dyDescent="0.3">
      <c r="A2411" s="55" t="str">
        <f t="shared" si="37"/>
        <v>LTec_03.3</v>
      </c>
      <c r="C2411" s="96" t="s">
        <v>25</v>
      </c>
      <c r="D2411" s="97" t="s">
        <v>776</v>
      </c>
      <c r="E2411" s="97" t="s">
        <v>833</v>
      </c>
      <c r="F2411" s="97" t="s">
        <v>834</v>
      </c>
      <c r="G2411" s="97" t="s">
        <v>351</v>
      </c>
      <c r="H2411" s="96" t="s">
        <v>50</v>
      </c>
      <c r="I2411" s="98" t="s">
        <v>454</v>
      </c>
      <c r="J2411" s="27" t="s">
        <v>237</v>
      </c>
      <c r="K2411" s="28" t="s">
        <v>3492</v>
      </c>
      <c r="L2411" s="93" t="s">
        <v>151</v>
      </c>
      <c r="M2411" s="2" t="s">
        <v>151</v>
      </c>
      <c r="N2411" s="94" t="s">
        <v>151</v>
      </c>
      <c r="O2411" s="13" t="s">
        <v>151</v>
      </c>
      <c r="P2411" s="2" t="s">
        <v>151</v>
      </c>
      <c r="Q2411" s="2" t="s">
        <v>151</v>
      </c>
      <c r="R2411" s="2" t="s">
        <v>152</v>
      </c>
      <c r="S2411" s="2" t="s">
        <v>151</v>
      </c>
      <c r="T2411" s="2" t="s">
        <v>151</v>
      </c>
      <c r="U2411" s="14" t="s">
        <v>152</v>
      </c>
      <c r="V2411" s="13" t="s">
        <v>151</v>
      </c>
      <c r="W2411" s="2" t="s">
        <v>151</v>
      </c>
      <c r="X2411" s="2" t="s">
        <v>151</v>
      </c>
      <c r="Y2411" s="2" t="s">
        <v>151</v>
      </c>
      <c r="Z2411" s="94" t="s">
        <v>152</v>
      </c>
      <c r="AA2411" s="13" t="s">
        <v>151</v>
      </c>
      <c r="AB2411" s="2" t="s">
        <v>151</v>
      </c>
      <c r="AC2411" s="14" t="s">
        <v>151</v>
      </c>
      <c r="AD2411" s="93" t="s">
        <v>151</v>
      </c>
      <c r="AE2411" s="14" t="s">
        <v>151</v>
      </c>
      <c r="AF2411" s="99">
        <v>0</v>
      </c>
    </row>
    <row r="2412" spans="1:32" x14ac:dyDescent="0.3">
      <c r="A2412" s="55" t="str">
        <f t="shared" si="37"/>
        <v>LTec_03.3</v>
      </c>
      <c r="C2412" s="96" t="s">
        <v>25</v>
      </c>
      <c r="D2412" s="97" t="s">
        <v>776</v>
      </c>
      <c r="E2412" s="97" t="s">
        <v>833</v>
      </c>
      <c r="F2412" s="97" t="s">
        <v>834</v>
      </c>
      <c r="G2412" s="97" t="s">
        <v>351</v>
      </c>
      <c r="H2412" s="96" t="s">
        <v>50</v>
      </c>
      <c r="I2412" s="98" t="s">
        <v>454</v>
      </c>
      <c r="J2412" s="27" t="s">
        <v>237</v>
      </c>
      <c r="K2412" s="28" t="s">
        <v>3493</v>
      </c>
      <c r="L2412" s="93" t="s">
        <v>151</v>
      </c>
      <c r="M2412" s="2" t="s">
        <v>151</v>
      </c>
      <c r="N2412" s="94" t="s">
        <v>151</v>
      </c>
      <c r="O2412" s="13" t="s">
        <v>151</v>
      </c>
      <c r="P2412" s="2" t="s">
        <v>151</v>
      </c>
      <c r="Q2412" s="2" t="s">
        <v>151</v>
      </c>
      <c r="R2412" s="2" t="s">
        <v>152</v>
      </c>
      <c r="S2412" s="2" t="s">
        <v>151</v>
      </c>
      <c r="T2412" s="2" t="s">
        <v>151</v>
      </c>
      <c r="U2412" s="14" t="s">
        <v>151</v>
      </c>
      <c r="V2412" s="13" t="s">
        <v>151</v>
      </c>
      <c r="W2412" s="2" t="s">
        <v>151</v>
      </c>
      <c r="X2412" s="2" t="s">
        <v>151</v>
      </c>
      <c r="Y2412" s="2" t="s">
        <v>151</v>
      </c>
      <c r="Z2412" s="94" t="s">
        <v>151</v>
      </c>
      <c r="AA2412" s="13" t="s">
        <v>152</v>
      </c>
      <c r="AB2412" s="2" t="s">
        <v>152</v>
      </c>
      <c r="AC2412" s="14" t="s">
        <v>152</v>
      </c>
      <c r="AD2412" s="93" t="s">
        <v>151</v>
      </c>
      <c r="AE2412" s="14" t="s">
        <v>151</v>
      </c>
      <c r="AF2412" s="99">
        <v>100</v>
      </c>
    </row>
    <row r="2413" spans="1:32" x14ac:dyDescent="0.3">
      <c r="A2413" s="55" t="str">
        <f t="shared" si="37"/>
        <v>LThe_01.1</v>
      </c>
      <c r="C2413" s="96" t="s">
        <v>25</v>
      </c>
      <c r="D2413" s="97" t="s">
        <v>835</v>
      </c>
      <c r="E2413" s="97" t="s">
        <v>836</v>
      </c>
      <c r="F2413" s="97" t="s">
        <v>837</v>
      </c>
      <c r="G2413" s="97" t="s">
        <v>344</v>
      </c>
      <c r="H2413" s="96" t="s">
        <v>50</v>
      </c>
      <c r="I2413" s="98" t="s">
        <v>454</v>
      </c>
      <c r="J2413" s="27" t="s">
        <v>3474</v>
      </c>
      <c r="K2413" s="28" t="s">
        <v>3494</v>
      </c>
      <c r="L2413" s="93" t="s">
        <v>151</v>
      </c>
      <c r="M2413" s="2" t="s">
        <v>151</v>
      </c>
      <c r="N2413" s="94" t="s">
        <v>151</v>
      </c>
      <c r="O2413" s="13"/>
      <c r="P2413" s="2"/>
      <c r="Q2413" s="2"/>
      <c r="R2413" s="2"/>
      <c r="S2413" s="2"/>
      <c r="T2413" s="2"/>
      <c r="U2413" s="14"/>
      <c r="V2413" s="13"/>
      <c r="W2413" s="2"/>
      <c r="X2413" s="2"/>
      <c r="Y2413" s="2"/>
      <c r="Z2413" s="94"/>
      <c r="AA2413" s="13"/>
      <c r="AB2413" s="2"/>
      <c r="AC2413" s="14"/>
      <c r="AD2413" s="93"/>
      <c r="AE2413" s="14"/>
      <c r="AF2413" s="99">
        <v>100</v>
      </c>
    </row>
    <row r="2414" spans="1:32" x14ac:dyDescent="0.3">
      <c r="A2414" s="55" t="str">
        <f t="shared" si="37"/>
        <v>LThe_01.1</v>
      </c>
      <c r="C2414" s="96" t="s">
        <v>25</v>
      </c>
      <c r="D2414" s="97" t="s">
        <v>835</v>
      </c>
      <c r="E2414" s="97" t="s">
        <v>836</v>
      </c>
      <c r="F2414" s="97" t="s">
        <v>837</v>
      </c>
      <c r="G2414" s="97" t="s">
        <v>344</v>
      </c>
      <c r="H2414" s="96" t="s">
        <v>50</v>
      </c>
      <c r="I2414" s="98" t="s">
        <v>454</v>
      </c>
      <c r="J2414" s="27" t="s">
        <v>253</v>
      </c>
      <c r="K2414" s="28" t="s">
        <v>3495</v>
      </c>
      <c r="L2414" s="93" t="s">
        <v>151</v>
      </c>
      <c r="M2414" s="2" t="s">
        <v>151</v>
      </c>
      <c r="N2414" s="94" t="s">
        <v>151</v>
      </c>
      <c r="O2414" s="13"/>
      <c r="P2414" s="2"/>
      <c r="Q2414" s="2"/>
      <c r="R2414" s="2"/>
      <c r="S2414" s="2"/>
      <c r="T2414" s="2"/>
      <c r="U2414" s="14"/>
      <c r="V2414" s="13"/>
      <c r="W2414" s="2"/>
      <c r="X2414" s="2"/>
      <c r="Y2414" s="2"/>
      <c r="Z2414" s="94"/>
      <c r="AA2414" s="13"/>
      <c r="AB2414" s="2"/>
      <c r="AC2414" s="14"/>
      <c r="AD2414" s="93"/>
      <c r="AE2414" s="14"/>
      <c r="AF2414" s="99">
        <v>100</v>
      </c>
    </row>
    <row r="2415" spans="1:32" x14ac:dyDescent="0.3">
      <c r="A2415" s="55" t="str">
        <f t="shared" si="37"/>
        <v>LThe_01.2</v>
      </c>
      <c r="C2415" s="96" t="s">
        <v>25</v>
      </c>
      <c r="D2415" s="97" t="s">
        <v>835</v>
      </c>
      <c r="E2415" s="97" t="s">
        <v>838</v>
      </c>
      <c r="F2415" s="97" t="s">
        <v>839</v>
      </c>
      <c r="G2415" s="97" t="s">
        <v>344</v>
      </c>
      <c r="H2415" s="96" t="s">
        <v>50</v>
      </c>
      <c r="I2415" s="98" t="s">
        <v>454</v>
      </c>
      <c r="J2415" s="27" t="s">
        <v>3496</v>
      </c>
      <c r="K2415" s="28" t="s">
        <v>3497</v>
      </c>
      <c r="L2415" s="93" t="s">
        <v>151</v>
      </c>
      <c r="M2415" s="2" t="s">
        <v>151</v>
      </c>
      <c r="N2415" s="94" t="s">
        <v>151</v>
      </c>
      <c r="O2415" s="13"/>
      <c r="P2415" s="2"/>
      <c r="Q2415" s="2"/>
      <c r="R2415" s="2"/>
      <c r="S2415" s="2"/>
      <c r="T2415" s="2"/>
      <c r="U2415" s="14"/>
      <c r="V2415" s="13"/>
      <c r="W2415" s="2"/>
      <c r="X2415" s="2"/>
      <c r="Y2415" s="2"/>
      <c r="Z2415" s="94"/>
      <c r="AA2415" s="13"/>
      <c r="AB2415" s="2"/>
      <c r="AC2415" s="14"/>
      <c r="AD2415" s="93"/>
      <c r="AE2415" s="14"/>
      <c r="AF2415" s="99">
        <v>100</v>
      </c>
    </row>
    <row r="2416" spans="1:32" x14ac:dyDescent="0.3">
      <c r="A2416" s="55" t="str">
        <f t="shared" si="37"/>
        <v>LThe_01.3</v>
      </c>
      <c r="C2416" s="96" t="s">
        <v>25</v>
      </c>
      <c r="D2416" s="97" t="s">
        <v>835</v>
      </c>
      <c r="E2416" s="97" t="s">
        <v>840</v>
      </c>
      <c r="F2416" s="97" t="s">
        <v>431</v>
      </c>
      <c r="G2416" s="97" t="s">
        <v>351</v>
      </c>
      <c r="H2416" s="96" t="s">
        <v>50</v>
      </c>
      <c r="I2416" s="98" t="s">
        <v>454</v>
      </c>
      <c r="J2416" s="27" t="s">
        <v>3282</v>
      </c>
      <c r="K2416" s="28" t="s">
        <v>3498</v>
      </c>
      <c r="L2416" s="93" t="s">
        <v>151</v>
      </c>
      <c r="M2416" s="2" t="s">
        <v>151</v>
      </c>
      <c r="N2416" s="94" t="s">
        <v>151</v>
      </c>
      <c r="O2416" s="13" t="s">
        <v>151</v>
      </c>
      <c r="P2416" s="2" t="s">
        <v>152</v>
      </c>
      <c r="Q2416" s="2" t="s">
        <v>152</v>
      </c>
      <c r="R2416" s="2" t="s">
        <v>151</v>
      </c>
      <c r="S2416" s="2" t="s">
        <v>151</v>
      </c>
      <c r="T2416" s="2" t="s">
        <v>151</v>
      </c>
      <c r="U2416" s="14" t="s">
        <v>151</v>
      </c>
      <c r="V2416" s="13" t="s">
        <v>151</v>
      </c>
      <c r="W2416" s="2" t="s">
        <v>151</v>
      </c>
      <c r="X2416" s="2" t="s">
        <v>151</v>
      </c>
      <c r="Y2416" s="2" t="s">
        <v>151</v>
      </c>
      <c r="Z2416" s="94" t="s">
        <v>151</v>
      </c>
      <c r="AA2416" s="13" t="s">
        <v>152</v>
      </c>
      <c r="AB2416" s="2" t="s">
        <v>152</v>
      </c>
      <c r="AC2416" s="14" t="s">
        <v>152</v>
      </c>
      <c r="AD2416" s="93" t="s">
        <v>151</v>
      </c>
      <c r="AE2416" s="14" t="s">
        <v>151</v>
      </c>
      <c r="AF2416" s="99">
        <v>100</v>
      </c>
    </row>
    <row r="2417" spans="1:32" x14ac:dyDescent="0.3">
      <c r="A2417" s="55" t="str">
        <f t="shared" si="37"/>
        <v>LThe_01.3</v>
      </c>
      <c r="C2417" s="96" t="s">
        <v>25</v>
      </c>
      <c r="D2417" s="97" t="s">
        <v>835</v>
      </c>
      <c r="E2417" s="97" t="s">
        <v>840</v>
      </c>
      <c r="F2417" s="97" t="s">
        <v>431</v>
      </c>
      <c r="G2417" s="97" t="s">
        <v>351</v>
      </c>
      <c r="H2417" s="96" t="s">
        <v>50</v>
      </c>
      <c r="I2417" s="98" t="s">
        <v>454</v>
      </c>
      <c r="J2417" s="27" t="s">
        <v>3499</v>
      </c>
      <c r="K2417" s="28" t="s">
        <v>3500</v>
      </c>
      <c r="L2417" s="93" t="s">
        <v>151</v>
      </c>
      <c r="M2417" s="2" t="s">
        <v>151</v>
      </c>
      <c r="N2417" s="94" t="s">
        <v>151</v>
      </c>
      <c r="O2417" s="13" t="s">
        <v>151</v>
      </c>
      <c r="P2417" s="2" t="s">
        <v>152</v>
      </c>
      <c r="Q2417" s="2" t="s">
        <v>152</v>
      </c>
      <c r="R2417" s="2" t="s">
        <v>151</v>
      </c>
      <c r="S2417" s="2" t="s">
        <v>151</v>
      </c>
      <c r="T2417" s="2" t="s">
        <v>151</v>
      </c>
      <c r="U2417" s="14" t="s">
        <v>151</v>
      </c>
      <c r="V2417" s="13" t="s">
        <v>151</v>
      </c>
      <c r="W2417" s="2" t="s">
        <v>151</v>
      </c>
      <c r="X2417" s="2" t="s">
        <v>151</v>
      </c>
      <c r="Y2417" s="2" t="s">
        <v>151</v>
      </c>
      <c r="Z2417" s="94" t="s">
        <v>151</v>
      </c>
      <c r="AA2417" s="13" t="s">
        <v>152</v>
      </c>
      <c r="AB2417" s="2" t="s">
        <v>152</v>
      </c>
      <c r="AC2417" s="14" t="s">
        <v>152</v>
      </c>
      <c r="AD2417" s="93" t="s">
        <v>151</v>
      </c>
      <c r="AE2417" s="14" t="s">
        <v>151</v>
      </c>
      <c r="AF2417" s="99">
        <v>100</v>
      </c>
    </row>
    <row r="2418" spans="1:32" x14ac:dyDescent="0.3">
      <c r="A2418" s="55" t="str">
        <f t="shared" si="37"/>
        <v>LThe_02.1</v>
      </c>
      <c r="C2418" s="96" t="s">
        <v>25</v>
      </c>
      <c r="D2418" s="97" t="s">
        <v>835</v>
      </c>
      <c r="E2418" s="97" t="s">
        <v>841</v>
      </c>
      <c r="F2418" s="97" t="s">
        <v>842</v>
      </c>
      <c r="G2418" s="97" t="s">
        <v>351</v>
      </c>
      <c r="H2418" s="96" t="s">
        <v>50</v>
      </c>
      <c r="I2418" s="98" t="s">
        <v>454</v>
      </c>
      <c r="J2418" s="27" t="s">
        <v>237</v>
      </c>
      <c r="K2418" s="28" t="s">
        <v>3501</v>
      </c>
      <c r="L2418" s="93" t="s">
        <v>151</v>
      </c>
      <c r="M2418" s="2" t="s">
        <v>151</v>
      </c>
      <c r="N2418" s="94" t="s">
        <v>151</v>
      </c>
      <c r="O2418" s="13" t="s">
        <v>479</v>
      </c>
      <c r="P2418" s="2" t="s">
        <v>152</v>
      </c>
      <c r="Q2418" s="2" t="s">
        <v>152</v>
      </c>
      <c r="R2418" s="2" t="s">
        <v>152</v>
      </c>
      <c r="S2418" s="2" t="s">
        <v>152</v>
      </c>
      <c r="T2418" s="2" t="s">
        <v>152</v>
      </c>
      <c r="U2418" s="14" t="s">
        <v>152</v>
      </c>
      <c r="V2418" s="13" t="s">
        <v>151</v>
      </c>
      <c r="W2418" s="2" t="s">
        <v>151</v>
      </c>
      <c r="X2418" s="2" t="s">
        <v>151</v>
      </c>
      <c r="Y2418" s="2" t="s">
        <v>151</v>
      </c>
      <c r="Z2418" s="94" t="s">
        <v>151</v>
      </c>
      <c r="AA2418" s="13" t="s">
        <v>152</v>
      </c>
      <c r="AB2418" s="2" t="s">
        <v>152</v>
      </c>
      <c r="AC2418" s="14" t="s">
        <v>152</v>
      </c>
      <c r="AD2418" s="93" t="s">
        <v>151</v>
      </c>
      <c r="AE2418" s="14" t="s">
        <v>151</v>
      </c>
      <c r="AF2418" s="99">
        <v>100</v>
      </c>
    </row>
    <row r="2419" spans="1:32" x14ac:dyDescent="0.3">
      <c r="A2419" s="55" t="str">
        <f t="shared" si="37"/>
        <v>LThe_02.2</v>
      </c>
      <c r="C2419" s="96" t="s">
        <v>25</v>
      </c>
      <c r="D2419" s="97" t="s">
        <v>835</v>
      </c>
      <c r="E2419" s="97" t="s">
        <v>843</v>
      </c>
      <c r="F2419" s="97" t="s">
        <v>844</v>
      </c>
      <c r="G2419" s="97" t="s">
        <v>351</v>
      </c>
      <c r="H2419" s="96" t="s">
        <v>50</v>
      </c>
      <c r="I2419" s="98" t="s">
        <v>51</v>
      </c>
      <c r="J2419" s="27" t="s">
        <v>237</v>
      </c>
      <c r="K2419" s="28" t="s">
        <v>3502</v>
      </c>
      <c r="L2419" s="93" t="s">
        <v>151</v>
      </c>
      <c r="M2419" s="2" t="s">
        <v>152</v>
      </c>
      <c r="N2419" s="94" t="s">
        <v>151</v>
      </c>
      <c r="O2419" s="13" t="s">
        <v>468</v>
      </c>
      <c r="P2419" s="2" t="s">
        <v>152</v>
      </c>
      <c r="Q2419" s="2" t="s">
        <v>152</v>
      </c>
      <c r="R2419" s="2" t="s">
        <v>152</v>
      </c>
      <c r="S2419" s="2" t="s">
        <v>152</v>
      </c>
      <c r="T2419" s="2" t="s">
        <v>152</v>
      </c>
      <c r="U2419" s="14" t="s">
        <v>152</v>
      </c>
      <c r="V2419" s="13" t="s">
        <v>152</v>
      </c>
      <c r="W2419" s="2" t="s">
        <v>152</v>
      </c>
      <c r="X2419" s="2" t="s">
        <v>152</v>
      </c>
      <c r="Y2419" s="2" t="s">
        <v>152</v>
      </c>
      <c r="Z2419" s="94" t="s">
        <v>152</v>
      </c>
      <c r="AA2419" s="13" t="s">
        <v>152</v>
      </c>
      <c r="AB2419" s="2" t="s">
        <v>152</v>
      </c>
      <c r="AC2419" s="14" t="s">
        <v>152</v>
      </c>
      <c r="AD2419" s="93" t="s">
        <v>152</v>
      </c>
      <c r="AE2419" s="14" t="s">
        <v>152</v>
      </c>
      <c r="AF2419" s="99">
        <v>100</v>
      </c>
    </row>
    <row r="2420" spans="1:32" x14ac:dyDescent="0.3">
      <c r="A2420" s="55" t="str">
        <f t="shared" si="37"/>
        <v>LThe_02.3</v>
      </c>
      <c r="C2420" s="96" t="s">
        <v>25</v>
      </c>
      <c r="D2420" s="97" t="s">
        <v>835</v>
      </c>
      <c r="E2420" s="97" t="s">
        <v>845</v>
      </c>
      <c r="F2420" s="97" t="s">
        <v>846</v>
      </c>
      <c r="G2420" s="97" t="s">
        <v>351</v>
      </c>
      <c r="H2420" s="96" t="s">
        <v>50</v>
      </c>
      <c r="I2420" s="98" t="s">
        <v>454</v>
      </c>
      <c r="J2420" s="27" t="s">
        <v>976</v>
      </c>
      <c r="K2420" s="28" t="s">
        <v>976</v>
      </c>
      <c r="L2420" s="93" t="s">
        <v>151</v>
      </c>
      <c r="M2420" s="2" t="s">
        <v>151</v>
      </c>
      <c r="N2420" s="94" t="s">
        <v>151</v>
      </c>
      <c r="O2420" s="13" t="s">
        <v>151</v>
      </c>
      <c r="P2420" s="2" t="s">
        <v>151</v>
      </c>
      <c r="Q2420" s="2" t="s">
        <v>151</v>
      </c>
      <c r="R2420" s="2" t="s">
        <v>151</v>
      </c>
      <c r="S2420" s="2" t="s">
        <v>151</v>
      </c>
      <c r="T2420" s="2" t="s">
        <v>151</v>
      </c>
      <c r="U2420" s="14" t="s">
        <v>151</v>
      </c>
      <c r="V2420" s="13" t="s">
        <v>151</v>
      </c>
      <c r="W2420" s="2" t="s">
        <v>151</v>
      </c>
      <c r="X2420" s="2" t="s">
        <v>151</v>
      </c>
      <c r="Y2420" s="2" t="s">
        <v>151</v>
      </c>
      <c r="Z2420" s="94" t="s">
        <v>151</v>
      </c>
      <c r="AA2420" s="13" t="s">
        <v>151</v>
      </c>
      <c r="AB2420" s="2" t="s">
        <v>151</v>
      </c>
      <c r="AC2420" s="14" t="s">
        <v>151</v>
      </c>
      <c r="AD2420" s="93" t="s">
        <v>151</v>
      </c>
      <c r="AE2420" s="14" t="s">
        <v>151</v>
      </c>
      <c r="AF2420" s="99">
        <v>100</v>
      </c>
    </row>
    <row r="2421" spans="1:32" x14ac:dyDescent="0.3">
      <c r="A2421" s="55" t="str">
        <f t="shared" si="37"/>
        <v>LThe_02.4</v>
      </c>
      <c r="C2421" s="96" t="s">
        <v>25</v>
      </c>
      <c r="D2421" s="97" t="s">
        <v>835</v>
      </c>
      <c r="E2421" s="97" t="s">
        <v>847</v>
      </c>
      <c r="F2421" s="97" t="s">
        <v>848</v>
      </c>
      <c r="G2421" s="97" t="s">
        <v>351</v>
      </c>
      <c r="H2421" s="96" t="s">
        <v>50</v>
      </c>
      <c r="I2421" s="98" t="s">
        <v>454</v>
      </c>
      <c r="J2421" s="27" t="s">
        <v>253</v>
      </c>
      <c r="K2421" s="28" t="s">
        <v>3503</v>
      </c>
      <c r="L2421" s="93" t="s">
        <v>151</v>
      </c>
      <c r="M2421" s="2" t="s">
        <v>151</v>
      </c>
      <c r="N2421" s="94" t="s">
        <v>151</v>
      </c>
      <c r="O2421" s="13" t="s">
        <v>479</v>
      </c>
      <c r="P2421" s="2" t="s">
        <v>468</v>
      </c>
      <c r="Q2421" s="2" t="s">
        <v>468</v>
      </c>
      <c r="R2421" s="2" t="s">
        <v>152</v>
      </c>
      <c r="S2421" s="2" t="s">
        <v>152</v>
      </c>
      <c r="T2421" s="2" t="s">
        <v>152</v>
      </c>
      <c r="U2421" s="14" t="s">
        <v>152</v>
      </c>
      <c r="V2421" s="13" t="s">
        <v>151</v>
      </c>
      <c r="W2421" s="2" t="s">
        <v>151</v>
      </c>
      <c r="X2421" s="2" t="s">
        <v>151</v>
      </c>
      <c r="Y2421" s="2" t="s">
        <v>151</v>
      </c>
      <c r="Z2421" s="94" t="s">
        <v>151</v>
      </c>
      <c r="AA2421" s="13" t="s">
        <v>152</v>
      </c>
      <c r="AB2421" s="2" t="s">
        <v>152</v>
      </c>
      <c r="AC2421" s="14" t="s">
        <v>152</v>
      </c>
      <c r="AD2421" s="93" t="s">
        <v>151</v>
      </c>
      <c r="AE2421" s="14" t="s">
        <v>151</v>
      </c>
      <c r="AF2421" s="99">
        <v>100</v>
      </c>
    </row>
    <row r="2422" spans="1:32" x14ac:dyDescent="0.3">
      <c r="A2422" s="55" t="str">
        <f t="shared" si="37"/>
        <v>LTju_01.1</v>
      </c>
      <c r="C2422" s="96" t="s">
        <v>25</v>
      </c>
      <c r="D2422" s="97" t="s">
        <v>777</v>
      </c>
      <c r="E2422" s="97" t="s">
        <v>849</v>
      </c>
      <c r="F2422" s="97" t="s">
        <v>850</v>
      </c>
      <c r="G2422" s="97" t="s">
        <v>344</v>
      </c>
      <c r="H2422" s="96" t="s">
        <v>50</v>
      </c>
      <c r="I2422" s="98" t="s">
        <v>454</v>
      </c>
      <c r="J2422" s="27" t="s">
        <v>3504</v>
      </c>
      <c r="K2422" s="28" t="s">
        <v>3505</v>
      </c>
      <c r="L2422" s="93" t="s">
        <v>152</v>
      </c>
      <c r="M2422" s="2" t="s">
        <v>152</v>
      </c>
      <c r="N2422" s="94" t="s">
        <v>152</v>
      </c>
      <c r="O2422" s="13"/>
      <c r="P2422" s="2"/>
      <c r="Q2422" s="2"/>
      <c r="R2422" s="2"/>
      <c r="S2422" s="2"/>
      <c r="T2422" s="2"/>
      <c r="U2422" s="14"/>
      <c r="V2422" s="13"/>
      <c r="W2422" s="2"/>
      <c r="X2422" s="2"/>
      <c r="Y2422" s="2"/>
      <c r="Z2422" s="94"/>
      <c r="AA2422" s="13"/>
      <c r="AB2422" s="2"/>
      <c r="AC2422" s="14"/>
      <c r="AD2422" s="93"/>
      <c r="AE2422" s="14"/>
      <c r="AF2422" s="99">
        <v>0</v>
      </c>
    </row>
    <row r="2423" spans="1:32" x14ac:dyDescent="0.3">
      <c r="A2423" s="55" t="str">
        <f t="shared" si="37"/>
        <v>LTju_01.1</v>
      </c>
      <c r="C2423" s="96" t="s">
        <v>25</v>
      </c>
      <c r="D2423" s="97" t="s">
        <v>777</v>
      </c>
      <c r="E2423" s="97" t="s">
        <v>849</v>
      </c>
      <c r="F2423" s="97" t="s">
        <v>850</v>
      </c>
      <c r="G2423" s="97" t="s">
        <v>344</v>
      </c>
      <c r="H2423" s="96" t="s">
        <v>50</v>
      </c>
      <c r="I2423" s="98" t="s">
        <v>454</v>
      </c>
      <c r="J2423" s="27" t="s">
        <v>3506</v>
      </c>
      <c r="K2423" s="28" t="s">
        <v>3507</v>
      </c>
      <c r="L2423" s="93" t="s">
        <v>151</v>
      </c>
      <c r="M2423" s="2" t="s">
        <v>151</v>
      </c>
      <c r="N2423" s="94" t="s">
        <v>151</v>
      </c>
      <c r="O2423" s="13" t="s">
        <v>6</v>
      </c>
      <c r="P2423" s="2" t="s">
        <v>6</v>
      </c>
      <c r="Q2423" s="2" t="s">
        <v>6</v>
      </c>
      <c r="R2423" s="2" t="s">
        <v>6</v>
      </c>
      <c r="S2423" s="2" t="s">
        <v>6</v>
      </c>
      <c r="T2423" s="2" t="s">
        <v>6</v>
      </c>
      <c r="U2423" s="14" t="s">
        <v>6</v>
      </c>
      <c r="V2423" s="13" t="s">
        <v>6</v>
      </c>
      <c r="W2423" s="2" t="s">
        <v>6</v>
      </c>
      <c r="X2423" s="2" t="s">
        <v>6</v>
      </c>
      <c r="Y2423" s="2" t="s">
        <v>6</v>
      </c>
      <c r="Z2423" s="94" t="s">
        <v>6</v>
      </c>
      <c r="AA2423" s="13" t="s">
        <v>6</v>
      </c>
      <c r="AB2423" s="2" t="s">
        <v>6</v>
      </c>
      <c r="AC2423" s="14" t="s">
        <v>6</v>
      </c>
      <c r="AD2423" s="93" t="s">
        <v>6</v>
      </c>
      <c r="AE2423" s="14" t="s">
        <v>6</v>
      </c>
      <c r="AF2423" s="99">
        <v>100</v>
      </c>
    </row>
    <row r="2424" spans="1:32" x14ac:dyDescent="0.3">
      <c r="A2424" s="55" t="str">
        <f t="shared" si="37"/>
        <v>LTju_01.2</v>
      </c>
      <c r="C2424" s="96" t="s">
        <v>25</v>
      </c>
      <c r="D2424" s="97" t="s">
        <v>777</v>
      </c>
      <c r="E2424" s="97" t="s">
        <v>851</v>
      </c>
      <c r="F2424" s="97" t="s">
        <v>852</v>
      </c>
      <c r="G2424" s="97" t="s">
        <v>344</v>
      </c>
      <c r="H2424" s="96" t="s">
        <v>50</v>
      </c>
      <c r="I2424" s="98" t="s">
        <v>454</v>
      </c>
      <c r="J2424" s="27" t="s">
        <v>3504</v>
      </c>
      <c r="K2424" s="28" t="s">
        <v>3505</v>
      </c>
      <c r="L2424" s="93" t="s">
        <v>151</v>
      </c>
      <c r="M2424" s="2" t="s">
        <v>151</v>
      </c>
      <c r="N2424" s="94" t="s">
        <v>151</v>
      </c>
      <c r="O2424" s="13"/>
      <c r="P2424" s="2"/>
      <c r="Q2424" s="2"/>
      <c r="R2424" s="2"/>
      <c r="S2424" s="2"/>
      <c r="T2424" s="2"/>
      <c r="U2424" s="14"/>
      <c r="V2424" s="13"/>
      <c r="W2424" s="2"/>
      <c r="X2424" s="2"/>
      <c r="Y2424" s="2"/>
      <c r="Z2424" s="94"/>
      <c r="AA2424" s="13"/>
      <c r="AB2424" s="2"/>
      <c r="AC2424" s="14"/>
      <c r="AD2424" s="93"/>
      <c r="AE2424" s="14"/>
      <c r="AF2424" s="99">
        <v>0</v>
      </c>
    </row>
    <row r="2425" spans="1:32" x14ac:dyDescent="0.3">
      <c r="A2425" s="55" t="str">
        <f t="shared" si="37"/>
        <v>LTju_01.2</v>
      </c>
      <c r="C2425" s="96" t="s">
        <v>25</v>
      </c>
      <c r="D2425" s="97" t="s">
        <v>777</v>
      </c>
      <c r="E2425" s="97" t="s">
        <v>851</v>
      </c>
      <c r="F2425" s="97" t="s">
        <v>852</v>
      </c>
      <c r="G2425" s="97" t="s">
        <v>344</v>
      </c>
      <c r="H2425" s="96" t="s">
        <v>50</v>
      </c>
      <c r="I2425" s="98" t="s">
        <v>454</v>
      </c>
      <c r="J2425" s="27" t="s">
        <v>3506</v>
      </c>
      <c r="K2425" s="28" t="s">
        <v>3508</v>
      </c>
      <c r="L2425" s="93" t="s">
        <v>151</v>
      </c>
      <c r="M2425" s="2" t="s">
        <v>151</v>
      </c>
      <c r="N2425" s="94" t="s">
        <v>151</v>
      </c>
      <c r="O2425" s="13" t="s">
        <v>6</v>
      </c>
      <c r="P2425" s="2" t="s">
        <v>6</v>
      </c>
      <c r="Q2425" s="2" t="s">
        <v>6</v>
      </c>
      <c r="R2425" s="2" t="s">
        <v>6</v>
      </c>
      <c r="S2425" s="2" t="s">
        <v>6</v>
      </c>
      <c r="T2425" s="2" t="s">
        <v>6</v>
      </c>
      <c r="U2425" s="14" t="s">
        <v>6</v>
      </c>
      <c r="V2425" s="13" t="s">
        <v>6</v>
      </c>
      <c r="W2425" s="2" t="s">
        <v>6</v>
      </c>
      <c r="X2425" s="2" t="s">
        <v>6</v>
      </c>
      <c r="Y2425" s="2" t="s">
        <v>6</v>
      </c>
      <c r="Z2425" s="94" t="s">
        <v>6</v>
      </c>
      <c r="AA2425" s="13" t="s">
        <v>6</v>
      </c>
      <c r="AB2425" s="2" t="s">
        <v>6</v>
      </c>
      <c r="AC2425" s="14" t="s">
        <v>6</v>
      </c>
      <c r="AD2425" s="93" t="s">
        <v>6</v>
      </c>
      <c r="AE2425" s="14" t="s">
        <v>6</v>
      </c>
      <c r="AF2425" s="99">
        <v>100</v>
      </c>
    </row>
    <row r="2426" spans="1:32" x14ac:dyDescent="0.3">
      <c r="A2426" s="55" t="str">
        <f t="shared" si="37"/>
        <v>LTju_01.2</v>
      </c>
      <c r="C2426" s="96" t="s">
        <v>25</v>
      </c>
      <c r="D2426" s="97" t="s">
        <v>777</v>
      </c>
      <c r="E2426" s="97" t="s">
        <v>851</v>
      </c>
      <c r="F2426" s="97" t="s">
        <v>852</v>
      </c>
      <c r="G2426" s="97" t="s">
        <v>344</v>
      </c>
      <c r="H2426" s="96" t="s">
        <v>50</v>
      </c>
      <c r="I2426" s="98" t="s">
        <v>454</v>
      </c>
      <c r="J2426" s="27" t="s">
        <v>3506</v>
      </c>
      <c r="K2426" s="28" t="s">
        <v>3509</v>
      </c>
      <c r="L2426" s="93" t="s">
        <v>151</v>
      </c>
      <c r="M2426" s="2" t="s">
        <v>151</v>
      </c>
      <c r="N2426" s="94" t="s">
        <v>151</v>
      </c>
      <c r="O2426" s="13" t="s">
        <v>6</v>
      </c>
      <c r="P2426" s="2" t="s">
        <v>6</v>
      </c>
      <c r="Q2426" s="2" t="s">
        <v>6</v>
      </c>
      <c r="R2426" s="2" t="s">
        <v>6</v>
      </c>
      <c r="S2426" s="2" t="s">
        <v>6</v>
      </c>
      <c r="T2426" s="2" t="s">
        <v>6</v>
      </c>
      <c r="U2426" s="14" t="s">
        <v>6</v>
      </c>
      <c r="V2426" s="13" t="s">
        <v>6</v>
      </c>
      <c r="W2426" s="2" t="s">
        <v>6</v>
      </c>
      <c r="X2426" s="2" t="s">
        <v>6</v>
      </c>
      <c r="Y2426" s="2" t="s">
        <v>6</v>
      </c>
      <c r="Z2426" s="94" t="s">
        <v>6</v>
      </c>
      <c r="AA2426" s="13" t="s">
        <v>6</v>
      </c>
      <c r="AB2426" s="2" t="s">
        <v>6</v>
      </c>
      <c r="AC2426" s="14" t="s">
        <v>6</v>
      </c>
      <c r="AD2426" s="93" t="s">
        <v>6</v>
      </c>
      <c r="AE2426" s="14" t="s">
        <v>6</v>
      </c>
      <c r="AF2426" s="99">
        <v>0</v>
      </c>
    </row>
    <row r="2427" spans="1:32" x14ac:dyDescent="0.3">
      <c r="A2427" s="55" t="str">
        <f t="shared" si="37"/>
        <v>LTju_02.1</v>
      </c>
      <c r="C2427" s="96" t="s">
        <v>25</v>
      </c>
      <c r="D2427" s="97" t="s">
        <v>777</v>
      </c>
      <c r="E2427" s="97" t="s">
        <v>853</v>
      </c>
      <c r="F2427" s="97" t="s">
        <v>854</v>
      </c>
      <c r="G2427" s="97" t="s">
        <v>351</v>
      </c>
      <c r="H2427" s="96" t="s">
        <v>50</v>
      </c>
      <c r="I2427" s="98" t="s">
        <v>454</v>
      </c>
      <c r="J2427" s="27" t="s">
        <v>3506</v>
      </c>
      <c r="K2427" s="28" t="s">
        <v>3509</v>
      </c>
      <c r="L2427" s="93" t="s">
        <v>151</v>
      </c>
      <c r="M2427" s="2" t="s">
        <v>151</v>
      </c>
      <c r="N2427" s="94" t="s">
        <v>151</v>
      </c>
      <c r="O2427" s="13" t="s">
        <v>151</v>
      </c>
      <c r="P2427" s="2" t="s">
        <v>151</v>
      </c>
      <c r="Q2427" s="2" t="s">
        <v>151</v>
      </c>
      <c r="R2427" s="2" t="s">
        <v>151</v>
      </c>
      <c r="S2427" s="2" t="s">
        <v>151</v>
      </c>
      <c r="T2427" s="2" t="s">
        <v>151</v>
      </c>
      <c r="U2427" s="14" t="s">
        <v>151</v>
      </c>
      <c r="V2427" s="13" t="s">
        <v>151</v>
      </c>
      <c r="W2427" s="2" t="s">
        <v>151</v>
      </c>
      <c r="X2427" s="2" t="s">
        <v>151</v>
      </c>
      <c r="Y2427" s="2" t="s">
        <v>151</v>
      </c>
      <c r="Z2427" s="94" t="s">
        <v>151</v>
      </c>
      <c r="AA2427" s="13" t="s">
        <v>151</v>
      </c>
      <c r="AB2427" s="2" t="s">
        <v>151</v>
      </c>
      <c r="AC2427" s="14" t="s">
        <v>151</v>
      </c>
      <c r="AD2427" s="93" t="s">
        <v>151</v>
      </c>
      <c r="AE2427" s="14" t="s">
        <v>151</v>
      </c>
      <c r="AF2427" s="99">
        <v>0</v>
      </c>
    </row>
    <row r="2428" spans="1:32" x14ac:dyDescent="0.3">
      <c r="A2428" s="55" t="str">
        <f t="shared" si="37"/>
        <v>LTju_02.1</v>
      </c>
      <c r="C2428" s="96" t="s">
        <v>25</v>
      </c>
      <c r="D2428" s="97" t="s">
        <v>777</v>
      </c>
      <c r="E2428" s="97" t="s">
        <v>853</v>
      </c>
      <c r="F2428" s="97" t="s">
        <v>854</v>
      </c>
      <c r="G2428" s="97" t="s">
        <v>351</v>
      </c>
      <c r="H2428" s="96" t="s">
        <v>50</v>
      </c>
      <c r="I2428" s="98" t="s">
        <v>454</v>
      </c>
      <c r="J2428" s="27" t="s">
        <v>3506</v>
      </c>
      <c r="K2428" s="28" t="s">
        <v>3508</v>
      </c>
      <c r="L2428" s="93" t="s">
        <v>151</v>
      </c>
      <c r="M2428" s="2" t="s">
        <v>151</v>
      </c>
      <c r="N2428" s="94" t="s">
        <v>151</v>
      </c>
      <c r="O2428" s="13" t="s">
        <v>151</v>
      </c>
      <c r="P2428" s="2" t="s">
        <v>151</v>
      </c>
      <c r="Q2428" s="2" t="s">
        <v>151</v>
      </c>
      <c r="R2428" s="2" t="s">
        <v>151</v>
      </c>
      <c r="S2428" s="2" t="s">
        <v>151</v>
      </c>
      <c r="T2428" s="2" t="s">
        <v>151</v>
      </c>
      <c r="U2428" s="14" t="s">
        <v>151</v>
      </c>
      <c r="V2428" s="13" t="s">
        <v>151</v>
      </c>
      <c r="W2428" s="2" t="s">
        <v>151</v>
      </c>
      <c r="X2428" s="2" t="s">
        <v>151</v>
      </c>
      <c r="Y2428" s="2" t="s">
        <v>151</v>
      </c>
      <c r="Z2428" s="94" t="s">
        <v>151</v>
      </c>
      <c r="AA2428" s="13" t="s">
        <v>151</v>
      </c>
      <c r="AB2428" s="2" t="s">
        <v>151</v>
      </c>
      <c r="AC2428" s="14" t="s">
        <v>151</v>
      </c>
      <c r="AD2428" s="93" t="s">
        <v>151</v>
      </c>
      <c r="AE2428" s="14" t="s">
        <v>151</v>
      </c>
      <c r="AF2428" s="99">
        <v>100</v>
      </c>
    </row>
    <row r="2429" spans="1:32" x14ac:dyDescent="0.3">
      <c r="A2429" s="55" t="str">
        <f t="shared" si="37"/>
        <v>LTju_02.2</v>
      </c>
      <c r="C2429" s="96" t="s">
        <v>25</v>
      </c>
      <c r="D2429" s="97" t="s">
        <v>777</v>
      </c>
      <c r="E2429" s="97" t="s">
        <v>855</v>
      </c>
      <c r="F2429" s="97" t="s">
        <v>856</v>
      </c>
      <c r="G2429" s="97" t="s">
        <v>351</v>
      </c>
      <c r="H2429" s="96" t="s">
        <v>50</v>
      </c>
      <c r="I2429" s="98" t="s">
        <v>454</v>
      </c>
      <c r="J2429" s="27" t="s">
        <v>3506</v>
      </c>
      <c r="K2429" s="28" t="s">
        <v>3510</v>
      </c>
      <c r="L2429" s="93" t="s">
        <v>151</v>
      </c>
      <c r="M2429" s="2" t="s">
        <v>151</v>
      </c>
      <c r="N2429" s="94" t="s">
        <v>151</v>
      </c>
      <c r="O2429" s="13" t="s">
        <v>151</v>
      </c>
      <c r="P2429" s="2" t="s">
        <v>151</v>
      </c>
      <c r="Q2429" s="2" t="s">
        <v>151</v>
      </c>
      <c r="R2429" s="2" t="s">
        <v>151</v>
      </c>
      <c r="S2429" s="2" t="s">
        <v>151</v>
      </c>
      <c r="T2429" s="2" t="s">
        <v>151</v>
      </c>
      <c r="U2429" s="14" t="s">
        <v>151</v>
      </c>
      <c r="V2429" s="13" t="s">
        <v>151</v>
      </c>
      <c r="W2429" s="2" t="s">
        <v>151</v>
      </c>
      <c r="X2429" s="2" t="s">
        <v>151</v>
      </c>
      <c r="Y2429" s="2" t="s">
        <v>151</v>
      </c>
      <c r="Z2429" s="94" t="s">
        <v>151</v>
      </c>
      <c r="AA2429" s="13" t="s">
        <v>151</v>
      </c>
      <c r="AB2429" s="2" t="s">
        <v>151</v>
      </c>
      <c r="AC2429" s="14" t="s">
        <v>151</v>
      </c>
      <c r="AD2429" s="93" t="s">
        <v>151</v>
      </c>
      <c r="AE2429" s="14" t="s">
        <v>151</v>
      </c>
      <c r="AF2429" s="99">
        <v>100</v>
      </c>
    </row>
    <row r="2430" spans="1:32" x14ac:dyDescent="0.3">
      <c r="A2430" s="55" t="str">
        <f t="shared" si="37"/>
        <v>LTju_02.2</v>
      </c>
      <c r="C2430" s="96" t="s">
        <v>25</v>
      </c>
      <c r="D2430" s="97" t="s">
        <v>777</v>
      </c>
      <c r="E2430" s="97" t="s">
        <v>855</v>
      </c>
      <c r="F2430" s="97" t="s">
        <v>856</v>
      </c>
      <c r="G2430" s="97" t="s">
        <v>351</v>
      </c>
      <c r="H2430" s="96" t="s">
        <v>50</v>
      </c>
      <c r="I2430" s="98" t="s">
        <v>454</v>
      </c>
      <c r="J2430" s="27" t="s">
        <v>3506</v>
      </c>
      <c r="K2430" s="28" t="s">
        <v>3508</v>
      </c>
      <c r="L2430" s="93" t="s">
        <v>151</v>
      </c>
      <c r="M2430" s="2" t="s">
        <v>151</v>
      </c>
      <c r="N2430" s="94" t="s">
        <v>151</v>
      </c>
      <c r="O2430" s="13" t="s">
        <v>151</v>
      </c>
      <c r="P2430" s="2" t="s">
        <v>151</v>
      </c>
      <c r="Q2430" s="2" t="s">
        <v>151</v>
      </c>
      <c r="R2430" s="2" t="s">
        <v>151</v>
      </c>
      <c r="S2430" s="2" t="s">
        <v>151</v>
      </c>
      <c r="T2430" s="2" t="s">
        <v>151</v>
      </c>
      <c r="U2430" s="14" t="s">
        <v>151</v>
      </c>
      <c r="V2430" s="13" t="s">
        <v>151</v>
      </c>
      <c r="W2430" s="2" t="s">
        <v>151</v>
      </c>
      <c r="X2430" s="2" t="s">
        <v>151</v>
      </c>
      <c r="Y2430" s="2" t="s">
        <v>151</v>
      </c>
      <c r="Z2430" s="94" t="s">
        <v>151</v>
      </c>
      <c r="AA2430" s="13" t="s">
        <v>151</v>
      </c>
      <c r="AB2430" s="2" t="s">
        <v>151</v>
      </c>
      <c r="AC2430" s="14" t="s">
        <v>151</v>
      </c>
      <c r="AD2430" s="93" t="s">
        <v>151</v>
      </c>
      <c r="AE2430" s="14" t="s">
        <v>151</v>
      </c>
      <c r="AF2430" s="99">
        <v>100</v>
      </c>
    </row>
    <row r="2431" spans="1:32" x14ac:dyDescent="0.3">
      <c r="A2431" s="55" t="str">
        <f t="shared" si="37"/>
        <v>LTju_03.1</v>
      </c>
      <c r="C2431" s="96" t="s">
        <v>25</v>
      </c>
      <c r="D2431" s="97" t="s">
        <v>777</v>
      </c>
      <c r="E2431" s="97" t="s">
        <v>857</v>
      </c>
      <c r="F2431" s="97" t="s">
        <v>858</v>
      </c>
      <c r="G2431" s="97" t="s">
        <v>344</v>
      </c>
      <c r="H2431" s="96" t="s">
        <v>50</v>
      </c>
      <c r="I2431" s="98" t="s">
        <v>454</v>
      </c>
      <c r="J2431" s="27" t="s">
        <v>3506</v>
      </c>
      <c r="K2431" s="28" t="s">
        <v>3509</v>
      </c>
      <c r="L2431" s="93" t="s">
        <v>151</v>
      </c>
      <c r="M2431" s="2" t="s">
        <v>151</v>
      </c>
      <c r="N2431" s="94" t="s">
        <v>151</v>
      </c>
      <c r="O2431" s="13" t="s">
        <v>6</v>
      </c>
      <c r="P2431" s="2" t="s">
        <v>6</v>
      </c>
      <c r="Q2431" s="2" t="s">
        <v>6</v>
      </c>
      <c r="R2431" s="2" t="s">
        <v>6</v>
      </c>
      <c r="S2431" s="2" t="s">
        <v>6</v>
      </c>
      <c r="T2431" s="2" t="s">
        <v>6</v>
      </c>
      <c r="U2431" s="14" t="s">
        <v>6</v>
      </c>
      <c r="V2431" s="13" t="s">
        <v>6</v>
      </c>
      <c r="W2431" s="2" t="s">
        <v>6</v>
      </c>
      <c r="X2431" s="2" t="s">
        <v>6</v>
      </c>
      <c r="Y2431" s="2" t="s">
        <v>6</v>
      </c>
      <c r="Z2431" s="94" t="s">
        <v>6</v>
      </c>
      <c r="AA2431" s="13" t="s">
        <v>6</v>
      </c>
      <c r="AB2431" s="2" t="s">
        <v>6</v>
      </c>
      <c r="AC2431" s="14" t="s">
        <v>6</v>
      </c>
      <c r="AD2431" s="93" t="s">
        <v>6</v>
      </c>
      <c r="AE2431" s="14" t="s">
        <v>6</v>
      </c>
      <c r="AF2431" s="99">
        <v>0</v>
      </c>
    </row>
    <row r="2432" spans="1:32" x14ac:dyDescent="0.3">
      <c r="A2432" s="55" t="str">
        <f t="shared" si="37"/>
        <v>LTju_03.1</v>
      </c>
      <c r="C2432" s="96" t="s">
        <v>25</v>
      </c>
      <c r="D2432" s="97" t="s">
        <v>777</v>
      </c>
      <c r="E2432" s="97" t="s">
        <v>857</v>
      </c>
      <c r="F2432" s="97" t="s">
        <v>858</v>
      </c>
      <c r="G2432" s="97" t="s">
        <v>344</v>
      </c>
      <c r="H2432" s="96" t="s">
        <v>50</v>
      </c>
      <c r="I2432" s="98" t="s">
        <v>454</v>
      </c>
      <c r="J2432" s="27" t="s">
        <v>3506</v>
      </c>
      <c r="K2432" s="28" t="s">
        <v>3508</v>
      </c>
      <c r="L2432" s="93" t="s">
        <v>151</v>
      </c>
      <c r="M2432" s="2" t="s">
        <v>151</v>
      </c>
      <c r="N2432" s="94" t="s">
        <v>151</v>
      </c>
      <c r="O2432" s="13" t="s">
        <v>6</v>
      </c>
      <c r="P2432" s="2" t="s">
        <v>6</v>
      </c>
      <c r="Q2432" s="2" t="s">
        <v>6</v>
      </c>
      <c r="R2432" s="2" t="s">
        <v>6</v>
      </c>
      <c r="S2432" s="2" t="s">
        <v>6</v>
      </c>
      <c r="T2432" s="2" t="s">
        <v>6</v>
      </c>
      <c r="U2432" s="14" t="s">
        <v>6</v>
      </c>
      <c r="V2432" s="13" t="s">
        <v>6</v>
      </c>
      <c r="W2432" s="2" t="s">
        <v>6</v>
      </c>
      <c r="X2432" s="2" t="s">
        <v>6</v>
      </c>
      <c r="Y2432" s="2" t="s">
        <v>6</v>
      </c>
      <c r="Z2432" s="94" t="s">
        <v>6</v>
      </c>
      <c r="AA2432" s="13" t="s">
        <v>6</v>
      </c>
      <c r="AB2432" s="2" t="s">
        <v>6</v>
      </c>
      <c r="AC2432" s="14" t="s">
        <v>6</v>
      </c>
      <c r="AD2432" s="93" t="s">
        <v>6</v>
      </c>
      <c r="AE2432" s="14" t="s">
        <v>6</v>
      </c>
      <c r="AF2432" s="99">
        <v>100</v>
      </c>
    </row>
    <row r="2433" spans="1:32" x14ac:dyDescent="0.3">
      <c r="A2433" s="55" t="str">
        <f t="shared" si="37"/>
        <v>LTju_03.2</v>
      </c>
      <c r="C2433" s="96" t="s">
        <v>25</v>
      </c>
      <c r="D2433" s="97" t="s">
        <v>777</v>
      </c>
      <c r="E2433" s="97" t="s">
        <v>859</v>
      </c>
      <c r="F2433" s="97" t="s">
        <v>860</v>
      </c>
      <c r="G2433" s="97" t="s">
        <v>351</v>
      </c>
      <c r="H2433" s="96" t="s">
        <v>50</v>
      </c>
      <c r="I2433" s="98" t="s">
        <v>454</v>
      </c>
      <c r="J2433" s="27" t="s">
        <v>3506</v>
      </c>
      <c r="K2433" s="28" t="s">
        <v>3509</v>
      </c>
      <c r="L2433" s="93" t="s">
        <v>151</v>
      </c>
      <c r="M2433" s="2" t="s">
        <v>151</v>
      </c>
      <c r="N2433" s="94" t="s">
        <v>151</v>
      </c>
      <c r="O2433" s="13" t="s">
        <v>151</v>
      </c>
      <c r="P2433" s="2" t="s">
        <v>151</v>
      </c>
      <c r="Q2433" s="2" t="s">
        <v>151</v>
      </c>
      <c r="R2433" s="2" t="s">
        <v>151</v>
      </c>
      <c r="S2433" s="2" t="s">
        <v>151</v>
      </c>
      <c r="T2433" s="2" t="s">
        <v>151</v>
      </c>
      <c r="U2433" s="14" t="s">
        <v>151</v>
      </c>
      <c r="V2433" s="13" t="s">
        <v>151</v>
      </c>
      <c r="W2433" s="2" t="s">
        <v>151</v>
      </c>
      <c r="X2433" s="2" t="s">
        <v>151</v>
      </c>
      <c r="Y2433" s="2" t="s">
        <v>151</v>
      </c>
      <c r="Z2433" s="94" t="s">
        <v>151</v>
      </c>
      <c r="AA2433" s="13" t="s">
        <v>151</v>
      </c>
      <c r="AB2433" s="2" t="s">
        <v>151</v>
      </c>
      <c r="AC2433" s="14" t="s">
        <v>151</v>
      </c>
      <c r="AD2433" s="93" t="s">
        <v>151</v>
      </c>
      <c r="AE2433" s="14" t="s">
        <v>151</v>
      </c>
      <c r="AF2433" s="99">
        <v>0</v>
      </c>
    </row>
    <row r="2434" spans="1:32" x14ac:dyDescent="0.3">
      <c r="A2434" s="55" t="str">
        <f t="shared" si="37"/>
        <v>LTju_03.2</v>
      </c>
      <c r="C2434" s="96" t="s">
        <v>25</v>
      </c>
      <c r="D2434" s="97" t="s">
        <v>777</v>
      </c>
      <c r="E2434" s="97" t="s">
        <v>859</v>
      </c>
      <c r="F2434" s="97" t="s">
        <v>860</v>
      </c>
      <c r="G2434" s="97" t="s">
        <v>351</v>
      </c>
      <c r="H2434" s="96" t="s">
        <v>50</v>
      </c>
      <c r="I2434" s="98" t="s">
        <v>454</v>
      </c>
      <c r="J2434" s="27" t="s">
        <v>3506</v>
      </c>
      <c r="K2434" s="28" t="s">
        <v>3508</v>
      </c>
      <c r="L2434" s="93" t="s">
        <v>151</v>
      </c>
      <c r="M2434" s="2" t="s">
        <v>151</v>
      </c>
      <c r="N2434" s="94" t="s">
        <v>151</v>
      </c>
      <c r="O2434" s="13" t="s">
        <v>151</v>
      </c>
      <c r="P2434" s="2" t="s">
        <v>151</v>
      </c>
      <c r="Q2434" s="2" t="s">
        <v>151</v>
      </c>
      <c r="R2434" s="2" t="s">
        <v>151</v>
      </c>
      <c r="S2434" s="2" t="s">
        <v>151</v>
      </c>
      <c r="T2434" s="2" t="s">
        <v>151</v>
      </c>
      <c r="U2434" s="14" t="s">
        <v>151</v>
      </c>
      <c r="V2434" s="13" t="s">
        <v>151</v>
      </c>
      <c r="W2434" s="2" t="s">
        <v>151</v>
      </c>
      <c r="X2434" s="2" t="s">
        <v>151</v>
      </c>
      <c r="Y2434" s="2" t="s">
        <v>151</v>
      </c>
      <c r="Z2434" s="94" t="s">
        <v>151</v>
      </c>
      <c r="AA2434" s="13" t="s">
        <v>151</v>
      </c>
      <c r="AB2434" s="2" t="s">
        <v>151</v>
      </c>
      <c r="AC2434" s="14" t="s">
        <v>151</v>
      </c>
      <c r="AD2434" s="93" t="s">
        <v>151</v>
      </c>
      <c r="AE2434" s="14" t="s">
        <v>151</v>
      </c>
      <c r="AF2434" s="99">
        <v>100</v>
      </c>
    </row>
    <row r="2435" spans="1:32" x14ac:dyDescent="0.3">
      <c r="A2435" s="55" t="str">
        <f t="shared" si="37"/>
        <v>LTmo_01.1</v>
      </c>
      <c r="C2435" s="96" t="s">
        <v>25</v>
      </c>
      <c r="D2435" s="97" t="s">
        <v>778</v>
      </c>
      <c r="E2435" s="97" t="s">
        <v>861</v>
      </c>
      <c r="F2435" s="97" t="s">
        <v>862</v>
      </c>
      <c r="G2435" s="97" t="s">
        <v>344</v>
      </c>
      <c r="H2435" s="96" t="s">
        <v>50</v>
      </c>
      <c r="I2435" s="98" t="s">
        <v>51</v>
      </c>
      <c r="J2435" s="27" t="s">
        <v>3511</v>
      </c>
      <c r="K2435" s="28" t="s">
        <v>619</v>
      </c>
      <c r="L2435" s="93" t="s">
        <v>151</v>
      </c>
      <c r="M2435" s="2" t="s">
        <v>151</v>
      </c>
      <c r="N2435" s="94" t="s">
        <v>151</v>
      </c>
      <c r="O2435" s="13" t="s">
        <v>6</v>
      </c>
      <c r="P2435" s="2" t="s">
        <v>6</v>
      </c>
      <c r="Q2435" s="2" t="s">
        <v>6</v>
      </c>
      <c r="R2435" s="2" t="s">
        <v>6</v>
      </c>
      <c r="S2435" s="2" t="s">
        <v>6</v>
      </c>
      <c r="T2435" s="2" t="s">
        <v>6</v>
      </c>
      <c r="U2435" s="14" t="s">
        <v>6</v>
      </c>
      <c r="V2435" s="13" t="s">
        <v>6</v>
      </c>
      <c r="W2435" s="2" t="s">
        <v>6</v>
      </c>
      <c r="X2435" s="2" t="s">
        <v>6</v>
      </c>
      <c r="Y2435" s="2" t="s">
        <v>6</v>
      </c>
      <c r="Z2435" s="94" t="s">
        <v>6</v>
      </c>
      <c r="AA2435" s="13" t="s">
        <v>6</v>
      </c>
      <c r="AB2435" s="2" t="s">
        <v>6</v>
      </c>
      <c r="AC2435" s="14" t="s">
        <v>6</v>
      </c>
      <c r="AD2435" s="93" t="s">
        <v>6</v>
      </c>
      <c r="AE2435" s="14" t="s">
        <v>6</v>
      </c>
      <c r="AF2435" s="99">
        <v>100</v>
      </c>
    </row>
    <row r="2436" spans="1:32" x14ac:dyDescent="0.3">
      <c r="A2436" s="55" t="str">
        <f t="shared" si="37"/>
        <v>LTmo_01.1</v>
      </c>
      <c r="C2436" s="96" t="s">
        <v>25</v>
      </c>
      <c r="D2436" s="97" t="s">
        <v>778</v>
      </c>
      <c r="E2436" s="97" t="s">
        <v>861</v>
      </c>
      <c r="F2436" s="97" t="s">
        <v>862</v>
      </c>
      <c r="G2436" s="97" t="s">
        <v>344</v>
      </c>
      <c r="H2436" s="96" t="s">
        <v>50</v>
      </c>
      <c r="I2436" s="98" t="s">
        <v>51</v>
      </c>
      <c r="J2436" s="27" t="s">
        <v>3511</v>
      </c>
      <c r="K2436" s="28" t="s">
        <v>3512</v>
      </c>
      <c r="L2436" s="93" t="s">
        <v>151</v>
      </c>
      <c r="M2436" s="2" t="s">
        <v>151</v>
      </c>
      <c r="N2436" s="94" t="s">
        <v>151</v>
      </c>
      <c r="O2436" s="13" t="s">
        <v>6</v>
      </c>
      <c r="P2436" s="2" t="s">
        <v>6</v>
      </c>
      <c r="Q2436" s="2" t="s">
        <v>6</v>
      </c>
      <c r="R2436" s="2" t="s">
        <v>6</v>
      </c>
      <c r="S2436" s="2" t="s">
        <v>6</v>
      </c>
      <c r="T2436" s="2" t="s">
        <v>6</v>
      </c>
      <c r="U2436" s="14" t="s">
        <v>6</v>
      </c>
      <c r="V2436" s="13" t="s">
        <v>6</v>
      </c>
      <c r="W2436" s="2" t="s">
        <v>6</v>
      </c>
      <c r="X2436" s="2" t="s">
        <v>6</v>
      </c>
      <c r="Y2436" s="2" t="s">
        <v>6</v>
      </c>
      <c r="Z2436" s="94" t="s">
        <v>6</v>
      </c>
      <c r="AA2436" s="13" t="s">
        <v>6</v>
      </c>
      <c r="AB2436" s="2" t="s">
        <v>6</v>
      </c>
      <c r="AC2436" s="14" t="s">
        <v>6</v>
      </c>
      <c r="AD2436" s="93" t="s">
        <v>6</v>
      </c>
      <c r="AE2436" s="14" t="s">
        <v>6</v>
      </c>
      <c r="AF2436" s="99">
        <v>100</v>
      </c>
    </row>
    <row r="2437" spans="1:32" x14ac:dyDescent="0.3">
      <c r="A2437" s="55" t="str">
        <f t="shared" si="37"/>
        <v>LTmo_01.1</v>
      </c>
      <c r="C2437" s="96" t="s">
        <v>25</v>
      </c>
      <c r="D2437" s="97" t="s">
        <v>778</v>
      </c>
      <c r="E2437" s="97" t="s">
        <v>861</v>
      </c>
      <c r="F2437" s="97" t="s">
        <v>862</v>
      </c>
      <c r="G2437" s="97" t="s">
        <v>344</v>
      </c>
      <c r="H2437" s="96" t="s">
        <v>50</v>
      </c>
      <c r="I2437" s="98" t="s">
        <v>51</v>
      </c>
      <c r="J2437" s="27" t="s">
        <v>3511</v>
      </c>
      <c r="K2437" s="28" t="s">
        <v>3513</v>
      </c>
      <c r="L2437" s="93" t="s">
        <v>151</v>
      </c>
      <c r="M2437" s="2" t="s">
        <v>151</v>
      </c>
      <c r="N2437" s="94" t="s">
        <v>151</v>
      </c>
      <c r="O2437" s="13" t="s">
        <v>6</v>
      </c>
      <c r="P2437" s="2" t="s">
        <v>6</v>
      </c>
      <c r="Q2437" s="2" t="s">
        <v>6</v>
      </c>
      <c r="R2437" s="2" t="s">
        <v>6</v>
      </c>
      <c r="S2437" s="2" t="s">
        <v>6</v>
      </c>
      <c r="T2437" s="2" t="s">
        <v>6</v>
      </c>
      <c r="U2437" s="14" t="s">
        <v>6</v>
      </c>
      <c r="V2437" s="13" t="s">
        <v>6</v>
      </c>
      <c r="W2437" s="2" t="s">
        <v>6</v>
      </c>
      <c r="X2437" s="2" t="s">
        <v>6</v>
      </c>
      <c r="Y2437" s="2" t="s">
        <v>6</v>
      </c>
      <c r="Z2437" s="94" t="s">
        <v>6</v>
      </c>
      <c r="AA2437" s="13" t="s">
        <v>6</v>
      </c>
      <c r="AB2437" s="2" t="s">
        <v>6</v>
      </c>
      <c r="AC2437" s="14" t="s">
        <v>6</v>
      </c>
      <c r="AD2437" s="93" t="s">
        <v>6</v>
      </c>
      <c r="AE2437" s="14" t="s">
        <v>6</v>
      </c>
      <c r="AF2437" s="99">
        <v>100</v>
      </c>
    </row>
    <row r="2438" spans="1:32" x14ac:dyDescent="0.3">
      <c r="A2438" s="55" t="str">
        <f t="shared" si="37"/>
        <v>LTmo_01.1</v>
      </c>
      <c r="C2438" s="96" t="s">
        <v>25</v>
      </c>
      <c r="D2438" s="97" t="s">
        <v>778</v>
      </c>
      <c r="E2438" s="97" t="s">
        <v>861</v>
      </c>
      <c r="F2438" s="97" t="s">
        <v>862</v>
      </c>
      <c r="G2438" s="97" t="s">
        <v>344</v>
      </c>
      <c r="H2438" s="96" t="s">
        <v>50</v>
      </c>
      <c r="I2438" s="98" t="s">
        <v>51</v>
      </c>
      <c r="J2438" s="27" t="s">
        <v>3511</v>
      </c>
      <c r="K2438" s="28" t="s">
        <v>3514</v>
      </c>
      <c r="L2438" s="93" t="s">
        <v>151</v>
      </c>
      <c r="M2438" s="2" t="s">
        <v>151</v>
      </c>
      <c r="N2438" s="94" t="s">
        <v>151</v>
      </c>
      <c r="O2438" s="13" t="s">
        <v>6</v>
      </c>
      <c r="P2438" s="2" t="s">
        <v>6</v>
      </c>
      <c r="Q2438" s="2" t="s">
        <v>6</v>
      </c>
      <c r="R2438" s="2" t="s">
        <v>6</v>
      </c>
      <c r="S2438" s="2" t="s">
        <v>6</v>
      </c>
      <c r="T2438" s="2" t="s">
        <v>6</v>
      </c>
      <c r="U2438" s="14" t="s">
        <v>6</v>
      </c>
      <c r="V2438" s="13" t="s">
        <v>6</v>
      </c>
      <c r="W2438" s="2" t="s">
        <v>6</v>
      </c>
      <c r="X2438" s="2" t="s">
        <v>6</v>
      </c>
      <c r="Y2438" s="2" t="s">
        <v>6</v>
      </c>
      <c r="Z2438" s="94" t="s">
        <v>6</v>
      </c>
      <c r="AA2438" s="13" t="s">
        <v>6</v>
      </c>
      <c r="AB2438" s="2" t="s">
        <v>6</v>
      </c>
      <c r="AC2438" s="14" t="s">
        <v>6</v>
      </c>
      <c r="AD2438" s="93" t="s">
        <v>6</v>
      </c>
      <c r="AE2438" s="14" t="s">
        <v>6</v>
      </c>
      <c r="AF2438" s="99">
        <v>100</v>
      </c>
    </row>
    <row r="2439" spans="1:32" x14ac:dyDescent="0.3">
      <c r="A2439" s="55" t="str">
        <f t="shared" si="37"/>
        <v>LTmo_01.1</v>
      </c>
      <c r="C2439" s="96" t="s">
        <v>25</v>
      </c>
      <c r="D2439" s="97" t="s">
        <v>778</v>
      </c>
      <c r="E2439" s="97" t="s">
        <v>861</v>
      </c>
      <c r="F2439" s="97" t="s">
        <v>862</v>
      </c>
      <c r="G2439" s="97" t="s">
        <v>344</v>
      </c>
      <c r="H2439" s="96" t="s">
        <v>50</v>
      </c>
      <c r="I2439" s="98" t="s">
        <v>51</v>
      </c>
      <c r="J2439" s="27" t="s">
        <v>3511</v>
      </c>
      <c r="K2439" s="28" t="s">
        <v>3515</v>
      </c>
      <c r="L2439" s="93" t="s">
        <v>151</v>
      </c>
      <c r="M2439" s="2" t="s">
        <v>151</v>
      </c>
      <c r="N2439" s="94" t="s">
        <v>151</v>
      </c>
      <c r="O2439" s="13" t="s">
        <v>6</v>
      </c>
      <c r="P2439" s="2" t="s">
        <v>6</v>
      </c>
      <c r="Q2439" s="2" t="s">
        <v>6</v>
      </c>
      <c r="R2439" s="2" t="s">
        <v>6</v>
      </c>
      <c r="S2439" s="2" t="s">
        <v>6</v>
      </c>
      <c r="T2439" s="2" t="s">
        <v>6</v>
      </c>
      <c r="U2439" s="14" t="s">
        <v>6</v>
      </c>
      <c r="V2439" s="13" t="s">
        <v>6</v>
      </c>
      <c r="W2439" s="2" t="s">
        <v>6</v>
      </c>
      <c r="X2439" s="2" t="s">
        <v>6</v>
      </c>
      <c r="Y2439" s="2" t="s">
        <v>6</v>
      </c>
      <c r="Z2439" s="94" t="s">
        <v>6</v>
      </c>
      <c r="AA2439" s="13" t="s">
        <v>6</v>
      </c>
      <c r="AB2439" s="2" t="s">
        <v>6</v>
      </c>
      <c r="AC2439" s="14" t="s">
        <v>6</v>
      </c>
      <c r="AD2439" s="93" t="s">
        <v>6</v>
      </c>
      <c r="AE2439" s="14" t="s">
        <v>6</v>
      </c>
      <c r="AF2439" s="99">
        <v>100</v>
      </c>
    </row>
    <row r="2440" spans="1:32" x14ac:dyDescent="0.3">
      <c r="A2440" s="55" t="str">
        <f t="shared" ref="A2440:A2503" si="38">C2440&amp;LOWER(LEFT(D2440,2))&amp;"_"&amp;IF(LEN(TRIM(LEFT(E2440,FIND(" ",E2440))))=3,"0"&amp;TRIM(LEFT(E2440,FIND(" ",E2440))),TRIM(LEFT(E2440,FIND(" ",E2440))))</f>
        <v>LTmo_01.1</v>
      </c>
      <c r="C2440" s="96" t="s">
        <v>25</v>
      </c>
      <c r="D2440" s="97" t="s">
        <v>778</v>
      </c>
      <c r="E2440" s="97" t="s">
        <v>861</v>
      </c>
      <c r="F2440" s="97" t="s">
        <v>862</v>
      </c>
      <c r="G2440" s="97" t="s">
        <v>344</v>
      </c>
      <c r="H2440" s="96" t="s">
        <v>50</v>
      </c>
      <c r="I2440" s="98" t="s">
        <v>51</v>
      </c>
      <c r="J2440" s="27" t="s">
        <v>3511</v>
      </c>
      <c r="K2440" s="28" t="s">
        <v>135</v>
      </c>
      <c r="L2440" s="93" t="s">
        <v>151</v>
      </c>
      <c r="M2440" s="2" t="s">
        <v>151</v>
      </c>
      <c r="N2440" s="94" t="s">
        <v>151</v>
      </c>
      <c r="O2440" s="13" t="s">
        <v>6</v>
      </c>
      <c r="P2440" s="2" t="s">
        <v>6</v>
      </c>
      <c r="Q2440" s="2" t="s">
        <v>6</v>
      </c>
      <c r="R2440" s="2" t="s">
        <v>6</v>
      </c>
      <c r="S2440" s="2" t="s">
        <v>6</v>
      </c>
      <c r="T2440" s="2" t="s">
        <v>6</v>
      </c>
      <c r="U2440" s="14" t="s">
        <v>6</v>
      </c>
      <c r="V2440" s="13" t="s">
        <v>6</v>
      </c>
      <c r="W2440" s="2" t="s">
        <v>6</v>
      </c>
      <c r="X2440" s="2" t="s">
        <v>6</v>
      </c>
      <c r="Y2440" s="2" t="s">
        <v>6</v>
      </c>
      <c r="Z2440" s="94" t="s">
        <v>6</v>
      </c>
      <c r="AA2440" s="13" t="s">
        <v>6</v>
      </c>
      <c r="AB2440" s="2" t="s">
        <v>6</v>
      </c>
      <c r="AC2440" s="14" t="s">
        <v>6</v>
      </c>
      <c r="AD2440" s="93" t="s">
        <v>6</v>
      </c>
      <c r="AE2440" s="14" t="s">
        <v>6</v>
      </c>
      <c r="AF2440" s="99">
        <v>100</v>
      </c>
    </row>
    <row r="2441" spans="1:32" x14ac:dyDescent="0.3">
      <c r="A2441" s="55" t="str">
        <f t="shared" si="38"/>
        <v>LTmo_01.1</v>
      </c>
      <c r="C2441" s="96" t="s">
        <v>25</v>
      </c>
      <c r="D2441" s="97" t="s">
        <v>778</v>
      </c>
      <c r="E2441" s="97" t="s">
        <v>861</v>
      </c>
      <c r="F2441" s="97" t="s">
        <v>862</v>
      </c>
      <c r="G2441" s="97" t="s">
        <v>344</v>
      </c>
      <c r="H2441" s="96" t="s">
        <v>50</v>
      </c>
      <c r="I2441" s="98" t="s">
        <v>51</v>
      </c>
      <c r="J2441" s="27" t="s">
        <v>3511</v>
      </c>
      <c r="K2441" s="28" t="s">
        <v>3516</v>
      </c>
      <c r="L2441" s="93" t="s">
        <v>151</v>
      </c>
      <c r="M2441" s="2" t="s">
        <v>151</v>
      </c>
      <c r="N2441" s="94" t="s">
        <v>151</v>
      </c>
      <c r="O2441" s="13" t="s">
        <v>6</v>
      </c>
      <c r="P2441" s="2" t="s">
        <v>6</v>
      </c>
      <c r="Q2441" s="2" t="s">
        <v>6</v>
      </c>
      <c r="R2441" s="2" t="s">
        <v>6</v>
      </c>
      <c r="S2441" s="2" t="s">
        <v>6</v>
      </c>
      <c r="T2441" s="2" t="s">
        <v>6</v>
      </c>
      <c r="U2441" s="14" t="s">
        <v>6</v>
      </c>
      <c r="V2441" s="13" t="s">
        <v>6</v>
      </c>
      <c r="W2441" s="2" t="s">
        <v>6</v>
      </c>
      <c r="X2441" s="2" t="s">
        <v>6</v>
      </c>
      <c r="Y2441" s="2" t="s">
        <v>6</v>
      </c>
      <c r="Z2441" s="94" t="s">
        <v>6</v>
      </c>
      <c r="AA2441" s="13" t="s">
        <v>6</v>
      </c>
      <c r="AB2441" s="2" t="s">
        <v>6</v>
      </c>
      <c r="AC2441" s="14" t="s">
        <v>6</v>
      </c>
      <c r="AD2441" s="93" t="s">
        <v>6</v>
      </c>
      <c r="AE2441" s="14" t="s">
        <v>6</v>
      </c>
      <c r="AF2441" s="99">
        <v>100</v>
      </c>
    </row>
    <row r="2442" spans="1:32" x14ac:dyDescent="0.3">
      <c r="A2442" s="55" t="str">
        <f t="shared" si="38"/>
        <v>LTmo_01.1</v>
      </c>
      <c r="C2442" s="96" t="s">
        <v>25</v>
      </c>
      <c r="D2442" s="97" t="s">
        <v>778</v>
      </c>
      <c r="E2442" s="97" t="s">
        <v>861</v>
      </c>
      <c r="F2442" s="97" t="s">
        <v>862</v>
      </c>
      <c r="G2442" s="97" t="s">
        <v>344</v>
      </c>
      <c r="H2442" s="96" t="s">
        <v>50</v>
      </c>
      <c r="I2442" s="98" t="s">
        <v>51</v>
      </c>
      <c r="J2442" s="27" t="s">
        <v>3511</v>
      </c>
      <c r="K2442" s="28" t="s">
        <v>3517</v>
      </c>
      <c r="L2442" s="93" t="s">
        <v>151</v>
      </c>
      <c r="M2442" s="2" t="s">
        <v>151</v>
      </c>
      <c r="N2442" s="94" t="s">
        <v>151</v>
      </c>
      <c r="O2442" s="13" t="s">
        <v>6</v>
      </c>
      <c r="P2442" s="2" t="s">
        <v>6</v>
      </c>
      <c r="Q2442" s="2" t="s">
        <v>6</v>
      </c>
      <c r="R2442" s="2" t="s">
        <v>6</v>
      </c>
      <c r="S2442" s="2" t="s">
        <v>6</v>
      </c>
      <c r="T2442" s="2" t="s">
        <v>6</v>
      </c>
      <c r="U2442" s="14" t="s">
        <v>6</v>
      </c>
      <c r="V2442" s="13" t="s">
        <v>6</v>
      </c>
      <c r="W2442" s="2" t="s">
        <v>6</v>
      </c>
      <c r="X2442" s="2" t="s">
        <v>6</v>
      </c>
      <c r="Y2442" s="2" t="s">
        <v>6</v>
      </c>
      <c r="Z2442" s="94" t="s">
        <v>6</v>
      </c>
      <c r="AA2442" s="13" t="s">
        <v>6</v>
      </c>
      <c r="AB2442" s="2" t="s">
        <v>6</v>
      </c>
      <c r="AC2442" s="14" t="s">
        <v>6</v>
      </c>
      <c r="AD2442" s="93" t="s">
        <v>6</v>
      </c>
      <c r="AE2442" s="14" t="s">
        <v>6</v>
      </c>
      <c r="AF2442" s="99">
        <v>0</v>
      </c>
    </row>
    <row r="2443" spans="1:32" x14ac:dyDescent="0.3">
      <c r="A2443" s="55" t="str">
        <f t="shared" si="38"/>
        <v>LTmo_01.1</v>
      </c>
      <c r="C2443" s="96" t="s">
        <v>25</v>
      </c>
      <c r="D2443" s="97" t="s">
        <v>778</v>
      </c>
      <c r="E2443" s="97" t="s">
        <v>861</v>
      </c>
      <c r="F2443" s="97" t="s">
        <v>862</v>
      </c>
      <c r="G2443" s="97" t="s">
        <v>344</v>
      </c>
      <c r="H2443" s="96" t="s">
        <v>50</v>
      </c>
      <c r="I2443" s="98" t="s">
        <v>51</v>
      </c>
      <c r="J2443" s="27" t="s">
        <v>3511</v>
      </c>
      <c r="K2443" s="28" t="s">
        <v>3518</v>
      </c>
      <c r="L2443" s="93" t="s">
        <v>151</v>
      </c>
      <c r="M2443" s="2" t="s">
        <v>151</v>
      </c>
      <c r="N2443" s="94" t="s">
        <v>151</v>
      </c>
      <c r="O2443" s="13" t="s">
        <v>6</v>
      </c>
      <c r="P2443" s="2" t="s">
        <v>6</v>
      </c>
      <c r="Q2443" s="2" t="s">
        <v>6</v>
      </c>
      <c r="R2443" s="2" t="s">
        <v>6</v>
      </c>
      <c r="S2443" s="2" t="s">
        <v>6</v>
      </c>
      <c r="T2443" s="2" t="s">
        <v>6</v>
      </c>
      <c r="U2443" s="14" t="s">
        <v>6</v>
      </c>
      <c r="V2443" s="13" t="s">
        <v>6</v>
      </c>
      <c r="W2443" s="2" t="s">
        <v>6</v>
      </c>
      <c r="X2443" s="2" t="s">
        <v>6</v>
      </c>
      <c r="Y2443" s="2" t="s">
        <v>6</v>
      </c>
      <c r="Z2443" s="94" t="s">
        <v>6</v>
      </c>
      <c r="AA2443" s="13" t="s">
        <v>6</v>
      </c>
      <c r="AB2443" s="2" t="s">
        <v>6</v>
      </c>
      <c r="AC2443" s="14" t="s">
        <v>6</v>
      </c>
      <c r="AD2443" s="93" t="s">
        <v>6</v>
      </c>
      <c r="AE2443" s="14" t="s">
        <v>6</v>
      </c>
      <c r="AF2443" s="99">
        <v>100</v>
      </c>
    </row>
    <row r="2444" spans="1:32" x14ac:dyDescent="0.3">
      <c r="A2444" s="55" t="str">
        <f t="shared" si="38"/>
        <v>LTmo_01.1</v>
      </c>
      <c r="C2444" s="96" t="s">
        <v>25</v>
      </c>
      <c r="D2444" s="97" t="s">
        <v>778</v>
      </c>
      <c r="E2444" s="97" t="s">
        <v>861</v>
      </c>
      <c r="F2444" s="97" t="s">
        <v>862</v>
      </c>
      <c r="G2444" s="97" t="s">
        <v>344</v>
      </c>
      <c r="H2444" s="96" t="s">
        <v>50</v>
      </c>
      <c r="I2444" s="98" t="s">
        <v>51</v>
      </c>
      <c r="J2444" s="27" t="s">
        <v>3511</v>
      </c>
      <c r="K2444" s="28" t="s">
        <v>3519</v>
      </c>
      <c r="L2444" s="93" t="s">
        <v>151</v>
      </c>
      <c r="M2444" s="2" t="s">
        <v>151</v>
      </c>
      <c r="N2444" s="94" t="s">
        <v>151</v>
      </c>
      <c r="O2444" s="13" t="s">
        <v>6</v>
      </c>
      <c r="P2444" s="2" t="s">
        <v>6</v>
      </c>
      <c r="Q2444" s="2" t="s">
        <v>6</v>
      </c>
      <c r="R2444" s="2" t="s">
        <v>6</v>
      </c>
      <c r="S2444" s="2" t="s">
        <v>6</v>
      </c>
      <c r="T2444" s="2" t="s">
        <v>6</v>
      </c>
      <c r="U2444" s="14" t="s">
        <v>6</v>
      </c>
      <c r="V2444" s="13" t="s">
        <v>6</v>
      </c>
      <c r="W2444" s="2" t="s">
        <v>6</v>
      </c>
      <c r="X2444" s="2" t="s">
        <v>6</v>
      </c>
      <c r="Y2444" s="2" t="s">
        <v>6</v>
      </c>
      <c r="Z2444" s="94" t="s">
        <v>6</v>
      </c>
      <c r="AA2444" s="13" t="s">
        <v>6</v>
      </c>
      <c r="AB2444" s="2" t="s">
        <v>6</v>
      </c>
      <c r="AC2444" s="14" t="s">
        <v>6</v>
      </c>
      <c r="AD2444" s="93" t="s">
        <v>6</v>
      </c>
      <c r="AE2444" s="14" t="s">
        <v>6</v>
      </c>
      <c r="AF2444" s="99">
        <v>100</v>
      </c>
    </row>
    <row r="2445" spans="1:32" x14ac:dyDescent="0.3">
      <c r="A2445" s="55" t="str">
        <f t="shared" si="38"/>
        <v>LTmo_01.2</v>
      </c>
      <c r="C2445" s="96" t="s">
        <v>25</v>
      </c>
      <c r="D2445" s="97" t="s">
        <v>778</v>
      </c>
      <c r="E2445" s="97" t="s">
        <v>863</v>
      </c>
      <c r="F2445" s="97" t="s">
        <v>864</v>
      </c>
      <c r="G2445" s="97" t="s">
        <v>351</v>
      </c>
      <c r="H2445" s="96" t="s">
        <v>50</v>
      </c>
      <c r="I2445" s="98" t="s">
        <v>454</v>
      </c>
      <c r="J2445" s="27" t="s">
        <v>3474</v>
      </c>
      <c r="K2445" s="28" t="s">
        <v>3520</v>
      </c>
      <c r="L2445" s="93" t="s">
        <v>151</v>
      </c>
      <c r="M2445" s="2" t="s">
        <v>151</v>
      </c>
      <c r="N2445" s="94" t="s">
        <v>151</v>
      </c>
      <c r="O2445" s="13" t="s">
        <v>151</v>
      </c>
      <c r="P2445" s="2" t="s">
        <v>151</v>
      </c>
      <c r="Q2445" s="2" t="s">
        <v>151</v>
      </c>
      <c r="R2445" s="2" t="s">
        <v>151</v>
      </c>
      <c r="S2445" s="2" t="s">
        <v>151</v>
      </c>
      <c r="T2445" s="2" t="s">
        <v>151</v>
      </c>
      <c r="U2445" s="14" t="s">
        <v>151</v>
      </c>
      <c r="V2445" s="13" t="s">
        <v>151</v>
      </c>
      <c r="W2445" s="2" t="s">
        <v>151</v>
      </c>
      <c r="X2445" s="2" t="s">
        <v>151</v>
      </c>
      <c r="Y2445" s="2" t="s">
        <v>151</v>
      </c>
      <c r="Z2445" s="94" t="s">
        <v>151</v>
      </c>
      <c r="AA2445" s="13" t="s">
        <v>152</v>
      </c>
      <c r="AB2445" s="2" t="s">
        <v>152</v>
      </c>
      <c r="AC2445" s="14" t="s">
        <v>152</v>
      </c>
      <c r="AD2445" s="93" t="s">
        <v>151</v>
      </c>
      <c r="AE2445" s="14" t="s">
        <v>151</v>
      </c>
      <c r="AF2445" s="99">
        <v>100</v>
      </c>
    </row>
    <row r="2446" spans="1:32" x14ac:dyDescent="0.3">
      <c r="A2446" s="55" t="str">
        <f t="shared" si="38"/>
        <v>LTmo_01.3</v>
      </c>
      <c r="C2446" s="96" t="s">
        <v>25</v>
      </c>
      <c r="D2446" s="97" t="s">
        <v>778</v>
      </c>
      <c r="E2446" s="97" t="s">
        <v>865</v>
      </c>
      <c r="F2446" s="97" t="s">
        <v>866</v>
      </c>
      <c r="G2446" s="97" t="s">
        <v>351</v>
      </c>
      <c r="H2446" s="96" t="s">
        <v>50</v>
      </c>
      <c r="I2446" s="98" t="s">
        <v>454</v>
      </c>
      <c r="J2446" s="27" t="s">
        <v>3474</v>
      </c>
      <c r="K2446" s="28" t="s">
        <v>3520</v>
      </c>
      <c r="L2446" s="93" t="s">
        <v>151</v>
      </c>
      <c r="M2446" s="2" t="s">
        <v>151</v>
      </c>
      <c r="N2446" s="94" t="s">
        <v>151</v>
      </c>
      <c r="O2446" s="13" t="s">
        <v>151</v>
      </c>
      <c r="P2446" s="2" t="s">
        <v>151</v>
      </c>
      <c r="Q2446" s="2" t="s">
        <v>151</v>
      </c>
      <c r="R2446" s="2" t="s">
        <v>151</v>
      </c>
      <c r="S2446" s="2" t="s">
        <v>151</v>
      </c>
      <c r="T2446" s="2" t="s">
        <v>151</v>
      </c>
      <c r="U2446" s="14" t="s">
        <v>151</v>
      </c>
      <c r="V2446" s="13" t="s">
        <v>151</v>
      </c>
      <c r="W2446" s="2" t="s">
        <v>151</v>
      </c>
      <c r="X2446" s="2" t="s">
        <v>151</v>
      </c>
      <c r="Y2446" s="2" t="s">
        <v>151</v>
      </c>
      <c r="Z2446" s="94" t="s">
        <v>151</v>
      </c>
      <c r="AA2446" s="13" t="s">
        <v>152</v>
      </c>
      <c r="AB2446" s="2" t="s">
        <v>152</v>
      </c>
      <c r="AC2446" s="14" t="s">
        <v>152</v>
      </c>
      <c r="AD2446" s="93" t="s">
        <v>151</v>
      </c>
      <c r="AE2446" s="14" t="s">
        <v>151</v>
      </c>
      <c r="AF2446" s="99">
        <v>100</v>
      </c>
    </row>
    <row r="2447" spans="1:32" x14ac:dyDescent="0.3">
      <c r="A2447" s="55" t="str">
        <f t="shared" si="38"/>
        <v>LTmo_01.4</v>
      </c>
      <c r="C2447" s="96" t="s">
        <v>25</v>
      </c>
      <c r="D2447" s="97" t="s">
        <v>778</v>
      </c>
      <c r="E2447" s="97" t="s">
        <v>867</v>
      </c>
      <c r="F2447" s="97" t="s">
        <v>868</v>
      </c>
      <c r="G2447" s="97" t="s">
        <v>351</v>
      </c>
      <c r="H2447" s="96" t="s">
        <v>50</v>
      </c>
      <c r="I2447" s="98" t="s">
        <v>454</v>
      </c>
      <c r="J2447" s="27" t="s">
        <v>3474</v>
      </c>
      <c r="K2447" s="28" t="s">
        <v>3521</v>
      </c>
      <c r="L2447" s="93" t="s">
        <v>151</v>
      </c>
      <c r="M2447" s="2" t="s">
        <v>151</v>
      </c>
      <c r="N2447" s="94" t="s">
        <v>151</v>
      </c>
      <c r="O2447" s="13" t="s">
        <v>151</v>
      </c>
      <c r="P2447" s="2" t="s">
        <v>151</v>
      </c>
      <c r="Q2447" s="2" t="s">
        <v>151</v>
      </c>
      <c r="R2447" s="2" t="s">
        <v>151</v>
      </c>
      <c r="S2447" s="2" t="s">
        <v>151</v>
      </c>
      <c r="T2447" s="2" t="s">
        <v>151</v>
      </c>
      <c r="U2447" s="14" t="s">
        <v>151</v>
      </c>
      <c r="V2447" s="13" t="s">
        <v>151</v>
      </c>
      <c r="W2447" s="2" t="s">
        <v>151</v>
      </c>
      <c r="X2447" s="2" t="s">
        <v>151</v>
      </c>
      <c r="Y2447" s="2" t="s">
        <v>151</v>
      </c>
      <c r="Z2447" s="94" t="s">
        <v>151</v>
      </c>
      <c r="AA2447" s="13" t="s">
        <v>151</v>
      </c>
      <c r="AB2447" s="2" t="s">
        <v>152</v>
      </c>
      <c r="AC2447" s="14" t="s">
        <v>151</v>
      </c>
      <c r="AD2447" s="93" t="s">
        <v>151</v>
      </c>
      <c r="AE2447" s="14" t="s">
        <v>151</v>
      </c>
      <c r="AF2447" s="99">
        <v>100</v>
      </c>
    </row>
    <row r="2448" spans="1:32" x14ac:dyDescent="0.3">
      <c r="A2448" s="55" t="str">
        <f t="shared" si="38"/>
        <v>LTmo_01.4</v>
      </c>
      <c r="C2448" s="96" t="s">
        <v>25</v>
      </c>
      <c r="D2448" s="97" t="s">
        <v>778</v>
      </c>
      <c r="E2448" s="97" t="s">
        <v>867</v>
      </c>
      <c r="F2448" s="97" t="s">
        <v>868</v>
      </c>
      <c r="G2448" s="97" t="s">
        <v>351</v>
      </c>
      <c r="H2448" s="96" t="s">
        <v>50</v>
      </c>
      <c r="I2448" s="98" t="s">
        <v>454</v>
      </c>
      <c r="J2448" s="27" t="s">
        <v>617</v>
      </c>
      <c r="K2448" s="28" t="s">
        <v>3522</v>
      </c>
      <c r="L2448" s="93" t="s">
        <v>151</v>
      </c>
      <c r="M2448" s="2" t="s">
        <v>151</v>
      </c>
      <c r="N2448" s="94" t="s">
        <v>151</v>
      </c>
      <c r="O2448" s="13" t="s">
        <v>151</v>
      </c>
      <c r="P2448" s="2" t="s">
        <v>151</v>
      </c>
      <c r="Q2448" s="2" t="s">
        <v>152</v>
      </c>
      <c r="R2448" s="2" t="s">
        <v>151</v>
      </c>
      <c r="S2448" s="2" t="s">
        <v>151</v>
      </c>
      <c r="T2448" s="2" t="s">
        <v>151</v>
      </c>
      <c r="U2448" s="14" t="s">
        <v>151</v>
      </c>
      <c r="V2448" s="13" t="s">
        <v>151</v>
      </c>
      <c r="W2448" s="2" t="s">
        <v>151</v>
      </c>
      <c r="X2448" s="2" t="s">
        <v>151</v>
      </c>
      <c r="Y2448" s="2" t="s">
        <v>151</v>
      </c>
      <c r="Z2448" s="94" t="s">
        <v>151</v>
      </c>
      <c r="AA2448" s="13" t="s">
        <v>151</v>
      </c>
      <c r="AB2448" s="2" t="s">
        <v>151</v>
      </c>
      <c r="AC2448" s="14" t="s">
        <v>151</v>
      </c>
      <c r="AD2448" s="93" t="s">
        <v>151</v>
      </c>
      <c r="AE2448" s="14" t="s">
        <v>151</v>
      </c>
      <c r="AF2448" s="99">
        <v>0</v>
      </c>
    </row>
    <row r="2449" spans="1:32" x14ac:dyDescent="0.3">
      <c r="A2449" s="55" t="str">
        <f t="shared" si="38"/>
        <v>LTmo_01.5</v>
      </c>
      <c r="C2449" s="96" t="s">
        <v>25</v>
      </c>
      <c r="D2449" s="97" t="s">
        <v>778</v>
      </c>
      <c r="E2449" s="97" t="s">
        <v>869</v>
      </c>
      <c r="F2449" s="97" t="s">
        <v>870</v>
      </c>
      <c r="G2449" s="97" t="s">
        <v>351</v>
      </c>
      <c r="H2449" s="96" t="s">
        <v>50</v>
      </c>
      <c r="I2449" s="98" t="s">
        <v>454</v>
      </c>
      <c r="J2449" s="27" t="s">
        <v>3523</v>
      </c>
      <c r="K2449" s="28" t="s">
        <v>3524</v>
      </c>
      <c r="L2449" s="93" t="s">
        <v>151</v>
      </c>
      <c r="M2449" s="2" t="s">
        <v>151</v>
      </c>
      <c r="N2449" s="94" t="s">
        <v>151</v>
      </c>
      <c r="O2449" s="13" t="s">
        <v>151</v>
      </c>
      <c r="P2449" s="2" t="s">
        <v>151</v>
      </c>
      <c r="Q2449" s="2" t="s">
        <v>151</v>
      </c>
      <c r="R2449" s="2" t="s">
        <v>152</v>
      </c>
      <c r="S2449" s="2" t="s">
        <v>152</v>
      </c>
      <c r="T2449" s="2" t="s">
        <v>152</v>
      </c>
      <c r="U2449" s="14" t="s">
        <v>152</v>
      </c>
      <c r="V2449" s="13" t="s">
        <v>151</v>
      </c>
      <c r="W2449" s="2" t="s">
        <v>151</v>
      </c>
      <c r="X2449" s="2" t="s">
        <v>151</v>
      </c>
      <c r="Y2449" s="2" t="s">
        <v>468</v>
      </c>
      <c r="Z2449" s="94" t="s">
        <v>152</v>
      </c>
      <c r="AA2449" s="13" t="s">
        <v>152</v>
      </c>
      <c r="AB2449" s="2" t="s">
        <v>152</v>
      </c>
      <c r="AC2449" s="14" t="s">
        <v>152</v>
      </c>
      <c r="AD2449" s="93" t="s">
        <v>152</v>
      </c>
      <c r="AE2449" s="14" t="s">
        <v>152</v>
      </c>
      <c r="AF2449" s="99">
        <v>100</v>
      </c>
    </row>
    <row r="2450" spans="1:32" x14ac:dyDescent="0.3">
      <c r="A2450" s="55" t="str">
        <f t="shared" si="38"/>
        <v>LTmo_01.6</v>
      </c>
      <c r="C2450" s="96" t="s">
        <v>25</v>
      </c>
      <c r="D2450" s="97" t="s">
        <v>778</v>
      </c>
      <c r="E2450" s="97" t="s">
        <v>871</v>
      </c>
      <c r="F2450" s="97" t="s">
        <v>872</v>
      </c>
      <c r="G2450" s="97" t="s">
        <v>351</v>
      </c>
      <c r="H2450" s="96" t="s">
        <v>50</v>
      </c>
      <c r="I2450" s="98" t="s">
        <v>51</v>
      </c>
      <c r="J2450" s="27" t="s">
        <v>3525</v>
      </c>
      <c r="K2450" s="28" t="s">
        <v>3526</v>
      </c>
      <c r="L2450" s="93" t="s">
        <v>151</v>
      </c>
      <c r="M2450" s="2" t="s">
        <v>152</v>
      </c>
      <c r="N2450" s="94" t="s">
        <v>151</v>
      </c>
      <c r="O2450" s="13" t="s">
        <v>468</v>
      </c>
      <c r="P2450" s="2" t="s">
        <v>468</v>
      </c>
      <c r="Q2450" s="2" t="s">
        <v>468</v>
      </c>
      <c r="R2450" s="2" t="s">
        <v>152</v>
      </c>
      <c r="S2450" s="2" t="s">
        <v>152</v>
      </c>
      <c r="T2450" s="2" t="s">
        <v>151</v>
      </c>
      <c r="U2450" s="14" t="s">
        <v>152</v>
      </c>
      <c r="V2450" s="13" t="s">
        <v>151</v>
      </c>
      <c r="W2450" s="2" t="s">
        <v>152</v>
      </c>
      <c r="X2450" s="2" t="s">
        <v>152</v>
      </c>
      <c r="Y2450" s="2" t="s">
        <v>468</v>
      </c>
      <c r="Z2450" s="94" t="s">
        <v>152</v>
      </c>
      <c r="AA2450" s="13" t="s">
        <v>152</v>
      </c>
      <c r="AB2450" s="2" t="s">
        <v>152</v>
      </c>
      <c r="AC2450" s="14" t="s">
        <v>152</v>
      </c>
      <c r="AD2450" s="93" t="s">
        <v>152</v>
      </c>
      <c r="AE2450" s="14" t="s">
        <v>152</v>
      </c>
      <c r="AF2450" s="99">
        <v>100</v>
      </c>
    </row>
    <row r="2451" spans="1:32" x14ac:dyDescent="0.3">
      <c r="A2451" s="55" t="str">
        <f t="shared" si="38"/>
        <v>LTmo_01.6</v>
      </c>
      <c r="C2451" s="96" t="s">
        <v>25</v>
      </c>
      <c r="D2451" s="97" t="s">
        <v>778</v>
      </c>
      <c r="E2451" s="97" t="s">
        <v>871</v>
      </c>
      <c r="F2451" s="97" t="s">
        <v>872</v>
      </c>
      <c r="G2451" s="97" t="s">
        <v>351</v>
      </c>
      <c r="H2451" s="96" t="s">
        <v>50</v>
      </c>
      <c r="I2451" s="98" t="s">
        <v>51</v>
      </c>
      <c r="J2451" s="27" t="s">
        <v>3527</v>
      </c>
      <c r="K2451" s="28" t="s">
        <v>3528</v>
      </c>
      <c r="L2451" s="93" t="s">
        <v>151</v>
      </c>
      <c r="M2451" s="2" t="s">
        <v>152</v>
      </c>
      <c r="N2451" s="94" t="s">
        <v>151</v>
      </c>
      <c r="O2451" s="13" t="s">
        <v>468</v>
      </c>
      <c r="P2451" s="2" t="s">
        <v>468</v>
      </c>
      <c r="Q2451" s="2" t="s">
        <v>468</v>
      </c>
      <c r="R2451" s="2" t="s">
        <v>152</v>
      </c>
      <c r="S2451" s="2" t="s">
        <v>152</v>
      </c>
      <c r="T2451" s="2" t="s">
        <v>152</v>
      </c>
      <c r="U2451" s="14" t="s">
        <v>152</v>
      </c>
      <c r="V2451" s="13" t="s">
        <v>151</v>
      </c>
      <c r="W2451" s="2" t="s">
        <v>152</v>
      </c>
      <c r="X2451" s="2" t="s">
        <v>152</v>
      </c>
      <c r="Y2451" s="2" t="s">
        <v>468</v>
      </c>
      <c r="Z2451" s="94" t="s">
        <v>152</v>
      </c>
      <c r="AA2451" s="13" t="s">
        <v>152</v>
      </c>
      <c r="AB2451" s="2" t="s">
        <v>152</v>
      </c>
      <c r="AC2451" s="14" t="s">
        <v>152</v>
      </c>
      <c r="AD2451" s="93" t="s">
        <v>152</v>
      </c>
      <c r="AE2451" s="14" t="s">
        <v>152</v>
      </c>
      <c r="AF2451" s="99">
        <v>100</v>
      </c>
    </row>
    <row r="2452" spans="1:32" x14ac:dyDescent="0.3">
      <c r="A2452" s="55" t="str">
        <f t="shared" si="38"/>
        <v>LTmo_01.6</v>
      </c>
      <c r="C2452" s="96" t="s">
        <v>25</v>
      </c>
      <c r="D2452" s="97" t="s">
        <v>778</v>
      </c>
      <c r="E2452" s="97" t="s">
        <v>871</v>
      </c>
      <c r="F2452" s="97" t="s">
        <v>872</v>
      </c>
      <c r="G2452" s="97" t="s">
        <v>351</v>
      </c>
      <c r="H2452" s="96" t="s">
        <v>50</v>
      </c>
      <c r="I2452" s="98" t="s">
        <v>51</v>
      </c>
      <c r="J2452" s="27" t="s">
        <v>3529</v>
      </c>
      <c r="K2452" s="28" t="s">
        <v>3530</v>
      </c>
      <c r="L2452" s="93" t="s">
        <v>151</v>
      </c>
      <c r="M2452" s="2" t="s">
        <v>152</v>
      </c>
      <c r="N2452" s="94" t="s">
        <v>151</v>
      </c>
      <c r="O2452" s="13" t="s">
        <v>468</v>
      </c>
      <c r="P2452" s="2" t="s">
        <v>468</v>
      </c>
      <c r="Q2452" s="2" t="s">
        <v>468</v>
      </c>
      <c r="R2452" s="2" t="s">
        <v>152</v>
      </c>
      <c r="S2452" s="2" t="s">
        <v>152</v>
      </c>
      <c r="T2452" s="2" t="s">
        <v>152</v>
      </c>
      <c r="U2452" s="14" t="s">
        <v>152</v>
      </c>
      <c r="V2452" s="13" t="s">
        <v>151</v>
      </c>
      <c r="W2452" s="2" t="s">
        <v>152</v>
      </c>
      <c r="X2452" s="2" t="s">
        <v>152</v>
      </c>
      <c r="Y2452" s="2" t="s">
        <v>468</v>
      </c>
      <c r="Z2452" s="94" t="s">
        <v>152</v>
      </c>
      <c r="AA2452" s="13" t="s">
        <v>152</v>
      </c>
      <c r="AB2452" s="2" t="s">
        <v>152</v>
      </c>
      <c r="AC2452" s="14" t="s">
        <v>152</v>
      </c>
      <c r="AD2452" s="93" t="s">
        <v>152</v>
      </c>
      <c r="AE2452" s="14" t="s">
        <v>152</v>
      </c>
      <c r="AF2452" s="99">
        <v>100</v>
      </c>
    </row>
    <row r="2453" spans="1:32" x14ac:dyDescent="0.3">
      <c r="A2453" s="55" t="str">
        <f t="shared" si="38"/>
        <v>LTmo_01.6</v>
      </c>
      <c r="C2453" s="96" t="s">
        <v>25</v>
      </c>
      <c r="D2453" s="97" t="s">
        <v>778</v>
      </c>
      <c r="E2453" s="97" t="s">
        <v>871</v>
      </c>
      <c r="F2453" s="97" t="s">
        <v>872</v>
      </c>
      <c r="G2453" s="97" t="s">
        <v>351</v>
      </c>
      <c r="H2453" s="96" t="s">
        <v>50</v>
      </c>
      <c r="I2453" s="98" t="s">
        <v>51</v>
      </c>
      <c r="J2453" s="27" t="s">
        <v>3531</v>
      </c>
      <c r="K2453" s="28" t="s">
        <v>3532</v>
      </c>
      <c r="L2453" s="93" t="s">
        <v>151</v>
      </c>
      <c r="M2453" s="2" t="s">
        <v>152</v>
      </c>
      <c r="N2453" s="94" t="s">
        <v>151</v>
      </c>
      <c r="O2453" s="13" t="s">
        <v>468</v>
      </c>
      <c r="P2453" s="2" t="s">
        <v>468</v>
      </c>
      <c r="Q2453" s="2" t="s">
        <v>468</v>
      </c>
      <c r="R2453" s="2" t="s">
        <v>152</v>
      </c>
      <c r="S2453" s="2" t="s">
        <v>152</v>
      </c>
      <c r="T2453" s="2" t="s">
        <v>152</v>
      </c>
      <c r="U2453" s="14" t="s">
        <v>152</v>
      </c>
      <c r="V2453" s="13" t="s">
        <v>151</v>
      </c>
      <c r="W2453" s="2" t="s">
        <v>152</v>
      </c>
      <c r="X2453" s="2" t="s">
        <v>152</v>
      </c>
      <c r="Y2453" s="2" t="s">
        <v>468</v>
      </c>
      <c r="Z2453" s="94" t="s">
        <v>152</v>
      </c>
      <c r="AA2453" s="13" t="s">
        <v>152</v>
      </c>
      <c r="AB2453" s="2" t="s">
        <v>152</v>
      </c>
      <c r="AC2453" s="14" t="s">
        <v>152</v>
      </c>
      <c r="AD2453" s="93" t="s">
        <v>152</v>
      </c>
      <c r="AE2453" s="14" t="s">
        <v>152</v>
      </c>
      <c r="AF2453" s="99">
        <v>100</v>
      </c>
    </row>
    <row r="2454" spans="1:32" x14ac:dyDescent="0.3">
      <c r="A2454" s="55" t="str">
        <f t="shared" si="38"/>
        <v>LTmo_01.6</v>
      </c>
      <c r="C2454" s="96" t="s">
        <v>25</v>
      </c>
      <c r="D2454" s="97" t="s">
        <v>778</v>
      </c>
      <c r="E2454" s="97" t="s">
        <v>871</v>
      </c>
      <c r="F2454" s="97" t="s">
        <v>872</v>
      </c>
      <c r="G2454" s="97" t="s">
        <v>351</v>
      </c>
      <c r="H2454" s="96" t="s">
        <v>50</v>
      </c>
      <c r="I2454" s="98" t="s">
        <v>51</v>
      </c>
      <c r="J2454" s="27" t="s">
        <v>3533</v>
      </c>
      <c r="K2454" s="28" t="s">
        <v>3534</v>
      </c>
      <c r="L2454" s="93" t="s">
        <v>151</v>
      </c>
      <c r="M2454" s="2" t="s">
        <v>152</v>
      </c>
      <c r="N2454" s="94" t="s">
        <v>151</v>
      </c>
      <c r="O2454" s="13" t="s">
        <v>468</v>
      </c>
      <c r="P2454" s="2" t="s">
        <v>468</v>
      </c>
      <c r="Q2454" s="2" t="s">
        <v>468</v>
      </c>
      <c r="R2454" s="2" t="s">
        <v>152</v>
      </c>
      <c r="S2454" s="2" t="s">
        <v>152</v>
      </c>
      <c r="T2454" s="2" t="s">
        <v>152</v>
      </c>
      <c r="U2454" s="14" t="s">
        <v>152</v>
      </c>
      <c r="V2454" s="13" t="s">
        <v>151</v>
      </c>
      <c r="W2454" s="2" t="s">
        <v>152</v>
      </c>
      <c r="X2454" s="2" t="s">
        <v>152</v>
      </c>
      <c r="Y2454" s="2" t="s">
        <v>468</v>
      </c>
      <c r="Z2454" s="94" t="s">
        <v>152</v>
      </c>
      <c r="AA2454" s="13" t="s">
        <v>152</v>
      </c>
      <c r="AB2454" s="2" t="s">
        <v>152</v>
      </c>
      <c r="AC2454" s="14" t="s">
        <v>152</v>
      </c>
      <c r="AD2454" s="93" t="s">
        <v>152</v>
      </c>
      <c r="AE2454" s="14" t="s">
        <v>152</v>
      </c>
      <c r="AF2454" s="99">
        <v>100</v>
      </c>
    </row>
    <row r="2455" spans="1:32" x14ac:dyDescent="0.3">
      <c r="A2455" s="55" t="str">
        <f t="shared" si="38"/>
        <v>LTmo_01.6</v>
      </c>
      <c r="C2455" s="96" t="s">
        <v>25</v>
      </c>
      <c r="D2455" s="97" t="s">
        <v>778</v>
      </c>
      <c r="E2455" s="97" t="s">
        <v>871</v>
      </c>
      <c r="F2455" s="97" t="s">
        <v>872</v>
      </c>
      <c r="G2455" s="97" t="s">
        <v>351</v>
      </c>
      <c r="H2455" s="96" t="s">
        <v>50</v>
      </c>
      <c r="I2455" s="98" t="s">
        <v>51</v>
      </c>
      <c r="J2455" s="27" t="s">
        <v>3535</v>
      </c>
      <c r="K2455" s="28" t="s">
        <v>3536</v>
      </c>
      <c r="L2455" s="93" t="s">
        <v>151</v>
      </c>
      <c r="M2455" s="2" t="s">
        <v>152</v>
      </c>
      <c r="N2455" s="94" t="s">
        <v>151</v>
      </c>
      <c r="O2455" s="13" t="s">
        <v>468</v>
      </c>
      <c r="P2455" s="2" t="s">
        <v>468</v>
      </c>
      <c r="Q2455" s="2" t="s">
        <v>468</v>
      </c>
      <c r="R2455" s="2" t="s">
        <v>152</v>
      </c>
      <c r="S2455" s="2" t="s">
        <v>152</v>
      </c>
      <c r="T2455" s="2" t="s">
        <v>152</v>
      </c>
      <c r="U2455" s="14" t="s">
        <v>152</v>
      </c>
      <c r="V2455" s="13" t="s">
        <v>151</v>
      </c>
      <c r="W2455" s="2" t="s">
        <v>152</v>
      </c>
      <c r="X2455" s="2" t="s">
        <v>152</v>
      </c>
      <c r="Y2455" s="2" t="s">
        <v>468</v>
      </c>
      <c r="Z2455" s="94" t="s">
        <v>152</v>
      </c>
      <c r="AA2455" s="13" t="s">
        <v>152</v>
      </c>
      <c r="AB2455" s="2" t="s">
        <v>152</v>
      </c>
      <c r="AC2455" s="14" t="s">
        <v>152</v>
      </c>
      <c r="AD2455" s="93" t="s">
        <v>152</v>
      </c>
      <c r="AE2455" s="14" t="s">
        <v>152</v>
      </c>
      <c r="AF2455" s="99">
        <v>100</v>
      </c>
    </row>
    <row r="2456" spans="1:32" x14ac:dyDescent="0.3">
      <c r="A2456" s="55" t="str">
        <f t="shared" si="38"/>
        <v>LTmo_01.6</v>
      </c>
      <c r="C2456" s="96" t="s">
        <v>25</v>
      </c>
      <c r="D2456" s="97" t="s">
        <v>778</v>
      </c>
      <c r="E2456" s="97" t="s">
        <v>871</v>
      </c>
      <c r="F2456" s="97" t="s">
        <v>872</v>
      </c>
      <c r="G2456" s="97" t="s">
        <v>351</v>
      </c>
      <c r="H2456" s="96" t="s">
        <v>50</v>
      </c>
      <c r="I2456" s="98" t="s">
        <v>51</v>
      </c>
      <c r="J2456" s="27" t="s">
        <v>3537</v>
      </c>
      <c r="K2456" s="28" t="s">
        <v>3516</v>
      </c>
      <c r="L2456" s="93" t="s">
        <v>151</v>
      </c>
      <c r="M2456" s="2" t="s">
        <v>152</v>
      </c>
      <c r="N2456" s="94" t="s">
        <v>152</v>
      </c>
      <c r="O2456" s="13" t="s">
        <v>468</v>
      </c>
      <c r="P2456" s="2" t="s">
        <v>468</v>
      </c>
      <c r="Q2456" s="2" t="s">
        <v>468</v>
      </c>
      <c r="R2456" s="2" t="s">
        <v>152</v>
      </c>
      <c r="S2456" s="2" t="s">
        <v>152</v>
      </c>
      <c r="T2456" s="2" t="s">
        <v>152</v>
      </c>
      <c r="U2456" s="14" t="s">
        <v>152</v>
      </c>
      <c r="V2456" s="13" t="s">
        <v>152</v>
      </c>
      <c r="W2456" s="2" t="s">
        <v>152</v>
      </c>
      <c r="X2456" s="2" t="s">
        <v>152</v>
      </c>
      <c r="Y2456" s="2" t="s">
        <v>468</v>
      </c>
      <c r="Z2456" s="94" t="s">
        <v>152</v>
      </c>
      <c r="AA2456" s="13" t="s">
        <v>152</v>
      </c>
      <c r="AB2456" s="2" t="s">
        <v>152</v>
      </c>
      <c r="AC2456" s="14" t="s">
        <v>152</v>
      </c>
      <c r="AD2456" s="93" t="s">
        <v>152</v>
      </c>
      <c r="AE2456" s="14" t="s">
        <v>152</v>
      </c>
      <c r="AF2456" s="99">
        <v>100</v>
      </c>
    </row>
    <row r="2457" spans="1:32" x14ac:dyDescent="0.3">
      <c r="A2457" s="55" t="str">
        <f t="shared" si="38"/>
        <v>LTmo_01.6</v>
      </c>
      <c r="C2457" s="96" t="s">
        <v>25</v>
      </c>
      <c r="D2457" s="97" t="s">
        <v>778</v>
      </c>
      <c r="E2457" s="97" t="s">
        <v>871</v>
      </c>
      <c r="F2457" s="97" t="s">
        <v>872</v>
      </c>
      <c r="G2457" s="97" t="s">
        <v>351</v>
      </c>
      <c r="H2457" s="96" t="s">
        <v>50</v>
      </c>
      <c r="I2457" s="98" t="s">
        <v>51</v>
      </c>
      <c r="J2457" s="27" t="s">
        <v>3538</v>
      </c>
      <c r="K2457" s="28" t="s">
        <v>3539</v>
      </c>
      <c r="L2457" s="93" t="s">
        <v>152</v>
      </c>
      <c r="M2457" s="2" t="s">
        <v>152</v>
      </c>
      <c r="N2457" s="94" t="s">
        <v>151</v>
      </c>
      <c r="O2457" s="13" t="s">
        <v>468</v>
      </c>
      <c r="P2457" s="2" t="s">
        <v>468</v>
      </c>
      <c r="Q2457" s="2" t="s">
        <v>468</v>
      </c>
      <c r="R2457" s="2" t="s">
        <v>152</v>
      </c>
      <c r="S2457" s="2" t="s">
        <v>152</v>
      </c>
      <c r="T2457" s="2" t="s">
        <v>152</v>
      </c>
      <c r="U2457" s="14" t="s">
        <v>152</v>
      </c>
      <c r="V2457" s="13" t="s">
        <v>152</v>
      </c>
      <c r="W2457" s="2" t="s">
        <v>152</v>
      </c>
      <c r="X2457" s="2" t="s">
        <v>152</v>
      </c>
      <c r="Y2457" s="2" t="s">
        <v>468</v>
      </c>
      <c r="Z2457" s="94" t="s">
        <v>152</v>
      </c>
      <c r="AA2457" s="13" t="s">
        <v>152</v>
      </c>
      <c r="AB2457" s="2" t="s">
        <v>152</v>
      </c>
      <c r="AC2457" s="14" t="s">
        <v>152</v>
      </c>
      <c r="AD2457" s="93" t="s">
        <v>152</v>
      </c>
      <c r="AE2457" s="14" t="s">
        <v>152</v>
      </c>
      <c r="AF2457" s="99">
        <v>0</v>
      </c>
    </row>
    <row r="2458" spans="1:32" x14ac:dyDescent="0.3">
      <c r="A2458" s="55" t="str">
        <f t="shared" si="38"/>
        <v>LTmo_01.6</v>
      </c>
      <c r="C2458" s="96" t="s">
        <v>25</v>
      </c>
      <c r="D2458" s="97" t="s">
        <v>778</v>
      </c>
      <c r="E2458" s="97" t="s">
        <v>871</v>
      </c>
      <c r="F2458" s="97" t="s">
        <v>872</v>
      </c>
      <c r="G2458" s="97" t="s">
        <v>351</v>
      </c>
      <c r="H2458" s="96" t="s">
        <v>50</v>
      </c>
      <c r="I2458" s="98" t="s">
        <v>51</v>
      </c>
      <c r="J2458" s="27" t="s">
        <v>3540</v>
      </c>
      <c r="K2458" s="28" t="s">
        <v>3541</v>
      </c>
      <c r="L2458" s="93" t="s">
        <v>151</v>
      </c>
      <c r="M2458" s="2" t="s">
        <v>152</v>
      </c>
      <c r="N2458" s="94" t="s">
        <v>152</v>
      </c>
      <c r="O2458" s="13" t="s">
        <v>468</v>
      </c>
      <c r="P2458" s="2" t="s">
        <v>468</v>
      </c>
      <c r="Q2458" s="2" t="s">
        <v>468</v>
      </c>
      <c r="R2458" s="2" t="s">
        <v>152</v>
      </c>
      <c r="S2458" s="2" t="s">
        <v>152</v>
      </c>
      <c r="T2458" s="2" t="s">
        <v>152</v>
      </c>
      <c r="U2458" s="14" t="s">
        <v>152</v>
      </c>
      <c r="V2458" s="13" t="s">
        <v>152</v>
      </c>
      <c r="W2458" s="2" t="s">
        <v>152</v>
      </c>
      <c r="X2458" s="2" t="s">
        <v>152</v>
      </c>
      <c r="Y2458" s="2" t="s">
        <v>468</v>
      </c>
      <c r="Z2458" s="94" t="s">
        <v>152</v>
      </c>
      <c r="AA2458" s="13" t="s">
        <v>152</v>
      </c>
      <c r="AB2458" s="2" t="s">
        <v>152</v>
      </c>
      <c r="AC2458" s="14" t="s">
        <v>152</v>
      </c>
      <c r="AD2458" s="93" t="s">
        <v>152</v>
      </c>
      <c r="AE2458" s="14" t="s">
        <v>152</v>
      </c>
      <c r="AF2458" s="99">
        <v>100</v>
      </c>
    </row>
    <row r="2459" spans="1:32" x14ac:dyDescent="0.3">
      <c r="A2459" s="55" t="str">
        <f t="shared" si="38"/>
        <v>LTmo_01.6</v>
      </c>
      <c r="C2459" s="96" t="s">
        <v>25</v>
      </c>
      <c r="D2459" s="97" t="s">
        <v>778</v>
      </c>
      <c r="E2459" s="97" t="s">
        <v>871</v>
      </c>
      <c r="F2459" s="97" t="s">
        <v>872</v>
      </c>
      <c r="G2459" s="97" t="s">
        <v>351</v>
      </c>
      <c r="H2459" s="96" t="s">
        <v>50</v>
      </c>
      <c r="I2459" s="98" t="s">
        <v>51</v>
      </c>
      <c r="J2459" s="27" t="s">
        <v>3542</v>
      </c>
      <c r="K2459" s="28" t="s">
        <v>3543</v>
      </c>
      <c r="L2459" s="93" t="s">
        <v>152</v>
      </c>
      <c r="M2459" s="2" t="s">
        <v>152</v>
      </c>
      <c r="N2459" s="94" t="s">
        <v>151</v>
      </c>
      <c r="O2459" s="13" t="s">
        <v>468</v>
      </c>
      <c r="P2459" s="2" t="s">
        <v>468</v>
      </c>
      <c r="Q2459" s="2" t="s">
        <v>468</v>
      </c>
      <c r="R2459" s="2" t="s">
        <v>152</v>
      </c>
      <c r="S2459" s="2" t="s">
        <v>152</v>
      </c>
      <c r="T2459" s="2" t="s">
        <v>152</v>
      </c>
      <c r="U2459" s="14" t="s">
        <v>152</v>
      </c>
      <c r="V2459" s="13" t="s">
        <v>152</v>
      </c>
      <c r="W2459" s="2" t="s">
        <v>152</v>
      </c>
      <c r="X2459" s="2" t="s">
        <v>152</v>
      </c>
      <c r="Y2459" s="2" t="s">
        <v>468</v>
      </c>
      <c r="Z2459" s="94" t="s">
        <v>152</v>
      </c>
      <c r="AA2459" s="13" t="s">
        <v>152</v>
      </c>
      <c r="AB2459" s="2" t="s">
        <v>152</v>
      </c>
      <c r="AC2459" s="14" t="s">
        <v>152</v>
      </c>
      <c r="AD2459" s="93" t="s">
        <v>152</v>
      </c>
      <c r="AE2459" s="14" t="s">
        <v>152</v>
      </c>
      <c r="AF2459" s="99">
        <v>100</v>
      </c>
    </row>
    <row r="2460" spans="1:32" x14ac:dyDescent="0.3">
      <c r="A2460" s="55" t="str">
        <f t="shared" si="38"/>
        <v>LTtr_01.1</v>
      </c>
      <c r="C2460" s="96" t="s">
        <v>25</v>
      </c>
      <c r="D2460" s="97" t="s">
        <v>779</v>
      </c>
      <c r="E2460" s="97" t="s">
        <v>877</v>
      </c>
      <c r="F2460" s="97" t="s">
        <v>878</v>
      </c>
      <c r="G2460" s="97" t="s">
        <v>351</v>
      </c>
      <c r="H2460" s="96" t="s">
        <v>50</v>
      </c>
      <c r="I2460" s="98" t="s">
        <v>454</v>
      </c>
      <c r="J2460" s="27" t="s">
        <v>3544</v>
      </c>
      <c r="K2460" s="28" t="s">
        <v>3545</v>
      </c>
      <c r="L2460" s="93" t="s">
        <v>151</v>
      </c>
      <c r="M2460" s="2" t="s">
        <v>151</v>
      </c>
      <c r="N2460" s="94" t="s">
        <v>151</v>
      </c>
      <c r="O2460" s="13" t="s">
        <v>151</v>
      </c>
      <c r="P2460" s="2" t="s">
        <v>152</v>
      </c>
      <c r="Q2460" s="2" t="s">
        <v>152</v>
      </c>
      <c r="R2460" s="2" t="s">
        <v>152</v>
      </c>
      <c r="S2460" s="2" t="s">
        <v>151</v>
      </c>
      <c r="T2460" s="2" t="s">
        <v>152</v>
      </c>
      <c r="U2460" s="14" t="s">
        <v>152</v>
      </c>
      <c r="V2460" s="13" t="s">
        <v>151</v>
      </c>
      <c r="W2460" s="2" t="s">
        <v>151</v>
      </c>
      <c r="X2460" s="2" t="s">
        <v>151</v>
      </c>
      <c r="Y2460" s="2" t="s">
        <v>151</v>
      </c>
      <c r="Z2460" s="94" t="s">
        <v>151</v>
      </c>
      <c r="AA2460" s="13" t="s">
        <v>151</v>
      </c>
      <c r="AB2460" s="2" t="s">
        <v>151</v>
      </c>
      <c r="AC2460" s="14" t="s">
        <v>152</v>
      </c>
      <c r="AD2460" s="93" t="s">
        <v>151</v>
      </c>
      <c r="AE2460" s="14" t="s">
        <v>152</v>
      </c>
      <c r="AF2460" s="99">
        <v>100</v>
      </c>
    </row>
    <row r="2461" spans="1:32" x14ac:dyDescent="0.3">
      <c r="A2461" s="55" t="str">
        <f t="shared" si="38"/>
        <v>LTtr_01.1</v>
      </c>
      <c r="C2461" s="96" t="s">
        <v>25</v>
      </c>
      <c r="D2461" s="97" t="s">
        <v>779</v>
      </c>
      <c r="E2461" s="97" t="s">
        <v>877</v>
      </c>
      <c r="F2461" s="97" t="s">
        <v>878</v>
      </c>
      <c r="G2461" s="97" t="s">
        <v>351</v>
      </c>
      <c r="H2461" s="96" t="s">
        <v>50</v>
      </c>
      <c r="I2461" s="98" t="s">
        <v>454</v>
      </c>
      <c r="J2461" s="27" t="s">
        <v>3484</v>
      </c>
      <c r="K2461" s="28" t="s">
        <v>3546</v>
      </c>
      <c r="L2461" s="93" t="s">
        <v>151</v>
      </c>
      <c r="M2461" s="2" t="s">
        <v>151</v>
      </c>
      <c r="N2461" s="94" t="s">
        <v>151</v>
      </c>
      <c r="O2461" s="13" t="s">
        <v>468</v>
      </c>
      <c r="P2461" s="2" t="s">
        <v>468</v>
      </c>
      <c r="Q2461" s="2" t="s">
        <v>468</v>
      </c>
      <c r="R2461" s="2" t="s">
        <v>152</v>
      </c>
      <c r="S2461" s="2" t="s">
        <v>152</v>
      </c>
      <c r="T2461" s="2" t="s">
        <v>152</v>
      </c>
      <c r="U2461" s="14" t="s">
        <v>152</v>
      </c>
      <c r="V2461" s="13" t="s">
        <v>152</v>
      </c>
      <c r="W2461" s="2" t="s">
        <v>152</v>
      </c>
      <c r="X2461" s="2" t="s">
        <v>152</v>
      </c>
      <c r="Y2461" s="2" t="s">
        <v>468</v>
      </c>
      <c r="Z2461" s="94" t="s">
        <v>152</v>
      </c>
      <c r="AA2461" s="13" t="s">
        <v>152</v>
      </c>
      <c r="AB2461" s="2" t="s">
        <v>152</v>
      </c>
      <c r="AC2461" s="14" t="s">
        <v>152</v>
      </c>
      <c r="AD2461" s="93" t="s">
        <v>152</v>
      </c>
      <c r="AE2461" s="14" t="s">
        <v>152</v>
      </c>
      <c r="AF2461" s="99">
        <v>100</v>
      </c>
    </row>
    <row r="2462" spans="1:32" x14ac:dyDescent="0.3">
      <c r="A2462" s="55" t="str">
        <f t="shared" si="38"/>
        <v>LTtr_01.2</v>
      </c>
      <c r="C2462" s="96" t="s">
        <v>25</v>
      </c>
      <c r="D2462" s="97" t="s">
        <v>779</v>
      </c>
      <c r="E2462" s="97" t="s">
        <v>879</v>
      </c>
      <c r="F2462" s="97" t="s">
        <v>880</v>
      </c>
      <c r="G2462" s="97" t="s">
        <v>351</v>
      </c>
      <c r="H2462" s="96" t="s">
        <v>50</v>
      </c>
      <c r="I2462" s="98" t="s">
        <v>454</v>
      </c>
      <c r="J2462" s="27" t="s">
        <v>3547</v>
      </c>
      <c r="K2462" s="28" t="s">
        <v>3548</v>
      </c>
      <c r="L2462" s="93" t="s">
        <v>151</v>
      </c>
      <c r="M2462" s="2" t="s">
        <v>151</v>
      </c>
      <c r="N2462" s="94" t="s">
        <v>151</v>
      </c>
      <c r="O2462" s="13" t="s">
        <v>151</v>
      </c>
      <c r="P2462" s="2" t="s">
        <v>152</v>
      </c>
      <c r="Q2462" s="2" t="s">
        <v>152</v>
      </c>
      <c r="R2462" s="2" t="s">
        <v>152</v>
      </c>
      <c r="S2462" s="2" t="s">
        <v>151</v>
      </c>
      <c r="T2462" s="2" t="s">
        <v>152</v>
      </c>
      <c r="U2462" s="14" t="s">
        <v>152</v>
      </c>
      <c r="V2462" s="13" t="s">
        <v>151</v>
      </c>
      <c r="W2462" s="2" t="s">
        <v>151</v>
      </c>
      <c r="X2462" s="2" t="s">
        <v>151</v>
      </c>
      <c r="Y2462" s="2" t="s">
        <v>151</v>
      </c>
      <c r="Z2462" s="94" t="s">
        <v>151</v>
      </c>
      <c r="AA2462" s="13" t="s">
        <v>151</v>
      </c>
      <c r="AB2462" s="2" t="s">
        <v>151</v>
      </c>
      <c r="AC2462" s="14" t="s">
        <v>151</v>
      </c>
      <c r="AD2462" s="93" t="s">
        <v>151</v>
      </c>
      <c r="AE2462" s="14" t="s">
        <v>151</v>
      </c>
      <c r="AF2462" s="99">
        <v>100</v>
      </c>
    </row>
    <row r="2463" spans="1:32" x14ac:dyDescent="0.3">
      <c r="A2463" s="55" t="str">
        <f t="shared" si="38"/>
        <v>LTtr_01.2</v>
      </c>
      <c r="C2463" s="96" t="s">
        <v>25</v>
      </c>
      <c r="D2463" s="97" t="s">
        <v>779</v>
      </c>
      <c r="E2463" s="97" t="s">
        <v>879</v>
      </c>
      <c r="F2463" s="97" t="s">
        <v>880</v>
      </c>
      <c r="G2463" s="97" t="s">
        <v>351</v>
      </c>
      <c r="H2463" s="96" t="s">
        <v>50</v>
      </c>
      <c r="I2463" s="98" t="s">
        <v>454</v>
      </c>
      <c r="J2463" s="27" t="s">
        <v>3549</v>
      </c>
      <c r="K2463" s="28" t="s">
        <v>3550</v>
      </c>
      <c r="L2463" s="93" t="s">
        <v>151</v>
      </c>
      <c r="M2463" s="2" t="s">
        <v>151</v>
      </c>
      <c r="N2463" s="94" t="s">
        <v>151</v>
      </c>
      <c r="O2463" s="13" t="s">
        <v>151</v>
      </c>
      <c r="P2463" s="2" t="s">
        <v>152</v>
      </c>
      <c r="Q2463" s="2" t="s">
        <v>152</v>
      </c>
      <c r="R2463" s="2" t="s">
        <v>152</v>
      </c>
      <c r="S2463" s="2" t="s">
        <v>151</v>
      </c>
      <c r="T2463" s="2" t="s">
        <v>151</v>
      </c>
      <c r="U2463" s="14" t="s">
        <v>152</v>
      </c>
      <c r="V2463" s="13" t="s">
        <v>152</v>
      </c>
      <c r="W2463" s="2" t="s">
        <v>152</v>
      </c>
      <c r="X2463" s="2" t="s">
        <v>152</v>
      </c>
      <c r="Y2463" s="2" t="s">
        <v>152</v>
      </c>
      <c r="Z2463" s="94" t="s">
        <v>152</v>
      </c>
      <c r="AA2463" s="13" t="s">
        <v>151</v>
      </c>
      <c r="AB2463" s="2" t="s">
        <v>151</v>
      </c>
      <c r="AC2463" s="14" t="s">
        <v>152</v>
      </c>
      <c r="AD2463" s="93" t="s">
        <v>151</v>
      </c>
      <c r="AE2463" s="14" t="s">
        <v>152</v>
      </c>
      <c r="AF2463" s="99">
        <v>0</v>
      </c>
    </row>
    <row r="2464" spans="1:32" x14ac:dyDescent="0.3">
      <c r="A2464" s="55" t="str">
        <f t="shared" si="38"/>
        <v>LTtr_02.1</v>
      </c>
      <c r="C2464" s="96" t="s">
        <v>25</v>
      </c>
      <c r="D2464" s="97" t="s">
        <v>779</v>
      </c>
      <c r="E2464" s="97" t="s">
        <v>881</v>
      </c>
      <c r="F2464" s="97" t="s">
        <v>882</v>
      </c>
      <c r="G2464" s="97" t="s">
        <v>351</v>
      </c>
      <c r="H2464" s="96" t="s">
        <v>50</v>
      </c>
      <c r="I2464" s="98" t="s">
        <v>51</v>
      </c>
      <c r="J2464" s="27" t="s">
        <v>3551</v>
      </c>
      <c r="K2464" s="28" t="s">
        <v>3552</v>
      </c>
      <c r="L2464" s="93" t="s">
        <v>151</v>
      </c>
      <c r="M2464" s="2" t="s">
        <v>151</v>
      </c>
      <c r="N2464" s="94" t="s">
        <v>151</v>
      </c>
      <c r="O2464" s="13" t="s">
        <v>151</v>
      </c>
      <c r="P2464" s="2" t="s">
        <v>151</v>
      </c>
      <c r="Q2464" s="2" t="s">
        <v>151</v>
      </c>
      <c r="R2464" s="2" t="s">
        <v>151</v>
      </c>
      <c r="S2464" s="2" t="s">
        <v>151</v>
      </c>
      <c r="T2464" s="2" t="s">
        <v>151</v>
      </c>
      <c r="U2464" s="14" t="s">
        <v>152</v>
      </c>
      <c r="V2464" s="13" t="s">
        <v>151</v>
      </c>
      <c r="W2464" s="2" t="s">
        <v>151</v>
      </c>
      <c r="X2464" s="2" t="s">
        <v>151</v>
      </c>
      <c r="Y2464" s="2" t="s">
        <v>151</v>
      </c>
      <c r="Z2464" s="94" t="s">
        <v>151</v>
      </c>
      <c r="AA2464" s="13" t="s">
        <v>151</v>
      </c>
      <c r="AB2464" s="2" t="s">
        <v>151</v>
      </c>
      <c r="AC2464" s="14" t="s">
        <v>152</v>
      </c>
      <c r="AD2464" s="93" t="s">
        <v>151</v>
      </c>
      <c r="AE2464" s="14" t="s">
        <v>151</v>
      </c>
      <c r="AF2464" s="99">
        <v>100</v>
      </c>
    </row>
    <row r="2465" spans="1:32" x14ac:dyDescent="0.3">
      <c r="A2465" s="55" t="str">
        <f t="shared" si="38"/>
        <v>LTtr_02.1</v>
      </c>
      <c r="C2465" s="96" t="s">
        <v>25</v>
      </c>
      <c r="D2465" s="97" t="s">
        <v>779</v>
      </c>
      <c r="E2465" s="97" t="s">
        <v>881</v>
      </c>
      <c r="F2465" s="97" t="s">
        <v>882</v>
      </c>
      <c r="G2465" s="97" t="s">
        <v>351</v>
      </c>
      <c r="H2465" s="96" t="s">
        <v>50</v>
      </c>
      <c r="I2465" s="98" t="s">
        <v>51</v>
      </c>
      <c r="J2465" s="27" t="s">
        <v>3551</v>
      </c>
      <c r="K2465" s="28" t="s">
        <v>3553</v>
      </c>
      <c r="L2465" s="93" t="s">
        <v>151</v>
      </c>
      <c r="M2465" s="2" t="s">
        <v>151</v>
      </c>
      <c r="N2465" s="94" t="s">
        <v>151</v>
      </c>
      <c r="O2465" s="13" t="s">
        <v>151</v>
      </c>
      <c r="P2465" s="2" t="s">
        <v>151</v>
      </c>
      <c r="Q2465" s="2" t="s">
        <v>151</v>
      </c>
      <c r="R2465" s="2" t="s">
        <v>152</v>
      </c>
      <c r="S2465" s="2" t="s">
        <v>151</v>
      </c>
      <c r="T2465" s="2" t="s">
        <v>151</v>
      </c>
      <c r="U2465" s="14" t="s">
        <v>152</v>
      </c>
      <c r="V2465" s="13" t="s">
        <v>151</v>
      </c>
      <c r="W2465" s="2" t="s">
        <v>151</v>
      </c>
      <c r="X2465" s="2" t="s">
        <v>151</v>
      </c>
      <c r="Y2465" s="2" t="s">
        <v>151</v>
      </c>
      <c r="Z2465" s="94" t="s">
        <v>151</v>
      </c>
      <c r="AA2465" s="13" t="s">
        <v>151</v>
      </c>
      <c r="AB2465" s="2" t="s">
        <v>152</v>
      </c>
      <c r="AC2465" s="14" t="s">
        <v>151</v>
      </c>
      <c r="AD2465" s="93" t="s">
        <v>152</v>
      </c>
      <c r="AE2465" s="14" t="s">
        <v>152</v>
      </c>
      <c r="AF2465" s="99">
        <v>100</v>
      </c>
    </row>
    <row r="2466" spans="1:32" x14ac:dyDescent="0.3">
      <c r="A2466" s="55" t="str">
        <f t="shared" si="38"/>
        <v>LTtr_02.1</v>
      </c>
      <c r="C2466" s="96" t="s">
        <v>25</v>
      </c>
      <c r="D2466" s="97" t="s">
        <v>779</v>
      </c>
      <c r="E2466" s="97" t="s">
        <v>881</v>
      </c>
      <c r="F2466" s="97" t="s">
        <v>882</v>
      </c>
      <c r="G2466" s="97" t="s">
        <v>351</v>
      </c>
      <c r="H2466" s="96" t="s">
        <v>50</v>
      </c>
      <c r="I2466" s="98" t="s">
        <v>51</v>
      </c>
      <c r="J2466" s="27" t="s">
        <v>3551</v>
      </c>
      <c r="K2466" s="28" t="s">
        <v>3554</v>
      </c>
      <c r="L2466" s="93" t="s">
        <v>151</v>
      </c>
      <c r="M2466" s="2" t="s">
        <v>152</v>
      </c>
      <c r="N2466" s="94" t="s">
        <v>151</v>
      </c>
      <c r="O2466" s="13" t="s">
        <v>152</v>
      </c>
      <c r="P2466" s="2" t="s">
        <v>152</v>
      </c>
      <c r="Q2466" s="2" t="s">
        <v>152</v>
      </c>
      <c r="R2466" s="2" t="s">
        <v>152</v>
      </c>
      <c r="S2466" s="2" t="s">
        <v>151</v>
      </c>
      <c r="T2466" s="2" t="s">
        <v>151</v>
      </c>
      <c r="U2466" s="14" t="s">
        <v>152</v>
      </c>
      <c r="V2466" s="13" t="s">
        <v>151</v>
      </c>
      <c r="W2466" s="2" t="s">
        <v>152</v>
      </c>
      <c r="X2466" s="2" t="s">
        <v>152</v>
      </c>
      <c r="Y2466" s="2" t="s">
        <v>152</v>
      </c>
      <c r="Z2466" s="94" t="s">
        <v>152</v>
      </c>
      <c r="AA2466" s="13" t="s">
        <v>152</v>
      </c>
      <c r="AB2466" s="2" t="s">
        <v>152</v>
      </c>
      <c r="AC2466" s="14" t="s">
        <v>152</v>
      </c>
      <c r="AD2466" s="93" t="s">
        <v>152</v>
      </c>
      <c r="AE2466" s="14" t="s">
        <v>152</v>
      </c>
      <c r="AF2466" s="99">
        <v>100</v>
      </c>
    </row>
    <row r="2467" spans="1:32" x14ac:dyDescent="0.3">
      <c r="A2467" s="55" t="str">
        <f t="shared" si="38"/>
        <v>LTtr_02.1</v>
      </c>
      <c r="C2467" s="96" t="s">
        <v>25</v>
      </c>
      <c r="D2467" s="97" t="s">
        <v>779</v>
      </c>
      <c r="E2467" s="97" t="s">
        <v>881</v>
      </c>
      <c r="F2467" s="97" t="s">
        <v>882</v>
      </c>
      <c r="G2467" s="97" t="s">
        <v>351</v>
      </c>
      <c r="H2467" s="96" t="s">
        <v>50</v>
      </c>
      <c r="I2467" s="98" t="s">
        <v>51</v>
      </c>
      <c r="J2467" s="27" t="s">
        <v>3551</v>
      </c>
      <c r="K2467" s="28" t="s">
        <v>3517</v>
      </c>
      <c r="L2467" s="93" t="s">
        <v>151</v>
      </c>
      <c r="M2467" s="2" t="s">
        <v>151</v>
      </c>
      <c r="N2467" s="94" t="s">
        <v>151</v>
      </c>
      <c r="O2467" s="13" t="s">
        <v>151</v>
      </c>
      <c r="P2467" s="2" t="s">
        <v>151</v>
      </c>
      <c r="Q2467" s="2" t="s">
        <v>151</v>
      </c>
      <c r="R2467" s="2" t="s">
        <v>151</v>
      </c>
      <c r="S2467" s="2" t="s">
        <v>151</v>
      </c>
      <c r="T2467" s="2" t="s">
        <v>151</v>
      </c>
      <c r="U2467" s="14" t="s">
        <v>151</v>
      </c>
      <c r="V2467" s="13" t="s">
        <v>151</v>
      </c>
      <c r="W2467" s="2" t="s">
        <v>151</v>
      </c>
      <c r="X2467" s="2" t="s">
        <v>151</v>
      </c>
      <c r="Y2467" s="2" t="s">
        <v>151</v>
      </c>
      <c r="Z2467" s="94" t="s">
        <v>151</v>
      </c>
      <c r="AA2467" s="13" t="s">
        <v>151</v>
      </c>
      <c r="AB2467" s="2" t="s">
        <v>151</v>
      </c>
      <c r="AC2467" s="14" t="s">
        <v>151</v>
      </c>
      <c r="AD2467" s="93" t="s">
        <v>151</v>
      </c>
      <c r="AE2467" s="14" t="s">
        <v>151</v>
      </c>
      <c r="AF2467" s="99">
        <v>0</v>
      </c>
    </row>
    <row r="2468" spans="1:32" x14ac:dyDescent="0.3">
      <c r="A2468" s="55" t="str">
        <f t="shared" si="38"/>
        <v>LTtr_02.1</v>
      </c>
      <c r="C2468" s="96" t="s">
        <v>25</v>
      </c>
      <c r="D2468" s="97" t="s">
        <v>779</v>
      </c>
      <c r="E2468" s="97" t="s">
        <v>881</v>
      </c>
      <c r="F2468" s="97" t="s">
        <v>882</v>
      </c>
      <c r="G2468" s="97" t="s">
        <v>351</v>
      </c>
      <c r="H2468" s="96" t="s">
        <v>50</v>
      </c>
      <c r="I2468" s="98" t="s">
        <v>51</v>
      </c>
      <c r="J2468" s="27" t="s">
        <v>3551</v>
      </c>
      <c r="K2468" s="28" t="s">
        <v>3555</v>
      </c>
      <c r="L2468" s="93" t="s">
        <v>151</v>
      </c>
      <c r="M2468" s="2" t="s">
        <v>151</v>
      </c>
      <c r="N2468" s="94" t="s">
        <v>151</v>
      </c>
      <c r="O2468" s="13" t="s">
        <v>151</v>
      </c>
      <c r="P2468" s="2" t="s">
        <v>151</v>
      </c>
      <c r="Q2468" s="2" t="s">
        <v>151</v>
      </c>
      <c r="R2468" s="2" t="s">
        <v>151</v>
      </c>
      <c r="S2468" s="2" t="s">
        <v>151</v>
      </c>
      <c r="T2468" s="2" t="s">
        <v>151</v>
      </c>
      <c r="U2468" s="14" t="s">
        <v>152</v>
      </c>
      <c r="V2468" s="13" t="s">
        <v>151</v>
      </c>
      <c r="W2468" s="2" t="s">
        <v>151</v>
      </c>
      <c r="X2468" s="2" t="s">
        <v>151</v>
      </c>
      <c r="Y2468" s="2" t="s">
        <v>151</v>
      </c>
      <c r="Z2468" s="94" t="s">
        <v>151</v>
      </c>
      <c r="AA2468" s="13" t="s">
        <v>151</v>
      </c>
      <c r="AB2468" s="2" t="s">
        <v>151</v>
      </c>
      <c r="AC2468" s="14" t="s">
        <v>152</v>
      </c>
      <c r="AD2468" s="93" t="s">
        <v>151</v>
      </c>
      <c r="AE2468" s="14" t="s">
        <v>151</v>
      </c>
      <c r="AF2468" s="99">
        <v>100</v>
      </c>
    </row>
    <row r="2469" spans="1:32" x14ac:dyDescent="0.3">
      <c r="A2469" s="55" t="str">
        <f t="shared" si="38"/>
        <v>LTtr_02.1</v>
      </c>
      <c r="C2469" s="96" t="s">
        <v>25</v>
      </c>
      <c r="D2469" s="97" t="s">
        <v>779</v>
      </c>
      <c r="E2469" s="97" t="s">
        <v>881</v>
      </c>
      <c r="F2469" s="97" t="s">
        <v>882</v>
      </c>
      <c r="G2469" s="97" t="s">
        <v>351</v>
      </c>
      <c r="H2469" s="96" t="s">
        <v>50</v>
      </c>
      <c r="I2469" s="98" t="s">
        <v>51</v>
      </c>
      <c r="J2469" s="27" t="s">
        <v>3551</v>
      </c>
      <c r="K2469" s="28" t="s">
        <v>3519</v>
      </c>
      <c r="L2469" s="93" t="s">
        <v>151</v>
      </c>
      <c r="M2469" s="2" t="s">
        <v>151</v>
      </c>
      <c r="N2469" s="94" t="s">
        <v>151</v>
      </c>
      <c r="O2469" s="13" t="s">
        <v>151</v>
      </c>
      <c r="P2469" s="2" t="s">
        <v>151</v>
      </c>
      <c r="Q2469" s="2" t="s">
        <v>151</v>
      </c>
      <c r="R2469" s="2" t="s">
        <v>151</v>
      </c>
      <c r="S2469" s="2" t="s">
        <v>151</v>
      </c>
      <c r="T2469" s="2" t="s">
        <v>151</v>
      </c>
      <c r="U2469" s="14" t="s">
        <v>151</v>
      </c>
      <c r="V2469" s="13" t="s">
        <v>151</v>
      </c>
      <c r="W2469" s="2" t="s">
        <v>151</v>
      </c>
      <c r="X2469" s="2" t="s">
        <v>151</v>
      </c>
      <c r="Y2469" s="2" t="s">
        <v>151</v>
      </c>
      <c r="Z2469" s="94" t="s">
        <v>151</v>
      </c>
      <c r="AA2469" s="13" t="s">
        <v>151</v>
      </c>
      <c r="AB2469" s="2" t="s">
        <v>151</v>
      </c>
      <c r="AC2469" s="14" t="s">
        <v>151</v>
      </c>
      <c r="AD2469" s="93" t="s">
        <v>151</v>
      </c>
      <c r="AE2469" s="14" t="s">
        <v>151</v>
      </c>
      <c r="AF2469" s="99">
        <v>100</v>
      </c>
    </row>
    <row r="2470" spans="1:32" x14ac:dyDescent="0.3">
      <c r="A2470" s="55" t="str">
        <f t="shared" si="38"/>
        <v>LTtr_02.1</v>
      </c>
      <c r="C2470" s="96" t="s">
        <v>25</v>
      </c>
      <c r="D2470" s="97" t="s">
        <v>779</v>
      </c>
      <c r="E2470" s="97" t="s">
        <v>881</v>
      </c>
      <c r="F2470" s="97" t="s">
        <v>882</v>
      </c>
      <c r="G2470" s="97" t="s">
        <v>351</v>
      </c>
      <c r="H2470" s="96" t="s">
        <v>50</v>
      </c>
      <c r="I2470" s="98" t="s">
        <v>51</v>
      </c>
      <c r="J2470" s="27" t="s">
        <v>3551</v>
      </c>
      <c r="K2470" s="28" t="s">
        <v>3556</v>
      </c>
      <c r="L2470" s="93" t="s">
        <v>151</v>
      </c>
      <c r="M2470" s="2" t="s">
        <v>152</v>
      </c>
      <c r="N2470" s="94" t="s">
        <v>151</v>
      </c>
      <c r="O2470" s="13" t="s">
        <v>468</v>
      </c>
      <c r="P2470" s="2" t="s">
        <v>468</v>
      </c>
      <c r="Q2470" s="2" t="s">
        <v>468</v>
      </c>
      <c r="R2470" s="2" t="s">
        <v>152</v>
      </c>
      <c r="S2470" s="2" t="s">
        <v>152</v>
      </c>
      <c r="T2470" s="2" t="s">
        <v>152</v>
      </c>
      <c r="U2470" s="14" t="s">
        <v>152</v>
      </c>
      <c r="V2470" s="13" t="s">
        <v>151</v>
      </c>
      <c r="W2470" s="2" t="s">
        <v>152</v>
      </c>
      <c r="X2470" s="2" t="s">
        <v>152</v>
      </c>
      <c r="Y2470" s="2" t="s">
        <v>152</v>
      </c>
      <c r="Z2470" s="94" t="s">
        <v>152</v>
      </c>
      <c r="AA2470" s="13" t="s">
        <v>151</v>
      </c>
      <c r="AB2470" s="2" t="s">
        <v>152</v>
      </c>
      <c r="AC2470" s="14" t="s">
        <v>152</v>
      </c>
      <c r="AD2470" s="93" t="s">
        <v>151</v>
      </c>
      <c r="AE2470" s="14" t="s">
        <v>152</v>
      </c>
      <c r="AF2470" s="99">
        <v>100</v>
      </c>
    </row>
    <row r="2471" spans="1:32" x14ac:dyDescent="0.3">
      <c r="A2471" s="55" t="str">
        <f t="shared" si="38"/>
        <v>LTtr_02.1</v>
      </c>
      <c r="C2471" s="96" t="s">
        <v>25</v>
      </c>
      <c r="D2471" s="97" t="s">
        <v>779</v>
      </c>
      <c r="E2471" s="97" t="s">
        <v>881</v>
      </c>
      <c r="F2471" s="97" t="s">
        <v>882</v>
      </c>
      <c r="G2471" s="97" t="s">
        <v>351</v>
      </c>
      <c r="H2471" s="96" t="s">
        <v>50</v>
      </c>
      <c r="I2471" s="98" t="s">
        <v>51</v>
      </c>
      <c r="J2471" s="27" t="s">
        <v>3551</v>
      </c>
      <c r="K2471" s="28" t="s">
        <v>3557</v>
      </c>
      <c r="L2471" s="93" t="s">
        <v>151</v>
      </c>
      <c r="M2471" s="2" t="s">
        <v>151</v>
      </c>
      <c r="N2471" s="94" t="s">
        <v>151</v>
      </c>
      <c r="O2471" s="13" t="s">
        <v>151</v>
      </c>
      <c r="P2471" s="2" t="s">
        <v>152</v>
      </c>
      <c r="Q2471" s="2" t="s">
        <v>151</v>
      </c>
      <c r="R2471" s="2" t="s">
        <v>151</v>
      </c>
      <c r="S2471" s="2" t="s">
        <v>151</v>
      </c>
      <c r="T2471" s="2" t="s">
        <v>152</v>
      </c>
      <c r="U2471" s="14" t="s">
        <v>151</v>
      </c>
      <c r="V2471" s="13" t="s">
        <v>151</v>
      </c>
      <c r="W2471" s="2" t="s">
        <v>151</v>
      </c>
      <c r="X2471" s="2" t="s">
        <v>151</v>
      </c>
      <c r="Y2471" s="2" t="s">
        <v>151</v>
      </c>
      <c r="Z2471" s="94" t="s">
        <v>151</v>
      </c>
      <c r="AA2471" s="13" t="s">
        <v>151</v>
      </c>
      <c r="AB2471" s="2" t="s">
        <v>151</v>
      </c>
      <c r="AC2471" s="14" t="s">
        <v>151</v>
      </c>
      <c r="AD2471" s="93" t="s">
        <v>151</v>
      </c>
      <c r="AE2471" s="14" t="s">
        <v>152</v>
      </c>
      <c r="AF2471" s="99">
        <v>100</v>
      </c>
    </row>
    <row r="2472" spans="1:32" x14ac:dyDescent="0.3">
      <c r="A2472" s="55" t="str">
        <f t="shared" si="38"/>
        <v>LTtr_02.1</v>
      </c>
      <c r="C2472" s="96" t="s">
        <v>25</v>
      </c>
      <c r="D2472" s="97" t="s">
        <v>779</v>
      </c>
      <c r="E2472" s="97" t="s">
        <v>881</v>
      </c>
      <c r="F2472" s="97" t="s">
        <v>882</v>
      </c>
      <c r="G2472" s="97" t="s">
        <v>351</v>
      </c>
      <c r="H2472" s="96" t="s">
        <v>50</v>
      </c>
      <c r="I2472" s="98" t="s">
        <v>51</v>
      </c>
      <c r="J2472" s="27" t="s">
        <v>3551</v>
      </c>
      <c r="K2472" s="28" t="s">
        <v>3558</v>
      </c>
      <c r="L2472" s="93" t="s">
        <v>151</v>
      </c>
      <c r="M2472" s="2" t="s">
        <v>151</v>
      </c>
      <c r="N2472" s="94" t="s">
        <v>151</v>
      </c>
      <c r="O2472" s="13" t="s">
        <v>151</v>
      </c>
      <c r="P2472" s="2" t="s">
        <v>151</v>
      </c>
      <c r="Q2472" s="2" t="s">
        <v>151</v>
      </c>
      <c r="R2472" s="2" t="s">
        <v>152</v>
      </c>
      <c r="S2472" s="2" t="s">
        <v>151</v>
      </c>
      <c r="T2472" s="2" t="s">
        <v>151</v>
      </c>
      <c r="U2472" s="14" t="s">
        <v>152</v>
      </c>
      <c r="V2472" s="13" t="s">
        <v>151</v>
      </c>
      <c r="W2472" s="2" t="s">
        <v>151</v>
      </c>
      <c r="X2472" s="2" t="s">
        <v>151</v>
      </c>
      <c r="Y2472" s="2" t="s">
        <v>151</v>
      </c>
      <c r="Z2472" s="94" t="s">
        <v>151</v>
      </c>
      <c r="AA2472" s="13" t="s">
        <v>151</v>
      </c>
      <c r="AB2472" s="2" t="s">
        <v>151</v>
      </c>
      <c r="AC2472" s="14" t="s">
        <v>151</v>
      </c>
      <c r="AD2472" s="93" t="s">
        <v>151</v>
      </c>
      <c r="AE2472" s="14" t="s">
        <v>151</v>
      </c>
      <c r="AF2472" s="99">
        <v>100</v>
      </c>
    </row>
    <row r="2473" spans="1:32" x14ac:dyDescent="0.3">
      <c r="A2473" s="55" t="str">
        <f t="shared" si="38"/>
        <v>LTtr_02.1</v>
      </c>
      <c r="C2473" s="96" t="s">
        <v>25</v>
      </c>
      <c r="D2473" s="97" t="s">
        <v>779</v>
      </c>
      <c r="E2473" s="97" t="s">
        <v>881</v>
      </c>
      <c r="F2473" s="97" t="s">
        <v>882</v>
      </c>
      <c r="G2473" s="97" t="s">
        <v>351</v>
      </c>
      <c r="H2473" s="96" t="s">
        <v>50</v>
      </c>
      <c r="I2473" s="98" t="s">
        <v>51</v>
      </c>
      <c r="J2473" s="27" t="s">
        <v>3551</v>
      </c>
      <c r="K2473" s="28" t="s">
        <v>3559</v>
      </c>
      <c r="L2473" s="93" t="s">
        <v>151</v>
      </c>
      <c r="M2473" s="2" t="s">
        <v>151</v>
      </c>
      <c r="N2473" s="94" t="s">
        <v>151</v>
      </c>
      <c r="O2473" s="13" t="s">
        <v>151</v>
      </c>
      <c r="P2473" s="2" t="s">
        <v>151</v>
      </c>
      <c r="Q2473" s="2" t="s">
        <v>151</v>
      </c>
      <c r="R2473" s="2" t="s">
        <v>151</v>
      </c>
      <c r="S2473" s="2" t="s">
        <v>151</v>
      </c>
      <c r="T2473" s="2" t="s">
        <v>151</v>
      </c>
      <c r="U2473" s="14" t="s">
        <v>151</v>
      </c>
      <c r="V2473" s="13" t="s">
        <v>151</v>
      </c>
      <c r="W2473" s="2" t="s">
        <v>151</v>
      </c>
      <c r="X2473" s="2" t="s">
        <v>151</v>
      </c>
      <c r="Y2473" s="2" t="s">
        <v>151</v>
      </c>
      <c r="Z2473" s="94" t="s">
        <v>151</v>
      </c>
      <c r="AA2473" s="13" t="s">
        <v>151</v>
      </c>
      <c r="AB2473" s="2" t="s">
        <v>151</v>
      </c>
      <c r="AC2473" s="14" t="s">
        <v>152</v>
      </c>
      <c r="AD2473" s="93" t="s">
        <v>151</v>
      </c>
      <c r="AE2473" s="14" t="s">
        <v>151</v>
      </c>
      <c r="AF2473" s="99">
        <v>100</v>
      </c>
    </row>
    <row r="2474" spans="1:32" x14ac:dyDescent="0.3">
      <c r="A2474" s="55" t="str">
        <f t="shared" si="38"/>
        <v>LTtr_02.2</v>
      </c>
      <c r="C2474" s="96" t="s">
        <v>25</v>
      </c>
      <c r="D2474" s="97" t="s">
        <v>779</v>
      </c>
      <c r="E2474" s="97" t="s">
        <v>883</v>
      </c>
      <c r="F2474" s="97" t="s">
        <v>884</v>
      </c>
      <c r="G2474" s="97" t="s">
        <v>351</v>
      </c>
      <c r="H2474" s="96" t="s">
        <v>50</v>
      </c>
      <c r="I2474" s="98" t="s">
        <v>454</v>
      </c>
      <c r="J2474" s="27" t="s">
        <v>3560</v>
      </c>
      <c r="K2474" s="28" t="s">
        <v>3561</v>
      </c>
      <c r="L2474" s="93" t="s">
        <v>151</v>
      </c>
      <c r="M2474" s="2" t="s">
        <v>151</v>
      </c>
      <c r="N2474" s="94" t="s">
        <v>151</v>
      </c>
      <c r="O2474" s="13" t="s">
        <v>151</v>
      </c>
      <c r="P2474" s="2" t="s">
        <v>151</v>
      </c>
      <c r="Q2474" s="2" t="s">
        <v>151</v>
      </c>
      <c r="R2474" s="2" t="s">
        <v>151</v>
      </c>
      <c r="S2474" s="2" t="s">
        <v>151</v>
      </c>
      <c r="T2474" s="2" t="s">
        <v>151</v>
      </c>
      <c r="U2474" s="14" t="s">
        <v>152</v>
      </c>
      <c r="V2474" s="13" t="s">
        <v>151</v>
      </c>
      <c r="W2474" s="2" t="s">
        <v>151</v>
      </c>
      <c r="X2474" s="2" t="s">
        <v>151</v>
      </c>
      <c r="Y2474" s="2" t="s">
        <v>151</v>
      </c>
      <c r="Z2474" s="94" t="s">
        <v>151</v>
      </c>
      <c r="AA2474" s="13" t="s">
        <v>151</v>
      </c>
      <c r="AB2474" s="2" t="s">
        <v>151</v>
      </c>
      <c r="AC2474" s="14" t="s">
        <v>152</v>
      </c>
      <c r="AD2474" s="93" t="s">
        <v>151</v>
      </c>
      <c r="AE2474" s="14" t="s">
        <v>151</v>
      </c>
      <c r="AF2474" s="99">
        <v>100</v>
      </c>
    </row>
    <row r="2475" spans="1:32" x14ac:dyDescent="0.3">
      <c r="A2475" s="55" t="str">
        <f t="shared" si="38"/>
        <v>LTtr_02.3</v>
      </c>
      <c r="C2475" s="96" t="s">
        <v>25</v>
      </c>
      <c r="D2475" s="97" t="s">
        <v>779</v>
      </c>
      <c r="E2475" s="97" t="s">
        <v>885</v>
      </c>
      <c r="F2475" s="97" t="s">
        <v>886</v>
      </c>
      <c r="G2475" s="97" t="s">
        <v>351</v>
      </c>
      <c r="H2475" s="96" t="s">
        <v>50</v>
      </c>
      <c r="I2475" s="98" t="s">
        <v>454</v>
      </c>
      <c r="J2475" s="27" t="s">
        <v>3562</v>
      </c>
      <c r="K2475" s="28" t="s">
        <v>3563</v>
      </c>
      <c r="L2475" s="93" t="s">
        <v>151</v>
      </c>
      <c r="M2475" s="2" t="s">
        <v>151</v>
      </c>
      <c r="N2475" s="94" t="s">
        <v>151</v>
      </c>
      <c r="O2475" s="13" t="s">
        <v>151</v>
      </c>
      <c r="P2475" s="2" t="s">
        <v>151</v>
      </c>
      <c r="Q2475" s="2" t="s">
        <v>151</v>
      </c>
      <c r="R2475" s="2" t="s">
        <v>151</v>
      </c>
      <c r="S2475" s="2" t="s">
        <v>151</v>
      </c>
      <c r="T2475" s="2" t="s">
        <v>151</v>
      </c>
      <c r="U2475" s="14" t="s">
        <v>151</v>
      </c>
      <c r="V2475" s="13" t="s">
        <v>151</v>
      </c>
      <c r="W2475" s="2" t="s">
        <v>151</v>
      </c>
      <c r="X2475" s="2" t="s">
        <v>151</v>
      </c>
      <c r="Y2475" s="2" t="s">
        <v>468</v>
      </c>
      <c r="Z2475" s="94" t="s">
        <v>152</v>
      </c>
      <c r="AA2475" s="13" t="s">
        <v>152</v>
      </c>
      <c r="AB2475" s="2" t="s">
        <v>152</v>
      </c>
      <c r="AC2475" s="14" t="s">
        <v>152</v>
      </c>
      <c r="AD2475" s="93" t="s">
        <v>151</v>
      </c>
      <c r="AE2475" s="14" t="s">
        <v>151</v>
      </c>
      <c r="AF2475" s="99">
        <v>100</v>
      </c>
    </row>
    <row r="2476" spans="1:32" x14ac:dyDescent="0.3">
      <c r="A2476" s="55" t="str">
        <f t="shared" si="38"/>
        <v>LTtr_02.3</v>
      </c>
      <c r="C2476" s="96" t="s">
        <v>25</v>
      </c>
      <c r="D2476" s="97" t="s">
        <v>779</v>
      </c>
      <c r="E2476" s="97" t="s">
        <v>885</v>
      </c>
      <c r="F2476" s="97" t="s">
        <v>886</v>
      </c>
      <c r="G2476" s="97" t="s">
        <v>351</v>
      </c>
      <c r="H2476" s="96" t="s">
        <v>50</v>
      </c>
      <c r="I2476" s="98" t="s">
        <v>454</v>
      </c>
      <c r="J2476" s="27" t="s">
        <v>3562</v>
      </c>
      <c r="K2476" s="28" t="s">
        <v>3564</v>
      </c>
      <c r="L2476" s="93" t="s">
        <v>151</v>
      </c>
      <c r="M2476" s="2" t="s">
        <v>151</v>
      </c>
      <c r="N2476" s="94" t="s">
        <v>151</v>
      </c>
      <c r="O2476" s="13" t="s">
        <v>151</v>
      </c>
      <c r="P2476" s="2" t="s">
        <v>151</v>
      </c>
      <c r="Q2476" s="2" t="s">
        <v>151</v>
      </c>
      <c r="R2476" s="2" t="s">
        <v>151</v>
      </c>
      <c r="S2476" s="2" t="s">
        <v>151</v>
      </c>
      <c r="T2476" s="2" t="s">
        <v>151</v>
      </c>
      <c r="U2476" s="14" t="s">
        <v>151</v>
      </c>
      <c r="V2476" s="13" t="s">
        <v>151</v>
      </c>
      <c r="W2476" s="2" t="s">
        <v>151</v>
      </c>
      <c r="X2476" s="2" t="s">
        <v>151</v>
      </c>
      <c r="Y2476" s="2" t="s">
        <v>468</v>
      </c>
      <c r="Z2476" s="94" t="s">
        <v>152</v>
      </c>
      <c r="AA2476" s="13" t="s">
        <v>152</v>
      </c>
      <c r="AB2476" s="2" t="s">
        <v>152</v>
      </c>
      <c r="AC2476" s="14" t="s">
        <v>152</v>
      </c>
      <c r="AD2476" s="93" t="s">
        <v>151</v>
      </c>
      <c r="AE2476" s="14" t="s">
        <v>151</v>
      </c>
      <c r="AF2476" s="99">
        <v>100</v>
      </c>
    </row>
    <row r="2477" spans="1:32" x14ac:dyDescent="0.3">
      <c r="A2477" s="55" t="str">
        <f t="shared" si="38"/>
        <v>LTtr_02.4</v>
      </c>
      <c r="C2477" s="96" t="s">
        <v>25</v>
      </c>
      <c r="D2477" s="97" t="s">
        <v>779</v>
      </c>
      <c r="E2477" s="97" t="s">
        <v>887</v>
      </c>
      <c r="F2477" s="97" t="s">
        <v>888</v>
      </c>
      <c r="G2477" s="97" t="s">
        <v>351</v>
      </c>
      <c r="H2477" s="96" t="s">
        <v>50</v>
      </c>
      <c r="I2477" s="98"/>
      <c r="J2477" s="27" t="s">
        <v>113</v>
      </c>
      <c r="K2477" s="28" t="s">
        <v>113</v>
      </c>
      <c r="L2477" s="93"/>
      <c r="M2477" s="2"/>
      <c r="N2477" s="94"/>
      <c r="O2477" s="13"/>
      <c r="P2477" s="2"/>
      <c r="Q2477" s="2"/>
      <c r="R2477" s="2"/>
      <c r="S2477" s="2"/>
      <c r="T2477" s="2"/>
      <c r="U2477" s="14"/>
      <c r="V2477" s="13"/>
      <c r="W2477" s="2"/>
      <c r="X2477" s="2"/>
      <c r="Y2477" s="2"/>
      <c r="Z2477" s="94"/>
      <c r="AA2477" s="13"/>
      <c r="AB2477" s="2"/>
      <c r="AC2477" s="14"/>
      <c r="AD2477" s="93"/>
      <c r="AE2477" s="14"/>
      <c r="AF2477" s="99" t="s">
        <v>6</v>
      </c>
    </row>
    <row r="2478" spans="1:32" x14ac:dyDescent="0.3">
      <c r="A2478" s="55" t="str">
        <f t="shared" si="38"/>
        <v>LTtr_03.1</v>
      </c>
      <c r="C2478" s="96" t="s">
        <v>25</v>
      </c>
      <c r="D2478" s="97" t="s">
        <v>779</v>
      </c>
      <c r="E2478" s="97" t="s">
        <v>889</v>
      </c>
      <c r="F2478" s="97" t="s">
        <v>890</v>
      </c>
      <c r="G2478" s="97" t="s">
        <v>344</v>
      </c>
      <c r="H2478" s="96" t="s">
        <v>50</v>
      </c>
      <c r="I2478" s="98" t="s">
        <v>454</v>
      </c>
      <c r="J2478" s="27" t="s">
        <v>3565</v>
      </c>
      <c r="K2478" s="28" t="s">
        <v>3566</v>
      </c>
      <c r="L2478" s="93" t="s">
        <v>151</v>
      </c>
      <c r="M2478" s="2" t="s">
        <v>151</v>
      </c>
      <c r="N2478" s="94" t="s">
        <v>151</v>
      </c>
      <c r="O2478" s="13"/>
      <c r="P2478" s="2"/>
      <c r="Q2478" s="2"/>
      <c r="R2478" s="2"/>
      <c r="S2478" s="2"/>
      <c r="T2478" s="2"/>
      <c r="U2478" s="14"/>
      <c r="V2478" s="13"/>
      <c r="W2478" s="2"/>
      <c r="X2478" s="2"/>
      <c r="Y2478" s="2"/>
      <c r="Z2478" s="94"/>
      <c r="AA2478" s="13"/>
      <c r="AB2478" s="2"/>
      <c r="AC2478" s="14"/>
      <c r="AD2478" s="93"/>
      <c r="AE2478" s="14"/>
      <c r="AF2478" s="99">
        <v>100</v>
      </c>
    </row>
    <row r="2479" spans="1:32" x14ac:dyDescent="0.3">
      <c r="A2479" s="55" t="str">
        <f t="shared" si="38"/>
        <v>LTtr_03.1</v>
      </c>
      <c r="C2479" s="96" t="s">
        <v>25</v>
      </c>
      <c r="D2479" s="97" t="s">
        <v>779</v>
      </c>
      <c r="E2479" s="97" t="s">
        <v>889</v>
      </c>
      <c r="F2479" s="97" t="s">
        <v>890</v>
      </c>
      <c r="G2479" s="97" t="s">
        <v>344</v>
      </c>
      <c r="H2479" s="96" t="s">
        <v>50</v>
      </c>
      <c r="I2479" s="98" t="s">
        <v>454</v>
      </c>
      <c r="J2479" s="27" t="s">
        <v>3527</v>
      </c>
      <c r="K2479" s="28" t="s">
        <v>3567</v>
      </c>
      <c r="L2479" s="93" t="s">
        <v>151</v>
      </c>
      <c r="M2479" s="2" t="s">
        <v>151</v>
      </c>
      <c r="N2479" s="94" t="s">
        <v>151</v>
      </c>
      <c r="O2479" s="13"/>
      <c r="P2479" s="2"/>
      <c r="Q2479" s="2"/>
      <c r="R2479" s="2"/>
      <c r="S2479" s="2"/>
      <c r="T2479" s="2"/>
      <c r="U2479" s="14"/>
      <c r="V2479" s="13"/>
      <c r="W2479" s="2"/>
      <c r="X2479" s="2"/>
      <c r="Y2479" s="2"/>
      <c r="Z2479" s="94"/>
      <c r="AA2479" s="13"/>
      <c r="AB2479" s="2"/>
      <c r="AC2479" s="14"/>
      <c r="AD2479" s="93"/>
      <c r="AE2479" s="14"/>
      <c r="AF2479" s="99">
        <v>100</v>
      </c>
    </row>
    <row r="2480" spans="1:32" x14ac:dyDescent="0.3">
      <c r="A2480" s="55" t="str">
        <f t="shared" si="38"/>
        <v>LTtr_03.1</v>
      </c>
      <c r="C2480" s="96" t="s">
        <v>25</v>
      </c>
      <c r="D2480" s="97" t="s">
        <v>779</v>
      </c>
      <c r="E2480" s="97" t="s">
        <v>889</v>
      </c>
      <c r="F2480" s="97" t="s">
        <v>890</v>
      </c>
      <c r="G2480" s="97" t="s">
        <v>344</v>
      </c>
      <c r="H2480" s="96" t="s">
        <v>50</v>
      </c>
      <c r="I2480" s="98" t="s">
        <v>454</v>
      </c>
      <c r="J2480" s="27" t="s">
        <v>3568</v>
      </c>
      <c r="K2480" s="28" t="s">
        <v>3569</v>
      </c>
      <c r="L2480" s="93" t="s">
        <v>151</v>
      </c>
      <c r="M2480" s="2" t="s">
        <v>151</v>
      </c>
      <c r="N2480" s="94" t="s">
        <v>151</v>
      </c>
      <c r="O2480" s="13"/>
      <c r="P2480" s="2"/>
      <c r="Q2480" s="2"/>
      <c r="R2480" s="2"/>
      <c r="S2480" s="2"/>
      <c r="T2480" s="2"/>
      <c r="U2480" s="14"/>
      <c r="V2480" s="13"/>
      <c r="W2480" s="2"/>
      <c r="X2480" s="2"/>
      <c r="Y2480" s="2"/>
      <c r="Z2480" s="94"/>
      <c r="AA2480" s="13"/>
      <c r="AB2480" s="2"/>
      <c r="AC2480" s="14"/>
      <c r="AD2480" s="93"/>
      <c r="AE2480" s="14"/>
      <c r="AF2480" s="99">
        <v>100</v>
      </c>
    </row>
    <row r="2481" spans="1:32" x14ac:dyDescent="0.3">
      <c r="A2481" s="55" t="str">
        <f t="shared" si="38"/>
        <v>LTtr_03.2</v>
      </c>
      <c r="C2481" s="96" t="s">
        <v>25</v>
      </c>
      <c r="D2481" s="97" t="s">
        <v>779</v>
      </c>
      <c r="E2481" s="97" t="s">
        <v>891</v>
      </c>
      <c r="F2481" s="97" t="s">
        <v>892</v>
      </c>
      <c r="G2481" s="97" t="s">
        <v>351</v>
      </c>
      <c r="H2481" s="96" t="s">
        <v>50</v>
      </c>
      <c r="I2481" s="98" t="s">
        <v>51</v>
      </c>
      <c r="J2481" s="27" t="s">
        <v>3565</v>
      </c>
      <c r="K2481" s="28" t="s">
        <v>3566</v>
      </c>
      <c r="L2481" s="93" t="s">
        <v>151</v>
      </c>
      <c r="M2481" s="2" t="s">
        <v>151</v>
      </c>
      <c r="N2481" s="94" t="s">
        <v>151</v>
      </c>
      <c r="O2481" s="13" t="s">
        <v>468</v>
      </c>
      <c r="P2481" s="2" t="s">
        <v>468</v>
      </c>
      <c r="Q2481" s="2" t="s">
        <v>468</v>
      </c>
      <c r="R2481" s="2" t="s">
        <v>152</v>
      </c>
      <c r="S2481" s="2" t="s">
        <v>152</v>
      </c>
      <c r="T2481" s="2" t="s">
        <v>152</v>
      </c>
      <c r="U2481" s="14" t="s">
        <v>152</v>
      </c>
      <c r="V2481" s="13" t="s">
        <v>151</v>
      </c>
      <c r="W2481" s="2" t="s">
        <v>151</v>
      </c>
      <c r="X2481" s="2" t="s">
        <v>151</v>
      </c>
      <c r="Y2481" s="2" t="s">
        <v>152</v>
      </c>
      <c r="Z2481" s="94" t="s">
        <v>151</v>
      </c>
      <c r="AA2481" s="13" t="s">
        <v>152</v>
      </c>
      <c r="AB2481" s="2" t="s">
        <v>152</v>
      </c>
      <c r="AC2481" s="14" t="s">
        <v>152</v>
      </c>
      <c r="AD2481" s="93" t="s">
        <v>152</v>
      </c>
      <c r="AE2481" s="14" t="s">
        <v>152</v>
      </c>
      <c r="AF2481" s="99">
        <v>100</v>
      </c>
    </row>
    <row r="2482" spans="1:32" x14ac:dyDescent="0.3">
      <c r="A2482" s="55" t="str">
        <f t="shared" si="38"/>
        <v>LTtr_03.2</v>
      </c>
      <c r="C2482" s="96" t="s">
        <v>25</v>
      </c>
      <c r="D2482" s="97" t="s">
        <v>779</v>
      </c>
      <c r="E2482" s="97" t="s">
        <v>891</v>
      </c>
      <c r="F2482" s="97" t="s">
        <v>892</v>
      </c>
      <c r="G2482" s="97" t="s">
        <v>351</v>
      </c>
      <c r="H2482" s="96" t="s">
        <v>50</v>
      </c>
      <c r="I2482" s="98" t="s">
        <v>51</v>
      </c>
      <c r="J2482" s="27" t="s">
        <v>3527</v>
      </c>
      <c r="K2482" s="28" t="s">
        <v>3567</v>
      </c>
      <c r="L2482" s="93" t="s">
        <v>151</v>
      </c>
      <c r="M2482" s="2" t="s">
        <v>152</v>
      </c>
      <c r="N2482" s="94" t="s">
        <v>151</v>
      </c>
      <c r="O2482" s="13" t="s">
        <v>468</v>
      </c>
      <c r="P2482" s="2" t="s">
        <v>468</v>
      </c>
      <c r="Q2482" s="2" t="s">
        <v>468</v>
      </c>
      <c r="R2482" s="2" t="s">
        <v>152</v>
      </c>
      <c r="S2482" s="2" t="s">
        <v>152</v>
      </c>
      <c r="T2482" s="2" t="s">
        <v>152</v>
      </c>
      <c r="U2482" s="14" t="s">
        <v>152</v>
      </c>
      <c r="V2482" s="13" t="s">
        <v>152</v>
      </c>
      <c r="W2482" s="2" t="s">
        <v>152</v>
      </c>
      <c r="X2482" s="2" t="s">
        <v>152</v>
      </c>
      <c r="Y2482" s="2" t="s">
        <v>152</v>
      </c>
      <c r="Z2482" s="94" t="s">
        <v>152</v>
      </c>
      <c r="AA2482" s="13" t="s">
        <v>152</v>
      </c>
      <c r="AB2482" s="2" t="s">
        <v>152</v>
      </c>
      <c r="AC2482" s="14" t="s">
        <v>152</v>
      </c>
      <c r="AD2482" s="93" t="s">
        <v>152</v>
      </c>
      <c r="AE2482" s="14" t="s">
        <v>152</v>
      </c>
      <c r="AF2482" s="99">
        <v>100</v>
      </c>
    </row>
    <row r="2483" spans="1:32" x14ac:dyDescent="0.3">
      <c r="A2483" s="55" t="str">
        <f t="shared" si="38"/>
        <v>LTtr_03.2</v>
      </c>
      <c r="C2483" s="96" t="s">
        <v>25</v>
      </c>
      <c r="D2483" s="97" t="s">
        <v>779</v>
      </c>
      <c r="E2483" s="97" t="s">
        <v>891</v>
      </c>
      <c r="F2483" s="97" t="s">
        <v>892</v>
      </c>
      <c r="G2483" s="97" t="s">
        <v>351</v>
      </c>
      <c r="H2483" s="96" t="s">
        <v>50</v>
      </c>
      <c r="I2483" s="98" t="s">
        <v>51</v>
      </c>
      <c r="J2483" s="27" t="s">
        <v>3568</v>
      </c>
      <c r="K2483" s="28" t="s">
        <v>3569</v>
      </c>
      <c r="L2483" s="93" t="s">
        <v>151</v>
      </c>
      <c r="M2483" s="2" t="s">
        <v>151</v>
      </c>
      <c r="N2483" s="94" t="s">
        <v>151</v>
      </c>
      <c r="O2483" s="13" t="s">
        <v>151</v>
      </c>
      <c r="P2483" s="2" t="s">
        <v>152</v>
      </c>
      <c r="Q2483" s="2" t="s">
        <v>152</v>
      </c>
      <c r="R2483" s="2" t="s">
        <v>152</v>
      </c>
      <c r="S2483" s="2" t="s">
        <v>152</v>
      </c>
      <c r="T2483" s="2" t="s">
        <v>152</v>
      </c>
      <c r="U2483" s="14" t="s">
        <v>152</v>
      </c>
      <c r="V2483" s="13" t="s">
        <v>152</v>
      </c>
      <c r="W2483" s="2" t="s">
        <v>152</v>
      </c>
      <c r="X2483" s="2" t="s">
        <v>152</v>
      </c>
      <c r="Y2483" s="2" t="s">
        <v>152</v>
      </c>
      <c r="Z2483" s="94" t="s">
        <v>152</v>
      </c>
      <c r="AA2483" s="13" t="s">
        <v>152</v>
      </c>
      <c r="AB2483" s="2" t="s">
        <v>152</v>
      </c>
      <c r="AC2483" s="14" t="s">
        <v>152</v>
      </c>
      <c r="AD2483" s="93" t="s">
        <v>152</v>
      </c>
      <c r="AE2483" s="14" t="s">
        <v>152</v>
      </c>
      <c r="AF2483" s="99">
        <v>100</v>
      </c>
    </row>
    <row r="2484" spans="1:32" x14ac:dyDescent="0.3">
      <c r="A2484" s="55" t="str">
        <f t="shared" si="38"/>
        <v>LTtr_03.3</v>
      </c>
      <c r="C2484" s="96" t="s">
        <v>25</v>
      </c>
      <c r="D2484" s="97" t="s">
        <v>779</v>
      </c>
      <c r="E2484" s="97" t="s">
        <v>893</v>
      </c>
      <c r="F2484" s="97" t="s">
        <v>894</v>
      </c>
      <c r="G2484" s="97" t="s">
        <v>351</v>
      </c>
      <c r="H2484" s="96" t="s">
        <v>50</v>
      </c>
      <c r="I2484" s="98" t="s">
        <v>51</v>
      </c>
      <c r="J2484" s="27" t="s">
        <v>3568</v>
      </c>
      <c r="K2484" s="28" t="s">
        <v>3570</v>
      </c>
      <c r="L2484" s="93" t="s">
        <v>151</v>
      </c>
      <c r="M2484" s="2" t="s">
        <v>152</v>
      </c>
      <c r="N2484" s="94" t="s">
        <v>151</v>
      </c>
      <c r="O2484" s="13" t="s">
        <v>468</v>
      </c>
      <c r="P2484" s="2" t="s">
        <v>152</v>
      </c>
      <c r="Q2484" s="2" t="s">
        <v>152</v>
      </c>
      <c r="R2484" s="2" t="s">
        <v>152</v>
      </c>
      <c r="S2484" s="2" t="s">
        <v>152</v>
      </c>
      <c r="T2484" s="2" t="s">
        <v>152</v>
      </c>
      <c r="U2484" s="14" t="s">
        <v>152</v>
      </c>
      <c r="V2484" s="13" t="s">
        <v>152</v>
      </c>
      <c r="W2484" s="2" t="s">
        <v>152</v>
      </c>
      <c r="X2484" s="2" t="s">
        <v>152</v>
      </c>
      <c r="Y2484" s="2" t="s">
        <v>152</v>
      </c>
      <c r="Z2484" s="94" t="s">
        <v>152</v>
      </c>
      <c r="AA2484" s="13" t="s">
        <v>152</v>
      </c>
      <c r="AB2484" s="2" t="s">
        <v>152</v>
      </c>
      <c r="AC2484" s="14" t="s">
        <v>152</v>
      </c>
      <c r="AD2484" s="93" t="s">
        <v>152</v>
      </c>
      <c r="AE2484" s="14" t="s">
        <v>152</v>
      </c>
      <c r="AF2484" s="99">
        <v>100</v>
      </c>
    </row>
    <row r="2485" spans="1:32" x14ac:dyDescent="0.3">
      <c r="A2485" s="55" t="str">
        <f t="shared" si="38"/>
        <v>LTtr_03.3</v>
      </c>
      <c r="C2485" s="96" t="s">
        <v>25</v>
      </c>
      <c r="D2485" s="97" t="s">
        <v>779</v>
      </c>
      <c r="E2485" s="97" t="s">
        <v>893</v>
      </c>
      <c r="F2485" s="97" t="s">
        <v>894</v>
      </c>
      <c r="G2485" s="97" t="s">
        <v>351</v>
      </c>
      <c r="H2485" s="96" t="s">
        <v>50</v>
      </c>
      <c r="I2485" s="98" t="s">
        <v>51</v>
      </c>
      <c r="J2485" s="27" t="s">
        <v>3565</v>
      </c>
      <c r="K2485" s="28" t="s">
        <v>3571</v>
      </c>
      <c r="L2485" s="93" t="s">
        <v>151</v>
      </c>
      <c r="M2485" s="2" t="s">
        <v>152</v>
      </c>
      <c r="N2485" s="94" t="s">
        <v>152</v>
      </c>
      <c r="O2485" s="13" t="s">
        <v>468</v>
      </c>
      <c r="P2485" s="2" t="s">
        <v>152</v>
      </c>
      <c r="Q2485" s="2" t="s">
        <v>152</v>
      </c>
      <c r="R2485" s="2" t="s">
        <v>152</v>
      </c>
      <c r="S2485" s="2" t="s">
        <v>152</v>
      </c>
      <c r="T2485" s="2" t="s">
        <v>152</v>
      </c>
      <c r="U2485" s="14" t="s">
        <v>152</v>
      </c>
      <c r="V2485" s="13" t="s">
        <v>152</v>
      </c>
      <c r="W2485" s="2" t="s">
        <v>152</v>
      </c>
      <c r="X2485" s="2" t="s">
        <v>152</v>
      </c>
      <c r="Y2485" s="2" t="s">
        <v>152</v>
      </c>
      <c r="Z2485" s="94" t="s">
        <v>152</v>
      </c>
      <c r="AA2485" s="13" t="s">
        <v>152</v>
      </c>
      <c r="AB2485" s="2" t="s">
        <v>152</v>
      </c>
      <c r="AC2485" s="14" t="s">
        <v>152</v>
      </c>
      <c r="AD2485" s="93" t="s">
        <v>152</v>
      </c>
      <c r="AE2485" s="14" t="s">
        <v>152</v>
      </c>
      <c r="AF2485" s="99">
        <v>100</v>
      </c>
    </row>
    <row r="2486" spans="1:32" x14ac:dyDescent="0.3">
      <c r="A2486" s="55" t="str">
        <f t="shared" si="38"/>
        <v>LTtr_03.3</v>
      </c>
      <c r="C2486" s="96" t="s">
        <v>25</v>
      </c>
      <c r="D2486" s="97" t="s">
        <v>779</v>
      </c>
      <c r="E2486" s="97" t="s">
        <v>893</v>
      </c>
      <c r="F2486" s="97" t="s">
        <v>894</v>
      </c>
      <c r="G2486" s="97" t="s">
        <v>351</v>
      </c>
      <c r="H2486" s="96" t="s">
        <v>50</v>
      </c>
      <c r="I2486" s="98" t="s">
        <v>51</v>
      </c>
      <c r="J2486" s="27" t="s">
        <v>3527</v>
      </c>
      <c r="K2486" s="28" t="s">
        <v>3567</v>
      </c>
      <c r="L2486" s="93" t="s">
        <v>151</v>
      </c>
      <c r="M2486" s="2" t="s">
        <v>152</v>
      </c>
      <c r="N2486" s="94" t="s">
        <v>152</v>
      </c>
      <c r="O2486" s="13" t="s">
        <v>468</v>
      </c>
      <c r="P2486" s="2" t="s">
        <v>152</v>
      </c>
      <c r="Q2486" s="2" t="s">
        <v>152</v>
      </c>
      <c r="R2486" s="2" t="s">
        <v>152</v>
      </c>
      <c r="S2486" s="2" t="s">
        <v>152</v>
      </c>
      <c r="T2486" s="2" t="s">
        <v>152</v>
      </c>
      <c r="U2486" s="14" t="s">
        <v>152</v>
      </c>
      <c r="V2486" s="13" t="s">
        <v>152</v>
      </c>
      <c r="W2486" s="2" t="s">
        <v>152</v>
      </c>
      <c r="X2486" s="2" t="s">
        <v>152</v>
      </c>
      <c r="Y2486" s="2" t="s">
        <v>152</v>
      </c>
      <c r="Z2486" s="94" t="s">
        <v>152</v>
      </c>
      <c r="AA2486" s="13" t="s">
        <v>152</v>
      </c>
      <c r="AB2486" s="2" t="s">
        <v>152</v>
      </c>
      <c r="AC2486" s="14" t="s">
        <v>152</v>
      </c>
      <c r="AD2486" s="93" t="s">
        <v>152</v>
      </c>
      <c r="AE2486" s="14" t="s">
        <v>152</v>
      </c>
      <c r="AF2486" s="99">
        <v>100</v>
      </c>
    </row>
    <row r="2487" spans="1:32" x14ac:dyDescent="0.3">
      <c r="A2487" s="55" t="str">
        <f t="shared" si="38"/>
        <v>LUec_01.1</v>
      </c>
      <c r="C2487" s="96" t="s">
        <v>26</v>
      </c>
      <c r="D2487" s="97" t="s">
        <v>776</v>
      </c>
      <c r="E2487" s="97" t="s">
        <v>815</v>
      </c>
      <c r="F2487" s="97" t="s">
        <v>816</v>
      </c>
      <c r="G2487" s="97" t="s">
        <v>351</v>
      </c>
      <c r="H2487" s="96" t="s">
        <v>50</v>
      </c>
      <c r="I2487" s="98" t="s">
        <v>454</v>
      </c>
      <c r="J2487" s="27" t="s">
        <v>239</v>
      </c>
      <c r="K2487" s="28" t="s">
        <v>3572</v>
      </c>
      <c r="L2487" s="93" t="s">
        <v>151</v>
      </c>
      <c r="M2487" s="2" t="s">
        <v>151</v>
      </c>
      <c r="N2487" s="94" t="s">
        <v>151</v>
      </c>
      <c r="O2487" s="13" t="s">
        <v>151</v>
      </c>
      <c r="P2487" s="2" t="s">
        <v>151</v>
      </c>
      <c r="Q2487" s="2" t="s">
        <v>151</v>
      </c>
      <c r="R2487" s="2" t="s">
        <v>152</v>
      </c>
      <c r="S2487" s="2" t="s">
        <v>152</v>
      </c>
      <c r="T2487" s="2" t="s">
        <v>152</v>
      </c>
      <c r="U2487" s="14" t="s">
        <v>151</v>
      </c>
      <c r="V2487" s="13" t="s">
        <v>151</v>
      </c>
      <c r="W2487" s="2" t="s">
        <v>151</v>
      </c>
      <c r="X2487" s="2" t="s">
        <v>151</v>
      </c>
      <c r="Y2487" s="2" t="s">
        <v>151</v>
      </c>
      <c r="Z2487" s="94" t="s">
        <v>151</v>
      </c>
      <c r="AA2487" s="13" t="s">
        <v>151</v>
      </c>
      <c r="AB2487" s="2" t="s">
        <v>151</v>
      </c>
      <c r="AC2487" s="14" t="s">
        <v>152</v>
      </c>
      <c r="AD2487" s="93" t="s">
        <v>151</v>
      </c>
      <c r="AE2487" s="14" t="s">
        <v>151</v>
      </c>
      <c r="AF2487" s="99">
        <v>100</v>
      </c>
    </row>
    <row r="2488" spans="1:32" x14ac:dyDescent="0.3">
      <c r="A2488" s="55" t="str">
        <f t="shared" si="38"/>
        <v>LUec_01.2</v>
      </c>
      <c r="C2488" s="96" t="s">
        <v>26</v>
      </c>
      <c r="D2488" s="97" t="s">
        <v>776</v>
      </c>
      <c r="E2488" s="97" t="s">
        <v>817</v>
      </c>
      <c r="F2488" s="97" t="s">
        <v>818</v>
      </c>
      <c r="G2488" s="97" t="s">
        <v>351</v>
      </c>
      <c r="H2488" s="96" t="s">
        <v>50</v>
      </c>
      <c r="I2488" s="98" t="s">
        <v>6</v>
      </c>
      <c r="J2488" s="27" t="s">
        <v>976</v>
      </c>
      <c r="K2488" s="28" t="s">
        <v>976</v>
      </c>
      <c r="L2488" s="93" t="s">
        <v>151</v>
      </c>
      <c r="M2488" s="2" t="s">
        <v>151</v>
      </c>
      <c r="N2488" s="94" t="s">
        <v>151</v>
      </c>
      <c r="O2488" s="13" t="s">
        <v>151</v>
      </c>
      <c r="P2488" s="2" t="s">
        <v>151</v>
      </c>
      <c r="Q2488" s="2" t="s">
        <v>151</v>
      </c>
      <c r="R2488" s="2" t="s">
        <v>151</v>
      </c>
      <c r="S2488" s="2" t="s">
        <v>151</v>
      </c>
      <c r="T2488" s="2" t="s">
        <v>151</v>
      </c>
      <c r="U2488" s="14" t="s">
        <v>151</v>
      </c>
      <c r="V2488" s="13" t="s">
        <v>151</v>
      </c>
      <c r="W2488" s="2" t="s">
        <v>151</v>
      </c>
      <c r="X2488" s="2" t="s">
        <v>151</v>
      </c>
      <c r="Y2488" s="2" t="s">
        <v>151</v>
      </c>
      <c r="Z2488" s="94" t="s">
        <v>151</v>
      </c>
      <c r="AA2488" s="13" t="s">
        <v>151</v>
      </c>
      <c r="AB2488" s="2" t="s">
        <v>151</v>
      </c>
      <c r="AC2488" s="14" t="s">
        <v>151</v>
      </c>
      <c r="AD2488" s="93" t="s">
        <v>151</v>
      </c>
      <c r="AE2488" s="14" t="s">
        <v>151</v>
      </c>
      <c r="AF2488" s="99">
        <v>100</v>
      </c>
    </row>
    <row r="2489" spans="1:32" x14ac:dyDescent="0.3">
      <c r="A2489" s="55" t="str">
        <f t="shared" si="38"/>
        <v>LUec_01.3</v>
      </c>
      <c r="C2489" s="96" t="s">
        <v>26</v>
      </c>
      <c r="D2489" s="97" t="s">
        <v>776</v>
      </c>
      <c r="E2489" s="97" t="s">
        <v>819</v>
      </c>
      <c r="F2489" s="97" t="s">
        <v>820</v>
      </c>
      <c r="G2489" s="97" t="s">
        <v>351</v>
      </c>
      <c r="H2489" s="96" t="s">
        <v>50</v>
      </c>
      <c r="I2489" s="98" t="s">
        <v>454</v>
      </c>
      <c r="J2489" s="27" t="s">
        <v>3573</v>
      </c>
      <c r="K2489" s="28" t="s">
        <v>3574</v>
      </c>
      <c r="L2489" s="93" t="s">
        <v>151</v>
      </c>
      <c r="M2489" s="2" t="s">
        <v>151</v>
      </c>
      <c r="N2489" s="94" t="s">
        <v>151</v>
      </c>
      <c r="O2489" s="13" t="s">
        <v>151</v>
      </c>
      <c r="P2489" s="2" t="s">
        <v>151</v>
      </c>
      <c r="Q2489" s="2" t="s">
        <v>151</v>
      </c>
      <c r="R2489" s="2" t="s">
        <v>151</v>
      </c>
      <c r="S2489" s="2" t="s">
        <v>151</v>
      </c>
      <c r="T2489" s="2" t="s">
        <v>151</v>
      </c>
      <c r="U2489" s="14" t="s">
        <v>151</v>
      </c>
      <c r="V2489" s="13" t="s">
        <v>151</v>
      </c>
      <c r="W2489" s="2" t="s">
        <v>151</v>
      </c>
      <c r="X2489" s="2" t="s">
        <v>151</v>
      </c>
      <c r="Y2489" s="2" t="s">
        <v>152</v>
      </c>
      <c r="Z2489" s="94" t="s">
        <v>151</v>
      </c>
      <c r="AA2489" s="13" t="s">
        <v>151</v>
      </c>
      <c r="AB2489" s="2" t="s">
        <v>151</v>
      </c>
      <c r="AC2489" s="14" t="s">
        <v>151</v>
      </c>
      <c r="AD2489" s="93" t="s">
        <v>151</v>
      </c>
      <c r="AE2489" s="14" t="s">
        <v>151</v>
      </c>
      <c r="AF2489" s="99">
        <v>100</v>
      </c>
    </row>
    <row r="2490" spans="1:32" x14ac:dyDescent="0.3">
      <c r="A2490" s="55" t="str">
        <f t="shared" si="38"/>
        <v>LUec_01.4</v>
      </c>
      <c r="C2490" s="96" t="s">
        <v>26</v>
      </c>
      <c r="D2490" s="97" t="s">
        <v>776</v>
      </c>
      <c r="E2490" s="97" t="s">
        <v>821</v>
      </c>
      <c r="F2490" s="97" t="s">
        <v>822</v>
      </c>
      <c r="G2490" s="97" t="s">
        <v>351</v>
      </c>
      <c r="H2490" s="96" t="s">
        <v>50</v>
      </c>
      <c r="I2490" s="98" t="s">
        <v>454</v>
      </c>
      <c r="J2490" s="27" t="s">
        <v>239</v>
      </c>
      <c r="K2490" s="28" t="s">
        <v>3575</v>
      </c>
      <c r="L2490" s="93" t="s">
        <v>151</v>
      </c>
      <c r="M2490" s="2" t="s">
        <v>151</v>
      </c>
      <c r="N2490" s="94" t="s">
        <v>151</v>
      </c>
      <c r="O2490" s="13" t="s">
        <v>151</v>
      </c>
      <c r="P2490" s="2" t="s">
        <v>151</v>
      </c>
      <c r="Q2490" s="2" t="s">
        <v>151</v>
      </c>
      <c r="R2490" s="2" t="s">
        <v>152</v>
      </c>
      <c r="S2490" s="2" t="s">
        <v>152</v>
      </c>
      <c r="T2490" s="2" t="s">
        <v>152</v>
      </c>
      <c r="U2490" s="14" t="s">
        <v>152</v>
      </c>
      <c r="V2490" s="13" t="s">
        <v>151</v>
      </c>
      <c r="W2490" s="2" t="s">
        <v>151</v>
      </c>
      <c r="X2490" s="2" t="s">
        <v>151</v>
      </c>
      <c r="Y2490" s="2" t="s">
        <v>152</v>
      </c>
      <c r="Z2490" s="94" t="s">
        <v>152</v>
      </c>
      <c r="AA2490" s="13" t="s">
        <v>151</v>
      </c>
      <c r="AB2490" s="2" t="s">
        <v>151</v>
      </c>
      <c r="AC2490" s="14" t="s">
        <v>152</v>
      </c>
      <c r="AD2490" s="93" t="s">
        <v>151</v>
      </c>
      <c r="AE2490" s="14" t="s">
        <v>151</v>
      </c>
      <c r="AF2490" s="99">
        <v>100</v>
      </c>
    </row>
    <row r="2491" spans="1:32" x14ac:dyDescent="0.3">
      <c r="A2491" s="55" t="str">
        <f t="shared" si="38"/>
        <v>LUec_01.4</v>
      </c>
      <c r="C2491" s="96" t="s">
        <v>26</v>
      </c>
      <c r="D2491" s="97" t="s">
        <v>776</v>
      </c>
      <c r="E2491" s="97" t="s">
        <v>821</v>
      </c>
      <c r="F2491" s="97" t="s">
        <v>822</v>
      </c>
      <c r="G2491" s="97" t="s">
        <v>351</v>
      </c>
      <c r="H2491" s="96" t="s">
        <v>50</v>
      </c>
      <c r="I2491" s="98" t="s">
        <v>454</v>
      </c>
      <c r="J2491" s="27" t="s">
        <v>3576</v>
      </c>
      <c r="K2491" s="28" t="s">
        <v>3577</v>
      </c>
      <c r="L2491" s="93" t="s">
        <v>151</v>
      </c>
      <c r="M2491" s="2" t="s">
        <v>151</v>
      </c>
      <c r="N2491" s="94" t="s">
        <v>151</v>
      </c>
      <c r="O2491" s="13" t="s">
        <v>151</v>
      </c>
      <c r="P2491" s="2" t="s">
        <v>151</v>
      </c>
      <c r="Q2491" s="2" t="s">
        <v>151</v>
      </c>
      <c r="R2491" s="2" t="s">
        <v>152</v>
      </c>
      <c r="S2491" s="2" t="s">
        <v>152</v>
      </c>
      <c r="T2491" s="2" t="s">
        <v>152</v>
      </c>
      <c r="U2491" s="14" t="s">
        <v>152</v>
      </c>
      <c r="V2491" s="13" t="s">
        <v>151</v>
      </c>
      <c r="W2491" s="2" t="s">
        <v>151</v>
      </c>
      <c r="X2491" s="2" t="s">
        <v>152</v>
      </c>
      <c r="Y2491" s="2" t="s">
        <v>152</v>
      </c>
      <c r="Z2491" s="94" t="s">
        <v>152</v>
      </c>
      <c r="AA2491" s="13" t="s">
        <v>151</v>
      </c>
      <c r="AB2491" s="2" t="s">
        <v>151</v>
      </c>
      <c r="AC2491" s="14" t="s">
        <v>152</v>
      </c>
      <c r="AD2491" s="93" t="s">
        <v>151</v>
      </c>
      <c r="AE2491" s="14" t="s">
        <v>152</v>
      </c>
      <c r="AF2491" s="99">
        <v>100</v>
      </c>
    </row>
    <row r="2492" spans="1:32" x14ac:dyDescent="0.3">
      <c r="A2492" s="55" t="str">
        <f t="shared" si="38"/>
        <v>LUec_02.1</v>
      </c>
      <c r="C2492" s="96" t="s">
        <v>26</v>
      </c>
      <c r="D2492" s="97" t="s">
        <v>776</v>
      </c>
      <c r="E2492" s="97" t="s">
        <v>823</v>
      </c>
      <c r="F2492" s="97" t="s">
        <v>824</v>
      </c>
      <c r="G2492" s="97" t="s">
        <v>351</v>
      </c>
      <c r="H2492" s="96" t="s">
        <v>50</v>
      </c>
      <c r="I2492" s="98" t="s">
        <v>454</v>
      </c>
      <c r="J2492" s="27" t="s">
        <v>239</v>
      </c>
      <c r="K2492" s="28" t="s">
        <v>3578</v>
      </c>
      <c r="L2492" s="93" t="s">
        <v>151</v>
      </c>
      <c r="M2492" s="2" t="s">
        <v>151</v>
      </c>
      <c r="N2492" s="94" t="s">
        <v>151</v>
      </c>
      <c r="O2492" s="13" t="s">
        <v>151</v>
      </c>
      <c r="P2492" s="2" t="s">
        <v>151</v>
      </c>
      <c r="Q2492" s="2" t="s">
        <v>151</v>
      </c>
      <c r="R2492" s="2" t="s">
        <v>152</v>
      </c>
      <c r="S2492" s="2" t="s">
        <v>152</v>
      </c>
      <c r="T2492" s="2" t="s">
        <v>152</v>
      </c>
      <c r="U2492" s="14" t="s">
        <v>152</v>
      </c>
      <c r="V2492" s="13" t="s">
        <v>151</v>
      </c>
      <c r="W2492" s="2" t="s">
        <v>151</v>
      </c>
      <c r="X2492" s="2" t="s">
        <v>151</v>
      </c>
      <c r="Y2492" s="2" t="s">
        <v>151</v>
      </c>
      <c r="Z2492" s="94" t="s">
        <v>151</v>
      </c>
      <c r="AA2492" s="13" t="s">
        <v>151</v>
      </c>
      <c r="AB2492" s="2" t="s">
        <v>151</v>
      </c>
      <c r="AC2492" s="14" t="s">
        <v>152</v>
      </c>
      <c r="AD2492" s="93" t="s">
        <v>151</v>
      </c>
      <c r="AE2492" s="14" t="s">
        <v>151</v>
      </c>
      <c r="AF2492" s="99">
        <v>100</v>
      </c>
    </row>
    <row r="2493" spans="1:32" x14ac:dyDescent="0.3">
      <c r="A2493" s="55" t="str">
        <f t="shared" si="38"/>
        <v>LUec_02.2</v>
      </c>
      <c r="C2493" s="96" t="s">
        <v>26</v>
      </c>
      <c r="D2493" s="97" t="s">
        <v>776</v>
      </c>
      <c r="E2493" s="97" t="s">
        <v>825</v>
      </c>
      <c r="F2493" s="97" t="s">
        <v>826</v>
      </c>
      <c r="G2493" s="97" t="s">
        <v>351</v>
      </c>
      <c r="H2493" s="96" t="s">
        <v>50</v>
      </c>
      <c r="I2493" s="98" t="s">
        <v>454</v>
      </c>
      <c r="J2493" s="27" t="s">
        <v>239</v>
      </c>
      <c r="K2493" s="28" t="s">
        <v>3579</v>
      </c>
      <c r="L2493" s="93" t="s">
        <v>151</v>
      </c>
      <c r="M2493" s="2" t="s">
        <v>151</v>
      </c>
      <c r="N2493" s="94" t="s">
        <v>151</v>
      </c>
      <c r="O2493" s="13" t="s">
        <v>151</v>
      </c>
      <c r="P2493" s="2" t="s">
        <v>151</v>
      </c>
      <c r="Q2493" s="2" t="s">
        <v>151</v>
      </c>
      <c r="R2493" s="2" t="s">
        <v>151</v>
      </c>
      <c r="S2493" s="2" t="s">
        <v>151</v>
      </c>
      <c r="T2493" s="2" t="s">
        <v>151</v>
      </c>
      <c r="U2493" s="14" t="s">
        <v>152</v>
      </c>
      <c r="V2493" s="13" t="s">
        <v>151</v>
      </c>
      <c r="W2493" s="2" t="s">
        <v>151</v>
      </c>
      <c r="X2493" s="2" t="s">
        <v>151</v>
      </c>
      <c r="Y2493" s="2" t="s">
        <v>151</v>
      </c>
      <c r="Z2493" s="94" t="s">
        <v>151</v>
      </c>
      <c r="AA2493" s="13" t="s">
        <v>151</v>
      </c>
      <c r="AB2493" s="2" t="s">
        <v>151</v>
      </c>
      <c r="AC2493" s="14" t="s">
        <v>152</v>
      </c>
      <c r="AD2493" s="93" t="s">
        <v>151</v>
      </c>
      <c r="AE2493" s="14" t="s">
        <v>151</v>
      </c>
      <c r="AF2493" s="99">
        <v>100</v>
      </c>
    </row>
    <row r="2494" spans="1:32" x14ac:dyDescent="0.3">
      <c r="A2494" s="55" t="str">
        <f t="shared" si="38"/>
        <v>LUec_02.3</v>
      </c>
      <c r="C2494" s="96" t="s">
        <v>26</v>
      </c>
      <c r="D2494" s="97" t="s">
        <v>776</v>
      </c>
      <c r="E2494" s="97" t="s">
        <v>827</v>
      </c>
      <c r="F2494" s="97" t="s">
        <v>828</v>
      </c>
      <c r="G2494" s="97" t="s">
        <v>351</v>
      </c>
      <c r="H2494" s="96" t="s">
        <v>50</v>
      </c>
      <c r="I2494" s="98" t="s">
        <v>454</v>
      </c>
      <c r="J2494" s="27" t="s">
        <v>239</v>
      </c>
      <c r="K2494" s="28" t="s">
        <v>3580</v>
      </c>
      <c r="L2494" s="93" t="s">
        <v>151</v>
      </c>
      <c r="M2494" s="2" t="s">
        <v>151</v>
      </c>
      <c r="N2494" s="94" t="s">
        <v>151</v>
      </c>
      <c r="O2494" s="13" t="s">
        <v>151</v>
      </c>
      <c r="P2494" s="2" t="s">
        <v>152</v>
      </c>
      <c r="Q2494" s="2" t="s">
        <v>152</v>
      </c>
      <c r="R2494" s="2" t="s">
        <v>152</v>
      </c>
      <c r="S2494" s="2" t="s">
        <v>151</v>
      </c>
      <c r="T2494" s="2" t="s">
        <v>151</v>
      </c>
      <c r="U2494" s="14" t="s">
        <v>152</v>
      </c>
      <c r="V2494" s="13" t="s">
        <v>151</v>
      </c>
      <c r="W2494" s="2" t="s">
        <v>152</v>
      </c>
      <c r="X2494" s="2" t="s">
        <v>152</v>
      </c>
      <c r="Y2494" s="2" t="s">
        <v>152</v>
      </c>
      <c r="Z2494" s="94" t="s">
        <v>152</v>
      </c>
      <c r="AA2494" s="13" t="s">
        <v>151</v>
      </c>
      <c r="AB2494" s="2" t="s">
        <v>152</v>
      </c>
      <c r="AC2494" s="14" t="s">
        <v>152</v>
      </c>
      <c r="AD2494" s="93" t="s">
        <v>152</v>
      </c>
      <c r="AE2494" s="14" t="s">
        <v>152</v>
      </c>
      <c r="AF2494" s="99">
        <v>100</v>
      </c>
    </row>
    <row r="2495" spans="1:32" x14ac:dyDescent="0.3">
      <c r="A2495" s="55" t="str">
        <f t="shared" si="38"/>
        <v>LUec_03.1</v>
      </c>
      <c r="C2495" s="96" t="s">
        <v>26</v>
      </c>
      <c r="D2495" s="97" t="s">
        <v>776</v>
      </c>
      <c r="E2495" s="97" t="s">
        <v>829</v>
      </c>
      <c r="F2495" s="97" t="s">
        <v>830</v>
      </c>
      <c r="G2495" s="97" t="s">
        <v>351</v>
      </c>
      <c r="H2495" s="96" t="s">
        <v>50</v>
      </c>
      <c r="I2495" s="98" t="s">
        <v>454</v>
      </c>
      <c r="J2495" s="27" t="s">
        <v>3581</v>
      </c>
      <c r="K2495" s="28" t="s">
        <v>3582</v>
      </c>
      <c r="L2495" s="93" t="s">
        <v>151</v>
      </c>
      <c r="M2495" s="2" t="s">
        <v>151</v>
      </c>
      <c r="N2495" s="94" t="s">
        <v>151</v>
      </c>
      <c r="O2495" s="13" t="s">
        <v>151</v>
      </c>
      <c r="P2495" s="2" t="s">
        <v>151</v>
      </c>
      <c r="Q2495" s="2" t="s">
        <v>151</v>
      </c>
      <c r="R2495" s="2" t="s">
        <v>152</v>
      </c>
      <c r="S2495" s="2" t="s">
        <v>152</v>
      </c>
      <c r="T2495" s="2" t="s">
        <v>152</v>
      </c>
      <c r="U2495" s="14" t="s">
        <v>151</v>
      </c>
      <c r="V2495" s="13" t="s">
        <v>151</v>
      </c>
      <c r="W2495" s="2" t="s">
        <v>151</v>
      </c>
      <c r="X2495" s="2" t="s">
        <v>152</v>
      </c>
      <c r="Y2495" s="2" t="s">
        <v>152</v>
      </c>
      <c r="Z2495" s="94" t="s">
        <v>152</v>
      </c>
      <c r="AA2495" s="13" t="s">
        <v>151</v>
      </c>
      <c r="AB2495" s="2" t="s">
        <v>151</v>
      </c>
      <c r="AC2495" s="14" t="s">
        <v>151</v>
      </c>
      <c r="AD2495" s="93" t="s">
        <v>151</v>
      </c>
      <c r="AE2495" s="14" t="s">
        <v>151</v>
      </c>
      <c r="AF2495" s="99">
        <v>100</v>
      </c>
    </row>
    <row r="2496" spans="1:32" x14ac:dyDescent="0.3">
      <c r="A2496" s="55" t="str">
        <f t="shared" si="38"/>
        <v>LUec_03.1</v>
      </c>
      <c r="C2496" s="96" t="s">
        <v>26</v>
      </c>
      <c r="D2496" s="97" t="s">
        <v>776</v>
      </c>
      <c r="E2496" s="97" t="s">
        <v>829</v>
      </c>
      <c r="F2496" s="97" t="s">
        <v>830</v>
      </c>
      <c r="G2496" s="97" t="s">
        <v>351</v>
      </c>
      <c r="H2496" s="96" t="s">
        <v>50</v>
      </c>
      <c r="I2496" s="98" t="s">
        <v>454</v>
      </c>
      <c r="J2496" s="27" t="s">
        <v>239</v>
      </c>
      <c r="K2496" s="28" t="s">
        <v>3583</v>
      </c>
      <c r="L2496" s="93" t="s">
        <v>151</v>
      </c>
      <c r="M2496" s="2" t="s">
        <v>151</v>
      </c>
      <c r="N2496" s="94" t="s">
        <v>151</v>
      </c>
      <c r="O2496" s="13" t="s">
        <v>151</v>
      </c>
      <c r="P2496" s="2" t="s">
        <v>151</v>
      </c>
      <c r="Q2496" s="2" t="s">
        <v>151</v>
      </c>
      <c r="R2496" s="2" t="s">
        <v>152</v>
      </c>
      <c r="S2496" s="2" t="s">
        <v>152</v>
      </c>
      <c r="T2496" s="2" t="s">
        <v>152</v>
      </c>
      <c r="U2496" s="14" t="s">
        <v>151</v>
      </c>
      <c r="V2496" s="13" t="s">
        <v>151</v>
      </c>
      <c r="W2496" s="2" t="s">
        <v>151</v>
      </c>
      <c r="X2496" s="2" t="s">
        <v>151</v>
      </c>
      <c r="Y2496" s="2" t="s">
        <v>152</v>
      </c>
      <c r="Z2496" s="94" t="s">
        <v>152</v>
      </c>
      <c r="AA2496" s="13" t="s">
        <v>151</v>
      </c>
      <c r="AB2496" s="2" t="s">
        <v>151</v>
      </c>
      <c r="AC2496" s="14" t="s">
        <v>151</v>
      </c>
      <c r="AD2496" s="93" t="s">
        <v>151</v>
      </c>
      <c r="AE2496" s="14" t="s">
        <v>151</v>
      </c>
      <c r="AF2496" s="99">
        <v>100</v>
      </c>
    </row>
    <row r="2497" spans="1:32" x14ac:dyDescent="0.3">
      <c r="A2497" s="55" t="str">
        <f t="shared" si="38"/>
        <v>LUec_03.2</v>
      </c>
      <c r="C2497" s="96" t="s">
        <v>26</v>
      </c>
      <c r="D2497" s="97" t="s">
        <v>776</v>
      </c>
      <c r="E2497" s="97" t="s">
        <v>831</v>
      </c>
      <c r="F2497" s="97" t="s">
        <v>832</v>
      </c>
      <c r="G2497" s="97" t="s">
        <v>351</v>
      </c>
      <c r="H2497" s="96" t="s">
        <v>50</v>
      </c>
      <c r="I2497" s="98" t="s">
        <v>454</v>
      </c>
      <c r="J2497" s="27" t="s">
        <v>3581</v>
      </c>
      <c r="K2497" s="28" t="s">
        <v>3584</v>
      </c>
      <c r="L2497" s="93" t="s">
        <v>151</v>
      </c>
      <c r="M2497" s="2" t="s">
        <v>151</v>
      </c>
      <c r="N2497" s="94" t="s">
        <v>151</v>
      </c>
      <c r="O2497" s="13" t="s">
        <v>151</v>
      </c>
      <c r="P2497" s="2" t="s">
        <v>151</v>
      </c>
      <c r="Q2497" s="2" t="s">
        <v>151</v>
      </c>
      <c r="R2497" s="2" t="s">
        <v>151</v>
      </c>
      <c r="S2497" s="2" t="s">
        <v>151</v>
      </c>
      <c r="T2497" s="2" t="s">
        <v>151</v>
      </c>
      <c r="U2497" s="14" t="s">
        <v>152</v>
      </c>
      <c r="V2497" s="13" t="s">
        <v>151</v>
      </c>
      <c r="W2497" s="2" t="s">
        <v>151</v>
      </c>
      <c r="X2497" s="2" t="s">
        <v>151</v>
      </c>
      <c r="Y2497" s="2" t="s">
        <v>151</v>
      </c>
      <c r="Z2497" s="94" t="s">
        <v>151</v>
      </c>
      <c r="AA2497" s="13" t="s">
        <v>151</v>
      </c>
      <c r="AB2497" s="2" t="s">
        <v>151</v>
      </c>
      <c r="AC2497" s="14" t="s">
        <v>152</v>
      </c>
      <c r="AD2497" s="93" t="s">
        <v>151</v>
      </c>
      <c r="AE2497" s="14" t="s">
        <v>151</v>
      </c>
      <c r="AF2497" s="99">
        <v>100</v>
      </c>
    </row>
    <row r="2498" spans="1:32" x14ac:dyDescent="0.3">
      <c r="A2498" s="55" t="str">
        <f t="shared" si="38"/>
        <v>LUec_03.3</v>
      </c>
      <c r="C2498" s="96" t="s">
        <v>26</v>
      </c>
      <c r="D2498" s="97" t="s">
        <v>776</v>
      </c>
      <c r="E2498" s="97" t="s">
        <v>833</v>
      </c>
      <c r="F2498" s="97" t="s">
        <v>834</v>
      </c>
      <c r="G2498" s="97" t="s">
        <v>351</v>
      </c>
      <c r="H2498" s="96" t="s">
        <v>50</v>
      </c>
      <c r="I2498" s="98"/>
      <c r="J2498" s="27" t="s">
        <v>113</v>
      </c>
      <c r="K2498" s="28" t="s">
        <v>113</v>
      </c>
      <c r="L2498" s="93"/>
      <c r="M2498" s="2"/>
      <c r="N2498" s="94"/>
      <c r="O2498" s="13"/>
      <c r="P2498" s="2"/>
      <c r="Q2498" s="2"/>
      <c r="R2498" s="2"/>
      <c r="S2498" s="2"/>
      <c r="T2498" s="2"/>
      <c r="U2498" s="14"/>
      <c r="V2498" s="13"/>
      <c r="W2498" s="2"/>
      <c r="X2498" s="2"/>
      <c r="Y2498" s="2"/>
      <c r="Z2498" s="94"/>
      <c r="AA2498" s="13"/>
      <c r="AB2498" s="2"/>
      <c r="AC2498" s="14"/>
      <c r="AD2498" s="93"/>
      <c r="AE2498" s="14"/>
      <c r="AF2498" s="99" t="s">
        <v>6</v>
      </c>
    </row>
    <row r="2499" spans="1:32" x14ac:dyDescent="0.3">
      <c r="A2499" s="55" t="str">
        <f t="shared" si="38"/>
        <v>LUhe_01.1</v>
      </c>
      <c r="C2499" s="96" t="s">
        <v>26</v>
      </c>
      <c r="D2499" s="97" t="s">
        <v>835</v>
      </c>
      <c r="E2499" s="97" t="s">
        <v>836</v>
      </c>
      <c r="F2499" s="97" t="s">
        <v>837</v>
      </c>
      <c r="G2499" s="97" t="s">
        <v>344</v>
      </c>
      <c r="H2499" s="96" t="s">
        <v>50</v>
      </c>
      <c r="I2499" s="98" t="s">
        <v>454</v>
      </c>
      <c r="J2499" s="27" t="s">
        <v>3585</v>
      </c>
      <c r="K2499" s="28" t="s">
        <v>3586</v>
      </c>
      <c r="L2499" s="93" t="s">
        <v>151</v>
      </c>
      <c r="M2499" s="2" t="s">
        <v>151</v>
      </c>
      <c r="N2499" s="94" t="s">
        <v>151</v>
      </c>
      <c r="O2499" s="13"/>
      <c r="P2499" s="2"/>
      <c r="Q2499" s="2"/>
      <c r="R2499" s="2"/>
      <c r="S2499" s="2"/>
      <c r="T2499" s="2"/>
      <c r="U2499" s="14"/>
      <c r="V2499" s="13"/>
      <c r="W2499" s="2"/>
      <c r="X2499" s="2"/>
      <c r="Y2499" s="2"/>
      <c r="Z2499" s="94"/>
      <c r="AA2499" s="13"/>
      <c r="AB2499" s="2"/>
      <c r="AC2499" s="14"/>
      <c r="AD2499" s="93"/>
      <c r="AE2499" s="14"/>
      <c r="AF2499" s="99">
        <v>100</v>
      </c>
    </row>
    <row r="2500" spans="1:32" x14ac:dyDescent="0.3">
      <c r="A2500" s="55" t="str">
        <f t="shared" si="38"/>
        <v>LUhe_01.2</v>
      </c>
      <c r="C2500" s="96" t="s">
        <v>26</v>
      </c>
      <c r="D2500" s="97" t="s">
        <v>835</v>
      </c>
      <c r="E2500" s="97" t="s">
        <v>838</v>
      </c>
      <c r="F2500" s="97" t="s">
        <v>839</v>
      </c>
      <c r="G2500" s="97" t="s">
        <v>344</v>
      </c>
      <c r="H2500" s="96" t="s">
        <v>50</v>
      </c>
      <c r="I2500" s="98" t="s">
        <v>454</v>
      </c>
      <c r="J2500" s="27" t="s">
        <v>3585</v>
      </c>
      <c r="K2500" s="28" t="s">
        <v>3587</v>
      </c>
      <c r="L2500" s="93" t="s">
        <v>151</v>
      </c>
      <c r="M2500" s="2" t="s">
        <v>151</v>
      </c>
      <c r="N2500" s="94" t="s">
        <v>151</v>
      </c>
      <c r="O2500" s="13"/>
      <c r="P2500" s="2"/>
      <c r="Q2500" s="2"/>
      <c r="R2500" s="2"/>
      <c r="S2500" s="2"/>
      <c r="T2500" s="2"/>
      <c r="U2500" s="14"/>
      <c r="V2500" s="13"/>
      <c r="W2500" s="2"/>
      <c r="X2500" s="2"/>
      <c r="Y2500" s="2"/>
      <c r="Z2500" s="94"/>
      <c r="AA2500" s="13"/>
      <c r="AB2500" s="2"/>
      <c r="AC2500" s="14"/>
      <c r="AD2500" s="93"/>
      <c r="AE2500" s="14"/>
      <c r="AF2500" s="99">
        <v>100</v>
      </c>
    </row>
    <row r="2501" spans="1:32" x14ac:dyDescent="0.3">
      <c r="A2501" s="55" t="str">
        <f t="shared" si="38"/>
        <v>LUhe_01.3</v>
      </c>
      <c r="C2501" s="96" t="s">
        <v>26</v>
      </c>
      <c r="D2501" s="97" t="s">
        <v>835</v>
      </c>
      <c r="E2501" s="97" t="s">
        <v>840</v>
      </c>
      <c r="F2501" s="97" t="s">
        <v>431</v>
      </c>
      <c r="G2501" s="97" t="s">
        <v>351</v>
      </c>
      <c r="H2501" s="96" t="s">
        <v>50</v>
      </c>
      <c r="I2501" s="98" t="s">
        <v>454</v>
      </c>
      <c r="J2501" s="27" t="s">
        <v>976</v>
      </c>
      <c r="K2501" s="28" t="s">
        <v>976</v>
      </c>
      <c r="L2501" s="93" t="s">
        <v>151</v>
      </c>
      <c r="M2501" s="2" t="s">
        <v>151</v>
      </c>
      <c r="N2501" s="94" t="s">
        <v>151</v>
      </c>
      <c r="O2501" s="13" t="s">
        <v>151</v>
      </c>
      <c r="P2501" s="2" t="s">
        <v>151</v>
      </c>
      <c r="Q2501" s="2" t="s">
        <v>151</v>
      </c>
      <c r="R2501" s="2" t="s">
        <v>151</v>
      </c>
      <c r="S2501" s="2" t="s">
        <v>151</v>
      </c>
      <c r="T2501" s="2" t="s">
        <v>151</v>
      </c>
      <c r="U2501" s="14" t="s">
        <v>151</v>
      </c>
      <c r="V2501" s="13" t="s">
        <v>151</v>
      </c>
      <c r="W2501" s="2" t="s">
        <v>151</v>
      </c>
      <c r="X2501" s="2" t="s">
        <v>151</v>
      </c>
      <c r="Y2501" s="2" t="s">
        <v>151</v>
      </c>
      <c r="Z2501" s="94" t="s">
        <v>151</v>
      </c>
      <c r="AA2501" s="13" t="s">
        <v>151</v>
      </c>
      <c r="AB2501" s="2" t="s">
        <v>151</v>
      </c>
      <c r="AC2501" s="14" t="s">
        <v>151</v>
      </c>
      <c r="AD2501" s="93" t="s">
        <v>151</v>
      </c>
      <c r="AE2501" s="14" t="s">
        <v>151</v>
      </c>
      <c r="AF2501" s="99">
        <v>100</v>
      </c>
    </row>
    <row r="2502" spans="1:32" x14ac:dyDescent="0.3">
      <c r="A2502" s="55" t="str">
        <f t="shared" si="38"/>
        <v>LUhe_02.1</v>
      </c>
      <c r="C2502" s="96" t="s">
        <v>26</v>
      </c>
      <c r="D2502" s="97" t="s">
        <v>835</v>
      </c>
      <c r="E2502" s="97" t="s">
        <v>841</v>
      </c>
      <c r="F2502" s="97" t="s">
        <v>842</v>
      </c>
      <c r="G2502" s="97" t="s">
        <v>351</v>
      </c>
      <c r="H2502" s="96" t="s">
        <v>50</v>
      </c>
      <c r="I2502" s="98" t="s">
        <v>454</v>
      </c>
      <c r="J2502" s="27" t="s">
        <v>3585</v>
      </c>
      <c r="K2502" s="28" t="s">
        <v>3586</v>
      </c>
      <c r="L2502" s="93" t="s">
        <v>151</v>
      </c>
      <c r="M2502" s="2" t="s">
        <v>151</v>
      </c>
      <c r="N2502" s="94" t="s">
        <v>151</v>
      </c>
      <c r="O2502" s="13" t="s">
        <v>151</v>
      </c>
      <c r="P2502" s="2" t="s">
        <v>152</v>
      </c>
      <c r="Q2502" s="2" t="s">
        <v>468</v>
      </c>
      <c r="R2502" s="2" t="s">
        <v>151</v>
      </c>
      <c r="S2502" s="2" t="s">
        <v>151</v>
      </c>
      <c r="T2502" s="2" t="s">
        <v>152</v>
      </c>
      <c r="U2502" s="14" t="s">
        <v>152</v>
      </c>
      <c r="V2502" s="13" t="s">
        <v>151</v>
      </c>
      <c r="W2502" s="2" t="s">
        <v>151</v>
      </c>
      <c r="X2502" s="2" t="s">
        <v>151</v>
      </c>
      <c r="Y2502" s="2" t="s">
        <v>151</v>
      </c>
      <c r="Z2502" s="94" t="s">
        <v>151</v>
      </c>
      <c r="AA2502" s="13" t="s">
        <v>152</v>
      </c>
      <c r="AB2502" s="2" t="s">
        <v>152</v>
      </c>
      <c r="AC2502" s="14" t="s">
        <v>152</v>
      </c>
      <c r="AD2502" s="93" t="s">
        <v>152</v>
      </c>
      <c r="AE2502" s="14" t="s">
        <v>152</v>
      </c>
      <c r="AF2502" s="99">
        <v>100</v>
      </c>
    </row>
    <row r="2503" spans="1:32" x14ac:dyDescent="0.3">
      <c r="A2503" s="55" t="str">
        <f t="shared" si="38"/>
        <v>LUhe_02.2</v>
      </c>
      <c r="C2503" s="96" t="s">
        <v>26</v>
      </c>
      <c r="D2503" s="97" t="s">
        <v>835</v>
      </c>
      <c r="E2503" s="97" t="s">
        <v>843</v>
      </c>
      <c r="F2503" s="97" t="s">
        <v>844</v>
      </c>
      <c r="G2503" s="97" t="s">
        <v>351</v>
      </c>
      <c r="H2503" s="96" t="s">
        <v>50</v>
      </c>
      <c r="I2503" s="98" t="s">
        <v>454</v>
      </c>
      <c r="J2503" s="27" t="s">
        <v>3585</v>
      </c>
      <c r="K2503" s="28" t="s">
        <v>3587</v>
      </c>
      <c r="L2503" s="93" t="s">
        <v>151</v>
      </c>
      <c r="M2503" s="2" t="s">
        <v>151</v>
      </c>
      <c r="N2503" s="94" t="s">
        <v>151</v>
      </c>
      <c r="O2503" s="13" t="s">
        <v>151</v>
      </c>
      <c r="P2503" s="2" t="s">
        <v>152</v>
      </c>
      <c r="Q2503" s="2" t="s">
        <v>468</v>
      </c>
      <c r="R2503" s="2" t="s">
        <v>151</v>
      </c>
      <c r="S2503" s="2" t="s">
        <v>151</v>
      </c>
      <c r="T2503" s="2" t="s">
        <v>152</v>
      </c>
      <c r="U2503" s="14" t="s">
        <v>152</v>
      </c>
      <c r="V2503" s="13" t="s">
        <v>151</v>
      </c>
      <c r="W2503" s="2" t="s">
        <v>151</v>
      </c>
      <c r="X2503" s="2" t="s">
        <v>151</v>
      </c>
      <c r="Y2503" s="2" t="s">
        <v>151</v>
      </c>
      <c r="Z2503" s="94" t="s">
        <v>151</v>
      </c>
      <c r="AA2503" s="13" t="s">
        <v>152</v>
      </c>
      <c r="AB2503" s="2" t="s">
        <v>152</v>
      </c>
      <c r="AC2503" s="14" t="s">
        <v>152</v>
      </c>
      <c r="AD2503" s="93" t="s">
        <v>152</v>
      </c>
      <c r="AE2503" s="14" t="s">
        <v>152</v>
      </c>
      <c r="AF2503" s="99">
        <v>100</v>
      </c>
    </row>
    <row r="2504" spans="1:32" x14ac:dyDescent="0.3">
      <c r="A2504" s="55" t="str">
        <f t="shared" ref="A2504:A2567" si="39">C2504&amp;LOWER(LEFT(D2504,2))&amp;"_"&amp;IF(LEN(TRIM(LEFT(E2504,FIND(" ",E2504))))=3,"0"&amp;TRIM(LEFT(E2504,FIND(" ",E2504))),TRIM(LEFT(E2504,FIND(" ",E2504))))</f>
        <v>LUhe_02.3</v>
      </c>
      <c r="C2504" s="96" t="s">
        <v>26</v>
      </c>
      <c r="D2504" s="97" t="s">
        <v>835</v>
      </c>
      <c r="E2504" s="97" t="s">
        <v>845</v>
      </c>
      <c r="F2504" s="97" t="s">
        <v>846</v>
      </c>
      <c r="G2504" s="97" t="s">
        <v>351</v>
      </c>
      <c r="H2504" s="96" t="s">
        <v>50</v>
      </c>
      <c r="I2504" s="98" t="s">
        <v>454</v>
      </c>
      <c r="J2504" s="27" t="s">
        <v>3585</v>
      </c>
      <c r="K2504" s="28" t="s">
        <v>3587</v>
      </c>
      <c r="L2504" s="93" t="s">
        <v>151</v>
      </c>
      <c r="M2504" s="2" t="s">
        <v>151</v>
      </c>
      <c r="N2504" s="94" t="s">
        <v>151</v>
      </c>
      <c r="O2504" s="13" t="s">
        <v>151</v>
      </c>
      <c r="P2504" s="2" t="s">
        <v>152</v>
      </c>
      <c r="Q2504" s="2" t="s">
        <v>468</v>
      </c>
      <c r="R2504" s="2" t="s">
        <v>151</v>
      </c>
      <c r="S2504" s="2" t="s">
        <v>151</v>
      </c>
      <c r="T2504" s="2" t="s">
        <v>152</v>
      </c>
      <c r="U2504" s="14" t="s">
        <v>152</v>
      </c>
      <c r="V2504" s="13" t="s">
        <v>151</v>
      </c>
      <c r="W2504" s="2" t="s">
        <v>151</v>
      </c>
      <c r="X2504" s="2" t="s">
        <v>151</v>
      </c>
      <c r="Y2504" s="2" t="s">
        <v>151</v>
      </c>
      <c r="Z2504" s="94" t="s">
        <v>151</v>
      </c>
      <c r="AA2504" s="13" t="s">
        <v>152</v>
      </c>
      <c r="AB2504" s="2" t="s">
        <v>152</v>
      </c>
      <c r="AC2504" s="14" t="s">
        <v>152</v>
      </c>
      <c r="AD2504" s="93" t="s">
        <v>152</v>
      </c>
      <c r="AE2504" s="14" t="s">
        <v>152</v>
      </c>
      <c r="AF2504" s="99">
        <v>100</v>
      </c>
    </row>
    <row r="2505" spans="1:32" x14ac:dyDescent="0.3">
      <c r="A2505" s="55" t="str">
        <f t="shared" si="39"/>
        <v>LUhe_02.4</v>
      </c>
      <c r="C2505" s="96" t="s">
        <v>26</v>
      </c>
      <c r="D2505" s="97" t="s">
        <v>835</v>
      </c>
      <c r="E2505" s="97" t="s">
        <v>847</v>
      </c>
      <c r="F2505" s="97" t="s">
        <v>848</v>
      </c>
      <c r="G2505" s="97" t="s">
        <v>351</v>
      </c>
      <c r="H2505" s="96" t="s">
        <v>50</v>
      </c>
      <c r="I2505" s="98" t="s">
        <v>454</v>
      </c>
      <c r="J2505" s="27" t="s">
        <v>3585</v>
      </c>
      <c r="K2505" s="28" t="s">
        <v>3588</v>
      </c>
      <c r="L2505" s="93" t="s">
        <v>151</v>
      </c>
      <c r="M2505" s="2" t="s">
        <v>151</v>
      </c>
      <c r="N2505" s="94" t="s">
        <v>151</v>
      </c>
      <c r="O2505" s="13" t="s">
        <v>151</v>
      </c>
      <c r="P2505" s="2" t="s">
        <v>468</v>
      </c>
      <c r="Q2505" s="2" t="s">
        <v>468</v>
      </c>
      <c r="R2505" s="2" t="s">
        <v>151</v>
      </c>
      <c r="S2505" s="2" t="s">
        <v>151</v>
      </c>
      <c r="T2505" s="2" t="s">
        <v>151</v>
      </c>
      <c r="U2505" s="14" t="s">
        <v>152</v>
      </c>
      <c r="V2505" s="13" t="s">
        <v>151</v>
      </c>
      <c r="W2505" s="2" t="s">
        <v>151</v>
      </c>
      <c r="X2505" s="2" t="s">
        <v>151</v>
      </c>
      <c r="Y2505" s="2" t="s">
        <v>151</v>
      </c>
      <c r="Z2505" s="94" t="s">
        <v>151</v>
      </c>
      <c r="AA2505" s="13" t="s">
        <v>152</v>
      </c>
      <c r="AB2505" s="2" t="s">
        <v>152</v>
      </c>
      <c r="AC2505" s="14" t="s">
        <v>152</v>
      </c>
      <c r="AD2505" s="93" t="s">
        <v>151</v>
      </c>
      <c r="AE2505" s="14" t="s">
        <v>151</v>
      </c>
      <c r="AF2505" s="99">
        <v>100</v>
      </c>
    </row>
    <row r="2506" spans="1:32" x14ac:dyDescent="0.3">
      <c r="A2506" s="55" t="str">
        <f t="shared" si="39"/>
        <v>LUju_01.1</v>
      </c>
      <c r="C2506" s="96" t="s">
        <v>26</v>
      </c>
      <c r="D2506" s="97" t="s">
        <v>777</v>
      </c>
      <c r="E2506" s="97" t="s">
        <v>849</v>
      </c>
      <c r="F2506" s="97" t="s">
        <v>850</v>
      </c>
      <c r="G2506" s="97" t="s">
        <v>344</v>
      </c>
      <c r="H2506" s="96" t="s">
        <v>50</v>
      </c>
      <c r="I2506" s="98" t="s">
        <v>454</v>
      </c>
      <c r="J2506" s="27" t="s">
        <v>3589</v>
      </c>
      <c r="K2506" s="28" t="s">
        <v>3590</v>
      </c>
      <c r="L2506" s="93" t="s">
        <v>151</v>
      </c>
      <c r="M2506" s="2" t="s">
        <v>151</v>
      </c>
      <c r="N2506" s="94" t="s">
        <v>151</v>
      </c>
      <c r="O2506" s="13"/>
      <c r="P2506" s="2"/>
      <c r="Q2506" s="2"/>
      <c r="R2506" s="2"/>
      <c r="S2506" s="2"/>
      <c r="T2506" s="2"/>
      <c r="U2506" s="14"/>
      <c r="V2506" s="13"/>
      <c r="W2506" s="2"/>
      <c r="X2506" s="2"/>
      <c r="Y2506" s="2"/>
      <c r="Z2506" s="94"/>
      <c r="AA2506" s="13"/>
      <c r="AB2506" s="2"/>
      <c r="AC2506" s="14"/>
      <c r="AD2506" s="93"/>
      <c r="AE2506" s="14"/>
      <c r="AF2506" s="99">
        <v>100</v>
      </c>
    </row>
    <row r="2507" spans="1:32" x14ac:dyDescent="0.3">
      <c r="A2507" s="55" t="str">
        <f t="shared" si="39"/>
        <v>LUju_01.1</v>
      </c>
      <c r="C2507" s="96" t="s">
        <v>26</v>
      </c>
      <c r="D2507" s="97" t="s">
        <v>777</v>
      </c>
      <c r="E2507" s="97" t="s">
        <v>849</v>
      </c>
      <c r="F2507" s="97" t="s">
        <v>850</v>
      </c>
      <c r="G2507" s="97" t="s">
        <v>344</v>
      </c>
      <c r="H2507" s="96" t="s">
        <v>50</v>
      </c>
      <c r="I2507" s="98" t="s">
        <v>454</v>
      </c>
      <c r="J2507" s="27" t="s">
        <v>239</v>
      </c>
      <c r="K2507" s="28" t="s">
        <v>3591</v>
      </c>
      <c r="L2507" s="93" t="s">
        <v>151</v>
      </c>
      <c r="M2507" s="2" t="s">
        <v>151</v>
      </c>
      <c r="N2507" s="94" t="s">
        <v>151</v>
      </c>
      <c r="O2507" s="13" t="s">
        <v>6</v>
      </c>
      <c r="P2507" s="2" t="s">
        <v>6</v>
      </c>
      <c r="Q2507" s="2" t="s">
        <v>6</v>
      </c>
      <c r="R2507" s="2" t="s">
        <v>6</v>
      </c>
      <c r="S2507" s="2" t="s">
        <v>6</v>
      </c>
      <c r="T2507" s="2" t="s">
        <v>6</v>
      </c>
      <c r="U2507" s="14" t="s">
        <v>6</v>
      </c>
      <c r="V2507" s="13" t="s">
        <v>6</v>
      </c>
      <c r="W2507" s="2" t="s">
        <v>6</v>
      </c>
      <c r="X2507" s="2" t="s">
        <v>6</v>
      </c>
      <c r="Y2507" s="2" t="s">
        <v>6</v>
      </c>
      <c r="Z2507" s="94" t="s">
        <v>6</v>
      </c>
      <c r="AA2507" s="13" t="s">
        <v>6</v>
      </c>
      <c r="AB2507" s="2" t="s">
        <v>6</v>
      </c>
      <c r="AC2507" s="14" t="s">
        <v>6</v>
      </c>
      <c r="AD2507" s="93" t="s">
        <v>6</v>
      </c>
      <c r="AE2507" s="14" t="s">
        <v>6</v>
      </c>
      <c r="AF2507" s="99">
        <v>100</v>
      </c>
    </row>
    <row r="2508" spans="1:32" x14ac:dyDescent="0.3">
      <c r="A2508" s="55" t="str">
        <f t="shared" si="39"/>
        <v>LUju_01.1</v>
      </c>
      <c r="C2508" s="96" t="s">
        <v>26</v>
      </c>
      <c r="D2508" s="97" t="s">
        <v>777</v>
      </c>
      <c r="E2508" s="97" t="s">
        <v>849</v>
      </c>
      <c r="F2508" s="97" t="s">
        <v>850</v>
      </c>
      <c r="G2508" s="97" t="s">
        <v>344</v>
      </c>
      <c r="H2508" s="96" t="s">
        <v>50</v>
      </c>
      <c r="I2508" s="98" t="s">
        <v>454</v>
      </c>
      <c r="J2508" s="27" t="s">
        <v>239</v>
      </c>
      <c r="K2508" s="28" t="s">
        <v>3592</v>
      </c>
      <c r="L2508" s="93" t="s">
        <v>151</v>
      </c>
      <c r="M2508" s="2" t="s">
        <v>151</v>
      </c>
      <c r="N2508" s="94" t="s">
        <v>151</v>
      </c>
      <c r="O2508" s="13" t="s">
        <v>6</v>
      </c>
      <c r="P2508" s="2" t="s">
        <v>6</v>
      </c>
      <c r="Q2508" s="2" t="s">
        <v>6</v>
      </c>
      <c r="R2508" s="2" t="s">
        <v>6</v>
      </c>
      <c r="S2508" s="2" t="s">
        <v>6</v>
      </c>
      <c r="T2508" s="2" t="s">
        <v>6</v>
      </c>
      <c r="U2508" s="14" t="s">
        <v>6</v>
      </c>
      <c r="V2508" s="13" t="s">
        <v>6</v>
      </c>
      <c r="W2508" s="2" t="s">
        <v>6</v>
      </c>
      <c r="X2508" s="2" t="s">
        <v>6</v>
      </c>
      <c r="Y2508" s="2" t="s">
        <v>6</v>
      </c>
      <c r="Z2508" s="94" t="s">
        <v>6</v>
      </c>
      <c r="AA2508" s="13" t="s">
        <v>6</v>
      </c>
      <c r="AB2508" s="2" t="s">
        <v>6</v>
      </c>
      <c r="AC2508" s="14" t="s">
        <v>6</v>
      </c>
      <c r="AD2508" s="93" t="s">
        <v>6</v>
      </c>
      <c r="AE2508" s="14" t="s">
        <v>6</v>
      </c>
      <c r="AF2508" s="99">
        <v>100</v>
      </c>
    </row>
    <row r="2509" spans="1:32" x14ac:dyDescent="0.3">
      <c r="A2509" s="55" t="str">
        <f t="shared" si="39"/>
        <v>LUju_01.2</v>
      </c>
      <c r="C2509" s="96" t="s">
        <v>26</v>
      </c>
      <c r="D2509" s="97" t="s">
        <v>777</v>
      </c>
      <c r="E2509" s="97" t="s">
        <v>851</v>
      </c>
      <c r="F2509" s="97" t="s">
        <v>852</v>
      </c>
      <c r="G2509" s="97" t="s">
        <v>344</v>
      </c>
      <c r="H2509" s="96" t="s">
        <v>50</v>
      </c>
      <c r="I2509" s="98" t="s">
        <v>454</v>
      </c>
      <c r="J2509" s="27" t="s">
        <v>239</v>
      </c>
      <c r="K2509" s="28" t="s">
        <v>3591</v>
      </c>
      <c r="L2509" s="93" t="s">
        <v>151</v>
      </c>
      <c r="M2509" s="2" t="s">
        <v>151</v>
      </c>
      <c r="N2509" s="94" t="s">
        <v>151</v>
      </c>
      <c r="O2509" s="13" t="s">
        <v>6</v>
      </c>
      <c r="P2509" s="2" t="s">
        <v>6</v>
      </c>
      <c r="Q2509" s="2" t="s">
        <v>6</v>
      </c>
      <c r="R2509" s="2" t="s">
        <v>6</v>
      </c>
      <c r="S2509" s="2" t="s">
        <v>6</v>
      </c>
      <c r="T2509" s="2" t="s">
        <v>6</v>
      </c>
      <c r="U2509" s="14" t="s">
        <v>6</v>
      </c>
      <c r="V2509" s="13" t="s">
        <v>6</v>
      </c>
      <c r="W2509" s="2" t="s">
        <v>6</v>
      </c>
      <c r="X2509" s="2" t="s">
        <v>6</v>
      </c>
      <c r="Y2509" s="2" t="s">
        <v>6</v>
      </c>
      <c r="Z2509" s="94" t="s">
        <v>6</v>
      </c>
      <c r="AA2509" s="13" t="s">
        <v>6</v>
      </c>
      <c r="AB2509" s="2" t="s">
        <v>6</v>
      </c>
      <c r="AC2509" s="14" t="s">
        <v>6</v>
      </c>
      <c r="AD2509" s="93" t="s">
        <v>6</v>
      </c>
      <c r="AE2509" s="14" t="s">
        <v>6</v>
      </c>
      <c r="AF2509" s="99">
        <v>100</v>
      </c>
    </row>
    <row r="2510" spans="1:32" x14ac:dyDescent="0.3">
      <c r="A2510" s="55" t="str">
        <f t="shared" si="39"/>
        <v>LUju_01.2</v>
      </c>
      <c r="C2510" s="96" t="s">
        <v>26</v>
      </c>
      <c r="D2510" s="97" t="s">
        <v>777</v>
      </c>
      <c r="E2510" s="97" t="s">
        <v>851</v>
      </c>
      <c r="F2510" s="97" t="s">
        <v>852</v>
      </c>
      <c r="G2510" s="97" t="s">
        <v>344</v>
      </c>
      <c r="H2510" s="96" t="s">
        <v>50</v>
      </c>
      <c r="I2510" s="98" t="s">
        <v>454</v>
      </c>
      <c r="J2510" s="27" t="s">
        <v>239</v>
      </c>
      <c r="K2510" s="28" t="s">
        <v>3590</v>
      </c>
      <c r="L2510" s="93" t="s">
        <v>151</v>
      </c>
      <c r="M2510" s="2" t="s">
        <v>151</v>
      </c>
      <c r="N2510" s="94" t="s">
        <v>151</v>
      </c>
      <c r="O2510" s="13" t="s">
        <v>6</v>
      </c>
      <c r="P2510" s="2" t="s">
        <v>6</v>
      </c>
      <c r="Q2510" s="2" t="s">
        <v>6</v>
      </c>
      <c r="R2510" s="2" t="s">
        <v>6</v>
      </c>
      <c r="S2510" s="2" t="s">
        <v>6</v>
      </c>
      <c r="T2510" s="2" t="s">
        <v>6</v>
      </c>
      <c r="U2510" s="14" t="s">
        <v>6</v>
      </c>
      <c r="V2510" s="13" t="s">
        <v>6</v>
      </c>
      <c r="W2510" s="2" t="s">
        <v>6</v>
      </c>
      <c r="X2510" s="2" t="s">
        <v>6</v>
      </c>
      <c r="Y2510" s="2" t="s">
        <v>6</v>
      </c>
      <c r="Z2510" s="94" t="s">
        <v>6</v>
      </c>
      <c r="AA2510" s="13" t="s">
        <v>6</v>
      </c>
      <c r="AB2510" s="2" t="s">
        <v>6</v>
      </c>
      <c r="AC2510" s="14" t="s">
        <v>6</v>
      </c>
      <c r="AD2510" s="93" t="s">
        <v>6</v>
      </c>
      <c r="AE2510" s="14" t="s">
        <v>6</v>
      </c>
      <c r="AF2510" s="99">
        <v>100</v>
      </c>
    </row>
    <row r="2511" spans="1:32" x14ac:dyDescent="0.3">
      <c r="A2511" s="55" t="str">
        <f t="shared" si="39"/>
        <v>LUju_01.2</v>
      </c>
      <c r="C2511" s="96" t="s">
        <v>26</v>
      </c>
      <c r="D2511" s="97" t="s">
        <v>777</v>
      </c>
      <c r="E2511" s="97" t="s">
        <v>851</v>
      </c>
      <c r="F2511" s="97" t="s">
        <v>852</v>
      </c>
      <c r="G2511" s="97" t="s">
        <v>344</v>
      </c>
      <c r="H2511" s="96" t="s">
        <v>50</v>
      </c>
      <c r="I2511" s="98" t="s">
        <v>454</v>
      </c>
      <c r="J2511" s="27" t="s">
        <v>239</v>
      </c>
      <c r="K2511" s="28" t="s">
        <v>3592</v>
      </c>
      <c r="L2511" s="93" t="s">
        <v>151</v>
      </c>
      <c r="M2511" s="2" t="s">
        <v>151</v>
      </c>
      <c r="N2511" s="94" t="s">
        <v>151</v>
      </c>
      <c r="O2511" s="13" t="s">
        <v>6</v>
      </c>
      <c r="P2511" s="2" t="s">
        <v>6</v>
      </c>
      <c r="Q2511" s="2" t="s">
        <v>6</v>
      </c>
      <c r="R2511" s="2" t="s">
        <v>6</v>
      </c>
      <c r="S2511" s="2" t="s">
        <v>6</v>
      </c>
      <c r="T2511" s="2" t="s">
        <v>6</v>
      </c>
      <c r="U2511" s="14" t="s">
        <v>6</v>
      </c>
      <c r="V2511" s="13" t="s">
        <v>6</v>
      </c>
      <c r="W2511" s="2" t="s">
        <v>6</v>
      </c>
      <c r="X2511" s="2" t="s">
        <v>6</v>
      </c>
      <c r="Y2511" s="2" t="s">
        <v>6</v>
      </c>
      <c r="Z2511" s="94" t="s">
        <v>6</v>
      </c>
      <c r="AA2511" s="13" t="s">
        <v>6</v>
      </c>
      <c r="AB2511" s="2" t="s">
        <v>6</v>
      </c>
      <c r="AC2511" s="14" t="s">
        <v>6</v>
      </c>
      <c r="AD2511" s="93" t="s">
        <v>6</v>
      </c>
      <c r="AE2511" s="14" t="s">
        <v>6</v>
      </c>
      <c r="AF2511" s="99">
        <v>100</v>
      </c>
    </row>
    <row r="2512" spans="1:32" x14ac:dyDescent="0.3">
      <c r="A2512" s="55" t="str">
        <f t="shared" si="39"/>
        <v>LUju_02.1</v>
      </c>
      <c r="C2512" s="96" t="s">
        <v>26</v>
      </c>
      <c r="D2512" s="97" t="s">
        <v>777</v>
      </c>
      <c r="E2512" s="97" t="s">
        <v>853</v>
      </c>
      <c r="F2512" s="97" t="s">
        <v>854</v>
      </c>
      <c r="G2512" s="97" t="s">
        <v>351</v>
      </c>
      <c r="H2512" s="96" t="s">
        <v>50</v>
      </c>
      <c r="I2512" s="98" t="s">
        <v>454</v>
      </c>
      <c r="J2512" s="27" t="s">
        <v>239</v>
      </c>
      <c r="K2512" s="28" t="s">
        <v>3591</v>
      </c>
      <c r="L2512" s="93" t="s">
        <v>151</v>
      </c>
      <c r="M2512" s="2" t="s">
        <v>152</v>
      </c>
      <c r="N2512" s="94" t="s">
        <v>151</v>
      </c>
      <c r="O2512" s="13" t="s">
        <v>151</v>
      </c>
      <c r="P2512" s="2" t="s">
        <v>151</v>
      </c>
      <c r="Q2512" s="2" t="s">
        <v>151</v>
      </c>
      <c r="R2512" s="2" t="s">
        <v>151</v>
      </c>
      <c r="S2512" s="2" t="s">
        <v>151</v>
      </c>
      <c r="T2512" s="2" t="s">
        <v>151</v>
      </c>
      <c r="U2512" s="14" t="s">
        <v>152</v>
      </c>
      <c r="V2512" s="13" t="s">
        <v>151</v>
      </c>
      <c r="W2512" s="2" t="s">
        <v>151</v>
      </c>
      <c r="X2512" s="2" t="s">
        <v>152</v>
      </c>
      <c r="Y2512" s="2" t="s">
        <v>152</v>
      </c>
      <c r="Z2512" s="94" t="s">
        <v>152</v>
      </c>
      <c r="AA2512" s="13" t="s">
        <v>151</v>
      </c>
      <c r="AB2512" s="2" t="s">
        <v>152</v>
      </c>
      <c r="AC2512" s="14" t="s">
        <v>152</v>
      </c>
      <c r="AD2512" s="93" t="s">
        <v>151</v>
      </c>
      <c r="AE2512" s="14" t="s">
        <v>152</v>
      </c>
      <c r="AF2512" s="99">
        <v>100</v>
      </c>
    </row>
    <row r="2513" spans="1:32" x14ac:dyDescent="0.3">
      <c r="A2513" s="55" t="str">
        <f t="shared" si="39"/>
        <v>LUju_02.2</v>
      </c>
      <c r="C2513" s="96" t="s">
        <v>26</v>
      </c>
      <c r="D2513" s="97" t="s">
        <v>777</v>
      </c>
      <c r="E2513" s="97" t="s">
        <v>855</v>
      </c>
      <c r="F2513" s="97" t="s">
        <v>856</v>
      </c>
      <c r="G2513" s="97" t="s">
        <v>351</v>
      </c>
      <c r="H2513" s="96" t="s">
        <v>50</v>
      </c>
      <c r="I2513" s="98" t="s">
        <v>454</v>
      </c>
      <c r="J2513" s="27" t="s">
        <v>239</v>
      </c>
      <c r="K2513" s="28" t="s">
        <v>3591</v>
      </c>
      <c r="L2513" s="93" t="s">
        <v>151</v>
      </c>
      <c r="M2513" s="2" t="s">
        <v>152</v>
      </c>
      <c r="N2513" s="94" t="s">
        <v>151</v>
      </c>
      <c r="O2513" s="13" t="s">
        <v>152</v>
      </c>
      <c r="P2513" s="2" t="s">
        <v>152</v>
      </c>
      <c r="Q2513" s="2" t="s">
        <v>152</v>
      </c>
      <c r="R2513" s="2" t="s">
        <v>152</v>
      </c>
      <c r="S2513" s="2" t="s">
        <v>152</v>
      </c>
      <c r="T2513" s="2" t="s">
        <v>152</v>
      </c>
      <c r="U2513" s="14" t="s">
        <v>152</v>
      </c>
      <c r="V2513" s="13" t="s">
        <v>151</v>
      </c>
      <c r="W2513" s="2" t="s">
        <v>152</v>
      </c>
      <c r="X2513" s="2" t="s">
        <v>152</v>
      </c>
      <c r="Y2513" s="2" t="s">
        <v>152</v>
      </c>
      <c r="Z2513" s="94" t="s">
        <v>152</v>
      </c>
      <c r="AA2513" s="13" t="s">
        <v>151</v>
      </c>
      <c r="AB2513" s="2" t="s">
        <v>152</v>
      </c>
      <c r="AC2513" s="14" t="s">
        <v>152</v>
      </c>
      <c r="AD2513" s="93" t="s">
        <v>152</v>
      </c>
      <c r="AE2513" s="14" t="s">
        <v>152</v>
      </c>
      <c r="AF2513" s="99">
        <v>100</v>
      </c>
    </row>
    <row r="2514" spans="1:32" x14ac:dyDescent="0.3">
      <c r="A2514" s="55" t="str">
        <f t="shared" si="39"/>
        <v>LUju_02.2</v>
      </c>
      <c r="C2514" s="96" t="s">
        <v>26</v>
      </c>
      <c r="D2514" s="97" t="s">
        <v>777</v>
      </c>
      <c r="E2514" s="97" t="s">
        <v>855</v>
      </c>
      <c r="F2514" s="97" t="s">
        <v>856</v>
      </c>
      <c r="G2514" s="97" t="s">
        <v>351</v>
      </c>
      <c r="H2514" s="96" t="s">
        <v>50</v>
      </c>
      <c r="I2514" s="98" t="s">
        <v>454</v>
      </c>
      <c r="J2514" s="27" t="s">
        <v>239</v>
      </c>
      <c r="K2514" s="28" t="s">
        <v>3590</v>
      </c>
      <c r="L2514" s="93" t="s">
        <v>151</v>
      </c>
      <c r="M2514" s="2" t="s">
        <v>152</v>
      </c>
      <c r="N2514" s="94" t="s">
        <v>151</v>
      </c>
      <c r="O2514" s="13" t="s">
        <v>152</v>
      </c>
      <c r="P2514" s="2" t="s">
        <v>152</v>
      </c>
      <c r="Q2514" s="2" t="s">
        <v>152</v>
      </c>
      <c r="R2514" s="2" t="s">
        <v>152</v>
      </c>
      <c r="S2514" s="2" t="s">
        <v>152</v>
      </c>
      <c r="T2514" s="2" t="s">
        <v>152</v>
      </c>
      <c r="U2514" s="14" t="s">
        <v>152</v>
      </c>
      <c r="V2514" s="13" t="s">
        <v>151</v>
      </c>
      <c r="W2514" s="2" t="s">
        <v>152</v>
      </c>
      <c r="X2514" s="2" t="s">
        <v>152</v>
      </c>
      <c r="Y2514" s="2" t="s">
        <v>152</v>
      </c>
      <c r="Z2514" s="94" t="s">
        <v>152</v>
      </c>
      <c r="AA2514" s="13" t="s">
        <v>151</v>
      </c>
      <c r="AB2514" s="2" t="s">
        <v>152</v>
      </c>
      <c r="AC2514" s="14" t="s">
        <v>152</v>
      </c>
      <c r="AD2514" s="93" t="s">
        <v>152</v>
      </c>
      <c r="AE2514" s="14" t="s">
        <v>152</v>
      </c>
      <c r="AF2514" s="99">
        <v>100</v>
      </c>
    </row>
    <row r="2515" spans="1:32" x14ac:dyDescent="0.3">
      <c r="A2515" s="55" t="str">
        <f t="shared" si="39"/>
        <v>LUju_02.2</v>
      </c>
      <c r="C2515" s="96" t="s">
        <v>26</v>
      </c>
      <c r="D2515" s="97" t="s">
        <v>777</v>
      </c>
      <c r="E2515" s="97" t="s">
        <v>855</v>
      </c>
      <c r="F2515" s="97" t="s">
        <v>856</v>
      </c>
      <c r="G2515" s="97" t="s">
        <v>351</v>
      </c>
      <c r="H2515" s="96" t="s">
        <v>50</v>
      </c>
      <c r="I2515" s="98" t="s">
        <v>454</v>
      </c>
      <c r="J2515" s="27" t="s">
        <v>239</v>
      </c>
      <c r="K2515" s="28" t="s">
        <v>3592</v>
      </c>
      <c r="L2515" s="93" t="s">
        <v>151</v>
      </c>
      <c r="M2515" s="2" t="s">
        <v>152</v>
      </c>
      <c r="N2515" s="94" t="s">
        <v>151</v>
      </c>
      <c r="O2515" s="13" t="s">
        <v>152</v>
      </c>
      <c r="P2515" s="2" t="s">
        <v>152</v>
      </c>
      <c r="Q2515" s="2" t="s">
        <v>152</v>
      </c>
      <c r="R2515" s="2" t="s">
        <v>151</v>
      </c>
      <c r="S2515" s="2" t="s">
        <v>151</v>
      </c>
      <c r="T2515" s="2" t="s">
        <v>151</v>
      </c>
      <c r="U2515" s="14" t="s">
        <v>152</v>
      </c>
      <c r="V2515" s="13" t="s">
        <v>151</v>
      </c>
      <c r="W2515" s="2" t="s">
        <v>152</v>
      </c>
      <c r="X2515" s="2" t="s">
        <v>152</v>
      </c>
      <c r="Y2515" s="2" t="s">
        <v>152</v>
      </c>
      <c r="Z2515" s="94" t="s">
        <v>152</v>
      </c>
      <c r="AA2515" s="13" t="s">
        <v>151</v>
      </c>
      <c r="AB2515" s="2" t="s">
        <v>152</v>
      </c>
      <c r="AC2515" s="14" t="s">
        <v>152</v>
      </c>
      <c r="AD2515" s="93" t="s">
        <v>152</v>
      </c>
      <c r="AE2515" s="14" t="s">
        <v>152</v>
      </c>
      <c r="AF2515" s="99">
        <v>100</v>
      </c>
    </row>
    <row r="2516" spans="1:32" x14ac:dyDescent="0.3">
      <c r="A2516" s="55" t="str">
        <f t="shared" si="39"/>
        <v>LUju_03.1</v>
      </c>
      <c r="C2516" s="96" t="s">
        <v>26</v>
      </c>
      <c r="D2516" s="97" t="s">
        <v>777</v>
      </c>
      <c r="E2516" s="97" t="s">
        <v>857</v>
      </c>
      <c r="F2516" s="97" t="s">
        <v>858</v>
      </c>
      <c r="G2516" s="97" t="s">
        <v>344</v>
      </c>
      <c r="H2516" s="96" t="s">
        <v>50</v>
      </c>
      <c r="I2516" s="98" t="s">
        <v>6</v>
      </c>
      <c r="J2516" s="27" t="s">
        <v>976</v>
      </c>
      <c r="K2516" s="28" t="s">
        <v>976</v>
      </c>
      <c r="L2516" s="93" t="s">
        <v>151</v>
      </c>
      <c r="M2516" s="2" t="s">
        <v>151</v>
      </c>
      <c r="N2516" s="94" t="s">
        <v>151</v>
      </c>
      <c r="O2516" s="13"/>
      <c r="P2516" s="2"/>
      <c r="Q2516" s="2"/>
      <c r="R2516" s="2"/>
      <c r="S2516" s="2"/>
      <c r="T2516" s="2"/>
      <c r="U2516" s="14"/>
      <c r="V2516" s="13"/>
      <c r="W2516" s="2"/>
      <c r="X2516" s="2"/>
      <c r="Y2516" s="2"/>
      <c r="Z2516" s="94"/>
      <c r="AA2516" s="13"/>
      <c r="AB2516" s="2"/>
      <c r="AC2516" s="14"/>
      <c r="AD2516" s="93"/>
      <c r="AE2516" s="14"/>
      <c r="AF2516" s="99">
        <v>100</v>
      </c>
    </row>
    <row r="2517" spans="1:32" x14ac:dyDescent="0.3">
      <c r="A2517" s="55" t="str">
        <f t="shared" si="39"/>
        <v>LUju_03.2</v>
      </c>
      <c r="C2517" s="96" t="s">
        <v>26</v>
      </c>
      <c r="D2517" s="97" t="s">
        <v>777</v>
      </c>
      <c r="E2517" s="97" t="s">
        <v>859</v>
      </c>
      <c r="F2517" s="97" t="s">
        <v>860</v>
      </c>
      <c r="G2517" s="97" t="s">
        <v>351</v>
      </c>
      <c r="H2517" s="96" t="s">
        <v>50</v>
      </c>
      <c r="I2517" s="98" t="s">
        <v>454</v>
      </c>
      <c r="J2517" s="27" t="s">
        <v>239</v>
      </c>
      <c r="K2517" s="28" t="s">
        <v>3593</v>
      </c>
      <c r="L2517" s="93" t="s">
        <v>151</v>
      </c>
      <c r="M2517" s="2" t="s">
        <v>151</v>
      </c>
      <c r="N2517" s="94" t="s">
        <v>151</v>
      </c>
      <c r="O2517" s="13" t="s">
        <v>151</v>
      </c>
      <c r="P2517" s="2" t="s">
        <v>151</v>
      </c>
      <c r="Q2517" s="2" t="s">
        <v>151</v>
      </c>
      <c r="R2517" s="2" t="s">
        <v>152</v>
      </c>
      <c r="S2517" s="2" t="s">
        <v>151</v>
      </c>
      <c r="T2517" s="2" t="s">
        <v>152</v>
      </c>
      <c r="U2517" s="14" t="s">
        <v>152</v>
      </c>
      <c r="V2517" s="13" t="s">
        <v>151</v>
      </c>
      <c r="W2517" s="2" t="s">
        <v>151</v>
      </c>
      <c r="X2517" s="2" t="s">
        <v>152</v>
      </c>
      <c r="Y2517" s="2" t="s">
        <v>152</v>
      </c>
      <c r="Z2517" s="94" t="s">
        <v>152</v>
      </c>
      <c r="AA2517" s="13" t="s">
        <v>152</v>
      </c>
      <c r="AB2517" s="2" t="s">
        <v>152</v>
      </c>
      <c r="AC2517" s="14" t="s">
        <v>152</v>
      </c>
      <c r="AD2517" s="93" t="s">
        <v>151</v>
      </c>
      <c r="AE2517" s="14" t="s">
        <v>152</v>
      </c>
      <c r="AF2517" s="99">
        <v>100</v>
      </c>
    </row>
    <row r="2518" spans="1:32" x14ac:dyDescent="0.3">
      <c r="A2518" s="55" t="str">
        <f t="shared" si="39"/>
        <v>LUju_03.2</v>
      </c>
      <c r="C2518" s="96" t="s">
        <v>26</v>
      </c>
      <c r="D2518" s="97" t="s">
        <v>777</v>
      </c>
      <c r="E2518" s="97" t="s">
        <v>859</v>
      </c>
      <c r="F2518" s="97" t="s">
        <v>860</v>
      </c>
      <c r="G2518" s="97" t="s">
        <v>351</v>
      </c>
      <c r="H2518" s="96" t="s">
        <v>50</v>
      </c>
      <c r="I2518" s="98" t="s">
        <v>454</v>
      </c>
      <c r="J2518" s="27" t="s">
        <v>239</v>
      </c>
      <c r="K2518" s="28" t="s">
        <v>3594</v>
      </c>
      <c r="L2518" s="93" t="s">
        <v>151</v>
      </c>
      <c r="M2518" s="2" t="s">
        <v>151</v>
      </c>
      <c r="N2518" s="94" t="s">
        <v>151</v>
      </c>
      <c r="O2518" s="13" t="s">
        <v>151</v>
      </c>
      <c r="P2518" s="2" t="s">
        <v>151</v>
      </c>
      <c r="Q2518" s="2" t="s">
        <v>151</v>
      </c>
      <c r="R2518" s="2" t="s">
        <v>151</v>
      </c>
      <c r="S2518" s="2" t="s">
        <v>151</v>
      </c>
      <c r="T2518" s="2" t="s">
        <v>152</v>
      </c>
      <c r="U2518" s="14" t="s">
        <v>152</v>
      </c>
      <c r="V2518" s="13" t="s">
        <v>151</v>
      </c>
      <c r="W2518" s="2" t="s">
        <v>151</v>
      </c>
      <c r="X2518" s="2" t="s">
        <v>152</v>
      </c>
      <c r="Y2518" s="2" t="s">
        <v>152</v>
      </c>
      <c r="Z2518" s="94" t="s">
        <v>152</v>
      </c>
      <c r="AA2518" s="13" t="s">
        <v>152</v>
      </c>
      <c r="AB2518" s="2" t="s">
        <v>152</v>
      </c>
      <c r="AC2518" s="14" t="s">
        <v>152</v>
      </c>
      <c r="AD2518" s="93" t="s">
        <v>151</v>
      </c>
      <c r="AE2518" s="14" t="s">
        <v>152</v>
      </c>
      <c r="AF2518" s="99">
        <v>100</v>
      </c>
    </row>
    <row r="2519" spans="1:32" x14ac:dyDescent="0.3">
      <c r="A2519" s="55" t="str">
        <f t="shared" si="39"/>
        <v>LUmo_01.1</v>
      </c>
      <c r="C2519" s="96" t="s">
        <v>26</v>
      </c>
      <c r="D2519" s="97" t="s">
        <v>778</v>
      </c>
      <c r="E2519" s="97" t="s">
        <v>861</v>
      </c>
      <c r="F2519" s="97" t="s">
        <v>862</v>
      </c>
      <c r="G2519" s="97" t="s">
        <v>344</v>
      </c>
      <c r="H2519" s="96" t="s">
        <v>50</v>
      </c>
      <c r="I2519" s="98" t="s">
        <v>454</v>
      </c>
      <c r="J2519" s="27" t="s">
        <v>3595</v>
      </c>
      <c r="K2519" s="28" t="s">
        <v>3596</v>
      </c>
      <c r="L2519" s="93" t="s">
        <v>151</v>
      </c>
      <c r="M2519" s="2" t="s">
        <v>151</v>
      </c>
      <c r="N2519" s="94" t="s">
        <v>151</v>
      </c>
      <c r="O2519" s="13" t="s">
        <v>6</v>
      </c>
      <c r="P2519" s="2" t="s">
        <v>6</v>
      </c>
      <c r="Q2519" s="2" t="s">
        <v>6</v>
      </c>
      <c r="R2519" s="2" t="s">
        <v>6</v>
      </c>
      <c r="S2519" s="2" t="s">
        <v>6</v>
      </c>
      <c r="T2519" s="2" t="s">
        <v>6</v>
      </c>
      <c r="U2519" s="14" t="s">
        <v>6</v>
      </c>
      <c r="V2519" s="13" t="s">
        <v>6</v>
      </c>
      <c r="W2519" s="2" t="s">
        <v>6</v>
      </c>
      <c r="X2519" s="2" t="s">
        <v>6</v>
      </c>
      <c r="Y2519" s="2" t="s">
        <v>6</v>
      </c>
      <c r="Z2519" s="94" t="s">
        <v>6</v>
      </c>
      <c r="AA2519" s="13" t="s">
        <v>6</v>
      </c>
      <c r="AB2519" s="2" t="s">
        <v>6</v>
      </c>
      <c r="AC2519" s="14" t="s">
        <v>6</v>
      </c>
      <c r="AD2519" s="93" t="s">
        <v>6</v>
      </c>
      <c r="AE2519" s="14" t="s">
        <v>6</v>
      </c>
      <c r="AF2519" s="99">
        <v>100</v>
      </c>
    </row>
    <row r="2520" spans="1:32" x14ac:dyDescent="0.3">
      <c r="A2520" s="55" t="str">
        <f t="shared" si="39"/>
        <v>LUmo_01.1</v>
      </c>
      <c r="C2520" s="96" t="s">
        <v>26</v>
      </c>
      <c r="D2520" s="97" t="s">
        <v>778</v>
      </c>
      <c r="E2520" s="97" t="s">
        <v>861</v>
      </c>
      <c r="F2520" s="97" t="s">
        <v>862</v>
      </c>
      <c r="G2520" s="97" t="s">
        <v>344</v>
      </c>
      <c r="H2520" s="96" t="s">
        <v>50</v>
      </c>
      <c r="I2520" s="98" t="s">
        <v>454</v>
      </c>
      <c r="J2520" s="27" t="s">
        <v>3597</v>
      </c>
      <c r="K2520" s="28" t="s">
        <v>3598</v>
      </c>
      <c r="L2520" s="93" t="s">
        <v>151</v>
      </c>
      <c r="M2520" s="2" t="s">
        <v>151</v>
      </c>
      <c r="N2520" s="94" t="s">
        <v>151</v>
      </c>
      <c r="O2520" s="13"/>
      <c r="P2520" s="2"/>
      <c r="Q2520" s="2"/>
      <c r="R2520" s="2"/>
      <c r="S2520" s="2"/>
      <c r="T2520" s="2"/>
      <c r="U2520" s="14"/>
      <c r="V2520" s="13"/>
      <c r="W2520" s="2"/>
      <c r="X2520" s="2"/>
      <c r="Y2520" s="2"/>
      <c r="Z2520" s="94"/>
      <c r="AA2520" s="13"/>
      <c r="AB2520" s="2"/>
      <c r="AC2520" s="14"/>
      <c r="AD2520" s="93"/>
      <c r="AE2520" s="14"/>
      <c r="AF2520" s="99">
        <v>100</v>
      </c>
    </row>
    <row r="2521" spans="1:32" x14ac:dyDescent="0.3">
      <c r="A2521" s="55" t="str">
        <f t="shared" si="39"/>
        <v>LUmo_01.1</v>
      </c>
      <c r="C2521" s="96" t="s">
        <v>26</v>
      </c>
      <c r="D2521" s="97" t="s">
        <v>778</v>
      </c>
      <c r="E2521" s="97" t="s">
        <v>861</v>
      </c>
      <c r="F2521" s="97" t="s">
        <v>862</v>
      </c>
      <c r="G2521" s="97" t="s">
        <v>344</v>
      </c>
      <c r="H2521" s="96" t="s">
        <v>50</v>
      </c>
      <c r="I2521" s="98" t="s">
        <v>454</v>
      </c>
      <c r="J2521" s="27" t="s">
        <v>3599</v>
      </c>
      <c r="K2521" s="28" t="s">
        <v>3600</v>
      </c>
      <c r="L2521" s="93" t="s">
        <v>151</v>
      </c>
      <c r="M2521" s="2" t="s">
        <v>151</v>
      </c>
      <c r="N2521" s="94" t="s">
        <v>151</v>
      </c>
      <c r="O2521" s="13"/>
      <c r="P2521" s="2"/>
      <c r="Q2521" s="2"/>
      <c r="R2521" s="2"/>
      <c r="S2521" s="2"/>
      <c r="T2521" s="2"/>
      <c r="U2521" s="14"/>
      <c r="V2521" s="13"/>
      <c r="W2521" s="2"/>
      <c r="X2521" s="2"/>
      <c r="Y2521" s="2"/>
      <c r="Z2521" s="94"/>
      <c r="AA2521" s="13"/>
      <c r="AB2521" s="2"/>
      <c r="AC2521" s="14"/>
      <c r="AD2521" s="93"/>
      <c r="AE2521" s="14"/>
      <c r="AF2521" s="99">
        <v>100</v>
      </c>
    </row>
    <row r="2522" spans="1:32" x14ac:dyDescent="0.3">
      <c r="A2522" s="55" t="str">
        <f t="shared" si="39"/>
        <v>LUmo_01.2</v>
      </c>
      <c r="C2522" s="96" t="s">
        <v>26</v>
      </c>
      <c r="D2522" s="97" t="s">
        <v>778</v>
      </c>
      <c r="E2522" s="97" t="s">
        <v>863</v>
      </c>
      <c r="F2522" s="97" t="s">
        <v>864</v>
      </c>
      <c r="G2522" s="97" t="s">
        <v>351</v>
      </c>
      <c r="H2522" s="96" t="s">
        <v>50</v>
      </c>
      <c r="I2522" s="98" t="s">
        <v>454</v>
      </c>
      <c r="J2522" s="27" t="s">
        <v>239</v>
      </c>
      <c r="K2522" s="28" t="s">
        <v>3601</v>
      </c>
      <c r="L2522" s="93" t="s">
        <v>151</v>
      </c>
      <c r="M2522" s="2" t="s">
        <v>151</v>
      </c>
      <c r="N2522" s="94" t="s">
        <v>151</v>
      </c>
      <c r="O2522" s="13" t="s">
        <v>151</v>
      </c>
      <c r="P2522" s="2" t="s">
        <v>151</v>
      </c>
      <c r="Q2522" s="2" t="s">
        <v>151</v>
      </c>
      <c r="R2522" s="2" t="s">
        <v>151</v>
      </c>
      <c r="S2522" s="2" t="s">
        <v>151</v>
      </c>
      <c r="T2522" s="2" t="s">
        <v>151</v>
      </c>
      <c r="U2522" s="14" t="s">
        <v>151</v>
      </c>
      <c r="V2522" s="13" t="s">
        <v>151</v>
      </c>
      <c r="W2522" s="2" t="s">
        <v>151</v>
      </c>
      <c r="X2522" s="2" t="s">
        <v>151</v>
      </c>
      <c r="Y2522" s="2" t="s">
        <v>151</v>
      </c>
      <c r="Z2522" s="94" t="s">
        <v>151</v>
      </c>
      <c r="AA2522" s="13" t="s">
        <v>151</v>
      </c>
      <c r="AB2522" s="2" t="s">
        <v>151</v>
      </c>
      <c r="AC2522" s="14" t="s">
        <v>151</v>
      </c>
      <c r="AD2522" s="93" t="s">
        <v>151</v>
      </c>
      <c r="AE2522" s="14" t="s">
        <v>151</v>
      </c>
      <c r="AF2522" s="99">
        <v>100</v>
      </c>
    </row>
    <row r="2523" spans="1:32" x14ac:dyDescent="0.3">
      <c r="A2523" s="55" t="str">
        <f t="shared" si="39"/>
        <v>LUmo_01.3</v>
      </c>
      <c r="C2523" s="96" t="s">
        <v>26</v>
      </c>
      <c r="D2523" s="97" t="s">
        <v>778</v>
      </c>
      <c r="E2523" s="97" t="s">
        <v>865</v>
      </c>
      <c r="F2523" s="97" t="s">
        <v>866</v>
      </c>
      <c r="G2523" s="97" t="s">
        <v>351</v>
      </c>
      <c r="H2523" s="96" t="s">
        <v>50</v>
      </c>
      <c r="I2523" s="98" t="s">
        <v>6</v>
      </c>
      <c r="J2523" s="27" t="s">
        <v>976</v>
      </c>
      <c r="K2523" s="28" t="s">
        <v>976</v>
      </c>
      <c r="L2523" s="93" t="s">
        <v>151</v>
      </c>
      <c r="M2523" s="2" t="s">
        <v>151</v>
      </c>
      <c r="N2523" s="94" t="s">
        <v>151</v>
      </c>
      <c r="O2523" s="13" t="s">
        <v>151</v>
      </c>
      <c r="P2523" s="2" t="s">
        <v>151</v>
      </c>
      <c r="Q2523" s="2" t="s">
        <v>151</v>
      </c>
      <c r="R2523" s="2" t="s">
        <v>151</v>
      </c>
      <c r="S2523" s="2" t="s">
        <v>151</v>
      </c>
      <c r="T2523" s="2" t="s">
        <v>151</v>
      </c>
      <c r="U2523" s="14" t="s">
        <v>151</v>
      </c>
      <c r="V2523" s="13" t="s">
        <v>151</v>
      </c>
      <c r="W2523" s="2" t="s">
        <v>151</v>
      </c>
      <c r="X2523" s="2" t="s">
        <v>151</v>
      </c>
      <c r="Y2523" s="2" t="s">
        <v>151</v>
      </c>
      <c r="Z2523" s="94" t="s">
        <v>151</v>
      </c>
      <c r="AA2523" s="13" t="s">
        <v>151</v>
      </c>
      <c r="AB2523" s="2" t="s">
        <v>151</v>
      </c>
      <c r="AC2523" s="14" t="s">
        <v>151</v>
      </c>
      <c r="AD2523" s="93" t="s">
        <v>151</v>
      </c>
      <c r="AE2523" s="14" t="s">
        <v>151</v>
      </c>
      <c r="AF2523" s="99">
        <v>100</v>
      </c>
    </row>
    <row r="2524" spans="1:32" x14ac:dyDescent="0.3">
      <c r="A2524" s="55" t="str">
        <f t="shared" si="39"/>
        <v>LUmo_01.4</v>
      </c>
      <c r="C2524" s="96" t="s">
        <v>26</v>
      </c>
      <c r="D2524" s="97" t="s">
        <v>778</v>
      </c>
      <c r="E2524" s="97" t="s">
        <v>867</v>
      </c>
      <c r="F2524" s="97" t="s">
        <v>868</v>
      </c>
      <c r="G2524" s="97" t="s">
        <v>351</v>
      </c>
      <c r="H2524" s="96" t="s">
        <v>50</v>
      </c>
      <c r="I2524" s="98" t="s">
        <v>454</v>
      </c>
      <c r="J2524" s="27" t="s">
        <v>239</v>
      </c>
      <c r="K2524" s="28" t="s">
        <v>3602</v>
      </c>
      <c r="L2524" s="93" t="s">
        <v>151</v>
      </c>
      <c r="M2524" s="2" t="s">
        <v>151</v>
      </c>
      <c r="N2524" s="94" t="s">
        <v>151</v>
      </c>
      <c r="O2524" s="13" t="s">
        <v>151</v>
      </c>
      <c r="P2524" s="2" t="s">
        <v>151</v>
      </c>
      <c r="Q2524" s="2" t="s">
        <v>151</v>
      </c>
      <c r="R2524" s="2" t="s">
        <v>151</v>
      </c>
      <c r="S2524" s="2" t="s">
        <v>151</v>
      </c>
      <c r="T2524" s="2" t="s">
        <v>151</v>
      </c>
      <c r="U2524" s="14" t="s">
        <v>151</v>
      </c>
      <c r="V2524" s="13" t="s">
        <v>151</v>
      </c>
      <c r="W2524" s="2" t="s">
        <v>151</v>
      </c>
      <c r="X2524" s="2" t="s">
        <v>151</v>
      </c>
      <c r="Y2524" s="2" t="s">
        <v>151</v>
      </c>
      <c r="Z2524" s="94" t="s">
        <v>151</v>
      </c>
      <c r="AA2524" s="13" t="s">
        <v>152</v>
      </c>
      <c r="AB2524" s="2" t="s">
        <v>152</v>
      </c>
      <c r="AC2524" s="14" t="s">
        <v>152</v>
      </c>
      <c r="AD2524" s="93" t="s">
        <v>151</v>
      </c>
      <c r="AE2524" s="14" t="s">
        <v>151</v>
      </c>
      <c r="AF2524" s="99">
        <v>100</v>
      </c>
    </row>
    <row r="2525" spans="1:32" x14ac:dyDescent="0.3">
      <c r="A2525" s="55" t="str">
        <f t="shared" si="39"/>
        <v>LUmo_01.5</v>
      </c>
      <c r="C2525" s="96" t="s">
        <v>26</v>
      </c>
      <c r="D2525" s="97" t="s">
        <v>778</v>
      </c>
      <c r="E2525" s="97" t="s">
        <v>869</v>
      </c>
      <c r="F2525" s="97" t="s">
        <v>870</v>
      </c>
      <c r="G2525" s="97" t="s">
        <v>351</v>
      </c>
      <c r="H2525" s="96" t="s">
        <v>50</v>
      </c>
      <c r="I2525" s="98" t="s">
        <v>6</v>
      </c>
      <c r="J2525" s="27" t="s">
        <v>976</v>
      </c>
      <c r="K2525" s="28" t="s">
        <v>976</v>
      </c>
      <c r="L2525" s="93" t="s">
        <v>151</v>
      </c>
      <c r="M2525" s="2" t="s">
        <v>151</v>
      </c>
      <c r="N2525" s="94" t="s">
        <v>151</v>
      </c>
      <c r="O2525" s="13" t="s">
        <v>151</v>
      </c>
      <c r="P2525" s="2" t="s">
        <v>151</v>
      </c>
      <c r="Q2525" s="2" t="s">
        <v>151</v>
      </c>
      <c r="R2525" s="2" t="s">
        <v>151</v>
      </c>
      <c r="S2525" s="2" t="s">
        <v>151</v>
      </c>
      <c r="T2525" s="2" t="s">
        <v>151</v>
      </c>
      <c r="U2525" s="14" t="s">
        <v>151</v>
      </c>
      <c r="V2525" s="13" t="s">
        <v>151</v>
      </c>
      <c r="W2525" s="2" t="s">
        <v>151</v>
      </c>
      <c r="X2525" s="2" t="s">
        <v>151</v>
      </c>
      <c r="Y2525" s="2" t="s">
        <v>151</v>
      </c>
      <c r="Z2525" s="94" t="s">
        <v>151</v>
      </c>
      <c r="AA2525" s="13" t="s">
        <v>151</v>
      </c>
      <c r="AB2525" s="2" t="s">
        <v>151</v>
      </c>
      <c r="AC2525" s="14" t="s">
        <v>151</v>
      </c>
      <c r="AD2525" s="93" t="s">
        <v>151</v>
      </c>
      <c r="AE2525" s="14" t="s">
        <v>151</v>
      </c>
      <c r="AF2525" s="99">
        <v>100</v>
      </c>
    </row>
    <row r="2526" spans="1:32" x14ac:dyDescent="0.3">
      <c r="A2526" s="55" t="str">
        <f t="shared" si="39"/>
        <v>LUmo_01.6</v>
      </c>
      <c r="C2526" s="96" t="s">
        <v>26</v>
      </c>
      <c r="D2526" s="97" t="s">
        <v>778</v>
      </c>
      <c r="E2526" s="97" t="s">
        <v>871</v>
      </c>
      <c r="F2526" s="97" t="s">
        <v>872</v>
      </c>
      <c r="G2526" s="97" t="s">
        <v>351</v>
      </c>
      <c r="H2526" s="96" t="s">
        <v>50</v>
      </c>
      <c r="I2526" s="98" t="s">
        <v>454</v>
      </c>
      <c r="J2526" s="27" t="s">
        <v>239</v>
      </c>
      <c r="K2526" s="28" t="s">
        <v>3603</v>
      </c>
      <c r="L2526" s="93" t="s">
        <v>151</v>
      </c>
      <c r="M2526" s="2" t="s">
        <v>151</v>
      </c>
      <c r="N2526" s="94" t="s">
        <v>151</v>
      </c>
      <c r="O2526" s="13" t="s">
        <v>468</v>
      </c>
      <c r="P2526" s="2" t="s">
        <v>151</v>
      </c>
      <c r="Q2526" s="2" t="s">
        <v>151</v>
      </c>
      <c r="R2526" s="2" t="s">
        <v>151</v>
      </c>
      <c r="S2526" s="2" t="s">
        <v>151</v>
      </c>
      <c r="T2526" s="2" t="s">
        <v>152</v>
      </c>
      <c r="U2526" s="14" t="s">
        <v>152</v>
      </c>
      <c r="V2526" s="13" t="s">
        <v>151</v>
      </c>
      <c r="W2526" s="2" t="s">
        <v>151</v>
      </c>
      <c r="X2526" s="2" t="s">
        <v>152</v>
      </c>
      <c r="Y2526" s="2" t="s">
        <v>152</v>
      </c>
      <c r="Z2526" s="94" t="s">
        <v>152</v>
      </c>
      <c r="AA2526" s="13" t="s">
        <v>151</v>
      </c>
      <c r="AB2526" s="2" t="s">
        <v>151</v>
      </c>
      <c r="AC2526" s="14" t="s">
        <v>151</v>
      </c>
      <c r="AD2526" s="93" t="s">
        <v>152</v>
      </c>
      <c r="AE2526" s="14" t="s">
        <v>152</v>
      </c>
      <c r="AF2526" s="99">
        <v>100</v>
      </c>
    </row>
    <row r="2527" spans="1:32" x14ac:dyDescent="0.3">
      <c r="A2527" s="55" t="str">
        <f t="shared" si="39"/>
        <v>LUtr_01.1</v>
      </c>
      <c r="C2527" s="96" t="s">
        <v>26</v>
      </c>
      <c r="D2527" s="97" t="s">
        <v>779</v>
      </c>
      <c r="E2527" s="97" t="s">
        <v>877</v>
      </c>
      <c r="F2527" s="97" t="s">
        <v>878</v>
      </c>
      <c r="G2527" s="97" t="s">
        <v>351</v>
      </c>
      <c r="H2527" s="96" t="s">
        <v>50</v>
      </c>
      <c r="I2527" s="98" t="s">
        <v>6</v>
      </c>
      <c r="J2527" s="27" t="s">
        <v>976</v>
      </c>
      <c r="K2527" s="28" t="s">
        <v>976</v>
      </c>
      <c r="L2527" s="93" t="s">
        <v>151</v>
      </c>
      <c r="M2527" s="2" t="s">
        <v>151</v>
      </c>
      <c r="N2527" s="94" t="s">
        <v>151</v>
      </c>
      <c r="O2527" s="13" t="s">
        <v>151</v>
      </c>
      <c r="P2527" s="2" t="s">
        <v>151</v>
      </c>
      <c r="Q2527" s="2" t="s">
        <v>151</v>
      </c>
      <c r="R2527" s="2" t="s">
        <v>151</v>
      </c>
      <c r="S2527" s="2" t="s">
        <v>151</v>
      </c>
      <c r="T2527" s="2" t="s">
        <v>151</v>
      </c>
      <c r="U2527" s="14" t="s">
        <v>151</v>
      </c>
      <c r="V2527" s="13" t="s">
        <v>151</v>
      </c>
      <c r="W2527" s="2" t="s">
        <v>151</v>
      </c>
      <c r="X2527" s="2" t="s">
        <v>151</v>
      </c>
      <c r="Y2527" s="2" t="s">
        <v>151</v>
      </c>
      <c r="Z2527" s="94" t="s">
        <v>151</v>
      </c>
      <c r="AA2527" s="13" t="s">
        <v>151</v>
      </c>
      <c r="AB2527" s="2" t="s">
        <v>151</v>
      </c>
      <c r="AC2527" s="14" t="s">
        <v>151</v>
      </c>
      <c r="AD2527" s="93" t="s">
        <v>151</v>
      </c>
      <c r="AE2527" s="14" t="s">
        <v>151</v>
      </c>
      <c r="AF2527" s="99">
        <v>100</v>
      </c>
    </row>
    <row r="2528" spans="1:32" x14ac:dyDescent="0.3">
      <c r="A2528" s="55" t="str">
        <f t="shared" si="39"/>
        <v>LUtr_01.2</v>
      </c>
      <c r="C2528" s="96" t="s">
        <v>26</v>
      </c>
      <c r="D2528" s="97" t="s">
        <v>779</v>
      </c>
      <c r="E2528" s="97" t="s">
        <v>879</v>
      </c>
      <c r="F2528" s="97" t="s">
        <v>880</v>
      </c>
      <c r="G2528" s="97" t="s">
        <v>351</v>
      </c>
      <c r="H2528" s="96" t="s">
        <v>50</v>
      </c>
      <c r="I2528" s="98" t="s">
        <v>454</v>
      </c>
      <c r="J2528" s="27" t="s">
        <v>239</v>
      </c>
      <c r="K2528" s="28" t="s">
        <v>3604</v>
      </c>
      <c r="L2528" s="93" t="s">
        <v>151</v>
      </c>
      <c r="M2528" s="2" t="s">
        <v>151</v>
      </c>
      <c r="N2528" s="94" t="s">
        <v>151</v>
      </c>
      <c r="O2528" s="13" t="s">
        <v>151</v>
      </c>
      <c r="P2528" s="2" t="s">
        <v>151</v>
      </c>
      <c r="Q2528" s="2" t="s">
        <v>151</v>
      </c>
      <c r="R2528" s="2" t="s">
        <v>151</v>
      </c>
      <c r="S2528" s="2" t="s">
        <v>151</v>
      </c>
      <c r="T2528" s="2" t="s">
        <v>152</v>
      </c>
      <c r="U2528" s="14" t="s">
        <v>152</v>
      </c>
      <c r="V2528" s="13" t="s">
        <v>152</v>
      </c>
      <c r="W2528" s="2" t="s">
        <v>152</v>
      </c>
      <c r="X2528" s="2" t="s">
        <v>152</v>
      </c>
      <c r="Y2528" s="2" t="s">
        <v>152</v>
      </c>
      <c r="Z2528" s="94" t="s">
        <v>152</v>
      </c>
      <c r="AA2528" s="13" t="s">
        <v>151</v>
      </c>
      <c r="AB2528" s="2" t="s">
        <v>152</v>
      </c>
      <c r="AC2528" s="14" t="s">
        <v>152</v>
      </c>
      <c r="AD2528" s="93" t="s">
        <v>151</v>
      </c>
      <c r="AE2528" s="14" t="s">
        <v>152</v>
      </c>
      <c r="AF2528" s="99">
        <v>100</v>
      </c>
    </row>
    <row r="2529" spans="1:32" x14ac:dyDescent="0.3">
      <c r="A2529" s="55" t="str">
        <f t="shared" si="39"/>
        <v>LUtr_01.2</v>
      </c>
      <c r="C2529" s="96" t="s">
        <v>26</v>
      </c>
      <c r="D2529" s="97" t="s">
        <v>779</v>
      </c>
      <c r="E2529" s="97" t="s">
        <v>879</v>
      </c>
      <c r="F2529" s="97" t="s">
        <v>880</v>
      </c>
      <c r="G2529" s="97" t="s">
        <v>351</v>
      </c>
      <c r="H2529" s="96" t="s">
        <v>50</v>
      </c>
      <c r="I2529" s="98" t="s">
        <v>454</v>
      </c>
      <c r="J2529" s="27" t="s">
        <v>3605</v>
      </c>
      <c r="K2529" s="28" t="s">
        <v>3606</v>
      </c>
      <c r="L2529" s="93" t="s">
        <v>151</v>
      </c>
      <c r="M2529" s="2" t="s">
        <v>152</v>
      </c>
      <c r="N2529" s="94" t="s">
        <v>151</v>
      </c>
      <c r="O2529" s="13" t="s">
        <v>468</v>
      </c>
      <c r="P2529" s="2" t="s">
        <v>468</v>
      </c>
      <c r="Q2529" s="2" t="s">
        <v>468</v>
      </c>
      <c r="R2529" s="2" t="s">
        <v>152</v>
      </c>
      <c r="S2529" s="2" t="s">
        <v>152</v>
      </c>
      <c r="T2529" s="2" t="s">
        <v>152</v>
      </c>
      <c r="U2529" s="14" t="s">
        <v>152</v>
      </c>
      <c r="V2529" s="13" t="s">
        <v>152</v>
      </c>
      <c r="W2529" s="2" t="s">
        <v>152</v>
      </c>
      <c r="X2529" s="2" t="s">
        <v>152</v>
      </c>
      <c r="Y2529" s="2" t="s">
        <v>152</v>
      </c>
      <c r="Z2529" s="94" t="s">
        <v>152</v>
      </c>
      <c r="AA2529" s="13" t="s">
        <v>152</v>
      </c>
      <c r="AB2529" s="2" t="s">
        <v>152</v>
      </c>
      <c r="AC2529" s="14" t="s">
        <v>152</v>
      </c>
      <c r="AD2529" s="93" t="s">
        <v>152</v>
      </c>
      <c r="AE2529" s="14" t="s">
        <v>152</v>
      </c>
      <c r="AF2529" s="99">
        <v>100</v>
      </c>
    </row>
    <row r="2530" spans="1:32" x14ac:dyDescent="0.3">
      <c r="A2530" s="55" t="str">
        <f t="shared" si="39"/>
        <v>LUtr_02.1</v>
      </c>
      <c r="C2530" s="96" t="s">
        <v>26</v>
      </c>
      <c r="D2530" s="97" t="s">
        <v>779</v>
      </c>
      <c r="E2530" s="97" t="s">
        <v>881</v>
      </c>
      <c r="F2530" s="97" t="s">
        <v>882</v>
      </c>
      <c r="G2530" s="97" t="s">
        <v>351</v>
      </c>
      <c r="H2530" s="96" t="s">
        <v>50</v>
      </c>
      <c r="I2530" s="98" t="s">
        <v>51</v>
      </c>
      <c r="J2530" s="27" t="s">
        <v>3599</v>
      </c>
      <c r="K2530" s="28" t="s">
        <v>3607</v>
      </c>
      <c r="L2530" s="93" t="s">
        <v>151</v>
      </c>
      <c r="M2530" s="2" t="s">
        <v>151</v>
      </c>
      <c r="N2530" s="94" t="s">
        <v>151</v>
      </c>
      <c r="O2530" s="13" t="s">
        <v>151</v>
      </c>
      <c r="P2530" s="2" t="s">
        <v>152</v>
      </c>
      <c r="Q2530" s="2" t="s">
        <v>152</v>
      </c>
      <c r="R2530" s="2" t="s">
        <v>152</v>
      </c>
      <c r="S2530" s="2" t="s">
        <v>152</v>
      </c>
      <c r="T2530" s="2" t="s">
        <v>152</v>
      </c>
      <c r="U2530" s="14" t="s">
        <v>152</v>
      </c>
      <c r="V2530" s="13" t="s">
        <v>151</v>
      </c>
      <c r="W2530" s="2" t="s">
        <v>152</v>
      </c>
      <c r="X2530" s="2" t="s">
        <v>152</v>
      </c>
      <c r="Y2530" s="2" t="s">
        <v>152</v>
      </c>
      <c r="Z2530" s="94" t="s">
        <v>152</v>
      </c>
      <c r="AA2530" s="13" t="s">
        <v>151</v>
      </c>
      <c r="AB2530" s="2" t="s">
        <v>152</v>
      </c>
      <c r="AC2530" s="14" t="s">
        <v>152</v>
      </c>
      <c r="AD2530" s="93" t="s">
        <v>152</v>
      </c>
      <c r="AE2530" s="14" t="s">
        <v>152</v>
      </c>
      <c r="AF2530" s="99">
        <v>100</v>
      </c>
    </row>
    <row r="2531" spans="1:32" x14ac:dyDescent="0.3">
      <c r="A2531" s="55" t="str">
        <f t="shared" si="39"/>
        <v>LUtr_02.1</v>
      </c>
      <c r="C2531" s="96" t="s">
        <v>26</v>
      </c>
      <c r="D2531" s="97" t="s">
        <v>779</v>
      </c>
      <c r="E2531" s="97" t="s">
        <v>881</v>
      </c>
      <c r="F2531" s="97" t="s">
        <v>882</v>
      </c>
      <c r="G2531" s="97" t="s">
        <v>351</v>
      </c>
      <c r="H2531" s="96" t="s">
        <v>50</v>
      </c>
      <c r="I2531" s="98" t="s">
        <v>51</v>
      </c>
      <c r="J2531" s="27" t="s">
        <v>3597</v>
      </c>
      <c r="K2531" s="28" t="s">
        <v>3608</v>
      </c>
      <c r="L2531" s="93" t="s">
        <v>151</v>
      </c>
      <c r="M2531" s="2" t="s">
        <v>151</v>
      </c>
      <c r="N2531" s="94" t="s">
        <v>151</v>
      </c>
      <c r="O2531" s="13" t="s">
        <v>151</v>
      </c>
      <c r="P2531" s="2" t="s">
        <v>151</v>
      </c>
      <c r="Q2531" s="2" t="s">
        <v>152</v>
      </c>
      <c r="R2531" s="2" t="s">
        <v>152</v>
      </c>
      <c r="S2531" s="2" t="s">
        <v>152</v>
      </c>
      <c r="T2531" s="2" t="s">
        <v>152</v>
      </c>
      <c r="U2531" s="14" t="s">
        <v>152</v>
      </c>
      <c r="V2531" s="13" t="s">
        <v>152</v>
      </c>
      <c r="W2531" s="2" t="s">
        <v>152</v>
      </c>
      <c r="X2531" s="2" t="s">
        <v>152</v>
      </c>
      <c r="Y2531" s="2" t="s">
        <v>152</v>
      </c>
      <c r="Z2531" s="94" t="s">
        <v>152</v>
      </c>
      <c r="AA2531" s="13" t="s">
        <v>151</v>
      </c>
      <c r="AB2531" s="2" t="s">
        <v>151</v>
      </c>
      <c r="AC2531" s="14" t="s">
        <v>152</v>
      </c>
      <c r="AD2531" s="93" t="s">
        <v>152</v>
      </c>
      <c r="AE2531" s="14" t="s">
        <v>152</v>
      </c>
      <c r="AF2531" s="99">
        <v>100</v>
      </c>
    </row>
    <row r="2532" spans="1:32" x14ac:dyDescent="0.3">
      <c r="A2532" s="55" t="str">
        <f t="shared" si="39"/>
        <v>LUtr_02.1</v>
      </c>
      <c r="C2532" s="96" t="s">
        <v>26</v>
      </c>
      <c r="D2532" s="97" t="s">
        <v>779</v>
      </c>
      <c r="E2532" s="97" t="s">
        <v>881</v>
      </c>
      <c r="F2532" s="97" t="s">
        <v>882</v>
      </c>
      <c r="G2532" s="97" t="s">
        <v>351</v>
      </c>
      <c r="H2532" s="96" t="s">
        <v>50</v>
      </c>
      <c r="I2532" s="98" t="s">
        <v>51</v>
      </c>
      <c r="J2532" s="27" t="s">
        <v>3609</v>
      </c>
      <c r="K2532" s="28" t="s">
        <v>3610</v>
      </c>
      <c r="L2532" s="93" t="s">
        <v>151</v>
      </c>
      <c r="M2532" s="2" t="s">
        <v>151</v>
      </c>
      <c r="N2532" s="94" t="s">
        <v>151</v>
      </c>
      <c r="O2532" s="13" t="s">
        <v>151</v>
      </c>
      <c r="P2532" s="2" t="s">
        <v>151</v>
      </c>
      <c r="Q2532" s="2" t="s">
        <v>151</v>
      </c>
      <c r="R2532" s="2" t="s">
        <v>151</v>
      </c>
      <c r="S2532" s="2" t="s">
        <v>152</v>
      </c>
      <c r="T2532" s="2" t="s">
        <v>152</v>
      </c>
      <c r="U2532" s="14" t="s">
        <v>152</v>
      </c>
      <c r="V2532" s="13" t="s">
        <v>152</v>
      </c>
      <c r="W2532" s="2" t="s">
        <v>152</v>
      </c>
      <c r="X2532" s="2" t="s">
        <v>152</v>
      </c>
      <c r="Y2532" s="2" t="s">
        <v>152</v>
      </c>
      <c r="Z2532" s="94" t="s">
        <v>152</v>
      </c>
      <c r="AA2532" s="13" t="s">
        <v>151</v>
      </c>
      <c r="AB2532" s="2" t="s">
        <v>151</v>
      </c>
      <c r="AC2532" s="14" t="s">
        <v>152</v>
      </c>
      <c r="AD2532" s="93" t="s">
        <v>151</v>
      </c>
      <c r="AE2532" s="14" t="s">
        <v>152</v>
      </c>
      <c r="AF2532" s="99">
        <v>100</v>
      </c>
    </row>
    <row r="2533" spans="1:32" x14ac:dyDescent="0.3">
      <c r="A2533" s="55" t="str">
        <f t="shared" si="39"/>
        <v>LUtr_02.2</v>
      </c>
      <c r="C2533" s="96" t="s">
        <v>26</v>
      </c>
      <c r="D2533" s="97" t="s">
        <v>779</v>
      </c>
      <c r="E2533" s="97" t="s">
        <v>883</v>
      </c>
      <c r="F2533" s="97" t="s">
        <v>884</v>
      </c>
      <c r="G2533" s="97" t="s">
        <v>351</v>
      </c>
      <c r="H2533" s="96" t="s">
        <v>50</v>
      </c>
      <c r="I2533" s="98" t="s">
        <v>6</v>
      </c>
      <c r="J2533" s="27" t="s">
        <v>976</v>
      </c>
      <c r="K2533" s="28" t="s">
        <v>976</v>
      </c>
      <c r="L2533" s="93" t="s">
        <v>151</v>
      </c>
      <c r="M2533" s="2" t="s">
        <v>151</v>
      </c>
      <c r="N2533" s="94" t="s">
        <v>151</v>
      </c>
      <c r="O2533" s="13" t="s">
        <v>151</v>
      </c>
      <c r="P2533" s="2" t="s">
        <v>151</v>
      </c>
      <c r="Q2533" s="2" t="s">
        <v>151</v>
      </c>
      <c r="R2533" s="2" t="s">
        <v>151</v>
      </c>
      <c r="S2533" s="2" t="s">
        <v>151</v>
      </c>
      <c r="T2533" s="2" t="s">
        <v>151</v>
      </c>
      <c r="U2533" s="14" t="s">
        <v>151</v>
      </c>
      <c r="V2533" s="13" t="s">
        <v>151</v>
      </c>
      <c r="W2533" s="2" t="s">
        <v>151</v>
      </c>
      <c r="X2533" s="2" t="s">
        <v>151</v>
      </c>
      <c r="Y2533" s="2" t="s">
        <v>151</v>
      </c>
      <c r="Z2533" s="94" t="s">
        <v>151</v>
      </c>
      <c r="AA2533" s="13" t="s">
        <v>151</v>
      </c>
      <c r="AB2533" s="2" t="s">
        <v>151</v>
      </c>
      <c r="AC2533" s="14" t="s">
        <v>151</v>
      </c>
      <c r="AD2533" s="93" t="s">
        <v>151</v>
      </c>
      <c r="AE2533" s="14" t="s">
        <v>151</v>
      </c>
      <c r="AF2533" s="99">
        <v>100</v>
      </c>
    </row>
    <row r="2534" spans="1:32" x14ac:dyDescent="0.3">
      <c r="A2534" s="55" t="str">
        <f t="shared" si="39"/>
        <v>LUtr_02.3</v>
      </c>
      <c r="C2534" s="96" t="s">
        <v>26</v>
      </c>
      <c r="D2534" s="97" t="s">
        <v>779</v>
      </c>
      <c r="E2534" s="97" t="s">
        <v>885</v>
      </c>
      <c r="F2534" s="97" t="s">
        <v>886</v>
      </c>
      <c r="G2534" s="97" t="s">
        <v>351</v>
      </c>
      <c r="H2534" s="96" t="s">
        <v>50</v>
      </c>
      <c r="I2534" s="98"/>
      <c r="J2534" s="27" t="s">
        <v>113</v>
      </c>
      <c r="K2534" s="28" t="s">
        <v>113</v>
      </c>
      <c r="L2534" s="93" t="s">
        <v>6</v>
      </c>
      <c r="M2534" s="2" t="s">
        <v>6</v>
      </c>
      <c r="N2534" s="94" t="s">
        <v>6</v>
      </c>
      <c r="O2534" s="13" t="s">
        <v>6</v>
      </c>
      <c r="P2534" s="2" t="s">
        <v>6</v>
      </c>
      <c r="Q2534" s="2" t="s">
        <v>6</v>
      </c>
      <c r="R2534" s="2" t="s">
        <v>6</v>
      </c>
      <c r="S2534" s="2" t="s">
        <v>6</v>
      </c>
      <c r="T2534" s="2" t="s">
        <v>6</v>
      </c>
      <c r="U2534" s="14" t="s">
        <v>6</v>
      </c>
      <c r="V2534" s="13" t="s">
        <v>6</v>
      </c>
      <c r="W2534" s="2" t="s">
        <v>6</v>
      </c>
      <c r="X2534" s="2" t="s">
        <v>6</v>
      </c>
      <c r="Y2534" s="2" t="s">
        <v>6</v>
      </c>
      <c r="Z2534" s="94" t="s">
        <v>6</v>
      </c>
      <c r="AA2534" s="13" t="s">
        <v>6</v>
      </c>
      <c r="AB2534" s="2" t="s">
        <v>6</v>
      </c>
      <c r="AC2534" s="14" t="s">
        <v>6</v>
      </c>
      <c r="AD2534" s="93" t="s">
        <v>6</v>
      </c>
      <c r="AE2534" s="14" t="s">
        <v>6</v>
      </c>
      <c r="AF2534" s="99" t="s">
        <v>6</v>
      </c>
    </row>
    <row r="2535" spans="1:32" x14ac:dyDescent="0.3">
      <c r="A2535" s="55" t="str">
        <f t="shared" si="39"/>
        <v>LUtr_02.4</v>
      </c>
      <c r="C2535" s="96" t="s">
        <v>26</v>
      </c>
      <c r="D2535" s="97" t="s">
        <v>779</v>
      </c>
      <c r="E2535" s="97" t="s">
        <v>887</v>
      </c>
      <c r="F2535" s="97" t="s">
        <v>888</v>
      </c>
      <c r="G2535" s="97" t="s">
        <v>351</v>
      </c>
      <c r="H2535" s="96" t="s">
        <v>50</v>
      </c>
      <c r="I2535" s="98"/>
      <c r="J2535" s="27" t="s">
        <v>113</v>
      </c>
      <c r="K2535" s="28" t="s">
        <v>113</v>
      </c>
      <c r="L2535" s="93"/>
      <c r="M2535" s="2"/>
      <c r="N2535" s="94"/>
      <c r="O2535" s="13"/>
      <c r="P2535" s="2"/>
      <c r="Q2535" s="2"/>
      <c r="R2535" s="2"/>
      <c r="S2535" s="2"/>
      <c r="T2535" s="2"/>
      <c r="U2535" s="14"/>
      <c r="V2535" s="13"/>
      <c r="W2535" s="2"/>
      <c r="X2535" s="2"/>
      <c r="Y2535" s="2"/>
      <c r="Z2535" s="94"/>
      <c r="AA2535" s="13"/>
      <c r="AB2535" s="2"/>
      <c r="AC2535" s="14"/>
      <c r="AD2535" s="93"/>
      <c r="AE2535" s="14"/>
      <c r="AF2535" s="99" t="s">
        <v>6</v>
      </c>
    </row>
    <row r="2536" spans="1:32" x14ac:dyDescent="0.3">
      <c r="A2536" s="55" t="str">
        <f t="shared" si="39"/>
        <v>LUtr_03.1</v>
      </c>
      <c r="C2536" s="96" t="s">
        <v>26</v>
      </c>
      <c r="D2536" s="97" t="s">
        <v>779</v>
      </c>
      <c r="E2536" s="97" t="s">
        <v>889</v>
      </c>
      <c r="F2536" s="97" t="s">
        <v>890</v>
      </c>
      <c r="G2536" s="97" t="s">
        <v>344</v>
      </c>
      <c r="H2536" s="96" t="s">
        <v>50</v>
      </c>
      <c r="I2536" s="98" t="s">
        <v>454</v>
      </c>
      <c r="J2536" s="27" t="s">
        <v>3611</v>
      </c>
      <c r="K2536" s="28" t="s">
        <v>3612</v>
      </c>
      <c r="L2536" s="93" t="s">
        <v>151</v>
      </c>
      <c r="M2536" s="2" t="s">
        <v>151</v>
      </c>
      <c r="N2536" s="94" t="s">
        <v>151</v>
      </c>
      <c r="O2536" s="13"/>
      <c r="P2536" s="2"/>
      <c r="Q2536" s="2"/>
      <c r="R2536" s="2"/>
      <c r="S2536" s="2"/>
      <c r="T2536" s="2"/>
      <c r="U2536" s="14"/>
      <c r="V2536" s="13"/>
      <c r="W2536" s="2"/>
      <c r="X2536" s="2"/>
      <c r="Y2536" s="2"/>
      <c r="Z2536" s="94"/>
      <c r="AA2536" s="13"/>
      <c r="AB2536" s="2"/>
      <c r="AC2536" s="14"/>
      <c r="AD2536" s="93"/>
      <c r="AE2536" s="14"/>
      <c r="AF2536" s="99">
        <v>100</v>
      </c>
    </row>
    <row r="2537" spans="1:32" x14ac:dyDescent="0.3">
      <c r="A2537" s="55" t="str">
        <f t="shared" si="39"/>
        <v>LUtr_03.1</v>
      </c>
      <c r="C2537" s="96" t="s">
        <v>26</v>
      </c>
      <c r="D2537" s="97" t="s">
        <v>779</v>
      </c>
      <c r="E2537" s="97" t="s">
        <v>889</v>
      </c>
      <c r="F2537" s="97" t="s">
        <v>890</v>
      </c>
      <c r="G2537" s="97" t="s">
        <v>344</v>
      </c>
      <c r="H2537" s="96" t="s">
        <v>50</v>
      </c>
      <c r="I2537" s="98" t="s">
        <v>454</v>
      </c>
      <c r="J2537" s="27" t="s">
        <v>3613</v>
      </c>
      <c r="K2537" s="28" t="s">
        <v>3614</v>
      </c>
      <c r="L2537" s="93" t="s">
        <v>151</v>
      </c>
      <c r="M2537" s="2" t="s">
        <v>151</v>
      </c>
      <c r="N2537" s="94" t="s">
        <v>151</v>
      </c>
      <c r="O2537" s="13"/>
      <c r="P2537" s="2"/>
      <c r="Q2537" s="2"/>
      <c r="R2537" s="2"/>
      <c r="S2537" s="2"/>
      <c r="T2537" s="2"/>
      <c r="U2537" s="14"/>
      <c r="V2537" s="13"/>
      <c r="W2537" s="2"/>
      <c r="X2537" s="2"/>
      <c r="Y2537" s="2"/>
      <c r="Z2537" s="94"/>
      <c r="AA2537" s="13"/>
      <c r="AB2537" s="2"/>
      <c r="AC2537" s="14"/>
      <c r="AD2537" s="93"/>
      <c r="AE2537" s="14"/>
      <c r="AF2537" s="99">
        <v>100</v>
      </c>
    </row>
    <row r="2538" spans="1:32" x14ac:dyDescent="0.3">
      <c r="A2538" s="55" t="str">
        <f t="shared" si="39"/>
        <v>LUtr_03.2</v>
      </c>
      <c r="C2538" s="96" t="s">
        <v>26</v>
      </c>
      <c r="D2538" s="97" t="s">
        <v>779</v>
      </c>
      <c r="E2538" s="97" t="s">
        <v>891</v>
      </c>
      <c r="F2538" s="97" t="s">
        <v>892</v>
      </c>
      <c r="G2538" s="97" t="s">
        <v>351</v>
      </c>
      <c r="H2538" s="96" t="s">
        <v>50</v>
      </c>
      <c r="I2538" s="98"/>
      <c r="J2538" s="27" t="s">
        <v>113</v>
      </c>
      <c r="K2538" s="28" t="s">
        <v>113</v>
      </c>
      <c r="L2538" s="93"/>
      <c r="M2538" s="2"/>
      <c r="N2538" s="94"/>
      <c r="O2538" s="13"/>
      <c r="P2538" s="2"/>
      <c r="Q2538" s="2"/>
      <c r="R2538" s="2"/>
      <c r="S2538" s="2"/>
      <c r="T2538" s="2"/>
      <c r="U2538" s="14"/>
      <c r="V2538" s="13"/>
      <c r="W2538" s="2"/>
      <c r="X2538" s="2"/>
      <c r="Y2538" s="2"/>
      <c r="Z2538" s="94"/>
      <c r="AA2538" s="13"/>
      <c r="AB2538" s="2"/>
      <c r="AC2538" s="14"/>
      <c r="AD2538" s="93"/>
      <c r="AE2538" s="14"/>
      <c r="AF2538" s="99" t="s">
        <v>6</v>
      </c>
    </row>
    <row r="2539" spans="1:32" x14ac:dyDescent="0.3">
      <c r="A2539" s="55" t="str">
        <f t="shared" si="39"/>
        <v>LUtr_03.3</v>
      </c>
      <c r="C2539" s="96" t="s">
        <v>26</v>
      </c>
      <c r="D2539" s="97" t="s">
        <v>779</v>
      </c>
      <c r="E2539" s="97" t="s">
        <v>893</v>
      </c>
      <c r="F2539" s="97" t="s">
        <v>894</v>
      </c>
      <c r="G2539" s="97" t="s">
        <v>351</v>
      </c>
      <c r="H2539" s="96" t="s">
        <v>50</v>
      </c>
      <c r="I2539" s="98"/>
      <c r="J2539" s="27" t="s">
        <v>113</v>
      </c>
      <c r="K2539" s="28" t="s">
        <v>113</v>
      </c>
      <c r="L2539" s="93"/>
      <c r="M2539" s="2"/>
      <c r="N2539" s="94"/>
      <c r="O2539" s="13"/>
      <c r="P2539" s="2"/>
      <c r="Q2539" s="2"/>
      <c r="R2539" s="2"/>
      <c r="S2539" s="2"/>
      <c r="T2539" s="2"/>
      <c r="U2539" s="14"/>
      <c r="V2539" s="13"/>
      <c r="W2539" s="2"/>
      <c r="X2539" s="2"/>
      <c r="Y2539" s="2"/>
      <c r="Z2539" s="94"/>
      <c r="AA2539" s="13"/>
      <c r="AB2539" s="2"/>
      <c r="AC2539" s="14"/>
      <c r="AD2539" s="93"/>
      <c r="AE2539" s="14"/>
      <c r="AF2539" s="99" t="s">
        <v>6</v>
      </c>
    </row>
    <row r="2540" spans="1:32" x14ac:dyDescent="0.3">
      <c r="A2540" s="55" t="str">
        <f t="shared" si="39"/>
        <v>LVec_01.1</v>
      </c>
      <c r="C2540" s="96" t="s">
        <v>27</v>
      </c>
      <c r="D2540" s="97" t="s">
        <v>776</v>
      </c>
      <c r="E2540" s="97" t="s">
        <v>815</v>
      </c>
      <c r="F2540" s="97" t="s">
        <v>816</v>
      </c>
      <c r="G2540" s="97" t="s">
        <v>351</v>
      </c>
      <c r="H2540" s="96" t="s">
        <v>50</v>
      </c>
      <c r="I2540" s="98" t="s">
        <v>454</v>
      </c>
      <c r="J2540" s="27" t="s">
        <v>240</v>
      </c>
      <c r="K2540" s="28" t="s">
        <v>3615</v>
      </c>
      <c r="L2540" s="93" t="s">
        <v>151</v>
      </c>
      <c r="M2540" s="2" t="s">
        <v>151</v>
      </c>
      <c r="N2540" s="94" t="s">
        <v>151</v>
      </c>
      <c r="O2540" s="13" t="s">
        <v>151</v>
      </c>
      <c r="P2540" s="2" t="s">
        <v>151</v>
      </c>
      <c r="Q2540" s="2" t="s">
        <v>151</v>
      </c>
      <c r="R2540" s="2" t="s">
        <v>151</v>
      </c>
      <c r="S2540" s="2" t="s">
        <v>151</v>
      </c>
      <c r="T2540" s="2" t="s">
        <v>151</v>
      </c>
      <c r="U2540" s="14" t="s">
        <v>151</v>
      </c>
      <c r="V2540" s="13" t="s">
        <v>151</v>
      </c>
      <c r="W2540" s="2" t="s">
        <v>151</v>
      </c>
      <c r="X2540" s="2" t="s">
        <v>151</v>
      </c>
      <c r="Y2540" s="2" t="s">
        <v>151</v>
      </c>
      <c r="Z2540" s="94" t="s">
        <v>151</v>
      </c>
      <c r="AA2540" s="13" t="s">
        <v>151</v>
      </c>
      <c r="AB2540" s="2" t="s">
        <v>151</v>
      </c>
      <c r="AC2540" s="14" t="s">
        <v>151</v>
      </c>
      <c r="AD2540" s="93" t="s">
        <v>151</v>
      </c>
      <c r="AE2540" s="14" t="s">
        <v>151</v>
      </c>
      <c r="AF2540" s="99">
        <v>100</v>
      </c>
    </row>
    <row r="2541" spans="1:32" x14ac:dyDescent="0.3">
      <c r="A2541" s="55" t="str">
        <f t="shared" si="39"/>
        <v>LVec_01.1</v>
      </c>
      <c r="C2541" s="96" t="s">
        <v>27</v>
      </c>
      <c r="D2541" s="97" t="s">
        <v>776</v>
      </c>
      <c r="E2541" s="97" t="s">
        <v>815</v>
      </c>
      <c r="F2541" s="97" t="s">
        <v>816</v>
      </c>
      <c r="G2541" s="97" t="s">
        <v>351</v>
      </c>
      <c r="H2541" s="96" t="s">
        <v>50</v>
      </c>
      <c r="I2541" s="98" t="s">
        <v>454</v>
      </c>
      <c r="J2541" s="27" t="s">
        <v>240</v>
      </c>
      <c r="K2541" s="28" t="s">
        <v>3616</v>
      </c>
      <c r="L2541" s="93" t="s">
        <v>151</v>
      </c>
      <c r="M2541" s="2" t="s">
        <v>151</v>
      </c>
      <c r="N2541" s="94" t="s">
        <v>151</v>
      </c>
      <c r="O2541" s="13" t="s">
        <v>151</v>
      </c>
      <c r="P2541" s="2" t="s">
        <v>151</v>
      </c>
      <c r="Q2541" s="2" t="s">
        <v>151</v>
      </c>
      <c r="R2541" s="2" t="s">
        <v>151</v>
      </c>
      <c r="S2541" s="2" t="s">
        <v>151</v>
      </c>
      <c r="T2541" s="2" t="s">
        <v>151</v>
      </c>
      <c r="U2541" s="14" t="s">
        <v>151</v>
      </c>
      <c r="V2541" s="13" t="s">
        <v>151</v>
      </c>
      <c r="W2541" s="2" t="s">
        <v>151</v>
      </c>
      <c r="X2541" s="2" t="s">
        <v>151</v>
      </c>
      <c r="Y2541" s="2" t="s">
        <v>151</v>
      </c>
      <c r="Z2541" s="94" t="s">
        <v>151</v>
      </c>
      <c r="AA2541" s="13" t="s">
        <v>151</v>
      </c>
      <c r="AB2541" s="2" t="s">
        <v>151</v>
      </c>
      <c r="AC2541" s="14" t="s">
        <v>151</v>
      </c>
      <c r="AD2541" s="93" t="s">
        <v>151</v>
      </c>
      <c r="AE2541" s="14" t="s">
        <v>151</v>
      </c>
      <c r="AF2541" s="99">
        <v>100</v>
      </c>
    </row>
    <row r="2542" spans="1:32" x14ac:dyDescent="0.3">
      <c r="A2542" s="55" t="str">
        <f t="shared" si="39"/>
        <v>LVec_01.1</v>
      </c>
      <c r="C2542" s="96" t="s">
        <v>27</v>
      </c>
      <c r="D2542" s="97" t="s">
        <v>776</v>
      </c>
      <c r="E2542" s="97" t="s">
        <v>815</v>
      </c>
      <c r="F2542" s="97" t="s">
        <v>816</v>
      </c>
      <c r="G2542" s="97" t="s">
        <v>351</v>
      </c>
      <c r="H2542" s="96" t="s">
        <v>50</v>
      </c>
      <c r="I2542" s="98" t="s">
        <v>454</v>
      </c>
      <c r="J2542" s="27" t="s">
        <v>240</v>
      </c>
      <c r="K2542" s="28" t="s">
        <v>3617</v>
      </c>
      <c r="L2542" s="93" t="s">
        <v>151</v>
      </c>
      <c r="M2542" s="2" t="s">
        <v>151</v>
      </c>
      <c r="N2542" s="94" t="s">
        <v>151</v>
      </c>
      <c r="O2542" s="13" t="s">
        <v>151</v>
      </c>
      <c r="P2542" s="2" t="s">
        <v>151</v>
      </c>
      <c r="Q2542" s="2" t="s">
        <v>151</v>
      </c>
      <c r="R2542" s="2" t="s">
        <v>151</v>
      </c>
      <c r="S2542" s="2" t="s">
        <v>151</v>
      </c>
      <c r="T2542" s="2" t="s">
        <v>151</v>
      </c>
      <c r="U2542" s="14" t="s">
        <v>151</v>
      </c>
      <c r="V2542" s="13" t="s">
        <v>151</v>
      </c>
      <c r="W2542" s="2" t="s">
        <v>151</v>
      </c>
      <c r="X2542" s="2" t="s">
        <v>151</v>
      </c>
      <c r="Y2542" s="2" t="s">
        <v>151</v>
      </c>
      <c r="Z2542" s="94" t="s">
        <v>151</v>
      </c>
      <c r="AA2542" s="13" t="s">
        <v>151</v>
      </c>
      <c r="AB2542" s="2" t="s">
        <v>151</v>
      </c>
      <c r="AC2542" s="14" t="s">
        <v>151</v>
      </c>
      <c r="AD2542" s="93" t="s">
        <v>151</v>
      </c>
      <c r="AE2542" s="14" t="s">
        <v>151</v>
      </c>
      <c r="AF2542" s="99">
        <v>100</v>
      </c>
    </row>
    <row r="2543" spans="1:32" x14ac:dyDescent="0.3">
      <c r="A2543" s="55" t="str">
        <f t="shared" si="39"/>
        <v>LVec_01.2</v>
      </c>
      <c r="C2543" s="96" t="s">
        <v>27</v>
      </c>
      <c r="D2543" s="97" t="s">
        <v>776</v>
      </c>
      <c r="E2543" s="97" t="s">
        <v>817</v>
      </c>
      <c r="F2543" s="97" t="s">
        <v>818</v>
      </c>
      <c r="G2543" s="97" t="s">
        <v>351</v>
      </c>
      <c r="H2543" s="96" t="s">
        <v>50</v>
      </c>
      <c r="I2543" s="98" t="s">
        <v>454</v>
      </c>
      <c r="J2543" s="27" t="s">
        <v>241</v>
      </c>
      <c r="K2543" s="28" t="s">
        <v>3618</v>
      </c>
      <c r="L2543" s="93" t="s">
        <v>151</v>
      </c>
      <c r="M2543" s="2" t="s">
        <v>151</v>
      </c>
      <c r="N2543" s="94" t="s">
        <v>151</v>
      </c>
      <c r="O2543" s="13" t="s">
        <v>151</v>
      </c>
      <c r="P2543" s="2" t="s">
        <v>151</v>
      </c>
      <c r="Q2543" s="2" t="s">
        <v>151</v>
      </c>
      <c r="R2543" s="2" t="s">
        <v>151</v>
      </c>
      <c r="S2543" s="2" t="s">
        <v>151</v>
      </c>
      <c r="T2543" s="2" t="s">
        <v>151</v>
      </c>
      <c r="U2543" s="14" t="s">
        <v>151</v>
      </c>
      <c r="V2543" s="13" t="s">
        <v>151</v>
      </c>
      <c r="W2543" s="2" t="s">
        <v>151</v>
      </c>
      <c r="X2543" s="2" t="s">
        <v>151</v>
      </c>
      <c r="Y2543" s="2" t="s">
        <v>151</v>
      </c>
      <c r="Z2543" s="94" t="s">
        <v>151</v>
      </c>
      <c r="AA2543" s="13" t="s">
        <v>151</v>
      </c>
      <c r="AB2543" s="2" t="s">
        <v>151</v>
      </c>
      <c r="AC2543" s="14" t="s">
        <v>151</v>
      </c>
      <c r="AD2543" s="93" t="s">
        <v>151</v>
      </c>
      <c r="AE2543" s="14" t="s">
        <v>151</v>
      </c>
      <c r="AF2543" s="99">
        <v>100</v>
      </c>
    </row>
    <row r="2544" spans="1:32" x14ac:dyDescent="0.3">
      <c r="A2544" s="55" t="str">
        <f t="shared" si="39"/>
        <v>LVec_01.2</v>
      </c>
      <c r="C2544" s="96" t="s">
        <v>27</v>
      </c>
      <c r="D2544" s="97" t="s">
        <v>776</v>
      </c>
      <c r="E2544" s="97" t="s">
        <v>817</v>
      </c>
      <c r="F2544" s="97" t="s">
        <v>818</v>
      </c>
      <c r="G2544" s="97" t="s">
        <v>351</v>
      </c>
      <c r="H2544" s="96" t="s">
        <v>50</v>
      </c>
      <c r="I2544" s="98" t="s">
        <v>454</v>
      </c>
      <c r="J2544" s="27" t="s">
        <v>3619</v>
      </c>
      <c r="K2544" s="28" t="s">
        <v>3620</v>
      </c>
      <c r="L2544" s="93" t="s">
        <v>151</v>
      </c>
      <c r="M2544" s="2" t="s">
        <v>151</v>
      </c>
      <c r="N2544" s="94" t="s">
        <v>151</v>
      </c>
      <c r="O2544" s="13" t="s">
        <v>151</v>
      </c>
      <c r="P2544" s="2" t="s">
        <v>151</v>
      </c>
      <c r="Q2544" s="2" t="s">
        <v>151</v>
      </c>
      <c r="R2544" s="2" t="s">
        <v>151</v>
      </c>
      <c r="S2544" s="2" t="s">
        <v>151</v>
      </c>
      <c r="T2544" s="2" t="s">
        <v>151</v>
      </c>
      <c r="U2544" s="14" t="s">
        <v>151</v>
      </c>
      <c r="V2544" s="13" t="s">
        <v>151</v>
      </c>
      <c r="W2544" s="2" t="s">
        <v>151</v>
      </c>
      <c r="X2544" s="2" t="s">
        <v>151</v>
      </c>
      <c r="Y2544" s="2" t="s">
        <v>151</v>
      </c>
      <c r="Z2544" s="94" t="s">
        <v>151</v>
      </c>
      <c r="AA2544" s="13" t="s">
        <v>151</v>
      </c>
      <c r="AB2544" s="2" t="s">
        <v>151</v>
      </c>
      <c r="AC2544" s="14" t="s">
        <v>151</v>
      </c>
      <c r="AD2544" s="93" t="s">
        <v>151</v>
      </c>
      <c r="AE2544" s="14" t="s">
        <v>151</v>
      </c>
      <c r="AF2544" s="99">
        <v>100</v>
      </c>
    </row>
    <row r="2545" spans="1:32" x14ac:dyDescent="0.3">
      <c r="A2545" s="55" t="str">
        <f t="shared" si="39"/>
        <v>LVec_01.3</v>
      </c>
      <c r="C2545" s="96" t="s">
        <v>27</v>
      </c>
      <c r="D2545" s="97" t="s">
        <v>776</v>
      </c>
      <c r="E2545" s="97" t="s">
        <v>819</v>
      </c>
      <c r="F2545" s="97" t="s">
        <v>820</v>
      </c>
      <c r="G2545" s="97" t="s">
        <v>351</v>
      </c>
      <c r="H2545" s="96" t="s">
        <v>50</v>
      </c>
      <c r="I2545" s="98" t="s">
        <v>454</v>
      </c>
      <c r="J2545" s="27" t="s">
        <v>240</v>
      </c>
      <c r="K2545" s="28" t="s">
        <v>3615</v>
      </c>
      <c r="L2545" s="93" t="s">
        <v>151</v>
      </c>
      <c r="M2545" s="2" t="s">
        <v>151</v>
      </c>
      <c r="N2545" s="94" t="s">
        <v>151</v>
      </c>
      <c r="O2545" s="13" t="s">
        <v>151</v>
      </c>
      <c r="P2545" s="2" t="s">
        <v>151</v>
      </c>
      <c r="Q2545" s="2" t="s">
        <v>151</v>
      </c>
      <c r="R2545" s="2" t="s">
        <v>151</v>
      </c>
      <c r="S2545" s="2" t="s">
        <v>151</v>
      </c>
      <c r="T2545" s="2" t="s">
        <v>151</v>
      </c>
      <c r="U2545" s="14" t="s">
        <v>151</v>
      </c>
      <c r="V2545" s="13" t="s">
        <v>151</v>
      </c>
      <c r="W2545" s="2" t="s">
        <v>151</v>
      </c>
      <c r="X2545" s="2" t="s">
        <v>151</v>
      </c>
      <c r="Y2545" s="2" t="s">
        <v>151</v>
      </c>
      <c r="Z2545" s="94" t="s">
        <v>151</v>
      </c>
      <c r="AA2545" s="13" t="s">
        <v>151</v>
      </c>
      <c r="AB2545" s="2" t="s">
        <v>151</v>
      </c>
      <c r="AC2545" s="14" t="s">
        <v>151</v>
      </c>
      <c r="AD2545" s="93" t="s">
        <v>151</v>
      </c>
      <c r="AE2545" s="14" t="s">
        <v>151</v>
      </c>
      <c r="AF2545" s="99">
        <v>100</v>
      </c>
    </row>
    <row r="2546" spans="1:32" x14ac:dyDescent="0.3">
      <c r="A2546" s="55" t="str">
        <f t="shared" si="39"/>
        <v>LVec_01.3</v>
      </c>
      <c r="C2546" s="96" t="s">
        <v>27</v>
      </c>
      <c r="D2546" s="97" t="s">
        <v>776</v>
      </c>
      <c r="E2546" s="97" t="s">
        <v>819</v>
      </c>
      <c r="F2546" s="97" t="s">
        <v>820</v>
      </c>
      <c r="G2546" s="97" t="s">
        <v>351</v>
      </c>
      <c r="H2546" s="96" t="s">
        <v>50</v>
      </c>
      <c r="I2546" s="98" t="s">
        <v>454</v>
      </c>
      <c r="J2546" s="27" t="s">
        <v>240</v>
      </c>
      <c r="K2546" s="28" t="s">
        <v>138</v>
      </c>
      <c r="L2546" s="93" t="s">
        <v>151</v>
      </c>
      <c r="M2546" s="2" t="s">
        <v>151</v>
      </c>
      <c r="N2546" s="94" t="s">
        <v>151</v>
      </c>
      <c r="O2546" s="13" t="s">
        <v>151</v>
      </c>
      <c r="P2546" s="2" t="s">
        <v>151</v>
      </c>
      <c r="Q2546" s="2" t="s">
        <v>151</v>
      </c>
      <c r="R2546" s="2" t="s">
        <v>151</v>
      </c>
      <c r="S2546" s="2" t="s">
        <v>151</v>
      </c>
      <c r="T2546" s="2" t="s">
        <v>151</v>
      </c>
      <c r="U2546" s="14" t="s">
        <v>151</v>
      </c>
      <c r="V2546" s="13" t="s">
        <v>151</v>
      </c>
      <c r="W2546" s="2" t="s">
        <v>151</v>
      </c>
      <c r="X2546" s="2" t="s">
        <v>151</v>
      </c>
      <c r="Y2546" s="2" t="s">
        <v>151</v>
      </c>
      <c r="Z2546" s="94" t="s">
        <v>151</v>
      </c>
      <c r="AA2546" s="13" t="s">
        <v>151</v>
      </c>
      <c r="AB2546" s="2" t="s">
        <v>151</v>
      </c>
      <c r="AC2546" s="14" t="s">
        <v>151</v>
      </c>
      <c r="AD2546" s="93" t="s">
        <v>151</v>
      </c>
      <c r="AE2546" s="14" t="s">
        <v>151</v>
      </c>
      <c r="AF2546" s="99">
        <v>100</v>
      </c>
    </row>
    <row r="2547" spans="1:32" x14ac:dyDescent="0.3">
      <c r="A2547" s="55" t="str">
        <f t="shared" si="39"/>
        <v>LVec_01.3</v>
      </c>
      <c r="C2547" s="96" t="s">
        <v>27</v>
      </c>
      <c r="D2547" s="97" t="s">
        <v>776</v>
      </c>
      <c r="E2547" s="97" t="s">
        <v>819</v>
      </c>
      <c r="F2547" s="97" t="s">
        <v>820</v>
      </c>
      <c r="G2547" s="97" t="s">
        <v>351</v>
      </c>
      <c r="H2547" s="96" t="s">
        <v>50</v>
      </c>
      <c r="I2547" s="98" t="s">
        <v>454</v>
      </c>
      <c r="J2547" s="27" t="s">
        <v>240</v>
      </c>
      <c r="K2547" s="28" t="s">
        <v>3621</v>
      </c>
      <c r="L2547" s="93" t="s">
        <v>151</v>
      </c>
      <c r="M2547" s="2" t="s">
        <v>151</v>
      </c>
      <c r="N2547" s="94" t="s">
        <v>151</v>
      </c>
      <c r="O2547" s="13" t="s">
        <v>151</v>
      </c>
      <c r="P2547" s="2" t="s">
        <v>151</v>
      </c>
      <c r="Q2547" s="2" t="s">
        <v>151</v>
      </c>
      <c r="R2547" s="2" t="s">
        <v>151</v>
      </c>
      <c r="S2547" s="2" t="s">
        <v>151</v>
      </c>
      <c r="T2547" s="2" t="s">
        <v>151</v>
      </c>
      <c r="U2547" s="14" t="s">
        <v>151</v>
      </c>
      <c r="V2547" s="13" t="s">
        <v>151</v>
      </c>
      <c r="W2547" s="2" t="s">
        <v>151</v>
      </c>
      <c r="X2547" s="2" t="s">
        <v>151</v>
      </c>
      <c r="Y2547" s="2" t="s">
        <v>151</v>
      </c>
      <c r="Z2547" s="94" t="s">
        <v>151</v>
      </c>
      <c r="AA2547" s="13" t="s">
        <v>151</v>
      </c>
      <c r="AB2547" s="2" t="s">
        <v>151</v>
      </c>
      <c r="AC2547" s="14" t="s">
        <v>151</v>
      </c>
      <c r="AD2547" s="93" t="s">
        <v>151</v>
      </c>
      <c r="AE2547" s="14" t="s">
        <v>151</v>
      </c>
      <c r="AF2547" s="99">
        <v>100</v>
      </c>
    </row>
    <row r="2548" spans="1:32" x14ac:dyDescent="0.3">
      <c r="A2548" s="55" t="str">
        <f t="shared" si="39"/>
        <v>LVec_01.4</v>
      </c>
      <c r="C2548" s="96" t="s">
        <v>27</v>
      </c>
      <c r="D2548" s="97" t="s">
        <v>776</v>
      </c>
      <c r="E2548" s="97" t="s">
        <v>821</v>
      </c>
      <c r="F2548" s="97" t="s">
        <v>822</v>
      </c>
      <c r="G2548" s="97" t="s">
        <v>351</v>
      </c>
      <c r="H2548" s="96" t="s">
        <v>50</v>
      </c>
      <c r="I2548" s="98" t="s">
        <v>454</v>
      </c>
      <c r="J2548" s="27" t="s">
        <v>3622</v>
      </c>
      <c r="K2548" s="28" t="s">
        <v>3623</v>
      </c>
      <c r="L2548" s="93" t="s">
        <v>151</v>
      </c>
      <c r="M2548" s="2" t="s">
        <v>151</v>
      </c>
      <c r="N2548" s="94" t="s">
        <v>151</v>
      </c>
      <c r="O2548" s="13" t="s">
        <v>151</v>
      </c>
      <c r="P2548" s="2" t="s">
        <v>151</v>
      </c>
      <c r="Q2548" s="2" t="s">
        <v>151</v>
      </c>
      <c r="R2548" s="2" t="s">
        <v>151</v>
      </c>
      <c r="S2548" s="2" t="s">
        <v>151</v>
      </c>
      <c r="T2548" s="2" t="s">
        <v>151</v>
      </c>
      <c r="U2548" s="14" t="s">
        <v>151</v>
      </c>
      <c r="V2548" s="13" t="s">
        <v>151</v>
      </c>
      <c r="W2548" s="2" t="s">
        <v>151</v>
      </c>
      <c r="X2548" s="2" t="s">
        <v>151</v>
      </c>
      <c r="Y2548" s="2" t="s">
        <v>151</v>
      </c>
      <c r="Z2548" s="94" t="s">
        <v>151</v>
      </c>
      <c r="AA2548" s="13" t="s">
        <v>151</v>
      </c>
      <c r="AB2548" s="2" t="s">
        <v>151</v>
      </c>
      <c r="AC2548" s="14" t="s">
        <v>151</v>
      </c>
      <c r="AD2548" s="93" t="s">
        <v>151</v>
      </c>
      <c r="AE2548" s="14" t="s">
        <v>151</v>
      </c>
      <c r="AF2548" s="99">
        <v>100</v>
      </c>
    </row>
    <row r="2549" spans="1:32" x14ac:dyDescent="0.3">
      <c r="A2549" s="55" t="str">
        <f t="shared" si="39"/>
        <v>LVec_02.1</v>
      </c>
      <c r="C2549" s="96" t="s">
        <v>27</v>
      </c>
      <c r="D2549" s="97" t="s">
        <v>776</v>
      </c>
      <c r="E2549" s="97" t="s">
        <v>823</v>
      </c>
      <c r="F2549" s="97" t="s">
        <v>824</v>
      </c>
      <c r="G2549" s="97" t="s">
        <v>351</v>
      </c>
      <c r="H2549" s="96" t="s">
        <v>50</v>
      </c>
      <c r="I2549" s="98" t="s">
        <v>454</v>
      </c>
      <c r="J2549" s="27" t="s">
        <v>240</v>
      </c>
      <c r="K2549" s="28" t="s">
        <v>3624</v>
      </c>
      <c r="L2549" s="93" t="s">
        <v>151</v>
      </c>
      <c r="M2549" s="2" t="s">
        <v>151</v>
      </c>
      <c r="N2549" s="94" t="s">
        <v>151</v>
      </c>
      <c r="O2549" s="13" t="s">
        <v>151</v>
      </c>
      <c r="P2549" s="2" t="s">
        <v>151</v>
      </c>
      <c r="Q2549" s="2" t="s">
        <v>151</v>
      </c>
      <c r="R2549" s="2" t="s">
        <v>151</v>
      </c>
      <c r="S2549" s="2" t="s">
        <v>151</v>
      </c>
      <c r="T2549" s="2" t="s">
        <v>151</v>
      </c>
      <c r="U2549" s="14" t="s">
        <v>151</v>
      </c>
      <c r="V2549" s="13" t="s">
        <v>151</v>
      </c>
      <c r="W2549" s="2" t="s">
        <v>151</v>
      </c>
      <c r="X2549" s="2" t="s">
        <v>151</v>
      </c>
      <c r="Y2549" s="2" t="s">
        <v>151</v>
      </c>
      <c r="Z2549" s="94" t="s">
        <v>151</v>
      </c>
      <c r="AA2549" s="13" t="s">
        <v>151</v>
      </c>
      <c r="AB2549" s="2" t="s">
        <v>151</v>
      </c>
      <c r="AC2549" s="14" t="s">
        <v>151</v>
      </c>
      <c r="AD2549" s="93" t="s">
        <v>151</v>
      </c>
      <c r="AE2549" s="14" t="s">
        <v>151</v>
      </c>
      <c r="AF2549" s="99">
        <v>100</v>
      </c>
    </row>
    <row r="2550" spans="1:32" x14ac:dyDescent="0.3">
      <c r="A2550" s="55" t="str">
        <f t="shared" si="39"/>
        <v>LVec_02.1</v>
      </c>
      <c r="C2550" s="96" t="s">
        <v>27</v>
      </c>
      <c r="D2550" s="97" t="s">
        <v>776</v>
      </c>
      <c r="E2550" s="97" t="s">
        <v>823</v>
      </c>
      <c r="F2550" s="97" t="s">
        <v>824</v>
      </c>
      <c r="G2550" s="97" t="s">
        <v>351</v>
      </c>
      <c r="H2550" s="96" t="s">
        <v>50</v>
      </c>
      <c r="I2550" s="98" t="s">
        <v>454</v>
      </c>
      <c r="J2550" s="27" t="s">
        <v>240</v>
      </c>
      <c r="K2550" s="28" t="s">
        <v>3615</v>
      </c>
      <c r="L2550" s="93" t="s">
        <v>151</v>
      </c>
      <c r="M2550" s="2" t="s">
        <v>151</v>
      </c>
      <c r="N2550" s="94" t="s">
        <v>151</v>
      </c>
      <c r="O2550" s="13" t="s">
        <v>151</v>
      </c>
      <c r="P2550" s="2" t="s">
        <v>151</v>
      </c>
      <c r="Q2550" s="2" t="s">
        <v>151</v>
      </c>
      <c r="R2550" s="2" t="s">
        <v>151</v>
      </c>
      <c r="S2550" s="2" t="s">
        <v>151</v>
      </c>
      <c r="T2550" s="2" t="s">
        <v>151</v>
      </c>
      <c r="U2550" s="14" t="s">
        <v>151</v>
      </c>
      <c r="V2550" s="13" t="s">
        <v>151</v>
      </c>
      <c r="W2550" s="2" t="s">
        <v>151</v>
      </c>
      <c r="X2550" s="2" t="s">
        <v>151</v>
      </c>
      <c r="Y2550" s="2" t="s">
        <v>151</v>
      </c>
      <c r="Z2550" s="94" t="s">
        <v>151</v>
      </c>
      <c r="AA2550" s="13" t="s">
        <v>151</v>
      </c>
      <c r="AB2550" s="2" t="s">
        <v>151</v>
      </c>
      <c r="AC2550" s="14" t="s">
        <v>151</v>
      </c>
      <c r="AD2550" s="93" t="s">
        <v>151</v>
      </c>
      <c r="AE2550" s="14" t="s">
        <v>151</v>
      </c>
      <c r="AF2550" s="99">
        <v>100</v>
      </c>
    </row>
    <row r="2551" spans="1:32" x14ac:dyDescent="0.3">
      <c r="A2551" s="55" t="str">
        <f t="shared" si="39"/>
        <v>LVec_02.1</v>
      </c>
      <c r="C2551" s="96" t="s">
        <v>27</v>
      </c>
      <c r="D2551" s="97" t="s">
        <v>776</v>
      </c>
      <c r="E2551" s="97" t="s">
        <v>823</v>
      </c>
      <c r="F2551" s="97" t="s">
        <v>824</v>
      </c>
      <c r="G2551" s="97" t="s">
        <v>351</v>
      </c>
      <c r="H2551" s="96" t="s">
        <v>50</v>
      </c>
      <c r="I2551" s="98" t="s">
        <v>454</v>
      </c>
      <c r="J2551" s="27" t="s">
        <v>240</v>
      </c>
      <c r="K2551" s="28" t="s">
        <v>137</v>
      </c>
      <c r="L2551" s="93" t="s">
        <v>151</v>
      </c>
      <c r="M2551" s="2" t="s">
        <v>151</v>
      </c>
      <c r="N2551" s="94" t="s">
        <v>151</v>
      </c>
      <c r="O2551" s="13" t="s">
        <v>151</v>
      </c>
      <c r="P2551" s="2" t="s">
        <v>151</v>
      </c>
      <c r="Q2551" s="2" t="s">
        <v>151</v>
      </c>
      <c r="R2551" s="2" t="s">
        <v>151</v>
      </c>
      <c r="S2551" s="2" t="s">
        <v>151</v>
      </c>
      <c r="T2551" s="2" t="s">
        <v>151</v>
      </c>
      <c r="U2551" s="14" t="s">
        <v>151</v>
      </c>
      <c r="V2551" s="13" t="s">
        <v>151</v>
      </c>
      <c r="W2551" s="2" t="s">
        <v>151</v>
      </c>
      <c r="X2551" s="2" t="s">
        <v>151</v>
      </c>
      <c r="Y2551" s="2" t="s">
        <v>151</v>
      </c>
      <c r="Z2551" s="94" t="s">
        <v>151</v>
      </c>
      <c r="AA2551" s="13" t="s">
        <v>151</v>
      </c>
      <c r="AB2551" s="2" t="s">
        <v>151</v>
      </c>
      <c r="AC2551" s="14" t="s">
        <v>151</v>
      </c>
      <c r="AD2551" s="93" t="s">
        <v>151</v>
      </c>
      <c r="AE2551" s="14" t="s">
        <v>151</v>
      </c>
      <c r="AF2551" s="99">
        <v>100</v>
      </c>
    </row>
    <row r="2552" spans="1:32" x14ac:dyDescent="0.3">
      <c r="A2552" s="55" t="str">
        <f t="shared" si="39"/>
        <v>LVec_02.2</v>
      </c>
      <c r="C2552" s="96" t="s">
        <v>27</v>
      </c>
      <c r="D2552" s="97" t="s">
        <v>776</v>
      </c>
      <c r="E2552" s="97" t="s">
        <v>825</v>
      </c>
      <c r="F2552" s="97" t="s">
        <v>826</v>
      </c>
      <c r="G2552" s="97" t="s">
        <v>351</v>
      </c>
      <c r="H2552" s="96" t="s">
        <v>50</v>
      </c>
      <c r="I2552" s="98" t="s">
        <v>6</v>
      </c>
      <c r="J2552" s="27" t="s">
        <v>976</v>
      </c>
      <c r="K2552" s="28" t="s">
        <v>976</v>
      </c>
      <c r="L2552" s="93" t="s">
        <v>151</v>
      </c>
      <c r="M2552" s="2" t="s">
        <v>151</v>
      </c>
      <c r="N2552" s="94" t="s">
        <v>151</v>
      </c>
      <c r="O2552" s="13" t="s">
        <v>151</v>
      </c>
      <c r="P2552" s="2" t="s">
        <v>151</v>
      </c>
      <c r="Q2552" s="2" t="s">
        <v>151</v>
      </c>
      <c r="R2552" s="2" t="s">
        <v>151</v>
      </c>
      <c r="S2552" s="2" t="s">
        <v>151</v>
      </c>
      <c r="T2552" s="2" t="s">
        <v>151</v>
      </c>
      <c r="U2552" s="14" t="s">
        <v>151</v>
      </c>
      <c r="V2552" s="13" t="s">
        <v>151</v>
      </c>
      <c r="W2552" s="2" t="s">
        <v>151</v>
      </c>
      <c r="X2552" s="2" t="s">
        <v>151</v>
      </c>
      <c r="Y2552" s="2" t="s">
        <v>151</v>
      </c>
      <c r="Z2552" s="94" t="s">
        <v>151</v>
      </c>
      <c r="AA2552" s="13" t="s">
        <v>151</v>
      </c>
      <c r="AB2552" s="2" t="s">
        <v>151</v>
      </c>
      <c r="AC2552" s="14" t="s">
        <v>151</v>
      </c>
      <c r="AD2552" s="93" t="s">
        <v>151</v>
      </c>
      <c r="AE2552" s="14" t="s">
        <v>151</v>
      </c>
      <c r="AF2552" s="99">
        <v>100</v>
      </c>
    </row>
    <row r="2553" spans="1:32" x14ac:dyDescent="0.3">
      <c r="A2553" s="55" t="str">
        <f t="shared" si="39"/>
        <v>LVec_02.3</v>
      </c>
      <c r="C2553" s="96" t="s">
        <v>27</v>
      </c>
      <c r="D2553" s="97" t="s">
        <v>776</v>
      </c>
      <c r="E2553" s="97" t="s">
        <v>827</v>
      </c>
      <c r="F2553" s="97" t="s">
        <v>828</v>
      </c>
      <c r="G2553" s="97" t="s">
        <v>351</v>
      </c>
      <c r="H2553" s="96" t="s">
        <v>50</v>
      </c>
      <c r="I2553" s="98" t="s">
        <v>454</v>
      </c>
      <c r="J2553" s="27" t="s">
        <v>3619</v>
      </c>
      <c r="K2553" s="28" t="s">
        <v>3625</v>
      </c>
      <c r="L2553" s="93" t="s">
        <v>151</v>
      </c>
      <c r="M2553" s="2" t="s">
        <v>151</v>
      </c>
      <c r="N2553" s="94" t="s">
        <v>151</v>
      </c>
      <c r="O2553" s="13" t="s">
        <v>151</v>
      </c>
      <c r="P2553" s="2" t="s">
        <v>151</v>
      </c>
      <c r="Q2553" s="2" t="s">
        <v>151</v>
      </c>
      <c r="R2553" s="2" t="s">
        <v>151</v>
      </c>
      <c r="S2553" s="2" t="s">
        <v>151</v>
      </c>
      <c r="T2553" s="2" t="s">
        <v>151</v>
      </c>
      <c r="U2553" s="14" t="s">
        <v>151</v>
      </c>
      <c r="V2553" s="13" t="s">
        <v>151</v>
      </c>
      <c r="W2553" s="2" t="s">
        <v>151</v>
      </c>
      <c r="X2553" s="2" t="s">
        <v>151</v>
      </c>
      <c r="Y2553" s="2" t="s">
        <v>151</v>
      </c>
      <c r="Z2553" s="94" t="s">
        <v>151</v>
      </c>
      <c r="AA2553" s="13" t="s">
        <v>151</v>
      </c>
      <c r="AB2553" s="2" t="s">
        <v>151</v>
      </c>
      <c r="AC2553" s="14" t="s">
        <v>151</v>
      </c>
      <c r="AD2553" s="93" t="s">
        <v>151</v>
      </c>
      <c r="AE2553" s="14" t="s">
        <v>151</v>
      </c>
      <c r="AF2553" s="99">
        <v>100</v>
      </c>
    </row>
    <row r="2554" spans="1:32" x14ac:dyDescent="0.3">
      <c r="A2554" s="55" t="str">
        <f t="shared" si="39"/>
        <v>LVec_02.3</v>
      </c>
      <c r="C2554" s="96" t="s">
        <v>27</v>
      </c>
      <c r="D2554" s="97" t="s">
        <v>776</v>
      </c>
      <c r="E2554" s="97" t="s">
        <v>827</v>
      </c>
      <c r="F2554" s="97" t="s">
        <v>828</v>
      </c>
      <c r="G2554" s="97" t="s">
        <v>351</v>
      </c>
      <c r="H2554" s="96" t="s">
        <v>50</v>
      </c>
      <c r="I2554" s="98" t="s">
        <v>454</v>
      </c>
      <c r="J2554" s="27" t="s">
        <v>240</v>
      </c>
      <c r="K2554" s="28" t="s">
        <v>3615</v>
      </c>
      <c r="L2554" s="93" t="s">
        <v>151</v>
      </c>
      <c r="M2554" s="2" t="s">
        <v>151</v>
      </c>
      <c r="N2554" s="94" t="s">
        <v>151</v>
      </c>
      <c r="O2554" s="13" t="s">
        <v>151</v>
      </c>
      <c r="P2554" s="2" t="s">
        <v>151</v>
      </c>
      <c r="Q2554" s="2" t="s">
        <v>151</v>
      </c>
      <c r="R2554" s="2" t="s">
        <v>151</v>
      </c>
      <c r="S2554" s="2" t="s">
        <v>151</v>
      </c>
      <c r="T2554" s="2" t="s">
        <v>151</v>
      </c>
      <c r="U2554" s="14" t="s">
        <v>151</v>
      </c>
      <c r="V2554" s="13" t="s">
        <v>151</v>
      </c>
      <c r="W2554" s="2" t="s">
        <v>151</v>
      </c>
      <c r="X2554" s="2" t="s">
        <v>151</v>
      </c>
      <c r="Y2554" s="2" t="s">
        <v>151</v>
      </c>
      <c r="Z2554" s="94" t="s">
        <v>151</v>
      </c>
      <c r="AA2554" s="13" t="s">
        <v>151</v>
      </c>
      <c r="AB2554" s="2" t="s">
        <v>151</v>
      </c>
      <c r="AC2554" s="14" t="s">
        <v>151</v>
      </c>
      <c r="AD2554" s="93" t="s">
        <v>151</v>
      </c>
      <c r="AE2554" s="14" t="s">
        <v>151</v>
      </c>
      <c r="AF2554" s="99">
        <v>100</v>
      </c>
    </row>
    <row r="2555" spans="1:32" x14ac:dyDescent="0.3">
      <c r="A2555" s="55" t="str">
        <f t="shared" si="39"/>
        <v>LVec_02.3</v>
      </c>
      <c r="C2555" s="96" t="s">
        <v>27</v>
      </c>
      <c r="D2555" s="97" t="s">
        <v>776</v>
      </c>
      <c r="E2555" s="97" t="s">
        <v>827</v>
      </c>
      <c r="F2555" s="97" t="s">
        <v>828</v>
      </c>
      <c r="G2555" s="97" t="s">
        <v>351</v>
      </c>
      <c r="H2555" s="96" t="s">
        <v>50</v>
      </c>
      <c r="I2555" s="98" t="s">
        <v>454</v>
      </c>
      <c r="J2555" s="27" t="s">
        <v>240</v>
      </c>
      <c r="K2555" s="28" t="s">
        <v>3626</v>
      </c>
      <c r="L2555" s="93" t="s">
        <v>151</v>
      </c>
      <c r="M2555" s="2" t="s">
        <v>151</v>
      </c>
      <c r="N2555" s="94" t="s">
        <v>151</v>
      </c>
      <c r="O2555" s="13" t="s">
        <v>151</v>
      </c>
      <c r="P2555" s="2" t="s">
        <v>151</v>
      </c>
      <c r="Q2555" s="2" t="s">
        <v>151</v>
      </c>
      <c r="R2555" s="2" t="s">
        <v>151</v>
      </c>
      <c r="S2555" s="2" t="s">
        <v>151</v>
      </c>
      <c r="T2555" s="2" t="s">
        <v>151</v>
      </c>
      <c r="U2555" s="14" t="s">
        <v>151</v>
      </c>
      <c r="V2555" s="13" t="s">
        <v>151</v>
      </c>
      <c r="W2555" s="2" t="s">
        <v>151</v>
      </c>
      <c r="X2555" s="2" t="s">
        <v>151</v>
      </c>
      <c r="Y2555" s="2" t="s">
        <v>151</v>
      </c>
      <c r="Z2555" s="94" t="s">
        <v>151</v>
      </c>
      <c r="AA2555" s="13" t="s">
        <v>151</v>
      </c>
      <c r="AB2555" s="2" t="s">
        <v>151</v>
      </c>
      <c r="AC2555" s="14" t="s">
        <v>151</v>
      </c>
      <c r="AD2555" s="93" t="s">
        <v>151</v>
      </c>
      <c r="AE2555" s="14" t="s">
        <v>151</v>
      </c>
      <c r="AF2555" s="99">
        <v>100</v>
      </c>
    </row>
    <row r="2556" spans="1:32" x14ac:dyDescent="0.3">
      <c r="A2556" s="55" t="str">
        <f t="shared" si="39"/>
        <v>LVec_03.1</v>
      </c>
      <c r="C2556" s="96" t="s">
        <v>27</v>
      </c>
      <c r="D2556" s="97" t="s">
        <v>776</v>
      </c>
      <c r="E2556" s="97" t="s">
        <v>829</v>
      </c>
      <c r="F2556" s="97" t="s">
        <v>830</v>
      </c>
      <c r="G2556" s="97" t="s">
        <v>351</v>
      </c>
      <c r="H2556" s="96" t="s">
        <v>50</v>
      </c>
      <c r="I2556" s="98" t="s">
        <v>454</v>
      </c>
      <c r="J2556" s="27" t="s">
        <v>241</v>
      </c>
      <c r="K2556" s="28" t="s">
        <v>3627</v>
      </c>
      <c r="L2556" s="93" t="s">
        <v>151</v>
      </c>
      <c r="M2556" s="2" t="s">
        <v>151</v>
      </c>
      <c r="N2556" s="94" t="s">
        <v>151</v>
      </c>
      <c r="O2556" s="13" t="s">
        <v>151</v>
      </c>
      <c r="P2556" s="2" t="s">
        <v>151</v>
      </c>
      <c r="Q2556" s="2" t="s">
        <v>151</v>
      </c>
      <c r="R2556" s="2" t="s">
        <v>151</v>
      </c>
      <c r="S2556" s="2" t="s">
        <v>151</v>
      </c>
      <c r="T2556" s="2" t="s">
        <v>151</v>
      </c>
      <c r="U2556" s="14" t="s">
        <v>151</v>
      </c>
      <c r="V2556" s="13" t="s">
        <v>151</v>
      </c>
      <c r="W2556" s="2" t="s">
        <v>151</v>
      </c>
      <c r="X2556" s="2" t="s">
        <v>151</v>
      </c>
      <c r="Y2556" s="2" t="s">
        <v>151</v>
      </c>
      <c r="Z2556" s="94" t="s">
        <v>151</v>
      </c>
      <c r="AA2556" s="13" t="s">
        <v>151</v>
      </c>
      <c r="AB2556" s="2" t="s">
        <v>151</v>
      </c>
      <c r="AC2556" s="14" t="s">
        <v>151</v>
      </c>
      <c r="AD2556" s="93" t="s">
        <v>151</v>
      </c>
      <c r="AE2556" s="14" t="s">
        <v>151</v>
      </c>
      <c r="AF2556" s="99">
        <v>100</v>
      </c>
    </row>
    <row r="2557" spans="1:32" x14ac:dyDescent="0.3">
      <c r="A2557" s="55" t="str">
        <f t="shared" si="39"/>
        <v>LVec_03.1</v>
      </c>
      <c r="C2557" s="96" t="s">
        <v>27</v>
      </c>
      <c r="D2557" s="97" t="s">
        <v>776</v>
      </c>
      <c r="E2557" s="97" t="s">
        <v>829</v>
      </c>
      <c r="F2557" s="97" t="s">
        <v>830</v>
      </c>
      <c r="G2557" s="97" t="s">
        <v>351</v>
      </c>
      <c r="H2557" s="96" t="s">
        <v>50</v>
      </c>
      <c r="I2557" s="98" t="s">
        <v>454</v>
      </c>
      <c r="J2557" s="27" t="s">
        <v>238</v>
      </c>
      <c r="K2557" s="28" t="s">
        <v>3628</v>
      </c>
      <c r="L2557" s="93" t="s">
        <v>151</v>
      </c>
      <c r="M2557" s="2" t="s">
        <v>151</v>
      </c>
      <c r="N2557" s="94" t="s">
        <v>151</v>
      </c>
      <c r="O2557" s="13" t="s">
        <v>151</v>
      </c>
      <c r="P2557" s="2" t="s">
        <v>151</v>
      </c>
      <c r="Q2557" s="2" t="s">
        <v>151</v>
      </c>
      <c r="R2557" s="2" t="s">
        <v>151</v>
      </c>
      <c r="S2557" s="2" t="s">
        <v>151</v>
      </c>
      <c r="T2557" s="2" t="s">
        <v>151</v>
      </c>
      <c r="U2557" s="14" t="s">
        <v>151</v>
      </c>
      <c r="V2557" s="13" t="s">
        <v>151</v>
      </c>
      <c r="W2557" s="2" t="s">
        <v>151</v>
      </c>
      <c r="X2557" s="2" t="s">
        <v>151</v>
      </c>
      <c r="Y2557" s="2" t="s">
        <v>151</v>
      </c>
      <c r="Z2557" s="94" t="s">
        <v>151</v>
      </c>
      <c r="AA2557" s="13" t="s">
        <v>151</v>
      </c>
      <c r="AB2557" s="2" t="s">
        <v>151</v>
      </c>
      <c r="AC2557" s="14" t="s">
        <v>151</v>
      </c>
      <c r="AD2557" s="93" t="s">
        <v>151</v>
      </c>
      <c r="AE2557" s="14" t="s">
        <v>151</v>
      </c>
      <c r="AF2557" s="99">
        <v>100</v>
      </c>
    </row>
    <row r="2558" spans="1:32" x14ac:dyDescent="0.3">
      <c r="A2558" s="55" t="str">
        <f t="shared" si="39"/>
        <v>LVec_03.2</v>
      </c>
      <c r="C2558" s="96" t="s">
        <v>27</v>
      </c>
      <c r="D2558" s="97" t="s">
        <v>776</v>
      </c>
      <c r="E2558" s="97" t="s">
        <v>831</v>
      </c>
      <c r="F2558" s="97" t="s">
        <v>832</v>
      </c>
      <c r="G2558" s="97" t="s">
        <v>351</v>
      </c>
      <c r="H2558" s="96" t="s">
        <v>50</v>
      </c>
      <c r="I2558" s="98" t="s">
        <v>454</v>
      </c>
      <c r="J2558" s="27" t="s">
        <v>242</v>
      </c>
      <c r="K2558" s="28" t="s">
        <v>3629</v>
      </c>
      <c r="L2558" s="93" t="s">
        <v>151</v>
      </c>
      <c r="M2558" s="2" t="s">
        <v>152</v>
      </c>
      <c r="N2558" s="94" t="s">
        <v>151</v>
      </c>
      <c r="O2558" s="13" t="s">
        <v>152</v>
      </c>
      <c r="P2558" s="2" t="s">
        <v>152</v>
      </c>
      <c r="Q2558" s="2" t="s">
        <v>152</v>
      </c>
      <c r="R2558" s="2" t="s">
        <v>152</v>
      </c>
      <c r="S2558" s="2" t="s">
        <v>152</v>
      </c>
      <c r="T2558" s="2" t="s">
        <v>152</v>
      </c>
      <c r="U2558" s="14" t="s">
        <v>152</v>
      </c>
      <c r="V2558" s="13" t="s">
        <v>152</v>
      </c>
      <c r="W2558" s="2" t="s">
        <v>152</v>
      </c>
      <c r="X2558" s="2" t="s">
        <v>152</v>
      </c>
      <c r="Y2558" s="2" t="s">
        <v>152</v>
      </c>
      <c r="Z2558" s="94" t="s">
        <v>152</v>
      </c>
      <c r="AA2558" s="13" t="s">
        <v>152</v>
      </c>
      <c r="AB2558" s="2" t="s">
        <v>152</v>
      </c>
      <c r="AC2558" s="14" t="s">
        <v>152</v>
      </c>
      <c r="AD2558" s="93" t="s">
        <v>152</v>
      </c>
      <c r="AE2558" s="14" t="s">
        <v>152</v>
      </c>
      <c r="AF2558" s="99">
        <v>100</v>
      </c>
    </row>
    <row r="2559" spans="1:32" x14ac:dyDescent="0.3">
      <c r="A2559" s="55" t="str">
        <f t="shared" si="39"/>
        <v>LVec_03.2</v>
      </c>
      <c r="C2559" s="96" t="s">
        <v>27</v>
      </c>
      <c r="D2559" s="97" t="s">
        <v>776</v>
      </c>
      <c r="E2559" s="97" t="s">
        <v>831</v>
      </c>
      <c r="F2559" s="97" t="s">
        <v>832</v>
      </c>
      <c r="G2559" s="97" t="s">
        <v>351</v>
      </c>
      <c r="H2559" s="96" t="s">
        <v>50</v>
      </c>
      <c r="I2559" s="98" t="s">
        <v>454</v>
      </c>
      <c r="J2559" s="27" t="s">
        <v>242</v>
      </c>
      <c r="K2559" s="28" t="s">
        <v>3630</v>
      </c>
      <c r="L2559" s="93" t="s">
        <v>151</v>
      </c>
      <c r="M2559" s="2" t="s">
        <v>152</v>
      </c>
      <c r="N2559" s="94" t="s">
        <v>151</v>
      </c>
      <c r="O2559" s="13" t="s">
        <v>152</v>
      </c>
      <c r="P2559" s="2" t="s">
        <v>152</v>
      </c>
      <c r="Q2559" s="2" t="s">
        <v>152</v>
      </c>
      <c r="R2559" s="2" t="s">
        <v>152</v>
      </c>
      <c r="S2559" s="2" t="s">
        <v>152</v>
      </c>
      <c r="T2559" s="2" t="s">
        <v>152</v>
      </c>
      <c r="U2559" s="14" t="s">
        <v>152</v>
      </c>
      <c r="V2559" s="13" t="s">
        <v>152</v>
      </c>
      <c r="W2559" s="2" t="s">
        <v>152</v>
      </c>
      <c r="X2559" s="2" t="s">
        <v>152</v>
      </c>
      <c r="Y2559" s="2" t="s">
        <v>152</v>
      </c>
      <c r="Z2559" s="94" t="s">
        <v>152</v>
      </c>
      <c r="AA2559" s="13" t="s">
        <v>152</v>
      </c>
      <c r="AB2559" s="2" t="s">
        <v>152</v>
      </c>
      <c r="AC2559" s="14" t="s">
        <v>152</v>
      </c>
      <c r="AD2559" s="93" t="s">
        <v>152</v>
      </c>
      <c r="AE2559" s="14" t="s">
        <v>152</v>
      </c>
      <c r="AF2559" s="99">
        <v>100</v>
      </c>
    </row>
    <row r="2560" spans="1:32" x14ac:dyDescent="0.3">
      <c r="A2560" s="55" t="str">
        <f t="shared" si="39"/>
        <v>LVec_03.2</v>
      </c>
      <c r="C2560" s="96" t="s">
        <v>27</v>
      </c>
      <c r="D2560" s="97" t="s">
        <v>776</v>
      </c>
      <c r="E2560" s="97" t="s">
        <v>831</v>
      </c>
      <c r="F2560" s="97" t="s">
        <v>832</v>
      </c>
      <c r="G2560" s="97" t="s">
        <v>351</v>
      </c>
      <c r="H2560" s="96" t="s">
        <v>50</v>
      </c>
      <c r="I2560" s="98" t="s">
        <v>454</v>
      </c>
      <c r="J2560" s="27" t="s">
        <v>243</v>
      </c>
      <c r="K2560" s="28" t="s">
        <v>139</v>
      </c>
      <c r="L2560" s="93" t="s">
        <v>151</v>
      </c>
      <c r="M2560" s="2" t="s">
        <v>151</v>
      </c>
      <c r="N2560" s="94" t="s">
        <v>151</v>
      </c>
      <c r="O2560" s="13" t="s">
        <v>151</v>
      </c>
      <c r="P2560" s="2" t="s">
        <v>151</v>
      </c>
      <c r="Q2560" s="2" t="s">
        <v>151</v>
      </c>
      <c r="R2560" s="2" t="s">
        <v>151</v>
      </c>
      <c r="S2560" s="2" t="s">
        <v>151</v>
      </c>
      <c r="T2560" s="2" t="s">
        <v>151</v>
      </c>
      <c r="U2560" s="14" t="s">
        <v>151</v>
      </c>
      <c r="V2560" s="13" t="s">
        <v>151</v>
      </c>
      <c r="W2560" s="2" t="s">
        <v>151</v>
      </c>
      <c r="X2560" s="2" t="s">
        <v>151</v>
      </c>
      <c r="Y2560" s="2" t="s">
        <v>151</v>
      </c>
      <c r="Z2560" s="94" t="s">
        <v>151</v>
      </c>
      <c r="AA2560" s="13" t="s">
        <v>151</v>
      </c>
      <c r="AB2560" s="2" t="s">
        <v>151</v>
      </c>
      <c r="AC2560" s="14" t="s">
        <v>151</v>
      </c>
      <c r="AD2560" s="93" t="s">
        <v>151</v>
      </c>
      <c r="AE2560" s="14" t="s">
        <v>151</v>
      </c>
      <c r="AF2560" s="99">
        <v>100</v>
      </c>
    </row>
    <row r="2561" spans="1:32" x14ac:dyDescent="0.3">
      <c r="A2561" s="55" t="str">
        <f t="shared" si="39"/>
        <v>LVec_03.3</v>
      </c>
      <c r="C2561" s="96" t="s">
        <v>27</v>
      </c>
      <c r="D2561" s="97" t="s">
        <v>776</v>
      </c>
      <c r="E2561" s="97" t="s">
        <v>833</v>
      </c>
      <c r="F2561" s="97" t="s">
        <v>834</v>
      </c>
      <c r="G2561" s="97" t="s">
        <v>351</v>
      </c>
      <c r="H2561" s="96" t="s">
        <v>50</v>
      </c>
      <c r="I2561" s="98" t="s">
        <v>6</v>
      </c>
      <c r="J2561" s="27" t="s">
        <v>976</v>
      </c>
      <c r="K2561" s="28" t="s">
        <v>976</v>
      </c>
      <c r="L2561" s="93" t="s">
        <v>151</v>
      </c>
      <c r="M2561" s="2" t="s">
        <v>151</v>
      </c>
      <c r="N2561" s="94" t="s">
        <v>151</v>
      </c>
      <c r="O2561" s="13" t="s">
        <v>151</v>
      </c>
      <c r="P2561" s="2" t="s">
        <v>151</v>
      </c>
      <c r="Q2561" s="2" t="s">
        <v>151</v>
      </c>
      <c r="R2561" s="2" t="s">
        <v>151</v>
      </c>
      <c r="S2561" s="2" t="s">
        <v>151</v>
      </c>
      <c r="T2561" s="2" t="s">
        <v>151</v>
      </c>
      <c r="U2561" s="14" t="s">
        <v>151</v>
      </c>
      <c r="V2561" s="13" t="s">
        <v>151</v>
      </c>
      <c r="W2561" s="2" t="s">
        <v>151</v>
      </c>
      <c r="X2561" s="2" t="s">
        <v>151</v>
      </c>
      <c r="Y2561" s="2" t="s">
        <v>151</v>
      </c>
      <c r="Z2561" s="94" t="s">
        <v>151</v>
      </c>
      <c r="AA2561" s="13" t="s">
        <v>151</v>
      </c>
      <c r="AB2561" s="2" t="s">
        <v>151</v>
      </c>
      <c r="AC2561" s="14" t="s">
        <v>151</v>
      </c>
      <c r="AD2561" s="93" t="s">
        <v>151</v>
      </c>
      <c r="AE2561" s="14" t="s">
        <v>151</v>
      </c>
      <c r="AF2561" s="99">
        <v>100</v>
      </c>
    </row>
    <row r="2562" spans="1:32" x14ac:dyDescent="0.3">
      <c r="A2562" s="55" t="str">
        <f t="shared" si="39"/>
        <v>LVhe_01.1</v>
      </c>
      <c r="C2562" s="96" t="s">
        <v>27</v>
      </c>
      <c r="D2562" s="97" t="s">
        <v>835</v>
      </c>
      <c r="E2562" s="97" t="s">
        <v>836</v>
      </c>
      <c r="F2562" s="97" t="s">
        <v>837</v>
      </c>
      <c r="G2562" s="97" t="s">
        <v>344</v>
      </c>
      <c r="H2562" s="96" t="s">
        <v>50</v>
      </c>
      <c r="I2562" s="98" t="s">
        <v>52</v>
      </c>
      <c r="J2562" s="27" t="s">
        <v>3631</v>
      </c>
      <c r="K2562" s="28" t="s">
        <v>3632</v>
      </c>
      <c r="L2562" s="93" t="s">
        <v>151</v>
      </c>
      <c r="M2562" s="2" t="s">
        <v>151</v>
      </c>
      <c r="N2562" s="94" t="s">
        <v>151</v>
      </c>
      <c r="O2562" s="13"/>
      <c r="P2562" s="2"/>
      <c r="Q2562" s="2"/>
      <c r="R2562" s="2"/>
      <c r="S2562" s="2"/>
      <c r="T2562" s="2"/>
      <c r="U2562" s="14"/>
      <c r="V2562" s="13"/>
      <c r="W2562" s="2"/>
      <c r="X2562" s="2"/>
      <c r="Y2562" s="2"/>
      <c r="Z2562" s="94"/>
      <c r="AA2562" s="13"/>
      <c r="AB2562" s="2"/>
      <c r="AC2562" s="14"/>
      <c r="AD2562" s="93"/>
      <c r="AE2562" s="14"/>
      <c r="AF2562" s="99">
        <v>100</v>
      </c>
    </row>
    <row r="2563" spans="1:32" x14ac:dyDescent="0.3">
      <c r="A2563" s="55" t="str">
        <f t="shared" si="39"/>
        <v>LVhe_01.1</v>
      </c>
      <c r="C2563" s="96" t="s">
        <v>27</v>
      </c>
      <c r="D2563" s="97" t="s">
        <v>835</v>
      </c>
      <c r="E2563" s="97" t="s">
        <v>836</v>
      </c>
      <c r="F2563" s="97" t="s">
        <v>837</v>
      </c>
      <c r="G2563" s="97" t="s">
        <v>344</v>
      </c>
      <c r="H2563" s="96" t="s">
        <v>50</v>
      </c>
      <c r="I2563" s="98" t="s">
        <v>52</v>
      </c>
      <c r="J2563" s="27" t="s">
        <v>3633</v>
      </c>
      <c r="K2563" s="28" t="s">
        <v>3634</v>
      </c>
      <c r="L2563" s="93" t="s">
        <v>151</v>
      </c>
      <c r="M2563" s="2" t="s">
        <v>151</v>
      </c>
      <c r="N2563" s="94" t="s">
        <v>151</v>
      </c>
      <c r="O2563" s="13"/>
      <c r="P2563" s="2"/>
      <c r="Q2563" s="2"/>
      <c r="R2563" s="2"/>
      <c r="S2563" s="2"/>
      <c r="T2563" s="2"/>
      <c r="U2563" s="14"/>
      <c r="V2563" s="13"/>
      <c r="W2563" s="2"/>
      <c r="X2563" s="2"/>
      <c r="Y2563" s="2"/>
      <c r="Z2563" s="94"/>
      <c r="AA2563" s="13"/>
      <c r="AB2563" s="2"/>
      <c r="AC2563" s="14"/>
      <c r="AD2563" s="93"/>
      <c r="AE2563" s="14"/>
      <c r="AF2563" s="99">
        <v>100</v>
      </c>
    </row>
    <row r="2564" spans="1:32" x14ac:dyDescent="0.3">
      <c r="A2564" s="55" t="str">
        <f t="shared" si="39"/>
        <v>LVhe_01.1</v>
      </c>
      <c r="C2564" s="96" t="s">
        <v>27</v>
      </c>
      <c r="D2564" s="97" t="s">
        <v>835</v>
      </c>
      <c r="E2564" s="97" t="s">
        <v>836</v>
      </c>
      <c r="F2564" s="97" t="s">
        <v>837</v>
      </c>
      <c r="G2564" s="97" t="s">
        <v>344</v>
      </c>
      <c r="H2564" s="96" t="s">
        <v>50</v>
      </c>
      <c r="I2564" s="98" t="s">
        <v>52</v>
      </c>
      <c r="J2564" s="27" t="s">
        <v>3635</v>
      </c>
      <c r="K2564" s="28" t="s">
        <v>3636</v>
      </c>
      <c r="L2564" s="93" t="s">
        <v>151</v>
      </c>
      <c r="M2564" s="2" t="s">
        <v>151</v>
      </c>
      <c r="N2564" s="94" t="s">
        <v>151</v>
      </c>
      <c r="O2564" s="13"/>
      <c r="P2564" s="2"/>
      <c r="Q2564" s="2"/>
      <c r="R2564" s="2"/>
      <c r="S2564" s="2"/>
      <c r="T2564" s="2"/>
      <c r="U2564" s="14"/>
      <c r="V2564" s="13"/>
      <c r="W2564" s="2"/>
      <c r="X2564" s="2"/>
      <c r="Y2564" s="2"/>
      <c r="Z2564" s="94"/>
      <c r="AA2564" s="13"/>
      <c r="AB2564" s="2"/>
      <c r="AC2564" s="14"/>
      <c r="AD2564" s="93"/>
      <c r="AE2564" s="14"/>
      <c r="AF2564" s="99">
        <v>100</v>
      </c>
    </row>
    <row r="2565" spans="1:32" x14ac:dyDescent="0.3">
      <c r="A2565" s="55" t="str">
        <f t="shared" si="39"/>
        <v>LVhe_01.1</v>
      </c>
      <c r="C2565" s="96" t="s">
        <v>27</v>
      </c>
      <c r="D2565" s="97" t="s">
        <v>835</v>
      </c>
      <c r="E2565" s="97" t="s">
        <v>836</v>
      </c>
      <c r="F2565" s="97" t="s">
        <v>837</v>
      </c>
      <c r="G2565" s="97" t="s">
        <v>344</v>
      </c>
      <c r="H2565" s="96" t="s">
        <v>50</v>
      </c>
      <c r="I2565" s="98" t="s">
        <v>52</v>
      </c>
      <c r="J2565" s="27" t="s">
        <v>3637</v>
      </c>
      <c r="K2565" s="28" t="s">
        <v>3638</v>
      </c>
      <c r="L2565" s="93" t="s">
        <v>151</v>
      </c>
      <c r="M2565" s="2" t="s">
        <v>151</v>
      </c>
      <c r="N2565" s="94" t="s">
        <v>151</v>
      </c>
      <c r="O2565" s="13"/>
      <c r="P2565" s="2"/>
      <c r="Q2565" s="2"/>
      <c r="R2565" s="2"/>
      <c r="S2565" s="2"/>
      <c r="T2565" s="2"/>
      <c r="U2565" s="14"/>
      <c r="V2565" s="13"/>
      <c r="W2565" s="2"/>
      <c r="X2565" s="2"/>
      <c r="Y2565" s="2"/>
      <c r="Z2565" s="94"/>
      <c r="AA2565" s="13"/>
      <c r="AB2565" s="2"/>
      <c r="AC2565" s="14"/>
      <c r="AD2565" s="93"/>
      <c r="AE2565" s="14"/>
      <c r="AF2565" s="99">
        <v>100</v>
      </c>
    </row>
    <row r="2566" spans="1:32" x14ac:dyDescent="0.3">
      <c r="A2566" s="55" t="str">
        <f t="shared" si="39"/>
        <v>LVhe_01.1</v>
      </c>
      <c r="C2566" s="96" t="s">
        <v>27</v>
      </c>
      <c r="D2566" s="97" t="s">
        <v>835</v>
      </c>
      <c r="E2566" s="97" t="s">
        <v>836</v>
      </c>
      <c r="F2566" s="97" t="s">
        <v>837</v>
      </c>
      <c r="G2566" s="97" t="s">
        <v>344</v>
      </c>
      <c r="H2566" s="96" t="s">
        <v>50</v>
      </c>
      <c r="I2566" s="98" t="s">
        <v>52</v>
      </c>
      <c r="J2566" s="27" t="s">
        <v>3639</v>
      </c>
      <c r="K2566" s="28" t="s">
        <v>3640</v>
      </c>
      <c r="L2566" s="93" t="s">
        <v>151</v>
      </c>
      <c r="M2566" s="2" t="s">
        <v>151</v>
      </c>
      <c r="N2566" s="94" t="s">
        <v>151</v>
      </c>
      <c r="O2566" s="13"/>
      <c r="P2566" s="2"/>
      <c r="Q2566" s="2"/>
      <c r="R2566" s="2"/>
      <c r="S2566" s="2"/>
      <c r="T2566" s="2"/>
      <c r="U2566" s="14"/>
      <c r="V2566" s="13"/>
      <c r="W2566" s="2"/>
      <c r="X2566" s="2"/>
      <c r="Y2566" s="2"/>
      <c r="Z2566" s="94"/>
      <c r="AA2566" s="13"/>
      <c r="AB2566" s="2"/>
      <c r="AC2566" s="14"/>
      <c r="AD2566" s="93"/>
      <c r="AE2566" s="14"/>
      <c r="AF2566" s="99">
        <v>100</v>
      </c>
    </row>
    <row r="2567" spans="1:32" x14ac:dyDescent="0.3">
      <c r="A2567" s="55" t="str">
        <f t="shared" si="39"/>
        <v>LVhe_01.2</v>
      </c>
      <c r="C2567" s="96" t="s">
        <v>27</v>
      </c>
      <c r="D2567" s="97" t="s">
        <v>835</v>
      </c>
      <c r="E2567" s="97" t="s">
        <v>838</v>
      </c>
      <c r="F2567" s="97" t="s">
        <v>839</v>
      </c>
      <c r="G2567" s="97" t="s">
        <v>344</v>
      </c>
      <c r="H2567" s="96" t="s">
        <v>50</v>
      </c>
      <c r="I2567" s="98" t="s">
        <v>52</v>
      </c>
      <c r="J2567" s="27" t="s">
        <v>3631</v>
      </c>
      <c r="K2567" s="28" t="s">
        <v>3632</v>
      </c>
      <c r="L2567" s="93" t="s">
        <v>151</v>
      </c>
      <c r="M2567" s="2" t="s">
        <v>151</v>
      </c>
      <c r="N2567" s="94" t="s">
        <v>151</v>
      </c>
      <c r="O2567" s="13"/>
      <c r="P2567" s="2"/>
      <c r="Q2567" s="2"/>
      <c r="R2567" s="2"/>
      <c r="S2567" s="2"/>
      <c r="T2567" s="2"/>
      <c r="U2567" s="14"/>
      <c r="V2567" s="13"/>
      <c r="W2567" s="2"/>
      <c r="X2567" s="2"/>
      <c r="Y2567" s="2"/>
      <c r="Z2567" s="94"/>
      <c r="AA2567" s="13"/>
      <c r="AB2567" s="2"/>
      <c r="AC2567" s="14"/>
      <c r="AD2567" s="93"/>
      <c r="AE2567" s="14"/>
      <c r="AF2567" s="99">
        <v>100</v>
      </c>
    </row>
    <row r="2568" spans="1:32" x14ac:dyDescent="0.3">
      <c r="A2568" s="55" t="str">
        <f t="shared" ref="A2568:A2631" si="40">C2568&amp;LOWER(LEFT(D2568,2))&amp;"_"&amp;IF(LEN(TRIM(LEFT(E2568,FIND(" ",E2568))))=3,"0"&amp;TRIM(LEFT(E2568,FIND(" ",E2568))),TRIM(LEFT(E2568,FIND(" ",E2568))))</f>
        <v>LVhe_01.2</v>
      </c>
      <c r="C2568" s="96" t="s">
        <v>27</v>
      </c>
      <c r="D2568" s="97" t="s">
        <v>835</v>
      </c>
      <c r="E2568" s="97" t="s">
        <v>838</v>
      </c>
      <c r="F2568" s="97" t="s">
        <v>839</v>
      </c>
      <c r="G2568" s="97" t="s">
        <v>344</v>
      </c>
      <c r="H2568" s="96" t="s">
        <v>50</v>
      </c>
      <c r="I2568" s="98" t="s">
        <v>52</v>
      </c>
      <c r="J2568" s="27" t="s">
        <v>3635</v>
      </c>
      <c r="K2568" s="28" t="s">
        <v>3636</v>
      </c>
      <c r="L2568" s="93" t="s">
        <v>151</v>
      </c>
      <c r="M2568" s="2" t="s">
        <v>151</v>
      </c>
      <c r="N2568" s="94" t="s">
        <v>151</v>
      </c>
      <c r="O2568" s="13"/>
      <c r="P2568" s="2"/>
      <c r="Q2568" s="2"/>
      <c r="R2568" s="2"/>
      <c r="S2568" s="2"/>
      <c r="T2568" s="2"/>
      <c r="U2568" s="14"/>
      <c r="V2568" s="13"/>
      <c r="W2568" s="2"/>
      <c r="X2568" s="2"/>
      <c r="Y2568" s="2"/>
      <c r="Z2568" s="94"/>
      <c r="AA2568" s="13"/>
      <c r="AB2568" s="2"/>
      <c r="AC2568" s="14"/>
      <c r="AD2568" s="93"/>
      <c r="AE2568" s="14"/>
      <c r="AF2568" s="99">
        <v>100</v>
      </c>
    </row>
    <row r="2569" spans="1:32" x14ac:dyDescent="0.3">
      <c r="A2569" s="55" t="str">
        <f t="shared" si="40"/>
        <v>LVhe_01.2</v>
      </c>
      <c r="C2569" s="96" t="s">
        <v>27</v>
      </c>
      <c r="D2569" s="97" t="s">
        <v>835</v>
      </c>
      <c r="E2569" s="97" t="s">
        <v>838</v>
      </c>
      <c r="F2569" s="97" t="s">
        <v>839</v>
      </c>
      <c r="G2569" s="97" t="s">
        <v>344</v>
      </c>
      <c r="H2569" s="96" t="s">
        <v>50</v>
      </c>
      <c r="I2569" s="98" t="s">
        <v>52</v>
      </c>
      <c r="J2569" s="27" t="s">
        <v>3637</v>
      </c>
      <c r="K2569" s="28" t="s">
        <v>3638</v>
      </c>
      <c r="L2569" s="93" t="s">
        <v>151</v>
      </c>
      <c r="M2569" s="2" t="s">
        <v>151</v>
      </c>
      <c r="N2569" s="94" t="s">
        <v>151</v>
      </c>
      <c r="O2569" s="13"/>
      <c r="P2569" s="2"/>
      <c r="Q2569" s="2"/>
      <c r="R2569" s="2"/>
      <c r="S2569" s="2"/>
      <c r="T2569" s="2"/>
      <c r="U2569" s="14"/>
      <c r="V2569" s="13"/>
      <c r="W2569" s="2"/>
      <c r="X2569" s="2"/>
      <c r="Y2569" s="2"/>
      <c r="Z2569" s="94"/>
      <c r="AA2569" s="13"/>
      <c r="AB2569" s="2"/>
      <c r="AC2569" s="14"/>
      <c r="AD2569" s="93"/>
      <c r="AE2569" s="14"/>
      <c r="AF2569" s="99">
        <v>100</v>
      </c>
    </row>
    <row r="2570" spans="1:32" x14ac:dyDescent="0.3">
      <c r="A2570" s="55" t="str">
        <f t="shared" si="40"/>
        <v>LVhe_01.2</v>
      </c>
      <c r="C2570" s="96" t="s">
        <v>27</v>
      </c>
      <c r="D2570" s="97" t="s">
        <v>835</v>
      </c>
      <c r="E2570" s="97" t="s">
        <v>838</v>
      </c>
      <c r="F2570" s="97" t="s">
        <v>839</v>
      </c>
      <c r="G2570" s="97" t="s">
        <v>344</v>
      </c>
      <c r="H2570" s="96" t="s">
        <v>50</v>
      </c>
      <c r="I2570" s="98" t="s">
        <v>52</v>
      </c>
      <c r="J2570" s="27" t="s">
        <v>3637</v>
      </c>
      <c r="K2570" s="28" t="s">
        <v>3638</v>
      </c>
      <c r="L2570" s="93" t="s">
        <v>151</v>
      </c>
      <c r="M2570" s="2" t="s">
        <v>151</v>
      </c>
      <c r="N2570" s="94" t="s">
        <v>151</v>
      </c>
      <c r="O2570" s="13"/>
      <c r="P2570" s="2"/>
      <c r="Q2570" s="2"/>
      <c r="R2570" s="2"/>
      <c r="S2570" s="2"/>
      <c r="T2570" s="2"/>
      <c r="U2570" s="14"/>
      <c r="V2570" s="13"/>
      <c r="W2570" s="2"/>
      <c r="X2570" s="2"/>
      <c r="Y2570" s="2"/>
      <c r="Z2570" s="94"/>
      <c r="AA2570" s="13"/>
      <c r="AB2570" s="2"/>
      <c r="AC2570" s="14"/>
      <c r="AD2570" s="93"/>
      <c r="AE2570" s="14"/>
      <c r="AF2570" s="99">
        <v>100</v>
      </c>
    </row>
    <row r="2571" spans="1:32" x14ac:dyDescent="0.3">
      <c r="A2571" s="55" t="str">
        <f t="shared" si="40"/>
        <v>LVhe_01.2</v>
      </c>
      <c r="C2571" s="96" t="s">
        <v>27</v>
      </c>
      <c r="D2571" s="97" t="s">
        <v>835</v>
      </c>
      <c r="E2571" s="97" t="s">
        <v>838</v>
      </c>
      <c r="F2571" s="97" t="s">
        <v>839</v>
      </c>
      <c r="G2571" s="97" t="s">
        <v>344</v>
      </c>
      <c r="H2571" s="96" t="s">
        <v>50</v>
      </c>
      <c r="I2571" s="98" t="s">
        <v>52</v>
      </c>
      <c r="J2571" s="27" t="s">
        <v>3639</v>
      </c>
      <c r="K2571" s="28" t="s">
        <v>3640</v>
      </c>
      <c r="L2571" s="93" t="s">
        <v>151</v>
      </c>
      <c r="M2571" s="2" t="s">
        <v>151</v>
      </c>
      <c r="N2571" s="94" t="s">
        <v>151</v>
      </c>
      <c r="O2571" s="13"/>
      <c r="P2571" s="2"/>
      <c r="Q2571" s="2"/>
      <c r="R2571" s="2"/>
      <c r="S2571" s="2"/>
      <c r="T2571" s="2"/>
      <c r="U2571" s="14"/>
      <c r="V2571" s="13"/>
      <c r="W2571" s="2"/>
      <c r="X2571" s="2"/>
      <c r="Y2571" s="2"/>
      <c r="Z2571" s="94"/>
      <c r="AA2571" s="13"/>
      <c r="AB2571" s="2"/>
      <c r="AC2571" s="14"/>
      <c r="AD2571" s="93"/>
      <c r="AE2571" s="14"/>
      <c r="AF2571" s="99">
        <v>100</v>
      </c>
    </row>
    <row r="2572" spans="1:32" x14ac:dyDescent="0.3">
      <c r="A2572" s="55" t="str">
        <f t="shared" si="40"/>
        <v>LVhe_01.3</v>
      </c>
      <c r="C2572" s="96" t="s">
        <v>27</v>
      </c>
      <c r="D2572" s="97" t="s">
        <v>835</v>
      </c>
      <c r="E2572" s="97" t="s">
        <v>840</v>
      </c>
      <c r="F2572" s="97" t="s">
        <v>431</v>
      </c>
      <c r="G2572" s="97" t="s">
        <v>351</v>
      </c>
      <c r="H2572" s="96" t="s">
        <v>50</v>
      </c>
      <c r="I2572" s="98" t="s">
        <v>454</v>
      </c>
      <c r="J2572" s="27" t="s">
        <v>253</v>
      </c>
      <c r="K2572" s="28" t="s">
        <v>625</v>
      </c>
      <c r="L2572" s="93" t="s">
        <v>151</v>
      </c>
      <c r="M2572" s="2" t="s">
        <v>151</v>
      </c>
      <c r="N2572" s="94" t="s">
        <v>151</v>
      </c>
      <c r="O2572" s="13" t="s">
        <v>151</v>
      </c>
      <c r="P2572" s="2" t="s">
        <v>151</v>
      </c>
      <c r="Q2572" s="2" t="s">
        <v>151</v>
      </c>
      <c r="R2572" s="2" t="s">
        <v>151</v>
      </c>
      <c r="S2572" s="2" t="s">
        <v>151</v>
      </c>
      <c r="T2572" s="2" t="s">
        <v>151</v>
      </c>
      <c r="U2572" s="14" t="s">
        <v>151</v>
      </c>
      <c r="V2572" s="13" t="s">
        <v>151</v>
      </c>
      <c r="W2572" s="2" t="s">
        <v>151</v>
      </c>
      <c r="X2572" s="2" t="s">
        <v>151</v>
      </c>
      <c r="Y2572" s="2" t="s">
        <v>151</v>
      </c>
      <c r="Z2572" s="94" t="s">
        <v>151</v>
      </c>
      <c r="AA2572" s="13" t="s">
        <v>151</v>
      </c>
      <c r="AB2572" s="2" t="s">
        <v>151</v>
      </c>
      <c r="AC2572" s="14" t="s">
        <v>151</v>
      </c>
      <c r="AD2572" s="93" t="s">
        <v>151</v>
      </c>
      <c r="AE2572" s="14" t="s">
        <v>151</v>
      </c>
      <c r="AF2572" s="99">
        <v>100</v>
      </c>
    </row>
    <row r="2573" spans="1:32" x14ac:dyDescent="0.3">
      <c r="A2573" s="55" t="str">
        <f t="shared" si="40"/>
        <v>LVhe_02.1</v>
      </c>
      <c r="C2573" s="96" t="s">
        <v>27</v>
      </c>
      <c r="D2573" s="97" t="s">
        <v>835</v>
      </c>
      <c r="E2573" s="97" t="s">
        <v>841</v>
      </c>
      <c r="F2573" s="97" t="s">
        <v>842</v>
      </c>
      <c r="G2573" s="97" t="s">
        <v>351</v>
      </c>
      <c r="H2573" s="96" t="s">
        <v>50</v>
      </c>
      <c r="I2573" s="98" t="s">
        <v>52</v>
      </c>
      <c r="J2573" s="27" t="s">
        <v>3631</v>
      </c>
      <c r="K2573" s="28" t="s">
        <v>3641</v>
      </c>
      <c r="L2573" s="93" t="s">
        <v>151</v>
      </c>
      <c r="M2573" s="2" t="s">
        <v>151</v>
      </c>
      <c r="N2573" s="94" t="s">
        <v>151</v>
      </c>
      <c r="O2573" s="13" t="s">
        <v>151</v>
      </c>
      <c r="P2573" s="2" t="s">
        <v>468</v>
      </c>
      <c r="Q2573" s="2" t="s">
        <v>468</v>
      </c>
      <c r="R2573" s="2" t="s">
        <v>151</v>
      </c>
      <c r="S2573" s="2" t="s">
        <v>151</v>
      </c>
      <c r="T2573" s="2" t="s">
        <v>151</v>
      </c>
      <c r="U2573" s="14" t="s">
        <v>151</v>
      </c>
      <c r="V2573" s="13" t="s">
        <v>152</v>
      </c>
      <c r="W2573" s="2" t="s">
        <v>152</v>
      </c>
      <c r="X2573" s="2" t="s">
        <v>152</v>
      </c>
      <c r="Y2573" s="2" t="s">
        <v>152</v>
      </c>
      <c r="Z2573" s="94" t="s">
        <v>152</v>
      </c>
      <c r="AA2573" s="13" t="s">
        <v>152</v>
      </c>
      <c r="AB2573" s="2" t="s">
        <v>152</v>
      </c>
      <c r="AC2573" s="14" t="s">
        <v>152</v>
      </c>
      <c r="AD2573" s="93" t="s">
        <v>151</v>
      </c>
      <c r="AE2573" s="14" t="s">
        <v>152</v>
      </c>
      <c r="AF2573" s="99">
        <v>100</v>
      </c>
    </row>
    <row r="2574" spans="1:32" x14ac:dyDescent="0.3">
      <c r="A2574" s="55" t="str">
        <f t="shared" si="40"/>
        <v>LVhe_02.1</v>
      </c>
      <c r="C2574" s="96" t="s">
        <v>27</v>
      </c>
      <c r="D2574" s="97" t="s">
        <v>835</v>
      </c>
      <c r="E2574" s="97" t="s">
        <v>841</v>
      </c>
      <c r="F2574" s="97" t="s">
        <v>842</v>
      </c>
      <c r="G2574" s="97" t="s">
        <v>351</v>
      </c>
      <c r="H2574" s="96" t="s">
        <v>50</v>
      </c>
      <c r="I2574" s="98" t="s">
        <v>52</v>
      </c>
      <c r="J2574" s="27" t="s">
        <v>3633</v>
      </c>
      <c r="K2574" s="28" t="s">
        <v>3642</v>
      </c>
      <c r="L2574" s="93" t="s">
        <v>151</v>
      </c>
      <c r="M2574" s="2" t="s">
        <v>151</v>
      </c>
      <c r="N2574" s="94" t="s">
        <v>151</v>
      </c>
      <c r="O2574" s="13" t="s">
        <v>151</v>
      </c>
      <c r="P2574" s="2" t="s">
        <v>468</v>
      </c>
      <c r="Q2574" s="2" t="s">
        <v>468</v>
      </c>
      <c r="R2574" s="2" t="s">
        <v>151</v>
      </c>
      <c r="S2574" s="2" t="s">
        <v>151</v>
      </c>
      <c r="T2574" s="2" t="s">
        <v>151</v>
      </c>
      <c r="U2574" s="14" t="s">
        <v>151</v>
      </c>
      <c r="V2574" s="13" t="s">
        <v>151</v>
      </c>
      <c r="W2574" s="2" t="s">
        <v>151</v>
      </c>
      <c r="X2574" s="2" t="s">
        <v>152</v>
      </c>
      <c r="Y2574" s="2" t="s">
        <v>151</v>
      </c>
      <c r="Z2574" s="94" t="s">
        <v>152</v>
      </c>
      <c r="AA2574" s="13" t="s">
        <v>152</v>
      </c>
      <c r="AB2574" s="2" t="s">
        <v>152</v>
      </c>
      <c r="AC2574" s="14" t="s">
        <v>152</v>
      </c>
      <c r="AD2574" s="93" t="s">
        <v>151</v>
      </c>
      <c r="AE2574" s="14" t="s">
        <v>151</v>
      </c>
      <c r="AF2574" s="99">
        <v>100</v>
      </c>
    </row>
    <row r="2575" spans="1:32" x14ac:dyDescent="0.3">
      <c r="A2575" s="55" t="str">
        <f t="shared" si="40"/>
        <v>LVhe_02.1</v>
      </c>
      <c r="C2575" s="96" t="s">
        <v>27</v>
      </c>
      <c r="D2575" s="97" t="s">
        <v>835</v>
      </c>
      <c r="E2575" s="97" t="s">
        <v>841</v>
      </c>
      <c r="F2575" s="97" t="s">
        <v>842</v>
      </c>
      <c r="G2575" s="97" t="s">
        <v>351</v>
      </c>
      <c r="H2575" s="96" t="s">
        <v>50</v>
      </c>
      <c r="I2575" s="98" t="s">
        <v>52</v>
      </c>
      <c r="J2575" s="27" t="s">
        <v>3635</v>
      </c>
      <c r="K2575" s="28" t="s">
        <v>3643</v>
      </c>
      <c r="L2575" s="93" t="s">
        <v>151</v>
      </c>
      <c r="M2575" s="2" t="s">
        <v>151</v>
      </c>
      <c r="N2575" s="94" t="s">
        <v>151</v>
      </c>
      <c r="O2575" s="13" t="s">
        <v>151</v>
      </c>
      <c r="P2575" s="2" t="s">
        <v>468</v>
      </c>
      <c r="Q2575" s="2" t="s">
        <v>468</v>
      </c>
      <c r="R2575" s="2" t="s">
        <v>151</v>
      </c>
      <c r="S2575" s="2" t="s">
        <v>151</v>
      </c>
      <c r="T2575" s="2" t="s">
        <v>151</v>
      </c>
      <c r="U2575" s="14" t="s">
        <v>151</v>
      </c>
      <c r="V2575" s="13" t="s">
        <v>151</v>
      </c>
      <c r="W2575" s="2" t="s">
        <v>151</v>
      </c>
      <c r="X2575" s="2" t="s">
        <v>151</v>
      </c>
      <c r="Y2575" s="2" t="s">
        <v>152</v>
      </c>
      <c r="Z2575" s="94" t="s">
        <v>151</v>
      </c>
      <c r="AA2575" s="13" t="s">
        <v>152</v>
      </c>
      <c r="AB2575" s="2" t="s">
        <v>152</v>
      </c>
      <c r="AC2575" s="14" t="s">
        <v>152</v>
      </c>
      <c r="AD2575" s="93" t="s">
        <v>151</v>
      </c>
      <c r="AE2575" s="14" t="s">
        <v>152</v>
      </c>
      <c r="AF2575" s="99">
        <v>100</v>
      </c>
    </row>
    <row r="2576" spans="1:32" x14ac:dyDescent="0.3">
      <c r="A2576" s="55" t="str">
        <f t="shared" si="40"/>
        <v>LVhe_02.1</v>
      </c>
      <c r="C2576" s="96" t="s">
        <v>27</v>
      </c>
      <c r="D2576" s="97" t="s">
        <v>835</v>
      </c>
      <c r="E2576" s="97" t="s">
        <v>841</v>
      </c>
      <c r="F2576" s="97" t="s">
        <v>842</v>
      </c>
      <c r="G2576" s="97" t="s">
        <v>351</v>
      </c>
      <c r="H2576" s="96" t="s">
        <v>50</v>
      </c>
      <c r="I2576" s="98" t="s">
        <v>52</v>
      </c>
      <c r="J2576" s="27" t="s">
        <v>3637</v>
      </c>
      <c r="K2576" s="28" t="s">
        <v>3644</v>
      </c>
      <c r="L2576" s="93" t="s">
        <v>151</v>
      </c>
      <c r="M2576" s="2" t="s">
        <v>151</v>
      </c>
      <c r="N2576" s="94" t="s">
        <v>151</v>
      </c>
      <c r="O2576" s="13" t="s">
        <v>151</v>
      </c>
      <c r="P2576" s="2" t="s">
        <v>468</v>
      </c>
      <c r="Q2576" s="2" t="s">
        <v>468</v>
      </c>
      <c r="R2576" s="2" t="s">
        <v>151</v>
      </c>
      <c r="S2576" s="2" t="s">
        <v>151</v>
      </c>
      <c r="T2576" s="2" t="s">
        <v>151</v>
      </c>
      <c r="U2576" s="14" t="s">
        <v>151</v>
      </c>
      <c r="V2576" s="13" t="s">
        <v>152</v>
      </c>
      <c r="W2576" s="2" t="s">
        <v>152</v>
      </c>
      <c r="X2576" s="2" t="s">
        <v>152</v>
      </c>
      <c r="Y2576" s="2" t="s">
        <v>152</v>
      </c>
      <c r="Z2576" s="94" t="s">
        <v>152</v>
      </c>
      <c r="AA2576" s="13" t="s">
        <v>152</v>
      </c>
      <c r="AB2576" s="2" t="s">
        <v>152</v>
      </c>
      <c r="AC2576" s="14" t="s">
        <v>152</v>
      </c>
      <c r="AD2576" s="93" t="s">
        <v>151</v>
      </c>
      <c r="AE2576" s="14" t="s">
        <v>152</v>
      </c>
      <c r="AF2576" s="99">
        <v>100</v>
      </c>
    </row>
    <row r="2577" spans="1:32" x14ac:dyDescent="0.3">
      <c r="A2577" s="55" t="str">
        <f t="shared" si="40"/>
        <v>LVhe_02.1</v>
      </c>
      <c r="C2577" s="96" t="s">
        <v>27</v>
      </c>
      <c r="D2577" s="97" t="s">
        <v>835</v>
      </c>
      <c r="E2577" s="97" t="s">
        <v>841</v>
      </c>
      <c r="F2577" s="97" t="s">
        <v>842</v>
      </c>
      <c r="G2577" s="97" t="s">
        <v>351</v>
      </c>
      <c r="H2577" s="96" t="s">
        <v>50</v>
      </c>
      <c r="I2577" s="98" t="s">
        <v>52</v>
      </c>
      <c r="J2577" s="27" t="s">
        <v>3639</v>
      </c>
      <c r="K2577" s="28" t="s">
        <v>3645</v>
      </c>
      <c r="L2577" s="93" t="s">
        <v>151</v>
      </c>
      <c r="M2577" s="2" t="s">
        <v>151</v>
      </c>
      <c r="N2577" s="94" t="s">
        <v>151</v>
      </c>
      <c r="O2577" s="13" t="s">
        <v>151</v>
      </c>
      <c r="P2577" s="2" t="s">
        <v>468</v>
      </c>
      <c r="Q2577" s="2" t="s">
        <v>468</v>
      </c>
      <c r="R2577" s="2" t="s">
        <v>151</v>
      </c>
      <c r="S2577" s="2" t="s">
        <v>151</v>
      </c>
      <c r="T2577" s="2" t="s">
        <v>151</v>
      </c>
      <c r="U2577" s="14" t="s">
        <v>151</v>
      </c>
      <c r="V2577" s="13" t="s">
        <v>151</v>
      </c>
      <c r="W2577" s="2" t="s">
        <v>151</v>
      </c>
      <c r="X2577" s="2" t="s">
        <v>152</v>
      </c>
      <c r="Y2577" s="2" t="s">
        <v>151</v>
      </c>
      <c r="Z2577" s="94" t="s">
        <v>152</v>
      </c>
      <c r="AA2577" s="13" t="s">
        <v>152</v>
      </c>
      <c r="AB2577" s="2" t="s">
        <v>152</v>
      </c>
      <c r="AC2577" s="14" t="s">
        <v>152</v>
      </c>
      <c r="AD2577" s="93" t="s">
        <v>151</v>
      </c>
      <c r="AE2577" s="14" t="s">
        <v>151</v>
      </c>
      <c r="AF2577" s="99">
        <v>100</v>
      </c>
    </row>
    <row r="2578" spans="1:32" x14ac:dyDescent="0.3">
      <c r="A2578" s="55" t="str">
        <f t="shared" si="40"/>
        <v>LVhe_02.2</v>
      </c>
      <c r="C2578" s="96" t="s">
        <v>27</v>
      </c>
      <c r="D2578" s="97" t="s">
        <v>835</v>
      </c>
      <c r="E2578" s="97" t="s">
        <v>843</v>
      </c>
      <c r="F2578" s="97" t="s">
        <v>844</v>
      </c>
      <c r="G2578" s="97" t="s">
        <v>351</v>
      </c>
      <c r="H2578" s="96" t="s">
        <v>50</v>
      </c>
      <c r="I2578" s="98" t="s">
        <v>52</v>
      </c>
      <c r="J2578" s="27" t="s">
        <v>3631</v>
      </c>
      <c r="K2578" s="28" t="s">
        <v>3632</v>
      </c>
      <c r="L2578" s="93" t="s">
        <v>151</v>
      </c>
      <c r="M2578" s="2" t="s">
        <v>152</v>
      </c>
      <c r="N2578" s="94" t="s">
        <v>151</v>
      </c>
      <c r="O2578" s="13" t="s">
        <v>152</v>
      </c>
      <c r="P2578" s="2" t="s">
        <v>151</v>
      </c>
      <c r="Q2578" s="2" t="s">
        <v>152</v>
      </c>
      <c r="R2578" s="2" t="s">
        <v>152</v>
      </c>
      <c r="S2578" s="2" t="s">
        <v>152</v>
      </c>
      <c r="T2578" s="2" t="s">
        <v>152</v>
      </c>
      <c r="U2578" s="14" t="s">
        <v>152</v>
      </c>
      <c r="V2578" s="13" t="s">
        <v>152</v>
      </c>
      <c r="W2578" s="2" t="s">
        <v>152</v>
      </c>
      <c r="X2578" s="2" t="s">
        <v>152</v>
      </c>
      <c r="Y2578" s="2" t="s">
        <v>152</v>
      </c>
      <c r="Z2578" s="94" t="s">
        <v>152</v>
      </c>
      <c r="AA2578" s="13" t="s">
        <v>152</v>
      </c>
      <c r="AB2578" s="2" t="s">
        <v>152</v>
      </c>
      <c r="AC2578" s="14" t="s">
        <v>152</v>
      </c>
      <c r="AD2578" s="93" t="s">
        <v>152</v>
      </c>
      <c r="AE2578" s="14" t="s">
        <v>152</v>
      </c>
      <c r="AF2578" s="99">
        <v>100</v>
      </c>
    </row>
    <row r="2579" spans="1:32" x14ac:dyDescent="0.3">
      <c r="A2579" s="55" t="str">
        <f t="shared" si="40"/>
        <v>LVhe_02.2</v>
      </c>
      <c r="C2579" s="96" t="s">
        <v>27</v>
      </c>
      <c r="D2579" s="97" t="s">
        <v>835</v>
      </c>
      <c r="E2579" s="97" t="s">
        <v>843</v>
      </c>
      <c r="F2579" s="97" t="s">
        <v>844</v>
      </c>
      <c r="G2579" s="97" t="s">
        <v>351</v>
      </c>
      <c r="H2579" s="96" t="s">
        <v>50</v>
      </c>
      <c r="I2579" s="98" t="s">
        <v>52</v>
      </c>
      <c r="J2579" s="27" t="s">
        <v>3633</v>
      </c>
      <c r="K2579" s="28" t="s">
        <v>3634</v>
      </c>
      <c r="L2579" s="93" t="s">
        <v>152</v>
      </c>
      <c r="M2579" s="2" t="s">
        <v>152</v>
      </c>
      <c r="N2579" s="94" t="s">
        <v>152</v>
      </c>
      <c r="O2579" s="13" t="s">
        <v>152</v>
      </c>
      <c r="P2579" s="2" t="s">
        <v>152</v>
      </c>
      <c r="Q2579" s="2" t="s">
        <v>152</v>
      </c>
      <c r="R2579" s="2" t="s">
        <v>152</v>
      </c>
      <c r="S2579" s="2" t="s">
        <v>152</v>
      </c>
      <c r="T2579" s="2" t="s">
        <v>152</v>
      </c>
      <c r="U2579" s="14" t="s">
        <v>152</v>
      </c>
      <c r="V2579" s="13" t="s">
        <v>152</v>
      </c>
      <c r="W2579" s="2" t="s">
        <v>152</v>
      </c>
      <c r="X2579" s="2" t="s">
        <v>152</v>
      </c>
      <c r="Y2579" s="2" t="s">
        <v>152</v>
      </c>
      <c r="Z2579" s="94" t="s">
        <v>152</v>
      </c>
      <c r="AA2579" s="13" t="s">
        <v>152</v>
      </c>
      <c r="AB2579" s="2" t="s">
        <v>152</v>
      </c>
      <c r="AC2579" s="14" t="s">
        <v>152</v>
      </c>
      <c r="AD2579" s="93" t="s">
        <v>152</v>
      </c>
      <c r="AE2579" s="14" t="s">
        <v>152</v>
      </c>
      <c r="AF2579" s="99">
        <v>100</v>
      </c>
    </row>
    <row r="2580" spans="1:32" x14ac:dyDescent="0.3">
      <c r="A2580" s="55" t="str">
        <f t="shared" si="40"/>
        <v>LVhe_02.2</v>
      </c>
      <c r="C2580" s="96" t="s">
        <v>27</v>
      </c>
      <c r="D2580" s="97" t="s">
        <v>835</v>
      </c>
      <c r="E2580" s="97" t="s">
        <v>843</v>
      </c>
      <c r="F2580" s="97" t="s">
        <v>844</v>
      </c>
      <c r="G2580" s="97" t="s">
        <v>351</v>
      </c>
      <c r="H2580" s="96" t="s">
        <v>50</v>
      </c>
      <c r="I2580" s="98" t="s">
        <v>52</v>
      </c>
      <c r="J2580" s="27" t="s">
        <v>3635</v>
      </c>
      <c r="K2580" s="28" t="s">
        <v>3636</v>
      </c>
      <c r="L2580" s="93" t="s">
        <v>151</v>
      </c>
      <c r="M2580" s="2" t="s">
        <v>152</v>
      </c>
      <c r="N2580" s="94" t="s">
        <v>151</v>
      </c>
      <c r="O2580" s="13" t="s">
        <v>152</v>
      </c>
      <c r="P2580" s="2" t="s">
        <v>152</v>
      </c>
      <c r="Q2580" s="2" t="s">
        <v>152</v>
      </c>
      <c r="R2580" s="2" t="s">
        <v>152</v>
      </c>
      <c r="S2580" s="2" t="s">
        <v>152</v>
      </c>
      <c r="T2580" s="2" t="s">
        <v>152</v>
      </c>
      <c r="U2580" s="14" t="s">
        <v>152</v>
      </c>
      <c r="V2580" s="13" t="s">
        <v>152</v>
      </c>
      <c r="W2580" s="2" t="s">
        <v>152</v>
      </c>
      <c r="X2580" s="2" t="s">
        <v>152</v>
      </c>
      <c r="Y2580" s="2" t="s">
        <v>152</v>
      </c>
      <c r="Z2580" s="94" t="s">
        <v>151</v>
      </c>
      <c r="AA2580" s="13" t="s">
        <v>152</v>
      </c>
      <c r="AB2580" s="2" t="s">
        <v>152</v>
      </c>
      <c r="AC2580" s="14" t="s">
        <v>152</v>
      </c>
      <c r="AD2580" s="93" t="s">
        <v>152</v>
      </c>
      <c r="AE2580" s="14" t="s">
        <v>152</v>
      </c>
      <c r="AF2580" s="99">
        <v>100</v>
      </c>
    </row>
    <row r="2581" spans="1:32" x14ac:dyDescent="0.3">
      <c r="A2581" s="55" t="str">
        <f t="shared" si="40"/>
        <v>LVhe_02.2</v>
      </c>
      <c r="C2581" s="96" t="s">
        <v>27</v>
      </c>
      <c r="D2581" s="97" t="s">
        <v>835</v>
      </c>
      <c r="E2581" s="97" t="s">
        <v>843</v>
      </c>
      <c r="F2581" s="97" t="s">
        <v>844</v>
      </c>
      <c r="G2581" s="97" t="s">
        <v>351</v>
      </c>
      <c r="H2581" s="96" t="s">
        <v>50</v>
      </c>
      <c r="I2581" s="98" t="s">
        <v>52</v>
      </c>
      <c r="J2581" s="27" t="s">
        <v>3637</v>
      </c>
      <c r="K2581" s="28" t="s">
        <v>3638</v>
      </c>
      <c r="L2581" s="93" t="s">
        <v>151</v>
      </c>
      <c r="M2581" s="2" t="s">
        <v>151</v>
      </c>
      <c r="N2581" s="94" t="s">
        <v>151</v>
      </c>
      <c r="O2581" s="13" t="s">
        <v>151</v>
      </c>
      <c r="P2581" s="2" t="s">
        <v>468</v>
      </c>
      <c r="Q2581" s="2" t="s">
        <v>468</v>
      </c>
      <c r="R2581" s="2" t="s">
        <v>151</v>
      </c>
      <c r="S2581" s="2" t="s">
        <v>151</v>
      </c>
      <c r="T2581" s="2" t="s">
        <v>151</v>
      </c>
      <c r="U2581" s="14" t="s">
        <v>151</v>
      </c>
      <c r="V2581" s="13" t="s">
        <v>152</v>
      </c>
      <c r="W2581" s="2" t="s">
        <v>152</v>
      </c>
      <c r="X2581" s="2" t="s">
        <v>152</v>
      </c>
      <c r="Y2581" s="2" t="s">
        <v>152</v>
      </c>
      <c r="Z2581" s="94" t="s">
        <v>152</v>
      </c>
      <c r="AA2581" s="13" t="s">
        <v>152</v>
      </c>
      <c r="AB2581" s="2" t="s">
        <v>152</v>
      </c>
      <c r="AC2581" s="14" t="s">
        <v>152</v>
      </c>
      <c r="AD2581" s="93" t="s">
        <v>151</v>
      </c>
      <c r="AE2581" s="14" t="s">
        <v>152</v>
      </c>
      <c r="AF2581" s="99">
        <v>100</v>
      </c>
    </row>
    <row r="2582" spans="1:32" x14ac:dyDescent="0.3">
      <c r="A2582" s="55" t="str">
        <f t="shared" si="40"/>
        <v>LVhe_02.2</v>
      </c>
      <c r="C2582" s="96" t="s">
        <v>27</v>
      </c>
      <c r="D2582" s="97" t="s">
        <v>835</v>
      </c>
      <c r="E2582" s="97" t="s">
        <v>843</v>
      </c>
      <c r="F2582" s="97" t="s">
        <v>844</v>
      </c>
      <c r="G2582" s="97" t="s">
        <v>351</v>
      </c>
      <c r="H2582" s="96" t="s">
        <v>50</v>
      </c>
      <c r="I2582" s="98" t="s">
        <v>52</v>
      </c>
      <c r="J2582" s="27" t="s">
        <v>3639</v>
      </c>
      <c r="K2582" s="28" t="s">
        <v>3640</v>
      </c>
      <c r="L2582" s="93" t="s">
        <v>152</v>
      </c>
      <c r="M2582" s="2" t="s">
        <v>152</v>
      </c>
      <c r="N2582" s="94" t="s">
        <v>152</v>
      </c>
      <c r="O2582" s="13" t="s">
        <v>152</v>
      </c>
      <c r="P2582" s="2" t="s">
        <v>152</v>
      </c>
      <c r="Q2582" s="2" t="s">
        <v>152</v>
      </c>
      <c r="R2582" s="2" t="s">
        <v>152</v>
      </c>
      <c r="S2582" s="2" t="s">
        <v>151</v>
      </c>
      <c r="T2582" s="2" t="s">
        <v>152</v>
      </c>
      <c r="U2582" s="14" t="s">
        <v>152</v>
      </c>
      <c r="V2582" s="13" t="s">
        <v>152</v>
      </c>
      <c r="W2582" s="2" t="s">
        <v>152</v>
      </c>
      <c r="X2582" s="2" t="s">
        <v>152</v>
      </c>
      <c r="Y2582" s="2" t="s">
        <v>152</v>
      </c>
      <c r="Z2582" s="94" t="s">
        <v>152</v>
      </c>
      <c r="AA2582" s="13" t="s">
        <v>152</v>
      </c>
      <c r="AB2582" s="2" t="s">
        <v>152</v>
      </c>
      <c r="AC2582" s="14" t="s">
        <v>152</v>
      </c>
      <c r="AD2582" s="93" t="s">
        <v>152</v>
      </c>
      <c r="AE2582" s="14" t="s">
        <v>152</v>
      </c>
      <c r="AF2582" s="99">
        <v>100</v>
      </c>
    </row>
    <row r="2583" spans="1:32" x14ac:dyDescent="0.3">
      <c r="A2583" s="55" t="str">
        <f t="shared" si="40"/>
        <v>LVhe_02.3</v>
      </c>
      <c r="C2583" s="96" t="s">
        <v>27</v>
      </c>
      <c r="D2583" s="97" t="s">
        <v>835</v>
      </c>
      <c r="E2583" s="97" t="s">
        <v>845</v>
      </c>
      <c r="F2583" s="97" t="s">
        <v>846</v>
      </c>
      <c r="G2583" s="97" t="s">
        <v>351</v>
      </c>
      <c r="H2583" s="96" t="s">
        <v>50</v>
      </c>
      <c r="I2583" s="98" t="s">
        <v>52</v>
      </c>
      <c r="J2583" s="27" t="s">
        <v>3631</v>
      </c>
      <c r="K2583" s="28" t="s">
        <v>3632</v>
      </c>
      <c r="L2583" s="93" t="s">
        <v>152</v>
      </c>
      <c r="M2583" s="2" t="s">
        <v>152</v>
      </c>
      <c r="N2583" s="94" t="s">
        <v>152</v>
      </c>
      <c r="O2583" s="13" t="s">
        <v>152</v>
      </c>
      <c r="P2583" s="2" t="s">
        <v>152</v>
      </c>
      <c r="Q2583" s="2" t="s">
        <v>152</v>
      </c>
      <c r="R2583" s="2" t="s">
        <v>152</v>
      </c>
      <c r="S2583" s="2" t="s">
        <v>152</v>
      </c>
      <c r="T2583" s="2" t="s">
        <v>152</v>
      </c>
      <c r="U2583" s="14" t="s">
        <v>152</v>
      </c>
      <c r="V2583" s="13" t="s">
        <v>152</v>
      </c>
      <c r="W2583" s="2" t="s">
        <v>152</v>
      </c>
      <c r="X2583" s="2" t="s">
        <v>152</v>
      </c>
      <c r="Y2583" s="2" t="s">
        <v>152</v>
      </c>
      <c r="Z2583" s="94" t="s">
        <v>152</v>
      </c>
      <c r="AA2583" s="13" t="s">
        <v>152</v>
      </c>
      <c r="AB2583" s="2" t="s">
        <v>152</v>
      </c>
      <c r="AC2583" s="14" t="s">
        <v>152</v>
      </c>
      <c r="AD2583" s="93" t="s">
        <v>152</v>
      </c>
      <c r="AE2583" s="14" t="s">
        <v>152</v>
      </c>
      <c r="AF2583" s="99">
        <v>100</v>
      </c>
    </row>
    <row r="2584" spans="1:32" x14ac:dyDescent="0.3">
      <c r="A2584" s="55" t="str">
        <f t="shared" si="40"/>
        <v>LVhe_02.3</v>
      </c>
      <c r="C2584" s="96" t="s">
        <v>27</v>
      </c>
      <c r="D2584" s="97" t="s">
        <v>835</v>
      </c>
      <c r="E2584" s="97" t="s">
        <v>845</v>
      </c>
      <c r="F2584" s="97" t="s">
        <v>846</v>
      </c>
      <c r="G2584" s="97" t="s">
        <v>351</v>
      </c>
      <c r="H2584" s="96" t="s">
        <v>50</v>
      </c>
      <c r="I2584" s="98" t="s">
        <v>52</v>
      </c>
      <c r="J2584" s="27" t="s">
        <v>3633</v>
      </c>
      <c r="K2584" s="28" t="s">
        <v>3634</v>
      </c>
      <c r="L2584" s="93" t="s">
        <v>152</v>
      </c>
      <c r="M2584" s="2" t="s">
        <v>152</v>
      </c>
      <c r="N2584" s="94" t="s">
        <v>152</v>
      </c>
      <c r="O2584" s="13" t="s">
        <v>152</v>
      </c>
      <c r="P2584" s="2" t="s">
        <v>152</v>
      </c>
      <c r="Q2584" s="2" t="s">
        <v>152</v>
      </c>
      <c r="R2584" s="2" t="s">
        <v>152</v>
      </c>
      <c r="S2584" s="2" t="s">
        <v>152</v>
      </c>
      <c r="T2584" s="2" t="s">
        <v>152</v>
      </c>
      <c r="U2584" s="14" t="s">
        <v>152</v>
      </c>
      <c r="V2584" s="13" t="s">
        <v>152</v>
      </c>
      <c r="W2584" s="2" t="s">
        <v>152</v>
      </c>
      <c r="X2584" s="2" t="s">
        <v>152</v>
      </c>
      <c r="Y2584" s="2" t="s">
        <v>152</v>
      </c>
      <c r="Z2584" s="94" t="s">
        <v>152</v>
      </c>
      <c r="AA2584" s="13" t="s">
        <v>152</v>
      </c>
      <c r="AB2584" s="2" t="s">
        <v>152</v>
      </c>
      <c r="AC2584" s="14" t="s">
        <v>152</v>
      </c>
      <c r="AD2584" s="93" t="s">
        <v>152</v>
      </c>
      <c r="AE2584" s="14" t="s">
        <v>152</v>
      </c>
      <c r="AF2584" s="99">
        <v>100</v>
      </c>
    </row>
    <row r="2585" spans="1:32" x14ac:dyDescent="0.3">
      <c r="A2585" s="55" t="str">
        <f t="shared" si="40"/>
        <v>LVhe_02.3</v>
      </c>
      <c r="C2585" s="96" t="s">
        <v>27</v>
      </c>
      <c r="D2585" s="97" t="s">
        <v>835</v>
      </c>
      <c r="E2585" s="97" t="s">
        <v>845</v>
      </c>
      <c r="F2585" s="97" t="s">
        <v>846</v>
      </c>
      <c r="G2585" s="97" t="s">
        <v>351</v>
      </c>
      <c r="H2585" s="96" t="s">
        <v>50</v>
      </c>
      <c r="I2585" s="98" t="s">
        <v>52</v>
      </c>
      <c r="J2585" s="27" t="s">
        <v>3635</v>
      </c>
      <c r="K2585" s="28" t="s">
        <v>3636</v>
      </c>
      <c r="L2585" s="93" t="s">
        <v>152</v>
      </c>
      <c r="M2585" s="2" t="s">
        <v>152</v>
      </c>
      <c r="N2585" s="94" t="s">
        <v>152</v>
      </c>
      <c r="O2585" s="13" t="s">
        <v>152</v>
      </c>
      <c r="P2585" s="2" t="s">
        <v>152</v>
      </c>
      <c r="Q2585" s="2" t="s">
        <v>152</v>
      </c>
      <c r="R2585" s="2" t="s">
        <v>152</v>
      </c>
      <c r="S2585" s="2" t="s">
        <v>152</v>
      </c>
      <c r="T2585" s="2" t="s">
        <v>152</v>
      </c>
      <c r="U2585" s="14" t="s">
        <v>152</v>
      </c>
      <c r="V2585" s="13" t="s">
        <v>152</v>
      </c>
      <c r="W2585" s="2" t="s">
        <v>152</v>
      </c>
      <c r="X2585" s="2" t="s">
        <v>152</v>
      </c>
      <c r="Y2585" s="2" t="s">
        <v>152</v>
      </c>
      <c r="Z2585" s="94" t="s">
        <v>152</v>
      </c>
      <c r="AA2585" s="13" t="s">
        <v>152</v>
      </c>
      <c r="AB2585" s="2" t="s">
        <v>152</v>
      </c>
      <c r="AC2585" s="14" t="s">
        <v>152</v>
      </c>
      <c r="AD2585" s="93" t="s">
        <v>152</v>
      </c>
      <c r="AE2585" s="14" t="s">
        <v>152</v>
      </c>
      <c r="AF2585" s="99">
        <v>100</v>
      </c>
    </row>
    <row r="2586" spans="1:32" x14ac:dyDescent="0.3">
      <c r="A2586" s="55" t="str">
        <f t="shared" si="40"/>
        <v>LVhe_02.3</v>
      </c>
      <c r="C2586" s="96" t="s">
        <v>27</v>
      </c>
      <c r="D2586" s="97" t="s">
        <v>835</v>
      </c>
      <c r="E2586" s="97" t="s">
        <v>845</v>
      </c>
      <c r="F2586" s="97" t="s">
        <v>846</v>
      </c>
      <c r="G2586" s="97" t="s">
        <v>351</v>
      </c>
      <c r="H2586" s="96" t="s">
        <v>50</v>
      </c>
      <c r="I2586" s="98" t="s">
        <v>52</v>
      </c>
      <c r="J2586" s="27" t="s">
        <v>3637</v>
      </c>
      <c r="K2586" s="28" t="s">
        <v>3638</v>
      </c>
      <c r="L2586" s="93" t="s">
        <v>152</v>
      </c>
      <c r="M2586" s="2" t="s">
        <v>152</v>
      </c>
      <c r="N2586" s="94" t="s">
        <v>152</v>
      </c>
      <c r="O2586" s="13" t="s">
        <v>152</v>
      </c>
      <c r="P2586" s="2" t="s">
        <v>152</v>
      </c>
      <c r="Q2586" s="2" t="s">
        <v>152</v>
      </c>
      <c r="R2586" s="2" t="s">
        <v>152</v>
      </c>
      <c r="S2586" s="2" t="s">
        <v>151</v>
      </c>
      <c r="T2586" s="2" t="s">
        <v>152</v>
      </c>
      <c r="U2586" s="14" t="s">
        <v>152</v>
      </c>
      <c r="V2586" s="13" t="s">
        <v>152</v>
      </c>
      <c r="W2586" s="2" t="s">
        <v>152</v>
      </c>
      <c r="X2586" s="2" t="s">
        <v>152</v>
      </c>
      <c r="Y2586" s="2" t="s">
        <v>152</v>
      </c>
      <c r="Z2586" s="94" t="s">
        <v>152</v>
      </c>
      <c r="AA2586" s="13" t="s">
        <v>152</v>
      </c>
      <c r="AB2586" s="2" t="s">
        <v>152</v>
      </c>
      <c r="AC2586" s="14" t="s">
        <v>152</v>
      </c>
      <c r="AD2586" s="93" t="s">
        <v>152</v>
      </c>
      <c r="AE2586" s="14" t="s">
        <v>152</v>
      </c>
      <c r="AF2586" s="99">
        <v>100</v>
      </c>
    </row>
    <row r="2587" spans="1:32" x14ac:dyDescent="0.3">
      <c r="A2587" s="55" t="str">
        <f t="shared" si="40"/>
        <v>LVhe_02.3</v>
      </c>
      <c r="C2587" s="96" t="s">
        <v>27</v>
      </c>
      <c r="D2587" s="97" t="s">
        <v>835</v>
      </c>
      <c r="E2587" s="97" t="s">
        <v>845</v>
      </c>
      <c r="F2587" s="97" t="s">
        <v>846</v>
      </c>
      <c r="G2587" s="97" t="s">
        <v>351</v>
      </c>
      <c r="H2587" s="96" t="s">
        <v>50</v>
      </c>
      <c r="I2587" s="98" t="s">
        <v>52</v>
      </c>
      <c r="J2587" s="27" t="s">
        <v>3639</v>
      </c>
      <c r="K2587" s="28" t="s">
        <v>3640</v>
      </c>
      <c r="L2587" s="93" t="s">
        <v>152</v>
      </c>
      <c r="M2587" s="2" t="s">
        <v>152</v>
      </c>
      <c r="N2587" s="94" t="s">
        <v>151</v>
      </c>
      <c r="O2587" s="13" t="s">
        <v>152</v>
      </c>
      <c r="P2587" s="2" t="s">
        <v>152</v>
      </c>
      <c r="Q2587" s="2" t="s">
        <v>152</v>
      </c>
      <c r="R2587" s="2" t="s">
        <v>152</v>
      </c>
      <c r="S2587" s="2" t="s">
        <v>152</v>
      </c>
      <c r="T2587" s="2" t="s">
        <v>152</v>
      </c>
      <c r="U2587" s="14" t="s">
        <v>152</v>
      </c>
      <c r="V2587" s="13" t="s">
        <v>152</v>
      </c>
      <c r="W2587" s="2" t="s">
        <v>152</v>
      </c>
      <c r="X2587" s="2" t="s">
        <v>152</v>
      </c>
      <c r="Y2587" s="2" t="s">
        <v>152</v>
      </c>
      <c r="Z2587" s="94" t="s">
        <v>152</v>
      </c>
      <c r="AA2587" s="13" t="s">
        <v>152</v>
      </c>
      <c r="AB2587" s="2" t="s">
        <v>152</v>
      </c>
      <c r="AC2587" s="14" t="s">
        <v>152</v>
      </c>
      <c r="AD2587" s="93" t="s">
        <v>152</v>
      </c>
      <c r="AE2587" s="14" t="s">
        <v>152</v>
      </c>
      <c r="AF2587" s="99">
        <v>100</v>
      </c>
    </row>
    <row r="2588" spans="1:32" x14ac:dyDescent="0.3">
      <c r="A2588" s="55" t="str">
        <f t="shared" si="40"/>
        <v>LVhe_02.4</v>
      </c>
      <c r="C2588" s="96" t="s">
        <v>27</v>
      </c>
      <c r="D2588" s="97" t="s">
        <v>835</v>
      </c>
      <c r="E2588" s="97" t="s">
        <v>847</v>
      </c>
      <c r="F2588" s="97" t="s">
        <v>848</v>
      </c>
      <c r="G2588" s="97" t="s">
        <v>351</v>
      </c>
      <c r="H2588" s="96" t="s">
        <v>50</v>
      </c>
      <c r="I2588" s="98" t="s">
        <v>454</v>
      </c>
      <c r="J2588" s="27" t="s">
        <v>3646</v>
      </c>
      <c r="K2588" s="28" t="s">
        <v>3647</v>
      </c>
      <c r="L2588" s="93" t="s">
        <v>151</v>
      </c>
      <c r="M2588" s="2" t="s">
        <v>151</v>
      </c>
      <c r="N2588" s="94" t="s">
        <v>151</v>
      </c>
      <c r="O2588" s="13" t="s">
        <v>151</v>
      </c>
      <c r="P2588" s="2" t="s">
        <v>468</v>
      </c>
      <c r="Q2588" s="2" t="s">
        <v>468</v>
      </c>
      <c r="R2588" s="2" t="s">
        <v>151</v>
      </c>
      <c r="S2588" s="2" t="s">
        <v>152</v>
      </c>
      <c r="T2588" s="2" t="s">
        <v>152</v>
      </c>
      <c r="U2588" s="14" t="s">
        <v>151</v>
      </c>
      <c r="V2588" s="13" t="s">
        <v>151</v>
      </c>
      <c r="W2588" s="2" t="s">
        <v>151</v>
      </c>
      <c r="X2588" s="2" t="s">
        <v>151</v>
      </c>
      <c r="Y2588" s="2" t="s">
        <v>151</v>
      </c>
      <c r="Z2588" s="94" t="s">
        <v>151</v>
      </c>
      <c r="AA2588" s="13" t="s">
        <v>152</v>
      </c>
      <c r="AB2588" s="2" t="s">
        <v>152</v>
      </c>
      <c r="AC2588" s="14" t="s">
        <v>152</v>
      </c>
      <c r="AD2588" s="93" t="s">
        <v>151</v>
      </c>
      <c r="AE2588" s="14" t="s">
        <v>151</v>
      </c>
      <c r="AF2588" s="99">
        <v>0</v>
      </c>
    </row>
    <row r="2589" spans="1:32" x14ac:dyDescent="0.3">
      <c r="A2589" s="55" t="str">
        <f t="shared" si="40"/>
        <v>LVju_01.1</v>
      </c>
      <c r="C2589" s="96" t="s">
        <v>27</v>
      </c>
      <c r="D2589" s="97" t="s">
        <v>777</v>
      </c>
      <c r="E2589" s="97" t="s">
        <v>849</v>
      </c>
      <c r="F2589" s="97" t="s">
        <v>850</v>
      </c>
      <c r="G2589" s="97" t="s">
        <v>344</v>
      </c>
      <c r="H2589" s="96" t="s">
        <v>50</v>
      </c>
      <c r="I2589" s="98" t="s">
        <v>454</v>
      </c>
      <c r="J2589" s="27" t="s">
        <v>3648</v>
      </c>
      <c r="K2589" s="28" t="s">
        <v>3649</v>
      </c>
      <c r="L2589" s="93" t="s">
        <v>151</v>
      </c>
      <c r="M2589" s="2" t="s">
        <v>151</v>
      </c>
      <c r="N2589" s="94" t="s">
        <v>151</v>
      </c>
      <c r="O2589" s="13" t="s">
        <v>6</v>
      </c>
      <c r="P2589" s="2" t="s">
        <v>6</v>
      </c>
      <c r="Q2589" s="2" t="s">
        <v>6</v>
      </c>
      <c r="R2589" s="2" t="s">
        <v>6</v>
      </c>
      <c r="S2589" s="2" t="s">
        <v>6</v>
      </c>
      <c r="T2589" s="2" t="s">
        <v>6</v>
      </c>
      <c r="U2589" s="14" t="s">
        <v>6</v>
      </c>
      <c r="V2589" s="13" t="s">
        <v>6</v>
      </c>
      <c r="W2589" s="2" t="s">
        <v>6</v>
      </c>
      <c r="X2589" s="2" t="s">
        <v>6</v>
      </c>
      <c r="Y2589" s="2" t="s">
        <v>6</v>
      </c>
      <c r="Z2589" s="94" t="s">
        <v>6</v>
      </c>
      <c r="AA2589" s="13" t="s">
        <v>6</v>
      </c>
      <c r="AB2589" s="2" t="s">
        <v>6</v>
      </c>
      <c r="AC2589" s="14" t="s">
        <v>6</v>
      </c>
      <c r="AD2589" s="93" t="s">
        <v>6</v>
      </c>
      <c r="AE2589" s="14" t="s">
        <v>6</v>
      </c>
      <c r="AF2589" s="99">
        <v>100</v>
      </c>
    </row>
    <row r="2590" spans="1:32" x14ac:dyDescent="0.3">
      <c r="A2590" s="55" t="str">
        <f t="shared" si="40"/>
        <v>LVju_01.1</v>
      </c>
      <c r="C2590" s="96" t="s">
        <v>27</v>
      </c>
      <c r="D2590" s="97" t="s">
        <v>777</v>
      </c>
      <c r="E2590" s="97" t="s">
        <v>849</v>
      </c>
      <c r="F2590" s="97" t="s">
        <v>850</v>
      </c>
      <c r="G2590" s="97" t="s">
        <v>344</v>
      </c>
      <c r="H2590" s="96" t="s">
        <v>50</v>
      </c>
      <c r="I2590" s="98" t="s">
        <v>454</v>
      </c>
      <c r="J2590" s="27" t="s">
        <v>3650</v>
      </c>
      <c r="K2590" s="28" t="s">
        <v>3651</v>
      </c>
      <c r="L2590" s="93" t="s">
        <v>151</v>
      </c>
      <c r="M2590" s="2" t="s">
        <v>151</v>
      </c>
      <c r="N2590" s="94" t="s">
        <v>151</v>
      </c>
      <c r="O2590" s="13" t="s">
        <v>6</v>
      </c>
      <c r="P2590" s="2" t="s">
        <v>6</v>
      </c>
      <c r="Q2590" s="2" t="s">
        <v>6</v>
      </c>
      <c r="R2590" s="2" t="s">
        <v>6</v>
      </c>
      <c r="S2590" s="2" t="s">
        <v>6</v>
      </c>
      <c r="T2590" s="2" t="s">
        <v>6</v>
      </c>
      <c r="U2590" s="14" t="s">
        <v>6</v>
      </c>
      <c r="V2590" s="13" t="s">
        <v>6</v>
      </c>
      <c r="W2590" s="2" t="s">
        <v>6</v>
      </c>
      <c r="X2590" s="2" t="s">
        <v>6</v>
      </c>
      <c r="Y2590" s="2" t="s">
        <v>6</v>
      </c>
      <c r="Z2590" s="94" t="s">
        <v>6</v>
      </c>
      <c r="AA2590" s="13" t="s">
        <v>6</v>
      </c>
      <c r="AB2590" s="2" t="s">
        <v>6</v>
      </c>
      <c r="AC2590" s="14" t="s">
        <v>6</v>
      </c>
      <c r="AD2590" s="93" t="s">
        <v>6</v>
      </c>
      <c r="AE2590" s="14" t="s">
        <v>6</v>
      </c>
      <c r="AF2590" s="99">
        <v>100</v>
      </c>
    </row>
    <row r="2591" spans="1:32" x14ac:dyDescent="0.3">
      <c r="A2591" s="55" t="str">
        <f t="shared" si="40"/>
        <v>LVju_01.1</v>
      </c>
      <c r="C2591" s="96" t="s">
        <v>27</v>
      </c>
      <c r="D2591" s="97" t="s">
        <v>777</v>
      </c>
      <c r="E2591" s="97" t="s">
        <v>849</v>
      </c>
      <c r="F2591" s="97" t="s">
        <v>850</v>
      </c>
      <c r="G2591" s="97" t="s">
        <v>344</v>
      </c>
      <c r="H2591" s="96" t="s">
        <v>50</v>
      </c>
      <c r="I2591" s="98" t="s">
        <v>454</v>
      </c>
      <c r="J2591" s="27" t="s">
        <v>3619</v>
      </c>
      <c r="K2591" s="28" t="s">
        <v>3652</v>
      </c>
      <c r="L2591" s="93" t="s">
        <v>151</v>
      </c>
      <c r="M2591" s="2" t="s">
        <v>151</v>
      </c>
      <c r="N2591" s="94" t="s">
        <v>151</v>
      </c>
      <c r="O2591" s="13" t="s">
        <v>6</v>
      </c>
      <c r="P2591" s="2" t="s">
        <v>6</v>
      </c>
      <c r="Q2591" s="2" t="s">
        <v>6</v>
      </c>
      <c r="R2591" s="2" t="s">
        <v>6</v>
      </c>
      <c r="S2591" s="2" t="s">
        <v>6</v>
      </c>
      <c r="T2591" s="2" t="s">
        <v>6</v>
      </c>
      <c r="U2591" s="14" t="s">
        <v>6</v>
      </c>
      <c r="V2591" s="13" t="s">
        <v>6</v>
      </c>
      <c r="W2591" s="2" t="s">
        <v>6</v>
      </c>
      <c r="X2591" s="2" t="s">
        <v>6</v>
      </c>
      <c r="Y2591" s="2" t="s">
        <v>6</v>
      </c>
      <c r="Z2591" s="94" t="s">
        <v>6</v>
      </c>
      <c r="AA2591" s="13" t="s">
        <v>6</v>
      </c>
      <c r="AB2591" s="2" t="s">
        <v>6</v>
      </c>
      <c r="AC2591" s="14" t="s">
        <v>6</v>
      </c>
      <c r="AD2591" s="93" t="s">
        <v>6</v>
      </c>
      <c r="AE2591" s="14" t="s">
        <v>6</v>
      </c>
      <c r="AF2591" s="99">
        <v>100</v>
      </c>
    </row>
    <row r="2592" spans="1:32" x14ac:dyDescent="0.3">
      <c r="A2592" s="55" t="str">
        <f t="shared" si="40"/>
        <v>LVju_01.2</v>
      </c>
      <c r="C2592" s="96" t="s">
        <v>27</v>
      </c>
      <c r="D2592" s="97" t="s">
        <v>777</v>
      </c>
      <c r="E2592" s="97" t="s">
        <v>851</v>
      </c>
      <c r="F2592" s="97" t="s">
        <v>852</v>
      </c>
      <c r="G2592" s="97" t="s">
        <v>344</v>
      </c>
      <c r="H2592" s="96" t="s">
        <v>50</v>
      </c>
      <c r="I2592" s="98" t="s">
        <v>454</v>
      </c>
      <c r="J2592" s="27" t="s">
        <v>1969</v>
      </c>
      <c r="K2592" s="28" t="s">
        <v>3649</v>
      </c>
      <c r="L2592" s="93" t="s">
        <v>151</v>
      </c>
      <c r="M2592" s="2" t="s">
        <v>151</v>
      </c>
      <c r="N2592" s="94" t="s">
        <v>151</v>
      </c>
      <c r="O2592" s="13" t="s">
        <v>6</v>
      </c>
      <c r="P2592" s="2" t="s">
        <v>6</v>
      </c>
      <c r="Q2592" s="2" t="s">
        <v>6</v>
      </c>
      <c r="R2592" s="2" t="s">
        <v>6</v>
      </c>
      <c r="S2592" s="2" t="s">
        <v>6</v>
      </c>
      <c r="T2592" s="2" t="s">
        <v>6</v>
      </c>
      <c r="U2592" s="14" t="s">
        <v>6</v>
      </c>
      <c r="V2592" s="13" t="s">
        <v>6</v>
      </c>
      <c r="W2592" s="2" t="s">
        <v>6</v>
      </c>
      <c r="X2592" s="2" t="s">
        <v>6</v>
      </c>
      <c r="Y2592" s="2" t="s">
        <v>6</v>
      </c>
      <c r="Z2592" s="94" t="s">
        <v>6</v>
      </c>
      <c r="AA2592" s="13" t="s">
        <v>6</v>
      </c>
      <c r="AB2592" s="2" t="s">
        <v>6</v>
      </c>
      <c r="AC2592" s="14" t="s">
        <v>6</v>
      </c>
      <c r="AD2592" s="93" t="s">
        <v>6</v>
      </c>
      <c r="AE2592" s="14" t="s">
        <v>6</v>
      </c>
      <c r="AF2592" s="99">
        <v>100</v>
      </c>
    </row>
    <row r="2593" spans="1:32" x14ac:dyDescent="0.3">
      <c r="A2593" s="55" t="str">
        <f t="shared" si="40"/>
        <v>LVju_01.2</v>
      </c>
      <c r="C2593" s="96" t="s">
        <v>27</v>
      </c>
      <c r="D2593" s="97" t="s">
        <v>777</v>
      </c>
      <c r="E2593" s="97" t="s">
        <v>851</v>
      </c>
      <c r="F2593" s="97" t="s">
        <v>852</v>
      </c>
      <c r="G2593" s="97" t="s">
        <v>344</v>
      </c>
      <c r="H2593" s="96" t="s">
        <v>50</v>
      </c>
      <c r="I2593" s="98" t="s">
        <v>454</v>
      </c>
      <c r="J2593" s="27" t="s">
        <v>3650</v>
      </c>
      <c r="K2593" s="28" t="s">
        <v>3651</v>
      </c>
      <c r="L2593" s="93" t="s">
        <v>151</v>
      </c>
      <c r="M2593" s="2" t="s">
        <v>151</v>
      </c>
      <c r="N2593" s="94" t="s">
        <v>151</v>
      </c>
      <c r="O2593" s="13" t="s">
        <v>6</v>
      </c>
      <c r="P2593" s="2" t="s">
        <v>6</v>
      </c>
      <c r="Q2593" s="2" t="s">
        <v>6</v>
      </c>
      <c r="R2593" s="2" t="s">
        <v>6</v>
      </c>
      <c r="S2593" s="2" t="s">
        <v>6</v>
      </c>
      <c r="T2593" s="2" t="s">
        <v>6</v>
      </c>
      <c r="U2593" s="14" t="s">
        <v>6</v>
      </c>
      <c r="V2593" s="13" t="s">
        <v>6</v>
      </c>
      <c r="W2593" s="2" t="s">
        <v>6</v>
      </c>
      <c r="X2593" s="2" t="s">
        <v>6</v>
      </c>
      <c r="Y2593" s="2" t="s">
        <v>6</v>
      </c>
      <c r="Z2593" s="94" t="s">
        <v>6</v>
      </c>
      <c r="AA2593" s="13" t="s">
        <v>6</v>
      </c>
      <c r="AB2593" s="2" t="s">
        <v>6</v>
      </c>
      <c r="AC2593" s="14" t="s">
        <v>6</v>
      </c>
      <c r="AD2593" s="93" t="s">
        <v>6</v>
      </c>
      <c r="AE2593" s="14" t="s">
        <v>6</v>
      </c>
      <c r="AF2593" s="99">
        <v>100</v>
      </c>
    </row>
    <row r="2594" spans="1:32" x14ac:dyDescent="0.3">
      <c r="A2594" s="55" t="str">
        <f t="shared" si="40"/>
        <v>LVju_01.2</v>
      </c>
      <c r="C2594" s="96" t="s">
        <v>27</v>
      </c>
      <c r="D2594" s="97" t="s">
        <v>777</v>
      </c>
      <c r="E2594" s="97" t="s">
        <v>851</v>
      </c>
      <c r="F2594" s="97" t="s">
        <v>852</v>
      </c>
      <c r="G2594" s="97" t="s">
        <v>344</v>
      </c>
      <c r="H2594" s="96" t="s">
        <v>50</v>
      </c>
      <c r="I2594" s="98" t="s">
        <v>454</v>
      </c>
      <c r="J2594" s="27" t="s">
        <v>3619</v>
      </c>
      <c r="K2594" s="28" t="s">
        <v>3652</v>
      </c>
      <c r="L2594" s="93" t="s">
        <v>151</v>
      </c>
      <c r="M2594" s="2" t="s">
        <v>151</v>
      </c>
      <c r="N2594" s="94" t="s">
        <v>151</v>
      </c>
      <c r="O2594" s="13" t="s">
        <v>6</v>
      </c>
      <c r="P2594" s="2" t="s">
        <v>6</v>
      </c>
      <c r="Q2594" s="2" t="s">
        <v>6</v>
      </c>
      <c r="R2594" s="2" t="s">
        <v>6</v>
      </c>
      <c r="S2594" s="2" t="s">
        <v>6</v>
      </c>
      <c r="T2594" s="2" t="s">
        <v>6</v>
      </c>
      <c r="U2594" s="14" t="s">
        <v>6</v>
      </c>
      <c r="V2594" s="13" t="s">
        <v>6</v>
      </c>
      <c r="W2594" s="2" t="s">
        <v>6</v>
      </c>
      <c r="X2594" s="2" t="s">
        <v>6</v>
      </c>
      <c r="Y2594" s="2" t="s">
        <v>6</v>
      </c>
      <c r="Z2594" s="94" t="s">
        <v>6</v>
      </c>
      <c r="AA2594" s="13" t="s">
        <v>6</v>
      </c>
      <c r="AB2594" s="2" t="s">
        <v>6</v>
      </c>
      <c r="AC2594" s="14" t="s">
        <v>6</v>
      </c>
      <c r="AD2594" s="93" t="s">
        <v>6</v>
      </c>
      <c r="AE2594" s="14" t="s">
        <v>6</v>
      </c>
      <c r="AF2594" s="99">
        <v>100</v>
      </c>
    </row>
    <row r="2595" spans="1:32" x14ac:dyDescent="0.3">
      <c r="A2595" s="55" t="str">
        <f t="shared" si="40"/>
        <v>LVju_02.1</v>
      </c>
      <c r="C2595" s="96" t="s">
        <v>27</v>
      </c>
      <c r="D2595" s="97" t="s">
        <v>777</v>
      </c>
      <c r="E2595" s="97" t="s">
        <v>853</v>
      </c>
      <c r="F2595" s="97" t="s">
        <v>854</v>
      </c>
      <c r="G2595" s="97" t="s">
        <v>351</v>
      </c>
      <c r="H2595" s="96" t="s">
        <v>50</v>
      </c>
      <c r="I2595" s="98" t="s">
        <v>454</v>
      </c>
      <c r="J2595" s="27" t="s">
        <v>3648</v>
      </c>
      <c r="K2595" s="28" t="s">
        <v>3649</v>
      </c>
      <c r="L2595" s="93" t="s">
        <v>151</v>
      </c>
      <c r="M2595" s="2" t="s">
        <v>152</v>
      </c>
      <c r="N2595" s="94" t="s">
        <v>151</v>
      </c>
      <c r="O2595" s="13" t="s">
        <v>151</v>
      </c>
      <c r="P2595" s="2" t="s">
        <v>152</v>
      </c>
      <c r="Q2595" s="2" t="s">
        <v>152</v>
      </c>
      <c r="R2595" s="2" t="s">
        <v>152</v>
      </c>
      <c r="S2595" s="2" t="s">
        <v>152</v>
      </c>
      <c r="T2595" s="2" t="s">
        <v>152</v>
      </c>
      <c r="U2595" s="14" t="s">
        <v>152</v>
      </c>
      <c r="V2595" s="13" t="s">
        <v>152</v>
      </c>
      <c r="W2595" s="2" t="s">
        <v>152</v>
      </c>
      <c r="X2595" s="2" t="s">
        <v>152</v>
      </c>
      <c r="Y2595" s="2" t="s">
        <v>152</v>
      </c>
      <c r="Z2595" s="94" t="s">
        <v>152</v>
      </c>
      <c r="AA2595" s="13" t="s">
        <v>151</v>
      </c>
      <c r="AB2595" s="2" t="s">
        <v>151</v>
      </c>
      <c r="AC2595" s="14" t="s">
        <v>152</v>
      </c>
      <c r="AD2595" s="93" t="s">
        <v>151</v>
      </c>
      <c r="AE2595" s="14" t="s">
        <v>152</v>
      </c>
      <c r="AF2595" s="99">
        <v>100</v>
      </c>
    </row>
    <row r="2596" spans="1:32" x14ac:dyDescent="0.3">
      <c r="A2596" s="55" t="str">
        <f t="shared" si="40"/>
        <v>LVju_02.1</v>
      </c>
      <c r="C2596" s="96" t="s">
        <v>27</v>
      </c>
      <c r="D2596" s="97" t="s">
        <v>777</v>
      </c>
      <c r="E2596" s="97" t="s">
        <v>853</v>
      </c>
      <c r="F2596" s="97" t="s">
        <v>854</v>
      </c>
      <c r="G2596" s="97" t="s">
        <v>351</v>
      </c>
      <c r="H2596" s="96" t="s">
        <v>50</v>
      </c>
      <c r="I2596" s="98" t="s">
        <v>454</v>
      </c>
      <c r="J2596" s="27" t="s">
        <v>3653</v>
      </c>
      <c r="K2596" s="28" t="s">
        <v>3651</v>
      </c>
      <c r="L2596" s="93" t="s">
        <v>151</v>
      </c>
      <c r="M2596" s="2" t="s">
        <v>151</v>
      </c>
      <c r="N2596" s="94" t="s">
        <v>151</v>
      </c>
      <c r="O2596" s="13" t="s">
        <v>151</v>
      </c>
      <c r="P2596" s="2" t="s">
        <v>151</v>
      </c>
      <c r="Q2596" s="2" t="s">
        <v>151</v>
      </c>
      <c r="R2596" s="2" t="s">
        <v>151</v>
      </c>
      <c r="S2596" s="2" t="s">
        <v>151</v>
      </c>
      <c r="T2596" s="2" t="s">
        <v>151</v>
      </c>
      <c r="U2596" s="14" t="s">
        <v>151</v>
      </c>
      <c r="V2596" s="13" t="s">
        <v>151</v>
      </c>
      <c r="W2596" s="2" t="s">
        <v>151</v>
      </c>
      <c r="X2596" s="2" t="s">
        <v>151</v>
      </c>
      <c r="Y2596" s="2" t="s">
        <v>151</v>
      </c>
      <c r="Z2596" s="94" t="s">
        <v>151</v>
      </c>
      <c r="AA2596" s="13" t="s">
        <v>151</v>
      </c>
      <c r="AB2596" s="2" t="s">
        <v>151</v>
      </c>
      <c r="AC2596" s="14" t="s">
        <v>151</v>
      </c>
      <c r="AD2596" s="93" t="s">
        <v>151</v>
      </c>
      <c r="AE2596" s="14" t="s">
        <v>151</v>
      </c>
      <c r="AF2596" s="99">
        <v>100</v>
      </c>
    </row>
    <row r="2597" spans="1:32" x14ac:dyDescent="0.3">
      <c r="A2597" s="55" t="str">
        <f t="shared" si="40"/>
        <v>LVju_02.1</v>
      </c>
      <c r="C2597" s="96" t="s">
        <v>27</v>
      </c>
      <c r="D2597" s="97" t="s">
        <v>777</v>
      </c>
      <c r="E2597" s="97" t="s">
        <v>853</v>
      </c>
      <c r="F2597" s="97" t="s">
        <v>854</v>
      </c>
      <c r="G2597" s="97" t="s">
        <v>351</v>
      </c>
      <c r="H2597" s="96" t="s">
        <v>50</v>
      </c>
      <c r="I2597" s="98" t="s">
        <v>454</v>
      </c>
      <c r="J2597" s="27" t="s">
        <v>3653</v>
      </c>
      <c r="K2597" s="28" t="s">
        <v>3654</v>
      </c>
      <c r="L2597" s="93" t="s">
        <v>151</v>
      </c>
      <c r="M2597" s="2" t="s">
        <v>151</v>
      </c>
      <c r="N2597" s="94" t="s">
        <v>151</v>
      </c>
      <c r="O2597" s="13" t="s">
        <v>151</v>
      </c>
      <c r="P2597" s="2" t="s">
        <v>151</v>
      </c>
      <c r="Q2597" s="2" t="s">
        <v>151</v>
      </c>
      <c r="R2597" s="2" t="s">
        <v>151</v>
      </c>
      <c r="S2597" s="2" t="s">
        <v>151</v>
      </c>
      <c r="T2597" s="2" t="s">
        <v>151</v>
      </c>
      <c r="U2597" s="14" t="s">
        <v>151</v>
      </c>
      <c r="V2597" s="13" t="s">
        <v>151</v>
      </c>
      <c r="W2597" s="2" t="s">
        <v>151</v>
      </c>
      <c r="X2597" s="2" t="s">
        <v>151</v>
      </c>
      <c r="Y2597" s="2" t="s">
        <v>151</v>
      </c>
      <c r="Z2597" s="94" t="s">
        <v>151</v>
      </c>
      <c r="AA2597" s="13" t="s">
        <v>151</v>
      </c>
      <c r="AB2597" s="2" t="s">
        <v>151</v>
      </c>
      <c r="AC2597" s="14" t="s">
        <v>151</v>
      </c>
      <c r="AD2597" s="93" t="s">
        <v>151</v>
      </c>
      <c r="AE2597" s="14" t="s">
        <v>151</v>
      </c>
      <c r="AF2597" s="99">
        <v>100</v>
      </c>
    </row>
    <row r="2598" spans="1:32" x14ac:dyDescent="0.3">
      <c r="A2598" s="55" t="str">
        <f t="shared" si="40"/>
        <v>LVju_02.2</v>
      </c>
      <c r="C2598" s="96" t="s">
        <v>27</v>
      </c>
      <c r="D2598" s="97" t="s">
        <v>777</v>
      </c>
      <c r="E2598" s="97" t="s">
        <v>855</v>
      </c>
      <c r="F2598" s="97" t="s">
        <v>856</v>
      </c>
      <c r="G2598" s="97" t="s">
        <v>351</v>
      </c>
      <c r="H2598" s="96" t="s">
        <v>50</v>
      </c>
      <c r="I2598" s="98" t="s">
        <v>454</v>
      </c>
      <c r="J2598" s="27" t="s">
        <v>3653</v>
      </c>
      <c r="K2598" s="28" t="s">
        <v>3655</v>
      </c>
      <c r="L2598" s="93" t="s">
        <v>151</v>
      </c>
      <c r="M2598" s="2" t="s">
        <v>151</v>
      </c>
      <c r="N2598" s="94" t="s">
        <v>151</v>
      </c>
      <c r="O2598" s="13" t="s">
        <v>151</v>
      </c>
      <c r="P2598" s="2" t="s">
        <v>151</v>
      </c>
      <c r="Q2598" s="2" t="s">
        <v>151</v>
      </c>
      <c r="R2598" s="2" t="s">
        <v>151</v>
      </c>
      <c r="S2598" s="2" t="s">
        <v>151</v>
      </c>
      <c r="T2598" s="2" t="s">
        <v>151</v>
      </c>
      <c r="U2598" s="14" t="s">
        <v>151</v>
      </c>
      <c r="V2598" s="13" t="s">
        <v>151</v>
      </c>
      <c r="W2598" s="2" t="s">
        <v>151</v>
      </c>
      <c r="X2598" s="2" t="s">
        <v>151</v>
      </c>
      <c r="Y2598" s="2" t="s">
        <v>151</v>
      </c>
      <c r="Z2598" s="94" t="s">
        <v>151</v>
      </c>
      <c r="AA2598" s="13" t="s">
        <v>151</v>
      </c>
      <c r="AB2598" s="2" t="s">
        <v>151</v>
      </c>
      <c r="AC2598" s="14" t="s">
        <v>151</v>
      </c>
      <c r="AD2598" s="93" t="s">
        <v>151</v>
      </c>
      <c r="AE2598" s="14" t="s">
        <v>151</v>
      </c>
      <c r="AF2598" s="99">
        <v>0</v>
      </c>
    </row>
    <row r="2599" spans="1:32" x14ac:dyDescent="0.3">
      <c r="A2599" s="55" t="str">
        <f t="shared" si="40"/>
        <v>LVju_02.2</v>
      </c>
      <c r="C2599" s="96" t="s">
        <v>27</v>
      </c>
      <c r="D2599" s="97" t="s">
        <v>777</v>
      </c>
      <c r="E2599" s="97" t="s">
        <v>855</v>
      </c>
      <c r="F2599" s="97" t="s">
        <v>856</v>
      </c>
      <c r="G2599" s="97" t="s">
        <v>351</v>
      </c>
      <c r="H2599" s="96" t="s">
        <v>50</v>
      </c>
      <c r="I2599" s="98" t="s">
        <v>454</v>
      </c>
      <c r="J2599" s="27" t="s">
        <v>3648</v>
      </c>
      <c r="K2599" s="28" t="s">
        <v>3656</v>
      </c>
      <c r="L2599" s="93" t="s">
        <v>151</v>
      </c>
      <c r="M2599" s="2" t="s">
        <v>151</v>
      </c>
      <c r="N2599" s="94" t="s">
        <v>151</v>
      </c>
      <c r="O2599" s="13" t="s">
        <v>151</v>
      </c>
      <c r="P2599" s="2" t="s">
        <v>151</v>
      </c>
      <c r="Q2599" s="2" t="s">
        <v>151</v>
      </c>
      <c r="R2599" s="2" t="s">
        <v>151</v>
      </c>
      <c r="S2599" s="2" t="s">
        <v>151</v>
      </c>
      <c r="T2599" s="2" t="s">
        <v>151</v>
      </c>
      <c r="U2599" s="14" t="s">
        <v>151</v>
      </c>
      <c r="V2599" s="13" t="s">
        <v>151</v>
      </c>
      <c r="W2599" s="2" t="s">
        <v>151</v>
      </c>
      <c r="X2599" s="2" t="s">
        <v>151</v>
      </c>
      <c r="Y2599" s="2" t="s">
        <v>151</v>
      </c>
      <c r="Z2599" s="94" t="s">
        <v>151</v>
      </c>
      <c r="AA2599" s="13" t="s">
        <v>151</v>
      </c>
      <c r="AB2599" s="2" t="s">
        <v>151</v>
      </c>
      <c r="AC2599" s="14" t="s">
        <v>151</v>
      </c>
      <c r="AD2599" s="93" t="s">
        <v>151</v>
      </c>
      <c r="AE2599" s="14" t="s">
        <v>151</v>
      </c>
      <c r="AF2599" s="99">
        <v>100</v>
      </c>
    </row>
    <row r="2600" spans="1:32" x14ac:dyDescent="0.3">
      <c r="A2600" s="55" t="str">
        <f t="shared" si="40"/>
        <v>LVju_02.2</v>
      </c>
      <c r="C2600" s="96" t="s">
        <v>27</v>
      </c>
      <c r="D2600" s="97" t="s">
        <v>777</v>
      </c>
      <c r="E2600" s="97" t="s">
        <v>855</v>
      </c>
      <c r="F2600" s="97" t="s">
        <v>856</v>
      </c>
      <c r="G2600" s="97" t="s">
        <v>351</v>
      </c>
      <c r="H2600" s="96" t="s">
        <v>50</v>
      </c>
      <c r="I2600" s="98" t="s">
        <v>454</v>
      </c>
      <c r="J2600" s="27" t="s">
        <v>3650</v>
      </c>
      <c r="K2600" s="28" t="s">
        <v>3651</v>
      </c>
      <c r="L2600" s="93" t="s">
        <v>151</v>
      </c>
      <c r="M2600" s="2" t="s">
        <v>151</v>
      </c>
      <c r="N2600" s="94" t="s">
        <v>151</v>
      </c>
      <c r="O2600" s="13" t="s">
        <v>151</v>
      </c>
      <c r="P2600" s="2" t="s">
        <v>151</v>
      </c>
      <c r="Q2600" s="2" t="s">
        <v>151</v>
      </c>
      <c r="R2600" s="2" t="s">
        <v>151</v>
      </c>
      <c r="S2600" s="2" t="s">
        <v>151</v>
      </c>
      <c r="T2600" s="2" t="s">
        <v>151</v>
      </c>
      <c r="U2600" s="14" t="s">
        <v>151</v>
      </c>
      <c r="V2600" s="13" t="s">
        <v>151</v>
      </c>
      <c r="W2600" s="2" t="s">
        <v>151</v>
      </c>
      <c r="X2600" s="2" t="s">
        <v>151</v>
      </c>
      <c r="Y2600" s="2" t="s">
        <v>151</v>
      </c>
      <c r="Z2600" s="94" t="s">
        <v>151</v>
      </c>
      <c r="AA2600" s="13" t="s">
        <v>151</v>
      </c>
      <c r="AB2600" s="2" t="s">
        <v>151</v>
      </c>
      <c r="AC2600" s="14" t="s">
        <v>151</v>
      </c>
      <c r="AD2600" s="93" t="s">
        <v>151</v>
      </c>
      <c r="AE2600" s="14" t="s">
        <v>151</v>
      </c>
      <c r="AF2600" s="99">
        <v>100</v>
      </c>
    </row>
    <row r="2601" spans="1:32" x14ac:dyDescent="0.3">
      <c r="A2601" s="55" t="str">
        <f t="shared" si="40"/>
        <v>LVju_03.1</v>
      </c>
      <c r="C2601" s="96" t="s">
        <v>27</v>
      </c>
      <c r="D2601" s="97" t="s">
        <v>777</v>
      </c>
      <c r="E2601" s="97" t="s">
        <v>857</v>
      </c>
      <c r="F2601" s="97" t="s">
        <v>858</v>
      </c>
      <c r="G2601" s="97" t="s">
        <v>344</v>
      </c>
      <c r="H2601" s="96" t="s">
        <v>50</v>
      </c>
      <c r="I2601" s="98" t="s">
        <v>454</v>
      </c>
      <c r="J2601" s="27" t="s">
        <v>3653</v>
      </c>
      <c r="K2601" s="28" t="s">
        <v>3657</v>
      </c>
      <c r="L2601" s="93" t="s">
        <v>151</v>
      </c>
      <c r="M2601" s="2" t="s">
        <v>151</v>
      </c>
      <c r="N2601" s="94" t="s">
        <v>151</v>
      </c>
      <c r="O2601" s="13" t="s">
        <v>6</v>
      </c>
      <c r="P2601" s="2" t="s">
        <v>6</v>
      </c>
      <c r="Q2601" s="2" t="s">
        <v>6</v>
      </c>
      <c r="R2601" s="2" t="s">
        <v>6</v>
      </c>
      <c r="S2601" s="2" t="s">
        <v>6</v>
      </c>
      <c r="T2601" s="2" t="s">
        <v>6</v>
      </c>
      <c r="U2601" s="14" t="s">
        <v>6</v>
      </c>
      <c r="V2601" s="13" t="s">
        <v>6</v>
      </c>
      <c r="W2601" s="2" t="s">
        <v>6</v>
      </c>
      <c r="X2601" s="2" t="s">
        <v>6</v>
      </c>
      <c r="Y2601" s="2" t="s">
        <v>6</v>
      </c>
      <c r="Z2601" s="94" t="s">
        <v>6</v>
      </c>
      <c r="AA2601" s="13" t="s">
        <v>6</v>
      </c>
      <c r="AB2601" s="2" t="s">
        <v>6</v>
      </c>
      <c r="AC2601" s="14" t="s">
        <v>6</v>
      </c>
      <c r="AD2601" s="93" t="s">
        <v>6</v>
      </c>
      <c r="AE2601" s="14" t="s">
        <v>6</v>
      </c>
      <c r="AF2601" s="99">
        <v>0</v>
      </c>
    </row>
    <row r="2602" spans="1:32" x14ac:dyDescent="0.3">
      <c r="A2602" s="55" t="str">
        <f t="shared" si="40"/>
        <v>LVju_03.1</v>
      </c>
      <c r="C2602" s="96" t="s">
        <v>27</v>
      </c>
      <c r="D2602" s="97" t="s">
        <v>777</v>
      </c>
      <c r="E2602" s="97" t="s">
        <v>857</v>
      </c>
      <c r="F2602" s="97" t="s">
        <v>858</v>
      </c>
      <c r="G2602" s="97" t="s">
        <v>344</v>
      </c>
      <c r="H2602" s="96" t="s">
        <v>50</v>
      </c>
      <c r="I2602" s="98" t="s">
        <v>454</v>
      </c>
      <c r="J2602" s="27" t="s">
        <v>3650</v>
      </c>
      <c r="K2602" s="28" t="s">
        <v>3651</v>
      </c>
      <c r="L2602" s="93" t="s">
        <v>151</v>
      </c>
      <c r="M2602" s="2" t="s">
        <v>151</v>
      </c>
      <c r="N2602" s="94" t="s">
        <v>151</v>
      </c>
      <c r="O2602" s="13" t="s">
        <v>6</v>
      </c>
      <c r="P2602" s="2" t="s">
        <v>6</v>
      </c>
      <c r="Q2602" s="2" t="s">
        <v>6</v>
      </c>
      <c r="R2602" s="2" t="s">
        <v>6</v>
      </c>
      <c r="S2602" s="2" t="s">
        <v>6</v>
      </c>
      <c r="T2602" s="2" t="s">
        <v>6</v>
      </c>
      <c r="U2602" s="14" t="s">
        <v>6</v>
      </c>
      <c r="V2602" s="13" t="s">
        <v>6</v>
      </c>
      <c r="W2602" s="2" t="s">
        <v>6</v>
      </c>
      <c r="X2602" s="2" t="s">
        <v>6</v>
      </c>
      <c r="Y2602" s="2" t="s">
        <v>6</v>
      </c>
      <c r="Z2602" s="94" t="s">
        <v>6</v>
      </c>
      <c r="AA2602" s="13" t="s">
        <v>6</v>
      </c>
      <c r="AB2602" s="2" t="s">
        <v>6</v>
      </c>
      <c r="AC2602" s="14" t="s">
        <v>6</v>
      </c>
      <c r="AD2602" s="93" t="s">
        <v>6</v>
      </c>
      <c r="AE2602" s="14" t="s">
        <v>6</v>
      </c>
      <c r="AF2602" s="99">
        <v>100</v>
      </c>
    </row>
    <row r="2603" spans="1:32" x14ac:dyDescent="0.3">
      <c r="A2603" s="55" t="str">
        <f t="shared" si="40"/>
        <v>LVju_03.1</v>
      </c>
      <c r="C2603" s="96" t="s">
        <v>27</v>
      </c>
      <c r="D2603" s="97" t="s">
        <v>777</v>
      </c>
      <c r="E2603" s="97" t="s">
        <v>857</v>
      </c>
      <c r="F2603" s="97" t="s">
        <v>858</v>
      </c>
      <c r="G2603" s="97" t="s">
        <v>344</v>
      </c>
      <c r="H2603" s="96" t="s">
        <v>50</v>
      </c>
      <c r="I2603" s="98" t="s">
        <v>454</v>
      </c>
      <c r="J2603" s="27" t="s">
        <v>3650</v>
      </c>
      <c r="K2603" s="28" t="s">
        <v>3658</v>
      </c>
      <c r="L2603" s="93" t="s">
        <v>151</v>
      </c>
      <c r="M2603" s="2" t="s">
        <v>151</v>
      </c>
      <c r="N2603" s="94" t="s">
        <v>151</v>
      </c>
      <c r="O2603" s="13" t="s">
        <v>6</v>
      </c>
      <c r="P2603" s="2" t="s">
        <v>6</v>
      </c>
      <c r="Q2603" s="2" t="s">
        <v>6</v>
      </c>
      <c r="R2603" s="2" t="s">
        <v>6</v>
      </c>
      <c r="S2603" s="2" t="s">
        <v>6</v>
      </c>
      <c r="T2603" s="2" t="s">
        <v>6</v>
      </c>
      <c r="U2603" s="14" t="s">
        <v>6</v>
      </c>
      <c r="V2603" s="13" t="s">
        <v>6</v>
      </c>
      <c r="W2603" s="2" t="s">
        <v>6</v>
      </c>
      <c r="X2603" s="2" t="s">
        <v>6</v>
      </c>
      <c r="Y2603" s="2" t="s">
        <v>6</v>
      </c>
      <c r="Z2603" s="94" t="s">
        <v>6</v>
      </c>
      <c r="AA2603" s="13" t="s">
        <v>6</v>
      </c>
      <c r="AB2603" s="2" t="s">
        <v>6</v>
      </c>
      <c r="AC2603" s="14" t="s">
        <v>6</v>
      </c>
      <c r="AD2603" s="93" t="s">
        <v>6</v>
      </c>
      <c r="AE2603" s="14" t="s">
        <v>6</v>
      </c>
      <c r="AF2603" s="99">
        <v>100</v>
      </c>
    </row>
    <row r="2604" spans="1:32" x14ac:dyDescent="0.3">
      <c r="A2604" s="55" t="str">
        <f t="shared" si="40"/>
        <v>LVju_03.2</v>
      </c>
      <c r="C2604" s="96" t="s">
        <v>27</v>
      </c>
      <c r="D2604" s="97" t="s">
        <v>777</v>
      </c>
      <c r="E2604" s="97" t="s">
        <v>859</v>
      </c>
      <c r="F2604" s="97" t="s">
        <v>860</v>
      </c>
      <c r="G2604" s="97" t="s">
        <v>351</v>
      </c>
      <c r="H2604" s="96" t="s">
        <v>50</v>
      </c>
      <c r="I2604" s="98" t="s">
        <v>454</v>
      </c>
      <c r="J2604" s="27" t="s">
        <v>3659</v>
      </c>
      <c r="K2604" s="28" t="s">
        <v>3660</v>
      </c>
      <c r="L2604" s="93" t="s">
        <v>151</v>
      </c>
      <c r="M2604" s="2" t="s">
        <v>151</v>
      </c>
      <c r="N2604" s="94" t="s">
        <v>151</v>
      </c>
      <c r="O2604" s="13" t="s">
        <v>151</v>
      </c>
      <c r="P2604" s="2" t="s">
        <v>151</v>
      </c>
      <c r="Q2604" s="2" t="s">
        <v>151</v>
      </c>
      <c r="R2604" s="2" t="s">
        <v>151</v>
      </c>
      <c r="S2604" s="2" t="s">
        <v>151</v>
      </c>
      <c r="T2604" s="2" t="s">
        <v>151</v>
      </c>
      <c r="U2604" s="14" t="s">
        <v>151</v>
      </c>
      <c r="V2604" s="13" t="s">
        <v>151</v>
      </c>
      <c r="W2604" s="2" t="s">
        <v>151</v>
      </c>
      <c r="X2604" s="2" t="s">
        <v>151</v>
      </c>
      <c r="Y2604" s="2" t="s">
        <v>151</v>
      </c>
      <c r="Z2604" s="94" t="s">
        <v>151</v>
      </c>
      <c r="AA2604" s="13" t="s">
        <v>151</v>
      </c>
      <c r="AB2604" s="2" t="s">
        <v>151</v>
      </c>
      <c r="AC2604" s="14" t="s">
        <v>151</v>
      </c>
      <c r="AD2604" s="93" t="s">
        <v>151</v>
      </c>
      <c r="AE2604" s="14" t="s">
        <v>151</v>
      </c>
      <c r="AF2604" s="99">
        <v>100</v>
      </c>
    </row>
    <row r="2605" spans="1:32" x14ac:dyDescent="0.3">
      <c r="A2605" s="55" t="str">
        <f t="shared" si="40"/>
        <v>LVju_03.2</v>
      </c>
      <c r="C2605" s="96" t="s">
        <v>27</v>
      </c>
      <c r="D2605" s="97" t="s">
        <v>777</v>
      </c>
      <c r="E2605" s="97" t="s">
        <v>859</v>
      </c>
      <c r="F2605" s="97" t="s">
        <v>860</v>
      </c>
      <c r="G2605" s="97" t="s">
        <v>351</v>
      </c>
      <c r="H2605" s="96" t="s">
        <v>50</v>
      </c>
      <c r="I2605" s="98" t="s">
        <v>454</v>
      </c>
      <c r="J2605" s="27" t="s">
        <v>3653</v>
      </c>
      <c r="K2605" s="28" t="s">
        <v>3655</v>
      </c>
      <c r="L2605" s="93" t="s">
        <v>151</v>
      </c>
      <c r="M2605" s="2" t="s">
        <v>151</v>
      </c>
      <c r="N2605" s="94" t="s">
        <v>151</v>
      </c>
      <c r="O2605" s="13" t="s">
        <v>151</v>
      </c>
      <c r="P2605" s="2" t="s">
        <v>151</v>
      </c>
      <c r="Q2605" s="2" t="s">
        <v>151</v>
      </c>
      <c r="R2605" s="2" t="s">
        <v>151</v>
      </c>
      <c r="S2605" s="2" t="s">
        <v>151</v>
      </c>
      <c r="T2605" s="2" t="s">
        <v>151</v>
      </c>
      <c r="U2605" s="14" t="s">
        <v>151</v>
      </c>
      <c r="V2605" s="13" t="s">
        <v>151</v>
      </c>
      <c r="W2605" s="2" t="s">
        <v>151</v>
      </c>
      <c r="X2605" s="2" t="s">
        <v>151</v>
      </c>
      <c r="Y2605" s="2" t="s">
        <v>151</v>
      </c>
      <c r="Z2605" s="94" t="s">
        <v>151</v>
      </c>
      <c r="AA2605" s="13" t="s">
        <v>151</v>
      </c>
      <c r="AB2605" s="2" t="s">
        <v>151</v>
      </c>
      <c r="AC2605" s="14" t="s">
        <v>151</v>
      </c>
      <c r="AD2605" s="93" t="s">
        <v>151</v>
      </c>
      <c r="AE2605" s="14" t="s">
        <v>151</v>
      </c>
      <c r="AF2605" s="99">
        <v>0</v>
      </c>
    </row>
    <row r="2606" spans="1:32" x14ac:dyDescent="0.3">
      <c r="A2606" s="55" t="str">
        <f t="shared" si="40"/>
        <v>LVju_03.2</v>
      </c>
      <c r="C2606" s="96" t="s">
        <v>27</v>
      </c>
      <c r="D2606" s="97" t="s">
        <v>777</v>
      </c>
      <c r="E2606" s="97" t="s">
        <v>859</v>
      </c>
      <c r="F2606" s="97" t="s">
        <v>860</v>
      </c>
      <c r="G2606" s="97" t="s">
        <v>351</v>
      </c>
      <c r="H2606" s="96" t="s">
        <v>50</v>
      </c>
      <c r="I2606" s="98" t="s">
        <v>454</v>
      </c>
      <c r="J2606" s="27" t="s">
        <v>3648</v>
      </c>
      <c r="K2606" s="28" t="s">
        <v>3656</v>
      </c>
      <c r="L2606" s="93" t="s">
        <v>151</v>
      </c>
      <c r="M2606" s="2" t="s">
        <v>151</v>
      </c>
      <c r="N2606" s="94" t="s">
        <v>151</v>
      </c>
      <c r="O2606" s="13" t="s">
        <v>151</v>
      </c>
      <c r="P2606" s="2" t="s">
        <v>151</v>
      </c>
      <c r="Q2606" s="2" t="s">
        <v>151</v>
      </c>
      <c r="R2606" s="2" t="s">
        <v>151</v>
      </c>
      <c r="S2606" s="2" t="s">
        <v>151</v>
      </c>
      <c r="T2606" s="2" t="s">
        <v>151</v>
      </c>
      <c r="U2606" s="14" t="s">
        <v>151</v>
      </c>
      <c r="V2606" s="13" t="s">
        <v>151</v>
      </c>
      <c r="W2606" s="2" t="s">
        <v>151</v>
      </c>
      <c r="X2606" s="2" t="s">
        <v>151</v>
      </c>
      <c r="Y2606" s="2" t="s">
        <v>151</v>
      </c>
      <c r="Z2606" s="94" t="s">
        <v>151</v>
      </c>
      <c r="AA2606" s="13" t="s">
        <v>151</v>
      </c>
      <c r="AB2606" s="2" t="s">
        <v>151</v>
      </c>
      <c r="AC2606" s="14" t="s">
        <v>151</v>
      </c>
      <c r="AD2606" s="93" t="s">
        <v>151</v>
      </c>
      <c r="AE2606" s="14" t="s">
        <v>151</v>
      </c>
      <c r="AF2606" s="99">
        <v>100</v>
      </c>
    </row>
    <row r="2607" spans="1:32" x14ac:dyDescent="0.3">
      <c r="A2607" s="55" t="str">
        <f t="shared" si="40"/>
        <v>LVmo_01.1</v>
      </c>
      <c r="C2607" s="96" t="s">
        <v>27</v>
      </c>
      <c r="D2607" s="97" t="s">
        <v>778</v>
      </c>
      <c r="E2607" s="97" t="s">
        <v>861</v>
      </c>
      <c r="F2607" s="97" t="s">
        <v>862</v>
      </c>
      <c r="G2607" s="97" t="s">
        <v>344</v>
      </c>
      <c r="H2607" s="96" t="s">
        <v>50</v>
      </c>
      <c r="I2607" s="98" t="s">
        <v>51</v>
      </c>
      <c r="J2607" s="27" t="s">
        <v>3661</v>
      </c>
      <c r="K2607" s="28" t="s">
        <v>623</v>
      </c>
      <c r="L2607" s="93" t="s">
        <v>151</v>
      </c>
      <c r="M2607" s="2" t="s">
        <v>151</v>
      </c>
      <c r="N2607" s="94" t="s">
        <v>151</v>
      </c>
      <c r="O2607" s="13"/>
      <c r="P2607" s="2"/>
      <c r="Q2607" s="2"/>
      <c r="R2607" s="2"/>
      <c r="S2607" s="2"/>
      <c r="T2607" s="2"/>
      <c r="U2607" s="14"/>
      <c r="V2607" s="13"/>
      <c r="W2607" s="2"/>
      <c r="X2607" s="2"/>
      <c r="Y2607" s="2"/>
      <c r="Z2607" s="94"/>
      <c r="AA2607" s="13"/>
      <c r="AB2607" s="2"/>
      <c r="AC2607" s="14"/>
      <c r="AD2607" s="93"/>
      <c r="AE2607" s="14"/>
      <c r="AF2607" s="99">
        <v>100</v>
      </c>
    </row>
    <row r="2608" spans="1:32" x14ac:dyDescent="0.3">
      <c r="A2608" s="55" t="str">
        <f t="shared" si="40"/>
        <v>LVmo_01.1</v>
      </c>
      <c r="C2608" s="96" t="s">
        <v>27</v>
      </c>
      <c r="D2608" s="97" t="s">
        <v>778</v>
      </c>
      <c r="E2608" s="97" t="s">
        <v>861</v>
      </c>
      <c r="F2608" s="97" t="s">
        <v>862</v>
      </c>
      <c r="G2608" s="97" t="s">
        <v>344</v>
      </c>
      <c r="H2608" s="96" t="s">
        <v>50</v>
      </c>
      <c r="I2608" s="98" t="s">
        <v>51</v>
      </c>
      <c r="J2608" s="27" t="s">
        <v>3662</v>
      </c>
      <c r="K2608" s="28" t="s">
        <v>3663</v>
      </c>
      <c r="L2608" s="93" t="s">
        <v>151</v>
      </c>
      <c r="M2608" s="2" t="s">
        <v>151</v>
      </c>
      <c r="N2608" s="94" t="s">
        <v>151</v>
      </c>
      <c r="O2608" s="13"/>
      <c r="P2608" s="2"/>
      <c r="Q2608" s="2"/>
      <c r="R2608" s="2"/>
      <c r="S2608" s="2"/>
      <c r="T2608" s="2"/>
      <c r="U2608" s="14"/>
      <c r="V2608" s="13"/>
      <c r="W2608" s="2"/>
      <c r="X2608" s="2"/>
      <c r="Y2608" s="2"/>
      <c r="Z2608" s="94"/>
      <c r="AA2608" s="13"/>
      <c r="AB2608" s="2"/>
      <c r="AC2608" s="14"/>
      <c r="AD2608" s="93"/>
      <c r="AE2608" s="14"/>
      <c r="AF2608" s="99">
        <v>100</v>
      </c>
    </row>
    <row r="2609" spans="1:32" x14ac:dyDescent="0.3">
      <c r="A2609" s="55" t="str">
        <f t="shared" si="40"/>
        <v>LVmo_01.1</v>
      </c>
      <c r="C2609" s="96" t="s">
        <v>27</v>
      </c>
      <c r="D2609" s="97" t="s">
        <v>778</v>
      </c>
      <c r="E2609" s="97" t="s">
        <v>861</v>
      </c>
      <c r="F2609" s="97" t="s">
        <v>862</v>
      </c>
      <c r="G2609" s="97" t="s">
        <v>344</v>
      </c>
      <c r="H2609" s="96" t="s">
        <v>50</v>
      </c>
      <c r="I2609" s="98" t="s">
        <v>51</v>
      </c>
      <c r="J2609" s="27" t="s">
        <v>3664</v>
      </c>
      <c r="K2609" s="28" t="s">
        <v>3665</v>
      </c>
      <c r="L2609" s="93" t="s">
        <v>151</v>
      </c>
      <c r="M2609" s="2" t="s">
        <v>151</v>
      </c>
      <c r="N2609" s="94" t="s">
        <v>151</v>
      </c>
      <c r="O2609" s="13"/>
      <c r="P2609" s="2"/>
      <c r="Q2609" s="2"/>
      <c r="R2609" s="2"/>
      <c r="S2609" s="2"/>
      <c r="T2609" s="2"/>
      <c r="U2609" s="14"/>
      <c r="V2609" s="13"/>
      <c r="W2609" s="2"/>
      <c r="X2609" s="2"/>
      <c r="Y2609" s="2"/>
      <c r="Z2609" s="94"/>
      <c r="AA2609" s="13"/>
      <c r="AB2609" s="2"/>
      <c r="AC2609" s="14"/>
      <c r="AD2609" s="93"/>
      <c r="AE2609" s="14"/>
      <c r="AF2609" s="99">
        <v>100</v>
      </c>
    </row>
    <row r="2610" spans="1:32" x14ac:dyDescent="0.3">
      <c r="A2610" s="55" t="str">
        <f t="shared" si="40"/>
        <v>LVmo_01.1</v>
      </c>
      <c r="C2610" s="96" t="s">
        <v>27</v>
      </c>
      <c r="D2610" s="97" t="s">
        <v>778</v>
      </c>
      <c r="E2610" s="97" t="s">
        <v>861</v>
      </c>
      <c r="F2610" s="97" t="s">
        <v>862</v>
      </c>
      <c r="G2610" s="97" t="s">
        <v>344</v>
      </c>
      <c r="H2610" s="96" t="s">
        <v>50</v>
      </c>
      <c r="I2610" s="98" t="s">
        <v>51</v>
      </c>
      <c r="J2610" s="27" t="s">
        <v>3666</v>
      </c>
      <c r="K2610" s="28" t="s">
        <v>3667</v>
      </c>
      <c r="L2610" s="93" t="s">
        <v>151</v>
      </c>
      <c r="M2610" s="2" t="s">
        <v>151</v>
      </c>
      <c r="N2610" s="94" t="s">
        <v>151</v>
      </c>
      <c r="O2610" s="13"/>
      <c r="P2610" s="2"/>
      <c r="Q2610" s="2"/>
      <c r="R2610" s="2"/>
      <c r="S2610" s="2"/>
      <c r="T2610" s="2"/>
      <c r="U2610" s="14"/>
      <c r="V2610" s="13"/>
      <c r="W2610" s="2"/>
      <c r="X2610" s="2"/>
      <c r="Y2610" s="2"/>
      <c r="Z2610" s="94"/>
      <c r="AA2610" s="13"/>
      <c r="AB2610" s="2"/>
      <c r="AC2610" s="14"/>
      <c r="AD2610" s="93"/>
      <c r="AE2610" s="14"/>
      <c r="AF2610" s="99">
        <v>100</v>
      </c>
    </row>
    <row r="2611" spans="1:32" x14ac:dyDescent="0.3">
      <c r="A2611" s="55" t="str">
        <f t="shared" si="40"/>
        <v>LVmo_01.1</v>
      </c>
      <c r="C2611" s="96" t="s">
        <v>27</v>
      </c>
      <c r="D2611" s="97" t="s">
        <v>778</v>
      </c>
      <c r="E2611" s="97" t="s">
        <v>861</v>
      </c>
      <c r="F2611" s="97" t="s">
        <v>862</v>
      </c>
      <c r="G2611" s="97" t="s">
        <v>344</v>
      </c>
      <c r="H2611" s="96" t="s">
        <v>50</v>
      </c>
      <c r="I2611" s="98" t="s">
        <v>51</v>
      </c>
      <c r="J2611" s="27" t="s">
        <v>3668</v>
      </c>
      <c r="K2611" s="28" t="s">
        <v>3669</v>
      </c>
      <c r="L2611" s="93" t="s">
        <v>151</v>
      </c>
      <c r="M2611" s="2" t="s">
        <v>151</v>
      </c>
      <c r="N2611" s="94" t="s">
        <v>151</v>
      </c>
      <c r="O2611" s="13"/>
      <c r="P2611" s="2"/>
      <c r="Q2611" s="2"/>
      <c r="R2611" s="2"/>
      <c r="S2611" s="2"/>
      <c r="T2611" s="2"/>
      <c r="U2611" s="14"/>
      <c r="V2611" s="13"/>
      <c r="W2611" s="2"/>
      <c r="X2611" s="2"/>
      <c r="Y2611" s="2"/>
      <c r="Z2611" s="94"/>
      <c r="AA2611" s="13"/>
      <c r="AB2611" s="2"/>
      <c r="AC2611" s="14"/>
      <c r="AD2611" s="93"/>
      <c r="AE2611" s="14"/>
      <c r="AF2611" s="99">
        <v>100</v>
      </c>
    </row>
    <row r="2612" spans="1:32" x14ac:dyDescent="0.3">
      <c r="A2612" s="55" t="str">
        <f t="shared" si="40"/>
        <v>LVmo_01.1</v>
      </c>
      <c r="C2612" s="96" t="s">
        <v>27</v>
      </c>
      <c r="D2612" s="97" t="s">
        <v>778</v>
      </c>
      <c r="E2612" s="97" t="s">
        <v>861</v>
      </c>
      <c r="F2612" s="97" t="s">
        <v>862</v>
      </c>
      <c r="G2612" s="97" t="s">
        <v>344</v>
      </c>
      <c r="H2612" s="96" t="s">
        <v>50</v>
      </c>
      <c r="I2612" s="98" t="s">
        <v>51</v>
      </c>
      <c r="J2612" s="27" t="s">
        <v>3670</v>
      </c>
      <c r="K2612" s="28" t="s">
        <v>3671</v>
      </c>
      <c r="L2612" s="93" t="s">
        <v>151</v>
      </c>
      <c r="M2612" s="2" t="s">
        <v>151</v>
      </c>
      <c r="N2612" s="94" t="s">
        <v>151</v>
      </c>
      <c r="O2612" s="13"/>
      <c r="P2612" s="2"/>
      <c r="Q2612" s="2"/>
      <c r="R2612" s="2"/>
      <c r="S2612" s="2"/>
      <c r="T2612" s="2"/>
      <c r="U2612" s="14"/>
      <c r="V2612" s="13"/>
      <c r="W2612" s="2"/>
      <c r="X2612" s="2"/>
      <c r="Y2612" s="2"/>
      <c r="Z2612" s="94"/>
      <c r="AA2612" s="13"/>
      <c r="AB2612" s="2"/>
      <c r="AC2612" s="14"/>
      <c r="AD2612" s="93"/>
      <c r="AE2612" s="14"/>
      <c r="AF2612" s="99">
        <v>100</v>
      </c>
    </row>
    <row r="2613" spans="1:32" x14ac:dyDescent="0.3">
      <c r="A2613" s="55" t="str">
        <f t="shared" si="40"/>
        <v>LVmo_01.1</v>
      </c>
      <c r="C2613" s="96" t="s">
        <v>27</v>
      </c>
      <c r="D2613" s="97" t="s">
        <v>778</v>
      </c>
      <c r="E2613" s="97" t="s">
        <v>861</v>
      </c>
      <c r="F2613" s="97" t="s">
        <v>862</v>
      </c>
      <c r="G2613" s="97" t="s">
        <v>344</v>
      </c>
      <c r="H2613" s="96" t="s">
        <v>50</v>
      </c>
      <c r="I2613" s="98" t="s">
        <v>51</v>
      </c>
      <c r="J2613" s="27" t="s">
        <v>3672</v>
      </c>
      <c r="K2613" s="28" t="s">
        <v>624</v>
      </c>
      <c r="L2613" s="93" t="s">
        <v>151</v>
      </c>
      <c r="M2613" s="2" t="s">
        <v>151</v>
      </c>
      <c r="N2613" s="94" t="s">
        <v>151</v>
      </c>
      <c r="O2613" s="13"/>
      <c r="P2613" s="2"/>
      <c r="Q2613" s="2"/>
      <c r="R2613" s="2"/>
      <c r="S2613" s="2"/>
      <c r="T2613" s="2"/>
      <c r="U2613" s="14"/>
      <c r="V2613" s="13"/>
      <c r="W2613" s="2"/>
      <c r="X2613" s="2"/>
      <c r="Y2613" s="2"/>
      <c r="Z2613" s="94"/>
      <c r="AA2613" s="13"/>
      <c r="AB2613" s="2"/>
      <c r="AC2613" s="14"/>
      <c r="AD2613" s="93"/>
      <c r="AE2613" s="14"/>
      <c r="AF2613" s="99">
        <v>100</v>
      </c>
    </row>
    <row r="2614" spans="1:32" x14ac:dyDescent="0.3">
      <c r="A2614" s="55" t="str">
        <f t="shared" si="40"/>
        <v>LVmo_01.1</v>
      </c>
      <c r="C2614" s="96" t="s">
        <v>27</v>
      </c>
      <c r="D2614" s="97" t="s">
        <v>778</v>
      </c>
      <c r="E2614" s="97" t="s">
        <v>861</v>
      </c>
      <c r="F2614" s="97" t="s">
        <v>862</v>
      </c>
      <c r="G2614" s="97" t="s">
        <v>344</v>
      </c>
      <c r="H2614" s="96" t="s">
        <v>50</v>
      </c>
      <c r="I2614" s="98" t="s">
        <v>51</v>
      </c>
      <c r="J2614" s="27" t="s">
        <v>3673</v>
      </c>
      <c r="K2614" s="28" t="s">
        <v>3674</v>
      </c>
      <c r="L2614" s="93" t="s">
        <v>151</v>
      </c>
      <c r="M2614" s="2" t="s">
        <v>151</v>
      </c>
      <c r="N2614" s="94" t="s">
        <v>151</v>
      </c>
      <c r="O2614" s="13"/>
      <c r="P2614" s="2"/>
      <c r="Q2614" s="2"/>
      <c r="R2614" s="2"/>
      <c r="S2614" s="2"/>
      <c r="T2614" s="2"/>
      <c r="U2614" s="14"/>
      <c r="V2614" s="13"/>
      <c r="W2614" s="2"/>
      <c r="X2614" s="2"/>
      <c r="Y2614" s="2"/>
      <c r="Z2614" s="94"/>
      <c r="AA2614" s="13"/>
      <c r="AB2614" s="2"/>
      <c r="AC2614" s="14"/>
      <c r="AD2614" s="93"/>
      <c r="AE2614" s="14"/>
      <c r="AF2614" s="99">
        <v>0</v>
      </c>
    </row>
    <row r="2615" spans="1:32" x14ac:dyDescent="0.3">
      <c r="A2615" s="55" t="str">
        <f t="shared" si="40"/>
        <v>LVmo_01.1</v>
      </c>
      <c r="C2615" s="96" t="s">
        <v>27</v>
      </c>
      <c r="D2615" s="97" t="s">
        <v>778</v>
      </c>
      <c r="E2615" s="97" t="s">
        <v>861</v>
      </c>
      <c r="F2615" s="97" t="s">
        <v>862</v>
      </c>
      <c r="G2615" s="97" t="s">
        <v>344</v>
      </c>
      <c r="H2615" s="96" t="s">
        <v>50</v>
      </c>
      <c r="I2615" s="98" t="s">
        <v>51</v>
      </c>
      <c r="J2615" s="27" t="s">
        <v>3675</v>
      </c>
      <c r="K2615" s="28" t="s">
        <v>3676</v>
      </c>
      <c r="L2615" s="93" t="s">
        <v>151</v>
      </c>
      <c r="M2615" s="2" t="s">
        <v>151</v>
      </c>
      <c r="N2615" s="94" t="s">
        <v>151</v>
      </c>
      <c r="O2615" s="13"/>
      <c r="P2615" s="2"/>
      <c r="Q2615" s="2"/>
      <c r="R2615" s="2"/>
      <c r="S2615" s="2"/>
      <c r="T2615" s="2"/>
      <c r="U2615" s="14"/>
      <c r="V2615" s="13"/>
      <c r="W2615" s="2"/>
      <c r="X2615" s="2"/>
      <c r="Y2615" s="2"/>
      <c r="Z2615" s="94"/>
      <c r="AA2615" s="13"/>
      <c r="AB2615" s="2"/>
      <c r="AC2615" s="14"/>
      <c r="AD2615" s="93"/>
      <c r="AE2615" s="14"/>
      <c r="AF2615" s="99">
        <v>100</v>
      </c>
    </row>
    <row r="2616" spans="1:32" x14ac:dyDescent="0.3">
      <c r="A2616" s="55" t="str">
        <f t="shared" si="40"/>
        <v>LVmo_01.1</v>
      </c>
      <c r="C2616" s="96" t="s">
        <v>27</v>
      </c>
      <c r="D2616" s="97" t="s">
        <v>778</v>
      </c>
      <c r="E2616" s="97" t="s">
        <v>861</v>
      </c>
      <c r="F2616" s="97" t="s">
        <v>862</v>
      </c>
      <c r="G2616" s="97" t="s">
        <v>344</v>
      </c>
      <c r="H2616" s="96" t="s">
        <v>50</v>
      </c>
      <c r="I2616" s="98" t="s">
        <v>51</v>
      </c>
      <c r="J2616" s="27" t="s">
        <v>3677</v>
      </c>
      <c r="K2616" s="28" t="s">
        <v>3678</v>
      </c>
      <c r="L2616" s="93" t="s">
        <v>151</v>
      </c>
      <c r="M2616" s="2" t="s">
        <v>151</v>
      </c>
      <c r="N2616" s="94" t="s">
        <v>151</v>
      </c>
      <c r="O2616" s="13"/>
      <c r="P2616" s="2"/>
      <c r="Q2616" s="2"/>
      <c r="R2616" s="2"/>
      <c r="S2616" s="2"/>
      <c r="T2616" s="2"/>
      <c r="U2616" s="14"/>
      <c r="V2616" s="13"/>
      <c r="W2616" s="2"/>
      <c r="X2616" s="2"/>
      <c r="Y2616" s="2"/>
      <c r="Z2616" s="94"/>
      <c r="AA2616" s="13"/>
      <c r="AB2616" s="2"/>
      <c r="AC2616" s="14"/>
      <c r="AD2616" s="93"/>
      <c r="AE2616" s="14"/>
      <c r="AF2616" s="99">
        <v>100</v>
      </c>
    </row>
    <row r="2617" spans="1:32" x14ac:dyDescent="0.3">
      <c r="A2617" s="55" t="str">
        <f t="shared" si="40"/>
        <v>LVmo_01.2</v>
      </c>
      <c r="C2617" s="96" t="s">
        <v>27</v>
      </c>
      <c r="D2617" s="97" t="s">
        <v>778</v>
      </c>
      <c r="E2617" s="97" t="s">
        <v>863</v>
      </c>
      <c r="F2617" s="97" t="s">
        <v>864</v>
      </c>
      <c r="G2617" s="97" t="s">
        <v>351</v>
      </c>
      <c r="H2617" s="96" t="s">
        <v>50</v>
      </c>
      <c r="I2617" s="98" t="s">
        <v>454</v>
      </c>
      <c r="J2617" s="27" t="s">
        <v>3679</v>
      </c>
      <c r="K2617" s="28" t="s">
        <v>3680</v>
      </c>
      <c r="L2617" s="93" t="s">
        <v>151</v>
      </c>
      <c r="M2617" s="2" t="s">
        <v>151</v>
      </c>
      <c r="N2617" s="94" t="s">
        <v>151</v>
      </c>
      <c r="O2617" s="13" t="s">
        <v>151</v>
      </c>
      <c r="P2617" s="2" t="s">
        <v>151</v>
      </c>
      <c r="Q2617" s="2" t="s">
        <v>151</v>
      </c>
      <c r="R2617" s="2" t="s">
        <v>151</v>
      </c>
      <c r="S2617" s="2" t="s">
        <v>151</v>
      </c>
      <c r="T2617" s="2" t="s">
        <v>151</v>
      </c>
      <c r="U2617" s="14" t="s">
        <v>151</v>
      </c>
      <c r="V2617" s="13" t="s">
        <v>151</v>
      </c>
      <c r="W2617" s="2" t="s">
        <v>151</v>
      </c>
      <c r="X2617" s="2" t="s">
        <v>151</v>
      </c>
      <c r="Y2617" s="2" t="s">
        <v>151</v>
      </c>
      <c r="Z2617" s="94" t="s">
        <v>151</v>
      </c>
      <c r="AA2617" s="13" t="s">
        <v>151</v>
      </c>
      <c r="AB2617" s="2" t="s">
        <v>151</v>
      </c>
      <c r="AC2617" s="14" t="s">
        <v>151</v>
      </c>
      <c r="AD2617" s="93" t="s">
        <v>151</v>
      </c>
      <c r="AE2617" s="14" t="s">
        <v>151</v>
      </c>
      <c r="AF2617" s="99">
        <v>100</v>
      </c>
    </row>
    <row r="2618" spans="1:32" x14ac:dyDescent="0.3">
      <c r="A2618" s="55" t="str">
        <f t="shared" si="40"/>
        <v>LVmo_01.2</v>
      </c>
      <c r="C2618" s="96" t="s">
        <v>27</v>
      </c>
      <c r="D2618" s="97" t="s">
        <v>778</v>
      </c>
      <c r="E2618" s="97" t="s">
        <v>863</v>
      </c>
      <c r="F2618" s="97" t="s">
        <v>864</v>
      </c>
      <c r="G2618" s="97" t="s">
        <v>351</v>
      </c>
      <c r="H2618" s="96" t="s">
        <v>50</v>
      </c>
      <c r="I2618" s="98" t="s">
        <v>454</v>
      </c>
      <c r="J2618" s="27" t="s">
        <v>244</v>
      </c>
      <c r="K2618" s="28" t="s">
        <v>3681</v>
      </c>
      <c r="L2618" s="93" t="s">
        <v>151</v>
      </c>
      <c r="M2618" s="2" t="s">
        <v>151</v>
      </c>
      <c r="N2618" s="94" t="s">
        <v>151</v>
      </c>
      <c r="O2618" s="13" t="s">
        <v>151</v>
      </c>
      <c r="P2618" s="2" t="s">
        <v>151</v>
      </c>
      <c r="Q2618" s="2" t="s">
        <v>151</v>
      </c>
      <c r="R2618" s="2" t="s">
        <v>151</v>
      </c>
      <c r="S2618" s="2" t="s">
        <v>151</v>
      </c>
      <c r="T2618" s="2" t="s">
        <v>151</v>
      </c>
      <c r="U2618" s="14" t="s">
        <v>151</v>
      </c>
      <c r="V2618" s="13" t="s">
        <v>151</v>
      </c>
      <c r="W2618" s="2" t="s">
        <v>151</v>
      </c>
      <c r="X2618" s="2" t="s">
        <v>151</v>
      </c>
      <c r="Y2618" s="2" t="s">
        <v>151</v>
      </c>
      <c r="Z2618" s="94" t="s">
        <v>151</v>
      </c>
      <c r="AA2618" s="13" t="s">
        <v>151</v>
      </c>
      <c r="AB2618" s="2" t="s">
        <v>151</v>
      </c>
      <c r="AC2618" s="14" t="s">
        <v>151</v>
      </c>
      <c r="AD2618" s="93" t="s">
        <v>151</v>
      </c>
      <c r="AE2618" s="14" t="s">
        <v>151</v>
      </c>
      <c r="AF2618" s="99">
        <v>100</v>
      </c>
    </row>
    <row r="2619" spans="1:32" x14ac:dyDescent="0.3">
      <c r="A2619" s="55" t="str">
        <f t="shared" si="40"/>
        <v>LVmo_01.2</v>
      </c>
      <c r="C2619" s="96" t="s">
        <v>27</v>
      </c>
      <c r="D2619" s="97" t="s">
        <v>778</v>
      </c>
      <c r="E2619" s="97" t="s">
        <v>863</v>
      </c>
      <c r="F2619" s="97" t="s">
        <v>864</v>
      </c>
      <c r="G2619" s="97" t="s">
        <v>351</v>
      </c>
      <c r="H2619" s="96" t="s">
        <v>50</v>
      </c>
      <c r="I2619" s="98" t="s">
        <v>454</v>
      </c>
      <c r="J2619" s="27" t="s">
        <v>244</v>
      </c>
      <c r="K2619" s="28" t="s">
        <v>3682</v>
      </c>
      <c r="L2619" s="93" t="s">
        <v>151</v>
      </c>
      <c r="M2619" s="2" t="s">
        <v>151</v>
      </c>
      <c r="N2619" s="94" t="s">
        <v>151</v>
      </c>
      <c r="O2619" s="13" t="s">
        <v>151</v>
      </c>
      <c r="P2619" s="2" t="s">
        <v>151</v>
      </c>
      <c r="Q2619" s="2" t="s">
        <v>151</v>
      </c>
      <c r="R2619" s="2" t="s">
        <v>151</v>
      </c>
      <c r="S2619" s="2" t="s">
        <v>151</v>
      </c>
      <c r="T2619" s="2" t="s">
        <v>151</v>
      </c>
      <c r="U2619" s="14" t="s">
        <v>151</v>
      </c>
      <c r="V2619" s="13" t="s">
        <v>151</v>
      </c>
      <c r="W2619" s="2" t="s">
        <v>151</v>
      </c>
      <c r="X2619" s="2" t="s">
        <v>151</v>
      </c>
      <c r="Y2619" s="2" t="s">
        <v>151</v>
      </c>
      <c r="Z2619" s="94" t="s">
        <v>151</v>
      </c>
      <c r="AA2619" s="13" t="s">
        <v>151</v>
      </c>
      <c r="AB2619" s="2" t="s">
        <v>151</v>
      </c>
      <c r="AC2619" s="14" t="s">
        <v>151</v>
      </c>
      <c r="AD2619" s="93" t="s">
        <v>151</v>
      </c>
      <c r="AE2619" s="14" t="s">
        <v>151</v>
      </c>
      <c r="AF2619" s="99">
        <v>100</v>
      </c>
    </row>
    <row r="2620" spans="1:32" x14ac:dyDescent="0.3">
      <c r="A2620" s="55" t="str">
        <f t="shared" si="40"/>
        <v>LVmo_01.3</v>
      </c>
      <c r="C2620" s="96" t="s">
        <v>27</v>
      </c>
      <c r="D2620" s="97" t="s">
        <v>778</v>
      </c>
      <c r="E2620" s="97" t="s">
        <v>865</v>
      </c>
      <c r="F2620" s="97" t="s">
        <v>866</v>
      </c>
      <c r="G2620" s="97" t="s">
        <v>351</v>
      </c>
      <c r="H2620" s="96" t="s">
        <v>50</v>
      </c>
      <c r="I2620" s="98" t="s">
        <v>6</v>
      </c>
      <c r="J2620" s="27" t="s">
        <v>976</v>
      </c>
      <c r="K2620" s="28" t="s">
        <v>976</v>
      </c>
      <c r="L2620" s="93" t="s">
        <v>151</v>
      </c>
      <c r="M2620" s="2" t="s">
        <v>151</v>
      </c>
      <c r="N2620" s="94" t="s">
        <v>151</v>
      </c>
      <c r="O2620" s="13" t="s">
        <v>151</v>
      </c>
      <c r="P2620" s="2" t="s">
        <v>151</v>
      </c>
      <c r="Q2620" s="2" t="s">
        <v>151</v>
      </c>
      <c r="R2620" s="2" t="s">
        <v>151</v>
      </c>
      <c r="S2620" s="2" t="s">
        <v>151</v>
      </c>
      <c r="T2620" s="2" t="s">
        <v>151</v>
      </c>
      <c r="U2620" s="14" t="s">
        <v>151</v>
      </c>
      <c r="V2620" s="13" t="s">
        <v>151</v>
      </c>
      <c r="W2620" s="2" t="s">
        <v>151</v>
      </c>
      <c r="X2620" s="2" t="s">
        <v>151</v>
      </c>
      <c r="Y2620" s="2" t="s">
        <v>151</v>
      </c>
      <c r="Z2620" s="94" t="s">
        <v>151</v>
      </c>
      <c r="AA2620" s="13" t="s">
        <v>151</v>
      </c>
      <c r="AB2620" s="2" t="s">
        <v>151</v>
      </c>
      <c r="AC2620" s="14" t="s">
        <v>151</v>
      </c>
      <c r="AD2620" s="93" t="s">
        <v>151</v>
      </c>
      <c r="AE2620" s="14" t="s">
        <v>151</v>
      </c>
      <c r="AF2620" s="99">
        <v>100</v>
      </c>
    </row>
    <row r="2621" spans="1:32" x14ac:dyDescent="0.3">
      <c r="A2621" s="55" t="str">
        <f t="shared" si="40"/>
        <v>LVmo_01.4</v>
      </c>
      <c r="C2621" s="96" t="s">
        <v>27</v>
      </c>
      <c r="D2621" s="97" t="s">
        <v>778</v>
      </c>
      <c r="E2621" s="97" t="s">
        <v>867</v>
      </c>
      <c r="F2621" s="97" t="s">
        <v>868</v>
      </c>
      <c r="G2621" s="97" t="s">
        <v>351</v>
      </c>
      <c r="H2621" s="96" t="s">
        <v>50</v>
      </c>
      <c r="I2621" s="98" t="s">
        <v>454</v>
      </c>
      <c r="J2621" s="27" t="s">
        <v>244</v>
      </c>
      <c r="K2621" s="28" t="s">
        <v>3683</v>
      </c>
      <c r="L2621" s="93" t="s">
        <v>151</v>
      </c>
      <c r="M2621" s="2" t="s">
        <v>151</v>
      </c>
      <c r="N2621" s="94" t="s">
        <v>151</v>
      </c>
      <c r="O2621" s="13" t="s">
        <v>151</v>
      </c>
      <c r="P2621" s="2" t="s">
        <v>151</v>
      </c>
      <c r="Q2621" s="2" t="s">
        <v>151</v>
      </c>
      <c r="R2621" s="2" t="s">
        <v>151</v>
      </c>
      <c r="S2621" s="2" t="s">
        <v>151</v>
      </c>
      <c r="T2621" s="2" t="s">
        <v>151</v>
      </c>
      <c r="U2621" s="14" t="s">
        <v>151</v>
      </c>
      <c r="V2621" s="13" t="s">
        <v>151</v>
      </c>
      <c r="W2621" s="2" t="s">
        <v>151</v>
      </c>
      <c r="X2621" s="2" t="s">
        <v>151</v>
      </c>
      <c r="Y2621" s="2" t="s">
        <v>151</v>
      </c>
      <c r="Z2621" s="94" t="s">
        <v>151</v>
      </c>
      <c r="AA2621" s="13" t="s">
        <v>151</v>
      </c>
      <c r="AB2621" s="2" t="s">
        <v>151</v>
      </c>
      <c r="AC2621" s="14" t="s">
        <v>151</v>
      </c>
      <c r="AD2621" s="93" t="s">
        <v>151</v>
      </c>
      <c r="AE2621" s="14" t="s">
        <v>151</v>
      </c>
      <c r="AF2621" s="99">
        <v>100</v>
      </c>
    </row>
    <row r="2622" spans="1:32" x14ac:dyDescent="0.3">
      <c r="A2622" s="55" t="str">
        <f t="shared" si="40"/>
        <v>LVmo_01.4</v>
      </c>
      <c r="C2622" s="96" t="s">
        <v>27</v>
      </c>
      <c r="D2622" s="97" t="s">
        <v>778</v>
      </c>
      <c r="E2622" s="97" t="s">
        <v>867</v>
      </c>
      <c r="F2622" s="97" t="s">
        <v>868</v>
      </c>
      <c r="G2622" s="97" t="s">
        <v>351</v>
      </c>
      <c r="H2622" s="96" t="s">
        <v>50</v>
      </c>
      <c r="I2622" s="98" t="s">
        <v>454</v>
      </c>
      <c r="J2622" s="27" t="s">
        <v>244</v>
      </c>
      <c r="K2622" s="28" t="s">
        <v>3683</v>
      </c>
      <c r="L2622" s="93" t="s">
        <v>151</v>
      </c>
      <c r="M2622" s="2" t="s">
        <v>151</v>
      </c>
      <c r="N2622" s="94" t="s">
        <v>151</v>
      </c>
      <c r="O2622" s="13" t="s">
        <v>151</v>
      </c>
      <c r="P2622" s="2" t="s">
        <v>151</v>
      </c>
      <c r="Q2622" s="2" t="s">
        <v>151</v>
      </c>
      <c r="R2622" s="2" t="s">
        <v>151</v>
      </c>
      <c r="S2622" s="2" t="s">
        <v>151</v>
      </c>
      <c r="T2622" s="2" t="s">
        <v>151</v>
      </c>
      <c r="U2622" s="14" t="s">
        <v>151</v>
      </c>
      <c r="V2622" s="13" t="s">
        <v>151</v>
      </c>
      <c r="W2622" s="2" t="s">
        <v>151</v>
      </c>
      <c r="X2622" s="2" t="s">
        <v>151</v>
      </c>
      <c r="Y2622" s="2" t="s">
        <v>151</v>
      </c>
      <c r="Z2622" s="94" t="s">
        <v>151</v>
      </c>
      <c r="AA2622" s="13" t="s">
        <v>151</v>
      </c>
      <c r="AB2622" s="2" t="s">
        <v>151</v>
      </c>
      <c r="AC2622" s="14" t="s">
        <v>151</v>
      </c>
      <c r="AD2622" s="93" t="s">
        <v>151</v>
      </c>
      <c r="AE2622" s="14" t="s">
        <v>151</v>
      </c>
      <c r="AF2622" s="99">
        <v>100</v>
      </c>
    </row>
    <row r="2623" spans="1:32" x14ac:dyDescent="0.3">
      <c r="A2623" s="55" t="str">
        <f t="shared" si="40"/>
        <v>LVmo_01.4</v>
      </c>
      <c r="C2623" s="96" t="s">
        <v>27</v>
      </c>
      <c r="D2623" s="97" t="s">
        <v>778</v>
      </c>
      <c r="E2623" s="97" t="s">
        <v>867</v>
      </c>
      <c r="F2623" s="97" t="s">
        <v>868</v>
      </c>
      <c r="G2623" s="97" t="s">
        <v>351</v>
      </c>
      <c r="H2623" s="96" t="s">
        <v>50</v>
      </c>
      <c r="I2623" s="98" t="s">
        <v>454</v>
      </c>
      <c r="J2623" s="27" t="s">
        <v>244</v>
      </c>
      <c r="K2623" s="28" t="s">
        <v>3683</v>
      </c>
      <c r="L2623" s="93" t="s">
        <v>151</v>
      </c>
      <c r="M2623" s="2" t="s">
        <v>151</v>
      </c>
      <c r="N2623" s="94" t="s">
        <v>151</v>
      </c>
      <c r="O2623" s="13" t="s">
        <v>151</v>
      </c>
      <c r="P2623" s="2" t="s">
        <v>151</v>
      </c>
      <c r="Q2623" s="2" t="s">
        <v>151</v>
      </c>
      <c r="R2623" s="2" t="s">
        <v>151</v>
      </c>
      <c r="S2623" s="2" t="s">
        <v>151</v>
      </c>
      <c r="T2623" s="2" t="s">
        <v>151</v>
      </c>
      <c r="U2623" s="14" t="s">
        <v>151</v>
      </c>
      <c r="V2623" s="13" t="s">
        <v>151</v>
      </c>
      <c r="W2623" s="2" t="s">
        <v>151</v>
      </c>
      <c r="X2623" s="2" t="s">
        <v>151</v>
      </c>
      <c r="Y2623" s="2" t="s">
        <v>151</v>
      </c>
      <c r="Z2623" s="94" t="s">
        <v>151</v>
      </c>
      <c r="AA2623" s="13" t="s">
        <v>151</v>
      </c>
      <c r="AB2623" s="2" t="s">
        <v>151</v>
      </c>
      <c r="AC2623" s="14" t="s">
        <v>151</v>
      </c>
      <c r="AD2623" s="93" t="s">
        <v>151</v>
      </c>
      <c r="AE2623" s="14" t="s">
        <v>151</v>
      </c>
      <c r="AF2623" s="99">
        <v>100</v>
      </c>
    </row>
    <row r="2624" spans="1:32" x14ac:dyDescent="0.3">
      <c r="A2624" s="55" t="str">
        <f t="shared" si="40"/>
        <v>LVmo_01.5</v>
      </c>
      <c r="C2624" s="96" t="s">
        <v>27</v>
      </c>
      <c r="D2624" s="97" t="s">
        <v>778</v>
      </c>
      <c r="E2624" s="97" t="s">
        <v>869</v>
      </c>
      <c r="F2624" s="97" t="s">
        <v>870</v>
      </c>
      <c r="G2624" s="97" t="s">
        <v>351</v>
      </c>
      <c r="H2624" s="96" t="s">
        <v>50</v>
      </c>
      <c r="I2624" s="98" t="s">
        <v>6</v>
      </c>
      <c r="J2624" s="27" t="s">
        <v>976</v>
      </c>
      <c r="K2624" s="28" t="s">
        <v>976</v>
      </c>
      <c r="L2624" s="93" t="s">
        <v>151</v>
      </c>
      <c r="M2624" s="2" t="s">
        <v>151</v>
      </c>
      <c r="N2624" s="94" t="s">
        <v>151</v>
      </c>
      <c r="O2624" s="13" t="s">
        <v>151</v>
      </c>
      <c r="P2624" s="2" t="s">
        <v>151</v>
      </c>
      <c r="Q2624" s="2" t="s">
        <v>151</v>
      </c>
      <c r="R2624" s="2" t="s">
        <v>151</v>
      </c>
      <c r="S2624" s="2" t="s">
        <v>151</v>
      </c>
      <c r="T2624" s="2" t="s">
        <v>151</v>
      </c>
      <c r="U2624" s="14" t="s">
        <v>151</v>
      </c>
      <c r="V2624" s="13" t="s">
        <v>151</v>
      </c>
      <c r="W2624" s="2" t="s">
        <v>151</v>
      </c>
      <c r="X2624" s="2" t="s">
        <v>151</v>
      </c>
      <c r="Y2624" s="2" t="s">
        <v>151</v>
      </c>
      <c r="Z2624" s="94" t="s">
        <v>151</v>
      </c>
      <c r="AA2624" s="13" t="s">
        <v>151</v>
      </c>
      <c r="AB2624" s="2" t="s">
        <v>151</v>
      </c>
      <c r="AC2624" s="14" t="s">
        <v>151</v>
      </c>
      <c r="AD2624" s="93" t="s">
        <v>151</v>
      </c>
      <c r="AE2624" s="14" t="s">
        <v>151</v>
      </c>
      <c r="AF2624" s="99">
        <v>100</v>
      </c>
    </row>
    <row r="2625" spans="1:32" x14ac:dyDescent="0.3">
      <c r="A2625" s="55" t="str">
        <f t="shared" si="40"/>
        <v>LVmo_01.6</v>
      </c>
      <c r="C2625" s="96" t="s">
        <v>27</v>
      </c>
      <c r="D2625" s="97" t="s">
        <v>778</v>
      </c>
      <c r="E2625" s="97" t="s">
        <v>871</v>
      </c>
      <c r="F2625" s="97" t="s">
        <v>872</v>
      </c>
      <c r="G2625" s="97" t="s">
        <v>351</v>
      </c>
      <c r="H2625" s="96" t="s">
        <v>50</v>
      </c>
      <c r="I2625" s="98" t="s">
        <v>454</v>
      </c>
      <c r="J2625" s="27" t="s">
        <v>621</v>
      </c>
      <c r="K2625" s="28" t="s">
        <v>3684</v>
      </c>
      <c r="L2625" s="93" t="s">
        <v>151</v>
      </c>
      <c r="M2625" s="2" t="s">
        <v>151</v>
      </c>
      <c r="N2625" s="94" t="s">
        <v>151</v>
      </c>
      <c r="O2625" s="13" t="s">
        <v>151</v>
      </c>
      <c r="P2625" s="2" t="s">
        <v>151</v>
      </c>
      <c r="Q2625" s="2" t="s">
        <v>151</v>
      </c>
      <c r="R2625" s="2" t="s">
        <v>151</v>
      </c>
      <c r="S2625" s="2" t="s">
        <v>151</v>
      </c>
      <c r="T2625" s="2" t="s">
        <v>151</v>
      </c>
      <c r="U2625" s="14" t="s">
        <v>151</v>
      </c>
      <c r="V2625" s="13" t="s">
        <v>151</v>
      </c>
      <c r="W2625" s="2" t="s">
        <v>151</v>
      </c>
      <c r="X2625" s="2" t="s">
        <v>151</v>
      </c>
      <c r="Y2625" s="2" t="s">
        <v>151</v>
      </c>
      <c r="Z2625" s="94" t="s">
        <v>151</v>
      </c>
      <c r="AA2625" s="13" t="s">
        <v>151</v>
      </c>
      <c r="AB2625" s="2" t="s">
        <v>151</v>
      </c>
      <c r="AC2625" s="14" t="s">
        <v>151</v>
      </c>
      <c r="AD2625" s="93" t="s">
        <v>151</v>
      </c>
      <c r="AE2625" s="14" t="s">
        <v>151</v>
      </c>
      <c r="AF2625" s="99">
        <v>100</v>
      </c>
    </row>
    <row r="2626" spans="1:32" x14ac:dyDescent="0.3">
      <c r="A2626" s="55" t="str">
        <f t="shared" si="40"/>
        <v>LVmo_01.6</v>
      </c>
      <c r="C2626" s="96" t="s">
        <v>27</v>
      </c>
      <c r="D2626" s="97" t="s">
        <v>778</v>
      </c>
      <c r="E2626" s="97" t="s">
        <v>871</v>
      </c>
      <c r="F2626" s="97" t="s">
        <v>872</v>
      </c>
      <c r="G2626" s="97" t="s">
        <v>351</v>
      </c>
      <c r="H2626" s="96" t="s">
        <v>50</v>
      </c>
      <c r="I2626" s="98" t="s">
        <v>454</v>
      </c>
      <c r="J2626" s="27" t="s">
        <v>620</v>
      </c>
      <c r="K2626" s="28" t="s">
        <v>3685</v>
      </c>
      <c r="L2626" s="93" t="s">
        <v>151</v>
      </c>
      <c r="M2626" s="2" t="s">
        <v>151</v>
      </c>
      <c r="N2626" s="94" t="s">
        <v>151</v>
      </c>
      <c r="O2626" s="13" t="s">
        <v>151</v>
      </c>
      <c r="P2626" s="2" t="s">
        <v>151</v>
      </c>
      <c r="Q2626" s="2" t="s">
        <v>151</v>
      </c>
      <c r="R2626" s="2" t="s">
        <v>151</v>
      </c>
      <c r="S2626" s="2" t="s">
        <v>151</v>
      </c>
      <c r="T2626" s="2" t="s">
        <v>151</v>
      </c>
      <c r="U2626" s="14" t="s">
        <v>151</v>
      </c>
      <c r="V2626" s="13" t="s">
        <v>151</v>
      </c>
      <c r="W2626" s="2" t="s">
        <v>151</v>
      </c>
      <c r="X2626" s="2" t="s">
        <v>151</v>
      </c>
      <c r="Y2626" s="2" t="s">
        <v>151</v>
      </c>
      <c r="Z2626" s="94" t="s">
        <v>151</v>
      </c>
      <c r="AA2626" s="13" t="s">
        <v>151</v>
      </c>
      <c r="AB2626" s="2" t="s">
        <v>151</v>
      </c>
      <c r="AC2626" s="14" t="s">
        <v>151</v>
      </c>
      <c r="AD2626" s="93" t="s">
        <v>151</v>
      </c>
      <c r="AE2626" s="14" t="s">
        <v>151</v>
      </c>
      <c r="AF2626" s="99">
        <v>100</v>
      </c>
    </row>
    <row r="2627" spans="1:32" x14ac:dyDescent="0.3">
      <c r="A2627" s="55" t="str">
        <f t="shared" si="40"/>
        <v>LVtr_01.1</v>
      </c>
      <c r="C2627" s="96" t="s">
        <v>27</v>
      </c>
      <c r="D2627" s="97" t="s">
        <v>779</v>
      </c>
      <c r="E2627" s="97" t="s">
        <v>877</v>
      </c>
      <c r="F2627" s="97" t="s">
        <v>878</v>
      </c>
      <c r="G2627" s="97" t="s">
        <v>351</v>
      </c>
      <c r="H2627" s="96" t="s">
        <v>50</v>
      </c>
      <c r="I2627" s="98" t="s">
        <v>454</v>
      </c>
      <c r="J2627" s="27" t="s">
        <v>3686</v>
      </c>
      <c r="K2627" s="28" t="s">
        <v>3687</v>
      </c>
      <c r="L2627" s="93" t="s">
        <v>151</v>
      </c>
      <c r="M2627" s="2" t="s">
        <v>151</v>
      </c>
      <c r="N2627" s="94" t="s">
        <v>151</v>
      </c>
      <c r="O2627" s="13" t="s">
        <v>151</v>
      </c>
      <c r="P2627" s="2" t="s">
        <v>151</v>
      </c>
      <c r="Q2627" s="2" t="s">
        <v>151</v>
      </c>
      <c r="R2627" s="2" t="s">
        <v>151</v>
      </c>
      <c r="S2627" s="2" t="s">
        <v>151</v>
      </c>
      <c r="T2627" s="2" t="s">
        <v>151</v>
      </c>
      <c r="U2627" s="14" t="s">
        <v>151</v>
      </c>
      <c r="V2627" s="13" t="s">
        <v>151</v>
      </c>
      <c r="W2627" s="2" t="s">
        <v>151</v>
      </c>
      <c r="X2627" s="2" t="s">
        <v>151</v>
      </c>
      <c r="Y2627" s="2" t="s">
        <v>151</v>
      </c>
      <c r="Z2627" s="94" t="s">
        <v>151</v>
      </c>
      <c r="AA2627" s="13" t="s">
        <v>151</v>
      </c>
      <c r="AB2627" s="2" t="s">
        <v>151</v>
      </c>
      <c r="AC2627" s="14" t="s">
        <v>151</v>
      </c>
      <c r="AD2627" s="93" t="s">
        <v>151</v>
      </c>
      <c r="AE2627" s="14" t="s">
        <v>151</v>
      </c>
      <c r="AF2627" s="99">
        <v>100</v>
      </c>
    </row>
    <row r="2628" spans="1:32" x14ac:dyDescent="0.3">
      <c r="A2628" s="55" t="str">
        <f t="shared" si="40"/>
        <v>LVtr_01.1</v>
      </c>
      <c r="C2628" s="96" t="s">
        <v>27</v>
      </c>
      <c r="D2628" s="97" t="s">
        <v>779</v>
      </c>
      <c r="E2628" s="97" t="s">
        <v>877</v>
      </c>
      <c r="F2628" s="97" t="s">
        <v>878</v>
      </c>
      <c r="G2628" s="97" t="s">
        <v>351</v>
      </c>
      <c r="H2628" s="96" t="s">
        <v>50</v>
      </c>
      <c r="I2628" s="98" t="s">
        <v>454</v>
      </c>
      <c r="J2628" s="27" t="s">
        <v>3619</v>
      </c>
      <c r="K2628" s="28" t="s">
        <v>3688</v>
      </c>
      <c r="L2628" s="93" t="s">
        <v>151</v>
      </c>
      <c r="M2628" s="2" t="s">
        <v>151</v>
      </c>
      <c r="N2628" s="94" t="s">
        <v>151</v>
      </c>
      <c r="O2628" s="13" t="s">
        <v>151</v>
      </c>
      <c r="P2628" s="2" t="s">
        <v>151</v>
      </c>
      <c r="Q2628" s="2" t="s">
        <v>151</v>
      </c>
      <c r="R2628" s="2" t="s">
        <v>151</v>
      </c>
      <c r="S2628" s="2" t="s">
        <v>151</v>
      </c>
      <c r="T2628" s="2" t="s">
        <v>151</v>
      </c>
      <c r="U2628" s="14" t="s">
        <v>151</v>
      </c>
      <c r="V2628" s="13" t="s">
        <v>151</v>
      </c>
      <c r="W2628" s="2" t="s">
        <v>151</v>
      </c>
      <c r="X2628" s="2" t="s">
        <v>151</v>
      </c>
      <c r="Y2628" s="2" t="s">
        <v>151</v>
      </c>
      <c r="Z2628" s="94" t="s">
        <v>151</v>
      </c>
      <c r="AA2628" s="13" t="s">
        <v>151</v>
      </c>
      <c r="AB2628" s="2" t="s">
        <v>151</v>
      </c>
      <c r="AC2628" s="14" t="s">
        <v>151</v>
      </c>
      <c r="AD2628" s="93" t="s">
        <v>151</v>
      </c>
      <c r="AE2628" s="14" t="s">
        <v>151</v>
      </c>
      <c r="AF2628" s="99">
        <v>100</v>
      </c>
    </row>
    <row r="2629" spans="1:32" x14ac:dyDescent="0.3">
      <c r="A2629" s="55" t="str">
        <f t="shared" si="40"/>
        <v>LVtr_01.2</v>
      </c>
      <c r="C2629" s="96" t="s">
        <v>27</v>
      </c>
      <c r="D2629" s="97" t="s">
        <v>779</v>
      </c>
      <c r="E2629" s="97" t="s">
        <v>879</v>
      </c>
      <c r="F2629" s="97" t="s">
        <v>880</v>
      </c>
      <c r="G2629" s="97" t="s">
        <v>351</v>
      </c>
      <c r="H2629" s="96" t="s">
        <v>50</v>
      </c>
      <c r="I2629" s="98"/>
      <c r="J2629" s="27" t="s">
        <v>113</v>
      </c>
      <c r="K2629" s="28" t="s">
        <v>113</v>
      </c>
      <c r="L2629" s="93"/>
      <c r="M2629" s="2"/>
      <c r="N2629" s="94"/>
      <c r="O2629" s="13"/>
      <c r="P2629" s="2"/>
      <c r="Q2629" s="2"/>
      <c r="R2629" s="2"/>
      <c r="S2629" s="2"/>
      <c r="T2629" s="2"/>
      <c r="U2629" s="14"/>
      <c r="V2629" s="13"/>
      <c r="W2629" s="2"/>
      <c r="X2629" s="2"/>
      <c r="Y2629" s="2"/>
      <c r="Z2629" s="94"/>
      <c r="AA2629" s="13"/>
      <c r="AB2629" s="2"/>
      <c r="AC2629" s="14"/>
      <c r="AD2629" s="93"/>
      <c r="AE2629" s="14"/>
      <c r="AF2629" s="99" t="s">
        <v>6</v>
      </c>
    </row>
    <row r="2630" spans="1:32" x14ac:dyDescent="0.3">
      <c r="A2630" s="55" t="str">
        <f t="shared" si="40"/>
        <v>LVtr_02.1</v>
      </c>
      <c r="C2630" s="96" t="s">
        <v>27</v>
      </c>
      <c r="D2630" s="97" t="s">
        <v>779</v>
      </c>
      <c r="E2630" s="97" t="s">
        <v>881</v>
      </c>
      <c r="F2630" s="97" t="s">
        <v>882</v>
      </c>
      <c r="G2630" s="97" t="s">
        <v>351</v>
      </c>
      <c r="H2630" s="96" t="s">
        <v>50</v>
      </c>
      <c r="I2630" s="98" t="s">
        <v>51</v>
      </c>
      <c r="J2630" s="27" t="s">
        <v>3689</v>
      </c>
      <c r="K2630" s="28" t="s">
        <v>3690</v>
      </c>
      <c r="L2630" s="93" t="s">
        <v>151</v>
      </c>
      <c r="M2630" s="2" t="s">
        <v>151</v>
      </c>
      <c r="N2630" s="94" t="s">
        <v>151</v>
      </c>
      <c r="O2630" s="13" t="s">
        <v>151</v>
      </c>
      <c r="P2630" s="2" t="s">
        <v>151</v>
      </c>
      <c r="Q2630" s="2" t="s">
        <v>468</v>
      </c>
      <c r="R2630" s="2" t="s">
        <v>151</v>
      </c>
      <c r="S2630" s="2" t="s">
        <v>151</v>
      </c>
      <c r="T2630" s="2" t="s">
        <v>152</v>
      </c>
      <c r="U2630" s="14" t="s">
        <v>151</v>
      </c>
      <c r="V2630" s="13" t="s">
        <v>151</v>
      </c>
      <c r="W2630" s="2" t="s">
        <v>151</v>
      </c>
      <c r="X2630" s="2" t="s">
        <v>152</v>
      </c>
      <c r="Y2630" s="2" t="s">
        <v>152</v>
      </c>
      <c r="Z2630" s="94" t="s">
        <v>152</v>
      </c>
      <c r="AA2630" s="13" t="s">
        <v>151</v>
      </c>
      <c r="AB2630" s="2" t="s">
        <v>151</v>
      </c>
      <c r="AC2630" s="14" t="s">
        <v>151</v>
      </c>
      <c r="AD2630" s="93" t="s">
        <v>151</v>
      </c>
      <c r="AE2630" s="14" t="s">
        <v>152</v>
      </c>
      <c r="AF2630" s="99">
        <v>100</v>
      </c>
    </row>
    <row r="2631" spans="1:32" x14ac:dyDescent="0.3">
      <c r="A2631" s="55" t="str">
        <f t="shared" si="40"/>
        <v>LVtr_02.2</v>
      </c>
      <c r="C2631" s="96" t="s">
        <v>27</v>
      </c>
      <c r="D2631" s="97" t="s">
        <v>779</v>
      </c>
      <c r="E2631" s="97" t="s">
        <v>883</v>
      </c>
      <c r="F2631" s="97" t="s">
        <v>884</v>
      </c>
      <c r="G2631" s="97" t="s">
        <v>351</v>
      </c>
      <c r="H2631" s="96" t="s">
        <v>50</v>
      </c>
      <c r="I2631" s="98" t="s">
        <v>454</v>
      </c>
      <c r="J2631" s="27" t="s">
        <v>3686</v>
      </c>
      <c r="K2631" s="28" t="s">
        <v>3691</v>
      </c>
      <c r="L2631" s="93" t="s">
        <v>151</v>
      </c>
      <c r="M2631" s="2" t="s">
        <v>151</v>
      </c>
      <c r="N2631" s="94" t="s">
        <v>151</v>
      </c>
      <c r="O2631" s="13" t="s">
        <v>151</v>
      </c>
      <c r="P2631" s="2" t="s">
        <v>151</v>
      </c>
      <c r="Q2631" s="2" t="s">
        <v>468</v>
      </c>
      <c r="R2631" s="2" t="s">
        <v>151</v>
      </c>
      <c r="S2631" s="2" t="s">
        <v>151</v>
      </c>
      <c r="T2631" s="2" t="s">
        <v>151</v>
      </c>
      <c r="U2631" s="14" t="s">
        <v>151</v>
      </c>
      <c r="V2631" s="13" t="s">
        <v>151</v>
      </c>
      <c r="W2631" s="2" t="s">
        <v>151</v>
      </c>
      <c r="X2631" s="2" t="s">
        <v>151</v>
      </c>
      <c r="Y2631" s="2" t="s">
        <v>151</v>
      </c>
      <c r="Z2631" s="94" t="s">
        <v>151</v>
      </c>
      <c r="AA2631" s="13" t="s">
        <v>151</v>
      </c>
      <c r="AB2631" s="2" t="s">
        <v>151</v>
      </c>
      <c r="AC2631" s="14" t="s">
        <v>151</v>
      </c>
      <c r="AD2631" s="93" t="s">
        <v>151</v>
      </c>
      <c r="AE2631" s="14" t="s">
        <v>151</v>
      </c>
      <c r="AF2631" s="99">
        <v>100</v>
      </c>
    </row>
    <row r="2632" spans="1:32" x14ac:dyDescent="0.3">
      <c r="A2632" s="55" t="str">
        <f t="shared" ref="A2632:A2695" si="41">C2632&amp;LOWER(LEFT(D2632,2))&amp;"_"&amp;IF(LEN(TRIM(LEFT(E2632,FIND(" ",E2632))))=3,"0"&amp;TRIM(LEFT(E2632,FIND(" ",E2632))),TRIM(LEFT(E2632,FIND(" ",E2632))))</f>
        <v>LVtr_02.2</v>
      </c>
      <c r="C2632" s="96" t="s">
        <v>27</v>
      </c>
      <c r="D2632" s="97" t="s">
        <v>779</v>
      </c>
      <c r="E2632" s="97" t="s">
        <v>883</v>
      </c>
      <c r="F2632" s="97" t="s">
        <v>884</v>
      </c>
      <c r="G2632" s="97" t="s">
        <v>351</v>
      </c>
      <c r="H2632" s="96" t="s">
        <v>50</v>
      </c>
      <c r="I2632" s="98" t="s">
        <v>454</v>
      </c>
      <c r="J2632" s="27" t="s">
        <v>3619</v>
      </c>
      <c r="K2632" s="28" t="s">
        <v>3688</v>
      </c>
      <c r="L2632" s="93" t="s">
        <v>151</v>
      </c>
      <c r="M2632" s="2" t="s">
        <v>151</v>
      </c>
      <c r="N2632" s="94" t="s">
        <v>151</v>
      </c>
      <c r="O2632" s="13" t="s">
        <v>151</v>
      </c>
      <c r="P2632" s="2" t="s">
        <v>151</v>
      </c>
      <c r="Q2632" s="2" t="s">
        <v>468</v>
      </c>
      <c r="R2632" s="2" t="s">
        <v>151</v>
      </c>
      <c r="S2632" s="2" t="s">
        <v>151</v>
      </c>
      <c r="T2632" s="2" t="s">
        <v>151</v>
      </c>
      <c r="U2632" s="14" t="s">
        <v>151</v>
      </c>
      <c r="V2632" s="13" t="s">
        <v>151</v>
      </c>
      <c r="W2632" s="2" t="s">
        <v>151</v>
      </c>
      <c r="X2632" s="2" t="s">
        <v>151</v>
      </c>
      <c r="Y2632" s="2" t="s">
        <v>151</v>
      </c>
      <c r="Z2632" s="94" t="s">
        <v>151</v>
      </c>
      <c r="AA2632" s="13" t="s">
        <v>151</v>
      </c>
      <c r="AB2632" s="2" t="s">
        <v>151</v>
      </c>
      <c r="AC2632" s="14" t="s">
        <v>151</v>
      </c>
      <c r="AD2632" s="93" t="s">
        <v>151</v>
      </c>
      <c r="AE2632" s="14" t="s">
        <v>151</v>
      </c>
      <c r="AF2632" s="99">
        <v>100</v>
      </c>
    </row>
    <row r="2633" spans="1:32" x14ac:dyDescent="0.3">
      <c r="A2633" s="55" t="str">
        <f t="shared" si="41"/>
        <v>LVtr_02.3</v>
      </c>
      <c r="C2633" s="96" t="s">
        <v>27</v>
      </c>
      <c r="D2633" s="97" t="s">
        <v>779</v>
      </c>
      <c r="E2633" s="97" t="s">
        <v>885</v>
      </c>
      <c r="F2633" s="97" t="s">
        <v>886</v>
      </c>
      <c r="G2633" s="97" t="s">
        <v>351</v>
      </c>
      <c r="H2633" s="96" t="s">
        <v>50</v>
      </c>
      <c r="I2633" s="98"/>
      <c r="J2633" s="27" t="s">
        <v>113</v>
      </c>
      <c r="K2633" s="28" t="s">
        <v>113</v>
      </c>
      <c r="L2633" s="93" t="s">
        <v>6</v>
      </c>
      <c r="M2633" s="2" t="s">
        <v>6</v>
      </c>
      <c r="N2633" s="94" t="s">
        <v>6</v>
      </c>
      <c r="O2633" s="13" t="s">
        <v>6</v>
      </c>
      <c r="P2633" s="2" t="s">
        <v>6</v>
      </c>
      <c r="Q2633" s="2" t="s">
        <v>6</v>
      </c>
      <c r="R2633" s="2" t="s">
        <v>6</v>
      </c>
      <c r="S2633" s="2" t="s">
        <v>6</v>
      </c>
      <c r="T2633" s="2" t="s">
        <v>6</v>
      </c>
      <c r="U2633" s="14" t="s">
        <v>6</v>
      </c>
      <c r="V2633" s="13" t="s">
        <v>6</v>
      </c>
      <c r="W2633" s="2" t="s">
        <v>6</v>
      </c>
      <c r="X2633" s="2" t="s">
        <v>6</v>
      </c>
      <c r="Y2633" s="2" t="s">
        <v>6</v>
      </c>
      <c r="Z2633" s="94" t="s">
        <v>6</v>
      </c>
      <c r="AA2633" s="13" t="s">
        <v>6</v>
      </c>
      <c r="AB2633" s="2" t="s">
        <v>6</v>
      </c>
      <c r="AC2633" s="14" t="s">
        <v>6</v>
      </c>
      <c r="AD2633" s="93" t="s">
        <v>6</v>
      </c>
      <c r="AE2633" s="14" t="s">
        <v>6</v>
      </c>
      <c r="AF2633" s="99" t="s">
        <v>6</v>
      </c>
    </row>
    <row r="2634" spans="1:32" x14ac:dyDescent="0.3">
      <c r="A2634" s="55" t="str">
        <f t="shared" si="41"/>
        <v>LVtr_02.4</v>
      </c>
      <c r="C2634" s="96" t="s">
        <v>27</v>
      </c>
      <c r="D2634" s="97" t="s">
        <v>779</v>
      </c>
      <c r="E2634" s="97" t="s">
        <v>887</v>
      </c>
      <c r="F2634" s="97" t="s">
        <v>888</v>
      </c>
      <c r="G2634" s="97" t="s">
        <v>351</v>
      </c>
      <c r="H2634" s="96" t="s">
        <v>50</v>
      </c>
      <c r="I2634" s="98"/>
      <c r="J2634" s="27" t="s">
        <v>113</v>
      </c>
      <c r="K2634" s="28" t="s">
        <v>113</v>
      </c>
      <c r="L2634" s="93"/>
      <c r="M2634" s="2"/>
      <c r="N2634" s="94"/>
      <c r="O2634" s="13"/>
      <c r="P2634" s="2"/>
      <c r="Q2634" s="2"/>
      <c r="R2634" s="2"/>
      <c r="S2634" s="2"/>
      <c r="T2634" s="2"/>
      <c r="U2634" s="14"/>
      <c r="V2634" s="13"/>
      <c r="W2634" s="2"/>
      <c r="X2634" s="2"/>
      <c r="Y2634" s="2"/>
      <c r="Z2634" s="94"/>
      <c r="AA2634" s="13"/>
      <c r="AB2634" s="2"/>
      <c r="AC2634" s="14"/>
      <c r="AD2634" s="93"/>
      <c r="AE2634" s="14"/>
      <c r="AF2634" s="99" t="s">
        <v>6</v>
      </c>
    </row>
    <row r="2635" spans="1:32" x14ac:dyDescent="0.3">
      <c r="A2635" s="55" t="str">
        <f t="shared" si="41"/>
        <v>LVtr_03.1</v>
      </c>
      <c r="C2635" s="96" t="s">
        <v>27</v>
      </c>
      <c r="D2635" s="97" t="s">
        <v>779</v>
      </c>
      <c r="E2635" s="97" t="s">
        <v>889</v>
      </c>
      <c r="F2635" s="97" t="s">
        <v>890</v>
      </c>
      <c r="G2635" s="97" t="s">
        <v>344</v>
      </c>
      <c r="H2635" s="96" t="s">
        <v>50</v>
      </c>
      <c r="I2635" s="98" t="s">
        <v>454</v>
      </c>
      <c r="J2635" s="27">
        <v>1188</v>
      </c>
      <c r="K2635" s="28" t="s">
        <v>3692</v>
      </c>
      <c r="L2635" s="93" t="s">
        <v>151</v>
      </c>
      <c r="M2635" s="2" t="s">
        <v>151</v>
      </c>
      <c r="N2635" s="94" t="s">
        <v>151</v>
      </c>
      <c r="O2635" s="13"/>
      <c r="P2635" s="2"/>
      <c r="Q2635" s="2"/>
      <c r="R2635" s="2"/>
      <c r="S2635" s="2"/>
      <c r="T2635" s="2"/>
      <c r="U2635" s="14"/>
      <c r="V2635" s="13"/>
      <c r="W2635" s="2"/>
      <c r="X2635" s="2"/>
      <c r="Y2635" s="2"/>
      <c r="Z2635" s="94"/>
      <c r="AA2635" s="13"/>
      <c r="AB2635" s="2"/>
      <c r="AC2635" s="14"/>
      <c r="AD2635" s="93"/>
      <c r="AE2635" s="14"/>
      <c r="AF2635" s="99">
        <v>100</v>
      </c>
    </row>
    <row r="2636" spans="1:32" x14ac:dyDescent="0.3">
      <c r="A2636" s="55" t="str">
        <f t="shared" si="41"/>
        <v>LVtr_03.1</v>
      </c>
      <c r="C2636" s="96" t="s">
        <v>27</v>
      </c>
      <c r="D2636" s="97" t="s">
        <v>779</v>
      </c>
      <c r="E2636" s="97" t="s">
        <v>889</v>
      </c>
      <c r="F2636" s="97" t="s">
        <v>890</v>
      </c>
      <c r="G2636" s="97" t="s">
        <v>344</v>
      </c>
      <c r="H2636" s="96" t="s">
        <v>50</v>
      </c>
      <c r="I2636" s="98" t="s">
        <v>454</v>
      </c>
      <c r="J2636" s="27" t="s">
        <v>3693</v>
      </c>
      <c r="K2636" s="28" t="s">
        <v>3694</v>
      </c>
      <c r="L2636" s="93" t="s">
        <v>151</v>
      </c>
      <c r="M2636" s="2" t="s">
        <v>151</v>
      </c>
      <c r="N2636" s="94" t="s">
        <v>151</v>
      </c>
      <c r="O2636" s="13"/>
      <c r="P2636" s="2"/>
      <c r="Q2636" s="2"/>
      <c r="R2636" s="2"/>
      <c r="S2636" s="2"/>
      <c r="T2636" s="2"/>
      <c r="U2636" s="14"/>
      <c r="V2636" s="13"/>
      <c r="W2636" s="2"/>
      <c r="X2636" s="2"/>
      <c r="Y2636" s="2"/>
      <c r="Z2636" s="94"/>
      <c r="AA2636" s="13"/>
      <c r="AB2636" s="2"/>
      <c r="AC2636" s="14"/>
      <c r="AD2636" s="93"/>
      <c r="AE2636" s="14"/>
      <c r="AF2636" s="99">
        <v>100</v>
      </c>
    </row>
    <row r="2637" spans="1:32" x14ac:dyDescent="0.3">
      <c r="A2637" s="55" t="str">
        <f t="shared" si="41"/>
        <v>LVtr_03.1</v>
      </c>
      <c r="C2637" s="96" t="s">
        <v>27</v>
      </c>
      <c r="D2637" s="97" t="s">
        <v>779</v>
      </c>
      <c r="E2637" s="97" t="s">
        <v>889</v>
      </c>
      <c r="F2637" s="97" t="s">
        <v>890</v>
      </c>
      <c r="G2637" s="97" t="s">
        <v>344</v>
      </c>
      <c r="H2637" s="96" t="s">
        <v>50</v>
      </c>
      <c r="I2637" s="98" t="s">
        <v>454</v>
      </c>
      <c r="J2637" s="27" t="s">
        <v>3695</v>
      </c>
      <c r="K2637" s="28" t="s">
        <v>3696</v>
      </c>
      <c r="L2637" s="93" t="s">
        <v>151</v>
      </c>
      <c r="M2637" s="2" t="s">
        <v>151</v>
      </c>
      <c r="N2637" s="94" t="s">
        <v>151</v>
      </c>
      <c r="O2637" s="13"/>
      <c r="P2637" s="2"/>
      <c r="Q2637" s="2"/>
      <c r="R2637" s="2"/>
      <c r="S2637" s="2"/>
      <c r="T2637" s="2"/>
      <c r="U2637" s="14"/>
      <c r="V2637" s="13"/>
      <c r="W2637" s="2"/>
      <c r="X2637" s="2"/>
      <c r="Y2637" s="2"/>
      <c r="Z2637" s="94"/>
      <c r="AA2637" s="13"/>
      <c r="AB2637" s="2"/>
      <c r="AC2637" s="14"/>
      <c r="AD2637" s="93"/>
      <c r="AE2637" s="14"/>
      <c r="AF2637" s="99">
        <v>100</v>
      </c>
    </row>
    <row r="2638" spans="1:32" x14ac:dyDescent="0.3">
      <c r="A2638" s="55" t="str">
        <f t="shared" si="41"/>
        <v>LVtr_03.2</v>
      </c>
      <c r="C2638" s="96" t="s">
        <v>27</v>
      </c>
      <c r="D2638" s="97" t="s">
        <v>779</v>
      </c>
      <c r="E2638" s="97" t="s">
        <v>891</v>
      </c>
      <c r="F2638" s="97" t="s">
        <v>892</v>
      </c>
      <c r="G2638" s="97" t="s">
        <v>351</v>
      </c>
      <c r="H2638" s="96" t="s">
        <v>50</v>
      </c>
      <c r="I2638" s="98" t="s">
        <v>454</v>
      </c>
      <c r="J2638" s="27" t="s">
        <v>3697</v>
      </c>
      <c r="K2638" s="28" t="s">
        <v>3698</v>
      </c>
      <c r="L2638" s="93" t="s">
        <v>151</v>
      </c>
      <c r="M2638" s="2" t="s">
        <v>151</v>
      </c>
      <c r="N2638" s="94" t="s">
        <v>151</v>
      </c>
      <c r="O2638" s="13" t="s">
        <v>151</v>
      </c>
      <c r="P2638" s="2" t="s">
        <v>468</v>
      </c>
      <c r="Q2638" s="2" t="s">
        <v>468</v>
      </c>
      <c r="R2638" s="2" t="s">
        <v>152</v>
      </c>
      <c r="S2638" s="2" t="s">
        <v>151</v>
      </c>
      <c r="T2638" s="2" t="s">
        <v>152</v>
      </c>
      <c r="U2638" s="14" t="s">
        <v>151</v>
      </c>
      <c r="V2638" s="13" t="s">
        <v>152</v>
      </c>
      <c r="W2638" s="2" t="s">
        <v>152</v>
      </c>
      <c r="X2638" s="2" t="s">
        <v>152</v>
      </c>
      <c r="Y2638" s="2" t="s">
        <v>152</v>
      </c>
      <c r="Z2638" s="94" t="s">
        <v>152</v>
      </c>
      <c r="AA2638" s="13" t="s">
        <v>152</v>
      </c>
      <c r="AB2638" s="2" t="s">
        <v>152</v>
      </c>
      <c r="AC2638" s="14" t="s">
        <v>152</v>
      </c>
      <c r="AD2638" s="93" t="s">
        <v>151</v>
      </c>
      <c r="AE2638" s="14" t="s">
        <v>152</v>
      </c>
      <c r="AF2638" s="99">
        <v>100</v>
      </c>
    </row>
    <row r="2639" spans="1:32" x14ac:dyDescent="0.3">
      <c r="A2639" s="55" t="str">
        <f t="shared" si="41"/>
        <v>LVtr_03.2</v>
      </c>
      <c r="C2639" s="96" t="s">
        <v>27</v>
      </c>
      <c r="D2639" s="97" t="s">
        <v>779</v>
      </c>
      <c r="E2639" s="97" t="s">
        <v>891</v>
      </c>
      <c r="F2639" s="97" t="s">
        <v>892</v>
      </c>
      <c r="G2639" s="97" t="s">
        <v>351</v>
      </c>
      <c r="H2639" s="96" t="s">
        <v>50</v>
      </c>
      <c r="I2639" s="98" t="s">
        <v>454</v>
      </c>
      <c r="J2639" s="27" t="s">
        <v>3693</v>
      </c>
      <c r="K2639" s="28" t="s">
        <v>3699</v>
      </c>
      <c r="L2639" s="93" t="s">
        <v>151</v>
      </c>
      <c r="M2639" s="2" t="s">
        <v>151</v>
      </c>
      <c r="N2639" s="94" t="s">
        <v>151</v>
      </c>
      <c r="O2639" s="13" t="s">
        <v>151</v>
      </c>
      <c r="P2639" s="2" t="s">
        <v>468</v>
      </c>
      <c r="Q2639" s="2" t="s">
        <v>468</v>
      </c>
      <c r="R2639" s="2" t="s">
        <v>151</v>
      </c>
      <c r="S2639" s="2" t="s">
        <v>151</v>
      </c>
      <c r="T2639" s="2" t="s">
        <v>151</v>
      </c>
      <c r="U2639" s="14" t="s">
        <v>151</v>
      </c>
      <c r="V2639" s="13" t="s">
        <v>151</v>
      </c>
      <c r="W2639" s="2" t="s">
        <v>151</v>
      </c>
      <c r="X2639" s="2" t="s">
        <v>151</v>
      </c>
      <c r="Y2639" s="2" t="s">
        <v>152</v>
      </c>
      <c r="Z2639" s="94" t="s">
        <v>152</v>
      </c>
      <c r="AA2639" s="13" t="s">
        <v>152</v>
      </c>
      <c r="AB2639" s="2" t="s">
        <v>152</v>
      </c>
      <c r="AC2639" s="14" t="s">
        <v>152</v>
      </c>
      <c r="AD2639" s="93" t="s">
        <v>151</v>
      </c>
      <c r="AE2639" s="14" t="s">
        <v>151</v>
      </c>
      <c r="AF2639" s="99">
        <v>100</v>
      </c>
    </row>
    <row r="2640" spans="1:32" x14ac:dyDescent="0.3">
      <c r="A2640" s="55" t="str">
        <f t="shared" si="41"/>
        <v>LVtr_03.2</v>
      </c>
      <c r="C2640" s="96" t="s">
        <v>27</v>
      </c>
      <c r="D2640" s="97" t="s">
        <v>779</v>
      </c>
      <c r="E2640" s="97" t="s">
        <v>891</v>
      </c>
      <c r="F2640" s="97" t="s">
        <v>892</v>
      </c>
      <c r="G2640" s="97" t="s">
        <v>351</v>
      </c>
      <c r="H2640" s="96" t="s">
        <v>50</v>
      </c>
      <c r="I2640" s="98" t="s">
        <v>454</v>
      </c>
      <c r="J2640" s="27" t="s">
        <v>3695</v>
      </c>
      <c r="K2640" s="28" t="s">
        <v>3696</v>
      </c>
      <c r="L2640" s="93" t="s">
        <v>151</v>
      </c>
      <c r="M2640" s="2" t="s">
        <v>152</v>
      </c>
      <c r="N2640" s="94" t="s">
        <v>152</v>
      </c>
      <c r="O2640" s="13" t="s">
        <v>152</v>
      </c>
      <c r="P2640" s="2" t="s">
        <v>152</v>
      </c>
      <c r="Q2640" s="2" t="s">
        <v>151</v>
      </c>
      <c r="R2640" s="2" t="s">
        <v>152</v>
      </c>
      <c r="S2640" s="2" t="s">
        <v>151</v>
      </c>
      <c r="T2640" s="2" t="s">
        <v>152</v>
      </c>
      <c r="U2640" s="14" t="s">
        <v>152</v>
      </c>
      <c r="V2640" s="13" t="s">
        <v>152</v>
      </c>
      <c r="W2640" s="2" t="s">
        <v>152</v>
      </c>
      <c r="X2640" s="2" t="s">
        <v>152</v>
      </c>
      <c r="Y2640" s="2" t="s">
        <v>152</v>
      </c>
      <c r="Z2640" s="94" t="s">
        <v>152</v>
      </c>
      <c r="AA2640" s="13" t="s">
        <v>152</v>
      </c>
      <c r="AB2640" s="2" t="s">
        <v>152</v>
      </c>
      <c r="AC2640" s="14" t="s">
        <v>152</v>
      </c>
      <c r="AD2640" s="93" t="s">
        <v>152</v>
      </c>
      <c r="AE2640" s="14" t="s">
        <v>152</v>
      </c>
      <c r="AF2640" s="99">
        <v>100</v>
      </c>
    </row>
    <row r="2641" spans="1:32" x14ac:dyDescent="0.3">
      <c r="A2641" s="55" t="str">
        <f t="shared" si="41"/>
        <v>LVtr_03.3</v>
      </c>
      <c r="C2641" s="96" t="s">
        <v>27</v>
      </c>
      <c r="D2641" s="97" t="s">
        <v>779</v>
      </c>
      <c r="E2641" s="97" t="s">
        <v>893</v>
      </c>
      <c r="F2641" s="97" t="s">
        <v>894</v>
      </c>
      <c r="G2641" s="97" t="s">
        <v>351</v>
      </c>
      <c r="H2641" s="96" t="s">
        <v>50</v>
      </c>
      <c r="I2641" s="98" t="s">
        <v>454</v>
      </c>
      <c r="J2641" s="27" t="s">
        <v>3697</v>
      </c>
      <c r="K2641" s="28" t="s">
        <v>3698</v>
      </c>
      <c r="L2641" s="93" t="s">
        <v>151</v>
      </c>
      <c r="M2641" s="2" t="s">
        <v>151</v>
      </c>
      <c r="N2641" s="94" t="s">
        <v>151</v>
      </c>
      <c r="O2641" s="13" t="s">
        <v>151</v>
      </c>
      <c r="P2641" s="2" t="s">
        <v>152</v>
      </c>
      <c r="Q2641" s="2" t="s">
        <v>152</v>
      </c>
      <c r="R2641" s="2" t="s">
        <v>151</v>
      </c>
      <c r="S2641" s="2" t="s">
        <v>151</v>
      </c>
      <c r="T2641" s="2" t="s">
        <v>151</v>
      </c>
      <c r="U2641" s="14" t="s">
        <v>151</v>
      </c>
      <c r="V2641" s="13" t="s">
        <v>152</v>
      </c>
      <c r="W2641" s="2" t="s">
        <v>152</v>
      </c>
      <c r="X2641" s="2" t="s">
        <v>152</v>
      </c>
      <c r="Y2641" s="2" t="s">
        <v>152</v>
      </c>
      <c r="Z2641" s="94" t="s">
        <v>152</v>
      </c>
      <c r="AA2641" s="13" t="s">
        <v>151</v>
      </c>
      <c r="AB2641" s="2" t="s">
        <v>151</v>
      </c>
      <c r="AC2641" s="14" t="s">
        <v>151</v>
      </c>
      <c r="AD2641" s="93" t="s">
        <v>151</v>
      </c>
      <c r="AE2641" s="14" t="s">
        <v>152</v>
      </c>
      <c r="AF2641" s="99">
        <v>100</v>
      </c>
    </row>
    <row r="2642" spans="1:32" x14ac:dyDescent="0.3">
      <c r="A2642" s="55" t="str">
        <f t="shared" si="41"/>
        <v>LVtr_03.3</v>
      </c>
      <c r="C2642" s="96" t="s">
        <v>27</v>
      </c>
      <c r="D2642" s="97" t="s">
        <v>779</v>
      </c>
      <c r="E2642" s="97" t="s">
        <v>893</v>
      </c>
      <c r="F2642" s="97" t="s">
        <v>894</v>
      </c>
      <c r="G2642" s="97" t="s">
        <v>351</v>
      </c>
      <c r="H2642" s="96" t="s">
        <v>50</v>
      </c>
      <c r="I2642" s="98" t="s">
        <v>454</v>
      </c>
      <c r="J2642" s="27" t="s">
        <v>3693</v>
      </c>
      <c r="K2642" s="28" t="s">
        <v>3699</v>
      </c>
      <c r="L2642" s="93" t="s">
        <v>151</v>
      </c>
      <c r="M2642" s="2" t="s">
        <v>151</v>
      </c>
      <c r="N2642" s="94" t="s">
        <v>151</v>
      </c>
      <c r="O2642" s="13" t="s">
        <v>151</v>
      </c>
      <c r="P2642" s="2" t="s">
        <v>152</v>
      </c>
      <c r="Q2642" s="2" t="s">
        <v>152</v>
      </c>
      <c r="R2642" s="2" t="s">
        <v>151</v>
      </c>
      <c r="S2642" s="2" t="s">
        <v>151</v>
      </c>
      <c r="T2642" s="2" t="s">
        <v>151</v>
      </c>
      <c r="U2642" s="14" t="s">
        <v>151</v>
      </c>
      <c r="V2642" s="13" t="s">
        <v>151</v>
      </c>
      <c r="W2642" s="2" t="s">
        <v>151</v>
      </c>
      <c r="X2642" s="2" t="s">
        <v>151</v>
      </c>
      <c r="Y2642" s="2" t="s">
        <v>152</v>
      </c>
      <c r="Z2642" s="94" t="s">
        <v>152</v>
      </c>
      <c r="AA2642" s="13" t="s">
        <v>152</v>
      </c>
      <c r="AB2642" s="2" t="s">
        <v>152</v>
      </c>
      <c r="AC2642" s="14" t="s">
        <v>152</v>
      </c>
      <c r="AD2642" s="93" t="s">
        <v>151</v>
      </c>
      <c r="AE2642" s="14" t="s">
        <v>151</v>
      </c>
      <c r="AF2642" s="99">
        <v>100</v>
      </c>
    </row>
    <row r="2643" spans="1:32" x14ac:dyDescent="0.3">
      <c r="A2643" s="55" t="str">
        <f t="shared" si="41"/>
        <v>LVtr_03.3</v>
      </c>
      <c r="C2643" s="96" t="s">
        <v>27</v>
      </c>
      <c r="D2643" s="97" t="s">
        <v>779</v>
      </c>
      <c r="E2643" s="97" t="s">
        <v>893</v>
      </c>
      <c r="F2643" s="97" t="s">
        <v>894</v>
      </c>
      <c r="G2643" s="97" t="s">
        <v>351</v>
      </c>
      <c r="H2643" s="96" t="s">
        <v>50</v>
      </c>
      <c r="I2643" s="98" t="s">
        <v>454</v>
      </c>
      <c r="J2643" s="27" t="s">
        <v>3695</v>
      </c>
      <c r="K2643" s="28" t="s">
        <v>3696</v>
      </c>
      <c r="L2643" s="93" t="s">
        <v>152</v>
      </c>
      <c r="M2643" s="2" t="s">
        <v>152</v>
      </c>
      <c r="N2643" s="94" t="s">
        <v>152</v>
      </c>
      <c r="O2643" s="13" t="s">
        <v>152</v>
      </c>
      <c r="P2643" s="2" t="s">
        <v>152</v>
      </c>
      <c r="Q2643" s="2" t="s">
        <v>152</v>
      </c>
      <c r="R2643" s="2" t="s">
        <v>152</v>
      </c>
      <c r="S2643" s="2" t="s">
        <v>152</v>
      </c>
      <c r="T2643" s="2" t="s">
        <v>152</v>
      </c>
      <c r="U2643" s="14" t="s">
        <v>152</v>
      </c>
      <c r="V2643" s="13" t="s">
        <v>152</v>
      </c>
      <c r="W2643" s="2" t="s">
        <v>152</v>
      </c>
      <c r="X2643" s="2" t="s">
        <v>152</v>
      </c>
      <c r="Y2643" s="2" t="s">
        <v>152</v>
      </c>
      <c r="Z2643" s="94" t="s">
        <v>152</v>
      </c>
      <c r="AA2643" s="13" t="s">
        <v>152</v>
      </c>
      <c r="AB2643" s="2" t="s">
        <v>152</v>
      </c>
      <c r="AC2643" s="14" t="s">
        <v>152</v>
      </c>
      <c r="AD2643" s="93" t="s">
        <v>152</v>
      </c>
      <c r="AE2643" s="14" t="s">
        <v>152</v>
      </c>
      <c r="AF2643" s="99">
        <v>100</v>
      </c>
    </row>
    <row r="2644" spans="1:32" x14ac:dyDescent="0.3">
      <c r="A2644" s="55" t="str">
        <f t="shared" si="41"/>
        <v>MEec_01.1</v>
      </c>
      <c r="C2644" s="96" t="s">
        <v>28</v>
      </c>
      <c r="D2644" s="97" t="s">
        <v>776</v>
      </c>
      <c r="E2644" s="97" t="s">
        <v>815</v>
      </c>
      <c r="F2644" s="97" t="s">
        <v>816</v>
      </c>
      <c r="G2644" s="97" t="s">
        <v>351</v>
      </c>
      <c r="H2644" s="96" t="s">
        <v>50</v>
      </c>
      <c r="I2644" s="98" t="s">
        <v>454</v>
      </c>
      <c r="J2644" s="27" t="s">
        <v>3700</v>
      </c>
      <c r="K2644" s="28" t="s">
        <v>3701</v>
      </c>
      <c r="L2644" s="93" t="s">
        <v>151</v>
      </c>
      <c r="M2644" s="2" t="s">
        <v>151</v>
      </c>
      <c r="N2644" s="94" t="s">
        <v>151</v>
      </c>
      <c r="O2644" s="13" t="s">
        <v>152</v>
      </c>
      <c r="P2644" s="2" t="s">
        <v>151</v>
      </c>
      <c r="Q2644" s="2" t="s">
        <v>152</v>
      </c>
      <c r="R2644" s="2" t="s">
        <v>151</v>
      </c>
      <c r="S2644" s="2" t="s">
        <v>151</v>
      </c>
      <c r="T2644" s="2" t="s">
        <v>151</v>
      </c>
      <c r="U2644" s="14" t="s">
        <v>151</v>
      </c>
      <c r="V2644" s="13" t="s">
        <v>151</v>
      </c>
      <c r="W2644" s="2" t="s">
        <v>151</v>
      </c>
      <c r="X2644" s="2" t="s">
        <v>151</v>
      </c>
      <c r="Y2644" s="2" t="s">
        <v>151</v>
      </c>
      <c r="Z2644" s="94" t="s">
        <v>151</v>
      </c>
      <c r="AA2644" s="13" t="s">
        <v>151</v>
      </c>
      <c r="AB2644" s="2" t="s">
        <v>152</v>
      </c>
      <c r="AC2644" s="14" t="s">
        <v>151</v>
      </c>
      <c r="AD2644" s="93" t="s">
        <v>151</v>
      </c>
      <c r="AE2644" s="14" t="s">
        <v>152</v>
      </c>
      <c r="AF2644" s="99">
        <v>0</v>
      </c>
    </row>
    <row r="2645" spans="1:32" x14ac:dyDescent="0.3">
      <c r="A2645" s="55" t="str">
        <f t="shared" si="41"/>
        <v>MEec_01.1</v>
      </c>
      <c r="C2645" s="96" t="s">
        <v>28</v>
      </c>
      <c r="D2645" s="97" t="s">
        <v>776</v>
      </c>
      <c r="E2645" s="97" t="s">
        <v>815</v>
      </c>
      <c r="F2645" s="97" t="s">
        <v>816</v>
      </c>
      <c r="G2645" s="97" t="s">
        <v>351</v>
      </c>
      <c r="H2645" s="96" t="s">
        <v>50</v>
      </c>
      <c r="I2645" s="98" t="s">
        <v>454</v>
      </c>
      <c r="J2645" s="27" t="s">
        <v>245</v>
      </c>
      <c r="K2645" s="28" t="s">
        <v>3702</v>
      </c>
      <c r="L2645" s="93" t="s">
        <v>151</v>
      </c>
      <c r="M2645" s="2" t="s">
        <v>151</v>
      </c>
      <c r="N2645" s="94" t="s">
        <v>151</v>
      </c>
      <c r="O2645" s="13" t="s">
        <v>152</v>
      </c>
      <c r="P2645" s="2" t="s">
        <v>151</v>
      </c>
      <c r="Q2645" s="2" t="s">
        <v>152</v>
      </c>
      <c r="R2645" s="2" t="s">
        <v>151</v>
      </c>
      <c r="S2645" s="2" t="s">
        <v>151</v>
      </c>
      <c r="T2645" s="2" t="s">
        <v>151</v>
      </c>
      <c r="U2645" s="14" t="s">
        <v>151</v>
      </c>
      <c r="V2645" s="13" t="s">
        <v>151</v>
      </c>
      <c r="W2645" s="2" t="s">
        <v>151</v>
      </c>
      <c r="X2645" s="2" t="s">
        <v>151</v>
      </c>
      <c r="Y2645" s="2" t="s">
        <v>151</v>
      </c>
      <c r="Z2645" s="94" t="s">
        <v>151</v>
      </c>
      <c r="AA2645" s="13" t="s">
        <v>151</v>
      </c>
      <c r="AB2645" s="2" t="s">
        <v>152</v>
      </c>
      <c r="AC2645" s="14" t="s">
        <v>151</v>
      </c>
      <c r="AD2645" s="93" t="s">
        <v>151</v>
      </c>
      <c r="AE2645" s="14" t="s">
        <v>152</v>
      </c>
      <c r="AF2645" s="99">
        <v>100</v>
      </c>
    </row>
    <row r="2646" spans="1:32" x14ac:dyDescent="0.3">
      <c r="A2646" s="55" t="str">
        <f t="shared" si="41"/>
        <v>MEec_01.1</v>
      </c>
      <c r="C2646" s="96" t="s">
        <v>28</v>
      </c>
      <c r="D2646" s="97" t="s">
        <v>776</v>
      </c>
      <c r="E2646" s="97" t="s">
        <v>815</v>
      </c>
      <c r="F2646" s="97" t="s">
        <v>816</v>
      </c>
      <c r="G2646" s="97" t="s">
        <v>351</v>
      </c>
      <c r="H2646" s="96" t="s">
        <v>50</v>
      </c>
      <c r="I2646" s="98" t="s">
        <v>454</v>
      </c>
      <c r="J2646" s="27" t="s">
        <v>3703</v>
      </c>
      <c r="K2646" s="28" t="s">
        <v>57</v>
      </c>
      <c r="L2646" s="93" t="s">
        <v>151</v>
      </c>
      <c r="M2646" s="2" t="s">
        <v>151</v>
      </c>
      <c r="N2646" s="94" t="s">
        <v>151</v>
      </c>
      <c r="O2646" s="13" t="s">
        <v>151</v>
      </c>
      <c r="P2646" s="2" t="s">
        <v>151</v>
      </c>
      <c r="Q2646" s="2" t="s">
        <v>152</v>
      </c>
      <c r="R2646" s="2" t="s">
        <v>152</v>
      </c>
      <c r="S2646" s="2" t="s">
        <v>152</v>
      </c>
      <c r="T2646" s="2" t="s">
        <v>152</v>
      </c>
      <c r="U2646" s="14" t="s">
        <v>152</v>
      </c>
      <c r="V2646" s="13" t="s">
        <v>151</v>
      </c>
      <c r="W2646" s="2" t="s">
        <v>151</v>
      </c>
      <c r="X2646" s="2" t="s">
        <v>151</v>
      </c>
      <c r="Y2646" s="2" t="s">
        <v>151</v>
      </c>
      <c r="Z2646" s="94" t="s">
        <v>151</v>
      </c>
      <c r="AA2646" s="13" t="s">
        <v>151</v>
      </c>
      <c r="AB2646" s="2" t="s">
        <v>152</v>
      </c>
      <c r="AC2646" s="14" t="s">
        <v>151</v>
      </c>
      <c r="AD2646" s="93" t="s">
        <v>151</v>
      </c>
      <c r="AE2646" s="14" t="s">
        <v>152</v>
      </c>
      <c r="AF2646" s="99">
        <v>100</v>
      </c>
    </row>
    <row r="2647" spans="1:32" x14ac:dyDescent="0.3">
      <c r="A2647" s="55" t="str">
        <f t="shared" si="41"/>
        <v>MEec_01.2</v>
      </c>
      <c r="C2647" s="96" t="s">
        <v>28</v>
      </c>
      <c r="D2647" s="97" t="s">
        <v>776</v>
      </c>
      <c r="E2647" s="97" t="s">
        <v>817</v>
      </c>
      <c r="F2647" s="97" t="s">
        <v>818</v>
      </c>
      <c r="G2647" s="97" t="s">
        <v>351</v>
      </c>
      <c r="H2647" s="96" t="s">
        <v>50</v>
      </c>
      <c r="I2647" s="98" t="s">
        <v>454</v>
      </c>
      <c r="J2647" s="27" t="s">
        <v>3704</v>
      </c>
      <c r="K2647" s="28" t="s">
        <v>3705</v>
      </c>
      <c r="L2647" s="93" t="s">
        <v>151</v>
      </c>
      <c r="M2647" s="2" t="s">
        <v>152</v>
      </c>
      <c r="N2647" s="94" t="s">
        <v>152</v>
      </c>
      <c r="O2647" s="13" t="s">
        <v>152</v>
      </c>
      <c r="P2647" s="2" t="s">
        <v>152</v>
      </c>
      <c r="Q2647" s="2" t="s">
        <v>152</v>
      </c>
      <c r="R2647" s="2" t="s">
        <v>152</v>
      </c>
      <c r="S2647" s="2" t="s">
        <v>152</v>
      </c>
      <c r="T2647" s="2" t="s">
        <v>152</v>
      </c>
      <c r="U2647" s="14" t="s">
        <v>152</v>
      </c>
      <c r="V2647" s="13" t="s">
        <v>151</v>
      </c>
      <c r="W2647" s="2" t="s">
        <v>152</v>
      </c>
      <c r="X2647" s="2" t="s">
        <v>152</v>
      </c>
      <c r="Y2647" s="2" t="s">
        <v>152</v>
      </c>
      <c r="Z2647" s="94" t="s">
        <v>152</v>
      </c>
      <c r="AA2647" s="13" t="s">
        <v>152</v>
      </c>
      <c r="AB2647" s="2" t="s">
        <v>152</v>
      </c>
      <c r="AC2647" s="14" t="s">
        <v>152</v>
      </c>
      <c r="AD2647" s="93" t="s">
        <v>152</v>
      </c>
      <c r="AE2647" s="14" t="s">
        <v>152</v>
      </c>
      <c r="AF2647" s="99">
        <v>100</v>
      </c>
    </row>
    <row r="2648" spans="1:32" x14ac:dyDescent="0.3">
      <c r="A2648" s="55" t="str">
        <f t="shared" si="41"/>
        <v>MEec_01.2</v>
      </c>
      <c r="C2648" s="96" t="s">
        <v>28</v>
      </c>
      <c r="D2648" s="97" t="s">
        <v>776</v>
      </c>
      <c r="E2648" s="97" t="s">
        <v>817</v>
      </c>
      <c r="F2648" s="97" t="s">
        <v>818</v>
      </c>
      <c r="G2648" s="97" t="s">
        <v>351</v>
      </c>
      <c r="H2648" s="96" t="s">
        <v>50</v>
      </c>
      <c r="I2648" s="98" t="s">
        <v>454</v>
      </c>
      <c r="J2648" s="27" t="s">
        <v>3706</v>
      </c>
      <c r="K2648" s="28" t="s">
        <v>3707</v>
      </c>
      <c r="L2648" s="93" t="s">
        <v>151</v>
      </c>
      <c r="M2648" s="2" t="s">
        <v>152</v>
      </c>
      <c r="N2648" s="94" t="s">
        <v>151</v>
      </c>
      <c r="O2648" s="13" t="s">
        <v>152</v>
      </c>
      <c r="P2648" s="2" t="s">
        <v>152</v>
      </c>
      <c r="Q2648" s="2" t="s">
        <v>152</v>
      </c>
      <c r="R2648" s="2" t="s">
        <v>151</v>
      </c>
      <c r="S2648" s="2" t="s">
        <v>151</v>
      </c>
      <c r="T2648" s="2" t="s">
        <v>151</v>
      </c>
      <c r="U2648" s="14" t="s">
        <v>151</v>
      </c>
      <c r="V2648" s="13" t="s">
        <v>151</v>
      </c>
      <c r="W2648" s="2" t="s">
        <v>151</v>
      </c>
      <c r="X2648" s="2" t="s">
        <v>152</v>
      </c>
      <c r="Y2648" s="2" t="s">
        <v>152</v>
      </c>
      <c r="Z2648" s="94" t="s">
        <v>152</v>
      </c>
      <c r="AA2648" s="13" t="s">
        <v>151</v>
      </c>
      <c r="AB2648" s="2" t="s">
        <v>151</v>
      </c>
      <c r="AC2648" s="14" t="s">
        <v>151</v>
      </c>
      <c r="AD2648" s="93" t="s">
        <v>151</v>
      </c>
      <c r="AE2648" s="14" t="s">
        <v>152</v>
      </c>
      <c r="AF2648" s="99">
        <v>0</v>
      </c>
    </row>
    <row r="2649" spans="1:32" x14ac:dyDescent="0.3">
      <c r="A2649" s="55" t="str">
        <f t="shared" si="41"/>
        <v>MEec_01.2</v>
      </c>
      <c r="C2649" s="96" t="s">
        <v>28</v>
      </c>
      <c r="D2649" s="97" t="s">
        <v>776</v>
      </c>
      <c r="E2649" s="97" t="s">
        <v>817</v>
      </c>
      <c r="F2649" s="97" t="s">
        <v>818</v>
      </c>
      <c r="G2649" s="97" t="s">
        <v>351</v>
      </c>
      <c r="H2649" s="96" t="s">
        <v>50</v>
      </c>
      <c r="I2649" s="98" t="s">
        <v>454</v>
      </c>
      <c r="J2649" s="27" t="s">
        <v>3708</v>
      </c>
      <c r="K2649" s="28" t="s">
        <v>140</v>
      </c>
      <c r="L2649" s="93" t="s">
        <v>151</v>
      </c>
      <c r="M2649" s="2" t="s">
        <v>151</v>
      </c>
      <c r="N2649" s="94" t="s">
        <v>151</v>
      </c>
      <c r="O2649" s="13" t="s">
        <v>152</v>
      </c>
      <c r="P2649" s="2" t="s">
        <v>152</v>
      </c>
      <c r="Q2649" s="2" t="s">
        <v>152</v>
      </c>
      <c r="R2649" s="2" t="s">
        <v>152</v>
      </c>
      <c r="S2649" s="2" t="s">
        <v>152</v>
      </c>
      <c r="T2649" s="2" t="s">
        <v>152</v>
      </c>
      <c r="U2649" s="14" t="s">
        <v>152</v>
      </c>
      <c r="V2649" s="13" t="s">
        <v>151</v>
      </c>
      <c r="W2649" s="2" t="s">
        <v>152</v>
      </c>
      <c r="X2649" s="2" t="s">
        <v>152</v>
      </c>
      <c r="Y2649" s="2" t="s">
        <v>152</v>
      </c>
      <c r="Z2649" s="94" t="s">
        <v>152</v>
      </c>
      <c r="AA2649" s="13" t="s">
        <v>152</v>
      </c>
      <c r="AB2649" s="2" t="s">
        <v>152</v>
      </c>
      <c r="AC2649" s="14" t="s">
        <v>152</v>
      </c>
      <c r="AD2649" s="93" t="s">
        <v>152</v>
      </c>
      <c r="AE2649" s="14" t="s">
        <v>152</v>
      </c>
      <c r="AF2649" s="99">
        <v>0</v>
      </c>
    </row>
    <row r="2650" spans="1:32" x14ac:dyDescent="0.3">
      <c r="A2650" s="55" t="str">
        <f t="shared" si="41"/>
        <v>MEec_01.3</v>
      </c>
      <c r="C2650" s="96" t="s">
        <v>28</v>
      </c>
      <c r="D2650" s="97" t="s">
        <v>776</v>
      </c>
      <c r="E2650" s="97" t="s">
        <v>819</v>
      </c>
      <c r="F2650" s="97" t="s">
        <v>820</v>
      </c>
      <c r="G2650" s="97" t="s">
        <v>351</v>
      </c>
      <c r="H2650" s="96" t="s">
        <v>50</v>
      </c>
      <c r="I2650" s="98" t="s">
        <v>454</v>
      </c>
      <c r="J2650" s="27" t="s">
        <v>3709</v>
      </c>
      <c r="K2650" s="28" t="s">
        <v>3710</v>
      </c>
      <c r="L2650" s="93" t="s">
        <v>151</v>
      </c>
      <c r="M2650" s="2" t="s">
        <v>152</v>
      </c>
      <c r="N2650" s="94" t="s">
        <v>151</v>
      </c>
      <c r="O2650" s="13" t="s">
        <v>152</v>
      </c>
      <c r="P2650" s="2" t="s">
        <v>152</v>
      </c>
      <c r="Q2650" s="2" t="s">
        <v>152</v>
      </c>
      <c r="R2650" s="2" t="s">
        <v>152</v>
      </c>
      <c r="S2650" s="2" t="s">
        <v>152</v>
      </c>
      <c r="T2650" s="2" t="s">
        <v>152</v>
      </c>
      <c r="U2650" s="14" t="s">
        <v>151</v>
      </c>
      <c r="V2650" s="13" t="s">
        <v>151</v>
      </c>
      <c r="W2650" s="2" t="s">
        <v>152</v>
      </c>
      <c r="X2650" s="2" t="s">
        <v>152</v>
      </c>
      <c r="Y2650" s="2" t="s">
        <v>152</v>
      </c>
      <c r="Z2650" s="94" t="s">
        <v>152</v>
      </c>
      <c r="AA2650" s="13" t="s">
        <v>152</v>
      </c>
      <c r="AB2650" s="2" t="s">
        <v>152</v>
      </c>
      <c r="AC2650" s="14" t="s">
        <v>152</v>
      </c>
      <c r="AD2650" s="93" t="s">
        <v>151</v>
      </c>
      <c r="AE2650" s="14" t="s">
        <v>152</v>
      </c>
      <c r="AF2650" s="99">
        <v>100</v>
      </c>
    </row>
    <row r="2651" spans="1:32" x14ac:dyDescent="0.3">
      <c r="A2651" s="55" t="str">
        <f t="shared" si="41"/>
        <v>MEec_01.3</v>
      </c>
      <c r="C2651" s="96" t="s">
        <v>28</v>
      </c>
      <c r="D2651" s="97" t="s">
        <v>776</v>
      </c>
      <c r="E2651" s="97" t="s">
        <v>819</v>
      </c>
      <c r="F2651" s="97" t="s">
        <v>820</v>
      </c>
      <c r="G2651" s="97" t="s">
        <v>351</v>
      </c>
      <c r="H2651" s="96" t="s">
        <v>50</v>
      </c>
      <c r="I2651" s="98" t="s">
        <v>454</v>
      </c>
      <c r="J2651" s="27" t="s">
        <v>3711</v>
      </c>
      <c r="K2651" s="28" t="s">
        <v>3712</v>
      </c>
      <c r="L2651" s="93" t="s">
        <v>151</v>
      </c>
      <c r="M2651" s="2" t="s">
        <v>152</v>
      </c>
      <c r="N2651" s="94" t="s">
        <v>151</v>
      </c>
      <c r="O2651" s="13" t="s">
        <v>152</v>
      </c>
      <c r="P2651" s="2" t="s">
        <v>152</v>
      </c>
      <c r="Q2651" s="2" t="s">
        <v>152</v>
      </c>
      <c r="R2651" s="2" t="s">
        <v>151</v>
      </c>
      <c r="S2651" s="2" t="s">
        <v>151</v>
      </c>
      <c r="T2651" s="2" t="s">
        <v>151</v>
      </c>
      <c r="U2651" s="14" t="s">
        <v>152</v>
      </c>
      <c r="V2651" s="13" t="s">
        <v>151</v>
      </c>
      <c r="W2651" s="2" t="s">
        <v>152</v>
      </c>
      <c r="X2651" s="2" t="s">
        <v>152</v>
      </c>
      <c r="Y2651" s="2" t="s">
        <v>152</v>
      </c>
      <c r="Z2651" s="94" t="s">
        <v>152</v>
      </c>
      <c r="AA2651" s="13" t="s">
        <v>151</v>
      </c>
      <c r="AB2651" s="2" t="s">
        <v>152</v>
      </c>
      <c r="AC2651" s="14" t="s">
        <v>152</v>
      </c>
      <c r="AD2651" s="93" t="s">
        <v>151</v>
      </c>
      <c r="AE2651" s="14" t="s">
        <v>152</v>
      </c>
      <c r="AF2651" s="99">
        <v>100</v>
      </c>
    </row>
    <row r="2652" spans="1:32" x14ac:dyDescent="0.3">
      <c r="A2652" s="55" t="str">
        <f t="shared" si="41"/>
        <v>MEec_01.3</v>
      </c>
      <c r="C2652" s="96" t="s">
        <v>28</v>
      </c>
      <c r="D2652" s="97" t="s">
        <v>776</v>
      </c>
      <c r="E2652" s="97" t="s">
        <v>819</v>
      </c>
      <c r="F2652" s="97" t="s">
        <v>820</v>
      </c>
      <c r="G2652" s="97" t="s">
        <v>351</v>
      </c>
      <c r="H2652" s="96" t="s">
        <v>50</v>
      </c>
      <c r="I2652" s="98" t="s">
        <v>454</v>
      </c>
      <c r="J2652" s="27" t="s">
        <v>3713</v>
      </c>
      <c r="K2652" s="28" t="s">
        <v>3702</v>
      </c>
      <c r="L2652" s="93" t="s">
        <v>151</v>
      </c>
      <c r="M2652" s="2" t="s">
        <v>151</v>
      </c>
      <c r="N2652" s="94" t="s">
        <v>151</v>
      </c>
      <c r="O2652" s="13" t="s">
        <v>151</v>
      </c>
      <c r="P2652" s="2" t="s">
        <v>152</v>
      </c>
      <c r="Q2652" s="2" t="s">
        <v>152</v>
      </c>
      <c r="R2652" s="2" t="s">
        <v>152</v>
      </c>
      <c r="S2652" s="2" t="s">
        <v>152</v>
      </c>
      <c r="T2652" s="2" t="s">
        <v>152</v>
      </c>
      <c r="U2652" s="14" t="s">
        <v>152</v>
      </c>
      <c r="V2652" s="13" t="s">
        <v>151</v>
      </c>
      <c r="W2652" s="2" t="s">
        <v>152</v>
      </c>
      <c r="X2652" s="2" t="s">
        <v>152</v>
      </c>
      <c r="Y2652" s="2" t="s">
        <v>152</v>
      </c>
      <c r="Z2652" s="94" t="s">
        <v>152</v>
      </c>
      <c r="AA2652" s="13" t="s">
        <v>151</v>
      </c>
      <c r="AB2652" s="2" t="s">
        <v>152</v>
      </c>
      <c r="AC2652" s="14" t="s">
        <v>151</v>
      </c>
      <c r="AD2652" s="93" t="s">
        <v>151</v>
      </c>
      <c r="AE2652" s="14" t="s">
        <v>151</v>
      </c>
      <c r="AF2652" s="99">
        <v>100</v>
      </c>
    </row>
    <row r="2653" spans="1:32" x14ac:dyDescent="0.3">
      <c r="A2653" s="55" t="str">
        <f t="shared" si="41"/>
        <v>MEec_01.4</v>
      </c>
      <c r="C2653" s="96" t="s">
        <v>28</v>
      </c>
      <c r="D2653" s="97" t="s">
        <v>776</v>
      </c>
      <c r="E2653" s="97" t="s">
        <v>821</v>
      </c>
      <c r="F2653" s="97" t="s">
        <v>822</v>
      </c>
      <c r="G2653" s="97" t="s">
        <v>351</v>
      </c>
      <c r="H2653" s="96" t="s">
        <v>50</v>
      </c>
      <c r="I2653" s="98" t="s">
        <v>454</v>
      </c>
      <c r="J2653" s="27" t="s">
        <v>3714</v>
      </c>
      <c r="K2653" s="28" t="s">
        <v>3715</v>
      </c>
      <c r="L2653" s="93" t="s">
        <v>151</v>
      </c>
      <c r="M2653" s="2" t="s">
        <v>152</v>
      </c>
      <c r="N2653" s="94" t="s">
        <v>152</v>
      </c>
      <c r="O2653" s="13" t="s">
        <v>152</v>
      </c>
      <c r="P2653" s="2" t="s">
        <v>152</v>
      </c>
      <c r="Q2653" s="2" t="s">
        <v>152</v>
      </c>
      <c r="R2653" s="2" t="s">
        <v>152</v>
      </c>
      <c r="S2653" s="2" t="s">
        <v>151</v>
      </c>
      <c r="T2653" s="2" t="s">
        <v>151</v>
      </c>
      <c r="U2653" s="14" t="s">
        <v>152</v>
      </c>
      <c r="V2653" s="13" t="s">
        <v>151</v>
      </c>
      <c r="W2653" s="2" t="s">
        <v>152</v>
      </c>
      <c r="X2653" s="2" t="s">
        <v>152</v>
      </c>
      <c r="Y2653" s="2" t="s">
        <v>152</v>
      </c>
      <c r="Z2653" s="94" t="s">
        <v>152</v>
      </c>
      <c r="AA2653" s="13" t="s">
        <v>152</v>
      </c>
      <c r="AB2653" s="2" t="s">
        <v>152</v>
      </c>
      <c r="AC2653" s="14" t="s">
        <v>152</v>
      </c>
      <c r="AD2653" s="93" t="s">
        <v>152</v>
      </c>
      <c r="AE2653" s="14" t="s">
        <v>152</v>
      </c>
      <c r="AF2653" s="99">
        <v>0</v>
      </c>
    </row>
    <row r="2654" spans="1:32" x14ac:dyDescent="0.3">
      <c r="A2654" s="55" t="str">
        <f t="shared" si="41"/>
        <v>MEec_02.1</v>
      </c>
      <c r="C2654" s="96" t="s">
        <v>28</v>
      </c>
      <c r="D2654" s="97" t="s">
        <v>776</v>
      </c>
      <c r="E2654" s="97" t="s">
        <v>823</v>
      </c>
      <c r="F2654" s="97" t="s">
        <v>824</v>
      </c>
      <c r="G2654" s="97" t="s">
        <v>351</v>
      </c>
      <c r="H2654" s="96" t="s">
        <v>50</v>
      </c>
      <c r="I2654" s="98" t="s">
        <v>454</v>
      </c>
      <c r="J2654" s="27" t="s">
        <v>3716</v>
      </c>
      <c r="K2654" s="28" t="s">
        <v>3717</v>
      </c>
      <c r="L2654" s="93" t="s">
        <v>151</v>
      </c>
      <c r="M2654" s="2" t="s">
        <v>151</v>
      </c>
      <c r="N2654" s="94" t="s">
        <v>151</v>
      </c>
      <c r="O2654" s="13" t="s">
        <v>152</v>
      </c>
      <c r="P2654" s="2" t="s">
        <v>152</v>
      </c>
      <c r="Q2654" s="2" t="s">
        <v>152</v>
      </c>
      <c r="R2654" s="2" t="s">
        <v>152</v>
      </c>
      <c r="S2654" s="2" t="s">
        <v>151</v>
      </c>
      <c r="T2654" s="2" t="s">
        <v>151</v>
      </c>
      <c r="U2654" s="14" t="s">
        <v>151</v>
      </c>
      <c r="V2654" s="13" t="s">
        <v>151</v>
      </c>
      <c r="W2654" s="2" t="s">
        <v>151</v>
      </c>
      <c r="X2654" s="2" t="s">
        <v>151</v>
      </c>
      <c r="Y2654" s="2" t="s">
        <v>151</v>
      </c>
      <c r="Z2654" s="94" t="s">
        <v>151</v>
      </c>
      <c r="AA2654" s="13" t="s">
        <v>151</v>
      </c>
      <c r="AB2654" s="2" t="s">
        <v>152</v>
      </c>
      <c r="AC2654" s="14" t="s">
        <v>152</v>
      </c>
      <c r="AD2654" s="93" t="s">
        <v>151</v>
      </c>
      <c r="AE2654" s="14" t="s">
        <v>152</v>
      </c>
      <c r="AF2654" s="99">
        <v>100</v>
      </c>
    </row>
    <row r="2655" spans="1:32" x14ac:dyDescent="0.3">
      <c r="A2655" s="55" t="str">
        <f t="shared" si="41"/>
        <v>MEec_02.1</v>
      </c>
      <c r="C2655" s="96" t="s">
        <v>28</v>
      </c>
      <c r="D2655" s="97" t="s">
        <v>776</v>
      </c>
      <c r="E2655" s="97" t="s">
        <v>823</v>
      </c>
      <c r="F2655" s="97" t="s">
        <v>824</v>
      </c>
      <c r="G2655" s="97" t="s">
        <v>351</v>
      </c>
      <c r="H2655" s="96" t="s">
        <v>50</v>
      </c>
      <c r="I2655" s="98" t="s">
        <v>454</v>
      </c>
      <c r="J2655" s="27" t="s">
        <v>3706</v>
      </c>
      <c r="K2655" s="28" t="s">
        <v>3718</v>
      </c>
      <c r="L2655" s="93" t="s">
        <v>151</v>
      </c>
      <c r="M2655" s="2" t="s">
        <v>152</v>
      </c>
      <c r="N2655" s="94" t="s">
        <v>151</v>
      </c>
      <c r="O2655" s="13" t="s">
        <v>152</v>
      </c>
      <c r="P2655" s="2" t="s">
        <v>151</v>
      </c>
      <c r="Q2655" s="2" t="s">
        <v>152</v>
      </c>
      <c r="R2655" s="2" t="s">
        <v>151</v>
      </c>
      <c r="S2655" s="2" t="s">
        <v>151</v>
      </c>
      <c r="T2655" s="2" t="s">
        <v>151</v>
      </c>
      <c r="U2655" s="14" t="s">
        <v>152</v>
      </c>
      <c r="V2655" s="13" t="s">
        <v>151</v>
      </c>
      <c r="W2655" s="2" t="s">
        <v>151</v>
      </c>
      <c r="X2655" s="2" t="s">
        <v>152</v>
      </c>
      <c r="Y2655" s="2" t="s">
        <v>152</v>
      </c>
      <c r="Z2655" s="94" t="s">
        <v>152</v>
      </c>
      <c r="AA2655" s="13" t="s">
        <v>151</v>
      </c>
      <c r="AB2655" s="2" t="s">
        <v>151</v>
      </c>
      <c r="AC2655" s="14" t="s">
        <v>151</v>
      </c>
      <c r="AD2655" s="93" t="s">
        <v>151</v>
      </c>
      <c r="AE2655" s="14" t="s">
        <v>152</v>
      </c>
      <c r="AF2655" s="99">
        <v>0</v>
      </c>
    </row>
    <row r="2656" spans="1:32" x14ac:dyDescent="0.3">
      <c r="A2656" s="55" t="str">
        <f t="shared" si="41"/>
        <v>MEec_02.2</v>
      </c>
      <c r="C2656" s="96" t="s">
        <v>28</v>
      </c>
      <c r="D2656" s="97" t="s">
        <v>776</v>
      </c>
      <c r="E2656" s="97" t="s">
        <v>825</v>
      </c>
      <c r="F2656" s="97" t="s">
        <v>826</v>
      </c>
      <c r="G2656" s="97" t="s">
        <v>351</v>
      </c>
      <c r="H2656" s="96" t="s">
        <v>50</v>
      </c>
      <c r="I2656" s="98" t="s">
        <v>454</v>
      </c>
      <c r="J2656" s="27" t="s">
        <v>3706</v>
      </c>
      <c r="K2656" s="28" t="s">
        <v>3719</v>
      </c>
      <c r="L2656" s="93" t="s">
        <v>151</v>
      </c>
      <c r="M2656" s="2" t="s">
        <v>152</v>
      </c>
      <c r="N2656" s="94" t="s">
        <v>151</v>
      </c>
      <c r="O2656" s="13" t="s">
        <v>152</v>
      </c>
      <c r="P2656" s="2" t="s">
        <v>152</v>
      </c>
      <c r="Q2656" s="2" t="s">
        <v>152</v>
      </c>
      <c r="R2656" s="2" t="s">
        <v>152</v>
      </c>
      <c r="S2656" s="2" t="s">
        <v>152</v>
      </c>
      <c r="T2656" s="2" t="s">
        <v>152</v>
      </c>
      <c r="U2656" s="14" t="s">
        <v>151</v>
      </c>
      <c r="V2656" s="13" t="s">
        <v>151</v>
      </c>
      <c r="W2656" s="2" t="s">
        <v>152</v>
      </c>
      <c r="X2656" s="2" t="s">
        <v>152</v>
      </c>
      <c r="Y2656" s="2" t="s">
        <v>152</v>
      </c>
      <c r="Z2656" s="94" t="s">
        <v>152</v>
      </c>
      <c r="AA2656" s="13" t="s">
        <v>152</v>
      </c>
      <c r="AB2656" s="2" t="s">
        <v>152</v>
      </c>
      <c r="AC2656" s="14" t="s">
        <v>152</v>
      </c>
      <c r="AD2656" s="93" t="s">
        <v>151</v>
      </c>
      <c r="AE2656" s="14" t="s">
        <v>152</v>
      </c>
      <c r="AF2656" s="99">
        <v>0</v>
      </c>
    </row>
    <row r="2657" spans="1:32" x14ac:dyDescent="0.3">
      <c r="A2657" s="55" t="str">
        <f t="shared" si="41"/>
        <v>MEec_02.3</v>
      </c>
      <c r="C2657" s="96" t="s">
        <v>28</v>
      </c>
      <c r="D2657" s="97" t="s">
        <v>776</v>
      </c>
      <c r="E2657" s="97" t="s">
        <v>827</v>
      </c>
      <c r="F2657" s="97" t="s">
        <v>828</v>
      </c>
      <c r="G2657" s="97" t="s">
        <v>351</v>
      </c>
      <c r="H2657" s="96" t="s">
        <v>50</v>
      </c>
      <c r="I2657" s="98" t="s">
        <v>454</v>
      </c>
      <c r="J2657" s="27" t="s">
        <v>3706</v>
      </c>
      <c r="K2657" s="28" t="s">
        <v>3720</v>
      </c>
      <c r="L2657" s="93" t="s">
        <v>151</v>
      </c>
      <c r="M2657" s="2" t="s">
        <v>152</v>
      </c>
      <c r="N2657" s="94" t="s">
        <v>151</v>
      </c>
      <c r="O2657" s="13" t="s">
        <v>152</v>
      </c>
      <c r="P2657" s="2" t="s">
        <v>152</v>
      </c>
      <c r="Q2657" s="2" t="s">
        <v>152</v>
      </c>
      <c r="R2657" s="2" t="s">
        <v>152</v>
      </c>
      <c r="S2657" s="2" t="s">
        <v>152</v>
      </c>
      <c r="T2657" s="2" t="s">
        <v>152</v>
      </c>
      <c r="U2657" s="14" t="s">
        <v>151</v>
      </c>
      <c r="V2657" s="13" t="s">
        <v>151</v>
      </c>
      <c r="W2657" s="2" t="s">
        <v>152</v>
      </c>
      <c r="X2657" s="2" t="s">
        <v>152</v>
      </c>
      <c r="Y2657" s="2" t="s">
        <v>152</v>
      </c>
      <c r="Z2657" s="94" t="s">
        <v>152</v>
      </c>
      <c r="AA2657" s="13" t="s">
        <v>152</v>
      </c>
      <c r="AB2657" s="2" t="s">
        <v>152</v>
      </c>
      <c r="AC2657" s="14" t="s">
        <v>152</v>
      </c>
      <c r="AD2657" s="93" t="s">
        <v>151</v>
      </c>
      <c r="AE2657" s="14" t="s">
        <v>152</v>
      </c>
      <c r="AF2657" s="99">
        <v>0</v>
      </c>
    </row>
    <row r="2658" spans="1:32" x14ac:dyDescent="0.3">
      <c r="A2658" s="55" t="str">
        <f t="shared" si="41"/>
        <v>MEec_03.1</v>
      </c>
      <c r="C2658" s="96" t="s">
        <v>28</v>
      </c>
      <c r="D2658" s="97" t="s">
        <v>776</v>
      </c>
      <c r="E2658" s="97" t="s">
        <v>829</v>
      </c>
      <c r="F2658" s="97" t="s">
        <v>830</v>
      </c>
      <c r="G2658" s="97" t="s">
        <v>351</v>
      </c>
      <c r="H2658" s="96" t="s">
        <v>50</v>
      </c>
      <c r="I2658" s="98" t="s">
        <v>454</v>
      </c>
      <c r="J2658" s="27" t="s">
        <v>3721</v>
      </c>
      <c r="K2658" s="28" t="s">
        <v>3722</v>
      </c>
      <c r="L2658" s="93" t="s">
        <v>151</v>
      </c>
      <c r="M2658" s="2" t="s">
        <v>152</v>
      </c>
      <c r="N2658" s="94" t="s">
        <v>151</v>
      </c>
      <c r="O2658" s="13" t="s">
        <v>152</v>
      </c>
      <c r="P2658" s="2" t="s">
        <v>152</v>
      </c>
      <c r="Q2658" s="2" t="s">
        <v>152</v>
      </c>
      <c r="R2658" s="2" t="s">
        <v>152</v>
      </c>
      <c r="S2658" s="2" t="s">
        <v>152</v>
      </c>
      <c r="T2658" s="2" t="s">
        <v>152</v>
      </c>
      <c r="U2658" s="14" t="s">
        <v>152</v>
      </c>
      <c r="V2658" s="13" t="s">
        <v>151</v>
      </c>
      <c r="W2658" s="2" t="s">
        <v>152</v>
      </c>
      <c r="X2658" s="2" t="s">
        <v>152</v>
      </c>
      <c r="Y2658" s="2" t="s">
        <v>152</v>
      </c>
      <c r="Z2658" s="94" t="s">
        <v>152</v>
      </c>
      <c r="AA2658" s="13" t="s">
        <v>151</v>
      </c>
      <c r="AB2658" s="2" t="s">
        <v>152</v>
      </c>
      <c r="AC2658" s="14" t="s">
        <v>152</v>
      </c>
      <c r="AD2658" s="93" t="s">
        <v>151</v>
      </c>
      <c r="AE2658" s="14" t="s">
        <v>152</v>
      </c>
      <c r="AF2658" s="99">
        <v>100</v>
      </c>
    </row>
    <row r="2659" spans="1:32" x14ac:dyDescent="0.3">
      <c r="A2659" s="55" t="str">
        <f t="shared" si="41"/>
        <v>MEec_03.2</v>
      </c>
      <c r="C2659" s="96" t="s">
        <v>28</v>
      </c>
      <c r="D2659" s="97" t="s">
        <v>776</v>
      </c>
      <c r="E2659" s="97" t="s">
        <v>831</v>
      </c>
      <c r="F2659" s="97" t="s">
        <v>832</v>
      </c>
      <c r="G2659" s="97" t="s">
        <v>351</v>
      </c>
      <c r="H2659" s="96" t="s">
        <v>50</v>
      </c>
      <c r="I2659" s="98" t="s">
        <v>454</v>
      </c>
      <c r="J2659" s="27" t="s">
        <v>3723</v>
      </c>
      <c r="K2659" s="28" t="s">
        <v>3705</v>
      </c>
      <c r="L2659" s="93" t="s">
        <v>151</v>
      </c>
      <c r="M2659" s="2" t="s">
        <v>152</v>
      </c>
      <c r="N2659" s="94" t="s">
        <v>151</v>
      </c>
      <c r="O2659" s="13" t="s">
        <v>152</v>
      </c>
      <c r="P2659" s="2" t="s">
        <v>152</v>
      </c>
      <c r="Q2659" s="2" t="s">
        <v>152</v>
      </c>
      <c r="R2659" s="2" t="s">
        <v>152</v>
      </c>
      <c r="S2659" s="2" t="s">
        <v>152</v>
      </c>
      <c r="T2659" s="2" t="s">
        <v>152</v>
      </c>
      <c r="U2659" s="14" t="s">
        <v>152</v>
      </c>
      <c r="V2659" s="13" t="s">
        <v>152</v>
      </c>
      <c r="W2659" s="2" t="s">
        <v>152</v>
      </c>
      <c r="X2659" s="2" t="s">
        <v>152</v>
      </c>
      <c r="Y2659" s="2" t="s">
        <v>152</v>
      </c>
      <c r="Z2659" s="94" t="s">
        <v>152</v>
      </c>
      <c r="AA2659" s="13" t="s">
        <v>151</v>
      </c>
      <c r="AB2659" s="2" t="s">
        <v>152</v>
      </c>
      <c r="AC2659" s="14" t="s">
        <v>152</v>
      </c>
      <c r="AD2659" s="93" t="s">
        <v>151</v>
      </c>
      <c r="AE2659" s="14" t="s">
        <v>152</v>
      </c>
      <c r="AF2659" s="99">
        <v>100</v>
      </c>
    </row>
    <row r="2660" spans="1:32" x14ac:dyDescent="0.3">
      <c r="A2660" s="55" t="str">
        <f t="shared" si="41"/>
        <v>MEec_03.3</v>
      </c>
      <c r="C2660" s="96" t="s">
        <v>28</v>
      </c>
      <c r="D2660" s="97" t="s">
        <v>776</v>
      </c>
      <c r="E2660" s="97" t="s">
        <v>833</v>
      </c>
      <c r="F2660" s="97" t="s">
        <v>834</v>
      </c>
      <c r="G2660" s="97" t="s">
        <v>351</v>
      </c>
      <c r="H2660" s="96" t="s">
        <v>50</v>
      </c>
      <c r="I2660" s="98" t="s">
        <v>454</v>
      </c>
      <c r="J2660" s="27" t="s">
        <v>3724</v>
      </c>
      <c r="K2660" s="28" t="s">
        <v>3725</v>
      </c>
      <c r="L2660" s="93" t="s">
        <v>151</v>
      </c>
      <c r="M2660" s="2" t="s">
        <v>151</v>
      </c>
      <c r="N2660" s="94" t="s">
        <v>151</v>
      </c>
      <c r="O2660" s="13" t="s">
        <v>151</v>
      </c>
      <c r="P2660" s="2" t="s">
        <v>468</v>
      </c>
      <c r="Q2660" s="2" t="s">
        <v>468</v>
      </c>
      <c r="R2660" s="2" t="s">
        <v>152</v>
      </c>
      <c r="S2660" s="2" t="s">
        <v>152</v>
      </c>
      <c r="T2660" s="2" t="s">
        <v>152</v>
      </c>
      <c r="U2660" s="14" t="s">
        <v>152</v>
      </c>
      <c r="V2660" s="13" t="s">
        <v>151</v>
      </c>
      <c r="W2660" s="2" t="s">
        <v>151</v>
      </c>
      <c r="X2660" s="2" t="s">
        <v>151</v>
      </c>
      <c r="Y2660" s="2" t="s">
        <v>152</v>
      </c>
      <c r="Z2660" s="94" t="s">
        <v>151</v>
      </c>
      <c r="AA2660" s="13" t="s">
        <v>152</v>
      </c>
      <c r="AB2660" s="2" t="s">
        <v>152</v>
      </c>
      <c r="AC2660" s="14" t="s">
        <v>152</v>
      </c>
      <c r="AD2660" s="93" t="s">
        <v>151</v>
      </c>
      <c r="AE2660" s="14" t="s">
        <v>151</v>
      </c>
      <c r="AF2660" s="99">
        <v>100</v>
      </c>
    </row>
    <row r="2661" spans="1:32" x14ac:dyDescent="0.3">
      <c r="A2661" s="55" t="str">
        <f t="shared" si="41"/>
        <v>MEec_03.3</v>
      </c>
      <c r="C2661" s="96" t="s">
        <v>28</v>
      </c>
      <c r="D2661" s="97" t="s">
        <v>776</v>
      </c>
      <c r="E2661" s="97" t="s">
        <v>833</v>
      </c>
      <c r="F2661" s="97" t="s">
        <v>834</v>
      </c>
      <c r="G2661" s="97" t="s">
        <v>351</v>
      </c>
      <c r="H2661" s="96" t="s">
        <v>50</v>
      </c>
      <c r="I2661" s="98" t="s">
        <v>454</v>
      </c>
      <c r="J2661" s="27" t="s">
        <v>627</v>
      </c>
      <c r="K2661" s="28" t="s">
        <v>57</v>
      </c>
      <c r="L2661" s="93" t="s">
        <v>151</v>
      </c>
      <c r="M2661" s="2" t="s">
        <v>152</v>
      </c>
      <c r="N2661" s="94" t="s">
        <v>152</v>
      </c>
      <c r="O2661" s="13" t="s">
        <v>152</v>
      </c>
      <c r="P2661" s="2" t="s">
        <v>152</v>
      </c>
      <c r="Q2661" s="2" t="s">
        <v>152</v>
      </c>
      <c r="R2661" s="2" t="s">
        <v>152</v>
      </c>
      <c r="S2661" s="2" t="s">
        <v>152</v>
      </c>
      <c r="T2661" s="2" t="s">
        <v>152</v>
      </c>
      <c r="U2661" s="14" t="s">
        <v>152</v>
      </c>
      <c r="V2661" s="13" t="s">
        <v>152</v>
      </c>
      <c r="W2661" s="2" t="s">
        <v>152</v>
      </c>
      <c r="X2661" s="2" t="s">
        <v>152</v>
      </c>
      <c r="Y2661" s="2" t="s">
        <v>152</v>
      </c>
      <c r="Z2661" s="94" t="s">
        <v>152</v>
      </c>
      <c r="AA2661" s="13" t="s">
        <v>152</v>
      </c>
      <c r="AB2661" s="2" t="s">
        <v>152</v>
      </c>
      <c r="AC2661" s="14" t="s">
        <v>152</v>
      </c>
      <c r="AD2661" s="93" t="s">
        <v>152</v>
      </c>
      <c r="AE2661" s="14" t="s">
        <v>152</v>
      </c>
      <c r="AF2661" s="99">
        <v>100</v>
      </c>
    </row>
    <row r="2662" spans="1:32" x14ac:dyDescent="0.3">
      <c r="A2662" s="55" t="str">
        <f t="shared" si="41"/>
        <v>MEec_03.3</v>
      </c>
      <c r="C2662" s="96" t="s">
        <v>28</v>
      </c>
      <c r="D2662" s="97" t="s">
        <v>776</v>
      </c>
      <c r="E2662" s="97" t="s">
        <v>833</v>
      </c>
      <c r="F2662" s="97" t="s">
        <v>834</v>
      </c>
      <c r="G2662" s="97" t="s">
        <v>351</v>
      </c>
      <c r="H2662" s="96" t="s">
        <v>50</v>
      </c>
      <c r="I2662" s="98" t="s">
        <v>454</v>
      </c>
      <c r="J2662" s="27" t="s">
        <v>3726</v>
      </c>
      <c r="K2662" s="28" t="s">
        <v>3727</v>
      </c>
      <c r="L2662" s="93" t="s">
        <v>151</v>
      </c>
      <c r="M2662" s="2" t="s">
        <v>151</v>
      </c>
      <c r="N2662" s="94" t="s">
        <v>151</v>
      </c>
      <c r="O2662" s="13" t="s">
        <v>468</v>
      </c>
      <c r="P2662" s="2" t="s">
        <v>468</v>
      </c>
      <c r="Q2662" s="2" t="s">
        <v>468</v>
      </c>
      <c r="R2662" s="2" t="s">
        <v>152</v>
      </c>
      <c r="S2662" s="2" t="s">
        <v>152</v>
      </c>
      <c r="T2662" s="2" t="s">
        <v>152</v>
      </c>
      <c r="U2662" s="14" t="s">
        <v>152</v>
      </c>
      <c r="V2662" s="13" t="s">
        <v>151</v>
      </c>
      <c r="W2662" s="2" t="s">
        <v>151</v>
      </c>
      <c r="X2662" s="2" t="s">
        <v>152</v>
      </c>
      <c r="Y2662" s="2" t="s">
        <v>152</v>
      </c>
      <c r="Z2662" s="94" t="s">
        <v>151</v>
      </c>
      <c r="AA2662" s="13" t="s">
        <v>152</v>
      </c>
      <c r="AB2662" s="2" t="s">
        <v>152</v>
      </c>
      <c r="AC2662" s="14" t="s">
        <v>152</v>
      </c>
      <c r="AD2662" s="93" t="s">
        <v>151</v>
      </c>
      <c r="AE2662" s="14" t="s">
        <v>151</v>
      </c>
      <c r="AF2662" s="99">
        <v>100</v>
      </c>
    </row>
    <row r="2663" spans="1:32" x14ac:dyDescent="0.3">
      <c r="A2663" s="55" t="str">
        <f t="shared" si="41"/>
        <v>MEhe_01.1</v>
      </c>
      <c r="C2663" s="96" t="s">
        <v>28</v>
      </c>
      <c r="D2663" s="97" t="s">
        <v>835</v>
      </c>
      <c r="E2663" s="97" t="s">
        <v>836</v>
      </c>
      <c r="F2663" s="97" t="s">
        <v>837</v>
      </c>
      <c r="G2663" s="97" t="s">
        <v>344</v>
      </c>
      <c r="H2663" s="96" t="s">
        <v>50</v>
      </c>
      <c r="I2663" s="98" t="s">
        <v>454</v>
      </c>
      <c r="J2663" s="27" t="s">
        <v>3728</v>
      </c>
      <c r="K2663" s="28" t="s">
        <v>3729</v>
      </c>
      <c r="L2663" s="93" t="s">
        <v>151</v>
      </c>
      <c r="M2663" s="2" t="s">
        <v>151</v>
      </c>
      <c r="N2663" s="94" t="s">
        <v>151</v>
      </c>
      <c r="O2663" s="13"/>
      <c r="P2663" s="2"/>
      <c r="Q2663" s="2"/>
      <c r="R2663" s="2"/>
      <c r="S2663" s="2"/>
      <c r="T2663" s="2"/>
      <c r="U2663" s="14"/>
      <c r="V2663" s="13"/>
      <c r="W2663" s="2"/>
      <c r="X2663" s="2"/>
      <c r="Y2663" s="2"/>
      <c r="Z2663" s="94"/>
      <c r="AA2663" s="13"/>
      <c r="AB2663" s="2"/>
      <c r="AC2663" s="14"/>
      <c r="AD2663" s="93"/>
      <c r="AE2663" s="14"/>
      <c r="AF2663" s="99">
        <v>100</v>
      </c>
    </row>
    <row r="2664" spans="1:32" x14ac:dyDescent="0.3">
      <c r="A2664" s="55" t="str">
        <f t="shared" si="41"/>
        <v>MEhe_01.1</v>
      </c>
      <c r="C2664" s="96" t="s">
        <v>28</v>
      </c>
      <c r="D2664" s="97" t="s">
        <v>835</v>
      </c>
      <c r="E2664" s="97" t="s">
        <v>836</v>
      </c>
      <c r="F2664" s="97" t="s">
        <v>837</v>
      </c>
      <c r="G2664" s="97" t="s">
        <v>344</v>
      </c>
      <c r="H2664" s="96" t="s">
        <v>50</v>
      </c>
      <c r="I2664" s="98" t="s">
        <v>454</v>
      </c>
      <c r="J2664" s="27" t="s">
        <v>3730</v>
      </c>
      <c r="K2664" s="28" t="s">
        <v>3731</v>
      </c>
      <c r="L2664" s="93" t="s">
        <v>151</v>
      </c>
      <c r="M2664" s="2" t="s">
        <v>151</v>
      </c>
      <c r="N2664" s="94" t="s">
        <v>151</v>
      </c>
      <c r="O2664" s="13"/>
      <c r="P2664" s="2"/>
      <c r="Q2664" s="2"/>
      <c r="R2664" s="2"/>
      <c r="S2664" s="2"/>
      <c r="T2664" s="2"/>
      <c r="U2664" s="14"/>
      <c r="V2664" s="13"/>
      <c r="W2664" s="2"/>
      <c r="X2664" s="2"/>
      <c r="Y2664" s="2"/>
      <c r="Z2664" s="94"/>
      <c r="AA2664" s="13"/>
      <c r="AB2664" s="2"/>
      <c r="AC2664" s="14"/>
      <c r="AD2664" s="93"/>
      <c r="AE2664" s="14"/>
      <c r="AF2664" s="99">
        <v>100</v>
      </c>
    </row>
    <row r="2665" spans="1:32" x14ac:dyDescent="0.3">
      <c r="A2665" s="55" t="str">
        <f t="shared" si="41"/>
        <v>MEhe_01.2</v>
      </c>
      <c r="C2665" s="96" t="s">
        <v>28</v>
      </c>
      <c r="D2665" s="97" t="s">
        <v>835</v>
      </c>
      <c r="E2665" s="97" t="s">
        <v>838</v>
      </c>
      <c r="F2665" s="97" t="s">
        <v>839</v>
      </c>
      <c r="G2665" s="97" t="s">
        <v>344</v>
      </c>
      <c r="H2665" s="96" t="s">
        <v>50</v>
      </c>
      <c r="I2665" s="98" t="s">
        <v>51</v>
      </c>
      <c r="J2665" s="27" t="s">
        <v>3732</v>
      </c>
      <c r="K2665" s="28" t="s">
        <v>3733</v>
      </c>
      <c r="L2665" s="93" t="s">
        <v>151</v>
      </c>
      <c r="M2665" s="2" t="s">
        <v>152</v>
      </c>
      <c r="N2665" s="94" t="s">
        <v>152</v>
      </c>
      <c r="O2665" s="13"/>
      <c r="P2665" s="2"/>
      <c r="Q2665" s="2"/>
      <c r="R2665" s="2"/>
      <c r="S2665" s="2"/>
      <c r="T2665" s="2"/>
      <c r="U2665" s="14"/>
      <c r="V2665" s="13"/>
      <c r="W2665" s="2"/>
      <c r="X2665" s="2"/>
      <c r="Y2665" s="2"/>
      <c r="Z2665" s="94"/>
      <c r="AA2665" s="13"/>
      <c r="AB2665" s="2"/>
      <c r="AC2665" s="14"/>
      <c r="AD2665" s="93"/>
      <c r="AE2665" s="14"/>
      <c r="AF2665" s="99">
        <v>100</v>
      </c>
    </row>
    <row r="2666" spans="1:32" x14ac:dyDescent="0.3">
      <c r="A2666" s="55" t="str">
        <f t="shared" si="41"/>
        <v>MEhe_01.2</v>
      </c>
      <c r="C2666" s="96" t="s">
        <v>28</v>
      </c>
      <c r="D2666" s="97" t="s">
        <v>835</v>
      </c>
      <c r="E2666" s="97" t="s">
        <v>838</v>
      </c>
      <c r="F2666" s="97" t="s">
        <v>839</v>
      </c>
      <c r="G2666" s="97" t="s">
        <v>344</v>
      </c>
      <c r="H2666" s="96" t="s">
        <v>50</v>
      </c>
      <c r="I2666" s="98" t="s">
        <v>51</v>
      </c>
      <c r="J2666" s="27" t="s">
        <v>3734</v>
      </c>
      <c r="K2666" s="28" t="s">
        <v>3735</v>
      </c>
      <c r="L2666" s="93" t="s">
        <v>151</v>
      </c>
      <c r="M2666" s="2" t="s">
        <v>152</v>
      </c>
      <c r="N2666" s="94" t="s">
        <v>152</v>
      </c>
      <c r="O2666" s="13"/>
      <c r="P2666" s="2"/>
      <c r="Q2666" s="2"/>
      <c r="R2666" s="2"/>
      <c r="S2666" s="2"/>
      <c r="T2666" s="2"/>
      <c r="U2666" s="14"/>
      <c r="V2666" s="13"/>
      <c r="W2666" s="2"/>
      <c r="X2666" s="2"/>
      <c r="Y2666" s="2"/>
      <c r="Z2666" s="94"/>
      <c r="AA2666" s="13"/>
      <c r="AB2666" s="2"/>
      <c r="AC2666" s="14"/>
      <c r="AD2666" s="93"/>
      <c r="AE2666" s="14"/>
      <c r="AF2666" s="99">
        <v>100</v>
      </c>
    </row>
    <row r="2667" spans="1:32" x14ac:dyDescent="0.3">
      <c r="A2667" s="55" t="str">
        <f t="shared" si="41"/>
        <v>MEhe_01.2</v>
      </c>
      <c r="C2667" s="96" t="s">
        <v>28</v>
      </c>
      <c r="D2667" s="97" t="s">
        <v>835</v>
      </c>
      <c r="E2667" s="97" t="s">
        <v>838</v>
      </c>
      <c r="F2667" s="97" t="s">
        <v>839</v>
      </c>
      <c r="G2667" s="97" t="s">
        <v>344</v>
      </c>
      <c r="H2667" s="96" t="s">
        <v>50</v>
      </c>
      <c r="I2667" s="98" t="s">
        <v>51</v>
      </c>
      <c r="J2667" s="27" t="s">
        <v>3736</v>
      </c>
      <c r="K2667" s="28" t="s">
        <v>3737</v>
      </c>
      <c r="L2667" s="93" t="s">
        <v>151</v>
      </c>
      <c r="M2667" s="2" t="s">
        <v>152</v>
      </c>
      <c r="N2667" s="94" t="s">
        <v>152</v>
      </c>
      <c r="O2667" s="13"/>
      <c r="P2667" s="2"/>
      <c r="Q2667" s="2"/>
      <c r="R2667" s="2"/>
      <c r="S2667" s="2"/>
      <c r="T2667" s="2"/>
      <c r="U2667" s="14"/>
      <c r="V2667" s="13"/>
      <c r="W2667" s="2"/>
      <c r="X2667" s="2"/>
      <c r="Y2667" s="2"/>
      <c r="Z2667" s="94"/>
      <c r="AA2667" s="13"/>
      <c r="AB2667" s="2"/>
      <c r="AC2667" s="14"/>
      <c r="AD2667" s="93"/>
      <c r="AE2667" s="14"/>
      <c r="AF2667" s="99">
        <v>100</v>
      </c>
    </row>
    <row r="2668" spans="1:32" x14ac:dyDescent="0.3">
      <c r="A2668" s="55" t="str">
        <f t="shared" si="41"/>
        <v>MEhe_01.3</v>
      </c>
      <c r="C2668" s="96" t="s">
        <v>28</v>
      </c>
      <c r="D2668" s="97" t="s">
        <v>835</v>
      </c>
      <c r="E2668" s="97" t="s">
        <v>840</v>
      </c>
      <c r="F2668" s="97" t="s">
        <v>431</v>
      </c>
      <c r="G2668" s="97" t="s">
        <v>351</v>
      </c>
      <c r="H2668" s="96" t="s">
        <v>50</v>
      </c>
      <c r="I2668" s="98"/>
      <c r="J2668" s="27" t="s">
        <v>113</v>
      </c>
      <c r="K2668" s="28" t="s">
        <v>113</v>
      </c>
      <c r="L2668" s="93" t="s">
        <v>6</v>
      </c>
      <c r="M2668" s="2" t="s">
        <v>6</v>
      </c>
      <c r="N2668" s="94" t="s">
        <v>6</v>
      </c>
      <c r="O2668" s="13" t="s">
        <v>6</v>
      </c>
      <c r="P2668" s="2" t="s">
        <v>6</v>
      </c>
      <c r="Q2668" s="2" t="s">
        <v>6</v>
      </c>
      <c r="R2668" s="2" t="s">
        <v>6</v>
      </c>
      <c r="S2668" s="2" t="s">
        <v>6</v>
      </c>
      <c r="T2668" s="2" t="s">
        <v>6</v>
      </c>
      <c r="U2668" s="14" t="s">
        <v>6</v>
      </c>
      <c r="V2668" s="13" t="s">
        <v>6</v>
      </c>
      <c r="W2668" s="2" t="s">
        <v>6</v>
      </c>
      <c r="X2668" s="2" t="s">
        <v>6</v>
      </c>
      <c r="Y2668" s="2" t="s">
        <v>6</v>
      </c>
      <c r="Z2668" s="94" t="s">
        <v>6</v>
      </c>
      <c r="AA2668" s="13" t="s">
        <v>6</v>
      </c>
      <c r="AB2668" s="2" t="s">
        <v>6</v>
      </c>
      <c r="AC2668" s="14" t="s">
        <v>6</v>
      </c>
      <c r="AD2668" s="93" t="s">
        <v>6</v>
      </c>
      <c r="AE2668" s="14" t="s">
        <v>6</v>
      </c>
      <c r="AF2668" s="99" t="s">
        <v>6</v>
      </c>
    </row>
    <row r="2669" spans="1:32" x14ac:dyDescent="0.3">
      <c r="A2669" s="55" t="str">
        <f t="shared" si="41"/>
        <v>MEhe_02.1</v>
      </c>
      <c r="C2669" s="96" t="s">
        <v>28</v>
      </c>
      <c r="D2669" s="97" t="s">
        <v>835</v>
      </c>
      <c r="E2669" s="97" t="s">
        <v>841</v>
      </c>
      <c r="F2669" s="97" t="s">
        <v>842</v>
      </c>
      <c r="G2669" s="97" t="s">
        <v>351</v>
      </c>
      <c r="H2669" s="96" t="s">
        <v>50</v>
      </c>
      <c r="I2669" s="98" t="s">
        <v>454</v>
      </c>
      <c r="J2669" s="27" t="s">
        <v>3738</v>
      </c>
      <c r="K2669" s="28" t="s">
        <v>3739</v>
      </c>
      <c r="L2669" s="93" t="s">
        <v>151</v>
      </c>
      <c r="M2669" s="2" t="s">
        <v>151</v>
      </c>
      <c r="N2669" s="94" t="s">
        <v>151</v>
      </c>
      <c r="O2669" s="13" t="s">
        <v>151</v>
      </c>
      <c r="P2669" s="2" t="s">
        <v>468</v>
      </c>
      <c r="Q2669" s="2" t="s">
        <v>152</v>
      </c>
      <c r="R2669" s="2" t="s">
        <v>152</v>
      </c>
      <c r="S2669" s="2" t="s">
        <v>152</v>
      </c>
      <c r="T2669" s="2" t="s">
        <v>152</v>
      </c>
      <c r="U2669" s="14" t="s">
        <v>152</v>
      </c>
      <c r="V2669" s="13" t="s">
        <v>151</v>
      </c>
      <c r="W2669" s="2" t="s">
        <v>151</v>
      </c>
      <c r="X2669" s="2" t="s">
        <v>152</v>
      </c>
      <c r="Y2669" s="2" t="s">
        <v>151</v>
      </c>
      <c r="Z2669" s="94" t="s">
        <v>152</v>
      </c>
      <c r="AA2669" s="13" t="s">
        <v>152</v>
      </c>
      <c r="AB2669" s="2" t="s">
        <v>152</v>
      </c>
      <c r="AC2669" s="14" t="s">
        <v>152</v>
      </c>
      <c r="AD2669" s="93" t="s">
        <v>151</v>
      </c>
      <c r="AE2669" s="14" t="s">
        <v>151</v>
      </c>
      <c r="AF2669" s="99">
        <v>100</v>
      </c>
    </row>
    <row r="2670" spans="1:32" x14ac:dyDescent="0.3">
      <c r="A2670" s="55" t="str">
        <f t="shared" si="41"/>
        <v>MEhe_02.2</v>
      </c>
      <c r="C2670" s="96" t="s">
        <v>28</v>
      </c>
      <c r="D2670" s="97" t="s">
        <v>835</v>
      </c>
      <c r="E2670" s="97" t="s">
        <v>843</v>
      </c>
      <c r="F2670" s="97" t="s">
        <v>844</v>
      </c>
      <c r="G2670" s="97" t="s">
        <v>351</v>
      </c>
      <c r="H2670" s="96" t="s">
        <v>50</v>
      </c>
      <c r="I2670" s="98" t="s">
        <v>51</v>
      </c>
      <c r="J2670" s="27" t="s">
        <v>3732</v>
      </c>
      <c r="K2670" s="28" t="s">
        <v>3733</v>
      </c>
      <c r="L2670" s="93" t="s">
        <v>151</v>
      </c>
      <c r="M2670" s="2" t="s">
        <v>152</v>
      </c>
      <c r="N2670" s="94" t="s">
        <v>152</v>
      </c>
      <c r="O2670" s="13" t="s">
        <v>152</v>
      </c>
      <c r="P2670" s="2" t="s">
        <v>152</v>
      </c>
      <c r="Q2670" s="2" t="s">
        <v>152</v>
      </c>
      <c r="R2670" s="2" t="s">
        <v>152</v>
      </c>
      <c r="S2670" s="2" t="s">
        <v>152</v>
      </c>
      <c r="T2670" s="2" t="s">
        <v>152</v>
      </c>
      <c r="U2670" s="14" t="s">
        <v>152</v>
      </c>
      <c r="V2670" s="13" t="s">
        <v>152</v>
      </c>
      <c r="W2670" s="2" t="s">
        <v>152</v>
      </c>
      <c r="X2670" s="2" t="s">
        <v>152</v>
      </c>
      <c r="Y2670" s="2" t="s">
        <v>152</v>
      </c>
      <c r="Z2670" s="94" t="s">
        <v>152</v>
      </c>
      <c r="AA2670" s="13" t="s">
        <v>152</v>
      </c>
      <c r="AB2670" s="2" t="s">
        <v>152</v>
      </c>
      <c r="AC2670" s="14" t="s">
        <v>152</v>
      </c>
      <c r="AD2670" s="93" t="s">
        <v>152</v>
      </c>
      <c r="AE2670" s="14" t="s">
        <v>152</v>
      </c>
      <c r="AF2670" s="99">
        <v>100</v>
      </c>
    </row>
    <row r="2671" spans="1:32" x14ac:dyDescent="0.3">
      <c r="A2671" s="55" t="str">
        <f t="shared" si="41"/>
        <v>MEhe_02.2</v>
      </c>
      <c r="C2671" s="96" t="s">
        <v>28</v>
      </c>
      <c r="D2671" s="97" t="s">
        <v>835</v>
      </c>
      <c r="E2671" s="97" t="s">
        <v>843</v>
      </c>
      <c r="F2671" s="97" t="s">
        <v>844</v>
      </c>
      <c r="G2671" s="97" t="s">
        <v>351</v>
      </c>
      <c r="H2671" s="96" t="s">
        <v>50</v>
      </c>
      <c r="I2671" s="98" t="s">
        <v>51</v>
      </c>
      <c r="J2671" s="27" t="s">
        <v>3734</v>
      </c>
      <c r="K2671" s="28" t="s">
        <v>3735</v>
      </c>
      <c r="L2671" s="93" t="s">
        <v>151</v>
      </c>
      <c r="M2671" s="2" t="s">
        <v>152</v>
      </c>
      <c r="N2671" s="94" t="s">
        <v>152</v>
      </c>
      <c r="O2671" s="13" t="s">
        <v>152</v>
      </c>
      <c r="P2671" s="2" t="s">
        <v>152</v>
      </c>
      <c r="Q2671" s="2" t="s">
        <v>152</v>
      </c>
      <c r="R2671" s="2" t="s">
        <v>152</v>
      </c>
      <c r="S2671" s="2" t="s">
        <v>152</v>
      </c>
      <c r="T2671" s="2" t="s">
        <v>152</v>
      </c>
      <c r="U2671" s="14" t="s">
        <v>152</v>
      </c>
      <c r="V2671" s="13" t="s">
        <v>152</v>
      </c>
      <c r="W2671" s="2" t="s">
        <v>152</v>
      </c>
      <c r="X2671" s="2" t="s">
        <v>152</v>
      </c>
      <c r="Y2671" s="2" t="s">
        <v>152</v>
      </c>
      <c r="Z2671" s="94" t="s">
        <v>152</v>
      </c>
      <c r="AA2671" s="13" t="s">
        <v>152</v>
      </c>
      <c r="AB2671" s="2" t="s">
        <v>152</v>
      </c>
      <c r="AC2671" s="14" t="s">
        <v>152</v>
      </c>
      <c r="AD2671" s="93" t="s">
        <v>152</v>
      </c>
      <c r="AE2671" s="14" t="s">
        <v>152</v>
      </c>
      <c r="AF2671" s="99">
        <v>100</v>
      </c>
    </row>
    <row r="2672" spans="1:32" x14ac:dyDescent="0.3">
      <c r="A2672" s="55" t="str">
        <f t="shared" si="41"/>
        <v>MEhe_02.2</v>
      </c>
      <c r="C2672" s="96" t="s">
        <v>28</v>
      </c>
      <c r="D2672" s="97" t="s">
        <v>835</v>
      </c>
      <c r="E2672" s="97" t="s">
        <v>843</v>
      </c>
      <c r="F2672" s="97" t="s">
        <v>844</v>
      </c>
      <c r="G2672" s="97" t="s">
        <v>351</v>
      </c>
      <c r="H2672" s="96" t="s">
        <v>50</v>
      </c>
      <c r="I2672" s="98" t="s">
        <v>51</v>
      </c>
      <c r="J2672" s="27" t="s">
        <v>3736</v>
      </c>
      <c r="K2672" s="28" t="s">
        <v>3737</v>
      </c>
      <c r="L2672" s="93" t="s">
        <v>151</v>
      </c>
      <c r="M2672" s="2" t="s">
        <v>152</v>
      </c>
      <c r="N2672" s="94" t="s">
        <v>152</v>
      </c>
      <c r="O2672" s="13" t="s">
        <v>152</v>
      </c>
      <c r="P2672" s="2" t="s">
        <v>152</v>
      </c>
      <c r="Q2672" s="2" t="s">
        <v>152</v>
      </c>
      <c r="R2672" s="2" t="s">
        <v>152</v>
      </c>
      <c r="S2672" s="2" t="s">
        <v>152</v>
      </c>
      <c r="T2672" s="2" t="s">
        <v>152</v>
      </c>
      <c r="U2672" s="14" t="s">
        <v>152</v>
      </c>
      <c r="V2672" s="13" t="s">
        <v>152</v>
      </c>
      <c r="W2672" s="2" t="s">
        <v>152</v>
      </c>
      <c r="X2672" s="2" t="s">
        <v>152</v>
      </c>
      <c r="Y2672" s="2" t="s">
        <v>152</v>
      </c>
      <c r="Z2672" s="94" t="s">
        <v>152</v>
      </c>
      <c r="AA2672" s="13" t="s">
        <v>152</v>
      </c>
      <c r="AB2672" s="2" t="s">
        <v>152</v>
      </c>
      <c r="AC2672" s="14" t="s">
        <v>152</v>
      </c>
      <c r="AD2672" s="93" t="s">
        <v>152</v>
      </c>
      <c r="AE2672" s="14" t="s">
        <v>152</v>
      </c>
      <c r="AF2672" s="99">
        <v>100</v>
      </c>
    </row>
    <row r="2673" spans="1:32" x14ac:dyDescent="0.3">
      <c r="A2673" s="55" t="str">
        <f t="shared" si="41"/>
        <v>MEhe_02.3</v>
      </c>
      <c r="C2673" s="96" t="s">
        <v>28</v>
      </c>
      <c r="D2673" s="97" t="s">
        <v>835</v>
      </c>
      <c r="E2673" s="97" t="s">
        <v>845</v>
      </c>
      <c r="F2673" s="97" t="s">
        <v>846</v>
      </c>
      <c r="G2673" s="97" t="s">
        <v>351</v>
      </c>
      <c r="H2673" s="96" t="s">
        <v>50</v>
      </c>
      <c r="I2673" s="98" t="s">
        <v>454</v>
      </c>
      <c r="J2673" s="27" t="s">
        <v>3740</v>
      </c>
      <c r="K2673" s="28" t="s">
        <v>3739</v>
      </c>
      <c r="L2673" s="93" t="s">
        <v>151</v>
      </c>
      <c r="M2673" s="2" t="s">
        <v>151</v>
      </c>
      <c r="N2673" s="94" t="s">
        <v>151</v>
      </c>
      <c r="O2673" s="13" t="s">
        <v>152</v>
      </c>
      <c r="P2673" s="2" t="s">
        <v>152</v>
      </c>
      <c r="Q2673" s="2" t="s">
        <v>152</v>
      </c>
      <c r="R2673" s="2" t="s">
        <v>152</v>
      </c>
      <c r="S2673" s="2" t="s">
        <v>152</v>
      </c>
      <c r="T2673" s="2" t="s">
        <v>152</v>
      </c>
      <c r="U2673" s="14" t="s">
        <v>152</v>
      </c>
      <c r="V2673" s="13" t="s">
        <v>151</v>
      </c>
      <c r="W2673" s="2" t="s">
        <v>151</v>
      </c>
      <c r="X2673" s="2" t="s">
        <v>152</v>
      </c>
      <c r="Y2673" s="2" t="s">
        <v>151</v>
      </c>
      <c r="Z2673" s="94" t="s">
        <v>152</v>
      </c>
      <c r="AA2673" s="13" t="s">
        <v>152</v>
      </c>
      <c r="AB2673" s="2" t="s">
        <v>152</v>
      </c>
      <c r="AC2673" s="14" t="s">
        <v>152</v>
      </c>
      <c r="AD2673" s="93" t="s">
        <v>151</v>
      </c>
      <c r="AE2673" s="14" t="s">
        <v>151</v>
      </c>
      <c r="AF2673" s="99">
        <v>100</v>
      </c>
    </row>
    <row r="2674" spans="1:32" x14ac:dyDescent="0.3">
      <c r="A2674" s="55" t="str">
        <f t="shared" si="41"/>
        <v>MEhe_02.4</v>
      </c>
      <c r="C2674" s="96" t="s">
        <v>28</v>
      </c>
      <c r="D2674" s="97" t="s">
        <v>835</v>
      </c>
      <c r="E2674" s="97" t="s">
        <v>847</v>
      </c>
      <c r="F2674" s="97" t="s">
        <v>848</v>
      </c>
      <c r="G2674" s="97" t="s">
        <v>351</v>
      </c>
      <c r="H2674" s="96" t="s">
        <v>50</v>
      </c>
      <c r="I2674" s="98" t="s">
        <v>454</v>
      </c>
      <c r="J2674" s="27" t="s">
        <v>3741</v>
      </c>
      <c r="K2674" s="28" t="s">
        <v>3739</v>
      </c>
      <c r="L2674" s="93" t="s">
        <v>151</v>
      </c>
      <c r="M2674" s="2" t="s">
        <v>151</v>
      </c>
      <c r="N2674" s="94" t="s">
        <v>151</v>
      </c>
      <c r="O2674" s="13" t="s">
        <v>152</v>
      </c>
      <c r="P2674" s="2" t="s">
        <v>468</v>
      </c>
      <c r="Q2674" s="2" t="s">
        <v>468</v>
      </c>
      <c r="R2674" s="2" t="s">
        <v>152</v>
      </c>
      <c r="S2674" s="2" t="s">
        <v>152</v>
      </c>
      <c r="T2674" s="2" t="s">
        <v>152</v>
      </c>
      <c r="U2674" s="14" t="s">
        <v>152</v>
      </c>
      <c r="V2674" s="13" t="s">
        <v>151</v>
      </c>
      <c r="W2674" s="2" t="s">
        <v>151</v>
      </c>
      <c r="X2674" s="2" t="s">
        <v>152</v>
      </c>
      <c r="Y2674" s="2" t="s">
        <v>151</v>
      </c>
      <c r="Z2674" s="94" t="s">
        <v>152</v>
      </c>
      <c r="AA2674" s="13" t="s">
        <v>152</v>
      </c>
      <c r="AB2674" s="2" t="s">
        <v>152</v>
      </c>
      <c r="AC2674" s="14" t="s">
        <v>152</v>
      </c>
      <c r="AD2674" s="93" t="s">
        <v>151</v>
      </c>
      <c r="AE2674" s="14" t="s">
        <v>151</v>
      </c>
      <c r="AF2674" s="99">
        <v>100</v>
      </c>
    </row>
    <row r="2675" spans="1:32" x14ac:dyDescent="0.3">
      <c r="A2675" s="55" t="str">
        <f t="shared" si="41"/>
        <v>MEju_01.1</v>
      </c>
      <c r="C2675" s="96" t="s">
        <v>28</v>
      </c>
      <c r="D2675" s="97" t="s">
        <v>777</v>
      </c>
      <c r="E2675" s="97" t="s">
        <v>849</v>
      </c>
      <c r="F2675" s="97" t="s">
        <v>850</v>
      </c>
      <c r="G2675" s="97" t="s">
        <v>344</v>
      </c>
      <c r="H2675" s="96" t="s">
        <v>50</v>
      </c>
      <c r="I2675" s="98" t="s">
        <v>454</v>
      </c>
      <c r="J2675" s="27" t="s">
        <v>3742</v>
      </c>
      <c r="K2675" s="28" t="s">
        <v>3743</v>
      </c>
      <c r="L2675" s="93" t="s">
        <v>151</v>
      </c>
      <c r="M2675" s="2" t="s">
        <v>152</v>
      </c>
      <c r="N2675" s="94" t="s">
        <v>152</v>
      </c>
      <c r="O2675" s="13"/>
      <c r="P2675" s="2"/>
      <c r="Q2675" s="2"/>
      <c r="R2675" s="2"/>
      <c r="S2675" s="2"/>
      <c r="T2675" s="2"/>
      <c r="U2675" s="14"/>
      <c r="V2675" s="13"/>
      <c r="W2675" s="2"/>
      <c r="X2675" s="2"/>
      <c r="Y2675" s="2"/>
      <c r="Z2675" s="94"/>
      <c r="AA2675" s="13"/>
      <c r="AB2675" s="2"/>
      <c r="AC2675" s="14"/>
      <c r="AD2675" s="93"/>
      <c r="AE2675" s="14"/>
      <c r="AF2675" s="99">
        <v>100</v>
      </c>
    </row>
    <row r="2676" spans="1:32" x14ac:dyDescent="0.3">
      <c r="A2676" s="55" t="str">
        <f t="shared" si="41"/>
        <v>MEju_01.2</v>
      </c>
      <c r="C2676" s="96" t="s">
        <v>28</v>
      </c>
      <c r="D2676" s="97" t="s">
        <v>777</v>
      </c>
      <c r="E2676" s="97" t="s">
        <v>851</v>
      </c>
      <c r="F2676" s="97" t="s">
        <v>852</v>
      </c>
      <c r="G2676" s="97" t="s">
        <v>344</v>
      </c>
      <c r="H2676" s="96" t="s">
        <v>50</v>
      </c>
      <c r="I2676" s="98" t="s">
        <v>454</v>
      </c>
      <c r="J2676" s="27" t="s">
        <v>3744</v>
      </c>
      <c r="K2676" s="28" t="s">
        <v>3743</v>
      </c>
      <c r="L2676" s="93" t="s">
        <v>151</v>
      </c>
      <c r="M2676" s="2" t="s">
        <v>151</v>
      </c>
      <c r="N2676" s="94" t="s">
        <v>151</v>
      </c>
      <c r="O2676" s="13" t="s">
        <v>6</v>
      </c>
      <c r="P2676" s="2" t="s">
        <v>6</v>
      </c>
      <c r="Q2676" s="2" t="s">
        <v>6</v>
      </c>
      <c r="R2676" s="2" t="s">
        <v>6</v>
      </c>
      <c r="S2676" s="2" t="s">
        <v>6</v>
      </c>
      <c r="T2676" s="2" t="s">
        <v>6</v>
      </c>
      <c r="U2676" s="14" t="s">
        <v>6</v>
      </c>
      <c r="V2676" s="13" t="s">
        <v>6</v>
      </c>
      <c r="W2676" s="2" t="s">
        <v>6</v>
      </c>
      <c r="X2676" s="2" t="s">
        <v>6</v>
      </c>
      <c r="Y2676" s="2" t="s">
        <v>6</v>
      </c>
      <c r="Z2676" s="94" t="s">
        <v>6</v>
      </c>
      <c r="AA2676" s="13" t="s">
        <v>6</v>
      </c>
      <c r="AB2676" s="2" t="s">
        <v>6</v>
      </c>
      <c r="AC2676" s="14" t="s">
        <v>6</v>
      </c>
      <c r="AD2676" s="93" t="s">
        <v>6</v>
      </c>
      <c r="AE2676" s="14" t="s">
        <v>6</v>
      </c>
      <c r="AF2676" s="99">
        <v>100</v>
      </c>
    </row>
    <row r="2677" spans="1:32" x14ac:dyDescent="0.3">
      <c r="A2677" s="55" t="str">
        <f t="shared" si="41"/>
        <v>MEju_02.1</v>
      </c>
      <c r="C2677" s="96" t="s">
        <v>28</v>
      </c>
      <c r="D2677" s="97" t="s">
        <v>777</v>
      </c>
      <c r="E2677" s="97" t="s">
        <v>853</v>
      </c>
      <c r="F2677" s="97" t="s">
        <v>854</v>
      </c>
      <c r="G2677" s="97" t="s">
        <v>351</v>
      </c>
      <c r="H2677" s="96" t="s">
        <v>50</v>
      </c>
      <c r="I2677" s="98" t="s">
        <v>454</v>
      </c>
      <c r="J2677" s="27" t="s">
        <v>3744</v>
      </c>
      <c r="K2677" s="28" t="s">
        <v>3743</v>
      </c>
      <c r="L2677" s="93" t="s">
        <v>151</v>
      </c>
      <c r="M2677" s="2" t="s">
        <v>152</v>
      </c>
      <c r="N2677" s="94" t="s">
        <v>152</v>
      </c>
      <c r="O2677" s="13" t="s">
        <v>152</v>
      </c>
      <c r="P2677" s="2" t="s">
        <v>152</v>
      </c>
      <c r="Q2677" s="2" t="s">
        <v>152</v>
      </c>
      <c r="R2677" s="2" t="s">
        <v>152</v>
      </c>
      <c r="S2677" s="2" t="s">
        <v>152</v>
      </c>
      <c r="T2677" s="2" t="s">
        <v>152</v>
      </c>
      <c r="U2677" s="14" t="s">
        <v>152</v>
      </c>
      <c r="V2677" s="13" t="s">
        <v>151</v>
      </c>
      <c r="W2677" s="2" t="s">
        <v>152</v>
      </c>
      <c r="X2677" s="2" t="s">
        <v>152</v>
      </c>
      <c r="Y2677" s="2" t="s">
        <v>152</v>
      </c>
      <c r="Z2677" s="94" t="s">
        <v>152</v>
      </c>
      <c r="AA2677" s="13" t="s">
        <v>152</v>
      </c>
      <c r="AB2677" s="2" t="s">
        <v>152</v>
      </c>
      <c r="AC2677" s="14" t="s">
        <v>152</v>
      </c>
      <c r="AD2677" s="93" t="s">
        <v>152</v>
      </c>
      <c r="AE2677" s="14" t="s">
        <v>152</v>
      </c>
      <c r="AF2677" s="99">
        <v>100</v>
      </c>
    </row>
    <row r="2678" spans="1:32" x14ac:dyDescent="0.3">
      <c r="A2678" s="55" t="str">
        <f t="shared" si="41"/>
        <v>MEju_02.2</v>
      </c>
      <c r="C2678" s="96" t="s">
        <v>28</v>
      </c>
      <c r="D2678" s="97" t="s">
        <v>777</v>
      </c>
      <c r="E2678" s="97" t="s">
        <v>855</v>
      </c>
      <c r="F2678" s="97" t="s">
        <v>856</v>
      </c>
      <c r="G2678" s="97" t="s">
        <v>351</v>
      </c>
      <c r="H2678" s="96" t="s">
        <v>50</v>
      </c>
      <c r="I2678" s="98" t="s">
        <v>454</v>
      </c>
      <c r="J2678" s="27" t="s">
        <v>3744</v>
      </c>
      <c r="K2678" s="28" t="s">
        <v>3743</v>
      </c>
      <c r="L2678" s="93" t="s">
        <v>151</v>
      </c>
      <c r="M2678" s="2" t="s">
        <v>151</v>
      </c>
      <c r="N2678" s="94" t="s">
        <v>151</v>
      </c>
      <c r="O2678" s="13" t="s">
        <v>152</v>
      </c>
      <c r="P2678" s="2" t="s">
        <v>152</v>
      </c>
      <c r="Q2678" s="2" t="s">
        <v>152</v>
      </c>
      <c r="R2678" s="2" t="s">
        <v>151</v>
      </c>
      <c r="S2678" s="2" t="s">
        <v>151</v>
      </c>
      <c r="T2678" s="2" t="s">
        <v>152</v>
      </c>
      <c r="U2678" s="14" t="s">
        <v>152</v>
      </c>
      <c r="V2678" s="13" t="s">
        <v>151</v>
      </c>
      <c r="W2678" s="2" t="s">
        <v>152</v>
      </c>
      <c r="X2678" s="2" t="s">
        <v>152</v>
      </c>
      <c r="Y2678" s="2" t="s">
        <v>152</v>
      </c>
      <c r="Z2678" s="94" t="s">
        <v>152</v>
      </c>
      <c r="AA2678" s="13" t="s">
        <v>151</v>
      </c>
      <c r="AB2678" s="2" t="s">
        <v>152</v>
      </c>
      <c r="AC2678" s="14" t="s">
        <v>152</v>
      </c>
      <c r="AD2678" s="93" t="s">
        <v>151</v>
      </c>
      <c r="AE2678" s="14" t="s">
        <v>152</v>
      </c>
      <c r="AF2678" s="99">
        <v>100</v>
      </c>
    </row>
    <row r="2679" spans="1:32" x14ac:dyDescent="0.3">
      <c r="A2679" s="55" t="str">
        <f t="shared" si="41"/>
        <v>MEju_03.1</v>
      </c>
      <c r="C2679" s="96" t="s">
        <v>28</v>
      </c>
      <c r="D2679" s="97" t="s">
        <v>777</v>
      </c>
      <c r="E2679" s="97" t="s">
        <v>857</v>
      </c>
      <c r="F2679" s="97" t="s">
        <v>858</v>
      </c>
      <c r="G2679" s="97" t="s">
        <v>344</v>
      </c>
      <c r="H2679" s="96" t="s">
        <v>50</v>
      </c>
      <c r="I2679" s="98" t="s">
        <v>51</v>
      </c>
      <c r="J2679" s="27" t="s">
        <v>3745</v>
      </c>
      <c r="K2679" s="28" t="s">
        <v>3746</v>
      </c>
      <c r="L2679" s="93" t="s">
        <v>151</v>
      </c>
      <c r="M2679" s="2" t="s">
        <v>152</v>
      </c>
      <c r="N2679" s="94" t="s">
        <v>152</v>
      </c>
      <c r="O2679" s="13"/>
      <c r="P2679" s="2"/>
      <c r="Q2679" s="2"/>
      <c r="R2679" s="2"/>
      <c r="S2679" s="2"/>
      <c r="T2679" s="2"/>
      <c r="U2679" s="14"/>
      <c r="V2679" s="13"/>
      <c r="W2679" s="2"/>
      <c r="X2679" s="2"/>
      <c r="Y2679" s="2"/>
      <c r="Z2679" s="94"/>
      <c r="AA2679" s="13"/>
      <c r="AB2679" s="2"/>
      <c r="AC2679" s="14"/>
      <c r="AD2679" s="93"/>
      <c r="AE2679" s="14"/>
      <c r="AF2679" s="99">
        <v>100</v>
      </c>
    </row>
    <row r="2680" spans="1:32" x14ac:dyDescent="0.3">
      <c r="A2680" s="55" t="str">
        <f t="shared" si="41"/>
        <v>MEju_03.1</v>
      </c>
      <c r="C2680" s="96" t="s">
        <v>28</v>
      </c>
      <c r="D2680" s="97" t="s">
        <v>777</v>
      </c>
      <c r="E2680" s="97" t="s">
        <v>857</v>
      </c>
      <c r="F2680" s="97" t="s">
        <v>858</v>
      </c>
      <c r="G2680" s="97" t="s">
        <v>344</v>
      </c>
      <c r="H2680" s="96" t="s">
        <v>50</v>
      </c>
      <c r="I2680" s="98" t="s">
        <v>51</v>
      </c>
      <c r="J2680" s="27" t="s">
        <v>3747</v>
      </c>
      <c r="K2680" s="28" t="s">
        <v>3748</v>
      </c>
      <c r="L2680" s="93" t="s">
        <v>151</v>
      </c>
      <c r="M2680" s="2" t="s">
        <v>152</v>
      </c>
      <c r="N2680" s="94" t="s">
        <v>152</v>
      </c>
      <c r="O2680" s="13"/>
      <c r="P2680" s="2"/>
      <c r="Q2680" s="2"/>
      <c r="R2680" s="2"/>
      <c r="S2680" s="2"/>
      <c r="T2680" s="2"/>
      <c r="U2680" s="14"/>
      <c r="V2680" s="13"/>
      <c r="W2680" s="2"/>
      <c r="X2680" s="2"/>
      <c r="Y2680" s="2"/>
      <c r="Z2680" s="94"/>
      <c r="AA2680" s="13"/>
      <c r="AB2680" s="2"/>
      <c r="AC2680" s="14"/>
      <c r="AD2680" s="93"/>
      <c r="AE2680" s="14"/>
      <c r="AF2680" s="99">
        <v>100</v>
      </c>
    </row>
    <row r="2681" spans="1:32" x14ac:dyDescent="0.3">
      <c r="A2681" s="55" t="str">
        <f t="shared" si="41"/>
        <v>MEju_03.1</v>
      </c>
      <c r="C2681" s="96" t="s">
        <v>28</v>
      </c>
      <c r="D2681" s="97" t="s">
        <v>777</v>
      </c>
      <c r="E2681" s="97" t="s">
        <v>857</v>
      </c>
      <c r="F2681" s="97" t="s">
        <v>858</v>
      </c>
      <c r="G2681" s="97" t="s">
        <v>344</v>
      </c>
      <c r="H2681" s="96" t="s">
        <v>50</v>
      </c>
      <c r="I2681" s="98" t="s">
        <v>51</v>
      </c>
      <c r="J2681" s="27" t="s">
        <v>3749</v>
      </c>
      <c r="K2681" s="28" t="s">
        <v>3750</v>
      </c>
      <c r="L2681" s="93" t="s">
        <v>151</v>
      </c>
      <c r="M2681" s="2" t="s">
        <v>152</v>
      </c>
      <c r="N2681" s="94" t="s">
        <v>152</v>
      </c>
      <c r="O2681" s="13"/>
      <c r="P2681" s="2"/>
      <c r="Q2681" s="2"/>
      <c r="R2681" s="2"/>
      <c r="S2681" s="2"/>
      <c r="T2681" s="2"/>
      <c r="U2681" s="14"/>
      <c r="V2681" s="13"/>
      <c r="W2681" s="2"/>
      <c r="X2681" s="2"/>
      <c r="Y2681" s="2"/>
      <c r="Z2681" s="94"/>
      <c r="AA2681" s="13"/>
      <c r="AB2681" s="2"/>
      <c r="AC2681" s="14"/>
      <c r="AD2681" s="93"/>
      <c r="AE2681" s="14"/>
      <c r="AF2681" s="99">
        <v>100</v>
      </c>
    </row>
    <row r="2682" spans="1:32" x14ac:dyDescent="0.3">
      <c r="A2682" s="55" t="str">
        <f t="shared" si="41"/>
        <v>MEju_03.2</v>
      </c>
      <c r="C2682" s="96" t="s">
        <v>28</v>
      </c>
      <c r="D2682" s="97" t="s">
        <v>777</v>
      </c>
      <c r="E2682" s="97" t="s">
        <v>859</v>
      </c>
      <c r="F2682" s="97" t="s">
        <v>860</v>
      </c>
      <c r="G2682" s="97" t="s">
        <v>351</v>
      </c>
      <c r="H2682" s="96" t="s">
        <v>50</v>
      </c>
      <c r="I2682" s="98" t="s">
        <v>51</v>
      </c>
      <c r="J2682" s="27" t="s">
        <v>3751</v>
      </c>
      <c r="K2682" s="28" t="s">
        <v>3752</v>
      </c>
      <c r="L2682" s="93" t="s">
        <v>151</v>
      </c>
      <c r="M2682" s="2" t="s">
        <v>152</v>
      </c>
      <c r="N2682" s="94" t="s">
        <v>152</v>
      </c>
      <c r="O2682" s="13" t="s">
        <v>152</v>
      </c>
      <c r="P2682" s="2" t="s">
        <v>152</v>
      </c>
      <c r="Q2682" s="2" t="s">
        <v>152</v>
      </c>
      <c r="R2682" s="2" t="s">
        <v>152</v>
      </c>
      <c r="S2682" s="2" t="s">
        <v>152</v>
      </c>
      <c r="T2682" s="2" t="s">
        <v>152</v>
      </c>
      <c r="U2682" s="14" t="s">
        <v>152</v>
      </c>
      <c r="V2682" s="13" t="s">
        <v>152</v>
      </c>
      <c r="W2682" s="2" t="s">
        <v>152</v>
      </c>
      <c r="X2682" s="2" t="s">
        <v>152</v>
      </c>
      <c r="Y2682" s="2" t="s">
        <v>152</v>
      </c>
      <c r="Z2682" s="94" t="s">
        <v>152</v>
      </c>
      <c r="AA2682" s="13" t="s">
        <v>152</v>
      </c>
      <c r="AB2682" s="2" t="s">
        <v>152</v>
      </c>
      <c r="AC2682" s="14" t="s">
        <v>152</v>
      </c>
      <c r="AD2682" s="93" t="s">
        <v>152</v>
      </c>
      <c r="AE2682" s="14" t="s">
        <v>152</v>
      </c>
      <c r="AF2682" s="99">
        <v>100</v>
      </c>
    </row>
    <row r="2683" spans="1:32" x14ac:dyDescent="0.3">
      <c r="A2683" s="55" t="str">
        <f t="shared" si="41"/>
        <v>MEju_03.2</v>
      </c>
      <c r="C2683" s="96" t="s">
        <v>28</v>
      </c>
      <c r="D2683" s="97" t="s">
        <v>777</v>
      </c>
      <c r="E2683" s="97" t="s">
        <v>859</v>
      </c>
      <c r="F2683" s="97" t="s">
        <v>860</v>
      </c>
      <c r="G2683" s="97" t="s">
        <v>351</v>
      </c>
      <c r="H2683" s="96" t="s">
        <v>50</v>
      </c>
      <c r="I2683" s="98" t="s">
        <v>51</v>
      </c>
      <c r="J2683" s="27" t="s">
        <v>3753</v>
      </c>
      <c r="K2683" s="28" t="s">
        <v>3754</v>
      </c>
      <c r="L2683" s="93" t="s">
        <v>151</v>
      </c>
      <c r="M2683" s="2" t="s">
        <v>152</v>
      </c>
      <c r="N2683" s="94" t="s">
        <v>152</v>
      </c>
      <c r="O2683" s="13" t="s">
        <v>152</v>
      </c>
      <c r="P2683" s="2" t="s">
        <v>152</v>
      </c>
      <c r="Q2683" s="2" t="s">
        <v>152</v>
      </c>
      <c r="R2683" s="2" t="s">
        <v>152</v>
      </c>
      <c r="S2683" s="2" t="s">
        <v>152</v>
      </c>
      <c r="T2683" s="2" t="s">
        <v>152</v>
      </c>
      <c r="U2683" s="14" t="s">
        <v>152</v>
      </c>
      <c r="V2683" s="13" t="s">
        <v>152</v>
      </c>
      <c r="W2683" s="2" t="s">
        <v>152</v>
      </c>
      <c r="X2683" s="2" t="s">
        <v>152</v>
      </c>
      <c r="Y2683" s="2" t="s">
        <v>152</v>
      </c>
      <c r="Z2683" s="94" t="s">
        <v>152</v>
      </c>
      <c r="AA2683" s="13" t="s">
        <v>152</v>
      </c>
      <c r="AB2683" s="2" t="s">
        <v>152</v>
      </c>
      <c r="AC2683" s="14" t="s">
        <v>152</v>
      </c>
      <c r="AD2683" s="93" t="s">
        <v>152</v>
      </c>
      <c r="AE2683" s="14" t="s">
        <v>152</v>
      </c>
      <c r="AF2683" s="99">
        <v>100</v>
      </c>
    </row>
    <row r="2684" spans="1:32" x14ac:dyDescent="0.3">
      <c r="A2684" s="55" t="str">
        <f t="shared" si="41"/>
        <v>MEju_03.2</v>
      </c>
      <c r="C2684" s="96" t="s">
        <v>28</v>
      </c>
      <c r="D2684" s="97" t="s">
        <v>777</v>
      </c>
      <c r="E2684" s="97" t="s">
        <v>859</v>
      </c>
      <c r="F2684" s="97" t="s">
        <v>860</v>
      </c>
      <c r="G2684" s="97" t="s">
        <v>351</v>
      </c>
      <c r="H2684" s="96" t="s">
        <v>50</v>
      </c>
      <c r="I2684" s="98" t="s">
        <v>51</v>
      </c>
      <c r="J2684" s="27" t="s">
        <v>3755</v>
      </c>
      <c r="K2684" s="28" t="s">
        <v>3756</v>
      </c>
      <c r="L2684" s="93" t="s">
        <v>151</v>
      </c>
      <c r="M2684" s="2" t="s">
        <v>152</v>
      </c>
      <c r="N2684" s="94" t="s">
        <v>152</v>
      </c>
      <c r="O2684" s="13" t="s">
        <v>152</v>
      </c>
      <c r="P2684" s="2" t="s">
        <v>152</v>
      </c>
      <c r="Q2684" s="2" t="s">
        <v>152</v>
      </c>
      <c r="R2684" s="2" t="s">
        <v>152</v>
      </c>
      <c r="S2684" s="2" t="s">
        <v>152</v>
      </c>
      <c r="T2684" s="2" t="s">
        <v>152</v>
      </c>
      <c r="U2684" s="14" t="s">
        <v>152</v>
      </c>
      <c r="V2684" s="13" t="s">
        <v>152</v>
      </c>
      <c r="W2684" s="2" t="s">
        <v>152</v>
      </c>
      <c r="X2684" s="2" t="s">
        <v>152</v>
      </c>
      <c r="Y2684" s="2" t="s">
        <v>152</v>
      </c>
      <c r="Z2684" s="94" t="s">
        <v>152</v>
      </c>
      <c r="AA2684" s="13" t="s">
        <v>152</v>
      </c>
      <c r="AB2684" s="2" t="s">
        <v>152</v>
      </c>
      <c r="AC2684" s="14" t="s">
        <v>152</v>
      </c>
      <c r="AD2684" s="93" t="s">
        <v>152</v>
      </c>
      <c r="AE2684" s="14" t="s">
        <v>152</v>
      </c>
      <c r="AF2684" s="99">
        <v>100</v>
      </c>
    </row>
    <row r="2685" spans="1:32" x14ac:dyDescent="0.3">
      <c r="A2685" s="55" t="str">
        <f t="shared" si="41"/>
        <v>MEmo_01.1</v>
      </c>
      <c r="C2685" s="96" t="s">
        <v>28</v>
      </c>
      <c r="D2685" s="97" t="s">
        <v>778</v>
      </c>
      <c r="E2685" s="97" t="s">
        <v>861</v>
      </c>
      <c r="F2685" s="97" t="s">
        <v>862</v>
      </c>
      <c r="G2685" s="97" t="s">
        <v>344</v>
      </c>
      <c r="H2685" s="96" t="s">
        <v>50</v>
      </c>
      <c r="I2685" s="98" t="s">
        <v>51</v>
      </c>
      <c r="J2685" s="27" t="s">
        <v>3757</v>
      </c>
      <c r="K2685" s="28" t="s">
        <v>3758</v>
      </c>
      <c r="L2685" s="93" t="s">
        <v>151</v>
      </c>
      <c r="M2685" s="2" t="s">
        <v>151</v>
      </c>
      <c r="N2685" s="94" t="s">
        <v>151</v>
      </c>
      <c r="O2685" s="13"/>
      <c r="P2685" s="2"/>
      <c r="Q2685" s="2"/>
      <c r="R2685" s="2"/>
      <c r="S2685" s="2"/>
      <c r="T2685" s="2"/>
      <c r="U2685" s="14"/>
      <c r="V2685" s="13"/>
      <c r="W2685" s="2"/>
      <c r="X2685" s="2"/>
      <c r="Y2685" s="2"/>
      <c r="Z2685" s="94"/>
      <c r="AA2685" s="13"/>
      <c r="AB2685" s="2"/>
      <c r="AC2685" s="14"/>
      <c r="AD2685" s="93"/>
      <c r="AE2685" s="14"/>
      <c r="AF2685" s="99">
        <v>100</v>
      </c>
    </row>
    <row r="2686" spans="1:32" x14ac:dyDescent="0.3">
      <c r="A2686" s="55" t="str">
        <f t="shared" si="41"/>
        <v>MEmo_01.1</v>
      </c>
      <c r="C2686" s="96" t="s">
        <v>28</v>
      </c>
      <c r="D2686" s="97" t="s">
        <v>778</v>
      </c>
      <c r="E2686" s="97" t="s">
        <v>861</v>
      </c>
      <c r="F2686" s="97" t="s">
        <v>862</v>
      </c>
      <c r="G2686" s="97" t="s">
        <v>344</v>
      </c>
      <c r="H2686" s="96" t="s">
        <v>50</v>
      </c>
      <c r="I2686" s="98" t="s">
        <v>51</v>
      </c>
      <c r="J2686" s="27" t="s">
        <v>3759</v>
      </c>
      <c r="K2686" s="28" t="s">
        <v>3760</v>
      </c>
      <c r="L2686" s="93" t="s">
        <v>151</v>
      </c>
      <c r="M2686" s="2" t="s">
        <v>151</v>
      </c>
      <c r="N2686" s="94" t="s">
        <v>151</v>
      </c>
      <c r="O2686" s="13"/>
      <c r="P2686" s="2"/>
      <c r="Q2686" s="2"/>
      <c r="R2686" s="2"/>
      <c r="S2686" s="2"/>
      <c r="T2686" s="2"/>
      <c r="U2686" s="14"/>
      <c r="V2686" s="13"/>
      <c r="W2686" s="2"/>
      <c r="X2686" s="2"/>
      <c r="Y2686" s="2"/>
      <c r="Z2686" s="94"/>
      <c r="AA2686" s="13"/>
      <c r="AB2686" s="2"/>
      <c r="AC2686" s="14"/>
      <c r="AD2686" s="93"/>
      <c r="AE2686" s="14"/>
      <c r="AF2686" s="99">
        <v>100</v>
      </c>
    </row>
    <row r="2687" spans="1:32" x14ac:dyDescent="0.3">
      <c r="A2687" s="55" t="str">
        <f t="shared" si="41"/>
        <v>MEmo_01.1</v>
      </c>
      <c r="C2687" s="96" t="s">
        <v>28</v>
      </c>
      <c r="D2687" s="97" t="s">
        <v>778</v>
      </c>
      <c r="E2687" s="97" t="s">
        <v>861</v>
      </c>
      <c r="F2687" s="97" t="s">
        <v>862</v>
      </c>
      <c r="G2687" s="97" t="s">
        <v>344</v>
      </c>
      <c r="H2687" s="96" t="s">
        <v>50</v>
      </c>
      <c r="I2687" s="98" t="s">
        <v>51</v>
      </c>
      <c r="J2687" s="27" t="s">
        <v>3761</v>
      </c>
      <c r="K2687" s="28" t="s">
        <v>3762</v>
      </c>
      <c r="L2687" s="93" t="s">
        <v>151</v>
      </c>
      <c r="M2687" s="2" t="s">
        <v>151</v>
      </c>
      <c r="N2687" s="94" t="s">
        <v>151</v>
      </c>
      <c r="O2687" s="13"/>
      <c r="P2687" s="2"/>
      <c r="Q2687" s="2"/>
      <c r="R2687" s="2"/>
      <c r="S2687" s="2"/>
      <c r="T2687" s="2"/>
      <c r="U2687" s="14"/>
      <c r="V2687" s="13"/>
      <c r="W2687" s="2"/>
      <c r="X2687" s="2"/>
      <c r="Y2687" s="2"/>
      <c r="Z2687" s="94"/>
      <c r="AA2687" s="13"/>
      <c r="AB2687" s="2"/>
      <c r="AC2687" s="14"/>
      <c r="AD2687" s="93"/>
      <c r="AE2687" s="14"/>
      <c r="AF2687" s="99">
        <v>100</v>
      </c>
    </row>
    <row r="2688" spans="1:32" x14ac:dyDescent="0.3">
      <c r="A2688" s="55" t="str">
        <f t="shared" si="41"/>
        <v>MEmo_01.2</v>
      </c>
      <c r="C2688" s="96" t="s">
        <v>28</v>
      </c>
      <c r="D2688" s="97" t="s">
        <v>778</v>
      </c>
      <c r="E2688" s="97" t="s">
        <v>863</v>
      </c>
      <c r="F2688" s="97" t="s">
        <v>864</v>
      </c>
      <c r="G2688" s="97" t="s">
        <v>351</v>
      </c>
      <c r="H2688" s="96" t="s">
        <v>50</v>
      </c>
      <c r="I2688" s="98" t="s">
        <v>454</v>
      </c>
      <c r="J2688" s="27" t="s">
        <v>713</v>
      </c>
      <c r="K2688" s="28" t="s">
        <v>3763</v>
      </c>
      <c r="L2688" s="93" t="s">
        <v>151</v>
      </c>
      <c r="M2688" s="2" t="s">
        <v>151</v>
      </c>
      <c r="N2688" s="94" t="s">
        <v>151</v>
      </c>
      <c r="O2688" s="13" t="s">
        <v>152</v>
      </c>
      <c r="P2688" s="2" t="s">
        <v>152</v>
      </c>
      <c r="Q2688" s="2" t="s">
        <v>152</v>
      </c>
      <c r="R2688" s="2" t="s">
        <v>152</v>
      </c>
      <c r="S2688" s="2" t="s">
        <v>152</v>
      </c>
      <c r="T2688" s="2" t="s">
        <v>152</v>
      </c>
      <c r="U2688" s="14" t="s">
        <v>152</v>
      </c>
      <c r="V2688" s="13" t="s">
        <v>152</v>
      </c>
      <c r="W2688" s="2" t="s">
        <v>152</v>
      </c>
      <c r="X2688" s="2" t="s">
        <v>152</v>
      </c>
      <c r="Y2688" s="2" t="s">
        <v>152</v>
      </c>
      <c r="Z2688" s="94" t="s">
        <v>152</v>
      </c>
      <c r="AA2688" s="13" t="s">
        <v>152</v>
      </c>
      <c r="AB2688" s="2" t="s">
        <v>152</v>
      </c>
      <c r="AC2688" s="14" t="s">
        <v>152</v>
      </c>
      <c r="AD2688" s="93" t="s">
        <v>152</v>
      </c>
      <c r="AE2688" s="14" t="s">
        <v>152</v>
      </c>
      <c r="AF2688" s="99">
        <v>100</v>
      </c>
    </row>
    <row r="2689" spans="1:32" x14ac:dyDescent="0.3">
      <c r="A2689" s="55" t="str">
        <f t="shared" si="41"/>
        <v>MEmo_01.3</v>
      </c>
      <c r="C2689" s="96" t="s">
        <v>28</v>
      </c>
      <c r="D2689" s="97" t="s">
        <v>778</v>
      </c>
      <c r="E2689" s="97" t="s">
        <v>865</v>
      </c>
      <c r="F2689" s="97" t="s">
        <v>866</v>
      </c>
      <c r="G2689" s="97" t="s">
        <v>351</v>
      </c>
      <c r="H2689" s="96" t="s">
        <v>50</v>
      </c>
      <c r="I2689" s="98" t="s">
        <v>51</v>
      </c>
      <c r="J2689" s="27" t="s">
        <v>3713</v>
      </c>
      <c r="K2689" s="28" t="s">
        <v>3764</v>
      </c>
      <c r="L2689" s="93" t="s">
        <v>151</v>
      </c>
      <c r="M2689" s="2" t="s">
        <v>152</v>
      </c>
      <c r="N2689" s="94" t="s">
        <v>152</v>
      </c>
      <c r="O2689" s="13" t="s">
        <v>152</v>
      </c>
      <c r="P2689" s="2" t="s">
        <v>152</v>
      </c>
      <c r="Q2689" s="2" t="s">
        <v>152</v>
      </c>
      <c r="R2689" s="2" t="s">
        <v>152</v>
      </c>
      <c r="S2689" s="2" t="s">
        <v>152</v>
      </c>
      <c r="T2689" s="2" t="s">
        <v>152</v>
      </c>
      <c r="U2689" s="14" t="s">
        <v>152</v>
      </c>
      <c r="V2689" s="13" t="s">
        <v>152</v>
      </c>
      <c r="W2689" s="2" t="s">
        <v>152</v>
      </c>
      <c r="X2689" s="2" t="s">
        <v>152</v>
      </c>
      <c r="Y2689" s="2" t="s">
        <v>152</v>
      </c>
      <c r="Z2689" s="94" t="s">
        <v>152</v>
      </c>
      <c r="AA2689" s="13" t="s">
        <v>152</v>
      </c>
      <c r="AB2689" s="2" t="s">
        <v>152</v>
      </c>
      <c r="AC2689" s="14" t="s">
        <v>152</v>
      </c>
      <c r="AD2689" s="93" t="s">
        <v>152</v>
      </c>
      <c r="AE2689" s="14" t="s">
        <v>152</v>
      </c>
      <c r="AF2689" s="99">
        <v>0</v>
      </c>
    </row>
    <row r="2690" spans="1:32" x14ac:dyDescent="0.3">
      <c r="A2690" s="55" t="str">
        <f t="shared" si="41"/>
        <v>MEmo_01.3</v>
      </c>
      <c r="C2690" s="96" t="s">
        <v>28</v>
      </c>
      <c r="D2690" s="97" t="s">
        <v>778</v>
      </c>
      <c r="E2690" s="97" t="s">
        <v>865</v>
      </c>
      <c r="F2690" s="97" t="s">
        <v>866</v>
      </c>
      <c r="G2690" s="97" t="s">
        <v>351</v>
      </c>
      <c r="H2690" s="96" t="s">
        <v>50</v>
      </c>
      <c r="I2690" s="98" t="s">
        <v>51</v>
      </c>
      <c r="J2690" s="27" t="s">
        <v>3730</v>
      </c>
      <c r="K2690" s="28" t="s">
        <v>3731</v>
      </c>
      <c r="L2690" s="93" t="s">
        <v>151</v>
      </c>
      <c r="M2690" s="2" t="s">
        <v>152</v>
      </c>
      <c r="N2690" s="94" t="s">
        <v>152</v>
      </c>
      <c r="O2690" s="13" t="s">
        <v>152</v>
      </c>
      <c r="P2690" s="2" t="s">
        <v>152</v>
      </c>
      <c r="Q2690" s="2" t="s">
        <v>152</v>
      </c>
      <c r="R2690" s="2" t="s">
        <v>152</v>
      </c>
      <c r="S2690" s="2" t="s">
        <v>152</v>
      </c>
      <c r="T2690" s="2" t="s">
        <v>152</v>
      </c>
      <c r="U2690" s="14" t="s">
        <v>152</v>
      </c>
      <c r="V2690" s="13" t="s">
        <v>152</v>
      </c>
      <c r="W2690" s="2" t="s">
        <v>152</v>
      </c>
      <c r="X2690" s="2" t="s">
        <v>152</v>
      </c>
      <c r="Y2690" s="2" t="s">
        <v>152</v>
      </c>
      <c r="Z2690" s="94" t="s">
        <v>152</v>
      </c>
      <c r="AA2690" s="13" t="s">
        <v>152</v>
      </c>
      <c r="AB2690" s="2" t="s">
        <v>152</v>
      </c>
      <c r="AC2690" s="14" t="s">
        <v>152</v>
      </c>
      <c r="AD2690" s="93" t="s">
        <v>152</v>
      </c>
      <c r="AE2690" s="14" t="s">
        <v>152</v>
      </c>
      <c r="AF2690" s="99">
        <v>100</v>
      </c>
    </row>
    <row r="2691" spans="1:32" x14ac:dyDescent="0.3">
      <c r="A2691" s="55" t="str">
        <f t="shared" si="41"/>
        <v>MEmo_01.4</v>
      </c>
      <c r="C2691" s="96" t="s">
        <v>28</v>
      </c>
      <c r="D2691" s="97" t="s">
        <v>778</v>
      </c>
      <c r="E2691" s="97" t="s">
        <v>867</v>
      </c>
      <c r="F2691" s="97" t="s">
        <v>868</v>
      </c>
      <c r="G2691" s="97" t="s">
        <v>351</v>
      </c>
      <c r="H2691" s="96" t="s">
        <v>50</v>
      </c>
      <c r="I2691" s="98" t="s">
        <v>454</v>
      </c>
      <c r="J2691" s="27" t="s">
        <v>713</v>
      </c>
      <c r="K2691" s="28" t="s">
        <v>3765</v>
      </c>
      <c r="L2691" s="93" t="s">
        <v>151</v>
      </c>
      <c r="M2691" s="2" t="s">
        <v>151</v>
      </c>
      <c r="N2691" s="94" t="s">
        <v>151</v>
      </c>
      <c r="O2691" s="13" t="s">
        <v>151</v>
      </c>
      <c r="P2691" s="2" t="s">
        <v>152</v>
      </c>
      <c r="Q2691" s="2" t="s">
        <v>152</v>
      </c>
      <c r="R2691" s="2" t="s">
        <v>152</v>
      </c>
      <c r="S2691" s="2" t="s">
        <v>152</v>
      </c>
      <c r="T2691" s="2" t="s">
        <v>152</v>
      </c>
      <c r="U2691" s="14" t="s">
        <v>152</v>
      </c>
      <c r="V2691" s="13" t="s">
        <v>151</v>
      </c>
      <c r="W2691" s="2" t="s">
        <v>151</v>
      </c>
      <c r="X2691" s="2" t="s">
        <v>152</v>
      </c>
      <c r="Y2691" s="2" t="s">
        <v>152</v>
      </c>
      <c r="Z2691" s="94" t="s">
        <v>152</v>
      </c>
      <c r="AA2691" s="13" t="s">
        <v>152</v>
      </c>
      <c r="AB2691" s="2" t="s">
        <v>152</v>
      </c>
      <c r="AC2691" s="14" t="s">
        <v>152</v>
      </c>
      <c r="AD2691" s="93" t="s">
        <v>151</v>
      </c>
      <c r="AE2691" s="14" t="s">
        <v>152</v>
      </c>
      <c r="AF2691" s="99">
        <v>0</v>
      </c>
    </row>
    <row r="2692" spans="1:32" x14ac:dyDescent="0.3">
      <c r="A2692" s="55" t="str">
        <f t="shared" si="41"/>
        <v>MEmo_01.5</v>
      </c>
      <c r="C2692" s="96" t="s">
        <v>28</v>
      </c>
      <c r="D2692" s="97" t="s">
        <v>778</v>
      </c>
      <c r="E2692" s="97" t="s">
        <v>869</v>
      </c>
      <c r="F2692" s="97" t="s">
        <v>870</v>
      </c>
      <c r="G2692" s="97" t="s">
        <v>351</v>
      </c>
      <c r="H2692" s="96" t="s">
        <v>50</v>
      </c>
      <c r="I2692" s="98" t="s">
        <v>51</v>
      </c>
      <c r="J2692" s="27" t="s">
        <v>713</v>
      </c>
      <c r="K2692" s="28" t="s">
        <v>3763</v>
      </c>
      <c r="L2692" s="93" t="s">
        <v>151</v>
      </c>
      <c r="M2692" s="2" t="s">
        <v>152</v>
      </c>
      <c r="N2692" s="94" t="s">
        <v>152</v>
      </c>
      <c r="O2692" s="13" t="s">
        <v>152</v>
      </c>
      <c r="P2692" s="2" t="s">
        <v>152</v>
      </c>
      <c r="Q2692" s="2" t="s">
        <v>152</v>
      </c>
      <c r="R2692" s="2" t="s">
        <v>152</v>
      </c>
      <c r="S2692" s="2" t="s">
        <v>152</v>
      </c>
      <c r="T2692" s="2" t="s">
        <v>152</v>
      </c>
      <c r="U2692" s="14" t="s">
        <v>152</v>
      </c>
      <c r="V2692" s="13" t="s">
        <v>152</v>
      </c>
      <c r="W2692" s="2" t="s">
        <v>152</v>
      </c>
      <c r="X2692" s="2" t="s">
        <v>152</v>
      </c>
      <c r="Y2692" s="2" t="s">
        <v>152</v>
      </c>
      <c r="Z2692" s="94" t="s">
        <v>152</v>
      </c>
      <c r="AA2692" s="13" t="s">
        <v>152</v>
      </c>
      <c r="AB2692" s="2" t="s">
        <v>152</v>
      </c>
      <c r="AC2692" s="14" t="s">
        <v>152</v>
      </c>
      <c r="AD2692" s="93" t="s">
        <v>152</v>
      </c>
      <c r="AE2692" s="14" t="s">
        <v>152</v>
      </c>
      <c r="AF2692" s="99">
        <v>100</v>
      </c>
    </row>
    <row r="2693" spans="1:32" x14ac:dyDescent="0.3">
      <c r="A2693" s="55" t="str">
        <f t="shared" si="41"/>
        <v>MEmo_01.6</v>
      </c>
      <c r="C2693" s="96" t="s">
        <v>28</v>
      </c>
      <c r="D2693" s="97" t="s">
        <v>778</v>
      </c>
      <c r="E2693" s="97" t="s">
        <v>871</v>
      </c>
      <c r="F2693" s="97" t="s">
        <v>872</v>
      </c>
      <c r="G2693" s="97" t="s">
        <v>351</v>
      </c>
      <c r="H2693" s="96" t="s">
        <v>50</v>
      </c>
      <c r="I2693" s="98" t="s">
        <v>51</v>
      </c>
      <c r="J2693" s="27" t="s">
        <v>3757</v>
      </c>
      <c r="K2693" s="28" t="s">
        <v>3766</v>
      </c>
      <c r="L2693" s="93" t="s">
        <v>151</v>
      </c>
      <c r="M2693" s="2" t="s">
        <v>152</v>
      </c>
      <c r="N2693" s="94" t="s">
        <v>152</v>
      </c>
      <c r="O2693" s="13" t="s">
        <v>152</v>
      </c>
      <c r="P2693" s="2" t="s">
        <v>152</v>
      </c>
      <c r="Q2693" s="2" t="s">
        <v>152</v>
      </c>
      <c r="R2693" s="2" t="s">
        <v>152</v>
      </c>
      <c r="S2693" s="2" t="s">
        <v>152</v>
      </c>
      <c r="T2693" s="2" t="s">
        <v>152</v>
      </c>
      <c r="U2693" s="14" t="s">
        <v>152</v>
      </c>
      <c r="V2693" s="13" t="s">
        <v>152</v>
      </c>
      <c r="W2693" s="2" t="s">
        <v>152</v>
      </c>
      <c r="X2693" s="2" t="s">
        <v>152</v>
      </c>
      <c r="Y2693" s="2" t="s">
        <v>152</v>
      </c>
      <c r="Z2693" s="94" t="s">
        <v>152</v>
      </c>
      <c r="AA2693" s="13" t="s">
        <v>152</v>
      </c>
      <c r="AB2693" s="2" t="s">
        <v>152</v>
      </c>
      <c r="AC2693" s="14" t="s">
        <v>152</v>
      </c>
      <c r="AD2693" s="93" t="s">
        <v>152</v>
      </c>
      <c r="AE2693" s="14" t="s">
        <v>152</v>
      </c>
      <c r="AF2693" s="99">
        <v>100</v>
      </c>
    </row>
    <row r="2694" spans="1:32" x14ac:dyDescent="0.3">
      <c r="A2694" s="55" t="str">
        <f t="shared" si="41"/>
        <v>MEmo_01.6</v>
      </c>
      <c r="C2694" s="96" t="s">
        <v>28</v>
      </c>
      <c r="D2694" s="97" t="s">
        <v>778</v>
      </c>
      <c r="E2694" s="97" t="s">
        <v>871</v>
      </c>
      <c r="F2694" s="97" t="s">
        <v>872</v>
      </c>
      <c r="G2694" s="97" t="s">
        <v>351</v>
      </c>
      <c r="H2694" s="96" t="s">
        <v>50</v>
      </c>
      <c r="I2694" s="98" t="s">
        <v>51</v>
      </c>
      <c r="J2694" s="27" t="s">
        <v>3759</v>
      </c>
      <c r="K2694" s="28" t="s">
        <v>3767</v>
      </c>
      <c r="L2694" s="93" t="s">
        <v>151</v>
      </c>
      <c r="M2694" s="2" t="s">
        <v>152</v>
      </c>
      <c r="N2694" s="94" t="s">
        <v>152</v>
      </c>
      <c r="O2694" s="13" t="s">
        <v>152</v>
      </c>
      <c r="P2694" s="2" t="s">
        <v>152</v>
      </c>
      <c r="Q2694" s="2" t="s">
        <v>152</v>
      </c>
      <c r="R2694" s="2" t="s">
        <v>152</v>
      </c>
      <c r="S2694" s="2" t="s">
        <v>152</v>
      </c>
      <c r="T2694" s="2" t="s">
        <v>152</v>
      </c>
      <c r="U2694" s="14" t="s">
        <v>152</v>
      </c>
      <c r="V2694" s="13" t="s">
        <v>152</v>
      </c>
      <c r="W2694" s="2" t="s">
        <v>152</v>
      </c>
      <c r="X2694" s="2" t="s">
        <v>152</v>
      </c>
      <c r="Y2694" s="2" t="s">
        <v>152</v>
      </c>
      <c r="Z2694" s="94" t="s">
        <v>152</v>
      </c>
      <c r="AA2694" s="13" t="s">
        <v>152</v>
      </c>
      <c r="AB2694" s="2" t="s">
        <v>152</v>
      </c>
      <c r="AC2694" s="14" t="s">
        <v>152</v>
      </c>
      <c r="AD2694" s="93" t="s">
        <v>152</v>
      </c>
      <c r="AE2694" s="14" t="s">
        <v>152</v>
      </c>
      <c r="AF2694" s="99">
        <v>100</v>
      </c>
    </row>
    <row r="2695" spans="1:32" x14ac:dyDescent="0.3">
      <c r="A2695" s="55" t="str">
        <f t="shared" si="41"/>
        <v>MEmo_01.6</v>
      </c>
      <c r="C2695" s="96" t="s">
        <v>28</v>
      </c>
      <c r="D2695" s="97" t="s">
        <v>778</v>
      </c>
      <c r="E2695" s="97" t="s">
        <v>871</v>
      </c>
      <c r="F2695" s="97" t="s">
        <v>872</v>
      </c>
      <c r="G2695" s="97" t="s">
        <v>351</v>
      </c>
      <c r="H2695" s="96" t="s">
        <v>50</v>
      </c>
      <c r="I2695" s="98" t="s">
        <v>51</v>
      </c>
      <c r="J2695" s="27" t="s">
        <v>3768</v>
      </c>
      <c r="K2695" s="28" t="s">
        <v>3769</v>
      </c>
      <c r="L2695" s="93" t="s">
        <v>151</v>
      </c>
      <c r="M2695" s="2" t="s">
        <v>152</v>
      </c>
      <c r="N2695" s="94" t="s">
        <v>152</v>
      </c>
      <c r="O2695" s="13" t="s">
        <v>152</v>
      </c>
      <c r="P2695" s="2" t="s">
        <v>152</v>
      </c>
      <c r="Q2695" s="2" t="s">
        <v>152</v>
      </c>
      <c r="R2695" s="2" t="s">
        <v>152</v>
      </c>
      <c r="S2695" s="2" t="s">
        <v>152</v>
      </c>
      <c r="T2695" s="2" t="s">
        <v>152</v>
      </c>
      <c r="U2695" s="14" t="s">
        <v>152</v>
      </c>
      <c r="V2695" s="13" t="s">
        <v>152</v>
      </c>
      <c r="W2695" s="2" t="s">
        <v>152</v>
      </c>
      <c r="X2695" s="2" t="s">
        <v>152</v>
      </c>
      <c r="Y2695" s="2" t="s">
        <v>152</v>
      </c>
      <c r="Z2695" s="94" t="s">
        <v>152</v>
      </c>
      <c r="AA2695" s="13" t="s">
        <v>152</v>
      </c>
      <c r="AB2695" s="2" t="s">
        <v>152</v>
      </c>
      <c r="AC2695" s="14" t="s">
        <v>152</v>
      </c>
      <c r="AD2695" s="93" t="s">
        <v>152</v>
      </c>
      <c r="AE2695" s="14" t="s">
        <v>152</v>
      </c>
      <c r="AF2695" s="99">
        <v>100</v>
      </c>
    </row>
    <row r="2696" spans="1:32" x14ac:dyDescent="0.3">
      <c r="A2696" s="55" t="str">
        <f t="shared" ref="A2696:A2759" si="42">C2696&amp;LOWER(LEFT(D2696,2))&amp;"_"&amp;IF(LEN(TRIM(LEFT(E2696,FIND(" ",E2696))))=3,"0"&amp;TRIM(LEFT(E2696,FIND(" ",E2696))),TRIM(LEFT(E2696,FIND(" ",E2696))))</f>
        <v>MEtr_01.1</v>
      </c>
      <c r="C2696" s="96" t="s">
        <v>28</v>
      </c>
      <c r="D2696" s="97" t="s">
        <v>779</v>
      </c>
      <c r="E2696" s="97" t="s">
        <v>877</v>
      </c>
      <c r="F2696" s="97" t="s">
        <v>878</v>
      </c>
      <c r="G2696" s="97" t="s">
        <v>351</v>
      </c>
      <c r="H2696" s="96" t="s">
        <v>50</v>
      </c>
      <c r="I2696" s="98" t="s">
        <v>51</v>
      </c>
      <c r="J2696" s="27" t="s">
        <v>3770</v>
      </c>
      <c r="K2696" s="28" t="s">
        <v>3771</v>
      </c>
      <c r="L2696" s="93" t="s">
        <v>151</v>
      </c>
      <c r="M2696" s="2" t="s">
        <v>152</v>
      </c>
      <c r="N2696" s="94" t="s">
        <v>152</v>
      </c>
      <c r="O2696" s="13" t="s">
        <v>152</v>
      </c>
      <c r="P2696" s="2" t="s">
        <v>152</v>
      </c>
      <c r="Q2696" s="2" t="s">
        <v>152</v>
      </c>
      <c r="R2696" s="2" t="s">
        <v>152</v>
      </c>
      <c r="S2696" s="2" t="s">
        <v>152</v>
      </c>
      <c r="T2696" s="2" t="s">
        <v>152</v>
      </c>
      <c r="U2696" s="14" t="s">
        <v>152</v>
      </c>
      <c r="V2696" s="13" t="s">
        <v>152</v>
      </c>
      <c r="W2696" s="2" t="s">
        <v>152</v>
      </c>
      <c r="X2696" s="2" t="s">
        <v>152</v>
      </c>
      <c r="Y2696" s="2" t="s">
        <v>152</v>
      </c>
      <c r="Z2696" s="94" t="s">
        <v>152</v>
      </c>
      <c r="AA2696" s="13" t="s">
        <v>152</v>
      </c>
      <c r="AB2696" s="2" t="s">
        <v>152</v>
      </c>
      <c r="AC2696" s="14" t="s">
        <v>152</v>
      </c>
      <c r="AD2696" s="93" t="s">
        <v>152</v>
      </c>
      <c r="AE2696" s="14" t="s">
        <v>152</v>
      </c>
      <c r="AF2696" s="99">
        <v>100</v>
      </c>
    </row>
    <row r="2697" spans="1:32" x14ac:dyDescent="0.3">
      <c r="A2697" s="55" t="str">
        <f t="shared" si="42"/>
        <v>MEtr_01.1</v>
      </c>
      <c r="C2697" s="96" t="s">
        <v>28</v>
      </c>
      <c r="D2697" s="97" t="s">
        <v>779</v>
      </c>
      <c r="E2697" s="97" t="s">
        <v>877</v>
      </c>
      <c r="F2697" s="97" t="s">
        <v>878</v>
      </c>
      <c r="G2697" s="97" t="s">
        <v>351</v>
      </c>
      <c r="H2697" s="96" t="s">
        <v>50</v>
      </c>
      <c r="I2697" s="98" t="s">
        <v>51</v>
      </c>
      <c r="J2697" s="27" t="s">
        <v>3772</v>
      </c>
      <c r="K2697" s="28" t="s">
        <v>3718</v>
      </c>
      <c r="L2697" s="93" t="s">
        <v>151</v>
      </c>
      <c r="M2697" s="2" t="s">
        <v>152</v>
      </c>
      <c r="N2697" s="94" t="s">
        <v>152</v>
      </c>
      <c r="O2697" s="13" t="s">
        <v>152</v>
      </c>
      <c r="P2697" s="2" t="s">
        <v>152</v>
      </c>
      <c r="Q2697" s="2" t="s">
        <v>152</v>
      </c>
      <c r="R2697" s="2" t="s">
        <v>152</v>
      </c>
      <c r="S2697" s="2" t="s">
        <v>152</v>
      </c>
      <c r="T2697" s="2" t="s">
        <v>152</v>
      </c>
      <c r="U2697" s="14" t="s">
        <v>152</v>
      </c>
      <c r="V2697" s="13" t="s">
        <v>152</v>
      </c>
      <c r="W2697" s="2" t="s">
        <v>152</v>
      </c>
      <c r="X2697" s="2" t="s">
        <v>152</v>
      </c>
      <c r="Y2697" s="2" t="s">
        <v>152</v>
      </c>
      <c r="Z2697" s="94" t="s">
        <v>152</v>
      </c>
      <c r="AA2697" s="13" t="s">
        <v>152</v>
      </c>
      <c r="AB2697" s="2" t="s">
        <v>152</v>
      </c>
      <c r="AC2697" s="14" t="s">
        <v>152</v>
      </c>
      <c r="AD2697" s="93" t="s">
        <v>152</v>
      </c>
      <c r="AE2697" s="14" t="s">
        <v>152</v>
      </c>
      <c r="AF2697" s="99">
        <v>0</v>
      </c>
    </row>
    <row r="2698" spans="1:32" x14ac:dyDescent="0.3">
      <c r="A2698" s="55" t="str">
        <f t="shared" si="42"/>
        <v>MEtr_01.1</v>
      </c>
      <c r="C2698" s="96" t="s">
        <v>28</v>
      </c>
      <c r="D2698" s="97" t="s">
        <v>779</v>
      </c>
      <c r="E2698" s="97" t="s">
        <v>877</v>
      </c>
      <c r="F2698" s="97" t="s">
        <v>878</v>
      </c>
      <c r="G2698" s="97" t="s">
        <v>351</v>
      </c>
      <c r="H2698" s="96" t="s">
        <v>50</v>
      </c>
      <c r="I2698" s="98" t="s">
        <v>51</v>
      </c>
      <c r="J2698" s="27" t="s">
        <v>3773</v>
      </c>
      <c r="K2698" s="28" t="s">
        <v>626</v>
      </c>
      <c r="L2698" s="93" t="s">
        <v>151</v>
      </c>
      <c r="M2698" s="2" t="s">
        <v>152</v>
      </c>
      <c r="N2698" s="94" t="s">
        <v>152</v>
      </c>
      <c r="O2698" s="13" t="s">
        <v>152</v>
      </c>
      <c r="P2698" s="2" t="s">
        <v>152</v>
      </c>
      <c r="Q2698" s="2" t="s">
        <v>152</v>
      </c>
      <c r="R2698" s="2" t="s">
        <v>152</v>
      </c>
      <c r="S2698" s="2" t="s">
        <v>152</v>
      </c>
      <c r="T2698" s="2" t="s">
        <v>152</v>
      </c>
      <c r="U2698" s="14" t="s">
        <v>152</v>
      </c>
      <c r="V2698" s="13" t="s">
        <v>152</v>
      </c>
      <c r="W2698" s="2" t="s">
        <v>152</v>
      </c>
      <c r="X2698" s="2" t="s">
        <v>152</v>
      </c>
      <c r="Y2698" s="2" t="s">
        <v>152</v>
      </c>
      <c r="Z2698" s="94" t="s">
        <v>152</v>
      </c>
      <c r="AA2698" s="13" t="s">
        <v>152</v>
      </c>
      <c r="AB2698" s="2" t="s">
        <v>152</v>
      </c>
      <c r="AC2698" s="14" t="s">
        <v>152</v>
      </c>
      <c r="AD2698" s="93" t="s">
        <v>152</v>
      </c>
      <c r="AE2698" s="14" t="s">
        <v>152</v>
      </c>
      <c r="AF2698" s="99">
        <v>0</v>
      </c>
    </row>
    <row r="2699" spans="1:32" x14ac:dyDescent="0.3">
      <c r="A2699" s="55" t="str">
        <f t="shared" si="42"/>
        <v>MEtr_01.2</v>
      </c>
      <c r="C2699" s="96" t="s">
        <v>28</v>
      </c>
      <c r="D2699" s="97" t="s">
        <v>779</v>
      </c>
      <c r="E2699" s="97" t="s">
        <v>879</v>
      </c>
      <c r="F2699" s="97" t="s">
        <v>880</v>
      </c>
      <c r="G2699" s="97" t="s">
        <v>351</v>
      </c>
      <c r="H2699" s="96" t="s">
        <v>50</v>
      </c>
      <c r="I2699" s="98"/>
      <c r="J2699" s="27" t="s">
        <v>113</v>
      </c>
      <c r="K2699" s="28" t="s">
        <v>113</v>
      </c>
      <c r="L2699" s="93"/>
      <c r="M2699" s="2"/>
      <c r="N2699" s="94"/>
      <c r="O2699" s="13"/>
      <c r="P2699" s="2"/>
      <c r="Q2699" s="2"/>
      <c r="R2699" s="2"/>
      <c r="S2699" s="2"/>
      <c r="T2699" s="2"/>
      <c r="U2699" s="14"/>
      <c r="V2699" s="13"/>
      <c r="W2699" s="2"/>
      <c r="X2699" s="2"/>
      <c r="Y2699" s="2"/>
      <c r="Z2699" s="94"/>
      <c r="AA2699" s="13"/>
      <c r="AB2699" s="2"/>
      <c r="AC2699" s="14"/>
      <c r="AD2699" s="93"/>
      <c r="AE2699" s="14"/>
      <c r="AF2699" s="99" t="s">
        <v>6</v>
      </c>
    </row>
    <row r="2700" spans="1:32" x14ac:dyDescent="0.3">
      <c r="A2700" s="55" t="str">
        <f t="shared" si="42"/>
        <v>MEtr_02.1</v>
      </c>
      <c r="C2700" s="96" t="s">
        <v>28</v>
      </c>
      <c r="D2700" s="97" t="s">
        <v>779</v>
      </c>
      <c r="E2700" s="97" t="s">
        <v>881</v>
      </c>
      <c r="F2700" s="97" t="s">
        <v>882</v>
      </c>
      <c r="G2700" s="97" t="s">
        <v>351</v>
      </c>
      <c r="H2700" s="96" t="s">
        <v>50</v>
      </c>
      <c r="I2700" s="98" t="s">
        <v>51</v>
      </c>
      <c r="J2700" s="27" t="s">
        <v>3774</v>
      </c>
      <c r="K2700" s="28" t="s">
        <v>3775</v>
      </c>
      <c r="L2700" s="93" t="s">
        <v>151</v>
      </c>
      <c r="M2700" s="2" t="s">
        <v>152</v>
      </c>
      <c r="N2700" s="94" t="s">
        <v>151</v>
      </c>
      <c r="O2700" s="13" t="s">
        <v>152</v>
      </c>
      <c r="P2700" s="2" t="s">
        <v>152</v>
      </c>
      <c r="Q2700" s="2" t="s">
        <v>152</v>
      </c>
      <c r="R2700" s="2" t="s">
        <v>152</v>
      </c>
      <c r="S2700" s="2" t="s">
        <v>152</v>
      </c>
      <c r="T2700" s="2" t="s">
        <v>152</v>
      </c>
      <c r="U2700" s="14" t="s">
        <v>152</v>
      </c>
      <c r="V2700" s="13" t="s">
        <v>152</v>
      </c>
      <c r="W2700" s="2" t="s">
        <v>152</v>
      </c>
      <c r="X2700" s="2" t="s">
        <v>152</v>
      </c>
      <c r="Y2700" s="2" t="s">
        <v>152</v>
      </c>
      <c r="Z2700" s="94" t="s">
        <v>152</v>
      </c>
      <c r="AA2700" s="13" t="s">
        <v>152</v>
      </c>
      <c r="AB2700" s="2" t="s">
        <v>152</v>
      </c>
      <c r="AC2700" s="14" t="s">
        <v>152</v>
      </c>
      <c r="AD2700" s="93" t="s">
        <v>152</v>
      </c>
      <c r="AE2700" s="14" t="s">
        <v>152</v>
      </c>
      <c r="AF2700" s="99">
        <v>100</v>
      </c>
    </row>
    <row r="2701" spans="1:32" x14ac:dyDescent="0.3">
      <c r="A2701" s="55" t="str">
        <f t="shared" si="42"/>
        <v>MEtr_02.1</v>
      </c>
      <c r="C2701" s="96" t="s">
        <v>28</v>
      </c>
      <c r="D2701" s="97" t="s">
        <v>779</v>
      </c>
      <c r="E2701" s="97" t="s">
        <v>881</v>
      </c>
      <c r="F2701" s="97" t="s">
        <v>882</v>
      </c>
      <c r="G2701" s="97" t="s">
        <v>351</v>
      </c>
      <c r="H2701" s="96" t="s">
        <v>50</v>
      </c>
      <c r="I2701" s="98" t="s">
        <v>51</v>
      </c>
      <c r="J2701" s="27" t="s">
        <v>3776</v>
      </c>
      <c r="K2701" s="28" t="s">
        <v>3777</v>
      </c>
      <c r="L2701" s="93" t="s">
        <v>151</v>
      </c>
      <c r="M2701" s="2" t="s">
        <v>151</v>
      </c>
      <c r="N2701" s="94" t="s">
        <v>151</v>
      </c>
      <c r="O2701" s="13" t="s">
        <v>151</v>
      </c>
      <c r="P2701" s="2" t="s">
        <v>152</v>
      </c>
      <c r="Q2701" s="2" t="s">
        <v>152</v>
      </c>
      <c r="R2701" s="2" t="s">
        <v>152</v>
      </c>
      <c r="S2701" s="2" t="s">
        <v>152</v>
      </c>
      <c r="T2701" s="2" t="s">
        <v>152</v>
      </c>
      <c r="U2701" s="14" t="s">
        <v>152</v>
      </c>
      <c r="V2701" s="13" t="s">
        <v>151</v>
      </c>
      <c r="W2701" s="2" t="s">
        <v>152</v>
      </c>
      <c r="X2701" s="2" t="s">
        <v>152</v>
      </c>
      <c r="Y2701" s="2" t="s">
        <v>152</v>
      </c>
      <c r="Z2701" s="94" t="s">
        <v>152</v>
      </c>
      <c r="AA2701" s="13" t="s">
        <v>151</v>
      </c>
      <c r="AB2701" s="2" t="s">
        <v>151</v>
      </c>
      <c r="AC2701" s="14" t="s">
        <v>151</v>
      </c>
      <c r="AD2701" s="93" t="s">
        <v>152</v>
      </c>
      <c r="AE2701" s="14" t="s">
        <v>152</v>
      </c>
      <c r="AF2701" s="99">
        <v>100</v>
      </c>
    </row>
    <row r="2702" spans="1:32" x14ac:dyDescent="0.3">
      <c r="A2702" s="55" t="str">
        <f t="shared" si="42"/>
        <v>MEtr_02.1</v>
      </c>
      <c r="C2702" s="96" t="s">
        <v>28</v>
      </c>
      <c r="D2702" s="97" t="s">
        <v>779</v>
      </c>
      <c r="E2702" s="97" t="s">
        <v>881</v>
      </c>
      <c r="F2702" s="97" t="s">
        <v>882</v>
      </c>
      <c r="G2702" s="97" t="s">
        <v>351</v>
      </c>
      <c r="H2702" s="96" t="s">
        <v>50</v>
      </c>
      <c r="I2702" s="98" t="s">
        <v>51</v>
      </c>
      <c r="J2702" s="27" t="s">
        <v>3778</v>
      </c>
      <c r="K2702" s="28" t="s">
        <v>3779</v>
      </c>
      <c r="L2702" s="93" t="s">
        <v>151</v>
      </c>
      <c r="M2702" s="2" t="s">
        <v>152</v>
      </c>
      <c r="N2702" s="94" t="s">
        <v>151</v>
      </c>
      <c r="O2702" s="13" t="s">
        <v>152</v>
      </c>
      <c r="P2702" s="2" t="s">
        <v>152</v>
      </c>
      <c r="Q2702" s="2" t="s">
        <v>152</v>
      </c>
      <c r="R2702" s="2" t="s">
        <v>152</v>
      </c>
      <c r="S2702" s="2" t="s">
        <v>152</v>
      </c>
      <c r="T2702" s="2" t="s">
        <v>152</v>
      </c>
      <c r="U2702" s="14" t="s">
        <v>152</v>
      </c>
      <c r="V2702" s="13" t="s">
        <v>152</v>
      </c>
      <c r="W2702" s="2" t="s">
        <v>152</v>
      </c>
      <c r="X2702" s="2" t="s">
        <v>152</v>
      </c>
      <c r="Y2702" s="2" t="s">
        <v>152</v>
      </c>
      <c r="Z2702" s="94" t="s">
        <v>152</v>
      </c>
      <c r="AA2702" s="13" t="s">
        <v>152</v>
      </c>
      <c r="AB2702" s="2" t="s">
        <v>152</v>
      </c>
      <c r="AC2702" s="14" t="s">
        <v>152</v>
      </c>
      <c r="AD2702" s="93" t="s">
        <v>152</v>
      </c>
      <c r="AE2702" s="14" t="s">
        <v>152</v>
      </c>
      <c r="AF2702" s="99">
        <v>100</v>
      </c>
    </row>
    <row r="2703" spans="1:32" x14ac:dyDescent="0.3">
      <c r="A2703" s="55" t="str">
        <f t="shared" si="42"/>
        <v>MEtr_02.2</v>
      </c>
      <c r="C2703" s="96" t="s">
        <v>28</v>
      </c>
      <c r="D2703" s="97" t="s">
        <v>779</v>
      </c>
      <c r="E2703" s="97" t="s">
        <v>883</v>
      </c>
      <c r="F2703" s="97" t="s">
        <v>884</v>
      </c>
      <c r="G2703" s="97" t="s">
        <v>351</v>
      </c>
      <c r="H2703" s="96" t="s">
        <v>50</v>
      </c>
      <c r="I2703" s="98" t="s">
        <v>454</v>
      </c>
      <c r="J2703" s="27" t="s">
        <v>3716</v>
      </c>
      <c r="K2703" s="28" t="s">
        <v>3717</v>
      </c>
      <c r="L2703" s="93" t="s">
        <v>151</v>
      </c>
      <c r="M2703" s="2" t="s">
        <v>152</v>
      </c>
      <c r="N2703" s="94" t="s">
        <v>152</v>
      </c>
      <c r="O2703" s="13" t="s">
        <v>152</v>
      </c>
      <c r="P2703" s="2" t="s">
        <v>152</v>
      </c>
      <c r="Q2703" s="2" t="s">
        <v>152</v>
      </c>
      <c r="R2703" s="2" t="s">
        <v>152</v>
      </c>
      <c r="S2703" s="2" t="s">
        <v>152</v>
      </c>
      <c r="T2703" s="2" t="s">
        <v>152</v>
      </c>
      <c r="U2703" s="14" t="s">
        <v>152</v>
      </c>
      <c r="V2703" s="13" t="s">
        <v>151</v>
      </c>
      <c r="W2703" s="2" t="s">
        <v>152</v>
      </c>
      <c r="X2703" s="2" t="s">
        <v>152</v>
      </c>
      <c r="Y2703" s="2" t="s">
        <v>152</v>
      </c>
      <c r="Z2703" s="94" t="s">
        <v>152</v>
      </c>
      <c r="AA2703" s="13" t="s">
        <v>152</v>
      </c>
      <c r="AB2703" s="2" t="s">
        <v>152</v>
      </c>
      <c r="AC2703" s="14" t="s">
        <v>152</v>
      </c>
      <c r="AD2703" s="93" t="s">
        <v>152</v>
      </c>
      <c r="AE2703" s="14" t="s">
        <v>152</v>
      </c>
      <c r="AF2703" s="99">
        <v>100</v>
      </c>
    </row>
    <row r="2704" spans="1:32" x14ac:dyDescent="0.3">
      <c r="A2704" s="55" t="str">
        <f t="shared" si="42"/>
        <v>MEtr_02.3</v>
      </c>
      <c r="C2704" s="96" t="s">
        <v>28</v>
      </c>
      <c r="D2704" s="97" t="s">
        <v>779</v>
      </c>
      <c r="E2704" s="97" t="s">
        <v>885</v>
      </c>
      <c r="F2704" s="97" t="s">
        <v>886</v>
      </c>
      <c r="G2704" s="97" t="s">
        <v>351</v>
      </c>
      <c r="H2704" s="96" t="s">
        <v>50</v>
      </c>
      <c r="I2704" s="98"/>
      <c r="J2704" s="27" t="s">
        <v>113</v>
      </c>
      <c r="K2704" s="28" t="s">
        <v>113</v>
      </c>
      <c r="L2704" s="93" t="s">
        <v>6</v>
      </c>
      <c r="M2704" s="2" t="s">
        <v>6</v>
      </c>
      <c r="N2704" s="94" t="s">
        <v>6</v>
      </c>
      <c r="O2704" s="13" t="s">
        <v>6</v>
      </c>
      <c r="P2704" s="2" t="s">
        <v>6</v>
      </c>
      <c r="Q2704" s="2" t="s">
        <v>6</v>
      </c>
      <c r="R2704" s="2" t="s">
        <v>6</v>
      </c>
      <c r="S2704" s="2" t="s">
        <v>6</v>
      </c>
      <c r="T2704" s="2" t="s">
        <v>6</v>
      </c>
      <c r="U2704" s="14" t="s">
        <v>6</v>
      </c>
      <c r="V2704" s="13" t="s">
        <v>6</v>
      </c>
      <c r="W2704" s="2" t="s">
        <v>6</v>
      </c>
      <c r="X2704" s="2" t="s">
        <v>6</v>
      </c>
      <c r="Y2704" s="2" t="s">
        <v>6</v>
      </c>
      <c r="Z2704" s="94" t="s">
        <v>6</v>
      </c>
      <c r="AA2704" s="13" t="s">
        <v>6</v>
      </c>
      <c r="AB2704" s="2" t="s">
        <v>6</v>
      </c>
      <c r="AC2704" s="14" t="s">
        <v>6</v>
      </c>
      <c r="AD2704" s="93" t="s">
        <v>6</v>
      </c>
      <c r="AE2704" s="14" t="s">
        <v>6</v>
      </c>
      <c r="AF2704" s="99" t="s">
        <v>6</v>
      </c>
    </row>
    <row r="2705" spans="1:32" x14ac:dyDescent="0.3">
      <c r="A2705" s="55" t="str">
        <f t="shared" si="42"/>
        <v>MEtr_02.4</v>
      </c>
      <c r="C2705" s="96" t="s">
        <v>28</v>
      </c>
      <c r="D2705" s="97" t="s">
        <v>779</v>
      </c>
      <c r="E2705" s="97" t="s">
        <v>887</v>
      </c>
      <c r="F2705" s="97" t="s">
        <v>888</v>
      </c>
      <c r="G2705" s="97" t="s">
        <v>351</v>
      </c>
      <c r="H2705" s="96" t="s">
        <v>50</v>
      </c>
      <c r="I2705" s="98"/>
      <c r="J2705" s="27" t="s">
        <v>113</v>
      </c>
      <c r="K2705" s="28" t="s">
        <v>113</v>
      </c>
      <c r="L2705" s="93"/>
      <c r="M2705" s="2"/>
      <c r="N2705" s="94"/>
      <c r="O2705" s="13"/>
      <c r="P2705" s="2"/>
      <c r="Q2705" s="2"/>
      <c r="R2705" s="2"/>
      <c r="S2705" s="2"/>
      <c r="T2705" s="2"/>
      <c r="U2705" s="14"/>
      <c r="V2705" s="13"/>
      <c r="W2705" s="2"/>
      <c r="X2705" s="2"/>
      <c r="Y2705" s="2"/>
      <c r="Z2705" s="94"/>
      <c r="AA2705" s="13"/>
      <c r="AB2705" s="2"/>
      <c r="AC2705" s="14"/>
      <c r="AD2705" s="93"/>
      <c r="AE2705" s="14"/>
      <c r="AF2705" s="99" t="s">
        <v>6</v>
      </c>
    </row>
    <row r="2706" spans="1:32" x14ac:dyDescent="0.3">
      <c r="A2706" s="55" t="str">
        <f t="shared" si="42"/>
        <v>MEtr_03.1</v>
      </c>
      <c r="C2706" s="96" t="s">
        <v>28</v>
      </c>
      <c r="D2706" s="97" t="s">
        <v>779</v>
      </c>
      <c r="E2706" s="97" t="s">
        <v>889</v>
      </c>
      <c r="F2706" s="97" t="s">
        <v>890</v>
      </c>
      <c r="G2706" s="97" t="s">
        <v>344</v>
      </c>
      <c r="H2706" s="96" t="s">
        <v>50</v>
      </c>
      <c r="I2706" s="98" t="s">
        <v>454</v>
      </c>
      <c r="J2706" s="27" t="s">
        <v>3780</v>
      </c>
      <c r="K2706" s="28" t="s">
        <v>3781</v>
      </c>
      <c r="L2706" s="93" t="s">
        <v>151</v>
      </c>
      <c r="M2706" s="2" t="s">
        <v>151</v>
      </c>
      <c r="N2706" s="94" t="s">
        <v>151</v>
      </c>
      <c r="O2706" s="13"/>
      <c r="P2706" s="2"/>
      <c r="Q2706" s="2"/>
      <c r="R2706" s="2"/>
      <c r="S2706" s="2"/>
      <c r="T2706" s="2"/>
      <c r="U2706" s="14"/>
      <c r="V2706" s="13"/>
      <c r="W2706" s="2"/>
      <c r="X2706" s="2"/>
      <c r="Y2706" s="2"/>
      <c r="Z2706" s="94"/>
      <c r="AA2706" s="13"/>
      <c r="AB2706" s="2"/>
      <c r="AC2706" s="14"/>
      <c r="AD2706" s="93"/>
      <c r="AE2706" s="14"/>
      <c r="AF2706" s="99">
        <v>0</v>
      </c>
    </row>
    <row r="2707" spans="1:32" x14ac:dyDescent="0.3">
      <c r="A2707" s="55" t="str">
        <f t="shared" si="42"/>
        <v>MEtr_03.1</v>
      </c>
      <c r="C2707" s="96" t="s">
        <v>28</v>
      </c>
      <c r="D2707" s="97" t="s">
        <v>779</v>
      </c>
      <c r="E2707" s="97" t="s">
        <v>889</v>
      </c>
      <c r="F2707" s="97" t="s">
        <v>890</v>
      </c>
      <c r="G2707" s="97" t="s">
        <v>344</v>
      </c>
      <c r="H2707" s="96" t="s">
        <v>50</v>
      </c>
      <c r="I2707" s="98" t="s">
        <v>454</v>
      </c>
      <c r="J2707" s="27" t="s">
        <v>3782</v>
      </c>
      <c r="K2707" s="28" t="s">
        <v>3783</v>
      </c>
      <c r="L2707" s="93" t="s">
        <v>151</v>
      </c>
      <c r="M2707" s="2" t="s">
        <v>151</v>
      </c>
      <c r="N2707" s="94" t="s">
        <v>151</v>
      </c>
      <c r="O2707" s="13"/>
      <c r="P2707" s="2"/>
      <c r="Q2707" s="2"/>
      <c r="R2707" s="2"/>
      <c r="S2707" s="2"/>
      <c r="T2707" s="2"/>
      <c r="U2707" s="14"/>
      <c r="V2707" s="13"/>
      <c r="W2707" s="2"/>
      <c r="X2707" s="2"/>
      <c r="Y2707" s="2"/>
      <c r="Z2707" s="94"/>
      <c r="AA2707" s="13"/>
      <c r="AB2707" s="2"/>
      <c r="AC2707" s="14"/>
      <c r="AD2707" s="93"/>
      <c r="AE2707" s="14"/>
      <c r="AF2707" s="99">
        <v>100</v>
      </c>
    </row>
    <row r="2708" spans="1:32" x14ac:dyDescent="0.3">
      <c r="A2708" s="55" t="str">
        <f t="shared" si="42"/>
        <v>MEtr_03.2</v>
      </c>
      <c r="C2708" s="96" t="s">
        <v>28</v>
      </c>
      <c r="D2708" s="97" t="s">
        <v>779</v>
      </c>
      <c r="E2708" s="97" t="s">
        <v>891</v>
      </c>
      <c r="F2708" s="97" t="s">
        <v>892</v>
      </c>
      <c r="G2708" s="97" t="s">
        <v>351</v>
      </c>
      <c r="H2708" s="96" t="s">
        <v>50</v>
      </c>
      <c r="I2708" s="98" t="s">
        <v>454</v>
      </c>
      <c r="J2708" s="27" t="s">
        <v>3780</v>
      </c>
      <c r="K2708" s="28" t="s">
        <v>3781</v>
      </c>
      <c r="L2708" s="93" t="s">
        <v>151</v>
      </c>
      <c r="M2708" s="2" t="s">
        <v>152</v>
      </c>
      <c r="N2708" s="94" t="s">
        <v>152</v>
      </c>
      <c r="O2708" s="13" t="s">
        <v>152</v>
      </c>
      <c r="P2708" s="2" t="s">
        <v>152</v>
      </c>
      <c r="Q2708" s="2" t="s">
        <v>152</v>
      </c>
      <c r="R2708" s="2" t="s">
        <v>152</v>
      </c>
      <c r="S2708" s="2" t="s">
        <v>152</v>
      </c>
      <c r="T2708" s="2" t="s">
        <v>152</v>
      </c>
      <c r="U2708" s="14" t="s">
        <v>152</v>
      </c>
      <c r="V2708" s="13" t="s">
        <v>152</v>
      </c>
      <c r="W2708" s="2" t="s">
        <v>152</v>
      </c>
      <c r="X2708" s="2" t="s">
        <v>152</v>
      </c>
      <c r="Y2708" s="2" t="s">
        <v>152</v>
      </c>
      <c r="Z2708" s="94" t="s">
        <v>152</v>
      </c>
      <c r="AA2708" s="13" t="s">
        <v>152</v>
      </c>
      <c r="AB2708" s="2" t="s">
        <v>152</v>
      </c>
      <c r="AC2708" s="14" t="s">
        <v>152</v>
      </c>
      <c r="AD2708" s="93" t="s">
        <v>152</v>
      </c>
      <c r="AE2708" s="14" t="s">
        <v>152</v>
      </c>
      <c r="AF2708" s="99">
        <v>0</v>
      </c>
    </row>
    <row r="2709" spans="1:32" x14ac:dyDescent="0.3">
      <c r="A2709" s="55" t="str">
        <f t="shared" si="42"/>
        <v>MEtr_03.2</v>
      </c>
      <c r="C2709" s="96" t="s">
        <v>28</v>
      </c>
      <c r="D2709" s="97" t="s">
        <v>779</v>
      </c>
      <c r="E2709" s="97" t="s">
        <v>891</v>
      </c>
      <c r="F2709" s="97" t="s">
        <v>892</v>
      </c>
      <c r="G2709" s="97" t="s">
        <v>351</v>
      </c>
      <c r="H2709" s="96" t="s">
        <v>50</v>
      </c>
      <c r="I2709" s="98" t="s">
        <v>454</v>
      </c>
      <c r="J2709" s="27" t="s">
        <v>3784</v>
      </c>
      <c r="K2709" s="28" t="s">
        <v>3783</v>
      </c>
      <c r="L2709" s="93" t="s">
        <v>151</v>
      </c>
      <c r="M2709" s="2" t="s">
        <v>151</v>
      </c>
      <c r="N2709" s="94" t="s">
        <v>151</v>
      </c>
      <c r="O2709" s="13" t="s">
        <v>151</v>
      </c>
      <c r="P2709" s="2" t="s">
        <v>152</v>
      </c>
      <c r="Q2709" s="2" t="s">
        <v>151</v>
      </c>
      <c r="R2709" s="2" t="s">
        <v>152</v>
      </c>
      <c r="S2709" s="2" t="s">
        <v>152</v>
      </c>
      <c r="T2709" s="2" t="s">
        <v>152</v>
      </c>
      <c r="U2709" s="14" t="s">
        <v>152</v>
      </c>
      <c r="V2709" s="13" t="s">
        <v>151</v>
      </c>
      <c r="W2709" s="2" t="s">
        <v>152</v>
      </c>
      <c r="X2709" s="2" t="s">
        <v>152</v>
      </c>
      <c r="Y2709" s="2" t="s">
        <v>152</v>
      </c>
      <c r="Z2709" s="94" t="s">
        <v>152</v>
      </c>
      <c r="AA2709" s="13" t="s">
        <v>151</v>
      </c>
      <c r="AB2709" s="2" t="s">
        <v>152</v>
      </c>
      <c r="AC2709" s="14" t="s">
        <v>151</v>
      </c>
      <c r="AD2709" s="93" t="s">
        <v>151</v>
      </c>
      <c r="AE2709" s="14" t="s">
        <v>152</v>
      </c>
      <c r="AF2709" s="99">
        <v>100</v>
      </c>
    </row>
    <row r="2710" spans="1:32" x14ac:dyDescent="0.3">
      <c r="A2710" s="55" t="str">
        <f t="shared" si="42"/>
        <v>MEtr_03.3</v>
      </c>
      <c r="C2710" s="96" t="s">
        <v>28</v>
      </c>
      <c r="D2710" s="97" t="s">
        <v>779</v>
      </c>
      <c r="E2710" s="97" t="s">
        <v>893</v>
      </c>
      <c r="F2710" s="97" t="s">
        <v>894</v>
      </c>
      <c r="G2710" s="97" t="s">
        <v>351</v>
      </c>
      <c r="H2710" s="96" t="s">
        <v>50</v>
      </c>
      <c r="I2710" s="98" t="s">
        <v>454</v>
      </c>
      <c r="J2710" s="27" t="s">
        <v>3780</v>
      </c>
      <c r="K2710" s="28" t="s">
        <v>3781</v>
      </c>
      <c r="L2710" s="93" t="s">
        <v>151</v>
      </c>
      <c r="M2710" s="2" t="s">
        <v>152</v>
      </c>
      <c r="N2710" s="94" t="s">
        <v>152</v>
      </c>
      <c r="O2710" s="13" t="s">
        <v>152</v>
      </c>
      <c r="P2710" s="2" t="s">
        <v>152</v>
      </c>
      <c r="Q2710" s="2" t="s">
        <v>152</v>
      </c>
      <c r="R2710" s="2" t="s">
        <v>152</v>
      </c>
      <c r="S2710" s="2" t="s">
        <v>152</v>
      </c>
      <c r="T2710" s="2" t="s">
        <v>152</v>
      </c>
      <c r="U2710" s="14" t="s">
        <v>152</v>
      </c>
      <c r="V2710" s="13" t="s">
        <v>152</v>
      </c>
      <c r="W2710" s="2" t="s">
        <v>152</v>
      </c>
      <c r="X2710" s="2" t="s">
        <v>152</v>
      </c>
      <c r="Y2710" s="2" t="s">
        <v>152</v>
      </c>
      <c r="Z2710" s="94" t="s">
        <v>152</v>
      </c>
      <c r="AA2710" s="13" t="s">
        <v>152</v>
      </c>
      <c r="AB2710" s="2" t="s">
        <v>152</v>
      </c>
      <c r="AC2710" s="14" t="s">
        <v>152</v>
      </c>
      <c r="AD2710" s="93" t="s">
        <v>152</v>
      </c>
      <c r="AE2710" s="14" t="s">
        <v>152</v>
      </c>
      <c r="AF2710" s="99">
        <v>0</v>
      </c>
    </row>
    <row r="2711" spans="1:32" x14ac:dyDescent="0.3">
      <c r="A2711" s="55" t="str">
        <f t="shared" si="42"/>
        <v>MEtr_03.3</v>
      </c>
      <c r="C2711" s="96" t="s">
        <v>28</v>
      </c>
      <c r="D2711" s="97" t="s">
        <v>779</v>
      </c>
      <c r="E2711" s="97" t="s">
        <v>893</v>
      </c>
      <c r="F2711" s="97" t="s">
        <v>894</v>
      </c>
      <c r="G2711" s="97" t="s">
        <v>351</v>
      </c>
      <c r="H2711" s="96" t="s">
        <v>50</v>
      </c>
      <c r="I2711" s="98" t="s">
        <v>454</v>
      </c>
      <c r="J2711" s="27" t="s">
        <v>3784</v>
      </c>
      <c r="K2711" s="28" t="s">
        <v>3783</v>
      </c>
      <c r="L2711" s="93" t="s">
        <v>151</v>
      </c>
      <c r="M2711" s="2" t="s">
        <v>151</v>
      </c>
      <c r="N2711" s="94" t="s">
        <v>152</v>
      </c>
      <c r="O2711" s="13" t="s">
        <v>152</v>
      </c>
      <c r="P2711" s="2" t="s">
        <v>152</v>
      </c>
      <c r="Q2711" s="2" t="s">
        <v>152</v>
      </c>
      <c r="R2711" s="2" t="s">
        <v>152</v>
      </c>
      <c r="S2711" s="2" t="s">
        <v>152</v>
      </c>
      <c r="T2711" s="2" t="s">
        <v>152</v>
      </c>
      <c r="U2711" s="14" t="s">
        <v>152</v>
      </c>
      <c r="V2711" s="13" t="s">
        <v>152</v>
      </c>
      <c r="W2711" s="2" t="s">
        <v>152</v>
      </c>
      <c r="X2711" s="2" t="s">
        <v>152</v>
      </c>
      <c r="Y2711" s="2" t="s">
        <v>152</v>
      </c>
      <c r="Z2711" s="94" t="s">
        <v>152</v>
      </c>
      <c r="AA2711" s="13" t="s">
        <v>152</v>
      </c>
      <c r="AB2711" s="2" t="s">
        <v>152</v>
      </c>
      <c r="AC2711" s="14" t="s">
        <v>152</v>
      </c>
      <c r="AD2711" s="93" t="s">
        <v>152</v>
      </c>
      <c r="AE2711" s="14" t="s">
        <v>152</v>
      </c>
      <c r="AF2711" s="99">
        <v>100</v>
      </c>
    </row>
    <row r="2712" spans="1:32" x14ac:dyDescent="0.3">
      <c r="A2712" s="55" t="str">
        <f t="shared" si="42"/>
        <v>MKec_01.1</v>
      </c>
      <c r="C2712" s="96" t="s">
        <v>29</v>
      </c>
      <c r="D2712" s="97" t="s">
        <v>776</v>
      </c>
      <c r="E2712" s="97" t="s">
        <v>815</v>
      </c>
      <c r="F2712" s="97" t="s">
        <v>816</v>
      </c>
      <c r="G2712" s="97" t="s">
        <v>351</v>
      </c>
      <c r="H2712" s="96" t="s">
        <v>50</v>
      </c>
      <c r="I2712" s="98" t="s">
        <v>454</v>
      </c>
      <c r="J2712" s="27" t="s">
        <v>246</v>
      </c>
      <c r="K2712" s="28" t="s">
        <v>3785</v>
      </c>
      <c r="L2712" s="93" t="s">
        <v>151</v>
      </c>
      <c r="M2712" s="2" t="s">
        <v>151</v>
      </c>
      <c r="N2712" s="94" t="s">
        <v>151</v>
      </c>
      <c r="O2712" s="13" t="s">
        <v>151</v>
      </c>
      <c r="P2712" s="2" t="s">
        <v>151</v>
      </c>
      <c r="Q2712" s="2" t="s">
        <v>151</v>
      </c>
      <c r="R2712" s="2" t="s">
        <v>152</v>
      </c>
      <c r="S2712" s="2" t="s">
        <v>151</v>
      </c>
      <c r="T2712" s="2" t="s">
        <v>151</v>
      </c>
      <c r="U2712" s="14" t="s">
        <v>151</v>
      </c>
      <c r="V2712" s="13" t="s">
        <v>151</v>
      </c>
      <c r="W2712" s="2" t="s">
        <v>151</v>
      </c>
      <c r="X2712" s="2" t="s">
        <v>152</v>
      </c>
      <c r="Y2712" s="2" t="s">
        <v>152</v>
      </c>
      <c r="Z2712" s="94" t="s">
        <v>152</v>
      </c>
      <c r="AA2712" s="13" t="s">
        <v>151</v>
      </c>
      <c r="AB2712" s="2" t="s">
        <v>151</v>
      </c>
      <c r="AC2712" s="14" t="s">
        <v>151</v>
      </c>
      <c r="AD2712" s="93" t="s">
        <v>151</v>
      </c>
      <c r="AE2712" s="14" t="s">
        <v>151</v>
      </c>
      <c r="AF2712" s="99">
        <v>100</v>
      </c>
    </row>
    <row r="2713" spans="1:32" x14ac:dyDescent="0.3">
      <c r="A2713" s="55" t="str">
        <f t="shared" si="42"/>
        <v>MKec_01.2</v>
      </c>
      <c r="C2713" s="96" t="s">
        <v>29</v>
      </c>
      <c r="D2713" s="97" t="s">
        <v>776</v>
      </c>
      <c r="E2713" s="97" t="s">
        <v>817</v>
      </c>
      <c r="F2713" s="97" t="s">
        <v>818</v>
      </c>
      <c r="G2713" s="97" t="s">
        <v>351</v>
      </c>
      <c r="H2713" s="96" t="s">
        <v>50</v>
      </c>
      <c r="I2713" s="98" t="s">
        <v>454</v>
      </c>
      <c r="J2713" s="27" t="s">
        <v>246</v>
      </c>
      <c r="K2713" s="28" t="s">
        <v>3786</v>
      </c>
      <c r="L2713" s="93" t="s">
        <v>151</v>
      </c>
      <c r="M2713" s="2" t="s">
        <v>151</v>
      </c>
      <c r="N2713" s="94" t="s">
        <v>151</v>
      </c>
      <c r="O2713" s="13" t="s">
        <v>151</v>
      </c>
      <c r="P2713" s="2" t="s">
        <v>151</v>
      </c>
      <c r="Q2713" s="2" t="s">
        <v>152</v>
      </c>
      <c r="R2713" s="2" t="s">
        <v>152</v>
      </c>
      <c r="S2713" s="2" t="s">
        <v>151</v>
      </c>
      <c r="T2713" s="2" t="s">
        <v>152</v>
      </c>
      <c r="U2713" s="14" t="s">
        <v>151</v>
      </c>
      <c r="V2713" s="13" t="s">
        <v>152</v>
      </c>
      <c r="W2713" s="2" t="s">
        <v>152</v>
      </c>
      <c r="X2713" s="2" t="s">
        <v>152</v>
      </c>
      <c r="Y2713" s="2" t="s">
        <v>152</v>
      </c>
      <c r="Z2713" s="94" t="s">
        <v>152</v>
      </c>
      <c r="AA2713" s="13" t="s">
        <v>151</v>
      </c>
      <c r="AB2713" s="2" t="s">
        <v>151</v>
      </c>
      <c r="AC2713" s="14" t="s">
        <v>151</v>
      </c>
      <c r="AD2713" s="93" t="s">
        <v>152</v>
      </c>
      <c r="AE2713" s="14" t="s">
        <v>152</v>
      </c>
      <c r="AF2713" s="99">
        <v>0</v>
      </c>
    </row>
    <row r="2714" spans="1:32" x14ac:dyDescent="0.3">
      <c r="A2714" s="55" t="str">
        <f t="shared" si="42"/>
        <v>MKec_01.3</v>
      </c>
      <c r="C2714" s="96" t="s">
        <v>29</v>
      </c>
      <c r="D2714" s="97" t="s">
        <v>776</v>
      </c>
      <c r="E2714" s="97" t="s">
        <v>819</v>
      </c>
      <c r="F2714" s="97" t="s">
        <v>820</v>
      </c>
      <c r="G2714" s="97" t="s">
        <v>351</v>
      </c>
      <c r="H2714" s="96" t="s">
        <v>50</v>
      </c>
      <c r="I2714" s="98" t="s">
        <v>454</v>
      </c>
      <c r="J2714" s="27" t="s">
        <v>247</v>
      </c>
      <c r="K2714" s="28" t="s">
        <v>3787</v>
      </c>
      <c r="L2714" s="93" t="s">
        <v>151</v>
      </c>
      <c r="M2714" s="2" t="s">
        <v>151</v>
      </c>
      <c r="N2714" s="94" t="s">
        <v>151</v>
      </c>
      <c r="O2714" s="13" t="s">
        <v>151</v>
      </c>
      <c r="P2714" s="2" t="s">
        <v>151</v>
      </c>
      <c r="Q2714" s="2" t="s">
        <v>152</v>
      </c>
      <c r="R2714" s="2" t="s">
        <v>152</v>
      </c>
      <c r="S2714" s="2" t="s">
        <v>151</v>
      </c>
      <c r="T2714" s="2" t="s">
        <v>151</v>
      </c>
      <c r="U2714" s="14" t="s">
        <v>151</v>
      </c>
      <c r="V2714" s="13" t="s">
        <v>151</v>
      </c>
      <c r="W2714" s="2" t="s">
        <v>151</v>
      </c>
      <c r="X2714" s="2" t="s">
        <v>152</v>
      </c>
      <c r="Y2714" s="2" t="s">
        <v>152</v>
      </c>
      <c r="Z2714" s="94" t="s">
        <v>152</v>
      </c>
      <c r="AA2714" s="13" t="s">
        <v>151</v>
      </c>
      <c r="AB2714" s="2" t="s">
        <v>151</v>
      </c>
      <c r="AC2714" s="14" t="s">
        <v>151</v>
      </c>
      <c r="AD2714" s="93" t="s">
        <v>151</v>
      </c>
      <c r="AE2714" s="14" t="s">
        <v>151</v>
      </c>
      <c r="AF2714" s="99">
        <v>0</v>
      </c>
    </row>
    <row r="2715" spans="1:32" x14ac:dyDescent="0.3">
      <c r="A2715" s="55" t="str">
        <f t="shared" si="42"/>
        <v>MKec_01.4</v>
      </c>
      <c r="C2715" s="96" t="s">
        <v>29</v>
      </c>
      <c r="D2715" s="97" t="s">
        <v>776</v>
      </c>
      <c r="E2715" s="97" t="s">
        <v>821</v>
      </c>
      <c r="F2715" s="97" t="s">
        <v>822</v>
      </c>
      <c r="G2715" s="97" t="s">
        <v>351</v>
      </c>
      <c r="H2715" s="96" t="s">
        <v>50</v>
      </c>
      <c r="I2715" s="98" t="s">
        <v>454</v>
      </c>
      <c r="J2715" s="27" t="s">
        <v>3788</v>
      </c>
      <c r="K2715" s="28" t="s">
        <v>3789</v>
      </c>
      <c r="L2715" s="93" t="s">
        <v>151</v>
      </c>
      <c r="M2715" s="2" t="s">
        <v>151</v>
      </c>
      <c r="N2715" s="94" t="s">
        <v>151</v>
      </c>
      <c r="O2715" s="13" t="s">
        <v>151</v>
      </c>
      <c r="P2715" s="2" t="s">
        <v>151</v>
      </c>
      <c r="Q2715" s="2" t="s">
        <v>468</v>
      </c>
      <c r="R2715" s="2" t="s">
        <v>152</v>
      </c>
      <c r="S2715" s="2" t="s">
        <v>152</v>
      </c>
      <c r="T2715" s="2" t="s">
        <v>152</v>
      </c>
      <c r="U2715" s="14" t="s">
        <v>151</v>
      </c>
      <c r="V2715" s="13" t="s">
        <v>151</v>
      </c>
      <c r="W2715" s="2" t="s">
        <v>151</v>
      </c>
      <c r="X2715" s="2" t="s">
        <v>152</v>
      </c>
      <c r="Y2715" s="2" t="s">
        <v>152</v>
      </c>
      <c r="Z2715" s="94" t="s">
        <v>152</v>
      </c>
      <c r="AA2715" s="13" t="s">
        <v>152</v>
      </c>
      <c r="AB2715" s="2" t="s">
        <v>152</v>
      </c>
      <c r="AC2715" s="14" t="s">
        <v>152</v>
      </c>
      <c r="AD2715" s="93" t="s">
        <v>151</v>
      </c>
      <c r="AE2715" s="14" t="s">
        <v>152</v>
      </c>
      <c r="AF2715" s="99">
        <v>0</v>
      </c>
    </row>
    <row r="2716" spans="1:32" x14ac:dyDescent="0.3">
      <c r="A2716" s="55" t="str">
        <f t="shared" si="42"/>
        <v>MKec_02.1</v>
      </c>
      <c r="C2716" s="96" t="s">
        <v>29</v>
      </c>
      <c r="D2716" s="97" t="s">
        <v>776</v>
      </c>
      <c r="E2716" s="97" t="s">
        <v>823</v>
      </c>
      <c r="F2716" s="97" t="s">
        <v>824</v>
      </c>
      <c r="G2716" s="97" t="s">
        <v>351</v>
      </c>
      <c r="H2716" s="96" t="s">
        <v>50</v>
      </c>
      <c r="I2716" s="98" t="s">
        <v>454</v>
      </c>
      <c r="J2716" s="27" t="s">
        <v>246</v>
      </c>
      <c r="K2716" s="28" t="s">
        <v>3785</v>
      </c>
      <c r="L2716" s="93" t="s">
        <v>151</v>
      </c>
      <c r="M2716" s="2" t="s">
        <v>151</v>
      </c>
      <c r="N2716" s="94" t="s">
        <v>151</v>
      </c>
      <c r="O2716" s="13" t="s">
        <v>151</v>
      </c>
      <c r="P2716" s="2" t="s">
        <v>151</v>
      </c>
      <c r="Q2716" s="2" t="s">
        <v>151</v>
      </c>
      <c r="R2716" s="2" t="s">
        <v>152</v>
      </c>
      <c r="S2716" s="2" t="s">
        <v>151</v>
      </c>
      <c r="T2716" s="2" t="s">
        <v>151</v>
      </c>
      <c r="U2716" s="14" t="s">
        <v>151</v>
      </c>
      <c r="V2716" s="13" t="s">
        <v>151</v>
      </c>
      <c r="W2716" s="2" t="s">
        <v>151</v>
      </c>
      <c r="X2716" s="2" t="s">
        <v>152</v>
      </c>
      <c r="Y2716" s="2" t="s">
        <v>152</v>
      </c>
      <c r="Z2716" s="94" t="s">
        <v>152</v>
      </c>
      <c r="AA2716" s="13" t="s">
        <v>151</v>
      </c>
      <c r="AB2716" s="2" t="s">
        <v>151</v>
      </c>
      <c r="AC2716" s="14" t="s">
        <v>151</v>
      </c>
      <c r="AD2716" s="93" t="s">
        <v>151</v>
      </c>
      <c r="AE2716" s="14" t="s">
        <v>151</v>
      </c>
      <c r="AF2716" s="99">
        <v>100</v>
      </c>
    </row>
    <row r="2717" spans="1:32" x14ac:dyDescent="0.3">
      <c r="A2717" s="55" t="str">
        <f t="shared" si="42"/>
        <v>MKec_02.2</v>
      </c>
      <c r="C2717" s="96" t="s">
        <v>29</v>
      </c>
      <c r="D2717" s="97" t="s">
        <v>776</v>
      </c>
      <c r="E2717" s="97" t="s">
        <v>825</v>
      </c>
      <c r="F2717" s="97" t="s">
        <v>826</v>
      </c>
      <c r="G2717" s="97" t="s">
        <v>351</v>
      </c>
      <c r="H2717" s="96" t="s">
        <v>50</v>
      </c>
      <c r="I2717" s="98" t="s">
        <v>454</v>
      </c>
      <c r="J2717" s="27" t="s">
        <v>246</v>
      </c>
      <c r="K2717" s="28" t="s">
        <v>3790</v>
      </c>
      <c r="L2717" s="93" t="s">
        <v>151</v>
      </c>
      <c r="M2717" s="2" t="s">
        <v>151</v>
      </c>
      <c r="N2717" s="94" t="s">
        <v>151</v>
      </c>
      <c r="O2717" s="13" t="s">
        <v>151</v>
      </c>
      <c r="P2717" s="2" t="s">
        <v>152</v>
      </c>
      <c r="Q2717" s="2" t="s">
        <v>468</v>
      </c>
      <c r="R2717" s="2" t="s">
        <v>152</v>
      </c>
      <c r="S2717" s="2" t="s">
        <v>151</v>
      </c>
      <c r="T2717" s="2" t="s">
        <v>152</v>
      </c>
      <c r="U2717" s="14" t="s">
        <v>151</v>
      </c>
      <c r="V2717" s="13" t="s">
        <v>151</v>
      </c>
      <c r="W2717" s="2" t="s">
        <v>151</v>
      </c>
      <c r="X2717" s="2" t="s">
        <v>152</v>
      </c>
      <c r="Y2717" s="2" t="s">
        <v>152</v>
      </c>
      <c r="Z2717" s="94" t="s">
        <v>152</v>
      </c>
      <c r="AA2717" s="13" t="s">
        <v>151</v>
      </c>
      <c r="AB2717" s="2" t="s">
        <v>151</v>
      </c>
      <c r="AC2717" s="14" t="s">
        <v>151</v>
      </c>
      <c r="AD2717" s="93" t="s">
        <v>151</v>
      </c>
      <c r="AE2717" s="14" t="s">
        <v>151</v>
      </c>
      <c r="AF2717" s="99">
        <v>0</v>
      </c>
    </row>
    <row r="2718" spans="1:32" x14ac:dyDescent="0.3">
      <c r="A2718" s="55" t="str">
        <f t="shared" si="42"/>
        <v>MKec_02.3</v>
      </c>
      <c r="C2718" s="96" t="s">
        <v>29</v>
      </c>
      <c r="D2718" s="97" t="s">
        <v>776</v>
      </c>
      <c r="E2718" s="97" t="s">
        <v>827</v>
      </c>
      <c r="F2718" s="97" t="s">
        <v>828</v>
      </c>
      <c r="G2718" s="97" t="s">
        <v>351</v>
      </c>
      <c r="H2718" s="96" t="s">
        <v>50</v>
      </c>
      <c r="I2718" s="98" t="s">
        <v>454</v>
      </c>
      <c r="J2718" s="27" t="s">
        <v>246</v>
      </c>
      <c r="K2718" s="28" t="s">
        <v>3791</v>
      </c>
      <c r="L2718" s="93" t="s">
        <v>151</v>
      </c>
      <c r="M2718" s="2" t="s">
        <v>152</v>
      </c>
      <c r="N2718" s="94" t="s">
        <v>151</v>
      </c>
      <c r="O2718" s="13" t="s">
        <v>152</v>
      </c>
      <c r="P2718" s="2" t="s">
        <v>152</v>
      </c>
      <c r="Q2718" s="2" t="s">
        <v>152</v>
      </c>
      <c r="R2718" s="2" t="s">
        <v>152</v>
      </c>
      <c r="S2718" s="2" t="s">
        <v>151</v>
      </c>
      <c r="T2718" s="2" t="s">
        <v>151</v>
      </c>
      <c r="U2718" s="14" t="s">
        <v>152</v>
      </c>
      <c r="V2718" s="13" t="s">
        <v>152</v>
      </c>
      <c r="W2718" s="2" t="s">
        <v>152</v>
      </c>
      <c r="X2718" s="2" t="s">
        <v>152</v>
      </c>
      <c r="Y2718" s="2" t="s">
        <v>152</v>
      </c>
      <c r="Z2718" s="94" t="s">
        <v>152</v>
      </c>
      <c r="AA2718" s="13" t="s">
        <v>152</v>
      </c>
      <c r="AB2718" s="2" t="s">
        <v>152</v>
      </c>
      <c r="AC2718" s="14" t="s">
        <v>152</v>
      </c>
      <c r="AD2718" s="93" t="s">
        <v>152</v>
      </c>
      <c r="AE2718" s="14" t="s">
        <v>152</v>
      </c>
      <c r="AF2718" s="99">
        <v>0</v>
      </c>
    </row>
    <row r="2719" spans="1:32" x14ac:dyDescent="0.3">
      <c r="A2719" s="55" t="str">
        <f t="shared" si="42"/>
        <v>MKec_03.1</v>
      </c>
      <c r="C2719" s="96" t="s">
        <v>29</v>
      </c>
      <c r="D2719" s="97" t="s">
        <v>776</v>
      </c>
      <c r="E2719" s="97" t="s">
        <v>829</v>
      </c>
      <c r="F2719" s="97" t="s">
        <v>830</v>
      </c>
      <c r="G2719" s="97" t="s">
        <v>351</v>
      </c>
      <c r="H2719" s="96" t="s">
        <v>50</v>
      </c>
      <c r="I2719" s="98" t="s">
        <v>454</v>
      </c>
      <c r="J2719" s="27" t="s">
        <v>3792</v>
      </c>
      <c r="K2719" s="28" t="s">
        <v>3793</v>
      </c>
      <c r="L2719" s="93" t="s">
        <v>151</v>
      </c>
      <c r="M2719" s="2" t="s">
        <v>152</v>
      </c>
      <c r="N2719" s="94" t="s">
        <v>152</v>
      </c>
      <c r="O2719" s="13" t="s">
        <v>152</v>
      </c>
      <c r="P2719" s="2" t="s">
        <v>152</v>
      </c>
      <c r="Q2719" s="2" t="s">
        <v>152</v>
      </c>
      <c r="R2719" s="2" t="s">
        <v>152</v>
      </c>
      <c r="S2719" s="2" t="s">
        <v>152</v>
      </c>
      <c r="T2719" s="2" t="s">
        <v>152</v>
      </c>
      <c r="U2719" s="14" t="s">
        <v>152</v>
      </c>
      <c r="V2719" s="13" t="s">
        <v>152</v>
      </c>
      <c r="W2719" s="2" t="s">
        <v>152</v>
      </c>
      <c r="X2719" s="2" t="s">
        <v>152</v>
      </c>
      <c r="Y2719" s="2" t="s">
        <v>152</v>
      </c>
      <c r="Z2719" s="94" t="s">
        <v>152</v>
      </c>
      <c r="AA2719" s="13" t="s">
        <v>151</v>
      </c>
      <c r="AB2719" s="2" t="s">
        <v>152</v>
      </c>
      <c r="AC2719" s="14" t="s">
        <v>152</v>
      </c>
      <c r="AD2719" s="93" t="s">
        <v>152</v>
      </c>
      <c r="AE2719" s="14" t="s">
        <v>152</v>
      </c>
      <c r="AF2719" s="99">
        <v>100</v>
      </c>
    </row>
    <row r="2720" spans="1:32" x14ac:dyDescent="0.3">
      <c r="A2720" s="55" t="str">
        <f t="shared" si="42"/>
        <v>MKec_03.2</v>
      </c>
      <c r="C2720" s="96" t="s">
        <v>29</v>
      </c>
      <c r="D2720" s="97" t="s">
        <v>776</v>
      </c>
      <c r="E2720" s="97" t="s">
        <v>831</v>
      </c>
      <c r="F2720" s="97" t="s">
        <v>832</v>
      </c>
      <c r="G2720" s="97" t="s">
        <v>351</v>
      </c>
      <c r="H2720" s="96" t="s">
        <v>50</v>
      </c>
      <c r="I2720" s="98" t="s">
        <v>454</v>
      </c>
      <c r="J2720" s="27" t="s">
        <v>248</v>
      </c>
      <c r="K2720" s="28" t="s">
        <v>63</v>
      </c>
      <c r="L2720" s="93" t="s">
        <v>151</v>
      </c>
      <c r="M2720" s="2" t="s">
        <v>151</v>
      </c>
      <c r="N2720" s="94" t="s">
        <v>151</v>
      </c>
      <c r="O2720" s="13" t="s">
        <v>152</v>
      </c>
      <c r="P2720" s="2" t="s">
        <v>152</v>
      </c>
      <c r="Q2720" s="2" t="s">
        <v>152</v>
      </c>
      <c r="R2720" s="2" t="s">
        <v>152</v>
      </c>
      <c r="S2720" s="2" t="s">
        <v>152</v>
      </c>
      <c r="T2720" s="2" t="s">
        <v>152</v>
      </c>
      <c r="U2720" s="14" t="s">
        <v>152</v>
      </c>
      <c r="V2720" s="13" t="s">
        <v>152</v>
      </c>
      <c r="W2720" s="2" t="s">
        <v>152</v>
      </c>
      <c r="X2720" s="2" t="s">
        <v>152</v>
      </c>
      <c r="Y2720" s="2" t="s">
        <v>152</v>
      </c>
      <c r="Z2720" s="94" t="s">
        <v>152</v>
      </c>
      <c r="AA2720" s="13" t="s">
        <v>152</v>
      </c>
      <c r="AB2720" s="2" t="s">
        <v>152</v>
      </c>
      <c r="AC2720" s="14" t="s">
        <v>152</v>
      </c>
      <c r="AD2720" s="93" t="s">
        <v>152</v>
      </c>
      <c r="AE2720" s="14" t="s">
        <v>152</v>
      </c>
      <c r="AF2720" s="99">
        <v>0</v>
      </c>
    </row>
    <row r="2721" spans="1:32" x14ac:dyDescent="0.3">
      <c r="A2721" s="55" t="str">
        <f t="shared" si="42"/>
        <v>MKec_03.3</v>
      </c>
      <c r="C2721" s="96" t="s">
        <v>29</v>
      </c>
      <c r="D2721" s="97" t="s">
        <v>776</v>
      </c>
      <c r="E2721" s="97" t="s">
        <v>833</v>
      </c>
      <c r="F2721" s="97" t="s">
        <v>834</v>
      </c>
      <c r="G2721" s="97" t="s">
        <v>351</v>
      </c>
      <c r="H2721" s="96" t="s">
        <v>50</v>
      </c>
      <c r="I2721" s="98" t="s">
        <v>454</v>
      </c>
      <c r="J2721" s="27" t="s">
        <v>247</v>
      </c>
      <c r="K2721" s="28" t="s">
        <v>3794</v>
      </c>
      <c r="L2721" s="93" t="s">
        <v>151</v>
      </c>
      <c r="M2721" s="2" t="s">
        <v>151</v>
      </c>
      <c r="N2721" s="94" t="s">
        <v>151</v>
      </c>
      <c r="O2721" s="13" t="s">
        <v>151</v>
      </c>
      <c r="P2721" s="2" t="s">
        <v>151</v>
      </c>
      <c r="Q2721" s="2" t="s">
        <v>152</v>
      </c>
      <c r="R2721" s="2" t="s">
        <v>152</v>
      </c>
      <c r="S2721" s="2" t="s">
        <v>151</v>
      </c>
      <c r="T2721" s="2" t="s">
        <v>152</v>
      </c>
      <c r="U2721" s="14" t="s">
        <v>152</v>
      </c>
      <c r="V2721" s="13" t="s">
        <v>151</v>
      </c>
      <c r="W2721" s="2" t="s">
        <v>152</v>
      </c>
      <c r="X2721" s="2" t="s">
        <v>152</v>
      </c>
      <c r="Y2721" s="2" t="s">
        <v>152</v>
      </c>
      <c r="Z2721" s="94" t="s">
        <v>152</v>
      </c>
      <c r="AA2721" s="13" t="s">
        <v>151</v>
      </c>
      <c r="AB2721" s="2" t="s">
        <v>151</v>
      </c>
      <c r="AC2721" s="14" t="s">
        <v>151</v>
      </c>
      <c r="AD2721" s="93" t="s">
        <v>151</v>
      </c>
      <c r="AE2721" s="14" t="s">
        <v>152</v>
      </c>
      <c r="AF2721" s="99">
        <v>100</v>
      </c>
    </row>
    <row r="2722" spans="1:32" x14ac:dyDescent="0.3">
      <c r="A2722" s="55" t="str">
        <f t="shared" si="42"/>
        <v>MKhe_01.1</v>
      </c>
      <c r="C2722" s="96" t="s">
        <v>29</v>
      </c>
      <c r="D2722" s="97" t="s">
        <v>835</v>
      </c>
      <c r="E2722" s="97" t="s">
        <v>836</v>
      </c>
      <c r="F2722" s="97" t="s">
        <v>837</v>
      </c>
      <c r="G2722" s="97" t="s">
        <v>344</v>
      </c>
      <c r="H2722" s="96" t="s">
        <v>50</v>
      </c>
      <c r="I2722" s="98" t="s">
        <v>454</v>
      </c>
      <c r="J2722" s="27" t="s">
        <v>278</v>
      </c>
      <c r="K2722" s="28" t="s">
        <v>3795</v>
      </c>
      <c r="L2722" s="93" t="s">
        <v>151</v>
      </c>
      <c r="M2722" s="2" t="s">
        <v>152</v>
      </c>
      <c r="N2722" s="94" t="s">
        <v>151</v>
      </c>
      <c r="O2722" s="13"/>
      <c r="P2722" s="2"/>
      <c r="Q2722" s="2"/>
      <c r="R2722" s="2"/>
      <c r="S2722" s="2"/>
      <c r="T2722" s="2"/>
      <c r="U2722" s="14"/>
      <c r="V2722" s="13"/>
      <c r="W2722" s="2"/>
      <c r="X2722" s="2"/>
      <c r="Y2722" s="2"/>
      <c r="Z2722" s="94"/>
      <c r="AA2722" s="13"/>
      <c r="AB2722" s="2"/>
      <c r="AC2722" s="14"/>
      <c r="AD2722" s="93"/>
      <c r="AE2722" s="14"/>
      <c r="AF2722" s="99">
        <v>0</v>
      </c>
    </row>
    <row r="2723" spans="1:32" x14ac:dyDescent="0.3">
      <c r="A2723" s="55" t="str">
        <f t="shared" si="42"/>
        <v>MKhe_01.2</v>
      </c>
      <c r="C2723" s="96" t="s">
        <v>29</v>
      </c>
      <c r="D2723" s="97" t="s">
        <v>835</v>
      </c>
      <c r="E2723" s="97" t="s">
        <v>838</v>
      </c>
      <c r="F2723" s="97" t="s">
        <v>839</v>
      </c>
      <c r="G2723" s="97" t="s">
        <v>344</v>
      </c>
      <c r="H2723" s="96" t="s">
        <v>50</v>
      </c>
      <c r="I2723" s="98" t="s">
        <v>52</v>
      </c>
      <c r="J2723" s="27" t="s">
        <v>3796</v>
      </c>
      <c r="K2723" s="28" t="s">
        <v>3797</v>
      </c>
      <c r="L2723" s="93" t="s">
        <v>151</v>
      </c>
      <c r="M2723" s="2" t="s">
        <v>151</v>
      </c>
      <c r="N2723" s="94" t="s">
        <v>151</v>
      </c>
      <c r="O2723" s="13"/>
      <c r="P2723" s="2"/>
      <c r="Q2723" s="2"/>
      <c r="R2723" s="2"/>
      <c r="S2723" s="2"/>
      <c r="T2723" s="2"/>
      <c r="U2723" s="14"/>
      <c r="V2723" s="13"/>
      <c r="W2723" s="2"/>
      <c r="X2723" s="2"/>
      <c r="Y2723" s="2"/>
      <c r="Z2723" s="94"/>
      <c r="AA2723" s="13"/>
      <c r="AB2723" s="2"/>
      <c r="AC2723" s="14"/>
      <c r="AD2723" s="93"/>
      <c r="AE2723" s="14"/>
      <c r="AF2723" s="99">
        <v>100</v>
      </c>
    </row>
    <row r="2724" spans="1:32" x14ac:dyDescent="0.3">
      <c r="A2724" s="55" t="str">
        <f t="shared" si="42"/>
        <v>MKhe_01.2</v>
      </c>
      <c r="C2724" s="96" t="s">
        <v>29</v>
      </c>
      <c r="D2724" s="97" t="s">
        <v>835</v>
      </c>
      <c r="E2724" s="97" t="s">
        <v>838</v>
      </c>
      <c r="F2724" s="97" t="s">
        <v>839</v>
      </c>
      <c r="G2724" s="97" t="s">
        <v>344</v>
      </c>
      <c r="H2724" s="96" t="s">
        <v>50</v>
      </c>
      <c r="I2724" s="98" t="s">
        <v>52</v>
      </c>
      <c r="J2724" s="27" t="s">
        <v>3798</v>
      </c>
      <c r="K2724" s="28" t="s">
        <v>3799</v>
      </c>
      <c r="L2724" s="93" t="s">
        <v>151</v>
      </c>
      <c r="M2724" s="2" t="s">
        <v>151</v>
      </c>
      <c r="N2724" s="94" t="s">
        <v>151</v>
      </c>
      <c r="O2724" s="13"/>
      <c r="P2724" s="2"/>
      <c r="Q2724" s="2"/>
      <c r="R2724" s="2"/>
      <c r="S2724" s="2"/>
      <c r="T2724" s="2"/>
      <c r="U2724" s="14"/>
      <c r="V2724" s="13"/>
      <c r="W2724" s="2"/>
      <c r="X2724" s="2"/>
      <c r="Y2724" s="2"/>
      <c r="Z2724" s="94"/>
      <c r="AA2724" s="13"/>
      <c r="AB2724" s="2"/>
      <c r="AC2724" s="14"/>
      <c r="AD2724" s="93"/>
      <c r="AE2724" s="14"/>
      <c r="AF2724" s="99">
        <v>100</v>
      </c>
    </row>
    <row r="2725" spans="1:32" x14ac:dyDescent="0.3">
      <c r="A2725" s="55" t="str">
        <f t="shared" si="42"/>
        <v>MKhe_01.2</v>
      </c>
      <c r="C2725" s="96" t="s">
        <v>29</v>
      </c>
      <c r="D2725" s="97" t="s">
        <v>835</v>
      </c>
      <c r="E2725" s="97" t="s">
        <v>838</v>
      </c>
      <c r="F2725" s="97" t="s">
        <v>839</v>
      </c>
      <c r="G2725" s="97" t="s">
        <v>344</v>
      </c>
      <c r="H2725" s="96" t="s">
        <v>50</v>
      </c>
      <c r="I2725" s="98" t="s">
        <v>52</v>
      </c>
      <c r="J2725" s="27" t="s">
        <v>3800</v>
      </c>
      <c r="K2725" s="28" t="s">
        <v>3801</v>
      </c>
      <c r="L2725" s="93" t="s">
        <v>151</v>
      </c>
      <c r="M2725" s="2" t="s">
        <v>151</v>
      </c>
      <c r="N2725" s="94" t="s">
        <v>151</v>
      </c>
      <c r="O2725" s="13"/>
      <c r="P2725" s="2"/>
      <c r="Q2725" s="2"/>
      <c r="R2725" s="2"/>
      <c r="S2725" s="2"/>
      <c r="T2725" s="2"/>
      <c r="U2725" s="14"/>
      <c r="V2725" s="13"/>
      <c r="W2725" s="2"/>
      <c r="X2725" s="2"/>
      <c r="Y2725" s="2"/>
      <c r="Z2725" s="94"/>
      <c r="AA2725" s="13"/>
      <c r="AB2725" s="2"/>
      <c r="AC2725" s="14"/>
      <c r="AD2725" s="93"/>
      <c r="AE2725" s="14"/>
      <c r="AF2725" s="99">
        <v>100</v>
      </c>
    </row>
    <row r="2726" spans="1:32" x14ac:dyDescent="0.3">
      <c r="A2726" s="55" t="str">
        <f t="shared" si="42"/>
        <v>MKhe_01.2</v>
      </c>
      <c r="C2726" s="96" t="s">
        <v>29</v>
      </c>
      <c r="D2726" s="97" t="s">
        <v>835</v>
      </c>
      <c r="E2726" s="97" t="s">
        <v>838</v>
      </c>
      <c r="F2726" s="97" t="s">
        <v>839</v>
      </c>
      <c r="G2726" s="97" t="s">
        <v>344</v>
      </c>
      <c r="H2726" s="96" t="s">
        <v>50</v>
      </c>
      <c r="I2726" s="98" t="s">
        <v>52</v>
      </c>
      <c r="J2726" s="27" t="s">
        <v>3802</v>
      </c>
      <c r="K2726" s="28" t="s">
        <v>3803</v>
      </c>
      <c r="L2726" s="93" t="s">
        <v>152</v>
      </c>
      <c r="M2726" s="2" t="s">
        <v>152</v>
      </c>
      <c r="N2726" s="94" t="s">
        <v>152</v>
      </c>
      <c r="O2726" s="13"/>
      <c r="P2726" s="2"/>
      <c r="Q2726" s="2"/>
      <c r="R2726" s="2"/>
      <c r="S2726" s="2"/>
      <c r="T2726" s="2"/>
      <c r="U2726" s="14"/>
      <c r="V2726" s="13"/>
      <c r="W2726" s="2"/>
      <c r="X2726" s="2"/>
      <c r="Y2726" s="2"/>
      <c r="Z2726" s="94"/>
      <c r="AA2726" s="13"/>
      <c r="AB2726" s="2"/>
      <c r="AC2726" s="14"/>
      <c r="AD2726" s="93"/>
      <c r="AE2726" s="14"/>
      <c r="AF2726" s="99">
        <v>100</v>
      </c>
    </row>
    <row r="2727" spans="1:32" x14ac:dyDescent="0.3">
      <c r="A2727" s="55" t="str">
        <f t="shared" si="42"/>
        <v>MKhe_01.2</v>
      </c>
      <c r="C2727" s="96" t="s">
        <v>29</v>
      </c>
      <c r="D2727" s="97" t="s">
        <v>835</v>
      </c>
      <c r="E2727" s="97" t="s">
        <v>838</v>
      </c>
      <c r="F2727" s="97" t="s">
        <v>839</v>
      </c>
      <c r="G2727" s="97" t="s">
        <v>344</v>
      </c>
      <c r="H2727" s="96" t="s">
        <v>50</v>
      </c>
      <c r="I2727" s="98" t="s">
        <v>52</v>
      </c>
      <c r="J2727" s="27" t="s">
        <v>3804</v>
      </c>
      <c r="K2727" s="28" t="s">
        <v>3805</v>
      </c>
      <c r="L2727" s="93" t="s">
        <v>151</v>
      </c>
      <c r="M2727" s="2" t="s">
        <v>151</v>
      </c>
      <c r="N2727" s="94" t="s">
        <v>151</v>
      </c>
      <c r="O2727" s="13"/>
      <c r="P2727" s="2"/>
      <c r="Q2727" s="2"/>
      <c r="R2727" s="2"/>
      <c r="S2727" s="2"/>
      <c r="T2727" s="2"/>
      <c r="U2727" s="14"/>
      <c r="V2727" s="13"/>
      <c r="W2727" s="2"/>
      <c r="X2727" s="2"/>
      <c r="Y2727" s="2"/>
      <c r="Z2727" s="94"/>
      <c r="AA2727" s="13"/>
      <c r="AB2727" s="2"/>
      <c r="AC2727" s="14"/>
      <c r="AD2727" s="93"/>
      <c r="AE2727" s="14"/>
      <c r="AF2727" s="99">
        <v>100</v>
      </c>
    </row>
    <row r="2728" spans="1:32" x14ac:dyDescent="0.3">
      <c r="A2728" s="55" t="str">
        <f t="shared" si="42"/>
        <v>MKhe_01.3</v>
      </c>
      <c r="C2728" s="96" t="s">
        <v>29</v>
      </c>
      <c r="D2728" s="97" t="s">
        <v>835</v>
      </c>
      <c r="E2728" s="97" t="s">
        <v>840</v>
      </c>
      <c r="F2728" s="97" t="s">
        <v>431</v>
      </c>
      <c r="G2728" s="97" t="s">
        <v>351</v>
      </c>
      <c r="H2728" s="96" t="s">
        <v>50</v>
      </c>
      <c r="I2728" s="98"/>
      <c r="J2728" s="27" t="s">
        <v>113</v>
      </c>
      <c r="K2728" s="28" t="s">
        <v>113</v>
      </c>
      <c r="L2728" s="93" t="s">
        <v>6</v>
      </c>
      <c r="M2728" s="2" t="s">
        <v>6</v>
      </c>
      <c r="N2728" s="94" t="s">
        <v>6</v>
      </c>
      <c r="O2728" s="13" t="s">
        <v>6</v>
      </c>
      <c r="P2728" s="2" t="s">
        <v>6</v>
      </c>
      <c r="Q2728" s="2" t="s">
        <v>6</v>
      </c>
      <c r="R2728" s="2" t="s">
        <v>6</v>
      </c>
      <c r="S2728" s="2" t="s">
        <v>6</v>
      </c>
      <c r="T2728" s="2" t="s">
        <v>6</v>
      </c>
      <c r="U2728" s="14" t="s">
        <v>6</v>
      </c>
      <c r="V2728" s="13" t="s">
        <v>6</v>
      </c>
      <c r="W2728" s="2" t="s">
        <v>6</v>
      </c>
      <c r="X2728" s="2" t="s">
        <v>6</v>
      </c>
      <c r="Y2728" s="2" t="s">
        <v>6</v>
      </c>
      <c r="Z2728" s="94" t="s">
        <v>6</v>
      </c>
      <c r="AA2728" s="13" t="s">
        <v>6</v>
      </c>
      <c r="AB2728" s="2" t="s">
        <v>6</v>
      </c>
      <c r="AC2728" s="14" t="s">
        <v>6</v>
      </c>
      <c r="AD2728" s="93" t="s">
        <v>6</v>
      </c>
      <c r="AE2728" s="14" t="s">
        <v>6</v>
      </c>
      <c r="AF2728" s="99" t="s">
        <v>6</v>
      </c>
    </row>
    <row r="2729" spans="1:32" x14ac:dyDescent="0.3">
      <c r="A2729" s="55" t="str">
        <f t="shared" si="42"/>
        <v>MKhe_02.1</v>
      </c>
      <c r="C2729" s="96" t="s">
        <v>29</v>
      </c>
      <c r="D2729" s="97" t="s">
        <v>835</v>
      </c>
      <c r="E2729" s="97" t="s">
        <v>841</v>
      </c>
      <c r="F2729" s="97" t="s">
        <v>842</v>
      </c>
      <c r="G2729" s="97" t="s">
        <v>351</v>
      </c>
      <c r="H2729" s="96" t="s">
        <v>50</v>
      </c>
      <c r="I2729" s="98" t="s">
        <v>454</v>
      </c>
      <c r="J2729" s="27" t="s">
        <v>3806</v>
      </c>
      <c r="K2729" s="28" t="s">
        <v>3807</v>
      </c>
      <c r="L2729" s="93" t="s">
        <v>151</v>
      </c>
      <c r="M2729" s="2" t="s">
        <v>151</v>
      </c>
      <c r="N2729" s="94" t="s">
        <v>151</v>
      </c>
      <c r="O2729" s="13" t="s">
        <v>152</v>
      </c>
      <c r="P2729" s="2" t="s">
        <v>152</v>
      </c>
      <c r="Q2729" s="2" t="s">
        <v>152</v>
      </c>
      <c r="R2729" s="2" t="s">
        <v>152</v>
      </c>
      <c r="S2729" s="2" t="s">
        <v>152</v>
      </c>
      <c r="T2729" s="2" t="s">
        <v>152</v>
      </c>
      <c r="U2729" s="14" t="s">
        <v>152</v>
      </c>
      <c r="V2729" s="13" t="s">
        <v>152</v>
      </c>
      <c r="W2729" s="2" t="s">
        <v>152</v>
      </c>
      <c r="X2729" s="2" t="s">
        <v>152</v>
      </c>
      <c r="Y2729" s="2" t="s">
        <v>152</v>
      </c>
      <c r="Z2729" s="94" t="s">
        <v>152</v>
      </c>
      <c r="AA2729" s="13" t="s">
        <v>152</v>
      </c>
      <c r="AB2729" s="2" t="s">
        <v>152</v>
      </c>
      <c r="AC2729" s="14" t="s">
        <v>152</v>
      </c>
      <c r="AD2729" s="93" t="s">
        <v>152</v>
      </c>
      <c r="AE2729" s="14" t="s">
        <v>152</v>
      </c>
      <c r="AF2729" s="99">
        <v>100</v>
      </c>
    </row>
    <row r="2730" spans="1:32" x14ac:dyDescent="0.3">
      <c r="A2730" s="55" t="str">
        <f t="shared" si="42"/>
        <v>MKhe_02.2</v>
      </c>
      <c r="C2730" s="96" t="s">
        <v>29</v>
      </c>
      <c r="D2730" s="97" t="s">
        <v>835</v>
      </c>
      <c r="E2730" s="97" t="s">
        <v>843</v>
      </c>
      <c r="F2730" s="97" t="s">
        <v>844</v>
      </c>
      <c r="G2730" s="97" t="s">
        <v>351</v>
      </c>
      <c r="H2730" s="96" t="s">
        <v>50</v>
      </c>
      <c r="I2730" s="98" t="s">
        <v>52</v>
      </c>
      <c r="J2730" s="27" t="s">
        <v>3796</v>
      </c>
      <c r="K2730" s="28" t="s">
        <v>3808</v>
      </c>
      <c r="L2730" s="93" t="s">
        <v>152</v>
      </c>
      <c r="M2730" s="2" t="s">
        <v>152</v>
      </c>
      <c r="N2730" s="94" t="s">
        <v>151</v>
      </c>
      <c r="O2730" s="13" t="s">
        <v>152</v>
      </c>
      <c r="P2730" s="2" t="s">
        <v>152</v>
      </c>
      <c r="Q2730" s="2" t="s">
        <v>152</v>
      </c>
      <c r="R2730" s="2" t="s">
        <v>152</v>
      </c>
      <c r="S2730" s="2" t="s">
        <v>152</v>
      </c>
      <c r="T2730" s="2" t="s">
        <v>152</v>
      </c>
      <c r="U2730" s="14" t="s">
        <v>152</v>
      </c>
      <c r="V2730" s="13" t="s">
        <v>152</v>
      </c>
      <c r="W2730" s="2" t="s">
        <v>152</v>
      </c>
      <c r="X2730" s="2" t="s">
        <v>152</v>
      </c>
      <c r="Y2730" s="2" t="s">
        <v>152</v>
      </c>
      <c r="Z2730" s="94" t="s">
        <v>152</v>
      </c>
      <c r="AA2730" s="13" t="s">
        <v>152</v>
      </c>
      <c r="AB2730" s="2" t="s">
        <v>152</v>
      </c>
      <c r="AC2730" s="14" t="s">
        <v>152</v>
      </c>
      <c r="AD2730" s="93" t="s">
        <v>152</v>
      </c>
      <c r="AE2730" s="14" t="s">
        <v>152</v>
      </c>
      <c r="AF2730" s="99">
        <v>100</v>
      </c>
    </row>
    <row r="2731" spans="1:32" x14ac:dyDescent="0.3">
      <c r="A2731" s="55" t="str">
        <f t="shared" si="42"/>
        <v>MKhe_02.2</v>
      </c>
      <c r="C2731" s="96" t="s">
        <v>29</v>
      </c>
      <c r="D2731" s="97" t="s">
        <v>835</v>
      </c>
      <c r="E2731" s="97" t="s">
        <v>843</v>
      </c>
      <c r="F2731" s="97" t="s">
        <v>844</v>
      </c>
      <c r="G2731" s="97" t="s">
        <v>351</v>
      </c>
      <c r="H2731" s="96" t="s">
        <v>50</v>
      </c>
      <c r="I2731" s="98" t="s">
        <v>52</v>
      </c>
      <c r="J2731" s="27" t="s">
        <v>3798</v>
      </c>
      <c r="K2731" s="28" t="s">
        <v>3809</v>
      </c>
      <c r="L2731" s="93" t="s">
        <v>152</v>
      </c>
      <c r="M2731" s="2" t="s">
        <v>152</v>
      </c>
      <c r="N2731" s="94" t="s">
        <v>151</v>
      </c>
      <c r="O2731" s="13" t="s">
        <v>152</v>
      </c>
      <c r="P2731" s="2" t="s">
        <v>152</v>
      </c>
      <c r="Q2731" s="2" t="s">
        <v>152</v>
      </c>
      <c r="R2731" s="2" t="s">
        <v>152</v>
      </c>
      <c r="S2731" s="2" t="s">
        <v>152</v>
      </c>
      <c r="T2731" s="2" t="s">
        <v>152</v>
      </c>
      <c r="U2731" s="14" t="s">
        <v>152</v>
      </c>
      <c r="V2731" s="13" t="s">
        <v>152</v>
      </c>
      <c r="W2731" s="2" t="s">
        <v>152</v>
      </c>
      <c r="X2731" s="2" t="s">
        <v>152</v>
      </c>
      <c r="Y2731" s="2" t="s">
        <v>152</v>
      </c>
      <c r="Z2731" s="94" t="s">
        <v>152</v>
      </c>
      <c r="AA2731" s="13" t="s">
        <v>152</v>
      </c>
      <c r="AB2731" s="2" t="s">
        <v>152</v>
      </c>
      <c r="AC2731" s="14" t="s">
        <v>152</v>
      </c>
      <c r="AD2731" s="93" t="s">
        <v>152</v>
      </c>
      <c r="AE2731" s="14" t="s">
        <v>152</v>
      </c>
      <c r="AF2731" s="99">
        <v>100</v>
      </c>
    </row>
    <row r="2732" spans="1:32" x14ac:dyDescent="0.3">
      <c r="A2732" s="55" t="str">
        <f t="shared" si="42"/>
        <v>MKhe_02.2</v>
      </c>
      <c r="C2732" s="96" t="s">
        <v>29</v>
      </c>
      <c r="D2732" s="97" t="s">
        <v>835</v>
      </c>
      <c r="E2732" s="97" t="s">
        <v>843</v>
      </c>
      <c r="F2732" s="97" t="s">
        <v>844</v>
      </c>
      <c r="G2732" s="97" t="s">
        <v>351</v>
      </c>
      <c r="H2732" s="96" t="s">
        <v>50</v>
      </c>
      <c r="I2732" s="98" t="s">
        <v>52</v>
      </c>
      <c r="J2732" s="27" t="s">
        <v>3800</v>
      </c>
      <c r="K2732" s="28" t="s">
        <v>3810</v>
      </c>
      <c r="L2732" s="93" t="s">
        <v>152</v>
      </c>
      <c r="M2732" s="2" t="s">
        <v>152</v>
      </c>
      <c r="N2732" s="94" t="s">
        <v>151</v>
      </c>
      <c r="O2732" s="13" t="s">
        <v>152</v>
      </c>
      <c r="P2732" s="2" t="s">
        <v>152</v>
      </c>
      <c r="Q2732" s="2" t="s">
        <v>152</v>
      </c>
      <c r="R2732" s="2" t="s">
        <v>152</v>
      </c>
      <c r="S2732" s="2" t="s">
        <v>152</v>
      </c>
      <c r="T2732" s="2" t="s">
        <v>152</v>
      </c>
      <c r="U2732" s="14" t="s">
        <v>152</v>
      </c>
      <c r="V2732" s="13" t="s">
        <v>152</v>
      </c>
      <c r="W2732" s="2" t="s">
        <v>152</v>
      </c>
      <c r="X2732" s="2" t="s">
        <v>152</v>
      </c>
      <c r="Y2732" s="2" t="s">
        <v>152</v>
      </c>
      <c r="Z2732" s="94" t="s">
        <v>152</v>
      </c>
      <c r="AA2732" s="13" t="s">
        <v>152</v>
      </c>
      <c r="AB2732" s="2" t="s">
        <v>152</v>
      </c>
      <c r="AC2732" s="14" t="s">
        <v>152</v>
      </c>
      <c r="AD2732" s="93" t="s">
        <v>152</v>
      </c>
      <c r="AE2732" s="14" t="s">
        <v>152</v>
      </c>
      <c r="AF2732" s="99">
        <v>100</v>
      </c>
    </row>
    <row r="2733" spans="1:32" x14ac:dyDescent="0.3">
      <c r="A2733" s="55" t="str">
        <f t="shared" si="42"/>
        <v>MKhe_02.2</v>
      </c>
      <c r="C2733" s="96" t="s">
        <v>29</v>
      </c>
      <c r="D2733" s="97" t="s">
        <v>835</v>
      </c>
      <c r="E2733" s="97" t="s">
        <v>843</v>
      </c>
      <c r="F2733" s="97" t="s">
        <v>844</v>
      </c>
      <c r="G2733" s="97" t="s">
        <v>351</v>
      </c>
      <c r="H2733" s="96" t="s">
        <v>50</v>
      </c>
      <c r="I2733" s="98" t="s">
        <v>52</v>
      </c>
      <c r="J2733" s="27" t="s">
        <v>3802</v>
      </c>
      <c r="K2733" s="28" t="s">
        <v>3803</v>
      </c>
      <c r="L2733" s="93" t="s">
        <v>152</v>
      </c>
      <c r="M2733" s="2" t="s">
        <v>152</v>
      </c>
      <c r="N2733" s="94" t="s">
        <v>151</v>
      </c>
      <c r="O2733" s="13" t="s">
        <v>152</v>
      </c>
      <c r="P2733" s="2" t="s">
        <v>152</v>
      </c>
      <c r="Q2733" s="2" t="s">
        <v>152</v>
      </c>
      <c r="R2733" s="2" t="s">
        <v>152</v>
      </c>
      <c r="S2733" s="2" t="s">
        <v>152</v>
      </c>
      <c r="T2733" s="2" t="s">
        <v>152</v>
      </c>
      <c r="U2733" s="14" t="s">
        <v>152</v>
      </c>
      <c r="V2733" s="13" t="s">
        <v>152</v>
      </c>
      <c r="W2733" s="2" t="s">
        <v>152</v>
      </c>
      <c r="X2733" s="2" t="s">
        <v>152</v>
      </c>
      <c r="Y2733" s="2" t="s">
        <v>152</v>
      </c>
      <c r="Z2733" s="94" t="s">
        <v>152</v>
      </c>
      <c r="AA2733" s="13" t="s">
        <v>152</v>
      </c>
      <c r="AB2733" s="2" t="s">
        <v>152</v>
      </c>
      <c r="AC2733" s="14" t="s">
        <v>152</v>
      </c>
      <c r="AD2733" s="93" t="s">
        <v>152</v>
      </c>
      <c r="AE2733" s="14" t="s">
        <v>152</v>
      </c>
      <c r="AF2733" s="99">
        <v>100</v>
      </c>
    </row>
    <row r="2734" spans="1:32" x14ac:dyDescent="0.3">
      <c r="A2734" s="55" t="str">
        <f t="shared" si="42"/>
        <v>MKhe_02.2</v>
      </c>
      <c r="C2734" s="96" t="s">
        <v>29</v>
      </c>
      <c r="D2734" s="97" t="s">
        <v>835</v>
      </c>
      <c r="E2734" s="97" t="s">
        <v>843</v>
      </c>
      <c r="F2734" s="97" t="s">
        <v>844</v>
      </c>
      <c r="G2734" s="97" t="s">
        <v>351</v>
      </c>
      <c r="H2734" s="96" t="s">
        <v>50</v>
      </c>
      <c r="I2734" s="98" t="s">
        <v>52</v>
      </c>
      <c r="J2734" s="27" t="s">
        <v>3804</v>
      </c>
      <c r="K2734" s="28" t="s">
        <v>3811</v>
      </c>
      <c r="L2734" s="93" t="s">
        <v>152</v>
      </c>
      <c r="M2734" s="2" t="s">
        <v>152</v>
      </c>
      <c r="N2734" s="94" t="s">
        <v>151</v>
      </c>
      <c r="O2734" s="13" t="s">
        <v>152</v>
      </c>
      <c r="P2734" s="2" t="s">
        <v>152</v>
      </c>
      <c r="Q2734" s="2" t="s">
        <v>152</v>
      </c>
      <c r="R2734" s="2" t="s">
        <v>152</v>
      </c>
      <c r="S2734" s="2" t="s">
        <v>152</v>
      </c>
      <c r="T2734" s="2" t="s">
        <v>152</v>
      </c>
      <c r="U2734" s="14" t="s">
        <v>152</v>
      </c>
      <c r="V2734" s="13" t="s">
        <v>152</v>
      </c>
      <c r="W2734" s="2" t="s">
        <v>152</v>
      </c>
      <c r="X2734" s="2" t="s">
        <v>152</v>
      </c>
      <c r="Y2734" s="2" t="s">
        <v>152</v>
      </c>
      <c r="Z2734" s="94" t="s">
        <v>152</v>
      </c>
      <c r="AA2734" s="13" t="s">
        <v>152</v>
      </c>
      <c r="AB2734" s="2" t="s">
        <v>152</v>
      </c>
      <c r="AC2734" s="14" t="s">
        <v>152</v>
      </c>
      <c r="AD2734" s="93" t="s">
        <v>152</v>
      </c>
      <c r="AE2734" s="14" t="s">
        <v>152</v>
      </c>
      <c r="AF2734" s="99">
        <v>100</v>
      </c>
    </row>
    <row r="2735" spans="1:32" x14ac:dyDescent="0.3">
      <c r="A2735" s="55" t="str">
        <f t="shared" si="42"/>
        <v>MKhe_02.3</v>
      </c>
      <c r="C2735" s="96" t="s">
        <v>29</v>
      </c>
      <c r="D2735" s="97" t="s">
        <v>835</v>
      </c>
      <c r="E2735" s="97" t="s">
        <v>845</v>
      </c>
      <c r="F2735" s="97" t="s">
        <v>846</v>
      </c>
      <c r="G2735" s="97" t="s">
        <v>351</v>
      </c>
      <c r="H2735" s="96" t="s">
        <v>50</v>
      </c>
      <c r="I2735" s="98" t="s">
        <v>454</v>
      </c>
      <c r="J2735" s="27" t="s">
        <v>3806</v>
      </c>
      <c r="K2735" s="28" t="s">
        <v>3807</v>
      </c>
      <c r="L2735" s="93" t="s">
        <v>152</v>
      </c>
      <c r="M2735" s="2" t="s">
        <v>152</v>
      </c>
      <c r="N2735" s="94" t="s">
        <v>151</v>
      </c>
      <c r="O2735" s="13" t="s">
        <v>152</v>
      </c>
      <c r="P2735" s="2" t="s">
        <v>152</v>
      </c>
      <c r="Q2735" s="2" t="s">
        <v>152</v>
      </c>
      <c r="R2735" s="2" t="s">
        <v>152</v>
      </c>
      <c r="S2735" s="2" t="s">
        <v>152</v>
      </c>
      <c r="T2735" s="2" t="s">
        <v>152</v>
      </c>
      <c r="U2735" s="14" t="s">
        <v>152</v>
      </c>
      <c r="V2735" s="13" t="s">
        <v>152</v>
      </c>
      <c r="W2735" s="2" t="s">
        <v>152</v>
      </c>
      <c r="X2735" s="2" t="s">
        <v>152</v>
      </c>
      <c r="Y2735" s="2" t="s">
        <v>152</v>
      </c>
      <c r="Z2735" s="94" t="s">
        <v>152</v>
      </c>
      <c r="AA2735" s="13" t="s">
        <v>152</v>
      </c>
      <c r="AB2735" s="2" t="s">
        <v>152</v>
      </c>
      <c r="AC2735" s="14" t="s">
        <v>152</v>
      </c>
      <c r="AD2735" s="93" t="s">
        <v>152</v>
      </c>
      <c r="AE2735" s="14" t="s">
        <v>152</v>
      </c>
      <c r="AF2735" s="99">
        <v>100</v>
      </c>
    </row>
    <row r="2736" spans="1:32" x14ac:dyDescent="0.3">
      <c r="A2736" s="55" t="str">
        <f t="shared" si="42"/>
        <v>MKhe_02.4</v>
      </c>
      <c r="C2736" s="96" t="s">
        <v>29</v>
      </c>
      <c r="D2736" s="97" t="s">
        <v>835</v>
      </c>
      <c r="E2736" s="97" t="s">
        <v>847</v>
      </c>
      <c r="F2736" s="97" t="s">
        <v>848</v>
      </c>
      <c r="G2736" s="97" t="s">
        <v>351</v>
      </c>
      <c r="H2736" s="96" t="s">
        <v>50</v>
      </c>
      <c r="I2736" s="98" t="s">
        <v>454</v>
      </c>
      <c r="J2736" s="27" t="s">
        <v>3806</v>
      </c>
      <c r="K2736" s="28" t="s">
        <v>3807</v>
      </c>
      <c r="L2736" s="93" t="s">
        <v>152</v>
      </c>
      <c r="M2736" s="2" t="s">
        <v>152</v>
      </c>
      <c r="N2736" s="94" t="s">
        <v>151</v>
      </c>
      <c r="O2736" s="13" t="s">
        <v>152</v>
      </c>
      <c r="P2736" s="2" t="s">
        <v>152</v>
      </c>
      <c r="Q2736" s="2" t="s">
        <v>152</v>
      </c>
      <c r="R2736" s="2" t="s">
        <v>152</v>
      </c>
      <c r="S2736" s="2" t="s">
        <v>152</v>
      </c>
      <c r="T2736" s="2" t="s">
        <v>152</v>
      </c>
      <c r="U2736" s="14" t="s">
        <v>152</v>
      </c>
      <c r="V2736" s="13" t="s">
        <v>152</v>
      </c>
      <c r="W2736" s="2" t="s">
        <v>152</v>
      </c>
      <c r="X2736" s="2" t="s">
        <v>152</v>
      </c>
      <c r="Y2736" s="2" t="s">
        <v>152</v>
      </c>
      <c r="Z2736" s="94" t="s">
        <v>152</v>
      </c>
      <c r="AA2736" s="13" t="s">
        <v>152</v>
      </c>
      <c r="AB2736" s="2" t="s">
        <v>152</v>
      </c>
      <c r="AC2736" s="14" t="s">
        <v>152</v>
      </c>
      <c r="AD2736" s="93" t="s">
        <v>152</v>
      </c>
      <c r="AE2736" s="14" t="s">
        <v>152</v>
      </c>
      <c r="AF2736" s="99">
        <v>100</v>
      </c>
    </row>
    <row r="2737" spans="1:32" x14ac:dyDescent="0.3">
      <c r="A2737" s="55" t="str">
        <f t="shared" si="42"/>
        <v>MKju_01.1</v>
      </c>
      <c r="C2737" s="96" t="s">
        <v>29</v>
      </c>
      <c r="D2737" s="97" t="s">
        <v>777</v>
      </c>
      <c r="E2737" s="97" t="s">
        <v>849</v>
      </c>
      <c r="F2737" s="97" t="s">
        <v>850</v>
      </c>
      <c r="G2737" s="97" t="s">
        <v>344</v>
      </c>
      <c r="H2737" s="96" t="s">
        <v>50</v>
      </c>
      <c r="I2737" s="98" t="s">
        <v>454</v>
      </c>
      <c r="J2737" s="27" t="s">
        <v>3812</v>
      </c>
      <c r="K2737" s="28" t="s">
        <v>3813</v>
      </c>
      <c r="L2737" s="93" t="s">
        <v>151</v>
      </c>
      <c r="M2737" s="2" t="s">
        <v>151</v>
      </c>
      <c r="N2737" s="94" t="s">
        <v>151</v>
      </c>
      <c r="O2737" s="13" t="s">
        <v>6</v>
      </c>
      <c r="P2737" s="2" t="s">
        <v>6</v>
      </c>
      <c r="Q2737" s="2" t="s">
        <v>6</v>
      </c>
      <c r="R2737" s="2" t="s">
        <v>6</v>
      </c>
      <c r="S2737" s="2" t="s">
        <v>6</v>
      </c>
      <c r="T2737" s="2" t="s">
        <v>6</v>
      </c>
      <c r="U2737" s="14" t="s">
        <v>6</v>
      </c>
      <c r="V2737" s="13" t="s">
        <v>6</v>
      </c>
      <c r="W2737" s="2" t="s">
        <v>6</v>
      </c>
      <c r="X2737" s="2" t="s">
        <v>6</v>
      </c>
      <c r="Y2737" s="2" t="s">
        <v>6</v>
      </c>
      <c r="Z2737" s="94" t="s">
        <v>6</v>
      </c>
      <c r="AA2737" s="13" t="s">
        <v>6</v>
      </c>
      <c r="AB2737" s="2" t="s">
        <v>6</v>
      </c>
      <c r="AC2737" s="14" t="s">
        <v>6</v>
      </c>
      <c r="AD2737" s="93" t="s">
        <v>6</v>
      </c>
      <c r="AE2737" s="14" t="s">
        <v>6</v>
      </c>
      <c r="AF2737" s="99">
        <v>100</v>
      </c>
    </row>
    <row r="2738" spans="1:32" x14ac:dyDescent="0.3">
      <c r="A2738" s="55" t="str">
        <f t="shared" si="42"/>
        <v>MKju_01.2</v>
      </c>
      <c r="C2738" s="96" t="s">
        <v>29</v>
      </c>
      <c r="D2738" s="97" t="s">
        <v>777</v>
      </c>
      <c r="E2738" s="97" t="s">
        <v>851</v>
      </c>
      <c r="F2738" s="97" t="s">
        <v>852</v>
      </c>
      <c r="G2738" s="97" t="s">
        <v>344</v>
      </c>
      <c r="H2738" s="96" t="s">
        <v>50</v>
      </c>
      <c r="I2738" s="98" t="s">
        <v>454</v>
      </c>
      <c r="J2738" s="27" t="s">
        <v>3814</v>
      </c>
      <c r="K2738" s="28" t="s">
        <v>3813</v>
      </c>
      <c r="L2738" s="93" t="s">
        <v>151</v>
      </c>
      <c r="M2738" s="2" t="s">
        <v>151</v>
      </c>
      <c r="N2738" s="94" t="s">
        <v>151</v>
      </c>
      <c r="O2738" s="13" t="s">
        <v>6</v>
      </c>
      <c r="P2738" s="2" t="s">
        <v>6</v>
      </c>
      <c r="Q2738" s="2" t="s">
        <v>6</v>
      </c>
      <c r="R2738" s="2" t="s">
        <v>6</v>
      </c>
      <c r="S2738" s="2" t="s">
        <v>6</v>
      </c>
      <c r="T2738" s="2" t="s">
        <v>6</v>
      </c>
      <c r="U2738" s="14" t="s">
        <v>6</v>
      </c>
      <c r="V2738" s="13" t="s">
        <v>6</v>
      </c>
      <c r="W2738" s="2" t="s">
        <v>6</v>
      </c>
      <c r="X2738" s="2" t="s">
        <v>6</v>
      </c>
      <c r="Y2738" s="2" t="s">
        <v>6</v>
      </c>
      <c r="Z2738" s="94" t="s">
        <v>6</v>
      </c>
      <c r="AA2738" s="13" t="s">
        <v>6</v>
      </c>
      <c r="AB2738" s="2" t="s">
        <v>6</v>
      </c>
      <c r="AC2738" s="14" t="s">
        <v>6</v>
      </c>
      <c r="AD2738" s="93" t="s">
        <v>6</v>
      </c>
      <c r="AE2738" s="14" t="s">
        <v>6</v>
      </c>
      <c r="AF2738" s="99">
        <v>100</v>
      </c>
    </row>
    <row r="2739" spans="1:32" x14ac:dyDescent="0.3">
      <c r="A2739" s="55" t="str">
        <f t="shared" si="42"/>
        <v>MKju_02.1</v>
      </c>
      <c r="C2739" s="96" t="s">
        <v>29</v>
      </c>
      <c r="D2739" s="97" t="s">
        <v>777</v>
      </c>
      <c r="E2739" s="97" t="s">
        <v>853</v>
      </c>
      <c r="F2739" s="97" t="s">
        <v>854</v>
      </c>
      <c r="G2739" s="97" t="s">
        <v>351</v>
      </c>
      <c r="H2739" s="96" t="s">
        <v>50</v>
      </c>
      <c r="I2739" s="98" t="s">
        <v>454</v>
      </c>
      <c r="J2739" s="27" t="s">
        <v>3815</v>
      </c>
      <c r="K2739" s="28" t="s">
        <v>3816</v>
      </c>
      <c r="L2739" s="93" t="s">
        <v>151</v>
      </c>
      <c r="M2739" s="2" t="s">
        <v>152</v>
      </c>
      <c r="N2739" s="94" t="s">
        <v>151</v>
      </c>
      <c r="O2739" s="13" t="s">
        <v>468</v>
      </c>
      <c r="P2739" s="2" t="s">
        <v>468</v>
      </c>
      <c r="Q2739" s="2" t="s">
        <v>468</v>
      </c>
      <c r="R2739" s="2" t="s">
        <v>152</v>
      </c>
      <c r="S2739" s="2" t="s">
        <v>152</v>
      </c>
      <c r="T2739" s="2" t="s">
        <v>152</v>
      </c>
      <c r="U2739" s="14" t="s">
        <v>151</v>
      </c>
      <c r="V2739" s="13" t="s">
        <v>151</v>
      </c>
      <c r="W2739" s="2" t="s">
        <v>151</v>
      </c>
      <c r="X2739" s="2" t="s">
        <v>152</v>
      </c>
      <c r="Y2739" s="2" t="s">
        <v>152</v>
      </c>
      <c r="Z2739" s="94" t="s">
        <v>152</v>
      </c>
      <c r="AA2739" s="13" t="s">
        <v>151</v>
      </c>
      <c r="AB2739" s="2" t="s">
        <v>151</v>
      </c>
      <c r="AC2739" s="14" t="s">
        <v>152</v>
      </c>
      <c r="AD2739" s="93" t="s">
        <v>152</v>
      </c>
      <c r="AE2739" s="14" t="s">
        <v>152</v>
      </c>
      <c r="AF2739" s="99">
        <v>100</v>
      </c>
    </row>
    <row r="2740" spans="1:32" x14ac:dyDescent="0.3">
      <c r="A2740" s="55" t="str">
        <f t="shared" si="42"/>
        <v>MKju_02.2</v>
      </c>
      <c r="C2740" s="96" t="s">
        <v>29</v>
      </c>
      <c r="D2740" s="97" t="s">
        <v>777</v>
      </c>
      <c r="E2740" s="97" t="s">
        <v>855</v>
      </c>
      <c r="F2740" s="97" t="s">
        <v>856</v>
      </c>
      <c r="G2740" s="97" t="s">
        <v>351</v>
      </c>
      <c r="H2740" s="96" t="s">
        <v>50</v>
      </c>
      <c r="I2740" s="98" t="s">
        <v>454</v>
      </c>
      <c r="J2740" s="27" t="s">
        <v>3812</v>
      </c>
      <c r="K2740" s="28" t="s">
        <v>3813</v>
      </c>
      <c r="L2740" s="93" t="s">
        <v>151</v>
      </c>
      <c r="M2740" s="2" t="s">
        <v>152</v>
      </c>
      <c r="N2740" s="94" t="s">
        <v>151</v>
      </c>
      <c r="O2740" s="13" t="s">
        <v>468</v>
      </c>
      <c r="P2740" s="2" t="s">
        <v>468</v>
      </c>
      <c r="Q2740" s="2" t="s">
        <v>468</v>
      </c>
      <c r="R2740" s="2" t="s">
        <v>152</v>
      </c>
      <c r="S2740" s="2" t="s">
        <v>152</v>
      </c>
      <c r="T2740" s="2" t="s">
        <v>152</v>
      </c>
      <c r="U2740" s="14" t="s">
        <v>152</v>
      </c>
      <c r="V2740" s="13" t="s">
        <v>151</v>
      </c>
      <c r="W2740" s="2" t="s">
        <v>151</v>
      </c>
      <c r="X2740" s="2" t="s">
        <v>152</v>
      </c>
      <c r="Y2740" s="2" t="s">
        <v>152</v>
      </c>
      <c r="Z2740" s="94" t="s">
        <v>152</v>
      </c>
      <c r="AA2740" s="13" t="s">
        <v>151</v>
      </c>
      <c r="AB2740" s="2" t="s">
        <v>151</v>
      </c>
      <c r="AC2740" s="14" t="s">
        <v>152</v>
      </c>
      <c r="AD2740" s="93" t="s">
        <v>152</v>
      </c>
      <c r="AE2740" s="14" t="s">
        <v>152</v>
      </c>
      <c r="AF2740" s="99">
        <v>100</v>
      </c>
    </row>
    <row r="2741" spans="1:32" x14ac:dyDescent="0.3">
      <c r="A2741" s="55" t="str">
        <f t="shared" si="42"/>
        <v>MKju_03.1</v>
      </c>
      <c r="C2741" s="96" t="s">
        <v>29</v>
      </c>
      <c r="D2741" s="97" t="s">
        <v>777</v>
      </c>
      <c r="E2741" s="97" t="s">
        <v>857</v>
      </c>
      <c r="F2741" s="97" t="s">
        <v>858</v>
      </c>
      <c r="G2741" s="97" t="s">
        <v>344</v>
      </c>
      <c r="H2741" s="96" t="s">
        <v>50</v>
      </c>
      <c r="I2741" s="98" t="s">
        <v>454</v>
      </c>
      <c r="J2741" s="27" t="s">
        <v>210</v>
      </c>
      <c r="K2741" s="28" t="s">
        <v>3816</v>
      </c>
      <c r="L2741" s="93" t="s">
        <v>151</v>
      </c>
      <c r="M2741" s="2" t="s">
        <v>151</v>
      </c>
      <c r="N2741" s="94" t="s">
        <v>151</v>
      </c>
      <c r="O2741" s="13" t="s">
        <v>6</v>
      </c>
      <c r="P2741" s="2" t="s">
        <v>6</v>
      </c>
      <c r="Q2741" s="2" t="s">
        <v>6</v>
      </c>
      <c r="R2741" s="2" t="s">
        <v>6</v>
      </c>
      <c r="S2741" s="2" t="s">
        <v>6</v>
      </c>
      <c r="T2741" s="2" t="s">
        <v>6</v>
      </c>
      <c r="U2741" s="14" t="s">
        <v>6</v>
      </c>
      <c r="V2741" s="13" t="s">
        <v>6</v>
      </c>
      <c r="W2741" s="2" t="s">
        <v>6</v>
      </c>
      <c r="X2741" s="2" t="s">
        <v>6</v>
      </c>
      <c r="Y2741" s="2" t="s">
        <v>6</v>
      </c>
      <c r="Z2741" s="94" t="s">
        <v>6</v>
      </c>
      <c r="AA2741" s="13" t="s">
        <v>6</v>
      </c>
      <c r="AB2741" s="2" t="s">
        <v>6</v>
      </c>
      <c r="AC2741" s="14" t="s">
        <v>6</v>
      </c>
      <c r="AD2741" s="93" t="s">
        <v>6</v>
      </c>
      <c r="AE2741" s="14" t="s">
        <v>6</v>
      </c>
      <c r="AF2741" s="99">
        <v>100</v>
      </c>
    </row>
    <row r="2742" spans="1:32" x14ac:dyDescent="0.3">
      <c r="A2742" s="55" t="str">
        <f t="shared" si="42"/>
        <v>MKju_03.2</v>
      </c>
      <c r="C2742" s="96" t="s">
        <v>29</v>
      </c>
      <c r="D2742" s="97" t="s">
        <v>777</v>
      </c>
      <c r="E2742" s="97" t="s">
        <v>859</v>
      </c>
      <c r="F2742" s="97" t="s">
        <v>860</v>
      </c>
      <c r="G2742" s="97" t="s">
        <v>351</v>
      </c>
      <c r="H2742" s="96" t="s">
        <v>50</v>
      </c>
      <c r="I2742" s="98" t="s">
        <v>454</v>
      </c>
      <c r="J2742" s="27" t="s">
        <v>3812</v>
      </c>
      <c r="K2742" s="28" t="s">
        <v>3816</v>
      </c>
      <c r="L2742" s="93" t="s">
        <v>151</v>
      </c>
      <c r="M2742" s="2" t="s">
        <v>152</v>
      </c>
      <c r="N2742" s="94" t="s">
        <v>151</v>
      </c>
      <c r="O2742" s="13" t="s">
        <v>152</v>
      </c>
      <c r="P2742" s="2" t="s">
        <v>152</v>
      </c>
      <c r="Q2742" s="2" t="s">
        <v>152</v>
      </c>
      <c r="R2742" s="2" t="s">
        <v>152</v>
      </c>
      <c r="S2742" s="2" t="s">
        <v>152</v>
      </c>
      <c r="T2742" s="2" t="s">
        <v>152</v>
      </c>
      <c r="U2742" s="14" t="s">
        <v>151</v>
      </c>
      <c r="V2742" s="13" t="s">
        <v>152</v>
      </c>
      <c r="W2742" s="2" t="s">
        <v>152</v>
      </c>
      <c r="X2742" s="2" t="s">
        <v>152</v>
      </c>
      <c r="Y2742" s="2" t="s">
        <v>152</v>
      </c>
      <c r="Z2742" s="94" t="s">
        <v>152</v>
      </c>
      <c r="AA2742" s="13" t="s">
        <v>151</v>
      </c>
      <c r="AB2742" s="2" t="s">
        <v>152</v>
      </c>
      <c r="AC2742" s="14" t="s">
        <v>152</v>
      </c>
      <c r="AD2742" s="93" t="s">
        <v>152</v>
      </c>
      <c r="AE2742" s="14" t="s">
        <v>152</v>
      </c>
      <c r="AF2742" s="99">
        <v>100</v>
      </c>
    </row>
    <row r="2743" spans="1:32" x14ac:dyDescent="0.3">
      <c r="A2743" s="55" t="str">
        <f t="shared" si="42"/>
        <v>MKmo_01.1</v>
      </c>
      <c r="C2743" s="96" t="s">
        <v>29</v>
      </c>
      <c r="D2743" s="97" t="s">
        <v>778</v>
      </c>
      <c r="E2743" s="97" t="s">
        <v>861</v>
      </c>
      <c r="F2743" s="97" t="s">
        <v>862</v>
      </c>
      <c r="G2743" s="97" t="s">
        <v>344</v>
      </c>
      <c r="H2743" s="96" t="s">
        <v>50</v>
      </c>
      <c r="I2743" s="98" t="s">
        <v>454</v>
      </c>
      <c r="J2743" s="27" t="s">
        <v>3817</v>
      </c>
      <c r="K2743" s="28" t="s">
        <v>3818</v>
      </c>
      <c r="L2743" s="93" t="s">
        <v>151</v>
      </c>
      <c r="M2743" s="2" t="s">
        <v>151</v>
      </c>
      <c r="N2743" s="94" t="s">
        <v>151</v>
      </c>
      <c r="O2743" s="13" t="s">
        <v>6</v>
      </c>
      <c r="P2743" s="2" t="s">
        <v>6</v>
      </c>
      <c r="Q2743" s="2" t="s">
        <v>6</v>
      </c>
      <c r="R2743" s="2" t="s">
        <v>6</v>
      </c>
      <c r="S2743" s="2" t="s">
        <v>6</v>
      </c>
      <c r="T2743" s="2" t="s">
        <v>6</v>
      </c>
      <c r="U2743" s="14" t="s">
        <v>6</v>
      </c>
      <c r="V2743" s="13" t="s">
        <v>6</v>
      </c>
      <c r="W2743" s="2" t="s">
        <v>6</v>
      </c>
      <c r="X2743" s="2" t="s">
        <v>6</v>
      </c>
      <c r="Y2743" s="2" t="s">
        <v>6</v>
      </c>
      <c r="Z2743" s="94" t="s">
        <v>6</v>
      </c>
      <c r="AA2743" s="13" t="s">
        <v>6</v>
      </c>
      <c r="AB2743" s="2" t="s">
        <v>6</v>
      </c>
      <c r="AC2743" s="14" t="s">
        <v>6</v>
      </c>
      <c r="AD2743" s="93" t="s">
        <v>6</v>
      </c>
      <c r="AE2743" s="14" t="s">
        <v>6</v>
      </c>
      <c r="AF2743" s="99">
        <v>100</v>
      </c>
    </row>
    <row r="2744" spans="1:32" x14ac:dyDescent="0.3">
      <c r="A2744" s="55" t="str">
        <f t="shared" si="42"/>
        <v>MKmo_01.2</v>
      </c>
      <c r="C2744" s="96" t="s">
        <v>29</v>
      </c>
      <c r="D2744" s="97" t="s">
        <v>778</v>
      </c>
      <c r="E2744" s="97" t="s">
        <v>863</v>
      </c>
      <c r="F2744" s="97" t="s">
        <v>864</v>
      </c>
      <c r="G2744" s="97" t="s">
        <v>351</v>
      </c>
      <c r="H2744" s="96" t="s">
        <v>50</v>
      </c>
      <c r="I2744" s="98" t="s">
        <v>454</v>
      </c>
      <c r="J2744" s="27" t="s">
        <v>165</v>
      </c>
      <c r="K2744" s="28" t="s">
        <v>3819</v>
      </c>
      <c r="L2744" s="93" t="s">
        <v>151</v>
      </c>
      <c r="M2744" s="2" t="s">
        <v>152</v>
      </c>
      <c r="N2744" s="94" t="s">
        <v>151</v>
      </c>
      <c r="O2744" s="13" t="s">
        <v>152</v>
      </c>
      <c r="P2744" s="2" t="s">
        <v>152</v>
      </c>
      <c r="Q2744" s="2" t="s">
        <v>152</v>
      </c>
      <c r="R2744" s="2" t="s">
        <v>151</v>
      </c>
      <c r="S2744" s="2" t="s">
        <v>151</v>
      </c>
      <c r="T2744" s="2" t="s">
        <v>151</v>
      </c>
      <c r="U2744" s="14" t="s">
        <v>151</v>
      </c>
      <c r="V2744" s="13" t="s">
        <v>151</v>
      </c>
      <c r="W2744" s="2" t="s">
        <v>152</v>
      </c>
      <c r="X2744" s="2" t="s">
        <v>152</v>
      </c>
      <c r="Y2744" s="2" t="s">
        <v>152</v>
      </c>
      <c r="Z2744" s="94" t="s">
        <v>152</v>
      </c>
      <c r="AA2744" s="13" t="s">
        <v>151</v>
      </c>
      <c r="AB2744" s="2" t="s">
        <v>152</v>
      </c>
      <c r="AC2744" s="14" t="s">
        <v>152</v>
      </c>
      <c r="AD2744" s="93" t="s">
        <v>152</v>
      </c>
      <c r="AE2744" s="14" t="s">
        <v>152</v>
      </c>
      <c r="AF2744" s="99">
        <v>100</v>
      </c>
    </row>
    <row r="2745" spans="1:32" x14ac:dyDescent="0.3">
      <c r="A2745" s="55" t="str">
        <f t="shared" si="42"/>
        <v>MKmo_01.3</v>
      </c>
      <c r="C2745" s="96" t="s">
        <v>29</v>
      </c>
      <c r="D2745" s="97" t="s">
        <v>778</v>
      </c>
      <c r="E2745" s="97" t="s">
        <v>865</v>
      </c>
      <c r="F2745" s="97" t="s">
        <v>866</v>
      </c>
      <c r="G2745" s="97" t="s">
        <v>351</v>
      </c>
      <c r="H2745" s="96" t="s">
        <v>50</v>
      </c>
      <c r="I2745" s="98" t="s">
        <v>454</v>
      </c>
      <c r="J2745" s="27" t="s">
        <v>165</v>
      </c>
      <c r="K2745" s="28" t="s">
        <v>3819</v>
      </c>
      <c r="L2745" s="93" t="s">
        <v>151</v>
      </c>
      <c r="M2745" s="2" t="s">
        <v>152</v>
      </c>
      <c r="N2745" s="94" t="s">
        <v>151</v>
      </c>
      <c r="O2745" s="13" t="s">
        <v>152</v>
      </c>
      <c r="P2745" s="2" t="s">
        <v>152</v>
      </c>
      <c r="Q2745" s="2" t="s">
        <v>152</v>
      </c>
      <c r="R2745" s="2" t="s">
        <v>151</v>
      </c>
      <c r="S2745" s="2" t="s">
        <v>151</v>
      </c>
      <c r="T2745" s="2" t="s">
        <v>151</v>
      </c>
      <c r="U2745" s="14" t="s">
        <v>151</v>
      </c>
      <c r="V2745" s="13" t="s">
        <v>151</v>
      </c>
      <c r="W2745" s="2" t="s">
        <v>152</v>
      </c>
      <c r="X2745" s="2" t="s">
        <v>152</v>
      </c>
      <c r="Y2745" s="2" t="s">
        <v>152</v>
      </c>
      <c r="Z2745" s="94" t="s">
        <v>152</v>
      </c>
      <c r="AA2745" s="13" t="s">
        <v>151</v>
      </c>
      <c r="AB2745" s="2" t="s">
        <v>152</v>
      </c>
      <c r="AC2745" s="14" t="s">
        <v>152</v>
      </c>
      <c r="AD2745" s="93" t="s">
        <v>152</v>
      </c>
      <c r="AE2745" s="14" t="s">
        <v>152</v>
      </c>
      <c r="AF2745" s="99">
        <v>100</v>
      </c>
    </row>
    <row r="2746" spans="1:32" x14ac:dyDescent="0.3">
      <c r="A2746" s="55" t="str">
        <f t="shared" si="42"/>
        <v>MKmo_01.4</v>
      </c>
      <c r="C2746" s="96" t="s">
        <v>29</v>
      </c>
      <c r="D2746" s="97" t="s">
        <v>778</v>
      </c>
      <c r="E2746" s="97" t="s">
        <v>867</v>
      </c>
      <c r="F2746" s="97" t="s">
        <v>868</v>
      </c>
      <c r="G2746" s="97" t="s">
        <v>351</v>
      </c>
      <c r="H2746" s="96" t="s">
        <v>50</v>
      </c>
      <c r="I2746" s="98"/>
      <c r="J2746" s="27" t="s">
        <v>113</v>
      </c>
      <c r="K2746" s="28" t="s">
        <v>113</v>
      </c>
      <c r="L2746" s="93"/>
      <c r="M2746" s="2"/>
      <c r="N2746" s="94"/>
      <c r="O2746" s="13"/>
      <c r="P2746" s="2"/>
      <c r="Q2746" s="2"/>
      <c r="R2746" s="2"/>
      <c r="S2746" s="2"/>
      <c r="T2746" s="2"/>
      <c r="U2746" s="14"/>
      <c r="V2746" s="13"/>
      <c r="W2746" s="2"/>
      <c r="X2746" s="2"/>
      <c r="Y2746" s="2"/>
      <c r="Z2746" s="94"/>
      <c r="AA2746" s="13"/>
      <c r="AB2746" s="2"/>
      <c r="AC2746" s="14"/>
      <c r="AD2746" s="93"/>
      <c r="AE2746" s="14"/>
      <c r="AF2746" s="99" t="s">
        <v>6</v>
      </c>
    </row>
    <row r="2747" spans="1:32" x14ac:dyDescent="0.3">
      <c r="A2747" s="55" t="str">
        <f t="shared" si="42"/>
        <v>MKmo_01.5</v>
      </c>
      <c r="C2747" s="96" t="s">
        <v>29</v>
      </c>
      <c r="D2747" s="97" t="s">
        <v>778</v>
      </c>
      <c r="E2747" s="97" t="s">
        <v>869</v>
      </c>
      <c r="F2747" s="97" t="s">
        <v>870</v>
      </c>
      <c r="G2747" s="97" t="s">
        <v>351</v>
      </c>
      <c r="H2747" s="96" t="s">
        <v>50</v>
      </c>
      <c r="I2747" s="98" t="s">
        <v>454</v>
      </c>
      <c r="J2747" s="27" t="s">
        <v>165</v>
      </c>
      <c r="K2747" s="28" t="s">
        <v>3819</v>
      </c>
      <c r="L2747" s="93" t="s">
        <v>151</v>
      </c>
      <c r="M2747" s="2" t="s">
        <v>152</v>
      </c>
      <c r="N2747" s="94" t="s">
        <v>151</v>
      </c>
      <c r="O2747" s="13" t="s">
        <v>152</v>
      </c>
      <c r="P2747" s="2" t="s">
        <v>152</v>
      </c>
      <c r="Q2747" s="2" t="s">
        <v>152</v>
      </c>
      <c r="R2747" s="2" t="s">
        <v>151</v>
      </c>
      <c r="S2747" s="2" t="s">
        <v>151</v>
      </c>
      <c r="T2747" s="2" t="s">
        <v>151</v>
      </c>
      <c r="U2747" s="14" t="s">
        <v>151</v>
      </c>
      <c r="V2747" s="13" t="s">
        <v>151</v>
      </c>
      <c r="W2747" s="2" t="s">
        <v>152</v>
      </c>
      <c r="X2747" s="2" t="s">
        <v>152</v>
      </c>
      <c r="Y2747" s="2" t="s">
        <v>152</v>
      </c>
      <c r="Z2747" s="94" t="s">
        <v>152</v>
      </c>
      <c r="AA2747" s="13" t="s">
        <v>151</v>
      </c>
      <c r="AB2747" s="2" t="s">
        <v>152</v>
      </c>
      <c r="AC2747" s="14" t="s">
        <v>152</v>
      </c>
      <c r="AD2747" s="93" t="s">
        <v>152</v>
      </c>
      <c r="AE2747" s="14" t="s">
        <v>152</v>
      </c>
      <c r="AF2747" s="99">
        <v>100</v>
      </c>
    </row>
    <row r="2748" spans="1:32" x14ac:dyDescent="0.3">
      <c r="A2748" s="55" t="str">
        <f t="shared" si="42"/>
        <v>MKmo_01.6</v>
      </c>
      <c r="C2748" s="96" t="s">
        <v>29</v>
      </c>
      <c r="D2748" s="97" t="s">
        <v>778</v>
      </c>
      <c r="E2748" s="97" t="s">
        <v>871</v>
      </c>
      <c r="F2748" s="97" t="s">
        <v>872</v>
      </c>
      <c r="G2748" s="97" t="s">
        <v>351</v>
      </c>
      <c r="H2748" s="96" t="s">
        <v>50</v>
      </c>
      <c r="I2748" s="98"/>
      <c r="J2748" s="27" t="s">
        <v>113</v>
      </c>
      <c r="K2748" s="28" t="s">
        <v>113</v>
      </c>
      <c r="L2748" s="93"/>
      <c r="M2748" s="2"/>
      <c r="N2748" s="94"/>
      <c r="O2748" s="13"/>
      <c r="P2748" s="2"/>
      <c r="Q2748" s="2"/>
      <c r="R2748" s="2"/>
      <c r="S2748" s="2"/>
      <c r="T2748" s="2"/>
      <c r="U2748" s="14"/>
      <c r="V2748" s="13"/>
      <c r="W2748" s="2"/>
      <c r="X2748" s="2"/>
      <c r="Y2748" s="2"/>
      <c r="Z2748" s="94"/>
      <c r="AA2748" s="13"/>
      <c r="AB2748" s="2"/>
      <c r="AC2748" s="14"/>
      <c r="AD2748" s="93"/>
      <c r="AE2748" s="14"/>
      <c r="AF2748" s="99" t="s">
        <v>6</v>
      </c>
    </row>
    <row r="2749" spans="1:32" x14ac:dyDescent="0.3">
      <c r="A2749" s="55" t="str">
        <f t="shared" si="42"/>
        <v>MKtr_01.1</v>
      </c>
      <c r="C2749" s="96" t="s">
        <v>29</v>
      </c>
      <c r="D2749" s="97" t="s">
        <v>779</v>
      </c>
      <c r="E2749" s="97" t="s">
        <v>877</v>
      </c>
      <c r="F2749" s="97" t="s">
        <v>878</v>
      </c>
      <c r="G2749" s="97" t="s">
        <v>351</v>
      </c>
      <c r="H2749" s="96" t="s">
        <v>50</v>
      </c>
      <c r="I2749" s="98" t="s">
        <v>454</v>
      </c>
      <c r="J2749" s="27" t="s">
        <v>165</v>
      </c>
      <c r="K2749" s="28" t="s">
        <v>3820</v>
      </c>
      <c r="L2749" s="93" t="s">
        <v>151</v>
      </c>
      <c r="M2749" s="2" t="s">
        <v>152</v>
      </c>
      <c r="N2749" s="94" t="s">
        <v>151</v>
      </c>
      <c r="O2749" s="13" t="s">
        <v>152</v>
      </c>
      <c r="P2749" s="2" t="s">
        <v>152</v>
      </c>
      <c r="Q2749" s="2" t="s">
        <v>152</v>
      </c>
      <c r="R2749" s="2" t="s">
        <v>152</v>
      </c>
      <c r="S2749" s="2" t="s">
        <v>152</v>
      </c>
      <c r="T2749" s="2" t="s">
        <v>152</v>
      </c>
      <c r="U2749" s="14" t="s">
        <v>152</v>
      </c>
      <c r="V2749" s="13" t="s">
        <v>152</v>
      </c>
      <c r="W2749" s="2" t="s">
        <v>152</v>
      </c>
      <c r="X2749" s="2" t="s">
        <v>152</v>
      </c>
      <c r="Y2749" s="2" t="s">
        <v>152</v>
      </c>
      <c r="Z2749" s="94" t="s">
        <v>152</v>
      </c>
      <c r="AA2749" s="13" t="s">
        <v>152</v>
      </c>
      <c r="AB2749" s="2" t="s">
        <v>152</v>
      </c>
      <c r="AC2749" s="14" t="s">
        <v>152</v>
      </c>
      <c r="AD2749" s="93" t="s">
        <v>152</v>
      </c>
      <c r="AE2749" s="14" t="s">
        <v>152</v>
      </c>
      <c r="AF2749" s="99">
        <v>100</v>
      </c>
    </row>
    <row r="2750" spans="1:32" x14ac:dyDescent="0.3">
      <c r="A2750" s="55" t="str">
        <f t="shared" si="42"/>
        <v>MKtr_01.2</v>
      </c>
      <c r="C2750" s="96" t="s">
        <v>29</v>
      </c>
      <c r="D2750" s="97" t="s">
        <v>779</v>
      </c>
      <c r="E2750" s="97" t="s">
        <v>879</v>
      </c>
      <c r="F2750" s="97" t="s">
        <v>880</v>
      </c>
      <c r="G2750" s="97" t="s">
        <v>351</v>
      </c>
      <c r="H2750" s="96" t="s">
        <v>50</v>
      </c>
      <c r="I2750" s="98"/>
      <c r="J2750" s="27" t="s">
        <v>113</v>
      </c>
      <c r="K2750" s="28" t="s">
        <v>113</v>
      </c>
      <c r="L2750" s="93"/>
      <c r="M2750" s="2"/>
      <c r="N2750" s="94"/>
      <c r="O2750" s="13"/>
      <c r="P2750" s="2"/>
      <c r="Q2750" s="2"/>
      <c r="R2750" s="2"/>
      <c r="S2750" s="2"/>
      <c r="T2750" s="2"/>
      <c r="U2750" s="14"/>
      <c r="V2750" s="13"/>
      <c r="W2750" s="2"/>
      <c r="X2750" s="2"/>
      <c r="Y2750" s="2"/>
      <c r="Z2750" s="94"/>
      <c r="AA2750" s="13"/>
      <c r="AB2750" s="2"/>
      <c r="AC2750" s="14"/>
      <c r="AD2750" s="93"/>
      <c r="AE2750" s="14"/>
      <c r="AF2750" s="99" t="s">
        <v>6</v>
      </c>
    </row>
    <row r="2751" spans="1:32" x14ac:dyDescent="0.3">
      <c r="A2751" s="55" t="str">
        <f t="shared" si="42"/>
        <v>MKtr_02.1</v>
      </c>
      <c r="C2751" s="96" t="s">
        <v>29</v>
      </c>
      <c r="D2751" s="97" t="s">
        <v>779</v>
      </c>
      <c r="E2751" s="97" t="s">
        <v>881</v>
      </c>
      <c r="F2751" s="97" t="s">
        <v>882</v>
      </c>
      <c r="G2751" s="97" t="s">
        <v>351</v>
      </c>
      <c r="H2751" s="96" t="s">
        <v>50</v>
      </c>
      <c r="I2751" s="98" t="s">
        <v>51</v>
      </c>
      <c r="J2751" s="27" t="s">
        <v>113</v>
      </c>
      <c r="K2751" s="28" t="s">
        <v>113</v>
      </c>
      <c r="L2751" s="93"/>
      <c r="M2751" s="2"/>
      <c r="N2751" s="94"/>
      <c r="O2751" s="13"/>
      <c r="P2751" s="2"/>
      <c r="Q2751" s="2"/>
      <c r="R2751" s="2"/>
      <c r="S2751" s="2"/>
      <c r="T2751" s="2"/>
      <c r="U2751" s="14"/>
      <c r="V2751" s="13"/>
      <c r="W2751" s="2"/>
      <c r="X2751" s="2"/>
      <c r="Y2751" s="2"/>
      <c r="Z2751" s="94"/>
      <c r="AA2751" s="13"/>
      <c r="AB2751" s="2"/>
      <c r="AC2751" s="14"/>
      <c r="AD2751" s="93"/>
      <c r="AE2751" s="14"/>
      <c r="AF2751" s="99" t="s">
        <v>6</v>
      </c>
    </row>
    <row r="2752" spans="1:32" x14ac:dyDescent="0.3">
      <c r="A2752" s="55" t="str">
        <f t="shared" si="42"/>
        <v>MKtr_02.2</v>
      </c>
      <c r="C2752" s="96" t="s">
        <v>29</v>
      </c>
      <c r="D2752" s="97" t="s">
        <v>779</v>
      </c>
      <c r="E2752" s="97" t="s">
        <v>883</v>
      </c>
      <c r="F2752" s="97" t="s">
        <v>884</v>
      </c>
      <c r="G2752" s="97" t="s">
        <v>351</v>
      </c>
      <c r="H2752" s="96" t="s">
        <v>50</v>
      </c>
      <c r="I2752" s="98" t="s">
        <v>454</v>
      </c>
      <c r="J2752" s="27" t="s">
        <v>3821</v>
      </c>
      <c r="K2752" s="28" t="s">
        <v>3822</v>
      </c>
      <c r="L2752" s="93" t="s">
        <v>151</v>
      </c>
      <c r="M2752" s="2" t="s">
        <v>152</v>
      </c>
      <c r="N2752" s="94" t="s">
        <v>151</v>
      </c>
      <c r="O2752" s="13" t="s">
        <v>152</v>
      </c>
      <c r="P2752" s="2" t="s">
        <v>152</v>
      </c>
      <c r="Q2752" s="2" t="s">
        <v>152</v>
      </c>
      <c r="R2752" s="2" t="s">
        <v>152</v>
      </c>
      <c r="S2752" s="2" t="s">
        <v>152</v>
      </c>
      <c r="T2752" s="2" t="s">
        <v>152</v>
      </c>
      <c r="U2752" s="14" t="s">
        <v>152</v>
      </c>
      <c r="V2752" s="13" t="s">
        <v>151</v>
      </c>
      <c r="W2752" s="2" t="s">
        <v>152</v>
      </c>
      <c r="X2752" s="2" t="s">
        <v>152</v>
      </c>
      <c r="Y2752" s="2" t="s">
        <v>152</v>
      </c>
      <c r="Z2752" s="94" t="s">
        <v>152</v>
      </c>
      <c r="AA2752" s="13" t="s">
        <v>151</v>
      </c>
      <c r="AB2752" s="2" t="s">
        <v>152</v>
      </c>
      <c r="AC2752" s="14" t="s">
        <v>152</v>
      </c>
      <c r="AD2752" s="93" t="s">
        <v>152</v>
      </c>
      <c r="AE2752" s="14" t="s">
        <v>152</v>
      </c>
      <c r="AF2752" s="99">
        <v>100</v>
      </c>
    </row>
    <row r="2753" spans="1:32" x14ac:dyDescent="0.3">
      <c r="A2753" s="55" t="str">
        <f t="shared" si="42"/>
        <v>MKtr_02.2</v>
      </c>
      <c r="C2753" s="96" t="s">
        <v>29</v>
      </c>
      <c r="D2753" s="97" t="s">
        <v>779</v>
      </c>
      <c r="E2753" s="97" t="s">
        <v>883</v>
      </c>
      <c r="F2753" s="97" t="s">
        <v>884</v>
      </c>
      <c r="G2753" s="97" t="s">
        <v>351</v>
      </c>
      <c r="H2753" s="96" t="s">
        <v>50</v>
      </c>
      <c r="I2753" s="98" t="s">
        <v>454</v>
      </c>
      <c r="J2753" s="27" t="s">
        <v>165</v>
      </c>
      <c r="K2753" s="28" t="s">
        <v>3820</v>
      </c>
      <c r="L2753" s="93" t="s">
        <v>151</v>
      </c>
      <c r="M2753" s="2" t="s">
        <v>152</v>
      </c>
      <c r="N2753" s="94" t="s">
        <v>151</v>
      </c>
      <c r="O2753" s="13" t="s">
        <v>152</v>
      </c>
      <c r="P2753" s="2" t="s">
        <v>152</v>
      </c>
      <c r="Q2753" s="2" t="s">
        <v>152</v>
      </c>
      <c r="R2753" s="2" t="s">
        <v>152</v>
      </c>
      <c r="S2753" s="2" t="s">
        <v>152</v>
      </c>
      <c r="T2753" s="2" t="s">
        <v>152</v>
      </c>
      <c r="U2753" s="14" t="s">
        <v>152</v>
      </c>
      <c r="V2753" s="13" t="s">
        <v>151</v>
      </c>
      <c r="W2753" s="2" t="s">
        <v>152</v>
      </c>
      <c r="X2753" s="2" t="s">
        <v>152</v>
      </c>
      <c r="Y2753" s="2" t="s">
        <v>152</v>
      </c>
      <c r="Z2753" s="94" t="s">
        <v>152</v>
      </c>
      <c r="AA2753" s="13" t="s">
        <v>151</v>
      </c>
      <c r="AB2753" s="2" t="s">
        <v>152</v>
      </c>
      <c r="AC2753" s="14" t="s">
        <v>152</v>
      </c>
      <c r="AD2753" s="93" t="s">
        <v>152</v>
      </c>
      <c r="AE2753" s="14" t="s">
        <v>152</v>
      </c>
      <c r="AF2753" s="99">
        <v>100</v>
      </c>
    </row>
    <row r="2754" spans="1:32" x14ac:dyDescent="0.3">
      <c r="A2754" s="55" t="str">
        <f t="shared" si="42"/>
        <v>MKtr_02.3</v>
      </c>
      <c r="C2754" s="96" t="s">
        <v>29</v>
      </c>
      <c r="D2754" s="97" t="s">
        <v>779</v>
      </c>
      <c r="E2754" s="97" t="s">
        <v>885</v>
      </c>
      <c r="F2754" s="97" t="s">
        <v>886</v>
      </c>
      <c r="G2754" s="97" t="s">
        <v>351</v>
      </c>
      <c r="H2754" s="96" t="s">
        <v>50</v>
      </c>
      <c r="I2754" s="98" t="s">
        <v>454</v>
      </c>
      <c r="J2754" s="27" t="s">
        <v>3821</v>
      </c>
      <c r="K2754" s="28" t="s">
        <v>3823</v>
      </c>
      <c r="L2754" s="93" t="s">
        <v>151</v>
      </c>
      <c r="M2754" s="2" t="s">
        <v>152</v>
      </c>
      <c r="N2754" s="94" t="s">
        <v>151</v>
      </c>
      <c r="O2754" s="13" t="s">
        <v>152</v>
      </c>
      <c r="P2754" s="2" t="s">
        <v>152</v>
      </c>
      <c r="Q2754" s="2" t="s">
        <v>152</v>
      </c>
      <c r="R2754" s="2" t="s">
        <v>152</v>
      </c>
      <c r="S2754" s="2" t="s">
        <v>152</v>
      </c>
      <c r="T2754" s="2" t="s">
        <v>152</v>
      </c>
      <c r="U2754" s="14" t="s">
        <v>152</v>
      </c>
      <c r="V2754" s="13" t="s">
        <v>152</v>
      </c>
      <c r="W2754" s="2" t="s">
        <v>152</v>
      </c>
      <c r="X2754" s="2" t="s">
        <v>152</v>
      </c>
      <c r="Y2754" s="2" t="s">
        <v>152</v>
      </c>
      <c r="Z2754" s="94" t="s">
        <v>152</v>
      </c>
      <c r="AA2754" s="13" t="s">
        <v>151</v>
      </c>
      <c r="AB2754" s="2" t="s">
        <v>152</v>
      </c>
      <c r="AC2754" s="14" t="s">
        <v>152</v>
      </c>
      <c r="AD2754" s="93" t="s">
        <v>152</v>
      </c>
      <c r="AE2754" s="14" t="s">
        <v>152</v>
      </c>
      <c r="AF2754" s="99">
        <v>100</v>
      </c>
    </row>
    <row r="2755" spans="1:32" x14ac:dyDescent="0.3">
      <c r="A2755" s="55" t="str">
        <f t="shared" si="42"/>
        <v>MKtr_02.4</v>
      </c>
      <c r="C2755" s="96" t="s">
        <v>29</v>
      </c>
      <c r="D2755" s="97" t="s">
        <v>779</v>
      </c>
      <c r="E2755" s="97" t="s">
        <v>887</v>
      </c>
      <c r="F2755" s="97" t="s">
        <v>888</v>
      </c>
      <c r="G2755" s="97" t="s">
        <v>351</v>
      </c>
      <c r="H2755" s="96" t="s">
        <v>50</v>
      </c>
      <c r="I2755" s="98"/>
      <c r="J2755" s="27" t="s">
        <v>113</v>
      </c>
      <c r="K2755" s="28" t="s">
        <v>113</v>
      </c>
      <c r="L2755" s="93"/>
      <c r="M2755" s="2"/>
      <c r="N2755" s="94"/>
      <c r="O2755" s="13"/>
      <c r="P2755" s="2"/>
      <c r="Q2755" s="2"/>
      <c r="R2755" s="2"/>
      <c r="S2755" s="2"/>
      <c r="T2755" s="2"/>
      <c r="U2755" s="14"/>
      <c r="V2755" s="13"/>
      <c r="W2755" s="2"/>
      <c r="X2755" s="2"/>
      <c r="Y2755" s="2"/>
      <c r="Z2755" s="94"/>
      <c r="AA2755" s="13"/>
      <c r="AB2755" s="2"/>
      <c r="AC2755" s="14"/>
      <c r="AD2755" s="93"/>
      <c r="AE2755" s="14"/>
      <c r="AF2755" s="99" t="s">
        <v>6</v>
      </c>
    </row>
    <row r="2756" spans="1:32" x14ac:dyDescent="0.3">
      <c r="A2756" s="55" t="str">
        <f t="shared" si="42"/>
        <v>MKtr_03.1</v>
      </c>
      <c r="C2756" s="96" t="s">
        <v>29</v>
      </c>
      <c r="D2756" s="97" t="s">
        <v>779</v>
      </c>
      <c r="E2756" s="97" t="s">
        <v>889</v>
      </c>
      <c r="F2756" s="97" t="s">
        <v>890</v>
      </c>
      <c r="G2756" s="97" t="s">
        <v>344</v>
      </c>
      <c r="H2756" s="96" t="s">
        <v>50</v>
      </c>
      <c r="I2756" s="98" t="s">
        <v>454</v>
      </c>
      <c r="J2756" s="27" t="s">
        <v>3824</v>
      </c>
      <c r="K2756" s="28" t="s">
        <v>3825</v>
      </c>
      <c r="L2756" s="93" t="s">
        <v>151</v>
      </c>
      <c r="M2756" s="2" t="s">
        <v>151</v>
      </c>
      <c r="N2756" s="94" t="s">
        <v>151</v>
      </c>
      <c r="O2756" s="13"/>
      <c r="P2756" s="2"/>
      <c r="Q2756" s="2"/>
      <c r="R2756" s="2"/>
      <c r="S2756" s="2"/>
      <c r="T2756" s="2"/>
      <c r="U2756" s="14"/>
      <c r="V2756" s="13"/>
      <c r="W2756" s="2"/>
      <c r="X2756" s="2"/>
      <c r="Y2756" s="2"/>
      <c r="Z2756" s="94"/>
      <c r="AA2756" s="13"/>
      <c r="AB2756" s="2"/>
      <c r="AC2756" s="14"/>
      <c r="AD2756" s="93"/>
      <c r="AE2756" s="14"/>
      <c r="AF2756" s="99">
        <v>100</v>
      </c>
    </row>
    <row r="2757" spans="1:32" x14ac:dyDescent="0.3">
      <c r="A2757" s="55" t="str">
        <f t="shared" si="42"/>
        <v>MKtr_03.1</v>
      </c>
      <c r="C2757" s="96" t="s">
        <v>29</v>
      </c>
      <c r="D2757" s="97" t="s">
        <v>779</v>
      </c>
      <c r="E2757" s="97" t="s">
        <v>889</v>
      </c>
      <c r="F2757" s="97" t="s">
        <v>890</v>
      </c>
      <c r="G2757" s="97" t="s">
        <v>344</v>
      </c>
      <c r="H2757" s="96" t="s">
        <v>50</v>
      </c>
      <c r="I2757" s="98" t="s">
        <v>454</v>
      </c>
      <c r="J2757" s="27" t="s">
        <v>3826</v>
      </c>
      <c r="K2757" s="28" t="s">
        <v>3827</v>
      </c>
      <c r="L2757" s="93" t="s">
        <v>151</v>
      </c>
      <c r="M2757" s="2" t="s">
        <v>151</v>
      </c>
      <c r="N2757" s="94" t="s">
        <v>151</v>
      </c>
      <c r="O2757" s="13"/>
      <c r="P2757" s="2"/>
      <c r="Q2757" s="2"/>
      <c r="R2757" s="2"/>
      <c r="S2757" s="2"/>
      <c r="T2757" s="2"/>
      <c r="U2757" s="14"/>
      <c r="V2757" s="13"/>
      <c r="W2757" s="2"/>
      <c r="X2757" s="2"/>
      <c r="Y2757" s="2"/>
      <c r="Z2757" s="94"/>
      <c r="AA2757" s="13"/>
      <c r="AB2757" s="2"/>
      <c r="AC2757" s="14"/>
      <c r="AD2757" s="93"/>
      <c r="AE2757" s="14"/>
      <c r="AF2757" s="99">
        <v>0</v>
      </c>
    </row>
    <row r="2758" spans="1:32" x14ac:dyDescent="0.3">
      <c r="A2758" s="55" t="str">
        <f t="shared" si="42"/>
        <v>MKtr_03.1</v>
      </c>
      <c r="C2758" s="96" t="s">
        <v>29</v>
      </c>
      <c r="D2758" s="97" t="s">
        <v>779</v>
      </c>
      <c r="E2758" s="97" t="s">
        <v>889</v>
      </c>
      <c r="F2758" s="97" t="s">
        <v>890</v>
      </c>
      <c r="G2758" s="97" t="s">
        <v>344</v>
      </c>
      <c r="H2758" s="96" t="s">
        <v>50</v>
      </c>
      <c r="I2758" s="98" t="s">
        <v>454</v>
      </c>
      <c r="J2758" s="27" t="s">
        <v>3828</v>
      </c>
      <c r="K2758" s="28" t="s">
        <v>3829</v>
      </c>
      <c r="L2758" s="93" t="s">
        <v>151</v>
      </c>
      <c r="M2758" s="2" t="s">
        <v>151</v>
      </c>
      <c r="N2758" s="94" t="s">
        <v>151</v>
      </c>
      <c r="O2758" s="13"/>
      <c r="P2758" s="2"/>
      <c r="Q2758" s="2"/>
      <c r="R2758" s="2"/>
      <c r="S2758" s="2"/>
      <c r="T2758" s="2"/>
      <c r="U2758" s="14"/>
      <c r="V2758" s="13"/>
      <c r="W2758" s="2"/>
      <c r="X2758" s="2"/>
      <c r="Y2758" s="2"/>
      <c r="Z2758" s="94"/>
      <c r="AA2758" s="13"/>
      <c r="AB2758" s="2"/>
      <c r="AC2758" s="14"/>
      <c r="AD2758" s="93"/>
      <c r="AE2758" s="14"/>
      <c r="AF2758" s="99">
        <v>100</v>
      </c>
    </row>
    <row r="2759" spans="1:32" x14ac:dyDescent="0.3">
      <c r="A2759" s="55" t="str">
        <f t="shared" si="42"/>
        <v>MKtr_03.2</v>
      </c>
      <c r="C2759" s="96" t="s">
        <v>29</v>
      </c>
      <c r="D2759" s="97" t="s">
        <v>779</v>
      </c>
      <c r="E2759" s="97" t="s">
        <v>891</v>
      </c>
      <c r="F2759" s="97" t="s">
        <v>892</v>
      </c>
      <c r="G2759" s="97" t="s">
        <v>351</v>
      </c>
      <c r="H2759" s="96" t="s">
        <v>50</v>
      </c>
      <c r="I2759" s="98" t="s">
        <v>454</v>
      </c>
      <c r="J2759" s="27" t="s">
        <v>3824</v>
      </c>
      <c r="K2759" s="28" t="s">
        <v>3825</v>
      </c>
      <c r="L2759" s="93" t="s">
        <v>152</v>
      </c>
      <c r="M2759" s="2" t="s">
        <v>152</v>
      </c>
      <c r="N2759" s="94" t="s">
        <v>152</v>
      </c>
      <c r="O2759" s="13" t="s">
        <v>152</v>
      </c>
      <c r="P2759" s="2" t="s">
        <v>152</v>
      </c>
      <c r="Q2759" s="2" t="s">
        <v>152</v>
      </c>
      <c r="R2759" s="2" t="s">
        <v>152</v>
      </c>
      <c r="S2759" s="2" t="s">
        <v>152</v>
      </c>
      <c r="T2759" s="2" t="s">
        <v>152</v>
      </c>
      <c r="U2759" s="14" t="s">
        <v>152</v>
      </c>
      <c r="V2759" s="13" t="s">
        <v>152</v>
      </c>
      <c r="W2759" s="2" t="s">
        <v>152</v>
      </c>
      <c r="X2759" s="2" t="s">
        <v>152</v>
      </c>
      <c r="Y2759" s="2" t="s">
        <v>152</v>
      </c>
      <c r="Z2759" s="94" t="s">
        <v>152</v>
      </c>
      <c r="AA2759" s="13" t="s">
        <v>152</v>
      </c>
      <c r="AB2759" s="2" t="s">
        <v>152</v>
      </c>
      <c r="AC2759" s="14" t="s">
        <v>152</v>
      </c>
      <c r="AD2759" s="93" t="s">
        <v>152</v>
      </c>
      <c r="AE2759" s="14" t="s">
        <v>152</v>
      </c>
      <c r="AF2759" s="99">
        <v>100</v>
      </c>
    </row>
    <row r="2760" spans="1:32" x14ac:dyDescent="0.3">
      <c r="A2760" s="55" t="str">
        <f t="shared" ref="A2760:A2823" si="43">C2760&amp;LOWER(LEFT(D2760,2))&amp;"_"&amp;IF(LEN(TRIM(LEFT(E2760,FIND(" ",E2760))))=3,"0"&amp;TRIM(LEFT(E2760,FIND(" ",E2760))),TRIM(LEFT(E2760,FIND(" ",E2760))))</f>
        <v>MKtr_03.2</v>
      </c>
      <c r="C2760" s="96" t="s">
        <v>29</v>
      </c>
      <c r="D2760" s="97" t="s">
        <v>779</v>
      </c>
      <c r="E2760" s="97" t="s">
        <v>891</v>
      </c>
      <c r="F2760" s="97" t="s">
        <v>892</v>
      </c>
      <c r="G2760" s="97" t="s">
        <v>351</v>
      </c>
      <c r="H2760" s="96" t="s">
        <v>50</v>
      </c>
      <c r="I2760" s="98" t="s">
        <v>454</v>
      </c>
      <c r="J2760" s="27" t="s">
        <v>3826</v>
      </c>
      <c r="K2760" s="28" t="s">
        <v>3827</v>
      </c>
      <c r="L2760" s="93" t="s">
        <v>151</v>
      </c>
      <c r="M2760" s="2" t="s">
        <v>152</v>
      </c>
      <c r="N2760" s="94" t="s">
        <v>151</v>
      </c>
      <c r="O2760" s="13" t="s">
        <v>152</v>
      </c>
      <c r="P2760" s="2" t="s">
        <v>152</v>
      </c>
      <c r="Q2760" s="2" t="s">
        <v>152</v>
      </c>
      <c r="R2760" s="2" t="s">
        <v>152</v>
      </c>
      <c r="S2760" s="2" t="s">
        <v>152</v>
      </c>
      <c r="T2760" s="2" t="s">
        <v>152</v>
      </c>
      <c r="U2760" s="14" t="s">
        <v>152</v>
      </c>
      <c r="V2760" s="13" t="s">
        <v>152</v>
      </c>
      <c r="W2760" s="2" t="s">
        <v>152</v>
      </c>
      <c r="X2760" s="2" t="s">
        <v>152</v>
      </c>
      <c r="Y2760" s="2" t="s">
        <v>152</v>
      </c>
      <c r="Z2760" s="94" t="s">
        <v>152</v>
      </c>
      <c r="AA2760" s="13" t="s">
        <v>152</v>
      </c>
      <c r="AB2760" s="2" t="s">
        <v>152</v>
      </c>
      <c r="AC2760" s="14" t="s">
        <v>152</v>
      </c>
      <c r="AD2760" s="93" t="s">
        <v>152</v>
      </c>
      <c r="AE2760" s="14" t="s">
        <v>152</v>
      </c>
      <c r="AF2760" s="99">
        <v>0</v>
      </c>
    </row>
    <row r="2761" spans="1:32" x14ac:dyDescent="0.3">
      <c r="A2761" s="55" t="str">
        <f t="shared" si="43"/>
        <v>MKtr_03.2</v>
      </c>
      <c r="C2761" s="96" t="s">
        <v>29</v>
      </c>
      <c r="D2761" s="97" t="s">
        <v>779</v>
      </c>
      <c r="E2761" s="97" t="s">
        <v>891</v>
      </c>
      <c r="F2761" s="97" t="s">
        <v>892</v>
      </c>
      <c r="G2761" s="97" t="s">
        <v>351</v>
      </c>
      <c r="H2761" s="96" t="s">
        <v>50</v>
      </c>
      <c r="I2761" s="98" t="s">
        <v>454</v>
      </c>
      <c r="J2761" s="27" t="s">
        <v>3828</v>
      </c>
      <c r="K2761" s="28" t="s">
        <v>3829</v>
      </c>
      <c r="L2761" s="93" t="s">
        <v>152</v>
      </c>
      <c r="M2761" s="2" t="s">
        <v>152</v>
      </c>
      <c r="N2761" s="94" t="s">
        <v>152</v>
      </c>
      <c r="O2761" s="13" t="s">
        <v>152</v>
      </c>
      <c r="P2761" s="2" t="s">
        <v>152</v>
      </c>
      <c r="Q2761" s="2" t="s">
        <v>152</v>
      </c>
      <c r="R2761" s="2" t="s">
        <v>152</v>
      </c>
      <c r="S2761" s="2" t="s">
        <v>152</v>
      </c>
      <c r="T2761" s="2" t="s">
        <v>152</v>
      </c>
      <c r="U2761" s="14" t="s">
        <v>152</v>
      </c>
      <c r="V2761" s="13" t="s">
        <v>152</v>
      </c>
      <c r="W2761" s="2" t="s">
        <v>152</v>
      </c>
      <c r="X2761" s="2" t="s">
        <v>152</v>
      </c>
      <c r="Y2761" s="2" t="s">
        <v>152</v>
      </c>
      <c r="Z2761" s="94" t="s">
        <v>152</v>
      </c>
      <c r="AA2761" s="13" t="s">
        <v>152</v>
      </c>
      <c r="AB2761" s="2" t="s">
        <v>152</v>
      </c>
      <c r="AC2761" s="14" t="s">
        <v>152</v>
      </c>
      <c r="AD2761" s="93" t="s">
        <v>152</v>
      </c>
      <c r="AE2761" s="14" t="s">
        <v>152</v>
      </c>
      <c r="AF2761" s="99">
        <v>100</v>
      </c>
    </row>
    <row r="2762" spans="1:32" x14ac:dyDescent="0.3">
      <c r="A2762" s="55" t="str">
        <f t="shared" si="43"/>
        <v>MKtr_03.3</v>
      </c>
      <c r="C2762" s="96" t="s">
        <v>29</v>
      </c>
      <c r="D2762" s="97" t="s">
        <v>779</v>
      </c>
      <c r="E2762" s="97" t="s">
        <v>893</v>
      </c>
      <c r="F2762" s="97" t="s">
        <v>894</v>
      </c>
      <c r="G2762" s="97" t="s">
        <v>351</v>
      </c>
      <c r="H2762" s="96" t="s">
        <v>50</v>
      </c>
      <c r="I2762" s="98" t="s">
        <v>454</v>
      </c>
      <c r="J2762" s="27" t="s">
        <v>3824</v>
      </c>
      <c r="K2762" s="28" t="s">
        <v>3825</v>
      </c>
      <c r="L2762" s="93" t="s">
        <v>152</v>
      </c>
      <c r="M2762" s="2" t="s">
        <v>152</v>
      </c>
      <c r="N2762" s="94" t="s">
        <v>152</v>
      </c>
      <c r="O2762" s="13" t="s">
        <v>152</v>
      </c>
      <c r="P2762" s="2" t="s">
        <v>152</v>
      </c>
      <c r="Q2762" s="2" t="s">
        <v>152</v>
      </c>
      <c r="R2762" s="2" t="s">
        <v>152</v>
      </c>
      <c r="S2762" s="2" t="s">
        <v>152</v>
      </c>
      <c r="T2762" s="2" t="s">
        <v>152</v>
      </c>
      <c r="U2762" s="14" t="s">
        <v>152</v>
      </c>
      <c r="V2762" s="13" t="s">
        <v>152</v>
      </c>
      <c r="W2762" s="2" t="s">
        <v>152</v>
      </c>
      <c r="X2762" s="2" t="s">
        <v>152</v>
      </c>
      <c r="Y2762" s="2" t="s">
        <v>152</v>
      </c>
      <c r="Z2762" s="94" t="s">
        <v>152</v>
      </c>
      <c r="AA2762" s="13" t="s">
        <v>152</v>
      </c>
      <c r="AB2762" s="2" t="s">
        <v>152</v>
      </c>
      <c r="AC2762" s="14" t="s">
        <v>152</v>
      </c>
      <c r="AD2762" s="93" t="s">
        <v>152</v>
      </c>
      <c r="AE2762" s="14" t="s">
        <v>152</v>
      </c>
      <c r="AF2762" s="99">
        <v>100</v>
      </c>
    </row>
    <row r="2763" spans="1:32" x14ac:dyDescent="0.3">
      <c r="A2763" s="55" t="str">
        <f t="shared" si="43"/>
        <v>MKtr_03.3</v>
      </c>
      <c r="C2763" s="96" t="s">
        <v>29</v>
      </c>
      <c r="D2763" s="97" t="s">
        <v>779</v>
      </c>
      <c r="E2763" s="97" t="s">
        <v>893</v>
      </c>
      <c r="F2763" s="97" t="s">
        <v>894</v>
      </c>
      <c r="G2763" s="97" t="s">
        <v>351</v>
      </c>
      <c r="H2763" s="96" t="s">
        <v>50</v>
      </c>
      <c r="I2763" s="98" t="s">
        <v>454</v>
      </c>
      <c r="J2763" s="27" t="s">
        <v>3826</v>
      </c>
      <c r="K2763" s="28" t="s">
        <v>3827</v>
      </c>
      <c r="L2763" s="93" t="s">
        <v>152</v>
      </c>
      <c r="M2763" s="2" t="s">
        <v>152</v>
      </c>
      <c r="N2763" s="94" t="s">
        <v>152</v>
      </c>
      <c r="O2763" s="13" t="s">
        <v>152</v>
      </c>
      <c r="P2763" s="2" t="s">
        <v>152</v>
      </c>
      <c r="Q2763" s="2" t="s">
        <v>152</v>
      </c>
      <c r="R2763" s="2" t="s">
        <v>152</v>
      </c>
      <c r="S2763" s="2" t="s">
        <v>152</v>
      </c>
      <c r="T2763" s="2" t="s">
        <v>152</v>
      </c>
      <c r="U2763" s="14" t="s">
        <v>152</v>
      </c>
      <c r="V2763" s="13" t="s">
        <v>152</v>
      </c>
      <c r="W2763" s="2" t="s">
        <v>152</v>
      </c>
      <c r="X2763" s="2" t="s">
        <v>152</v>
      </c>
      <c r="Y2763" s="2" t="s">
        <v>152</v>
      </c>
      <c r="Z2763" s="94" t="s">
        <v>152</v>
      </c>
      <c r="AA2763" s="13" t="s">
        <v>152</v>
      </c>
      <c r="AB2763" s="2" t="s">
        <v>152</v>
      </c>
      <c r="AC2763" s="14" t="s">
        <v>152</v>
      </c>
      <c r="AD2763" s="93" t="s">
        <v>152</v>
      </c>
      <c r="AE2763" s="14" t="s">
        <v>152</v>
      </c>
      <c r="AF2763" s="99">
        <v>0</v>
      </c>
    </row>
    <row r="2764" spans="1:32" x14ac:dyDescent="0.3">
      <c r="A2764" s="55" t="str">
        <f t="shared" si="43"/>
        <v>MKtr_03.3</v>
      </c>
      <c r="C2764" s="96" t="s">
        <v>29</v>
      </c>
      <c r="D2764" s="97" t="s">
        <v>779</v>
      </c>
      <c r="E2764" s="97" t="s">
        <v>893</v>
      </c>
      <c r="F2764" s="97" t="s">
        <v>894</v>
      </c>
      <c r="G2764" s="97" t="s">
        <v>351</v>
      </c>
      <c r="H2764" s="96" t="s">
        <v>50</v>
      </c>
      <c r="I2764" s="98" t="s">
        <v>454</v>
      </c>
      <c r="J2764" s="27" t="s">
        <v>3828</v>
      </c>
      <c r="K2764" s="28" t="s">
        <v>3829</v>
      </c>
      <c r="L2764" s="93" t="s">
        <v>152</v>
      </c>
      <c r="M2764" s="2" t="s">
        <v>152</v>
      </c>
      <c r="N2764" s="94" t="s">
        <v>152</v>
      </c>
      <c r="O2764" s="13" t="s">
        <v>152</v>
      </c>
      <c r="P2764" s="2" t="s">
        <v>152</v>
      </c>
      <c r="Q2764" s="2" t="s">
        <v>152</v>
      </c>
      <c r="R2764" s="2" t="s">
        <v>152</v>
      </c>
      <c r="S2764" s="2" t="s">
        <v>152</v>
      </c>
      <c r="T2764" s="2" t="s">
        <v>152</v>
      </c>
      <c r="U2764" s="14" t="s">
        <v>152</v>
      </c>
      <c r="V2764" s="13" t="s">
        <v>152</v>
      </c>
      <c r="W2764" s="2" t="s">
        <v>152</v>
      </c>
      <c r="X2764" s="2" t="s">
        <v>152</v>
      </c>
      <c r="Y2764" s="2" t="s">
        <v>152</v>
      </c>
      <c r="Z2764" s="94" t="s">
        <v>152</v>
      </c>
      <c r="AA2764" s="13" t="s">
        <v>152</v>
      </c>
      <c r="AB2764" s="2" t="s">
        <v>152</v>
      </c>
      <c r="AC2764" s="14" t="s">
        <v>152</v>
      </c>
      <c r="AD2764" s="93" t="s">
        <v>152</v>
      </c>
      <c r="AE2764" s="14" t="s">
        <v>152</v>
      </c>
      <c r="AF2764" s="99">
        <v>100</v>
      </c>
    </row>
    <row r="2765" spans="1:32" x14ac:dyDescent="0.3">
      <c r="A2765" s="55" t="str">
        <f t="shared" si="43"/>
        <v>MTec_01.1</v>
      </c>
      <c r="C2765" s="96" t="s">
        <v>30</v>
      </c>
      <c r="D2765" s="97" t="s">
        <v>776</v>
      </c>
      <c r="E2765" s="97" t="s">
        <v>815</v>
      </c>
      <c r="F2765" s="97" t="s">
        <v>816</v>
      </c>
      <c r="G2765" s="97" t="s">
        <v>351</v>
      </c>
      <c r="H2765" s="96" t="s">
        <v>50</v>
      </c>
      <c r="I2765" s="98" t="s">
        <v>454</v>
      </c>
      <c r="J2765" s="27" t="s">
        <v>3830</v>
      </c>
      <c r="K2765" s="28" t="s">
        <v>3831</v>
      </c>
      <c r="L2765" s="93" t="s">
        <v>151</v>
      </c>
      <c r="M2765" s="2" t="s">
        <v>151</v>
      </c>
      <c r="N2765" s="94" t="s">
        <v>151</v>
      </c>
      <c r="O2765" s="13" t="s">
        <v>151</v>
      </c>
      <c r="P2765" s="2" t="s">
        <v>151</v>
      </c>
      <c r="Q2765" s="2" t="s">
        <v>151</v>
      </c>
      <c r="R2765" s="2" t="s">
        <v>151</v>
      </c>
      <c r="S2765" s="2" t="s">
        <v>151</v>
      </c>
      <c r="T2765" s="2" t="s">
        <v>151</v>
      </c>
      <c r="U2765" s="14" t="s">
        <v>152</v>
      </c>
      <c r="V2765" s="13" t="s">
        <v>151</v>
      </c>
      <c r="W2765" s="2" t="s">
        <v>151</v>
      </c>
      <c r="X2765" s="2" t="s">
        <v>151</v>
      </c>
      <c r="Y2765" s="2" t="s">
        <v>151</v>
      </c>
      <c r="Z2765" s="94" t="s">
        <v>151</v>
      </c>
      <c r="AA2765" s="13" t="s">
        <v>151</v>
      </c>
      <c r="AB2765" s="2" t="s">
        <v>151</v>
      </c>
      <c r="AC2765" s="14" t="s">
        <v>151</v>
      </c>
      <c r="AD2765" s="93" t="s">
        <v>151</v>
      </c>
      <c r="AE2765" s="14" t="s">
        <v>151</v>
      </c>
      <c r="AF2765" s="99">
        <v>100</v>
      </c>
    </row>
    <row r="2766" spans="1:32" x14ac:dyDescent="0.3">
      <c r="A2766" s="55" t="str">
        <f t="shared" si="43"/>
        <v>MTec_01.2</v>
      </c>
      <c r="C2766" s="96" t="s">
        <v>30</v>
      </c>
      <c r="D2766" s="97" t="s">
        <v>776</v>
      </c>
      <c r="E2766" s="97" t="s">
        <v>817</v>
      </c>
      <c r="F2766" s="97" t="s">
        <v>818</v>
      </c>
      <c r="G2766" s="97" t="s">
        <v>351</v>
      </c>
      <c r="H2766" s="96" t="s">
        <v>50</v>
      </c>
      <c r="I2766" s="98" t="s">
        <v>454</v>
      </c>
      <c r="J2766" s="27" t="s">
        <v>3830</v>
      </c>
      <c r="K2766" s="28" t="s">
        <v>3832</v>
      </c>
      <c r="L2766" s="93" t="s">
        <v>151</v>
      </c>
      <c r="M2766" s="2" t="s">
        <v>151</v>
      </c>
      <c r="N2766" s="94" t="s">
        <v>151</v>
      </c>
      <c r="O2766" s="13" t="s">
        <v>151</v>
      </c>
      <c r="P2766" s="2" t="s">
        <v>151</v>
      </c>
      <c r="Q2766" s="2" t="s">
        <v>151</v>
      </c>
      <c r="R2766" s="2" t="s">
        <v>151</v>
      </c>
      <c r="S2766" s="2" t="s">
        <v>151</v>
      </c>
      <c r="T2766" s="2" t="s">
        <v>151</v>
      </c>
      <c r="U2766" s="14" t="s">
        <v>152</v>
      </c>
      <c r="V2766" s="13" t="s">
        <v>151</v>
      </c>
      <c r="W2766" s="2" t="s">
        <v>151</v>
      </c>
      <c r="X2766" s="2" t="s">
        <v>151</v>
      </c>
      <c r="Y2766" s="2" t="s">
        <v>151</v>
      </c>
      <c r="Z2766" s="94" t="s">
        <v>151</v>
      </c>
      <c r="AA2766" s="13" t="s">
        <v>151</v>
      </c>
      <c r="AB2766" s="2" t="s">
        <v>151</v>
      </c>
      <c r="AC2766" s="14" t="s">
        <v>151</v>
      </c>
      <c r="AD2766" s="93" t="s">
        <v>151</v>
      </c>
      <c r="AE2766" s="14" t="s">
        <v>151</v>
      </c>
      <c r="AF2766" s="99">
        <v>100</v>
      </c>
    </row>
    <row r="2767" spans="1:32" x14ac:dyDescent="0.3">
      <c r="A2767" s="55" t="str">
        <f t="shared" si="43"/>
        <v>MTec_01.3</v>
      </c>
      <c r="C2767" s="96" t="s">
        <v>30</v>
      </c>
      <c r="D2767" s="97" t="s">
        <v>776</v>
      </c>
      <c r="E2767" s="97" t="s">
        <v>819</v>
      </c>
      <c r="F2767" s="97" t="s">
        <v>820</v>
      </c>
      <c r="G2767" s="97" t="s">
        <v>351</v>
      </c>
      <c r="H2767" s="96" t="s">
        <v>50</v>
      </c>
      <c r="I2767" s="98" t="s">
        <v>454</v>
      </c>
      <c r="J2767" s="27" t="s">
        <v>3833</v>
      </c>
      <c r="K2767" s="28" t="s">
        <v>3834</v>
      </c>
      <c r="L2767" s="93" t="s">
        <v>151</v>
      </c>
      <c r="M2767" s="2" t="s">
        <v>151</v>
      </c>
      <c r="N2767" s="94" t="s">
        <v>151</v>
      </c>
      <c r="O2767" s="13" t="s">
        <v>151</v>
      </c>
      <c r="P2767" s="2" t="s">
        <v>151</v>
      </c>
      <c r="Q2767" s="2" t="s">
        <v>151</v>
      </c>
      <c r="R2767" s="2" t="s">
        <v>151</v>
      </c>
      <c r="S2767" s="2" t="s">
        <v>151</v>
      </c>
      <c r="T2767" s="2" t="s">
        <v>151</v>
      </c>
      <c r="U2767" s="14" t="s">
        <v>151</v>
      </c>
      <c r="V2767" s="13" t="s">
        <v>151</v>
      </c>
      <c r="W2767" s="2" t="s">
        <v>151</v>
      </c>
      <c r="X2767" s="2" t="s">
        <v>151</v>
      </c>
      <c r="Y2767" s="2" t="s">
        <v>151</v>
      </c>
      <c r="Z2767" s="94" t="s">
        <v>151</v>
      </c>
      <c r="AA2767" s="13" t="s">
        <v>151</v>
      </c>
      <c r="AB2767" s="2" t="s">
        <v>151</v>
      </c>
      <c r="AC2767" s="14" t="s">
        <v>151</v>
      </c>
      <c r="AD2767" s="93" t="s">
        <v>151</v>
      </c>
      <c r="AE2767" s="14" t="s">
        <v>151</v>
      </c>
      <c r="AF2767" s="99">
        <v>100</v>
      </c>
    </row>
    <row r="2768" spans="1:32" x14ac:dyDescent="0.3">
      <c r="A2768" s="55" t="str">
        <f t="shared" si="43"/>
        <v>MTec_01.3</v>
      </c>
      <c r="C2768" s="96" t="s">
        <v>30</v>
      </c>
      <c r="D2768" s="97" t="s">
        <v>776</v>
      </c>
      <c r="E2768" s="97" t="s">
        <v>819</v>
      </c>
      <c r="F2768" s="97" t="s">
        <v>820</v>
      </c>
      <c r="G2768" s="97" t="s">
        <v>351</v>
      </c>
      <c r="H2768" s="96" t="s">
        <v>50</v>
      </c>
      <c r="I2768" s="98" t="s">
        <v>454</v>
      </c>
      <c r="J2768" s="27" t="s">
        <v>3833</v>
      </c>
      <c r="K2768" s="28" t="s">
        <v>3835</v>
      </c>
      <c r="L2768" s="93" t="s">
        <v>151</v>
      </c>
      <c r="M2768" s="2" t="s">
        <v>151</v>
      </c>
      <c r="N2768" s="94" t="s">
        <v>151</v>
      </c>
      <c r="O2768" s="13" t="s">
        <v>151</v>
      </c>
      <c r="P2768" s="2" t="s">
        <v>151</v>
      </c>
      <c r="Q2768" s="2" t="s">
        <v>151</v>
      </c>
      <c r="R2768" s="2" t="s">
        <v>151</v>
      </c>
      <c r="S2768" s="2" t="s">
        <v>151</v>
      </c>
      <c r="T2768" s="2" t="s">
        <v>151</v>
      </c>
      <c r="U2768" s="14" t="s">
        <v>151</v>
      </c>
      <c r="V2768" s="13" t="s">
        <v>151</v>
      </c>
      <c r="W2768" s="2" t="s">
        <v>151</v>
      </c>
      <c r="X2768" s="2" t="s">
        <v>151</v>
      </c>
      <c r="Y2768" s="2" t="s">
        <v>151</v>
      </c>
      <c r="Z2768" s="94" t="s">
        <v>151</v>
      </c>
      <c r="AA2768" s="13" t="s">
        <v>151</v>
      </c>
      <c r="AB2768" s="2" t="s">
        <v>151</v>
      </c>
      <c r="AC2768" s="14" t="s">
        <v>151</v>
      </c>
      <c r="AD2768" s="93" t="s">
        <v>151</v>
      </c>
      <c r="AE2768" s="14" t="s">
        <v>151</v>
      </c>
      <c r="AF2768" s="99">
        <v>100</v>
      </c>
    </row>
    <row r="2769" spans="1:32" x14ac:dyDescent="0.3">
      <c r="A2769" s="55" t="str">
        <f t="shared" si="43"/>
        <v>MTec_01.4</v>
      </c>
      <c r="C2769" s="96" t="s">
        <v>30</v>
      </c>
      <c r="D2769" s="97" t="s">
        <v>776</v>
      </c>
      <c r="E2769" s="97" t="s">
        <v>821</v>
      </c>
      <c r="F2769" s="97" t="s">
        <v>822</v>
      </c>
      <c r="G2769" s="97" t="s">
        <v>351</v>
      </c>
      <c r="H2769" s="96" t="s">
        <v>50</v>
      </c>
      <c r="I2769" s="98" t="s">
        <v>454</v>
      </c>
      <c r="J2769" s="27" t="s">
        <v>3836</v>
      </c>
      <c r="K2769" s="28" t="s">
        <v>3837</v>
      </c>
      <c r="L2769" s="93" t="s">
        <v>151</v>
      </c>
      <c r="M2769" s="2" t="s">
        <v>151</v>
      </c>
      <c r="N2769" s="94" t="s">
        <v>151</v>
      </c>
      <c r="O2769" s="13" t="s">
        <v>151</v>
      </c>
      <c r="P2769" s="2" t="s">
        <v>151</v>
      </c>
      <c r="Q2769" s="2" t="s">
        <v>151</v>
      </c>
      <c r="R2769" s="2" t="s">
        <v>151</v>
      </c>
      <c r="S2769" s="2" t="s">
        <v>151</v>
      </c>
      <c r="T2769" s="2" t="s">
        <v>151</v>
      </c>
      <c r="U2769" s="14" t="s">
        <v>151</v>
      </c>
      <c r="V2769" s="13" t="s">
        <v>151</v>
      </c>
      <c r="W2769" s="2" t="s">
        <v>151</v>
      </c>
      <c r="X2769" s="2" t="s">
        <v>151</v>
      </c>
      <c r="Y2769" s="2" t="s">
        <v>151</v>
      </c>
      <c r="Z2769" s="94" t="s">
        <v>151</v>
      </c>
      <c r="AA2769" s="13" t="s">
        <v>151</v>
      </c>
      <c r="AB2769" s="2" t="s">
        <v>151</v>
      </c>
      <c r="AC2769" s="14" t="s">
        <v>151</v>
      </c>
      <c r="AD2769" s="93" t="s">
        <v>151</v>
      </c>
      <c r="AE2769" s="14" t="s">
        <v>151</v>
      </c>
      <c r="AF2769" s="99">
        <v>100</v>
      </c>
    </row>
    <row r="2770" spans="1:32" x14ac:dyDescent="0.3">
      <c r="A2770" s="55" t="str">
        <f t="shared" si="43"/>
        <v>MTec_02.1</v>
      </c>
      <c r="C2770" s="96" t="s">
        <v>30</v>
      </c>
      <c r="D2770" s="97" t="s">
        <v>776</v>
      </c>
      <c r="E2770" s="97" t="s">
        <v>823</v>
      </c>
      <c r="F2770" s="97" t="s">
        <v>824</v>
      </c>
      <c r="G2770" s="97" t="s">
        <v>351</v>
      </c>
      <c r="H2770" s="96" t="s">
        <v>50</v>
      </c>
      <c r="I2770" s="98" t="s">
        <v>454</v>
      </c>
      <c r="J2770" s="27" t="s">
        <v>3838</v>
      </c>
      <c r="K2770" s="28" t="s">
        <v>3839</v>
      </c>
      <c r="L2770" s="93" t="s">
        <v>151</v>
      </c>
      <c r="M2770" s="2" t="s">
        <v>151</v>
      </c>
      <c r="N2770" s="94" t="s">
        <v>151</v>
      </c>
      <c r="O2770" s="13" t="s">
        <v>151</v>
      </c>
      <c r="P2770" s="2" t="s">
        <v>151</v>
      </c>
      <c r="Q2770" s="2" t="s">
        <v>151</v>
      </c>
      <c r="R2770" s="2" t="s">
        <v>151</v>
      </c>
      <c r="S2770" s="2" t="s">
        <v>151</v>
      </c>
      <c r="T2770" s="2" t="s">
        <v>151</v>
      </c>
      <c r="U2770" s="14" t="s">
        <v>152</v>
      </c>
      <c r="V2770" s="13" t="s">
        <v>151</v>
      </c>
      <c r="W2770" s="2" t="s">
        <v>151</v>
      </c>
      <c r="X2770" s="2" t="s">
        <v>151</v>
      </c>
      <c r="Y2770" s="2" t="s">
        <v>151</v>
      </c>
      <c r="Z2770" s="94" t="s">
        <v>151</v>
      </c>
      <c r="AA2770" s="13" t="s">
        <v>151</v>
      </c>
      <c r="AB2770" s="2" t="s">
        <v>151</v>
      </c>
      <c r="AC2770" s="14" t="s">
        <v>151</v>
      </c>
      <c r="AD2770" s="93" t="s">
        <v>151</v>
      </c>
      <c r="AE2770" s="14" t="s">
        <v>151</v>
      </c>
      <c r="AF2770" s="99">
        <v>100</v>
      </c>
    </row>
    <row r="2771" spans="1:32" x14ac:dyDescent="0.3">
      <c r="A2771" s="55" t="str">
        <f t="shared" si="43"/>
        <v>MTec_02.2</v>
      </c>
      <c r="C2771" s="96" t="s">
        <v>30</v>
      </c>
      <c r="D2771" s="97" t="s">
        <v>776</v>
      </c>
      <c r="E2771" s="97" t="s">
        <v>825</v>
      </c>
      <c r="F2771" s="97" t="s">
        <v>826</v>
      </c>
      <c r="G2771" s="97" t="s">
        <v>351</v>
      </c>
      <c r="H2771" s="96" t="s">
        <v>50</v>
      </c>
      <c r="I2771" s="98" t="s">
        <v>454</v>
      </c>
      <c r="J2771" s="27" t="s">
        <v>976</v>
      </c>
      <c r="K2771" s="28" t="s">
        <v>976</v>
      </c>
      <c r="L2771" s="93" t="s">
        <v>151</v>
      </c>
      <c r="M2771" s="2" t="s">
        <v>151</v>
      </c>
      <c r="N2771" s="94" t="s">
        <v>151</v>
      </c>
      <c r="O2771" s="13" t="s">
        <v>151</v>
      </c>
      <c r="P2771" s="2" t="s">
        <v>151</v>
      </c>
      <c r="Q2771" s="2" t="s">
        <v>151</v>
      </c>
      <c r="R2771" s="2" t="s">
        <v>151</v>
      </c>
      <c r="S2771" s="2" t="s">
        <v>151</v>
      </c>
      <c r="T2771" s="2" t="s">
        <v>151</v>
      </c>
      <c r="U2771" s="14" t="s">
        <v>151</v>
      </c>
      <c r="V2771" s="13" t="s">
        <v>151</v>
      </c>
      <c r="W2771" s="2" t="s">
        <v>151</v>
      </c>
      <c r="X2771" s="2" t="s">
        <v>151</v>
      </c>
      <c r="Y2771" s="2" t="s">
        <v>151</v>
      </c>
      <c r="Z2771" s="94" t="s">
        <v>151</v>
      </c>
      <c r="AA2771" s="13" t="s">
        <v>151</v>
      </c>
      <c r="AB2771" s="2" t="s">
        <v>151</v>
      </c>
      <c r="AC2771" s="14" t="s">
        <v>151</v>
      </c>
      <c r="AD2771" s="93" t="s">
        <v>151</v>
      </c>
      <c r="AE2771" s="14" t="s">
        <v>151</v>
      </c>
      <c r="AF2771" s="99">
        <v>100</v>
      </c>
    </row>
    <row r="2772" spans="1:32" x14ac:dyDescent="0.3">
      <c r="A2772" s="55" t="str">
        <f t="shared" si="43"/>
        <v>MTec_02.3</v>
      </c>
      <c r="C2772" s="96" t="s">
        <v>30</v>
      </c>
      <c r="D2772" s="97" t="s">
        <v>776</v>
      </c>
      <c r="E2772" s="97" t="s">
        <v>827</v>
      </c>
      <c r="F2772" s="97" t="s">
        <v>828</v>
      </c>
      <c r="G2772" s="97" t="s">
        <v>351</v>
      </c>
      <c r="H2772" s="96" t="s">
        <v>50</v>
      </c>
      <c r="I2772" s="98" t="s">
        <v>454</v>
      </c>
      <c r="J2772" s="27" t="s">
        <v>3840</v>
      </c>
      <c r="K2772" s="28" t="s">
        <v>3839</v>
      </c>
      <c r="L2772" s="93" t="s">
        <v>151</v>
      </c>
      <c r="M2772" s="2" t="s">
        <v>151</v>
      </c>
      <c r="N2772" s="94" t="s">
        <v>151</v>
      </c>
      <c r="O2772" s="13" t="s">
        <v>151</v>
      </c>
      <c r="P2772" s="2" t="s">
        <v>151</v>
      </c>
      <c r="Q2772" s="2" t="s">
        <v>151</v>
      </c>
      <c r="R2772" s="2" t="s">
        <v>151</v>
      </c>
      <c r="S2772" s="2" t="s">
        <v>151</v>
      </c>
      <c r="T2772" s="2" t="s">
        <v>151</v>
      </c>
      <c r="U2772" s="14" t="s">
        <v>152</v>
      </c>
      <c r="V2772" s="13" t="s">
        <v>151</v>
      </c>
      <c r="W2772" s="2" t="s">
        <v>151</v>
      </c>
      <c r="X2772" s="2" t="s">
        <v>151</v>
      </c>
      <c r="Y2772" s="2" t="s">
        <v>151</v>
      </c>
      <c r="Z2772" s="94" t="s">
        <v>151</v>
      </c>
      <c r="AA2772" s="13" t="s">
        <v>151</v>
      </c>
      <c r="AB2772" s="2" t="s">
        <v>151</v>
      </c>
      <c r="AC2772" s="14" t="s">
        <v>151</v>
      </c>
      <c r="AD2772" s="93" t="s">
        <v>151</v>
      </c>
      <c r="AE2772" s="14" t="s">
        <v>151</v>
      </c>
      <c r="AF2772" s="99">
        <v>100</v>
      </c>
    </row>
    <row r="2773" spans="1:32" x14ac:dyDescent="0.3">
      <c r="A2773" s="55" t="str">
        <f t="shared" si="43"/>
        <v>MTec_02.3</v>
      </c>
      <c r="C2773" s="96" t="s">
        <v>30</v>
      </c>
      <c r="D2773" s="97" t="s">
        <v>776</v>
      </c>
      <c r="E2773" s="97" t="s">
        <v>827</v>
      </c>
      <c r="F2773" s="97" t="s">
        <v>828</v>
      </c>
      <c r="G2773" s="97" t="s">
        <v>351</v>
      </c>
      <c r="H2773" s="96" t="s">
        <v>50</v>
      </c>
      <c r="I2773" s="98" t="s">
        <v>454</v>
      </c>
      <c r="J2773" s="27" t="s">
        <v>3840</v>
      </c>
      <c r="K2773" s="28" t="s">
        <v>3841</v>
      </c>
      <c r="L2773" s="93" t="s">
        <v>151</v>
      </c>
      <c r="M2773" s="2" t="s">
        <v>151</v>
      </c>
      <c r="N2773" s="94" t="s">
        <v>151</v>
      </c>
      <c r="O2773" s="13" t="s">
        <v>151</v>
      </c>
      <c r="P2773" s="2" t="s">
        <v>151</v>
      </c>
      <c r="Q2773" s="2" t="s">
        <v>151</v>
      </c>
      <c r="R2773" s="2" t="s">
        <v>152</v>
      </c>
      <c r="S2773" s="2" t="s">
        <v>152</v>
      </c>
      <c r="T2773" s="2" t="s">
        <v>152</v>
      </c>
      <c r="U2773" s="14" t="s">
        <v>152</v>
      </c>
      <c r="V2773" s="13" t="s">
        <v>151</v>
      </c>
      <c r="W2773" s="2" t="s">
        <v>151</v>
      </c>
      <c r="X2773" s="2" t="s">
        <v>151</v>
      </c>
      <c r="Y2773" s="2" t="s">
        <v>151</v>
      </c>
      <c r="Z2773" s="94" t="s">
        <v>151</v>
      </c>
      <c r="AA2773" s="13" t="s">
        <v>151</v>
      </c>
      <c r="AB2773" s="2" t="s">
        <v>151</v>
      </c>
      <c r="AC2773" s="14" t="s">
        <v>151</v>
      </c>
      <c r="AD2773" s="93" t="s">
        <v>151</v>
      </c>
      <c r="AE2773" s="14" t="s">
        <v>151</v>
      </c>
      <c r="AF2773" s="99">
        <v>100</v>
      </c>
    </row>
    <row r="2774" spans="1:32" x14ac:dyDescent="0.3">
      <c r="A2774" s="55" t="str">
        <f t="shared" si="43"/>
        <v>MTec_03.1</v>
      </c>
      <c r="C2774" s="96" t="s">
        <v>30</v>
      </c>
      <c r="D2774" s="97" t="s">
        <v>776</v>
      </c>
      <c r="E2774" s="97" t="s">
        <v>829</v>
      </c>
      <c r="F2774" s="97" t="s">
        <v>830</v>
      </c>
      <c r="G2774" s="97" t="s">
        <v>351</v>
      </c>
      <c r="H2774" s="96" t="s">
        <v>50</v>
      </c>
      <c r="I2774" s="98" t="s">
        <v>454</v>
      </c>
      <c r="J2774" s="27" t="s">
        <v>3842</v>
      </c>
      <c r="K2774" s="28" t="s">
        <v>3843</v>
      </c>
      <c r="L2774" s="93" t="s">
        <v>151</v>
      </c>
      <c r="M2774" s="2" t="s">
        <v>151</v>
      </c>
      <c r="N2774" s="94" t="s">
        <v>151</v>
      </c>
      <c r="O2774" s="13" t="s">
        <v>151</v>
      </c>
      <c r="P2774" s="2" t="s">
        <v>151</v>
      </c>
      <c r="Q2774" s="2" t="s">
        <v>151</v>
      </c>
      <c r="R2774" s="2" t="s">
        <v>151</v>
      </c>
      <c r="S2774" s="2" t="s">
        <v>151</v>
      </c>
      <c r="T2774" s="2" t="s">
        <v>151</v>
      </c>
      <c r="U2774" s="14" t="s">
        <v>151</v>
      </c>
      <c r="V2774" s="13" t="s">
        <v>151</v>
      </c>
      <c r="W2774" s="2" t="s">
        <v>151</v>
      </c>
      <c r="X2774" s="2" t="s">
        <v>151</v>
      </c>
      <c r="Y2774" s="2" t="s">
        <v>151</v>
      </c>
      <c r="Z2774" s="94" t="s">
        <v>152</v>
      </c>
      <c r="AA2774" s="13" t="s">
        <v>151</v>
      </c>
      <c r="AB2774" s="2" t="s">
        <v>151</v>
      </c>
      <c r="AC2774" s="14" t="s">
        <v>152</v>
      </c>
      <c r="AD2774" s="93" t="s">
        <v>151</v>
      </c>
      <c r="AE2774" s="14" t="s">
        <v>151</v>
      </c>
      <c r="AF2774" s="99">
        <v>100</v>
      </c>
    </row>
    <row r="2775" spans="1:32" x14ac:dyDescent="0.3">
      <c r="A2775" s="55" t="str">
        <f t="shared" si="43"/>
        <v>MTec_03.2</v>
      </c>
      <c r="C2775" s="96" t="s">
        <v>30</v>
      </c>
      <c r="D2775" s="97" t="s">
        <v>776</v>
      </c>
      <c r="E2775" s="97" t="s">
        <v>831</v>
      </c>
      <c r="F2775" s="97" t="s">
        <v>832</v>
      </c>
      <c r="G2775" s="97" t="s">
        <v>351</v>
      </c>
      <c r="H2775" s="96" t="s">
        <v>50</v>
      </c>
      <c r="I2775" s="98" t="s">
        <v>454</v>
      </c>
      <c r="J2775" s="27" t="s">
        <v>3844</v>
      </c>
      <c r="K2775" s="28" t="s">
        <v>629</v>
      </c>
      <c r="L2775" s="93" t="s">
        <v>151</v>
      </c>
      <c r="M2775" s="2" t="s">
        <v>151</v>
      </c>
      <c r="N2775" s="94" t="s">
        <v>151</v>
      </c>
      <c r="O2775" s="13" t="s">
        <v>151</v>
      </c>
      <c r="P2775" s="2" t="s">
        <v>151</v>
      </c>
      <c r="Q2775" s="2" t="s">
        <v>152</v>
      </c>
      <c r="R2775" s="2" t="s">
        <v>151</v>
      </c>
      <c r="S2775" s="2" t="s">
        <v>151</v>
      </c>
      <c r="T2775" s="2" t="s">
        <v>151</v>
      </c>
      <c r="U2775" s="14" t="s">
        <v>152</v>
      </c>
      <c r="V2775" s="13" t="s">
        <v>151</v>
      </c>
      <c r="W2775" s="2" t="s">
        <v>151</v>
      </c>
      <c r="X2775" s="2" t="s">
        <v>151</v>
      </c>
      <c r="Y2775" s="2" t="s">
        <v>151</v>
      </c>
      <c r="Z2775" s="94" t="s">
        <v>151</v>
      </c>
      <c r="AA2775" s="13" t="s">
        <v>151</v>
      </c>
      <c r="AB2775" s="2" t="s">
        <v>151</v>
      </c>
      <c r="AC2775" s="14" t="s">
        <v>152</v>
      </c>
      <c r="AD2775" s="93" t="s">
        <v>151</v>
      </c>
      <c r="AE2775" s="14" t="s">
        <v>151</v>
      </c>
      <c r="AF2775" s="99">
        <v>100</v>
      </c>
    </row>
    <row r="2776" spans="1:32" x14ac:dyDescent="0.3">
      <c r="A2776" s="55" t="str">
        <f t="shared" si="43"/>
        <v>MTec_03.2</v>
      </c>
      <c r="C2776" s="96" t="s">
        <v>30</v>
      </c>
      <c r="D2776" s="97" t="s">
        <v>776</v>
      </c>
      <c r="E2776" s="97" t="s">
        <v>831</v>
      </c>
      <c r="F2776" s="97" t="s">
        <v>832</v>
      </c>
      <c r="G2776" s="97" t="s">
        <v>351</v>
      </c>
      <c r="H2776" s="96" t="s">
        <v>50</v>
      </c>
      <c r="I2776" s="98" t="s">
        <v>454</v>
      </c>
      <c r="J2776" s="27" t="s">
        <v>3844</v>
      </c>
      <c r="K2776" s="28" t="s">
        <v>3845</v>
      </c>
      <c r="L2776" s="93" t="s">
        <v>151</v>
      </c>
      <c r="M2776" s="2" t="s">
        <v>151</v>
      </c>
      <c r="N2776" s="94" t="s">
        <v>151</v>
      </c>
      <c r="O2776" s="13" t="s">
        <v>151</v>
      </c>
      <c r="P2776" s="2" t="s">
        <v>151</v>
      </c>
      <c r="Q2776" s="2" t="s">
        <v>152</v>
      </c>
      <c r="R2776" s="2" t="s">
        <v>151</v>
      </c>
      <c r="S2776" s="2" t="s">
        <v>151</v>
      </c>
      <c r="T2776" s="2" t="s">
        <v>151</v>
      </c>
      <c r="U2776" s="14" t="s">
        <v>152</v>
      </c>
      <c r="V2776" s="13" t="s">
        <v>151</v>
      </c>
      <c r="W2776" s="2" t="s">
        <v>151</v>
      </c>
      <c r="X2776" s="2" t="s">
        <v>151</v>
      </c>
      <c r="Y2776" s="2" t="s">
        <v>151</v>
      </c>
      <c r="Z2776" s="94" t="s">
        <v>151</v>
      </c>
      <c r="AA2776" s="13" t="s">
        <v>151</v>
      </c>
      <c r="AB2776" s="2" t="s">
        <v>151</v>
      </c>
      <c r="AC2776" s="14" t="s">
        <v>152</v>
      </c>
      <c r="AD2776" s="93" t="s">
        <v>151</v>
      </c>
      <c r="AE2776" s="14" t="s">
        <v>151</v>
      </c>
      <c r="AF2776" s="99">
        <v>100</v>
      </c>
    </row>
    <row r="2777" spans="1:32" x14ac:dyDescent="0.3">
      <c r="A2777" s="55" t="str">
        <f t="shared" si="43"/>
        <v>MTec_03.3</v>
      </c>
      <c r="C2777" s="96" t="s">
        <v>30</v>
      </c>
      <c r="D2777" s="97" t="s">
        <v>776</v>
      </c>
      <c r="E2777" s="97" t="s">
        <v>833</v>
      </c>
      <c r="F2777" s="97" t="s">
        <v>834</v>
      </c>
      <c r="G2777" s="97" t="s">
        <v>351</v>
      </c>
      <c r="H2777" s="96" t="s">
        <v>50</v>
      </c>
      <c r="I2777" s="98" t="s">
        <v>454</v>
      </c>
      <c r="J2777" s="27" t="s">
        <v>3838</v>
      </c>
      <c r="K2777" s="28" t="s">
        <v>3846</v>
      </c>
      <c r="L2777" s="93" t="s">
        <v>151</v>
      </c>
      <c r="M2777" s="2" t="s">
        <v>151</v>
      </c>
      <c r="N2777" s="94" t="s">
        <v>151</v>
      </c>
      <c r="O2777" s="13" t="s">
        <v>151</v>
      </c>
      <c r="P2777" s="2" t="s">
        <v>151</v>
      </c>
      <c r="Q2777" s="2" t="s">
        <v>152</v>
      </c>
      <c r="R2777" s="2" t="s">
        <v>151</v>
      </c>
      <c r="S2777" s="2" t="s">
        <v>151</v>
      </c>
      <c r="T2777" s="2" t="s">
        <v>151</v>
      </c>
      <c r="U2777" s="14" t="s">
        <v>152</v>
      </c>
      <c r="V2777" s="13" t="s">
        <v>151</v>
      </c>
      <c r="W2777" s="2" t="s">
        <v>151</v>
      </c>
      <c r="X2777" s="2" t="s">
        <v>151</v>
      </c>
      <c r="Y2777" s="2" t="s">
        <v>151</v>
      </c>
      <c r="Z2777" s="94" t="s">
        <v>151</v>
      </c>
      <c r="AA2777" s="13" t="s">
        <v>151</v>
      </c>
      <c r="AB2777" s="2" t="s">
        <v>151</v>
      </c>
      <c r="AC2777" s="14" t="s">
        <v>151</v>
      </c>
      <c r="AD2777" s="93" t="s">
        <v>151</v>
      </c>
      <c r="AE2777" s="14" t="s">
        <v>151</v>
      </c>
      <c r="AF2777" s="99">
        <v>100</v>
      </c>
    </row>
    <row r="2778" spans="1:32" x14ac:dyDescent="0.3">
      <c r="A2778" s="55" t="str">
        <f t="shared" si="43"/>
        <v>MTec_03.3</v>
      </c>
      <c r="C2778" s="96" t="s">
        <v>30</v>
      </c>
      <c r="D2778" s="97" t="s">
        <v>776</v>
      </c>
      <c r="E2778" s="97" t="s">
        <v>833</v>
      </c>
      <c r="F2778" s="97" t="s">
        <v>834</v>
      </c>
      <c r="G2778" s="97" t="s">
        <v>351</v>
      </c>
      <c r="H2778" s="96" t="s">
        <v>50</v>
      </c>
      <c r="I2778" s="98" t="s">
        <v>454</v>
      </c>
      <c r="J2778" s="27" t="s">
        <v>3847</v>
      </c>
      <c r="K2778" s="28" t="s">
        <v>3834</v>
      </c>
      <c r="L2778" s="93" t="s">
        <v>151</v>
      </c>
      <c r="M2778" s="2" t="s">
        <v>151</v>
      </c>
      <c r="N2778" s="94" t="s">
        <v>151</v>
      </c>
      <c r="O2778" s="13" t="s">
        <v>151</v>
      </c>
      <c r="P2778" s="2" t="s">
        <v>468</v>
      </c>
      <c r="Q2778" s="2" t="s">
        <v>151</v>
      </c>
      <c r="R2778" s="2" t="s">
        <v>151</v>
      </c>
      <c r="S2778" s="2" t="s">
        <v>151</v>
      </c>
      <c r="T2778" s="2" t="s">
        <v>151</v>
      </c>
      <c r="U2778" s="14" t="s">
        <v>151</v>
      </c>
      <c r="V2778" s="13" t="s">
        <v>152</v>
      </c>
      <c r="W2778" s="2" t="s">
        <v>152</v>
      </c>
      <c r="X2778" s="2" t="s">
        <v>152</v>
      </c>
      <c r="Y2778" s="2" t="s">
        <v>152</v>
      </c>
      <c r="Z2778" s="94" t="s">
        <v>152</v>
      </c>
      <c r="AA2778" s="13" t="s">
        <v>152</v>
      </c>
      <c r="AB2778" s="2" t="s">
        <v>152</v>
      </c>
      <c r="AC2778" s="14" t="s">
        <v>152</v>
      </c>
      <c r="AD2778" s="93" t="s">
        <v>152</v>
      </c>
      <c r="AE2778" s="14" t="s">
        <v>152</v>
      </c>
      <c r="AF2778" s="99">
        <v>100</v>
      </c>
    </row>
    <row r="2779" spans="1:32" x14ac:dyDescent="0.3">
      <c r="A2779" s="55" t="str">
        <f t="shared" si="43"/>
        <v>MThe_01.1</v>
      </c>
      <c r="C2779" s="96" t="s">
        <v>30</v>
      </c>
      <c r="D2779" s="97" t="s">
        <v>835</v>
      </c>
      <c r="E2779" s="97" t="s">
        <v>836</v>
      </c>
      <c r="F2779" s="97" t="s">
        <v>837</v>
      </c>
      <c r="G2779" s="97" t="s">
        <v>344</v>
      </c>
      <c r="H2779" s="96" t="s">
        <v>50</v>
      </c>
      <c r="I2779" s="98" t="s">
        <v>454</v>
      </c>
      <c r="J2779" s="27" t="s">
        <v>3848</v>
      </c>
      <c r="K2779" s="28" t="s">
        <v>3849</v>
      </c>
      <c r="L2779" s="93" t="s">
        <v>151</v>
      </c>
      <c r="M2779" s="2" t="s">
        <v>151</v>
      </c>
      <c r="N2779" s="94" t="s">
        <v>151</v>
      </c>
      <c r="O2779" s="13"/>
      <c r="P2779" s="2"/>
      <c r="Q2779" s="2"/>
      <c r="R2779" s="2"/>
      <c r="S2779" s="2"/>
      <c r="T2779" s="2"/>
      <c r="U2779" s="14"/>
      <c r="V2779" s="13"/>
      <c r="W2779" s="2"/>
      <c r="X2779" s="2"/>
      <c r="Y2779" s="2"/>
      <c r="Z2779" s="94"/>
      <c r="AA2779" s="13"/>
      <c r="AB2779" s="2"/>
      <c r="AC2779" s="14"/>
      <c r="AD2779" s="93"/>
      <c r="AE2779" s="14"/>
      <c r="AF2779" s="99">
        <v>100</v>
      </c>
    </row>
    <row r="2780" spans="1:32" x14ac:dyDescent="0.3">
      <c r="A2780" s="55" t="str">
        <f t="shared" si="43"/>
        <v>MThe_01.2</v>
      </c>
      <c r="C2780" s="96" t="s">
        <v>30</v>
      </c>
      <c r="D2780" s="97" t="s">
        <v>835</v>
      </c>
      <c r="E2780" s="97" t="s">
        <v>838</v>
      </c>
      <c r="F2780" s="97" t="s">
        <v>839</v>
      </c>
      <c r="G2780" s="97" t="s">
        <v>344</v>
      </c>
      <c r="H2780" s="96" t="s">
        <v>50</v>
      </c>
      <c r="I2780" s="98" t="s">
        <v>454</v>
      </c>
      <c r="J2780" s="27" t="s">
        <v>3848</v>
      </c>
      <c r="K2780" s="28" t="s">
        <v>3849</v>
      </c>
      <c r="L2780" s="93" t="s">
        <v>151</v>
      </c>
      <c r="M2780" s="2" t="s">
        <v>151</v>
      </c>
      <c r="N2780" s="94" t="s">
        <v>151</v>
      </c>
      <c r="O2780" s="13"/>
      <c r="P2780" s="2"/>
      <c r="Q2780" s="2"/>
      <c r="R2780" s="2"/>
      <c r="S2780" s="2"/>
      <c r="T2780" s="2"/>
      <c r="U2780" s="14"/>
      <c r="V2780" s="13"/>
      <c r="W2780" s="2"/>
      <c r="X2780" s="2"/>
      <c r="Y2780" s="2"/>
      <c r="Z2780" s="94"/>
      <c r="AA2780" s="13"/>
      <c r="AB2780" s="2"/>
      <c r="AC2780" s="14"/>
      <c r="AD2780" s="93"/>
      <c r="AE2780" s="14"/>
      <c r="AF2780" s="99">
        <v>100</v>
      </c>
    </row>
    <row r="2781" spans="1:32" x14ac:dyDescent="0.3">
      <c r="A2781" s="55" t="str">
        <f t="shared" si="43"/>
        <v>MThe_01.2</v>
      </c>
      <c r="C2781" s="96" t="s">
        <v>30</v>
      </c>
      <c r="D2781" s="97" t="s">
        <v>835</v>
      </c>
      <c r="E2781" s="97" t="s">
        <v>838</v>
      </c>
      <c r="F2781" s="97" t="s">
        <v>839</v>
      </c>
      <c r="G2781" s="97" t="s">
        <v>344</v>
      </c>
      <c r="H2781" s="96" t="s">
        <v>50</v>
      </c>
      <c r="I2781" s="98" t="s">
        <v>454</v>
      </c>
      <c r="J2781" s="27" t="s">
        <v>3848</v>
      </c>
      <c r="K2781" s="28" t="s">
        <v>3850</v>
      </c>
      <c r="L2781" s="93" t="s">
        <v>151</v>
      </c>
      <c r="M2781" s="2" t="s">
        <v>151</v>
      </c>
      <c r="N2781" s="94" t="s">
        <v>151</v>
      </c>
      <c r="O2781" s="13"/>
      <c r="P2781" s="2"/>
      <c r="Q2781" s="2"/>
      <c r="R2781" s="2"/>
      <c r="S2781" s="2"/>
      <c r="T2781" s="2"/>
      <c r="U2781" s="14"/>
      <c r="V2781" s="13"/>
      <c r="W2781" s="2"/>
      <c r="X2781" s="2"/>
      <c r="Y2781" s="2"/>
      <c r="Z2781" s="94"/>
      <c r="AA2781" s="13"/>
      <c r="AB2781" s="2"/>
      <c r="AC2781" s="14"/>
      <c r="AD2781" s="93"/>
      <c r="AE2781" s="14"/>
      <c r="AF2781" s="99">
        <v>100</v>
      </c>
    </row>
    <row r="2782" spans="1:32" x14ac:dyDescent="0.3">
      <c r="A2782" s="55" t="str">
        <f t="shared" si="43"/>
        <v>MThe_01.3</v>
      </c>
      <c r="C2782" s="96" t="s">
        <v>30</v>
      </c>
      <c r="D2782" s="97" t="s">
        <v>835</v>
      </c>
      <c r="E2782" s="97" t="s">
        <v>840</v>
      </c>
      <c r="F2782" s="97" t="s">
        <v>431</v>
      </c>
      <c r="G2782" s="97" t="s">
        <v>351</v>
      </c>
      <c r="H2782" s="96" t="s">
        <v>50</v>
      </c>
      <c r="I2782" s="98" t="s">
        <v>454</v>
      </c>
      <c r="J2782" s="27" t="s">
        <v>3848</v>
      </c>
      <c r="K2782" s="28" t="s">
        <v>630</v>
      </c>
      <c r="L2782" s="93" t="s">
        <v>151</v>
      </c>
      <c r="M2782" s="2" t="s">
        <v>151</v>
      </c>
      <c r="N2782" s="94" t="s">
        <v>151</v>
      </c>
      <c r="O2782" s="13" t="s">
        <v>151</v>
      </c>
      <c r="P2782" s="2" t="s">
        <v>151</v>
      </c>
      <c r="Q2782" s="2" t="s">
        <v>151</v>
      </c>
      <c r="R2782" s="2" t="s">
        <v>151</v>
      </c>
      <c r="S2782" s="2" t="s">
        <v>151</v>
      </c>
      <c r="T2782" s="2" t="s">
        <v>151</v>
      </c>
      <c r="U2782" s="14" t="s">
        <v>152</v>
      </c>
      <c r="V2782" s="13" t="s">
        <v>151</v>
      </c>
      <c r="W2782" s="2" t="s">
        <v>151</v>
      </c>
      <c r="X2782" s="2" t="s">
        <v>151</v>
      </c>
      <c r="Y2782" s="2" t="s">
        <v>151</v>
      </c>
      <c r="Z2782" s="94" t="s">
        <v>151</v>
      </c>
      <c r="AA2782" s="13" t="s">
        <v>151</v>
      </c>
      <c r="AB2782" s="2" t="s">
        <v>151</v>
      </c>
      <c r="AC2782" s="14" t="s">
        <v>151</v>
      </c>
      <c r="AD2782" s="93" t="s">
        <v>151</v>
      </c>
      <c r="AE2782" s="14" t="s">
        <v>151</v>
      </c>
      <c r="AF2782" s="99">
        <v>100</v>
      </c>
    </row>
    <row r="2783" spans="1:32" x14ac:dyDescent="0.3">
      <c r="A2783" s="55" t="str">
        <f t="shared" si="43"/>
        <v>MThe_01.3</v>
      </c>
      <c r="C2783" s="96" t="s">
        <v>30</v>
      </c>
      <c r="D2783" s="97" t="s">
        <v>835</v>
      </c>
      <c r="E2783" s="97" t="s">
        <v>840</v>
      </c>
      <c r="F2783" s="97" t="s">
        <v>431</v>
      </c>
      <c r="G2783" s="97" t="s">
        <v>351</v>
      </c>
      <c r="H2783" s="96" t="s">
        <v>50</v>
      </c>
      <c r="I2783" s="98" t="s">
        <v>454</v>
      </c>
      <c r="J2783" s="27" t="s">
        <v>3848</v>
      </c>
      <c r="K2783" s="28" t="s">
        <v>3849</v>
      </c>
      <c r="L2783" s="93" t="s">
        <v>151</v>
      </c>
      <c r="M2783" s="2" t="s">
        <v>151</v>
      </c>
      <c r="N2783" s="94" t="s">
        <v>151</v>
      </c>
      <c r="O2783" s="13" t="s">
        <v>151</v>
      </c>
      <c r="P2783" s="2" t="s">
        <v>151</v>
      </c>
      <c r="Q2783" s="2" t="s">
        <v>151</v>
      </c>
      <c r="R2783" s="2" t="s">
        <v>151</v>
      </c>
      <c r="S2783" s="2" t="s">
        <v>151</v>
      </c>
      <c r="T2783" s="2" t="s">
        <v>151</v>
      </c>
      <c r="U2783" s="14" t="s">
        <v>152</v>
      </c>
      <c r="V2783" s="13" t="s">
        <v>151</v>
      </c>
      <c r="W2783" s="2" t="s">
        <v>151</v>
      </c>
      <c r="X2783" s="2" t="s">
        <v>151</v>
      </c>
      <c r="Y2783" s="2" t="s">
        <v>151</v>
      </c>
      <c r="Z2783" s="94" t="s">
        <v>151</v>
      </c>
      <c r="AA2783" s="13" t="s">
        <v>151</v>
      </c>
      <c r="AB2783" s="2" t="s">
        <v>151</v>
      </c>
      <c r="AC2783" s="14" t="s">
        <v>151</v>
      </c>
      <c r="AD2783" s="93" t="s">
        <v>151</v>
      </c>
      <c r="AE2783" s="14" t="s">
        <v>151</v>
      </c>
      <c r="AF2783" s="99">
        <v>100</v>
      </c>
    </row>
    <row r="2784" spans="1:32" x14ac:dyDescent="0.3">
      <c r="A2784" s="55" t="str">
        <f t="shared" si="43"/>
        <v>MThe_02.1</v>
      </c>
      <c r="C2784" s="96" t="s">
        <v>30</v>
      </c>
      <c r="D2784" s="97" t="s">
        <v>835</v>
      </c>
      <c r="E2784" s="97" t="s">
        <v>841</v>
      </c>
      <c r="F2784" s="97" t="s">
        <v>842</v>
      </c>
      <c r="G2784" s="97" t="s">
        <v>351</v>
      </c>
      <c r="H2784" s="96" t="s">
        <v>50</v>
      </c>
      <c r="I2784" s="98" t="s">
        <v>454</v>
      </c>
      <c r="J2784" s="27" t="s">
        <v>3848</v>
      </c>
      <c r="K2784" s="28" t="s">
        <v>3849</v>
      </c>
      <c r="L2784" s="93" t="s">
        <v>151</v>
      </c>
      <c r="M2784" s="2" t="s">
        <v>151</v>
      </c>
      <c r="N2784" s="94" t="s">
        <v>151</v>
      </c>
      <c r="O2784" s="13" t="s">
        <v>151</v>
      </c>
      <c r="P2784" s="2" t="s">
        <v>468</v>
      </c>
      <c r="Q2784" s="2" t="s">
        <v>468</v>
      </c>
      <c r="R2784" s="2" t="s">
        <v>151</v>
      </c>
      <c r="S2784" s="2" t="s">
        <v>151</v>
      </c>
      <c r="T2784" s="2" t="s">
        <v>151</v>
      </c>
      <c r="U2784" s="14" t="s">
        <v>152</v>
      </c>
      <c r="V2784" s="13" t="s">
        <v>151</v>
      </c>
      <c r="W2784" s="2" t="s">
        <v>151</v>
      </c>
      <c r="X2784" s="2" t="s">
        <v>152</v>
      </c>
      <c r="Y2784" s="2" t="s">
        <v>152</v>
      </c>
      <c r="Z2784" s="94" t="s">
        <v>152</v>
      </c>
      <c r="AA2784" s="13" t="s">
        <v>151</v>
      </c>
      <c r="AB2784" s="2" t="s">
        <v>151</v>
      </c>
      <c r="AC2784" s="14" t="s">
        <v>151</v>
      </c>
      <c r="AD2784" s="93" t="s">
        <v>151</v>
      </c>
      <c r="AE2784" s="14" t="s">
        <v>152</v>
      </c>
      <c r="AF2784" s="99">
        <v>100</v>
      </c>
    </row>
    <row r="2785" spans="1:32" x14ac:dyDescent="0.3">
      <c r="A2785" s="55" t="str">
        <f t="shared" si="43"/>
        <v>MThe_02.2</v>
      </c>
      <c r="C2785" s="96" t="s">
        <v>30</v>
      </c>
      <c r="D2785" s="97" t="s">
        <v>835</v>
      </c>
      <c r="E2785" s="97" t="s">
        <v>843</v>
      </c>
      <c r="F2785" s="97" t="s">
        <v>844</v>
      </c>
      <c r="G2785" s="97" t="s">
        <v>351</v>
      </c>
      <c r="H2785" s="96" t="s">
        <v>50</v>
      </c>
      <c r="I2785" s="98" t="s">
        <v>454</v>
      </c>
      <c r="J2785" s="27" t="s">
        <v>3848</v>
      </c>
      <c r="K2785" s="28" t="s">
        <v>3849</v>
      </c>
      <c r="L2785" s="93" t="s">
        <v>151</v>
      </c>
      <c r="M2785" s="2" t="s">
        <v>151</v>
      </c>
      <c r="N2785" s="94" t="s">
        <v>151</v>
      </c>
      <c r="O2785" s="13" t="s">
        <v>151</v>
      </c>
      <c r="P2785" s="2" t="s">
        <v>468</v>
      </c>
      <c r="Q2785" s="2" t="s">
        <v>468</v>
      </c>
      <c r="R2785" s="2" t="s">
        <v>151</v>
      </c>
      <c r="S2785" s="2" t="s">
        <v>151</v>
      </c>
      <c r="T2785" s="2" t="s">
        <v>151</v>
      </c>
      <c r="U2785" s="14" t="s">
        <v>152</v>
      </c>
      <c r="V2785" s="13" t="s">
        <v>151</v>
      </c>
      <c r="W2785" s="2" t="s">
        <v>151</v>
      </c>
      <c r="X2785" s="2" t="s">
        <v>152</v>
      </c>
      <c r="Y2785" s="2" t="s">
        <v>152</v>
      </c>
      <c r="Z2785" s="94" t="s">
        <v>152</v>
      </c>
      <c r="AA2785" s="13" t="s">
        <v>151</v>
      </c>
      <c r="AB2785" s="2" t="s">
        <v>151</v>
      </c>
      <c r="AC2785" s="14" t="s">
        <v>151</v>
      </c>
      <c r="AD2785" s="93" t="s">
        <v>151</v>
      </c>
      <c r="AE2785" s="14" t="s">
        <v>152</v>
      </c>
      <c r="AF2785" s="99">
        <v>100</v>
      </c>
    </row>
    <row r="2786" spans="1:32" x14ac:dyDescent="0.3">
      <c r="A2786" s="55" t="str">
        <f t="shared" si="43"/>
        <v>MThe_02.3</v>
      </c>
      <c r="C2786" s="96" t="s">
        <v>30</v>
      </c>
      <c r="D2786" s="97" t="s">
        <v>835</v>
      </c>
      <c r="E2786" s="97" t="s">
        <v>845</v>
      </c>
      <c r="F2786" s="97" t="s">
        <v>846</v>
      </c>
      <c r="G2786" s="97" t="s">
        <v>351</v>
      </c>
      <c r="H2786" s="96" t="s">
        <v>50</v>
      </c>
      <c r="I2786" s="98" t="s">
        <v>454</v>
      </c>
      <c r="J2786" s="27" t="s">
        <v>3848</v>
      </c>
      <c r="K2786" s="28" t="s">
        <v>3849</v>
      </c>
      <c r="L2786" s="93" t="s">
        <v>151</v>
      </c>
      <c r="M2786" s="2" t="s">
        <v>151</v>
      </c>
      <c r="N2786" s="94" t="s">
        <v>151</v>
      </c>
      <c r="O2786" s="13" t="s">
        <v>151</v>
      </c>
      <c r="P2786" s="2" t="s">
        <v>151</v>
      </c>
      <c r="Q2786" s="2" t="s">
        <v>151</v>
      </c>
      <c r="R2786" s="2" t="s">
        <v>151</v>
      </c>
      <c r="S2786" s="2" t="s">
        <v>151</v>
      </c>
      <c r="T2786" s="2" t="s">
        <v>151</v>
      </c>
      <c r="U2786" s="14" t="s">
        <v>152</v>
      </c>
      <c r="V2786" s="13" t="s">
        <v>151</v>
      </c>
      <c r="W2786" s="2" t="s">
        <v>151</v>
      </c>
      <c r="X2786" s="2" t="s">
        <v>151</v>
      </c>
      <c r="Y2786" s="2" t="s">
        <v>151</v>
      </c>
      <c r="Z2786" s="94" t="s">
        <v>151</v>
      </c>
      <c r="AA2786" s="13" t="s">
        <v>151</v>
      </c>
      <c r="AB2786" s="2" t="s">
        <v>151</v>
      </c>
      <c r="AC2786" s="14" t="s">
        <v>151</v>
      </c>
      <c r="AD2786" s="93" t="s">
        <v>151</v>
      </c>
      <c r="AE2786" s="14" t="s">
        <v>151</v>
      </c>
      <c r="AF2786" s="99">
        <v>100</v>
      </c>
    </row>
    <row r="2787" spans="1:32" x14ac:dyDescent="0.3">
      <c r="A2787" s="55" t="str">
        <f t="shared" si="43"/>
        <v>MThe_02.4</v>
      </c>
      <c r="C2787" s="96" t="s">
        <v>30</v>
      </c>
      <c r="D2787" s="97" t="s">
        <v>835</v>
      </c>
      <c r="E2787" s="97" t="s">
        <v>847</v>
      </c>
      <c r="F2787" s="97" t="s">
        <v>848</v>
      </c>
      <c r="G2787" s="97" t="s">
        <v>351</v>
      </c>
      <c r="H2787" s="96" t="s">
        <v>50</v>
      </c>
      <c r="I2787" s="98" t="s">
        <v>454</v>
      </c>
      <c r="J2787" s="27" t="s">
        <v>3848</v>
      </c>
      <c r="K2787" s="28" t="s">
        <v>3851</v>
      </c>
      <c r="L2787" s="93" t="s">
        <v>151</v>
      </c>
      <c r="M2787" s="2" t="s">
        <v>151</v>
      </c>
      <c r="N2787" s="94" t="s">
        <v>151</v>
      </c>
      <c r="O2787" s="13" t="s">
        <v>151</v>
      </c>
      <c r="P2787" s="2" t="s">
        <v>151</v>
      </c>
      <c r="Q2787" s="2" t="s">
        <v>151</v>
      </c>
      <c r="R2787" s="2" t="s">
        <v>468</v>
      </c>
      <c r="S2787" s="2" t="s">
        <v>468</v>
      </c>
      <c r="T2787" s="2" t="s">
        <v>468</v>
      </c>
      <c r="U2787" s="14" t="s">
        <v>152</v>
      </c>
      <c r="V2787" s="13" t="s">
        <v>151</v>
      </c>
      <c r="W2787" s="2" t="s">
        <v>151</v>
      </c>
      <c r="X2787" s="2" t="s">
        <v>151</v>
      </c>
      <c r="Y2787" s="2" t="s">
        <v>151</v>
      </c>
      <c r="Z2787" s="94" t="s">
        <v>151</v>
      </c>
      <c r="AA2787" s="13" t="s">
        <v>151</v>
      </c>
      <c r="AB2787" s="2" t="s">
        <v>151</v>
      </c>
      <c r="AC2787" s="14" t="s">
        <v>151</v>
      </c>
      <c r="AD2787" s="93" t="s">
        <v>151</v>
      </c>
      <c r="AE2787" s="14" t="s">
        <v>151</v>
      </c>
      <c r="AF2787" s="99">
        <v>100</v>
      </c>
    </row>
    <row r="2788" spans="1:32" x14ac:dyDescent="0.3">
      <c r="A2788" s="55" t="str">
        <f t="shared" si="43"/>
        <v>MTju_01.1</v>
      </c>
      <c r="C2788" s="96" t="s">
        <v>30</v>
      </c>
      <c r="D2788" s="97" t="s">
        <v>777</v>
      </c>
      <c r="E2788" s="97" t="s">
        <v>849</v>
      </c>
      <c r="F2788" s="97" t="s">
        <v>850</v>
      </c>
      <c r="G2788" s="97" t="s">
        <v>344</v>
      </c>
      <c r="H2788" s="96" t="s">
        <v>50</v>
      </c>
      <c r="I2788" s="98" t="s">
        <v>454</v>
      </c>
      <c r="J2788" s="27" t="s">
        <v>3852</v>
      </c>
      <c r="K2788" s="28" t="s">
        <v>3853</v>
      </c>
      <c r="L2788" s="93" t="s">
        <v>151</v>
      </c>
      <c r="M2788" s="2" t="s">
        <v>151</v>
      </c>
      <c r="N2788" s="94" t="s">
        <v>151</v>
      </c>
      <c r="O2788" s="13" t="s">
        <v>6</v>
      </c>
      <c r="P2788" s="2" t="s">
        <v>6</v>
      </c>
      <c r="Q2788" s="2" t="s">
        <v>6</v>
      </c>
      <c r="R2788" s="2" t="s">
        <v>6</v>
      </c>
      <c r="S2788" s="2" t="s">
        <v>6</v>
      </c>
      <c r="T2788" s="2" t="s">
        <v>6</v>
      </c>
      <c r="U2788" s="14" t="s">
        <v>6</v>
      </c>
      <c r="V2788" s="13" t="s">
        <v>6</v>
      </c>
      <c r="W2788" s="2" t="s">
        <v>6</v>
      </c>
      <c r="X2788" s="2" t="s">
        <v>6</v>
      </c>
      <c r="Y2788" s="2" t="s">
        <v>6</v>
      </c>
      <c r="Z2788" s="94" t="s">
        <v>6</v>
      </c>
      <c r="AA2788" s="13" t="s">
        <v>6</v>
      </c>
      <c r="AB2788" s="2" t="s">
        <v>6</v>
      </c>
      <c r="AC2788" s="14" t="s">
        <v>6</v>
      </c>
      <c r="AD2788" s="93" t="s">
        <v>6</v>
      </c>
      <c r="AE2788" s="14" t="s">
        <v>6</v>
      </c>
      <c r="AF2788" s="99">
        <v>100</v>
      </c>
    </row>
    <row r="2789" spans="1:32" x14ac:dyDescent="0.3">
      <c r="A2789" s="55" t="str">
        <f t="shared" si="43"/>
        <v>MTju_01.2</v>
      </c>
      <c r="C2789" s="96" t="s">
        <v>30</v>
      </c>
      <c r="D2789" s="97" t="s">
        <v>777</v>
      </c>
      <c r="E2789" s="97" t="s">
        <v>851</v>
      </c>
      <c r="F2789" s="97" t="s">
        <v>852</v>
      </c>
      <c r="G2789" s="97" t="s">
        <v>344</v>
      </c>
      <c r="H2789" s="96" t="s">
        <v>50</v>
      </c>
      <c r="I2789" s="98" t="s">
        <v>454</v>
      </c>
      <c r="J2789" s="27" t="s">
        <v>3852</v>
      </c>
      <c r="K2789" s="28" t="s">
        <v>3853</v>
      </c>
      <c r="L2789" s="93" t="s">
        <v>151</v>
      </c>
      <c r="M2789" s="2" t="s">
        <v>151</v>
      </c>
      <c r="N2789" s="94" t="s">
        <v>151</v>
      </c>
      <c r="O2789" s="13" t="s">
        <v>6</v>
      </c>
      <c r="P2789" s="2" t="s">
        <v>6</v>
      </c>
      <c r="Q2789" s="2" t="s">
        <v>6</v>
      </c>
      <c r="R2789" s="2" t="s">
        <v>6</v>
      </c>
      <c r="S2789" s="2" t="s">
        <v>6</v>
      </c>
      <c r="T2789" s="2" t="s">
        <v>6</v>
      </c>
      <c r="U2789" s="14" t="s">
        <v>6</v>
      </c>
      <c r="V2789" s="13" t="s">
        <v>6</v>
      </c>
      <c r="W2789" s="2" t="s">
        <v>6</v>
      </c>
      <c r="X2789" s="2" t="s">
        <v>6</v>
      </c>
      <c r="Y2789" s="2" t="s">
        <v>6</v>
      </c>
      <c r="Z2789" s="94" t="s">
        <v>6</v>
      </c>
      <c r="AA2789" s="13" t="s">
        <v>6</v>
      </c>
      <c r="AB2789" s="2" t="s">
        <v>6</v>
      </c>
      <c r="AC2789" s="14" t="s">
        <v>6</v>
      </c>
      <c r="AD2789" s="93" t="s">
        <v>6</v>
      </c>
      <c r="AE2789" s="14" t="s">
        <v>6</v>
      </c>
      <c r="AF2789" s="99">
        <v>100</v>
      </c>
    </row>
    <row r="2790" spans="1:32" x14ac:dyDescent="0.3">
      <c r="A2790" s="55" t="str">
        <f t="shared" si="43"/>
        <v>MTju_02.1</v>
      </c>
      <c r="C2790" s="96" t="s">
        <v>30</v>
      </c>
      <c r="D2790" s="97" t="s">
        <v>777</v>
      </c>
      <c r="E2790" s="97" t="s">
        <v>853</v>
      </c>
      <c r="F2790" s="97" t="s">
        <v>854</v>
      </c>
      <c r="G2790" s="97" t="s">
        <v>351</v>
      </c>
      <c r="H2790" s="96" t="s">
        <v>50</v>
      </c>
      <c r="I2790" s="98" t="s">
        <v>454</v>
      </c>
      <c r="J2790" s="27" t="s">
        <v>3852</v>
      </c>
      <c r="K2790" s="28" t="s">
        <v>3853</v>
      </c>
      <c r="L2790" s="93" t="s">
        <v>151</v>
      </c>
      <c r="M2790" s="2" t="s">
        <v>151</v>
      </c>
      <c r="N2790" s="94" t="s">
        <v>151</v>
      </c>
      <c r="O2790" s="13" t="s">
        <v>151</v>
      </c>
      <c r="P2790" s="2" t="s">
        <v>151</v>
      </c>
      <c r="Q2790" s="2" t="s">
        <v>151</v>
      </c>
      <c r="R2790" s="2" t="s">
        <v>151</v>
      </c>
      <c r="S2790" s="2" t="s">
        <v>151</v>
      </c>
      <c r="T2790" s="2" t="s">
        <v>151</v>
      </c>
      <c r="U2790" s="14" t="s">
        <v>151</v>
      </c>
      <c r="V2790" s="13" t="s">
        <v>151</v>
      </c>
      <c r="W2790" s="2" t="s">
        <v>151</v>
      </c>
      <c r="X2790" s="2" t="s">
        <v>151</v>
      </c>
      <c r="Y2790" s="2" t="s">
        <v>151</v>
      </c>
      <c r="Z2790" s="94" t="s">
        <v>151</v>
      </c>
      <c r="AA2790" s="13" t="s">
        <v>151</v>
      </c>
      <c r="AB2790" s="2" t="s">
        <v>151</v>
      </c>
      <c r="AC2790" s="14" t="s">
        <v>151</v>
      </c>
      <c r="AD2790" s="93" t="s">
        <v>151</v>
      </c>
      <c r="AE2790" s="14" t="s">
        <v>151</v>
      </c>
      <c r="AF2790" s="99">
        <v>100</v>
      </c>
    </row>
    <row r="2791" spans="1:32" x14ac:dyDescent="0.3">
      <c r="A2791" s="55" t="str">
        <f t="shared" si="43"/>
        <v>MTju_02.2</v>
      </c>
      <c r="C2791" s="96" t="s">
        <v>30</v>
      </c>
      <c r="D2791" s="97" t="s">
        <v>777</v>
      </c>
      <c r="E2791" s="97" t="s">
        <v>855</v>
      </c>
      <c r="F2791" s="97" t="s">
        <v>856</v>
      </c>
      <c r="G2791" s="97" t="s">
        <v>351</v>
      </c>
      <c r="H2791" s="96" t="s">
        <v>50</v>
      </c>
      <c r="I2791" s="98" t="s">
        <v>454</v>
      </c>
      <c r="J2791" s="27" t="s">
        <v>3852</v>
      </c>
      <c r="K2791" s="28" t="s">
        <v>3853</v>
      </c>
      <c r="L2791" s="93" t="s">
        <v>151</v>
      </c>
      <c r="M2791" s="2" t="s">
        <v>151</v>
      </c>
      <c r="N2791" s="94" t="s">
        <v>151</v>
      </c>
      <c r="O2791" s="13" t="s">
        <v>151</v>
      </c>
      <c r="P2791" s="2" t="s">
        <v>151</v>
      </c>
      <c r="Q2791" s="2" t="s">
        <v>151</v>
      </c>
      <c r="R2791" s="2" t="s">
        <v>151</v>
      </c>
      <c r="S2791" s="2" t="s">
        <v>151</v>
      </c>
      <c r="T2791" s="2" t="s">
        <v>151</v>
      </c>
      <c r="U2791" s="14" t="s">
        <v>151</v>
      </c>
      <c r="V2791" s="13" t="s">
        <v>151</v>
      </c>
      <c r="W2791" s="2" t="s">
        <v>151</v>
      </c>
      <c r="X2791" s="2" t="s">
        <v>151</v>
      </c>
      <c r="Y2791" s="2" t="s">
        <v>151</v>
      </c>
      <c r="Z2791" s="94" t="s">
        <v>151</v>
      </c>
      <c r="AA2791" s="13" t="s">
        <v>151</v>
      </c>
      <c r="AB2791" s="2" t="s">
        <v>151</v>
      </c>
      <c r="AC2791" s="14" t="s">
        <v>151</v>
      </c>
      <c r="AD2791" s="93" t="s">
        <v>151</v>
      </c>
      <c r="AE2791" s="14" t="s">
        <v>151</v>
      </c>
      <c r="AF2791" s="99">
        <v>100</v>
      </c>
    </row>
    <row r="2792" spans="1:32" x14ac:dyDescent="0.3">
      <c r="A2792" s="55" t="str">
        <f t="shared" si="43"/>
        <v>MTju_03.1</v>
      </c>
      <c r="C2792" s="96" t="s">
        <v>30</v>
      </c>
      <c r="D2792" s="97" t="s">
        <v>777</v>
      </c>
      <c r="E2792" s="97" t="s">
        <v>857</v>
      </c>
      <c r="F2792" s="97" t="s">
        <v>858</v>
      </c>
      <c r="G2792" s="97" t="s">
        <v>344</v>
      </c>
      <c r="H2792" s="96" t="s">
        <v>50</v>
      </c>
      <c r="I2792" s="98" t="s">
        <v>454</v>
      </c>
      <c r="J2792" s="27" t="s">
        <v>3852</v>
      </c>
      <c r="K2792" s="28" t="s">
        <v>3853</v>
      </c>
      <c r="L2792" s="93" t="s">
        <v>151</v>
      </c>
      <c r="M2792" s="2" t="s">
        <v>151</v>
      </c>
      <c r="N2792" s="94" t="s">
        <v>151</v>
      </c>
      <c r="O2792" s="13" t="s">
        <v>6</v>
      </c>
      <c r="P2792" s="2" t="s">
        <v>6</v>
      </c>
      <c r="Q2792" s="2" t="s">
        <v>6</v>
      </c>
      <c r="R2792" s="2" t="s">
        <v>6</v>
      </c>
      <c r="S2792" s="2" t="s">
        <v>6</v>
      </c>
      <c r="T2792" s="2" t="s">
        <v>6</v>
      </c>
      <c r="U2792" s="14" t="s">
        <v>6</v>
      </c>
      <c r="V2792" s="13" t="s">
        <v>6</v>
      </c>
      <c r="W2792" s="2" t="s">
        <v>6</v>
      </c>
      <c r="X2792" s="2" t="s">
        <v>6</v>
      </c>
      <c r="Y2792" s="2" t="s">
        <v>6</v>
      </c>
      <c r="Z2792" s="94" t="s">
        <v>6</v>
      </c>
      <c r="AA2792" s="13" t="s">
        <v>6</v>
      </c>
      <c r="AB2792" s="2" t="s">
        <v>6</v>
      </c>
      <c r="AC2792" s="14" t="s">
        <v>6</v>
      </c>
      <c r="AD2792" s="93" t="s">
        <v>6</v>
      </c>
      <c r="AE2792" s="14" t="s">
        <v>6</v>
      </c>
      <c r="AF2792" s="99">
        <v>100</v>
      </c>
    </row>
    <row r="2793" spans="1:32" x14ac:dyDescent="0.3">
      <c r="A2793" s="55" t="str">
        <f t="shared" si="43"/>
        <v>MTju_03.2</v>
      </c>
      <c r="C2793" s="96" t="s">
        <v>30</v>
      </c>
      <c r="D2793" s="97" t="s">
        <v>777</v>
      </c>
      <c r="E2793" s="97" t="s">
        <v>859</v>
      </c>
      <c r="F2793" s="97" t="s">
        <v>860</v>
      </c>
      <c r="G2793" s="97" t="s">
        <v>351</v>
      </c>
      <c r="H2793" s="96" t="s">
        <v>50</v>
      </c>
      <c r="I2793" s="98" t="s">
        <v>454</v>
      </c>
      <c r="J2793" s="27" t="s">
        <v>3852</v>
      </c>
      <c r="K2793" s="28" t="s">
        <v>3853</v>
      </c>
      <c r="L2793" s="93" t="s">
        <v>151</v>
      </c>
      <c r="M2793" s="2" t="s">
        <v>151</v>
      </c>
      <c r="N2793" s="94" t="s">
        <v>151</v>
      </c>
      <c r="O2793" s="13" t="s">
        <v>151</v>
      </c>
      <c r="P2793" s="2" t="s">
        <v>151</v>
      </c>
      <c r="Q2793" s="2" t="s">
        <v>151</v>
      </c>
      <c r="R2793" s="2" t="s">
        <v>151</v>
      </c>
      <c r="S2793" s="2" t="s">
        <v>151</v>
      </c>
      <c r="T2793" s="2" t="s">
        <v>151</v>
      </c>
      <c r="U2793" s="14" t="s">
        <v>151</v>
      </c>
      <c r="V2793" s="13" t="s">
        <v>151</v>
      </c>
      <c r="W2793" s="2" t="s">
        <v>151</v>
      </c>
      <c r="X2793" s="2" t="s">
        <v>151</v>
      </c>
      <c r="Y2793" s="2" t="s">
        <v>151</v>
      </c>
      <c r="Z2793" s="94" t="s">
        <v>151</v>
      </c>
      <c r="AA2793" s="13" t="s">
        <v>151</v>
      </c>
      <c r="AB2793" s="2" t="s">
        <v>151</v>
      </c>
      <c r="AC2793" s="14" t="s">
        <v>151</v>
      </c>
      <c r="AD2793" s="93" t="s">
        <v>151</v>
      </c>
      <c r="AE2793" s="14" t="s">
        <v>151</v>
      </c>
      <c r="AF2793" s="99">
        <v>100</v>
      </c>
    </row>
    <row r="2794" spans="1:32" x14ac:dyDescent="0.3">
      <c r="A2794" s="55" t="str">
        <f t="shared" si="43"/>
        <v>MTmo_01.1</v>
      </c>
      <c r="C2794" s="96" t="s">
        <v>30</v>
      </c>
      <c r="D2794" s="97" t="s">
        <v>778</v>
      </c>
      <c r="E2794" s="97" t="s">
        <v>861</v>
      </c>
      <c r="F2794" s="97" t="s">
        <v>862</v>
      </c>
      <c r="G2794" s="97" t="s">
        <v>344</v>
      </c>
      <c r="H2794" s="96" t="s">
        <v>50</v>
      </c>
      <c r="I2794" s="98" t="s">
        <v>51</v>
      </c>
      <c r="J2794" s="27" t="s">
        <v>798</v>
      </c>
      <c r="K2794" s="28" t="s">
        <v>3854</v>
      </c>
      <c r="L2794" s="93" t="s">
        <v>151</v>
      </c>
      <c r="M2794" s="2" t="s">
        <v>151</v>
      </c>
      <c r="N2794" s="94" t="s">
        <v>151</v>
      </c>
      <c r="O2794" s="13" t="s">
        <v>6</v>
      </c>
      <c r="P2794" s="2" t="s">
        <v>6</v>
      </c>
      <c r="Q2794" s="2" t="s">
        <v>6</v>
      </c>
      <c r="R2794" s="2" t="s">
        <v>6</v>
      </c>
      <c r="S2794" s="2" t="s">
        <v>6</v>
      </c>
      <c r="T2794" s="2" t="s">
        <v>6</v>
      </c>
      <c r="U2794" s="14" t="s">
        <v>6</v>
      </c>
      <c r="V2794" s="13" t="s">
        <v>6</v>
      </c>
      <c r="W2794" s="2" t="s">
        <v>6</v>
      </c>
      <c r="X2794" s="2" t="s">
        <v>6</v>
      </c>
      <c r="Y2794" s="2" t="s">
        <v>6</v>
      </c>
      <c r="Z2794" s="94" t="s">
        <v>6</v>
      </c>
      <c r="AA2794" s="13" t="s">
        <v>6</v>
      </c>
      <c r="AB2794" s="2" t="s">
        <v>6</v>
      </c>
      <c r="AC2794" s="14" t="s">
        <v>6</v>
      </c>
      <c r="AD2794" s="93" t="s">
        <v>6</v>
      </c>
      <c r="AE2794" s="14" t="s">
        <v>6</v>
      </c>
      <c r="AF2794" s="99">
        <v>100</v>
      </c>
    </row>
    <row r="2795" spans="1:32" x14ac:dyDescent="0.3">
      <c r="A2795" s="55" t="str">
        <f t="shared" si="43"/>
        <v>MTmo_01.1</v>
      </c>
      <c r="C2795" s="96" t="s">
        <v>30</v>
      </c>
      <c r="D2795" s="97" t="s">
        <v>778</v>
      </c>
      <c r="E2795" s="97" t="s">
        <v>861</v>
      </c>
      <c r="F2795" s="97" t="s">
        <v>862</v>
      </c>
      <c r="G2795" s="97" t="s">
        <v>344</v>
      </c>
      <c r="H2795" s="96" t="s">
        <v>50</v>
      </c>
      <c r="I2795" s="98" t="s">
        <v>51</v>
      </c>
      <c r="J2795" s="27" t="s">
        <v>249</v>
      </c>
      <c r="K2795" s="28" t="s">
        <v>3855</v>
      </c>
      <c r="L2795" s="93" t="s">
        <v>151</v>
      </c>
      <c r="M2795" s="2" t="s">
        <v>151</v>
      </c>
      <c r="N2795" s="94" t="s">
        <v>151</v>
      </c>
      <c r="O2795" s="13" t="s">
        <v>6</v>
      </c>
      <c r="P2795" s="2" t="s">
        <v>6</v>
      </c>
      <c r="Q2795" s="2" t="s">
        <v>6</v>
      </c>
      <c r="R2795" s="2" t="s">
        <v>6</v>
      </c>
      <c r="S2795" s="2" t="s">
        <v>6</v>
      </c>
      <c r="T2795" s="2" t="s">
        <v>6</v>
      </c>
      <c r="U2795" s="14" t="s">
        <v>6</v>
      </c>
      <c r="V2795" s="13" t="s">
        <v>6</v>
      </c>
      <c r="W2795" s="2" t="s">
        <v>6</v>
      </c>
      <c r="X2795" s="2" t="s">
        <v>6</v>
      </c>
      <c r="Y2795" s="2" t="s">
        <v>6</v>
      </c>
      <c r="Z2795" s="94" t="s">
        <v>6</v>
      </c>
      <c r="AA2795" s="13" t="s">
        <v>6</v>
      </c>
      <c r="AB2795" s="2" t="s">
        <v>6</v>
      </c>
      <c r="AC2795" s="14" t="s">
        <v>6</v>
      </c>
      <c r="AD2795" s="93" t="s">
        <v>6</v>
      </c>
      <c r="AE2795" s="14" t="s">
        <v>6</v>
      </c>
      <c r="AF2795" s="99">
        <v>100</v>
      </c>
    </row>
    <row r="2796" spans="1:32" x14ac:dyDescent="0.3">
      <c r="A2796" s="55" t="str">
        <f t="shared" si="43"/>
        <v>MTmo_01.1</v>
      </c>
      <c r="C2796" s="96" t="s">
        <v>30</v>
      </c>
      <c r="D2796" s="97" t="s">
        <v>778</v>
      </c>
      <c r="E2796" s="97" t="s">
        <v>861</v>
      </c>
      <c r="F2796" s="97" t="s">
        <v>862</v>
      </c>
      <c r="G2796" s="97" t="s">
        <v>344</v>
      </c>
      <c r="H2796" s="96" t="s">
        <v>50</v>
      </c>
      <c r="I2796" s="98" t="s">
        <v>51</v>
      </c>
      <c r="J2796" s="27" t="s">
        <v>798</v>
      </c>
      <c r="K2796" s="28" t="s">
        <v>3856</v>
      </c>
      <c r="L2796" s="93" t="s">
        <v>151</v>
      </c>
      <c r="M2796" s="2" t="s">
        <v>151</v>
      </c>
      <c r="N2796" s="94" t="s">
        <v>151</v>
      </c>
      <c r="O2796" s="13" t="s">
        <v>6</v>
      </c>
      <c r="P2796" s="2" t="s">
        <v>6</v>
      </c>
      <c r="Q2796" s="2" t="s">
        <v>6</v>
      </c>
      <c r="R2796" s="2" t="s">
        <v>6</v>
      </c>
      <c r="S2796" s="2" t="s">
        <v>6</v>
      </c>
      <c r="T2796" s="2" t="s">
        <v>6</v>
      </c>
      <c r="U2796" s="14" t="s">
        <v>6</v>
      </c>
      <c r="V2796" s="13" t="s">
        <v>6</v>
      </c>
      <c r="W2796" s="2" t="s">
        <v>6</v>
      </c>
      <c r="X2796" s="2" t="s">
        <v>6</v>
      </c>
      <c r="Y2796" s="2" t="s">
        <v>6</v>
      </c>
      <c r="Z2796" s="94" t="s">
        <v>6</v>
      </c>
      <c r="AA2796" s="13" t="s">
        <v>6</v>
      </c>
      <c r="AB2796" s="2" t="s">
        <v>6</v>
      </c>
      <c r="AC2796" s="14" t="s">
        <v>6</v>
      </c>
      <c r="AD2796" s="93" t="s">
        <v>6</v>
      </c>
      <c r="AE2796" s="14" t="s">
        <v>6</v>
      </c>
      <c r="AF2796" s="99">
        <v>100</v>
      </c>
    </row>
    <row r="2797" spans="1:32" x14ac:dyDescent="0.3">
      <c r="A2797" s="55" t="str">
        <f t="shared" si="43"/>
        <v>MTmo_01.2</v>
      </c>
      <c r="C2797" s="96" t="s">
        <v>30</v>
      </c>
      <c r="D2797" s="97" t="s">
        <v>778</v>
      </c>
      <c r="E2797" s="97" t="s">
        <v>863</v>
      </c>
      <c r="F2797" s="97" t="s">
        <v>864</v>
      </c>
      <c r="G2797" s="97" t="s">
        <v>351</v>
      </c>
      <c r="H2797" s="96" t="s">
        <v>50</v>
      </c>
      <c r="I2797" s="98" t="s">
        <v>454</v>
      </c>
      <c r="J2797" s="27" t="s">
        <v>3857</v>
      </c>
      <c r="K2797" s="28" t="s">
        <v>3855</v>
      </c>
      <c r="L2797" s="93" t="s">
        <v>151</v>
      </c>
      <c r="M2797" s="2" t="s">
        <v>151</v>
      </c>
      <c r="N2797" s="94" t="s">
        <v>151</v>
      </c>
      <c r="O2797" s="13" t="s">
        <v>151</v>
      </c>
      <c r="P2797" s="2" t="s">
        <v>151</v>
      </c>
      <c r="Q2797" s="2" t="s">
        <v>151</v>
      </c>
      <c r="R2797" s="2" t="s">
        <v>151</v>
      </c>
      <c r="S2797" s="2" t="s">
        <v>151</v>
      </c>
      <c r="T2797" s="2" t="s">
        <v>151</v>
      </c>
      <c r="U2797" s="14" t="s">
        <v>152</v>
      </c>
      <c r="V2797" s="13" t="s">
        <v>151</v>
      </c>
      <c r="W2797" s="2" t="s">
        <v>151</v>
      </c>
      <c r="X2797" s="2" t="s">
        <v>151</v>
      </c>
      <c r="Y2797" s="2" t="s">
        <v>151</v>
      </c>
      <c r="Z2797" s="94" t="s">
        <v>151</v>
      </c>
      <c r="AA2797" s="13" t="s">
        <v>151</v>
      </c>
      <c r="AB2797" s="2" t="s">
        <v>151</v>
      </c>
      <c r="AC2797" s="14" t="s">
        <v>151</v>
      </c>
      <c r="AD2797" s="93" t="s">
        <v>151</v>
      </c>
      <c r="AE2797" s="14" t="s">
        <v>151</v>
      </c>
      <c r="AF2797" s="99">
        <v>100</v>
      </c>
    </row>
    <row r="2798" spans="1:32" x14ac:dyDescent="0.3">
      <c r="A2798" s="55" t="str">
        <f t="shared" si="43"/>
        <v>MTmo_01.3</v>
      </c>
      <c r="C2798" s="96" t="s">
        <v>30</v>
      </c>
      <c r="D2798" s="97" t="s">
        <v>778</v>
      </c>
      <c r="E2798" s="97" t="s">
        <v>865</v>
      </c>
      <c r="F2798" s="97" t="s">
        <v>866</v>
      </c>
      <c r="G2798" s="97" t="s">
        <v>351</v>
      </c>
      <c r="H2798" s="96" t="s">
        <v>50</v>
      </c>
      <c r="I2798" s="98" t="s">
        <v>454</v>
      </c>
      <c r="J2798" s="27" t="s">
        <v>249</v>
      </c>
      <c r="K2798" s="28" t="s">
        <v>3855</v>
      </c>
      <c r="L2798" s="93" t="s">
        <v>151</v>
      </c>
      <c r="M2798" s="2" t="s">
        <v>151</v>
      </c>
      <c r="N2798" s="94" t="s">
        <v>151</v>
      </c>
      <c r="O2798" s="13" t="s">
        <v>151</v>
      </c>
      <c r="P2798" s="2" t="s">
        <v>151</v>
      </c>
      <c r="Q2798" s="2" t="s">
        <v>151</v>
      </c>
      <c r="R2798" s="2" t="s">
        <v>151</v>
      </c>
      <c r="S2798" s="2" t="s">
        <v>151</v>
      </c>
      <c r="T2798" s="2" t="s">
        <v>151</v>
      </c>
      <c r="U2798" s="14" t="s">
        <v>151</v>
      </c>
      <c r="V2798" s="13" t="s">
        <v>151</v>
      </c>
      <c r="W2798" s="2" t="s">
        <v>151</v>
      </c>
      <c r="X2798" s="2" t="s">
        <v>151</v>
      </c>
      <c r="Y2798" s="2" t="s">
        <v>151</v>
      </c>
      <c r="Z2798" s="94" t="s">
        <v>151</v>
      </c>
      <c r="AA2798" s="13" t="s">
        <v>151</v>
      </c>
      <c r="AB2798" s="2" t="s">
        <v>151</v>
      </c>
      <c r="AC2798" s="14" t="s">
        <v>151</v>
      </c>
      <c r="AD2798" s="93" t="s">
        <v>151</v>
      </c>
      <c r="AE2798" s="14" t="s">
        <v>151</v>
      </c>
      <c r="AF2798" s="99">
        <v>100</v>
      </c>
    </row>
    <row r="2799" spans="1:32" x14ac:dyDescent="0.3">
      <c r="A2799" s="55" t="str">
        <f t="shared" si="43"/>
        <v>MTmo_01.4</v>
      </c>
      <c r="C2799" s="96" t="s">
        <v>30</v>
      </c>
      <c r="D2799" s="97" t="s">
        <v>778</v>
      </c>
      <c r="E2799" s="97" t="s">
        <v>867</v>
      </c>
      <c r="F2799" s="97" t="s">
        <v>868</v>
      </c>
      <c r="G2799" s="97" t="s">
        <v>351</v>
      </c>
      <c r="H2799" s="96" t="s">
        <v>50</v>
      </c>
      <c r="I2799" s="98" t="s">
        <v>454</v>
      </c>
      <c r="J2799" s="27" t="s">
        <v>3858</v>
      </c>
      <c r="K2799" s="28" t="s">
        <v>3855</v>
      </c>
      <c r="L2799" s="93" t="s">
        <v>151</v>
      </c>
      <c r="M2799" s="2" t="s">
        <v>151</v>
      </c>
      <c r="N2799" s="94" t="s">
        <v>151</v>
      </c>
      <c r="O2799" s="13" t="s">
        <v>151</v>
      </c>
      <c r="P2799" s="2" t="s">
        <v>468</v>
      </c>
      <c r="Q2799" s="2" t="s">
        <v>468</v>
      </c>
      <c r="R2799" s="2" t="s">
        <v>151</v>
      </c>
      <c r="S2799" s="2" t="s">
        <v>151</v>
      </c>
      <c r="T2799" s="2" t="s">
        <v>151</v>
      </c>
      <c r="U2799" s="14" t="s">
        <v>152</v>
      </c>
      <c r="V2799" s="13" t="s">
        <v>151</v>
      </c>
      <c r="W2799" s="2" t="s">
        <v>151</v>
      </c>
      <c r="X2799" s="2" t="s">
        <v>152</v>
      </c>
      <c r="Y2799" s="2" t="s">
        <v>152</v>
      </c>
      <c r="Z2799" s="94" t="s">
        <v>152</v>
      </c>
      <c r="AA2799" s="13" t="s">
        <v>151</v>
      </c>
      <c r="AB2799" s="2" t="s">
        <v>151</v>
      </c>
      <c r="AC2799" s="14" t="s">
        <v>151</v>
      </c>
      <c r="AD2799" s="93" t="s">
        <v>151</v>
      </c>
      <c r="AE2799" s="14" t="s">
        <v>152</v>
      </c>
      <c r="AF2799" s="99">
        <v>100</v>
      </c>
    </row>
    <row r="2800" spans="1:32" x14ac:dyDescent="0.3">
      <c r="A2800" s="55" t="str">
        <f t="shared" si="43"/>
        <v>MTmo_01.5</v>
      </c>
      <c r="C2800" s="96" t="s">
        <v>30</v>
      </c>
      <c r="D2800" s="97" t="s">
        <v>778</v>
      </c>
      <c r="E2800" s="97" t="s">
        <v>869</v>
      </c>
      <c r="F2800" s="97" t="s">
        <v>870</v>
      </c>
      <c r="G2800" s="97" t="s">
        <v>351</v>
      </c>
      <c r="H2800" s="96" t="s">
        <v>50</v>
      </c>
      <c r="I2800" s="98"/>
      <c r="J2800" s="27" t="s">
        <v>113</v>
      </c>
      <c r="K2800" s="28" t="s">
        <v>113</v>
      </c>
      <c r="L2800" s="93" t="s">
        <v>6</v>
      </c>
      <c r="M2800" s="2" t="s">
        <v>6</v>
      </c>
      <c r="N2800" s="94" t="s">
        <v>6</v>
      </c>
      <c r="O2800" s="13" t="s">
        <v>6</v>
      </c>
      <c r="P2800" s="2" t="s">
        <v>6</v>
      </c>
      <c r="Q2800" s="2" t="s">
        <v>6</v>
      </c>
      <c r="R2800" s="2" t="s">
        <v>6</v>
      </c>
      <c r="S2800" s="2" t="s">
        <v>6</v>
      </c>
      <c r="T2800" s="2" t="s">
        <v>6</v>
      </c>
      <c r="U2800" s="14" t="s">
        <v>6</v>
      </c>
      <c r="V2800" s="13" t="s">
        <v>6</v>
      </c>
      <c r="W2800" s="2" t="s">
        <v>6</v>
      </c>
      <c r="X2800" s="2" t="s">
        <v>6</v>
      </c>
      <c r="Y2800" s="2" t="s">
        <v>6</v>
      </c>
      <c r="Z2800" s="94" t="s">
        <v>6</v>
      </c>
      <c r="AA2800" s="13" t="s">
        <v>6</v>
      </c>
      <c r="AB2800" s="2" t="s">
        <v>6</v>
      </c>
      <c r="AC2800" s="14" t="s">
        <v>6</v>
      </c>
      <c r="AD2800" s="93" t="s">
        <v>6</v>
      </c>
      <c r="AE2800" s="14" t="s">
        <v>6</v>
      </c>
      <c r="AF2800" s="99" t="s">
        <v>6</v>
      </c>
    </row>
    <row r="2801" spans="1:32" x14ac:dyDescent="0.3">
      <c r="A2801" s="55" t="str">
        <f t="shared" si="43"/>
        <v>MTmo_01.6</v>
      </c>
      <c r="C2801" s="96" t="s">
        <v>30</v>
      </c>
      <c r="D2801" s="97" t="s">
        <v>778</v>
      </c>
      <c r="E2801" s="97" t="s">
        <v>871</v>
      </c>
      <c r="F2801" s="97" t="s">
        <v>872</v>
      </c>
      <c r="G2801" s="97" t="s">
        <v>351</v>
      </c>
      <c r="H2801" s="96" t="s">
        <v>50</v>
      </c>
      <c r="I2801" s="98" t="s">
        <v>454</v>
      </c>
      <c r="J2801" s="27" t="s">
        <v>249</v>
      </c>
      <c r="K2801" s="28" t="s">
        <v>3859</v>
      </c>
      <c r="L2801" s="93" t="s">
        <v>151</v>
      </c>
      <c r="M2801" s="2" t="s">
        <v>151</v>
      </c>
      <c r="N2801" s="94" t="s">
        <v>151</v>
      </c>
      <c r="O2801" s="13" t="s">
        <v>151</v>
      </c>
      <c r="P2801" s="2" t="s">
        <v>151</v>
      </c>
      <c r="Q2801" s="2" t="s">
        <v>151</v>
      </c>
      <c r="R2801" s="2" t="s">
        <v>151</v>
      </c>
      <c r="S2801" s="2" t="s">
        <v>151</v>
      </c>
      <c r="T2801" s="2" t="s">
        <v>151</v>
      </c>
      <c r="U2801" s="14" t="s">
        <v>152</v>
      </c>
      <c r="V2801" s="13" t="s">
        <v>151</v>
      </c>
      <c r="W2801" s="2" t="s">
        <v>151</v>
      </c>
      <c r="X2801" s="2" t="s">
        <v>152</v>
      </c>
      <c r="Y2801" s="2" t="s">
        <v>152</v>
      </c>
      <c r="Z2801" s="94" t="s">
        <v>152</v>
      </c>
      <c r="AA2801" s="13" t="s">
        <v>151</v>
      </c>
      <c r="AB2801" s="2" t="s">
        <v>151</v>
      </c>
      <c r="AC2801" s="14" t="s">
        <v>151</v>
      </c>
      <c r="AD2801" s="93" t="s">
        <v>151</v>
      </c>
      <c r="AE2801" s="14" t="s">
        <v>152</v>
      </c>
      <c r="AF2801" s="99">
        <v>100</v>
      </c>
    </row>
    <row r="2802" spans="1:32" x14ac:dyDescent="0.3">
      <c r="A2802" s="55" t="str">
        <f t="shared" si="43"/>
        <v>MTmo_01.6</v>
      </c>
      <c r="C2802" s="96" t="s">
        <v>30</v>
      </c>
      <c r="D2802" s="97" t="s">
        <v>778</v>
      </c>
      <c r="E2802" s="97" t="s">
        <v>871</v>
      </c>
      <c r="F2802" s="97" t="s">
        <v>872</v>
      </c>
      <c r="G2802" s="97" t="s">
        <v>351</v>
      </c>
      <c r="H2802" s="96" t="s">
        <v>50</v>
      </c>
      <c r="I2802" s="98" t="s">
        <v>454</v>
      </c>
      <c r="J2802" s="27" t="s">
        <v>249</v>
      </c>
      <c r="K2802" s="28" t="s">
        <v>3855</v>
      </c>
      <c r="L2802" s="93" t="s">
        <v>151</v>
      </c>
      <c r="M2802" s="2" t="s">
        <v>151</v>
      </c>
      <c r="N2802" s="94" t="s">
        <v>151</v>
      </c>
      <c r="O2802" s="13" t="s">
        <v>151</v>
      </c>
      <c r="P2802" s="2" t="s">
        <v>151</v>
      </c>
      <c r="Q2802" s="2" t="s">
        <v>151</v>
      </c>
      <c r="R2802" s="2" t="s">
        <v>151</v>
      </c>
      <c r="S2802" s="2" t="s">
        <v>151</v>
      </c>
      <c r="T2802" s="2" t="s">
        <v>151</v>
      </c>
      <c r="U2802" s="14" t="s">
        <v>152</v>
      </c>
      <c r="V2802" s="13" t="s">
        <v>151</v>
      </c>
      <c r="W2802" s="2" t="s">
        <v>151</v>
      </c>
      <c r="X2802" s="2" t="s">
        <v>152</v>
      </c>
      <c r="Y2802" s="2" t="s">
        <v>152</v>
      </c>
      <c r="Z2802" s="94" t="s">
        <v>152</v>
      </c>
      <c r="AA2802" s="13" t="s">
        <v>151</v>
      </c>
      <c r="AB2802" s="2" t="s">
        <v>151</v>
      </c>
      <c r="AC2802" s="14" t="s">
        <v>151</v>
      </c>
      <c r="AD2802" s="93" t="s">
        <v>151</v>
      </c>
      <c r="AE2802" s="14" t="s">
        <v>152</v>
      </c>
      <c r="AF2802" s="99">
        <v>100</v>
      </c>
    </row>
    <row r="2803" spans="1:32" x14ac:dyDescent="0.3">
      <c r="A2803" s="55" t="str">
        <f t="shared" si="43"/>
        <v>MTtr_01.1</v>
      </c>
      <c r="C2803" s="96" t="s">
        <v>30</v>
      </c>
      <c r="D2803" s="97" t="s">
        <v>779</v>
      </c>
      <c r="E2803" s="97" t="s">
        <v>877</v>
      </c>
      <c r="F2803" s="97" t="s">
        <v>878</v>
      </c>
      <c r="G2803" s="97" t="s">
        <v>351</v>
      </c>
      <c r="H2803" s="96" t="s">
        <v>50</v>
      </c>
      <c r="I2803" s="98" t="s">
        <v>454</v>
      </c>
      <c r="J2803" s="27" t="s">
        <v>249</v>
      </c>
      <c r="K2803" s="28" t="s">
        <v>3860</v>
      </c>
      <c r="L2803" s="93" t="s">
        <v>151</v>
      </c>
      <c r="M2803" s="2" t="s">
        <v>151</v>
      </c>
      <c r="N2803" s="94" t="s">
        <v>151</v>
      </c>
      <c r="O2803" s="13" t="s">
        <v>151</v>
      </c>
      <c r="P2803" s="2" t="s">
        <v>468</v>
      </c>
      <c r="Q2803" s="2" t="s">
        <v>151</v>
      </c>
      <c r="R2803" s="2" t="s">
        <v>151</v>
      </c>
      <c r="S2803" s="2" t="s">
        <v>151</v>
      </c>
      <c r="T2803" s="2" t="s">
        <v>151</v>
      </c>
      <c r="U2803" s="14" t="s">
        <v>151</v>
      </c>
      <c r="V2803" s="13" t="s">
        <v>151</v>
      </c>
      <c r="W2803" s="2" t="s">
        <v>151</v>
      </c>
      <c r="X2803" s="2" t="s">
        <v>151</v>
      </c>
      <c r="Y2803" s="2" t="s">
        <v>151</v>
      </c>
      <c r="Z2803" s="94" t="s">
        <v>151</v>
      </c>
      <c r="AA2803" s="13" t="s">
        <v>151</v>
      </c>
      <c r="AB2803" s="2" t="s">
        <v>151</v>
      </c>
      <c r="AC2803" s="14" t="s">
        <v>151</v>
      </c>
      <c r="AD2803" s="93" t="s">
        <v>151</v>
      </c>
      <c r="AE2803" s="14" t="s">
        <v>151</v>
      </c>
      <c r="AF2803" s="99">
        <v>100</v>
      </c>
    </row>
    <row r="2804" spans="1:32" x14ac:dyDescent="0.3">
      <c r="A2804" s="55" t="str">
        <f t="shared" si="43"/>
        <v>MTtr_01.2</v>
      </c>
      <c r="C2804" s="96" t="s">
        <v>30</v>
      </c>
      <c r="D2804" s="97" t="s">
        <v>779</v>
      </c>
      <c r="E2804" s="97" t="s">
        <v>879</v>
      </c>
      <c r="F2804" s="97" t="s">
        <v>880</v>
      </c>
      <c r="G2804" s="97" t="s">
        <v>351</v>
      </c>
      <c r="H2804" s="96" t="s">
        <v>50</v>
      </c>
      <c r="I2804" s="98" t="s">
        <v>454</v>
      </c>
      <c r="J2804" s="27" t="s">
        <v>249</v>
      </c>
      <c r="K2804" s="28" t="s">
        <v>3860</v>
      </c>
      <c r="L2804" s="93" t="s">
        <v>151</v>
      </c>
      <c r="M2804" s="2" t="s">
        <v>151</v>
      </c>
      <c r="N2804" s="94" t="s">
        <v>151</v>
      </c>
      <c r="O2804" s="13" t="s">
        <v>151</v>
      </c>
      <c r="P2804" s="2" t="s">
        <v>468</v>
      </c>
      <c r="Q2804" s="2" t="s">
        <v>151</v>
      </c>
      <c r="R2804" s="2" t="s">
        <v>151</v>
      </c>
      <c r="S2804" s="2" t="s">
        <v>151</v>
      </c>
      <c r="T2804" s="2" t="s">
        <v>151</v>
      </c>
      <c r="U2804" s="14" t="s">
        <v>151</v>
      </c>
      <c r="V2804" s="13" t="s">
        <v>151</v>
      </c>
      <c r="W2804" s="2" t="s">
        <v>151</v>
      </c>
      <c r="X2804" s="2" t="s">
        <v>151</v>
      </c>
      <c r="Y2804" s="2" t="s">
        <v>151</v>
      </c>
      <c r="Z2804" s="94" t="s">
        <v>151</v>
      </c>
      <c r="AA2804" s="13" t="s">
        <v>151</v>
      </c>
      <c r="AB2804" s="2" t="s">
        <v>151</v>
      </c>
      <c r="AC2804" s="14" t="s">
        <v>151</v>
      </c>
      <c r="AD2804" s="93" t="s">
        <v>151</v>
      </c>
      <c r="AE2804" s="14" t="s">
        <v>151</v>
      </c>
      <c r="AF2804" s="99">
        <v>100</v>
      </c>
    </row>
    <row r="2805" spans="1:32" x14ac:dyDescent="0.3">
      <c r="A2805" s="55" t="str">
        <f t="shared" si="43"/>
        <v>MTtr_02.1</v>
      </c>
      <c r="C2805" s="96" t="s">
        <v>30</v>
      </c>
      <c r="D2805" s="97" t="s">
        <v>779</v>
      </c>
      <c r="E2805" s="97" t="s">
        <v>881</v>
      </c>
      <c r="F2805" s="97" t="s">
        <v>882</v>
      </c>
      <c r="G2805" s="97" t="s">
        <v>351</v>
      </c>
      <c r="H2805" s="96" t="s">
        <v>50</v>
      </c>
      <c r="I2805" s="98" t="s">
        <v>454</v>
      </c>
      <c r="J2805" s="27" t="s">
        <v>249</v>
      </c>
      <c r="K2805" s="28" t="s">
        <v>3860</v>
      </c>
      <c r="L2805" s="93" t="s">
        <v>151</v>
      </c>
      <c r="M2805" s="2" t="s">
        <v>151</v>
      </c>
      <c r="N2805" s="94" t="s">
        <v>151</v>
      </c>
      <c r="O2805" s="13" t="s">
        <v>151</v>
      </c>
      <c r="P2805" s="2" t="s">
        <v>151</v>
      </c>
      <c r="Q2805" s="2" t="s">
        <v>151</v>
      </c>
      <c r="R2805" s="2" t="s">
        <v>151</v>
      </c>
      <c r="S2805" s="2" t="s">
        <v>151</v>
      </c>
      <c r="T2805" s="2" t="s">
        <v>151</v>
      </c>
      <c r="U2805" s="14" t="s">
        <v>151</v>
      </c>
      <c r="V2805" s="13" t="s">
        <v>151</v>
      </c>
      <c r="W2805" s="2" t="s">
        <v>151</v>
      </c>
      <c r="X2805" s="2" t="s">
        <v>151</v>
      </c>
      <c r="Y2805" s="2" t="s">
        <v>151</v>
      </c>
      <c r="Z2805" s="94" t="s">
        <v>151</v>
      </c>
      <c r="AA2805" s="13" t="s">
        <v>151</v>
      </c>
      <c r="AB2805" s="2" t="s">
        <v>151</v>
      </c>
      <c r="AC2805" s="14" t="s">
        <v>151</v>
      </c>
      <c r="AD2805" s="93" t="s">
        <v>151</v>
      </c>
      <c r="AE2805" s="14" t="s">
        <v>151</v>
      </c>
      <c r="AF2805" s="99">
        <v>100</v>
      </c>
    </row>
    <row r="2806" spans="1:32" x14ac:dyDescent="0.3">
      <c r="A2806" s="55" t="str">
        <f t="shared" si="43"/>
        <v>MTtr_02.2</v>
      </c>
      <c r="C2806" s="96" t="s">
        <v>30</v>
      </c>
      <c r="D2806" s="97" t="s">
        <v>779</v>
      </c>
      <c r="E2806" s="97" t="s">
        <v>883</v>
      </c>
      <c r="F2806" s="97" t="s">
        <v>884</v>
      </c>
      <c r="G2806" s="97" t="s">
        <v>351</v>
      </c>
      <c r="H2806" s="96" t="s">
        <v>50</v>
      </c>
      <c r="I2806" s="98" t="s">
        <v>454</v>
      </c>
      <c r="J2806" s="27" t="s">
        <v>249</v>
      </c>
      <c r="K2806" s="28" t="s">
        <v>3860</v>
      </c>
      <c r="L2806" s="93" t="s">
        <v>151</v>
      </c>
      <c r="M2806" s="2" t="s">
        <v>151</v>
      </c>
      <c r="N2806" s="94" t="s">
        <v>151</v>
      </c>
      <c r="O2806" s="13" t="s">
        <v>151</v>
      </c>
      <c r="P2806" s="2" t="s">
        <v>151</v>
      </c>
      <c r="Q2806" s="2" t="s">
        <v>151</v>
      </c>
      <c r="R2806" s="2" t="s">
        <v>151</v>
      </c>
      <c r="S2806" s="2" t="s">
        <v>151</v>
      </c>
      <c r="T2806" s="2" t="s">
        <v>151</v>
      </c>
      <c r="U2806" s="14" t="s">
        <v>151</v>
      </c>
      <c r="V2806" s="13" t="s">
        <v>151</v>
      </c>
      <c r="W2806" s="2" t="s">
        <v>151</v>
      </c>
      <c r="X2806" s="2" t="s">
        <v>151</v>
      </c>
      <c r="Y2806" s="2" t="s">
        <v>151</v>
      </c>
      <c r="Z2806" s="94" t="s">
        <v>151</v>
      </c>
      <c r="AA2806" s="13" t="s">
        <v>151</v>
      </c>
      <c r="AB2806" s="2" t="s">
        <v>151</v>
      </c>
      <c r="AC2806" s="14" t="s">
        <v>151</v>
      </c>
      <c r="AD2806" s="93" t="s">
        <v>151</v>
      </c>
      <c r="AE2806" s="14" t="s">
        <v>151</v>
      </c>
      <c r="AF2806" s="99">
        <v>100</v>
      </c>
    </row>
    <row r="2807" spans="1:32" x14ac:dyDescent="0.3">
      <c r="A2807" s="55" t="str">
        <f t="shared" si="43"/>
        <v>MTtr_02.2</v>
      </c>
      <c r="C2807" s="96" t="s">
        <v>30</v>
      </c>
      <c r="D2807" s="97" t="s">
        <v>779</v>
      </c>
      <c r="E2807" s="97" t="s">
        <v>883</v>
      </c>
      <c r="F2807" s="97" t="s">
        <v>884</v>
      </c>
      <c r="G2807" s="97" t="s">
        <v>351</v>
      </c>
      <c r="H2807" s="96" t="s">
        <v>50</v>
      </c>
      <c r="I2807" s="98" t="s">
        <v>454</v>
      </c>
      <c r="J2807" s="27" t="s">
        <v>3861</v>
      </c>
      <c r="K2807" s="28" t="s">
        <v>3862</v>
      </c>
      <c r="L2807" s="93" t="s">
        <v>151</v>
      </c>
      <c r="M2807" s="2" t="s">
        <v>151</v>
      </c>
      <c r="N2807" s="94" t="s">
        <v>151</v>
      </c>
      <c r="O2807" s="13" t="s">
        <v>151</v>
      </c>
      <c r="P2807" s="2" t="s">
        <v>151</v>
      </c>
      <c r="Q2807" s="2" t="s">
        <v>151</v>
      </c>
      <c r="R2807" s="2" t="s">
        <v>151</v>
      </c>
      <c r="S2807" s="2" t="s">
        <v>151</v>
      </c>
      <c r="T2807" s="2" t="s">
        <v>151</v>
      </c>
      <c r="U2807" s="14" t="s">
        <v>151</v>
      </c>
      <c r="V2807" s="13" t="s">
        <v>151</v>
      </c>
      <c r="W2807" s="2" t="s">
        <v>151</v>
      </c>
      <c r="X2807" s="2" t="s">
        <v>151</v>
      </c>
      <c r="Y2807" s="2" t="s">
        <v>151</v>
      </c>
      <c r="Z2807" s="94" t="s">
        <v>151</v>
      </c>
      <c r="AA2807" s="13" t="s">
        <v>151</v>
      </c>
      <c r="AB2807" s="2" t="s">
        <v>151</v>
      </c>
      <c r="AC2807" s="14" t="s">
        <v>151</v>
      </c>
      <c r="AD2807" s="93" t="s">
        <v>151</v>
      </c>
      <c r="AE2807" s="14" t="s">
        <v>151</v>
      </c>
      <c r="AF2807" s="99">
        <v>100</v>
      </c>
    </row>
    <row r="2808" spans="1:32" x14ac:dyDescent="0.3">
      <c r="A2808" s="55" t="str">
        <f t="shared" si="43"/>
        <v>MTtr_02.3</v>
      </c>
      <c r="C2808" s="96" t="s">
        <v>30</v>
      </c>
      <c r="D2808" s="97" t="s">
        <v>779</v>
      </c>
      <c r="E2808" s="97" t="s">
        <v>885</v>
      </c>
      <c r="F2808" s="97" t="s">
        <v>886</v>
      </c>
      <c r="G2808" s="97" t="s">
        <v>351</v>
      </c>
      <c r="H2808" s="96" t="s">
        <v>50</v>
      </c>
      <c r="I2808" s="98"/>
      <c r="J2808" s="27" t="s">
        <v>113</v>
      </c>
      <c r="K2808" s="28" t="s">
        <v>113</v>
      </c>
      <c r="L2808" s="93" t="s">
        <v>6</v>
      </c>
      <c r="M2808" s="2" t="s">
        <v>6</v>
      </c>
      <c r="N2808" s="94" t="s">
        <v>6</v>
      </c>
      <c r="O2808" s="13" t="s">
        <v>6</v>
      </c>
      <c r="P2808" s="2" t="s">
        <v>6</v>
      </c>
      <c r="Q2808" s="2" t="s">
        <v>6</v>
      </c>
      <c r="R2808" s="2" t="s">
        <v>6</v>
      </c>
      <c r="S2808" s="2" t="s">
        <v>6</v>
      </c>
      <c r="T2808" s="2" t="s">
        <v>6</v>
      </c>
      <c r="U2808" s="14" t="s">
        <v>6</v>
      </c>
      <c r="V2808" s="13" t="s">
        <v>6</v>
      </c>
      <c r="W2808" s="2" t="s">
        <v>6</v>
      </c>
      <c r="X2808" s="2" t="s">
        <v>6</v>
      </c>
      <c r="Y2808" s="2" t="s">
        <v>6</v>
      </c>
      <c r="Z2808" s="94" t="s">
        <v>6</v>
      </c>
      <c r="AA2808" s="13" t="s">
        <v>6</v>
      </c>
      <c r="AB2808" s="2" t="s">
        <v>6</v>
      </c>
      <c r="AC2808" s="14" t="s">
        <v>6</v>
      </c>
      <c r="AD2808" s="93" t="s">
        <v>6</v>
      </c>
      <c r="AE2808" s="14" t="s">
        <v>6</v>
      </c>
      <c r="AF2808" s="99" t="s">
        <v>6</v>
      </c>
    </row>
    <row r="2809" spans="1:32" x14ac:dyDescent="0.3">
      <c r="A2809" s="55" t="str">
        <f t="shared" si="43"/>
        <v>MTtr_02.4</v>
      </c>
      <c r="C2809" s="96" t="s">
        <v>30</v>
      </c>
      <c r="D2809" s="97" t="s">
        <v>779</v>
      </c>
      <c r="E2809" s="97" t="s">
        <v>887</v>
      </c>
      <c r="F2809" s="97" t="s">
        <v>888</v>
      </c>
      <c r="G2809" s="97" t="s">
        <v>351</v>
      </c>
      <c r="H2809" s="96" t="s">
        <v>50</v>
      </c>
      <c r="I2809" s="98"/>
      <c r="J2809" s="27" t="s">
        <v>113</v>
      </c>
      <c r="K2809" s="28" t="s">
        <v>113</v>
      </c>
      <c r="L2809" s="93"/>
      <c r="M2809" s="2"/>
      <c r="N2809" s="94"/>
      <c r="O2809" s="13"/>
      <c r="P2809" s="2"/>
      <c r="Q2809" s="2"/>
      <c r="R2809" s="2"/>
      <c r="S2809" s="2"/>
      <c r="T2809" s="2"/>
      <c r="U2809" s="14"/>
      <c r="V2809" s="13"/>
      <c r="W2809" s="2"/>
      <c r="X2809" s="2"/>
      <c r="Y2809" s="2"/>
      <c r="Z2809" s="94"/>
      <c r="AA2809" s="13"/>
      <c r="AB2809" s="2"/>
      <c r="AC2809" s="14"/>
      <c r="AD2809" s="93"/>
      <c r="AE2809" s="14"/>
      <c r="AF2809" s="99" t="s">
        <v>6</v>
      </c>
    </row>
    <row r="2810" spans="1:32" x14ac:dyDescent="0.3">
      <c r="A2810" s="55" t="str">
        <f t="shared" si="43"/>
        <v>MTtr_03.1</v>
      </c>
      <c r="C2810" s="96" t="s">
        <v>30</v>
      </c>
      <c r="D2810" s="97" t="s">
        <v>779</v>
      </c>
      <c r="E2810" s="97" t="s">
        <v>889</v>
      </c>
      <c r="F2810" s="97" t="s">
        <v>890</v>
      </c>
      <c r="G2810" s="97" t="s">
        <v>344</v>
      </c>
      <c r="H2810" s="96" t="s">
        <v>50</v>
      </c>
      <c r="I2810" s="98" t="s">
        <v>454</v>
      </c>
      <c r="J2810" s="27" t="s">
        <v>249</v>
      </c>
      <c r="K2810" s="28" t="s">
        <v>3863</v>
      </c>
      <c r="L2810" s="93" t="s">
        <v>151</v>
      </c>
      <c r="M2810" s="2" t="s">
        <v>151</v>
      </c>
      <c r="N2810" s="94" t="s">
        <v>151</v>
      </c>
      <c r="O2810" s="13"/>
      <c r="P2810" s="2"/>
      <c r="Q2810" s="2"/>
      <c r="R2810" s="2"/>
      <c r="S2810" s="2"/>
      <c r="T2810" s="2"/>
      <c r="U2810" s="14"/>
      <c r="V2810" s="13"/>
      <c r="W2810" s="2"/>
      <c r="X2810" s="2"/>
      <c r="Y2810" s="2"/>
      <c r="Z2810" s="94"/>
      <c r="AA2810" s="13"/>
      <c r="AB2810" s="2"/>
      <c r="AC2810" s="14"/>
      <c r="AD2810" s="93"/>
      <c r="AE2810" s="14"/>
      <c r="AF2810" s="99">
        <v>100</v>
      </c>
    </row>
    <row r="2811" spans="1:32" x14ac:dyDescent="0.3">
      <c r="A2811" s="55" t="str">
        <f t="shared" si="43"/>
        <v>MTtr_03.2</v>
      </c>
      <c r="C2811" s="96" t="s">
        <v>30</v>
      </c>
      <c r="D2811" s="97" t="s">
        <v>779</v>
      </c>
      <c r="E2811" s="97" t="s">
        <v>891</v>
      </c>
      <c r="F2811" s="97" t="s">
        <v>892</v>
      </c>
      <c r="G2811" s="97" t="s">
        <v>351</v>
      </c>
      <c r="H2811" s="96" t="s">
        <v>50</v>
      </c>
      <c r="I2811" s="98" t="s">
        <v>454</v>
      </c>
      <c r="J2811" s="27" t="s">
        <v>249</v>
      </c>
      <c r="K2811" s="28" t="s">
        <v>3863</v>
      </c>
      <c r="L2811" s="93" t="s">
        <v>151</v>
      </c>
      <c r="M2811" s="2" t="s">
        <v>151</v>
      </c>
      <c r="N2811" s="94" t="s">
        <v>151</v>
      </c>
      <c r="O2811" s="13" t="s">
        <v>151</v>
      </c>
      <c r="P2811" s="2" t="s">
        <v>468</v>
      </c>
      <c r="Q2811" s="2" t="s">
        <v>468</v>
      </c>
      <c r="R2811" s="2" t="s">
        <v>151</v>
      </c>
      <c r="S2811" s="2" t="s">
        <v>151</v>
      </c>
      <c r="T2811" s="2" t="s">
        <v>151</v>
      </c>
      <c r="U2811" s="14" t="s">
        <v>152</v>
      </c>
      <c r="V2811" s="13" t="s">
        <v>152</v>
      </c>
      <c r="W2811" s="2" t="s">
        <v>152</v>
      </c>
      <c r="X2811" s="2" t="s">
        <v>152</v>
      </c>
      <c r="Y2811" s="2" t="s">
        <v>152</v>
      </c>
      <c r="Z2811" s="94" t="s">
        <v>152</v>
      </c>
      <c r="AA2811" s="13" t="s">
        <v>152</v>
      </c>
      <c r="AB2811" s="2" t="s">
        <v>152</v>
      </c>
      <c r="AC2811" s="14" t="s">
        <v>152</v>
      </c>
      <c r="AD2811" s="93" t="s">
        <v>152</v>
      </c>
      <c r="AE2811" s="14" t="s">
        <v>152</v>
      </c>
      <c r="AF2811" s="99">
        <v>100</v>
      </c>
    </row>
    <row r="2812" spans="1:32" x14ac:dyDescent="0.3">
      <c r="A2812" s="55" t="str">
        <f t="shared" si="43"/>
        <v>MTtr_03.3</v>
      </c>
      <c r="C2812" s="96" t="s">
        <v>30</v>
      </c>
      <c r="D2812" s="97" t="s">
        <v>779</v>
      </c>
      <c r="E2812" s="97" t="s">
        <v>893</v>
      </c>
      <c r="F2812" s="97" t="s">
        <v>894</v>
      </c>
      <c r="G2812" s="97" t="s">
        <v>351</v>
      </c>
      <c r="H2812" s="96" t="s">
        <v>50</v>
      </c>
      <c r="I2812" s="98"/>
      <c r="J2812" s="27" t="s">
        <v>113</v>
      </c>
      <c r="K2812" s="28" t="s">
        <v>113</v>
      </c>
      <c r="L2812" s="93"/>
      <c r="M2812" s="2"/>
      <c r="N2812" s="94"/>
      <c r="O2812" s="13"/>
      <c r="P2812" s="2"/>
      <c r="Q2812" s="2"/>
      <c r="R2812" s="2"/>
      <c r="S2812" s="2"/>
      <c r="T2812" s="2"/>
      <c r="U2812" s="14"/>
      <c r="V2812" s="13"/>
      <c r="W2812" s="2"/>
      <c r="X2812" s="2"/>
      <c r="Y2812" s="2"/>
      <c r="Z2812" s="94"/>
      <c r="AA2812" s="13"/>
      <c r="AB2812" s="2"/>
      <c r="AC2812" s="14"/>
      <c r="AD2812" s="93"/>
      <c r="AE2812" s="14"/>
      <c r="AF2812" s="99" t="s">
        <v>6</v>
      </c>
    </row>
    <row r="2813" spans="1:32" x14ac:dyDescent="0.3">
      <c r="A2813" s="55" t="str">
        <f t="shared" si="43"/>
        <v>NLec_01.1</v>
      </c>
      <c r="C2813" s="96" t="s">
        <v>31</v>
      </c>
      <c r="D2813" s="97" t="s">
        <v>776</v>
      </c>
      <c r="E2813" s="97" t="s">
        <v>815</v>
      </c>
      <c r="F2813" s="97" t="s">
        <v>816</v>
      </c>
      <c r="G2813" s="97" t="s">
        <v>351</v>
      </c>
      <c r="H2813" s="96" t="s">
        <v>50</v>
      </c>
      <c r="I2813" s="98" t="s">
        <v>454</v>
      </c>
      <c r="J2813" s="27" t="s">
        <v>250</v>
      </c>
      <c r="K2813" s="28" t="s">
        <v>3864</v>
      </c>
      <c r="L2813" s="93" t="s">
        <v>151</v>
      </c>
      <c r="M2813" s="2" t="s">
        <v>151</v>
      </c>
      <c r="N2813" s="94" t="s">
        <v>151</v>
      </c>
      <c r="O2813" s="13" t="s">
        <v>151</v>
      </c>
      <c r="P2813" s="2" t="s">
        <v>151</v>
      </c>
      <c r="Q2813" s="2" t="s">
        <v>151</v>
      </c>
      <c r="R2813" s="2" t="s">
        <v>151</v>
      </c>
      <c r="S2813" s="2" t="s">
        <v>151</v>
      </c>
      <c r="T2813" s="2" t="s">
        <v>151</v>
      </c>
      <c r="U2813" s="14" t="s">
        <v>151</v>
      </c>
      <c r="V2813" s="13" t="s">
        <v>151</v>
      </c>
      <c r="W2813" s="2" t="s">
        <v>151</v>
      </c>
      <c r="X2813" s="2" t="s">
        <v>151</v>
      </c>
      <c r="Y2813" s="2" t="s">
        <v>152</v>
      </c>
      <c r="Z2813" s="94" t="s">
        <v>152</v>
      </c>
      <c r="AA2813" s="13" t="s">
        <v>152</v>
      </c>
      <c r="AB2813" s="2" t="s">
        <v>152</v>
      </c>
      <c r="AC2813" s="14" t="s">
        <v>152</v>
      </c>
      <c r="AD2813" s="93" t="s">
        <v>151</v>
      </c>
      <c r="AE2813" s="14" t="s">
        <v>151</v>
      </c>
      <c r="AF2813" s="99">
        <v>100</v>
      </c>
    </row>
    <row r="2814" spans="1:32" x14ac:dyDescent="0.3">
      <c r="A2814" s="55" t="str">
        <f t="shared" si="43"/>
        <v>NLec_01.2</v>
      </c>
      <c r="C2814" s="96" t="s">
        <v>31</v>
      </c>
      <c r="D2814" s="97" t="s">
        <v>776</v>
      </c>
      <c r="E2814" s="97" t="s">
        <v>817</v>
      </c>
      <c r="F2814" s="97" t="s">
        <v>818</v>
      </c>
      <c r="G2814" s="97" t="s">
        <v>351</v>
      </c>
      <c r="H2814" s="96" t="s">
        <v>50</v>
      </c>
      <c r="I2814" s="98" t="s">
        <v>454</v>
      </c>
      <c r="J2814" s="27" t="s">
        <v>250</v>
      </c>
      <c r="K2814" s="28" t="s">
        <v>3865</v>
      </c>
      <c r="L2814" s="93" t="s">
        <v>151</v>
      </c>
      <c r="M2814" s="2" t="s">
        <v>151</v>
      </c>
      <c r="N2814" s="94" t="s">
        <v>151</v>
      </c>
      <c r="O2814" s="13" t="s">
        <v>151</v>
      </c>
      <c r="P2814" s="2" t="s">
        <v>151</v>
      </c>
      <c r="Q2814" s="2" t="s">
        <v>151</v>
      </c>
      <c r="R2814" s="2" t="s">
        <v>151</v>
      </c>
      <c r="S2814" s="2" t="s">
        <v>151</v>
      </c>
      <c r="T2814" s="2" t="s">
        <v>151</v>
      </c>
      <c r="U2814" s="14" t="s">
        <v>151</v>
      </c>
      <c r="V2814" s="13" t="s">
        <v>151</v>
      </c>
      <c r="W2814" s="2" t="s">
        <v>151</v>
      </c>
      <c r="X2814" s="2" t="s">
        <v>151</v>
      </c>
      <c r="Y2814" s="2" t="s">
        <v>152</v>
      </c>
      <c r="Z2814" s="94" t="s">
        <v>152</v>
      </c>
      <c r="AA2814" s="13" t="s">
        <v>152</v>
      </c>
      <c r="AB2814" s="2" t="s">
        <v>152</v>
      </c>
      <c r="AC2814" s="14" t="s">
        <v>152</v>
      </c>
      <c r="AD2814" s="93" t="s">
        <v>151</v>
      </c>
      <c r="AE2814" s="14" t="s">
        <v>151</v>
      </c>
      <c r="AF2814" s="99">
        <v>100</v>
      </c>
    </row>
    <row r="2815" spans="1:32" x14ac:dyDescent="0.3">
      <c r="A2815" s="55" t="str">
        <f t="shared" si="43"/>
        <v>NLec_01.3</v>
      </c>
      <c r="C2815" s="96" t="s">
        <v>31</v>
      </c>
      <c r="D2815" s="97" t="s">
        <v>776</v>
      </c>
      <c r="E2815" s="97" t="s">
        <v>819</v>
      </c>
      <c r="F2815" s="97" t="s">
        <v>820</v>
      </c>
      <c r="G2815" s="97" t="s">
        <v>351</v>
      </c>
      <c r="H2815" s="96" t="s">
        <v>50</v>
      </c>
      <c r="I2815" s="98" t="s">
        <v>454</v>
      </c>
      <c r="J2815" s="27" t="s">
        <v>631</v>
      </c>
      <c r="K2815" s="28" t="s">
        <v>3866</v>
      </c>
      <c r="L2815" s="93" t="s">
        <v>151</v>
      </c>
      <c r="M2815" s="2" t="s">
        <v>151</v>
      </c>
      <c r="N2815" s="94" t="s">
        <v>151</v>
      </c>
      <c r="O2815" s="13" t="s">
        <v>151</v>
      </c>
      <c r="P2815" s="2" t="s">
        <v>151</v>
      </c>
      <c r="Q2815" s="2" t="s">
        <v>151</v>
      </c>
      <c r="R2815" s="2" t="s">
        <v>151</v>
      </c>
      <c r="S2815" s="2" t="s">
        <v>151</v>
      </c>
      <c r="T2815" s="2" t="s">
        <v>151</v>
      </c>
      <c r="U2815" s="14" t="s">
        <v>151</v>
      </c>
      <c r="V2815" s="13" t="s">
        <v>151</v>
      </c>
      <c r="W2815" s="2" t="s">
        <v>151</v>
      </c>
      <c r="X2815" s="2" t="s">
        <v>151</v>
      </c>
      <c r="Y2815" s="2" t="s">
        <v>152</v>
      </c>
      <c r="Z2815" s="94" t="s">
        <v>152</v>
      </c>
      <c r="AA2815" s="13" t="s">
        <v>151</v>
      </c>
      <c r="AB2815" s="2" t="s">
        <v>151</v>
      </c>
      <c r="AC2815" s="14" t="s">
        <v>151</v>
      </c>
      <c r="AD2815" s="93" t="s">
        <v>151</v>
      </c>
      <c r="AE2815" s="14" t="s">
        <v>151</v>
      </c>
      <c r="AF2815" s="99">
        <v>100</v>
      </c>
    </row>
    <row r="2816" spans="1:32" x14ac:dyDescent="0.3">
      <c r="A2816" s="55" t="str">
        <f t="shared" si="43"/>
        <v>NLec_01.4</v>
      </c>
      <c r="C2816" s="96" t="s">
        <v>31</v>
      </c>
      <c r="D2816" s="97" t="s">
        <v>776</v>
      </c>
      <c r="E2816" s="97" t="s">
        <v>821</v>
      </c>
      <c r="F2816" s="97" t="s">
        <v>822</v>
      </c>
      <c r="G2816" s="97" t="s">
        <v>351</v>
      </c>
      <c r="H2816" s="96" t="s">
        <v>50</v>
      </c>
      <c r="I2816" s="98" t="s">
        <v>454</v>
      </c>
      <c r="J2816" s="27" t="s">
        <v>3867</v>
      </c>
      <c r="K2816" s="28" t="s">
        <v>3868</v>
      </c>
      <c r="L2816" s="93" t="s">
        <v>151</v>
      </c>
      <c r="M2816" s="2" t="s">
        <v>151</v>
      </c>
      <c r="N2816" s="94" t="s">
        <v>151</v>
      </c>
      <c r="O2816" s="13" t="s">
        <v>151</v>
      </c>
      <c r="P2816" s="2" t="s">
        <v>151</v>
      </c>
      <c r="Q2816" s="2" t="s">
        <v>151</v>
      </c>
      <c r="R2816" s="2" t="s">
        <v>151</v>
      </c>
      <c r="S2816" s="2" t="s">
        <v>151</v>
      </c>
      <c r="T2816" s="2" t="s">
        <v>151</v>
      </c>
      <c r="U2816" s="14" t="s">
        <v>151</v>
      </c>
      <c r="V2816" s="13" t="s">
        <v>151</v>
      </c>
      <c r="W2816" s="2" t="s">
        <v>151</v>
      </c>
      <c r="X2816" s="2" t="s">
        <v>152</v>
      </c>
      <c r="Y2816" s="2" t="s">
        <v>152</v>
      </c>
      <c r="Z2816" s="94" t="s">
        <v>152</v>
      </c>
      <c r="AA2816" s="13" t="s">
        <v>151</v>
      </c>
      <c r="AB2816" s="2" t="s">
        <v>151</v>
      </c>
      <c r="AC2816" s="14" t="s">
        <v>151</v>
      </c>
      <c r="AD2816" s="93" t="s">
        <v>151</v>
      </c>
      <c r="AE2816" s="14" t="s">
        <v>151</v>
      </c>
      <c r="AF2816" s="99">
        <v>100</v>
      </c>
    </row>
    <row r="2817" spans="1:32" x14ac:dyDescent="0.3">
      <c r="A2817" s="55" t="str">
        <f t="shared" si="43"/>
        <v>NLec_02.1</v>
      </c>
      <c r="C2817" s="96" t="s">
        <v>31</v>
      </c>
      <c r="D2817" s="97" t="s">
        <v>776</v>
      </c>
      <c r="E2817" s="97" t="s">
        <v>823</v>
      </c>
      <c r="F2817" s="97" t="s">
        <v>824</v>
      </c>
      <c r="G2817" s="97" t="s">
        <v>351</v>
      </c>
      <c r="H2817" s="96" t="s">
        <v>50</v>
      </c>
      <c r="I2817" s="98" t="s">
        <v>454</v>
      </c>
      <c r="J2817" s="27" t="s">
        <v>250</v>
      </c>
      <c r="K2817" s="28" t="s">
        <v>3869</v>
      </c>
      <c r="L2817" s="93" t="s">
        <v>151</v>
      </c>
      <c r="M2817" s="2" t="s">
        <v>151</v>
      </c>
      <c r="N2817" s="94" t="s">
        <v>151</v>
      </c>
      <c r="O2817" s="13" t="s">
        <v>151</v>
      </c>
      <c r="P2817" s="2" t="s">
        <v>151</v>
      </c>
      <c r="Q2817" s="2" t="s">
        <v>151</v>
      </c>
      <c r="R2817" s="2" t="s">
        <v>151</v>
      </c>
      <c r="S2817" s="2" t="s">
        <v>151</v>
      </c>
      <c r="T2817" s="2" t="s">
        <v>151</v>
      </c>
      <c r="U2817" s="14" t="s">
        <v>151</v>
      </c>
      <c r="V2817" s="13" t="s">
        <v>151</v>
      </c>
      <c r="W2817" s="2" t="s">
        <v>151</v>
      </c>
      <c r="X2817" s="2" t="s">
        <v>151</v>
      </c>
      <c r="Y2817" s="2" t="s">
        <v>152</v>
      </c>
      <c r="Z2817" s="94" t="s">
        <v>152</v>
      </c>
      <c r="AA2817" s="13" t="s">
        <v>152</v>
      </c>
      <c r="AB2817" s="2" t="s">
        <v>152</v>
      </c>
      <c r="AC2817" s="14" t="s">
        <v>152</v>
      </c>
      <c r="AD2817" s="93" t="s">
        <v>151</v>
      </c>
      <c r="AE2817" s="14" t="s">
        <v>151</v>
      </c>
      <c r="AF2817" s="99">
        <v>100</v>
      </c>
    </row>
    <row r="2818" spans="1:32" x14ac:dyDescent="0.3">
      <c r="A2818" s="55" t="str">
        <f t="shared" si="43"/>
        <v>NLec_02.1</v>
      </c>
      <c r="C2818" s="96" t="s">
        <v>31</v>
      </c>
      <c r="D2818" s="97" t="s">
        <v>776</v>
      </c>
      <c r="E2818" s="97" t="s">
        <v>823</v>
      </c>
      <c r="F2818" s="97" t="s">
        <v>824</v>
      </c>
      <c r="G2818" s="97" t="s">
        <v>351</v>
      </c>
      <c r="H2818" s="96" t="s">
        <v>50</v>
      </c>
      <c r="I2818" s="98" t="s">
        <v>454</v>
      </c>
      <c r="J2818" s="27" t="s">
        <v>250</v>
      </c>
      <c r="K2818" s="28" t="s">
        <v>3870</v>
      </c>
      <c r="L2818" s="93" t="s">
        <v>151</v>
      </c>
      <c r="M2818" s="2" t="s">
        <v>151</v>
      </c>
      <c r="N2818" s="94" t="s">
        <v>151</v>
      </c>
      <c r="O2818" s="13" t="s">
        <v>151</v>
      </c>
      <c r="P2818" s="2" t="s">
        <v>151</v>
      </c>
      <c r="Q2818" s="2" t="s">
        <v>151</v>
      </c>
      <c r="R2818" s="2" t="s">
        <v>152</v>
      </c>
      <c r="S2818" s="2" t="s">
        <v>151</v>
      </c>
      <c r="T2818" s="2" t="s">
        <v>151</v>
      </c>
      <c r="U2818" s="14" t="s">
        <v>151</v>
      </c>
      <c r="V2818" s="13" t="s">
        <v>151</v>
      </c>
      <c r="W2818" s="2" t="s">
        <v>151</v>
      </c>
      <c r="X2818" s="2" t="s">
        <v>151</v>
      </c>
      <c r="Y2818" s="2" t="s">
        <v>152</v>
      </c>
      <c r="Z2818" s="94" t="s">
        <v>152</v>
      </c>
      <c r="AA2818" s="13" t="s">
        <v>152</v>
      </c>
      <c r="AB2818" s="2" t="s">
        <v>152</v>
      </c>
      <c r="AC2818" s="14" t="s">
        <v>152</v>
      </c>
      <c r="AD2818" s="93" t="s">
        <v>151</v>
      </c>
      <c r="AE2818" s="14" t="s">
        <v>151</v>
      </c>
      <c r="AF2818" s="99">
        <v>100</v>
      </c>
    </row>
    <row r="2819" spans="1:32" x14ac:dyDescent="0.3">
      <c r="A2819" s="55" t="str">
        <f t="shared" si="43"/>
        <v>NLec_02.2</v>
      </c>
      <c r="C2819" s="96" t="s">
        <v>31</v>
      </c>
      <c r="D2819" s="97" t="s">
        <v>776</v>
      </c>
      <c r="E2819" s="97" t="s">
        <v>825</v>
      </c>
      <c r="F2819" s="97" t="s">
        <v>826</v>
      </c>
      <c r="G2819" s="97" t="s">
        <v>351</v>
      </c>
      <c r="H2819" s="96" t="s">
        <v>50</v>
      </c>
      <c r="I2819" s="98" t="s">
        <v>454</v>
      </c>
      <c r="J2819" s="27" t="s">
        <v>250</v>
      </c>
      <c r="K2819" s="28" t="s">
        <v>3871</v>
      </c>
      <c r="L2819" s="93" t="s">
        <v>151</v>
      </c>
      <c r="M2819" s="2" t="s">
        <v>151</v>
      </c>
      <c r="N2819" s="94" t="s">
        <v>151</v>
      </c>
      <c r="O2819" s="13" t="s">
        <v>151</v>
      </c>
      <c r="P2819" s="2" t="s">
        <v>152</v>
      </c>
      <c r="Q2819" s="2" t="s">
        <v>151</v>
      </c>
      <c r="R2819" s="2" t="s">
        <v>152</v>
      </c>
      <c r="S2819" s="2" t="s">
        <v>151</v>
      </c>
      <c r="T2819" s="2" t="s">
        <v>151</v>
      </c>
      <c r="U2819" s="14" t="s">
        <v>151</v>
      </c>
      <c r="V2819" s="13" t="s">
        <v>151</v>
      </c>
      <c r="W2819" s="2" t="s">
        <v>151</v>
      </c>
      <c r="X2819" s="2" t="s">
        <v>151</v>
      </c>
      <c r="Y2819" s="2" t="s">
        <v>152</v>
      </c>
      <c r="Z2819" s="94" t="s">
        <v>152</v>
      </c>
      <c r="AA2819" s="13" t="s">
        <v>152</v>
      </c>
      <c r="AB2819" s="2" t="s">
        <v>152</v>
      </c>
      <c r="AC2819" s="14" t="s">
        <v>152</v>
      </c>
      <c r="AD2819" s="93" t="s">
        <v>151</v>
      </c>
      <c r="AE2819" s="14" t="s">
        <v>151</v>
      </c>
      <c r="AF2819" s="99">
        <v>100</v>
      </c>
    </row>
    <row r="2820" spans="1:32" x14ac:dyDescent="0.3">
      <c r="A2820" s="55" t="str">
        <f t="shared" si="43"/>
        <v>NLec_02.3</v>
      </c>
      <c r="C2820" s="96" t="s">
        <v>31</v>
      </c>
      <c r="D2820" s="97" t="s">
        <v>776</v>
      </c>
      <c r="E2820" s="97" t="s">
        <v>827</v>
      </c>
      <c r="F2820" s="97" t="s">
        <v>828</v>
      </c>
      <c r="G2820" s="97" t="s">
        <v>351</v>
      </c>
      <c r="H2820" s="96" t="s">
        <v>50</v>
      </c>
      <c r="I2820" s="98" t="s">
        <v>454</v>
      </c>
      <c r="J2820" s="27" t="s">
        <v>250</v>
      </c>
      <c r="K2820" s="28" t="s">
        <v>3872</v>
      </c>
      <c r="L2820" s="93" t="s">
        <v>151</v>
      </c>
      <c r="M2820" s="2" t="s">
        <v>151</v>
      </c>
      <c r="N2820" s="94" t="s">
        <v>151</v>
      </c>
      <c r="O2820" s="13" t="s">
        <v>151</v>
      </c>
      <c r="P2820" s="2" t="s">
        <v>151</v>
      </c>
      <c r="Q2820" s="2" t="s">
        <v>151</v>
      </c>
      <c r="R2820" s="2" t="s">
        <v>152</v>
      </c>
      <c r="S2820" s="2" t="s">
        <v>151</v>
      </c>
      <c r="T2820" s="2" t="s">
        <v>151</v>
      </c>
      <c r="U2820" s="14" t="s">
        <v>151</v>
      </c>
      <c r="V2820" s="13" t="s">
        <v>151</v>
      </c>
      <c r="W2820" s="2" t="s">
        <v>151</v>
      </c>
      <c r="X2820" s="2" t="s">
        <v>151</v>
      </c>
      <c r="Y2820" s="2" t="s">
        <v>152</v>
      </c>
      <c r="Z2820" s="94" t="s">
        <v>152</v>
      </c>
      <c r="AA2820" s="13" t="s">
        <v>152</v>
      </c>
      <c r="AB2820" s="2" t="s">
        <v>152</v>
      </c>
      <c r="AC2820" s="14" t="s">
        <v>152</v>
      </c>
      <c r="AD2820" s="93" t="s">
        <v>151</v>
      </c>
      <c r="AE2820" s="14" t="s">
        <v>151</v>
      </c>
      <c r="AF2820" s="99">
        <v>100</v>
      </c>
    </row>
    <row r="2821" spans="1:32" x14ac:dyDescent="0.3">
      <c r="A2821" s="55" t="str">
        <f t="shared" si="43"/>
        <v>NLec_03.1</v>
      </c>
      <c r="C2821" s="96" t="s">
        <v>31</v>
      </c>
      <c r="D2821" s="97" t="s">
        <v>776</v>
      </c>
      <c r="E2821" s="97" t="s">
        <v>829</v>
      </c>
      <c r="F2821" s="97" t="s">
        <v>830</v>
      </c>
      <c r="G2821" s="97" t="s">
        <v>351</v>
      </c>
      <c r="H2821" s="96" t="s">
        <v>50</v>
      </c>
      <c r="I2821" s="98" t="s">
        <v>454</v>
      </c>
      <c r="J2821" s="27" t="s">
        <v>3873</v>
      </c>
      <c r="K2821" s="28" t="s">
        <v>3874</v>
      </c>
      <c r="L2821" s="93" t="s">
        <v>151</v>
      </c>
      <c r="M2821" s="2" t="s">
        <v>152</v>
      </c>
      <c r="N2821" s="94" t="s">
        <v>151</v>
      </c>
      <c r="O2821" s="13" t="s">
        <v>468</v>
      </c>
      <c r="P2821" s="2" t="s">
        <v>468</v>
      </c>
      <c r="Q2821" s="2" t="s">
        <v>468</v>
      </c>
      <c r="R2821" s="2" t="s">
        <v>152</v>
      </c>
      <c r="S2821" s="2" t="s">
        <v>152</v>
      </c>
      <c r="T2821" s="2" t="s">
        <v>152</v>
      </c>
      <c r="U2821" s="14" t="s">
        <v>152</v>
      </c>
      <c r="V2821" s="13" t="s">
        <v>151</v>
      </c>
      <c r="W2821" s="2" t="s">
        <v>152</v>
      </c>
      <c r="X2821" s="2" t="s">
        <v>152</v>
      </c>
      <c r="Y2821" s="2" t="s">
        <v>152</v>
      </c>
      <c r="Z2821" s="94" t="s">
        <v>152</v>
      </c>
      <c r="AA2821" s="13" t="s">
        <v>151</v>
      </c>
      <c r="AB2821" s="2" t="s">
        <v>152</v>
      </c>
      <c r="AC2821" s="14" t="s">
        <v>152</v>
      </c>
      <c r="AD2821" s="93" t="s">
        <v>152</v>
      </c>
      <c r="AE2821" s="14" t="s">
        <v>152</v>
      </c>
      <c r="AF2821" s="99">
        <v>100</v>
      </c>
    </row>
    <row r="2822" spans="1:32" x14ac:dyDescent="0.3">
      <c r="A2822" s="55" t="str">
        <f t="shared" si="43"/>
        <v>NLec_03.1</v>
      </c>
      <c r="C2822" s="96" t="s">
        <v>31</v>
      </c>
      <c r="D2822" s="97" t="s">
        <v>776</v>
      </c>
      <c r="E2822" s="97" t="s">
        <v>829</v>
      </c>
      <c r="F2822" s="97" t="s">
        <v>830</v>
      </c>
      <c r="G2822" s="97" t="s">
        <v>351</v>
      </c>
      <c r="H2822" s="96" t="s">
        <v>50</v>
      </c>
      <c r="I2822" s="98" t="s">
        <v>454</v>
      </c>
      <c r="J2822" s="27" t="s">
        <v>251</v>
      </c>
      <c r="K2822" s="28" t="s">
        <v>3875</v>
      </c>
      <c r="L2822" s="93" t="s">
        <v>151</v>
      </c>
      <c r="M2822" s="2" t="s">
        <v>151</v>
      </c>
      <c r="N2822" s="94" t="s">
        <v>151</v>
      </c>
      <c r="O2822" s="13" t="s">
        <v>151</v>
      </c>
      <c r="P2822" s="2" t="s">
        <v>468</v>
      </c>
      <c r="Q2822" s="2" t="s">
        <v>468</v>
      </c>
      <c r="R2822" s="2" t="s">
        <v>152</v>
      </c>
      <c r="S2822" s="2" t="s">
        <v>151</v>
      </c>
      <c r="T2822" s="2" t="s">
        <v>151</v>
      </c>
      <c r="U2822" s="14" t="s">
        <v>151</v>
      </c>
      <c r="V2822" s="13" t="s">
        <v>151</v>
      </c>
      <c r="W2822" s="2" t="s">
        <v>151</v>
      </c>
      <c r="X2822" s="2" t="s">
        <v>151</v>
      </c>
      <c r="Y2822" s="2" t="s">
        <v>152</v>
      </c>
      <c r="Z2822" s="94" t="s">
        <v>152</v>
      </c>
      <c r="AA2822" s="13" t="s">
        <v>151</v>
      </c>
      <c r="AB2822" s="2" t="s">
        <v>151</v>
      </c>
      <c r="AC2822" s="14" t="s">
        <v>151</v>
      </c>
      <c r="AD2822" s="93" t="s">
        <v>151</v>
      </c>
      <c r="AE2822" s="14" t="s">
        <v>151</v>
      </c>
      <c r="AF2822" s="99">
        <v>100</v>
      </c>
    </row>
    <row r="2823" spans="1:32" x14ac:dyDescent="0.3">
      <c r="A2823" s="55" t="str">
        <f t="shared" si="43"/>
        <v>NLec_03.2</v>
      </c>
      <c r="C2823" s="96" t="s">
        <v>31</v>
      </c>
      <c r="D2823" s="97" t="s">
        <v>776</v>
      </c>
      <c r="E2823" s="97" t="s">
        <v>831</v>
      </c>
      <c r="F2823" s="97" t="s">
        <v>832</v>
      </c>
      <c r="G2823" s="97" t="s">
        <v>351</v>
      </c>
      <c r="H2823" s="96" t="s">
        <v>50</v>
      </c>
      <c r="I2823" s="98" t="s">
        <v>454</v>
      </c>
      <c r="J2823" s="27" t="s">
        <v>250</v>
      </c>
      <c r="K2823" s="28" t="s">
        <v>58</v>
      </c>
      <c r="L2823" s="93" t="s">
        <v>151</v>
      </c>
      <c r="M2823" s="2" t="s">
        <v>151</v>
      </c>
      <c r="N2823" s="94" t="s">
        <v>151</v>
      </c>
      <c r="O2823" s="13" t="s">
        <v>151</v>
      </c>
      <c r="P2823" s="2" t="s">
        <v>151</v>
      </c>
      <c r="Q2823" s="2" t="s">
        <v>151</v>
      </c>
      <c r="R2823" s="2" t="s">
        <v>152</v>
      </c>
      <c r="S2823" s="2" t="s">
        <v>151</v>
      </c>
      <c r="T2823" s="2" t="s">
        <v>151</v>
      </c>
      <c r="U2823" s="14" t="s">
        <v>151</v>
      </c>
      <c r="V2823" s="13" t="s">
        <v>151</v>
      </c>
      <c r="W2823" s="2" t="s">
        <v>151</v>
      </c>
      <c r="X2823" s="2" t="s">
        <v>151</v>
      </c>
      <c r="Y2823" s="2" t="s">
        <v>152</v>
      </c>
      <c r="Z2823" s="94" t="s">
        <v>152</v>
      </c>
      <c r="AA2823" s="13" t="s">
        <v>152</v>
      </c>
      <c r="AB2823" s="2" t="s">
        <v>152</v>
      </c>
      <c r="AC2823" s="14" t="s">
        <v>152</v>
      </c>
      <c r="AD2823" s="93" t="s">
        <v>151</v>
      </c>
      <c r="AE2823" s="14" t="s">
        <v>151</v>
      </c>
      <c r="AF2823" s="99">
        <v>100</v>
      </c>
    </row>
    <row r="2824" spans="1:32" x14ac:dyDescent="0.3">
      <c r="A2824" s="55" t="str">
        <f t="shared" ref="A2824:A2887" si="44">C2824&amp;LOWER(LEFT(D2824,2))&amp;"_"&amp;IF(LEN(TRIM(LEFT(E2824,FIND(" ",E2824))))=3,"0"&amp;TRIM(LEFT(E2824,FIND(" ",E2824))),TRIM(LEFT(E2824,FIND(" ",E2824))))</f>
        <v>NLec_03.2</v>
      </c>
      <c r="C2824" s="96" t="s">
        <v>31</v>
      </c>
      <c r="D2824" s="97" t="s">
        <v>776</v>
      </c>
      <c r="E2824" s="97" t="s">
        <v>831</v>
      </c>
      <c r="F2824" s="97" t="s">
        <v>832</v>
      </c>
      <c r="G2824" s="97" t="s">
        <v>351</v>
      </c>
      <c r="H2824" s="96" t="s">
        <v>50</v>
      </c>
      <c r="I2824" s="98" t="s">
        <v>454</v>
      </c>
      <c r="J2824" s="27" t="s">
        <v>3873</v>
      </c>
      <c r="K2824" s="28" t="s">
        <v>3876</v>
      </c>
      <c r="L2824" s="93" t="s">
        <v>151</v>
      </c>
      <c r="M2824" s="2" t="s">
        <v>152</v>
      </c>
      <c r="N2824" s="94" t="s">
        <v>151</v>
      </c>
      <c r="O2824" s="13" t="s">
        <v>468</v>
      </c>
      <c r="P2824" s="2" t="s">
        <v>468</v>
      </c>
      <c r="Q2824" s="2" t="s">
        <v>468</v>
      </c>
      <c r="R2824" s="2" t="s">
        <v>152</v>
      </c>
      <c r="S2824" s="2" t="s">
        <v>152</v>
      </c>
      <c r="T2824" s="2" t="s">
        <v>152</v>
      </c>
      <c r="U2824" s="14" t="s">
        <v>152</v>
      </c>
      <c r="V2824" s="13" t="s">
        <v>152</v>
      </c>
      <c r="W2824" s="2" t="s">
        <v>152</v>
      </c>
      <c r="X2824" s="2" t="s">
        <v>152</v>
      </c>
      <c r="Y2824" s="2" t="s">
        <v>152</v>
      </c>
      <c r="Z2824" s="94" t="s">
        <v>152</v>
      </c>
      <c r="AA2824" s="13" t="s">
        <v>152</v>
      </c>
      <c r="AB2824" s="2" t="s">
        <v>152</v>
      </c>
      <c r="AC2824" s="14" t="s">
        <v>152</v>
      </c>
      <c r="AD2824" s="93" t="s">
        <v>152</v>
      </c>
      <c r="AE2824" s="14" t="s">
        <v>152</v>
      </c>
      <c r="AF2824" s="99">
        <v>100</v>
      </c>
    </row>
    <row r="2825" spans="1:32" x14ac:dyDescent="0.3">
      <c r="A2825" s="55" t="str">
        <f t="shared" si="44"/>
        <v>NLec_03.3</v>
      </c>
      <c r="C2825" s="96" t="s">
        <v>31</v>
      </c>
      <c r="D2825" s="97" t="s">
        <v>776</v>
      </c>
      <c r="E2825" s="97" t="s">
        <v>833</v>
      </c>
      <c r="F2825" s="97" t="s">
        <v>834</v>
      </c>
      <c r="G2825" s="97" t="s">
        <v>351</v>
      </c>
      <c r="H2825" s="96" t="s">
        <v>50</v>
      </c>
      <c r="I2825" s="98" t="s">
        <v>454</v>
      </c>
      <c r="J2825" s="27" t="s">
        <v>631</v>
      </c>
      <c r="K2825" s="28" t="s">
        <v>3877</v>
      </c>
      <c r="L2825" s="93" t="s">
        <v>151</v>
      </c>
      <c r="M2825" s="2" t="s">
        <v>151</v>
      </c>
      <c r="N2825" s="94" t="s">
        <v>151</v>
      </c>
      <c r="O2825" s="13" t="s">
        <v>151</v>
      </c>
      <c r="P2825" s="2" t="s">
        <v>151</v>
      </c>
      <c r="Q2825" s="2" t="s">
        <v>152</v>
      </c>
      <c r="R2825" s="2" t="s">
        <v>152</v>
      </c>
      <c r="S2825" s="2" t="s">
        <v>151</v>
      </c>
      <c r="T2825" s="2" t="s">
        <v>151</v>
      </c>
      <c r="U2825" s="14" t="s">
        <v>152</v>
      </c>
      <c r="V2825" s="13" t="s">
        <v>151</v>
      </c>
      <c r="W2825" s="2" t="s">
        <v>151</v>
      </c>
      <c r="X2825" s="2" t="s">
        <v>151</v>
      </c>
      <c r="Y2825" s="2" t="s">
        <v>152</v>
      </c>
      <c r="Z2825" s="94" t="s">
        <v>152</v>
      </c>
      <c r="AA2825" s="13" t="s">
        <v>152</v>
      </c>
      <c r="AB2825" s="2" t="s">
        <v>152</v>
      </c>
      <c r="AC2825" s="14" t="s">
        <v>152</v>
      </c>
      <c r="AD2825" s="93" t="s">
        <v>151</v>
      </c>
      <c r="AE2825" s="14" t="s">
        <v>151</v>
      </c>
      <c r="AF2825" s="99">
        <v>100</v>
      </c>
    </row>
    <row r="2826" spans="1:32" x14ac:dyDescent="0.3">
      <c r="A2826" s="55" t="str">
        <f t="shared" si="44"/>
        <v>NLhe_01.1</v>
      </c>
      <c r="C2826" s="96" t="s">
        <v>31</v>
      </c>
      <c r="D2826" s="97" t="s">
        <v>835</v>
      </c>
      <c r="E2826" s="97" t="s">
        <v>836</v>
      </c>
      <c r="F2826" s="97" t="s">
        <v>837</v>
      </c>
      <c r="G2826" s="97" t="s">
        <v>344</v>
      </c>
      <c r="H2826" s="96" t="s">
        <v>50</v>
      </c>
      <c r="I2826" s="98" t="s">
        <v>454</v>
      </c>
      <c r="J2826" s="27" t="s">
        <v>289</v>
      </c>
      <c r="K2826" s="28" t="s">
        <v>3878</v>
      </c>
      <c r="L2826" s="93" t="s">
        <v>151</v>
      </c>
      <c r="M2826" s="2" t="s">
        <v>151</v>
      </c>
      <c r="N2826" s="94" t="s">
        <v>151</v>
      </c>
      <c r="O2826" s="13"/>
      <c r="P2826" s="2"/>
      <c r="Q2826" s="2"/>
      <c r="R2826" s="2"/>
      <c r="S2826" s="2"/>
      <c r="T2826" s="2"/>
      <c r="U2826" s="14"/>
      <c r="V2826" s="13"/>
      <c r="W2826" s="2"/>
      <c r="X2826" s="2"/>
      <c r="Y2826" s="2"/>
      <c r="Z2826" s="94"/>
      <c r="AA2826" s="13"/>
      <c r="AB2826" s="2"/>
      <c r="AC2826" s="14"/>
      <c r="AD2826" s="93"/>
      <c r="AE2826" s="14"/>
      <c r="AF2826" s="99">
        <v>100</v>
      </c>
    </row>
    <row r="2827" spans="1:32" x14ac:dyDescent="0.3">
      <c r="A2827" s="55" t="str">
        <f t="shared" si="44"/>
        <v>NLhe_01.1</v>
      </c>
      <c r="C2827" s="96" t="s">
        <v>31</v>
      </c>
      <c r="D2827" s="97" t="s">
        <v>835</v>
      </c>
      <c r="E2827" s="97" t="s">
        <v>836</v>
      </c>
      <c r="F2827" s="97" t="s">
        <v>837</v>
      </c>
      <c r="G2827" s="97" t="s">
        <v>344</v>
      </c>
      <c r="H2827" s="96" t="s">
        <v>50</v>
      </c>
      <c r="I2827" s="98" t="s">
        <v>454</v>
      </c>
      <c r="J2827" s="27" t="s">
        <v>3879</v>
      </c>
      <c r="K2827" s="28" t="s">
        <v>3880</v>
      </c>
      <c r="L2827" s="93" t="s">
        <v>151</v>
      </c>
      <c r="M2827" s="2" t="s">
        <v>151</v>
      </c>
      <c r="N2827" s="94" t="s">
        <v>152</v>
      </c>
      <c r="O2827" s="13"/>
      <c r="P2827" s="2"/>
      <c r="Q2827" s="2"/>
      <c r="R2827" s="2"/>
      <c r="S2827" s="2"/>
      <c r="T2827" s="2"/>
      <c r="U2827" s="14"/>
      <c r="V2827" s="13"/>
      <c r="W2827" s="2"/>
      <c r="X2827" s="2"/>
      <c r="Y2827" s="2"/>
      <c r="Z2827" s="94"/>
      <c r="AA2827" s="13"/>
      <c r="AB2827" s="2"/>
      <c r="AC2827" s="14"/>
      <c r="AD2827" s="93"/>
      <c r="AE2827" s="14"/>
      <c r="AF2827" s="99">
        <v>100</v>
      </c>
    </row>
    <row r="2828" spans="1:32" x14ac:dyDescent="0.3">
      <c r="A2828" s="55" t="str">
        <f t="shared" si="44"/>
        <v>NLhe_01.2</v>
      </c>
      <c r="C2828" s="96" t="s">
        <v>31</v>
      </c>
      <c r="D2828" s="97" t="s">
        <v>835</v>
      </c>
      <c r="E2828" s="97" t="s">
        <v>838</v>
      </c>
      <c r="F2828" s="97" t="s">
        <v>839</v>
      </c>
      <c r="G2828" s="97" t="s">
        <v>344</v>
      </c>
      <c r="H2828" s="96" t="s">
        <v>50</v>
      </c>
      <c r="I2828" s="98" t="s">
        <v>454</v>
      </c>
      <c r="J2828" s="27" t="s">
        <v>3881</v>
      </c>
      <c r="K2828" s="28" t="s">
        <v>3882</v>
      </c>
      <c r="L2828" s="93" t="s">
        <v>151</v>
      </c>
      <c r="M2828" s="2" t="s">
        <v>151</v>
      </c>
      <c r="N2828" s="94" t="s">
        <v>151</v>
      </c>
      <c r="O2828" s="13"/>
      <c r="P2828" s="2"/>
      <c r="Q2828" s="2"/>
      <c r="R2828" s="2"/>
      <c r="S2828" s="2"/>
      <c r="T2828" s="2"/>
      <c r="U2828" s="14"/>
      <c r="V2828" s="13"/>
      <c r="W2828" s="2"/>
      <c r="X2828" s="2"/>
      <c r="Y2828" s="2"/>
      <c r="Z2828" s="94"/>
      <c r="AA2828" s="13"/>
      <c r="AB2828" s="2"/>
      <c r="AC2828" s="14"/>
      <c r="AD2828" s="93"/>
      <c r="AE2828" s="14"/>
      <c r="AF2828" s="99">
        <v>100</v>
      </c>
    </row>
    <row r="2829" spans="1:32" x14ac:dyDescent="0.3">
      <c r="A2829" s="55" t="str">
        <f t="shared" si="44"/>
        <v>NLhe_01.3</v>
      </c>
      <c r="C2829" s="96" t="s">
        <v>31</v>
      </c>
      <c r="D2829" s="97" t="s">
        <v>835</v>
      </c>
      <c r="E2829" s="97" t="s">
        <v>840</v>
      </c>
      <c r="F2829" s="97" t="s">
        <v>431</v>
      </c>
      <c r="G2829" s="97" t="s">
        <v>351</v>
      </c>
      <c r="H2829" s="96" t="s">
        <v>50</v>
      </c>
      <c r="I2829" s="98" t="s">
        <v>454</v>
      </c>
      <c r="J2829" s="27" t="s">
        <v>976</v>
      </c>
      <c r="K2829" s="28" t="s">
        <v>976</v>
      </c>
      <c r="L2829" s="93" t="s">
        <v>151</v>
      </c>
      <c r="M2829" s="2" t="s">
        <v>151</v>
      </c>
      <c r="N2829" s="94" t="s">
        <v>151</v>
      </c>
      <c r="O2829" s="13" t="s">
        <v>151</v>
      </c>
      <c r="P2829" s="2" t="s">
        <v>151</v>
      </c>
      <c r="Q2829" s="2" t="s">
        <v>151</v>
      </c>
      <c r="R2829" s="2" t="s">
        <v>151</v>
      </c>
      <c r="S2829" s="2" t="s">
        <v>151</v>
      </c>
      <c r="T2829" s="2" t="s">
        <v>151</v>
      </c>
      <c r="U2829" s="14" t="s">
        <v>151</v>
      </c>
      <c r="V2829" s="13" t="s">
        <v>151</v>
      </c>
      <c r="W2829" s="2" t="s">
        <v>151</v>
      </c>
      <c r="X2829" s="2" t="s">
        <v>151</v>
      </c>
      <c r="Y2829" s="2" t="s">
        <v>151</v>
      </c>
      <c r="Z2829" s="94" t="s">
        <v>151</v>
      </c>
      <c r="AA2829" s="13" t="s">
        <v>151</v>
      </c>
      <c r="AB2829" s="2" t="s">
        <v>151</v>
      </c>
      <c r="AC2829" s="14" t="s">
        <v>151</v>
      </c>
      <c r="AD2829" s="93" t="s">
        <v>151</v>
      </c>
      <c r="AE2829" s="14" t="s">
        <v>151</v>
      </c>
      <c r="AF2829" s="99">
        <v>100</v>
      </c>
    </row>
    <row r="2830" spans="1:32" x14ac:dyDescent="0.3">
      <c r="A2830" s="55" t="str">
        <f t="shared" si="44"/>
        <v>NLhe_02.1</v>
      </c>
      <c r="C2830" s="96" t="s">
        <v>31</v>
      </c>
      <c r="D2830" s="97" t="s">
        <v>835</v>
      </c>
      <c r="E2830" s="97" t="s">
        <v>841</v>
      </c>
      <c r="F2830" s="97" t="s">
        <v>842</v>
      </c>
      <c r="G2830" s="97" t="s">
        <v>351</v>
      </c>
      <c r="H2830" s="96" t="s">
        <v>50</v>
      </c>
      <c r="I2830" s="98" t="s">
        <v>52</v>
      </c>
      <c r="J2830" s="27" t="s">
        <v>3883</v>
      </c>
      <c r="K2830" s="28" t="s">
        <v>3884</v>
      </c>
      <c r="L2830" s="93" t="s">
        <v>151</v>
      </c>
      <c r="M2830" s="2" t="s">
        <v>151</v>
      </c>
      <c r="N2830" s="94" t="s">
        <v>151</v>
      </c>
      <c r="O2830" s="13" t="s">
        <v>151</v>
      </c>
      <c r="P2830" s="2" t="s">
        <v>152</v>
      </c>
      <c r="Q2830" s="2" t="s">
        <v>468</v>
      </c>
      <c r="R2830" s="2" t="s">
        <v>152</v>
      </c>
      <c r="S2830" s="2" t="s">
        <v>151</v>
      </c>
      <c r="T2830" s="2" t="s">
        <v>151</v>
      </c>
      <c r="U2830" s="14" t="s">
        <v>152</v>
      </c>
      <c r="V2830" s="13" t="s">
        <v>151</v>
      </c>
      <c r="W2830" s="2" t="s">
        <v>151</v>
      </c>
      <c r="X2830" s="2" t="s">
        <v>151</v>
      </c>
      <c r="Y2830" s="2" t="s">
        <v>152</v>
      </c>
      <c r="Z2830" s="94" t="s">
        <v>152</v>
      </c>
      <c r="AA2830" s="13" t="s">
        <v>152</v>
      </c>
      <c r="AB2830" s="2" t="s">
        <v>152</v>
      </c>
      <c r="AC2830" s="14" t="s">
        <v>152</v>
      </c>
      <c r="AD2830" s="93" t="s">
        <v>151</v>
      </c>
      <c r="AE2830" s="14" t="s">
        <v>151</v>
      </c>
      <c r="AF2830" s="99">
        <v>100</v>
      </c>
    </row>
    <row r="2831" spans="1:32" x14ac:dyDescent="0.3">
      <c r="A2831" s="55" t="str">
        <f t="shared" si="44"/>
        <v>NLhe_02.1</v>
      </c>
      <c r="C2831" s="96" t="s">
        <v>31</v>
      </c>
      <c r="D2831" s="97" t="s">
        <v>835</v>
      </c>
      <c r="E2831" s="97" t="s">
        <v>841</v>
      </c>
      <c r="F2831" s="97" t="s">
        <v>842</v>
      </c>
      <c r="G2831" s="97" t="s">
        <v>351</v>
      </c>
      <c r="H2831" s="96" t="s">
        <v>50</v>
      </c>
      <c r="I2831" s="98" t="s">
        <v>52</v>
      </c>
      <c r="J2831" s="27" t="s">
        <v>3885</v>
      </c>
      <c r="K2831" s="28" t="s">
        <v>3886</v>
      </c>
      <c r="L2831" s="93" t="s">
        <v>151</v>
      </c>
      <c r="M2831" s="2" t="s">
        <v>151</v>
      </c>
      <c r="N2831" s="94" t="s">
        <v>151</v>
      </c>
      <c r="O2831" s="13" t="s">
        <v>151</v>
      </c>
      <c r="P2831" s="2" t="s">
        <v>468</v>
      </c>
      <c r="Q2831" s="2" t="s">
        <v>468</v>
      </c>
      <c r="R2831" s="2" t="s">
        <v>152</v>
      </c>
      <c r="S2831" s="2" t="s">
        <v>151</v>
      </c>
      <c r="T2831" s="2" t="s">
        <v>151</v>
      </c>
      <c r="U2831" s="14" t="s">
        <v>152</v>
      </c>
      <c r="V2831" s="13" t="s">
        <v>151</v>
      </c>
      <c r="W2831" s="2" t="s">
        <v>151</v>
      </c>
      <c r="X2831" s="2" t="s">
        <v>151</v>
      </c>
      <c r="Y2831" s="2" t="s">
        <v>152</v>
      </c>
      <c r="Z2831" s="94" t="s">
        <v>152</v>
      </c>
      <c r="AA2831" s="13" t="s">
        <v>152</v>
      </c>
      <c r="AB2831" s="2" t="s">
        <v>152</v>
      </c>
      <c r="AC2831" s="14" t="s">
        <v>152</v>
      </c>
      <c r="AD2831" s="93" t="s">
        <v>151</v>
      </c>
      <c r="AE2831" s="14" t="s">
        <v>151</v>
      </c>
      <c r="AF2831" s="99">
        <v>100</v>
      </c>
    </row>
    <row r="2832" spans="1:32" x14ac:dyDescent="0.3">
      <c r="A2832" s="55" t="str">
        <f t="shared" si="44"/>
        <v>NLhe_02.1</v>
      </c>
      <c r="C2832" s="96" t="s">
        <v>31</v>
      </c>
      <c r="D2832" s="97" t="s">
        <v>835</v>
      </c>
      <c r="E2832" s="97" t="s">
        <v>841</v>
      </c>
      <c r="F2832" s="97" t="s">
        <v>842</v>
      </c>
      <c r="G2832" s="97" t="s">
        <v>351</v>
      </c>
      <c r="H2832" s="96" t="s">
        <v>50</v>
      </c>
      <c r="I2832" s="98" t="s">
        <v>52</v>
      </c>
      <c r="J2832" s="27" t="s">
        <v>3887</v>
      </c>
      <c r="K2832" s="28" t="s">
        <v>3888</v>
      </c>
      <c r="L2832" s="93" t="s">
        <v>151</v>
      </c>
      <c r="M2832" s="2" t="s">
        <v>151</v>
      </c>
      <c r="N2832" s="94" t="s">
        <v>151</v>
      </c>
      <c r="O2832" s="13" t="s">
        <v>151</v>
      </c>
      <c r="P2832" s="2" t="s">
        <v>151</v>
      </c>
      <c r="Q2832" s="2" t="s">
        <v>152</v>
      </c>
      <c r="R2832" s="2" t="s">
        <v>152</v>
      </c>
      <c r="S2832" s="2" t="s">
        <v>151</v>
      </c>
      <c r="T2832" s="2" t="s">
        <v>151</v>
      </c>
      <c r="U2832" s="14" t="s">
        <v>152</v>
      </c>
      <c r="V2832" s="13" t="s">
        <v>151</v>
      </c>
      <c r="W2832" s="2" t="s">
        <v>151</v>
      </c>
      <c r="X2832" s="2" t="s">
        <v>152</v>
      </c>
      <c r="Y2832" s="2" t="s">
        <v>152</v>
      </c>
      <c r="Z2832" s="94" t="s">
        <v>152</v>
      </c>
      <c r="AA2832" s="13" t="s">
        <v>152</v>
      </c>
      <c r="AB2832" s="2" t="s">
        <v>152</v>
      </c>
      <c r="AC2832" s="14" t="s">
        <v>152</v>
      </c>
      <c r="AD2832" s="93" t="s">
        <v>151</v>
      </c>
      <c r="AE2832" s="14" t="s">
        <v>151</v>
      </c>
      <c r="AF2832" s="99">
        <v>100</v>
      </c>
    </row>
    <row r="2833" spans="1:32" x14ac:dyDescent="0.3">
      <c r="A2833" s="55" t="str">
        <f t="shared" si="44"/>
        <v>NLhe_02.1</v>
      </c>
      <c r="C2833" s="96" t="s">
        <v>31</v>
      </c>
      <c r="D2833" s="97" t="s">
        <v>835</v>
      </c>
      <c r="E2833" s="97" t="s">
        <v>841</v>
      </c>
      <c r="F2833" s="97" t="s">
        <v>842</v>
      </c>
      <c r="G2833" s="97" t="s">
        <v>351</v>
      </c>
      <c r="H2833" s="96" t="s">
        <v>50</v>
      </c>
      <c r="I2833" s="98" t="s">
        <v>52</v>
      </c>
      <c r="J2833" s="27" t="s">
        <v>3889</v>
      </c>
      <c r="K2833" s="28" t="s">
        <v>3890</v>
      </c>
      <c r="L2833" s="93" t="s">
        <v>151</v>
      </c>
      <c r="M2833" s="2" t="s">
        <v>151</v>
      </c>
      <c r="N2833" s="94" t="s">
        <v>151</v>
      </c>
      <c r="O2833" s="13" t="s">
        <v>151</v>
      </c>
      <c r="P2833" s="2" t="s">
        <v>468</v>
      </c>
      <c r="Q2833" s="2" t="s">
        <v>468</v>
      </c>
      <c r="R2833" s="2" t="s">
        <v>152</v>
      </c>
      <c r="S2833" s="2" t="s">
        <v>151</v>
      </c>
      <c r="T2833" s="2" t="s">
        <v>151</v>
      </c>
      <c r="U2833" s="14" t="s">
        <v>152</v>
      </c>
      <c r="V2833" s="13" t="s">
        <v>151</v>
      </c>
      <c r="W2833" s="2" t="s">
        <v>151</v>
      </c>
      <c r="X2833" s="2" t="s">
        <v>151</v>
      </c>
      <c r="Y2833" s="2" t="s">
        <v>152</v>
      </c>
      <c r="Z2833" s="94" t="s">
        <v>152</v>
      </c>
      <c r="AA2833" s="13" t="s">
        <v>152</v>
      </c>
      <c r="AB2833" s="2" t="s">
        <v>152</v>
      </c>
      <c r="AC2833" s="14" t="s">
        <v>152</v>
      </c>
      <c r="AD2833" s="93" t="s">
        <v>151</v>
      </c>
      <c r="AE2833" s="14" t="s">
        <v>151</v>
      </c>
      <c r="AF2833" s="99">
        <v>100</v>
      </c>
    </row>
    <row r="2834" spans="1:32" x14ac:dyDescent="0.3">
      <c r="A2834" s="55" t="str">
        <f t="shared" si="44"/>
        <v>NLhe_02.1</v>
      </c>
      <c r="C2834" s="96" t="s">
        <v>31</v>
      </c>
      <c r="D2834" s="97" t="s">
        <v>835</v>
      </c>
      <c r="E2834" s="97" t="s">
        <v>841</v>
      </c>
      <c r="F2834" s="97" t="s">
        <v>842</v>
      </c>
      <c r="G2834" s="97" t="s">
        <v>351</v>
      </c>
      <c r="H2834" s="96" t="s">
        <v>50</v>
      </c>
      <c r="I2834" s="98" t="s">
        <v>52</v>
      </c>
      <c r="J2834" s="27" t="s">
        <v>3891</v>
      </c>
      <c r="K2834" s="28" t="s">
        <v>3892</v>
      </c>
      <c r="L2834" s="93" t="s">
        <v>151</v>
      </c>
      <c r="M2834" s="2" t="s">
        <v>151</v>
      </c>
      <c r="N2834" s="94" t="s">
        <v>151</v>
      </c>
      <c r="O2834" s="13" t="s">
        <v>151</v>
      </c>
      <c r="P2834" s="2" t="s">
        <v>468</v>
      </c>
      <c r="Q2834" s="2" t="s">
        <v>151</v>
      </c>
      <c r="R2834" s="2" t="s">
        <v>152</v>
      </c>
      <c r="S2834" s="2" t="s">
        <v>151</v>
      </c>
      <c r="T2834" s="2" t="s">
        <v>151</v>
      </c>
      <c r="U2834" s="14" t="s">
        <v>152</v>
      </c>
      <c r="V2834" s="13" t="s">
        <v>151</v>
      </c>
      <c r="W2834" s="2" t="s">
        <v>152</v>
      </c>
      <c r="X2834" s="2" t="s">
        <v>152</v>
      </c>
      <c r="Y2834" s="2" t="s">
        <v>152</v>
      </c>
      <c r="Z2834" s="94" t="s">
        <v>152</v>
      </c>
      <c r="AA2834" s="13" t="s">
        <v>152</v>
      </c>
      <c r="AB2834" s="2" t="s">
        <v>152</v>
      </c>
      <c r="AC2834" s="14" t="s">
        <v>152</v>
      </c>
      <c r="AD2834" s="93" t="s">
        <v>151</v>
      </c>
      <c r="AE2834" s="14" t="s">
        <v>152</v>
      </c>
      <c r="AF2834" s="99">
        <v>100</v>
      </c>
    </row>
    <row r="2835" spans="1:32" x14ac:dyDescent="0.3">
      <c r="A2835" s="55" t="str">
        <f t="shared" si="44"/>
        <v>NLhe_02.2</v>
      </c>
      <c r="C2835" s="96" t="s">
        <v>31</v>
      </c>
      <c r="D2835" s="97" t="s">
        <v>835</v>
      </c>
      <c r="E2835" s="97" t="s">
        <v>843</v>
      </c>
      <c r="F2835" s="97" t="s">
        <v>844</v>
      </c>
      <c r="G2835" s="97" t="s">
        <v>351</v>
      </c>
      <c r="H2835" s="96" t="s">
        <v>50</v>
      </c>
      <c r="I2835" s="98" t="s">
        <v>52</v>
      </c>
      <c r="J2835" s="27" t="s">
        <v>3883</v>
      </c>
      <c r="K2835" s="28" t="s">
        <v>3893</v>
      </c>
      <c r="L2835" s="93" t="s">
        <v>151</v>
      </c>
      <c r="M2835" s="2" t="s">
        <v>151</v>
      </c>
      <c r="N2835" s="94" t="s">
        <v>151</v>
      </c>
      <c r="O2835" s="13" t="s">
        <v>468</v>
      </c>
      <c r="P2835" s="2" t="s">
        <v>468</v>
      </c>
      <c r="Q2835" s="2" t="s">
        <v>468</v>
      </c>
      <c r="R2835" s="2" t="s">
        <v>152</v>
      </c>
      <c r="S2835" s="2" t="s">
        <v>152</v>
      </c>
      <c r="T2835" s="2" t="s">
        <v>152</v>
      </c>
      <c r="U2835" s="14" t="s">
        <v>152</v>
      </c>
      <c r="V2835" s="13" t="s">
        <v>151</v>
      </c>
      <c r="W2835" s="2" t="s">
        <v>151</v>
      </c>
      <c r="X2835" s="2" t="s">
        <v>151</v>
      </c>
      <c r="Y2835" s="2" t="s">
        <v>152</v>
      </c>
      <c r="Z2835" s="94" t="s">
        <v>152</v>
      </c>
      <c r="AA2835" s="13" t="s">
        <v>152</v>
      </c>
      <c r="AB2835" s="2" t="s">
        <v>152</v>
      </c>
      <c r="AC2835" s="14" t="s">
        <v>152</v>
      </c>
      <c r="AD2835" s="93" t="s">
        <v>152</v>
      </c>
      <c r="AE2835" s="14" t="s">
        <v>152</v>
      </c>
      <c r="AF2835" s="99">
        <v>100</v>
      </c>
    </row>
    <row r="2836" spans="1:32" x14ac:dyDescent="0.3">
      <c r="A2836" s="55" t="str">
        <f t="shared" si="44"/>
        <v>NLhe_02.2</v>
      </c>
      <c r="C2836" s="96" t="s">
        <v>31</v>
      </c>
      <c r="D2836" s="97" t="s">
        <v>835</v>
      </c>
      <c r="E2836" s="97" t="s">
        <v>843</v>
      </c>
      <c r="F2836" s="97" t="s">
        <v>844</v>
      </c>
      <c r="G2836" s="97" t="s">
        <v>351</v>
      </c>
      <c r="H2836" s="96" t="s">
        <v>50</v>
      </c>
      <c r="I2836" s="98" t="s">
        <v>52</v>
      </c>
      <c r="J2836" s="27" t="s">
        <v>3885</v>
      </c>
      <c r="K2836" s="28" t="s">
        <v>3894</v>
      </c>
      <c r="L2836" s="93" t="s">
        <v>151</v>
      </c>
      <c r="M2836" s="2" t="s">
        <v>151</v>
      </c>
      <c r="N2836" s="94" t="s">
        <v>151</v>
      </c>
      <c r="O2836" s="13" t="s">
        <v>468</v>
      </c>
      <c r="P2836" s="2" t="s">
        <v>468</v>
      </c>
      <c r="Q2836" s="2" t="s">
        <v>468</v>
      </c>
      <c r="R2836" s="2" t="s">
        <v>152</v>
      </c>
      <c r="S2836" s="2" t="s">
        <v>152</v>
      </c>
      <c r="T2836" s="2" t="s">
        <v>152</v>
      </c>
      <c r="U2836" s="14" t="s">
        <v>152</v>
      </c>
      <c r="V2836" s="13" t="s">
        <v>151</v>
      </c>
      <c r="W2836" s="2" t="s">
        <v>151</v>
      </c>
      <c r="X2836" s="2" t="s">
        <v>151</v>
      </c>
      <c r="Y2836" s="2" t="s">
        <v>152</v>
      </c>
      <c r="Z2836" s="94" t="s">
        <v>152</v>
      </c>
      <c r="AA2836" s="13" t="s">
        <v>152</v>
      </c>
      <c r="AB2836" s="2" t="s">
        <v>152</v>
      </c>
      <c r="AC2836" s="14" t="s">
        <v>152</v>
      </c>
      <c r="AD2836" s="93" t="s">
        <v>152</v>
      </c>
      <c r="AE2836" s="14" t="s">
        <v>152</v>
      </c>
      <c r="AF2836" s="99">
        <v>100</v>
      </c>
    </row>
    <row r="2837" spans="1:32" x14ac:dyDescent="0.3">
      <c r="A2837" s="55" t="str">
        <f t="shared" si="44"/>
        <v>NLhe_02.2</v>
      </c>
      <c r="C2837" s="96" t="s">
        <v>31</v>
      </c>
      <c r="D2837" s="97" t="s">
        <v>835</v>
      </c>
      <c r="E2837" s="97" t="s">
        <v>843</v>
      </c>
      <c r="F2837" s="97" t="s">
        <v>844</v>
      </c>
      <c r="G2837" s="97" t="s">
        <v>351</v>
      </c>
      <c r="H2837" s="96" t="s">
        <v>50</v>
      </c>
      <c r="I2837" s="98" t="s">
        <v>52</v>
      </c>
      <c r="J2837" s="27" t="s">
        <v>3887</v>
      </c>
      <c r="K2837" s="28" t="s">
        <v>3895</v>
      </c>
      <c r="L2837" s="93" t="s">
        <v>151</v>
      </c>
      <c r="M2837" s="2" t="s">
        <v>151</v>
      </c>
      <c r="N2837" s="94" t="s">
        <v>151</v>
      </c>
      <c r="O2837" s="13" t="s">
        <v>468</v>
      </c>
      <c r="P2837" s="2" t="s">
        <v>468</v>
      </c>
      <c r="Q2837" s="2" t="s">
        <v>468</v>
      </c>
      <c r="R2837" s="2" t="s">
        <v>152</v>
      </c>
      <c r="S2837" s="2" t="s">
        <v>152</v>
      </c>
      <c r="T2837" s="2" t="s">
        <v>152</v>
      </c>
      <c r="U2837" s="14" t="s">
        <v>152</v>
      </c>
      <c r="V2837" s="13" t="s">
        <v>151</v>
      </c>
      <c r="W2837" s="2" t="s">
        <v>151</v>
      </c>
      <c r="X2837" s="2" t="s">
        <v>152</v>
      </c>
      <c r="Y2837" s="2" t="s">
        <v>152</v>
      </c>
      <c r="Z2837" s="94" t="s">
        <v>152</v>
      </c>
      <c r="AA2837" s="13" t="s">
        <v>152</v>
      </c>
      <c r="AB2837" s="2" t="s">
        <v>152</v>
      </c>
      <c r="AC2837" s="14" t="s">
        <v>152</v>
      </c>
      <c r="AD2837" s="93" t="s">
        <v>152</v>
      </c>
      <c r="AE2837" s="14" t="s">
        <v>152</v>
      </c>
      <c r="AF2837" s="99">
        <v>100</v>
      </c>
    </row>
    <row r="2838" spans="1:32" x14ac:dyDescent="0.3">
      <c r="A2838" s="55" t="str">
        <f t="shared" si="44"/>
        <v>NLhe_02.2</v>
      </c>
      <c r="C2838" s="96" t="s">
        <v>31</v>
      </c>
      <c r="D2838" s="97" t="s">
        <v>835</v>
      </c>
      <c r="E2838" s="97" t="s">
        <v>843</v>
      </c>
      <c r="F2838" s="97" t="s">
        <v>844</v>
      </c>
      <c r="G2838" s="97" t="s">
        <v>351</v>
      </c>
      <c r="H2838" s="96" t="s">
        <v>50</v>
      </c>
      <c r="I2838" s="98" t="s">
        <v>52</v>
      </c>
      <c r="J2838" s="27" t="s">
        <v>3889</v>
      </c>
      <c r="K2838" s="28" t="s">
        <v>3896</v>
      </c>
      <c r="L2838" s="93" t="s">
        <v>151</v>
      </c>
      <c r="M2838" s="2" t="s">
        <v>151</v>
      </c>
      <c r="N2838" s="94" t="s">
        <v>151</v>
      </c>
      <c r="O2838" s="13" t="s">
        <v>468</v>
      </c>
      <c r="P2838" s="2" t="s">
        <v>468</v>
      </c>
      <c r="Q2838" s="2" t="s">
        <v>468</v>
      </c>
      <c r="R2838" s="2" t="s">
        <v>152</v>
      </c>
      <c r="S2838" s="2" t="s">
        <v>152</v>
      </c>
      <c r="T2838" s="2" t="s">
        <v>152</v>
      </c>
      <c r="U2838" s="14" t="s">
        <v>152</v>
      </c>
      <c r="V2838" s="13" t="s">
        <v>151</v>
      </c>
      <c r="W2838" s="2" t="s">
        <v>151</v>
      </c>
      <c r="X2838" s="2" t="s">
        <v>152</v>
      </c>
      <c r="Y2838" s="2" t="s">
        <v>152</v>
      </c>
      <c r="Z2838" s="94" t="s">
        <v>152</v>
      </c>
      <c r="AA2838" s="13" t="s">
        <v>152</v>
      </c>
      <c r="AB2838" s="2" t="s">
        <v>152</v>
      </c>
      <c r="AC2838" s="14" t="s">
        <v>152</v>
      </c>
      <c r="AD2838" s="93" t="s">
        <v>152</v>
      </c>
      <c r="AE2838" s="14" t="s">
        <v>152</v>
      </c>
      <c r="AF2838" s="99">
        <v>100</v>
      </c>
    </row>
    <row r="2839" spans="1:32" x14ac:dyDescent="0.3">
      <c r="A2839" s="55" t="str">
        <f t="shared" si="44"/>
        <v>NLhe_02.2</v>
      </c>
      <c r="C2839" s="96" t="s">
        <v>31</v>
      </c>
      <c r="D2839" s="97" t="s">
        <v>835</v>
      </c>
      <c r="E2839" s="97" t="s">
        <v>843</v>
      </c>
      <c r="F2839" s="97" t="s">
        <v>844</v>
      </c>
      <c r="G2839" s="97" t="s">
        <v>351</v>
      </c>
      <c r="H2839" s="96" t="s">
        <v>50</v>
      </c>
      <c r="I2839" s="98" t="s">
        <v>52</v>
      </c>
      <c r="J2839" s="27" t="s">
        <v>3891</v>
      </c>
      <c r="K2839" s="28" t="s">
        <v>3897</v>
      </c>
      <c r="L2839" s="93" t="s">
        <v>151</v>
      </c>
      <c r="M2839" s="2" t="s">
        <v>151</v>
      </c>
      <c r="N2839" s="94" t="s">
        <v>151</v>
      </c>
      <c r="O2839" s="13" t="s">
        <v>468</v>
      </c>
      <c r="P2839" s="2" t="s">
        <v>468</v>
      </c>
      <c r="Q2839" s="2" t="s">
        <v>468</v>
      </c>
      <c r="R2839" s="2" t="s">
        <v>152</v>
      </c>
      <c r="S2839" s="2" t="s">
        <v>152</v>
      </c>
      <c r="T2839" s="2" t="s">
        <v>152</v>
      </c>
      <c r="U2839" s="14" t="s">
        <v>152</v>
      </c>
      <c r="V2839" s="13" t="s">
        <v>152</v>
      </c>
      <c r="W2839" s="2" t="s">
        <v>152</v>
      </c>
      <c r="X2839" s="2" t="s">
        <v>152</v>
      </c>
      <c r="Y2839" s="2" t="s">
        <v>152</v>
      </c>
      <c r="Z2839" s="94" t="s">
        <v>152</v>
      </c>
      <c r="AA2839" s="13" t="s">
        <v>152</v>
      </c>
      <c r="AB2839" s="2" t="s">
        <v>152</v>
      </c>
      <c r="AC2839" s="14" t="s">
        <v>152</v>
      </c>
      <c r="AD2839" s="93" t="s">
        <v>152</v>
      </c>
      <c r="AE2839" s="14" t="s">
        <v>152</v>
      </c>
      <c r="AF2839" s="99">
        <v>100</v>
      </c>
    </row>
    <row r="2840" spans="1:32" x14ac:dyDescent="0.3">
      <c r="A2840" s="55" t="str">
        <f t="shared" si="44"/>
        <v>NLhe_02.3</v>
      </c>
      <c r="C2840" s="96" t="s">
        <v>31</v>
      </c>
      <c r="D2840" s="97" t="s">
        <v>835</v>
      </c>
      <c r="E2840" s="97" t="s">
        <v>845</v>
      </c>
      <c r="F2840" s="97" t="s">
        <v>846</v>
      </c>
      <c r="G2840" s="97" t="s">
        <v>351</v>
      </c>
      <c r="H2840" s="96" t="s">
        <v>50</v>
      </c>
      <c r="I2840" s="98" t="s">
        <v>52</v>
      </c>
      <c r="J2840" s="27" t="s">
        <v>976</v>
      </c>
      <c r="K2840" s="28" t="s">
        <v>976</v>
      </c>
      <c r="L2840" s="93" t="s">
        <v>151</v>
      </c>
      <c r="M2840" s="2" t="s">
        <v>151</v>
      </c>
      <c r="N2840" s="94" t="s">
        <v>151</v>
      </c>
      <c r="O2840" s="13" t="s">
        <v>151</v>
      </c>
      <c r="P2840" s="2" t="s">
        <v>151</v>
      </c>
      <c r="Q2840" s="2" t="s">
        <v>151</v>
      </c>
      <c r="R2840" s="2" t="s">
        <v>151</v>
      </c>
      <c r="S2840" s="2" t="s">
        <v>151</v>
      </c>
      <c r="T2840" s="2" t="s">
        <v>151</v>
      </c>
      <c r="U2840" s="14" t="s">
        <v>151</v>
      </c>
      <c r="V2840" s="13" t="s">
        <v>151</v>
      </c>
      <c r="W2840" s="2" t="s">
        <v>151</v>
      </c>
      <c r="X2840" s="2" t="s">
        <v>151</v>
      </c>
      <c r="Y2840" s="2" t="s">
        <v>151</v>
      </c>
      <c r="Z2840" s="94" t="s">
        <v>151</v>
      </c>
      <c r="AA2840" s="13" t="s">
        <v>151</v>
      </c>
      <c r="AB2840" s="2" t="s">
        <v>151</v>
      </c>
      <c r="AC2840" s="14" t="s">
        <v>151</v>
      </c>
      <c r="AD2840" s="93" t="s">
        <v>151</v>
      </c>
      <c r="AE2840" s="14" t="s">
        <v>151</v>
      </c>
      <c r="AF2840" s="99">
        <v>100</v>
      </c>
    </row>
    <row r="2841" spans="1:32" x14ac:dyDescent="0.3">
      <c r="A2841" s="55" t="str">
        <f t="shared" si="44"/>
        <v>NLhe_02.4</v>
      </c>
      <c r="C2841" s="96" t="s">
        <v>31</v>
      </c>
      <c r="D2841" s="97" t="s">
        <v>835</v>
      </c>
      <c r="E2841" s="97" t="s">
        <v>847</v>
      </c>
      <c r="F2841" s="97" t="s">
        <v>848</v>
      </c>
      <c r="G2841" s="97" t="s">
        <v>351</v>
      </c>
      <c r="H2841" s="96" t="s">
        <v>50</v>
      </c>
      <c r="I2841" s="98" t="s">
        <v>52</v>
      </c>
      <c r="J2841" s="27" t="s">
        <v>3883</v>
      </c>
      <c r="K2841" s="28" t="s">
        <v>3898</v>
      </c>
      <c r="L2841" s="93" t="s">
        <v>151</v>
      </c>
      <c r="M2841" s="2" t="s">
        <v>151</v>
      </c>
      <c r="N2841" s="94" t="s">
        <v>151</v>
      </c>
      <c r="O2841" s="13" t="s">
        <v>468</v>
      </c>
      <c r="P2841" s="2" t="s">
        <v>468</v>
      </c>
      <c r="Q2841" s="2" t="s">
        <v>468</v>
      </c>
      <c r="R2841" s="2" t="s">
        <v>152</v>
      </c>
      <c r="S2841" s="2" t="s">
        <v>152</v>
      </c>
      <c r="T2841" s="2" t="s">
        <v>152</v>
      </c>
      <c r="U2841" s="14" t="s">
        <v>152</v>
      </c>
      <c r="V2841" s="13" t="s">
        <v>151</v>
      </c>
      <c r="W2841" s="2" t="s">
        <v>151</v>
      </c>
      <c r="X2841" s="2" t="s">
        <v>151</v>
      </c>
      <c r="Y2841" s="2" t="s">
        <v>152</v>
      </c>
      <c r="Z2841" s="94" t="s">
        <v>152</v>
      </c>
      <c r="AA2841" s="13" t="s">
        <v>151</v>
      </c>
      <c r="AB2841" s="2" t="s">
        <v>152</v>
      </c>
      <c r="AC2841" s="14" t="s">
        <v>151</v>
      </c>
      <c r="AD2841" s="93" t="s">
        <v>152</v>
      </c>
      <c r="AE2841" s="14" t="s">
        <v>152</v>
      </c>
      <c r="AF2841" s="99">
        <v>100</v>
      </c>
    </row>
    <row r="2842" spans="1:32" x14ac:dyDescent="0.3">
      <c r="A2842" s="55" t="str">
        <f t="shared" si="44"/>
        <v>NLhe_02.4</v>
      </c>
      <c r="C2842" s="96" t="s">
        <v>31</v>
      </c>
      <c r="D2842" s="97" t="s">
        <v>835</v>
      </c>
      <c r="E2842" s="97" t="s">
        <v>847</v>
      </c>
      <c r="F2842" s="97" t="s">
        <v>848</v>
      </c>
      <c r="G2842" s="97" t="s">
        <v>351</v>
      </c>
      <c r="H2842" s="96" t="s">
        <v>50</v>
      </c>
      <c r="I2842" s="98" t="s">
        <v>52</v>
      </c>
      <c r="J2842" s="27" t="s">
        <v>3885</v>
      </c>
      <c r="K2842" s="28" t="s">
        <v>3886</v>
      </c>
      <c r="L2842" s="93" t="s">
        <v>151</v>
      </c>
      <c r="M2842" s="2" t="s">
        <v>151</v>
      </c>
      <c r="N2842" s="94" t="s">
        <v>151</v>
      </c>
      <c r="O2842" s="13" t="s">
        <v>468</v>
      </c>
      <c r="P2842" s="2" t="s">
        <v>468</v>
      </c>
      <c r="Q2842" s="2" t="s">
        <v>468</v>
      </c>
      <c r="R2842" s="2" t="s">
        <v>152</v>
      </c>
      <c r="S2842" s="2" t="s">
        <v>152</v>
      </c>
      <c r="T2842" s="2" t="s">
        <v>152</v>
      </c>
      <c r="U2842" s="14" t="s">
        <v>152</v>
      </c>
      <c r="V2842" s="13" t="s">
        <v>151</v>
      </c>
      <c r="W2842" s="2" t="s">
        <v>151</v>
      </c>
      <c r="X2842" s="2" t="s">
        <v>151</v>
      </c>
      <c r="Y2842" s="2" t="s">
        <v>152</v>
      </c>
      <c r="Z2842" s="94" t="s">
        <v>152</v>
      </c>
      <c r="AA2842" s="13" t="s">
        <v>151</v>
      </c>
      <c r="AB2842" s="2" t="s">
        <v>152</v>
      </c>
      <c r="AC2842" s="14" t="s">
        <v>151</v>
      </c>
      <c r="AD2842" s="93" t="s">
        <v>152</v>
      </c>
      <c r="AE2842" s="14" t="s">
        <v>152</v>
      </c>
      <c r="AF2842" s="99">
        <v>100</v>
      </c>
    </row>
    <row r="2843" spans="1:32" x14ac:dyDescent="0.3">
      <c r="A2843" s="55" t="str">
        <f t="shared" si="44"/>
        <v>NLhe_02.4</v>
      </c>
      <c r="C2843" s="96" t="s">
        <v>31</v>
      </c>
      <c r="D2843" s="97" t="s">
        <v>835</v>
      </c>
      <c r="E2843" s="97" t="s">
        <v>847</v>
      </c>
      <c r="F2843" s="97" t="s">
        <v>848</v>
      </c>
      <c r="G2843" s="97" t="s">
        <v>351</v>
      </c>
      <c r="H2843" s="96" t="s">
        <v>50</v>
      </c>
      <c r="I2843" s="98" t="s">
        <v>52</v>
      </c>
      <c r="J2843" s="27" t="s">
        <v>3887</v>
      </c>
      <c r="K2843" s="28" t="s">
        <v>3899</v>
      </c>
      <c r="L2843" s="93" t="s">
        <v>151</v>
      </c>
      <c r="M2843" s="2" t="s">
        <v>151</v>
      </c>
      <c r="N2843" s="94" t="s">
        <v>151</v>
      </c>
      <c r="O2843" s="13" t="s">
        <v>468</v>
      </c>
      <c r="P2843" s="2" t="s">
        <v>468</v>
      </c>
      <c r="Q2843" s="2" t="s">
        <v>468</v>
      </c>
      <c r="R2843" s="2" t="s">
        <v>152</v>
      </c>
      <c r="S2843" s="2" t="s">
        <v>152</v>
      </c>
      <c r="T2843" s="2" t="s">
        <v>152</v>
      </c>
      <c r="U2843" s="14" t="s">
        <v>152</v>
      </c>
      <c r="V2843" s="13" t="s">
        <v>151</v>
      </c>
      <c r="W2843" s="2" t="s">
        <v>151</v>
      </c>
      <c r="X2843" s="2" t="s">
        <v>152</v>
      </c>
      <c r="Y2843" s="2" t="s">
        <v>152</v>
      </c>
      <c r="Z2843" s="94" t="s">
        <v>152</v>
      </c>
      <c r="AA2843" s="13" t="s">
        <v>151</v>
      </c>
      <c r="AB2843" s="2" t="s">
        <v>152</v>
      </c>
      <c r="AC2843" s="14" t="s">
        <v>151</v>
      </c>
      <c r="AD2843" s="93" t="s">
        <v>152</v>
      </c>
      <c r="AE2843" s="14" t="s">
        <v>152</v>
      </c>
      <c r="AF2843" s="99">
        <v>100</v>
      </c>
    </row>
    <row r="2844" spans="1:32" x14ac:dyDescent="0.3">
      <c r="A2844" s="55" t="str">
        <f t="shared" si="44"/>
        <v>NLhe_02.4</v>
      </c>
      <c r="C2844" s="96" t="s">
        <v>31</v>
      </c>
      <c r="D2844" s="97" t="s">
        <v>835</v>
      </c>
      <c r="E2844" s="97" t="s">
        <v>847</v>
      </c>
      <c r="F2844" s="97" t="s">
        <v>848</v>
      </c>
      <c r="G2844" s="97" t="s">
        <v>351</v>
      </c>
      <c r="H2844" s="96" t="s">
        <v>50</v>
      </c>
      <c r="I2844" s="98" t="s">
        <v>52</v>
      </c>
      <c r="J2844" s="27" t="s">
        <v>3889</v>
      </c>
      <c r="K2844" s="28" t="s">
        <v>3890</v>
      </c>
      <c r="L2844" s="93" t="s">
        <v>151</v>
      </c>
      <c r="M2844" s="2" t="s">
        <v>151</v>
      </c>
      <c r="N2844" s="94" t="s">
        <v>151</v>
      </c>
      <c r="O2844" s="13" t="s">
        <v>468</v>
      </c>
      <c r="P2844" s="2" t="s">
        <v>468</v>
      </c>
      <c r="Q2844" s="2" t="s">
        <v>468</v>
      </c>
      <c r="R2844" s="2" t="s">
        <v>152</v>
      </c>
      <c r="S2844" s="2" t="s">
        <v>152</v>
      </c>
      <c r="T2844" s="2" t="s">
        <v>152</v>
      </c>
      <c r="U2844" s="14" t="s">
        <v>152</v>
      </c>
      <c r="V2844" s="13" t="s">
        <v>151</v>
      </c>
      <c r="W2844" s="2" t="s">
        <v>151</v>
      </c>
      <c r="X2844" s="2" t="s">
        <v>151</v>
      </c>
      <c r="Y2844" s="2" t="s">
        <v>152</v>
      </c>
      <c r="Z2844" s="94" t="s">
        <v>152</v>
      </c>
      <c r="AA2844" s="13" t="s">
        <v>151</v>
      </c>
      <c r="AB2844" s="2" t="s">
        <v>152</v>
      </c>
      <c r="AC2844" s="14" t="s">
        <v>151</v>
      </c>
      <c r="AD2844" s="93" t="s">
        <v>152</v>
      </c>
      <c r="AE2844" s="14" t="s">
        <v>152</v>
      </c>
      <c r="AF2844" s="99">
        <v>100</v>
      </c>
    </row>
    <row r="2845" spans="1:32" x14ac:dyDescent="0.3">
      <c r="A2845" s="55" t="str">
        <f t="shared" si="44"/>
        <v>NLhe_02.4</v>
      </c>
      <c r="C2845" s="96" t="s">
        <v>31</v>
      </c>
      <c r="D2845" s="97" t="s">
        <v>835</v>
      </c>
      <c r="E2845" s="97" t="s">
        <v>847</v>
      </c>
      <c r="F2845" s="97" t="s">
        <v>848</v>
      </c>
      <c r="G2845" s="97" t="s">
        <v>351</v>
      </c>
      <c r="H2845" s="96" t="s">
        <v>50</v>
      </c>
      <c r="I2845" s="98" t="s">
        <v>52</v>
      </c>
      <c r="J2845" s="27" t="s">
        <v>3891</v>
      </c>
      <c r="K2845" s="28" t="s">
        <v>3900</v>
      </c>
      <c r="L2845" s="93" t="s">
        <v>151</v>
      </c>
      <c r="M2845" s="2" t="s">
        <v>151</v>
      </c>
      <c r="N2845" s="94" t="s">
        <v>151</v>
      </c>
      <c r="O2845" s="13" t="s">
        <v>468</v>
      </c>
      <c r="P2845" s="2" t="s">
        <v>468</v>
      </c>
      <c r="Q2845" s="2" t="s">
        <v>468</v>
      </c>
      <c r="R2845" s="2" t="s">
        <v>152</v>
      </c>
      <c r="S2845" s="2" t="s">
        <v>152</v>
      </c>
      <c r="T2845" s="2" t="s">
        <v>152</v>
      </c>
      <c r="U2845" s="14" t="s">
        <v>152</v>
      </c>
      <c r="V2845" s="13" t="s">
        <v>151</v>
      </c>
      <c r="W2845" s="2" t="s">
        <v>152</v>
      </c>
      <c r="X2845" s="2" t="s">
        <v>152</v>
      </c>
      <c r="Y2845" s="2" t="s">
        <v>152</v>
      </c>
      <c r="Z2845" s="94" t="s">
        <v>152</v>
      </c>
      <c r="AA2845" s="13" t="s">
        <v>152</v>
      </c>
      <c r="AB2845" s="2" t="s">
        <v>152</v>
      </c>
      <c r="AC2845" s="14" t="s">
        <v>152</v>
      </c>
      <c r="AD2845" s="93" t="s">
        <v>152</v>
      </c>
      <c r="AE2845" s="14" t="s">
        <v>152</v>
      </c>
      <c r="AF2845" s="99">
        <v>100</v>
      </c>
    </row>
    <row r="2846" spans="1:32" x14ac:dyDescent="0.3">
      <c r="A2846" s="55" t="str">
        <f t="shared" si="44"/>
        <v>NLju_01.1</v>
      </c>
      <c r="C2846" s="96" t="s">
        <v>31</v>
      </c>
      <c r="D2846" s="97" t="s">
        <v>777</v>
      </c>
      <c r="E2846" s="97" t="s">
        <v>849</v>
      </c>
      <c r="F2846" s="97" t="s">
        <v>850</v>
      </c>
      <c r="G2846" s="97" t="s">
        <v>344</v>
      </c>
      <c r="H2846" s="96" t="s">
        <v>50</v>
      </c>
      <c r="I2846" s="98" t="s">
        <v>454</v>
      </c>
      <c r="J2846" s="27" t="s">
        <v>3901</v>
      </c>
      <c r="K2846" s="28" t="s">
        <v>3902</v>
      </c>
      <c r="L2846" s="93" t="s">
        <v>151</v>
      </c>
      <c r="M2846" s="2" t="s">
        <v>151</v>
      </c>
      <c r="N2846" s="94" t="s">
        <v>151</v>
      </c>
      <c r="O2846" s="13"/>
      <c r="P2846" s="2"/>
      <c r="Q2846" s="2"/>
      <c r="R2846" s="2"/>
      <c r="S2846" s="2"/>
      <c r="T2846" s="2"/>
      <c r="U2846" s="14"/>
      <c r="V2846" s="13"/>
      <c r="W2846" s="2"/>
      <c r="X2846" s="2"/>
      <c r="Y2846" s="2"/>
      <c r="Z2846" s="94"/>
      <c r="AA2846" s="13"/>
      <c r="AB2846" s="2"/>
      <c r="AC2846" s="14"/>
      <c r="AD2846" s="93"/>
      <c r="AE2846" s="14"/>
      <c r="AF2846" s="99">
        <v>0</v>
      </c>
    </row>
    <row r="2847" spans="1:32" x14ac:dyDescent="0.3">
      <c r="A2847" s="55" t="str">
        <f t="shared" si="44"/>
        <v>NLju_01.2</v>
      </c>
      <c r="C2847" s="96" t="s">
        <v>31</v>
      </c>
      <c r="D2847" s="97" t="s">
        <v>777</v>
      </c>
      <c r="E2847" s="97" t="s">
        <v>851</v>
      </c>
      <c r="F2847" s="97" t="s">
        <v>852</v>
      </c>
      <c r="G2847" s="97" t="s">
        <v>344</v>
      </c>
      <c r="H2847" s="96" t="s">
        <v>50</v>
      </c>
      <c r="I2847" s="98" t="s">
        <v>454</v>
      </c>
      <c r="J2847" s="27" t="s">
        <v>3903</v>
      </c>
      <c r="K2847" s="28" t="s">
        <v>3904</v>
      </c>
      <c r="L2847" s="93" t="s">
        <v>151</v>
      </c>
      <c r="M2847" s="2" t="s">
        <v>151</v>
      </c>
      <c r="N2847" s="94" t="s">
        <v>151</v>
      </c>
      <c r="O2847" s="13" t="s">
        <v>6</v>
      </c>
      <c r="P2847" s="2" t="s">
        <v>6</v>
      </c>
      <c r="Q2847" s="2" t="s">
        <v>6</v>
      </c>
      <c r="R2847" s="2" t="s">
        <v>6</v>
      </c>
      <c r="S2847" s="2" t="s">
        <v>6</v>
      </c>
      <c r="T2847" s="2" t="s">
        <v>6</v>
      </c>
      <c r="U2847" s="14" t="s">
        <v>6</v>
      </c>
      <c r="V2847" s="13" t="s">
        <v>6</v>
      </c>
      <c r="W2847" s="2" t="s">
        <v>6</v>
      </c>
      <c r="X2847" s="2" t="s">
        <v>6</v>
      </c>
      <c r="Y2847" s="2" t="s">
        <v>6</v>
      </c>
      <c r="Z2847" s="94" t="s">
        <v>6</v>
      </c>
      <c r="AA2847" s="13" t="s">
        <v>6</v>
      </c>
      <c r="AB2847" s="2" t="s">
        <v>6</v>
      </c>
      <c r="AC2847" s="14" t="s">
        <v>6</v>
      </c>
      <c r="AD2847" s="93" t="s">
        <v>6</v>
      </c>
      <c r="AE2847" s="14" t="s">
        <v>6</v>
      </c>
      <c r="AF2847" s="99">
        <v>100</v>
      </c>
    </row>
    <row r="2848" spans="1:32" x14ac:dyDescent="0.3">
      <c r="A2848" s="55" t="str">
        <f t="shared" si="44"/>
        <v>NLju_02.1</v>
      </c>
      <c r="C2848" s="96" t="s">
        <v>31</v>
      </c>
      <c r="D2848" s="97" t="s">
        <v>777</v>
      </c>
      <c r="E2848" s="97" t="s">
        <v>853</v>
      </c>
      <c r="F2848" s="97" t="s">
        <v>854</v>
      </c>
      <c r="G2848" s="97" t="s">
        <v>351</v>
      </c>
      <c r="H2848" s="96" t="s">
        <v>50</v>
      </c>
      <c r="I2848" s="98" t="s">
        <v>454</v>
      </c>
      <c r="J2848" s="27" t="s">
        <v>3901</v>
      </c>
      <c r="K2848" s="28" t="s">
        <v>3905</v>
      </c>
      <c r="L2848" s="93" t="s">
        <v>151</v>
      </c>
      <c r="M2848" s="2" t="s">
        <v>152</v>
      </c>
      <c r="N2848" s="94" t="s">
        <v>151</v>
      </c>
      <c r="O2848" s="13" t="s">
        <v>468</v>
      </c>
      <c r="P2848" s="2" t="s">
        <v>468</v>
      </c>
      <c r="Q2848" s="2" t="s">
        <v>468</v>
      </c>
      <c r="R2848" s="2" t="s">
        <v>152</v>
      </c>
      <c r="S2848" s="2" t="s">
        <v>151</v>
      </c>
      <c r="T2848" s="2" t="s">
        <v>151</v>
      </c>
      <c r="U2848" s="14" t="s">
        <v>152</v>
      </c>
      <c r="V2848" s="13" t="s">
        <v>151</v>
      </c>
      <c r="W2848" s="2" t="s">
        <v>152</v>
      </c>
      <c r="X2848" s="2" t="s">
        <v>152</v>
      </c>
      <c r="Y2848" s="2" t="s">
        <v>152</v>
      </c>
      <c r="Z2848" s="94" t="s">
        <v>152</v>
      </c>
      <c r="AA2848" s="13" t="s">
        <v>151</v>
      </c>
      <c r="AB2848" s="2" t="s">
        <v>152</v>
      </c>
      <c r="AC2848" s="14" t="s">
        <v>152</v>
      </c>
      <c r="AD2848" s="93" t="s">
        <v>152</v>
      </c>
      <c r="AE2848" s="14" t="s">
        <v>152</v>
      </c>
      <c r="AF2848" s="99">
        <v>100</v>
      </c>
    </row>
    <row r="2849" spans="1:32" x14ac:dyDescent="0.3">
      <c r="A2849" s="55" t="str">
        <f t="shared" si="44"/>
        <v>NLju_02.2</v>
      </c>
      <c r="C2849" s="96" t="s">
        <v>31</v>
      </c>
      <c r="D2849" s="97" t="s">
        <v>777</v>
      </c>
      <c r="E2849" s="97" t="s">
        <v>855</v>
      </c>
      <c r="F2849" s="97" t="s">
        <v>856</v>
      </c>
      <c r="G2849" s="97" t="s">
        <v>351</v>
      </c>
      <c r="H2849" s="96" t="s">
        <v>50</v>
      </c>
      <c r="I2849" s="98" t="s">
        <v>454</v>
      </c>
      <c r="J2849" s="27" t="s">
        <v>3901</v>
      </c>
      <c r="K2849" s="28" t="s">
        <v>3905</v>
      </c>
      <c r="L2849" s="93" t="s">
        <v>151</v>
      </c>
      <c r="M2849" s="2" t="s">
        <v>152</v>
      </c>
      <c r="N2849" s="94" t="s">
        <v>151</v>
      </c>
      <c r="O2849" s="13" t="s">
        <v>468</v>
      </c>
      <c r="P2849" s="2" t="s">
        <v>468</v>
      </c>
      <c r="Q2849" s="2" t="s">
        <v>468</v>
      </c>
      <c r="R2849" s="2" t="s">
        <v>152</v>
      </c>
      <c r="S2849" s="2" t="s">
        <v>151</v>
      </c>
      <c r="T2849" s="2" t="s">
        <v>151</v>
      </c>
      <c r="U2849" s="14" t="s">
        <v>152</v>
      </c>
      <c r="V2849" s="13" t="s">
        <v>151</v>
      </c>
      <c r="W2849" s="2" t="s">
        <v>152</v>
      </c>
      <c r="X2849" s="2" t="s">
        <v>152</v>
      </c>
      <c r="Y2849" s="2" t="s">
        <v>152</v>
      </c>
      <c r="Z2849" s="94" t="s">
        <v>152</v>
      </c>
      <c r="AA2849" s="13" t="s">
        <v>151</v>
      </c>
      <c r="AB2849" s="2" t="s">
        <v>152</v>
      </c>
      <c r="AC2849" s="14" t="s">
        <v>152</v>
      </c>
      <c r="AD2849" s="93" t="s">
        <v>152</v>
      </c>
      <c r="AE2849" s="14" t="s">
        <v>152</v>
      </c>
      <c r="AF2849" s="99">
        <v>100</v>
      </c>
    </row>
    <row r="2850" spans="1:32" x14ac:dyDescent="0.3">
      <c r="A2850" s="55" t="str">
        <f t="shared" si="44"/>
        <v>NLju_03.1</v>
      </c>
      <c r="C2850" s="96" t="s">
        <v>31</v>
      </c>
      <c r="D2850" s="97" t="s">
        <v>777</v>
      </c>
      <c r="E2850" s="97" t="s">
        <v>857</v>
      </c>
      <c r="F2850" s="97" t="s">
        <v>858</v>
      </c>
      <c r="G2850" s="97" t="s">
        <v>344</v>
      </c>
      <c r="H2850" s="96" t="s">
        <v>50</v>
      </c>
      <c r="I2850" s="98" t="s">
        <v>454</v>
      </c>
      <c r="J2850" s="27" t="s">
        <v>3901</v>
      </c>
      <c r="K2850" s="28" t="s">
        <v>3906</v>
      </c>
      <c r="L2850" s="93" t="s">
        <v>151</v>
      </c>
      <c r="M2850" s="2" t="s">
        <v>151</v>
      </c>
      <c r="N2850" s="94" t="s">
        <v>151</v>
      </c>
      <c r="O2850" s="13" t="s">
        <v>6</v>
      </c>
      <c r="P2850" s="2" t="s">
        <v>6</v>
      </c>
      <c r="Q2850" s="2" t="s">
        <v>6</v>
      </c>
      <c r="R2850" s="2" t="s">
        <v>6</v>
      </c>
      <c r="S2850" s="2" t="s">
        <v>6</v>
      </c>
      <c r="T2850" s="2" t="s">
        <v>6</v>
      </c>
      <c r="U2850" s="14" t="s">
        <v>6</v>
      </c>
      <c r="V2850" s="13" t="s">
        <v>6</v>
      </c>
      <c r="W2850" s="2" t="s">
        <v>6</v>
      </c>
      <c r="X2850" s="2" t="s">
        <v>6</v>
      </c>
      <c r="Y2850" s="2" t="s">
        <v>6</v>
      </c>
      <c r="Z2850" s="94" t="s">
        <v>6</v>
      </c>
      <c r="AA2850" s="13" t="s">
        <v>6</v>
      </c>
      <c r="AB2850" s="2" t="s">
        <v>6</v>
      </c>
      <c r="AC2850" s="14" t="s">
        <v>6</v>
      </c>
      <c r="AD2850" s="93" t="s">
        <v>6</v>
      </c>
      <c r="AE2850" s="14" t="s">
        <v>6</v>
      </c>
      <c r="AF2850" s="99">
        <v>0</v>
      </c>
    </row>
    <row r="2851" spans="1:32" x14ac:dyDescent="0.3">
      <c r="A2851" s="55" t="str">
        <f t="shared" si="44"/>
        <v>NLju_03.1</v>
      </c>
      <c r="C2851" s="96" t="s">
        <v>31</v>
      </c>
      <c r="D2851" s="97" t="s">
        <v>777</v>
      </c>
      <c r="E2851" s="97" t="s">
        <v>857</v>
      </c>
      <c r="F2851" s="97" t="s">
        <v>858</v>
      </c>
      <c r="G2851" s="97" t="s">
        <v>344</v>
      </c>
      <c r="H2851" s="96" t="s">
        <v>50</v>
      </c>
      <c r="I2851" s="98" t="s">
        <v>454</v>
      </c>
      <c r="J2851" s="27" t="s">
        <v>3901</v>
      </c>
      <c r="K2851" s="28" t="s">
        <v>3907</v>
      </c>
      <c r="L2851" s="93" t="s">
        <v>151</v>
      </c>
      <c r="M2851" s="2" t="s">
        <v>151</v>
      </c>
      <c r="N2851" s="94" t="s">
        <v>151</v>
      </c>
      <c r="O2851" s="13"/>
      <c r="P2851" s="2"/>
      <c r="Q2851" s="2"/>
      <c r="R2851" s="2"/>
      <c r="S2851" s="2"/>
      <c r="T2851" s="2"/>
      <c r="U2851" s="14"/>
      <c r="V2851" s="13"/>
      <c r="W2851" s="2"/>
      <c r="X2851" s="2"/>
      <c r="Y2851" s="2"/>
      <c r="Z2851" s="94"/>
      <c r="AA2851" s="13"/>
      <c r="AB2851" s="2"/>
      <c r="AC2851" s="14"/>
      <c r="AD2851" s="93"/>
      <c r="AE2851" s="14"/>
      <c r="AF2851" s="99">
        <v>100</v>
      </c>
    </row>
    <row r="2852" spans="1:32" x14ac:dyDescent="0.3">
      <c r="A2852" s="55" t="str">
        <f t="shared" si="44"/>
        <v>NLju_03.1</v>
      </c>
      <c r="C2852" s="96" t="s">
        <v>31</v>
      </c>
      <c r="D2852" s="97" t="s">
        <v>777</v>
      </c>
      <c r="E2852" s="97" t="s">
        <v>857</v>
      </c>
      <c r="F2852" s="97" t="s">
        <v>858</v>
      </c>
      <c r="G2852" s="97" t="s">
        <v>344</v>
      </c>
      <c r="H2852" s="96" t="s">
        <v>50</v>
      </c>
      <c r="I2852" s="98" t="s">
        <v>454</v>
      </c>
      <c r="J2852" s="27" t="s">
        <v>3908</v>
      </c>
      <c r="K2852" s="28" t="s">
        <v>3909</v>
      </c>
      <c r="L2852" s="93" t="s">
        <v>151</v>
      </c>
      <c r="M2852" s="2" t="s">
        <v>151</v>
      </c>
      <c r="N2852" s="94" t="s">
        <v>151</v>
      </c>
      <c r="O2852" s="13" t="s">
        <v>6</v>
      </c>
      <c r="P2852" s="2" t="s">
        <v>6</v>
      </c>
      <c r="Q2852" s="2" t="s">
        <v>6</v>
      </c>
      <c r="R2852" s="2" t="s">
        <v>6</v>
      </c>
      <c r="S2852" s="2" t="s">
        <v>6</v>
      </c>
      <c r="T2852" s="2" t="s">
        <v>6</v>
      </c>
      <c r="U2852" s="14" t="s">
        <v>6</v>
      </c>
      <c r="V2852" s="13" t="s">
        <v>6</v>
      </c>
      <c r="W2852" s="2" t="s">
        <v>6</v>
      </c>
      <c r="X2852" s="2" t="s">
        <v>6</v>
      </c>
      <c r="Y2852" s="2" t="s">
        <v>6</v>
      </c>
      <c r="Z2852" s="94" t="s">
        <v>6</v>
      </c>
      <c r="AA2852" s="13" t="s">
        <v>6</v>
      </c>
      <c r="AB2852" s="2" t="s">
        <v>6</v>
      </c>
      <c r="AC2852" s="14" t="s">
        <v>6</v>
      </c>
      <c r="AD2852" s="93" t="s">
        <v>6</v>
      </c>
      <c r="AE2852" s="14" t="s">
        <v>6</v>
      </c>
      <c r="AF2852" s="99">
        <v>100</v>
      </c>
    </row>
    <row r="2853" spans="1:32" x14ac:dyDescent="0.3">
      <c r="A2853" s="55" t="str">
        <f t="shared" si="44"/>
        <v>NLju_03.2</v>
      </c>
      <c r="C2853" s="96" t="s">
        <v>31</v>
      </c>
      <c r="D2853" s="97" t="s">
        <v>777</v>
      </c>
      <c r="E2853" s="97" t="s">
        <v>859</v>
      </c>
      <c r="F2853" s="97" t="s">
        <v>860</v>
      </c>
      <c r="G2853" s="97" t="s">
        <v>351</v>
      </c>
      <c r="H2853" s="96" t="s">
        <v>50</v>
      </c>
      <c r="I2853" s="98" t="s">
        <v>454</v>
      </c>
      <c r="J2853" s="27" t="s">
        <v>3901</v>
      </c>
      <c r="K2853" s="28" t="s">
        <v>3910</v>
      </c>
      <c r="L2853" s="93" t="s">
        <v>151</v>
      </c>
      <c r="M2853" s="2" t="s">
        <v>152</v>
      </c>
      <c r="N2853" s="94" t="s">
        <v>151</v>
      </c>
      <c r="O2853" s="13" t="s">
        <v>468</v>
      </c>
      <c r="P2853" s="2" t="s">
        <v>468</v>
      </c>
      <c r="Q2853" s="2" t="s">
        <v>468</v>
      </c>
      <c r="R2853" s="2" t="s">
        <v>152</v>
      </c>
      <c r="S2853" s="2" t="s">
        <v>152</v>
      </c>
      <c r="T2853" s="2" t="s">
        <v>152</v>
      </c>
      <c r="U2853" s="14" t="s">
        <v>152</v>
      </c>
      <c r="V2853" s="13" t="s">
        <v>151</v>
      </c>
      <c r="W2853" s="2" t="s">
        <v>152</v>
      </c>
      <c r="X2853" s="2" t="s">
        <v>152</v>
      </c>
      <c r="Y2853" s="2" t="s">
        <v>152</v>
      </c>
      <c r="Z2853" s="94" t="s">
        <v>152</v>
      </c>
      <c r="AA2853" s="13" t="s">
        <v>152</v>
      </c>
      <c r="AB2853" s="2" t="s">
        <v>152</v>
      </c>
      <c r="AC2853" s="14" t="s">
        <v>152</v>
      </c>
      <c r="AD2853" s="93" t="s">
        <v>152</v>
      </c>
      <c r="AE2853" s="14" t="s">
        <v>152</v>
      </c>
      <c r="AF2853" s="99">
        <v>100</v>
      </c>
    </row>
    <row r="2854" spans="1:32" x14ac:dyDescent="0.3">
      <c r="A2854" s="55" t="str">
        <f t="shared" si="44"/>
        <v>NLmo_01.1</v>
      </c>
      <c r="C2854" s="96" t="s">
        <v>31</v>
      </c>
      <c r="D2854" s="97" t="s">
        <v>778</v>
      </c>
      <c r="E2854" s="97" t="s">
        <v>861</v>
      </c>
      <c r="F2854" s="97" t="s">
        <v>862</v>
      </c>
      <c r="G2854" s="97" t="s">
        <v>344</v>
      </c>
      <c r="H2854" s="96" t="s">
        <v>50</v>
      </c>
      <c r="I2854" s="98" t="s">
        <v>51</v>
      </c>
      <c r="J2854" s="27" t="s">
        <v>3911</v>
      </c>
      <c r="K2854" s="28" t="s">
        <v>3912</v>
      </c>
      <c r="L2854" s="93" t="s">
        <v>151</v>
      </c>
      <c r="M2854" s="2" t="s">
        <v>151</v>
      </c>
      <c r="N2854" s="94" t="s">
        <v>151</v>
      </c>
      <c r="O2854" s="13" t="s">
        <v>6</v>
      </c>
      <c r="P2854" s="2" t="s">
        <v>6</v>
      </c>
      <c r="Q2854" s="2" t="s">
        <v>6</v>
      </c>
      <c r="R2854" s="2" t="s">
        <v>6</v>
      </c>
      <c r="S2854" s="2" t="s">
        <v>6</v>
      </c>
      <c r="T2854" s="2" t="s">
        <v>6</v>
      </c>
      <c r="U2854" s="14" t="s">
        <v>6</v>
      </c>
      <c r="V2854" s="13" t="s">
        <v>6</v>
      </c>
      <c r="W2854" s="2" t="s">
        <v>6</v>
      </c>
      <c r="X2854" s="2" t="s">
        <v>6</v>
      </c>
      <c r="Y2854" s="2" t="s">
        <v>6</v>
      </c>
      <c r="Z2854" s="94" t="s">
        <v>6</v>
      </c>
      <c r="AA2854" s="13" t="s">
        <v>6</v>
      </c>
      <c r="AB2854" s="2" t="s">
        <v>6</v>
      </c>
      <c r="AC2854" s="14" t="s">
        <v>6</v>
      </c>
      <c r="AD2854" s="93" t="s">
        <v>6</v>
      </c>
      <c r="AE2854" s="14" t="s">
        <v>6</v>
      </c>
      <c r="AF2854" s="99">
        <v>100</v>
      </c>
    </row>
    <row r="2855" spans="1:32" x14ac:dyDescent="0.3">
      <c r="A2855" s="55" t="str">
        <f t="shared" si="44"/>
        <v>NLmo_01.1</v>
      </c>
      <c r="C2855" s="96" t="s">
        <v>31</v>
      </c>
      <c r="D2855" s="97" t="s">
        <v>778</v>
      </c>
      <c r="E2855" s="97" t="s">
        <v>861</v>
      </c>
      <c r="F2855" s="97" t="s">
        <v>862</v>
      </c>
      <c r="G2855" s="97" t="s">
        <v>344</v>
      </c>
      <c r="H2855" s="96" t="s">
        <v>50</v>
      </c>
      <c r="I2855" s="98" t="s">
        <v>51</v>
      </c>
      <c r="J2855" s="27" t="s">
        <v>3913</v>
      </c>
      <c r="K2855" s="28" t="s">
        <v>3914</v>
      </c>
      <c r="L2855" s="93" t="s">
        <v>151</v>
      </c>
      <c r="M2855" s="2" t="s">
        <v>151</v>
      </c>
      <c r="N2855" s="94" t="s">
        <v>151</v>
      </c>
      <c r="O2855" s="13" t="s">
        <v>6</v>
      </c>
      <c r="P2855" s="2" t="s">
        <v>6</v>
      </c>
      <c r="Q2855" s="2" t="s">
        <v>6</v>
      </c>
      <c r="R2855" s="2" t="s">
        <v>6</v>
      </c>
      <c r="S2855" s="2" t="s">
        <v>6</v>
      </c>
      <c r="T2855" s="2" t="s">
        <v>6</v>
      </c>
      <c r="U2855" s="14" t="s">
        <v>6</v>
      </c>
      <c r="V2855" s="13" t="s">
        <v>6</v>
      </c>
      <c r="W2855" s="2" t="s">
        <v>6</v>
      </c>
      <c r="X2855" s="2" t="s">
        <v>6</v>
      </c>
      <c r="Y2855" s="2" t="s">
        <v>6</v>
      </c>
      <c r="Z2855" s="94" t="s">
        <v>6</v>
      </c>
      <c r="AA2855" s="13" t="s">
        <v>6</v>
      </c>
      <c r="AB2855" s="2" t="s">
        <v>6</v>
      </c>
      <c r="AC2855" s="14" t="s">
        <v>6</v>
      </c>
      <c r="AD2855" s="93" t="s">
        <v>6</v>
      </c>
      <c r="AE2855" s="14" t="s">
        <v>6</v>
      </c>
      <c r="AF2855" s="99">
        <v>100</v>
      </c>
    </row>
    <row r="2856" spans="1:32" x14ac:dyDescent="0.3">
      <c r="A2856" s="55" t="str">
        <f t="shared" si="44"/>
        <v>NLmo_01.1</v>
      </c>
      <c r="C2856" s="96" t="s">
        <v>31</v>
      </c>
      <c r="D2856" s="97" t="s">
        <v>778</v>
      </c>
      <c r="E2856" s="97" t="s">
        <v>861</v>
      </c>
      <c r="F2856" s="97" t="s">
        <v>862</v>
      </c>
      <c r="G2856" s="97" t="s">
        <v>344</v>
      </c>
      <c r="H2856" s="96" t="s">
        <v>50</v>
      </c>
      <c r="I2856" s="98" t="s">
        <v>51</v>
      </c>
      <c r="J2856" s="27" t="s">
        <v>3915</v>
      </c>
      <c r="K2856" s="28" t="s">
        <v>3916</v>
      </c>
      <c r="L2856" s="93" t="s">
        <v>151</v>
      </c>
      <c r="M2856" s="2" t="s">
        <v>151</v>
      </c>
      <c r="N2856" s="94" t="s">
        <v>151</v>
      </c>
      <c r="O2856" s="13" t="s">
        <v>6</v>
      </c>
      <c r="P2856" s="2" t="s">
        <v>6</v>
      </c>
      <c r="Q2856" s="2" t="s">
        <v>6</v>
      </c>
      <c r="R2856" s="2" t="s">
        <v>6</v>
      </c>
      <c r="S2856" s="2" t="s">
        <v>6</v>
      </c>
      <c r="T2856" s="2" t="s">
        <v>6</v>
      </c>
      <c r="U2856" s="14" t="s">
        <v>6</v>
      </c>
      <c r="V2856" s="13" t="s">
        <v>6</v>
      </c>
      <c r="W2856" s="2" t="s">
        <v>6</v>
      </c>
      <c r="X2856" s="2" t="s">
        <v>6</v>
      </c>
      <c r="Y2856" s="2" t="s">
        <v>6</v>
      </c>
      <c r="Z2856" s="94" t="s">
        <v>6</v>
      </c>
      <c r="AA2856" s="13" t="s">
        <v>6</v>
      </c>
      <c r="AB2856" s="2" t="s">
        <v>6</v>
      </c>
      <c r="AC2856" s="14" t="s">
        <v>6</v>
      </c>
      <c r="AD2856" s="93" t="s">
        <v>6</v>
      </c>
      <c r="AE2856" s="14" t="s">
        <v>6</v>
      </c>
      <c r="AF2856" s="99">
        <v>100</v>
      </c>
    </row>
    <row r="2857" spans="1:32" x14ac:dyDescent="0.3">
      <c r="A2857" s="55" t="str">
        <f t="shared" si="44"/>
        <v>NLmo_01.1</v>
      </c>
      <c r="C2857" s="96" t="s">
        <v>31</v>
      </c>
      <c r="D2857" s="97" t="s">
        <v>778</v>
      </c>
      <c r="E2857" s="97" t="s">
        <v>861</v>
      </c>
      <c r="F2857" s="97" t="s">
        <v>862</v>
      </c>
      <c r="G2857" s="97" t="s">
        <v>344</v>
      </c>
      <c r="H2857" s="96" t="s">
        <v>50</v>
      </c>
      <c r="I2857" s="98" t="s">
        <v>51</v>
      </c>
      <c r="J2857" s="27" t="s">
        <v>3917</v>
      </c>
      <c r="K2857" s="28" t="s">
        <v>3918</v>
      </c>
      <c r="L2857" s="93" t="s">
        <v>151</v>
      </c>
      <c r="M2857" s="2" t="s">
        <v>151</v>
      </c>
      <c r="N2857" s="94" t="s">
        <v>151</v>
      </c>
      <c r="O2857" s="13" t="s">
        <v>6</v>
      </c>
      <c r="P2857" s="2" t="s">
        <v>6</v>
      </c>
      <c r="Q2857" s="2" t="s">
        <v>6</v>
      </c>
      <c r="R2857" s="2" t="s">
        <v>6</v>
      </c>
      <c r="S2857" s="2" t="s">
        <v>6</v>
      </c>
      <c r="T2857" s="2" t="s">
        <v>6</v>
      </c>
      <c r="U2857" s="14" t="s">
        <v>6</v>
      </c>
      <c r="V2857" s="13" t="s">
        <v>6</v>
      </c>
      <c r="W2857" s="2" t="s">
        <v>6</v>
      </c>
      <c r="X2857" s="2" t="s">
        <v>6</v>
      </c>
      <c r="Y2857" s="2" t="s">
        <v>6</v>
      </c>
      <c r="Z2857" s="94" t="s">
        <v>6</v>
      </c>
      <c r="AA2857" s="13" t="s">
        <v>6</v>
      </c>
      <c r="AB2857" s="2" t="s">
        <v>6</v>
      </c>
      <c r="AC2857" s="14" t="s">
        <v>6</v>
      </c>
      <c r="AD2857" s="93" t="s">
        <v>6</v>
      </c>
      <c r="AE2857" s="14" t="s">
        <v>6</v>
      </c>
      <c r="AF2857" s="99">
        <v>100</v>
      </c>
    </row>
    <row r="2858" spans="1:32" x14ac:dyDescent="0.3">
      <c r="A2858" s="55" t="str">
        <f t="shared" si="44"/>
        <v>NLmo_01.1</v>
      </c>
      <c r="C2858" s="96" t="s">
        <v>31</v>
      </c>
      <c r="D2858" s="97" t="s">
        <v>778</v>
      </c>
      <c r="E2858" s="97" t="s">
        <v>861</v>
      </c>
      <c r="F2858" s="97" t="s">
        <v>862</v>
      </c>
      <c r="G2858" s="97" t="s">
        <v>344</v>
      </c>
      <c r="H2858" s="96" t="s">
        <v>50</v>
      </c>
      <c r="I2858" s="98" t="s">
        <v>51</v>
      </c>
      <c r="J2858" s="27" t="s">
        <v>3919</v>
      </c>
      <c r="K2858" s="28" t="s">
        <v>3920</v>
      </c>
      <c r="L2858" s="93" t="s">
        <v>151</v>
      </c>
      <c r="M2858" s="2" t="s">
        <v>151</v>
      </c>
      <c r="N2858" s="94" t="s">
        <v>151</v>
      </c>
      <c r="O2858" s="13" t="s">
        <v>6</v>
      </c>
      <c r="P2858" s="2" t="s">
        <v>6</v>
      </c>
      <c r="Q2858" s="2" t="s">
        <v>6</v>
      </c>
      <c r="R2858" s="2" t="s">
        <v>6</v>
      </c>
      <c r="S2858" s="2" t="s">
        <v>6</v>
      </c>
      <c r="T2858" s="2" t="s">
        <v>6</v>
      </c>
      <c r="U2858" s="14" t="s">
        <v>6</v>
      </c>
      <c r="V2858" s="13" t="s">
        <v>6</v>
      </c>
      <c r="W2858" s="2" t="s">
        <v>6</v>
      </c>
      <c r="X2858" s="2" t="s">
        <v>6</v>
      </c>
      <c r="Y2858" s="2" t="s">
        <v>6</v>
      </c>
      <c r="Z2858" s="94" t="s">
        <v>6</v>
      </c>
      <c r="AA2858" s="13" t="s">
        <v>6</v>
      </c>
      <c r="AB2858" s="2" t="s">
        <v>6</v>
      </c>
      <c r="AC2858" s="14" t="s">
        <v>6</v>
      </c>
      <c r="AD2858" s="93" t="s">
        <v>6</v>
      </c>
      <c r="AE2858" s="14" t="s">
        <v>6</v>
      </c>
      <c r="AF2858" s="99">
        <v>100</v>
      </c>
    </row>
    <row r="2859" spans="1:32" x14ac:dyDescent="0.3">
      <c r="A2859" s="55" t="str">
        <f t="shared" si="44"/>
        <v>NLmo_01.1</v>
      </c>
      <c r="C2859" s="96" t="s">
        <v>31</v>
      </c>
      <c r="D2859" s="97" t="s">
        <v>778</v>
      </c>
      <c r="E2859" s="97" t="s">
        <v>861</v>
      </c>
      <c r="F2859" s="97" t="s">
        <v>862</v>
      </c>
      <c r="G2859" s="97" t="s">
        <v>344</v>
      </c>
      <c r="H2859" s="96" t="s">
        <v>50</v>
      </c>
      <c r="I2859" s="98" t="s">
        <v>51</v>
      </c>
      <c r="J2859" s="27" t="s">
        <v>3921</v>
      </c>
      <c r="K2859" s="28" t="s">
        <v>3922</v>
      </c>
      <c r="L2859" s="93" t="s">
        <v>151</v>
      </c>
      <c r="M2859" s="2" t="s">
        <v>151</v>
      </c>
      <c r="N2859" s="94" t="s">
        <v>151</v>
      </c>
      <c r="O2859" s="13" t="s">
        <v>6</v>
      </c>
      <c r="P2859" s="2" t="s">
        <v>6</v>
      </c>
      <c r="Q2859" s="2" t="s">
        <v>6</v>
      </c>
      <c r="R2859" s="2" t="s">
        <v>6</v>
      </c>
      <c r="S2859" s="2" t="s">
        <v>6</v>
      </c>
      <c r="T2859" s="2" t="s">
        <v>6</v>
      </c>
      <c r="U2859" s="14" t="s">
        <v>6</v>
      </c>
      <c r="V2859" s="13" t="s">
        <v>6</v>
      </c>
      <c r="W2859" s="2" t="s">
        <v>6</v>
      </c>
      <c r="X2859" s="2" t="s">
        <v>6</v>
      </c>
      <c r="Y2859" s="2" t="s">
        <v>6</v>
      </c>
      <c r="Z2859" s="94" t="s">
        <v>6</v>
      </c>
      <c r="AA2859" s="13" t="s">
        <v>6</v>
      </c>
      <c r="AB2859" s="2" t="s">
        <v>6</v>
      </c>
      <c r="AC2859" s="14" t="s">
        <v>6</v>
      </c>
      <c r="AD2859" s="93" t="s">
        <v>6</v>
      </c>
      <c r="AE2859" s="14" t="s">
        <v>6</v>
      </c>
      <c r="AF2859" s="99">
        <v>100</v>
      </c>
    </row>
    <row r="2860" spans="1:32" x14ac:dyDescent="0.3">
      <c r="A2860" s="55" t="str">
        <f t="shared" si="44"/>
        <v>NLmo_01.1</v>
      </c>
      <c r="C2860" s="96" t="s">
        <v>31</v>
      </c>
      <c r="D2860" s="97" t="s">
        <v>778</v>
      </c>
      <c r="E2860" s="97" t="s">
        <v>861</v>
      </c>
      <c r="F2860" s="97" t="s">
        <v>862</v>
      </c>
      <c r="G2860" s="97" t="s">
        <v>344</v>
      </c>
      <c r="H2860" s="96" t="s">
        <v>50</v>
      </c>
      <c r="I2860" s="98" t="s">
        <v>51</v>
      </c>
      <c r="J2860" s="27" t="s">
        <v>3923</v>
      </c>
      <c r="K2860" s="28" t="s">
        <v>3924</v>
      </c>
      <c r="L2860" s="93" t="s">
        <v>151</v>
      </c>
      <c r="M2860" s="2" t="s">
        <v>151</v>
      </c>
      <c r="N2860" s="94" t="s">
        <v>151</v>
      </c>
      <c r="O2860" s="13" t="s">
        <v>6</v>
      </c>
      <c r="P2860" s="2" t="s">
        <v>6</v>
      </c>
      <c r="Q2860" s="2" t="s">
        <v>6</v>
      </c>
      <c r="R2860" s="2" t="s">
        <v>6</v>
      </c>
      <c r="S2860" s="2" t="s">
        <v>6</v>
      </c>
      <c r="T2860" s="2" t="s">
        <v>6</v>
      </c>
      <c r="U2860" s="14" t="s">
        <v>6</v>
      </c>
      <c r="V2860" s="13" t="s">
        <v>6</v>
      </c>
      <c r="W2860" s="2" t="s">
        <v>6</v>
      </c>
      <c r="X2860" s="2" t="s">
        <v>6</v>
      </c>
      <c r="Y2860" s="2" t="s">
        <v>6</v>
      </c>
      <c r="Z2860" s="94" t="s">
        <v>6</v>
      </c>
      <c r="AA2860" s="13" t="s">
        <v>6</v>
      </c>
      <c r="AB2860" s="2" t="s">
        <v>6</v>
      </c>
      <c r="AC2860" s="14" t="s">
        <v>6</v>
      </c>
      <c r="AD2860" s="93" t="s">
        <v>6</v>
      </c>
      <c r="AE2860" s="14" t="s">
        <v>6</v>
      </c>
      <c r="AF2860" s="99">
        <v>100</v>
      </c>
    </row>
    <row r="2861" spans="1:32" x14ac:dyDescent="0.3">
      <c r="A2861" s="55" t="str">
        <f t="shared" si="44"/>
        <v>NLmo_01.1</v>
      </c>
      <c r="C2861" s="96" t="s">
        <v>31</v>
      </c>
      <c r="D2861" s="97" t="s">
        <v>778</v>
      </c>
      <c r="E2861" s="97" t="s">
        <v>861</v>
      </c>
      <c r="F2861" s="97" t="s">
        <v>862</v>
      </c>
      <c r="G2861" s="97" t="s">
        <v>344</v>
      </c>
      <c r="H2861" s="96" t="s">
        <v>50</v>
      </c>
      <c r="I2861" s="98" t="s">
        <v>51</v>
      </c>
      <c r="J2861" s="27" t="s">
        <v>3925</v>
      </c>
      <c r="K2861" s="28" t="s">
        <v>3926</v>
      </c>
      <c r="L2861" s="93" t="s">
        <v>151</v>
      </c>
      <c r="M2861" s="2" t="s">
        <v>151</v>
      </c>
      <c r="N2861" s="94" t="s">
        <v>151</v>
      </c>
      <c r="O2861" s="13" t="s">
        <v>6</v>
      </c>
      <c r="P2861" s="2" t="s">
        <v>6</v>
      </c>
      <c r="Q2861" s="2" t="s">
        <v>6</v>
      </c>
      <c r="R2861" s="2" t="s">
        <v>6</v>
      </c>
      <c r="S2861" s="2" t="s">
        <v>6</v>
      </c>
      <c r="T2861" s="2" t="s">
        <v>6</v>
      </c>
      <c r="U2861" s="14" t="s">
        <v>6</v>
      </c>
      <c r="V2861" s="13" t="s">
        <v>6</v>
      </c>
      <c r="W2861" s="2" t="s">
        <v>6</v>
      </c>
      <c r="X2861" s="2" t="s">
        <v>6</v>
      </c>
      <c r="Y2861" s="2" t="s">
        <v>6</v>
      </c>
      <c r="Z2861" s="94" t="s">
        <v>6</v>
      </c>
      <c r="AA2861" s="13" t="s">
        <v>6</v>
      </c>
      <c r="AB2861" s="2" t="s">
        <v>6</v>
      </c>
      <c r="AC2861" s="14" t="s">
        <v>6</v>
      </c>
      <c r="AD2861" s="93" t="s">
        <v>6</v>
      </c>
      <c r="AE2861" s="14" t="s">
        <v>6</v>
      </c>
      <c r="AF2861" s="99">
        <v>100</v>
      </c>
    </row>
    <row r="2862" spans="1:32" x14ac:dyDescent="0.3">
      <c r="A2862" s="55" t="str">
        <f t="shared" si="44"/>
        <v>NLmo_01.1</v>
      </c>
      <c r="C2862" s="96" t="s">
        <v>31</v>
      </c>
      <c r="D2862" s="97" t="s">
        <v>778</v>
      </c>
      <c r="E2862" s="97" t="s">
        <v>861</v>
      </c>
      <c r="F2862" s="97" t="s">
        <v>862</v>
      </c>
      <c r="G2862" s="97" t="s">
        <v>344</v>
      </c>
      <c r="H2862" s="96" t="s">
        <v>50</v>
      </c>
      <c r="I2862" s="98" t="s">
        <v>51</v>
      </c>
      <c r="J2862" s="27" t="s">
        <v>3927</v>
      </c>
      <c r="K2862" s="28" t="s">
        <v>3928</v>
      </c>
      <c r="L2862" s="93" t="s">
        <v>151</v>
      </c>
      <c r="M2862" s="2" t="s">
        <v>151</v>
      </c>
      <c r="N2862" s="94" t="s">
        <v>151</v>
      </c>
      <c r="O2862" s="13" t="s">
        <v>6</v>
      </c>
      <c r="P2862" s="2" t="s">
        <v>6</v>
      </c>
      <c r="Q2862" s="2" t="s">
        <v>6</v>
      </c>
      <c r="R2862" s="2" t="s">
        <v>6</v>
      </c>
      <c r="S2862" s="2" t="s">
        <v>6</v>
      </c>
      <c r="T2862" s="2" t="s">
        <v>6</v>
      </c>
      <c r="U2862" s="14" t="s">
        <v>6</v>
      </c>
      <c r="V2862" s="13" t="s">
        <v>6</v>
      </c>
      <c r="W2862" s="2" t="s">
        <v>6</v>
      </c>
      <c r="X2862" s="2" t="s">
        <v>6</v>
      </c>
      <c r="Y2862" s="2" t="s">
        <v>6</v>
      </c>
      <c r="Z2862" s="94" t="s">
        <v>6</v>
      </c>
      <c r="AA2862" s="13" t="s">
        <v>6</v>
      </c>
      <c r="AB2862" s="2" t="s">
        <v>6</v>
      </c>
      <c r="AC2862" s="14" t="s">
        <v>6</v>
      </c>
      <c r="AD2862" s="93" t="s">
        <v>6</v>
      </c>
      <c r="AE2862" s="14" t="s">
        <v>6</v>
      </c>
      <c r="AF2862" s="99">
        <v>100</v>
      </c>
    </row>
    <row r="2863" spans="1:32" x14ac:dyDescent="0.3">
      <c r="A2863" s="55" t="str">
        <f t="shared" si="44"/>
        <v>NLmo_01.1</v>
      </c>
      <c r="C2863" s="96" t="s">
        <v>31</v>
      </c>
      <c r="D2863" s="97" t="s">
        <v>778</v>
      </c>
      <c r="E2863" s="97" t="s">
        <v>861</v>
      </c>
      <c r="F2863" s="97" t="s">
        <v>862</v>
      </c>
      <c r="G2863" s="97" t="s">
        <v>344</v>
      </c>
      <c r="H2863" s="96" t="s">
        <v>50</v>
      </c>
      <c r="I2863" s="98" t="s">
        <v>51</v>
      </c>
      <c r="J2863" s="27" t="s">
        <v>3929</v>
      </c>
      <c r="K2863" s="28" t="s">
        <v>141</v>
      </c>
      <c r="L2863" s="93" t="s">
        <v>151</v>
      </c>
      <c r="M2863" s="2" t="s">
        <v>151</v>
      </c>
      <c r="N2863" s="94" t="s">
        <v>151</v>
      </c>
      <c r="O2863" s="13" t="s">
        <v>6</v>
      </c>
      <c r="P2863" s="2" t="s">
        <v>6</v>
      </c>
      <c r="Q2863" s="2" t="s">
        <v>6</v>
      </c>
      <c r="R2863" s="2" t="s">
        <v>6</v>
      </c>
      <c r="S2863" s="2" t="s">
        <v>6</v>
      </c>
      <c r="T2863" s="2" t="s">
        <v>6</v>
      </c>
      <c r="U2863" s="14" t="s">
        <v>6</v>
      </c>
      <c r="V2863" s="13" t="s">
        <v>6</v>
      </c>
      <c r="W2863" s="2" t="s">
        <v>6</v>
      </c>
      <c r="X2863" s="2" t="s">
        <v>6</v>
      </c>
      <c r="Y2863" s="2" t="s">
        <v>6</v>
      </c>
      <c r="Z2863" s="94" t="s">
        <v>6</v>
      </c>
      <c r="AA2863" s="13" t="s">
        <v>6</v>
      </c>
      <c r="AB2863" s="2" t="s">
        <v>6</v>
      </c>
      <c r="AC2863" s="14" t="s">
        <v>6</v>
      </c>
      <c r="AD2863" s="93" t="s">
        <v>6</v>
      </c>
      <c r="AE2863" s="14" t="s">
        <v>6</v>
      </c>
      <c r="AF2863" s="99">
        <v>100</v>
      </c>
    </row>
    <row r="2864" spans="1:32" x14ac:dyDescent="0.3">
      <c r="A2864" s="55" t="str">
        <f t="shared" si="44"/>
        <v>NLmo_01.1</v>
      </c>
      <c r="C2864" s="96" t="s">
        <v>31</v>
      </c>
      <c r="D2864" s="97" t="s">
        <v>778</v>
      </c>
      <c r="E2864" s="97" t="s">
        <v>861</v>
      </c>
      <c r="F2864" s="97" t="s">
        <v>862</v>
      </c>
      <c r="G2864" s="97" t="s">
        <v>344</v>
      </c>
      <c r="H2864" s="96" t="s">
        <v>50</v>
      </c>
      <c r="I2864" s="98" t="s">
        <v>51</v>
      </c>
      <c r="J2864" s="27" t="s">
        <v>3930</v>
      </c>
      <c r="K2864" s="28" t="s">
        <v>3931</v>
      </c>
      <c r="L2864" s="93" t="s">
        <v>151</v>
      </c>
      <c r="M2864" s="2" t="s">
        <v>151</v>
      </c>
      <c r="N2864" s="94" t="s">
        <v>151</v>
      </c>
      <c r="O2864" s="13" t="s">
        <v>6</v>
      </c>
      <c r="P2864" s="2" t="s">
        <v>6</v>
      </c>
      <c r="Q2864" s="2" t="s">
        <v>6</v>
      </c>
      <c r="R2864" s="2" t="s">
        <v>6</v>
      </c>
      <c r="S2864" s="2" t="s">
        <v>6</v>
      </c>
      <c r="T2864" s="2" t="s">
        <v>6</v>
      </c>
      <c r="U2864" s="14" t="s">
        <v>6</v>
      </c>
      <c r="V2864" s="13" t="s">
        <v>6</v>
      </c>
      <c r="W2864" s="2" t="s">
        <v>6</v>
      </c>
      <c r="X2864" s="2" t="s">
        <v>6</v>
      </c>
      <c r="Y2864" s="2" t="s">
        <v>6</v>
      </c>
      <c r="Z2864" s="94" t="s">
        <v>6</v>
      </c>
      <c r="AA2864" s="13" t="s">
        <v>6</v>
      </c>
      <c r="AB2864" s="2" t="s">
        <v>6</v>
      </c>
      <c r="AC2864" s="14" t="s">
        <v>6</v>
      </c>
      <c r="AD2864" s="93" t="s">
        <v>6</v>
      </c>
      <c r="AE2864" s="14" t="s">
        <v>6</v>
      </c>
      <c r="AF2864" s="99">
        <v>100</v>
      </c>
    </row>
    <row r="2865" spans="1:32" x14ac:dyDescent="0.3">
      <c r="A2865" s="55" t="str">
        <f t="shared" si="44"/>
        <v>NLmo_01.1</v>
      </c>
      <c r="C2865" s="96" t="s">
        <v>31</v>
      </c>
      <c r="D2865" s="97" t="s">
        <v>778</v>
      </c>
      <c r="E2865" s="97" t="s">
        <v>861</v>
      </c>
      <c r="F2865" s="97" t="s">
        <v>862</v>
      </c>
      <c r="G2865" s="97" t="s">
        <v>344</v>
      </c>
      <c r="H2865" s="96" t="s">
        <v>50</v>
      </c>
      <c r="I2865" s="98" t="s">
        <v>51</v>
      </c>
      <c r="J2865" s="27" t="s">
        <v>3932</v>
      </c>
      <c r="K2865" s="28" t="s">
        <v>3933</v>
      </c>
      <c r="L2865" s="93" t="s">
        <v>151</v>
      </c>
      <c r="M2865" s="2" t="s">
        <v>151</v>
      </c>
      <c r="N2865" s="94" t="s">
        <v>151</v>
      </c>
      <c r="O2865" s="13" t="s">
        <v>6</v>
      </c>
      <c r="P2865" s="2" t="s">
        <v>6</v>
      </c>
      <c r="Q2865" s="2" t="s">
        <v>6</v>
      </c>
      <c r="R2865" s="2" t="s">
        <v>6</v>
      </c>
      <c r="S2865" s="2" t="s">
        <v>6</v>
      </c>
      <c r="T2865" s="2" t="s">
        <v>6</v>
      </c>
      <c r="U2865" s="14" t="s">
        <v>6</v>
      </c>
      <c r="V2865" s="13" t="s">
        <v>6</v>
      </c>
      <c r="W2865" s="2" t="s">
        <v>6</v>
      </c>
      <c r="X2865" s="2" t="s">
        <v>6</v>
      </c>
      <c r="Y2865" s="2" t="s">
        <v>6</v>
      </c>
      <c r="Z2865" s="94" t="s">
        <v>6</v>
      </c>
      <c r="AA2865" s="13" t="s">
        <v>6</v>
      </c>
      <c r="AB2865" s="2" t="s">
        <v>6</v>
      </c>
      <c r="AC2865" s="14" t="s">
        <v>6</v>
      </c>
      <c r="AD2865" s="93" t="s">
        <v>6</v>
      </c>
      <c r="AE2865" s="14" t="s">
        <v>6</v>
      </c>
      <c r="AF2865" s="99">
        <v>100</v>
      </c>
    </row>
    <row r="2866" spans="1:32" x14ac:dyDescent="0.3">
      <c r="A2866" s="55" t="str">
        <f t="shared" si="44"/>
        <v>NLmo_01.1</v>
      </c>
      <c r="C2866" s="96" t="s">
        <v>31</v>
      </c>
      <c r="D2866" s="97" t="s">
        <v>778</v>
      </c>
      <c r="E2866" s="97" t="s">
        <v>861</v>
      </c>
      <c r="F2866" s="97" t="s">
        <v>862</v>
      </c>
      <c r="G2866" s="97" t="s">
        <v>344</v>
      </c>
      <c r="H2866" s="96" t="s">
        <v>50</v>
      </c>
      <c r="I2866" s="98" t="s">
        <v>51</v>
      </c>
      <c r="J2866" s="27" t="s">
        <v>3934</v>
      </c>
      <c r="K2866" s="28" t="s">
        <v>3935</v>
      </c>
      <c r="L2866" s="93" t="s">
        <v>151</v>
      </c>
      <c r="M2866" s="2" t="s">
        <v>151</v>
      </c>
      <c r="N2866" s="94" t="s">
        <v>151</v>
      </c>
      <c r="O2866" s="13" t="s">
        <v>6</v>
      </c>
      <c r="P2866" s="2" t="s">
        <v>6</v>
      </c>
      <c r="Q2866" s="2" t="s">
        <v>6</v>
      </c>
      <c r="R2866" s="2" t="s">
        <v>6</v>
      </c>
      <c r="S2866" s="2" t="s">
        <v>6</v>
      </c>
      <c r="T2866" s="2" t="s">
        <v>6</v>
      </c>
      <c r="U2866" s="14" t="s">
        <v>6</v>
      </c>
      <c r="V2866" s="13" t="s">
        <v>6</v>
      </c>
      <c r="W2866" s="2" t="s">
        <v>6</v>
      </c>
      <c r="X2866" s="2" t="s">
        <v>6</v>
      </c>
      <c r="Y2866" s="2" t="s">
        <v>6</v>
      </c>
      <c r="Z2866" s="94" t="s">
        <v>6</v>
      </c>
      <c r="AA2866" s="13" t="s">
        <v>6</v>
      </c>
      <c r="AB2866" s="2" t="s">
        <v>6</v>
      </c>
      <c r="AC2866" s="14" t="s">
        <v>6</v>
      </c>
      <c r="AD2866" s="93" t="s">
        <v>6</v>
      </c>
      <c r="AE2866" s="14" t="s">
        <v>6</v>
      </c>
      <c r="AF2866" s="99">
        <v>100</v>
      </c>
    </row>
    <row r="2867" spans="1:32" x14ac:dyDescent="0.3">
      <c r="A2867" s="55" t="str">
        <f t="shared" si="44"/>
        <v>NLmo_01.1</v>
      </c>
      <c r="C2867" s="96" t="s">
        <v>31</v>
      </c>
      <c r="D2867" s="97" t="s">
        <v>778</v>
      </c>
      <c r="E2867" s="97" t="s">
        <v>861</v>
      </c>
      <c r="F2867" s="97" t="s">
        <v>862</v>
      </c>
      <c r="G2867" s="97" t="s">
        <v>344</v>
      </c>
      <c r="H2867" s="96" t="s">
        <v>50</v>
      </c>
      <c r="I2867" s="98" t="s">
        <v>51</v>
      </c>
      <c r="J2867" s="27" t="s">
        <v>3936</v>
      </c>
      <c r="K2867" s="28" t="s">
        <v>3937</v>
      </c>
      <c r="L2867" s="93" t="s">
        <v>151</v>
      </c>
      <c r="M2867" s="2" t="s">
        <v>151</v>
      </c>
      <c r="N2867" s="94" t="s">
        <v>151</v>
      </c>
      <c r="O2867" s="13" t="s">
        <v>6</v>
      </c>
      <c r="P2867" s="2" t="s">
        <v>6</v>
      </c>
      <c r="Q2867" s="2" t="s">
        <v>6</v>
      </c>
      <c r="R2867" s="2" t="s">
        <v>6</v>
      </c>
      <c r="S2867" s="2" t="s">
        <v>6</v>
      </c>
      <c r="T2867" s="2" t="s">
        <v>6</v>
      </c>
      <c r="U2867" s="14" t="s">
        <v>6</v>
      </c>
      <c r="V2867" s="13" t="s">
        <v>6</v>
      </c>
      <c r="W2867" s="2" t="s">
        <v>6</v>
      </c>
      <c r="X2867" s="2" t="s">
        <v>6</v>
      </c>
      <c r="Y2867" s="2" t="s">
        <v>6</v>
      </c>
      <c r="Z2867" s="94" t="s">
        <v>6</v>
      </c>
      <c r="AA2867" s="13" t="s">
        <v>6</v>
      </c>
      <c r="AB2867" s="2" t="s">
        <v>6</v>
      </c>
      <c r="AC2867" s="14" t="s">
        <v>6</v>
      </c>
      <c r="AD2867" s="93" t="s">
        <v>6</v>
      </c>
      <c r="AE2867" s="14" t="s">
        <v>6</v>
      </c>
      <c r="AF2867" s="99">
        <v>0</v>
      </c>
    </row>
    <row r="2868" spans="1:32" x14ac:dyDescent="0.3">
      <c r="A2868" s="55" t="str">
        <f t="shared" si="44"/>
        <v>NLmo_01.1</v>
      </c>
      <c r="C2868" s="96" t="s">
        <v>31</v>
      </c>
      <c r="D2868" s="97" t="s">
        <v>778</v>
      </c>
      <c r="E2868" s="97" t="s">
        <v>861</v>
      </c>
      <c r="F2868" s="97" t="s">
        <v>862</v>
      </c>
      <c r="G2868" s="97" t="s">
        <v>344</v>
      </c>
      <c r="H2868" s="96" t="s">
        <v>50</v>
      </c>
      <c r="I2868" s="98" t="s">
        <v>51</v>
      </c>
      <c r="J2868" s="27" t="s">
        <v>3938</v>
      </c>
      <c r="K2868" s="28" t="s">
        <v>3939</v>
      </c>
      <c r="L2868" s="93" t="s">
        <v>151</v>
      </c>
      <c r="M2868" s="2" t="s">
        <v>151</v>
      </c>
      <c r="N2868" s="94" t="s">
        <v>151</v>
      </c>
      <c r="O2868" s="13" t="s">
        <v>6</v>
      </c>
      <c r="P2868" s="2" t="s">
        <v>6</v>
      </c>
      <c r="Q2868" s="2" t="s">
        <v>6</v>
      </c>
      <c r="R2868" s="2" t="s">
        <v>6</v>
      </c>
      <c r="S2868" s="2" t="s">
        <v>6</v>
      </c>
      <c r="T2868" s="2" t="s">
        <v>6</v>
      </c>
      <c r="U2868" s="14" t="s">
        <v>6</v>
      </c>
      <c r="V2868" s="13" t="s">
        <v>6</v>
      </c>
      <c r="W2868" s="2" t="s">
        <v>6</v>
      </c>
      <c r="X2868" s="2" t="s">
        <v>6</v>
      </c>
      <c r="Y2868" s="2" t="s">
        <v>6</v>
      </c>
      <c r="Z2868" s="94" t="s">
        <v>6</v>
      </c>
      <c r="AA2868" s="13" t="s">
        <v>6</v>
      </c>
      <c r="AB2868" s="2" t="s">
        <v>6</v>
      </c>
      <c r="AC2868" s="14" t="s">
        <v>6</v>
      </c>
      <c r="AD2868" s="93" t="s">
        <v>6</v>
      </c>
      <c r="AE2868" s="14" t="s">
        <v>6</v>
      </c>
      <c r="AF2868" s="99">
        <v>100</v>
      </c>
    </row>
    <row r="2869" spans="1:32" x14ac:dyDescent="0.3">
      <c r="A2869" s="55" t="str">
        <f t="shared" si="44"/>
        <v>NLmo_01.2</v>
      </c>
      <c r="C2869" s="96" t="s">
        <v>31</v>
      </c>
      <c r="D2869" s="97" t="s">
        <v>778</v>
      </c>
      <c r="E2869" s="97" t="s">
        <v>863</v>
      </c>
      <c r="F2869" s="97" t="s">
        <v>864</v>
      </c>
      <c r="G2869" s="97" t="s">
        <v>351</v>
      </c>
      <c r="H2869" s="96" t="s">
        <v>50</v>
      </c>
      <c r="I2869" s="98" t="s">
        <v>51</v>
      </c>
      <c r="J2869" s="27" t="s">
        <v>3911</v>
      </c>
      <c r="K2869" s="28" t="s">
        <v>3940</v>
      </c>
      <c r="L2869" s="93" t="s">
        <v>151</v>
      </c>
      <c r="M2869" s="2" t="s">
        <v>151</v>
      </c>
      <c r="N2869" s="94" t="s">
        <v>151</v>
      </c>
      <c r="O2869" s="13" t="s">
        <v>151</v>
      </c>
      <c r="P2869" s="2" t="s">
        <v>151</v>
      </c>
      <c r="Q2869" s="2" t="s">
        <v>152</v>
      </c>
      <c r="R2869" s="2" t="s">
        <v>152</v>
      </c>
      <c r="S2869" s="2" t="s">
        <v>151</v>
      </c>
      <c r="T2869" s="2" t="s">
        <v>151</v>
      </c>
      <c r="U2869" s="14" t="s">
        <v>151</v>
      </c>
      <c r="V2869" s="13" t="s">
        <v>151</v>
      </c>
      <c r="W2869" s="2" t="s">
        <v>151</v>
      </c>
      <c r="X2869" s="2" t="s">
        <v>151</v>
      </c>
      <c r="Y2869" s="2" t="s">
        <v>152</v>
      </c>
      <c r="Z2869" s="94" t="s">
        <v>152</v>
      </c>
      <c r="AA2869" s="13" t="s">
        <v>152</v>
      </c>
      <c r="AB2869" s="2" t="s">
        <v>152</v>
      </c>
      <c r="AC2869" s="14" t="s">
        <v>152</v>
      </c>
      <c r="AD2869" s="93" t="s">
        <v>151</v>
      </c>
      <c r="AE2869" s="14" t="s">
        <v>151</v>
      </c>
      <c r="AF2869" s="99">
        <v>100</v>
      </c>
    </row>
    <row r="2870" spans="1:32" x14ac:dyDescent="0.3">
      <c r="A2870" s="55" t="str">
        <f t="shared" si="44"/>
        <v>NLmo_01.2</v>
      </c>
      <c r="C2870" s="96" t="s">
        <v>31</v>
      </c>
      <c r="D2870" s="97" t="s">
        <v>778</v>
      </c>
      <c r="E2870" s="97" t="s">
        <v>863</v>
      </c>
      <c r="F2870" s="97" t="s">
        <v>864</v>
      </c>
      <c r="G2870" s="97" t="s">
        <v>351</v>
      </c>
      <c r="H2870" s="96" t="s">
        <v>50</v>
      </c>
      <c r="I2870" s="98" t="s">
        <v>51</v>
      </c>
      <c r="J2870" s="27" t="s">
        <v>3913</v>
      </c>
      <c r="K2870" s="28" t="s">
        <v>3941</v>
      </c>
      <c r="L2870" s="93" t="s">
        <v>151</v>
      </c>
      <c r="M2870" s="2" t="s">
        <v>151</v>
      </c>
      <c r="N2870" s="94" t="s">
        <v>151</v>
      </c>
      <c r="O2870" s="13" t="s">
        <v>151</v>
      </c>
      <c r="P2870" s="2" t="s">
        <v>151</v>
      </c>
      <c r="Q2870" s="2" t="s">
        <v>152</v>
      </c>
      <c r="R2870" s="2" t="s">
        <v>152</v>
      </c>
      <c r="S2870" s="2" t="s">
        <v>151</v>
      </c>
      <c r="T2870" s="2" t="s">
        <v>152</v>
      </c>
      <c r="U2870" s="14" t="s">
        <v>152</v>
      </c>
      <c r="V2870" s="13" t="s">
        <v>151</v>
      </c>
      <c r="W2870" s="2" t="s">
        <v>151</v>
      </c>
      <c r="X2870" s="2" t="s">
        <v>151</v>
      </c>
      <c r="Y2870" s="2" t="s">
        <v>152</v>
      </c>
      <c r="Z2870" s="94" t="s">
        <v>152</v>
      </c>
      <c r="AA2870" s="13" t="s">
        <v>151</v>
      </c>
      <c r="AB2870" s="2" t="s">
        <v>151</v>
      </c>
      <c r="AC2870" s="14" t="s">
        <v>151</v>
      </c>
      <c r="AD2870" s="93" t="s">
        <v>151</v>
      </c>
      <c r="AE2870" s="14" t="s">
        <v>151</v>
      </c>
      <c r="AF2870" s="99">
        <v>100</v>
      </c>
    </row>
    <row r="2871" spans="1:32" x14ac:dyDescent="0.3">
      <c r="A2871" s="55" t="str">
        <f t="shared" si="44"/>
        <v>NLmo_01.2</v>
      </c>
      <c r="C2871" s="96" t="s">
        <v>31</v>
      </c>
      <c r="D2871" s="97" t="s">
        <v>778</v>
      </c>
      <c r="E2871" s="97" t="s">
        <v>863</v>
      </c>
      <c r="F2871" s="97" t="s">
        <v>864</v>
      </c>
      <c r="G2871" s="97" t="s">
        <v>351</v>
      </c>
      <c r="H2871" s="96" t="s">
        <v>50</v>
      </c>
      <c r="I2871" s="98" t="s">
        <v>51</v>
      </c>
      <c r="J2871" s="27" t="s">
        <v>3915</v>
      </c>
      <c r="K2871" s="28" t="s">
        <v>3942</v>
      </c>
      <c r="L2871" s="93" t="s">
        <v>151</v>
      </c>
      <c r="M2871" s="2" t="s">
        <v>151</v>
      </c>
      <c r="N2871" s="94" t="s">
        <v>151</v>
      </c>
      <c r="O2871" s="13" t="s">
        <v>151</v>
      </c>
      <c r="P2871" s="2" t="s">
        <v>151</v>
      </c>
      <c r="Q2871" s="2" t="s">
        <v>152</v>
      </c>
      <c r="R2871" s="2" t="s">
        <v>152</v>
      </c>
      <c r="S2871" s="2" t="s">
        <v>151</v>
      </c>
      <c r="T2871" s="2" t="s">
        <v>152</v>
      </c>
      <c r="U2871" s="14" t="s">
        <v>152</v>
      </c>
      <c r="V2871" s="13" t="s">
        <v>151</v>
      </c>
      <c r="W2871" s="2" t="s">
        <v>151</v>
      </c>
      <c r="X2871" s="2" t="s">
        <v>151</v>
      </c>
      <c r="Y2871" s="2" t="s">
        <v>152</v>
      </c>
      <c r="Z2871" s="94" t="s">
        <v>152</v>
      </c>
      <c r="AA2871" s="13" t="s">
        <v>151</v>
      </c>
      <c r="AB2871" s="2" t="s">
        <v>151</v>
      </c>
      <c r="AC2871" s="14" t="s">
        <v>151</v>
      </c>
      <c r="AD2871" s="93" t="s">
        <v>151</v>
      </c>
      <c r="AE2871" s="14" t="s">
        <v>151</v>
      </c>
      <c r="AF2871" s="99">
        <v>100</v>
      </c>
    </row>
    <row r="2872" spans="1:32" x14ac:dyDescent="0.3">
      <c r="A2872" s="55" t="str">
        <f t="shared" si="44"/>
        <v>NLmo_01.2</v>
      </c>
      <c r="C2872" s="96" t="s">
        <v>31</v>
      </c>
      <c r="D2872" s="97" t="s">
        <v>778</v>
      </c>
      <c r="E2872" s="97" t="s">
        <v>863</v>
      </c>
      <c r="F2872" s="97" t="s">
        <v>864</v>
      </c>
      <c r="G2872" s="97" t="s">
        <v>351</v>
      </c>
      <c r="H2872" s="96" t="s">
        <v>50</v>
      </c>
      <c r="I2872" s="98" t="s">
        <v>51</v>
      </c>
      <c r="J2872" s="27" t="s">
        <v>3917</v>
      </c>
      <c r="K2872" s="28" t="s">
        <v>3943</v>
      </c>
      <c r="L2872" s="93" t="s">
        <v>151</v>
      </c>
      <c r="M2872" s="2" t="s">
        <v>151</v>
      </c>
      <c r="N2872" s="94" t="s">
        <v>151</v>
      </c>
      <c r="O2872" s="13" t="s">
        <v>151</v>
      </c>
      <c r="P2872" s="2" t="s">
        <v>151</v>
      </c>
      <c r="Q2872" s="2" t="s">
        <v>152</v>
      </c>
      <c r="R2872" s="2" t="s">
        <v>152</v>
      </c>
      <c r="S2872" s="2" t="s">
        <v>151</v>
      </c>
      <c r="T2872" s="2" t="s">
        <v>151</v>
      </c>
      <c r="U2872" s="14" t="s">
        <v>152</v>
      </c>
      <c r="V2872" s="13" t="s">
        <v>151</v>
      </c>
      <c r="W2872" s="2" t="s">
        <v>151</v>
      </c>
      <c r="X2872" s="2" t="s">
        <v>151</v>
      </c>
      <c r="Y2872" s="2" t="s">
        <v>152</v>
      </c>
      <c r="Z2872" s="94" t="s">
        <v>152</v>
      </c>
      <c r="AA2872" s="13" t="s">
        <v>151</v>
      </c>
      <c r="AB2872" s="2" t="s">
        <v>151</v>
      </c>
      <c r="AC2872" s="14" t="s">
        <v>151</v>
      </c>
      <c r="AD2872" s="93" t="s">
        <v>151</v>
      </c>
      <c r="AE2872" s="14" t="s">
        <v>151</v>
      </c>
      <c r="AF2872" s="99">
        <v>100</v>
      </c>
    </row>
    <row r="2873" spans="1:32" x14ac:dyDescent="0.3">
      <c r="A2873" s="55" t="str">
        <f t="shared" si="44"/>
        <v>NLmo_01.2</v>
      </c>
      <c r="C2873" s="96" t="s">
        <v>31</v>
      </c>
      <c r="D2873" s="97" t="s">
        <v>778</v>
      </c>
      <c r="E2873" s="97" t="s">
        <v>863</v>
      </c>
      <c r="F2873" s="97" t="s">
        <v>864</v>
      </c>
      <c r="G2873" s="97" t="s">
        <v>351</v>
      </c>
      <c r="H2873" s="96" t="s">
        <v>50</v>
      </c>
      <c r="I2873" s="98" t="s">
        <v>51</v>
      </c>
      <c r="J2873" s="27" t="s">
        <v>3919</v>
      </c>
      <c r="K2873" s="28" t="s">
        <v>3944</v>
      </c>
      <c r="L2873" s="93" t="s">
        <v>151</v>
      </c>
      <c r="M2873" s="2" t="s">
        <v>151</v>
      </c>
      <c r="N2873" s="94" t="s">
        <v>151</v>
      </c>
      <c r="O2873" s="13" t="s">
        <v>151</v>
      </c>
      <c r="P2873" s="2" t="s">
        <v>151</v>
      </c>
      <c r="Q2873" s="2" t="s">
        <v>152</v>
      </c>
      <c r="R2873" s="2" t="s">
        <v>152</v>
      </c>
      <c r="S2873" s="2" t="s">
        <v>151</v>
      </c>
      <c r="T2873" s="2" t="s">
        <v>151</v>
      </c>
      <c r="U2873" s="14" t="s">
        <v>152</v>
      </c>
      <c r="V2873" s="13" t="s">
        <v>151</v>
      </c>
      <c r="W2873" s="2" t="s">
        <v>151</v>
      </c>
      <c r="X2873" s="2" t="s">
        <v>151</v>
      </c>
      <c r="Y2873" s="2" t="s">
        <v>152</v>
      </c>
      <c r="Z2873" s="94" t="s">
        <v>152</v>
      </c>
      <c r="AA2873" s="13" t="s">
        <v>151</v>
      </c>
      <c r="AB2873" s="2" t="s">
        <v>151</v>
      </c>
      <c r="AC2873" s="14" t="s">
        <v>151</v>
      </c>
      <c r="AD2873" s="93" t="s">
        <v>151</v>
      </c>
      <c r="AE2873" s="14" t="s">
        <v>151</v>
      </c>
      <c r="AF2873" s="99">
        <v>100</v>
      </c>
    </row>
    <row r="2874" spans="1:32" x14ac:dyDescent="0.3">
      <c r="A2874" s="55" t="str">
        <f t="shared" si="44"/>
        <v>NLmo_01.2</v>
      </c>
      <c r="C2874" s="96" t="s">
        <v>31</v>
      </c>
      <c r="D2874" s="97" t="s">
        <v>778</v>
      </c>
      <c r="E2874" s="97" t="s">
        <v>863</v>
      </c>
      <c r="F2874" s="97" t="s">
        <v>864</v>
      </c>
      <c r="G2874" s="97" t="s">
        <v>351</v>
      </c>
      <c r="H2874" s="96" t="s">
        <v>50</v>
      </c>
      <c r="I2874" s="98" t="s">
        <v>51</v>
      </c>
      <c r="J2874" s="27" t="s">
        <v>3934</v>
      </c>
      <c r="K2874" s="28" t="s">
        <v>3945</v>
      </c>
      <c r="L2874" s="93" t="s">
        <v>151</v>
      </c>
      <c r="M2874" s="2" t="s">
        <v>151</v>
      </c>
      <c r="N2874" s="94" t="s">
        <v>151</v>
      </c>
      <c r="O2874" s="13" t="s">
        <v>151</v>
      </c>
      <c r="P2874" s="2" t="s">
        <v>151</v>
      </c>
      <c r="Q2874" s="2" t="s">
        <v>151</v>
      </c>
      <c r="R2874" s="2" t="s">
        <v>152</v>
      </c>
      <c r="S2874" s="2" t="s">
        <v>151</v>
      </c>
      <c r="T2874" s="2" t="s">
        <v>152</v>
      </c>
      <c r="U2874" s="14" t="s">
        <v>152</v>
      </c>
      <c r="V2874" s="13" t="s">
        <v>151</v>
      </c>
      <c r="W2874" s="2" t="s">
        <v>151</v>
      </c>
      <c r="X2874" s="2" t="s">
        <v>151</v>
      </c>
      <c r="Y2874" s="2" t="s">
        <v>152</v>
      </c>
      <c r="Z2874" s="94" t="s">
        <v>152</v>
      </c>
      <c r="AA2874" s="13" t="s">
        <v>151</v>
      </c>
      <c r="AB2874" s="2" t="s">
        <v>151</v>
      </c>
      <c r="AC2874" s="14" t="s">
        <v>151</v>
      </c>
      <c r="AD2874" s="93" t="s">
        <v>151</v>
      </c>
      <c r="AE2874" s="14" t="s">
        <v>151</v>
      </c>
      <c r="AF2874" s="99">
        <v>100</v>
      </c>
    </row>
    <row r="2875" spans="1:32" x14ac:dyDescent="0.3">
      <c r="A2875" s="55" t="str">
        <f t="shared" si="44"/>
        <v>NLmo_01.2</v>
      </c>
      <c r="C2875" s="96" t="s">
        <v>31</v>
      </c>
      <c r="D2875" s="97" t="s">
        <v>778</v>
      </c>
      <c r="E2875" s="97" t="s">
        <v>863</v>
      </c>
      <c r="F2875" s="97" t="s">
        <v>864</v>
      </c>
      <c r="G2875" s="97" t="s">
        <v>351</v>
      </c>
      <c r="H2875" s="96" t="s">
        <v>50</v>
      </c>
      <c r="I2875" s="98" t="s">
        <v>51</v>
      </c>
      <c r="J2875" s="27" t="s">
        <v>3936</v>
      </c>
      <c r="K2875" s="28" t="s">
        <v>3946</v>
      </c>
      <c r="L2875" s="93" t="s">
        <v>151</v>
      </c>
      <c r="M2875" s="2" t="s">
        <v>151</v>
      </c>
      <c r="N2875" s="94" t="s">
        <v>151</v>
      </c>
      <c r="O2875" s="13" t="s">
        <v>151</v>
      </c>
      <c r="P2875" s="2" t="s">
        <v>151</v>
      </c>
      <c r="Q2875" s="2" t="s">
        <v>152</v>
      </c>
      <c r="R2875" s="2" t="s">
        <v>152</v>
      </c>
      <c r="S2875" s="2" t="s">
        <v>151</v>
      </c>
      <c r="T2875" s="2" t="s">
        <v>152</v>
      </c>
      <c r="U2875" s="14" t="s">
        <v>152</v>
      </c>
      <c r="V2875" s="13" t="s">
        <v>151</v>
      </c>
      <c r="W2875" s="2" t="s">
        <v>151</v>
      </c>
      <c r="X2875" s="2" t="s">
        <v>151</v>
      </c>
      <c r="Y2875" s="2" t="s">
        <v>152</v>
      </c>
      <c r="Z2875" s="94" t="s">
        <v>152</v>
      </c>
      <c r="AA2875" s="13" t="s">
        <v>152</v>
      </c>
      <c r="AB2875" s="2" t="s">
        <v>152</v>
      </c>
      <c r="AC2875" s="14" t="s">
        <v>152</v>
      </c>
      <c r="AD2875" s="93" t="s">
        <v>151</v>
      </c>
      <c r="AE2875" s="14" t="s">
        <v>151</v>
      </c>
      <c r="AF2875" s="99">
        <v>100</v>
      </c>
    </row>
    <row r="2876" spans="1:32" x14ac:dyDescent="0.3">
      <c r="A2876" s="55" t="str">
        <f t="shared" si="44"/>
        <v>NLmo_01.2</v>
      </c>
      <c r="C2876" s="96" t="s">
        <v>31</v>
      </c>
      <c r="D2876" s="97" t="s">
        <v>778</v>
      </c>
      <c r="E2876" s="97" t="s">
        <v>863</v>
      </c>
      <c r="F2876" s="97" t="s">
        <v>864</v>
      </c>
      <c r="G2876" s="97" t="s">
        <v>351</v>
      </c>
      <c r="H2876" s="96" t="s">
        <v>50</v>
      </c>
      <c r="I2876" s="98" t="s">
        <v>51</v>
      </c>
      <c r="J2876" s="27" t="s">
        <v>3925</v>
      </c>
      <c r="K2876" s="28" t="s">
        <v>3947</v>
      </c>
      <c r="L2876" s="93" t="s">
        <v>151</v>
      </c>
      <c r="M2876" s="2" t="s">
        <v>151</v>
      </c>
      <c r="N2876" s="94" t="s">
        <v>151</v>
      </c>
      <c r="O2876" s="13" t="s">
        <v>151</v>
      </c>
      <c r="P2876" s="2" t="s">
        <v>151</v>
      </c>
      <c r="Q2876" s="2" t="s">
        <v>151</v>
      </c>
      <c r="R2876" s="2" t="s">
        <v>152</v>
      </c>
      <c r="S2876" s="2" t="s">
        <v>151</v>
      </c>
      <c r="T2876" s="2" t="s">
        <v>151</v>
      </c>
      <c r="U2876" s="14" t="s">
        <v>152</v>
      </c>
      <c r="V2876" s="13" t="s">
        <v>151</v>
      </c>
      <c r="W2876" s="2" t="s">
        <v>151</v>
      </c>
      <c r="X2876" s="2" t="s">
        <v>151</v>
      </c>
      <c r="Y2876" s="2" t="s">
        <v>152</v>
      </c>
      <c r="Z2876" s="94" t="s">
        <v>152</v>
      </c>
      <c r="AA2876" s="13" t="s">
        <v>151</v>
      </c>
      <c r="AB2876" s="2" t="s">
        <v>151</v>
      </c>
      <c r="AC2876" s="14" t="s">
        <v>151</v>
      </c>
      <c r="AD2876" s="93" t="s">
        <v>151</v>
      </c>
      <c r="AE2876" s="14" t="s">
        <v>151</v>
      </c>
      <c r="AF2876" s="99">
        <v>100</v>
      </c>
    </row>
    <row r="2877" spans="1:32" x14ac:dyDescent="0.3">
      <c r="A2877" s="55" t="str">
        <f t="shared" si="44"/>
        <v>NLmo_01.2</v>
      </c>
      <c r="C2877" s="96" t="s">
        <v>31</v>
      </c>
      <c r="D2877" s="97" t="s">
        <v>778</v>
      </c>
      <c r="E2877" s="97" t="s">
        <v>863</v>
      </c>
      <c r="F2877" s="97" t="s">
        <v>864</v>
      </c>
      <c r="G2877" s="97" t="s">
        <v>351</v>
      </c>
      <c r="H2877" s="96" t="s">
        <v>50</v>
      </c>
      <c r="I2877" s="98" t="s">
        <v>51</v>
      </c>
      <c r="J2877" s="27" t="s">
        <v>3927</v>
      </c>
      <c r="K2877" s="28" t="s">
        <v>3948</v>
      </c>
      <c r="L2877" s="93" t="s">
        <v>151</v>
      </c>
      <c r="M2877" s="2" t="s">
        <v>151</v>
      </c>
      <c r="N2877" s="94" t="s">
        <v>151</v>
      </c>
      <c r="O2877" s="13" t="s">
        <v>151</v>
      </c>
      <c r="P2877" s="2" t="s">
        <v>151</v>
      </c>
      <c r="Q2877" s="2" t="s">
        <v>152</v>
      </c>
      <c r="R2877" s="2" t="s">
        <v>152</v>
      </c>
      <c r="S2877" s="2" t="s">
        <v>151</v>
      </c>
      <c r="T2877" s="2" t="s">
        <v>152</v>
      </c>
      <c r="U2877" s="14" t="s">
        <v>152</v>
      </c>
      <c r="V2877" s="13" t="s">
        <v>151</v>
      </c>
      <c r="W2877" s="2" t="s">
        <v>151</v>
      </c>
      <c r="X2877" s="2" t="s">
        <v>151</v>
      </c>
      <c r="Y2877" s="2" t="s">
        <v>152</v>
      </c>
      <c r="Z2877" s="94" t="s">
        <v>152</v>
      </c>
      <c r="AA2877" s="13" t="s">
        <v>152</v>
      </c>
      <c r="AB2877" s="2" t="s">
        <v>152</v>
      </c>
      <c r="AC2877" s="14" t="s">
        <v>152</v>
      </c>
      <c r="AD2877" s="93" t="s">
        <v>151</v>
      </c>
      <c r="AE2877" s="14" t="s">
        <v>151</v>
      </c>
      <c r="AF2877" s="99">
        <v>100</v>
      </c>
    </row>
    <row r="2878" spans="1:32" x14ac:dyDescent="0.3">
      <c r="A2878" s="55" t="str">
        <f t="shared" si="44"/>
        <v>NLmo_01.2</v>
      </c>
      <c r="C2878" s="96" t="s">
        <v>31</v>
      </c>
      <c r="D2878" s="97" t="s">
        <v>778</v>
      </c>
      <c r="E2878" s="97" t="s">
        <v>863</v>
      </c>
      <c r="F2878" s="97" t="s">
        <v>864</v>
      </c>
      <c r="G2878" s="97" t="s">
        <v>351</v>
      </c>
      <c r="H2878" s="96" t="s">
        <v>50</v>
      </c>
      <c r="I2878" s="98" t="s">
        <v>51</v>
      </c>
      <c r="J2878" s="27" t="s">
        <v>3929</v>
      </c>
      <c r="K2878" s="28" t="s">
        <v>3949</v>
      </c>
      <c r="L2878" s="93" t="s">
        <v>151</v>
      </c>
      <c r="M2878" s="2" t="s">
        <v>151</v>
      </c>
      <c r="N2878" s="94" t="s">
        <v>151</v>
      </c>
      <c r="O2878" s="13" t="s">
        <v>151</v>
      </c>
      <c r="P2878" s="2" t="s">
        <v>151</v>
      </c>
      <c r="Q2878" s="2" t="s">
        <v>151</v>
      </c>
      <c r="R2878" s="2" t="s">
        <v>152</v>
      </c>
      <c r="S2878" s="2" t="s">
        <v>151</v>
      </c>
      <c r="T2878" s="2" t="s">
        <v>151</v>
      </c>
      <c r="U2878" s="14" t="s">
        <v>152</v>
      </c>
      <c r="V2878" s="13" t="s">
        <v>151</v>
      </c>
      <c r="W2878" s="2" t="s">
        <v>151</v>
      </c>
      <c r="X2878" s="2" t="s">
        <v>151</v>
      </c>
      <c r="Y2878" s="2" t="s">
        <v>152</v>
      </c>
      <c r="Z2878" s="94" t="s">
        <v>152</v>
      </c>
      <c r="AA2878" s="13" t="s">
        <v>152</v>
      </c>
      <c r="AB2878" s="2" t="s">
        <v>152</v>
      </c>
      <c r="AC2878" s="14" t="s">
        <v>152</v>
      </c>
      <c r="AD2878" s="93" t="s">
        <v>151</v>
      </c>
      <c r="AE2878" s="14" t="s">
        <v>151</v>
      </c>
      <c r="AF2878" s="99">
        <v>100</v>
      </c>
    </row>
    <row r="2879" spans="1:32" x14ac:dyDescent="0.3">
      <c r="A2879" s="55" t="str">
        <f t="shared" si="44"/>
        <v>NLmo_01.2</v>
      </c>
      <c r="C2879" s="96" t="s">
        <v>31</v>
      </c>
      <c r="D2879" s="97" t="s">
        <v>778</v>
      </c>
      <c r="E2879" s="97" t="s">
        <v>863</v>
      </c>
      <c r="F2879" s="97" t="s">
        <v>864</v>
      </c>
      <c r="G2879" s="97" t="s">
        <v>351</v>
      </c>
      <c r="H2879" s="96" t="s">
        <v>50</v>
      </c>
      <c r="I2879" s="98" t="s">
        <v>51</v>
      </c>
      <c r="J2879" s="27" t="s">
        <v>3930</v>
      </c>
      <c r="K2879" s="28" t="s">
        <v>3950</v>
      </c>
      <c r="L2879" s="93" t="s">
        <v>151</v>
      </c>
      <c r="M2879" s="2" t="s">
        <v>151</v>
      </c>
      <c r="N2879" s="94" t="s">
        <v>151</v>
      </c>
      <c r="O2879" s="13" t="s">
        <v>151</v>
      </c>
      <c r="P2879" s="2" t="s">
        <v>151</v>
      </c>
      <c r="Q2879" s="2" t="s">
        <v>151</v>
      </c>
      <c r="R2879" s="2" t="s">
        <v>152</v>
      </c>
      <c r="S2879" s="2" t="s">
        <v>151</v>
      </c>
      <c r="T2879" s="2" t="s">
        <v>151</v>
      </c>
      <c r="U2879" s="14" t="s">
        <v>152</v>
      </c>
      <c r="V2879" s="13" t="s">
        <v>151</v>
      </c>
      <c r="W2879" s="2" t="s">
        <v>151</v>
      </c>
      <c r="X2879" s="2" t="s">
        <v>151</v>
      </c>
      <c r="Y2879" s="2" t="s">
        <v>152</v>
      </c>
      <c r="Z2879" s="94" t="s">
        <v>152</v>
      </c>
      <c r="AA2879" s="13" t="s">
        <v>151</v>
      </c>
      <c r="AB2879" s="2" t="s">
        <v>151</v>
      </c>
      <c r="AC2879" s="14" t="s">
        <v>151</v>
      </c>
      <c r="AD2879" s="93" t="s">
        <v>151</v>
      </c>
      <c r="AE2879" s="14" t="s">
        <v>151</v>
      </c>
      <c r="AF2879" s="99">
        <v>100</v>
      </c>
    </row>
    <row r="2880" spans="1:32" x14ac:dyDescent="0.3">
      <c r="A2880" s="55" t="str">
        <f t="shared" si="44"/>
        <v>NLmo_01.2</v>
      </c>
      <c r="C2880" s="96" t="s">
        <v>31</v>
      </c>
      <c r="D2880" s="97" t="s">
        <v>778</v>
      </c>
      <c r="E2880" s="97" t="s">
        <v>863</v>
      </c>
      <c r="F2880" s="97" t="s">
        <v>864</v>
      </c>
      <c r="G2880" s="97" t="s">
        <v>351</v>
      </c>
      <c r="H2880" s="96" t="s">
        <v>50</v>
      </c>
      <c r="I2880" s="98" t="s">
        <v>51</v>
      </c>
      <c r="J2880" s="27" t="s">
        <v>3932</v>
      </c>
      <c r="K2880" s="28" t="s">
        <v>3951</v>
      </c>
      <c r="L2880" s="93" t="s">
        <v>151</v>
      </c>
      <c r="M2880" s="2" t="s">
        <v>151</v>
      </c>
      <c r="N2880" s="94" t="s">
        <v>151</v>
      </c>
      <c r="O2880" s="13" t="s">
        <v>151</v>
      </c>
      <c r="P2880" s="2" t="s">
        <v>151</v>
      </c>
      <c r="Q2880" s="2" t="s">
        <v>152</v>
      </c>
      <c r="R2880" s="2" t="s">
        <v>152</v>
      </c>
      <c r="S2880" s="2" t="s">
        <v>151</v>
      </c>
      <c r="T2880" s="2" t="s">
        <v>151</v>
      </c>
      <c r="U2880" s="14" t="s">
        <v>152</v>
      </c>
      <c r="V2880" s="13" t="s">
        <v>151</v>
      </c>
      <c r="W2880" s="2" t="s">
        <v>151</v>
      </c>
      <c r="X2880" s="2" t="s">
        <v>151</v>
      </c>
      <c r="Y2880" s="2" t="s">
        <v>152</v>
      </c>
      <c r="Z2880" s="94" t="s">
        <v>152</v>
      </c>
      <c r="AA2880" s="13" t="s">
        <v>151</v>
      </c>
      <c r="AB2880" s="2" t="s">
        <v>151</v>
      </c>
      <c r="AC2880" s="14" t="s">
        <v>151</v>
      </c>
      <c r="AD2880" s="93" t="s">
        <v>151</v>
      </c>
      <c r="AE2880" s="14" t="s">
        <v>151</v>
      </c>
      <c r="AF2880" s="99">
        <v>100</v>
      </c>
    </row>
    <row r="2881" spans="1:32" x14ac:dyDescent="0.3">
      <c r="A2881" s="55" t="str">
        <f t="shared" si="44"/>
        <v>NLmo_01.2</v>
      </c>
      <c r="C2881" s="96" t="s">
        <v>31</v>
      </c>
      <c r="D2881" s="97" t="s">
        <v>778</v>
      </c>
      <c r="E2881" s="97" t="s">
        <v>863</v>
      </c>
      <c r="F2881" s="97" t="s">
        <v>864</v>
      </c>
      <c r="G2881" s="97" t="s">
        <v>351</v>
      </c>
      <c r="H2881" s="96" t="s">
        <v>50</v>
      </c>
      <c r="I2881" s="98" t="s">
        <v>51</v>
      </c>
      <c r="J2881" s="27" t="s">
        <v>3921</v>
      </c>
      <c r="K2881" s="28" t="s">
        <v>3952</v>
      </c>
      <c r="L2881" s="93" t="s">
        <v>151</v>
      </c>
      <c r="M2881" s="2" t="s">
        <v>151</v>
      </c>
      <c r="N2881" s="94" t="s">
        <v>151</v>
      </c>
      <c r="O2881" s="13" t="s">
        <v>151</v>
      </c>
      <c r="P2881" s="2" t="s">
        <v>151</v>
      </c>
      <c r="Q2881" s="2" t="s">
        <v>152</v>
      </c>
      <c r="R2881" s="2" t="s">
        <v>152</v>
      </c>
      <c r="S2881" s="2" t="s">
        <v>151</v>
      </c>
      <c r="T2881" s="2" t="s">
        <v>152</v>
      </c>
      <c r="U2881" s="14" t="s">
        <v>152</v>
      </c>
      <c r="V2881" s="13" t="s">
        <v>151</v>
      </c>
      <c r="W2881" s="2" t="s">
        <v>151</v>
      </c>
      <c r="X2881" s="2" t="s">
        <v>151</v>
      </c>
      <c r="Y2881" s="2" t="s">
        <v>152</v>
      </c>
      <c r="Z2881" s="94" t="s">
        <v>152</v>
      </c>
      <c r="AA2881" s="13" t="s">
        <v>152</v>
      </c>
      <c r="AB2881" s="2" t="s">
        <v>152</v>
      </c>
      <c r="AC2881" s="14" t="s">
        <v>152</v>
      </c>
      <c r="AD2881" s="93" t="s">
        <v>151</v>
      </c>
      <c r="AE2881" s="14" t="s">
        <v>151</v>
      </c>
      <c r="AF2881" s="99">
        <v>100</v>
      </c>
    </row>
    <row r="2882" spans="1:32" x14ac:dyDescent="0.3">
      <c r="A2882" s="55" t="str">
        <f t="shared" si="44"/>
        <v>NLmo_01.2</v>
      </c>
      <c r="C2882" s="96" t="s">
        <v>31</v>
      </c>
      <c r="D2882" s="97" t="s">
        <v>778</v>
      </c>
      <c r="E2882" s="97" t="s">
        <v>863</v>
      </c>
      <c r="F2882" s="97" t="s">
        <v>864</v>
      </c>
      <c r="G2882" s="97" t="s">
        <v>351</v>
      </c>
      <c r="H2882" s="96" t="s">
        <v>50</v>
      </c>
      <c r="I2882" s="98" t="s">
        <v>51</v>
      </c>
      <c r="J2882" s="27" t="s">
        <v>3923</v>
      </c>
      <c r="K2882" s="28" t="s">
        <v>3953</v>
      </c>
      <c r="L2882" s="93" t="s">
        <v>151</v>
      </c>
      <c r="M2882" s="2" t="s">
        <v>151</v>
      </c>
      <c r="N2882" s="94" t="s">
        <v>151</v>
      </c>
      <c r="O2882" s="13" t="s">
        <v>151</v>
      </c>
      <c r="P2882" s="2" t="s">
        <v>151</v>
      </c>
      <c r="Q2882" s="2" t="s">
        <v>152</v>
      </c>
      <c r="R2882" s="2" t="s">
        <v>152</v>
      </c>
      <c r="S2882" s="2" t="s">
        <v>151</v>
      </c>
      <c r="T2882" s="2" t="s">
        <v>152</v>
      </c>
      <c r="U2882" s="14" t="s">
        <v>152</v>
      </c>
      <c r="V2882" s="13" t="s">
        <v>151</v>
      </c>
      <c r="W2882" s="2" t="s">
        <v>151</v>
      </c>
      <c r="X2882" s="2" t="s">
        <v>151</v>
      </c>
      <c r="Y2882" s="2" t="s">
        <v>151</v>
      </c>
      <c r="Z2882" s="94" t="s">
        <v>152</v>
      </c>
      <c r="AA2882" s="13" t="s">
        <v>151</v>
      </c>
      <c r="AB2882" s="2" t="s">
        <v>151</v>
      </c>
      <c r="AC2882" s="14" t="s">
        <v>152</v>
      </c>
      <c r="AD2882" s="93" t="s">
        <v>151</v>
      </c>
      <c r="AE2882" s="14" t="s">
        <v>151</v>
      </c>
      <c r="AF2882" s="99">
        <v>100</v>
      </c>
    </row>
    <row r="2883" spans="1:32" x14ac:dyDescent="0.3">
      <c r="A2883" s="55" t="str">
        <f t="shared" si="44"/>
        <v>NLmo_01.2</v>
      </c>
      <c r="C2883" s="96" t="s">
        <v>31</v>
      </c>
      <c r="D2883" s="97" t="s">
        <v>778</v>
      </c>
      <c r="E2883" s="97" t="s">
        <v>863</v>
      </c>
      <c r="F2883" s="97" t="s">
        <v>864</v>
      </c>
      <c r="G2883" s="97" t="s">
        <v>351</v>
      </c>
      <c r="H2883" s="96" t="s">
        <v>50</v>
      </c>
      <c r="I2883" s="98" t="s">
        <v>51</v>
      </c>
      <c r="J2883" s="27" t="s">
        <v>3938</v>
      </c>
      <c r="K2883" s="28" t="s">
        <v>3954</v>
      </c>
      <c r="L2883" s="93" t="s">
        <v>151</v>
      </c>
      <c r="M2883" s="2" t="s">
        <v>151</v>
      </c>
      <c r="N2883" s="94" t="s">
        <v>151</v>
      </c>
      <c r="O2883" s="13" t="s">
        <v>151</v>
      </c>
      <c r="P2883" s="2" t="s">
        <v>151</v>
      </c>
      <c r="Q2883" s="2" t="s">
        <v>152</v>
      </c>
      <c r="R2883" s="2" t="s">
        <v>152</v>
      </c>
      <c r="S2883" s="2" t="s">
        <v>151</v>
      </c>
      <c r="T2883" s="2" t="s">
        <v>151</v>
      </c>
      <c r="U2883" s="14" t="s">
        <v>152</v>
      </c>
      <c r="V2883" s="13" t="s">
        <v>151</v>
      </c>
      <c r="W2883" s="2" t="s">
        <v>151</v>
      </c>
      <c r="X2883" s="2" t="s">
        <v>151</v>
      </c>
      <c r="Y2883" s="2" t="s">
        <v>152</v>
      </c>
      <c r="Z2883" s="94" t="s">
        <v>152</v>
      </c>
      <c r="AA2883" s="13" t="s">
        <v>151</v>
      </c>
      <c r="AB2883" s="2" t="s">
        <v>151</v>
      </c>
      <c r="AC2883" s="14" t="s">
        <v>152</v>
      </c>
      <c r="AD2883" s="93" t="s">
        <v>151</v>
      </c>
      <c r="AE2883" s="14" t="s">
        <v>151</v>
      </c>
      <c r="AF2883" s="99">
        <v>100</v>
      </c>
    </row>
    <row r="2884" spans="1:32" x14ac:dyDescent="0.3">
      <c r="A2884" s="55" t="str">
        <f t="shared" si="44"/>
        <v>NLmo_01.3</v>
      </c>
      <c r="C2884" s="96" t="s">
        <v>31</v>
      </c>
      <c r="D2884" s="97" t="s">
        <v>778</v>
      </c>
      <c r="E2884" s="97" t="s">
        <v>865</v>
      </c>
      <c r="F2884" s="97" t="s">
        <v>866</v>
      </c>
      <c r="G2884" s="97" t="s">
        <v>351</v>
      </c>
      <c r="H2884" s="96" t="s">
        <v>50</v>
      </c>
      <c r="I2884" s="98" t="s">
        <v>6</v>
      </c>
      <c r="J2884" s="27" t="s">
        <v>976</v>
      </c>
      <c r="K2884" s="28" t="s">
        <v>976</v>
      </c>
      <c r="L2884" s="93" t="s">
        <v>151</v>
      </c>
      <c r="M2884" s="2" t="s">
        <v>151</v>
      </c>
      <c r="N2884" s="94" t="s">
        <v>151</v>
      </c>
      <c r="O2884" s="13" t="s">
        <v>151</v>
      </c>
      <c r="P2884" s="2" t="s">
        <v>151</v>
      </c>
      <c r="Q2884" s="2" t="s">
        <v>151</v>
      </c>
      <c r="R2884" s="2" t="s">
        <v>151</v>
      </c>
      <c r="S2884" s="2" t="s">
        <v>151</v>
      </c>
      <c r="T2884" s="2" t="s">
        <v>151</v>
      </c>
      <c r="U2884" s="14" t="s">
        <v>151</v>
      </c>
      <c r="V2884" s="13" t="s">
        <v>151</v>
      </c>
      <c r="W2884" s="2" t="s">
        <v>151</v>
      </c>
      <c r="X2884" s="2" t="s">
        <v>151</v>
      </c>
      <c r="Y2884" s="2" t="s">
        <v>151</v>
      </c>
      <c r="Z2884" s="94" t="s">
        <v>151</v>
      </c>
      <c r="AA2884" s="13" t="s">
        <v>151</v>
      </c>
      <c r="AB2884" s="2" t="s">
        <v>151</v>
      </c>
      <c r="AC2884" s="14" t="s">
        <v>151</v>
      </c>
      <c r="AD2884" s="93" t="s">
        <v>151</v>
      </c>
      <c r="AE2884" s="14" t="s">
        <v>151</v>
      </c>
      <c r="AF2884" s="99">
        <v>100</v>
      </c>
    </row>
    <row r="2885" spans="1:32" x14ac:dyDescent="0.3">
      <c r="A2885" s="55" t="str">
        <f t="shared" si="44"/>
        <v>NLmo_01.4</v>
      </c>
      <c r="C2885" s="96" t="s">
        <v>31</v>
      </c>
      <c r="D2885" s="97" t="s">
        <v>778</v>
      </c>
      <c r="E2885" s="97" t="s">
        <v>867</v>
      </c>
      <c r="F2885" s="97" t="s">
        <v>868</v>
      </c>
      <c r="G2885" s="97" t="s">
        <v>351</v>
      </c>
      <c r="H2885" s="96" t="s">
        <v>50</v>
      </c>
      <c r="I2885" s="98" t="s">
        <v>51</v>
      </c>
      <c r="J2885" s="27" t="s">
        <v>3913</v>
      </c>
      <c r="K2885" s="28" t="s">
        <v>3955</v>
      </c>
      <c r="L2885" s="93" t="s">
        <v>151</v>
      </c>
      <c r="M2885" s="2" t="s">
        <v>151</v>
      </c>
      <c r="N2885" s="94" t="s">
        <v>151</v>
      </c>
      <c r="O2885" s="13" t="s">
        <v>151</v>
      </c>
      <c r="P2885" s="2" t="s">
        <v>151</v>
      </c>
      <c r="Q2885" s="2" t="s">
        <v>152</v>
      </c>
      <c r="R2885" s="2" t="s">
        <v>152</v>
      </c>
      <c r="S2885" s="2" t="s">
        <v>151</v>
      </c>
      <c r="T2885" s="2" t="s">
        <v>152</v>
      </c>
      <c r="U2885" s="14" t="s">
        <v>152</v>
      </c>
      <c r="V2885" s="13" t="s">
        <v>151</v>
      </c>
      <c r="W2885" s="2" t="s">
        <v>151</v>
      </c>
      <c r="X2885" s="2" t="s">
        <v>151</v>
      </c>
      <c r="Y2885" s="2" t="s">
        <v>152</v>
      </c>
      <c r="Z2885" s="94" t="s">
        <v>152</v>
      </c>
      <c r="AA2885" s="13" t="s">
        <v>152</v>
      </c>
      <c r="AB2885" s="2" t="s">
        <v>152</v>
      </c>
      <c r="AC2885" s="14" t="s">
        <v>152</v>
      </c>
      <c r="AD2885" s="93" t="s">
        <v>151</v>
      </c>
      <c r="AE2885" s="14" t="s">
        <v>151</v>
      </c>
      <c r="AF2885" s="99">
        <v>100</v>
      </c>
    </row>
    <row r="2886" spans="1:32" x14ac:dyDescent="0.3">
      <c r="A2886" s="55" t="str">
        <f t="shared" si="44"/>
        <v>NLmo_01.4</v>
      </c>
      <c r="C2886" s="96" t="s">
        <v>31</v>
      </c>
      <c r="D2886" s="97" t="s">
        <v>778</v>
      </c>
      <c r="E2886" s="97" t="s">
        <v>867</v>
      </c>
      <c r="F2886" s="97" t="s">
        <v>868</v>
      </c>
      <c r="G2886" s="97" t="s">
        <v>351</v>
      </c>
      <c r="H2886" s="96" t="s">
        <v>50</v>
      </c>
      <c r="I2886" s="98" t="s">
        <v>51</v>
      </c>
      <c r="J2886" s="27" t="s">
        <v>3915</v>
      </c>
      <c r="K2886" s="28" t="s">
        <v>3956</v>
      </c>
      <c r="L2886" s="93" t="s">
        <v>151</v>
      </c>
      <c r="M2886" s="2" t="s">
        <v>151</v>
      </c>
      <c r="N2886" s="94" t="s">
        <v>151</v>
      </c>
      <c r="O2886" s="13" t="s">
        <v>151</v>
      </c>
      <c r="P2886" s="2" t="s">
        <v>151</v>
      </c>
      <c r="Q2886" s="2" t="s">
        <v>152</v>
      </c>
      <c r="R2886" s="2" t="s">
        <v>152</v>
      </c>
      <c r="S2886" s="2" t="s">
        <v>151</v>
      </c>
      <c r="T2886" s="2" t="s">
        <v>151</v>
      </c>
      <c r="U2886" s="14" t="s">
        <v>152</v>
      </c>
      <c r="V2886" s="13" t="s">
        <v>151</v>
      </c>
      <c r="W2886" s="2" t="s">
        <v>151</v>
      </c>
      <c r="X2886" s="2" t="s">
        <v>151</v>
      </c>
      <c r="Y2886" s="2" t="s">
        <v>152</v>
      </c>
      <c r="Z2886" s="94" t="s">
        <v>152</v>
      </c>
      <c r="AA2886" s="13" t="s">
        <v>152</v>
      </c>
      <c r="AB2886" s="2" t="s">
        <v>152</v>
      </c>
      <c r="AC2886" s="14" t="s">
        <v>152</v>
      </c>
      <c r="AD2886" s="93" t="s">
        <v>151</v>
      </c>
      <c r="AE2886" s="14" t="s">
        <v>151</v>
      </c>
      <c r="AF2886" s="99">
        <v>100</v>
      </c>
    </row>
    <row r="2887" spans="1:32" x14ac:dyDescent="0.3">
      <c r="A2887" s="55" t="str">
        <f t="shared" si="44"/>
        <v>NLmo_01.4</v>
      </c>
      <c r="C2887" s="96" t="s">
        <v>31</v>
      </c>
      <c r="D2887" s="97" t="s">
        <v>778</v>
      </c>
      <c r="E2887" s="97" t="s">
        <v>867</v>
      </c>
      <c r="F2887" s="97" t="s">
        <v>868</v>
      </c>
      <c r="G2887" s="97" t="s">
        <v>351</v>
      </c>
      <c r="H2887" s="96" t="s">
        <v>50</v>
      </c>
      <c r="I2887" s="98" t="s">
        <v>51</v>
      </c>
      <c r="J2887" s="27" t="s">
        <v>3929</v>
      </c>
      <c r="K2887" s="28" t="s">
        <v>3957</v>
      </c>
      <c r="L2887" s="93" t="s">
        <v>151</v>
      </c>
      <c r="M2887" s="2" t="s">
        <v>151</v>
      </c>
      <c r="N2887" s="94" t="s">
        <v>151</v>
      </c>
      <c r="O2887" s="13" t="s">
        <v>151</v>
      </c>
      <c r="P2887" s="2" t="s">
        <v>151</v>
      </c>
      <c r="Q2887" s="2" t="s">
        <v>151</v>
      </c>
      <c r="R2887" s="2" t="s">
        <v>152</v>
      </c>
      <c r="S2887" s="2" t="s">
        <v>151</v>
      </c>
      <c r="T2887" s="2" t="s">
        <v>151</v>
      </c>
      <c r="U2887" s="14" t="s">
        <v>152</v>
      </c>
      <c r="V2887" s="13" t="s">
        <v>151</v>
      </c>
      <c r="W2887" s="2" t="s">
        <v>151</v>
      </c>
      <c r="X2887" s="2" t="s">
        <v>151</v>
      </c>
      <c r="Y2887" s="2" t="s">
        <v>152</v>
      </c>
      <c r="Z2887" s="94" t="s">
        <v>152</v>
      </c>
      <c r="AA2887" s="13" t="s">
        <v>152</v>
      </c>
      <c r="AB2887" s="2" t="s">
        <v>152</v>
      </c>
      <c r="AC2887" s="14" t="s">
        <v>152</v>
      </c>
      <c r="AD2887" s="93" t="s">
        <v>151</v>
      </c>
      <c r="AE2887" s="14" t="s">
        <v>151</v>
      </c>
      <c r="AF2887" s="99">
        <v>100</v>
      </c>
    </row>
    <row r="2888" spans="1:32" x14ac:dyDescent="0.3">
      <c r="A2888" s="55" t="str">
        <f t="shared" ref="A2888:A2951" si="45">C2888&amp;LOWER(LEFT(D2888,2))&amp;"_"&amp;IF(LEN(TRIM(LEFT(E2888,FIND(" ",E2888))))=3,"0"&amp;TRIM(LEFT(E2888,FIND(" ",E2888))),TRIM(LEFT(E2888,FIND(" ",E2888))))</f>
        <v>NLmo_01.4</v>
      </c>
      <c r="C2888" s="96" t="s">
        <v>31</v>
      </c>
      <c r="D2888" s="97" t="s">
        <v>778</v>
      </c>
      <c r="E2888" s="97" t="s">
        <v>867</v>
      </c>
      <c r="F2888" s="97" t="s">
        <v>868</v>
      </c>
      <c r="G2888" s="97" t="s">
        <v>351</v>
      </c>
      <c r="H2888" s="96" t="s">
        <v>50</v>
      </c>
      <c r="I2888" s="98" t="s">
        <v>51</v>
      </c>
      <c r="J2888" s="27" t="s">
        <v>3917</v>
      </c>
      <c r="K2888" s="28" t="s">
        <v>3958</v>
      </c>
      <c r="L2888" s="93" t="s">
        <v>151</v>
      </c>
      <c r="M2888" s="2" t="s">
        <v>151</v>
      </c>
      <c r="N2888" s="94" t="s">
        <v>151</v>
      </c>
      <c r="O2888" s="13" t="s">
        <v>151</v>
      </c>
      <c r="P2888" s="2" t="s">
        <v>151</v>
      </c>
      <c r="Q2888" s="2" t="s">
        <v>152</v>
      </c>
      <c r="R2888" s="2" t="s">
        <v>152</v>
      </c>
      <c r="S2888" s="2" t="s">
        <v>151</v>
      </c>
      <c r="T2888" s="2" t="s">
        <v>151</v>
      </c>
      <c r="U2888" s="14" t="s">
        <v>152</v>
      </c>
      <c r="V2888" s="13" t="s">
        <v>151</v>
      </c>
      <c r="W2888" s="2" t="s">
        <v>151</v>
      </c>
      <c r="X2888" s="2" t="s">
        <v>151</v>
      </c>
      <c r="Y2888" s="2" t="s">
        <v>152</v>
      </c>
      <c r="Z2888" s="94" t="s">
        <v>152</v>
      </c>
      <c r="AA2888" s="13" t="s">
        <v>152</v>
      </c>
      <c r="AB2888" s="2" t="s">
        <v>152</v>
      </c>
      <c r="AC2888" s="14" t="s">
        <v>152</v>
      </c>
      <c r="AD2888" s="93" t="s">
        <v>151</v>
      </c>
      <c r="AE2888" s="14" t="s">
        <v>151</v>
      </c>
      <c r="AF2888" s="99">
        <v>100</v>
      </c>
    </row>
    <row r="2889" spans="1:32" x14ac:dyDescent="0.3">
      <c r="A2889" s="55" t="str">
        <f t="shared" si="45"/>
        <v>NLmo_01.4</v>
      </c>
      <c r="C2889" s="96" t="s">
        <v>31</v>
      </c>
      <c r="D2889" s="97" t="s">
        <v>778</v>
      </c>
      <c r="E2889" s="97" t="s">
        <v>867</v>
      </c>
      <c r="F2889" s="97" t="s">
        <v>868</v>
      </c>
      <c r="G2889" s="97" t="s">
        <v>351</v>
      </c>
      <c r="H2889" s="96" t="s">
        <v>50</v>
      </c>
      <c r="I2889" s="98" t="s">
        <v>51</v>
      </c>
      <c r="J2889" s="27" t="s">
        <v>3919</v>
      </c>
      <c r="K2889" s="28" t="s">
        <v>3959</v>
      </c>
      <c r="L2889" s="93" t="s">
        <v>151</v>
      </c>
      <c r="M2889" s="2" t="s">
        <v>151</v>
      </c>
      <c r="N2889" s="94" t="s">
        <v>151</v>
      </c>
      <c r="O2889" s="13" t="s">
        <v>151</v>
      </c>
      <c r="P2889" s="2" t="s">
        <v>151</v>
      </c>
      <c r="Q2889" s="2" t="s">
        <v>152</v>
      </c>
      <c r="R2889" s="2" t="s">
        <v>152</v>
      </c>
      <c r="S2889" s="2" t="s">
        <v>151</v>
      </c>
      <c r="T2889" s="2" t="s">
        <v>151</v>
      </c>
      <c r="U2889" s="14" t="s">
        <v>152</v>
      </c>
      <c r="V2889" s="13" t="s">
        <v>151</v>
      </c>
      <c r="W2889" s="2" t="s">
        <v>151</v>
      </c>
      <c r="X2889" s="2" t="s">
        <v>151</v>
      </c>
      <c r="Y2889" s="2" t="s">
        <v>152</v>
      </c>
      <c r="Z2889" s="94" t="s">
        <v>152</v>
      </c>
      <c r="AA2889" s="13" t="s">
        <v>152</v>
      </c>
      <c r="AB2889" s="2" t="s">
        <v>152</v>
      </c>
      <c r="AC2889" s="14" t="s">
        <v>152</v>
      </c>
      <c r="AD2889" s="93" t="s">
        <v>151</v>
      </c>
      <c r="AE2889" s="14" t="s">
        <v>151</v>
      </c>
      <c r="AF2889" s="99">
        <v>100</v>
      </c>
    </row>
    <row r="2890" spans="1:32" x14ac:dyDescent="0.3">
      <c r="A2890" s="55" t="str">
        <f t="shared" si="45"/>
        <v>NLmo_01.4</v>
      </c>
      <c r="C2890" s="96" t="s">
        <v>31</v>
      </c>
      <c r="D2890" s="97" t="s">
        <v>778</v>
      </c>
      <c r="E2890" s="97" t="s">
        <v>867</v>
      </c>
      <c r="F2890" s="97" t="s">
        <v>868</v>
      </c>
      <c r="G2890" s="97" t="s">
        <v>351</v>
      </c>
      <c r="H2890" s="96" t="s">
        <v>50</v>
      </c>
      <c r="I2890" s="98" t="s">
        <v>51</v>
      </c>
      <c r="J2890" s="27" t="s">
        <v>3930</v>
      </c>
      <c r="K2890" s="28" t="s">
        <v>3960</v>
      </c>
      <c r="L2890" s="93" t="s">
        <v>151</v>
      </c>
      <c r="M2890" s="2" t="s">
        <v>151</v>
      </c>
      <c r="N2890" s="94" t="s">
        <v>151</v>
      </c>
      <c r="O2890" s="13" t="s">
        <v>151</v>
      </c>
      <c r="P2890" s="2" t="s">
        <v>151</v>
      </c>
      <c r="Q2890" s="2" t="s">
        <v>151</v>
      </c>
      <c r="R2890" s="2" t="s">
        <v>152</v>
      </c>
      <c r="S2890" s="2" t="s">
        <v>151</v>
      </c>
      <c r="T2890" s="2" t="s">
        <v>151</v>
      </c>
      <c r="U2890" s="14" t="s">
        <v>152</v>
      </c>
      <c r="V2890" s="13" t="s">
        <v>151</v>
      </c>
      <c r="W2890" s="2" t="s">
        <v>151</v>
      </c>
      <c r="X2890" s="2" t="s">
        <v>151</v>
      </c>
      <c r="Y2890" s="2" t="s">
        <v>152</v>
      </c>
      <c r="Z2890" s="94" t="s">
        <v>152</v>
      </c>
      <c r="AA2890" s="13" t="s">
        <v>152</v>
      </c>
      <c r="AB2890" s="2" t="s">
        <v>152</v>
      </c>
      <c r="AC2890" s="14" t="s">
        <v>152</v>
      </c>
      <c r="AD2890" s="93" t="s">
        <v>151</v>
      </c>
      <c r="AE2890" s="14" t="s">
        <v>151</v>
      </c>
      <c r="AF2890" s="99">
        <v>100</v>
      </c>
    </row>
    <row r="2891" spans="1:32" x14ac:dyDescent="0.3">
      <c r="A2891" s="55" t="str">
        <f t="shared" si="45"/>
        <v>NLmo_01.4</v>
      </c>
      <c r="C2891" s="96" t="s">
        <v>31</v>
      </c>
      <c r="D2891" s="97" t="s">
        <v>778</v>
      </c>
      <c r="E2891" s="97" t="s">
        <v>867</v>
      </c>
      <c r="F2891" s="97" t="s">
        <v>868</v>
      </c>
      <c r="G2891" s="97" t="s">
        <v>351</v>
      </c>
      <c r="H2891" s="96" t="s">
        <v>50</v>
      </c>
      <c r="I2891" s="98" t="s">
        <v>51</v>
      </c>
      <c r="J2891" s="27" t="s">
        <v>3932</v>
      </c>
      <c r="K2891" s="28" t="s">
        <v>3961</v>
      </c>
      <c r="L2891" s="93" t="s">
        <v>151</v>
      </c>
      <c r="M2891" s="2" t="s">
        <v>151</v>
      </c>
      <c r="N2891" s="94" t="s">
        <v>151</v>
      </c>
      <c r="O2891" s="13" t="s">
        <v>151</v>
      </c>
      <c r="P2891" s="2" t="s">
        <v>151</v>
      </c>
      <c r="Q2891" s="2" t="s">
        <v>152</v>
      </c>
      <c r="R2891" s="2" t="s">
        <v>152</v>
      </c>
      <c r="S2891" s="2" t="s">
        <v>151</v>
      </c>
      <c r="T2891" s="2" t="s">
        <v>151</v>
      </c>
      <c r="U2891" s="14" t="s">
        <v>152</v>
      </c>
      <c r="V2891" s="13" t="s">
        <v>151</v>
      </c>
      <c r="W2891" s="2" t="s">
        <v>151</v>
      </c>
      <c r="X2891" s="2" t="s">
        <v>151</v>
      </c>
      <c r="Y2891" s="2" t="s">
        <v>152</v>
      </c>
      <c r="Z2891" s="94" t="s">
        <v>152</v>
      </c>
      <c r="AA2891" s="13" t="s">
        <v>152</v>
      </c>
      <c r="AB2891" s="2" t="s">
        <v>152</v>
      </c>
      <c r="AC2891" s="14" t="s">
        <v>152</v>
      </c>
      <c r="AD2891" s="93" t="s">
        <v>151</v>
      </c>
      <c r="AE2891" s="14" t="s">
        <v>151</v>
      </c>
      <c r="AF2891" s="99">
        <v>100</v>
      </c>
    </row>
    <row r="2892" spans="1:32" x14ac:dyDescent="0.3">
      <c r="A2892" s="55" t="str">
        <f t="shared" si="45"/>
        <v>NLmo_01.4</v>
      </c>
      <c r="C2892" s="96" t="s">
        <v>31</v>
      </c>
      <c r="D2892" s="97" t="s">
        <v>778</v>
      </c>
      <c r="E2892" s="97" t="s">
        <v>867</v>
      </c>
      <c r="F2892" s="97" t="s">
        <v>868</v>
      </c>
      <c r="G2892" s="97" t="s">
        <v>351</v>
      </c>
      <c r="H2892" s="96" t="s">
        <v>50</v>
      </c>
      <c r="I2892" s="98" t="s">
        <v>51</v>
      </c>
      <c r="J2892" s="27" t="s">
        <v>3921</v>
      </c>
      <c r="K2892" s="28" t="s">
        <v>3962</v>
      </c>
      <c r="L2892" s="93" t="s">
        <v>151</v>
      </c>
      <c r="M2892" s="2" t="s">
        <v>151</v>
      </c>
      <c r="N2892" s="94" t="s">
        <v>151</v>
      </c>
      <c r="O2892" s="13" t="s">
        <v>151</v>
      </c>
      <c r="P2892" s="2" t="s">
        <v>151</v>
      </c>
      <c r="Q2892" s="2" t="s">
        <v>152</v>
      </c>
      <c r="R2892" s="2" t="s">
        <v>152</v>
      </c>
      <c r="S2892" s="2" t="s">
        <v>151</v>
      </c>
      <c r="T2892" s="2" t="s">
        <v>151</v>
      </c>
      <c r="U2892" s="14" t="s">
        <v>152</v>
      </c>
      <c r="V2892" s="13" t="s">
        <v>151</v>
      </c>
      <c r="W2892" s="2" t="s">
        <v>151</v>
      </c>
      <c r="X2892" s="2" t="s">
        <v>151</v>
      </c>
      <c r="Y2892" s="2" t="s">
        <v>152</v>
      </c>
      <c r="Z2892" s="94" t="s">
        <v>152</v>
      </c>
      <c r="AA2892" s="13" t="s">
        <v>152</v>
      </c>
      <c r="AB2892" s="2" t="s">
        <v>152</v>
      </c>
      <c r="AC2892" s="14" t="s">
        <v>152</v>
      </c>
      <c r="AD2892" s="93" t="s">
        <v>151</v>
      </c>
      <c r="AE2892" s="14" t="s">
        <v>151</v>
      </c>
      <c r="AF2892" s="99">
        <v>100</v>
      </c>
    </row>
    <row r="2893" spans="1:32" x14ac:dyDescent="0.3">
      <c r="A2893" s="55" t="str">
        <f t="shared" si="45"/>
        <v>NLmo_01.4</v>
      </c>
      <c r="C2893" s="96" t="s">
        <v>31</v>
      </c>
      <c r="D2893" s="97" t="s">
        <v>778</v>
      </c>
      <c r="E2893" s="97" t="s">
        <v>867</v>
      </c>
      <c r="F2893" s="97" t="s">
        <v>868</v>
      </c>
      <c r="G2893" s="97" t="s">
        <v>351</v>
      </c>
      <c r="H2893" s="96" t="s">
        <v>50</v>
      </c>
      <c r="I2893" s="98" t="s">
        <v>51</v>
      </c>
      <c r="J2893" s="27" t="s">
        <v>3911</v>
      </c>
      <c r="K2893" s="28" t="s">
        <v>3963</v>
      </c>
      <c r="L2893" s="93" t="s">
        <v>151</v>
      </c>
      <c r="M2893" s="2" t="s">
        <v>151</v>
      </c>
      <c r="N2893" s="94" t="s">
        <v>151</v>
      </c>
      <c r="O2893" s="13" t="s">
        <v>151</v>
      </c>
      <c r="P2893" s="2" t="s">
        <v>151</v>
      </c>
      <c r="Q2893" s="2" t="s">
        <v>152</v>
      </c>
      <c r="R2893" s="2" t="s">
        <v>152</v>
      </c>
      <c r="S2893" s="2" t="s">
        <v>152</v>
      </c>
      <c r="T2893" s="2" t="s">
        <v>152</v>
      </c>
      <c r="U2893" s="14" t="s">
        <v>152</v>
      </c>
      <c r="V2893" s="13" t="s">
        <v>151</v>
      </c>
      <c r="W2893" s="2" t="s">
        <v>151</v>
      </c>
      <c r="X2893" s="2" t="s">
        <v>151</v>
      </c>
      <c r="Y2893" s="2" t="s">
        <v>152</v>
      </c>
      <c r="Z2893" s="94" t="s">
        <v>152</v>
      </c>
      <c r="AA2893" s="13" t="s">
        <v>152</v>
      </c>
      <c r="AB2893" s="2" t="s">
        <v>152</v>
      </c>
      <c r="AC2893" s="14" t="s">
        <v>152</v>
      </c>
      <c r="AD2893" s="93" t="s">
        <v>151</v>
      </c>
      <c r="AE2893" s="14" t="s">
        <v>151</v>
      </c>
      <c r="AF2893" s="99">
        <v>100</v>
      </c>
    </row>
    <row r="2894" spans="1:32" x14ac:dyDescent="0.3">
      <c r="A2894" s="55" t="str">
        <f t="shared" si="45"/>
        <v>NLmo_01.4</v>
      </c>
      <c r="C2894" s="96" t="s">
        <v>31</v>
      </c>
      <c r="D2894" s="97" t="s">
        <v>778</v>
      </c>
      <c r="E2894" s="97" t="s">
        <v>867</v>
      </c>
      <c r="F2894" s="97" t="s">
        <v>868</v>
      </c>
      <c r="G2894" s="97" t="s">
        <v>351</v>
      </c>
      <c r="H2894" s="96" t="s">
        <v>50</v>
      </c>
      <c r="I2894" s="98" t="s">
        <v>51</v>
      </c>
      <c r="J2894" s="27" t="s">
        <v>3923</v>
      </c>
      <c r="K2894" s="28" t="s">
        <v>3964</v>
      </c>
      <c r="L2894" s="93" t="s">
        <v>151</v>
      </c>
      <c r="M2894" s="2" t="s">
        <v>151</v>
      </c>
      <c r="N2894" s="94" t="s">
        <v>151</v>
      </c>
      <c r="O2894" s="13" t="s">
        <v>151</v>
      </c>
      <c r="P2894" s="2" t="s">
        <v>151</v>
      </c>
      <c r="Q2894" s="2" t="s">
        <v>152</v>
      </c>
      <c r="R2894" s="2" t="s">
        <v>152</v>
      </c>
      <c r="S2894" s="2" t="s">
        <v>151</v>
      </c>
      <c r="T2894" s="2" t="s">
        <v>151</v>
      </c>
      <c r="U2894" s="14" t="s">
        <v>152</v>
      </c>
      <c r="V2894" s="13" t="s">
        <v>151</v>
      </c>
      <c r="W2894" s="2" t="s">
        <v>151</v>
      </c>
      <c r="X2894" s="2" t="s">
        <v>151</v>
      </c>
      <c r="Y2894" s="2" t="s">
        <v>151</v>
      </c>
      <c r="Z2894" s="94" t="s">
        <v>152</v>
      </c>
      <c r="AA2894" s="13" t="s">
        <v>152</v>
      </c>
      <c r="AB2894" s="2" t="s">
        <v>152</v>
      </c>
      <c r="AC2894" s="14" t="s">
        <v>152</v>
      </c>
      <c r="AD2894" s="93" t="s">
        <v>151</v>
      </c>
      <c r="AE2894" s="14" t="s">
        <v>151</v>
      </c>
      <c r="AF2894" s="99">
        <v>100</v>
      </c>
    </row>
    <row r="2895" spans="1:32" x14ac:dyDescent="0.3">
      <c r="A2895" s="55" t="str">
        <f t="shared" si="45"/>
        <v>NLmo_01.4</v>
      </c>
      <c r="C2895" s="96" t="s">
        <v>31</v>
      </c>
      <c r="D2895" s="97" t="s">
        <v>778</v>
      </c>
      <c r="E2895" s="97" t="s">
        <v>867</v>
      </c>
      <c r="F2895" s="97" t="s">
        <v>868</v>
      </c>
      <c r="G2895" s="97" t="s">
        <v>351</v>
      </c>
      <c r="H2895" s="96" t="s">
        <v>50</v>
      </c>
      <c r="I2895" s="98" t="s">
        <v>51</v>
      </c>
      <c r="J2895" s="27" t="s">
        <v>3925</v>
      </c>
      <c r="K2895" s="28" t="s">
        <v>3965</v>
      </c>
      <c r="L2895" s="93" t="s">
        <v>151</v>
      </c>
      <c r="M2895" s="2" t="s">
        <v>151</v>
      </c>
      <c r="N2895" s="94" t="s">
        <v>151</v>
      </c>
      <c r="O2895" s="13" t="s">
        <v>151</v>
      </c>
      <c r="P2895" s="2" t="s">
        <v>151</v>
      </c>
      <c r="Q2895" s="2" t="s">
        <v>151</v>
      </c>
      <c r="R2895" s="2" t="s">
        <v>152</v>
      </c>
      <c r="S2895" s="2" t="s">
        <v>151</v>
      </c>
      <c r="T2895" s="2" t="s">
        <v>151</v>
      </c>
      <c r="U2895" s="14" t="s">
        <v>152</v>
      </c>
      <c r="V2895" s="13" t="s">
        <v>151</v>
      </c>
      <c r="W2895" s="2" t="s">
        <v>151</v>
      </c>
      <c r="X2895" s="2" t="s">
        <v>151</v>
      </c>
      <c r="Y2895" s="2" t="s">
        <v>152</v>
      </c>
      <c r="Z2895" s="94" t="s">
        <v>152</v>
      </c>
      <c r="AA2895" s="13" t="s">
        <v>152</v>
      </c>
      <c r="AB2895" s="2" t="s">
        <v>152</v>
      </c>
      <c r="AC2895" s="14" t="s">
        <v>152</v>
      </c>
      <c r="AD2895" s="93" t="s">
        <v>151</v>
      </c>
      <c r="AE2895" s="14" t="s">
        <v>151</v>
      </c>
      <c r="AF2895" s="99">
        <v>100</v>
      </c>
    </row>
    <row r="2896" spans="1:32" x14ac:dyDescent="0.3">
      <c r="A2896" s="55" t="str">
        <f t="shared" si="45"/>
        <v>NLmo_01.4</v>
      </c>
      <c r="C2896" s="96" t="s">
        <v>31</v>
      </c>
      <c r="D2896" s="97" t="s">
        <v>778</v>
      </c>
      <c r="E2896" s="97" t="s">
        <v>867</v>
      </c>
      <c r="F2896" s="97" t="s">
        <v>868</v>
      </c>
      <c r="G2896" s="97" t="s">
        <v>351</v>
      </c>
      <c r="H2896" s="96" t="s">
        <v>50</v>
      </c>
      <c r="I2896" s="98" t="s">
        <v>51</v>
      </c>
      <c r="J2896" s="27" t="s">
        <v>3934</v>
      </c>
      <c r="K2896" s="28" t="s">
        <v>3966</v>
      </c>
      <c r="L2896" s="93" t="s">
        <v>151</v>
      </c>
      <c r="M2896" s="2" t="s">
        <v>151</v>
      </c>
      <c r="N2896" s="94" t="s">
        <v>151</v>
      </c>
      <c r="O2896" s="13" t="s">
        <v>151</v>
      </c>
      <c r="P2896" s="2" t="s">
        <v>151</v>
      </c>
      <c r="Q2896" s="2" t="s">
        <v>151</v>
      </c>
      <c r="R2896" s="2" t="s">
        <v>152</v>
      </c>
      <c r="S2896" s="2" t="s">
        <v>151</v>
      </c>
      <c r="T2896" s="2" t="s">
        <v>151</v>
      </c>
      <c r="U2896" s="14" t="s">
        <v>152</v>
      </c>
      <c r="V2896" s="13" t="s">
        <v>151</v>
      </c>
      <c r="W2896" s="2" t="s">
        <v>151</v>
      </c>
      <c r="X2896" s="2" t="s">
        <v>151</v>
      </c>
      <c r="Y2896" s="2" t="s">
        <v>152</v>
      </c>
      <c r="Z2896" s="94" t="s">
        <v>152</v>
      </c>
      <c r="AA2896" s="13" t="s">
        <v>152</v>
      </c>
      <c r="AB2896" s="2" t="s">
        <v>152</v>
      </c>
      <c r="AC2896" s="14" t="s">
        <v>152</v>
      </c>
      <c r="AD2896" s="93" t="s">
        <v>151</v>
      </c>
      <c r="AE2896" s="14" t="s">
        <v>151</v>
      </c>
      <c r="AF2896" s="99">
        <v>100</v>
      </c>
    </row>
    <row r="2897" spans="1:32" x14ac:dyDescent="0.3">
      <c r="A2897" s="55" t="str">
        <f t="shared" si="45"/>
        <v>NLmo_01.4</v>
      </c>
      <c r="C2897" s="96" t="s">
        <v>31</v>
      </c>
      <c r="D2897" s="97" t="s">
        <v>778</v>
      </c>
      <c r="E2897" s="97" t="s">
        <v>867</v>
      </c>
      <c r="F2897" s="97" t="s">
        <v>868</v>
      </c>
      <c r="G2897" s="97" t="s">
        <v>351</v>
      </c>
      <c r="H2897" s="96" t="s">
        <v>50</v>
      </c>
      <c r="I2897" s="98" t="s">
        <v>51</v>
      </c>
      <c r="J2897" s="27" t="s">
        <v>3936</v>
      </c>
      <c r="K2897" s="28" t="s">
        <v>632</v>
      </c>
      <c r="L2897" s="93" t="s">
        <v>151</v>
      </c>
      <c r="M2897" s="2" t="s">
        <v>151</v>
      </c>
      <c r="N2897" s="94" t="s">
        <v>151</v>
      </c>
      <c r="O2897" s="13" t="s">
        <v>151</v>
      </c>
      <c r="P2897" s="2" t="s">
        <v>151</v>
      </c>
      <c r="Q2897" s="2" t="s">
        <v>152</v>
      </c>
      <c r="R2897" s="2" t="s">
        <v>152</v>
      </c>
      <c r="S2897" s="2" t="s">
        <v>151</v>
      </c>
      <c r="T2897" s="2" t="s">
        <v>151</v>
      </c>
      <c r="U2897" s="14" t="s">
        <v>152</v>
      </c>
      <c r="V2897" s="13" t="s">
        <v>151</v>
      </c>
      <c r="W2897" s="2" t="s">
        <v>151</v>
      </c>
      <c r="X2897" s="2" t="s">
        <v>151</v>
      </c>
      <c r="Y2897" s="2" t="s">
        <v>152</v>
      </c>
      <c r="Z2897" s="94" t="s">
        <v>152</v>
      </c>
      <c r="AA2897" s="13" t="s">
        <v>152</v>
      </c>
      <c r="AB2897" s="2" t="s">
        <v>152</v>
      </c>
      <c r="AC2897" s="14" t="s">
        <v>152</v>
      </c>
      <c r="AD2897" s="93" t="s">
        <v>151</v>
      </c>
      <c r="AE2897" s="14" t="s">
        <v>151</v>
      </c>
      <c r="AF2897" s="99">
        <v>0</v>
      </c>
    </row>
    <row r="2898" spans="1:32" x14ac:dyDescent="0.3">
      <c r="A2898" s="55" t="str">
        <f t="shared" si="45"/>
        <v>NLmo_01.4</v>
      </c>
      <c r="C2898" s="96" t="s">
        <v>31</v>
      </c>
      <c r="D2898" s="97" t="s">
        <v>778</v>
      </c>
      <c r="E2898" s="97" t="s">
        <v>867</v>
      </c>
      <c r="F2898" s="97" t="s">
        <v>868</v>
      </c>
      <c r="G2898" s="97" t="s">
        <v>351</v>
      </c>
      <c r="H2898" s="96" t="s">
        <v>50</v>
      </c>
      <c r="I2898" s="98" t="s">
        <v>51</v>
      </c>
      <c r="J2898" s="27" t="s">
        <v>3927</v>
      </c>
      <c r="K2898" s="28" t="s">
        <v>3967</v>
      </c>
      <c r="L2898" s="93" t="s">
        <v>151</v>
      </c>
      <c r="M2898" s="2" t="s">
        <v>151</v>
      </c>
      <c r="N2898" s="94" t="s">
        <v>151</v>
      </c>
      <c r="O2898" s="13" t="s">
        <v>151</v>
      </c>
      <c r="P2898" s="2" t="s">
        <v>151</v>
      </c>
      <c r="Q2898" s="2" t="s">
        <v>151</v>
      </c>
      <c r="R2898" s="2" t="s">
        <v>152</v>
      </c>
      <c r="S2898" s="2" t="s">
        <v>151</v>
      </c>
      <c r="T2898" s="2" t="s">
        <v>151</v>
      </c>
      <c r="U2898" s="14" t="s">
        <v>152</v>
      </c>
      <c r="V2898" s="13" t="s">
        <v>151</v>
      </c>
      <c r="W2898" s="2" t="s">
        <v>151</v>
      </c>
      <c r="X2898" s="2" t="s">
        <v>151</v>
      </c>
      <c r="Y2898" s="2" t="s">
        <v>152</v>
      </c>
      <c r="Z2898" s="94" t="s">
        <v>152</v>
      </c>
      <c r="AA2898" s="13" t="s">
        <v>152</v>
      </c>
      <c r="AB2898" s="2" t="s">
        <v>152</v>
      </c>
      <c r="AC2898" s="14" t="s">
        <v>152</v>
      </c>
      <c r="AD2898" s="93" t="s">
        <v>151</v>
      </c>
      <c r="AE2898" s="14" t="s">
        <v>151</v>
      </c>
      <c r="AF2898" s="99">
        <v>100</v>
      </c>
    </row>
    <row r="2899" spans="1:32" x14ac:dyDescent="0.3">
      <c r="A2899" s="55" t="str">
        <f t="shared" si="45"/>
        <v>NLmo_01.4</v>
      </c>
      <c r="C2899" s="96" t="s">
        <v>31</v>
      </c>
      <c r="D2899" s="97" t="s">
        <v>778</v>
      </c>
      <c r="E2899" s="97" t="s">
        <v>867</v>
      </c>
      <c r="F2899" s="97" t="s">
        <v>868</v>
      </c>
      <c r="G2899" s="97" t="s">
        <v>351</v>
      </c>
      <c r="H2899" s="96" t="s">
        <v>50</v>
      </c>
      <c r="I2899" s="98" t="s">
        <v>51</v>
      </c>
      <c r="J2899" s="27" t="s">
        <v>3938</v>
      </c>
      <c r="K2899" s="28" t="s">
        <v>3968</v>
      </c>
      <c r="L2899" s="93" t="s">
        <v>151</v>
      </c>
      <c r="M2899" s="2" t="s">
        <v>151</v>
      </c>
      <c r="N2899" s="94" t="s">
        <v>151</v>
      </c>
      <c r="O2899" s="13" t="s">
        <v>151</v>
      </c>
      <c r="P2899" s="2" t="s">
        <v>151</v>
      </c>
      <c r="Q2899" s="2" t="s">
        <v>152</v>
      </c>
      <c r="R2899" s="2" t="s">
        <v>152</v>
      </c>
      <c r="S2899" s="2" t="s">
        <v>151</v>
      </c>
      <c r="T2899" s="2" t="s">
        <v>151</v>
      </c>
      <c r="U2899" s="14" t="s">
        <v>152</v>
      </c>
      <c r="V2899" s="13" t="s">
        <v>151</v>
      </c>
      <c r="W2899" s="2" t="s">
        <v>151</v>
      </c>
      <c r="X2899" s="2" t="s">
        <v>151</v>
      </c>
      <c r="Y2899" s="2" t="s">
        <v>152</v>
      </c>
      <c r="Z2899" s="94" t="s">
        <v>152</v>
      </c>
      <c r="AA2899" s="13" t="s">
        <v>152</v>
      </c>
      <c r="AB2899" s="2" t="s">
        <v>152</v>
      </c>
      <c r="AC2899" s="14" t="s">
        <v>152</v>
      </c>
      <c r="AD2899" s="93" t="s">
        <v>151</v>
      </c>
      <c r="AE2899" s="14" t="s">
        <v>151</v>
      </c>
      <c r="AF2899" s="99">
        <v>100</v>
      </c>
    </row>
    <row r="2900" spans="1:32" x14ac:dyDescent="0.3">
      <c r="A2900" s="55" t="str">
        <f t="shared" si="45"/>
        <v>NLmo_01.5</v>
      </c>
      <c r="C2900" s="96" t="s">
        <v>31</v>
      </c>
      <c r="D2900" s="97" t="s">
        <v>778</v>
      </c>
      <c r="E2900" s="97" t="s">
        <v>869</v>
      </c>
      <c r="F2900" s="97" t="s">
        <v>870</v>
      </c>
      <c r="G2900" s="97" t="s">
        <v>351</v>
      </c>
      <c r="H2900" s="96" t="s">
        <v>50</v>
      </c>
      <c r="I2900" s="98" t="s">
        <v>6</v>
      </c>
      <c r="J2900" s="27" t="s">
        <v>976</v>
      </c>
      <c r="K2900" s="28" t="s">
        <v>976</v>
      </c>
      <c r="L2900" s="93" t="s">
        <v>151</v>
      </c>
      <c r="M2900" s="2" t="s">
        <v>151</v>
      </c>
      <c r="N2900" s="94" t="s">
        <v>151</v>
      </c>
      <c r="O2900" s="13" t="s">
        <v>151</v>
      </c>
      <c r="P2900" s="2" t="s">
        <v>151</v>
      </c>
      <c r="Q2900" s="2" t="s">
        <v>151</v>
      </c>
      <c r="R2900" s="2" t="s">
        <v>151</v>
      </c>
      <c r="S2900" s="2" t="s">
        <v>151</v>
      </c>
      <c r="T2900" s="2" t="s">
        <v>151</v>
      </c>
      <c r="U2900" s="14" t="s">
        <v>151</v>
      </c>
      <c r="V2900" s="13" t="s">
        <v>151</v>
      </c>
      <c r="W2900" s="2" t="s">
        <v>151</v>
      </c>
      <c r="X2900" s="2" t="s">
        <v>151</v>
      </c>
      <c r="Y2900" s="2" t="s">
        <v>151</v>
      </c>
      <c r="Z2900" s="94" t="s">
        <v>151</v>
      </c>
      <c r="AA2900" s="13" t="s">
        <v>151</v>
      </c>
      <c r="AB2900" s="2" t="s">
        <v>151</v>
      </c>
      <c r="AC2900" s="14" t="s">
        <v>151</v>
      </c>
      <c r="AD2900" s="93" t="s">
        <v>151</v>
      </c>
      <c r="AE2900" s="14" t="s">
        <v>151</v>
      </c>
      <c r="AF2900" s="99">
        <v>100</v>
      </c>
    </row>
    <row r="2901" spans="1:32" x14ac:dyDescent="0.3">
      <c r="A2901" s="55" t="str">
        <f t="shared" si="45"/>
        <v>NLmo_01.6</v>
      </c>
      <c r="C2901" s="96" t="s">
        <v>31</v>
      </c>
      <c r="D2901" s="97" t="s">
        <v>778</v>
      </c>
      <c r="E2901" s="97" t="s">
        <v>871</v>
      </c>
      <c r="F2901" s="97" t="s">
        <v>872</v>
      </c>
      <c r="G2901" s="97" t="s">
        <v>351</v>
      </c>
      <c r="H2901" s="96" t="s">
        <v>50</v>
      </c>
      <c r="I2901" s="98" t="s">
        <v>51</v>
      </c>
      <c r="J2901" s="27" t="s">
        <v>3913</v>
      </c>
      <c r="K2901" s="28" t="s">
        <v>3969</v>
      </c>
      <c r="L2901" s="93" t="s">
        <v>151</v>
      </c>
      <c r="M2901" s="2" t="s">
        <v>151</v>
      </c>
      <c r="N2901" s="94" t="s">
        <v>151</v>
      </c>
      <c r="O2901" s="13" t="s">
        <v>151</v>
      </c>
      <c r="P2901" s="2" t="s">
        <v>151</v>
      </c>
      <c r="Q2901" s="2" t="s">
        <v>152</v>
      </c>
      <c r="R2901" s="2" t="s">
        <v>152</v>
      </c>
      <c r="S2901" s="2" t="s">
        <v>151</v>
      </c>
      <c r="T2901" s="2" t="s">
        <v>152</v>
      </c>
      <c r="U2901" s="14" t="s">
        <v>152</v>
      </c>
      <c r="V2901" s="13" t="s">
        <v>151</v>
      </c>
      <c r="W2901" s="2" t="s">
        <v>151</v>
      </c>
      <c r="X2901" s="2" t="s">
        <v>151</v>
      </c>
      <c r="Y2901" s="2" t="s">
        <v>152</v>
      </c>
      <c r="Z2901" s="94" t="s">
        <v>152</v>
      </c>
      <c r="AA2901" s="13" t="s">
        <v>151</v>
      </c>
      <c r="AB2901" s="2" t="s">
        <v>151</v>
      </c>
      <c r="AC2901" s="14" t="s">
        <v>152</v>
      </c>
      <c r="AD2901" s="93" t="s">
        <v>151</v>
      </c>
      <c r="AE2901" s="14" t="s">
        <v>151</v>
      </c>
      <c r="AF2901" s="99">
        <v>0</v>
      </c>
    </row>
    <row r="2902" spans="1:32" x14ac:dyDescent="0.3">
      <c r="A2902" s="55" t="str">
        <f t="shared" si="45"/>
        <v>NLmo_01.6</v>
      </c>
      <c r="C2902" s="96" t="s">
        <v>31</v>
      </c>
      <c r="D2902" s="97" t="s">
        <v>778</v>
      </c>
      <c r="E2902" s="97" t="s">
        <v>871</v>
      </c>
      <c r="F2902" s="97" t="s">
        <v>872</v>
      </c>
      <c r="G2902" s="97" t="s">
        <v>351</v>
      </c>
      <c r="H2902" s="96" t="s">
        <v>50</v>
      </c>
      <c r="I2902" s="98" t="s">
        <v>51</v>
      </c>
      <c r="J2902" s="27" t="s">
        <v>3915</v>
      </c>
      <c r="K2902" s="28" t="s">
        <v>3970</v>
      </c>
      <c r="L2902" s="93" t="s">
        <v>151</v>
      </c>
      <c r="M2902" s="2" t="s">
        <v>152</v>
      </c>
      <c r="N2902" s="94" t="s">
        <v>151</v>
      </c>
      <c r="O2902" s="13" t="s">
        <v>468</v>
      </c>
      <c r="P2902" s="2" t="s">
        <v>468</v>
      </c>
      <c r="Q2902" s="2" t="s">
        <v>468</v>
      </c>
      <c r="R2902" s="2" t="s">
        <v>152</v>
      </c>
      <c r="S2902" s="2" t="s">
        <v>152</v>
      </c>
      <c r="T2902" s="2" t="s">
        <v>152</v>
      </c>
      <c r="U2902" s="14" t="s">
        <v>152</v>
      </c>
      <c r="V2902" s="13" t="s">
        <v>151</v>
      </c>
      <c r="W2902" s="2" t="s">
        <v>152</v>
      </c>
      <c r="X2902" s="2" t="s">
        <v>152</v>
      </c>
      <c r="Y2902" s="2" t="s">
        <v>152</v>
      </c>
      <c r="Z2902" s="94" t="s">
        <v>152</v>
      </c>
      <c r="AA2902" s="13" t="s">
        <v>152</v>
      </c>
      <c r="AB2902" s="2" t="s">
        <v>152</v>
      </c>
      <c r="AC2902" s="14" t="s">
        <v>152</v>
      </c>
      <c r="AD2902" s="93" t="s">
        <v>152</v>
      </c>
      <c r="AE2902" s="14" t="s">
        <v>152</v>
      </c>
      <c r="AF2902" s="99">
        <v>100</v>
      </c>
    </row>
    <row r="2903" spans="1:32" x14ac:dyDescent="0.3">
      <c r="A2903" s="55" t="str">
        <f t="shared" si="45"/>
        <v>NLmo_01.6</v>
      </c>
      <c r="C2903" s="96" t="s">
        <v>31</v>
      </c>
      <c r="D2903" s="97" t="s">
        <v>778</v>
      </c>
      <c r="E2903" s="97" t="s">
        <v>871</v>
      </c>
      <c r="F2903" s="97" t="s">
        <v>872</v>
      </c>
      <c r="G2903" s="97" t="s">
        <v>351</v>
      </c>
      <c r="H2903" s="96" t="s">
        <v>50</v>
      </c>
      <c r="I2903" s="98" t="s">
        <v>51</v>
      </c>
      <c r="J2903" s="27" t="s">
        <v>3929</v>
      </c>
      <c r="K2903" s="28" t="s">
        <v>3971</v>
      </c>
      <c r="L2903" s="93" t="s">
        <v>151</v>
      </c>
      <c r="M2903" s="2" t="s">
        <v>152</v>
      </c>
      <c r="N2903" s="94" t="s">
        <v>151</v>
      </c>
      <c r="O2903" s="13" t="s">
        <v>468</v>
      </c>
      <c r="P2903" s="2" t="s">
        <v>468</v>
      </c>
      <c r="Q2903" s="2" t="s">
        <v>468</v>
      </c>
      <c r="R2903" s="2" t="s">
        <v>152</v>
      </c>
      <c r="S2903" s="2" t="s">
        <v>151</v>
      </c>
      <c r="T2903" s="2" t="s">
        <v>151</v>
      </c>
      <c r="U2903" s="14" t="s">
        <v>152</v>
      </c>
      <c r="V2903" s="13" t="s">
        <v>151</v>
      </c>
      <c r="W2903" s="2" t="s">
        <v>152</v>
      </c>
      <c r="X2903" s="2" t="s">
        <v>152</v>
      </c>
      <c r="Y2903" s="2" t="s">
        <v>152</v>
      </c>
      <c r="Z2903" s="94" t="s">
        <v>152</v>
      </c>
      <c r="AA2903" s="13" t="s">
        <v>152</v>
      </c>
      <c r="AB2903" s="2" t="s">
        <v>152</v>
      </c>
      <c r="AC2903" s="14" t="s">
        <v>152</v>
      </c>
      <c r="AD2903" s="93" t="s">
        <v>152</v>
      </c>
      <c r="AE2903" s="14" t="s">
        <v>152</v>
      </c>
      <c r="AF2903" s="99">
        <v>100</v>
      </c>
    </row>
    <row r="2904" spans="1:32" x14ac:dyDescent="0.3">
      <c r="A2904" s="55" t="str">
        <f t="shared" si="45"/>
        <v>NLmo_01.6</v>
      </c>
      <c r="C2904" s="96" t="s">
        <v>31</v>
      </c>
      <c r="D2904" s="97" t="s">
        <v>778</v>
      </c>
      <c r="E2904" s="97" t="s">
        <v>871</v>
      </c>
      <c r="F2904" s="97" t="s">
        <v>872</v>
      </c>
      <c r="G2904" s="97" t="s">
        <v>351</v>
      </c>
      <c r="H2904" s="96" t="s">
        <v>50</v>
      </c>
      <c r="I2904" s="98" t="s">
        <v>51</v>
      </c>
      <c r="J2904" s="27" t="s">
        <v>3917</v>
      </c>
      <c r="K2904" s="28" t="s">
        <v>3972</v>
      </c>
      <c r="L2904" s="93" t="s">
        <v>151</v>
      </c>
      <c r="M2904" s="2" t="s">
        <v>152</v>
      </c>
      <c r="N2904" s="94" t="s">
        <v>151</v>
      </c>
      <c r="O2904" s="13" t="s">
        <v>468</v>
      </c>
      <c r="P2904" s="2" t="s">
        <v>468</v>
      </c>
      <c r="Q2904" s="2" t="s">
        <v>468</v>
      </c>
      <c r="R2904" s="2" t="s">
        <v>152</v>
      </c>
      <c r="S2904" s="2" t="s">
        <v>152</v>
      </c>
      <c r="T2904" s="2" t="s">
        <v>152</v>
      </c>
      <c r="U2904" s="14" t="s">
        <v>152</v>
      </c>
      <c r="V2904" s="13" t="s">
        <v>151</v>
      </c>
      <c r="W2904" s="2" t="s">
        <v>152</v>
      </c>
      <c r="X2904" s="2" t="s">
        <v>152</v>
      </c>
      <c r="Y2904" s="2" t="s">
        <v>152</v>
      </c>
      <c r="Z2904" s="94" t="s">
        <v>152</v>
      </c>
      <c r="AA2904" s="13" t="s">
        <v>152</v>
      </c>
      <c r="AB2904" s="2" t="s">
        <v>152</v>
      </c>
      <c r="AC2904" s="14" t="s">
        <v>152</v>
      </c>
      <c r="AD2904" s="93" t="s">
        <v>152</v>
      </c>
      <c r="AE2904" s="14" t="s">
        <v>152</v>
      </c>
      <c r="AF2904" s="99">
        <v>100</v>
      </c>
    </row>
    <row r="2905" spans="1:32" x14ac:dyDescent="0.3">
      <c r="A2905" s="55" t="str">
        <f t="shared" si="45"/>
        <v>NLmo_01.6</v>
      </c>
      <c r="C2905" s="96" t="s">
        <v>31</v>
      </c>
      <c r="D2905" s="97" t="s">
        <v>778</v>
      </c>
      <c r="E2905" s="97" t="s">
        <v>871</v>
      </c>
      <c r="F2905" s="97" t="s">
        <v>872</v>
      </c>
      <c r="G2905" s="97" t="s">
        <v>351</v>
      </c>
      <c r="H2905" s="96" t="s">
        <v>50</v>
      </c>
      <c r="I2905" s="98" t="s">
        <v>51</v>
      </c>
      <c r="J2905" s="27" t="s">
        <v>3919</v>
      </c>
      <c r="K2905" s="28" t="s">
        <v>3973</v>
      </c>
      <c r="L2905" s="93" t="s">
        <v>151</v>
      </c>
      <c r="M2905" s="2" t="s">
        <v>151</v>
      </c>
      <c r="N2905" s="94" t="s">
        <v>151</v>
      </c>
      <c r="O2905" s="13" t="s">
        <v>151</v>
      </c>
      <c r="P2905" s="2" t="s">
        <v>151</v>
      </c>
      <c r="Q2905" s="2" t="s">
        <v>152</v>
      </c>
      <c r="R2905" s="2" t="s">
        <v>152</v>
      </c>
      <c r="S2905" s="2" t="s">
        <v>152</v>
      </c>
      <c r="T2905" s="2" t="s">
        <v>152</v>
      </c>
      <c r="U2905" s="14" t="s">
        <v>152</v>
      </c>
      <c r="V2905" s="13" t="s">
        <v>151</v>
      </c>
      <c r="W2905" s="2" t="s">
        <v>151</v>
      </c>
      <c r="X2905" s="2" t="s">
        <v>151</v>
      </c>
      <c r="Y2905" s="2" t="s">
        <v>152</v>
      </c>
      <c r="Z2905" s="94" t="s">
        <v>152</v>
      </c>
      <c r="AA2905" s="13" t="s">
        <v>151</v>
      </c>
      <c r="AB2905" s="2" t="s">
        <v>151</v>
      </c>
      <c r="AC2905" s="14" t="s">
        <v>152</v>
      </c>
      <c r="AD2905" s="93" t="s">
        <v>151</v>
      </c>
      <c r="AE2905" s="14" t="s">
        <v>151</v>
      </c>
      <c r="AF2905" s="99">
        <v>100</v>
      </c>
    </row>
    <row r="2906" spans="1:32" x14ac:dyDescent="0.3">
      <c r="A2906" s="55" t="str">
        <f t="shared" si="45"/>
        <v>NLmo_01.6</v>
      </c>
      <c r="C2906" s="96" t="s">
        <v>31</v>
      </c>
      <c r="D2906" s="97" t="s">
        <v>778</v>
      </c>
      <c r="E2906" s="97" t="s">
        <v>871</v>
      </c>
      <c r="F2906" s="97" t="s">
        <v>872</v>
      </c>
      <c r="G2906" s="97" t="s">
        <v>351</v>
      </c>
      <c r="H2906" s="96" t="s">
        <v>50</v>
      </c>
      <c r="I2906" s="98" t="s">
        <v>51</v>
      </c>
      <c r="J2906" s="27" t="s">
        <v>3930</v>
      </c>
      <c r="K2906" s="28" t="s">
        <v>3974</v>
      </c>
      <c r="L2906" s="93" t="s">
        <v>151</v>
      </c>
      <c r="M2906" s="2" t="s">
        <v>151</v>
      </c>
      <c r="N2906" s="94" t="s">
        <v>151</v>
      </c>
      <c r="O2906" s="13" t="s">
        <v>151</v>
      </c>
      <c r="P2906" s="2" t="s">
        <v>151</v>
      </c>
      <c r="Q2906" s="2" t="s">
        <v>151</v>
      </c>
      <c r="R2906" s="2" t="s">
        <v>152</v>
      </c>
      <c r="S2906" s="2" t="s">
        <v>151</v>
      </c>
      <c r="T2906" s="2" t="s">
        <v>152</v>
      </c>
      <c r="U2906" s="14" t="s">
        <v>152</v>
      </c>
      <c r="V2906" s="13" t="s">
        <v>151</v>
      </c>
      <c r="W2906" s="2" t="s">
        <v>151</v>
      </c>
      <c r="X2906" s="2" t="s">
        <v>151</v>
      </c>
      <c r="Y2906" s="2" t="s">
        <v>152</v>
      </c>
      <c r="Z2906" s="94" t="s">
        <v>152</v>
      </c>
      <c r="AA2906" s="13" t="s">
        <v>151</v>
      </c>
      <c r="AB2906" s="2" t="s">
        <v>151</v>
      </c>
      <c r="AC2906" s="14" t="s">
        <v>152</v>
      </c>
      <c r="AD2906" s="93" t="s">
        <v>151</v>
      </c>
      <c r="AE2906" s="14" t="s">
        <v>151</v>
      </c>
      <c r="AF2906" s="99">
        <v>100</v>
      </c>
    </row>
    <row r="2907" spans="1:32" x14ac:dyDescent="0.3">
      <c r="A2907" s="55" t="str">
        <f t="shared" si="45"/>
        <v>NLmo_01.6</v>
      </c>
      <c r="C2907" s="96" t="s">
        <v>31</v>
      </c>
      <c r="D2907" s="97" t="s">
        <v>778</v>
      </c>
      <c r="E2907" s="97" t="s">
        <v>871</v>
      </c>
      <c r="F2907" s="97" t="s">
        <v>872</v>
      </c>
      <c r="G2907" s="97" t="s">
        <v>351</v>
      </c>
      <c r="H2907" s="96" t="s">
        <v>50</v>
      </c>
      <c r="I2907" s="98" t="s">
        <v>51</v>
      </c>
      <c r="J2907" s="27" t="s">
        <v>3932</v>
      </c>
      <c r="K2907" s="28" t="s">
        <v>3975</v>
      </c>
      <c r="L2907" s="93" t="s">
        <v>151</v>
      </c>
      <c r="M2907" s="2" t="s">
        <v>152</v>
      </c>
      <c r="N2907" s="94" t="s">
        <v>151</v>
      </c>
      <c r="O2907" s="13" t="s">
        <v>468</v>
      </c>
      <c r="P2907" s="2" t="s">
        <v>468</v>
      </c>
      <c r="Q2907" s="2" t="s">
        <v>468</v>
      </c>
      <c r="R2907" s="2" t="s">
        <v>152</v>
      </c>
      <c r="S2907" s="2" t="s">
        <v>152</v>
      </c>
      <c r="T2907" s="2" t="s">
        <v>152</v>
      </c>
      <c r="U2907" s="14" t="s">
        <v>152</v>
      </c>
      <c r="V2907" s="13" t="s">
        <v>151</v>
      </c>
      <c r="W2907" s="2" t="s">
        <v>152</v>
      </c>
      <c r="X2907" s="2" t="s">
        <v>152</v>
      </c>
      <c r="Y2907" s="2" t="s">
        <v>152</v>
      </c>
      <c r="Z2907" s="94" t="s">
        <v>152</v>
      </c>
      <c r="AA2907" s="13" t="s">
        <v>152</v>
      </c>
      <c r="AB2907" s="2" t="s">
        <v>152</v>
      </c>
      <c r="AC2907" s="14" t="s">
        <v>152</v>
      </c>
      <c r="AD2907" s="93" t="s">
        <v>152</v>
      </c>
      <c r="AE2907" s="14" t="s">
        <v>152</v>
      </c>
      <c r="AF2907" s="99">
        <v>100</v>
      </c>
    </row>
    <row r="2908" spans="1:32" x14ac:dyDescent="0.3">
      <c r="A2908" s="55" t="str">
        <f t="shared" si="45"/>
        <v>NLmo_01.6</v>
      </c>
      <c r="C2908" s="96" t="s">
        <v>31</v>
      </c>
      <c r="D2908" s="97" t="s">
        <v>778</v>
      </c>
      <c r="E2908" s="97" t="s">
        <v>871</v>
      </c>
      <c r="F2908" s="97" t="s">
        <v>872</v>
      </c>
      <c r="G2908" s="97" t="s">
        <v>351</v>
      </c>
      <c r="H2908" s="96" t="s">
        <v>50</v>
      </c>
      <c r="I2908" s="98" t="s">
        <v>51</v>
      </c>
      <c r="J2908" s="27" t="s">
        <v>3921</v>
      </c>
      <c r="K2908" s="28" t="s">
        <v>3976</v>
      </c>
      <c r="L2908" s="93" t="s">
        <v>151</v>
      </c>
      <c r="M2908" s="2" t="s">
        <v>152</v>
      </c>
      <c r="N2908" s="94" t="s">
        <v>151</v>
      </c>
      <c r="O2908" s="13" t="s">
        <v>468</v>
      </c>
      <c r="P2908" s="2" t="s">
        <v>468</v>
      </c>
      <c r="Q2908" s="2" t="s">
        <v>468</v>
      </c>
      <c r="R2908" s="2" t="s">
        <v>152</v>
      </c>
      <c r="S2908" s="2" t="s">
        <v>152</v>
      </c>
      <c r="T2908" s="2" t="s">
        <v>152</v>
      </c>
      <c r="U2908" s="14" t="s">
        <v>152</v>
      </c>
      <c r="V2908" s="13" t="s">
        <v>151</v>
      </c>
      <c r="W2908" s="2" t="s">
        <v>152</v>
      </c>
      <c r="X2908" s="2" t="s">
        <v>152</v>
      </c>
      <c r="Y2908" s="2" t="s">
        <v>152</v>
      </c>
      <c r="Z2908" s="94" t="s">
        <v>152</v>
      </c>
      <c r="AA2908" s="13" t="s">
        <v>152</v>
      </c>
      <c r="AB2908" s="2" t="s">
        <v>152</v>
      </c>
      <c r="AC2908" s="14" t="s">
        <v>152</v>
      </c>
      <c r="AD2908" s="93" t="s">
        <v>152</v>
      </c>
      <c r="AE2908" s="14" t="s">
        <v>152</v>
      </c>
      <c r="AF2908" s="99">
        <v>100</v>
      </c>
    </row>
    <row r="2909" spans="1:32" x14ac:dyDescent="0.3">
      <c r="A2909" s="55" t="str">
        <f t="shared" si="45"/>
        <v>NLmo_01.6</v>
      </c>
      <c r="C2909" s="96" t="s">
        <v>31</v>
      </c>
      <c r="D2909" s="97" t="s">
        <v>778</v>
      </c>
      <c r="E2909" s="97" t="s">
        <v>871</v>
      </c>
      <c r="F2909" s="97" t="s">
        <v>872</v>
      </c>
      <c r="G2909" s="97" t="s">
        <v>351</v>
      </c>
      <c r="H2909" s="96" t="s">
        <v>50</v>
      </c>
      <c r="I2909" s="98" t="s">
        <v>51</v>
      </c>
      <c r="J2909" s="27" t="s">
        <v>3911</v>
      </c>
      <c r="K2909" s="28" t="s">
        <v>3977</v>
      </c>
      <c r="L2909" s="93" t="s">
        <v>151</v>
      </c>
      <c r="M2909" s="2" t="s">
        <v>152</v>
      </c>
      <c r="N2909" s="94" t="s">
        <v>151</v>
      </c>
      <c r="O2909" s="13" t="s">
        <v>468</v>
      </c>
      <c r="P2909" s="2" t="s">
        <v>468</v>
      </c>
      <c r="Q2909" s="2" t="s">
        <v>468</v>
      </c>
      <c r="R2909" s="2" t="s">
        <v>152</v>
      </c>
      <c r="S2909" s="2" t="s">
        <v>152</v>
      </c>
      <c r="T2909" s="2" t="s">
        <v>152</v>
      </c>
      <c r="U2909" s="14" t="s">
        <v>152</v>
      </c>
      <c r="V2909" s="13" t="s">
        <v>151</v>
      </c>
      <c r="W2909" s="2" t="s">
        <v>152</v>
      </c>
      <c r="X2909" s="2" t="s">
        <v>152</v>
      </c>
      <c r="Y2909" s="2" t="s">
        <v>152</v>
      </c>
      <c r="Z2909" s="94" t="s">
        <v>152</v>
      </c>
      <c r="AA2909" s="13" t="s">
        <v>152</v>
      </c>
      <c r="AB2909" s="2" t="s">
        <v>152</v>
      </c>
      <c r="AC2909" s="14" t="s">
        <v>152</v>
      </c>
      <c r="AD2909" s="93" t="s">
        <v>152</v>
      </c>
      <c r="AE2909" s="14" t="s">
        <v>152</v>
      </c>
      <c r="AF2909" s="99">
        <v>100</v>
      </c>
    </row>
    <row r="2910" spans="1:32" x14ac:dyDescent="0.3">
      <c r="A2910" s="55" t="str">
        <f t="shared" si="45"/>
        <v>NLmo_01.6</v>
      </c>
      <c r="C2910" s="96" t="s">
        <v>31</v>
      </c>
      <c r="D2910" s="97" t="s">
        <v>778</v>
      </c>
      <c r="E2910" s="97" t="s">
        <v>871</v>
      </c>
      <c r="F2910" s="97" t="s">
        <v>872</v>
      </c>
      <c r="G2910" s="97" t="s">
        <v>351</v>
      </c>
      <c r="H2910" s="96" t="s">
        <v>50</v>
      </c>
      <c r="I2910" s="98" t="s">
        <v>51</v>
      </c>
      <c r="J2910" s="27" t="s">
        <v>3923</v>
      </c>
      <c r="K2910" s="28" t="s">
        <v>3978</v>
      </c>
      <c r="L2910" s="93" t="s">
        <v>151</v>
      </c>
      <c r="M2910" s="2" t="s">
        <v>152</v>
      </c>
      <c r="N2910" s="94" t="s">
        <v>151</v>
      </c>
      <c r="O2910" s="13" t="s">
        <v>468</v>
      </c>
      <c r="P2910" s="2" t="s">
        <v>468</v>
      </c>
      <c r="Q2910" s="2" t="s">
        <v>468</v>
      </c>
      <c r="R2910" s="2" t="s">
        <v>152</v>
      </c>
      <c r="S2910" s="2" t="s">
        <v>152</v>
      </c>
      <c r="T2910" s="2" t="s">
        <v>152</v>
      </c>
      <c r="U2910" s="14" t="s">
        <v>152</v>
      </c>
      <c r="V2910" s="13" t="s">
        <v>151</v>
      </c>
      <c r="W2910" s="2" t="s">
        <v>152</v>
      </c>
      <c r="X2910" s="2" t="s">
        <v>152</v>
      </c>
      <c r="Y2910" s="2" t="s">
        <v>152</v>
      </c>
      <c r="Z2910" s="94" t="s">
        <v>152</v>
      </c>
      <c r="AA2910" s="13" t="s">
        <v>152</v>
      </c>
      <c r="AB2910" s="2" t="s">
        <v>152</v>
      </c>
      <c r="AC2910" s="14" t="s">
        <v>152</v>
      </c>
      <c r="AD2910" s="93" t="s">
        <v>152</v>
      </c>
      <c r="AE2910" s="14" t="s">
        <v>152</v>
      </c>
      <c r="AF2910" s="99">
        <v>100</v>
      </c>
    </row>
    <row r="2911" spans="1:32" x14ac:dyDescent="0.3">
      <c r="A2911" s="55" t="str">
        <f t="shared" si="45"/>
        <v>NLmo_01.6</v>
      </c>
      <c r="C2911" s="96" t="s">
        <v>31</v>
      </c>
      <c r="D2911" s="97" t="s">
        <v>778</v>
      </c>
      <c r="E2911" s="97" t="s">
        <v>871</v>
      </c>
      <c r="F2911" s="97" t="s">
        <v>872</v>
      </c>
      <c r="G2911" s="97" t="s">
        <v>351</v>
      </c>
      <c r="H2911" s="96" t="s">
        <v>50</v>
      </c>
      <c r="I2911" s="98" t="s">
        <v>51</v>
      </c>
      <c r="J2911" s="27" t="s">
        <v>3925</v>
      </c>
      <c r="K2911" s="28" t="s">
        <v>3979</v>
      </c>
      <c r="L2911" s="93" t="s">
        <v>151</v>
      </c>
      <c r="M2911" s="2" t="s">
        <v>152</v>
      </c>
      <c r="N2911" s="94" t="s">
        <v>151</v>
      </c>
      <c r="O2911" s="13" t="s">
        <v>468</v>
      </c>
      <c r="P2911" s="2" t="s">
        <v>468</v>
      </c>
      <c r="Q2911" s="2" t="s">
        <v>468</v>
      </c>
      <c r="R2911" s="2" t="s">
        <v>152</v>
      </c>
      <c r="S2911" s="2" t="s">
        <v>152</v>
      </c>
      <c r="T2911" s="2" t="s">
        <v>152</v>
      </c>
      <c r="U2911" s="14" t="s">
        <v>152</v>
      </c>
      <c r="V2911" s="13" t="s">
        <v>151</v>
      </c>
      <c r="W2911" s="2" t="s">
        <v>152</v>
      </c>
      <c r="X2911" s="2" t="s">
        <v>152</v>
      </c>
      <c r="Y2911" s="2" t="s">
        <v>152</v>
      </c>
      <c r="Z2911" s="94" t="s">
        <v>152</v>
      </c>
      <c r="AA2911" s="13" t="s">
        <v>152</v>
      </c>
      <c r="AB2911" s="2" t="s">
        <v>152</v>
      </c>
      <c r="AC2911" s="14" t="s">
        <v>152</v>
      </c>
      <c r="AD2911" s="93" t="s">
        <v>152</v>
      </c>
      <c r="AE2911" s="14" t="s">
        <v>152</v>
      </c>
      <c r="AF2911" s="99">
        <v>100</v>
      </c>
    </row>
    <row r="2912" spans="1:32" x14ac:dyDescent="0.3">
      <c r="A2912" s="55" t="str">
        <f t="shared" si="45"/>
        <v>NLmo_01.6</v>
      </c>
      <c r="C2912" s="96" t="s">
        <v>31</v>
      </c>
      <c r="D2912" s="97" t="s">
        <v>778</v>
      </c>
      <c r="E2912" s="97" t="s">
        <v>871</v>
      </c>
      <c r="F2912" s="97" t="s">
        <v>872</v>
      </c>
      <c r="G2912" s="97" t="s">
        <v>351</v>
      </c>
      <c r="H2912" s="96" t="s">
        <v>50</v>
      </c>
      <c r="I2912" s="98" t="s">
        <v>51</v>
      </c>
      <c r="J2912" s="27" t="s">
        <v>3934</v>
      </c>
      <c r="K2912" s="28" t="s">
        <v>3980</v>
      </c>
      <c r="L2912" s="93" t="s">
        <v>151</v>
      </c>
      <c r="M2912" s="2" t="s">
        <v>152</v>
      </c>
      <c r="N2912" s="94" t="s">
        <v>151</v>
      </c>
      <c r="O2912" s="13" t="s">
        <v>468</v>
      </c>
      <c r="P2912" s="2" t="s">
        <v>468</v>
      </c>
      <c r="Q2912" s="2" t="s">
        <v>468</v>
      </c>
      <c r="R2912" s="2" t="s">
        <v>152</v>
      </c>
      <c r="S2912" s="2" t="s">
        <v>152</v>
      </c>
      <c r="T2912" s="2" t="s">
        <v>152</v>
      </c>
      <c r="U2912" s="14" t="s">
        <v>152</v>
      </c>
      <c r="V2912" s="13" t="s">
        <v>151</v>
      </c>
      <c r="W2912" s="2" t="s">
        <v>152</v>
      </c>
      <c r="X2912" s="2" t="s">
        <v>152</v>
      </c>
      <c r="Y2912" s="2" t="s">
        <v>152</v>
      </c>
      <c r="Z2912" s="94" t="s">
        <v>152</v>
      </c>
      <c r="AA2912" s="13" t="s">
        <v>152</v>
      </c>
      <c r="AB2912" s="2" t="s">
        <v>152</v>
      </c>
      <c r="AC2912" s="14" t="s">
        <v>152</v>
      </c>
      <c r="AD2912" s="93" t="s">
        <v>152</v>
      </c>
      <c r="AE2912" s="14" t="s">
        <v>152</v>
      </c>
      <c r="AF2912" s="99">
        <v>100</v>
      </c>
    </row>
    <row r="2913" spans="1:32" x14ac:dyDescent="0.3">
      <c r="A2913" s="55" t="str">
        <f t="shared" si="45"/>
        <v>NLmo_01.6</v>
      </c>
      <c r="C2913" s="96" t="s">
        <v>31</v>
      </c>
      <c r="D2913" s="97" t="s">
        <v>778</v>
      </c>
      <c r="E2913" s="97" t="s">
        <v>871</v>
      </c>
      <c r="F2913" s="97" t="s">
        <v>872</v>
      </c>
      <c r="G2913" s="97" t="s">
        <v>351</v>
      </c>
      <c r="H2913" s="96" t="s">
        <v>50</v>
      </c>
      <c r="I2913" s="98" t="s">
        <v>51</v>
      </c>
      <c r="J2913" s="27" t="s">
        <v>3936</v>
      </c>
      <c r="K2913" s="28" t="s">
        <v>3981</v>
      </c>
      <c r="L2913" s="93" t="s">
        <v>151</v>
      </c>
      <c r="M2913" s="2" t="s">
        <v>152</v>
      </c>
      <c r="N2913" s="94" t="s">
        <v>151</v>
      </c>
      <c r="O2913" s="13" t="s">
        <v>468</v>
      </c>
      <c r="P2913" s="2" t="s">
        <v>468</v>
      </c>
      <c r="Q2913" s="2" t="s">
        <v>468</v>
      </c>
      <c r="R2913" s="2" t="s">
        <v>152</v>
      </c>
      <c r="S2913" s="2" t="s">
        <v>152</v>
      </c>
      <c r="T2913" s="2" t="s">
        <v>152</v>
      </c>
      <c r="U2913" s="14" t="s">
        <v>152</v>
      </c>
      <c r="V2913" s="13" t="s">
        <v>151</v>
      </c>
      <c r="W2913" s="2" t="s">
        <v>152</v>
      </c>
      <c r="X2913" s="2" t="s">
        <v>152</v>
      </c>
      <c r="Y2913" s="2" t="s">
        <v>152</v>
      </c>
      <c r="Z2913" s="94" t="s">
        <v>152</v>
      </c>
      <c r="AA2913" s="13" t="s">
        <v>152</v>
      </c>
      <c r="AB2913" s="2" t="s">
        <v>152</v>
      </c>
      <c r="AC2913" s="14" t="s">
        <v>152</v>
      </c>
      <c r="AD2913" s="93" t="s">
        <v>152</v>
      </c>
      <c r="AE2913" s="14" t="s">
        <v>152</v>
      </c>
      <c r="AF2913" s="99">
        <v>0</v>
      </c>
    </row>
    <row r="2914" spans="1:32" x14ac:dyDescent="0.3">
      <c r="A2914" s="55" t="str">
        <f t="shared" si="45"/>
        <v>NLmo_01.6</v>
      </c>
      <c r="C2914" s="96" t="s">
        <v>31</v>
      </c>
      <c r="D2914" s="97" t="s">
        <v>778</v>
      </c>
      <c r="E2914" s="97" t="s">
        <v>871</v>
      </c>
      <c r="F2914" s="97" t="s">
        <v>872</v>
      </c>
      <c r="G2914" s="97" t="s">
        <v>351</v>
      </c>
      <c r="H2914" s="96" t="s">
        <v>50</v>
      </c>
      <c r="I2914" s="98" t="s">
        <v>51</v>
      </c>
      <c r="J2914" s="27" t="s">
        <v>3927</v>
      </c>
      <c r="K2914" s="28" t="s">
        <v>3982</v>
      </c>
      <c r="L2914" s="93" t="s">
        <v>151</v>
      </c>
      <c r="M2914" s="2" t="s">
        <v>151</v>
      </c>
      <c r="N2914" s="94" t="s">
        <v>151</v>
      </c>
      <c r="O2914" s="13" t="s">
        <v>151</v>
      </c>
      <c r="P2914" s="2" t="s">
        <v>151</v>
      </c>
      <c r="Q2914" s="2" t="s">
        <v>152</v>
      </c>
      <c r="R2914" s="2" t="s">
        <v>152</v>
      </c>
      <c r="S2914" s="2" t="s">
        <v>151</v>
      </c>
      <c r="T2914" s="2" t="s">
        <v>152</v>
      </c>
      <c r="U2914" s="14" t="s">
        <v>152</v>
      </c>
      <c r="V2914" s="13" t="s">
        <v>151</v>
      </c>
      <c r="W2914" s="2" t="s">
        <v>151</v>
      </c>
      <c r="X2914" s="2" t="s">
        <v>151</v>
      </c>
      <c r="Y2914" s="2" t="s">
        <v>152</v>
      </c>
      <c r="Z2914" s="94" t="s">
        <v>152</v>
      </c>
      <c r="AA2914" s="13" t="s">
        <v>151</v>
      </c>
      <c r="AB2914" s="2" t="s">
        <v>151</v>
      </c>
      <c r="AC2914" s="14" t="s">
        <v>152</v>
      </c>
      <c r="AD2914" s="93" t="s">
        <v>151</v>
      </c>
      <c r="AE2914" s="14" t="s">
        <v>151</v>
      </c>
      <c r="AF2914" s="99">
        <v>100</v>
      </c>
    </row>
    <row r="2915" spans="1:32" x14ac:dyDescent="0.3">
      <c r="A2915" s="55" t="str">
        <f t="shared" si="45"/>
        <v>NLmo_01.6</v>
      </c>
      <c r="C2915" s="96" t="s">
        <v>31</v>
      </c>
      <c r="D2915" s="97" t="s">
        <v>778</v>
      </c>
      <c r="E2915" s="97" t="s">
        <v>871</v>
      </c>
      <c r="F2915" s="97" t="s">
        <v>872</v>
      </c>
      <c r="G2915" s="97" t="s">
        <v>351</v>
      </c>
      <c r="H2915" s="96" t="s">
        <v>50</v>
      </c>
      <c r="I2915" s="98" t="s">
        <v>51</v>
      </c>
      <c r="J2915" s="27" t="s">
        <v>3938</v>
      </c>
      <c r="K2915" s="28" t="s">
        <v>3983</v>
      </c>
      <c r="L2915" s="93" t="s">
        <v>151</v>
      </c>
      <c r="M2915" s="2" t="s">
        <v>152</v>
      </c>
      <c r="N2915" s="94" t="s">
        <v>151</v>
      </c>
      <c r="O2915" s="13" t="s">
        <v>468</v>
      </c>
      <c r="P2915" s="2" t="s">
        <v>468</v>
      </c>
      <c r="Q2915" s="2" t="s">
        <v>468</v>
      </c>
      <c r="R2915" s="2" t="s">
        <v>152</v>
      </c>
      <c r="S2915" s="2" t="s">
        <v>152</v>
      </c>
      <c r="T2915" s="2" t="s">
        <v>152</v>
      </c>
      <c r="U2915" s="14" t="s">
        <v>152</v>
      </c>
      <c r="V2915" s="13" t="s">
        <v>151</v>
      </c>
      <c r="W2915" s="2" t="s">
        <v>152</v>
      </c>
      <c r="X2915" s="2" t="s">
        <v>152</v>
      </c>
      <c r="Y2915" s="2" t="s">
        <v>152</v>
      </c>
      <c r="Z2915" s="94" t="s">
        <v>152</v>
      </c>
      <c r="AA2915" s="13" t="s">
        <v>152</v>
      </c>
      <c r="AB2915" s="2" t="s">
        <v>152</v>
      </c>
      <c r="AC2915" s="14" t="s">
        <v>152</v>
      </c>
      <c r="AD2915" s="93" t="s">
        <v>151</v>
      </c>
      <c r="AE2915" s="14" t="s">
        <v>152</v>
      </c>
      <c r="AF2915" s="99">
        <v>100</v>
      </c>
    </row>
    <row r="2916" spans="1:32" x14ac:dyDescent="0.3">
      <c r="A2916" s="55" t="str">
        <f t="shared" si="45"/>
        <v>NLtr_01.1</v>
      </c>
      <c r="C2916" s="96" t="s">
        <v>31</v>
      </c>
      <c r="D2916" s="97" t="s">
        <v>779</v>
      </c>
      <c r="E2916" s="97" t="s">
        <v>877</v>
      </c>
      <c r="F2916" s="97" t="s">
        <v>878</v>
      </c>
      <c r="G2916" s="97" t="s">
        <v>351</v>
      </c>
      <c r="H2916" s="96" t="s">
        <v>50</v>
      </c>
      <c r="I2916" s="98" t="s">
        <v>454</v>
      </c>
      <c r="J2916" s="27" t="s">
        <v>3984</v>
      </c>
      <c r="K2916" s="28" t="s">
        <v>3985</v>
      </c>
      <c r="L2916" s="93" t="s">
        <v>151</v>
      </c>
      <c r="M2916" s="2" t="s">
        <v>151</v>
      </c>
      <c r="N2916" s="94" t="s">
        <v>151</v>
      </c>
      <c r="O2916" s="13" t="s">
        <v>151</v>
      </c>
      <c r="P2916" s="2" t="s">
        <v>151</v>
      </c>
      <c r="Q2916" s="2" t="s">
        <v>152</v>
      </c>
      <c r="R2916" s="2" t="s">
        <v>152</v>
      </c>
      <c r="S2916" s="2" t="s">
        <v>151</v>
      </c>
      <c r="T2916" s="2" t="s">
        <v>152</v>
      </c>
      <c r="U2916" s="14" t="s">
        <v>152</v>
      </c>
      <c r="V2916" s="13" t="s">
        <v>151</v>
      </c>
      <c r="W2916" s="2" t="s">
        <v>151</v>
      </c>
      <c r="X2916" s="2" t="s">
        <v>151</v>
      </c>
      <c r="Y2916" s="2" t="s">
        <v>152</v>
      </c>
      <c r="Z2916" s="94" t="s">
        <v>152</v>
      </c>
      <c r="AA2916" s="13" t="s">
        <v>151</v>
      </c>
      <c r="AB2916" s="2" t="s">
        <v>152</v>
      </c>
      <c r="AC2916" s="14" t="s">
        <v>151</v>
      </c>
      <c r="AD2916" s="93" t="s">
        <v>152</v>
      </c>
      <c r="AE2916" s="14" t="s">
        <v>152</v>
      </c>
      <c r="AF2916" s="99">
        <v>100</v>
      </c>
    </row>
    <row r="2917" spans="1:32" x14ac:dyDescent="0.3">
      <c r="A2917" s="55" t="str">
        <f t="shared" si="45"/>
        <v>NLtr_01.1</v>
      </c>
      <c r="C2917" s="96" t="s">
        <v>31</v>
      </c>
      <c r="D2917" s="97" t="s">
        <v>779</v>
      </c>
      <c r="E2917" s="97" t="s">
        <v>877</v>
      </c>
      <c r="F2917" s="97" t="s">
        <v>878</v>
      </c>
      <c r="G2917" s="97" t="s">
        <v>351</v>
      </c>
      <c r="H2917" s="96" t="s">
        <v>50</v>
      </c>
      <c r="I2917" s="98" t="s">
        <v>454</v>
      </c>
      <c r="J2917" s="27" t="s">
        <v>3984</v>
      </c>
      <c r="K2917" s="28" t="s">
        <v>3986</v>
      </c>
      <c r="L2917" s="93" t="s">
        <v>151</v>
      </c>
      <c r="M2917" s="2" t="s">
        <v>151</v>
      </c>
      <c r="N2917" s="94" t="s">
        <v>151</v>
      </c>
      <c r="O2917" s="13" t="s">
        <v>151</v>
      </c>
      <c r="P2917" s="2" t="s">
        <v>151</v>
      </c>
      <c r="Q2917" s="2" t="s">
        <v>152</v>
      </c>
      <c r="R2917" s="2" t="s">
        <v>152</v>
      </c>
      <c r="S2917" s="2" t="s">
        <v>151</v>
      </c>
      <c r="T2917" s="2" t="s">
        <v>152</v>
      </c>
      <c r="U2917" s="14" t="s">
        <v>152</v>
      </c>
      <c r="V2917" s="13" t="s">
        <v>151</v>
      </c>
      <c r="W2917" s="2" t="s">
        <v>151</v>
      </c>
      <c r="X2917" s="2" t="s">
        <v>151</v>
      </c>
      <c r="Y2917" s="2" t="s">
        <v>152</v>
      </c>
      <c r="Z2917" s="94" t="s">
        <v>152</v>
      </c>
      <c r="AA2917" s="13" t="s">
        <v>151</v>
      </c>
      <c r="AB2917" s="2" t="s">
        <v>152</v>
      </c>
      <c r="AC2917" s="14" t="s">
        <v>151</v>
      </c>
      <c r="AD2917" s="93" t="s">
        <v>152</v>
      </c>
      <c r="AE2917" s="14" t="s">
        <v>152</v>
      </c>
      <c r="AF2917" s="99">
        <v>100</v>
      </c>
    </row>
    <row r="2918" spans="1:32" x14ac:dyDescent="0.3">
      <c r="A2918" s="55" t="str">
        <f t="shared" si="45"/>
        <v>NLtr_01.2</v>
      </c>
      <c r="C2918" s="96" t="s">
        <v>31</v>
      </c>
      <c r="D2918" s="97" t="s">
        <v>779</v>
      </c>
      <c r="E2918" s="97" t="s">
        <v>879</v>
      </c>
      <c r="F2918" s="97" t="s">
        <v>880</v>
      </c>
      <c r="G2918" s="97" t="s">
        <v>351</v>
      </c>
      <c r="H2918" s="96" t="s">
        <v>50</v>
      </c>
      <c r="I2918" s="98" t="s">
        <v>454</v>
      </c>
      <c r="J2918" s="27" t="s">
        <v>3987</v>
      </c>
      <c r="K2918" s="28" t="s">
        <v>3988</v>
      </c>
      <c r="L2918" s="93" t="s">
        <v>151</v>
      </c>
      <c r="M2918" s="2" t="s">
        <v>151</v>
      </c>
      <c r="N2918" s="94" t="s">
        <v>151</v>
      </c>
      <c r="O2918" s="13" t="s">
        <v>151</v>
      </c>
      <c r="P2918" s="2" t="s">
        <v>151</v>
      </c>
      <c r="Q2918" s="2" t="s">
        <v>151</v>
      </c>
      <c r="R2918" s="2" t="s">
        <v>152</v>
      </c>
      <c r="S2918" s="2" t="s">
        <v>151</v>
      </c>
      <c r="T2918" s="2" t="s">
        <v>152</v>
      </c>
      <c r="U2918" s="14" t="s">
        <v>152</v>
      </c>
      <c r="V2918" s="13" t="s">
        <v>151</v>
      </c>
      <c r="W2918" s="2" t="s">
        <v>151</v>
      </c>
      <c r="X2918" s="2" t="s">
        <v>151</v>
      </c>
      <c r="Y2918" s="2" t="s">
        <v>152</v>
      </c>
      <c r="Z2918" s="94" t="s">
        <v>152</v>
      </c>
      <c r="AA2918" s="13" t="s">
        <v>151</v>
      </c>
      <c r="AB2918" s="2" t="s">
        <v>152</v>
      </c>
      <c r="AC2918" s="14" t="s">
        <v>152</v>
      </c>
      <c r="AD2918" s="93" t="s">
        <v>151</v>
      </c>
      <c r="AE2918" s="14" t="s">
        <v>151</v>
      </c>
      <c r="AF2918" s="99">
        <v>100</v>
      </c>
    </row>
    <row r="2919" spans="1:32" x14ac:dyDescent="0.3">
      <c r="A2919" s="55" t="str">
        <f t="shared" si="45"/>
        <v>NLtr_02.1</v>
      </c>
      <c r="C2919" s="96" t="s">
        <v>31</v>
      </c>
      <c r="D2919" s="97" t="s">
        <v>779</v>
      </c>
      <c r="E2919" s="97" t="s">
        <v>881</v>
      </c>
      <c r="F2919" s="97" t="s">
        <v>882</v>
      </c>
      <c r="G2919" s="97" t="s">
        <v>351</v>
      </c>
      <c r="H2919" s="96" t="s">
        <v>50</v>
      </c>
      <c r="I2919" s="98" t="s">
        <v>51</v>
      </c>
      <c r="J2919" s="27" t="s">
        <v>3911</v>
      </c>
      <c r="K2919" s="28" t="s">
        <v>3989</v>
      </c>
      <c r="L2919" s="93" t="s">
        <v>151</v>
      </c>
      <c r="M2919" s="2" t="s">
        <v>151</v>
      </c>
      <c r="N2919" s="94" t="s">
        <v>151</v>
      </c>
      <c r="O2919" s="13" t="s">
        <v>151</v>
      </c>
      <c r="P2919" s="2" t="s">
        <v>151</v>
      </c>
      <c r="Q2919" s="2" t="s">
        <v>151</v>
      </c>
      <c r="R2919" s="2" t="s">
        <v>152</v>
      </c>
      <c r="S2919" s="2" t="s">
        <v>151</v>
      </c>
      <c r="T2919" s="2" t="s">
        <v>152</v>
      </c>
      <c r="U2919" s="14" t="s">
        <v>152</v>
      </c>
      <c r="V2919" s="13" t="s">
        <v>151</v>
      </c>
      <c r="W2919" s="2" t="s">
        <v>151</v>
      </c>
      <c r="X2919" s="2" t="s">
        <v>151</v>
      </c>
      <c r="Y2919" s="2" t="s">
        <v>152</v>
      </c>
      <c r="Z2919" s="94" t="s">
        <v>152</v>
      </c>
      <c r="AA2919" s="13" t="s">
        <v>151</v>
      </c>
      <c r="AB2919" s="2" t="s">
        <v>151</v>
      </c>
      <c r="AC2919" s="14" t="s">
        <v>151</v>
      </c>
      <c r="AD2919" s="93" t="s">
        <v>151</v>
      </c>
      <c r="AE2919" s="14" t="s">
        <v>151</v>
      </c>
      <c r="AF2919" s="99">
        <v>100</v>
      </c>
    </row>
    <row r="2920" spans="1:32" x14ac:dyDescent="0.3">
      <c r="A2920" s="55" t="str">
        <f t="shared" si="45"/>
        <v>NLtr_02.1</v>
      </c>
      <c r="C2920" s="96" t="s">
        <v>31</v>
      </c>
      <c r="D2920" s="97" t="s">
        <v>779</v>
      </c>
      <c r="E2920" s="97" t="s">
        <v>881</v>
      </c>
      <c r="F2920" s="97" t="s">
        <v>882</v>
      </c>
      <c r="G2920" s="97" t="s">
        <v>351</v>
      </c>
      <c r="H2920" s="96" t="s">
        <v>50</v>
      </c>
      <c r="I2920" s="98" t="s">
        <v>51</v>
      </c>
      <c r="J2920" s="27" t="s">
        <v>3913</v>
      </c>
      <c r="K2920" s="28" t="s">
        <v>3990</v>
      </c>
      <c r="L2920" s="93" t="s">
        <v>151</v>
      </c>
      <c r="M2920" s="2" t="s">
        <v>151</v>
      </c>
      <c r="N2920" s="94" t="s">
        <v>151</v>
      </c>
      <c r="O2920" s="13" t="s">
        <v>151</v>
      </c>
      <c r="P2920" s="2" t="s">
        <v>151</v>
      </c>
      <c r="Q2920" s="2" t="s">
        <v>152</v>
      </c>
      <c r="R2920" s="2" t="s">
        <v>152</v>
      </c>
      <c r="S2920" s="2" t="s">
        <v>151</v>
      </c>
      <c r="T2920" s="2" t="s">
        <v>151</v>
      </c>
      <c r="U2920" s="14" t="s">
        <v>152</v>
      </c>
      <c r="V2920" s="13" t="s">
        <v>151</v>
      </c>
      <c r="W2920" s="2" t="s">
        <v>151</v>
      </c>
      <c r="X2920" s="2" t="s">
        <v>151</v>
      </c>
      <c r="Y2920" s="2" t="s">
        <v>151</v>
      </c>
      <c r="Z2920" s="94" t="s">
        <v>152</v>
      </c>
      <c r="AA2920" s="13" t="s">
        <v>151</v>
      </c>
      <c r="AB2920" s="2" t="s">
        <v>151</v>
      </c>
      <c r="AC2920" s="14" t="s">
        <v>151</v>
      </c>
      <c r="AD2920" s="93" t="s">
        <v>151</v>
      </c>
      <c r="AE2920" s="14" t="s">
        <v>151</v>
      </c>
      <c r="AF2920" s="99">
        <v>100</v>
      </c>
    </row>
    <row r="2921" spans="1:32" x14ac:dyDescent="0.3">
      <c r="A2921" s="55" t="str">
        <f t="shared" si="45"/>
        <v>NLtr_02.1</v>
      </c>
      <c r="C2921" s="96" t="s">
        <v>31</v>
      </c>
      <c r="D2921" s="97" t="s">
        <v>779</v>
      </c>
      <c r="E2921" s="97" t="s">
        <v>881</v>
      </c>
      <c r="F2921" s="97" t="s">
        <v>882</v>
      </c>
      <c r="G2921" s="97" t="s">
        <v>351</v>
      </c>
      <c r="H2921" s="96" t="s">
        <v>50</v>
      </c>
      <c r="I2921" s="98" t="s">
        <v>51</v>
      </c>
      <c r="J2921" s="27" t="s">
        <v>3915</v>
      </c>
      <c r="K2921" s="28" t="s">
        <v>3991</v>
      </c>
      <c r="L2921" s="93" t="s">
        <v>151</v>
      </c>
      <c r="M2921" s="2" t="s">
        <v>151</v>
      </c>
      <c r="N2921" s="94" t="s">
        <v>151</v>
      </c>
      <c r="O2921" s="13" t="s">
        <v>151</v>
      </c>
      <c r="P2921" s="2" t="s">
        <v>468</v>
      </c>
      <c r="Q2921" s="2" t="s">
        <v>468</v>
      </c>
      <c r="R2921" s="2" t="s">
        <v>152</v>
      </c>
      <c r="S2921" s="2" t="s">
        <v>151</v>
      </c>
      <c r="T2921" s="2" t="s">
        <v>152</v>
      </c>
      <c r="U2921" s="14" t="s">
        <v>152</v>
      </c>
      <c r="V2921" s="13" t="s">
        <v>151</v>
      </c>
      <c r="W2921" s="2" t="s">
        <v>152</v>
      </c>
      <c r="X2921" s="2" t="s">
        <v>152</v>
      </c>
      <c r="Y2921" s="2" t="s">
        <v>152</v>
      </c>
      <c r="Z2921" s="94" t="s">
        <v>152</v>
      </c>
      <c r="AA2921" s="13" t="s">
        <v>151</v>
      </c>
      <c r="AB2921" s="2" t="s">
        <v>151</v>
      </c>
      <c r="AC2921" s="14" t="s">
        <v>151</v>
      </c>
      <c r="AD2921" s="93" t="s">
        <v>151</v>
      </c>
      <c r="AE2921" s="14" t="s">
        <v>151</v>
      </c>
      <c r="AF2921" s="99">
        <v>100</v>
      </c>
    </row>
    <row r="2922" spans="1:32" x14ac:dyDescent="0.3">
      <c r="A2922" s="55" t="str">
        <f t="shared" si="45"/>
        <v>NLtr_02.1</v>
      </c>
      <c r="C2922" s="96" t="s">
        <v>31</v>
      </c>
      <c r="D2922" s="97" t="s">
        <v>779</v>
      </c>
      <c r="E2922" s="97" t="s">
        <v>881</v>
      </c>
      <c r="F2922" s="97" t="s">
        <v>882</v>
      </c>
      <c r="G2922" s="97" t="s">
        <v>351</v>
      </c>
      <c r="H2922" s="96" t="s">
        <v>50</v>
      </c>
      <c r="I2922" s="98" t="s">
        <v>51</v>
      </c>
      <c r="J2922" s="27" t="s">
        <v>3917</v>
      </c>
      <c r="K2922" s="28" t="s">
        <v>3992</v>
      </c>
      <c r="L2922" s="93" t="s">
        <v>151</v>
      </c>
      <c r="M2922" s="2" t="s">
        <v>151</v>
      </c>
      <c r="N2922" s="94" t="s">
        <v>151</v>
      </c>
      <c r="O2922" s="13" t="s">
        <v>151</v>
      </c>
      <c r="P2922" s="2" t="s">
        <v>151</v>
      </c>
      <c r="Q2922" s="2" t="s">
        <v>151</v>
      </c>
      <c r="R2922" s="2" t="s">
        <v>152</v>
      </c>
      <c r="S2922" s="2" t="s">
        <v>151</v>
      </c>
      <c r="T2922" s="2" t="s">
        <v>152</v>
      </c>
      <c r="U2922" s="14" t="s">
        <v>152</v>
      </c>
      <c r="V2922" s="13" t="s">
        <v>151</v>
      </c>
      <c r="W2922" s="2" t="s">
        <v>151</v>
      </c>
      <c r="X2922" s="2" t="s">
        <v>151</v>
      </c>
      <c r="Y2922" s="2" t="s">
        <v>151</v>
      </c>
      <c r="Z2922" s="94" t="s">
        <v>152</v>
      </c>
      <c r="AA2922" s="13" t="s">
        <v>151</v>
      </c>
      <c r="AB2922" s="2" t="s">
        <v>151</v>
      </c>
      <c r="AC2922" s="14" t="s">
        <v>151</v>
      </c>
      <c r="AD2922" s="93" t="s">
        <v>151</v>
      </c>
      <c r="AE2922" s="14" t="s">
        <v>151</v>
      </c>
      <c r="AF2922" s="99">
        <v>100</v>
      </c>
    </row>
    <row r="2923" spans="1:32" x14ac:dyDescent="0.3">
      <c r="A2923" s="55" t="str">
        <f t="shared" si="45"/>
        <v>NLtr_02.1</v>
      </c>
      <c r="C2923" s="96" t="s">
        <v>31</v>
      </c>
      <c r="D2923" s="97" t="s">
        <v>779</v>
      </c>
      <c r="E2923" s="97" t="s">
        <v>881</v>
      </c>
      <c r="F2923" s="97" t="s">
        <v>882</v>
      </c>
      <c r="G2923" s="97" t="s">
        <v>351</v>
      </c>
      <c r="H2923" s="96" t="s">
        <v>50</v>
      </c>
      <c r="I2923" s="98" t="s">
        <v>51</v>
      </c>
      <c r="J2923" s="27" t="s">
        <v>3921</v>
      </c>
      <c r="K2923" s="28" t="s">
        <v>3993</v>
      </c>
      <c r="L2923" s="93" t="s">
        <v>151</v>
      </c>
      <c r="M2923" s="2" t="s">
        <v>151</v>
      </c>
      <c r="N2923" s="94" t="s">
        <v>151</v>
      </c>
      <c r="O2923" s="13" t="s">
        <v>151</v>
      </c>
      <c r="P2923" s="2" t="s">
        <v>151</v>
      </c>
      <c r="Q2923" s="2" t="s">
        <v>151</v>
      </c>
      <c r="R2923" s="2" t="s">
        <v>152</v>
      </c>
      <c r="S2923" s="2" t="s">
        <v>152</v>
      </c>
      <c r="T2923" s="2" t="s">
        <v>152</v>
      </c>
      <c r="U2923" s="14" t="s">
        <v>152</v>
      </c>
      <c r="V2923" s="13" t="s">
        <v>151</v>
      </c>
      <c r="W2923" s="2" t="s">
        <v>151</v>
      </c>
      <c r="X2923" s="2" t="s">
        <v>151</v>
      </c>
      <c r="Y2923" s="2" t="s">
        <v>152</v>
      </c>
      <c r="Z2923" s="94" t="s">
        <v>152</v>
      </c>
      <c r="AA2923" s="13" t="s">
        <v>151</v>
      </c>
      <c r="AB2923" s="2" t="s">
        <v>151</v>
      </c>
      <c r="AC2923" s="14" t="s">
        <v>151</v>
      </c>
      <c r="AD2923" s="93" t="s">
        <v>151</v>
      </c>
      <c r="AE2923" s="14" t="s">
        <v>151</v>
      </c>
      <c r="AF2923" s="99">
        <v>100</v>
      </c>
    </row>
    <row r="2924" spans="1:32" x14ac:dyDescent="0.3">
      <c r="A2924" s="55" t="str">
        <f t="shared" si="45"/>
        <v>NLtr_02.1</v>
      </c>
      <c r="C2924" s="96" t="s">
        <v>31</v>
      </c>
      <c r="D2924" s="97" t="s">
        <v>779</v>
      </c>
      <c r="E2924" s="97" t="s">
        <v>881</v>
      </c>
      <c r="F2924" s="97" t="s">
        <v>882</v>
      </c>
      <c r="G2924" s="97" t="s">
        <v>351</v>
      </c>
      <c r="H2924" s="96" t="s">
        <v>50</v>
      </c>
      <c r="I2924" s="98" t="s">
        <v>51</v>
      </c>
      <c r="J2924" s="27" t="s">
        <v>3934</v>
      </c>
      <c r="K2924" s="28" t="s">
        <v>3994</v>
      </c>
      <c r="L2924" s="93" t="s">
        <v>151</v>
      </c>
      <c r="M2924" s="2" t="s">
        <v>151</v>
      </c>
      <c r="N2924" s="94" t="s">
        <v>151</v>
      </c>
      <c r="O2924" s="13" t="s">
        <v>151</v>
      </c>
      <c r="P2924" s="2" t="s">
        <v>152</v>
      </c>
      <c r="Q2924" s="2" t="s">
        <v>152</v>
      </c>
      <c r="R2924" s="2" t="s">
        <v>152</v>
      </c>
      <c r="S2924" s="2" t="s">
        <v>151</v>
      </c>
      <c r="T2924" s="2" t="s">
        <v>152</v>
      </c>
      <c r="U2924" s="14" t="s">
        <v>152</v>
      </c>
      <c r="V2924" s="13" t="s">
        <v>151</v>
      </c>
      <c r="W2924" s="2" t="s">
        <v>151</v>
      </c>
      <c r="X2924" s="2" t="s">
        <v>151</v>
      </c>
      <c r="Y2924" s="2" t="s">
        <v>152</v>
      </c>
      <c r="Z2924" s="94" t="s">
        <v>152</v>
      </c>
      <c r="AA2924" s="13" t="s">
        <v>151</v>
      </c>
      <c r="AB2924" s="2" t="s">
        <v>151</v>
      </c>
      <c r="AC2924" s="14" t="s">
        <v>151</v>
      </c>
      <c r="AD2924" s="93" t="s">
        <v>151</v>
      </c>
      <c r="AE2924" s="14" t="s">
        <v>151</v>
      </c>
      <c r="AF2924" s="99">
        <v>100</v>
      </c>
    </row>
    <row r="2925" spans="1:32" x14ac:dyDescent="0.3">
      <c r="A2925" s="55" t="str">
        <f t="shared" si="45"/>
        <v>NLtr_02.1</v>
      </c>
      <c r="C2925" s="96" t="s">
        <v>31</v>
      </c>
      <c r="D2925" s="97" t="s">
        <v>779</v>
      </c>
      <c r="E2925" s="97" t="s">
        <v>881</v>
      </c>
      <c r="F2925" s="97" t="s">
        <v>882</v>
      </c>
      <c r="G2925" s="97" t="s">
        <v>351</v>
      </c>
      <c r="H2925" s="96" t="s">
        <v>50</v>
      </c>
      <c r="I2925" s="98" t="s">
        <v>51</v>
      </c>
      <c r="J2925" s="27" t="s">
        <v>3927</v>
      </c>
      <c r="K2925" s="28" t="s">
        <v>3995</v>
      </c>
      <c r="L2925" s="93" t="s">
        <v>151</v>
      </c>
      <c r="M2925" s="2" t="s">
        <v>151</v>
      </c>
      <c r="N2925" s="94" t="s">
        <v>151</v>
      </c>
      <c r="O2925" s="13" t="s">
        <v>151</v>
      </c>
      <c r="P2925" s="2" t="s">
        <v>151</v>
      </c>
      <c r="Q2925" s="2" t="s">
        <v>152</v>
      </c>
      <c r="R2925" s="2" t="s">
        <v>151</v>
      </c>
      <c r="S2925" s="2" t="s">
        <v>151</v>
      </c>
      <c r="T2925" s="2" t="s">
        <v>151</v>
      </c>
      <c r="U2925" s="14" t="s">
        <v>152</v>
      </c>
      <c r="V2925" s="13" t="s">
        <v>151</v>
      </c>
      <c r="W2925" s="2" t="s">
        <v>151</v>
      </c>
      <c r="X2925" s="2" t="s">
        <v>151</v>
      </c>
      <c r="Y2925" s="2" t="s">
        <v>152</v>
      </c>
      <c r="Z2925" s="94" t="s">
        <v>152</v>
      </c>
      <c r="AA2925" s="13" t="s">
        <v>151</v>
      </c>
      <c r="AB2925" s="2" t="s">
        <v>151</v>
      </c>
      <c r="AC2925" s="14" t="s">
        <v>151</v>
      </c>
      <c r="AD2925" s="93" t="s">
        <v>151</v>
      </c>
      <c r="AE2925" s="14" t="s">
        <v>151</v>
      </c>
      <c r="AF2925" s="99">
        <v>100</v>
      </c>
    </row>
    <row r="2926" spans="1:32" x14ac:dyDescent="0.3">
      <c r="A2926" s="55" t="str">
        <f t="shared" si="45"/>
        <v>NLtr_02.1</v>
      </c>
      <c r="C2926" s="96" t="s">
        <v>31</v>
      </c>
      <c r="D2926" s="97" t="s">
        <v>779</v>
      </c>
      <c r="E2926" s="97" t="s">
        <v>881</v>
      </c>
      <c r="F2926" s="97" t="s">
        <v>882</v>
      </c>
      <c r="G2926" s="97" t="s">
        <v>351</v>
      </c>
      <c r="H2926" s="96" t="s">
        <v>50</v>
      </c>
      <c r="I2926" s="98" t="s">
        <v>51</v>
      </c>
      <c r="J2926" s="27" t="s">
        <v>3936</v>
      </c>
      <c r="K2926" s="28" t="s">
        <v>3996</v>
      </c>
      <c r="L2926" s="93" t="s">
        <v>151</v>
      </c>
      <c r="M2926" s="2" t="s">
        <v>151</v>
      </c>
      <c r="N2926" s="94" t="s">
        <v>151</v>
      </c>
      <c r="O2926" s="13" t="s">
        <v>151</v>
      </c>
      <c r="P2926" s="2" t="s">
        <v>151</v>
      </c>
      <c r="Q2926" s="2" t="s">
        <v>152</v>
      </c>
      <c r="R2926" s="2" t="s">
        <v>152</v>
      </c>
      <c r="S2926" s="2" t="s">
        <v>151</v>
      </c>
      <c r="T2926" s="2" t="s">
        <v>152</v>
      </c>
      <c r="U2926" s="14" t="s">
        <v>152</v>
      </c>
      <c r="V2926" s="13" t="s">
        <v>151</v>
      </c>
      <c r="W2926" s="2" t="s">
        <v>151</v>
      </c>
      <c r="X2926" s="2" t="s">
        <v>151</v>
      </c>
      <c r="Y2926" s="2" t="s">
        <v>151</v>
      </c>
      <c r="Z2926" s="94" t="s">
        <v>152</v>
      </c>
      <c r="AA2926" s="13" t="s">
        <v>151</v>
      </c>
      <c r="AB2926" s="2" t="s">
        <v>151</v>
      </c>
      <c r="AC2926" s="14" t="s">
        <v>151</v>
      </c>
      <c r="AD2926" s="93" t="s">
        <v>151</v>
      </c>
      <c r="AE2926" s="14" t="s">
        <v>151</v>
      </c>
      <c r="AF2926" s="99">
        <v>100</v>
      </c>
    </row>
    <row r="2927" spans="1:32" x14ac:dyDescent="0.3">
      <c r="A2927" s="55" t="str">
        <f t="shared" si="45"/>
        <v>NLtr_02.1</v>
      </c>
      <c r="C2927" s="96" t="s">
        <v>31</v>
      </c>
      <c r="D2927" s="97" t="s">
        <v>779</v>
      </c>
      <c r="E2927" s="97" t="s">
        <v>881</v>
      </c>
      <c r="F2927" s="97" t="s">
        <v>882</v>
      </c>
      <c r="G2927" s="97" t="s">
        <v>351</v>
      </c>
      <c r="H2927" s="96" t="s">
        <v>50</v>
      </c>
      <c r="I2927" s="98" t="s">
        <v>51</v>
      </c>
      <c r="J2927" s="27" t="s">
        <v>3929</v>
      </c>
      <c r="K2927" s="28" t="s">
        <v>3997</v>
      </c>
      <c r="L2927" s="93" t="s">
        <v>151</v>
      </c>
      <c r="M2927" s="2" t="s">
        <v>151</v>
      </c>
      <c r="N2927" s="94" t="s">
        <v>151</v>
      </c>
      <c r="O2927" s="13" t="s">
        <v>151</v>
      </c>
      <c r="P2927" s="2" t="s">
        <v>152</v>
      </c>
      <c r="Q2927" s="2" t="s">
        <v>151</v>
      </c>
      <c r="R2927" s="2" t="s">
        <v>151</v>
      </c>
      <c r="S2927" s="2" t="s">
        <v>151</v>
      </c>
      <c r="T2927" s="2" t="s">
        <v>152</v>
      </c>
      <c r="U2927" s="14" t="s">
        <v>152</v>
      </c>
      <c r="V2927" s="13" t="s">
        <v>151</v>
      </c>
      <c r="W2927" s="2" t="s">
        <v>151</v>
      </c>
      <c r="X2927" s="2" t="s">
        <v>151</v>
      </c>
      <c r="Y2927" s="2" t="s">
        <v>152</v>
      </c>
      <c r="Z2927" s="94" t="s">
        <v>152</v>
      </c>
      <c r="AA2927" s="13" t="s">
        <v>151</v>
      </c>
      <c r="AB2927" s="2" t="s">
        <v>151</v>
      </c>
      <c r="AC2927" s="14" t="s">
        <v>151</v>
      </c>
      <c r="AD2927" s="93" t="s">
        <v>151</v>
      </c>
      <c r="AE2927" s="14" t="s">
        <v>151</v>
      </c>
      <c r="AF2927" s="99">
        <v>100</v>
      </c>
    </row>
    <row r="2928" spans="1:32" x14ac:dyDescent="0.3">
      <c r="A2928" s="55" t="str">
        <f t="shared" si="45"/>
        <v>NLtr_02.1</v>
      </c>
      <c r="C2928" s="96" t="s">
        <v>31</v>
      </c>
      <c r="D2928" s="97" t="s">
        <v>779</v>
      </c>
      <c r="E2928" s="97" t="s">
        <v>881</v>
      </c>
      <c r="F2928" s="97" t="s">
        <v>882</v>
      </c>
      <c r="G2928" s="97" t="s">
        <v>351</v>
      </c>
      <c r="H2928" s="96" t="s">
        <v>50</v>
      </c>
      <c r="I2928" s="98" t="s">
        <v>51</v>
      </c>
      <c r="J2928" s="27" t="s">
        <v>3919</v>
      </c>
      <c r="K2928" s="28" t="s">
        <v>3998</v>
      </c>
      <c r="L2928" s="93" t="s">
        <v>151</v>
      </c>
      <c r="M2928" s="2" t="s">
        <v>151</v>
      </c>
      <c r="N2928" s="94" t="s">
        <v>151</v>
      </c>
      <c r="O2928" s="13" t="s">
        <v>151</v>
      </c>
      <c r="P2928" s="2" t="s">
        <v>151</v>
      </c>
      <c r="Q2928" s="2" t="s">
        <v>151</v>
      </c>
      <c r="R2928" s="2" t="s">
        <v>152</v>
      </c>
      <c r="S2928" s="2" t="s">
        <v>151</v>
      </c>
      <c r="T2928" s="2" t="s">
        <v>152</v>
      </c>
      <c r="U2928" s="14" t="s">
        <v>152</v>
      </c>
      <c r="V2928" s="13" t="s">
        <v>151</v>
      </c>
      <c r="W2928" s="2" t="s">
        <v>151</v>
      </c>
      <c r="X2928" s="2" t="s">
        <v>151</v>
      </c>
      <c r="Y2928" s="2" t="s">
        <v>152</v>
      </c>
      <c r="Z2928" s="94" t="s">
        <v>152</v>
      </c>
      <c r="AA2928" s="13" t="s">
        <v>151</v>
      </c>
      <c r="AB2928" s="2" t="s">
        <v>151</v>
      </c>
      <c r="AC2928" s="14" t="s">
        <v>151</v>
      </c>
      <c r="AD2928" s="93" t="s">
        <v>151</v>
      </c>
      <c r="AE2928" s="14" t="s">
        <v>151</v>
      </c>
      <c r="AF2928" s="99">
        <v>100</v>
      </c>
    </row>
    <row r="2929" spans="1:32" x14ac:dyDescent="0.3">
      <c r="A2929" s="55" t="str">
        <f t="shared" si="45"/>
        <v>NLtr_02.1</v>
      </c>
      <c r="C2929" s="96" t="s">
        <v>31</v>
      </c>
      <c r="D2929" s="97" t="s">
        <v>779</v>
      </c>
      <c r="E2929" s="97" t="s">
        <v>881</v>
      </c>
      <c r="F2929" s="97" t="s">
        <v>882</v>
      </c>
      <c r="G2929" s="97" t="s">
        <v>351</v>
      </c>
      <c r="H2929" s="96" t="s">
        <v>50</v>
      </c>
      <c r="I2929" s="98" t="s">
        <v>51</v>
      </c>
      <c r="J2929" s="27" t="s">
        <v>3930</v>
      </c>
      <c r="K2929" s="28" t="s">
        <v>3999</v>
      </c>
      <c r="L2929" s="93" t="s">
        <v>151</v>
      </c>
      <c r="M2929" s="2" t="s">
        <v>151</v>
      </c>
      <c r="N2929" s="94" t="s">
        <v>151</v>
      </c>
      <c r="O2929" s="13" t="s">
        <v>151</v>
      </c>
      <c r="P2929" s="2" t="s">
        <v>151</v>
      </c>
      <c r="Q2929" s="2" t="s">
        <v>151</v>
      </c>
      <c r="R2929" s="2" t="s">
        <v>151</v>
      </c>
      <c r="S2929" s="2" t="s">
        <v>151</v>
      </c>
      <c r="T2929" s="2" t="s">
        <v>152</v>
      </c>
      <c r="U2929" s="14" t="s">
        <v>152</v>
      </c>
      <c r="V2929" s="13" t="s">
        <v>151</v>
      </c>
      <c r="W2929" s="2" t="s">
        <v>151</v>
      </c>
      <c r="X2929" s="2" t="s">
        <v>151</v>
      </c>
      <c r="Y2929" s="2" t="s">
        <v>152</v>
      </c>
      <c r="Z2929" s="94" t="s">
        <v>152</v>
      </c>
      <c r="AA2929" s="13" t="s">
        <v>151</v>
      </c>
      <c r="AB2929" s="2" t="s">
        <v>151</v>
      </c>
      <c r="AC2929" s="14" t="s">
        <v>151</v>
      </c>
      <c r="AD2929" s="93" t="s">
        <v>151</v>
      </c>
      <c r="AE2929" s="14" t="s">
        <v>151</v>
      </c>
      <c r="AF2929" s="99">
        <v>100</v>
      </c>
    </row>
    <row r="2930" spans="1:32" x14ac:dyDescent="0.3">
      <c r="A2930" s="55" t="str">
        <f t="shared" si="45"/>
        <v>NLtr_02.1</v>
      </c>
      <c r="C2930" s="96" t="s">
        <v>31</v>
      </c>
      <c r="D2930" s="97" t="s">
        <v>779</v>
      </c>
      <c r="E2930" s="97" t="s">
        <v>881</v>
      </c>
      <c r="F2930" s="97" t="s">
        <v>882</v>
      </c>
      <c r="G2930" s="97" t="s">
        <v>351</v>
      </c>
      <c r="H2930" s="96" t="s">
        <v>50</v>
      </c>
      <c r="I2930" s="98" t="s">
        <v>51</v>
      </c>
      <c r="J2930" s="27" t="s">
        <v>3932</v>
      </c>
      <c r="K2930" s="28" t="s">
        <v>4000</v>
      </c>
      <c r="L2930" s="93" t="s">
        <v>151</v>
      </c>
      <c r="M2930" s="2" t="s">
        <v>151</v>
      </c>
      <c r="N2930" s="94" t="s">
        <v>151</v>
      </c>
      <c r="O2930" s="13" t="s">
        <v>151</v>
      </c>
      <c r="P2930" s="2" t="s">
        <v>151</v>
      </c>
      <c r="Q2930" s="2" t="s">
        <v>152</v>
      </c>
      <c r="R2930" s="2" t="s">
        <v>152</v>
      </c>
      <c r="S2930" s="2" t="s">
        <v>151</v>
      </c>
      <c r="T2930" s="2" t="s">
        <v>151</v>
      </c>
      <c r="U2930" s="14" t="s">
        <v>152</v>
      </c>
      <c r="V2930" s="13" t="s">
        <v>151</v>
      </c>
      <c r="W2930" s="2" t="s">
        <v>151</v>
      </c>
      <c r="X2930" s="2" t="s">
        <v>151</v>
      </c>
      <c r="Y2930" s="2" t="s">
        <v>151</v>
      </c>
      <c r="Z2930" s="94" t="s">
        <v>152</v>
      </c>
      <c r="AA2930" s="13" t="s">
        <v>152</v>
      </c>
      <c r="AB2930" s="2" t="s">
        <v>152</v>
      </c>
      <c r="AC2930" s="14" t="s">
        <v>152</v>
      </c>
      <c r="AD2930" s="93" t="s">
        <v>151</v>
      </c>
      <c r="AE2930" s="14" t="s">
        <v>151</v>
      </c>
      <c r="AF2930" s="99">
        <v>100</v>
      </c>
    </row>
    <row r="2931" spans="1:32" x14ac:dyDescent="0.3">
      <c r="A2931" s="55" t="str">
        <f t="shared" si="45"/>
        <v>NLtr_02.1</v>
      </c>
      <c r="C2931" s="96" t="s">
        <v>31</v>
      </c>
      <c r="D2931" s="97" t="s">
        <v>779</v>
      </c>
      <c r="E2931" s="97" t="s">
        <v>881</v>
      </c>
      <c r="F2931" s="97" t="s">
        <v>882</v>
      </c>
      <c r="G2931" s="97" t="s">
        <v>351</v>
      </c>
      <c r="H2931" s="96" t="s">
        <v>50</v>
      </c>
      <c r="I2931" s="98" t="s">
        <v>51</v>
      </c>
      <c r="J2931" s="27" t="s">
        <v>3923</v>
      </c>
      <c r="K2931" s="28" t="s">
        <v>4001</v>
      </c>
      <c r="L2931" s="93" t="s">
        <v>151</v>
      </c>
      <c r="M2931" s="2" t="s">
        <v>151</v>
      </c>
      <c r="N2931" s="94" t="s">
        <v>151</v>
      </c>
      <c r="O2931" s="13" t="s">
        <v>151</v>
      </c>
      <c r="P2931" s="2" t="s">
        <v>151</v>
      </c>
      <c r="Q2931" s="2" t="s">
        <v>152</v>
      </c>
      <c r="R2931" s="2" t="s">
        <v>151</v>
      </c>
      <c r="S2931" s="2" t="s">
        <v>151</v>
      </c>
      <c r="T2931" s="2" t="s">
        <v>152</v>
      </c>
      <c r="U2931" s="14" t="s">
        <v>152</v>
      </c>
      <c r="V2931" s="13" t="s">
        <v>151</v>
      </c>
      <c r="W2931" s="2" t="s">
        <v>151</v>
      </c>
      <c r="X2931" s="2" t="s">
        <v>151</v>
      </c>
      <c r="Y2931" s="2" t="s">
        <v>151</v>
      </c>
      <c r="Z2931" s="94" t="s">
        <v>152</v>
      </c>
      <c r="AA2931" s="13" t="s">
        <v>151</v>
      </c>
      <c r="AB2931" s="2" t="s">
        <v>151</v>
      </c>
      <c r="AC2931" s="14" t="s">
        <v>151</v>
      </c>
      <c r="AD2931" s="93" t="s">
        <v>151</v>
      </c>
      <c r="AE2931" s="14" t="s">
        <v>151</v>
      </c>
      <c r="AF2931" s="99">
        <v>100</v>
      </c>
    </row>
    <row r="2932" spans="1:32" x14ac:dyDescent="0.3">
      <c r="A2932" s="55" t="str">
        <f t="shared" si="45"/>
        <v>NLtr_02.1</v>
      </c>
      <c r="C2932" s="96" t="s">
        <v>31</v>
      </c>
      <c r="D2932" s="97" t="s">
        <v>779</v>
      </c>
      <c r="E2932" s="97" t="s">
        <v>881</v>
      </c>
      <c r="F2932" s="97" t="s">
        <v>882</v>
      </c>
      <c r="G2932" s="97" t="s">
        <v>351</v>
      </c>
      <c r="H2932" s="96" t="s">
        <v>50</v>
      </c>
      <c r="I2932" s="98" t="s">
        <v>51</v>
      </c>
      <c r="J2932" s="27" t="s">
        <v>3925</v>
      </c>
      <c r="K2932" s="28" t="s">
        <v>4002</v>
      </c>
      <c r="L2932" s="93" t="s">
        <v>151</v>
      </c>
      <c r="M2932" s="2" t="s">
        <v>151</v>
      </c>
      <c r="N2932" s="94" t="s">
        <v>151</v>
      </c>
      <c r="O2932" s="13" t="s">
        <v>151</v>
      </c>
      <c r="P2932" s="2" t="s">
        <v>151</v>
      </c>
      <c r="Q2932" s="2" t="s">
        <v>151</v>
      </c>
      <c r="R2932" s="2" t="s">
        <v>152</v>
      </c>
      <c r="S2932" s="2" t="s">
        <v>151</v>
      </c>
      <c r="T2932" s="2" t="s">
        <v>151</v>
      </c>
      <c r="U2932" s="14" t="s">
        <v>152</v>
      </c>
      <c r="V2932" s="13" t="s">
        <v>151</v>
      </c>
      <c r="W2932" s="2" t="s">
        <v>151</v>
      </c>
      <c r="X2932" s="2" t="s">
        <v>151</v>
      </c>
      <c r="Y2932" s="2" t="s">
        <v>152</v>
      </c>
      <c r="Z2932" s="94" t="s">
        <v>152</v>
      </c>
      <c r="AA2932" s="13" t="s">
        <v>151</v>
      </c>
      <c r="AB2932" s="2" t="s">
        <v>151</v>
      </c>
      <c r="AC2932" s="14" t="s">
        <v>151</v>
      </c>
      <c r="AD2932" s="93" t="s">
        <v>151</v>
      </c>
      <c r="AE2932" s="14" t="s">
        <v>151</v>
      </c>
      <c r="AF2932" s="99">
        <v>100</v>
      </c>
    </row>
    <row r="2933" spans="1:32" x14ac:dyDescent="0.3">
      <c r="A2933" s="55" t="str">
        <f t="shared" si="45"/>
        <v>NLtr_02.1</v>
      </c>
      <c r="C2933" s="96" t="s">
        <v>31</v>
      </c>
      <c r="D2933" s="97" t="s">
        <v>779</v>
      </c>
      <c r="E2933" s="97" t="s">
        <v>881</v>
      </c>
      <c r="F2933" s="97" t="s">
        <v>882</v>
      </c>
      <c r="G2933" s="97" t="s">
        <v>351</v>
      </c>
      <c r="H2933" s="96" t="s">
        <v>50</v>
      </c>
      <c r="I2933" s="98" t="s">
        <v>51</v>
      </c>
      <c r="J2933" s="27" t="s">
        <v>3938</v>
      </c>
      <c r="K2933" s="28" t="s">
        <v>4003</v>
      </c>
      <c r="L2933" s="93" t="s">
        <v>151</v>
      </c>
      <c r="M2933" s="2" t="s">
        <v>151</v>
      </c>
      <c r="N2933" s="94" t="s">
        <v>151</v>
      </c>
      <c r="O2933" s="13" t="s">
        <v>151</v>
      </c>
      <c r="P2933" s="2" t="s">
        <v>151</v>
      </c>
      <c r="Q2933" s="2" t="s">
        <v>151</v>
      </c>
      <c r="R2933" s="2" t="s">
        <v>152</v>
      </c>
      <c r="S2933" s="2" t="s">
        <v>151</v>
      </c>
      <c r="T2933" s="2" t="s">
        <v>152</v>
      </c>
      <c r="U2933" s="14" t="s">
        <v>152</v>
      </c>
      <c r="V2933" s="13" t="s">
        <v>151</v>
      </c>
      <c r="W2933" s="2" t="s">
        <v>151</v>
      </c>
      <c r="X2933" s="2" t="s">
        <v>151</v>
      </c>
      <c r="Y2933" s="2" t="s">
        <v>152</v>
      </c>
      <c r="Z2933" s="94" t="s">
        <v>152</v>
      </c>
      <c r="AA2933" s="13" t="s">
        <v>151</v>
      </c>
      <c r="AB2933" s="2" t="s">
        <v>151</v>
      </c>
      <c r="AC2933" s="14" t="s">
        <v>152</v>
      </c>
      <c r="AD2933" s="93" t="s">
        <v>151</v>
      </c>
      <c r="AE2933" s="14" t="s">
        <v>151</v>
      </c>
      <c r="AF2933" s="99">
        <v>100</v>
      </c>
    </row>
    <row r="2934" spans="1:32" x14ac:dyDescent="0.3">
      <c r="A2934" s="55" t="str">
        <f t="shared" si="45"/>
        <v>NLtr_02.2</v>
      </c>
      <c r="C2934" s="96" t="s">
        <v>31</v>
      </c>
      <c r="D2934" s="97" t="s">
        <v>779</v>
      </c>
      <c r="E2934" s="97" t="s">
        <v>883</v>
      </c>
      <c r="F2934" s="97" t="s">
        <v>884</v>
      </c>
      <c r="G2934" s="97" t="s">
        <v>351</v>
      </c>
      <c r="H2934" s="96" t="s">
        <v>50</v>
      </c>
      <c r="I2934" s="98" t="s">
        <v>6</v>
      </c>
      <c r="J2934" s="27" t="s">
        <v>976</v>
      </c>
      <c r="K2934" s="28" t="s">
        <v>976</v>
      </c>
      <c r="L2934" s="93" t="s">
        <v>151</v>
      </c>
      <c r="M2934" s="2" t="s">
        <v>151</v>
      </c>
      <c r="N2934" s="94" t="s">
        <v>151</v>
      </c>
      <c r="O2934" s="13" t="s">
        <v>151</v>
      </c>
      <c r="P2934" s="2" t="s">
        <v>151</v>
      </c>
      <c r="Q2934" s="2" t="s">
        <v>151</v>
      </c>
      <c r="R2934" s="2" t="s">
        <v>151</v>
      </c>
      <c r="S2934" s="2" t="s">
        <v>151</v>
      </c>
      <c r="T2934" s="2" t="s">
        <v>151</v>
      </c>
      <c r="U2934" s="14" t="s">
        <v>151</v>
      </c>
      <c r="V2934" s="13" t="s">
        <v>151</v>
      </c>
      <c r="W2934" s="2" t="s">
        <v>151</v>
      </c>
      <c r="X2934" s="2" t="s">
        <v>151</v>
      </c>
      <c r="Y2934" s="2" t="s">
        <v>151</v>
      </c>
      <c r="Z2934" s="94" t="s">
        <v>151</v>
      </c>
      <c r="AA2934" s="13" t="s">
        <v>151</v>
      </c>
      <c r="AB2934" s="2" t="s">
        <v>151</v>
      </c>
      <c r="AC2934" s="14" t="s">
        <v>151</v>
      </c>
      <c r="AD2934" s="93" t="s">
        <v>151</v>
      </c>
      <c r="AE2934" s="14" t="s">
        <v>151</v>
      </c>
      <c r="AF2934" s="99">
        <v>100</v>
      </c>
    </row>
    <row r="2935" spans="1:32" x14ac:dyDescent="0.3">
      <c r="A2935" s="55" t="str">
        <f t="shared" si="45"/>
        <v>NLtr_02.3</v>
      </c>
      <c r="C2935" s="96" t="s">
        <v>31</v>
      </c>
      <c r="D2935" s="97" t="s">
        <v>779</v>
      </c>
      <c r="E2935" s="97" t="s">
        <v>885</v>
      </c>
      <c r="F2935" s="97" t="s">
        <v>886</v>
      </c>
      <c r="G2935" s="97" t="s">
        <v>351</v>
      </c>
      <c r="H2935" s="96" t="s">
        <v>50</v>
      </c>
      <c r="I2935" s="98"/>
      <c r="J2935" s="27" t="s">
        <v>113</v>
      </c>
      <c r="K2935" s="28" t="s">
        <v>113</v>
      </c>
      <c r="L2935" s="93" t="s">
        <v>6</v>
      </c>
      <c r="M2935" s="2" t="s">
        <v>6</v>
      </c>
      <c r="N2935" s="94" t="s">
        <v>6</v>
      </c>
      <c r="O2935" s="13" t="s">
        <v>6</v>
      </c>
      <c r="P2935" s="2" t="s">
        <v>6</v>
      </c>
      <c r="Q2935" s="2" t="s">
        <v>6</v>
      </c>
      <c r="R2935" s="2" t="s">
        <v>6</v>
      </c>
      <c r="S2935" s="2" t="s">
        <v>6</v>
      </c>
      <c r="T2935" s="2" t="s">
        <v>6</v>
      </c>
      <c r="U2935" s="14" t="s">
        <v>6</v>
      </c>
      <c r="V2935" s="13" t="s">
        <v>6</v>
      </c>
      <c r="W2935" s="2" t="s">
        <v>6</v>
      </c>
      <c r="X2935" s="2" t="s">
        <v>6</v>
      </c>
      <c r="Y2935" s="2" t="s">
        <v>6</v>
      </c>
      <c r="Z2935" s="94" t="s">
        <v>6</v>
      </c>
      <c r="AA2935" s="13" t="s">
        <v>6</v>
      </c>
      <c r="AB2935" s="2" t="s">
        <v>6</v>
      </c>
      <c r="AC2935" s="14" t="s">
        <v>6</v>
      </c>
      <c r="AD2935" s="93" t="s">
        <v>6</v>
      </c>
      <c r="AE2935" s="14" t="s">
        <v>6</v>
      </c>
      <c r="AF2935" s="99" t="s">
        <v>6</v>
      </c>
    </row>
    <row r="2936" spans="1:32" x14ac:dyDescent="0.3">
      <c r="A2936" s="55" t="str">
        <f t="shared" si="45"/>
        <v>NLtr_02.4</v>
      </c>
      <c r="C2936" s="96" t="s">
        <v>31</v>
      </c>
      <c r="D2936" s="97" t="s">
        <v>779</v>
      </c>
      <c r="E2936" s="97" t="s">
        <v>887</v>
      </c>
      <c r="F2936" s="97" t="s">
        <v>888</v>
      </c>
      <c r="G2936" s="97" t="s">
        <v>351</v>
      </c>
      <c r="H2936" s="96" t="s">
        <v>50</v>
      </c>
      <c r="I2936" s="98"/>
      <c r="J2936" s="27" t="s">
        <v>113</v>
      </c>
      <c r="K2936" s="28" t="s">
        <v>113</v>
      </c>
      <c r="L2936" s="93"/>
      <c r="M2936" s="2"/>
      <c r="N2936" s="94"/>
      <c r="O2936" s="13"/>
      <c r="P2936" s="2"/>
      <c r="Q2936" s="2"/>
      <c r="R2936" s="2"/>
      <c r="S2936" s="2"/>
      <c r="T2936" s="2"/>
      <c r="U2936" s="14"/>
      <c r="V2936" s="13"/>
      <c r="W2936" s="2"/>
      <c r="X2936" s="2"/>
      <c r="Y2936" s="2"/>
      <c r="Z2936" s="94"/>
      <c r="AA2936" s="13"/>
      <c r="AB2936" s="2"/>
      <c r="AC2936" s="14"/>
      <c r="AD2936" s="93"/>
      <c r="AE2936" s="14"/>
      <c r="AF2936" s="99" t="s">
        <v>6</v>
      </c>
    </row>
    <row r="2937" spans="1:32" x14ac:dyDescent="0.3">
      <c r="A2937" s="55" t="str">
        <f t="shared" si="45"/>
        <v>NLtr_03.1</v>
      </c>
      <c r="C2937" s="96" t="s">
        <v>31</v>
      </c>
      <c r="D2937" s="97" t="s">
        <v>779</v>
      </c>
      <c r="E2937" s="97" t="s">
        <v>889</v>
      </c>
      <c r="F2937" s="97" t="s">
        <v>890</v>
      </c>
      <c r="G2937" s="97" t="s">
        <v>344</v>
      </c>
      <c r="H2937" s="96" t="s">
        <v>50</v>
      </c>
      <c r="I2937" s="98" t="s">
        <v>454</v>
      </c>
      <c r="J2937" s="27">
        <v>9292</v>
      </c>
      <c r="K2937" s="28" t="s">
        <v>4004</v>
      </c>
      <c r="L2937" s="93" t="s">
        <v>151</v>
      </c>
      <c r="M2937" s="2" t="s">
        <v>151</v>
      </c>
      <c r="N2937" s="94" t="s">
        <v>151</v>
      </c>
      <c r="O2937" s="13"/>
      <c r="P2937" s="2"/>
      <c r="Q2937" s="2"/>
      <c r="R2937" s="2"/>
      <c r="S2937" s="2"/>
      <c r="T2937" s="2"/>
      <c r="U2937" s="14"/>
      <c r="V2937" s="13"/>
      <c r="W2937" s="2"/>
      <c r="X2937" s="2"/>
      <c r="Y2937" s="2"/>
      <c r="Z2937" s="94"/>
      <c r="AA2937" s="13"/>
      <c r="AB2937" s="2"/>
      <c r="AC2937" s="14"/>
      <c r="AD2937" s="93"/>
      <c r="AE2937" s="14"/>
      <c r="AF2937" s="99">
        <v>100</v>
      </c>
    </row>
    <row r="2938" spans="1:32" x14ac:dyDescent="0.3">
      <c r="A2938" s="55" t="str">
        <f t="shared" si="45"/>
        <v>NLtr_03.2</v>
      </c>
      <c r="C2938" s="96" t="s">
        <v>31</v>
      </c>
      <c r="D2938" s="97" t="s">
        <v>779</v>
      </c>
      <c r="E2938" s="97" t="s">
        <v>891</v>
      </c>
      <c r="F2938" s="97" t="s">
        <v>892</v>
      </c>
      <c r="G2938" s="97" t="s">
        <v>351</v>
      </c>
      <c r="H2938" s="96" t="s">
        <v>50</v>
      </c>
      <c r="I2938" s="98" t="s">
        <v>454</v>
      </c>
      <c r="J2938" s="27" t="s">
        <v>4005</v>
      </c>
      <c r="K2938" s="28" t="s">
        <v>4006</v>
      </c>
      <c r="L2938" s="93" t="s">
        <v>151</v>
      </c>
      <c r="M2938" s="2" t="s">
        <v>151</v>
      </c>
      <c r="N2938" s="94" t="s">
        <v>151</v>
      </c>
      <c r="O2938" s="13" t="s">
        <v>151</v>
      </c>
      <c r="P2938" s="2" t="s">
        <v>151</v>
      </c>
      <c r="Q2938" s="2" t="s">
        <v>152</v>
      </c>
      <c r="R2938" s="2" t="s">
        <v>152</v>
      </c>
      <c r="S2938" s="2" t="s">
        <v>151</v>
      </c>
      <c r="T2938" s="2" t="s">
        <v>151</v>
      </c>
      <c r="U2938" s="14" t="s">
        <v>152</v>
      </c>
      <c r="V2938" s="13" t="s">
        <v>152</v>
      </c>
      <c r="W2938" s="2" t="s">
        <v>152</v>
      </c>
      <c r="X2938" s="2" t="s">
        <v>152</v>
      </c>
      <c r="Y2938" s="2" t="s">
        <v>152</v>
      </c>
      <c r="Z2938" s="94" t="s">
        <v>152</v>
      </c>
      <c r="AA2938" s="13" t="s">
        <v>151</v>
      </c>
      <c r="AB2938" s="2" t="s">
        <v>152</v>
      </c>
      <c r="AC2938" s="14" t="s">
        <v>151</v>
      </c>
      <c r="AD2938" s="93" t="s">
        <v>152</v>
      </c>
      <c r="AE2938" s="14" t="s">
        <v>152</v>
      </c>
      <c r="AF2938" s="99">
        <v>100</v>
      </c>
    </row>
    <row r="2939" spans="1:32" x14ac:dyDescent="0.3">
      <c r="A2939" s="55" t="str">
        <f t="shared" si="45"/>
        <v>NLtr_03.2</v>
      </c>
      <c r="C2939" s="96" t="s">
        <v>31</v>
      </c>
      <c r="D2939" s="97" t="s">
        <v>779</v>
      </c>
      <c r="E2939" s="97" t="s">
        <v>891</v>
      </c>
      <c r="F2939" s="97" t="s">
        <v>892</v>
      </c>
      <c r="G2939" s="97" t="s">
        <v>351</v>
      </c>
      <c r="H2939" s="96" t="s">
        <v>50</v>
      </c>
      <c r="I2939" s="98" t="s">
        <v>454</v>
      </c>
      <c r="J2939" s="27" t="s">
        <v>4007</v>
      </c>
      <c r="K2939" s="28" t="s">
        <v>4008</v>
      </c>
      <c r="L2939" s="93" t="s">
        <v>151</v>
      </c>
      <c r="M2939" s="2" t="s">
        <v>151</v>
      </c>
      <c r="N2939" s="94" t="s">
        <v>152</v>
      </c>
      <c r="O2939" s="13" t="s">
        <v>151</v>
      </c>
      <c r="P2939" s="2" t="s">
        <v>152</v>
      </c>
      <c r="Q2939" s="2" t="s">
        <v>152</v>
      </c>
      <c r="R2939" s="2" t="s">
        <v>152</v>
      </c>
      <c r="S2939" s="2" t="s">
        <v>151</v>
      </c>
      <c r="T2939" s="2" t="s">
        <v>151</v>
      </c>
      <c r="U2939" s="14" t="s">
        <v>152</v>
      </c>
      <c r="V2939" s="13" t="s">
        <v>152</v>
      </c>
      <c r="W2939" s="2" t="s">
        <v>152</v>
      </c>
      <c r="X2939" s="2" t="s">
        <v>152</v>
      </c>
      <c r="Y2939" s="2" t="s">
        <v>152</v>
      </c>
      <c r="Z2939" s="94" t="s">
        <v>152</v>
      </c>
      <c r="AA2939" s="13" t="s">
        <v>152</v>
      </c>
      <c r="AB2939" s="2" t="s">
        <v>152</v>
      </c>
      <c r="AC2939" s="14" t="s">
        <v>152</v>
      </c>
      <c r="AD2939" s="93" t="s">
        <v>152</v>
      </c>
      <c r="AE2939" s="14" t="s">
        <v>152</v>
      </c>
      <c r="AF2939" s="99">
        <v>100</v>
      </c>
    </row>
    <row r="2940" spans="1:32" x14ac:dyDescent="0.3">
      <c r="A2940" s="55" t="str">
        <f t="shared" si="45"/>
        <v>NLtr_03.2</v>
      </c>
      <c r="C2940" s="96" t="s">
        <v>31</v>
      </c>
      <c r="D2940" s="97" t="s">
        <v>779</v>
      </c>
      <c r="E2940" s="97" t="s">
        <v>891</v>
      </c>
      <c r="F2940" s="97" t="s">
        <v>892</v>
      </c>
      <c r="G2940" s="97" t="s">
        <v>351</v>
      </c>
      <c r="H2940" s="96" t="s">
        <v>50</v>
      </c>
      <c r="I2940" s="98" t="s">
        <v>454</v>
      </c>
      <c r="J2940" s="27" t="s">
        <v>4009</v>
      </c>
      <c r="K2940" s="28" t="s">
        <v>4010</v>
      </c>
      <c r="L2940" s="93" t="s">
        <v>151</v>
      </c>
      <c r="M2940" s="2" t="s">
        <v>151</v>
      </c>
      <c r="N2940" s="94" t="s">
        <v>152</v>
      </c>
      <c r="O2940" s="13" t="s">
        <v>151</v>
      </c>
      <c r="P2940" s="2" t="s">
        <v>151</v>
      </c>
      <c r="Q2940" s="2" t="s">
        <v>152</v>
      </c>
      <c r="R2940" s="2" t="s">
        <v>152</v>
      </c>
      <c r="S2940" s="2" t="s">
        <v>151</v>
      </c>
      <c r="T2940" s="2" t="s">
        <v>151</v>
      </c>
      <c r="U2940" s="14" t="s">
        <v>152</v>
      </c>
      <c r="V2940" s="13" t="s">
        <v>152</v>
      </c>
      <c r="W2940" s="2" t="s">
        <v>152</v>
      </c>
      <c r="X2940" s="2" t="s">
        <v>152</v>
      </c>
      <c r="Y2940" s="2" t="s">
        <v>152</v>
      </c>
      <c r="Z2940" s="94" t="s">
        <v>152</v>
      </c>
      <c r="AA2940" s="13" t="s">
        <v>152</v>
      </c>
      <c r="AB2940" s="2" t="s">
        <v>152</v>
      </c>
      <c r="AC2940" s="14" t="s">
        <v>152</v>
      </c>
      <c r="AD2940" s="93" t="s">
        <v>152</v>
      </c>
      <c r="AE2940" s="14" t="s">
        <v>152</v>
      </c>
      <c r="AF2940" s="99">
        <v>0</v>
      </c>
    </row>
    <row r="2941" spans="1:32" x14ac:dyDescent="0.3">
      <c r="A2941" s="55" t="str">
        <f t="shared" si="45"/>
        <v>NLtr_03.3</v>
      </c>
      <c r="C2941" s="96" t="s">
        <v>31</v>
      </c>
      <c r="D2941" s="97" t="s">
        <v>779</v>
      </c>
      <c r="E2941" s="97" t="s">
        <v>893</v>
      </c>
      <c r="F2941" s="97" t="s">
        <v>894</v>
      </c>
      <c r="G2941" s="97" t="s">
        <v>351</v>
      </c>
      <c r="H2941" s="96" t="s">
        <v>50</v>
      </c>
      <c r="I2941" s="98" t="s">
        <v>454</v>
      </c>
      <c r="J2941" s="27" t="s">
        <v>4005</v>
      </c>
      <c r="K2941" s="28" t="s">
        <v>4011</v>
      </c>
      <c r="L2941" s="93" t="s">
        <v>151</v>
      </c>
      <c r="M2941" s="2" t="s">
        <v>151</v>
      </c>
      <c r="N2941" s="94" t="s">
        <v>151</v>
      </c>
      <c r="O2941" s="13" t="s">
        <v>151</v>
      </c>
      <c r="P2941" s="2" t="s">
        <v>151</v>
      </c>
      <c r="Q2941" s="2" t="s">
        <v>152</v>
      </c>
      <c r="R2941" s="2" t="s">
        <v>152</v>
      </c>
      <c r="S2941" s="2" t="s">
        <v>151</v>
      </c>
      <c r="T2941" s="2" t="s">
        <v>152</v>
      </c>
      <c r="U2941" s="14" t="s">
        <v>152</v>
      </c>
      <c r="V2941" s="13" t="s">
        <v>152</v>
      </c>
      <c r="W2941" s="2" t="s">
        <v>152</v>
      </c>
      <c r="X2941" s="2" t="s">
        <v>152</v>
      </c>
      <c r="Y2941" s="2" t="s">
        <v>152</v>
      </c>
      <c r="Z2941" s="94" t="s">
        <v>152</v>
      </c>
      <c r="AA2941" s="13" t="s">
        <v>152</v>
      </c>
      <c r="AB2941" s="2" t="s">
        <v>152</v>
      </c>
      <c r="AC2941" s="14" t="s">
        <v>152</v>
      </c>
      <c r="AD2941" s="93" t="s">
        <v>152</v>
      </c>
      <c r="AE2941" s="14" t="s">
        <v>152</v>
      </c>
      <c r="AF2941" s="99">
        <v>100</v>
      </c>
    </row>
    <row r="2942" spans="1:32" x14ac:dyDescent="0.3">
      <c r="A2942" s="55" t="str">
        <f t="shared" si="45"/>
        <v>NLtr_03.3</v>
      </c>
      <c r="C2942" s="96" t="s">
        <v>31</v>
      </c>
      <c r="D2942" s="97" t="s">
        <v>779</v>
      </c>
      <c r="E2942" s="97" t="s">
        <v>893</v>
      </c>
      <c r="F2942" s="97" t="s">
        <v>894</v>
      </c>
      <c r="G2942" s="97" t="s">
        <v>351</v>
      </c>
      <c r="H2942" s="96" t="s">
        <v>50</v>
      </c>
      <c r="I2942" s="98" t="s">
        <v>454</v>
      </c>
      <c r="J2942" s="27" t="s">
        <v>4007</v>
      </c>
      <c r="K2942" s="28" t="s">
        <v>4012</v>
      </c>
      <c r="L2942" s="93" t="s">
        <v>151</v>
      </c>
      <c r="M2942" s="2" t="s">
        <v>151</v>
      </c>
      <c r="N2942" s="94" t="s">
        <v>152</v>
      </c>
      <c r="O2942" s="13" t="s">
        <v>151</v>
      </c>
      <c r="P2942" s="2" t="s">
        <v>468</v>
      </c>
      <c r="Q2942" s="2" t="s">
        <v>468</v>
      </c>
      <c r="R2942" s="2" t="s">
        <v>152</v>
      </c>
      <c r="S2942" s="2" t="s">
        <v>151</v>
      </c>
      <c r="T2942" s="2" t="s">
        <v>152</v>
      </c>
      <c r="U2942" s="14" t="s">
        <v>152</v>
      </c>
      <c r="V2942" s="13" t="s">
        <v>152</v>
      </c>
      <c r="W2942" s="2" t="s">
        <v>152</v>
      </c>
      <c r="X2942" s="2" t="s">
        <v>152</v>
      </c>
      <c r="Y2942" s="2" t="s">
        <v>152</v>
      </c>
      <c r="Z2942" s="94" t="s">
        <v>152</v>
      </c>
      <c r="AA2942" s="13" t="s">
        <v>152</v>
      </c>
      <c r="AB2942" s="2" t="s">
        <v>152</v>
      </c>
      <c r="AC2942" s="14" t="s">
        <v>152</v>
      </c>
      <c r="AD2942" s="93" t="s">
        <v>152</v>
      </c>
      <c r="AE2942" s="14" t="s">
        <v>152</v>
      </c>
      <c r="AF2942" s="99">
        <v>100</v>
      </c>
    </row>
    <row r="2943" spans="1:32" x14ac:dyDescent="0.3">
      <c r="A2943" s="55" t="str">
        <f t="shared" si="45"/>
        <v>NLtr_03.3</v>
      </c>
      <c r="C2943" s="96" t="s">
        <v>31</v>
      </c>
      <c r="D2943" s="97" t="s">
        <v>779</v>
      </c>
      <c r="E2943" s="97" t="s">
        <v>893</v>
      </c>
      <c r="F2943" s="97" t="s">
        <v>894</v>
      </c>
      <c r="G2943" s="97" t="s">
        <v>351</v>
      </c>
      <c r="H2943" s="96" t="s">
        <v>50</v>
      </c>
      <c r="I2943" s="98" t="s">
        <v>454</v>
      </c>
      <c r="J2943" s="27" t="s">
        <v>4009</v>
      </c>
      <c r="K2943" s="28" t="s">
        <v>4013</v>
      </c>
      <c r="L2943" s="93" t="s">
        <v>151</v>
      </c>
      <c r="M2943" s="2" t="s">
        <v>151</v>
      </c>
      <c r="N2943" s="94" t="s">
        <v>152</v>
      </c>
      <c r="O2943" s="13" t="s">
        <v>151</v>
      </c>
      <c r="P2943" s="2" t="s">
        <v>468</v>
      </c>
      <c r="Q2943" s="2" t="s">
        <v>468</v>
      </c>
      <c r="R2943" s="2" t="s">
        <v>152</v>
      </c>
      <c r="S2943" s="2" t="s">
        <v>152</v>
      </c>
      <c r="T2943" s="2" t="s">
        <v>152</v>
      </c>
      <c r="U2943" s="14" t="s">
        <v>152</v>
      </c>
      <c r="V2943" s="13" t="s">
        <v>152</v>
      </c>
      <c r="W2943" s="2" t="s">
        <v>152</v>
      </c>
      <c r="X2943" s="2" t="s">
        <v>152</v>
      </c>
      <c r="Y2943" s="2" t="s">
        <v>152</v>
      </c>
      <c r="Z2943" s="94" t="s">
        <v>152</v>
      </c>
      <c r="AA2943" s="13" t="s">
        <v>151</v>
      </c>
      <c r="AB2943" s="2" t="s">
        <v>151</v>
      </c>
      <c r="AC2943" s="14" t="s">
        <v>151</v>
      </c>
      <c r="AD2943" s="93" t="s">
        <v>152</v>
      </c>
      <c r="AE2943" s="14" t="s">
        <v>152</v>
      </c>
      <c r="AF2943" s="99">
        <v>100</v>
      </c>
    </row>
    <row r="2944" spans="1:32" x14ac:dyDescent="0.3">
      <c r="A2944" s="55" t="str">
        <f t="shared" si="45"/>
        <v>NOec_01.1</v>
      </c>
      <c r="C2944" s="96" t="s">
        <v>32</v>
      </c>
      <c r="D2944" s="97" t="s">
        <v>776</v>
      </c>
      <c r="E2944" s="97" t="s">
        <v>815</v>
      </c>
      <c r="F2944" s="97" t="s">
        <v>816</v>
      </c>
      <c r="G2944" s="97" t="s">
        <v>351</v>
      </c>
      <c r="H2944" s="96" t="s">
        <v>50</v>
      </c>
      <c r="I2944" s="98" t="s">
        <v>454</v>
      </c>
      <c r="J2944" s="27" t="s">
        <v>4014</v>
      </c>
      <c r="K2944" s="28" t="s">
        <v>4015</v>
      </c>
      <c r="L2944" s="93" t="s">
        <v>151</v>
      </c>
      <c r="M2944" s="2" t="s">
        <v>151</v>
      </c>
      <c r="N2944" s="94" t="s">
        <v>151</v>
      </c>
      <c r="O2944" s="13" t="s">
        <v>151</v>
      </c>
      <c r="P2944" s="2" t="s">
        <v>151</v>
      </c>
      <c r="Q2944" s="2" t="s">
        <v>151</v>
      </c>
      <c r="R2944" s="2" t="s">
        <v>151</v>
      </c>
      <c r="S2944" s="2" t="s">
        <v>151</v>
      </c>
      <c r="T2944" s="2" t="s">
        <v>151</v>
      </c>
      <c r="U2944" s="14" t="s">
        <v>152</v>
      </c>
      <c r="V2944" s="13" t="s">
        <v>151</v>
      </c>
      <c r="W2944" s="2" t="s">
        <v>151</v>
      </c>
      <c r="X2944" s="2" t="s">
        <v>151</v>
      </c>
      <c r="Y2944" s="2" t="s">
        <v>151</v>
      </c>
      <c r="Z2944" s="94" t="s">
        <v>151</v>
      </c>
      <c r="AA2944" s="13" t="s">
        <v>151</v>
      </c>
      <c r="AB2944" s="2" t="s">
        <v>151</v>
      </c>
      <c r="AC2944" s="14" t="s">
        <v>151</v>
      </c>
      <c r="AD2944" s="93" t="s">
        <v>151</v>
      </c>
      <c r="AE2944" s="14" t="s">
        <v>151</v>
      </c>
      <c r="AF2944" s="99">
        <v>100</v>
      </c>
    </row>
    <row r="2945" spans="1:32" x14ac:dyDescent="0.3">
      <c r="A2945" s="55" t="str">
        <f t="shared" si="45"/>
        <v>NOec_01.2</v>
      </c>
      <c r="C2945" s="96" t="s">
        <v>32</v>
      </c>
      <c r="D2945" s="97" t="s">
        <v>776</v>
      </c>
      <c r="E2945" s="97" t="s">
        <v>817</v>
      </c>
      <c r="F2945" s="97" t="s">
        <v>818</v>
      </c>
      <c r="G2945" s="97" t="s">
        <v>351</v>
      </c>
      <c r="H2945" s="96" t="s">
        <v>50</v>
      </c>
      <c r="I2945" s="98" t="s">
        <v>454</v>
      </c>
      <c r="J2945" s="27" t="s">
        <v>4016</v>
      </c>
      <c r="K2945" s="28" t="s">
        <v>4017</v>
      </c>
      <c r="L2945" s="93" t="s">
        <v>151</v>
      </c>
      <c r="M2945" s="2" t="s">
        <v>151</v>
      </c>
      <c r="N2945" s="94" t="s">
        <v>151</v>
      </c>
      <c r="O2945" s="13" t="s">
        <v>151</v>
      </c>
      <c r="P2945" s="2" t="s">
        <v>151</v>
      </c>
      <c r="Q2945" s="2" t="s">
        <v>151</v>
      </c>
      <c r="R2945" s="2" t="s">
        <v>151</v>
      </c>
      <c r="S2945" s="2" t="s">
        <v>151</v>
      </c>
      <c r="T2945" s="2" t="s">
        <v>151</v>
      </c>
      <c r="U2945" s="14" t="s">
        <v>152</v>
      </c>
      <c r="V2945" s="13" t="s">
        <v>151</v>
      </c>
      <c r="W2945" s="2" t="s">
        <v>151</v>
      </c>
      <c r="X2945" s="2" t="s">
        <v>151</v>
      </c>
      <c r="Y2945" s="2" t="s">
        <v>151</v>
      </c>
      <c r="Z2945" s="94" t="s">
        <v>151</v>
      </c>
      <c r="AA2945" s="13" t="s">
        <v>151</v>
      </c>
      <c r="AB2945" s="2" t="s">
        <v>151</v>
      </c>
      <c r="AC2945" s="14" t="s">
        <v>152</v>
      </c>
      <c r="AD2945" s="93" t="s">
        <v>151</v>
      </c>
      <c r="AE2945" s="14" t="s">
        <v>151</v>
      </c>
      <c r="AF2945" s="99">
        <v>100</v>
      </c>
    </row>
    <row r="2946" spans="1:32" x14ac:dyDescent="0.3">
      <c r="A2946" s="55" t="str">
        <f t="shared" si="45"/>
        <v>NOec_01.3</v>
      </c>
      <c r="C2946" s="96" t="s">
        <v>32</v>
      </c>
      <c r="D2946" s="97" t="s">
        <v>776</v>
      </c>
      <c r="E2946" s="97" t="s">
        <v>819</v>
      </c>
      <c r="F2946" s="97" t="s">
        <v>820</v>
      </c>
      <c r="G2946" s="97" t="s">
        <v>351</v>
      </c>
      <c r="H2946" s="96" t="s">
        <v>50</v>
      </c>
      <c r="I2946" s="98" t="s">
        <v>454</v>
      </c>
      <c r="J2946" s="27" t="s">
        <v>4018</v>
      </c>
      <c r="K2946" s="28" t="s">
        <v>4019</v>
      </c>
      <c r="L2946" s="93" t="s">
        <v>151</v>
      </c>
      <c r="M2946" s="2" t="s">
        <v>151</v>
      </c>
      <c r="N2946" s="94" t="s">
        <v>151</v>
      </c>
      <c r="O2946" s="13" t="s">
        <v>151</v>
      </c>
      <c r="P2946" s="2" t="s">
        <v>151</v>
      </c>
      <c r="Q2946" s="2" t="s">
        <v>151</v>
      </c>
      <c r="R2946" s="2" t="s">
        <v>151</v>
      </c>
      <c r="S2946" s="2" t="s">
        <v>152</v>
      </c>
      <c r="T2946" s="2" t="s">
        <v>152</v>
      </c>
      <c r="U2946" s="14" t="s">
        <v>151</v>
      </c>
      <c r="V2946" s="13" t="s">
        <v>151</v>
      </c>
      <c r="W2946" s="2" t="s">
        <v>151</v>
      </c>
      <c r="X2946" s="2" t="s">
        <v>151</v>
      </c>
      <c r="Y2946" s="2" t="s">
        <v>151</v>
      </c>
      <c r="Z2946" s="94" t="s">
        <v>151</v>
      </c>
      <c r="AA2946" s="13" t="s">
        <v>151</v>
      </c>
      <c r="AB2946" s="2" t="s">
        <v>151</v>
      </c>
      <c r="AC2946" s="14" t="s">
        <v>151</v>
      </c>
      <c r="AD2946" s="93" t="s">
        <v>151</v>
      </c>
      <c r="AE2946" s="14" t="s">
        <v>151</v>
      </c>
      <c r="AF2946" s="99">
        <v>0</v>
      </c>
    </row>
    <row r="2947" spans="1:32" x14ac:dyDescent="0.3">
      <c r="A2947" s="55" t="str">
        <f t="shared" si="45"/>
        <v>NOec_01.4</v>
      </c>
      <c r="C2947" s="96" t="s">
        <v>32</v>
      </c>
      <c r="D2947" s="97" t="s">
        <v>776</v>
      </c>
      <c r="E2947" s="97" t="s">
        <v>821</v>
      </c>
      <c r="F2947" s="97" t="s">
        <v>822</v>
      </c>
      <c r="G2947" s="97" t="s">
        <v>351</v>
      </c>
      <c r="H2947" s="96" t="s">
        <v>50</v>
      </c>
      <c r="I2947" s="98" t="s">
        <v>454</v>
      </c>
      <c r="J2947" s="27" t="s">
        <v>4020</v>
      </c>
      <c r="K2947" s="28" t="s">
        <v>4021</v>
      </c>
      <c r="L2947" s="93" t="s">
        <v>151</v>
      </c>
      <c r="M2947" s="2" t="s">
        <v>151</v>
      </c>
      <c r="N2947" s="94" t="s">
        <v>151</v>
      </c>
      <c r="O2947" s="13" t="s">
        <v>151</v>
      </c>
      <c r="P2947" s="2" t="s">
        <v>151</v>
      </c>
      <c r="Q2947" s="2" t="s">
        <v>151</v>
      </c>
      <c r="R2947" s="2" t="s">
        <v>152</v>
      </c>
      <c r="S2947" s="2" t="s">
        <v>152</v>
      </c>
      <c r="T2947" s="2" t="s">
        <v>152</v>
      </c>
      <c r="U2947" s="14" t="s">
        <v>151</v>
      </c>
      <c r="V2947" s="13" t="s">
        <v>151</v>
      </c>
      <c r="W2947" s="2" t="s">
        <v>151</v>
      </c>
      <c r="X2947" s="2" t="s">
        <v>151</v>
      </c>
      <c r="Y2947" s="2" t="s">
        <v>152</v>
      </c>
      <c r="Z2947" s="94" t="s">
        <v>151</v>
      </c>
      <c r="AA2947" s="13" t="s">
        <v>152</v>
      </c>
      <c r="AB2947" s="2" t="s">
        <v>152</v>
      </c>
      <c r="AC2947" s="14" t="s">
        <v>152</v>
      </c>
      <c r="AD2947" s="93" t="s">
        <v>151</v>
      </c>
      <c r="AE2947" s="14" t="s">
        <v>151</v>
      </c>
      <c r="AF2947" s="99">
        <v>100</v>
      </c>
    </row>
    <row r="2948" spans="1:32" x14ac:dyDescent="0.3">
      <c r="A2948" s="55" t="str">
        <f t="shared" si="45"/>
        <v>NOec_02.1</v>
      </c>
      <c r="C2948" s="96" t="s">
        <v>32</v>
      </c>
      <c r="D2948" s="97" t="s">
        <v>776</v>
      </c>
      <c r="E2948" s="97" t="s">
        <v>823</v>
      </c>
      <c r="F2948" s="97" t="s">
        <v>824</v>
      </c>
      <c r="G2948" s="97" t="s">
        <v>351</v>
      </c>
      <c r="H2948" s="96" t="s">
        <v>50</v>
      </c>
      <c r="I2948" s="98" t="s">
        <v>454</v>
      </c>
      <c r="J2948" s="27" t="s">
        <v>4014</v>
      </c>
      <c r="K2948" s="28" t="s">
        <v>4022</v>
      </c>
      <c r="L2948" s="93" t="s">
        <v>151</v>
      </c>
      <c r="M2948" s="2" t="s">
        <v>151</v>
      </c>
      <c r="N2948" s="94" t="s">
        <v>151</v>
      </c>
      <c r="O2948" s="13" t="s">
        <v>151</v>
      </c>
      <c r="P2948" s="2" t="s">
        <v>151</v>
      </c>
      <c r="Q2948" s="2" t="s">
        <v>151</v>
      </c>
      <c r="R2948" s="2" t="s">
        <v>151</v>
      </c>
      <c r="S2948" s="2" t="s">
        <v>151</v>
      </c>
      <c r="T2948" s="2" t="s">
        <v>151</v>
      </c>
      <c r="U2948" s="14" t="s">
        <v>152</v>
      </c>
      <c r="V2948" s="13" t="s">
        <v>151</v>
      </c>
      <c r="W2948" s="2" t="s">
        <v>151</v>
      </c>
      <c r="X2948" s="2" t="s">
        <v>151</v>
      </c>
      <c r="Y2948" s="2" t="s">
        <v>151</v>
      </c>
      <c r="Z2948" s="94" t="s">
        <v>151</v>
      </c>
      <c r="AA2948" s="13" t="s">
        <v>152</v>
      </c>
      <c r="AB2948" s="2" t="s">
        <v>152</v>
      </c>
      <c r="AC2948" s="14" t="s">
        <v>152</v>
      </c>
      <c r="AD2948" s="93" t="s">
        <v>151</v>
      </c>
      <c r="AE2948" s="14" t="s">
        <v>151</v>
      </c>
      <c r="AF2948" s="99">
        <v>100</v>
      </c>
    </row>
    <row r="2949" spans="1:32" x14ac:dyDescent="0.3">
      <c r="A2949" s="55" t="str">
        <f t="shared" si="45"/>
        <v>NOec_02.2</v>
      </c>
      <c r="C2949" s="96" t="s">
        <v>32</v>
      </c>
      <c r="D2949" s="97" t="s">
        <v>776</v>
      </c>
      <c r="E2949" s="97" t="s">
        <v>825</v>
      </c>
      <c r="F2949" s="97" t="s">
        <v>826</v>
      </c>
      <c r="G2949" s="97" t="s">
        <v>351</v>
      </c>
      <c r="H2949" s="96" t="s">
        <v>50</v>
      </c>
      <c r="I2949" s="98" t="s">
        <v>454</v>
      </c>
      <c r="J2949" s="27" t="s">
        <v>4014</v>
      </c>
      <c r="K2949" s="28" t="s">
        <v>4022</v>
      </c>
      <c r="L2949" s="93" t="s">
        <v>151</v>
      </c>
      <c r="M2949" s="2" t="s">
        <v>151</v>
      </c>
      <c r="N2949" s="94" t="s">
        <v>151</v>
      </c>
      <c r="O2949" s="13" t="s">
        <v>151</v>
      </c>
      <c r="P2949" s="2" t="s">
        <v>151</v>
      </c>
      <c r="Q2949" s="2" t="s">
        <v>151</v>
      </c>
      <c r="R2949" s="2" t="s">
        <v>152</v>
      </c>
      <c r="S2949" s="2" t="s">
        <v>151</v>
      </c>
      <c r="T2949" s="2" t="s">
        <v>151</v>
      </c>
      <c r="U2949" s="14" t="s">
        <v>152</v>
      </c>
      <c r="V2949" s="13" t="s">
        <v>151</v>
      </c>
      <c r="W2949" s="2" t="s">
        <v>151</v>
      </c>
      <c r="X2949" s="2" t="s">
        <v>151</v>
      </c>
      <c r="Y2949" s="2" t="s">
        <v>151</v>
      </c>
      <c r="Z2949" s="94" t="s">
        <v>151</v>
      </c>
      <c r="AA2949" s="13" t="s">
        <v>152</v>
      </c>
      <c r="AB2949" s="2" t="s">
        <v>152</v>
      </c>
      <c r="AC2949" s="14" t="s">
        <v>152</v>
      </c>
      <c r="AD2949" s="93" t="s">
        <v>151</v>
      </c>
      <c r="AE2949" s="14" t="s">
        <v>151</v>
      </c>
      <c r="AF2949" s="99">
        <v>100</v>
      </c>
    </row>
    <row r="2950" spans="1:32" x14ac:dyDescent="0.3">
      <c r="A2950" s="55" t="str">
        <f t="shared" si="45"/>
        <v>NOec_02.3</v>
      </c>
      <c r="C2950" s="96" t="s">
        <v>32</v>
      </c>
      <c r="D2950" s="97" t="s">
        <v>776</v>
      </c>
      <c r="E2950" s="97" t="s">
        <v>827</v>
      </c>
      <c r="F2950" s="97" t="s">
        <v>828</v>
      </c>
      <c r="G2950" s="97" t="s">
        <v>351</v>
      </c>
      <c r="H2950" s="96" t="s">
        <v>50</v>
      </c>
      <c r="I2950" s="98" t="s">
        <v>454</v>
      </c>
      <c r="J2950" s="27" t="s">
        <v>4014</v>
      </c>
      <c r="K2950" s="28" t="s">
        <v>4023</v>
      </c>
      <c r="L2950" s="93" t="s">
        <v>151</v>
      </c>
      <c r="M2950" s="2" t="s">
        <v>151</v>
      </c>
      <c r="N2950" s="94" t="s">
        <v>151</v>
      </c>
      <c r="O2950" s="13" t="s">
        <v>151</v>
      </c>
      <c r="P2950" s="2" t="s">
        <v>151</v>
      </c>
      <c r="Q2950" s="2" t="s">
        <v>152</v>
      </c>
      <c r="R2950" s="2" t="s">
        <v>152</v>
      </c>
      <c r="S2950" s="2" t="s">
        <v>152</v>
      </c>
      <c r="T2950" s="2" t="s">
        <v>152</v>
      </c>
      <c r="U2950" s="14" t="s">
        <v>152</v>
      </c>
      <c r="V2950" s="13" t="s">
        <v>151</v>
      </c>
      <c r="W2950" s="2" t="s">
        <v>151</v>
      </c>
      <c r="X2950" s="2" t="s">
        <v>151</v>
      </c>
      <c r="Y2950" s="2" t="s">
        <v>151</v>
      </c>
      <c r="Z2950" s="94" t="s">
        <v>151</v>
      </c>
      <c r="AA2950" s="13" t="s">
        <v>151</v>
      </c>
      <c r="AB2950" s="2" t="s">
        <v>151</v>
      </c>
      <c r="AC2950" s="14" t="s">
        <v>151</v>
      </c>
      <c r="AD2950" s="93" t="s">
        <v>151</v>
      </c>
      <c r="AE2950" s="14" t="s">
        <v>152</v>
      </c>
      <c r="AF2950" s="99">
        <v>100</v>
      </c>
    </row>
    <row r="2951" spans="1:32" x14ac:dyDescent="0.3">
      <c r="A2951" s="55" t="str">
        <f t="shared" si="45"/>
        <v>NOec_03.1</v>
      </c>
      <c r="C2951" s="96" t="s">
        <v>32</v>
      </c>
      <c r="D2951" s="97" t="s">
        <v>776</v>
      </c>
      <c r="E2951" s="97" t="s">
        <v>829</v>
      </c>
      <c r="F2951" s="97" t="s">
        <v>830</v>
      </c>
      <c r="G2951" s="97" t="s">
        <v>351</v>
      </c>
      <c r="H2951" s="96" t="s">
        <v>50</v>
      </c>
      <c r="I2951" s="98" t="s">
        <v>454</v>
      </c>
      <c r="J2951" s="27" t="s">
        <v>4016</v>
      </c>
      <c r="K2951" s="28" t="s">
        <v>4024</v>
      </c>
      <c r="L2951" s="93" t="s">
        <v>151</v>
      </c>
      <c r="M2951" s="2" t="s">
        <v>151</v>
      </c>
      <c r="N2951" s="94" t="s">
        <v>151</v>
      </c>
      <c r="O2951" s="13" t="s">
        <v>151</v>
      </c>
      <c r="P2951" s="2" t="s">
        <v>151</v>
      </c>
      <c r="Q2951" s="2" t="s">
        <v>151</v>
      </c>
      <c r="R2951" s="2" t="s">
        <v>151</v>
      </c>
      <c r="S2951" s="2" t="s">
        <v>151</v>
      </c>
      <c r="T2951" s="2" t="s">
        <v>152</v>
      </c>
      <c r="U2951" s="14" t="s">
        <v>152</v>
      </c>
      <c r="V2951" s="13" t="s">
        <v>151</v>
      </c>
      <c r="W2951" s="2" t="s">
        <v>151</v>
      </c>
      <c r="X2951" s="2" t="s">
        <v>151</v>
      </c>
      <c r="Y2951" s="2" t="s">
        <v>151</v>
      </c>
      <c r="Z2951" s="94" t="s">
        <v>151</v>
      </c>
      <c r="AA2951" s="13" t="s">
        <v>151</v>
      </c>
      <c r="AB2951" s="2" t="s">
        <v>151</v>
      </c>
      <c r="AC2951" s="14" t="s">
        <v>151</v>
      </c>
      <c r="AD2951" s="93" t="s">
        <v>151</v>
      </c>
      <c r="AE2951" s="14" t="s">
        <v>151</v>
      </c>
      <c r="AF2951" s="99">
        <v>100</v>
      </c>
    </row>
    <row r="2952" spans="1:32" x14ac:dyDescent="0.3">
      <c r="A2952" s="55" t="str">
        <f t="shared" ref="A2952:A3015" si="46">C2952&amp;LOWER(LEFT(D2952,2))&amp;"_"&amp;IF(LEN(TRIM(LEFT(E2952,FIND(" ",E2952))))=3,"0"&amp;TRIM(LEFT(E2952,FIND(" ",E2952))),TRIM(LEFT(E2952,FIND(" ",E2952))))</f>
        <v>NOec_03.2</v>
      </c>
      <c r="C2952" s="96" t="s">
        <v>32</v>
      </c>
      <c r="D2952" s="97" t="s">
        <v>776</v>
      </c>
      <c r="E2952" s="97" t="s">
        <v>831</v>
      </c>
      <c r="F2952" s="97" t="s">
        <v>832</v>
      </c>
      <c r="G2952" s="97" t="s">
        <v>351</v>
      </c>
      <c r="H2952" s="96" t="s">
        <v>50</v>
      </c>
      <c r="I2952" s="98" t="s">
        <v>454</v>
      </c>
      <c r="J2952" s="27" t="s">
        <v>4025</v>
      </c>
      <c r="K2952" s="28" t="s">
        <v>4026</v>
      </c>
      <c r="L2952" s="93" t="s">
        <v>151</v>
      </c>
      <c r="M2952" s="2" t="s">
        <v>151</v>
      </c>
      <c r="N2952" s="94" t="s">
        <v>151</v>
      </c>
      <c r="O2952" s="13" t="s">
        <v>151</v>
      </c>
      <c r="P2952" s="2" t="s">
        <v>151</v>
      </c>
      <c r="Q2952" s="2" t="s">
        <v>151</v>
      </c>
      <c r="R2952" s="2" t="s">
        <v>151</v>
      </c>
      <c r="S2952" s="2" t="s">
        <v>152</v>
      </c>
      <c r="T2952" s="2" t="s">
        <v>152</v>
      </c>
      <c r="U2952" s="14" t="s">
        <v>152</v>
      </c>
      <c r="V2952" s="13" t="s">
        <v>151</v>
      </c>
      <c r="W2952" s="2" t="s">
        <v>151</v>
      </c>
      <c r="X2952" s="2" t="s">
        <v>151</v>
      </c>
      <c r="Y2952" s="2" t="s">
        <v>151</v>
      </c>
      <c r="Z2952" s="94" t="s">
        <v>151</v>
      </c>
      <c r="AA2952" s="13" t="s">
        <v>151</v>
      </c>
      <c r="AB2952" s="2" t="s">
        <v>151</v>
      </c>
      <c r="AC2952" s="14" t="s">
        <v>151</v>
      </c>
      <c r="AD2952" s="93" t="s">
        <v>152</v>
      </c>
      <c r="AE2952" s="14" t="s">
        <v>152</v>
      </c>
      <c r="AF2952" s="99">
        <v>100</v>
      </c>
    </row>
    <row r="2953" spans="1:32" x14ac:dyDescent="0.3">
      <c r="A2953" s="55" t="str">
        <f t="shared" si="46"/>
        <v>NOec_03.3</v>
      </c>
      <c r="C2953" s="96" t="s">
        <v>32</v>
      </c>
      <c r="D2953" s="97" t="s">
        <v>776</v>
      </c>
      <c r="E2953" s="97" t="s">
        <v>833</v>
      </c>
      <c r="F2953" s="97" t="s">
        <v>834</v>
      </c>
      <c r="G2953" s="97" t="s">
        <v>351</v>
      </c>
      <c r="H2953" s="96" t="s">
        <v>50</v>
      </c>
      <c r="I2953" s="98" t="s">
        <v>454</v>
      </c>
      <c r="J2953" s="27" t="s">
        <v>4018</v>
      </c>
      <c r="K2953" s="28" t="s">
        <v>4027</v>
      </c>
      <c r="L2953" s="93" t="s">
        <v>151</v>
      </c>
      <c r="M2953" s="2" t="s">
        <v>151</v>
      </c>
      <c r="N2953" s="94" t="s">
        <v>151</v>
      </c>
      <c r="O2953" s="13" t="s">
        <v>151</v>
      </c>
      <c r="P2953" s="2" t="s">
        <v>151</v>
      </c>
      <c r="Q2953" s="2" t="s">
        <v>151</v>
      </c>
      <c r="R2953" s="2" t="s">
        <v>152</v>
      </c>
      <c r="S2953" s="2" t="s">
        <v>152</v>
      </c>
      <c r="T2953" s="2" t="s">
        <v>152</v>
      </c>
      <c r="U2953" s="14" t="s">
        <v>152</v>
      </c>
      <c r="V2953" s="13" t="s">
        <v>151</v>
      </c>
      <c r="W2953" s="2" t="s">
        <v>151</v>
      </c>
      <c r="X2953" s="2" t="s">
        <v>151</v>
      </c>
      <c r="Y2953" s="2" t="s">
        <v>151</v>
      </c>
      <c r="Z2953" s="94" t="s">
        <v>151</v>
      </c>
      <c r="AA2953" s="13" t="s">
        <v>151</v>
      </c>
      <c r="AB2953" s="2" t="s">
        <v>151</v>
      </c>
      <c r="AC2953" s="14" t="s">
        <v>151</v>
      </c>
      <c r="AD2953" s="93" t="s">
        <v>152</v>
      </c>
      <c r="AE2953" s="14" t="s">
        <v>152</v>
      </c>
      <c r="AF2953" s="99">
        <v>100</v>
      </c>
    </row>
    <row r="2954" spans="1:32" x14ac:dyDescent="0.3">
      <c r="A2954" s="55" t="str">
        <f t="shared" si="46"/>
        <v>NOhe_01.1</v>
      </c>
      <c r="C2954" s="96" t="s">
        <v>32</v>
      </c>
      <c r="D2954" s="97" t="s">
        <v>835</v>
      </c>
      <c r="E2954" s="97" t="s">
        <v>836</v>
      </c>
      <c r="F2954" s="97" t="s">
        <v>837</v>
      </c>
      <c r="G2954" s="97" t="s">
        <v>344</v>
      </c>
      <c r="H2954" s="96" t="s">
        <v>50</v>
      </c>
      <c r="I2954" s="98" t="s">
        <v>51</v>
      </c>
      <c r="J2954" s="27" t="s">
        <v>4028</v>
      </c>
      <c r="K2954" s="28" t="s">
        <v>4029</v>
      </c>
      <c r="L2954" s="93" t="s">
        <v>151</v>
      </c>
      <c r="M2954" s="2" t="s">
        <v>151</v>
      </c>
      <c r="N2954" s="94" t="s">
        <v>152</v>
      </c>
      <c r="O2954" s="13"/>
      <c r="P2954" s="2"/>
      <c r="Q2954" s="2"/>
      <c r="R2954" s="2"/>
      <c r="S2954" s="2"/>
      <c r="T2954" s="2"/>
      <c r="U2954" s="14"/>
      <c r="V2954" s="13"/>
      <c r="W2954" s="2"/>
      <c r="X2954" s="2"/>
      <c r="Y2954" s="2"/>
      <c r="Z2954" s="94"/>
      <c r="AA2954" s="13"/>
      <c r="AB2954" s="2"/>
      <c r="AC2954" s="14"/>
      <c r="AD2954" s="93"/>
      <c r="AE2954" s="14"/>
      <c r="AF2954" s="99">
        <v>100</v>
      </c>
    </row>
    <row r="2955" spans="1:32" x14ac:dyDescent="0.3">
      <c r="A2955" s="55" t="str">
        <f t="shared" si="46"/>
        <v>NOhe_01.1</v>
      </c>
      <c r="C2955" s="96" t="s">
        <v>32</v>
      </c>
      <c r="D2955" s="97" t="s">
        <v>835</v>
      </c>
      <c r="E2955" s="97" t="s">
        <v>836</v>
      </c>
      <c r="F2955" s="97" t="s">
        <v>837</v>
      </c>
      <c r="G2955" s="97" t="s">
        <v>344</v>
      </c>
      <c r="H2955" s="96" t="s">
        <v>50</v>
      </c>
      <c r="I2955" s="98" t="s">
        <v>51</v>
      </c>
      <c r="J2955" s="27" t="s">
        <v>4030</v>
      </c>
      <c r="K2955" s="28" t="s">
        <v>4031</v>
      </c>
      <c r="L2955" s="93" t="s">
        <v>151</v>
      </c>
      <c r="M2955" s="2" t="s">
        <v>151</v>
      </c>
      <c r="N2955" s="94" t="s">
        <v>152</v>
      </c>
      <c r="O2955" s="13"/>
      <c r="P2955" s="2"/>
      <c r="Q2955" s="2"/>
      <c r="R2955" s="2"/>
      <c r="S2955" s="2"/>
      <c r="T2955" s="2"/>
      <c r="U2955" s="14"/>
      <c r="V2955" s="13"/>
      <c r="W2955" s="2"/>
      <c r="X2955" s="2"/>
      <c r="Y2955" s="2"/>
      <c r="Z2955" s="94"/>
      <c r="AA2955" s="13"/>
      <c r="AB2955" s="2"/>
      <c r="AC2955" s="14"/>
      <c r="AD2955" s="93"/>
      <c r="AE2955" s="14"/>
      <c r="AF2955" s="99">
        <v>100</v>
      </c>
    </row>
    <row r="2956" spans="1:32" x14ac:dyDescent="0.3">
      <c r="A2956" s="55" t="str">
        <f t="shared" si="46"/>
        <v>NOhe_01.1</v>
      </c>
      <c r="C2956" s="96" t="s">
        <v>32</v>
      </c>
      <c r="D2956" s="97" t="s">
        <v>835</v>
      </c>
      <c r="E2956" s="97" t="s">
        <v>836</v>
      </c>
      <c r="F2956" s="97" t="s">
        <v>837</v>
      </c>
      <c r="G2956" s="97" t="s">
        <v>344</v>
      </c>
      <c r="H2956" s="96" t="s">
        <v>50</v>
      </c>
      <c r="I2956" s="98" t="s">
        <v>51</v>
      </c>
      <c r="J2956" s="27" t="s">
        <v>4032</v>
      </c>
      <c r="K2956" s="28" t="s">
        <v>4033</v>
      </c>
      <c r="L2956" s="93" t="s">
        <v>151</v>
      </c>
      <c r="M2956" s="2" t="s">
        <v>151</v>
      </c>
      <c r="N2956" s="94" t="s">
        <v>152</v>
      </c>
      <c r="O2956" s="13"/>
      <c r="P2956" s="2"/>
      <c r="Q2956" s="2"/>
      <c r="R2956" s="2"/>
      <c r="S2956" s="2"/>
      <c r="T2956" s="2"/>
      <c r="U2956" s="14"/>
      <c r="V2956" s="13"/>
      <c r="W2956" s="2"/>
      <c r="X2956" s="2"/>
      <c r="Y2956" s="2"/>
      <c r="Z2956" s="94"/>
      <c r="AA2956" s="13"/>
      <c r="AB2956" s="2"/>
      <c r="AC2956" s="14"/>
      <c r="AD2956" s="93"/>
      <c r="AE2956" s="14"/>
      <c r="AF2956" s="99">
        <v>100</v>
      </c>
    </row>
    <row r="2957" spans="1:32" x14ac:dyDescent="0.3">
      <c r="A2957" s="55" t="str">
        <f t="shared" si="46"/>
        <v>NOhe_01.1</v>
      </c>
      <c r="C2957" s="96" t="s">
        <v>32</v>
      </c>
      <c r="D2957" s="97" t="s">
        <v>835</v>
      </c>
      <c r="E2957" s="97" t="s">
        <v>836</v>
      </c>
      <c r="F2957" s="97" t="s">
        <v>837</v>
      </c>
      <c r="G2957" s="97" t="s">
        <v>344</v>
      </c>
      <c r="H2957" s="96" t="s">
        <v>50</v>
      </c>
      <c r="I2957" s="98" t="s">
        <v>51</v>
      </c>
      <c r="J2957" s="27" t="s">
        <v>4034</v>
      </c>
      <c r="K2957" s="28" t="s">
        <v>4035</v>
      </c>
      <c r="L2957" s="93" t="s">
        <v>151</v>
      </c>
      <c r="M2957" s="2" t="s">
        <v>151</v>
      </c>
      <c r="N2957" s="94" t="s">
        <v>152</v>
      </c>
      <c r="O2957" s="13"/>
      <c r="P2957" s="2"/>
      <c r="Q2957" s="2"/>
      <c r="R2957" s="2"/>
      <c r="S2957" s="2"/>
      <c r="T2957" s="2"/>
      <c r="U2957" s="14"/>
      <c r="V2957" s="13"/>
      <c r="W2957" s="2"/>
      <c r="X2957" s="2"/>
      <c r="Y2957" s="2"/>
      <c r="Z2957" s="94"/>
      <c r="AA2957" s="13"/>
      <c r="AB2957" s="2"/>
      <c r="AC2957" s="14"/>
      <c r="AD2957" s="93"/>
      <c r="AE2957" s="14"/>
      <c r="AF2957" s="99">
        <v>100</v>
      </c>
    </row>
    <row r="2958" spans="1:32" x14ac:dyDescent="0.3">
      <c r="A2958" s="55" t="str">
        <f t="shared" si="46"/>
        <v>NOhe_01.1</v>
      </c>
      <c r="C2958" s="96" t="s">
        <v>32</v>
      </c>
      <c r="D2958" s="97" t="s">
        <v>835</v>
      </c>
      <c r="E2958" s="97" t="s">
        <v>836</v>
      </c>
      <c r="F2958" s="97" t="s">
        <v>837</v>
      </c>
      <c r="G2958" s="97" t="s">
        <v>344</v>
      </c>
      <c r="H2958" s="96" t="s">
        <v>50</v>
      </c>
      <c r="I2958" s="98" t="s">
        <v>51</v>
      </c>
      <c r="J2958" s="27" t="s">
        <v>4036</v>
      </c>
      <c r="K2958" s="28" t="s">
        <v>4037</v>
      </c>
      <c r="L2958" s="93" t="s">
        <v>151</v>
      </c>
      <c r="M2958" s="2" t="s">
        <v>151</v>
      </c>
      <c r="N2958" s="94" t="s">
        <v>152</v>
      </c>
      <c r="O2958" s="13"/>
      <c r="P2958" s="2"/>
      <c r="Q2958" s="2"/>
      <c r="R2958" s="2"/>
      <c r="S2958" s="2"/>
      <c r="T2958" s="2"/>
      <c r="U2958" s="14"/>
      <c r="V2958" s="13"/>
      <c r="W2958" s="2"/>
      <c r="X2958" s="2"/>
      <c r="Y2958" s="2"/>
      <c r="Z2958" s="94"/>
      <c r="AA2958" s="13"/>
      <c r="AB2958" s="2"/>
      <c r="AC2958" s="14"/>
      <c r="AD2958" s="93"/>
      <c r="AE2958" s="14"/>
      <c r="AF2958" s="99">
        <v>100</v>
      </c>
    </row>
    <row r="2959" spans="1:32" x14ac:dyDescent="0.3">
      <c r="A2959" s="55" t="str">
        <f t="shared" si="46"/>
        <v>NOhe_01.2</v>
      </c>
      <c r="C2959" s="96" t="s">
        <v>32</v>
      </c>
      <c r="D2959" s="97" t="s">
        <v>835</v>
      </c>
      <c r="E2959" s="97" t="s">
        <v>838</v>
      </c>
      <c r="F2959" s="97" t="s">
        <v>839</v>
      </c>
      <c r="G2959" s="97" t="s">
        <v>344</v>
      </c>
      <c r="H2959" s="96" t="s">
        <v>50</v>
      </c>
      <c r="I2959" s="98" t="s">
        <v>454</v>
      </c>
      <c r="J2959" s="27" t="s">
        <v>4038</v>
      </c>
      <c r="K2959" s="28" t="s">
        <v>4039</v>
      </c>
      <c r="L2959" s="93" t="s">
        <v>151</v>
      </c>
      <c r="M2959" s="2" t="s">
        <v>151</v>
      </c>
      <c r="N2959" s="94" t="s">
        <v>151</v>
      </c>
      <c r="O2959" s="13"/>
      <c r="P2959" s="2"/>
      <c r="Q2959" s="2"/>
      <c r="R2959" s="2"/>
      <c r="S2959" s="2"/>
      <c r="T2959" s="2"/>
      <c r="U2959" s="14"/>
      <c r="V2959" s="13"/>
      <c r="W2959" s="2"/>
      <c r="X2959" s="2"/>
      <c r="Y2959" s="2"/>
      <c r="Z2959" s="94"/>
      <c r="AA2959" s="13"/>
      <c r="AB2959" s="2"/>
      <c r="AC2959" s="14"/>
      <c r="AD2959" s="93"/>
      <c r="AE2959" s="14"/>
      <c r="AF2959" s="99">
        <v>100</v>
      </c>
    </row>
    <row r="2960" spans="1:32" x14ac:dyDescent="0.3">
      <c r="A2960" s="55" t="str">
        <f t="shared" si="46"/>
        <v>NOhe_01.3</v>
      </c>
      <c r="C2960" s="96" t="s">
        <v>32</v>
      </c>
      <c r="D2960" s="97" t="s">
        <v>835</v>
      </c>
      <c r="E2960" s="97" t="s">
        <v>840</v>
      </c>
      <c r="F2960" s="97" t="s">
        <v>431</v>
      </c>
      <c r="G2960" s="97" t="s">
        <v>351</v>
      </c>
      <c r="H2960" s="96" t="s">
        <v>50</v>
      </c>
      <c r="I2960" s="98" t="s">
        <v>454</v>
      </c>
      <c r="J2960" s="27" t="s">
        <v>634</v>
      </c>
      <c r="K2960" s="28" t="s">
        <v>635</v>
      </c>
      <c r="L2960" s="93" t="s">
        <v>151</v>
      </c>
      <c r="M2960" s="2" t="s">
        <v>151</v>
      </c>
      <c r="N2960" s="94" t="s">
        <v>151</v>
      </c>
      <c r="O2960" s="13" t="s">
        <v>151</v>
      </c>
      <c r="P2960" s="2" t="s">
        <v>152</v>
      </c>
      <c r="Q2960" s="2" t="s">
        <v>152</v>
      </c>
      <c r="R2960" s="2" t="s">
        <v>151</v>
      </c>
      <c r="S2960" s="2" t="s">
        <v>152</v>
      </c>
      <c r="T2960" s="2" t="s">
        <v>152</v>
      </c>
      <c r="U2960" s="14" t="s">
        <v>152</v>
      </c>
      <c r="V2960" s="13" t="s">
        <v>151</v>
      </c>
      <c r="W2960" s="2" t="s">
        <v>151</v>
      </c>
      <c r="X2960" s="2" t="s">
        <v>151</v>
      </c>
      <c r="Y2960" s="2" t="s">
        <v>151</v>
      </c>
      <c r="Z2960" s="94" t="s">
        <v>151</v>
      </c>
      <c r="AA2960" s="13" t="s">
        <v>152</v>
      </c>
      <c r="AB2960" s="2" t="s">
        <v>152</v>
      </c>
      <c r="AC2960" s="14" t="s">
        <v>152</v>
      </c>
      <c r="AD2960" s="93" t="s">
        <v>151</v>
      </c>
      <c r="AE2960" s="14" t="s">
        <v>151</v>
      </c>
      <c r="AF2960" s="99">
        <v>100</v>
      </c>
    </row>
    <row r="2961" spans="1:32" x14ac:dyDescent="0.3">
      <c r="A2961" s="55" t="str">
        <f t="shared" si="46"/>
        <v>NOhe_02.1</v>
      </c>
      <c r="C2961" s="96" t="s">
        <v>32</v>
      </c>
      <c r="D2961" s="97" t="s">
        <v>835</v>
      </c>
      <c r="E2961" s="97" t="s">
        <v>841</v>
      </c>
      <c r="F2961" s="97" t="s">
        <v>842</v>
      </c>
      <c r="G2961" s="97" t="s">
        <v>351</v>
      </c>
      <c r="H2961" s="96" t="s">
        <v>50</v>
      </c>
      <c r="I2961" s="98" t="s">
        <v>454</v>
      </c>
      <c r="J2961" s="27" t="s">
        <v>4038</v>
      </c>
      <c r="K2961" s="28" t="s">
        <v>4040</v>
      </c>
      <c r="L2961" s="93" t="s">
        <v>151</v>
      </c>
      <c r="M2961" s="2" t="s">
        <v>151</v>
      </c>
      <c r="N2961" s="94" t="s">
        <v>151</v>
      </c>
      <c r="O2961" s="13" t="s">
        <v>152</v>
      </c>
      <c r="P2961" s="2" t="s">
        <v>152</v>
      </c>
      <c r="Q2961" s="2" t="s">
        <v>152</v>
      </c>
      <c r="R2961" s="2" t="s">
        <v>152</v>
      </c>
      <c r="S2961" s="2" t="s">
        <v>152</v>
      </c>
      <c r="T2961" s="2" t="s">
        <v>152</v>
      </c>
      <c r="U2961" s="14" t="s">
        <v>152</v>
      </c>
      <c r="V2961" s="13" t="s">
        <v>151</v>
      </c>
      <c r="W2961" s="2" t="s">
        <v>151</v>
      </c>
      <c r="X2961" s="2" t="s">
        <v>151</v>
      </c>
      <c r="Y2961" s="2" t="s">
        <v>151</v>
      </c>
      <c r="Z2961" s="94" t="s">
        <v>151</v>
      </c>
      <c r="AA2961" s="13" t="s">
        <v>152</v>
      </c>
      <c r="AB2961" s="2" t="s">
        <v>152</v>
      </c>
      <c r="AC2961" s="14" t="s">
        <v>152</v>
      </c>
      <c r="AD2961" s="93" t="s">
        <v>152</v>
      </c>
      <c r="AE2961" s="14" t="s">
        <v>152</v>
      </c>
      <c r="AF2961" s="99">
        <v>100</v>
      </c>
    </row>
    <row r="2962" spans="1:32" x14ac:dyDescent="0.3">
      <c r="A2962" s="55" t="str">
        <f t="shared" si="46"/>
        <v>NOhe_02.2</v>
      </c>
      <c r="C2962" s="96" t="s">
        <v>32</v>
      </c>
      <c r="D2962" s="97" t="s">
        <v>835</v>
      </c>
      <c r="E2962" s="97" t="s">
        <v>843</v>
      </c>
      <c r="F2962" s="97" t="s">
        <v>844</v>
      </c>
      <c r="G2962" s="97" t="s">
        <v>351</v>
      </c>
      <c r="H2962" s="96" t="s">
        <v>50</v>
      </c>
      <c r="I2962" s="98" t="s">
        <v>454</v>
      </c>
      <c r="J2962" s="27" t="s">
        <v>4038</v>
      </c>
      <c r="K2962" s="28" t="s">
        <v>4040</v>
      </c>
      <c r="L2962" s="93" t="s">
        <v>151</v>
      </c>
      <c r="M2962" s="2" t="s">
        <v>152</v>
      </c>
      <c r="N2962" s="94" t="s">
        <v>151</v>
      </c>
      <c r="O2962" s="13" t="s">
        <v>468</v>
      </c>
      <c r="P2962" s="2" t="s">
        <v>468</v>
      </c>
      <c r="Q2962" s="2" t="s">
        <v>468</v>
      </c>
      <c r="R2962" s="2" t="s">
        <v>152</v>
      </c>
      <c r="S2962" s="2" t="s">
        <v>152</v>
      </c>
      <c r="T2962" s="2" t="s">
        <v>152</v>
      </c>
      <c r="U2962" s="14" t="s">
        <v>152</v>
      </c>
      <c r="V2962" s="13" t="s">
        <v>151</v>
      </c>
      <c r="W2962" s="2" t="s">
        <v>151</v>
      </c>
      <c r="X2962" s="2" t="s">
        <v>151</v>
      </c>
      <c r="Y2962" s="2" t="s">
        <v>151</v>
      </c>
      <c r="Z2962" s="94" t="s">
        <v>151</v>
      </c>
      <c r="AA2962" s="13" t="s">
        <v>152</v>
      </c>
      <c r="AB2962" s="2" t="s">
        <v>152</v>
      </c>
      <c r="AC2962" s="14" t="s">
        <v>152</v>
      </c>
      <c r="AD2962" s="93" t="s">
        <v>152</v>
      </c>
      <c r="AE2962" s="14" t="s">
        <v>152</v>
      </c>
      <c r="AF2962" s="99">
        <v>100</v>
      </c>
    </row>
    <row r="2963" spans="1:32" x14ac:dyDescent="0.3">
      <c r="A2963" s="55" t="str">
        <f t="shared" si="46"/>
        <v>NOhe_02.3</v>
      </c>
      <c r="C2963" s="96" t="s">
        <v>32</v>
      </c>
      <c r="D2963" s="97" t="s">
        <v>835</v>
      </c>
      <c r="E2963" s="97" t="s">
        <v>845</v>
      </c>
      <c r="F2963" s="97" t="s">
        <v>846</v>
      </c>
      <c r="G2963" s="97" t="s">
        <v>351</v>
      </c>
      <c r="H2963" s="96" t="s">
        <v>50</v>
      </c>
      <c r="I2963" s="98" t="s">
        <v>454</v>
      </c>
      <c r="J2963" s="27" t="s">
        <v>4038</v>
      </c>
      <c r="K2963" s="28" t="s">
        <v>4041</v>
      </c>
      <c r="L2963" s="93" t="s">
        <v>151</v>
      </c>
      <c r="M2963" s="2" t="s">
        <v>151</v>
      </c>
      <c r="N2963" s="94" t="s">
        <v>151</v>
      </c>
      <c r="O2963" s="13" t="s">
        <v>151</v>
      </c>
      <c r="P2963" s="2" t="s">
        <v>152</v>
      </c>
      <c r="Q2963" s="2" t="s">
        <v>152</v>
      </c>
      <c r="R2963" s="2" t="s">
        <v>152</v>
      </c>
      <c r="S2963" s="2" t="s">
        <v>152</v>
      </c>
      <c r="T2963" s="2" t="s">
        <v>152</v>
      </c>
      <c r="U2963" s="14" t="s">
        <v>152</v>
      </c>
      <c r="V2963" s="13" t="s">
        <v>151</v>
      </c>
      <c r="W2963" s="2" t="s">
        <v>151</v>
      </c>
      <c r="X2963" s="2" t="s">
        <v>151</v>
      </c>
      <c r="Y2963" s="2" t="s">
        <v>151</v>
      </c>
      <c r="Z2963" s="94" t="s">
        <v>151</v>
      </c>
      <c r="AA2963" s="13" t="s">
        <v>152</v>
      </c>
      <c r="AB2963" s="2" t="s">
        <v>152</v>
      </c>
      <c r="AC2963" s="14" t="s">
        <v>152</v>
      </c>
      <c r="AD2963" s="93" t="s">
        <v>152</v>
      </c>
      <c r="AE2963" s="14" t="s">
        <v>152</v>
      </c>
      <c r="AF2963" s="99">
        <v>100</v>
      </c>
    </row>
    <row r="2964" spans="1:32" x14ac:dyDescent="0.3">
      <c r="A2964" s="55" t="str">
        <f t="shared" si="46"/>
        <v>NOhe_02.4</v>
      </c>
      <c r="C2964" s="96" t="s">
        <v>32</v>
      </c>
      <c r="D2964" s="97" t="s">
        <v>835</v>
      </c>
      <c r="E2964" s="97" t="s">
        <v>847</v>
      </c>
      <c r="F2964" s="97" t="s">
        <v>848</v>
      </c>
      <c r="G2964" s="97" t="s">
        <v>351</v>
      </c>
      <c r="H2964" s="96" t="s">
        <v>50</v>
      </c>
      <c r="I2964" s="98" t="s">
        <v>454</v>
      </c>
      <c r="J2964" s="27" t="s">
        <v>4038</v>
      </c>
      <c r="K2964" s="28" t="s">
        <v>4042</v>
      </c>
      <c r="L2964" s="93" t="s">
        <v>151</v>
      </c>
      <c r="M2964" s="2" t="s">
        <v>151</v>
      </c>
      <c r="N2964" s="94" t="s">
        <v>151</v>
      </c>
      <c r="O2964" s="13" t="s">
        <v>151</v>
      </c>
      <c r="P2964" s="2" t="s">
        <v>151</v>
      </c>
      <c r="Q2964" s="2" t="s">
        <v>152</v>
      </c>
      <c r="R2964" s="2" t="s">
        <v>152</v>
      </c>
      <c r="S2964" s="2" t="s">
        <v>152</v>
      </c>
      <c r="T2964" s="2" t="s">
        <v>152</v>
      </c>
      <c r="U2964" s="14" t="s">
        <v>152</v>
      </c>
      <c r="V2964" s="13" t="s">
        <v>151</v>
      </c>
      <c r="W2964" s="2" t="s">
        <v>151</v>
      </c>
      <c r="X2964" s="2" t="s">
        <v>151</v>
      </c>
      <c r="Y2964" s="2" t="s">
        <v>151</v>
      </c>
      <c r="Z2964" s="94" t="s">
        <v>151</v>
      </c>
      <c r="AA2964" s="13" t="s">
        <v>152</v>
      </c>
      <c r="AB2964" s="2" t="s">
        <v>152</v>
      </c>
      <c r="AC2964" s="14" t="s">
        <v>152</v>
      </c>
      <c r="AD2964" s="93" t="s">
        <v>152</v>
      </c>
      <c r="AE2964" s="14" t="s">
        <v>152</v>
      </c>
      <c r="AF2964" s="99">
        <v>100</v>
      </c>
    </row>
    <row r="2965" spans="1:32" x14ac:dyDescent="0.3">
      <c r="A2965" s="55" t="str">
        <f t="shared" si="46"/>
        <v>NOju_01.1</v>
      </c>
      <c r="C2965" s="96" t="s">
        <v>32</v>
      </c>
      <c r="D2965" s="97" t="s">
        <v>777</v>
      </c>
      <c r="E2965" s="97" t="s">
        <v>849</v>
      </c>
      <c r="F2965" s="97" t="s">
        <v>850</v>
      </c>
      <c r="G2965" s="97" t="s">
        <v>344</v>
      </c>
      <c r="H2965" s="96" t="s">
        <v>50</v>
      </c>
      <c r="I2965" s="98" t="s">
        <v>454</v>
      </c>
      <c r="J2965" s="27" t="s">
        <v>4043</v>
      </c>
      <c r="K2965" s="28" t="s">
        <v>4044</v>
      </c>
      <c r="L2965" s="93" t="s">
        <v>151</v>
      </c>
      <c r="M2965" s="2" t="s">
        <v>151</v>
      </c>
      <c r="N2965" s="94" t="s">
        <v>151</v>
      </c>
      <c r="O2965" s="13" t="s">
        <v>6</v>
      </c>
      <c r="P2965" s="2" t="s">
        <v>6</v>
      </c>
      <c r="Q2965" s="2" t="s">
        <v>6</v>
      </c>
      <c r="R2965" s="2" t="s">
        <v>6</v>
      </c>
      <c r="S2965" s="2" t="s">
        <v>6</v>
      </c>
      <c r="T2965" s="2" t="s">
        <v>6</v>
      </c>
      <c r="U2965" s="14" t="s">
        <v>6</v>
      </c>
      <c r="V2965" s="13" t="s">
        <v>6</v>
      </c>
      <c r="W2965" s="2" t="s">
        <v>6</v>
      </c>
      <c r="X2965" s="2" t="s">
        <v>6</v>
      </c>
      <c r="Y2965" s="2" t="s">
        <v>6</v>
      </c>
      <c r="Z2965" s="94" t="s">
        <v>6</v>
      </c>
      <c r="AA2965" s="13" t="s">
        <v>6</v>
      </c>
      <c r="AB2965" s="2" t="s">
        <v>6</v>
      </c>
      <c r="AC2965" s="14" t="s">
        <v>6</v>
      </c>
      <c r="AD2965" s="93" t="s">
        <v>6</v>
      </c>
      <c r="AE2965" s="14" t="s">
        <v>6</v>
      </c>
      <c r="AF2965" s="99">
        <v>100</v>
      </c>
    </row>
    <row r="2966" spans="1:32" x14ac:dyDescent="0.3">
      <c r="A2966" s="55" t="str">
        <f t="shared" si="46"/>
        <v>NOju_01.2</v>
      </c>
      <c r="C2966" s="96" t="s">
        <v>32</v>
      </c>
      <c r="D2966" s="97" t="s">
        <v>777</v>
      </c>
      <c r="E2966" s="97" t="s">
        <v>851</v>
      </c>
      <c r="F2966" s="97" t="s">
        <v>852</v>
      </c>
      <c r="G2966" s="97" t="s">
        <v>344</v>
      </c>
      <c r="H2966" s="96" t="s">
        <v>50</v>
      </c>
      <c r="I2966" s="98" t="s">
        <v>454</v>
      </c>
      <c r="J2966" s="27" t="s">
        <v>4043</v>
      </c>
      <c r="K2966" s="28" t="s">
        <v>4044</v>
      </c>
      <c r="L2966" s="93" t="s">
        <v>151</v>
      </c>
      <c r="M2966" s="2" t="s">
        <v>151</v>
      </c>
      <c r="N2966" s="94" t="s">
        <v>151</v>
      </c>
      <c r="O2966" s="13" t="s">
        <v>6</v>
      </c>
      <c r="P2966" s="2" t="s">
        <v>6</v>
      </c>
      <c r="Q2966" s="2" t="s">
        <v>6</v>
      </c>
      <c r="R2966" s="2" t="s">
        <v>6</v>
      </c>
      <c r="S2966" s="2" t="s">
        <v>6</v>
      </c>
      <c r="T2966" s="2" t="s">
        <v>6</v>
      </c>
      <c r="U2966" s="14" t="s">
        <v>6</v>
      </c>
      <c r="V2966" s="13" t="s">
        <v>6</v>
      </c>
      <c r="W2966" s="2" t="s">
        <v>6</v>
      </c>
      <c r="X2966" s="2" t="s">
        <v>6</v>
      </c>
      <c r="Y2966" s="2" t="s">
        <v>6</v>
      </c>
      <c r="Z2966" s="94" t="s">
        <v>6</v>
      </c>
      <c r="AA2966" s="13" t="s">
        <v>6</v>
      </c>
      <c r="AB2966" s="2" t="s">
        <v>6</v>
      </c>
      <c r="AC2966" s="14" t="s">
        <v>6</v>
      </c>
      <c r="AD2966" s="93" t="s">
        <v>6</v>
      </c>
      <c r="AE2966" s="14" t="s">
        <v>6</v>
      </c>
      <c r="AF2966" s="99">
        <v>100</v>
      </c>
    </row>
    <row r="2967" spans="1:32" x14ac:dyDescent="0.3">
      <c r="A2967" s="55" t="str">
        <f t="shared" si="46"/>
        <v>NOju_02.1</v>
      </c>
      <c r="C2967" s="96" t="s">
        <v>32</v>
      </c>
      <c r="D2967" s="97" t="s">
        <v>777</v>
      </c>
      <c r="E2967" s="97" t="s">
        <v>853</v>
      </c>
      <c r="F2967" s="97" t="s">
        <v>854</v>
      </c>
      <c r="G2967" s="97" t="s">
        <v>351</v>
      </c>
      <c r="H2967" s="96" t="s">
        <v>50</v>
      </c>
      <c r="I2967" s="98" t="s">
        <v>454</v>
      </c>
      <c r="J2967" s="27" t="s">
        <v>4045</v>
      </c>
      <c r="K2967" s="28" t="s">
        <v>4046</v>
      </c>
      <c r="L2967" s="93" t="s">
        <v>151</v>
      </c>
      <c r="M2967" s="2" t="s">
        <v>151</v>
      </c>
      <c r="N2967" s="94" t="s">
        <v>151</v>
      </c>
      <c r="O2967" s="13" t="s">
        <v>151</v>
      </c>
      <c r="P2967" s="2" t="s">
        <v>152</v>
      </c>
      <c r="Q2967" s="2" t="s">
        <v>152</v>
      </c>
      <c r="R2967" s="2" t="s">
        <v>151</v>
      </c>
      <c r="S2967" s="2" t="s">
        <v>151</v>
      </c>
      <c r="T2967" s="2" t="s">
        <v>151</v>
      </c>
      <c r="U2967" s="14" t="s">
        <v>152</v>
      </c>
      <c r="V2967" s="13" t="s">
        <v>151</v>
      </c>
      <c r="W2967" s="2" t="s">
        <v>151</v>
      </c>
      <c r="X2967" s="2" t="s">
        <v>151</v>
      </c>
      <c r="Y2967" s="2" t="s">
        <v>468</v>
      </c>
      <c r="Z2967" s="94" t="s">
        <v>151</v>
      </c>
      <c r="AA2967" s="13" t="s">
        <v>151</v>
      </c>
      <c r="AB2967" s="2" t="s">
        <v>151</v>
      </c>
      <c r="AC2967" s="14" t="s">
        <v>151</v>
      </c>
      <c r="AD2967" s="93" t="s">
        <v>151</v>
      </c>
      <c r="AE2967" s="14" t="s">
        <v>152</v>
      </c>
      <c r="AF2967" s="99">
        <v>100</v>
      </c>
    </row>
    <row r="2968" spans="1:32" x14ac:dyDescent="0.3">
      <c r="A2968" s="55" t="str">
        <f t="shared" si="46"/>
        <v>NOju_02.2</v>
      </c>
      <c r="C2968" s="96" t="s">
        <v>32</v>
      </c>
      <c r="D2968" s="97" t="s">
        <v>777</v>
      </c>
      <c r="E2968" s="97" t="s">
        <v>855</v>
      </c>
      <c r="F2968" s="97" t="s">
        <v>856</v>
      </c>
      <c r="G2968" s="97" t="s">
        <v>351</v>
      </c>
      <c r="H2968" s="96" t="s">
        <v>50</v>
      </c>
      <c r="I2968" s="98" t="s">
        <v>454</v>
      </c>
      <c r="J2968" s="27" t="s">
        <v>4045</v>
      </c>
      <c r="K2968" s="28" t="s">
        <v>4047</v>
      </c>
      <c r="L2968" s="93" t="s">
        <v>151</v>
      </c>
      <c r="M2968" s="2" t="s">
        <v>151</v>
      </c>
      <c r="N2968" s="94" t="s">
        <v>151</v>
      </c>
      <c r="O2968" s="13" t="s">
        <v>151</v>
      </c>
      <c r="P2968" s="2" t="s">
        <v>152</v>
      </c>
      <c r="Q2968" s="2" t="s">
        <v>152</v>
      </c>
      <c r="R2968" s="2" t="s">
        <v>151</v>
      </c>
      <c r="S2968" s="2" t="s">
        <v>151</v>
      </c>
      <c r="T2968" s="2" t="s">
        <v>151</v>
      </c>
      <c r="U2968" s="14" t="s">
        <v>152</v>
      </c>
      <c r="V2968" s="13" t="s">
        <v>151</v>
      </c>
      <c r="W2968" s="2" t="s">
        <v>151</v>
      </c>
      <c r="X2968" s="2" t="s">
        <v>151</v>
      </c>
      <c r="Y2968" s="2" t="s">
        <v>468</v>
      </c>
      <c r="Z2968" s="94" t="s">
        <v>151</v>
      </c>
      <c r="AA2968" s="13" t="s">
        <v>151</v>
      </c>
      <c r="AB2968" s="2" t="s">
        <v>151</v>
      </c>
      <c r="AC2968" s="14" t="s">
        <v>151</v>
      </c>
      <c r="AD2968" s="93" t="s">
        <v>151</v>
      </c>
      <c r="AE2968" s="14" t="s">
        <v>152</v>
      </c>
      <c r="AF2968" s="99">
        <v>100</v>
      </c>
    </row>
    <row r="2969" spans="1:32" x14ac:dyDescent="0.3">
      <c r="A2969" s="55" t="str">
        <f t="shared" si="46"/>
        <v>NOju_03.1</v>
      </c>
      <c r="C2969" s="96" t="s">
        <v>32</v>
      </c>
      <c r="D2969" s="97" t="s">
        <v>777</v>
      </c>
      <c r="E2969" s="97" t="s">
        <v>857</v>
      </c>
      <c r="F2969" s="97" t="s">
        <v>858</v>
      </c>
      <c r="G2969" s="97" t="s">
        <v>344</v>
      </c>
      <c r="H2969" s="96" t="s">
        <v>50</v>
      </c>
      <c r="I2969" s="98" t="s">
        <v>454</v>
      </c>
      <c r="J2969" s="27" t="s">
        <v>4045</v>
      </c>
      <c r="K2969" s="28" t="s">
        <v>4046</v>
      </c>
      <c r="L2969" s="93" t="s">
        <v>151</v>
      </c>
      <c r="M2969" s="2" t="s">
        <v>151</v>
      </c>
      <c r="N2969" s="94" t="s">
        <v>151</v>
      </c>
      <c r="O2969" s="13" t="s">
        <v>6</v>
      </c>
      <c r="P2969" s="2" t="s">
        <v>6</v>
      </c>
      <c r="Q2969" s="2" t="s">
        <v>6</v>
      </c>
      <c r="R2969" s="2" t="s">
        <v>6</v>
      </c>
      <c r="S2969" s="2" t="s">
        <v>6</v>
      </c>
      <c r="T2969" s="2" t="s">
        <v>6</v>
      </c>
      <c r="U2969" s="14" t="s">
        <v>6</v>
      </c>
      <c r="V2969" s="13" t="s">
        <v>6</v>
      </c>
      <c r="W2969" s="2" t="s">
        <v>6</v>
      </c>
      <c r="X2969" s="2" t="s">
        <v>6</v>
      </c>
      <c r="Y2969" s="2" t="s">
        <v>6</v>
      </c>
      <c r="Z2969" s="94" t="s">
        <v>6</v>
      </c>
      <c r="AA2969" s="13" t="s">
        <v>6</v>
      </c>
      <c r="AB2969" s="2" t="s">
        <v>6</v>
      </c>
      <c r="AC2969" s="14" t="s">
        <v>6</v>
      </c>
      <c r="AD2969" s="93" t="s">
        <v>6</v>
      </c>
      <c r="AE2969" s="14" t="s">
        <v>6</v>
      </c>
      <c r="AF2969" s="99">
        <v>100</v>
      </c>
    </row>
    <row r="2970" spans="1:32" x14ac:dyDescent="0.3">
      <c r="A2970" s="55" t="str">
        <f t="shared" si="46"/>
        <v>NOju_03.2</v>
      </c>
      <c r="C2970" s="96" t="s">
        <v>32</v>
      </c>
      <c r="D2970" s="97" t="s">
        <v>777</v>
      </c>
      <c r="E2970" s="97" t="s">
        <v>859</v>
      </c>
      <c r="F2970" s="97" t="s">
        <v>860</v>
      </c>
      <c r="G2970" s="97" t="s">
        <v>351</v>
      </c>
      <c r="H2970" s="96" t="s">
        <v>50</v>
      </c>
      <c r="I2970" s="98" t="s">
        <v>454</v>
      </c>
      <c r="J2970" s="27" t="s">
        <v>4045</v>
      </c>
      <c r="K2970" s="28" t="s">
        <v>4048</v>
      </c>
      <c r="L2970" s="93" t="s">
        <v>151</v>
      </c>
      <c r="M2970" s="2" t="s">
        <v>151</v>
      </c>
      <c r="N2970" s="94" t="s">
        <v>151</v>
      </c>
      <c r="O2970" s="13" t="s">
        <v>152</v>
      </c>
      <c r="P2970" s="2" t="s">
        <v>152</v>
      </c>
      <c r="Q2970" s="2" t="s">
        <v>152</v>
      </c>
      <c r="R2970" s="2" t="s">
        <v>151</v>
      </c>
      <c r="S2970" s="2" t="s">
        <v>151</v>
      </c>
      <c r="T2970" s="2" t="s">
        <v>152</v>
      </c>
      <c r="U2970" s="14" t="s">
        <v>152</v>
      </c>
      <c r="V2970" s="13" t="s">
        <v>151</v>
      </c>
      <c r="W2970" s="2" t="s">
        <v>151</v>
      </c>
      <c r="X2970" s="2" t="s">
        <v>151</v>
      </c>
      <c r="Y2970" s="2" t="s">
        <v>152</v>
      </c>
      <c r="Z2970" s="94" t="s">
        <v>151</v>
      </c>
      <c r="AA2970" s="13" t="s">
        <v>151</v>
      </c>
      <c r="AB2970" s="2" t="s">
        <v>151</v>
      </c>
      <c r="AC2970" s="14" t="s">
        <v>151</v>
      </c>
      <c r="AD2970" s="93" t="s">
        <v>151</v>
      </c>
      <c r="AE2970" s="14" t="s">
        <v>152</v>
      </c>
      <c r="AF2970" s="99">
        <v>100</v>
      </c>
    </row>
    <row r="2971" spans="1:32" x14ac:dyDescent="0.3">
      <c r="A2971" s="55" t="str">
        <f t="shared" si="46"/>
        <v>NOmo_01.1</v>
      </c>
      <c r="C2971" s="96" t="s">
        <v>32</v>
      </c>
      <c r="D2971" s="97" t="s">
        <v>778</v>
      </c>
      <c r="E2971" s="97" t="s">
        <v>861</v>
      </c>
      <c r="F2971" s="97" t="s">
        <v>862</v>
      </c>
      <c r="G2971" s="97" t="s">
        <v>344</v>
      </c>
      <c r="H2971" s="96" t="s">
        <v>50</v>
      </c>
      <c r="I2971" s="98" t="s">
        <v>51</v>
      </c>
      <c r="J2971" s="27" t="s">
        <v>4030</v>
      </c>
      <c r="K2971" s="28" t="s">
        <v>4049</v>
      </c>
      <c r="L2971" s="93" t="s">
        <v>151</v>
      </c>
      <c r="M2971" s="2" t="s">
        <v>151</v>
      </c>
      <c r="N2971" s="94" t="s">
        <v>152</v>
      </c>
      <c r="O2971" s="13" t="s">
        <v>6</v>
      </c>
      <c r="P2971" s="2" t="s">
        <v>6</v>
      </c>
      <c r="Q2971" s="2" t="s">
        <v>6</v>
      </c>
      <c r="R2971" s="2" t="s">
        <v>6</v>
      </c>
      <c r="S2971" s="2" t="s">
        <v>6</v>
      </c>
      <c r="T2971" s="2" t="s">
        <v>6</v>
      </c>
      <c r="U2971" s="14" t="s">
        <v>6</v>
      </c>
      <c r="V2971" s="13" t="s">
        <v>6</v>
      </c>
      <c r="W2971" s="2" t="s">
        <v>6</v>
      </c>
      <c r="X2971" s="2" t="s">
        <v>6</v>
      </c>
      <c r="Y2971" s="2" t="s">
        <v>6</v>
      </c>
      <c r="Z2971" s="94" t="s">
        <v>6</v>
      </c>
      <c r="AA2971" s="13" t="s">
        <v>6</v>
      </c>
      <c r="AB2971" s="2" t="s">
        <v>6</v>
      </c>
      <c r="AC2971" s="14" t="s">
        <v>6</v>
      </c>
      <c r="AD2971" s="93" t="s">
        <v>6</v>
      </c>
      <c r="AE2971" s="14" t="s">
        <v>6</v>
      </c>
      <c r="AF2971" s="99">
        <v>0</v>
      </c>
    </row>
    <row r="2972" spans="1:32" x14ac:dyDescent="0.3">
      <c r="A2972" s="55" t="str">
        <f t="shared" si="46"/>
        <v>NOmo_01.1</v>
      </c>
      <c r="C2972" s="96" t="s">
        <v>32</v>
      </c>
      <c r="D2972" s="97" t="s">
        <v>778</v>
      </c>
      <c r="E2972" s="97" t="s">
        <v>861</v>
      </c>
      <c r="F2972" s="97" t="s">
        <v>862</v>
      </c>
      <c r="G2972" s="97" t="s">
        <v>344</v>
      </c>
      <c r="H2972" s="96" t="s">
        <v>50</v>
      </c>
      <c r="I2972" s="98" t="s">
        <v>51</v>
      </c>
      <c r="J2972" s="27" t="s">
        <v>4034</v>
      </c>
      <c r="K2972" s="28" t="s">
        <v>4050</v>
      </c>
      <c r="L2972" s="93" t="s">
        <v>151</v>
      </c>
      <c r="M2972" s="2" t="s">
        <v>151</v>
      </c>
      <c r="N2972" s="94" t="s">
        <v>152</v>
      </c>
      <c r="O2972" s="13" t="s">
        <v>6</v>
      </c>
      <c r="P2972" s="2" t="s">
        <v>6</v>
      </c>
      <c r="Q2972" s="2" t="s">
        <v>6</v>
      </c>
      <c r="R2972" s="2" t="s">
        <v>6</v>
      </c>
      <c r="S2972" s="2" t="s">
        <v>6</v>
      </c>
      <c r="T2972" s="2" t="s">
        <v>6</v>
      </c>
      <c r="U2972" s="14" t="s">
        <v>6</v>
      </c>
      <c r="V2972" s="13" t="s">
        <v>6</v>
      </c>
      <c r="W2972" s="2" t="s">
        <v>6</v>
      </c>
      <c r="X2972" s="2" t="s">
        <v>6</v>
      </c>
      <c r="Y2972" s="2" t="s">
        <v>6</v>
      </c>
      <c r="Z2972" s="94" t="s">
        <v>6</v>
      </c>
      <c r="AA2972" s="13" t="s">
        <v>6</v>
      </c>
      <c r="AB2972" s="2" t="s">
        <v>6</v>
      </c>
      <c r="AC2972" s="14" t="s">
        <v>6</v>
      </c>
      <c r="AD2972" s="93" t="s">
        <v>6</v>
      </c>
      <c r="AE2972" s="14" t="s">
        <v>6</v>
      </c>
      <c r="AF2972" s="99">
        <v>100</v>
      </c>
    </row>
    <row r="2973" spans="1:32" x14ac:dyDescent="0.3">
      <c r="A2973" s="55" t="str">
        <f t="shared" si="46"/>
        <v>NOmo_01.1</v>
      </c>
      <c r="C2973" s="96" t="s">
        <v>32</v>
      </c>
      <c r="D2973" s="97" t="s">
        <v>778</v>
      </c>
      <c r="E2973" s="97" t="s">
        <v>861</v>
      </c>
      <c r="F2973" s="97" t="s">
        <v>862</v>
      </c>
      <c r="G2973" s="97" t="s">
        <v>344</v>
      </c>
      <c r="H2973" s="96" t="s">
        <v>50</v>
      </c>
      <c r="I2973" s="98" t="s">
        <v>51</v>
      </c>
      <c r="J2973" s="27" t="s">
        <v>4051</v>
      </c>
      <c r="K2973" s="28" t="s">
        <v>4052</v>
      </c>
      <c r="L2973" s="93" t="s">
        <v>151</v>
      </c>
      <c r="M2973" s="2" t="s">
        <v>151</v>
      </c>
      <c r="N2973" s="94" t="s">
        <v>152</v>
      </c>
      <c r="O2973" s="13" t="s">
        <v>6</v>
      </c>
      <c r="P2973" s="2" t="s">
        <v>6</v>
      </c>
      <c r="Q2973" s="2" t="s">
        <v>6</v>
      </c>
      <c r="R2973" s="2" t="s">
        <v>6</v>
      </c>
      <c r="S2973" s="2" t="s">
        <v>6</v>
      </c>
      <c r="T2973" s="2" t="s">
        <v>6</v>
      </c>
      <c r="U2973" s="14" t="s">
        <v>6</v>
      </c>
      <c r="V2973" s="13" t="s">
        <v>6</v>
      </c>
      <c r="W2973" s="2" t="s">
        <v>6</v>
      </c>
      <c r="X2973" s="2" t="s">
        <v>6</v>
      </c>
      <c r="Y2973" s="2" t="s">
        <v>6</v>
      </c>
      <c r="Z2973" s="94" t="s">
        <v>6</v>
      </c>
      <c r="AA2973" s="13" t="s">
        <v>6</v>
      </c>
      <c r="AB2973" s="2" t="s">
        <v>6</v>
      </c>
      <c r="AC2973" s="14" t="s">
        <v>6</v>
      </c>
      <c r="AD2973" s="93" t="s">
        <v>6</v>
      </c>
      <c r="AE2973" s="14" t="s">
        <v>6</v>
      </c>
      <c r="AF2973" s="99">
        <v>100</v>
      </c>
    </row>
    <row r="2974" spans="1:32" x14ac:dyDescent="0.3">
      <c r="A2974" s="55" t="str">
        <f t="shared" si="46"/>
        <v>NOmo_01.1</v>
      </c>
      <c r="C2974" s="96" t="s">
        <v>32</v>
      </c>
      <c r="D2974" s="97" t="s">
        <v>778</v>
      </c>
      <c r="E2974" s="97" t="s">
        <v>861</v>
      </c>
      <c r="F2974" s="97" t="s">
        <v>862</v>
      </c>
      <c r="G2974" s="97" t="s">
        <v>344</v>
      </c>
      <c r="H2974" s="96" t="s">
        <v>50</v>
      </c>
      <c r="I2974" s="98" t="s">
        <v>51</v>
      </c>
      <c r="J2974" s="27" t="s">
        <v>4053</v>
      </c>
      <c r="K2974" s="28" t="s">
        <v>4054</v>
      </c>
      <c r="L2974" s="93" t="s">
        <v>151</v>
      </c>
      <c r="M2974" s="2" t="s">
        <v>151</v>
      </c>
      <c r="N2974" s="94" t="s">
        <v>152</v>
      </c>
      <c r="O2974" s="13" t="s">
        <v>6</v>
      </c>
      <c r="P2974" s="2" t="s">
        <v>6</v>
      </c>
      <c r="Q2974" s="2" t="s">
        <v>6</v>
      </c>
      <c r="R2974" s="2" t="s">
        <v>6</v>
      </c>
      <c r="S2974" s="2" t="s">
        <v>6</v>
      </c>
      <c r="T2974" s="2" t="s">
        <v>6</v>
      </c>
      <c r="U2974" s="14" t="s">
        <v>6</v>
      </c>
      <c r="V2974" s="13" t="s">
        <v>6</v>
      </c>
      <c r="W2974" s="2" t="s">
        <v>6</v>
      </c>
      <c r="X2974" s="2" t="s">
        <v>6</v>
      </c>
      <c r="Y2974" s="2" t="s">
        <v>6</v>
      </c>
      <c r="Z2974" s="94" t="s">
        <v>6</v>
      </c>
      <c r="AA2974" s="13" t="s">
        <v>6</v>
      </c>
      <c r="AB2974" s="2" t="s">
        <v>6</v>
      </c>
      <c r="AC2974" s="14" t="s">
        <v>6</v>
      </c>
      <c r="AD2974" s="93" t="s">
        <v>6</v>
      </c>
      <c r="AE2974" s="14" t="s">
        <v>6</v>
      </c>
      <c r="AF2974" s="99">
        <v>100</v>
      </c>
    </row>
    <row r="2975" spans="1:32" x14ac:dyDescent="0.3">
      <c r="A2975" s="55" t="str">
        <f t="shared" si="46"/>
        <v>NOmo_01.1</v>
      </c>
      <c r="C2975" s="96" t="s">
        <v>32</v>
      </c>
      <c r="D2975" s="97" t="s">
        <v>778</v>
      </c>
      <c r="E2975" s="97" t="s">
        <v>861</v>
      </c>
      <c r="F2975" s="97" t="s">
        <v>862</v>
      </c>
      <c r="G2975" s="97" t="s">
        <v>344</v>
      </c>
      <c r="H2975" s="96" t="s">
        <v>50</v>
      </c>
      <c r="I2975" s="98" t="s">
        <v>51</v>
      </c>
      <c r="J2975" s="27" t="s">
        <v>4028</v>
      </c>
      <c r="K2975" s="28" t="s">
        <v>4055</v>
      </c>
      <c r="L2975" s="93" t="s">
        <v>151</v>
      </c>
      <c r="M2975" s="2" t="s">
        <v>151</v>
      </c>
      <c r="N2975" s="94" t="s">
        <v>152</v>
      </c>
      <c r="O2975" s="13" t="s">
        <v>6</v>
      </c>
      <c r="P2975" s="2" t="s">
        <v>6</v>
      </c>
      <c r="Q2975" s="2" t="s">
        <v>6</v>
      </c>
      <c r="R2975" s="2" t="s">
        <v>6</v>
      </c>
      <c r="S2975" s="2" t="s">
        <v>6</v>
      </c>
      <c r="T2975" s="2" t="s">
        <v>6</v>
      </c>
      <c r="U2975" s="14" t="s">
        <v>6</v>
      </c>
      <c r="V2975" s="13" t="s">
        <v>6</v>
      </c>
      <c r="W2975" s="2" t="s">
        <v>6</v>
      </c>
      <c r="X2975" s="2" t="s">
        <v>6</v>
      </c>
      <c r="Y2975" s="2" t="s">
        <v>6</v>
      </c>
      <c r="Z2975" s="94" t="s">
        <v>6</v>
      </c>
      <c r="AA2975" s="13" t="s">
        <v>6</v>
      </c>
      <c r="AB2975" s="2" t="s">
        <v>6</v>
      </c>
      <c r="AC2975" s="14" t="s">
        <v>6</v>
      </c>
      <c r="AD2975" s="93" t="s">
        <v>6</v>
      </c>
      <c r="AE2975" s="14" t="s">
        <v>6</v>
      </c>
      <c r="AF2975" s="99">
        <v>100</v>
      </c>
    </row>
    <row r="2976" spans="1:32" x14ac:dyDescent="0.3">
      <c r="A2976" s="55" t="str">
        <f t="shared" si="46"/>
        <v>NOmo_01.1</v>
      </c>
      <c r="C2976" s="96" t="s">
        <v>32</v>
      </c>
      <c r="D2976" s="97" t="s">
        <v>778</v>
      </c>
      <c r="E2976" s="97" t="s">
        <v>861</v>
      </c>
      <c r="F2976" s="97" t="s">
        <v>862</v>
      </c>
      <c r="G2976" s="97" t="s">
        <v>344</v>
      </c>
      <c r="H2976" s="96" t="s">
        <v>50</v>
      </c>
      <c r="I2976" s="98" t="s">
        <v>51</v>
      </c>
      <c r="J2976" s="27" t="s">
        <v>4056</v>
      </c>
      <c r="K2976" s="28" t="s">
        <v>4057</v>
      </c>
      <c r="L2976" s="93" t="s">
        <v>151</v>
      </c>
      <c r="M2976" s="2" t="s">
        <v>151</v>
      </c>
      <c r="N2976" s="94" t="s">
        <v>152</v>
      </c>
      <c r="O2976" s="13" t="s">
        <v>6</v>
      </c>
      <c r="P2976" s="2" t="s">
        <v>6</v>
      </c>
      <c r="Q2976" s="2" t="s">
        <v>6</v>
      </c>
      <c r="R2976" s="2" t="s">
        <v>6</v>
      </c>
      <c r="S2976" s="2" t="s">
        <v>6</v>
      </c>
      <c r="T2976" s="2" t="s">
        <v>6</v>
      </c>
      <c r="U2976" s="14" t="s">
        <v>6</v>
      </c>
      <c r="V2976" s="13" t="s">
        <v>6</v>
      </c>
      <c r="W2976" s="2" t="s">
        <v>6</v>
      </c>
      <c r="X2976" s="2" t="s">
        <v>6</v>
      </c>
      <c r="Y2976" s="2" t="s">
        <v>6</v>
      </c>
      <c r="Z2976" s="94" t="s">
        <v>6</v>
      </c>
      <c r="AA2976" s="13" t="s">
        <v>6</v>
      </c>
      <c r="AB2976" s="2" t="s">
        <v>6</v>
      </c>
      <c r="AC2976" s="14" t="s">
        <v>6</v>
      </c>
      <c r="AD2976" s="93" t="s">
        <v>6</v>
      </c>
      <c r="AE2976" s="14" t="s">
        <v>6</v>
      </c>
      <c r="AF2976" s="99">
        <v>100</v>
      </c>
    </row>
    <row r="2977" spans="1:32" x14ac:dyDescent="0.3">
      <c r="A2977" s="55" t="str">
        <f t="shared" si="46"/>
        <v>NOmo_01.1</v>
      </c>
      <c r="C2977" s="96" t="s">
        <v>32</v>
      </c>
      <c r="D2977" s="97" t="s">
        <v>778</v>
      </c>
      <c r="E2977" s="97" t="s">
        <v>861</v>
      </c>
      <c r="F2977" s="97" t="s">
        <v>862</v>
      </c>
      <c r="G2977" s="97" t="s">
        <v>344</v>
      </c>
      <c r="H2977" s="96" t="s">
        <v>50</v>
      </c>
      <c r="I2977" s="98" t="s">
        <v>51</v>
      </c>
      <c r="J2977" s="27" t="s">
        <v>4058</v>
      </c>
      <c r="K2977" s="28" t="s">
        <v>4059</v>
      </c>
      <c r="L2977" s="93" t="s">
        <v>151</v>
      </c>
      <c r="M2977" s="2" t="s">
        <v>151</v>
      </c>
      <c r="N2977" s="94" t="s">
        <v>152</v>
      </c>
      <c r="O2977" s="13" t="s">
        <v>6</v>
      </c>
      <c r="P2977" s="2" t="s">
        <v>6</v>
      </c>
      <c r="Q2977" s="2" t="s">
        <v>6</v>
      </c>
      <c r="R2977" s="2" t="s">
        <v>6</v>
      </c>
      <c r="S2977" s="2" t="s">
        <v>6</v>
      </c>
      <c r="T2977" s="2" t="s">
        <v>6</v>
      </c>
      <c r="U2977" s="14" t="s">
        <v>6</v>
      </c>
      <c r="V2977" s="13" t="s">
        <v>6</v>
      </c>
      <c r="W2977" s="2" t="s">
        <v>6</v>
      </c>
      <c r="X2977" s="2" t="s">
        <v>6</v>
      </c>
      <c r="Y2977" s="2" t="s">
        <v>6</v>
      </c>
      <c r="Z2977" s="94" t="s">
        <v>6</v>
      </c>
      <c r="AA2977" s="13" t="s">
        <v>6</v>
      </c>
      <c r="AB2977" s="2" t="s">
        <v>6</v>
      </c>
      <c r="AC2977" s="14" t="s">
        <v>6</v>
      </c>
      <c r="AD2977" s="93" t="s">
        <v>6</v>
      </c>
      <c r="AE2977" s="14" t="s">
        <v>6</v>
      </c>
      <c r="AF2977" s="99">
        <v>100</v>
      </c>
    </row>
    <row r="2978" spans="1:32" x14ac:dyDescent="0.3">
      <c r="A2978" s="55" t="str">
        <f t="shared" si="46"/>
        <v>NOmo_01.1</v>
      </c>
      <c r="C2978" s="96" t="s">
        <v>32</v>
      </c>
      <c r="D2978" s="97" t="s">
        <v>778</v>
      </c>
      <c r="E2978" s="97" t="s">
        <v>861</v>
      </c>
      <c r="F2978" s="97" t="s">
        <v>862</v>
      </c>
      <c r="G2978" s="97" t="s">
        <v>344</v>
      </c>
      <c r="H2978" s="96" t="s">
        <v>50</v>
      </c>
      <c r="I2978" s="98" t="s">
        <v>51</v>
      </c>
      <c r="J2978" s="27" t="s">
        <v>4060</v>
      </c>
      <c r="K2978" s="28" t="s">
        <v>4061</v>
      </c>
      <c r="L2978" s="93" t="s">
        <v>151</v>
      </c>
      <c r="M2978" s="2" t="s">
        <v>151</v>
      </c>
      <c r="N2978" s="94" t="s">
        <v>152</v>
      </c>
      <c r="O2978" s="13" t="s">
        <v>6</v>
      </c>
      <c r="P2978" s="2" t="s">
        <v>6</v>
      </c>
      <c r="Q2978" s="2" t="s">
        <v>6</v>
      </c>
      <c r="R2978" s="2" t="s">
        <v>6</v>
      </c>
      <c r="S2978" s="2" t="s">
        <v>6</v>
      </c>
      <c r="T2978" s="2" t="s">
        <v>6</v>
      </c>
      <c r="U2978" s="14" t="s">
        <v>6</v>
      </c>
      <c r="V2978" s="13" t="s">
        <v>6</v>
      </c>
      <c r="W2978" s="2" t="s">
        <v>6</v>
      </c>
      <c r="X2978" s="2" t="s">
        <v>6</v>
      </c>
      <c r="Y2978" s="2" t="s">
        <v>6</v>
      </c>
      <c r="Z2978" s="94" t="s">
        <v>6</v>
      </c>
      <c r="AA2978" s="13" t="s">
        <v>6</v>
      </c>
      <c r="AB2978" s="2" t="s">
        <v>6</v>
      </c>
      <c r="AC2978" s="14" t="s">
        <v>6</v>
      </c>
      <c r="AD2978" s="93" t="s">
        <v>6</v>
      </c>
      <c r="AE2978" s="14" t="s">
        <v>6</v>
      </c>
      <c r="AF2978" s="99">
        <v>100</v>
      </c>
    </row>
    <row r="2979" spans="1:32" x14ac:dyDescent="0.3">
      <c r="A2979" s="55" t="str">
        <f t="shared" si="46"/>
        <v>NOmo_01.1</v>
      </c>
      <c r="C2979" s="96" t="s">
        <v>32</v>
      </c>
      <c r="D2979" s="97" t="s">
        <v>778</v>
      </c>
      <c r="E2979" s="97" t="s">
        <v>861</v>
      </c>
      <c r="F2979" s="97" t="s">
        <v>862</v>
      </c>
      <c r="G2979" s="97" t="s">
        <v>344</v>
      </c>
      <c r="H2979" s="96" t="s">
        <v>50</v>
      </c>
      <c r="I2979" s="98" t="s">
        <v>51</v>
      </c>
      <c r="J2979" s="27" t="s">
        <v>4036</v>
      </c>
      <c r="K2979" s="28" t="s">
        <v>4062</v>
      </c>
      <c r="L2979" s="93" t="s">
        <v>151</v>
      </c>
      <c r="M2979" s="2" t="s">
        <v>151</v>
      </c>
      <c r="N2979" s="94" t="s">
        <v>152</v>
      </c>
      <c r="O2979" s="13" t="s">
        <v>6</v>
      </c>
      <c r="P2979" s="2" t="s">
        <v>6</v>
      </c>
      <c r="Q2979" s="2" t="s">
        <v>6</v>
      </c>
      <c r="R2979" s="2" t="s">
        <v>6</v>
      </c>
      <c r="S2979" s="2" t="s">
        <v>6</v>
      </c>
      <c r="T2979" s="2" t="s">
        <v>6</v>
      </c>
      <c r="U2979" s="14" t="s">
        <v>6</v>
      </c>
      <c r="V2979" s="13" t="s">
        <v>6</v>
      </c>
      <c r="W2979" s="2" t="s">
        <v>6</v>
      </c>
      <c r="X2979" s="2" t="s">
        <v>6</v>
      </c>
      <c r="Y2979" s="2" t="s">
        <v>6</v>
      </c>
      <c r="Z2979" s="94" t="s">
        <v>6</v>
      </c>
      <c r="AA2979" s="13" t="s">
        <v>6</v>
      </c>
      <c r="AB2979" s="2" t="s">
        <v>6</v>
      </c>
      <c r="AC2979" s="14" t="s">
        <v>6</v>
      </c>
      <c r="AD2979" s="93" t="s">
        <v>6</v>
      </c>
      <c r="AE2979" s="14" t="s">
        <v>6</v>
      </c>
      <c r="AF2979" s="99">
        <v>100</v>
      </c>
    </row>
    <row r="2980" spans="1:32" x14ac:dyDescent="0.3">
      <c r="A2980" s="55" t="str">
        <f t="shared" si="46"/>
        <v>NOmo_01.1</v>
      </c>
      <c r="C2980" s="96" t="s">
        <v>32</v>
      </c>
      <c r="D2980" s="97" t="s">
        <v>778</v>
      </c>
      <c r="E2980" s="97" t="s">
        <v>861</v>
      </c>
      <c r="F2980" s="97" t="s">
        <v>862</v>
      </c>
      <c r="G2980" s="97" t="s">
        <v>344</v>
      </c>
      <c r="H2980" s="96" t="s">
        <v>50</v>
      </c>
      <c r="I2980" s="98" t="s">
        <v>51</v>
      </c>
      <c r="J2980" s="27" t="s">
        <v>4063</v>
      </c>
      <c r="K2980" s="28" t="s">
        <v>4064</v>
      </c>
      <c r="L2980" s="93" t="s">
        <v>151</v>
      </c>
      <c r="M2980" s="2" t="s">
        <v>151</v>
      </c>
      <c r="N2980" s="94" t="s">
        <v>152</v>
      </c>
      <c r="O2980" s="13" t="s">
        <v>6</v>
      </c>
      <c r="P2980" s="2" t="s">
        <v>6</v>
      </c>
      <c r="Q2980" s="2" t="s">
        <v>6</v>
      </c>
      <c r="R2980" s="2" t="s">
        <v>6</v>
      </c>
      <c r="S2980" s="2" t="s">
        <v>6</v>
      </c>
      <c r="T2980" s="2" t="s">
        <v>6</v>
      </c>
      <c r="U2980" s="14" t="s">
        <v>6</v>
      </c>
      <c r="V2980" s="13" t="s">
        <v>6</v>
      </c>
      <c r="W2980" s="2" t="s">
        <v>6</v>
      </c>
      <c r="X2980" s="2" t="s">
        <v>6</v>
      </c>
      <c r="Y2980" s="2" t="s">
        <v>6</v>
      </c>
      <c r="Z2980" s="94" t="s">
        <v>6</v>
      </c>
      <c r="AA2980" s="13" t="s">
        <v>6</v>
      </c>
      <c r="AB2980" s="2" t="s">
        <v>6</v>
      </c>
      <c r="AC2980" s="14" t="s">
        <v>6</v>
      </c>
      <c r="AD2980" s="93" t="s">
        <v>6</v>
      </c>
      <c r="AE2980" s="14" t="s">
        <v>6</v>
      </c>
      <c r="AF2980" s="99">
        <v>100</v>
      </c>
    </row>
    <row r="2981" spans="1:32" x14ac:dyDescent="0.3">
      <c r="A2981" s="55" t="str">
        <f t="shared" si="46"/>
        <v>NOmo_01.2</v>
      </c>
      <c r="C2981" s="96" t="s">
        <v>32</v>
      </c>
      <c r="D2981" s="97" t="s">
        <v>778</v>
      </c>
      <c r="E2981" s="97" t="s">
        <v>863</v>
      </c>
      <c r="F2981" s="97" t="s">
        <v>864</v>
      </c>
      <c r="G2981" s="97" t="s">
        <v>351</v>
      </c>
      <c r="H2981" s="96" t="s">
        <v>50</v>
      </c>
      <c r="I2981" s="98" t="s">
        <v>454</v>
      </c>
      <c r="J2981" s="27" t="s">
        <v>4014</v>
      </c>
      <c r="K2981" s="28" t="s">
        <v>4065</v>
      </c>
      <c r="L2981" s="93" t="s">
        <v>151</v>
      </c>
      <c r="M2981" s="2" t="s">
        <v>151</v>
      </c>
      <c r="N2981" s="94" t="s">
        <v>151</v>
      </c>
      <c r="O2981" s="13" t="s">
        <v>151</v>
      </c>
      <c r="P2981" s="2" t="s">
        <v>151</v>
      </c>
      <c r="Q2981" s="2" t="s">
        <v>151</v>
      </c>
      <c r="R2981" s="2" t="s">
        <v>152</v>
      </c>
      <c r="S2981" s="2" t="s">
        <v>151</v>
      </c>
      <c r="T2981" s="2" t="s">
        <v>151</v>
      </c>
      <c r="U2981" s="14" t="s">
        <v>152</v>
      </c>
      <c r="V2981" s="13" t="s">
        <v>151</v>
      </c>
      <c r="W2981" s="2" t="s">
        <v>151</v>
      </c>
      <c r="X2981" s="2" t="s">
        <v>151</v>
      </c>
      <c r="Y2981" s="2" t="s">
        <v>151</v>
      </c>
      <c r="Z2981" s="94" t="s">
        <v>151</v>
      </c>
      <c r="AA2981" s="13" t="s">
        <v>152</v>
      </c>
      <c r="AB2981" s="2" t="s">
        <v>152</v>
      </c>
      <c r="AC2981" s="14" t="s">
        <v>152</v>
      </c>
      <c r="AD2981" s="93" t="s">
        <v>151</v>
      </c>
      <c r="AE2981" s="14" t="s">
        <v>151</v>
      </c>
      <c r="AF2981" s="99">
        <v>100</v>
      </c>
    </row>
    <row r="2982" spans="1:32" x14ac:dyDescent="0.3">
      <c r="A2982" s="55" t="str">
        <f t="shared" si="46"/>
        <v>NOmo_01.3</v>
      </c>
      <c r="C2982" s="96" t="s">
        <v>32</v>
      </c>
      <c r="D2982" s="97" t="s">
        <v>778</v>
      </c>
      <c r="E2982" s="97" t="s">
        <v>865</v>
      </c>
      <c r="F2982" s="97" t="s">
        <v>866</v>
      </c>
      <c r="G2982" s="97" t="s">
        <v>351</v>
      </c>
      <c r="H2982" s="96" t="s">
        <v>50</v>
      </c>
      <c r="I2982" s="98" t="s">
        <v>6</v>
      </c>
      <c r="J2982" s="27" t="s">
        <v>976</v>
      </c>
      <c r="K2982" s="28" t="s">
        <v>976</v>
      </c>
      <c r="L2982" s="93" t="s">
        <v>151</v>
      </c>
      <c r="M2982" s="2" t="s">
        <v>151</v>
      </c>
      <c r="N2982" s="94" t="s">
        <v>151</v>
      </c>
      <c r="O2982" s="13" t="s">
        <v>151</v>
      </c>
      <c r="P2982" s="2" t="s">
        <v>151</v>
      </c>
      <c r="Q2982" s="2" t="s">
        <v>151</v>
      </c>
      <c r="R2982" s="2" t="s">
        <v>151</v>
      </c>
      <c r="S2982" s="2" t="s">
        <v>151</v>
      </c>
      <c r="T2982" s="2" t="s">
        <v>151</v>
      </c>
      <c r="U2982" s="14" t="s">
        <v>151</v>
      </c>
      <c r="V2982" s="13" t="s">
        <v>151</v>
      </c>
      <c r="W2982" s="2" t="s">
        <v>151</v>
      </c>
      <c r="X2982" s="2" t="s">
        <v>151</v>
      </c>
      <c r="Y2982" s="2" t="s">
        <v>151</v>
      </c>
      <c r="Z2982" s="94" t="s">
        <v>151</v>
      </c>
      <c r="AA2982" s="13" t="s">
        <v>151</v>
      </c>
      <c r="AB2982" s="2" t="s">
        <v>151</v>
      </c>
      <c r="AC2982" s="14" t="s">
        <v>151</v>
      </c>
      <c r="AD2982" s="93" t="s">
        <v>151</v>
      </c>
      <c r="AE2982" s="14" t="s">
        <v>151</v>
      </c>
      <c r="AF2982" s="99">
        <v>100</v>
      </c>
    </row>
    <row r="2983" spans="1:32" x14ac:dyDescent="0.3">
      <c r="A2983" s="55" t="str">
        <f t="shared" si="46"/>
        <v>NOmo_01.4</v>
      </c>
      <c r="C2983" s="96" t="s">
        <v>32</v>
      </c>
      <c r="D2983" s="97" t="s">
        <v>778</v>
      </c>
      <c r="E2983" s="97" t="s">
        <v>867</v>
      </c>
      <c r="F2983" s="97" t="s">
        <v>868</v>
      </c>
      <c r="G2983" s="97" t="s">
        <v>351</v>
      </c>
      <c r="H2983" s="96" t="s">
        <v>50</v>
      </c>
      <c r="I2983" s="98" t="s">
        <v>454</v>
      </c>
      <c r="J2983" s="27" t="s">
        <v>4014</v>
      </c>
      <c r="K2983" s="28" t="s">
        <v>4066</v>
      </c>
      <c r="L2983" s="93" t="s">
        <v>151</v>
      </c>
      <c r="M2983" s="2" t="s">
        <v>151</v>
      </c>
      <c r="N2983" s="94" t="s">
        <v>151</v>
      </c>
      <c r="O2983" s="13" t="s">
        <v>151</v>
      </c>
      <c r="P2983" s="2" t="s">
        <v>152</v>
      </c>
      <c r="Q2983" s="2" t="s">
        <v>152</v>
      </c>
      <c r="R2983" s="2" t="s">
        <v>152</v>
      </c>
      <c r="S2983" s="2" t="s">
        <v>151</v>
      </c>
      <c r="T2983" s="2" t="s">
        <v>152</v>
      </c>
      <c r="U2983" s="14" t="s">
        <v>152</v>
      </c>
      <c r="V2983" s="13" t="s">
        <v>151</v>
      </c>
      <c r="W2983" s="2" t="s">
        <v>151</v>
      </c>
      <c r="X2983" s="2" t="s">
        <v>151</v>
      </c>
      <c r="Y2983" s="2" t="s">
        <v>151</v>
      </c>
      <c r="Z2983" s="94" t="s">
        <v>151</v>
      </c>
      <c r="AA2983" s="13" t="s">
        <v>152</v>
      </c>
      <c r="AB2983" s="2" t="s">
        <v>152</v>
      </c>
      <c r="AC2983" s="14" t="s">
        <v>152</v>
      </c>
      <c r="AD2983" s="93" t="s">
        <v>151</v>
      </c>
      <c r="AE2983" s="14" t="s">
        <v>151</v>
      </c>
      <c r="AF2983" s="99">
        <v>100</v>
      </c>
    </row>
    <row r="2984" spans="1:32" x14ac:dyDescent="0.3">
      <c r="A2984" s="55" t="str">
        <f t="shared" si="46"/>
        <v>NOmo_01.5</v>
      </c>
      <c r="C2984" s="96" t="s">
        <v>32</v>
      </c>
      <c r="D2984" s="97" t="s">
        <v>778</v>
      </c>
      <c r="E2984" s="97" t="s">
        <v>869</v>
      </c>
      <c r="F2984" s="97" t="s">
        <v>870</v>
      </c>
      <c r="G2984" s="97" t="s">
        <v>351</v>
      </c>
      <c r="H2984" s="96" t="s">
        <v>50</v>
      </c>
      <c r="I2984" s="98" t="s">
        <v>6</v>
      </c>
      <c r="J2984" s="27" t="s">
        <v>976</v>
      </c>
      <c r="K2984" s="28" t="s">
        <v>976</v>
      </c>
      <c r="L2984" s="93" t="s">
        <v>151</v>
      </c>
      <c r="M2984" s="2" t="s">
        <v>151</v>
      </c>
      <c r="N2984" s="94" t="s">
        <v>151</v>
      </c>
      <c r="O2984" s="13" t="s">
        <v>151</v>
      </c>
      <c r="P2984" s="2" t="s">
        <v>151</v>
      </c>
      <c r="Q2984" s="2" t="s">
        <v>151</v>
      </c>
      <c r="R2984" s="2" t="s">
        <v>151</v>
      </c>
      <c r="S2984" s="2" t="s">
        <v>151</v>
      </c>
      <c r="T2984" s="2" t="s">
        <v>151</v>
      </c>
      <c r="U2984" s="14" t="s">
        <v>151</v>
      </c>
      <c r="V2984" s="13" t="s">
        <v>151</v>
      </c>
      <c r="W2984" s="2" t="s">
        <v>151</v>
      </c>
      <c r="X2984" s="2" t="s">
        <v>151</v>
      </c>
      <c r="Y2984" s="2" t="s">
        <v>151</v>
      </c>
      <c r="Z2984" s="94" t="s">
        <v>151</v>
      </c>
      <c r="AA2984" s="13" t="s">
        <v>151</v>
      </c>
      <c r="AB2984" s="2" t="s">
        <v>151</v>
      </c>
      <c r="AC2984" s="14" t="s">
        <v>151</v>
      </c>
      <c r="AD2984" s="93" t="s">
        <v>151</v>
      </c>
      <c r="AE2984" s="14" t="s">
        <v>151</v>
      </c>
      <c r="AF2984" s="99">
        <v>100</v>
      </c>
    </row>
    <row r="2985" spans="1:32" x14ac:dyDescent="0.3">
      <c r="A2985" s="55" t="str">
        <f t="shared" si="46"/>
        <v>NOmo_01.6</v>
      </c>
      <c r="C2985" s="96" t="s">
        <v>32</v>
      </c>
      <c r="D2985" s="97" t="s">
        <v>778</v>
      </c>
      <c r="E2985" s="97" t="s">
        <v>871</v>
      </c>
      <c r="F2985" s="97" t="s">
        <v>872</v>
      </c>
      <c r="G2985" s="97" t="s">
        <v>351</v>
      </c>
      <c r="H2985" s="96" t="s">
        <v>50</v>
      </c>
      <c r="I2985" s="98" t="s">
        <v>454</v>
      </c>
      <c r="J2985" s="27" t="s">
        <v>633</v>
      </c>
      <c r="K2985" s="28" t="s">
        <v>4067</v>
      </c>
      <c r="L2985" s="93" t="s">
        <v>151</v>
      </c>
      <c r="M2985" s="2" t="s">
        <v>152</v>
      </c>
      <c r="N2985" s="94" t="s">
        <v>151</v>
      </c>
      <c r="O2985" s="13" t="s">
        <v>468</v>
      </c>
      <c r="P2985" s="2" t="s">
        <v>468</v>
      </c>
      <c r="Q2985" s="2" t="s">
        <v>468</v>
      </c>
      <c r="R2985" s="2" t="s">
        <v>468</v>
      </c>
      <c r="S2985" s="2" t="s">
        <v>468</v>
      </c>
      <c r="T2985" s="2" t="s">
        <v>468</v>
      </c>
      <c r="U2985" s="14" t="s">
        <v>468</v>
      </c>
      <c r="V2985" s="13" t="s">
        <v>468</v>
      </c>
      <c r="W2985" s="2" t="s">
        <v>468</v>
      </c>
      <c r="X2985" s="2" t="s">
        <v>468</v>
      </c>
      <c r="Y2985" s="2" t="s">
        <v>468</v>
      </c>
      <c r="Z2985" s="94" t="s">
        <v>468</v>
      </c>
      <c r="AA2985" s="13" t="s">
        <v>468</v>
      </c>
      <c r="AB2985" s="2" t="s">
        <v>468</v>
      </c>
      <c r="AC2985" s="14" t="s">
        <v>468</v>
      </c>
      <c r="AD2985" s="93" t="s">
        <v>468</v>
      </c>
      <c r="AE2985" s="14" t="s">
        <v>468</v>
      </c>
      <c r="AF2985" s="99">
        <v>100</v>
      </c>
    </row>
    <row r="2986" spans="1:32" x14ac:dyDescent="0.3">
      <c r="A2986" s="55" t="str">
        <f t="shared" si="46"/>
        <v>NOmo_01.6</v>
      </c>
      <c r="C2986" s="96" t="s">
        <v>32</v>
      </c>
      <c r="D2986" s="97" t="s">
        <v>778</v>
      </c>
      <c r="E2986" s="97" t="s">
        <v>871</v>
      </c>
      <c r="F2986" s="97" t="s">
        <v>872</v>
      </c>
      <c r="G2986" s="97" t="s">
        <v>351</v>
      </c>
      <c r="H2986" s="96" t="s">
        <v>50</v>
      </c>
      <c r="I2986" s="98" t="s">
        <v>454</v>
      </c>
      <c r="J2986" s="27" t="s">
        <v>633</v>
      </c>
      <c r="K2986" s="28" t="s">
        <v>4068</v>
      </c>
      <c r="L2986" s="93" t="s">
        <v>151</v>
      </c>
      <c r="M2986" s="2" t="s">
        <v>152</v>
      </c>
      <c r="N2986" s="94" t="s">
        <v>151</v>
      </c>
      <c r="O2986" s="13" t="s">
        <v>468</v>
      </c>
      <c r="P2986" s="2" t="s">
        <v>468</v>
      </c>
      <c r="Q2986" s="2" t="s">
        <v>468</v>
      </c>
      <c r="R2986" s="2" t="s">
        <v>468</v>
      </c>
      <c r="S2986" s="2" t="s">
        <v>468</v>
      </c>
      <c r="T2986" s="2" t="s">
        <v>468</v>
      </c>
      <c r="U2986" s="14" t="s">
        <v>468</v>
      </c>
      <c r="V2986" s="13" t="s">
        <v>468</v>
      </c>
      <c r="W2986" s="2" t="s">
        <v>468</v>
      </c>
      <c r="X2986" s="2" t="s">
        <v>468</v>
      </c>
      <c r="Y2986" s="2" t="s">
        <v>468</v>
      </c>
      <c r="Z2986" s="94" t="s">
        <v>468</v>
      </c>
      <c r="AA2986" s="13" t="s">
        <v>468</v>
      </c>
      <c r="AB2986" s="2" t="s">
        <v>468</v>
      </c>
      <c r="AC2986" s="14" t="s">
        <v>468</v>
      </c>
      <c r="AD2986" s="93" t="s">
        <v>468</v>
      </c>
      <c r="AE2986" s="14" t="s">
        <v>468</v>
      </c>
      <c r="AF2986" s="99">
        <v>100</v>
      </c>
    </row>
    <row r="2987" spans="1:32" x14ac:dyDescent="0.3">
      <c r="A2987" s="55" t="str">
        <f t="shared" si="46"/>
        <v>NOtr_01.1</v>
      </c>
      <c r="C2987" s="96" t="s">
        <v>32</v>
      </c>
      <c r="D2987" s="97" t="s">
        <v>779</v>
      </c>
      <c r="E2987" s="97" t="s">
        <v>877</v>
      </c>
      <c r="F2987" s="97" t="s">
        <v>878</v>
      </c>
      <c r="G2987" s="97" t="s">
        <v>351</v>
      </c>
      <c r="H2987" s="96" t="s">
        <v>50</v>
      </c>
      <c r="I2987" s="98" t="s">
        <v>454</v>
      </c>
      <c r="J2987" s="27" t="s">
        <v>4069</v>
      </c>
      <c r="K2987" s="28" t="s">
        <v>4070</v>
      </c>
      <c r="L2987" s="93" t="s">
        <v>151</v>
      </c>
      <c r="M2987" s="2" t="s">
        <v>151</v>
      </c>
      <c r="N2987" s="94" t="s">
        <v>151</v>
      </c>
      <c r="O2987" s="13" t="s">
        <v>151</v>
      </c>
      <c r="P2987" s="2" t="s">
        <v>151</v>
      </c>
      <c r="Q2987" s="2" t="s">
        <v>152</v>
      </c>
      <c r="R2987" s="2" t="s">
        <v>152</v>
      </c>
      <c r="S2987" s="2" t="s">
        <v>152</v>
      </c>
      <c r="T2987" s="2" t="s">
        <v>152</v>
      </c>
      <c r="U2987" s="14" t="s">
        <v>152</v>
      </c>
      <c r="V2987" s="13" t="s">
        <v>151</v>
      </c>
      <c r="W2987" s="2" t="s">
        <v>151</v>
      </c>
      <c r="X2987" s="2" t="s">
        <v>151</v>
      </c>
      <c r="Y2987" s="2" t="s">
        <v>152</v>
      </c>
      <c r="Z2987" s="94" t="s">
        <v>151</v>
      </c>
      <c r="AA2987" s="13" t="s">
        <v>151</v>
      </c>
      <c r="AB2987" s="2" t="s">
        <v>151</v>
      </c>
      <c r="AC2987" s="14" t="s">
        <v>151</v>
      </c>
      <c r="AD2987" s="93" t="s">
        <v>152</v>
      </c>
      <c r="AE2987" s="14" t="s">
        <v>152</v>
      </c>
      <c r="AF2987" s="99">
        <v>100</v>
      </c>
    </row>
    <row r="2988" spans="1:32" x14ac:dyDescent="0.3">
      <c r="A2988" s="55" t="str">
        <f t="shared" si="46"/>
        <v>NOtr_01.2</v>
      </c>
      <c r="C2988" s="96" t="s">
        <v>32</v>
      </c>
      <c r="D2988" s="97" t="s">
        <v>779</v>
      </c>
      <c r="E2988" s="97" t="s">
        <v>879</v>
      </c>
      <c r="F2988" s="97" t="s">
        <v>880</v>
      </c>
      <c r="G2988" s="97" t="s">
        <v>351</v>
      </c>
      <c r="H2988" s="96" t="s">
        <v>50</v>
      </c>
      <c r="I2988" s="98"/>
      <c r="J2988" s="27" t="s">
        <v>113</v>
      </c>
      <c r="K2988" s="28" t="s">
        <v>113</v>
      </c>
      <c r="L2988" s="93"/>
      <c r="M2988" s="2"/>
      <c r="N2988" s="94"/>
      <c r="O2988" s="13"/>
      <c r="P2988" s="2"/>
      <c r="Q2988" s="2"/>
      <c r="R2988" s="2"/>
      <c r="S2988" s="2"/>
      <c r="T2988" s="2"/>
      <c r="U2988" s="14"/>
      <c r="V2988" s="13"/>
      <c r="W2988" s="2"/>
      <c r="X2988" s="2"/>
      <c r="Y2988" s="2"/>
      <c r="Z2988" s="94"/>
      <c r="AA2988" s="13"/>
      <c r="AB2988" s="2"/>
      <c r="AC2988" s="14"/>
      <c r="AD2988" s="93"/>
      <c r="AE2988" s="14"/>
      <c r="AF2988" s="99" t="s">
        <v>6</v>
      </c>
    </row>
    <row r="2989" spans="1:32" x14ac:dyDescent="0.3">
      <c r="A2989" s="55" t="str">
        <f t="shared" si="46"/>
        <v>NOtr_02.1</v>
      </c>
      <c r="C2989" s="96" t="s">
        <v>32</v>
      </c>
      <c r="D2989" s="97" t="s">
        <v>779</v>
      </c>
      <c r="E2989" s="97" t="s">
        <v>881</v>
      </c>
      <c r="F2989" s="97" t="s">
        <v>882</v>
      </c>
      <c r="G2989" s="97" t="s">
        <v>351</v>
      </c>
      <c r="H2989" s="96" t="s">
        <v>50</v>
      </c>
      <c r="I2989" s="98" t="s">
        <v>51</v>
      </c>
      <c r="J2989" s="27" t="s">
        <v>4071</v>
      </c>
      <c r="K2989" s="28" t="s">
        <v>4072</v>
      </c>
      <c r="L2989" s="93" t="s">
        <v>151</v>
      </c>
      <c r="M2989" s="2" t="s">
        <v>151</v>
      </c>
      <c r="N2989" s="94" t="s">
        <v>151</v>
      </c>
      <c r="O2989" s="13" t="s">
        <v>151</v>
      </c>
      <c r="P2989" s="2" t="s">
        <v>151</v>
      </c>
      <c r="Q2989" s="2" t="s">
        <v>152</v>
      </c>
      <c r="R2989" s="2" t="s">
        <v>151</v>
      </c>
      <c r="S2989" s="2" t="s">
        <v>151</v>
      </c>
      <c r="T2989" s="2" t="s">
        <v>152</v>
      </c>
      <c r="U2989" s="14" t="s">
        <v>152</v>
      </c>
      <c r="V2989" s="13" t="s">
        <v>151</v>
      </c>
      <c r="W2989" s="2" t="s">
        <v>151</v>
      </c>
      <c r="X2989" s="2" t="s">
        <v>151</v>
      </c>
      <c r="Y2989" s="2" t="s">
        <v>152</v>
      </c>
      <c r="Z2989" s="94" t="s">
        <v>151</v>
      </c>
      <c r="AA2989" s="13" t="s">
        <v>151</v>
      </c>
      <c r="AB2989" s="2" t="s">
        <v>151</v>
      </c>
      <c r="AC2989" s="14" t="s">
        <v>151</v>
      </c>
      <c r="AD2989" s="93" t="s">
        <v>152</v>
      </c>
      <c r="AE2989" s="14" t="s">
        <v>152</v>
      </c>
      <c r="AF2989" s="99">
        <v>100</v>
      </c>
    </row>
    <row r="2990" spans="1:32" x14ac:dyDescent="0.3">
      <c r="A2990" s="55" t="str">
        <f t="shared" si="46"/>
        <v>NOtr_02.1</v>
      </c>
      <c r="C2990" s="96" t="s">
        <v>32</v>
      </c>
      <c r="D2990" s="97" t="s">
        <v>779</v>
      </c>
      <c r="E2990" s="97" t="s">
        <v>881</v>
      </c>
      <c r="F2990" s="97" t="s">
        <v>882</v>
      </c>
      <c r="G2990" s="97" t="s">
        <v>351</v>
      </c>
      <c r="H2990" s="96" t="s">
        <v>50</v>
      </c>
      <c r="I2990" s="98" t="s">
        <v>51</v>
      </c>
      <c r="J2990" s="27" t="s">
        <v>4073</v>
      </c>
      <c r="K2990" s="28" t="s">
        <v>4074</v>
      </c>
      <c r="L2990" s="93" t="s">
        <v>151</v>
      </c>
      <c r="M2990" s="2" t="s">
        <v>151</v>
      </c>
      <c r="N2990" s="94" t="s">
        <v>151</v>
      </c>
      <c r="O2990" s="13" t="s">
        <v>151</v>
      </c>
      <c r="P2990" s="2" t="s">
        <v>152</v>
      </c>
      <c r="Q2990" s="2" t="s">
        <v>152</v>
      </c>
      <c r="R2990" s="2" t="s">
        <v>151</v>
      </c>
      <c r="S2990" s="2" t="s">
        <v>151</v>
      </c>
      <c r="T2990" s="2" t="s">
        <v>152</v>
      </c>
      <c r="U2990" s="14" t="s">
        <v>152</v>
      </c>
      <c r="V2990" s="13" t="s">
        <v>151</v>
      </c>
      <c r="W2990" s="2" t="s">
        <v>151</v>
      </c>
      <c r="X2990" s="2" t="s">
        <v>152</v>
      </c>
      <c r="Y2990" s="2" t="s">
        <v>152</v>
      </c>
      <c r="Z2990" s="94" t="s">
        <v>152</v>
      </c>
      <c r="AA2990" s="13" t="s">
        <v>151</v>
      </c>
      <c r="AB2990" s="2" t="s">
        <v>151</v>
      </c>
      <c r="AC2990" s="14" t="s">
        <v>151</v>
      </c>
      <c r="AD2990" s="93" t="s">
        <v>152</v>
      </c>
      <c r="AE2990" s="14" t="s">
        <v>152</v>
      </c>
      <c r="AF2990" s="99">
        <v>100</v>
      </c>
    </row>
    <row r="2991" spans="1:32" x14ac:dyDescent="0.3">
      <c r="A2991" s="55" t="str">
        <f t="shared" si="46"/>
        <v>NOtr_02.1</v>
      </c>
      <c r="C2991" s="96" t="s">
        <v>32</v>
      </c>
      <c r="D2991" s="97" t="s">
        <v>779</v>
      </c>
      <c r="E2991" s="97" t="s">
        <v>881</v>
      </c>
      <c r="F2991" s="97" t="s">
        <v>882</v>
      </c>
      <c r="G2991" s="97" t="s">
        <v>351</v>
      </c>
      <c r="H2991" s="96" t="s">
        <v>50</v>
      </c>
      <c r="I2991" s="98" t="s">
        <v>51</v>
      </c>
      <c r="J2991" s="27" t="s">
        <v>4063</v>
      </c>
      <c r="K2991" s="28" t="s">
        <v>4075</v>
      </c>
      <c r="L2991" s="93" t="s">
        <v>151</v>
      </c>
      <c r="M2991" s="2" t="s">
        <v>151</v>
      </c>
      <c r="N2991" s="94" t="s">
        <v>151</v>
      </c>
      <c r="O2991" s="13" t="s">
        <v>151</v>
      </c>
      <c r="P2991" s="2" t="s">
        <v>152</v>
      </c>
      <c r="Q2991" s="2" t="s">
        <v>151</v>
      </c>
      <c r="R2991" s="2" t="s">
        <v>151</v>
      </c>
      <c r="S2991" s="2" t="s">
        <v>151</v>
      </c>
      <c r="T2991" s="2" t="s">
        <v>152</v>
      </c>
      <c r="U2991" s="14" t="s">
        <v>152</v>
      </c>
      <c r="V2991" s="13" t="s">
        <v>152</v>
      </c>
      <c r="W2991" s="2" t="s">
        <v>152</v>
      </c>
      <c r="X2991" s="2" t="s">
        <v>152</v>
      </c>
      <c r="Y2991" s="2" t="s">
        <v>152</v>
      </c>
      <c r="Z2991" s="94" t="s">
        <v>152</v>
      </c>
      <c r="AA2991" s="13" t="s">
        <v>151</v>
      </c>
      <c r="AB2991" s="2" t="s">
        <v>151</v>
      </c>
      <c r="AC2991" s="14" t="s">
        <v>151</v>
      </c>
      <c r="AD2991" s="93" t="s">
        <v>152</v>
      </c>
      <c r="AE2991" s="14" t="s">
        <v>152</v>
      </c>
      <c r="AF2991" s="99">
        <v>100</v>
      </c>
    </row>
    <row r="2992" spans="1:32" x14ac:dyDescent="0.3">
      <c r="A2992" s="55" t="str">
        <f t="shared" si="46"/>
        <v>NOtr_02.1</v>
      </c>
      <c r="C2992" s="96" t="s">
        <v>32</v>
      </c>
      <c r="D2992" s="97" t="s">
        <v>779</v>
      </c>
      <c r="E2992" s="97" t="s">
        <v>881</v>
      </c>
      <c r="F2992" s="97" t="s">
        <v>882</v>
      </c>
      <c r="G2992" s="97" t="s">
        <v>351</v>
      </c>
      <c r="H2992" s="96" t="s">
        <v>50</v>
      </c>
      <c r="I2992" s="98" t="s">
        <v>51</v>
      </c>
      <c r="J2992" s="27" t="s">
        <v>4060</v>
      </c>
      <c r="K2992" s="28" t="s">
        <v>4076</v>
      </c>
      <c r="L2992" s="93" t="s">
        <v>151</v>
      </c>
      <c r="M2992" s="2" t="s">
        <v>152</v>
      </c>
      <c r="N2992" s="94" t="s">
        <v>151</v>
      </c>
      <c r="O2992" s="13" t="s">
        <v>468</v>
      </c>
      <c r="P2992" s="2" t="s">
        <v>152</v>
      </c>
      <c r="Q2992" s="2" t="s">
        <v>468</v>
      </c>
      <c r="R2992" s="2" t="s">
        <v>152</v>
      </c>
      <c r="S2992" s="2" t="s">
        <v>468</v>
      </c>
      <c r="T2992" s="2" t="s">
        <v>468</v>
      </c>
      <c r="U2992" s="14" t="s">
        <v>468</v>
      </c>
      <c r="V2992" s="13" t="s">
        <v>468</v>
      </c>
      <c r="W2992" s="2" t="s">
        <v>468</v>
      </c>
      <c r="X2992" s="2" t="s">
        <v>468</v>
      </c>
      <c r="Y2992" s="2" t="s">
        <v>468</v>
      </c>
      <c r="Z2992" s="94" t="s">
        <v>468</v>
      </c>
      <c r="AA2992" s="13" t="s">
        <v>468</v>
      </c>
      <c r="AB2992" s="2" t="s">
        <v>468</v>
      </c>
      <c r="AC2992" s="14" t="s">
        <v>468</v>
      </c>
      <c r="AD2992" s="93" t="s">
        <v>152</v>
      </c>
      <c r="AE2992" s="14" t="s">
        <v>152</v>
      </c>
      <c r="AF2992" s="99">
        <v>100</v>
      </c>
    </row>
    <row r="2993" spans="1:32" x14ac:dyDescent="0.3">
      <c r="A2993" s="55" t="str">
        <f t="shared" si="46"/>
        <v>NOtr_02.1</v>
      </c>
      <c r="C2993" s="96" t="s">
        <v>32</v>
      </c>
      <c r="D2993" s="97" t="s">
        <v>779</v>
      </c>
      <c r="E2993" s="97" t="s">
        <v>881</v>
      </c>
      <c r="F2993" s="97" t="s">
        <v>882</v>
      </c>
      <c r="G2993" s="97" t="s">
        <v>351</v>
      </c>
      <c r="H2993" s="96" t="s">
        <v>50</v>
      </c>
      <c r="I2993" s="98" t="s">
        <v>51</v>
      </c>
      <c r="J2993" s="27" t="s">
        <v>4034</v>
      </c>
      <c r="K2993" s="28" t="s">
        <v>4077</v>
      </c>
      <c r="L2993" s="93" t="s">
        <v>151</v>
      </c>
      <c r="M2993" s="2" t="s">
        <v>151</v>
      </c>
      <c r="N2993" s="94" t="s">
        <v>151</v>
      </c>
      <c r="O2993" s="13" t="s">
        <v>151</v>
      </c>
      <c r="P2993" s="2" t="s">
        <v>152</v>
      </c>
      <c r="Q2993" s="2" t="s">
        <v>151</v>
      </c>
      <c r="R2993" s="2" t="s">
        <v>152</v>
      </c>
      <c r="S2993" s="2" t="s">
        <v>152</v>
      </c>
      <c r="T2993" s="2" t="s">
        <v>152</v>
      </c>
      <c r="U2993" s="14" t="s">
        <v>152</v>
      </c>
      <c r="V2993" s="13" t="s">
        <v>151</v>
      </c>
      <c r="W2993" s="2" t="s">
        <v>151</v>
      </c>
      <c r="X2993" s="2" t="s">
        <v>152</v>
      </c>
      <c r="Y2993" s="2" t="s">
        <v>152</v>
      </c>
      <c r="Z2993" s="94" t="s">
        <v>152</v>
      </c>
      <c r="AA2993" s="13" t="s">
        <v>151</v>
      </c>
      <c r="AB2993" s="2" t="s">
        <v>151</v>
      </c>
      <c r="AC2993" s="14" t="s">
        <v>151</v>
      </c>
      <c r="AD2993" s="93" t="s">
        <v>152</v>
      </c>
      <c r="AE2993" s="14" t="s">
        <v>152</v>
      </c>
      <c r="AF2993" s="99">
        <v>100</v>
      </c>
    </row>
    <row r="2994" spans="1:32" x14ac:dyDescent="0.3">
      <c r="A2994" s="55" t="str">
        <f t="shared" si="46"/>
        <v>NOtr_02.1</v>
      </c>
      <c r="C2994" s="96" t="s">
        <v>32</v>
      </c>
      <c r="D2994" s="97" t="s">
        <v>779</v>
      </c>
      <c r="E2994" s="97" t="s">
        <v>881</v>
      </c>
      <c r="F2994" s="97" t="s">
        <v>882</v>
      </c>
      <c r="G2994" s="97" t="s">
        <v>351</v>
      </c>
      <c r="H2994" s="96" t="s">
        <v>50</v>
      </c>
      <c r="I2994" s="98" t="s">
        <v>51</v>
      </c>
      <c r="J2994" s="27" t="s">
        <v>4051</v>
      </c>
      <c r="K2994" s="28" t="s">
        <v>4078</v>
      </c>
      <c r="L2994" s="93" t="s">
        <v>151</v>
      </c>
      <c r="M2994" s="2" t="s">
        <v>151</v>
      </c>
      <c r="N2994" s="94" t="s">
        <v>151</v>
      </c>
      <c r="O2994" s="13" t="s">
        <v>151</v>
      </c>
      <c r="P2994" s="2" t="s">
        <v>152</v>
      </c>
      <c r="Q2994" s="2" t="s">
        <v>151</v>
      </c>
      <c r="R2994" s="2" t="s">
        <v>152</v>
      </c>
      <c r="S2994" s="2" t="s">
        <v>152</v>
      </c>
      <c r="T2994" s="2" t="s">
        <v>152</v>
      </c>
      <c r="U2994" s="14" t="s">
        <v>152</v>
      </c>
      <c r="V2994" s="13" t="s">
        <v>152</v>
      </c>
      <c r="W2994" s="2" t="s">
        <v>152</v>
      </c>
      <c r="X2994" s="2" t="s">
        <v>152</v>
      </c>
      <c r="Y2994" s="2" t="s">
        <v>152</v>
      </c>
      <c r="Z2994" s="94" t="s">
        <v>152</v>
      </c>
      <c r="AA2994" s="13" t="s">
        <v>151</v>
      </c>
      <c r="AB2994" s="2" t="s">
        <v>151</v>
      </c>
      <c r="AC2994" s="14" t="s">
        <v>151</v>
      </c>
      <c r="AD2994" s="93" t="s">
        <v>152</v>
      </c>
      <c r="AE2994" s="14" t="s">
        <v>152</v>
      </c>
      <c r="AF2994" s="99">
        <v>100</v>
      </c>
    </row>
    <row r="2995" spans="1:32" x14ac:dyDescent="0.3">
      <c r="A2995" s="55" t="str">
        <f t="shared" si="46"/>
        <v>NOtr_02.1</v>
      </c>
      <c r="C2995" s="96" t="s">
        <v>32</v>
      </c>
      <c r="D2995" s="97" t="s">
        <v>779</v>
      </c>
      <c r="E2995" s="97" t="s">
        <v>881</v>
      </c>
      <c r="F2995" s="97" t="s">
        <v>882</v>
      </c>
      <c r="G2995" s="97" t="s">
        <v>351</v>
      </c>
      <c r="H2995" s="96" t="s">
        <v>50</v>
      </c>
      <c r="I2995" s="98" t="s">
        <v>51</v>
      </c>
      <c r="J2995" s="27" t="s">
        <v>4053</v>
      </c>
      <c r="K2995" s="28" t="s">
        <v>4079</v>
      </c>
      <c r="L2995" s="93" t="s">
        <v>151</v>
      </c>
      <c r="M2995" s="2" t="s">
        <v>151</v>
      </c>
      <c r="N2995" s="94" t="s">
        <v>151</v>
      </c>
      <c r="O2995" s="13" t="s">
        <v>151</v>
      </c>
      <c r="P2995" s="2" t="s">
        <v>152</v>
      </c>
      <c r="Q2995" s="2" t="s">
        <v>151</v>
      </c>
      <c r="R2995" s="2" t="s">
        <v>152</v>
      </c>
      <c r="S2995" s="2" t="s">
        <v>152</v>
      </c>
      <c r="T2995" s="2" t="s">
        <v>152</v>
      </c>
      <c r="U2995" s="14" t="s">
        <v>152</v>
      </c>
      <c r="V2995" s="13" t="s">
        <v>152</v>
      </c>
      <c r="W2995" s="2" t="s">
        <v>152</v>
      </c>
      <c r="X2995" s="2" t="s">
        <v>152</v>
      </c>
      <c r="Y2995" s="2" t="s">
        <v>152</v>
      </c>
      <c r="Z2995" s="94" t="s">
        <v>152</v>
      </c>
      <c r="AA2995" s="13" t="s">
        <v>151</v>
      </c>
      <c r="AB2995" s="2" t="s">
        <v>151</v>
      </c>
      <c r="AC2995" s="14" t="s">
        <v>151</v>
      </c>
      <c r="AD2995" s="93" t="s">
        <v>152</v>
      </c>
      <c r="AE2995" s="14" t="s">
        <v>152</v>
      </c>
      <c r="AF2995" s="99">
        <v>100</v>
      </c>
    </row>
    <row r="2996" spans="1:32" x14ac:dyDescent="0.3">
      <c r="A2996" s="55" t="str">
        <f t="shared" si="46"/>
        <v>NOtr_02.1</v>
      </c>
      <c r="C2996" s="96" t="s">
        <v>32</v>
      </c>
      <c r="D2996" s="97" t="s">
        <v>779</v>
      </c>
      <c r="E2996" s="97" t="s">
        <v>881</v>
      </c>
      <c r="F2996" s="97" t="s">
        <v>882</v>
      </c>
      <c r="G2996" s="97" t="s">
        <v>351</v>
      </c>
      <c r="H2996" s="96" t="s">
        <v>50</v>
      </c>
      <c r="I2996" s="98" t="s">
        <v>51</v>
      </c>
      <c r="J2996" s="27" t="s">
        <v>4058</v>
      </c>
      <c r="K2996" s="28" t="s">
        <v>4080</v>
      </c>
      <c r="L2996" s="93" t="s">
        <v>151</v>
      </c>
      <c r="M2996" s="2" t="s">
        <v>151</v>
      </c>
      <c r="N2996" s="94" t="s">
        <v>151</v>
      </c>
      <c r="O2996" s="13" t="s">
        <v>151</v>
      </c>
      <c r="P2996" s="2" t="s">
        <v>152</v>
      </c>
      <c r="Q2996" s="2" t="s">
        <v>151</v>
      </c>
      <c r="R2996" s="2" t="s">
        <v>152</v>
      </c>
      <c r="S2996" s="2" t="s">
        <v>152</v>
      </c>
      <c r="T2996" s="2" t="s">
        <v>152</v>
      </c>
      <c r="U2996" s="14" t="s">
        <v>152</v>
      </c>
      <c r="V2996" s="13" t="s">
        <v>152</v>
      </c>
      <c r="W2996" s="2" t="s">
        <v>152</v>
      </c>
      <c r="X2996" s="2" t="s">
        <v>152</v>
      </c>
      <c r="Y2996" s="2" t="s">
        <v>152</v>
      </c>
      <c r="Z2996" s="94" t="s">
        <v>152</v>
      </c>
      <c r="AA2996" s="13" t="s">
        <v>151</v>
      </c>
      <c r="AB2996" s="2" t="s">
        <v>151</v>
      </c>
      <c r="AC2996" s="14" t="s">
        <v>151</v>
      </c>
      <c r="AD2996" s="93" t="s">
        <v>152</v>
      </c>
      <c r="AE2996" s="14" t="s">
        <v>152</v>
      </c>
      <c r="AF2996" s="99">
        <v>100</v>
      </c>
    </row>
    <row r="2997" spans="1:32" x14ac:dyDescent="0.3">
      <c r="A2997" s="55" t="str">
        <f t="shared" si="46"/>
        <v>NOtr_02.1</v>
      </c>
      <c r="C2997" s="96" t="s">
        <v>32</v>
      </c>
      <c r="D2997" s="97" t="s">
        <v>779</v>
      </c>
      <c r="E2997" s="97" t="s">
        <v>881</v>
      </c>
      <c r="F2997" s="97" t="s">
        <v>882</v>
      </c>
      <c r="G2997" s="97" t="s">
        <v>351</v>
      </c>
      <c r="H2997" s="96" t="s">
        <v>50</v>
      </c>
      <c r="I2997" s="98" t="s">
        <v>51</v>
      </c>
      <c r="J2997" s="27" t="s">
        <v>4056</v>
      </c>
      <c r="K2997" s="28" t="s">
        <v>4081</v>
      </c>
      <c r="L2997" s="93" t="s">
        <v>151</v>
      </c>
      <c r="M2997" s="2" t="s">
        <v>151</v>
      </c>
      <c r="N2997" s="94" t="s">
        <v>151</v>
      </c>
      <c r="O2997" s="13" t="s">
        <v>151</v>
      </c>
      <c r="P2997" s="2" t="s">
        <v>152</v>
      </c>
      <c r="Q2997" s="2" t="s">
        <v>151</v>
      </c>
      <c r="R2997" s="2" t="s">
        <v>152</v>
      </c>
      <c r="S2997" s="2" t="s">
        <v>152</v>
      </c>
      <c r="T2997" s="2" t="s">
        <v>152</v>
      </c>
      <c r="U2997" s="14" t="s">
        <v>152</v>
      </c>
      <c r="V2997" s="13" t="s">
        <v>468</v>
      </c>
      <c r="W2997" s="2" t="s">
        <v>468</v>
      </c>
      <c r="X2997" s="2" t="s">
        <v>468</v>
      </c>
      <c r="Y2997" s="2" t="s">
        <v>468</v>
      </c>
      <c r="Z2997" s="94" t="s">
        <v>468</v>
      </c>
      <c r="AA2997" s="13" t="s">
        <v>151</v>
      </c>
      <c r="AB2997" s="2" t="s">
        <v>151</v>
      </c>
      <c r="AC2997" s="14" t="s">
        <v>151</v>
      </c>
      <c r="AD2997" s="93" t="s">
        <v>152</v>
      </c>
      <c r="AE2997" s="14" t="s">
        <v>152</v>
      </c>
      <c r="AF2997" s="99">
        <v>100</v>
      </c>
    </row>
    <row r="2998" spans="1:32" x14ac:dyDescent="0.3">
      <c r="A2998" s="55" t="str">
        <f t="shared" si="46"/>
        <v>NOtr_02.1</v>
      </c>
      <c r="C2998" s="96" t="s">
        <v>32</v>
      </c>
      <c r="D2998" s="97" t="s">
        <v>779</v>
      </c>
      <c r="E2998" s="97" t="s">
        <v>881</v>
      </c>
      <c r="F2998" s="97" t="s">
        <v>882</v>
      </c>
      <c r="G2998" s="97" t="s">
        <v>351</v>
      </c>
      <c r="H2998" s="96" t="s">
        <v>50</v>
      </c>
      <c r="I2998" s="98" t="s">
        <v>51</v>
      </c>
      <c r="J2998" s="27" t="s">
        <v>4036</v>
      </c>
      <c r="K2998" s="28" t="s">
        <v>4082</v>
      </c>
      <c r="L2998" s="93" t="s">
        <v>151</v>
      </c>
      <c r="M2998" s="2" t="s">
        <v>151</v>
      </c>
      <c r="N2998" s="94" t="s">
        <v>151</v>
      </c>
      <c r="O2998" s="13" t="s">
        <v>151</v>
      </c>
      <c r="P2998" s="2" t="s">
        <v>152</v>
      </c>
      <c r="Q2998" s="2" t="s">
        <v>468</v>
      </c>
      <c r="R2998" s="2" t="s">
        <v>152</v>
      </c>
      <c r="S2998" s="2" t="s">
        <v>468</v>
      </c>
      <c r="T2998" s="2" t="s">
        <v>152</v>
      </c>
      <c r="U2998" s="14" t="s">
        <v>152</v>
      </c>
      <c r="V2998" s="13" t="s">
        <v>468</v>
      </c>
      <c r="W2998" s="2" t="s">
        <v>468</v>
      </c>
      <c r="X2998" s="2" t="s">
        <v>468</v>
      </c>
      <c r="Y2998" s="2" t="s">
        <v>468</v>
      </c>
      <c r="Z2998" s="94" t="s">
        <v>468</v>
      </c>
      <c r="AA2998" s="13" t="s">
        <v>151</v>
      </c>
      <c r="AB2998" s="2" t="s">
        <v>151</v>
      </c>
      <c r="AC2998" s="14" t="s">
        <v>151</v>
      </c>
      <c r="AD2998" s="93" t="s">
        <v>152</v>
      </c>
      <c r="AE2998" s="14" t="s">
        <v>152</v>
      </c>
      <c r="AF2998" s="99">
        <v>100</v>
      </c>
    </row>
    <row r="2999" spans="1:32" x14ac:dyDescent="0.3">
      <c r="A2999" s="55" t="str">
        <f t="shared" si="46"/>
        <v>NOtr_02.2</v>
      </c>
      <c r="C2999" s="96" t="s">
        <v>32</v>
      </c>
      <c r="D2999" s="97" t="s">
        <v>779</v>
      </c>
      <c r="E2999" s="97" t="s">
        <v>883</v>
      </c>
      <c r="F2999" s="97" t="s">
        <v>884</v>
      </c>
      <c r="G2999" s="97" t="s">
        <v>351</v>
      </c>
      <c r="H2999" s="96" t="s">
        <v>50</v>
      </c>
      <c r="I2999" s="98"/>
      <c r="J2999" s="27" t="s">
        <v>113</v>
      </c>
      <c r="K2999" s="28" t="s">
        <v>113</v>
      </c>
      <c r="L2999" s="93" t="s">
        <v>6</v>
      </c>
      <c r="M2999" s="2" t="s">
        <v>6</v>
      </c>
      <c r="N2999" s="94" t="s">
        <v>6</v>
      </c>
      <c r="O2999" s="13" t="s">
        <v>6</v>
      </c>
      <c r="P2999" s="2" t="s">
        <v>6</v>
      </c>
      <c r="Q2999" s="2" t="s">
        <v>6</v>
      </c>
      <c r="R2999" s="2" t="s">
        <v>6</v>
      </c>
      <c r="S2999" s="2" t="s">
        <v>6</v>
      </c>
      <c r="T2999" s="2" t="s">
        <v>6</v>
      </c>
      <c r="U2999" s="14" t="s">
        <v>6</v>
      </c>
      <c r="V2999" s="13" t="s">
        <v>6</v>
      </c>
      <c r="W2999" s="2" t="s">
        <v>6</v>
      </c>
      <c r="X2999" s="2" t="s">
        <v>6</v>
      </c>
      <c r="Y2999" s="2" t="s">
        <v>6</v>
      </c>
      <c r="Z2999" s="94" t="s">
        <v>6</v>
      </c>
      <c r="AA2999" s="13" t="s">
        <v>6</v>
      </c>
      <c r="AB2999" s="2" t="s">
        <v>6</v>
      </c>
      <c r="AC2999" s="14" t="s">
        <v>6</v>
      </c>
      <c r="AD2999" s="93" t="s">
        <v>6</v>
      </c>
      <c r="AE2999" s="14" t="s">
        <v>6</v>
      </c>
      <c r="AF2999" s="99" t="s">
        <v>6</v>
      </c>
    </row>
    <row r="3000" spans="1:32" x14ac:dyDescent="0.3">
      <c r="A3000" s="55" t="str">
        <f t="shared" si="46"/>
        <v>NOtr_02.3</v>
      </c>
      <c r="C3000" s="96" t="s">
        <v>32</v>
      </c>
      <c r="D3000" s="97" t="s">
        <v>779</v>
      </c>
      <c r="E3000" s="97" t="s">
        <v>885</v>
      </c>
      <c r="F3000" s="97" t="s">
        <v>886</v>
      </c>
      <c r="G3000" s="97" t="s">
        <v>351</v>
      </c>
      <c r="H3000" s="96" t="s">
        <v>50</v>
      </c>
      <c r="I3000" s="98" t="s">
        <v>454</v>
      </c>
      <c r="J3000" s="27" t="s">
        <v>4083</v>
      </c>
      <c r="K3000" s="28" t="s">
        <v>4084</v>
      </c>
      <c r="L3000" s="93" t="s">
        <v>151</v>
      </c>
      <c r="M3000" s="2" t="s">
        <v>151</v>
      </c>
      <c r="N3000" s="94" t="s">
        <v>151</v>
      </c>
      <c r="O3000" s="13" t="s">
        <v>468</v>
      </c>
      <c r="P3000" s="2" t="s">
        <v>468</v>
      </c>
      <c r="Q3000" s="2" t="s">
        <v>468</v>
      </c>
      <c r="R3000" s="2" t="s">
        <v>468</v>
      </c>
      <c r="S3000" s="2" t="s">
        <v>468</v>
      </c>
      <c r="T3000" s="2" t="s">
        <v>468</v>
      </c>
      <c r="U3000" s="14" t="s">
        <v>468</v>
      </c>
      <c r="V3000" s="13" t="s">
        <v>468</v>
      </c>
      <c r="W3000" s="2" t="s">
        <v>468</v>
      </c>
      <c r="X3000" s="2" t="s">
        <v>468</v>
      </c>
      <c r="Y3000" s="2" t="s">
        <v>468</v>
      </c>
      <c r="Z3000" s="94" t="s">
        <v>468</v>
      </c>
      <c r="AA3000" s="13" t="s">
        <v>468</v>
      </c>
      <c r="AB3000" s="2" t="s">
        <v>468</v>
      </c>
      <c r="AC3000" s="14" t="s">
        <v>468</v>
      </c>
      <c r="AD3000" s="93" t="s">
        <v>468</v>
      </c>
      <c r="AE3000" s="14" t="s">
        <v>468</v>
      </c>
      <c r="AF3000" s="99">
        <v>100</v>
      </c>
    </row>
    <row r="3001" spans="1:32" x14ac:dyDescent="0.3">
      <c r="A3001" s="55" t="str">
        <f t="shared" si="46"/>
        <v>NOtr_02.3</v>
      </c>
      <c r="C3001" s="96" t="s">
        <v>32</v>
      </c>
      <c r="D3001" s="97" t="s">
        <v>779</v>
      </c>
      <c r="E3001" s="97" t="s">
        <v>885</v>
      </c>
      <c r="F3001" s="97" t="s">
        <v>886</v>
      </c>
      <c r="G3001" s="97" t="s">
        <v>351</v>
      </c>
      <c r="H3001" s="96" t="s">
        <v>50</v>
      </c>
      <c r="I3001" s="98" t="s">
        <v>454</v>
      </c>
      <c r="J3001" s="27" t="s">
        <v>4069</v>
      </c>
      <c r="K3001" s="28" t="s">
        <v>4085</v>
      </c>
      <c r="L3001" s="93" t="s">
        <v>151</v>
      </c>
      <c r="M3001" s="2" t="s">
        <v>151</v>
      </c>
      <c r="N3001" s="94" t="s">
        <v>151</v>
      </c>
      <c r="O3001" s="13" t="s">
        <v>468</v>
      </c>
      <c r="P3001" s="2" t="s">
        <v>468</v>
      </c>
      <c r="Q3001" s="2" t="s">
        <v>468</v>
      </c>
      <c r="R3001" s="2" t="s">
        <v>468</v>
      </c>
      <c r="S3001" s="2" t="s">
        <v>468</v>
      </c>
      <c r="T3001" s="2" t="s">
        <v>468</v>
      </c>
      <c r="U3001" s="14" t="s">
        <v>468</v>
      </c>
      <c r="V3001" s="13" t="s">
        <v>151</v>
      </c>
      <c r="W3001" s="2" t="s">
        <v>151</v>
      </c>
      <c r="X3001" s="2" t="s">
        <v>151</v>
      </c>
      <c r="Y3001" s="2" t="s">
        <v>151</v>
      </c>
      <c r="Z3001" s="94" t="s">
        <v>151</v>
      </c>
      <c r="AA3001" s="13" t="s">
        <v>152</v>
      </c>
      <c r="AB3001" s="2" t="s">
        <v>152</v>
      </c>
      <c r="AC3001" s="14" t="s">
        <v>152</v>
      </c>
      <c r="AD3001" s="93" t="s">
        <v>152</v>
      </c>
      <c r="AE3001" s="14" t="s">
        <v>152</v>
      </c>
      <c r="AF3001" s="99">
        <v>100</v>
      </c>
    </row>
    <row r="3002" spans="1:32" x14ac:dyDescent="0.3">
      <c r="A3002" s="55" t="str">
        <f t="shared" si="46"/>
        <v>NOtr_02.4</v>
      </c>
      <c r="C3002" s="96" t="s">
        <v>32</v>
      </c>
      <c r="D3002" s="97" t="s">
        <v>779</v>
      </c>
      <c r="E3002" s="97" t="s">
        <v>887</v>
      </c>
      <c r="F3002" s="97" t="s">
        <v>888</v>
      </c>
      <c r="G3002" s="97" t="s">
        <v>351</v>
      </c>
      <c r="H3002" s="96" t="s">
        <v>50</v>
      </c>
      <c r="I3002" s="98"/>
      <c r="J3002" s="27" t="s">
        <v>113</v>
      </c>
      <c r="K3002" s="28" t="s">
        <v>113</v>
      </c>
      <c r="L3002" s="93"/>
      <c r="M3002" s="2"/>
      <c r="N3002" s="94"/>
      <c r="O3002" s="13"/>
      <c r="P3002" s="2"/>
      <c r="Q3002" s="2"/>
      <c r="R3002" s="2"/>
      <c r="S3002" s="2"/>
      <c r="T3002" s="2"/>
      <c r="U3002" s="14"/>
      <c r="V3002" s="13"/>
      <c r="W3002" s="2"/>
      <c r="X3002" s="2"/>
      <c r="Y3002" s="2"/>
      <c r="Z3002" s="94"/>
      <c r="AA3002" s="13"/>
      <c r="AB3002" s="2"/>
      <c r="AC3002" s="14"/>
      <c r="AD3002" s="93"/>
      <c r="AE3002" s="14"/>
      <c r="AF3002" s="99" t="s">
        <v>6</v>
      </c>
    </row>
    <row r="3003" spans="1:32" x14ac:dyDescent="0.3">
      <c r="A3003" s="55" t="str">
        <f t="shared" si="46"/>
        <v>NOtr_03.1</v>
      </c>
      <c r="C3003" s="96" t="s">
        <v>32</v>
      </c>
      <c r="D3003" s="97" t="s">
        <v>779</v>
      </c>
      <c r="E3003" s="97" t="s">
        <v>889</v>
      </c>
      <c r="F3003" s="97" t="s">
        <v>890</v>
      </c>
      <c r="G3003" s="97" t="s">
        <v>344</v>
      </c>
      <c r="H3003" s="96" t="s">
        <v>50</v>
      </c>
      <c r="I3003" s="98" t="s">
        <v>454</v>
      </c>
      <c r="J3003" s="27" t="s">
        <v>4086</v>
      </c>
      <c r="K3003" s="28" t="s">
        <v>4087</v>
      </c>
      <c r="L3003" s="93" t="s">
        <v>151</v>
      </c>
      <c r="M3003" s="2" t="s">
        <v>151</v>
      </c>
      <c r="N3003" s="94" t="s">
        <v>152</v>
      </c>
      <c r="O3003" s="13"/>
      <c r="P3003" s="2"/>
      <c r="Q3003" s="2"/>
      <c r="R3003" s="2"/>
      <c r="S3003" s="2"/>
      <c r="T3003" s="2"/>
      <c r="U3003" s="14"/>
      <c r="V3003" s="13"/>
      <c r="W3003" s="2"/>
      <c r="X3003" s="2"/>
      <c r="Y3003" s="2"/>
      <c r="Z3003" s="94"/>
      <c r="AA3003" s="13"/>
      <c r="AB3003" s="2"/>
      <c r="AC3003" s="14"/>
      <c r="AD3003" s="93"/>
      <c r="AE3003" s="14"/>
      <c r="AF3003" s="99">
        <v>100</v>
      </c>
    </row>
    <row r="3004" spans="1:32" x14ac:dyDescent="0.3">
      <c r="A3004" s="55" t="str">
        <f t="shared" si="46"/>
        <v>NOtr_03.1</v>
      </c>
      <c r="C3004" s="96" t="s">
        <v>32</v>
      </c>
      <c r="D3004" s="97" t="s">
        <v>779</v>
      </c>
      <c r="E3004" s="97" t="s">
        <v>889</v>
      </c>
      <c r="F3004" s="97" t="s">
        <v>890</v>
      </c>
      <c r="G3004" s="97" t="s">
        <v>344</v>
      </c>
      <c r="H3004" s="96" t="s">
        <v>50</v>
      </c>
      <c r="I3004" s="98" t="s">
        <v>454</v>
      </c>
      <c r="J3004" s="27" t="s">
        <v>4028</v>
      </c>
      <c r="K3004" s="28" t="s">
        <v>4088</v>
      </c>
      <c r="L3004" s="93" t="s">
        <v>151</v>
      </c>
      <c r="M3004" s="2" t="s">
        <v>151</v>
      </c>
      <c r="N3004" s="94" t="s">
        <v>152</v>
      </c>
      <c r="O3004" s="13"/>
      <c r="P3004" s="2"/>
      <c r="Q3004" s="2"/>
      <c r="R3004" s="2"/>
      <c r="S3004" s="2"/>
      <c r="T3004" s="2"/>
      <c r="U3004" s="14"/>
      <c r="V3004" s="13"/>
      <c r="W3004" s="2"/>
      <c r="X3004" s="2"/>
      <c r="Y3004" s="2"/>
      <c r="Z3004" s="94"/>
      <c r="AA3004" s="13"/>
      <c r="AB3004" s="2"/>
      <c r="AC3004" s="14"/>
      <c r="AD3004" s="93"/>
      <c r="AE3004" s="14"/>
      <c r="AF3004" s="99">
        <v>100</v>
      </c>
    </row>
    <row r="3005" spans="1:32" x14ac:dyDescent="0.3">
      <c r="A3005" s="55" t="str">
        <f t="shared" si="46"/>
        <v>NOtr_03.1</v>
      </c>
      <c r="C3005" s="96" t="s">
        <v>32</v>
      </c>
      <c r="D3005" s="97" t="s">
        <v>779</v>
      </c>
      <c r="E3005" s="97" t="s">
        <v>889</v>
      </c>
      <c r="F3005" s="97" t="s">
        <v>890</v>
      </c>
      <c r="G3005" s="97" t="s">
        <v>344</v>
      </c>
      <c r="H3005" s="96" t="s">
        <v>50</v>
      </c>
      <c r="I3005" s="98" t="s">
        <v>454</v>
      </c>
      <c r="J3005" s="27" t="s">
        <v>4030</v>
      </c>
      <c r="K3005" s="28" t="s">
        <v>4089</v>
      </c>
      <c r="L3005" s="93" t="s">
        <v>151</v>
      </c>
      <c r="M3005" s="2" t="s">
        <v>151</v>
      </c>
      <c r="N3005" s="94" t="s">
        <v>152</v>
      </c>
      <c r="O3005" s="13"/>
      <c r="P3005" s="2"/>
      <c r="Q3005" s="2"/>
      <c r="R3005" s="2"/>
      <c r="S3005" s="2"/>
      <c r="T3005" s="2"/>
      <c r="U3005" s="14"/>
      <c r="V3005" s="13"/>
      <c r="W3005" s="2"/>
      <c r="X3005" s="2"/>
      <c r="Y3005" s="2"/>
      <c r="Z3005" s="94"/>
      <c r="AA3005" s="13"/>
      <c r="AB3005" s="2"/>
      <c r="AC3005" s="14"/>
      <c r="AD3005" s="93"/>
      <c r="AE3005" s="14"/>
      <c r="AF3005" s="99">
        <v>100</v>
      </c>
    </row>
    <row r="3006" spans="1:32" x14ac:dyDescent="0.3">
      <c r="A3006" s="55" t="str">
        <f t="shared" si="46"/>
        <v>NOtr_03.2</v>
      </c>
      <c r="C3006" s="96" t="s">
        <v>32</v>
      </c>
      <c r="D3006" s="97" t="s">
        <v>779</v>
      </c>
      <c r="E3006" s="97" t="s">
        <v>891</v>
      </c>
      <c r="F3006" s="97" t="s">
        <v>892</v>
      </c>
      <c r="G3006" s="97" t="s">
        <v>351</v>
      </c>
      <c r="H3006" s="96" t="s">
        <v>50</v>
      </c>
      <c r="I3006" s="98" t="s">
        <v>454</v>
      </c>
      <c r="J3006" s="27" t="s">
        <v>4086</v>
      </c>
      <c r="K3006" s="28" t="s">
        <v>4087</v>
      </c>
      <c r="L3006" s="93" t="s">
        <v>151</v>
      </c>
      <c r="M3006" s="2" t="s">
        <v>151</v>
      </c>
      <c r="N3006" s="94" t="s">
        <v>152</v>
      </c>
      <c r="O3006" s="13" t="s">
        <v>151</v>
      </c>
      <c r="P3006" s="2" t="s">
        <v>152</v>
      </c>
      <c r="Q3006" s="2" t="s">
        <v>152</v>
      </c>
      <c r="R3006" s="2" t="s">
        <v>152</v>
      </c>
      <c r="S3006" s="2" t="s">
        <v>152</v>
      </c>
      <c r="T3006" s="2" t="s">
        <v>152</v>
      </c>
      <c r="U3006" s="14" t="s">
        <v>152</v>
      </c>
      <c r="V3006" s="13" t="s">
        <v>151</v>
      </c>
      <c r="W3006" s="2" t="s">
        <v>151</v>
      </c>
      <c r="X3006" s="2" t="s">
        <v>152</v>
      </c>
      <c r="Y3006" s="2" t="s">
        <v>152</v>
      </c>
      <c r="Z3006" s="94" t="s">
        <v>152</v>
      </c>
      <c r="AA3006" s="13" t="s">
        <v>152</v>
      </c>
      <c r="AB3006" s="2" t="s">
        <v>152</v>
      </c>
      <c r="AC3006" s="14" t="s">
        <v>152</v>
      </c>
      <c r="AD3006" s="93" t="s">
        <v>152</v>
      </c>
      <c r="AE3006" s="14" t="s">
        <v>152</v>
      </c>
      <c r="AF3006" s="99">
        <v>100</v>
      </c>
    </row>
    <row r="3007" spans="1:32" x14ac:dyDescent="0.3">
      <c r="A3007" s="55" t="str">
        <f t="shared" si="46"/>
        <v>NOtr_03.2</v>
      </c>
      <c r="C3007" s="96" t="s">
        <v>32</v>
      </c>
      <c r="D3007" s="97" t="s">
        <v>779</v>
      </c>
      <c r="E3007" s="97" t="s">
        <v>891</v>
      </c>
      <c r="F3007" s="97" t="s">
        <v>892</v>
      </c>
      <c r="G3007" s="97" t="s">
        <v>351</v>
      </c>
      <c r="H3007" s="96" t="s">
        <v>50</v>
      </c>
      <c r="I3007" s="98" t="s">
        <v>454</v>
      </c>
      <c r="J3007" s="27" t="s">
        <v>4028</v>
      </c>
      <c r="K3007" s="28" t="s">
        <v>4088</v>
      </c>
      <c r="L3007" s="93" t="s">
        <v>151</v>
      </c>
      <c r="M3007" s="2" t="s">
        <v>151</v>
      </c>
      <c r="N3007" s="94" t="s">
        <v>152</v>
      </c>
      <c r="O3007" s="13" t="s">
        <v>151</v>
      </c>
      <c r="P3007" s="2" t="s">
        <v>468</v>
      </c>
      <c r="Q3007" s="2" t="s">
        <v>468</v>
      </c>
      <c r="R3007" s="2" t="s">
        <v>468</v>
      </c>
      <c r="S3007" s="2" t="s">
        <v>468</v>
      </c>
      <c r="T3007" s="2" t="s">
        <v>468</v>
      </c>
      <c r="U3007" s="14" t="s">
        <v>468</v>
      </c>
      <c r="V3007" s="13" t="s">
        <v>468</v>
      </c>
      <c r="W3007" s="2" t="s">
        <v>468</v>
      </c>
      <c r="X3007" s="2" t="s">
        <v>468</v>
      </c>
      <c r="Y3007" s="2" t="s">
        <v>468</v>
      </c>
      <c r="Z3007" s="94" t="s">
        <v>468</v>
      </c>
      <c r="AA3007" s="13" t="s">
        <v>152</v>
      </c>
      <c r="AB3007" s="2" t="s">
        <v>152</v>
      </c>
      <c r="AC3007" s="14" t="s">
        <v>152</v>
      </c>
      <c r="AD3007" s="93" t="s">
        <v>152</v>
      </c>
      <c r="AE3007" s="14" t="s">
        <v>152</v>
      </c>
      <c r="AF3007" s="99">
        <v>100</v>
      </c>
    </row>
    <row r="3008" spans="1:32" x14ac:dyDescent="0.3">
      <c r="A3008" s="55" t="str">
        <f t="shared" si="46"/>
        <v>NOtr_03.2</v>
      </c>
      <c r="C3008" s="96" t="s">
        <v>32</v>
      </c>
      <c r="D3008" s="97" t="s">
        <v>779</v>
      </c>
      <c r="E3008" s="97" t="s">
        <v>891</v>
      </c>
      <c r="F3008" s="97" t="s">
        <v>892</v>
      </c>
      <c r="G3008" s="97" t="s">
        <v>351</v>
      </c>
      <c r="H3008" s="96" t="s">
        <v>50</v>
      </c>
      <c r="I3008" s="98" t="s">
        <v>454</v>
      </c>
      <c r="J3008" s="27" t="s">
        <v>4030</v>
      </c>
      <c r="K3008" s="28" t="s">
        <v>4089</v>
      </c>
      <c r="L3008" s="93" t="s">
        <v>151</v>
      </c>
      <c r="M3008" s="2" t="s">
        <v>151</v>
      </c>
      <c r="N3008" s="94" t="s">
        <v>152</v>
      </c>
      <c r="O3008" s="13" t="s">
        <v>151</v>
      </c>
      <c r="P3008" s="2" t="s">
        <v>152</v>
      </c>
      <c r="Q3008" s="2" t="s">
        <v>152</v>
      </c>
      <c r="R3008" s="2" t="s">
        <v>152</v>
      </c>
      <c r="S3008" s="2" t="s">
        <v>152</v>
      </c>
      <c r="T3008" s="2" t="s">
        <v>152</v>
      </c>
      <c r="U3008" s="14" t="s">
        <v>152</v>
      </c>
      <c r="V3008" s="13" t="s">
        <v>151</v>
      </c>
      <c r="W3008" s="2" t="s">
        <v>151</v>
      </c>
      <c r="X3008" s="2" t="s">
        <v>152</v>
      </c>
      <c r="Y3008" s="2" t="s">
        <v>152</v>
      </c>
      <c r="Z3008" s="94" t="s">
        <v>152</v>
      </c>
      <c r="AA3008" s="13" t="s">
        <v>152</v>
      </c>
      <c r="AB3008" s="2" t="s">
        <v>152</v>
      </c>
      <c r="AC3008" s="14" t="s">
        <v>152</v>
      </c>
      <c r="AD3008" s="93" t="s">
        <v>152</v>
      </c>
      <c r="AE3008" s="14" t="s">
        <v>152</v>
      </c>
      <c r="AF3008" s="99">
        <v>100</v>
      </c>
    </row>
    <row r="3009" spans="1:32" x14ac:dyDescent="0.3">
      <c r="A3009" s="55" t="str">
        <f t="shared" si="46"/>
        <v>NOtr_03.3</v>
      </c>
      <c r="C3009" s="96" t="s">
        <v>32</v>
      </c>
      <c r="D3009" s="97" t="s">
        <v>779</v>
      </c>
      <c r="E3009" s="97" t="s">
        <v>893</v>
      </c>
      <c r="F3009" s="97" t="s">
        <v>894</v>
      </c>
      <c r="G3009" s="97" t="s">
        <v>351</v>
      </c>
      <c r="H3009" s="96" t="s">
        <v>50</v>
      </c>
      <c r="I3009" s="98" t="s">
        <v>454</v>
      </c>
      <c r="J3009" s="27" t="s">
        <v>4086</v>
      </c>
      <c r="K3009" s="28" t="s">
        <v>4090</v>
      </c>
      <c r="L3009" s="93" t="s">
        <v>151</v>
      </c>
      <c r="M3009" s="2" t="s">
        <v>151</v>
      </c>
      <c r="N3009" s="94" t="s">
        <v>152</v>
      </c>
      <c r="O3009" s="13" t="s">
        <v>151</v>
      </c>
      <c r="P3009" s="2" t="s">
        <v>152</v>
      </c>
      <c r="Q3009" s="2" t="s">
        <v>152</v>
      </c>
      <c r="R3009" s="2" t="s">
        <v>152</v>
      </c>
      <c r="S3009" s="2" t="s">
        <v>152</v>
      </c>
      <c r="T3009" s="2" t="s">
        <v>152</v>
      </c>
      <c r="U3009" s="14" t="s">
        <v>152</v>
      </c>
      <c r="V3009" s="13" t="s">
        <v>151</v>
      </c>
      <c r="W3009" s="2" t="s">
        <v>151</v>
      </c>
      <c r="X3009" s="2" t="s">
        <v>152</v>
      </c>
      <c r="Y3009" s="2" t="s">
        <v>152</v>
      </c>
      <c r="Z3009" s="94" t="s">
        <v>152</v>
      </c>
      <c r="AA3009" s="13" t="s">
        <v>152</v>
      </c>
      <c r="AB3009" s="2" t="s">
        <v>152</v>
      </c>
      <c r="AC3009" s="14" t="s">
        <v>152</v>
      </c>
      <c r="AD3009" s="93" t="s">
        <v>152</v>
      </c>
      <c r="AE3009" s="14" t="s">
        <v>152</v>
      </c>
      <c r="AF3009" s="99">
        <v>100</v>
      </c>
    </row>
    <row r="3010" spans="1:32" x14ac:dyDescent="0.3">
      <c r="A3010" s="55" t="str">
        <f t="shared" si="46"/>
        <v>NOtr_03.3</v>
      </c>
      <c r="C3010" s="96" t="s">
        <v>32</v>
      </c>
      <c r="D3010" s="97" t="s">
        <v>779</v>
      </c>
      <c r="E3010" s="97" t="s">
        <v>893</v>
      </c>
      <c r="F3010" s="97" t="s">
        <v>894</v>
      </c>
      <c r="G3010" s="97" t="s">
        <v>351</v>
      </c>
      <c r="H3010" s="96" t="s">
        <v>50</v>
      </c>
      <c r="I3010" s="98" t="s">
        <v>454</v>
      </c>
      <c r="J3010" s="27" t="s">
        <v>4028</v>
      </c>
      <c r="K3010" s="28" t="s">
        <v>4091</v>
      </c>
      <c r="L3010" s="93" t="s">
        <v>151</v>
      </c>
      <c r="M3010" s="2" t="s">
        <v>151</v>
      </c>
      <c r="N3010" s="94" t="s">
        <v>152</v>
      </c>
      <c r="O3010" s="13" t="s">
        <v>151</v>
      </c>
      <c r="P3010" s="2" t="s">
        <v>152</v>
      </c>
      <c r="Q3010" s="2" t="s">
        <v>152</v>
      </c>
      <c r="R3010" s="2" t="s">
        <v>152</v>
      </c>
      <c r="S3010" s="2" t="s">
        <v>151</v>
      </c>
      <c r="T3010" s="2" t="s">
        <v>152</v>
      </c>
      <c r="U3010" s="14" t="s">
        <v>152</v>
      </c>
      <c r="V3010" s="13" t="s">
        <v>152</v>
      </c>
      <c r="W3010" s="2" t="s">
        <v>152</v>
      </c>
      <c r="X3010" s="2" t="s">
        <v>152</v>
      </c>
      <c r="Y3010" s="2" t="s">
        <v>152</v>
      </c>
      <c r="Z3010" s="94" t="s">
        <v>152</v>
      </c>
      <c r="AA3010" s="13" t="s">
        <v>151</v>
      </c>
      <c r="AB3010" s="2" t="s">
        <v>151</v>
      </c>
      <c r="AC3010" s="14" t="s">
        <v>151</v>
      </c>
      <c r="AD3010" s="93" t="s">
        <v>151</v>
      </c>
      <c r="AE3010" s="14" t="s">
        <v>152</v>
      </c>
      <c r="AF3010" s="99">
        <v>100</v>
      </c>
    </row>
    <row r="3011" spans="1:32" x14ac:dyDescent="0.3">
      <c r="A3011" s="55" t="str">
        <f t="shared" si="46"/>
        <v>NOtr_03.3</v>
      </c>
      <c r="C3011" s="96" t="s">
        <v>32</v>
      </c>
      <c r="D3011" s="97" t="s">
        <v>779</v>
      </c>
      <c r="E3011" s="97" t="s">
        <v>893</v>
      </c>
      <c r="F3011" s="97" t="s">
        <v>894</v>
      </c>
      <c r="G3011" s="97" t="s">
        <v>351</v>
      </c>
      <c r="H3011" s="96" t="s">
        <v>50</v>
      </c>
      <c r="I3011" s="98" t="s">
        <v>454</v>
      </c>
      <c r="J3011" s="27" t="s">
        <v>4030</v>
      </c>
      <c r="K3011" s="28" t="s">
        <v>4092</v>
      </c>
      <c r="L3011" s="93" t="s">
        <v>151</v>
      </c>
      <c r="M3011" s="2" t="s">
        <v>151</v>
      </c>
      <c r="N3011" s="94" t="s">
        <v>152</v>
      </c>
      <c r="O3011" s="13" t="s">
        <v>151</v>
      </c>
      <c r="P3011" s="2" t="s">
        <v>152</v>
      </c>
      <c r="Q3011" s="2" t="s">
        <v>152</v>
      </c>
      <c r="R3011" s="2" t="s">
        <v>151</v>
      </c>
      <c r="S3011" s="2" t="s">
        <v>152</v>
      </c>
      <c r="T3011" s="2" t="s">
        <v>152</v>
      </c>
      <c r="U3011" s="14" t="s">
        <v>152</v>
      </c>
      <c r="V3011" s="13" t="s">
        <v>152</v>
      </c>
      <c r="W3011" s="2" t="s">
        <v>152</v>
      </c>
      <c r="X3011" s="2" t="s">
        <v>152</v>
      </c>
      <c r="Y3011" s="2" t="s">
        <v>152</v>
      </c>
      <c r="Z3011" s="94" t="s">
        <v>152</v>
      </c>
      <c r="AA3011" s="13" t="s">
        <v>151</v>
      </c>
      <c r="AB3011" s="2" t="s">
        <v>151</v>
      </c>
      <c r="AC3011" s="14" t="s">
        <v>151</v>
      </c>
      <c r="AD3011" s="93" t="s">
        <v>151</v>
      </c>
      <c r="AE3011" s="14" t="s">
        <v>152</v>
      </c>
      <c r="AF3011" s="99">
        <v>100</v>
      </c>
    </row>
    <row r="3012" spans="1:32" x14ac:dyDescent="0.3">
      <c r="A3012" s="55" t="str">
        <f t="shared" si="46"/>
        <v>PLec_01.1</v>
      </c>
      <c r="C3012" s="96" t="s">
        <v>33</v>
      </c>
      <c r="D3012" s="97" t="s">
        <v>776</v>
      </c>
      <c r="E3012" s="97" t="s">
        <v>815</v>
      </c>
      <c r="F3012" s="97" t="s">
        <v>816</v>
      </c>
      <c r="G3012" s="97" t="s">
        <v>351</v>
      </c>
      <c r="H3012" s="96" t="s">
        <v>50</v>
      </c>
      <c r="I3012" s="98" t="s">
        <v>454</v>
      </c>
      <c r="J3012" s="27" t="s">
        <v>228</v>
      </c>
      <c r="K3012" s="28" t="s">
        <v>4093</v>
      </c>
      <c r="L3012" s="93" t="s">
        <v>151</v>
      </c>
      <c r="M3012" s="2" t="s">
        <v>151</v>
      </c>
      <c r="N3012" s="94" t="s">
        <v>151</v>
      </c>
      <c r="O3012" s="13" t="s">
        <v>151</v>
      </c>
      <c r="P3012" s="2" t="s">
        <v>151</v>
      </c>
      <c r="Q3012" s="2" t="s">
        <v>151</v>
      </c>
      <c r="R3012" s="2" t="s">
        <v>151</v>
      </c>
      <c r="S3012" s="2" t="s">
        <v>151</v>
      </c>
      <c r="T3012" s="2" t="s">
        <v>151</v>
      </c>
      <c r="U3012" s="14" t="s">
        <v>151</v>
      </c>
      <c r="V3012" s="13" t="s">
        <v>151</v>
      </c>
      <c r="W3012" s="2" t="s">
        <v>151</v>
      </c>
      <c r="X3012" s="2" t="s">
        <v>151</v>
      </c>
      <c r="Y3012" s="2" t="s">
        <v>152</v>
      </c>
      <c r="Z3012" s="94" t="s">
        <v>152</v>
      </c>
      <c r="AA3012" s="13" t="s">
        <v>151</v>
      </c>
      <c r="AB3012" s="2" t="s">
        <v>151</v>
      </c>
      <c r="AC3012" s="14" t="s">
        <v>151</v>
      </c>
      <c r="AD3012" s="93" t="s">
        <v>151</v>
      </c>
      <c r="AE3012" s="14" t="s">
        <v>151</v>
      </c>
      <c r="AF3012" s="99">
        <v>100</v>
      </c>
    </row>
    <row r="3013" spans="1:32" x14ac:dyDescent="0.3">
      <c r="A3013" s="55" t="str">
        <f t="shared" si="46"/>
        <v>PLec_01.1</v>
      </c>
      <c r="C3013" s="96" t="s">
        <v>33</v>
      </c>
      <c r="D3013" s="97" t="s">
        <v>776</v>
      </c>
      <c r="E3013" s="97" t="s">
        <v>815</v>
      </c>
      <c r="F3013" s="97" t="s">
        <v>816</v>
      </c>
      <c r="G3013" s="97" t="s">
        <v>351</v>
      </c>
      <c r="H3013" s="96" t="s">
        <v>50</v>
      </c>
      <c r="I3013" s="98" t="s">
        <v>454</v>
      </c>
      <c r="J3013" s="27" t="s">
        <v>228</v>
      </c>
      <c r="K3013" s="28" t="s">
        <v>4094</v>
      </c>
      <c r="L3013" s="93" t="s">
        <v>151</v>
      </c>
      <c r="M3013" s="2" t="s">
        <v>151</v>
      </c>
      <c r="N3013" s="94" t="s">
        <v>151</v>
      </c>
      <c r="O3013" s="13" t="s">
        <v>151</v>
      </c>
      <c r="P3013" s="2" t="s">
        <v>151</v>
      </c>
      <c r="Q3013" s="2" t="s">
        <v>151</v>
      </c>
      <c r="R3013" s="2" t="s">
        <v>151</v>
      </c>
      <c r="S3013" s="2" t="s">
        <v>151</v>
      </c>
      <c r="T3013" s="2" t="s">
        <v>151</v>
      </c>
      <c r="U3013" s="14" t="s">
        <v>151</v>
      </c>
      <c r="V3013" s="13" t="s">
        <v>151</v>
      </c>
      <c r="W3013" s="2" t="s">
        <v>151</v>
      </c>
      <c r="X3013" s="2" t="s">
        <v>151</v>
      </c>
      <c r="Y3013" s="2" t="s">
        <v>152</v>
      </c>
      <c r="Z3013" s="94" t="s">
        <v>152</v>
      </c>
      <c r="AA3013" s="13" t="s">
        <v>151</v>
      </c>
      <c r="AB3013" s="2" t="s">
        <v>151</v>
      </c>
      <c r="AC3013" s="14" t="s">
        <v>151</v>
      </c>
      <c r="AD3013" s="93" t="s">
        <v>151</v>
      </c>
      <c r="AE3013" s="14" t="s">
        <v>151</v>
      </c>
      <c r="AF3013" s="99">
        <v>100</v>
      </c>
    </row>
    <row r="3014" spans="1:32" x14ac:dyDescent="0.3">
      <c r="A3014" s="55" t="str">
        <f t="shared" si="46"/>
        <v>PLec_01.2</v>
      </c>
      <c r="C3014" s="96" t="s">
        <v>33</v>
      </c>
      <c r="D3014" s="97" t="s">
        <v>776</v>
      </c>
      <c r="E3014" s="97" t="s">
        <v>817</v>
      </c>
      <c r="F3014" s="97" t="s">
        <v>818</v>
      </c>
      <c r="G3014" s="97" t="s">
        <v>351</v>
      </c>
      <c r="H3014" s="96" t="s">
        <v>50</v>
      </c>
      <c r="I3014" s="98" t="s">
        <v>454</v>
      </c>
      <c r="J3014" s="27" t="s">
        <v>4095</v>
      </c>
      <c r="K3014" s="28" t="s">
        <v>4096</v>
      </c>
      <c r="L3014" s="93" t="s">
        <v>151</v>
      </c>
      <c r="M3014" s="2" t="s">
        <v>151</v>
      </c>
      <c r="N3014" s="94" t="s">
        <v>151</v>
      </c>
      <c r="O3014" s="13" t="s">
        <v>151</v>
      </c>
      <c r="P3014" s="2" t="s">
        <v>151</v>
      </c>
      <c r="Q3014" s="2" t="s">
        <v>151</v>
      </c>
      <c r="R3014" s="2" t="s">
        <v>151</v>
      </c>
      <c r="S3014" s="2" t="s">
        <v>151</v>
      </c>
      <c r="T3014" s="2" t="s">
        <v>151</v>
      </c>
      <c r="U3014" s="14" t="s">
        <v>151</v>
      </c>
      <c r="V3014" s="13" t="s">
        <v>151</v>
      </c>
      <c r="W3014" s="2" t="s">
        <v>151</v>
      </c>
      <c r="X3014" s="2" t="s">
        <v>151</v>
      </c>
      <c r="Y3014" s="2" t="s">
        <v>152</v>
      </c>
      <c r="Z3014" s="94" t="s">
        <v>152</v>
      </c>
      <c r="AA3014" s="13" t="s">
        <v>151</v>
      </c>
      <c r="AB3014" s="2" t="s">
        <v>151</v>
      </c>
      <c r="AC3014" s="14" t="s">
        <v>151</v>
      </c>
      <c r="AD3014" s="93" t="s">
        <v>151</v>
      </c>
      <c r="AE3014" s="14" t="s">
        <v>151</v>
      </c>
      <c r="AF3014" s="99">
        <v>100</v>
      </c>
    </row>
    <row r="3015" spans="1:32" x14ac:dyDescent="0.3">
      <c r="A3015" s="55" t="str">
        <f t="shared" si="46"/>
        <v>PLec_01.3</v>
      </c>
      <c r="C3015" s="96" t="s">
        <v>33</v>
      </c>
      <c r="D3015" s="97" t="s">
        <v>776</v>
      </c>
      <c r="E3015" s="97" t="s">
        <v>819</v>
      </c>
      <c r="F3015" s="97" t="s">
        <v>820</v>
      </c>
      <c r="G3015" s="97" t="s">
        <v>351</v>
      </c>
      <c r="H3015" s="96" t="s">
        <v>50</v>
      </c>
      <c r="I3015" s="98" t="s">
        <v>454</v>
      </c>
      <c r="J3015" s="27" t="s">
        <v>228</v>
      </c>
      <c r="K3015" s="28" t="s">
        <v>4097</v>
      </c>
      <c r="L3015" s="93" t="s">
        <v>151</v>
      </c>
      <c r="M3015" s="2" t="s">
        <v>151</v>
      </c>
      <c r="N3015" s="94" t="s">
        <v>151</v>
      </c>
      <c r="O3015" s="13" t="s">
        <v>151</v>
      </c>
      <c r="P3015" s="2" t="s">
        <v>151</v>
      </c>
      <c r="Q3015" s="2" t="s">
        <v>151</v>
      </c>
      <c r="R3015" s="2" t="s">
        <v>151</v>
      </c>
      <c r="S3015" s="2" t="s">
        <v>151</v>
      </c>
      <c r="T3015" s="2" t="s">
        <v>151</v>
      </c>
      <c r="U3015" s="14" t="s">
        <v>151</v>
      </c>
      <c r="V3015" s="13" t="s">
        <v>151</v>
      </c>
      <c r="W3015" s="2" t="s">
        <v>151</v>
      </c>
      <c r="X3015" s="2" t="s">
        <v>151</v>
      </c>
      <c r="Y3015" s="2" t="s">
        <v>152</v>
      </c>
      <c r="Z3015" s="94" t="s">
        <v>152</v>
      </c>
      <c r="AA3015" s="13" t="s">
        <v>151</v>
      </c>
      <c r="AB3015" s="2" t="s">
        <v>151</v>
      </c>
      <c r="AC3015" s="14" t="s">
        <v>151</v>
      </c>
      <c r="AD3015" s="93" t="s">
        <v>151</v>
      </c>
      <c r="AE3015" s="14" t="s">
        <v>151</v>
      </c>
      <c r="AF3015" s="99">
        <v>100</v>
      </c>
    </row>
    <row r="3016" spans="1:32" x14ac:dyDescent="0.3">
      <c r="A3016" s="55" t="str">
        <f t="shared" ref="A3016:A3079" si="47">C3016&amp;LOWER(LEFT(D3016,2))&amp;"_"&amp;IF(LEN(TRIM(LEFT(E3016,FIND(" ",E3016))))=3,"0"&amp;TRIM(LEFT(E3016,FIND(" ",E3016))),TRIM(LEFT(E3016,FIND(" ",E3016))))</f>
        <v>PLec_01.4</v>
      </c>
      <c r="C3016" s="96" t="s">
        <v>33</v>
      </c>
      <c r="D3016" s="97" t="s">
        <v>776</v>
      </c>
      <c r="E3016" s="97" t="s">
        <v>821</v>
      </c>
      <c r="F3016" s="97" t="s">
        <v>822</v>
      </c>
      <c r="G3016" s="97" t="s">
        <v>351</v>
      </c>
      <c r="H3016" s="96" t="s">
        <v>50</v>
      </c>
      <c r="I3016" s="98" t="s">
        <v>454</v>
      </c>
      <c r="J3016" s="27" t="s">
        <v>4098</v>
      </c>
      <c r="K3016" s="28" t="s">
        <v>4099</v>
      </c>
      <c r="L3016" s="93" t="s">
        <v>151</v>
      </c>
      <c r="M3016" s="2" t="s">
        <v>151</v>
      </c>
      <c r="N3016" s="94" t="s">
        <v>151</v>
      </c>
      <c r="O3016" s="13" t="s">
        <v>151</v>
      </c>
      <c r="P3016" s="2" t="s">
        <v>151</v>
      </c>
      <c r="Q3016" s="2" t="s">
        <v>151</v>
      </c>
      <c r="R3016" s="2" t="s">
        <v>151</v>
      </c>
      <c r="S3016" s="2" t="s">
        <v>151</v>
      </c>
      <c r="T3016" s="2" t="s">
        <v>151</v>
      </c>
      <c r="U3016" s="14" t="s">
        <v>151</v>
      </c>
      <c r="V3016" s="13" t="s">
        <v>151</v>
      </c>
      <c r="W3016" s="2" t="s">
        <v>151</v>
      </c>
      <c r="X3016" s="2" t="s">
        <v>152</v>
      </c>
      <c r="Y3016" s="2" t="s">
        <v>151</v>
      </c>
      <c r="Z3016" s="94" t="s">
        <v>152</v>
      </c>
      <c r="AA3016" s="13" t="s">
        <v>151</v>
      </c>
      <c r="AB3016" s="2" t="s">
        <v>151</v>
      </c>
      <c r="AC3016" s="14" t="s">
        <v>151</v>
      </c>
      <c r="AD3016" s="93" t="s">
        <v>151</v>
      </c>
      <c r="AE3016" s="14" t="s">
        <v>151</v>
      </c>
      <c r="AF3016" s="99">
        <v>100</v>
      </c>
    </row>
    <row r="3017" spans="1:32" x14ac:dyDescent="0.3">
      <c r="A3017" s="55" t="str">
        <f t="shared" si="47"/>
        <v>PLec_02.1</v>
      </c>
      <c r="C3017" s="96" t="s">
        <v>33</v>
      </c>
      <c r="D3017" s="97" t="s">
        <v>776</v>
      </c>
      <c r="E3017" s="97" t="s">
        <v>823</v>
      </c>
      <c r="F3017" s="97" t="s">
        <v>824</v>
      </c>
      <c r="G3017" s="97" t="s">
        <v>351</v>
      </c>
      <c r="H3017" s="96" t="s">
        <v>50</v>
      </c>
      <c r="I3017" s="98" t="s">
        <v>454</v>
      </c>
      <c r="J3017" s="27" t="s">
        <v>228</v>
      </c>
      <c r="K3017" s="28" t="s">
        <v>4100</v>
      </c>
      <c r="L3017" s="93" t="s">
        <v>151</v>
      </c>
      <c r="M3017" s="2" t="s">
        <v>151</v>
      </c>
      <c r="N3017" s="94" t="s">
        <v>151</v>
      </c>
      <c r="O3017" s="13" t="s">
        <v>151</v>
      </c>
      <c r="P3017" s="2" t="s">
        <v>151</v>
      </c>
      <c r="Q3017" s="2" t="s">
        <v>151</v>
      </c>
      <c r="R3017" s="2" t="s">
        <v>151</v>
      </c>
      <c r="S3017" s="2" t="s">
        <v>151</v>
      </c>
      <c r="T3017" s="2" t="s">
        <v>151</v>
      </c>
      <c r="U3017" s="14" t="s">
        <v>151</v>
      </c>
      <c r="V3017" s="13" t="s">
        <v>151</v>
      </c>
      <c r="W3017" s="2" t="s">
        <v>151</v>
      </c>
      <c r="X3017" s="2" t="s">
        <v>151</v>
      </c>
      <c r="Y3017" s="2" t="s">
        <v>152</v>
      </c>
      <c r="Z3017" s="94" t="s">
        <v>152</v>
      </c>
      <c r="AA3017" s="13" t="s">
        <v>151</v>
      </c>
      <c r="AB3017" s="2" t="s">
        <v>151</v>
      </c>
      <c r="AC3017" s="14" t="s">
        <v>151</v>
      </c>
      <c r="AD3017" s="93" t="s">
        <v>151</v>
      </c>
      <c r="AE3017" s="14" t="s">
        <v>151</v>
      </c>
      <c r="AF3017" s="99">
        <v>100</v>
      </c>
    </row>
    <row r="3018" spans="1:32" x14ac:dyDescent="0.3">
      <c r="A3018" s="55" t="str">
        <f t="shared" si="47"/>
        <v>PLec_02.1</v>
      </c>
      <c r="C3018" s="96" t="s">
        <v>33</v>
      </c>
      <c r="D3018" s="97" t="s">
        <v>776</v>
      </c>
      <c r="E3018" s="97" t="s">
        <v>823</v>
      </c>
      <c r="F3018" s="97" t="s">
        <v>824</v>
      </c>
      <c r="G3018" s="97" t="s">
        <v>351</v>
      </c>
      <c r="H3018" s="96" t="s">
        <v>50</v>
      </c>
      <c r="I3018" s="98" t="s">
        <v>454</v>
      </c>
      <c r="J3018" s="27" t="s">
        <v>228</v>
      </c>
      <c r="K3018" s="28" t="s">
        <v>4101</v>
      </c>
      <c r="L3018" s="93" t="s">
        <v>151</v>
      </c>
      <c r="M3018" s="2" t="s">
        <v>151</v>
      </c>
      <c r="N3018" s="94" t="s">
        <v>151</v>
      </c>
      <c r="O3018" s="13" t="s">
        <v>151</v>
      </c>
      <c r="P3018" s="2" t="s">
        <v>151</v>
      </c>
      <c r="Q3018" s="2" t="s">
        <v>151</v>
      </c>
      <c r="R3018" s="2" t="s">
        <v>151</v>
      </c>
      <c r="S3018" s="2" t="s">
        <v>151</v>
      </c>
      <c r="T3018" s="2" t="s">
        <v>151</v>
      </c>
      <c r="U3018" s="14" t="s">
        <v>151</v>
      </c>
      <c r="V3018" s="13" t="s">
        <v>151</v>
      </c>
      <c r="W3018" s="2" t="s">
        <v>151</v>
      </c>
      <c r="X3018" s="2" t="s">
        <v>151</v>
      </c>
      <c r="Y3018" s="2" t="s">
        <v>152</v>
      </c>
      <c r="Z3018" s="94" t="s">
        <v>152</v>
      </c>
      <c r="AA3018" s="13" t="s">
        <v>151</v>
      </c>
      <c r="AB3018" s="2" t="s">
        <v>151</v>
      </c>
      <c r="AC3018" s="14" t="s">
        <v>151</v>
      </c>
      <c r="AD3018" s="93" t="s">
        <v>151</v>
      </c>
      <c r="AE3018" s="14" t="s">
        <v>151</v>
      </c>
      <c r="AF3018" s="99">
        <v>100</v>
      </c>
    </row>
    <row r="3019" spans="1:32" x14ac:dyDescent="0.3">
      <c r="A3019" s="55" t="str">
        <f t="shared" si="47"/>
        <v>PLec_02.2</v>
      </c>
      <c r="C3019" s="96" t="s">
        <v>33</v>
      </c>
      <c r="D3019" s="97" t="s">
        <v>776</v>
      </c>
      <c r="E3019" s="97" t="s">
        <v>825</v>
      </c>
      <c r="F3019" s="97" t="s">
        <v>826</v>
      </c>
      <c r="G3019" s="97" t="s">
        <v>351</v>
      </c>
      <c r="H3019" s="96" t="s">
        <v>50</v>
      </c>
      <c r="I3019" s="98" t="s">
        <v>454</v>
      </c>
      <c r="J3019" s="27" t="s">
        <v>228</v>
      </c>
      <c r="K3019" s="28" t="s">
        <v>4102</v>
      </c>
      <c r="L3019" s="93" t="s">
        <v>151</v>
      </c>
      <c r="M3019" s="2" t="s">
        <v>151</v>
      </c>
      <c r="N3019" s="94" t="s">
        <v>151</v>
      </c>
      <c r="O3019" s="13" t="s">
        <v>151</v>
      </c>
      <c r="P3019" s="2" t="s">
        <v>151</v>
      </c>
      <c r="Q3019" s="2" t="s">
        <v>151</v>
      </c>
      <c r="R3019" s="2" t="s">
        <v>151</v>
      </c>
      <c r="S3019" s="2" t="s">
        <v>151</v>
      </c>
      <c r="T3019" s="2" t="s">
        <v>151</v>
      </c>
      <c r="U3019" s="14" t="s">
        <v>151</v>
      </c>
      <c r="V3019" s="13" t="s">
        <v>151</v>
      </c>
      <c r="W3019" s="2" t="s">
        <v>151</v>
      </c>
      <c r="X3019" s="2" t="s">
        <v>151</v>
      </c>
      <c r="Y3019" s="2" t="s">
        <v>151</v>
      </c>
      <c r="Z3019" s="94" t="s">
        <v>152</v>
      </c>
      <c r="AA3019" s="13" t="s">
        <v>151</v>
      </c>
      <c r="AB3019" s="2" t="s">
        <v>151</v>
      </c>
      <c r="AC3019" s="14" t="s">
        <v>151</v>
      </c>
      <c r="AD3019" s="93" t="s">
        <v>151</v>
      </c>
      <c r="AE3019" s="14" t="s">
        <v>151</v>
      </c>
      <c r="AF3019" s="99">
        <v>100</v>
      </c>
    </row>
    <row r="3020" spans="1:32" x14ac:dyDescent="0.3">
      <c r="A3020" s="55" t="str">
        <f t="shared" si="47"/>
        <v>PLec_02.3</v>
      </c>
      <c r="C3020" s="96" t="s">
        <v>33</v>
      </c>
      <c r="D3020" s="97" t="s">
        <v>776</v>
      </c>
      <c r="E3020" s="97" t="s">
        <v>827</v>
      </c>
      <c r="F3020" s="97" t="s">
        <v>828</v>
      </c>
      <c r="G3020" s="97" t="s">
        <v>351</v>
      </c>
      <c r="H3020" s="96" t="s">
        <v>50</v>
      </c>
      <c r="I3020" s="98" t="s">
        <v>454</v>
      </c>
      <c r="J3020" s="27" t="s">
        <v>228</v>
      </c>
      <c r="K3020" s="28" t="s">
        <v>4103</v>
      </c>
      <c r="L3020" s="93" t="s">
        <v>151</v>
      </c>
      <c r="M3020" s="2" t="s">
        <v>152</v>
      </c>
      <c r="N3020" s="94" t="s">
        <v>151</v>
      </c>
      <c r="O3020" s="13" t="s">
        <v>152</v>
      </c>
      <c r="P3020" s="2" t="s">
        <v>152</v>
      </c>
      <c r="Q3020" s="2" t="s">
        <v>152</v>
      </c>
      <c r="R3020" s="2" t="s">
        <v>152</v>
      </c>
      <c r="S3020" s="2" t="s">
        <v>152</v>
      </c>
      <c r="T3020" s="2" t="s">
        <v>152</v>
      </c>
      <c r="U3020" s="14" t="s">
        <v>151</v>
      </c>
      <c r="V3020" s="13" t="s">
        <v>151</v>
      </c>
      <c r="W3020" s="2" t="s">
        <v>152</v>
      </c>
      <c r="X3020" s="2" t="s">
        <v>152</v>
      </c>
      <c r="Y3020" s="2" t="s">
        <v>152</v>
      </c>
      <c r="Z3020" s="94" t="s">
        <v>152</v>
      </c>
      <c r="AA3020" s="13" t="s">
        <v>151</v>
      </c>
      <c r="AB3020" s="2" t="s">
        <v>152</v>
      </c>
      <c r="AC3020" s="14" t="s">
        <v>152</v>
      </c>
      <c r="AD3020" s="93" t="s">
        <v>151</v>
      </c>
      <c r="AE3020" s="14" t="s">
        <v>152</v>
      </c>
      <c r="AF3020" s="99">
        <v>100</v>
      </c>
    </row>
    <row r="3021" spans="1:32" x14ac:dyDescent="0.3">
      <c r="A3021" s="55" t="str">
        <f t="shared" si="47"/>
        <v>PLec_03.1</v>
      </c>
      <c r="C3021" s="96" t="s">
        <v>33</v>
      </c>
      <c r="D3021" s="97" t="s">
        <v>776</v>
      </c>
      <c r="E3021" s="97" t="s">
        <v>829</v>
      </c>
      <c r="F3021" s="97" t="s">
        <v>830</v>
      </c>
      <c r="G3021" s="97" t="s">
        <v>351</v>
      </c>
      <c r="H3021" s="96" t="s">
        <v>50</v>
      </c>
      <c r="I3021" s="98" t="s">
        <v>454</v>
      </c>
      <c r="J3021" s="27" t="s">
        <v>253</v>
      </c>
      <c r="K3021" s="28" t="s">
        <v>4104</v>
      </c>
      <c r="L3021" s="93" t="s">
        <v>151</v>
      </c>
      <c r="M3021" s="2" t="s">
        <v>151</v>
      </c>
      <c r="N3021" s="94" t="s">
        <v>151</v>
      </c>
      <c r="O3021" s="13" t="s">
        <v>468</v>
      </c>
      <c r="P3021" s="2" t="s">
        <v>468</v>
      </c>
      <c r="Q3021" s="2" t="s">
        <v>151</v>
      </c>
      <c r="R3021" s="2" t="s">
        <v>152</v>
      </c>
      <c r="S3021" s="2" t="s">
        <v>152</v>
      </c>
      <c r="T3021" s="2" t="s">
        <v>152</v>
      </c>
      <c r="U3021" s="14" t="s">
        <v>152</v>
      </c>
      <c r="V3021" s="13" t="s">
        <v>151</v>
      </c>
      <c r="W3021" s="2" t="s">
        <v>152</v>
      </c>
      <c r="X3021" s="2" t="s">
        <v>152</v>
      </c>
      <c r="Y3021" s="2" t="s">
        <v>152</v>
      </c>
      <c r="Z3021" s="94" t="s">
        <v>151</v>
      </c>
      <c r="AA3021" s="13" t="s">
        <v>152</v>
      </c>
      <c r="AB3021" s="2" t="s">
        <v>152</v>
      </c>
      <c r="AC3021" s="14" t="s">
        <v>152</v>
      </c>
      <c r="AD3021" s="93" t="s">
        <v>152</v>
      </c>
      <c r="AE3021" s="14" t="s">
        <v>152</v>
      </c>
      <c r="AF3021" s="99">
        <v>100</v>
      </c>
    </row>
    <row r="3022" spans="1:32" x14ac:dyDescent="0.3">
      <c r="A3022" s="55" t="str">
        <f t="shared" si="47"/>
        <v>PLec_03.1</v>
      </c>
      <c r="C3022" s="96" t="s">
        <v>33</v>
      </c>
      <c r="D3022" s="97" t="s">
        <v>776</v>
      </c>
      <c r="E3022" s="97" t="s">
        <v>829</v>
      </c>
      <c r="F3022" s="97" t="s">
        <v>830</v>
      </c>
      <c r="G3022" s="97" t="s">
        <v>351</v>
      </c>
      <c r="H3022" s="96" t="s">
        <v>50</v>
      </c>
      <c r="I3022" s="98" t="s">
        <v>454</v>
      </c>
      <c r="J3022" s="27" t="s">
        <v>4095</v>
      </c>
      <c r="K3022" s="28" t="s">
        <v>4096</v>
      </c>
      <c r="L3022" s="93" t="s">
        <v>151</v>
      </c>
      <c r="M3022" s="2" t="s">
        <v>151</v>
      </c>
      <c r="N3022" s="94" t="s">
        <v>151</v>
      </c>
      <c r="O3022" s="13" t="s">
        <v>151</v>
      </c>
      <c r="P3022" s="2" t="s">
        <v>151</v>
      </c>
      <c r="Q3022" s="2" t="s">
        <v>151</v>
      </c>
      <c r="R3022" s="2" t="s">
        <v>152</v>
      </c>
      <c r="S3022" s="2" t="s">
        <v>152</v>
      </c>
      <c r="T3022" s="2" t="s">
        <v>152</v>
      </c>
      <c r="U3022" s="14" t="s">
        <v>151</v>
      </c>
      <c r="V3022" s="13" t="s">
        <v>151</v>
      </c>
      <c r="W3022" s="2" t="s">
        <v>151</v>
      </c>
      <c r="X3022" s="2" t="s">
        <v>151</v>
      </c>
      <c r="Y3022" s="2" t="s">
        <v>151</v>
      </c>
      <c r="Z3022" s="94" t="s">
        <v>151</v>
      </c>
      <c r="AA3022" s="13" t="s">
        <v>151</v>
      </c>
      <c r="AB3022" s="2" t="s">
        <v>151</v>
      </c>
      <c r="AC3022" s="14" t="s">
        <v>151</v>
      </c>
      <c r="AD3022" s="93" t="s">
        <v>151</v>
      </c>
      <c r="AE3022" s="14" t="s">
        <v>151</v>
      </c>
      <c r="AF3022" s="99">
        <v>100</v>
      </c>
    </row>
    <row r="3023" spans="1:32" x14ac:dyDescent="0.3">
      <c r="A3023" s="55" t="str">
        <f t="shared" si="47"/>
        <v>PLec_03.2</v>
      </c>
      <c r="C3023" s="96" t="s">
        <v>33</v>
      </c>
      <c r="D3023" s="97" t="s">
        <v>776</v>
      </c>
      <c r="E3023" s="97" t="s">
        <v>831</v>
      </c>
      <c r="F3023" s="97" t="s">
        <v>832</v>
      </c>
      <c r="G3023" s="97" t="s">
        <v>351</v>
      </c>
      <c r="H3023" s="96" t="s">
        <v>50</v>
      </c>
      <c r="I3023" s="98" t="s">
        <v>454</v>
      </c>
      <c r="J3023" s="27" t="s">
        <v>252</v>
      </c>
      <c r="K3023" s="28" t="s">
        <v>142</v>
      </c>
      <c r="L3023" s="93" t="s">
        <v>151</v>
      </c>
      <c r="M3023" s="2" t="s">
        <v>151</v>
      </c>
      <c r="N3023" s="94" t="s">
        <v>151</v>
      </c>
      <c r="O3023" s="13" t="s">
        <v>152</v>
      </c>
      <c r="P3023" s="2" t="s">
        <v>152</v>
      </c>
      <c r="Q3023" s="2" t="s">
        <v>152</v>
      </c>
      <c r="R3023" s="2" t="s">
        <v>152</v>
      </c>
      <c r="S3023" s="2" t="s">
        <v>152</v>
      </c>
      <c r="T3023" s="2" t="s">
        <v>152</v>
      </c>
      <c r="U3023" s="14" t="s">
        <v>152</v>
      </c>
      <c r="V3023" s="13" t="s">
        <v>151</v>
      </c>
      <c r="W3023" s="2" t="s">
        <v>151</v>
      </c>
      <c r="X3023" s="2" t="s">
        <v>152</v>
      </c>
      <c r="Y3023" s="2" t="s">
        <v>152</v>
      </c>
      <c r="Z3023" s="94" t="s">
        <v>151</v>
      </c>
      <c r="AA3023" s="13" t="s">
        <v>152</v>
      </c>
      <c r="AB3023" s="2" t="s">
        <v>152</v>
      </c>
      <c r="AC3023" s="14" t="s">
        <v>152</v>
      </c>
      <c r="AD3023" s="93" t="s">
        <v>152</v>
      </c>
      <c r="AE3023" s="14" t="s">
        <v>152</v>
      </c>
      <c r="AF3023" s="99">
        <v>100</v>
      </c>
    </row>
    <row r="3024" spans="1:32" x14ac:dyDescent="0.3">
      <c r="A3024" s="55" t="str">
        <f t="shared" si="47"/>
        <v>PLec_03.2</v>
      </c>
      <c r="C3024" s="96" t="s">
        <v>33</v>
      </c>
      <c r="D3024" s="97" t="s">
        <v>776</v>
      </c>
      <c r="E3024" s="97" t="s">
        <v>831</v>
      </c>
      <c r="F3024" s="97" t="s">
        <v>832</v>
      </c>
      <c r="G3024" s="97" t="s">
        <v>351</v>
      </c>
      <c r="H3024" s="96" t="s">
        <v>50</v>
      </c>
      <c r="I3024" s="98" t="s">
        <v>454</v>
      </c>
      <c r="J3024" s="27" t="s">
        <v>4105</v>
      </c>
      <c r="K3024" s="28" t="s">
        <v>143</v>
      </c>
      <c r="L3024" s="93" t="s">
        <v>151</v>
      </c>
      <c r="M3024" s="2" t="s">
        <v>152</v>
      </c>
      <c r="N3024" s="94" t="s">
        <v>151</v>
      </c>
      <c r="O3024" s="13" t="s">
        <v>152</v>
      </c>
      <c r="P3024" s="2" t="s">
        <v>152</v>
      </c>
      <c r="Q3024" s="2" t="s">
        <v>152</v>
      </c>
      <c r="R3024" s="2" t="s">
        <v>152</v>
      </c>
      <c r="S3024" s="2" t="s">
        <v>152</v>
      </c>
      <c r="T3024" s="2" t="s">
        <v>152</v>
      </c>
      <c r="U3024" s="14" t="s">
        <v>152</v>
      </c>
      <c r="V3024" s="13" t="s">
        <v>151</v>
      </c>
      <c r="W3024" s="2" t="s">
        <v>151</v>
      </c>
      <c r="X3024" s="2" t="s">
        <v>152</v>
      </c>
      <c r="Y3024" s="2" t="s">
        <v>152</v>
      </c>
      <c r="Z3024" s="94" t="s">
        <v>151</v>
      </c>
      <c r="AA3024" s="13" t="s">
        <v>152</v>
      </c>
      <c r="AB3024" s="2" t="s">
        <v>152</v>
      </c>
      <c r="AC3024" s="14" t="s">
        <v>152</v>
      </c>
      <c r="AD3024" s="93" t="s">
        <v>152</v>
      </c>
      <c r="AE3024" s="14" t="s">
        <v>152</v>
      </c>
      <c r="AF3024" s="99">
        <v>100</v>
      </c>
    </row>
    <row r="3025" spans="1:32" x14ac:dyDescent="0.3">
      <c r="A3025" s="55" t="str">
        <f t="shared" si="47"/>
        <v>PLec_03.2</v>
      </c>
      <c r="C3025" s="96" t="s">
        <v>33</v>
      </c>
      <c r="D3025" s="97" t="s">
        <v>776</v>
      </c>
      <c r="E3025" s="97" t="s">
        <v>831</v>
      </c>
      <c r="F3025" s="97" t="s">
        <v>832</v>
      </c>
      <c r="G3025" s="97" t="s">
        <v>351</v>
      </c>
      <c r="H3025" s="96" t="s">
        <v>50</v>
      </c>
      <c r="I3025" s="98" t="s">
        <v>454</v>
      </c>
      <c r="J3025" s="27" t="s">
        <v>4095</v>
      </c>
      <c r="K3025" s="28" t="s">
        <v>4096</v>
      </c>
      <c r="L3025" s="93" t="s">
        <v>151</v>
      </c>
      <c r="M3025" s="2" t="s">
        <v>151</v>
      </c>
      <c r="N3025" s="94" t="s">
        <v>151</v>
      </c>
      <c r="O3025" s="13" t="s">
        <v>152</v>
      </c>
      <c r="P3025" s="2" t="s">
        <v>152</v>
      </c>
      <c r="Q3025" s="2" t="s">
        <v>152</v>
      </c>
      <c r="R3025" s="2" t="s">
        <v>152</v>
      </c>
      <c r="S3025" s="2" t="s">
        <v>152</v>
      </c>
      <c r="T3025" s="2" t="s">
        <v>152</v>
      </c>
      <c r="U3025" s="14" t="s">
        <v>152</v>
      </c>
      <c r="V3025" s="13" t="s">
        <v>151</v>
      </c>
      <c r="W3025" s="2" t="s">
        <v>151</v>
      </c>
      <c r="X3025" s="2" t="s">
        <v>152</v>
      </c>
      <c r="Y3025" s="2" t="s">
        <v>152</v>
      </c>
      <c r="Z3025" s="94" t="s">
        <v>151</v>
      </c>
      <c r="AA3025" s="13" t="s">
        <v>152</v>
      </c>
      <c r="AB3025" s="2" t="s">
        <v>152</v>
      </c>
      <c r="AC3025" s="14" t="s">
        <v>152</v>
      </c>
      <c r="AD3025" s="93" t="s">
        <v>152</v>
      </c>
      <c r="AE3025" s="14" t="s">
        <v>152</v>
      </c>
      <c r="AF3025" s="99">
        <v>100</v>
      </c>
    </row>
    <row r="3026" spans="1:32" x14ac:dyDescent="0.3">
      <c r="A3026" s="55" t="str">
        <f t="shared" si="47"/>
        <v>PLec_03.3</v>
      </c>
      <c r="C3026" s="96" t="s">
        <v>33</v>
      </c>
      <c r="D3026" s="97" t="s">
        <v>776</v>
      </c>
      <c r="E3026" s="97" t="s">
        <v>833</v>
      </c>
      <c r="F3026" s="97" t="s">
        <v>834</v>
      </c>
      <c r="G3026" s="97" t="s">
        <v>351</v>
      </c>
      <c r="H3026" s="96" t="s">
        <v>50</v>
      </c>
      <c r="I3026" s="98" t="s">
        <v>454</v>
      </c>
      <c r="J3026" s="27" t="s">
        <v>224</v>
      </c>
      <c r="K3026" s="28" t="s">
        <v>4106</v>
      </c>
      <c r="L3026" s="93" t="s">
        <v>151</v>
      </c>
      <c r="M3026" s="2" t="s">
        <v>151</v>
      </c>
      <c r="N3026" s="94" t="s">
        <v>151</v>
      </c>
      <c r="O3026" s="13" t="s">
        <v>152</v>
      </c>
      <c r="P3026" s="2" t="s">
        <v>152</v>
      </c>
      <c r="Q3026" s="2" t="s">
        <v>152</v>
      </c>
      <c r="R3026" s="2" t="s">
        <v>152</v>
      </c>
      <c r="S3026" s="2" t="s">
        <v>152</v>
      </c>
      <c r="T3026" s="2" t="s">
        <v>152</v>
      </c>
      <c r="U3026" s="14" t="s">
        <v>152</v>
      </c>
      <c r="V3026" s="13" t="s">
        <v>151</v>
      </c>
      <c r="W3026" s="2" t="s">
        <v>151</v>
      </c>
      <c r="X3026" s="2" t="s">
        <v>151</v>
      </c>
      <c r="Y3026" s="2" t="s">
        <v>152</v>
      </c>
      <c r="Z3026" s="94" t="s">
        <v>152</v>
      </c>
      <c r="AA3026" s="13" t="s">
        <v>152</v>
      </c>
      <c r="AB3026" s="2" t="s">
        <v>152</v>
      </c>
      <c r="AC3026" s="14" t="s">
        <v>152</v>
      </c>
      <c r="AD3026" s="93" t="s">
        <v>152</v>
      </c>
      <c r="AE3026" s="14" t="s">
        <v>152</v>
      </c>
      <c r="AF3026" s="99">
        <v>100</v>
      </c>
    </row>
    <row r="3027" spans="1:32" x14ac:dyDescent="0.3">
      <c r="A3027" s="55" t="str">
        <f t="shared" si="47"/>
        <v>PLec_03.3</v>
      </c>
      <c r="C3027" s="96" t="s">
        <v>33</v>
      </c>
      <c r="D3027" s="97" t="s">
        <v>776</v>
      </c>
      <c r="E3027" s="97" t="s">
        <v>833</v>
      </c>
      <c r="F3027" s="97" t="s">
        <v>834</v>
      </c>
      <c r="G3027" s="97" t="s">
        <v>351</v>
      </c>
      <c r="H3027" s="96" t="s">
        <v>50</v>
      </c>
      <c r="I3027" s="98" t="s">
        <v>454</v>
      </c>
      <c r="J3027" s="27" t="s">
        <v>4107</v>
      </c>
      <c r="K3027" s="28" t="s">
        <v>4108</v>
      </c>
      <c r="L3027" s="93" t="s">
        <v>151</v>
      </c>
      <c r="M3027" s="2" t="s">
        <v>151</v>
      </c>
      <c r="N3027" s="94" t="s">
        <v>151</v>
      </c>
      <c r="O3027" s="13" t="s">
        <v>152</v>
      </c>
      <c r="P3027" s="2" t="s">
        <v>152</v>
      </c>
      <c r="Q3027" s="2" t="s">
        <v>152</v>
      </c>
      <c r="R3027" s="2" t="s">
        <v>152</v>
      </c>
      <c r="S3027" s="2" t="s">
        <v>152</v>
      </c>
      <c r="T3027" s="2" t="s">
        <v>152</v>
      </c>
      <c r="U3027" s="14" t="s">
        <v>152</v>
      </c>
      <c r="V3027" s="13" t="s">
        <v>151</v>
      </c>
      <c r="W3027" s="2" t="s">
        <v>151</v>
      </c>
      <c r="X3027" s="2" t="s">
        <v>151</v>
      </c>
      <c r="Y3027" s="2" t="s">
        <v>152</v>
      </c>
      <c r="Z3027" s="94" t="s">
        <v>152</v>
      </c>
      <c r="AA3027" s="13" t="s">
        <v>152</v>
      </c>
      <c r="AB3027" s="2" t="s">
        <v>152</v>
      </c>
      <c r="AC3027" s="14" t="s">
        <v>152</v>
      </c>
      <c r="AD3027" s="93" t="s">
        <v>152</v>
      </c>
      <c r="AE3027" s="14" t="s">
        <v>152</v>
      </c>
      <c r="AF3027" s="99">
        <v>100</v>
      </c>
    </row>
    <row r="3028" spans="1:32" x14ac:dyDescent="0.3">
      <c r="A3028" s="55" t="str">
        <f t="shared" si="47"/>
        <v>PLhe_01.1</v>
      </c>
      <c r="C3028" s="96" t="s">
        <v>33</v>
      </c>
      <c r="D3028" s="97" t="s">
        <v>835</v>
      </c>
      <c r="E3028" s="97" t="s">
        <v>836</v>
      </c>
      <c r="F3028" s="97" t="s">
        <v>837</v>
      </c>
      <c r="G3028" s="97" t="s">
        <v>344</v>
      </c>
      <c r="H3028" s="96" t="s">
        <v>50</v>
      </c>
      <c r="I3028" s="98" t="s">
        <v>454</v>
      </c>
      <c r="J3028" s="27" t="s">
        <v>253</v>
      </c>
      <c r="K3028" s="28" t="s">
        <v>4109</v>
      </c>
      <c r="L3028" s="93" t="s">
        <v>151</v>
      </c>
      <c r="M3028" s="2" t="s">
        <v>151</v>
      </c>
      <c r="N3028" s="94" t="s">
        <v>151</v>
      </c>
      <c r="O3028" s="13"/>
      <c r="P3028" s="2"/>
      <c r="Q3028" s="2"/>
      <c r="R3028" s="2"/>
      <c r="S3028" s="2"/>
      <c r="T3028" s="2"/>
      <c r="U3028" s="14"/>
      <c r="V3028" s="13"/>
      <c r="W3028" s="2"/>
      <c r="X3028" s="2"/>
      <c r="Y3028" s="2"/>
      <c r="Z3028" s="94"/>
      <c r="AA3028" s="13"/>
      <c r="AB3028" s="2"/>
      <c r="AC3028" s="14"/>
      <c r="AD3028" s="93"/>
      <c r="AE3028" s="14"/>
      <c r="AF3028" s="99">
        <v>100</v>
      </c>
    </row>
    <row r="3029" spans="1:32" x14ac:dyDescent="0.3">
      <c r="A3029" s="55" t="str">
        <f t="shared" si="47"/>
        <v>PLhe_01.2</v>
      </c>
      <c r="C3029" s="96" t="s">
        <v>33</v>
      </c>
      <c r="D3029" s="97" t="s">
        <v>835</v>
      </c>
      <c r="E3029" s="97" t="s">
        <v>838</v>
      </c>
      <c r="F3029" s="97" t="s">
        <v>839</v>
      </c>
      <c r="G3029" s="97" t="s">
        <v>344</v>
      </c>
      <c r="H3029" s="96" t="s">
        <v>50</v>
      </c>
      <c r="I3029" s="98" t="s">
        <v>454</v>
      </c>
      <c r="J3029" s="27" t="s">
        <v>4110</v>
      </c>
      <c r="K3029" s="28" t="s">
        <v>4111</v>
      </c>
      <c r="L3029" s="93" t="s">
        <v>151</v>
      </c>
      <c r="M3029" s="2" t="s">
        <v>151</v>
      </c>
      <c r="N3029" s="94" t="s">
        <v>152</v>
      </c>
      <c r="O3029" s="13"/>
      <c r="P3029" s="2"/>
      <c r="Q3029" s="2"/>
      <c r="R3029" s="2"/>
      <c r="S3029" s="2"/>
      <c r="T3029" s="2"/>
      <c r="U3029" s="14"/>
      <c r="V3029" s="13"/>
      <c r="W3029" s="2"/>
      <c r="X3029" s="2"/>
      <c r="Y3029" s="2"/>
      <c r="Z3029" s="94"/>
      <c r="AA3029" s="13"/>
      <c r="AB3029" s="2"/>
      <c r="AC3029" s="14"/>
      <c r="AD3029" s="93"/>
      <c r="AE3029" s="14"/>
      <c r="AF3029" s="99">
        <v>0</v>
      </c>
    </row>
    <row r="3030" spans="1:32" x14ac:dyDescent="0.3">
      <c r="A3030" s="55" t="str">
        <f t="shared" si="47"/>
        <v>PLhe_01.3</v>
      </c>
      <c r="C3030" s="96" t="s">
        <v>33</v>
      </c>
      <c r="D3030" s="97" t="s">
        <v>835</v>
      </c>
      <c r="E3030" s="97" t="s">
        <v>840</v>
      </c>
      <c r="F3030" s="97" t="s">
        <v>431</v>
      </c>
      <c r="G3030" s="97" t="s">
        <v>351</v>
      </c>
      <c r="H3030" s="96" t="s">
        <v>50</v>
      </c>
      <c r="I3030" s="98" t="s">
        <v>454</v>
      </c>
      <c r="J3030" s="27" t="s">
        <v>254</v>
      </c>
      <c r="K3030" s="28" t="s">
        <v>636</v>
      </c>
      <c r="L3030" s="93" t="s">
        <v>151</v>
      </c>
      <c r="M3030" s="2" t="s">
        <v>151</v>
      </c>
      <c r="N3030" s="94" t="s">
        <v>151</v>
      </c>
      <c r="O3030" s="13" t="s">
        <v>152</v>
      </c>
      <c r="P3030" s="2" t="s">
        <v>152</v>
      </c>
      <c r="Q3030" s="2" t="s">
        <v>151</v>
      </c>
      <c r="R3030" s="2" t="s">
        <v>152</v>
      </c>
      <c r="S3030" s="2" t="s">
        <v>151</v>
      </c>
      <c r="T3030" s="2" t="s">
        <v>151</v>
      </c>
      <c r="U3030" s="14" t="s">
        <v>152</v>
      </c>
      <c r="V3030" s="13" t="s">
        <v>151</v>
      </c>
      <c r="W3030" s="2" t="s">
        <v>151</v>
      </c>
      <c r="X3030" s="2" t="s">
        <v>151</v>
      </c>
      <c r="Y3030" s="2" t="s">
        <v>151</v>
      </c>
      <c r="Z3030" s="94" t="s">
        <v>151</v>
      </c>
      <c r="AA3030" s="13" t="s">
        <v>152</v>
      </c>
      <c r="AB3030" s="2" t="s">
        <v>152</v>
      </c>
      <c r="AC3030" s="14" t="s">
        <v>152</v>
      </c>
      <c r="AD3030" s="93" t="s">
        <v>151</v>
      </c>
      <c r="AE3030" s="14" t="s">
        <v>151</v>
      </c>
      <c r="AF3030" s="99">
        <v>100</v>
      </c>
    </row>
    <row r="3031" spans="1:32" x14ac:dyDescent="0.3">
      <c r="A3031" s="55" t="str">
        <f t="shared" si="47"/>
        <v>PLhe_02.1</v>
      </c>
      <c r="C3031" s="96" t="s">
        <v>33</v>
      </c>
      <c r="D3031" s="97" t="s">
        <v>835</v>
      </c>
      <c r="E3031" s="97" t="s">
        <v>841</v>
      </c>
      <c r="F3031" s="97" t="s">
        <v>842</v>
      </c>
      <c r="G3031" s="97" t="s">
        <v>351</v>
      </c>
      <c r="H3031" s="96" t="s">
        <v>50</v>
      </c>
      <c r="I3031" s="98" t="s">
        <v>454</v>
      </c>
      <c r="J3031" s="27" t="s">
        <v>253</v>
      </c>
      <c r="K3031" s="28" t="s">
        <v>4109</v>
      </c>
      <c r="L3031" s="93" t="s">
        <v>152</v>
      </c>
      <c r="M3031" s="2" t="s">
        <v>152</v>
      </c>
      <c r="N3031" s="94" t="s">
        <v>152</v>
      </c>
      <c r="O3031" s="13" t="s">
        <v>468</v>
      </c>
      <c r="P3031" s="2" t="s">
        <v>468</v>
      </c>
      <c r="Q3031" s="2" t="s">
        <v>468</v>
      </c>
      <c r="R3031" s="2" t="s">
        <v>152</v>
      </c>
      <c r="S3031" s="2" t="s">
        <v>152</v>
      </c>
      <c r="T3031" s="2" t="s">
        <v>152</v>
      </c>
      <c r="U3031" s="14" t="s">
        <v>152</v>
      </c>
      <c r="V3031" s="13" t="s">
        <v>152</v>
      </c>
      <c r="W3031" s="2" t="s">
        <v>152</v>
      </c>
      <c r="X3031" s="2" t="s">
        <v>152</v>
      </c>
      <c r="Y3031" s="2" t="s">
        <v>152</v>
      </c>
      <c r="Z3031" s="94" t="s">
        <v>152</v>
      </c>
      <c r="AA3031" s="13" t="s">
        <v>152</v>
      </c>
      <c r="AB3031" s="2" t="s">
        <v>152</v>
      </c>
      <c r="AC3031" s="14" t="s">
        <v>152</v>
      </c>
      <c r="AD3031" s="93" t="s">
        <v>152</v>
      </c>
      <c r="AE3031" s="14" t="s">
        <v>152</v>
      </c>
      <c r="AF3031" s="99">
        <v>100</v>
      </c>
    </row>
    <row r="3032" spans="1:32" x14ac:dyDescent="0.3">
      <c r="A3032" s="55" t="str">
        <f t="shared" si="47"/>
        <v>PLhe_02.2</v>
      </c>
      <c r="C3032" s="96" t="s">
        <v>33</v>
      </c>
      <c r="D3032" s="97" t="s">
        <v>835</v>
      </c>
      <c r="E3032" s="97" t="s">
        <v>843</v>
      </c>
      <c r="F3032" s="97" t="s">
        <v>844</v>
      </c>
      <c r="G3032" s="97" t="s">
        <v>351</v>
      </c>
      <c r="H3032" s="96" t="s">
        <v>50</v>
      </c>
      <c r="I3032" s="98" t="s">
        <v>454</v>
      </c>
      <c r="J3032" s="27" t="s">
        <v>253</v>
      </c>
      <c r="K3032" s="28" t="s">
        <v>4109</v>
      </c>
      <c r="L3032" s="93" t="s">
        <v>152</v>
      </c>
      <c r="M3032" s="2" t="s">
        <v>152</v>
      </c>
      <c r="N3032" s="94" t="s">
        <v>152</v>
      </c>
      <c r="O3032" s="13" t="s">
        <v>468</v>
      </c>
      <c r="P3032" s="2" t="s">
        <v>468</v>
      </c>
      <c r="Q3032" s="2" t="s">
        <v>468</v>
      </c>
      <c r="R3032" s="2" t="s">
        <v>152</v>
      </c>
      <c r="S3032" s="2" t="s">
        <v>152</v>
      </c>
      <c r="T3032" s="2" t="s">
        <v>152</v>
      </c>
      <c r="U3032" s="14" t="s">
        <v>152</v>
      </c>
      <c r="V3032" s="13" t="s">
        <v>152</v>
      </c>
      <c r="W3032" s="2" t="s">
        <v>152</v>
      </c>
      <c r="X3032" s="2" t="s">
        <v>152</v>
      </c>
      <c r="Y3032" s="2" t="s">
        <v>152</v>
      </c>
      <c r="Z3032" s="94" t="s">
        <v>152</v>
      </c>
      <c r="AA3032" s="13" t="s">
        <v>152</v>
      </c>
      <c r="AB3032" s="2" t="s">
        <v>152</v>
      </c>
      <c r="AC3032" s="14" t="s">
        <v>152</v>
      </c>
      <c r="AD3032" s="93" t="s">
        <v>152</v>
      </c>
      <c r="AE3032" s="14" t="s">
        <v>152</v>
      </c>
      <c r="AF3032" s="99">
        <v>100</v>
      </c>
    </row>
    <row r="3033" spans="1:32" x14ac:dyDescent="0.3">
      <c r="A3033" s="55" t="str">
        <f t="shared" si="47"/>
        <v>PLhe_02.3</v>
      </c>
      <c r="C3033" s="96" t="s">
        <v>33</v>
      </c>
      <c r="D3033" s="97" t="s">
        <v>835</v>
      </c>
      <c r="E3033" s="97" t="s">
        <v>845</v>
      </c>
      <c r="F3033" s="97" t="s">
        <v>846</v>
      </c>
      <c r="G3033" s="97" t="s">
        <v>351</v>
      </c>
      <c r="H3033" s="96" t="s">
        <v>50</v>
      </c>
      <c r="I3033" s="98" t="s">
        <v>454</v>
      </c>
      <c r="J3033" s="27" t="s">
        <v>253</v>
      </c>
      <c r="K3033" s="28" t="s">
        <v>4112</v>
      </c>
      <c r="L3033" s="93" t="s">
        <v>151</v>
      </c>
      <c r="M3033" s="2" t="s">
        <v>151</v>
      </c>
      <c r="N3033" s="94" t="s">
        <v>151</v>
      </c>
      <c r="O3033" s="13" t="s">
        <v>151</v>
      </c>
      <c r="P3033" s="2" t="s">
        <v>151</v>
      </c>
      <c r="Q3033" s="2" t="s">
        <v>468</v>
      </c>
      <c r="R3033" s="2" t="s">
        <v>152</v>
      </c>
      <c r="S3033" s="2" t="s">
        <v>151</v>
      </c>
      <c r="T3033" s="2" t="s">
        <v>152</v>
      </c>
      <c r="U3033" s="14" t="s">
        <v>152</v>
      </c>
      <c r="V3033" s="13" t="s">
        <v>151</v>
      </c>
      <c r="W3033" s="2" t="s">
        <v>151</v>
      </c>
      <c r="X3033" s="2" t="s">
        <v>151</v>
      </c>
      <c r="Y3033" s="2" t="s">
        <v>151</v>
      </c>
      <c r="Z3033" s="94" t="s">
        <v>151</v>
      </c>
      <c r="AA3033" s="13" t="s">
        <v>151</v>
      </c>
      <c r="AB3033" s="2" t="s">
        <v>152</v>
      </c>
      <c r="AC3033" s="14" t="s">
        <v>151</v>
      </c>
      <c r="AD3033" s="93" t="s">
        <v>152</v>
      </c>
      <c r="AE3033" s="14" t="s">
        <v>152</v>
      </c>
      <c r="AF3033" s="99">
        <v>100</v>
      </c>
    </row>
    <row r="3034" spans="1:32" x14ac:dyDescent="0.3">
      <c r="A3034" s="55" t="str">
        <f t="shared" si="47"/>
        <v>PLhe_02.4</v>
      </c>
      <c r="C3034" s="96" t="s">
        <v>33</v>
      </c>
      <c r="D3034" s="97" t="s">
        <v>835</v>
      </c>
      <c r="E3034" s="97" t="s">
        <v>847</v>
      </c>
      <c r="F3034" s="97" t="s">
        <v>848</v>
      </c>
      <c r="G3034" s="97" t="s">
        <v>351</v>
      </c>
      <c r="H3034" s="96" t="s">
        <v>50</v>
      </c>
      <c r="I3034" s="98" t="s">
        <v>454</v>
      </c>
      <c r="J3034" s="27" t="s">
        <v>253</v>
      </c>
      <c r="K3034" s="28" t="s">
        <v>4113</v>
      </c>
      <c r="L3034" s="93" t="s">
        <v>151</v>
      </c>
      <c r="M3034" s="2" t="s">
        <v>151</v>
      </c>
      <c r="N3034" s="94" t="s">
        <v>151</v>
      </c>
      <c r="O3034" s="13" t="s">
        <v>151</v>
      </c>
      <c r="P3034" s="2" t="s">
        <v>151</v>
      </c>
      <c r="Q3034" s="2" t="s">
        <v>151</v>
      </c>
      <c r="R3034" s="2" t="s">
        <v>152</v>
      </c>
      <c r="S3034" s="2" t="s">
        <v>151</v>
      </c>
      <c r="T3034" s="2" t="s">
        <v>151</v>
      </c>
      <c r="U3034" s="14" t="s">
        <v>152</v>
      </c>
      <c r="V3034" s="13" t="s">
        <v>151</v>
      </c>
      <c r="W3034" s="2" t="s">
        <v>151</v>
      </c>
      <c r="X3034" s="2" t="s">
        <v>151</v>
      </c>
      <c r="Y3034" s="2" t="s">
        <v>151</v>
      </c>
      <c r="Z3034" s="94" t="s">
        <v>151</v>
      </c>
      <c r="AA3034" s="13" t="s">
        <v>151</v>
      </c>
      <c r="AB3034" s="2" t="s">
        <v>152</v>
      </c>
      <c r="AC3034" s="14" t="s">
        <v>151</v>
      </c>
      <c r="AD3034" s="93" t="s">
        <v>152</v>
      </c>
      <c r="AE3034" s="14" t="s">
        <v>152</v>
      </c>
      <c r="AF3034" s="99">
        <v>100</v>
      </c>
    </row>
    <row r="3035" spans="1:32" x14ac:dyDescent="0.3">
      <c r="A3035" s="55" t="str">
        <f t="shared" si="47"/>
        <v>PLju_01.1</v>
      </c>
      <c r="C3035" s="96" t="s">
        <v>33</v>
      </c>
      <c r="D3035" s="97" t="s">
        <v>777</v>
      </c>
      <c r="E3035" s="97" t="s">
        <v>849</v>
      </c>
      <c r="F3035" s="97" t="s">
        <v>850</v>
      </c>
      <c r="G3035" s="97" t="s">
        <v>344</v>
      </c>
      <c r="H3035" s="96" t="s">
        <v>50</v>
      </c>
      <c r="I3035" s="98" t="s">
        <v>52</v>
      </c>
      <c r="J3035" s="27" t="s">
        <v>4114</v>
      </c>
      <c r="K3035" s="28" t="s">
        <v>4115</v>
      </c>
      <c r="L3035" s="93" t="s">
        <v>151</v>
      </c>
      <c r="M3035" s="2" t="s">
        <v>151</v>
      </c>
      <c r="N3035" s="94" t="s">
        <v>151</v>
      </c>
      <c r="O3035" s="13" t="s">
        <v>6</v>
      </c>
      <c r="P3035" s="2" t="s">
        <v>6</v>
      </c>
      <c r="Q3035" s="2" t="s">
        <v>6</v>
      </c>
      <c r="R3035" s="2" t="s">
        <v>6</v>
      </c>
      <c r="S3035" s="2" t="s">
        <v>6</v>
      </c>
      <c r="T3035" s="2" t="s">
        <v>6</v>
      </c>
      <c r="U3035" s="14" t="s">
        <v>6</v>
      </c>
      <c r="V3035" s="13" t="s">
        <v>6</v>
      </c>
      <c r="W3035" s="2" t="s">
        <v>6</v>
      </c>
      <c r="X3035" s="2" t="s">
        <v>6</v>
      </c>
      <c r="Y3035" s="2" t="s">
        <v>6</v>
      </c>
      <c r="Z3035" s="94" t="s">
        <v>6</v>
      </c>
      <c r="AA3035" s="13" t="s">
        <v>6</v>
      </c>
      <c r="AB3035" s="2" t="s">
        <v>6</v>
      </c>
      <c r="AC3035" s="14" t="s">
        <v>6</v>
      </c>
      <c r="AD3035" s="93" t="s">
        <v>6</v>
      </c>
      <c r="AE3035" s="14" t="s">
        <v>6</v>
      </c>
      <c r="AF3035" s="99">
        <v>100</v>
      </c>
    </row>
    <row r="3036" spans="1:32" x14ac:dyDescent="0.3">
      <c r="A3036" s="55" t="str">
        <f t="shared" si="47"/>
        <v>PLju_01.1</v>
      </c>
      <c r="C3036" s="96" t="s">
        <v>33</v>
      </c>
      <c r="D3036" s="97" t="s">
        <v>777</v>
      </c>
      <c r="E3036" s="97" t="s">
        <v>849</v>
      </c>
      <c r="F3036" s="97" t="s">
        <v>850</v>
      </c>
      <c r="G3036" s="97" t="s">
        <v>344</v>
      </c>
      <c r="H3036" s="96" t="s">
        <v>50</v>
      </c>
      <c r="I3036" s="98" t="s">
        <v>52</v>
      </c>
      <c r="J3036" s="27" t="s">
        <v>4116</v>
      </c>
      <c r="K3036" s="28" t="s">
        <v>4117</v>
      </c>
      <c r="L3036" s="93" t="s">
        <v>151</v>
      </c>
      <c r="M3036" s="2" t="s">
        <v>151</v>
      </c>
      <c r="N3036" s="94" t="s">
        <v>151</v>
      </c>
      <c r="O3036" s="13" t="s">
        <v>6</v>
      </c>
      <c r="P3036" s="2" t="s">
        <v>6</v>
      </c>
      <c r="Q3036" s="2" t="s">
        <v>6</v>
      </c>
      <c r="R3036" s="2" t="s">
        <v>6</v>
      </c>
      <c r="S3036" s="2" t="s">
        <v>6</v>
      </c>
      <c r="T3036" s="2" t="s">
        <v>6</v>
      </c>
      <c r="U3036" s="14" t="s">
        <v>6</v>
      </c>
      <c r="V3036" s="13" t="s">
        <v>6</v>
      </c>
      <c r="W3036" s="2" t="s">
        <v>6</v>
      </c>
      <c r="X3036" s="2" t="s">
        <v>6</v>
      </c>
      <c r="Y3036" s="2" t="s">
        <v>6</v>
      </c>
      <c r="Z3036" s="94" t="s">
        <v>6</v>
      </c>
      <c r="AA3036" s="13" t="s">
        <v>6</v>
      </c>
      <c r="AB3036" s="2" t="s">
        <v>6</v>
      </c>
      <c r="AC3036" s="14" t="s">
        <v>6</v>
      </c>
      <c r="AD3036" s="93" t="s">
        <v>6</v>
      </c>
      <c r="AE3036" s="14" t="s">
        <v>6</v>
      </c>
      <c r="AF3036" s="99">
        <v>100</v>
      </c>
    </row>
    <row r="3037" spans="1:32" x14ac:dyDescent="0.3">
      <c r="A3037" s="55" t="str">
        <f t="shared" si="47"/>
        <v>PLju_01.1</v>
      </c>
      <c r="C3037" s="96" t="s">
        <v>33</v>
      </c>
      <c r="D3037" s="97" t="s">
        <v>777</v>
      </c>
      <c r="E3037" s="97" t="s">
        <v>849</v>
      </c>
      <c r="F3037" s="97" t="s">
        <v>850</v>
      </c>
      <c r="G3037" s="97" t="s">
        <v>344</v>
      </c>
      <c r="H3037" s="96" t="s">
        <v>50</v>
      </c>
      <c r="I3037" s="98" t="s">
        <v>52</v>
      </c>
      <c r="J3037" s="27" t="s">
        <v>4118</v>
      </c>
      <c r="K3037" s="28" t="s">
        <v>4119</v>
      </c>
      <c r="L3037" s="93" t="s">
        <v>151</v>
      </c>
      <c r="M3037" s="2" t="s">
        <v>151</v>
      </c>
      <c r="N3037" s="94" t="s">
        <v>151</v>
      </c>
      <c r="O3037" s="13"/>
      <c r="P3037" s="2"/>
      <c r="Q3037" s="2"/>
      <c r="R3037" s="2"/>
      <c r="S3037" s="2"/>
      <c r="T3037" s="2"/>
      <c r="U3037" s="14"/>
      <c r="V3037" s="13"/>
      <c r="W3037" s="2"/>
      <c r="X3037" s="2"/>
      <c r="Y3037" s="2"/>
      <c r="Z3037" s="94"/>
      <c r="AA3037" s="13"/>
      <c r="AB3037" s="2"/>
      <c r="AC3037" s="14"/>
      <c r="AD3037" s="93"/>
      <c r="AE3037" s="14"/>
      <c r="AF3037" s="99">
        <v>100</v>
      </c>
    </row>
    <row r="3038" spans="1:32" x14ac:dyDescent="0.3">
      <c r="A3038" s="55" t="str">
        <f t="shared" si="47"/>
        <v>PLju_01.1</v>
      </c>
      <c r="C3038" s="96" t="s">
        <v>33</v>
      </c>
      <c r="D3038" s="97" t="s">
        <v>777</v>
      </c>
      <c r="E3038" s="97" t="s">
        <v>849</v>
      </c>
      <c r="F3038" s="97" t="s">
        <v>850</v>
      </c>
      <c r="G3038" s="97" t="s">
        <v>344</v>
      </c>
      <c r="H3038" s="96" t="s">
        <v>50</v>
      </c>
      <c r="I3038" s="98" t="s">
        <v>52</v>
      </c>
      <c r="J3038" s="27" t="s">
        <v>4120</v>
      </c>
      <c r="K3038" s="28" t="s">
        <v>4121</v>
      </c>
      <c r="L3038" s="93" t="s">
        <v>151</v>
      </c>
      <c r="M3038" s="2" t="s">
        <v>151</v>
      </c>
      <c r="N3038" s="94" t="s">
        <v>151</v>
      </c>
      <c r="O3038" s="13"/>
      <c r="P3038" s="2"/>
      <c r="Q3038" s="2"/>
      <c r="R3038" s="2"/>
      <c r="S3038" s="2"/>
      <c r="T3038" s="2"/>
      <c r="U3038" s="14"/>
      <c r="V3038" s="13"/>
      <c r="W3038" s="2"/>
      <c r="X3038" s="2"/>
      <c r="Y3038" s="2"/>
      <c r="Z3038" s="94"/>
      <c r="AA3038" s="13"/>
      <c r="AB3038" s="2"/>
      <c r="AC3038" s="14"/>
      <c r="AD3038" s="93"/>
      <c r="AE3038" s="14"/>
      <c r="AF3038" s="99">
        <v>100</v>
      </c>
    </row>
    <row r="3039" spans="1:32" x14ac:dyDescent="0.3">
      <c r="A3039" s="55" t="str">
        <f t="shared" si="47"/>
        <v>PLju_01.1</v>
      </c>
      <c r="C3039" s="96" t="s">
        <v>33</v>
      </c>
      <c r="D3039" s="97" t="s">
        <v>777</v>
      </c>
      <c r="E3039" s="97" t="s">
        <v>849</v>
      </c>
      <c r="F3039" s="97" t="s">
        <v>850</v>
      </c>
      <c r="G3039" s="97" t="s">
        <v>344</v>
      </c>
      <c r="H3039" s="96" t="s">
        <v>50</v>
      </c>
      <c r="I3039" s="98" t="s">
        <v>52</v>
      </c>
      <c r="J3039" s="27" t="s">
        <v>4122</v>
      </c>
      <c r="K3039" s="28" t="s">
        <v>4123</v>
      </c>
      <c r="L3039" s="93" t="s">
        <v>151</v>
      </c>
      <c r="M3039" s="2" t="s">
        <v>151</v>
      </c>
      <c r="N3039" s="94" t="s">
        <v>151</v>
      </c>
      <c r="O3039" s="13" t="s">
        <v>6</v>
      </c>
      <c r="P3039" s="2" t="s">
        <v>6</v>
      </c>
      <c r="Q3039" s="2" t="s">
        <v>6</v>
      </c>
      <c r="R3039" s="2" t="s">
        <v>6</v>
      </c>
      <c r="S3039" s="2" t="s">
        <v>6</v>
      </c>
      <c r="T3039" s="2" t="s">
        <v>6</v>
      </c>
      <c r="U3039" s="14" t="s">
        <v>6</v>
      </c>
      <c r="V3039" s="13" t="s">
        <v>6</v>
      </c>
      <c r="W3039" s="2" t="s">
        <v>6</v>
      </c>
      <c r="X3039" s="2" t="s">
        <v>6</v>
      </c>
      <c r="Y3039" s="2" t="s">
        <v>6</v>
      </c>
      <c r="Z3039" s="94" t="s">
        <v>6</v>
      </c>
      <c r="AA3039" s="13" t="s">
        <v>6</v>
      </c>
      <c r="AB3039" s="2" t="s">
        <v>6</v>
      </c>
      <c r="AC3039" s="14" t="s">
        <v>6</v>
      </c>
      <c r="AD3039" s="93" t="s">
        <v>6</v>
      </c>
      <c r="AE3039" s="14" t="s">
        <v>6</v>
      </c>
      <c r="AF3039" s="99">
        <v>100</v>
      </c>
    </row>
    <row r="3040" spans="1:32" x14ac:dyDescent="0.3">
      <c r="A3040" s="55" t="str">
        <f t="shared" si="47"/>
        <v>PLju_01.2</v>
      </c>
      <c r="C3040" s="96" t="s">
        <v>33</v>
      </c>
      <c r="D3040" s="97" t="s">
        <v>777</v>
      </c>
      <c r="E3040" s="97" t="s">
        <v>851</v>
      </c>
      <c r="F3040" s="97" t="s">
        <v>852</v>
      </c>
      <c r="G3040" s="97" t="s">
        <v>344</v>
      </c>
      <c r="H3040" s="96" t="s">
        <v>50</v>
      </c>
      <c r="I3040" s="98" t="s">
        <v>52</v>
      </c>
      <c r="J3040" s="27" t="s">
        <v>4114</v>
      </c>
      <c r="K3040" s="28" t="s">
        <v>4124</v>
      </c>
      <c r="L3040" s="93" t="s">
        <v>151</v>
      </c>
      <c r="M3040" s="2" t="s">
        <v>151</v>
      </c>
      <c r="N3040" s="94" t="s">
        <v>151</v>
      </c>
      <c r="O3040" s="13" t="s">
        <v>6</v>
      </c>
      <c r="P3040" s="2" t="s">
        <v>6</v>
      </c>
      <c r="Q3040" s="2" t="s">
        <v>6</v>
      </c>
      <c r="R3040" s="2" t="s">
        <v>6</v>
      </c>
      <c r="S3040" s="2" t="s">
        <v>6</v>
      </c>
      <c r="T3040" s="2" t="s">
        <v>6</v>
      </c>
      <c r="U3040" s="14" t="s">
        <v>6</v>
      </c>
      <c r="V3040" s="13" t="s">
        <v>6</v>
      </c>
      <c r="W3040" s="2" t="s">
        <v>6</v>
      </c>
      <c r="X3040" s="2" t="s">
        <v>6</v>
      </c>
      <c r="Y3040" s="2" t="s">
        <v>6</v>
      </c>
      <c r="Z3040" s="94" t="s">
        <v>6</v>
      </c>
      <c r="AA3040" s="13" t="s">
        <v>6</v>
      </c>
      <c r="AB3040" s="2" t="s">
        <v>6</v>
      </c>
      <c r="AC3040" s="14" t="s">
        <v>6</v>
      </c>
      <c r="AD3040" s="93" t="s">
        <v>6</v>
      </c>
      <c r="AE3040" s="14" t="s">
        <v>6</v>
      </c>
      <c r="AF3040" s="99">
        <v>100</v>
      </c>
    </row>
    <row r="3041" spans="1:32" x14ac:dyDescent="0.3">
      <c r="A3041" s="55" t="str">
        <f t="shared" si="47"/>
        <v>PLju_01.2</v>
      </c>
      <c r="C3041" s="96" t="s">
        <v>33</v>
      </c>
      <c r="D3041" s="97" t="s">
        <v>777</v>
      </c>
      <c r="E3041" s="97" t="s">
        <v>851</v>
      </c>
      <c r="F3041" s="97" t="s">
        <v>852</v>
      </c>
      <c r="G3041" s="97" t="s">
        <v>344</v>
      </c>
      <c r="H3041" s="96" t="s">
        <v>50</v>
      </c>
      <c r="I3041" s="98" t="s">
        <v>52</v>
      </c>
      <c r="J3041" s="27" t="s">
        <v>4116</v>
      </c>
      <c r="K3041" s="28" t="s">
        <v>4125</v>
      </c>
      <c r="L3041" s="93" t="s">
        <v>151</v>
      </c>
      <c r="M3041" s="2" t="s">
        <v>151</v>
      </c>
      <c r="N3041" s="94" t="s">
        <v>151</v>
      </c>
      <c r="O3041" s="13" t="s">
        <v>6</v>
      </c>
      <c r="P3041" s="2" t="s">
        <v>6</v>
      </c>
      <c r="Q3041" s="2" t="s">
        <v>6</v>
      </c>
      <c r="R3041" s="2" t="s">
        <v>6</v>
      </c>
      <c r="S3041" s="2" t="s">
        <v>6</v>
      </c>
      <c r="T3041" s="2" t="s">
        <v>6</v>
      </c>
      <c r="U3041" s="14" t="s">
        <v>6</v>
      </c>
      <c r="V3041" s="13" t="s">
        <v>6</v>
      </c>
      <c r="W3041" s="2" t="s">
        <v>6</v>
      </c>
      <c r="X3041" s="2" t="s">
        <v>6</v>
      </c>
      <c r="Y3041" s="2" t="s">
        <v>6</v>
      </c>
      <c r="Z3041" s="94" t="s">
        <v>6</v>
      </c>
      <c r="AA3041" s="13" t="s">
        <v>6</v>
      </c>
      <c r="AB3041" s="2" t="s">
        <v>6</v>
      </c>
      <c r="AC3041" s="14" t="s">
        <v>6</v>
      </c>
      <c r="AD3041" s="93" t="s">
        <v>6</v>
      </c>
      <c r="AE3041" s="14" t="s">
        <v>6</v>
      </c>
      <c r="AF3041" s="99">
        <v>100</v>
      </c>
    </row>
    <row r="3042" spans="1:32" x14ac:dyDescent="0.3">
      <c r="A3042" s="55" t="str">
        <f t="shared" si="47"/>
        <v>PLju_01.2</v>
      </c>
      <c r="C3042" s="96" t="s">
        <v>33</v>
      </c>
      <c r="D3042" s="97" t="s">
        <v>777</v>
      </c>
      <c r="E3042" s="97" t="s">
        <v>851</v>
      </c>
      <c r="F3042" s="97" t="s">
        <v>852</v>
      </c>
      <c r="G3042" s="97" t="s">
        <v>344</v>
      </c>
      <c r="H3042" s="96" t="s">
        <v>50</v>
      </c>
      <c r="I3042" s="98" t="s">
        <v>52</v>
      </c>
      <c r="J3042" s="27" t="s">
        <v>4118</v>
      </c>
      <c r="K3042" s="28" t="s">
        <v>4126</v>
      </c>
      <c r="L3042" s="93" t="s">
        <v>151</v>
      </c>
      <c r="M3042" s="2" t="s">
        <v>151</v>
      </c>
      <c r="N3042" s="94" t="s">
        <v>151</v>
      </c>
      <c r="O3042" s="13" t="s">
        <v>6</v>
      </c>
      <c r="P3042" s="2" t="s">
        <v>6</v>
      </c>
      <c r="Q3042" s="2" t="s">
        <v>6</v>
      </c>
      <c r="R3042" s="2" t="s">
        <v>6</v>
      </c>
      <c r="S3042" s="2" t="s">
        <v>6</v>
      </c>
      <c r="T3042" s="2" t="s">
        <v>6</v>
      </c>
      <c r="U3042" s="14" t="s">
        <v>6</v>
      </c>
      <c r="V3042" s="13" t="s">
        <v>6</v>
      </c>
      <c r="W3042" s="2" t="s">
        <v>6</v>
      </c>
      <c r="X3042" s="2" t="s">
        <v>6</v>
      </c>
      <c r="Y3042" s="2" t="s">
        <v>6</v>
      </c>
      <c r="Z3042" s="94" t="s">
        <v>6</v>
      </c>
      <c r="AA3042" s="13" t="s">
        <v>6</v>
      </c>
      <c r="AB3042" s="2" t="s">
        <v>6</v>
      </c>
      <c r="AC3042" s="14" t="s">
        <v>6</v>
      </c>
      <c r="AD3042" s="93" t="s">
        <v>6</v>
      </c>
      <c r="AE3042" s="14" t="s">
        <v>6</v>
      </c>
      <c r="AF3042" s="99">
        <v>100</v>
      </c>
    </row>
    <row r="3043" spans="1:32" x14ac:dyDescent="0.3">
      <c r="A3043" s="55" t="str">
        <f t="shared" si="47"/>
        <v>PLju_01.2</v>
      </c>
      <c r="C3043" s="96" t="s">
        <v>33</v>
      </c>
      <c r="D3043" s="97" t="s">
        <v>777</v>
      </c>
      <c r="E3043" s="97" t="s">
        <v>851</v>
      </c>
      <c r="F3043" s="97" t="s">
        <v>852</v>
      </c>
      <c r="G3043" s="97" t="s">
        <v>344</v>
      </c>
      <c r="H3043" s="96" t="s">
        <v>50</v>
      </c>
      <c r="I3043" s="98" t="s">
        <v>52</v>
      </c>
      <c r="J3043" s="27" t="s">
        <v>4122</v>
      </c>
      <c r="K3043" s="28" t="s">
        <v>4127</v>
      </c>
      <c r="L3043" s="93" t="s">
        <v>151</v>
      </c>
      <c r="M3043" s="2" t="s">
        <v>151</v>
      </c>
      <c r="N3043" s="94" t="s">
        <v>151</v>
      </c>
      <c r="O3043" s="13" t="s">
        <v>6</v>
      </c>
      <c r="P3043" s="2" t="s">
        <v>6</v>
      </c>
      <c r="Q3043" s="2" t="s">
        <v>6</v>
      </c>
      <c r="R3043" s="2" t="s">
        <v>6</v>
      </c>
      <c r="S3043" s="2" t="s">
        <v>6</v>
      </c>
      <c r="T3043" s="2" t="s">
        <v>6</v>
      </c>
      <c r="U3043" s="14" t="s">
        <v>6</v>
      </c>
      <c r="V3043" s="13" t="s">
        <v>6</v>
      </c>
      <c r="W3043" s="2" t="s">
        <v>6</v>
      </c>
      <c r="X3043" s="2" t="s">
        <v>6</v>
      </c>
      <c r="Y3043" s="2" t="s">
        <v>6</v>
      </c>
      <c r="Z3043" s="94" t="s">
        <v>6</v>
      </c>
      <c r="AA3043" s="13" t="s">
        <v>6</v>
      </c>
      <c r="AB3043" s="2" t="s">
        <v>6</v>
      </c>
      <c r="AC3043" s="14" t="s">
        <v>6</v>
      </c>
      <c r="AD3043" s="93" t="s">
        <v>6</v>
      </c>
      <c r="AE3043" s="14" t="s">
        <v>6</v>
      </c>
      <c r="AF3043" s="99">
        <v>100</v>
      </c>
    </row>
    <row r="3044" spans="1:32" x14ac:dyDescent="0.3">
      <c r="A3044" s="55" t="str">
        <f t="shared" si="47"/>
        <v>PLju_01.2</v>
      </c>
      <c r="C3044" s="96" t="s">
        <v>33</v>
      </c>
      <c r="D3044" s="97" t="s">
        <v>777</v>
      </c>
      <c r="E3044" s="97" t="s">
        <v>851</v>
      </c>
      <c r="F3044" s="97" t="s">
        <v>852</v>
      </c>
      <c r="G3044" s="97" t="s">
        <v>344</v>
      </c>
      <c r="H3044" s="96" t="s">
        <v>50</v>
      </c>
      <c r="I3044" s="98" t="s">
        <v>52</v>
      </c>
      <c r="J3044" s="27" t="s">
        <v>4128</v>
      </c>
      <c r="K3044" s="28" t="s">
        <v>4129</v>
      </c>
      <c r="L3044" s="93" t="s">
        <v>151</v>
      </c>
      <c r="M3044" s="2" t="s">
        <v>151</v>
      </c>
      <c r="N3044" s="94" t="s">
        <v>151</v>
      </c>
      <c r="O3044" s="13" t="s">
        <v>6</v>
      </c>
      <c r="P3044" s="2" t="s">
        <v>6</v>
      </c>
      <c r="Q3044" s="2" t="s">
        <v>6</v>
      </c>
      <c r="R3044" s="2" t="s">
        <v>6</v>
      </c>
      <c r="S3044" s="2" t="s">
        <v>6</v>
      </c>
      <c r="T3044" s="2" t="s">
        <v>6</v>
      </c>
      <c r="U3044" s="14" t="s">
        <v>6</v>
      </c>
      <c r="V3044" s="13" t="s">
        <v>6</v>
      </c>
      <c r="W3044" s="2" t="s">
        <v>6</v>
      </c>
      <c r="X3044" s="2" t="s">
        <v>6</v>
      </c>
      <c r="Y3044" s="2" t="s">
        <v>6</v>
      </c>
      <c r="Z3044" s="94" t="s">
        <v>6</v>
      </c>
      <c r="AA3044" s="13" t="s">
        <v>6</v>
      </c>
      <c r="AB3044" s="2" t="s">
        <v>6</v>
      </c>
      <c r="AC3044" s="14" t="s">
        <v>6</v>
      </c>
      <c r="AD3044" s="93" t="s">
        <v>6</v>
      </c>
      <c r="AE3044" s="14" t="s">
        <v>6</v>
      </c>
      <c r="AF3044" s="99">
        <v>100</v>
      </c>
    </row>
    <row r="3045" spans="1:32" x14ac:dyDescent="0.3">
      <c r="A3045" s="55" t="str">
        <f t="shared" si="47"/>
        <v>PLju_02.1</v>
      </c>
      <c r="C3045" s="96" t="s">
        <v>33</v>
      </c>
      <c r="D3045" s="97" t="s">
        <v>777</v>
      </c>
      <c r="E3045" s="97" t="s">
        <v>853</v>
      </c>
      <c r="F3045" s="97" t="s">
        <v>854</v>
      </c>
      <c r="G3045" s="97" t="s">
        <v>351</v>
      </c>
      <c r="H3045" s="96" t="s">
        <v>50</v>
      </c>
      <c r="I3045" s="98" t="s">
        <v>52</v>
      </c>
      <c r="J3045" s="27" t="s">
        <v>4114</v>
      </c>
      <c r="K3045" s="28" t="s">
        <v>4124</v>
      </c>
      <c r="L3045" s="93" t="s">
        <v>151</v>
      </c>
      <c r="M3045" s="2" t="s">
        <v>152</v>
      </c>
      <c r="N3045" s="94" t="s">
        <v>151</v>
      </c>
      <c r="O3045" s="13" t="s">
        <v>468</v>
      </c>
      <c r="P3045" s="2" t="s">
        <v>468</v>
      </c>
      <c r="Q3045" s="2" t="s">
        <v>468</v>
      </c>
      <c r="R3045" s="2" t="s">
        <v>152</v>
      </c>
      <c r="S3045" s="2" t="s">
        <v>152</v>
      </c>
      <c r="T3045" s="2" t="s">
        <v>152</v>
      </c>
      <c r="U3045" s="14" t="s">
        <v>152</v>
      </c>
      <c r="V3045" s="13" t="s">
        <v>152</v>
      </c>
      <c r="W3045" s="2" t="s">
        <v>152</v>
      </c>
      <c r="X3045" s="2" t="s">
        <v>152</v>
      </c>
      <c r="Y3045" s="2" t="s">
        <v>152</v>
      </c>
      <c r="Z3045" s="94" t="s">
        <v>152</v>
      </c>
      <c r="AA3045" s="13" t="s">
        <v>152</v>
      </c>
      <c r="AB3045" s="2" t="s">
        <v>152</v>
      </c>
      <c r="AC3045" s="14" t="s">
        <v>152</v>
      </c>
      <c r="AD3045" s="93" t="s">
        <v>152</v>
      </c>
      <c r="AE3045" s="14" t="s">
        <v>152</v>
      </c>
      <c r="AF3045" s="99">
        <v>100</v>
      </c>
    </row>
    <row r="3046" spans="1:32" x14ac:dyDescent="0.3">
      <c r="A3046" s="55" t="str">
        <f t="shared" si="47"/>
        <v>PLju_02.1</v>
      </c>
      <c r="C3046" s="96" t="s">
        <v>33</v>
      </c>
      <c r="D3046" s="97" t="s">
        <v>777</v>
      </c>
      <c r="E3046" s="97" t="s">
        <v>853</v>
      </c>
      <c r="F3046" s="97" t="s">
        <v>854</v>
      </c>
      <c r="G3046" s="97" t="s">
        <v>351</v>
      </c>
      <c r="H3046" s="96" t="s">
        <v>50</v>
      </c>
      <c r="I3046" s="98" t="s">
        <v>52</v>
      </c>
      <c r="J3046" s="27" t="s">
        <v>4116</v>
      </c>
      <c r="K3046" s="28" t="s">
        <v>4125</v>
      </c>
      <c r="L3046" s="93" t="s">
        <v>151</v>
      </c>
      <c r="M3046" s="2" t="s">
        <v>152</v>
      </c>
      <c r="N3046" s="94" t="s">
        <v>151</v>
      </c>
      <c r="O3046" s="13" t="s">
        <v>468</v>
      </c>
      <c r="P3046" s="2" t="s">
        <v>468</v>
      </c>
      <c r="Q3046" s="2" t="s">
        <v>468</v>
      </c>
      <c r="R3046" s="2" t="s">
        <v>152</v>
      </c>
      <c r="S3046" s="2" t="s">
        <v>152</v>
      </c>
      <c r="T3046" s="2" t="s">
        <v>152</v>
      </c>
      <c r="U3046" s="14" t="s">
        <v>152</v>
      </c>
      <c r="V3046" s="13" t="s">
        <v>152</v>
      </c>
      <c r="W3046" s="2" t="s">
        <v>152</v>
      </c>
      <c r="X3046" s="2" t="s">
        <v>152</v>
      </c>
      <c r="Y3046" s="2" t="s">
        <v>152</v>
      </c>
      <c r="Z3046" s="94" t="s">
        <v>152</v>
      </c>
      <c r="AA3046" s="13" t="s">
        <v>152</v>
      </c>
      <c r="AB3046" s="2" t="s">
        <v>152</v>
      </c>
      <c r="AC3046" s="14" t="s">
        <v>152</v>
      </c>
      <c r="AD3046" s="93" t="s">
        <v>152</v>
      </c>
      <c r="AE3046" s="14" t="s">
        <v>152</v>
      </c>
      <c r="AF3046" s="99">
        <v>100</v>
      </c>
    </row>
    <row r="3047" spans="1:32" x14ac:dyDescent="0.3">
      <c r="A3047" s="55" t="str">
        <f t="shared" si="47"/>
        <v>PLju_02.1</v>
      </c>
      <c r="C3047" s="96" t="s">
        <v>33</v>
      </c>
      <c r="D3047" s="97" t="s">
        <v>777</v>
      </c>
      <c r="E3047" s="97" t="s">
        <v>853</v>
      </c>
      <c r="F3047" s="97" t="s">
        <v>854</v>
      </c>
      <c r="G3047" s="97" t="s">
        <v>351</v>
      </c>
      <c r="H3047" s="96" t="s">
        <v>50</v>
      </c>
      <c r="I3047" s="98" t="s">
        <v>52</v>
      </c>
      <c r="J3047" s="27" t="s">
        <v>4118</v>
      </c>
      <c r="K3047" s="28" t="s">
        <v>4126</v>
      </c>
      <c r="L3047" s="93" t="s">
        <v>151</v>
      </c>
      <c r="M3047" s="2" t="s">
        <v>152</v>
      </c>
      <c r="N3047" s="94" t="s">
        <v>151</v>
      </c>
      <c r="O3047" s="13" t="s">
        <v>468</v>
      </c>
      <c r="P3047" s="2" t="s">
        <v>468</v>
      </c>
      <c r="Q3047" s="2" t="s">
        <v>468</v>
      </c>
      <c r="R3047" s="2" t="s">
        <v>152</v>
      </c>
      <c r="S3047" s="2" t="s">
        <v>152</v>
      </c>
      <c r="T3047" s="2" t="s">
        <v>152</v>
      </c>
      <c r="U3047" s="14" t="s">
        <v>152</v>
      </c>
      <c r="V3047" s="13" t="s">
        <v>152</v>
      </c>
      <c r="W3047" s="2" t="s">
        <v>152</v>
      </c>
      <c r="X3047" s="2" t="s">
        <v>152</v>
      </c>
      <c r="Y3047" s="2" t="s">
        <v>152</v>
      </c>
      <c r="Z3047" s="94" t="s">
        <v>152</v>
      </c>
      <c r="AA3047" s="13" t="s">
        <v>152</v>
      </c>
      <c r="AB3047" s="2" t="s">
        <v>152</v>
      </c>
      <c r="AC3047" s="14" t="s">
        <v>152</v>
      </c>
      <c r="AD3047" s="93" t="s">
        <v>152</v>
      </c>
      <c r="AE3047" s="14" t="s">
        <v>152</v>
      </c>
      <c r="AF3047" s="99">
        <v>100</v>
      </c>
    </row>
    <row r="3048" spans="1:32" x14ac:dyDescent="0.3">
      <c r="A3048" s="55" t="str">
        <f t="shared" si="47"/>
        <v>PLju_02.1</v>
      </c>
      <c r="C3048" s="96" t="s">
        <v>33</v>
      </c>
      <c r="D3048" s="97" t="s">
        <v>777</v>
      </c>
      <c r="E3048" s="97" t="s">
        <v>853</v>
      </c>
      <c r="F3048" s="97" t="s">
        <v>854</v>
      </c>
      <c r="G3048" s="97" t="s">
        <v>351</v>
      </c>
      <c r="H3048" s="96" t="s">
        <v>50</v>
      </c>
      <c r="I3048" s="98" t="s">
        <v>52</v>
      </c>
      <c r="J3048" s="27" t="s">
        <v>4122</v>
      </c>
      <c r="K3048" s="28" t="s">
        <v>4127</v>
      </c>
      <c r="L3048" s="93" t="s">
        <v>151</v>
      </c>
      <c r="M3048" s="2" t="s">
        <v>152</v>
      </c>
      <c r="N3048" s="94" t="s">
        <v>151</v>
      </c>
      <c r="O3048" s="13" t="s">
        <v>468</v>
      </c>
      <c r="P3048" s="2" t="s">
        <v>468</v>
      </c>
      <c r="Q3048" s="2" t="s">
        <v>468</v>
      </c>
      <c r="R3048" s="2" t="s">
        <v>152</v>
      </c>
      <c r="S3048" s="2" t="s">
        <v>152</v>
      </c>
      <c r="T3048" s="2" t="s">
        <v>152</v>
      </c>
      <c r="U3048" s="14" t="s">
        <v>152</v>
      </c>
      <c r="V3048" s="13" t="s">
        <v>152</v>
      </c>
      <c r="W3048" s="2" t="s">
        <v>152</v>
      </c>
      <c r="X3048" s="2" t="s">
        <v>152</v>
      </c>
      <c r="Y3048" s="2" t="s">
        <v>152</v>
      </c>
      <c r="Z3048" s="94" t="s">
        <v>152</v>
      </c>
      <c r="AA3048" s="13" t="s">
        <v>152</v>
      </c>
      <c r="AB3048" s="2" t="s">
        <v>152</v>
      </c>
      <c r="AC3048" s="14" t="s">
        <v>152</v>
      </c>
      <c r="AD3048" s="93" t="s">
        <v>152</v>
      </c>
      <c r="AE3048" s="14" t="s">
        <v>152</v>
      </c>
      <c r="AF3048" s="99">
        <v>100</v>
      </c>
    </row>
    <row r="3049" spans="1:32" x14ac:dyDescent="0.3">
      <c r="A3049" s="55" t="str">
        <f t="shared" si="47"/>
        <v>PLju_02.1</v>
      </c>
      <c r="C3049" s="96" t="s">
        <v>33</v>
      </c>
      <c r="D3049" s="97" t="s">
        <v>777</v>
      </c>
      <c r="E3049" s="97" t="s">
        <v>853</v>
      </c>
      <c r="F3049" s="97" t="s">
        <v>854</v>
      </c>
      <c r="G3049" s="97" t="s">
        <v>351</v>
      </c>
      <c r="H3049" s="96" t="s">
        <v>50</v>
      </c>
      <c r="I3049" s="98" t="s">
        <v>52</v>
      </c>
      <c r="J3049" s="27" t="s">
        <v>4128</v>
      </c>
      <c r="K3049" s="28" t="s">
        <v>4129</v>
      </c>
      <c r="L3049" s="93" t="s">
        <v>151</v>
      </c>
      <c r="M3049" s="2" t="s">
        <v>152</v>
      </c>
      <c r="N3049" s="94" t="s">
        <v>151</v>
      </c>
      <c r="O3049" s="13" t="s">
        <v>468</v>
      </c>
      <c r="P3049" s="2" t="s">
        <v>468</v>
      </c>
      <c r="Q3049" s="2" t="s">
        <v>468</v>
      </c>
      <c r="R3049" s="2" t="s">
        <v>152</v>
      </c>
      <c r="S3049" s="2" t="s">
        <v>152</v>
      </c>
      <c r="T3049" s="2" t="s">
        <v>152</v>
      </c>
      <c r="U3049" s="14" t="s">
        <v>152</v>
      </c>
      <c r="V3049" s="13" t="s">
        <v>152</v>
      </c>
      <c r="W3049" s="2" t="s">
        <v>152</v>
      </c>
      <c r="X3049" s="2" t="s">
        <v>152</v>
      </c>
      <c r="Y3049" s="2" t="s">
        <v>152</v>
      </c>
      <c r="Z3049" s="94" t="s">
        <v>152</v>
      </c>
      <c r="AA3049" s="13" t="s">
        <v>152</v>
      </c>
      <c r="AB3049" s="2" t="s">
        <v>152</v>
      </c>
      <c r="AC3049" s="14" t="s">
        <v>152</v>
      </c>
      <c r="AD3049" s="93" t="s">
        <v>152</v>
      </c>
      <c r="AE3049" s="14" t="s">
        <v>152</v>
      </c>
      <c r="AF3049" s="99">
        <v>100</v>
      </c>
    </row>
    <row r="3050" spans="1:32" x14ac:dyDescent="0.3">
      <c r="A3050" s="55" t="str">
        <f t="shared" si="47"/>
        <v>PLju_02.2</v>
      </c>
      <c r="C3050" s="96" t="s">
        <v>33</v>
      </c>
      <c r="D3050" s="97" t="s">
        <v>777</v>
      </c>
      <c r="E3050" s="97" t="s">
        <v>855</v>
      </c>
      <c r="F3050" s="97" t="s">
        <v>856</v>
      </c>
      <c r="G3050" s="97" t="s">
        <v>351</v>
      </c>
      <c r="H3050" s="96" t="s">
        <v>50</v>
      </c>
      <c r="I3050" s="98" t="s">
        <v>52</v>
      </c>
      <c r="J3050" s="27" t="s">
        <v>4114</v>
      </c>
      <c r="K3050" s="28" t="s">
        <v>4124</v>
      </c>
      <c r="L3050" s="93" t="s">
        <v>151</v>
      </c>
      <c r="M3050" s="2" t="s">
        <v>152</v>
      </c>
      <c r="N3050" s="94" t="s">
        <v>151</v>
      </c>
      <c r="O3050" s="13" t="s">
        <v>468</v>
      </c>
      <c r="P3050" s="2" t="s">
        <v>468</v>
      </c>
      <c r="Q3050" s="2" t="s">
        <v>468</v>
      </c>
      <c r="R3050" s="2" t="s">
        <v>152</v>
      </c>
      <c r="S3050" s="2" t="s">
        <v>152</v>
      </c>
      <c r="T3050" s="2" t="s">
        <v>152</v>
      </c>
      <c r="U3050" s="14" t="s">
        <v>152</v>
      </c>
      <c r="V3050" s="13" t="s">
        <v>152</v>
      </c>
      <c r="W3050" s="2" t="s">
        <v>152</v>
      </c>
      <c r="X3050" s="2" t="s">
        <v>152</v>
      </c>
      <c r="Y3050" s="2" t="s">
        <v>152</v>
      </c>
      <c r="Z3050" s="94" t="s">
        <v>152</v>
      </c>
      <c r="AA3050" s="13" t="s">
        <v>151</v>
      </c>
      <c r="AB3050" s="2" t="s">
        <v>152</v>
      </c>
      <c r="AC3050" s="14" t="s">
        <v>152</v>
      </c>
      <c r="AD3050" s="93" t="s">
        <v>152</v>
      </c>
      <c r="AE3050" s="14" t="s">
        <v>152</v>
      </c>
      <c r="AF3050" s="99">
        <v>100</v>
      </c>
    </row>
    <row r="3051" spans="1:32" x14ac:dyDescent="0.3">
      <c r="A3051" s="55" t="str">
        <f t="shared" si="47"/>
        <v>PLju_02.2</v>
      </c>
      <c r="C3051" s="96" t="s">
        <v>33</v>
      </c>
      <c r="D3051" s="97" t="s">
        <v>777</v>
      </c>
      <c r="E3051" s="97" t="s">
        <v>855</v>
      </c>
      <c r="F3051" s="97" t="s">
        <v>856</v>
      </c>
      <c r="G3051" s="97" t="s">
        <v>351</v>
      </c>
      <c r="H3051" s="96" t="s">
        <v>50</v>
      </c>
      <c r="I3051" s="98" t="s">
        <v>52</v>
      </c>
      <c r="J3051" s="27" t="s">
        <v>4116</v>
      </c>
      <c r="K3051" s="28" t="s">
        <v>4130</v>
      </c>
      <c r="L3051" s="93" t="s">
        <v>151</v>
      </c>
      <c r="M3051" s="2" t="s">
        <v>152</v>
      </c>
      <c r="N3051" s="94" t="s">
        <v>151</v>
      </c>
      <c r="O3051" s="13" t="s">
        <v>468</v>
      </c>
      <c r="P3051" s="2" t="s">
        <v>468</v>
      </c>
      <c r="Q3051" s="2" t="s">
        <v>468</v>
      </c>
      <c r="R3051" s="2" t="s">
        <v>152</v>
      </c>
      <c r="S3051" s="2" t="s">
        <v>152</v>
      </c>
      <c r="T3051" s="2" t="s">
        <v>152</v>
      </c>
      <c r="U3051" s="14" t="s">
        <v>152</v>
      </c>
      <c r="V3051" s="13" t="s">
        <v>152</v>
      </c>
      <c r="W3051" s="2" t="s">
        <v>152</v>
      </c>
      <c r="X3051" s="2" t="s">
        <v>152</v>
      </c>
      <c r="Y3051" s="2" t="s">
        <v>152</v>
      </c>
      <c r="Z3051" s="94" t="s">
        <v>152</v>
      </c>
      <c r="AA3051" s="13" t="s">
        <v>151</v>
      </c>
      <c r="AB3051" s="2" t="s">
        <v>152</v>
      </c>
      <c r="AC3051" s="14" t="s">
        <v>152</v>
      </c>
      <c r="AD3051" s="93" t="s">
        <v>152</v>
      </c>
      <c r="AE3051" s="14" t="s">
        <v>152</v>
      </c>
      <c r="AF3051" s="99">
        <v>100</v>
      </c>
    </row>
    <row r="3052" spans="1:32" x14ac:dyDescent="0.3">
      <c r="A3052" s="55" t="str">
        <f t="shared" si="47"/>
        <v>PLju_02.2</v>
      </c>
      <c r="C3052" s="96" t="s">
        <v>33</v>
      </c>
      <c r="D3052" s="97" t="s">
        <v>777</v>
      </c>
      <c r="E3052" s="97" t="s">
        <v>855</v>
      </c>
      <c r="F3052" s="97" t="s">
        <v>856</v>
      </c>
      <c r="G3052" s="97" t="s">
        <v>351</v>
      </c>
      <c r="H3052" s="96" t="s">
        <v>50</v>
      </c>
      <c r="I3052" s="98" t="s">
        <v>52</v>
      </c>
      <c r="J3052" s="27" t="s">
        <v>4118</v>
      </c>
      <c r="K3052" s="28" t="s">
        <v>4131</v>
      </c>
      <c r="L3052" s="93" t="s">
        <v>151</v>
      </c>
      <c r="M3052" s="2" t="s">
        <v>152</v>
      </c>
      <c r="N3052" s="94" t="s">
        <v>151</v>
      </c>
      <c r="O3052" s="13" t="s">
        <v>468</v>
      </c>
      <c r="P3052" s="2" t="s">
        <v>468</v>
      </c>
      <c r="Q3052" s="2" t="s">
        <v>468</v>
      </c>
      <c r="R3052" s="2" t="s">
        <v>152</v>
      </c>
      <c r="S3052" s="2" t="s">
        <v>152</v>
      </c>
      <c r="T3052" s="2" t="s">
        <v>152</v>
      </c>
      <c r="U3052" s="14" t="s">
        <v>152</v>
      </c>
      <c r="V3052" s="13" t="s">
        <v>152</v>
      </c>
      <c r="W3052" s="2" t="s">
        <v>152</v>
      </c>
      <c r="X3052" s="2" t="s">
        <v>152</v>
      </c>
      <c r="Y3052" s="2" t="s">
        <v>152</v>
      </c>
      <c r="Z3052" s="94" t="s">
        <v>152</v>
      </c>
      <c r="AA3052" s="13" t="s">
        <v>151</v>
      </c>
      <c r="AB3052" s="2" t="s">
        <v>152</v>
      </c>
      <c r="AC3052" s="14" t="s">
        <v>152</v>
      </c>
      <c r="AD3052" s="93" t="s">
        <v>152</v>
      </c>
      <c r="AE3052" s="14" t="s">
        <v>152</v>
      </c>
      <c r="AF3052" s="99">
        <v>100</v>
      </c>
    </row>
    <row r="3053" spans="1:32" x14ac:dyDescent="0.3">
      <c r="A3053" s="55" t="str">
        <f t="shared" si="47"/>
        <v>PLju_02.2</v>
      </c>
      <c r="C3053" s="96" t="s">
        <v>33</v>
      </c>
      <c r="D3053" s="97" t="s">
        <v>777</v>
      </c>
      <c r="E3053" s="97" t="s">
        <v>855</v>
      </c>
      <c r="F3053" s="97" t="s">
        <v>856</v>
      </c>
      <c r="G3053" s="97" t="s">
        <v>351</v>
      </c>
      <c r="H3053" s="96" t="s">
        <v>50</v>
      </c>
      <c r="I3053" s="98" t="s">
        <v>52</v>
      </c>
      <c r="J3053" s="27" t="s">
        <v>4122</v>
      </c>
      <c r="K3053" s="28" t="s">
        <v>4127</v>
      </c>
      <c r="L3053" s="93" t="s">
        <v>151</v>
      </c>
      <c r="M3053" s="2" t="s">
        <v>152</v>
      </c>
      <c r="N3053" s="94" t="s">
        <v>151</v>
      </c>
      <c r="O3053" s="13" t="s">
        <v>468</v>
      </c>
      <c r="P3053" s="2" t="s">
        <v>468</v>
      </c>
      <c r="Q3053" s="2" t="s">
        <v>468</v>
      </c>
      <c r="R3053" s="2" t="s">
        <v>152</v>
      </c>
      <c r="S3053" s="2" t="s">
        <v>152</v>
      </c>
      <c r="T3053" s="2" t="s">
        <v>152</v>
      </c>
      <c r="U3053" s="14" t="s">
        <v>152</v>
      </c>
      <c r="V3053" s="13" t="s">
        <v>152</v>
      </c>
      <c r="W3053" s="2" t="s">
        <v>152</v>
      </c>
      <c r="X3053" s="2" t="s">
        <v>152</v>
      </c>
      <c r="Y3053" s="2" t="s">
        <v>152</v>
      </c>
      <c r="Z3053" s="94" t="s">
        <v>152</v>
      </c>
      <c r="AA3053" s="13" t="s">
        <v>151</v>
      </c>
      <c r="AB3053" s="2" t="s">
        <v>152</v>
      </c>
      <c r="AC3053" s="14" t="s">
        <v>152</v>
      </c>
      <c r="AD3053" s="93" t="s">
        <v>152</v>
      </c>
      <c r="AE3053" s="14" t="s">
        <v>152</v>
      </c>
      <c r="AF3053" s="99">
        <v>100</v>
      </c>
    </row>
    <row r="3054" spans="1:32" x14ac:dyDescent="0.3">
      <c r="A3054" s="55" t="str">
        <f t="shared" si="47"/>
        <v>PLju_02.2</v>
      </c>
      <c r="C3054" s="96" t="s">
        <v>33</v>
      </c>
      <c r="D3054" s="97" t="s">
        <v>777</v>
      </c>
      <c r="E3054" s="97" t="s">
        <v>855</v>
      </c>
      <c r="F3054" s="97" t="s">
        <v>856</v>
      </c>
      <c r="G3054" s="97" t="s">
        <v>351</v>
      </c>
      <c r="H3054" s="96" t="s">
        <v>50</v>
      </c>
      <c r="I3054" s="98" t="s">
        <v>52</v>
      </c>
      <c r="J3054" s="27" t="s">
        <v>4132</v>
      </c>
      <c r="K3054" s="28" t="s">
        <v>4133</v>
      </c>
      <c r="L3054" s="93" t="s">
        <v>151</v>
      </c>
      <c r="M3054" s="2" t="s">
        <v>152</v>
      </c>
      <c r="N3054" s="94" t="s">
        <v>151</v>
      </c>
      <c r="O3054" s="13" t="s">
        <v>468</v>
      </c>
      <c r="P3054" s="2" t="s">
        <v>468</v>
      </c>
      <c r="Q3054" s="2" t="s">
        <v>468</v>
      </c>
      <c r="R3054" s="2" t="s">
        <v>152</v>
      </c>
      <c r="S3054" s="2" t="s">
        <v>152</v>
      </c>
      <c r="T3054" s="2" t="s">
        <v>152</v>
      </c>
      <c r="U3054" s="14" t="s">
        <v>152</v>
      </c>
      <c r="V3054" s="13" t="s">
        <v>152</v>
      </c>
      <c r="W3054" s="2" t="s">
        <v>152</v>
      </c>
      <c r="X3054" s="2" t="s">
        <v>152</v>
      </c>
      <c r="Y3054" s="2" t="s">
        <v>152</v>
      </c>
      <c r="Z3054" s="94" t="s">
        <v>152</v>
      </c>
      <c r="AA3054" s="13" t="s">
        <v>151</v>
      </c>
      <c r="AB3054" s="2" t="s">
        <v>152</v>
      </c>
      <c r="AC3054" s="14" t="s">
        <v>152</v>
      </c>
      <c r="AD3054" s="93" t="s">
        <v>152</v>
      </c>
      <c r="AE3054" s="14" t="s">
        <v>152</v>
      </c>
      <c r="AF3054" s="99">
        <v>100</v>
      </c>
    </row>
    <row r="3055" spans="1:32" x14ac:dyDescent="0.3">
      <c r="A3055" s="55" t="str">
        <f t="shared" si="47"/>
        <v>PLju_03.1</v>
      </c>
      <c r="C3055" s="96" t="s">
        <v>33</v>
      </c>
      <c r="D3055" s="97" t="s">
        <v>777</v>
      </c>
      <c r="E3055" s="97" t="s">
        <v>857</v>
      </c>
      <c r="F3055" s="97" t="s">
        <v>858</v>
      </c>
      <c r="G3055" s="97" t="s">
        <v>344</v>
      </c>
      <c r="H3055" s="96" t="s">
        <v>50</v>
      </c>
      <c r="I3055" s="98" t="s">
        <v>52</v>
      </c>
      <c r="J3055" s="27" t="s">
        <v>4116</v>
      </c>
      <c r="K3055" s="28" t="s">
        <v>4117</v>
      </c>
      <c r="L3055" s="93" t="s">
        <v>151</v>
      </c>
      <c r="M3055" s="2" t="s">
        <v>151</v>
      </c>
      <c r="N3055" s="94" t="s">
        <v>151</v>
      </c>
      <c r="O3055" s="13" t="s">
        <v>6</v>
      </c>
      <c r="P3055" s="2" t="s">
        <v>6</v>
      </c>
      <c r="Q3055" s="2" t="s">
        <v>6</v>
      </c>
      <c r="R3055" s="2" t="s">
        <v>6</v>
      </c>
      <c r="S3055" s="2" t="s">
        <v>6</v>
      </c>
      <c r="T3055" s="2" t="s">
        <v>6</v>
      </c>
      <c r="U3055" s="14" t="s">
        <v>6</v>
      </c>
      <c r="V3055" s="13" t="s">
        <v>6</v>
      </c>
      <c r="W3055" s="2" t="s">
        <v>6</v>
      </c>
      <c r="X3055" s="2" t="s">
        <v>6</v>
      </c>
      <c r="Y3055" s="2" t="s">
        <v>6</v>
      </c>
      <c r="Z3055" s="94" t="s">
        <v>6</v>
      </c>
      <c r="AA3055" s="13" t="s">
        <v>6</v>
      </c>
      <c r="AB3055" s="2" t="s">
        <v>6</v>
      </c>
      <c r="AC3055" s="14" t="s">
        <v>6</v>
      </c>
      <c r="AD3055" s="93" t="s">
        <v>6</v>
      </c>
      <c r="AE3055" s="14" t="s">
        <v>6</v>
      </c>
      <c r="AF3055" s="99">
        <v>100</v>
      </c>
    </row>
    <row r="3056" spans="1:32" x14ac:dyDescent="0.3">
      <c r="A3056" s="55" t="str">
        <f t="shared" si="47"/>
        <v>PLju_03.1</v>
      </c>
      <c r="C3056" s="96" t="s">
        <v>33</v>
      </c>
      <c r="D3056" s="97" t="s">
        <v>777</v>
      </c>
      <c r="E3056" s="97" t="s">
        <v>857</v>
      </c>
      <c r="F3056" s="97" t="s">
        <v>858</v>
      </c>
      <c r="G3056" s="97" t="s">
        <v>344</v>
      </c>
      <c r="H3056" s="96" t="s">
        <v>50</v>
      </c>
      <c r="I3056" s="98" t="s">
        <v>52</v>
      </c>
      <c r="J3056" s="27" t="s">
        <v>4118</v>
      </c>
      <c r="K3056" s="28" t="s">
        <v>4119</v>
      </c>
      <c r="L3056" s="93" t="s">
        <v>151</v>
      </c>
      <c r="M3056" s="2" t="s">
        <v>151</v>
      </c>
      <c r="N3056" s="94" t="s">
        <v>151</v>
      </c>
      <c r="O3056" s="13" t="s">
        <v>6</v>
      </c>
      <c r="P3056" s="2" t="s">
        <v>6</v>
      </c>
      <c r="Q3056" s="2" t="s">
        <v>6</v>
      </c>
      <c r="R3056" s="2" t="s">
        <v>6</v>
      </c>
      <c r="S3056" s="2" t="s">
        <v>6</v>
      </c>
      <c r="T3056" s="2" t="s">
        <v>6</v>
      </c>
      <c r="U3056" s="14" t="s">
        <v>6</v>
      </c>
      <c r="V3056" s="13" t="s">
        <v>6</v>
      </c>
      <c r="W3056" s="2" t="s">
        <v>6</v>
      </c>
      <c r="X3056" s="2" t="s">
        <v>6</v>
      </c>
      <c r="Y3056" s="2" t="s">
        <v>6</v>
      </c>
      <c r="Z3056" s="94" t="s">
        <v>6</v>
      </c>
      <c r="AA3056" s="13" t="s">
        <v>6</v>
      </c>
      <c r="AB3056" s="2" t="s">
        <v>6</v>
      </c>
      <c r="AC3056" s="14" t="s">
        <v>6</v>
      </c>
      <c r="AD3056" s="93" t="s">
        <v>6</v>
      </c>
      <c r="AE3056" s="14" t="s">
        <v>6</v>
      </c>
      <c r="AF3056" s="99">
        <v>100</v>
      </c>
    </row>
    <row r="3057" spans="1:32" x14ac:dyDescent="0.3">
      <c r="A3057" s="55" t="str">
        <f t="shared" si="47"/>
        <v>PLju_03.1</v>
      </c>
      <c r="C3057" s="96" t="s">
        <v>33</v>
      </c>
      <c r="D3057" s="97" t="s">
        <v>777</v>
      </c>
      <c r="E3057" s="97" t="s">
        <v>857</v>
      </c>
      <c r="F3057" s="97" t="s">
        <v>858</v>
      </c>
      <c r="G3057" s="97" t="s">
        <v>344</v>
      </c>
      <c r="H3057" s="96" t="s">
        <v>50</v>
      </c>
      <c r="I3057" s="98" t="s">
        <v>52</v>
      </c>
      <c r="J3057" s="27" t="s">
        <v>4122</v>
      </c>
      <c r="K3057" s="28" t="s">
        <v>4134</v>
      </c>
      <c r="L3057" s="93" t="s">
        <v>151</v>
      </c>
      <c r="M3057" s="2" t="s">
        <v>151</v>
      </c>
      <c r="N3057" s="94" t="s">
        <v>151</v>
      </c>
      <c r="O3057" s="13" t="s">
        <v>6</v>
      </c>
      <c r="P3057" s="2" t="s">
        <v>6</v>
      </c>
      <c r="Q3057" s="2" t="s">
        <v>6</v>
      </c>
      <c r="R3057" s="2" t="s">
        <v>6</v>
      </c>
      <c r="S3057" s="2" t="s">
        <v>6</v>
      </c>
      <c r="T3057" s="2" t="s">
        <v>6</v>
      </c>
      <c r="U3057" s="14" t="s">
        <v>6</v>
      </c>
      <c r="V3057" s="13" t="s">
        <v>6</v>
      </c>
      <c r="W3057" s="2" t="s">
        <v>6</v>
      </c>
      <c r="X3057" s="2" t="s">
        <v>6</v>
      </c>
      <c r="Y3057" s="2" t="s">
        <v>6</v>
      </c>
      <c r="Z3057" s="94" t="s">
        <v>6</v>
      </c>
      <c r="AA3057" s="13" t="s">
        <v>6</v>
      </c>
      <c r="AB3057" s="2" t="s">
        <v>6</v>
      </c>
      <c r="AC3057" s="14" t="s">
        <v>6</v>
      </c>
      <c r="AD3057" s="93" t="s">
        <v>6</v>
      </c>
      <c r="AE3057" s="14" t="s">
        <v>6</v>
      </c>
      <c r="AF3057" s="99">
        <v>100</v>
      </c>
    </row>
    <row r="3058" spans="1:32" x14ac:dyDescent="0.3">
      <c r="A3058" s="55" t="str">
        <f t="shared" si="47"/>
        <v>PLju_03.1</v>
      </c>
      <c r="C3058" s="96" t="s">
        <v>33</v>
      </c>
      <c r="D3058" s="97" t="s">
        <v>777</v>
      </c>
      <c r="E3058" s="97" t="s">
        <v>857</v>
      </c>
      <c r="F3058" s="97" t="s">
        <v>858</v>
      </c>
      <c r="G3058" s="97" t="s">
        <v>344</v>
      </c>
      <c r="H3058" s="96" t="s">
        <v>50</v>
      </c>
      <c r="I3058" s="98" t="s">
        <v>52</v>
      </c>
      <c r="J3058" s="27" t="s">
        <v>4114</v>
      </c>
      <c r="K3058" s="28" t="s">
        <v>4115</v>
      </c>
      <c r="L3058" s="93" t="s">
        <v>151</v>
      </c>
      <c r="M3058" s="2" t="s">
        <v>151</v>
      </c>
      <c r="N3058" s="94" t="s">
        <v>151</v>
      </c>
      <c r="O3058" s="13" t="s">
        <v>6</v>
      </c>
      <c r="P3058" s="2" t="s">
        <v>6</v>
      </c>
      <c r="Q3058" s="2" t="s">
        <v>6</v>
      </c>
      <c r="R3058" s="2" t="s">
        <v>6</v>
      </c>
      <c r="S3058" s="2" t="s">
        <v>6</v>
      </c>
      <c r="T3058" s="2" t="s">
        <v>6</v>
      </c>
      <c r="U3058" s="14" t="s">
        <v>6</v>
      </c>
      <c r="V3058" s="13" t="s">
        <v>6</v>
      </c>
      <c r="W3058" s="2" t="s">
        <v>6</v>
      </c>
      <c r="X3058" s="2" t="s">
        <v>6</v>
      </c>
      <c r="Y3058" s="2" t="s">
        <v>6</v>
      </c>
      <c r="Z3058" s="94" t="s">
        <v>6</v>
      </c>
      <c r="AA3058" s="13" t="s">
        <v>6</v>
      </c>
      <c r="AB3058" s="2" t="s">
        <v>6</v>
      </c>
      <c r="AC3058" s="14" t="s">
        <v>6</v>
      </c>
      <c r="AD3058" s="93" t="s">
        <v>6</v>
      </c>
      <c r="AE3058" s="14" t="s">
        <v>6</v>
      </c>
      <c r="AF3058" s="99">
        <v>100</v>
      </c>
    </row>
    <row r="3059" spans="1:32" x14ac:dyDescent="0.3">
      <c r="A3059" s="55" t="str">
        <f t="shared" si="47"/>
        <v>PLju_03.1</v>
      </c>
      <c r="C3059" s="96" t="s">
        <v>33</v>
      </c>
      <c r="D3059" s="97" t="s">
        <v>777</v>
      </c>
      <c r="E3059" s="97" t="s">
        <v>857</v>
      </c>
      <c r="F3059" s="97" t="s">
        <v>858</v>
      </c>
      <c r="G3059" s="97" t="s">
        <v>344</v>
      </c>
      <c r="H3059" s="96" t="s">
        <v>50</v>
      </c>
      <c r="I3059" s="98" t="s">
        <v>52</v>
      </c>
      <c r="J3059" s="27" t="s">
        <v>4120</v>
      </c>
      <c r="K3059" s="28" t="s">
        <v>4121</v>
      </c>
      <c r="L3059" s="93" t="s">
        <v>151</v>
      </c>
      <c r="M3059" s="2" t="s">
        <v>151</v>
      </c>
      <c r="N3059" s="94" t="s">
        <v>151</v>
      </c>
      <c r="O3059" s="13" t="s">
        <v>6</v>
      </c>
      <c r="P3059" s="2" t="s">
        <v>6</v>
      </c>
      <c r="Q3059" s="2" t="s">
        <v>6</v>
      </c>
      <c r="R3059" s="2" t="s">
        <v>6</v>
      </c>
      <c r="S3059" s="2" t="s">
        <v>6</v>
      </c>
      <c r="T3059" s="2" t="s">
        <v>6</v>
      </c>
      <c r="U3059" s="14" t="s">
        <v>6</v>
      </c>
      <c r="V3059" s="13" t="s">
        <v>6</v>
      </c>
      <c r="W3059" s="2" t="s">
        <v>6</v>
      </c>
      <c r="X3059" s="2" t="s">
        <v>6</v>
      </c>
      <c r="Y3059" s="2" t="s">
        <v>6</v>
      </c>
      <c r="Z3059" s="94" t="s">
        <v>6</v>
      </c>
      <c r="AA3059" s="13" t="s">
        <v>6</v>
      </c>
      <c r="AB3059" s="2" t="s">
        <v>6</v>
      </c>
      <c r="AC3059" s="14" t="s">
        <v>6</v>
      </c>
      <c r="AD3059" s="93" t="s">
        <v>6</v>
      </c>
      <c r="AE3059" s="14" t="s">
        <v>6</v>
      </c>
      <c r="AF3059" s="99">
        <v>100</v>
      </c>
    </row>
    <row r="3060" spans="1:32" x14ac:dyDescent="0.3">
      <c r="A3060" s="55" t="str">
        <f t="shared" si="47"/>
        <v>PLju_03.2</v>
      </c>
      <c r="C3060" s="96" t="s">
        <v>33</v>
      </c>
      <c r="D3060" s="97" t="s">
        <v>777</v>
      </c>
      <c r="E3060" s="97" t="s">
        <v>859</v>
      </c>
      <c r="F3060" s="97" t="s">
        <v>860</v>
      </c>
      <c r="G3060" s="97" t="s">
        <v>351</v>
      </c>
      <c r="H3060" s="96" t="s">
        <v>50</v>
      </c>
      <c r="I3060" s="98" t="s">
        <v>52</v>
      </c>
      <c r="J3060" s="27" t="s">
        <v>4135</v>
      </c>
      <c r="K3060" s="28" t="s">
        <v>4136</v>
      </c>
      <c r="L3060" s="93" t="s">
        <v>151</v>
      </c>
      <c r="M3060" s="2" t="s">
        <v>152</v>
      </c>
      <c r="N3060" s="94" t="s">
        <v>151</v>
      </c>
      <c r="O3060" s="13" t="s">
        <v>468</v>
      </c>
      <c r="P3060" s="2" t="s">
        <v>468</v>
      </c>
      <c r="Q3060" s="2" t="s">
        <v>468</v>
      </c>
      <c r="R3060" s="2" t="s">
        <v>152</v>
      </c>
      <c r="S3060" s="2" t="s">
        <v>152</v>
      </c>
      <c r="T3060" s="2" t="s">
        <v>152</v>
      </c>
      <c r="U3060" s="14" t="s">
        <v>152</v>
      </c>
      <c r="V3060" s="13" t="s">
        <v>152</v>
      </c>
      <c r="W3060" s="2" t="s">
        <v>152</v>
      </c>
      <c r="X3060" s="2" t="s">
        <v>152</v>
      </c>
      <c r="Y3060" s="2" t="s">
        <v>152</v>
      </c>
      <c r="Z3060" s="94" t="s">
        <v>152</v>
      </c>
      <c r="AA3060" s="13" t="s">
        <v>152</v>
      </c>
      <c r="AB3060" s="2" t="s">
        <v>152</v>
      </c>
      <c r="AC3060" s="14" t="s">
        <v>152</v>
      </c>
      <c r="AD3060" s="93" t="s">
        <v>152</v>
      </c>
      <c r="AE3060" s="14" t="s">
        <v>152</v>
      </c>
      <c r="AF3060" s="99">
        <v>100</v>
      </c>
    </row>
    <row r="3061" spans="1:32" x14ac:dyDescent="0.3">
      <c r="A3061" s="55" t="str">
        <f t="shared" si="47"/>
        <v>PLju_03.2</v>
      </c>
      <c r="C3061" s="96" t="s">
        <v>33</v>
      </c>
      <c r="D3061" s="97" t="s">
        <v>777</v>
      </c>
      <c r="E3061" s="97" t="s">
        <v>859</v>
      </c>
      <c r="F3061" s="97" t="s">
        <v>860</v>
      </c>
      <c r="G3061" s="97" t="s">
        <v>351</v>
      </c>
      <c r="H3061" s="96" t="s">
        <v>50</v>
      </c>
      <c r="I3061" s="98" t="s">
        <v>52</v>
      </c>
      <c r="J3061" s="27" t="s">
        <v>4137</v>
      </c>
      <c r="K3061" s="28" t="s">
        <v>4138</v>
      </c>
      <c r="L3061" s="93" t="s">
        <v>151</v>
      </c>
      <c r="M3061" s="2" t="s">
        <v>152</v>
      </c>
      <c r="N3061" s="94" t="s">
        <v>151</v>
      </c>
      <c r="O3061" s="13" t="s">
        <v>468</v>
      </c>
      <c r="P3061" s="2" t="s">
        <v>468</v>
      </c>
      <c r="Q3061" s="2" t="s">
        <v>468</v>
      </c>
      <c r="R3061" s="2" t="s">
        <v>152</v>
      </c>
      <c r="S3061" s="2" t="s">
        <v>152</v>
      </c>
      <c r="T3061" s="2" t="s">
        <v>152</v>
      </c>
      <c r="U3061" s="14" t="s">
        <v>152</v>
      </c>
      <c r="V3061" s="13" t="s">
        <v>152</v>
      </c>
      <c r="W3061" s="2" t="s">
        <v>152</v>
      </c>
      <c r="X3061" s="2" t="s">
        <v>152</v>
      </c>
      <c r="Y3061" s="2" t="s">
        <v>152</v>
      </c>
      <c r="Z3061" s="94" t="s">
        <v>152</v>
      </c>
      <c r="AA3061" s="13" t="s">
        <v>152</v>
      </c>
      <c r="AB3061" s="2" t="s">
        <v>152</v>
      </c>
      <c r="AC3061" s="14" t="s">
        <v>152</v>
      </c>
      <c r="AD3061" s="93" t="s">
        <v>152</v>
      </c>
      <c r="AE3061" s="14" t="s">
        <v>152</v>
      </c>
      <c r="AF3061" s="99">
        <v>100</v>
      </c>
    </row>
    <row r="3062" spans="1:32" x14ac:dyDescent="0.3">
      <c r="A3062" s="55" t="str">
        <f t="shared" si="47"/>
        <v>PLju_03.2</v>
      </c>
      <c r="C3062" s="96" t="s">
        <v>33</v>
      </c>
      <c r="D3062" s="97" t="s">
        <v>777</v>
      </c>
      <c r="E3062" s="97" t="s">
        <v>859</v>
      </c>
      <c r="F3062" s="97" t="s">
        <v>860</v>
      </c>
      <c r="G3062" s="97" t="s">
        <v>351</v>
      </c>
      <c r="H3062" s="96" t="s">
        <v>50</v>
      </c>
      <c r="I3062" s="98" t="s">
        <v>52</v>
      </c>
      <c r="J3062" s="27" t="s">
        <v>4139</v>
      </c>
      <c r="K3062" s="28" t="s">
        <v>4140</v>
      </c>
      <c r="L3062" s="93" t="s">
        <v>151</v>
      </c>
      <c r="M3062" s="2" t="s">
        <v>152</v>
      </c>
      <c r="N3062" s="94" t="s">
        <v>151</v>
      </c>
      <c r="O3062" s="13" t="s">
        <v>468</v>
      </c>
      <c r="P3062" s="2" t="s">
        <v>468</v>
      </c>
      <c r="Q3062" s="2" t="s">
        <v>468</v>
      </c>
      <c r="R3062" s="2" t="s">
        <v>152</v>
      </c>
      <c r="S3062" s="2" t="s">
        <v>152</v>
      </c>
      <c r="T3062" s="2" t="s">
        <v>152</v>
      </c>
      <c r="U3062" s="14" t="s">
        <v>152</v>
      </c>
      <c r="V3062" s="13" t="s">
        <v>152</v>
      </c>
      <c r="W3062" s="2" t="s">
        <v>152</v>
      </c>
      <c r="X3062" s="2" t="s">
        <v>152</v>
      </c>
      <c r="Y3062" s="2" t="s">
        <v>152</v>
      </c>
      <c r="Z3062" s="94" t="s">
        <v>152</v>
      </c>
      <c r="AA3062" s="13" t="s">
        <v>152</v>
      </c>
      <c r="AB3062" s="2" t="s">
        <v>152</v>
      </c>
      <c r="AC3062" s="14" t="s">
        <v>152</v>
      </c>
      <c r="AD3062" s="93" t="s">
        <v>152</v>
      </c>
      <c r="AE3062" s="14" t="s">
        <v>152</v>
      </c>
      <c r="AF3062" s="99">
        <v>100</v>
      </c>
    </row>
    <row r="3063" spans="1:32" x14ac:dyDescent="0.3">
      <c r="A3063" s="55" t="str">
        <f t="shared" si="47"/>
        <v>PLju_03.2</v>
      </c>
      <c r="C3063" s="96" t="s">
        <v>33</v>
      </c>
      <c r="D3063" s="97" t="s">
        <v>777</v>
      </c>
      <c r="E3063" s="97" t="s">
        <v>859</v>
      </c>
      <c r="F3063" s="97" t="s">
        <v>860</v>
      </c>
      <c r="G3063" s="97" t="s">
        <v>351</v>
      </c>
      <c r="H3063" s="96" t="s">
        <v>50</v>
      </c>
      <c r="I3063" s="98" t="s">
        <v>52</v>
      </c>
      <c r="J3063" s="27" t="s">
        <v>4141</v>
      </c>
      <c r="K3063" s="28" t="s">
        <v>4142</v>
      </c>
      <c r="L3063" s="93" t="s">
        <v>151</v>
      </c>
      <c r="M3063" s="2" t="s">
        <v>152</v>
      </c>
      <c r="N3063" s="94" t="s">
        <v>151</v>
      </c>
      <c r="O3063" s="13" t="s">
        <v>468</v>
      </c>
      <c r="P3063" s="2" t="s">
        <v>468</v>
      </c>
      <c r="Q3063" s="2" t="s">
        <v>468</v>
      </c>
      <c r="R3063" s="2" t="s">
        <v>152</v>
      </c>
      <c r="S3063" s="2" t="s">
        <v>152</v>
      </c>
      <c r="T3063" s="2" t="s">
        <v>152</v>
      </c>
      <c r="U3063" s="14" t="s">
        <v>152</v>
      </c>
      <c r="V3063" s="13" t="s">
        <v>152</v>
      </c>
      <c r="W3063" s="2" t="s">
        <v>152</v>
      </c>
      <c r="X3063" s="2" t="s">
        <v>152</v>
      </c>
      <c r="Y3063" s="2" t="s">
        <v>152</v>
      </c>
      <c r="Z3063" s="94" t="s">
        <v>152</v>
      </c>
      <c r="AA3063" s="13" t="s">
        <v>152</v>
      </c>
      <c r="AB3063" s="2" t="s">
        <v>152</v>
      </c>
      <c r="AC3063" s="14" t="s">
        <v>152</v>
      </c>
      <c r="AD3063" s="93" t="s">
        <v>152</v>
      </c>
      <c r="AE3063" s="14" t="s">
        <v>152</v>
      </c>
      <c r="AF3063" s="99">
        <v>100</v>
      </c>
    </row>
    <row r="3064" spans="1:32" x14ac:dyDescent="0.3">
      <c r="A3064" s="55" t="str">
        <f t="shared" si="47"/>
        <v>PLju_03.2</v>
      </c>
      <c r="C3064" s="96" t="s">
        <v>33</v>
      </c>
      <c r="D3064" s="97" t="s">
        <v>777</v>
      </c>
      <c r="E3064" s="97" t="s">
        <v>859</v>
      </c>
      <c r="F3064" s="97" t="s">
        <v>860</v>
      </c>
      <c r="G3064" s="97" t="s">
        <v>351</v>
      </c>
      <c r="H3064" s="96" t="s">
        <v>50</v>
      </c>
      <c r="I3064" s="98" t="s">
        <v>52</v>
      </c>
      <c r="J3064" s="27" t="s">
        <v>4116</v>
      </c>
      <c r="K3064" s="28" t="s">
        <v>4125</v>
      </c>
      <c r="L3064" s="93" t="s">
        <v>151</v>
      </c>
      <c r="M3064" s="2" t="s">
        <v>152</v>
      </c>
      <c r="N3064" s="94" t="s">
        <v>151</v>
      </c>
      <c r="O3064" s="13" t="s">
        <v>468</v>
      </c>
      <c r="P3064" s="2" t="s">
        <v>468</v>
      </c>
      <c r="Q3064" s="2" t="s">
        <v>468</v>
      </c>
      <c r="R3064" s="2" t="s">
        <v>152</v>
      </c>
      <c r="S3064" s="2" t="s">
        <v>152</v>
      </c>
      <c r="T3064" s="2" t="s">
        <v>152</v>
      </c>
      <c r="U3064" s="14" t="s">
        <v>152</v>
      </c>
      <c r="V3064" s="13" t="s">
        <v>152</v>
      </c>
      <c r="W3064" s="2" t="s">
        <v>152</v>
      </c>
      <c r="X3064" s="2" t="s">
        <v>152</v>
      </c>
      <c r="Y3064" s="2" t="s">
        <v>152</v>
      </c>
      <c r="Z3064" s="94" t="s">
        <v>152</v>
      </c>
      <c r="AA3064" s="13" t="s">
        <v>152</v>
      </c>
      <c r="AB3064" s="2" t="s">
        <v>152</v>
      </c>
      <c r="AC3064" s="14" t="s">
        <v>152</v>
      </c>
      <c r="AD3064" s="93" t="s">
        <v>152</v>
      </c>
      <c r="AE3064" s="14" t="s">
        <v>152</v>
      </c>
      <c r="AF3064" s="99">
        <v>100</v>
      </c>
    </row>
    <row r="3065" spans="1:32" x14ac:dyDescent="0.3">
      <c r="A3065" s="55" t="str">
        <f t="shared" si="47"/>
        <v>PLmo_01.1</v>
      </c>
      <c r="C3065" s="96" t="s">
        <v>33</v>
      </c>
      <c r="D3065" s="97" t="s">
        <v>778</v>
      </c>
      <c r="E3065" s="97" t="s">
        <v>861</v>
      </c>
      <c r="F3065" s="97" t="s">
        <v>862</v>
      </c>
      <c r="G3065" s="97" t="s">
        <v>344</v>
      </c>
      <c r="H3065" s="96" t="s">
        <v>50</v>
      </c>
      <c r="I3065" s="98" t="s">
        <v>51</v>
      </c>
      <c r="J3065" s="27" t="s">
        <v>4143</v>
      </c>
      <c r="K3065" s="28" t="s">
        <v>4144</v>
      </c>
      <c r="L3065" s="93" t="s">
        <v>151</v>
      </c>
      <c r="M3065" s="2" t="s">
        <v>151</v>
      </c>
      <c r="N3065" s="94" t="s">
        <v>151</v>
      </c>
      <c r="O3065" s="13" t="s">
        <v>6</v>
      </c>
      <c r="P3065" s="2" t="s">
        <v>6</v>
      </c>
      <c r="Q3065" s="2" t="s">
        <v>6</v>
      </c>
      <c r="R3065" s="2" t="s">
        <v>6</v>
      </c>
      <c r="S3065" s="2" t="s">
        <v>6</v>
      </c>
      <c r="T3065" s="2" t="s">
        <v>6</v>
      </c>
      <c r="U3065" s="14" t="s">
        <v>6</v>
      </c>
      <c r="V3065" s="13" t="s">
        <v>6</v>
      </c>
      <c r="W3065" s="2" t="s">
        <v>6</v>
      </c>
      <c r="X3065" s="2" t="s">
        <v>6</v>
      </c>
      <c r="Y3065" s="2" t="s">
        <v>6</v>
      </c>
      <c r="Z3065" s="94" t="s">
        <v>6</v>
      </c>
      <c r="AA3065" s="13" t="s">
        <v>6</v>
      </c>
      <c r="AB3065" s="2" t="s">
        <v>6</v>
      </c>
      <c r="AC3065" s="14" t="s">
        <v>6</v>
      </c>
      <c r="AD3065" s="93" t="s">
        <v>6</v>
      </c>
      <c r="AE3065" s="14" t="s">
        <v>6</v>
      </c>
      <c r="AF3065" s="99">
        <v>100</v>
      </c>
    </row>
    <row r="3066" spans="1:32" x14ac:dyDescent="0.3">
      <c r="A3066" s="55" t="str">
        <f t="shared" si="47"/>
        <v>PLmo_01.1</v>
      </c>
      <c r="C3066" s="96" t="s">
        <v>33</v>
      </c>
      <c r="D3066" s="97" t="s">
        <v>778</v>
      </c>
      <c r="E3066" s="97" t="s">
        <v>861</v>
      </c>
      <c r="F3066" s="97" t="s">
        <v>862</v>
      </c>
      <c r="G3066" s="97" t="s">
        <v>344</v>
      </c>
      <c r="H3066" s="96" t="s">
        <v>50</v>
      </c>
      <c r="I3066" s="98" t="s">
        <v>51</v>
      </c>
      <c r="J3066" s="27" t="s">
        <v>4145</v>
      </c>
      <c r="K3066" s="28" t="s">
        <v>4146</v>
      </c>
      <c r="L3066" s="93" t="s">
        <v>151</v>
      </c>
      <c r="M3066" s="2" t="s">
        <v>151</v>
      </c>
      <c r="N3066" s="94" t="s">
        <v>151</v>
      </c>
      <c r="O3066" s="13" t="s">
        <v>6</v>
      </c>
      <c r="P3066" s="2" t="s">
        <v>6</v>
      </c>
      <c r="Q3066" s="2" t="s">
        <v>6</v>
      </c>
      <c r="R3066" s="2" t="s">
        <v>6</v>
      </c>
      <c r="S3066" s="2" t="s">
        <v>6</v>
      </c>
      <c r="T3066" s="2" t="s">
        <v>6</v>
      </c>
      <c r="U3066" s="14" t="s">
        <v>6</v>
      </c>
      <c r="V3066" s="13" t="s">
        <v>6</v>
      </c>
      <c r="W3066" s="2" t="s">
        <v>6</v>
      </c>
      <c r="X3066" s="2" t="s">
        <v>6</v>
      </c>
      <c r="Y3066" s="2" t="s">
        <v>6</v>
      </c>
      <c r="Z3066" s="94" t="s">
        <v>6</v>
      </c>
      <c r="AA3066" s="13" t="s">
        <v>6</v>
      </c>
      <c r="AB3066" s="2" t="s">
        <v>6</v>
      </c>
      <c r="AC3066" s="14" t="s">
        <v>6</v>
      </c>
      <c r="AD3066" s="93" t="s">
        <v>6</v>
      </c>
      <c r="AE3066" s="14" t="s">
        <v>6</v>
      </c>
      <c r="AF3066" s="99">
        <v>100</v>
      </c>
    </row>
    <row r="3067" spans="1:32" x14ac:dyDescent="0.3">
      <c r="A3067" s="55" t="str">
        <f t="shared" si="47"/>
        <v>PLmo_01.1</v>
      </c>
      <c r="C3067" s="96" t="s">
        <v>33</v>
      </c>
      <c r="D3067" s="97" t="s">
        <v>778</v>
      </c>
      <c r="E3067" s="97" t="s">
        <v>861</v>
      </c>
      <c r="F3067" s="97" t="s">
        <v>862</v>
      </c>
      <c r="G3067" s="97" t="s">
        <v>344</v>
      </c>
      <c r="H3067" s="96" t="s">
        <v>50</v>
      </c>
      <c r="I3067" s="98" t="s">
        <v>51</v>
      </c>
      <c r="J3067" s="27" t="s">
        <v>4147</v>
      </c>
      <c r="K3067" s="28" t="s">
        <v>4148</v>
      </c>
      <c r="L3067" s="93" t="s">
        <v>151</v>
      </c>
      <c r="M3067" s="2" t="s">
        <v>151</v>
      </c>
      <c r="N3067" s="94" t="s">
        <v>151</v>
      </c>
      <c r="O3067" s="13" t="s">
        <v>6</v>
      </c>
      <c r="P3067" s="2" t="s">
        <v>6</v>
      </c>
      <c r="Q3067" s="2" t="s">
        <v>6</v>
      </c>
      <c r="R3067" s="2" t="s">
        <v>6</v>
      </c>
      <c r="S3067" s="2" t="s">
        <v>6</v>
      </c>
      <c r="T3067" s="2" t="s">
        <v>6</v>
      </c>
      <c r="U3067" s="14" t="s">
        <v>6</v>
      </c>
      <c r="V3067" s="13" t="s">
        <v>6</v>
      </c>
      <c r="W3067" s="2" t="s">
        <v>6</v>
      </c>
      <c r="X3067" s="2" t="s">
        <v>6</v>
      </c>
      <c r="Y3067" s="2" t="s">
        <v>6</v>
      </c>
      <c r="Z3067" s="94" t="s">
        <v>6</v>
      </c>
      <c r="AA3067" s="13" t="s">
        <v>6</v>
      </c>
      <c r="AB3067" s="2" t="s">
        <v>6</v>
      </c>
      <c r="AC3067" s="14" t="s">
        <v>6</v>
      </c>
      <c r="AD3067" s="93" t="s">
        <v>6</v>
      </c>
      <c r="AE3067" s="14" t="s">
        <v>6</v>
      </c>
      <c r="AF3067" s="99">
        <v>0</v>
      </c>
    </row>
    <row r="3068" spans="1:32" x14ac:dyDescent="0.3">
      <c r="A3068" s="55" t="str">
        <f t="shared" si="47"/>
        <v>PLmo_01.1</v>
      </c>
      <c r="C3068" s="96" t="s">
        <v>33</v>
      </c>
      <c r="D3068" s="97" t="s">
        <v>778</v>
      </c>
      <c r="E3068" s="97" t="s">
        <v>861</v>
      </c>
      <c r="F3068" s="97" t="s">
        <v>862</v>
      </c>
      <c r="G3068" s="97" t="s">
        <v>344</v>
      </c>
      <c r="H3068" s="96" t="s">
        <v>50</v>
      </c>
      <c r="I3068" s="98" t="s">
        <v>51</v>
      </c>
      <c r="J3068" s="27" t="s">
        <v>4149</v>
      </c>
      <c r="K3068" s="28" t="s">
        <v>4150</v>
      </c>
      <c r="L3068" s="93" t="s">
        <v>151</v>
      </c>
      <c r="M3068" s="2" t="s">
        <v>151</v>
      </c>
      <c r="N3068" s="94" t="s">
        <v>151</v>
      </c>
      <c r="O3068" s="13" t="s">
        <v>6</v>
      </c>
      <c r="P3068" s="2" t="s">
        <v>6</v>
      </c>
      <c r="Q3068" s="2" t="s">
        <v>6</v>
      </c>
      <c r="R3068" s="2" t="s">
        <v>6</v>
      </c>
      <c r="S3068" s="2" t="s">
        <v>6</v>
      </c>
      <c r="T3068" s="2" t="s">
        <v>6</v>
      </c>
      <c r="U3068" s="14" t="s">
        <v>6</v>
      </c>
      <c r="V3068" s="13" t="s">
        <v>6</v>
      </c>
      <c r="W3068" s="2" t="s">
        <v>6</v>
      </c>
      <c r="X3068" s="2" t="s">
        <v>6</v>
      </c>
      <c r="Y3068" s="2" t="s">
        <v>6</v>
      </c>
      <c r="Z3068" s="94" t="s">
        <v>6</v>
      </c>
      <c r="AA3068" s="13" t="s">
        <v>6</v>
      </c>
      <c r="AB3068" s="2" t="s">
        <v>6</v>
      </c>
      <c r="AC3068" s="14" t="s">
        <v>6</v>
      </c>
      <c r="AD3068" s="93" t="s">
        <v>6</v>
      </c>
      <c r="AE3068" s="14" t="s">
        <v>6</v>
      </c>
      <c r="AF3068" s="99">
        <v>100</v>
      </c>
    </row>
    <row r="3069" spans="1:32" x14ac:dyDescent="0.3">
      <c r="A3069" s="55" t="str">
        <f t="shared" si="47"/>
        <v>PLmo_01.1</v>
      </c>
      <c r="C3069" s="96" t="s">
        <v>33</v>
      </c>
      <c r="D3069" s="97" t="s">
        <v>778</v>
      </c>
      <c r="E3069" s="97" t="s">
        <v>861</v>
      </c>
      <c r="F3069" s="97" t="s">
        <v>862</v>
      </c>
      <c r="G3069" s="97" t="s">
        <v>344</v>
      </c>
      <c r="H3069" s="96" t="s">
        <v>50</v>
      </c>
      <c r="I3069" s="98" t="s">
        <v>51</v>
      </c>
      <c r="J3069" s="27" t="s">
        <v>4151</v>
      </c>
      <c r="K3069" s="28" t="s">
        <v>4152</v>
      </c>
      <c r="L3069" s="93" t="s">
        <v>151</v>
      </c>
      <c r="M3069" s="2" t="s">
        <v>151</v>
      </c>
      <c r="N3069" s="94" t="s">
        <v>151</v>
      </c>
      <c r="O3069" s="13" t="s">
        <v>6</v>
      </c>
      <c r="P3069" s="2" t="s">
        <v>6</v>
      </c>
      <c r="Q3069" s="2" t="s">
        <v>6</v>
      </c>
      <c r="R3069" s="2" t="s">
        <v>6</v>
      </c>
      <c r="S3069" s="2" t="s">
        <v>6</v>
      </c>
      <c r="T3069" s="2" t="s">
        <v>6</v>
      </c>
      <c r="U3069" s="14" t="s">
        <v>6</v>
      </c>
      <c r="V3069" s="13" t="s">
        <v>6</v>
      </c>
      <c r="W3069" s="2" t="s">
        <v>6</v>
      </c>
      <c r="X3069" s="2" t="s">
        <v>6</v>
      </c>
      <c r="Y3069" s="2" t="s">
        <v>6</v>
      </c>
      <c r="Z3069" s="94" t="s">
        <v>6</v>
      </c>
      <c r="AA3069" s="13" t="s">
        <v>6</v>
      </c>
      <c r="AB3069" s="2" t="s">
        <v>6</v>
      </c>
      <c r="AC3069" s="14" t="s">
        <v>6</v>
      </c>
      <c r="AD3069" s="93" t="s">
        <v>6</v>
      </c>
      <c r="AE3069" s="14" t="s">
        <v>6</v>
      </c>
      <c r="AF3069" s="99">
        <v>0</v>
      </c>
    </row>
    <row r="3070" spans="1:32" x14ac:dyDescent="0.3">
      <c r="A3070" s="55" t="str">
        <f t="shared" si="47"/>
        <v>PLmo_01.1</v>
      </c>
      <c r="C3070" s="96" t="s">
        <v>33</v>
      </c>
      <c r="D3070" s="97" t="s">
        <v>778</v>
      </c>
      <c r="E3070" s="97" t="s">
        <v>861</v>
      </c>
      <c r="F3070" s="97" t="s">
        <v>862</v>
      </c>
      <c r="G3070" s="97" t="s">
        <v>344</v>
      </c>
      <c r="H3070" s="96" t="s">
        <v>50</v>
      </c>
      <c r="I3070" s="98" t="s">
        <v>51</v>
      </c>
      <c r="J3070" s="27" t="s">
        <v>4153</v>
      </c>
      <c r="K3070" s="28" t="s">
        <v>4154</v>
      </c>
      <c r="L3070" s="93" t="s">
        <v>151</v>
      </c>
      <c r="M3070" s="2" t="s">
        <v>151</v>
      </c>
      <c r="N3070" s="94" t="s">
        <v>151</v>
      </c>
      <c r="O3070" s="13" t="s">
        <v>6</v>
      </c>
      <c r="P3070" s="2" t="s">
        <v>6</v>
      </c>
      <c r="Q3070" s="2" t="s">
        <v>6</v>
      </c>
      <c r="R3070" s="2" t="s">
        <v>6</v>
      </c>
      <c r="S3070" s="2" t="s">
        <v>6</v>
      </c>
      <c r="T3070" s="2" t="s">
        <v>6</v>
      </c>
      <c r="U3070" s="14" t="s">
        <v>6</v>
      </c>
      <c r="V3070" s="13" t="s">
        <v>6</v>
      </c>
      <c r="W3070" s="2" t="s">
        <v>6</v>
      </c>
      <c r="X3070" s="2" t="s">
        <v>6</v>
      </c>
      <c r="Y3070" s="2" t="s">
        <v>6</v>
      </c>
      <c r="Z3070" s="94" t="s">
        <v>6</v>
      </c>
      <c r="AA3070" s="13" t="s">
        <v>6</v>
      </c>
      <c r="AB3070" s="2" t="s">
        <v>6</v>
      </c>
      <c r="AC3070" s="14" t="s">
        <v>6</v>
      </c>
      <c r="AD3070" s="93" t="s">
        <v>6</v>
      </c>
      <c r="AE3070" s="14" t="s">
        <v>6</v>
      </c>
      <c r="AF3070" s="99">
        <v>100</v>
      </c>
    </row>
    <row r="3071" spans="1:32" x14ac:dyDescent="0.3">
      <c r="A3071" s="55" t="str">
        <f t="shared" si="47"/>
        <v>PLmo_01.1</v>
      </c>
      <c r="C3071" s="96" t="s">
        <v>33</v>
      </c>
      <c r="D3071" s="97" t="s">
        <v>778</v>
      </c>
      <c r="E3071" s="97" t="s">
        <v>861</v>
      </c>
      <c r="F3071" s="97" t="s">
        <v>862</v>
      </c>
      <c r="G3071" s="97" t="s">
        <v>344</v>
      </c>
      <c r="H3071" s="96" t="s">
        <v>50</v>
      </c>
      <c r="I3071" s="98" t="s">
        <v>51</v>
      </c>
      <c r="J3071" s="27" t="s">
        <v>4155</v>
      </c>
      <c r="K3071" s="28" t="s">
        <v>4156</v>
      </c>
      <c r="L3071" s="93" t="s">
        <v>151</v>
      </c>
      <c r="M3071" s="2" t="s">
        <v>151</v>
      </c>
      <c r="N3071" s="94" t="s">
        <v>151</v>
      </c>
      <c r="O3071" s="13" t="s">
        <v>6</v>
      </c>
      <c r="P3071" s="2" t="s">
        <v>6</v>
      </c>
      <c r="Q3071" s="2" t="s">
        <v>6</v>
      </c>
      <c r="R3071" s="2" t="s">
        <v>6</v>
      </c>
      <c r="S3071" s="2" t="s">
        <v>6</v>
      </c>
      <c r="T3071" s="2" t="s">
        <v>6</v>
      </c>
      <c r="U3071" s="14" t="s">
        <v>6</v>
      </c>
      <c r="V3071" s="13" t="s">
        <v>6</v>
      </c>
      <c r="W3071" s="2" t="s">
        <v>6</v>
      </c>
      <c r="X3071" s="2" t="s">
        <v>6</v>
      </c>
      <c r="Y3071" s="2" t="s">
        <v>6</v>
      </c>
      <c r="Z3071" s="94" t="s">
        <v>6</v>
      </c>
      <c r="AA3071" s="13" t="s">
        <v>6</v>
      </c>
      <c r="AB3071" s="2" t="s">
        <v>6</v>
      </c>
      <c r="AC3071" s="14" t="s">
        <v>6</v>
      </c>
      <c r="AD3071" s="93" t="s">
        <v>6</v>
      </c>
      <c r="AE3071" s="14" t="s">
        <v>6</v>
      </c>
      <c r="AF3071" s="99">
        <v>0</v>
      </c>
    </row>
    <row r="3072" spans="1:32" x14ac:dyDescent="0.3">
      <c r="A3072" s="55" t="str">
        <f t="shared" si="47"/>
        <v>PLmo_01.1</v>
      </c>
      <c r="C3072" s="96" t="s">
        <v>33</v>
      </c>
      <c r="D3072" s="97" t="s">
        <v>778</v>
      </c>
      <c r="E3072" s="97" t="s">
        <v>861</v>
      </c>
      <c r="F3072" s="97" t="s">
        <v>862</v>
      </c>
      <c r="G3072" s="97" t="s">
        <v>344</v>
      </c>
      <c r="H3072" s="96" t="s">
        <v>50</v>
      </c>
      <c r="I3072" s="98" t="s">
        <v>51</v>
      </c>
      <c r="J3072" s="27" t="s">
        <v>4157</v>
      </c>
      <c r="K3072" s="28" t="s">
        <v>4158</v>
      </c>
      <c r="L3072" s="93" t="s">
        <v>151</v>
      </c>
      <c r="M3072" s="2" t="s">
        <v>151</v>
      </c>
      <c r="N3072" s="94" t="s">
        <v>151</v>
      </c>
      <c r="O3072" s="13" t="s">
        <v>6</v>
      </c>
      <c r="P3072" s="2" t="s">
        <v>6</v>
      </c>
      <c r="Q3072" s="2" t="s">
        <v>6</v>
      </c>
      <c r="R3072" s="2" t="s">
        <v>6</v>
      </c>
      <c r="S3072" s="2" t="s">
        <v>6</v>
      </c>
      <c r="T3072" s="2" t="s">
        <v>6</v>
      </c>
      <c r="U3072" s="14" t="s">
        <v>6</v>
      </c>
      <c r="V3072" s="13" t="s">
        <v>6</v>
      </c>
      <c r="W3072" s="2" t="s">
        <v>6</v>
      </c>
      <c r="X3072" s="2" t="s">
        <v>6</v>
      </c>
      <c r="Y3072" s="2" t="s">
        <v>6</v>
      </c>
      <c r="Z3072" s="94" t="s">
        <v>6</v>
      </c>
      <c r="AA3072" s="13" t="s">
        <v>6</v>
      </c>
      <c r="AB3072" s="2" t="s">
        <v>6</v>
      </c>
      <c r="AC3072" s="14" t="s">
        <v>6</v>
      </c>
      <c r="AD3072" s="93" t="s">
        <v>6</v>
      </c>
      <c r="AE3072" s="14" t="s">
        <v>6</v>
      </c>
      <c r="AF3072" s="99">
        <v>100</v>
      </c>
    </row>
    <row r="3073" spans="1:32" x14ac:dyDescent="0.3">
      <c r="A3073" s="55" t="str">
        <f t="shared" si="47"/>
        <v>PLmo_01.1</v>
      </c>
      <c r="C3073" s="96" t="s">
        <v>33</v>
      </c>
      <c r="D3073" s="97" t="s">
        <v>778</v>
      </c>
      <c r="E3073" s="97" t="s">
        <v>861</v>
      </c>
      <c r="F3073" s="97" t="s">
        <v>862</v>
      </c>
      <c r="G3073" s="97" t="s">
        <v>344</v>
      </c>
      <c r="H3073" s="96" t="s">
        <v>50</v>
      </c>
      <c r="I3073" s="98" t="s">
        <v>51</v>
      </c>
      <c r="J3073" s="27" t="s">
        <v>4159</v>
      </c>
      <c r="K3073" s="28" t="s">
        <v>4160</v>
      </c>
      <c r="L3073" s="93" t="s">
        <v>151</v>
      </c>
      <c r="M3073" s="2" t="s">
        <v>151</v>
      </c>
      <c r="N3073" s="94" t="s">
        <v>151</v>
      </c>
      <c r="O3073" s="13" t="s">
        <v>6</v>
      </c>
      <c r="P3073" s="2" t="s">
        <v>6</v>
      </c>
      <c r="Q3073" s="2" t="s">
        <v>6</v>
      </c>
      <c r="R3073" s="2" t="s">
        <v>6</v>
      </c>
      <c r="S3073" s="2" t="s">
        <v>6</v>
      </c>
      <c r="T3073" s="2" t="s">
        <v>6</v>
      </c>
      <c r="U3073" s="14" t="s">
        <v>6</v>
      </c>
      <c r="V3073" s="13" t="s">
        <v>6</v>
      </c>
      <c r="W3073" s="2" t="s">
        <v>6</v>
      </c>
      <c r="X3073" s="2" t="s">
        <v>6</v>
      </c>
      <c r="Y3073" s="2" t="s">
        <v>6</v>
      </c>
      <c r="Z3073" s="94" t="s">
        <v>6</v>
      </c>
      <c r="AA3073" s="13" t="s">
        <v>6</v>
      </c>
      <c r="AB3073" s="2" t="s">
        <v>6</v>
      </c>
      <c r="AC3073" s="14" t="s">
        <v>6</v>
      </c>
      <c r="AD3073" s="93" t="s">
        <v>6</v>
      </c>
      <c r="AE3073" s="14" t="s">
        <v>6</v>
      </c>
      <c r="AF3073" s="99">
        <v>0</v>
      </c>
    </row>
    <row r="3074" spans="1:32" x14ac:dyDescent="0.3">
      <c r="A3074" s="55" t="str">
        <f t="shared" si="47"/>
        <v>PLmo_01.1</v>
      </c>
      <c r="C3074" s="96" t="s">
        <v>33</v>
      </c>
      <c r="D3074" s="97" t="s">
        <v>778</v>
      </c>
      <c r="E3074" s="97" t="s">
        <v>861</v>
      </c>
      <c r="F3074" s="97" t="s">
        <v>862</v>
      </c>
      <c r="G3074" s="97" t="s">
        <v>344</v>
      </c>
      <c r="H3074" s="96" t="s">
        <v>50</v>
      </c>
      <c r="I3074" s="98" t="s">
        <v>51</v>
      </c>
      <c r="J3074" s="27" t="s">
        <v>4161</v>
      </c>
      <c r="K3074" s="28" t="s">
        <v>4162</v>
      </c>
      <c r="L3074" s="93" t="s">
        <v>151</v>
      </c>
      <c r="M3074" s="2" t="s">
        <v>151</v>
      </c>
      <c r="N3074" s="94" t="s">
        <v>151</v>
      </c>
      <c r="O3074" s="13" t="s">
        <v>6</v>
      </c>
      <c r="P3074" s="2" t="s">
        <v>6</v>
      </c>
      <c r="Q3074" s="2" t="s">
        <v>6</v>
      </c>
      <c r="R3074" s="2" t="s">
        <v>6</v>
      </c>
      <c r="S3074" s="2" t="s">
        <v>6</v>
      </c>
      <c r="T3074" s="2" t="s">
        <v>6</v>
      </c>
      <c r="U3074" s="14" t="s">
        <v>6</v>
      </c>
      <c r="V3074" s="13" t="s">
        <v>6</v>
      </c>
      <c r="W3074" s="2" t="s">
        <v>6</v>
      </c>
      <c r="X3074" s="2" t="s">
        <v>6</v>
      </c>
      <c r="Y3074" s="2" t="s">
        <v>6</v>
      </c>
      <c r="Z3074" s="94" t="s">
        <v>6</v>
      </c>
      <c r="AA3074" s="13" t="s">
        <v>6</v>
      </c>
      <c r="AB3074" s="2" t="s">
        <v>6</v>
      </c>
      <c r="AC3074" s="14" t="s">
        <v>6</v>
      </c>
      <c r="AD3074" s="93" t="s">
        <v>6</v>
      </c>
      <c r="AE3074" s="14" t="s">
        <v>6</v>
      </c>
      <c r="AF3074" s="99">
        <v>100</v>
      </c>
    </row>
    <row r="3075" spans="1:32" x14ac:dyDescent="0.3">
      <c r="A3075" s="55" t="str">
        <f t="shared" si="47"/>
        <v>PLmo_01.1</v>
      </c>
      <c r="C3075" s="96" t="s">
        <v>33</v>
      </c>
      <c r="D3075" s="97" t="s">
        <v>778</v>
      </c>
      <c r="E3075" s="97" t="s">
        <v>861</v>
      </c>
      <c r="F3075" s="97" t="s">
        <v>862</v>
      </c>
      <c r="G3075" s="97" t="s">
        <v>344</v>
      </c>
      <c r="H3075" s="96" t="s">
        <v>50</v>
      </c>
      <c r="I3075" s="98" t="s">
        <v>51</v>
      </c>
      <c r="J3075" s="27" t="s">
        <v>4163</v>
      </c>
      <c r="K3075" s="28" t="s">
        <v>4164</v>
      </c>
      <c r="L3075" s="93" t="s">
        <v>151</v>
      </c>
      <c r="M3075" s="2" t="s">
        <v>151</v>
      </c>
      <c r="N3075" s="94" t="s">
        <v>151</v>
      </c>
      <c r="O3075" s="13" t="s">
        <v>6</v>
      </c>
      <c r="P3075" s="2" t="s">
        <v>6</v>
      </c>
      <c r="Q3075" s="2" t="s">
        <v>6</v>
      </c>
      <c r="R3075" s="2" t="s">
        <v>6</v>
      </c>
      <c r="S3075" s="2" t="s">
        <v>6</v>
      </c>
      <c r="T3075" s="2" t="s">
        <v>6</v>
      </c>
      <c r="U3075" s="14" t="s">
        <v>6</v>
      </c>
      <c r="V3075" s="13" t="s">
        <v>6</v>
      </c>
      <c r="W3075" s="2" t="s">
        <v>6</v>
      </c>
      <c r="X3075" s="2" t="s">
        <v>6</v>
      </c>
      <c r="Y3075" s="2" t="s">
        <v>6</v>
      </c>
      <c r="Z3075" s="94" t="s">
        <v>6</v>
      </c>
      <c r="AA3075" s="13" t="s">
        <v>6</v>
      </c>
      <c r="AB3075" s="2" t="s">
        <v>6</v>
      </c>
      <c r="AC3075" s="14" t="s">
        <v>6</v>
      </c>
      <c r="AD3075" s="93" t="s">
        <v>6</v>
      </c>
      <c r="AE3075" s="14" t="s">
        <v>6</v>
      </c>
      <c r="AF3075" s="99">
        <v>100</v>
      </c>
    </row>
    <row r="3076" spans="1:32" x14ac:dyDescent="0.3">
      <c r="A3076" s="55" t="str">
        <f t="shared" si="47"/>
        <v>PLmo_01.1</v>
      </c>
      <c r="C3076" s="96" t="s">
        <v>33</v>
      </c>
      <c r="D3076" s="97" t="s">
        <v>778</v>
      </c>
      <c r="E3076" s="97" t="s">
        <v>861</v>
      </c>
      <c r="F3076" s="97" t="s">
        <v>862</v>
      </c>
      <c r="G3076" s="97" t="s">
        <v>344</v>
      </c>
      <c r="H3076" s="96" t="s">
        <v>50</v>
      </c>
      <c r="I3076" s="98" t="s">
        <v>51</v>
      </c>
      <c r="J3076" s="27" t="s">
        <v>4165</v>
      </c>
      <c r="K3076" s="28" t="s">
        <v>4166</v>
      </c>
      <c r="L3076" s="93" t="s">
        <v>151</v>
      </c>
      <c r="M3076" s="2" t="s">
        <v>151</v>
      </c>
      <c r="N3076" s="94" t="s">
        <v>151</v>
      </c>
      <c r="O3076" s="13" t="s">
        <v>6</v>
      </c>
      <c r="P3076" s="2" t="s">
        <v>6</v>
      </c>
      <c r="Q3076" s="2" t="s">
        <v>6</v>
      </c>
      <c r="R3076" s="2" t="s">
        <v>6</v>
      </c>
      <c r="S3076" s="2" t="s">
        <v>6</v>
      </c>
      <c r="T3076" s="2" t="s">
        <v>6</v>
      </c>
      <c r="U3076" s="14" t="s">
        <v>6</v>
      </c>
      <c r="V3076" s="13" t="s">
        <v>6</v>
      </c>
      <c r="W3076" s="2" t="s">
        <v>6</v>
      </c>
      <c r="X3076" s="2" t="s">
        <v>6</v>
      </c>
      <c r="Y3076" s="2" t="s">
        <v>6</v>
      </c>
      <c r="Z3076" s="94" t="s">
        <v>6</v>
      </c>
      <c r="AA3076" s="13" t="s">
        <v>6</v>
      </c>
      <c r="AB3076" s="2" t="s">
        <v>6</v>
      </c>
      <c r="AC3076" s="14" t="s">
        <v>6</v>
      </c>
      <c r="AD3076" s="93" t="s">
        <v>6</v>
      </c>
      <c r="AE3076" s="14" t="s">
        <v>6</v>
      </c>
      <c r="AF3076" s="99">
        <v>0</v>
      </c>
    </row>
    <row r="3077" spans="1:32" x14ac:dyDescent="0.3">
      <c r="A3077" s="55" t="str">
        <f t="shared" si="47"/>
        <v>PLmo_01.1</v>
      </c>
      <c r="C3077" s="96" t="s">
        <v>33</v>
      </c>
      <c r="D3077" s="97" t="s">
        <v>778</v>
      </c>
      <c r="E3077" s="97" t="s">
        <v>861</v>
      </c>
      <c r="F3077" s="97" t="s">
        <v>862</v>
      </c>
      <c r="G3077" s="97" t="s">
        <v>344</v>
      </c>
      <c r="H3077" s="96" t="s">
        <v>50</v>
      </c>
      <c r="I3077" s="98" t="s">
        <v>51</v>
      </c>
      <c r="J3077" s="27" t="s">
        <v>4167</v>
      </c>
      <c r="K3077" s="28" t="s">
        <v>4168</v>
      </c>
      <c r="L3077" s="93" t="s">
        <v>151</v>
      </c>
      <c r="M3077" s="2" t="s">
        <v>151</v>
      </c>
      <c r="N3077" s="94" t="s">
        <v>151</v>
      </c>
      <c r="O3077" s="13" t="s">
        <v>6</v>
      </c>
      <c r="P3077" s="2" t="s">
        <v>6</v>
      </c>
      <c r="Q3077" s="2" t="s">
        <v>6</v>
      </c>
      <c r="R3077" s="2" t="s">
        <v>6</v>
      </c>
      <c r="S3077" s="2" t="s">
        <v>6</v>
      </c>
      <c r="T3077" s="2" t="s">
        <v>6</v>
      </c>
      <c r="U3077" s="14" t="s">
        <v>6</v>
      </c>
      <c r="V3077" s="13" t="s">
        <v>6</v>
      </c>
      <c r="W3077" s="2" t="s">
        <v>6</v>
      </c>
      <c r="X3077" s="2" t="s">
        <v>6</v>
      </c>
      <c r="Y3077" s="2" t="s">
        <v>6</v>
      </c>
      <c r="Z3077" s="94" t="s">
        <v>6</v>
      </c>
      <c r="AA3077" s="13" t="s">
        <v>6</v>
      </c>
      <c r="AB3077" s="2" t="s">
        <v>6</v>
      </c>
      <c r="AC3077" s="14" t="s">
        <v>6</v>
      </c>
      <c r="AD3077" s="93" t="s">
        <v>6</v>
      </c>
      <c r="AE3077" s="14" t="s">
        <v>6</v>
      </c>
      <c r="AF3077" s="99">
        <v>100</v>
      </c>
    </row>
    <row r="3078" spans="1:32" x14ac:dyDescent="0.3">
      <c r="A3078" s="55" t="str">
        <f t="shared" si="47"/>
        <v>PLmo_01.1</v>
      </c>
      <c r="C3078" s="96" t="s">
        <v>33</v>
      </c>
      <c r="D3078" s="97" t="s">
        <v>778</v>
      </c>
      <c r="E3078" s="97" t="s">
        <v>861</v>
      </c>
      <c r="F3078" s="97" t="s">
        <v>862</v>
      </c>
      <c r="G3078" s="97" t="s">
        <v>344</v>
      </c>
      <c r="H3078" s="96" t="s">
        <v>50</v>
      </c>
      <c r="I3078" s="98" t="s">
        <v>51</v>
      </c>
      <c r="J3078" s="27" t="s">
        <v>4169</v>
      </c>
      <c r="K3078" s="28" t="s">
        <v>4170</v>
      </c>
      <c r="L3078" s="93" t="s">
        <v>151</v>
      </c>
      <c r="M3078" s="2" t="s">
        <v>151</v>
      </c>
      <c r="N3078" s="94" t="s">
        <v>151</v>
      </c>
      <c r="O3078" s="13" t="s">
        <v>6</v>
      </c>
      <c r="P3078" s="2" t="s">
        <v>6</v>
      </c>
      <c r="Q3078" s="2" t="s">
        <v>6</v>
      </c>
      <c r="R3078" s="2" t="s">
        <v>6</v>
      </c>
      <c r="S3078" s="2" t="s">
        <v>6</v>
      </c>
      <c r="T3078" s="2" t="s">
        <v>6</v>
      </c>
      <c r="U3078" s="14" t="s">
        <v>6</v>
      </c>
      <c r="V3078" s="13" t="s">
        <v>6</v>
      </c>
      <c r="W3078" s="2" t="s">
        <v>6</v>
      </c>
      <c r="X3078" s="2" t="s">
        <v>6</v>
      </c>
      <c r="Y3078" s="2" t="s">
        <v>6</v>
      </c>
      <c r="Z3078" s="94" t="s">
        <v>6</v>
      </c>
      <c r="AA3078" s="13" t="s">
        <v>6</v>
      </c>
      <c r="AB3078" s="2" t="s">
        <v>6</v>
      </c>
      <c r="AC3078" s="14" t="s">
        <v>6</v>
      </c>
      <c r="AD3078" s="93" t="s">
        <v>6</v>
      </c>
      <c r="AE3078" s="14" t="s">
        <v>6</v>
      </c>
      <c r="AF3078" s="99">
        <v>100</v>
      </c>
    </row>
    <row r="3079" spans="1:32" x14ac:dyDescent="0.3">
      <c r="A3079" s="55" t="str">
        <f t="shared" si="47"/>
        <v>PLmo_01.1</v>
      </c>
      <c r="C3079" s="96" t="s">
        <v>33</v>
      </c>
      <c r="D3079" s="97" t="s">
        <v>778</v>
      </c>
      <c r="E3079" s="97" t="s">
        <v>861</v>
      </c>
      <c r="F3079" s="97" t="s">
        <v>862</v>
      </c>
      <c r="G3079" s="97" t="s">
        <v>344</v>
      </c>
      <c r="H3079" s="96" t="s">
        <v>50</v>
      </c>
      <c r="I3079" s="98" t="s">
        <v>51</v>
      </c>
      <c r="J3079" s="27" t="s">
        <v>4171</v>
      </c>
      <c r="K3079" s="28" t="s">
        <v>4172</v>
      </c>
      <c r="L3079" s="93" t="s">
        <v>151</v>
      </c>
      <c r="M3079" s="2" t="s">
        <v>151</v>
      </c>
      <c r="N3079" s="94" t="s">
        <v>151</v>
      </c>
      <c r="O3079" s="13" t="s">
        <v>6</v>
      </c>
      <c r="P3079" s="2" t="s">
        <v>6</v>
      </c>
      <c r="Q3079" s="2" t="s">
        <v>6</v>
      </c>
      <c r="R3079" s="2" t="s">
        <v>6</v>
      </c>
      <c r="S3079" s="2" t="s">
        <v>6</v>
      </c>
      <c r="T3079" s="2" t="s">
        <v>6</v>
      </c>
      <c r="U3079" s="14" t="s">
        <v>6</v>
      </c>
      <c r="V3079" s="13" t="s">
        <v>6</v>
      </c>
      <c r="W3079" s="2" t="s">
        <v>6</v>
      </c>
      <c r="X3079" s="2" t="s">
        <v>6</v>
      </c>
      <c r="Y3079" s="2" t="s">
        <v>6</v>
      </c>
      <c r="Z3079" s="94" t="s">
        <v>6</v>
      </c>
      <c r="AA3079" s="13" t="s">
        <v>6</v>
      </c>
      <c r="AB3079" s="2" t="s">
        <v>6</v>
      </c>
      <c r="AC3079" s="14" t="s">
        <v>6</v>
      </c>
      <c r="AD3079" s="93" t="s">
        <v>6</v>
      </c>
      <c r="AE3079" s="14" t="s">
        <v>6</v>
      </c>
      <c r="AF3079" s="99">
        <v>100</v>
      </c>
    </row>
    <row r="3080" spans="1:32" x14ac:dyDescent="0.3">
      <c r="A3080" s="55" t="str">
        <f t="shared" ref="A3080:A3143" si="48">C3080&amp;LOWER(LEFT(D3080,2))&amp;"_"&amp;IF(LEN(TRIM(LEFT(E3080,FIND(" ",E3080))))=3,"0"&amp;TRIM(LEFT(E3080,FIND(" ",E3080))),TRIM(LEFT(E3080,FIND(" ",E3080))))</f>
        <v>PLmo_01.1</v>
      </c>
      <c r="C3080" s="96" t="s">
        <v>33</v>
      </c>
      <c r="D3080" s="97" t="s">
        <v>778</v>
      </c>
      <c r="E3080" s="97" t="s">
        <v>861</v>
      </c>
      <c r="F3080" s="97" t="s">
        <v>862</v>
      </c>
      <c r="G3080" s="97" t="s">
        <v>344</v>
      </c>
      <c r="H3080" s="96" t="s">
        <v>50</v>
      </c>
      <c r="I3080" s="98" t="s">
        <v>51</v>
      </c>
      <c r="J3080" s="27" t="s">
        <v>4173</v>
      </c>
      <c r="K3080" s="28" t="s">
        <v>4174</v>
      </c>
      <c r="L3080" s="93" t="s">
        <v>151</v>
      </c>
      <c r="M3080" s="2" t="s">
        <v>151</v>
      </c>
      <c r="N3080" s="94" t="s">
        <v>151</v>
      </c>
      <c r="O3080" s="13" t="s">
        <v>6</v>
      </c>
      <c r="P3080" s="2" t="s">
        <v>6</v>
      </c>
      <c r="Q3080" s="2" t="s">
        <v>6</v>
      </c>
      <c r="R3080" s="2" t="s">
        <v>6</v>
      </c>
      <c r="S3080" s="2" t="s">
        <v>6</v>
      </c>
      <c r="T3080" s="2" t="s">
        <v>6</v>
      </c>
      <c r="U3080" s="14" t="s">
        <v>6</v>
      </c>
      <c r="V3080" s="13" t="s">
        <v>6</v>
      </c>
      <c r="W3080" s="2" t="s">
        <v>6</v>
      </c>
      <c r="X3080" s="2" t="s">
        <v>6</v>
      </c>
      <c r="Y3080" s="2" t="s">
        <v>6</v>
      </c>
      <c r="Z3080" s="94" t="s">
        <v>6</v>
      </c>
      <c r="AA3080" s="13" t="s">
        <v>6</v>
      </c>
      <c r="AB3080" s="2" t="s">
        <v>6</v>
      </c>
      <c r="AC3080" s="14" t="s">
        <v>6</v>
      </c>
      <c r="AD3080" s="93" t="s">
        <v>6</v>
      </c>
      <c r="AE3080" s="14" t="s">
        <v>6</v>
      </c>
      <c r="AF3080" s="99">
        <v>100</v>
      </c>
    </row>
    <row r="3081" spans="1:32" x14ac:dyDescent="0.3">
      <c r="A3081" s="55" t="str">
        <f t="shared" si="48"/>
        <v>PLmo_01.1</v>
      </c>
      <c r="C3081" s="96" t="s">
        <v>33</v>
      </c>
      <c r="D3081" s="97" t="s">
        <v>778</v>
      </c>
      <c r="E3081" s="97" t="s">
        <v>861</v>
      </c>
      <c r="F3081" s="97" t="s">
        <v>862</v>
      </c>
      <c r="G3081" s="97" t="s">
        <v>344</v>
      </c>
      <c r="H3081" s="96" t="s">
        <v>50</v>
      </c>
      <c r="I3081" s="98" t="s">
        <v>51</v>
      </c>
      <c r="J3081" s="27" t="s">
        <v>4175</v>
      </c>
      <c r="K3081" s="28" t="s">
        <v>4176</v>
      </c>
      <c r="L3081" s="93" t="s">
        <v>151</v>
      </c>
      <c r="M3081" s="2" t="s">
        <v>151</v>
      </c>
      <c r="N3081" s="94" t="s">
        <v>151</v>
      </c>
      <c r="O3081" s="13" t="s">
        <v>6</v>
      </c>
      <c r="P3081" s="2" t="s">
        <v>6</v>
      </c>
      <c r="Q3081" s="2" t="s">
        <v>6</v>
      </c>
      <c r="R3081" s="2" t="s">
        <v>6</v>
      </c>
      <c r="S3081" s="2" t="s">
        <v>6</v>
      </c>
      <c r="T3081" s="2" t="s">
        <v>6</v>
      </c>
      <c r="U3081" s="14" t="s">
        <v>6</v>
      </c>
      <c r="V3081" s="13" t="s">
        <v>6</v>
      </c>
      <c r="W3081" s="2" t="s">
        <v>6</v>
      </c>
      <c r="X3081" s="2" t="s">
        <v>6</v>
      </c>
      <c r="Y3081" s="2" t="s">
        <v>6</v>
      </c>
      <c r="Z3081" s="94" t="s">
        <v>6</v>
      </c>
      <c r="AA3081" s="13" t="s">
        <v>6</v>
      </c>
      <c r="AB3081" s="2" t="s">
        <v>6</v>
      </c>
      <c r="AC3081" s="14" t="s">
        <v>6</v>
      </c>
      <c r="AD3081" s="93" t="s">
        <v>6</v>
      </c>
      <c r="AE3081" s="14" t="s">
        <v>6</v>
      </c>
      <c r="AF3081" s="99">
        <v>100</v>
      </c>
    </row>
    <row r="3082" spans="1:32" x14ac:dyDescent="0.3">
      <c r="A3082" s="55" t="str">
        <f t="shared" si="48"/>
        <v>PLmo_01.1</v>
      </c>
      <c r="C3082" s="96" t="s">
        <v>33</v>
      </c>
      <c r="D3082" s="97" t="s">
        <v>778</v>
      </c>
      <c r="E3082" s="97" t="s">
        <v>861</v>
      </c>
      <c r="F3082" s="97" t="s">
        <v>862</v>
      </c>
      <c r="G3082" s="97" t="s">
        <v>344</v>
      </c>
      <c r="H3082" s="96" t="s">
        <v>50</v>
      </c>
      <c r="I3082" s="98" t="s">
        <v>51</v>
      </c>
      <c r="J3082" s="27" t="s">
        <v>4177</v>
      </c>
      <c r="K3082" s="28" t="s">
        <v>4178</v>
      </c>
      <c r="L3082" s="93" t="s">
        <v>151</v>
      </c>
      <c r="M3082" s="2" t="s">
        <v>151</v>
      </c>
      <c r="N3082" s="94" t="s">
        <v>151</v>
      </c>
      <c r="O3082" s="13" t="s">
        <v>6</v>
      </c>
      <c r="P3082" s="2" t="s">
        <v>6</v>
      </c>
      <c r="Q3082" s="2" t="s">
        <v>6</v>
      </c>
      <c r="R3082" s="2" t="s">
        <v>6</v>
      </c>
      <c r="S3082" s="2" t="s">
        <v>6</v>
      </c>
      <c r="T3082" s="2" t="s">
        <v>6</v>
      </c>
      <c r="U3082" s="14" t="s">
        <v>6</v>
      </c>
      <c r="V3082" s="13" t="s">
        <v>6</v>
      </c>
      <c r="W3082" s="2" t="s">
        <v>6</v>
      </c>
      <c r="X3082" s="2" t="s">
        <v>6</v>
      </c>
      <c r="Y3082" s="2" t="s">
        <v>6</v>
      </c>
      <c r="Z3082" s="94" t="s">
        <v>6</v>
      </c>
      <c r="AA3082" s="13" t="s">
        <v>6</v>
      </c>
      <c r="AB3082" s="2" t="s">
        <v>6</v>
      </c>
      <c r="AC3082" s="14" t="s">
        <v>6</v>
      </c>
      <c r="AD3082" s="93" t="s">
        <v>6</v>
      </c>
      <c r="AE3082" s="14" t="s">
        <v>6</v>
      </c>
      <c r="AF3082" s="99">
        <v>100</v>
      </c>
    </row>
    <row r="3083" spans="1:32" x14ac:dyDescent="0.3">
      <c r="A3083" s="55" t="str">
        <f t="shared" si="48"/>
        <v>PLmo_01.1</v>
      </c>
      <c r="C3083" s="96" t="s">
        <v>33</v>
      </c>
      <c r="D3083" s="97" t="s">
        <v>778</v>
      </c>
      <c r="E3083" s="97" t="s">
        <v>861</v>
      </c>
      <c r="F3083" s="97" t="s">
        <v>862</v>
      </c>
      <c r="G3083" s="97" t="s">
        <v>344</v>
      </c>
      <c r="H3083" s="96" t="s">
        <v>50</v>
      </c>
      <c r="I3083" s="98" t="s">
        <v>51</v>
      </c>
      <c r="J3083" s="27" t="s">
        <v>4179</v>
      </c>
      <c r="K3083" s="28" t="s">
        <v>4180</v>
      </c>
      <c r="L3083" s="93" t="s">
        <v>151</v>
      </c>
      <c r="M3083" s="2" t="s">
        <v>151</v>
      </c>
      <c r="N3083" s="94" t="s">
        <v>151</v>
      </c>
      <c r="O3083" s="13" t="s">
        <v>6</v>
      </c>
      <c r="P3083" s="2" t="s">
        <v>6</v>
      </c>
      <c r="Q3083" s="2" t="s">
        <v>6</v>
      </c>
      <c r="R3083" s="2" t="s">
        <v>6</v>
      </c>
      <c r="S3083" s="2" t="s">
        <v>6</v>
      </c>
      <c r="T3083" s="2" t="s">
        <v>6</v>
      </c>
      <c r="U3083" s="14" t="s">
        <v>6</v>
      </c>
      <c r="V3083" s="13" t="s">
        <v>6</v>
      </c>
      <c r="W3083" s="2" t="s">
        <v>6</v>
      </c>
      <c r="X3083" s="2" t="s">
        <v>6</v>
      </c>
      <c r="Y3083" s="2" t="s">
        <v>6</v>
      </c>
      <c r="Z3083" s="94" t="s">
        <v>6</v>
      </c>
      <c r="AA3083" s="13" t="s">
        <v>6</v>
      </c>
      <c r="AB3083" s="2" t="s">
        <v>6</v>
      </c>
      <c r="AC3083" s="14" t="s">
        <v>6</v>
      </c>
      <c r="AD3083" s="93" t="s">
        <v>6</v>
      </c>
      <c r="AE3083" s="14" t="s">
        <v>6</v>
      </c>
      <c r="AF3083" s="99">
        <v>100</v>
      </c>
    </row>
    <row r="3084" spans="1:32" x14ac:dyDescent="0.3">
      <c r="A3084" s="55" t="str">
        <f t="shared" si="48"/>
        <v>PLmo_01.1</v>
      </c>
      <c r="C3084" s="96" t="s">
        <v>33</v>
      </c>
      <c r="D3084" s="97" t="s">
        <v>778</v>
      </c>
      <c r="E3084" s="97" t="s">
        <v>861</v>
      </c>
      <c r="F3084" s="97" t="s">
        <v>862</v>
      </c>
      <c r="G3084" s="97" t="s">
        <v>344</v>
      </c>
      <c r="H3084" s="96" t="s">
        <v>50</v>
      </c>
      <c r="I3084" s="98" t="s">
        <v>51</v>
      </c>
      <c r="J3084" s="27" t="s">
        <v>4181</v>
      </c>
      <c r="K3084" s="28" t="s">
        <v>4182</v>
      </c>
      <c r="L3084" s="93" t="s">
        <v>151</v>
      </c>
      <c r="M3084" s="2" t="s">
        <v>151</v>
      </c>
      <c r="N3084" s="94" t="s">
        <v>151</v>
      </c>
      <c r="O3084" s="13" t="s">
        <v>6</v>
      </c>
      <c r="P3084" s="2" t="s">
        <v>6</v>
      </c>
      <c r="Q3084" s="2" t="s">
        <v>6</v>
      </c>
      <c r="R3084" s="2" t="s">
        <v>6</v>
      </c>
      <c r="S3084" s="2" t="s">
        <v>6</v>
      </c>
      <c r="T3084" s="2" t="s">
        <v>6</v>
      </c>
      <c r="U3084" s="14" t="s">
        <v>6</v>
      </c>
      <c r="V3084" s="13" t="s">
        <v>6</v>
      </c>
      <c r="W3084" s="2" t="s">
        <v>6</v>
      </c>
      <c r="X3084" s="2" t="s">
        <v>6</v>
      </c>
      <c r="Y3084" s="2" t="s">
        <v>6</v>
      </c>
      <c r="Z3084" s="94" t="s">
        <v>6</v>
      </c>
      <c r="AA3084" s="13" t="s">
        <v>6</v>
      </c>
      <c r="AB3084" s="2" t="s">
        <v>6</v>
      </c>
      <c r="AC3084" s="14" t="s">
        <v>6</v>
      </c>
      <c r="AD3084" s="93" t="s">
        <v>6</v>
      </c>
      <c r="AE3084" s="14" t="s">
        <v>6</v>
      </c>
      <c r="AF3084" s="99">
        <v>0</v>
      </c>
    </row>
    <row r="3085" spans="1:32" x14ac:dyDescent="0.3">
      <c r="A3085" s="55" t="str">
        <f t="shared" si="48"/>
        <v>PLmo_01.2</v>
      </c>
      <c r="C3085" s="96" t="s">
        <v>33</v>
      </c>
      <c r="D3085" s="97" t="s">
        <v>778</v>
      </c>
      <c r="E3085" s="97" t="s">
        <v>863</v>
      </c>
      <c r="F3085" s="97" t="s">
        <v>864</v>
      </c>
      <c r="G3085" s="97" t="s">
        <v>351</v>
      </c>
      <c r="H3085" s="96" t="s">
        <v>50</v>
      </c>
      <c r="I3085" s="98" t="s">
        <v>454</v>
      </c>
      <c r="J3085" s="27" t="s">
        <v>4183</v>
      </c>
      <c r="K3085" s="28" t="s">
        <v>4184</v>
      </c>
      <c r="L3085" s="93" t="s">
        <v>151</v>
      </c>
      <c r="M3085" s="2" t="s">
        <v>151</v>
      </c>
      <c r="N3085" s="94" t="s">
        <v>151</v>
      </c>
      <c r="O3085" s="13" t="s">
        <v>151</v>
      </c>
      <c r="P3085" s="2" t="s">
        <v>151</v>
      </c>
      <c r="Q3085" s="2" t="s">
        <v>152</v>
      </c>
      <c r="R3085" s="2" t="s">
        <v>151</v>
      </c>
      <c r="S3085" s="2" t="s">
        <v>151</v>
      </c>
      <c r="T3085" s="2" t="s">
        <v>151</v>
      </c>
      <c r="U3085" s="14" t="s">
        <v>151</v>
      </c>
      <c r="V3085" s="13" t="s">
        <v>151</v>
      </c>
      <c r="W3085" s="2" t="s">
        <v>151</v>
      </c>
      <c r="X3085" s="2" t="s">
        <v>151</v>
      </c>
      <c r="Y3085" s="2" t="s">
        <v>152</v>
      </c>
      <c r="Z3085" s="94" t="s">
        <v>152</v>
      </c>
      <c r="AA3085" s="13" t="s">
        <v>151</v>
      </c>
      <c r="AB3085" s="2" t="s">
        <v>151</v>
      </c>
      <c r="AC3085" s="14" t="s">
        <v>151</v>
      </c>
      <c r="AD3085" s="93" t="s">
        <v>152</v>
      </c>
      <c r="AE3085" s="14" t="s">
        <v>152</v>
      </c>
      <c r="AF3085" s="99">
        <v>100</v>
      </c>
    </row>
    <row r="3086" spans="1:32" x14ac:dyDescent="0.3">
      <c r="A3086" s="55" t="str">
        <f t="shared" si="48"/>
        <v>PLmo_01.3</v>
      </c>
      <c r="C3086" s="96" t="s">
        <v>33</v>
      </c>
      <c r="D3086" s="97" t="s">
        <v>778</v>
      </c>
      <c r="E3086" s="97" t="s">
        <v>865</v>
      </c>
      <c r="F3086" s="97" t="s">
        <v>866</v>
      </c>
      <c r="G3086" s="97" t="s">
        <v>351</v>
      </c>
      <c r="H3086" s="96" t="s">
        <v>50</v>
      </c>
      <c r="I3086" s="98" t="s">
        <v>454</v>
      </c>
      <c r="J3086" s="27" t="s">
        <v>254</v>
      </c>
      <c r="K3086" s="28" t="s">
        <v>4185</v>
      </c>
      <c r="L3086" s="93" t="s">
        <v>151</v>
      </c>
      <c r="M3086" s="2" t="s">
        <v>151</v>
      </c>
      <c r="N3086" s="94" t="s">
        <v>151</v>
      </c>
      <c r="O3086" s="13" t="s">
        <v>152</v>
      </c>
      <c r="P3086" s="2" t="s">
        <v>152</v>
      </c>
      <c r="Q3086" s="2" t="s">
        <v>152</v>
      </c>
      <c r="R3086" s="2" t="s">
        <v>152</v>
      </c>
      <c r="S3086" s="2" t="s">
        <v>152</v>
      </c>
      <c r="T3086" s="2" t="s">
        <v>152</v>
      </c>
      <c r="U3086" s="14" t="s">
        <v>152</v>
      </c>
      <c r="V3086" s="13" t="s">
        <v>152</v>
      </c>
      <c r="W3086" s="2" t="s">
        <v>152</v>
      </c>
      <c r="X3086" s="2" t="s">
        <v>152</v>
      </c>
      <c r="Y3086" s="2" t="s">
        <v>152</v>
      </c>
      <c r="Z3086" s="94" t="s">
        <v>152</v>
      </c>
      <c r="AA3086" s="13" t="s">
        <v>152</v>
      </c>
      <c r="AB3086" s="2" t="s">
        <v>152</v>
      </c>
      <c r="AC3086" s="14" t="s">
        <v>152</v>
      </c>
      <c r="AD3086" s="93" t="s">
        <v>152</v>
      </c>
      <c r="AE3086" s="14" t="s">
        <v>152</v>
      </c>
      <c r="AF3086" s="99">
        <v>100</v>
      </c>
    </row>
    <row r="3087" spans="1:32" x14ac:dyDescent="0.3">
      <c r="A3087" s="55" t="str">
        <f t="shared" si="48"/>
        <v>PLmo_01.3</v>
      </c>
      <c r="C3087" s="96" t="s">
        <v>33</v>
      </c>
      <c r="D3087" s="97" t="s">
        <v>778</v>
      </c>
      <c r="E3087" s="97" t="s">
        <v>865</v>
      </c>
      <c r="F3087" s="97" t="s">
        <v>866</v>
      </c>
      <c r="G3087" s="97" t="s">
        <v>351</v>
      </c>
      <c r="H3087" s="96" t="s">
        <v>50</v>
      </c>
      <c r="I3087" s="98" t="s">
        <v>454</v>
      </c>
      <c r="J3087" s="27" t="s">
        <v>4186</v>
      </c>
      <c r="K3087" s="28" t="s">
        <v>4184</v>
      </c>
      <c r="L3087" s="93" t="s">
        <v>151</v>
      </c>
      <c r="M3087" s="2" t="s">
        <v>151</v>
      </c>
      <c r="N3087" s="94" t="s">
        <v>151</v>
      </c>
      <c r="O3087" s="13" t="s">
        <v>151</v>
      </c>
      <c r="P3087" s="2" t="s">
        <v>151</v>
      </c>
      <c r="Q3087" s="2" t="s">
        <v>152</v>
      </c>
      <c r="R3087" s="2" t="s">
        <v>151</v>
      </c>
      <c r="S3087" s="2" t="s">
        <v>151</v>
      </c>
      <c r="T3087" s="2" t="s">
        <v>151</v>
      </c>
      <c r="U3087" s="14" t="s">
        <v>152</v>
      </c>
      <c r="V3087" s="13" t="s">
        <v>151</v>
      </c>
      <c r="W3087" s="2" t="s">
        <v>151</v>
      </c>
      <c r="X3087" s="2" t="s">
        <v>151</v>
      </c>
      <c r="Y3087" s="2" t="s">
        <v>152</v>
      </c>
      <c r="Z3087" s="94" t="s">
        <v>151</v>
      </c>
      <c r="AA3087" s="13" t="s">
        <v>151</v>
      </c>
      <c r="AB3087" s="2" t="s">
        <v>151</v>
      </c>
      <c r="AC3087" s="14" t="s">
        <v>151</v>
      </c>
      <c r="AD3087" s="93" t="s">
        <v>151</v>
      </c>
      <c r="AE3087" s="14" t="s">
        <v>151</v>
      </c>
      <c r="AF3087" s="99">
        <v>100</v>
      </c>
    </row>
    <row r="3088" spans="1:32" x14ac:dyDescent="0.3">
      <c r="A3088" s="55" t="str">
        <f t="shared" si="48"/>
        <v>PLmo_01.4</v>
      </c>
      <c r="C3088" s="96" t="s">
        <v>33</v>
      </c>
      <c r="D3088" s="97" t="s">
        <v>778</v>
      </c>
      <c r="E3088" s="97" t="s">
        <v>867</v>
      </c>
      <c r="F3088" s="97" t="s">
        <v>868</v>
      </c>
      <c r="G3088" s="97" t="s">
        <v>351</v>
      </c>
      <c r="H3088" s="96" t="s">
        <v>50</v>
      </c>
      <c r="I3088" s="98" t="s">
        <v>454</v>
      </c>
      <c r="J3088" s="27" t="s">
        <v>4186</v>
      </c>
      <c r="K3088" s="28" t="s">
        <v>4187</v>
      </c>
      <c r="L3088" s="93" t="s">
        <v>151</v>
      </c>
      <c r="M3088" s="2" t="s">
        <v>151</v>
      </c>
      <c r="N3088" s="94" t="s">
        <v>151</v>
      </c>
      <c r="O3088" s="13" t="s">
        <v>468</v>
      </c>
      <c r="P3088" s="2" t="s">
        <v>152</v>
      </c>
      <c r="Q3088" s="2" t="s">
        <v>152</v>
      </c>
      <c r="R3088" s="2" t="s">
        <v>152</v>
      </c>
      <c r="S3088" s="2" t="s">
        <v>151</v>
      </c>
      <c r="T3088" s="2" t="s">
        <v>152</v>
      </c>
      <c r="U3088" s="14" t="s">
        <v>152</v>
      </c>
      <c r="V3088" s="13" t="s">
        <v>151</v>
      </c>
      <c r="W3088" s="2" t="s">
        <v>151</v>
      </c>
      <c r="X3088" s="2" t="s">
        <v>151</v>
      </c>
      <c r="Y3088" s="2" t="s">
        <v>151</v>
      </c>
      <c r="Z3088" s="94" t="s">
        <v>151</v>
      </c>
      <c r="AA3088" s="13" t="s">
        <v>151</v>
      </c>
      <c r="AB3088" s="2" t="s">
        <v>152</v>
      </c>
      <c r="AC3088" s="14" t="s">
        <v>151</v>
      </c>
      <c r="AD3088" s="93" t="s">
        <v>152</v>
      </c>
      <c r="AE3088" s="14" t="s">
        <v>152</v>
      </c>
      <c r="AF3088" s="99">
        <v>100</v>
      </c>
    </row>
    <row r="3089" spans="1:32" x14ac:dyDescent="0.3">
      <c r="A3089" s="55" t="str">
        <f t="shared" si="48"/>
        <v>PLmo_01.5</v>
      </c>
      <c r="C3089" s="96" t="s">
        <v>33</v>
      </c>
      <c r="D3089" s="97" t="s">
        <v>778</v>
      </c>
      <c r="E3089" s="97" t="s">
        <v>869</v>
      </c>
      <c r="F3089" s="97" t="s">
        <v>870</v>
      </c>
      <c r="G3089" s="97" t="s">
        <v>351</v>
      </c>
      <c r="H3089" s="96" t="s">
        <v>50</v>
      </c>
      <c r="I3089" s="98" t="s">
        <v>6</v>
      </c>
      <c r="J3089" s="27" t="s">
        <v>976</v>
      </c>
      <c r="K3089" s="28" t="s">
        <v>976</v>
      </c>
      <c r="L3089" s="93" t="s">
        <v>151</v>
      </c>
      <c r="M3089" s="2" t="s">
        <v>151</v>
      </c>
      <c r="N3089" s="94" t="s">
        <v>151</v>
      </c>
      <c r="O3089" s="13" t="s">
        <v>151</v>
      </c>
      <c r="P3089" s="2" t="s">
        <v>151</v>
      </c>
      <c r="Q3089" s="2" t="s">
        <v>151</v>
      </c>
      <c r="R3089" s="2" t="s">
        <v>151</v>
      </c>
      <c r="S3089" s="2" t="s">
        <v>151</v>
      </c>
      <c r="T3089" s="2" t="s">
        <v>151</v>
      </c>
      <c r="U3089" s="14" t="s">
        <v>151</v>
      </c>
      <c r="V3089" s="13" t="s">
        <v>151</v>
      </c>
      <c r="W3089" s="2" t="s">
        <v>151</v>
      </c>
      <c r="X3089" s="2" t="s">
        <v>151</v>
      </c>
      <c r="Y3089" s="2" t="s">
        <v>151</v>
      </c>
      <c r="Z3089" s="94" t="s">
        <v>151</v>
      </c>
      <c r="AA3089" s="13" t="s">
        <v>151</v>
      </c>
      <c r="AB3089" s="2" t="s">
        <v>151</v>
      </c>
      <c r="AC3089" s="14" t="s">
        <v>151</v>
      </c>
      <c r="AD3089" s="93" t="s">
        <v>151</v>
      </c>
      <c r="AE3089" s="14" t="s">
        <v>151</v>
      </c>
      <c r="AF3089" s="99">
        <v>100</v>
      </c>
    </row>
    <row r="3090" spans="1:32" x14ac:dyDescent="0.3">
      <c r="A3090" s="55" t="str">
        <f t="shared" si="48"/>
        <v>PLmo_01.6</v>
      </c>
      <c r="C3090" s="96" t="s">
        <v>33</v>
      </c>
      <c r="D3090" s="97" t="s">
        <v>778</v>
      </c>
      <c r="E3090" s="97" t="s">
        <v>871</v>
      </c>
      <c r="F3090" s="97" t="s">
        <v>872</v>
      </c>
      <c r="G3090" s="97" t="s">
        <v>351</v>
      </c>
      <c r="H3090" s="96" t="s">
        <v>50</v>
      </c>
      <c r="I3090" s="98" t="s">
        <v>454</v>
      </c>
      <c r="J3090" s="27" t="s">
        <v>4188</v>
      </c>
      <c r="K3090" s="28" t="s">
        <v>4189</v>
      </c>
      <c r="L3090" s="93" t="s">
        <v>152</v>
      </c>
      <c r="M3090" s="2" t="s">
        <v>152</v>
      </c>
      <c r="N3090" s="94" t="s">
        <v>152</v>
      </c>
      <c r="O3090" s="13" t="s">
        <v>152</v>
      </c>
      <c r="P3090" s="2" t="s">
        <v>152</v>
      </c>
      <c r="Q3090" s="2" t="s">
        <v>152</v>
      </c>
      <c r="R3090" s="2" t="s">
        <v>152</v>
      </c>
      <c r="S3090" s="2" t="s">
        <v>152</v>
      </c>
      <c r="T3090" s="2" t="s">
        <v>152</v>
      </c>
      <c r="U3090" s="14" t="s">
        <v>152</v>
      </c>
      <c r="V3090" s="13" t="s">
        <v>152</v>
      </c>
      <c r="W3090" s="2" t="s">
        <v>152</v>
      </c>
      <c r="X3090" s="2" t="s">
        <v>152</v>
      </c>
      <c r="Y3090" s="2" t="s">
        <v>152</v>
      </c>
      <c r="Z3090" s="94" t="s">
        <v>152</v>
      </c>
      <c r="AA3090" s="13" t="s">
        <v>152</v>
      </c>
      <c r="AB3090" s="2" t="s">
        <v>152</v>
      </c>
      <c r="AC3090" s="14" t="s">
        <v>152</v>
      </c>
      <c r="AD3090" s="93" t="s">
        <v>152</v>
      </c>
      <c r="AE3090" s="14" t="s">
        <v>152</v>
      </c>
      <c r="AF3090" s="99">
        <v>100</v>
      </c>
    </row>
    <row r="3091" spans="1:32" x14ac:dyDescent="0.3">
      <c r="A3091" s="55" t="str">
        <f t="shared" si="48"/>
        <v>PLtr_01.1</v>
      </c>
      <c r="C3091" s="96" t="s">
        <v>33</v>
      </c>
      <c r="D3091" s="97" t="s">
        <v>779</v>
      </c>
      <c r="E3091" s="97" t="s">
        <v>877</v>
      </c>
      <c r="F3091" s="97" t="s">
        <v>878</v>
      </c>
      <c r="G3091" s="97" t="s">
        <v>351</v>
      </c>
      <c r="H3091" s="96" t="s">
        <v>50</v>
      </c>
      <c r="I3091" s="98" t="s">
        <v>51</v>
      </c>
      <c r="J3091" s="27" t="s">
        <v>4179</v>
      </c>
      <c r="K3091" s="28" t="s">
        <v>4190</v>
      </c>
      <c r="L3091" s="93" t="s">
        <v>151</v>
      </c>
      <c r="M3091" s="2" t="s">
        <v>151</v>
      </c>
      <c r="N3091" s="94" t="s">
        <v>151</v>
      </c>
      <c r="O3091" s="13" t="s">
        <v>468</v>
      </c>
      <c r="P3091" s="2" t="s">
        <v>468</v>
      </c>
      <c r="Q3091" s="2" t="s">
        <v>468</v>
      </c>
      <c r="R3091" s="2" t="s">
        <v>152</v>
      </c>
      <c r="S3091" s="2" t="s">
        <v>152</v>
      </c>
      <c r="T3091" s="2" t="s">
        <v>152</v>
      </c>
      <c r="U3091" s="14" t="s">
        <v>152</v>
      </c>
      <c r="V3091" s="13" t="s">
        <v>152</v>
      </c>
      <c r="W3091" s="2" t="s">
        <v>152</v>
      </c>
      <c r="X3091" s="2" t="s">
        <v>152</v>
      </c>
      <c r="Y3091" s="2" t="s">
        <v>152</v>
      </c>
      <c r="Z3091" s="94" t="s">
        <v>152</v>
      </c>
      <c r="AA3091" s="13" t="s">
        <v>152</v>
      </c>
      <c r="AB3091" s="2" t="s">
        <v>152</v>
      </c>
      <c r="AC3091" s="14" t="s">
        <v>152</v>
      </c>
      <c r="AD3091" s="93" t="s">
        <v>152</v>
      </c>
      <c r="AE3091" s="14" t="s">
        <v>152</v>
      </c>
      <c r="AF3091" s="99">
        <v>100</v>
      </c>
    </row>
    <row r="3092" spans="1:32" x14ac:dyDescent="0.3">
      <c r="A3092" s="55" t="str">
        <f t="shared" si="48"/>
        <v>PLtr_01.1</v>
      </c>
      <c r="C3092" s="96" t="s">
        <v>33</v>
      </c>
      <c r="D3092" s="97" t="s">
        <v>779</v>
      </c>
      <c r="E3092" s="97" t="s">
        <v>877</v>
      </c>
      <c r="F3092" s="97" t="s">
        <v>878</v>
      </c>
      <c r="G3092" s="97" t="s">
        <v>351</v>
      </c>
      <c r="H3092" s="96" t="s">
        <v>50</v>
      </c>
      <c r="I3092" s="98" t="s">
        <v>51</v>
      </c>
      <c r="J3092" s="27" t="s">
        <v>4159</v>
      </c>
      <c r="K3092" s="28" t="s">
        <v>4191</v>
      </c>
      <c r="L3092" s="93" t="s">
        <v>151</v>
      </c>
      <c r="M3092" s="2" t="s">
        <v>151</v>
      </c>
      <c r="N3092" s="94" t="s">
        <v>151</v>
      </c>
      <c r="O3092" s="13" t="s">
        <v>468</v>
      </c>
      <c r="P3092" s="2" t="s">
        <v>468</v>
      </c>
      <c r="Q3092" s="2" t="s">
        <v>468</v>
      </c>
      <c r="R3092" s="2" t="s">
        <v>152</v>
      </c>
      <c r="S3092" s="2" t="s">
        <v>152</v>
      </c>
      <c r="T3092" s="2" t="s">
        <v>152</v>
      </c>
      <c r="U3092" s="14" t="s">
        <v>152</v>
      </c>
      <c r="V3092" s="13" t="s">
        <v>152</v>
      </c>
      <c r="W3092" s="2" t="s">
        <v>152</v>
      </c>
      <c r="X3092" s="2" t="s">
        <v>152</v>
      </c>
      <c r="Y3092" s="2" t="s">
        <v>152</v>
      </c>
      <c r="Z3092" s="94" t="s">
        <v>152</v>
      </c>
      <c r="AA3092" s="13" t="s">
        <v>152</v>
      </c>
      <c r="AB3092" s="2" t="s">
        <v>152</v>
      </c>
      <c r="AC3092" s="14" t="s">
        <v>152</v>
      </c>
      <c r="AD3092" s="93" t="s">
        <v>152</v>
      </c>
      <c r="AE3092" s="14" t="s">
        <v>152</v>
      </c>
      <c r="AF3092" s="99">
        <v>100</v>
      </c>
    </row>
    <row r="3093" spans="1:32" x14ac:dyDescent="0.3">
      <c r="A3093" s="55" t="str">
        <f t="shared" si="48"/>
        <v>PLtr_01.1</v>
      </c>
      <c r="C3093" s="96" t="s">
        <v>33</v>
      </c>
      <c r="D3093" s="97" t="s">
        <v>779</v>
      </c>
      <c r="E3093" s="97" t="s">
        <v>877</v>
      </c>
      <c r="F3093" s="97" t="s">
        <v>878</v>
      </c>
      <c r="G3093" s="97" t="s">
        <v>351</v>
      </c>
      <c r="H3093" s="96" t="s">
        <v>50</v>
      </c>
      <c r="I3093" s="98" t="s">
        <v>51</v>
      </c>
      <c r="J3093" s="27" t="s">
        <v>4161</v>
      </c>
      <c r="K3093" s="28" t="s">
        <v>4192</v>
      </c>
      <c r="L3093" s="93" t="s">
        <v>151</v>
      </c>
      <c r="M3093" s="2" t="s">
        <v>151</v>
      </c>
      <c r="N3093" s="94" t="s">
        <v>151</v>
      </c>
      <c r="O3093" s="13" t="s">
        <v>468</v>
      </c>
      <c r="P3093" s="2" t="s">
        <v>468</v>
      </c>
      <c r="Q3093" s="2" t="s">
        <v>468</v>
      </c>
      <c r="R3093" s="2" t="s">
        <v>152</v>
      </c>
      <c r="S3093" s="2" t="s">
        <v>152</v>
      </c>
      <c r="T3093" s="2" t="s">
        <v>152</v>
      </c>
      <c r="U3093" s="14" t="s">
        <v>152</v>
      </c>
      <c r="V3093" s="13" t="s">
        <v>152</v>
      </c>
      <c r="W3093" s="2" t="s">
        <v>152</v>
      </c>
      <c r="X3093" s="2" t="s">
        <v>152</v>
      </c>
      <c r="Y3093" s="2" t="s">
        <v>152</v>
      </c>
      <c r="Z3093" s="94" t="s">
        <v>152</v>
      </c>
      <c r="AA3093" s="13" t="s">
        <v>152</v>
      </c>
      <c r="AB3093" s="2" t="s">
        <v>152</v>
      </c>
      <c r="AC3093" s="14" t="s">
        <v>152</v>
      </c>
      <c r="AD3093" s="93" t="s">
        <v>152</v>
      </c>
      <c r="AE3093" s="14" t="s">
        <v>152</v>
      </c>
      <c r="AF3093" s="99">
        <v>100</v>
      </c>
    </row>
    <row r="3094" spans="1:32" x14ac:dyDescent="0.3">
      <c r="A3094" s="55" t="str">
        <f t="shared" si="48"/>
        <v>PLtr_01.1</v>
      </c>
      <c r="C3094" s="96" t="s">
        <v>33</v>
      </c>
      <c r="D3094" s="97" t="s">
        <v>779</v>
      </c>
      <c r="E3094" s="97" t="s">
        <v>877</v>
      </c>
      <c r="F3094" s="97" t="s">
        <v>878</v>
      </c>
      <c r="G3094" s="97" t="s">
        <v>351</v>
      </c>
      <c r="H3094" s="96" t="s">
        <v>50</v>
      </c>
      <c r="I3094" s="98" t="s">
        <v>51</v>
      </c>
      <c r="J3094" s="27" t="s">
        <v>4163</v>
      </c>
      <c r="K3094" s="28" t="s">
        <v>4193</v>
      </c>
      <c r="L3094" s="93" t="s">
        <v>151</v>
      </c>
      <c r="M3094" s="2" t="s">
        <v>151</v>
      </c>
      <c r="N3094" s="94" t="s">
        <v>151</v>
      </c>
      <c r="O3094" s="13" t="s">
        <v>468</v>
      </c>
      <c r="P3094" s="2" t="s">
        <v>468</v>
      </c>
      <c r="Q3094" s="2" t="s">
        <v>468</v>
      </c>
      <c r="R3094" s="2" t="s">
        <v>152</v>
      </c>
      <c r="S3094" s="2" t="s">
        <v>152</v>
      </c>
      <c r="T3094" s="2" t="s">
        <v>152</v>
      </c>
      <c r="U3094" s="14" t="s">
        <v>152</v>
      </c>
      <c r="V3094" s="13" t="s">
        <v>152</v>
      </c>
      <c r="W3094" s="2" t="s">
        <v>152</v>
      </c>
      <c r="X3094" s="2" t="s">
        <v>152</v>
      </c>
      <c r="Y3094" s="2" t="s">
        <v>152</v>
      </c>
      <c r="Z3094" s="94" t="s">
        <v>152</v>
      </c>
      <c r="AA3094" s="13" t="s">
        <v>152</v>
      </c>
      <c r="AB3094" s="2" t="s">
        <v>152</v>
      </c>
      <c r="AC3094" s="14" t="s">
        <v>152</v>
      </c>
      <c r="AD3094" s="93" t="s">
        <v>152</v>
      </c>
      <c r="AE3094" s="14" t="s">
        <v>152</v>
      </c>
      <c r="AF3094" s="99">
        <v>100</v>
      </c>
    </row>
    <row r="3095" spans="1:32" x14ac:dyDescent="0.3">
      <c r="A3095" s="55" t="str">
        <f t="shared" si="48"/>
        <v>PLtr_01.1</v>
      </c>
      <c r="C3095" s="96" t="s">
        <v>33</v>
      </c>
      <c r="D3095" s="97" t="s">
        <v>779</v>
      </c>
      <c r="E3095" s="97" t="s">
        <v>877</v>
      </c>
      <c r="F3095" s="97" t="s">
        <v>878</v>
      </c>
      <c r="G3095" s="97" t="s">
        <v>351</v>
      </c>
      <c r="H3095" s="96" t="s">
        <v>50</v>
      </c>
      <c r="I3095" s="98" t="s">
        <v>51</v>
      </c>
      <c r="J3095" s="27" t="s">
        <v>4177</v>
      </c>
      <c r="K3095" s="28" t="s">
        <v>4194</v>
      </c>
      <c r="L3095" s="93" t="s">
        <v>151</v>
      </c>
      <c r="M3095" s="2" t="s">
        <v>151</v>
      </c>
      <c r="N3095" s="94" t="s">
        <v>151</v>
      </c>
      <c r="O3095" s="13" t="s">
        <v>468</v>
      </c>
      <c r="P3095" s="2" t="s">
        <v>468</v>
      </c>
      <c r="Q3095" s="2" t="s">
        <v>468</v>
      </c>
      <c r="R3095" s="2" t="s">
        <v>152</v>
      </c>
      <c r="S3095" s="2" t="s">
        <v>152</v>
      </c>
      <c r="T3095" s="2" t="s">
        <v>152</v>
      </c>
      <c r="U3095" s="14" t="s">
        <v>152</v>
      </c>
      <c r="V3095" s="13" t="s">
        <v>152</v>
      </c>
      <c r="W3095" s="2" t="s">
        <v>152</v>
      </c>
      <c r="X3095" s="2" t="s">
        <v>152</v>
      </c>
      <c r="Y3095" s="2" t="s">
        <v>152</v>
      </c>
      <c r="Z3095" s="94" t="s">
        <v>152</v>
      </c>
      <c r="AA3095" s="13" t="s">
        <v>152</v>
      </c>
      <c r="AB3095" s="2" t="s">
        <v>152</v>
      </c>
      <c r="AC3095" s="14" t="s">
        <v>152</v>
      </c>
      <c r="AD3095" s="93" t="s">
        <v>152</v>
      </c>
      <c r="AE3095" s="14" t="s">
        <v>152</v>
      </c>
      <c r="AF3095" s="99">
        <v>100</v>
      </c>
    </row>
    <row r="3096" spans="1:32" x14ac:dyDescent="0.3">
      <c r="A3096" s="55" t="str">
        <f t="shared" si="48"/>
        <v>PLtr_01.1</v>
      </c>
      <c r="C3096" s="96" t="s">
        <v>33</v>
      </c>
      <c r="D3096" s="97" t="s">
        <v>779</v>
      </c>
      <c r="E3096" s="97" t="s">
        <v>877</v>
      </c>
      <c r="F3096" s="97" t="s">
        <v>878</v>
      </c>
      <c r="G3096" s="97" t="s">
        <v>351</v>
      </c>
      <c r="H3096" s="96" t="s">
        <v>50</v>
      </c>
      <c r="I3096" s="98" t="s">
        <v>51</v>
      </c>
      <c r="J3096" s="27" t="s">
        <v>4165</v>
      </c>
      <c r="K3096" s="28" t="s">
        <v>4195</v>
      </c>
      <c r="L3096" s="93" t="s">
        <v>151</v>
      </c>
      <c r="M3096" s="2" t="s">
        <v>151</v>
      </c>
      <c r="N3096" s="94" t="s">
        <v>151</v>
      </c>
      <c r="O3096" s="13" t="s">
        <v>468</v>
      </c>
      <c r="P3096" s="2" t="s">
        <v>468</v>
      </c>
      <c r="Q3096" s="2" t="s">
        <v>468</v>
      </c>
      <c r="R3096" s="2" t="s">
        <v>152</v>
      </c>
      <c r="S3096" s="2" t="s">
        <v>152</v>
      </c>
      <c r="T3096" s="2" t="s">
        <v>152</v>
      </c>
      <c r="U3096" s="14" t="s">
        <v>152</v>
      </c>
      <c r="V3096" s="13" t="s">
        <v>152</v>
      </c>
      <c r="W3096" s="2" t="s">
        <v>152</v>
      </c>
      <c r="X3096" s="2" t="s">
        <v>152</v>
      </c>
      <c r="Y3096" s="2" t="s">
        <v>152</v>
      </c>
      <c r="Z3096" s="94" t="s">
        <v>152</v>
      </c>
      <c r="AA3096" s="13" t="s">
        <v>152</v>
      </c>
      <c r="AB3096" s="2" t="s">
        <v>152</v>
      </c>
      <c r="AC3096" s="14" t="s">
        <v>152</v>
      </c>
      <c r="AD3096" s="93" t="s">
        <v>152</v>
      </c>
      <c r="AE3096" s="14" t="s">
        <v>152</v>
      </c>
      <c r="AF3096" s="99">
        <v>100</v>
      </c>
    </row>
    <row r="3097" spans="1:32" x14ac:dyDescent="0.3">
      <c r="A3097" s="55" t="str">
        <f t="shared" si="48"/>
        <v>PLtr_01.1</v>
      </c>
      <c r="C3097" s="96" t="s">
        <v>33</v>
      </c>
      <c r="D3097" s="97" t="s">
        <v>779</v>
      </c>
      <c r="E3097" s="97" t="s">
        <v>877</v>
      </c>
      <c r="F3097" s="97" t="s">
        <v>878</v>
      </c>
      <c r="G3097" s="97" t="s">
        <v>351</v>
      </c>
      <c r="H3097" s="96" t="s">
        <v>50</v>
      </c>
      <c r="I3097" s="98" t="s">
        <v>51</v>
      </c>
      <c r="J3097" s="27" t="s">
        <v>4155</v>
      </c>
      <c r="K3097" s="28" t="s">
        <v>4196</v>
      </c>
      <c r="L3097" s="93" t="s">
        <v>151</v>
      </c>
      <c r="M3097" s="2" t="s">
        <v>151</v>
      </c>
      <c r="N3097" s="94" t="s">
        <v>151</v>
      </c>
      <c r="O3097" s="13" t="s">
        <v>468</v>
      </c>
      <c r="P3097" s="2" t="s">
        <v>468</v>
      </c>
      <c r="Q3097" s="2" t="s">
        <v>468</v>
      </c>
      <c r="R3097" s="2" t="s">
        <v>152</v>
      </c>
      <c r="S3097" s="2" t="s">
        <v>152</v>
      </c>
      <c r="T3097" s="2" t="s">
        <v>152</v>
      </c>
      <c r="U3097" s="14" t="s">
        <v>152</v>
      </c>
      <c r="V3097" s="13" t="s">
        <v>152</v>
      </c>
      <c r="W3097" s="2" t="s">
        <v>152</v>
      </c>
      <c r="X3097" s="2" t="s">
        <v>152</v>
      </c>
      <c r="Y3097" s="2" t="s">
        <v>152</v>
      </c>
      <c r="Z3097" s="94" t="s">
        <v>152</v>
      </c>
      <c r="AA3097" s="13" t="s">
        <v>152</v>
      </c>
      <c r="AB3097" s="2" t="s">
        <v>152</v>
      </c>
      <c r="AC3097" s="14" t="s">
        <v>152</v>
      </c>
      <c r="AD3097" s="93" t="s">
        <v>152</v>
      </c>
      <c r="AE3097" s="14" t="s">
        <v>152</v>
      </c>
      <c r="AF3097" s="99">
        <v>100</v>
      </c>
    </row>
    <row r="3098" spans="1:32" x14ac:dyDescent="0.3">
      <c r="A3098" s="55" t="str">
        <f t="shared" si="48"/>
        <v>PLtr_01.1</v>
      </c>
      <c r="C3098" s="96" t="s">
        <v>33</v>
      </c>
      <c r="D3098" s="97" t="s">
        <v>779</v>
      </c>
      <c r="E3098" s="97" t="s">
        <v>877</v>
      </c>
      <c r="F3098" s="97" t="s">
        <v>878</v>
      </c>
      <c r="G3098" s="97" t="s">
        <v>351</v>
      </c>
      <c r="H3098" s="96" t="s">
        <v>50</v>
      </c>
      <c r="I3098" s="98" t="s">
        <v>51</v>
      </c>
      <c r="J3098" s="27" t="s">
        <v>4145</v>
      </c>
      <c r="K3098" s="28" t="s">
        <v>4197</v>
      </c>
      <c r="L3098" s="93" t="s">
        <v>151</v>
      </c>
      <c r="M3098" s="2" t="s">
        <v>151</v>
      </c>
      <c r="N3098" s="94" t="s">
        <v>151</v>
      </c>
      <c r="O3098" s="13" t="s">
        <v>468</v>
      </c>
      <c r="P3098" s="2" t="s">
        <v>468</v>
      </c>
      <c r="Q3098" s="2" t="s">
        <v>468</v>
      </c>
      <c r="R3098" s="2" t="s">
        <v>152</v>
      </c>
      <c r="S3098" s="2" t="s">
        <v>152</v>
      </c>
      <c r="T3098" s="2" t="s">
        <v>152</v>
      </c>
      <c r="U3098" s="14" t="s">
        <v>152</v>
      </c>
      <c r="V3098" s="13" t="s">
        <v>152</v>
      </c>
      <c r="W3098" s="2" t="s">
        <v>152</v>
      </c>
      <c r="X3098" s="2" t="s">
        <v>152</v>
      </c>
      <c r="Y3098" s="2" t="s">
        <v>152</v>
      </c>
      <c r="Z3098" s="94" t="s">
        <v>152</v>
      </c>
      <c r="AA3098" s="13" t="s">
        <v>152</v>
      </c>
      <c r="AB3098" s="2" t="s">
        <v>152</v>
      </c>
      <c r="AC3098" s="14" t="s">
        <v>152</v>
      </c>
      <c r="AD3098" s="93" t="s">
        <v>152</v>
      </c>
      <c r="AE3098" s="14" t="s">
        <v>152</v>
      </c>
      <c r="AF3098" s="99">
        <v>100</v>
      </c>
    </row>
    <row r="3099" spans="1:32" x14ac:dyDescent="0.3">
      <c r="A3099" s="55" t="str">
        <f t="shared" si="48"/>
        <v>PLtr_01.1</v>
      </c>
      <c r="C3099" s="96" t="s">
        <v>33</v>
      </c>
      <c r="D3099" s="97" t="s">
        <v>779</v>
      </c>
      <c r="E3099" s="97" t="s">
        <v>877</v>
      </c>
      <c r="F3099" s="97" t="s">
        <v>878</v>
      </c>
      <c r="G3099" s="97" t="s">
        <v>351</v>
      </c>
      <c r="H3099" s="96" t="s">
        <v>50</v>
      </c>
      <c r="I3099" s="98" t="s">
        <v>51</v>
      </c>
      <c r="J3099" s="27" t="s">
        <v>4167</v>
      </c>
      <c r="K3099" s="28" t="s">
        <v>4198</v>
      </c>
      <c r="L3099" s="93" t="s">
        <v>151</v>
      </c>
      <c r="M3099" s="2" t="s">
        <v>151</v>
      </c>
      <c r="N3099" s="94" t="s">
        <v>151</v>
      </c>
      <c r="O3099" s="13" t="s">
        <v>468</v>
      </c>
      <c r="P3099" s="2" t="s">
        <v>468</v>
      </c>
      <c r="Q3099" s="2" t="s">
        <v>468</v>
      </c>
      <c r="R3099" s="2" t="s">
        <v>152</v>
      </c>
      <c r="S3099" s="2" t="s">
        <v>152</v>
      </c>
      <c r="T3099" s="2" t="s">
        <v>152</v>
      </c>
      <c r="U3099" s="14" t="s">
        <v>152</v>
      </c>
      <c r="V3099" s="13" t="s">
        <v>152</v>
      </c>
      <c r="W3099" s="2" t="s">
        <v>152</v>
      </c>
      <c r="X3099" s="2" t="s">
        <v>152</v>
      </c>
      <c r="Y3099" s="2" t="s">
        <v>152</v>
      </c>
      <c r="Z3099" s="94" t="s">
        <v>152</v>
      </c>
      <c r="AA3099" s="13" t="s">
        <v>152</v>
      </c>
      <c r="AB3099" s="2" t="s">
        <v>152</v>
      </c>
      <c r="AC3099" s="14" t="s">
        <v>152</v>
      </c>
      <c r="AD3099" s="93" t="s">
        <v>152</v>
      </c>
      <c r="AE3099" s="14" t="s">
        <v>152</v>
      </c>
      <c r="AF3099" s="99">
        <v>0</v>
      </c>
    </row>
    <row r="3100" spans="1:32" x14ac:dyDescent="0.3">
      <c r="A3100" s="55" t="str">
        <f t="shared" si="48"/>
        <v>PLtr_01.1</v>
      </c>
      <c r="C3100" s="96" t="s">
        <v>33</v>
      </c>
      <c r="D3100" s="97" t="s">
        <v>779</v>
      </c>
      <c r="E3100" s="97" t="s">
        <v>877</v>
      </c>
      <c r="F3100" s="97" t="s">
        <v>878</v>
      </c>
      <c r="G3100" s="97" t="s">
        <v>351</v>
      </c>
      <c r="H3100" s="96" t="s">
        <v>50</v>
      </c>
      <c r="I3100" s="98" t="s">
        <v>51</v>
      </c>
      <c r="J3100" s="27" t="s">
        <v>4169</v>
      </c>
      <c r="K3100" s="28" t="s">
        <v>4199</v>
      </c>
      <c r="L3100" s="93" t="s">
        <v>151</v>
      </c>
      <c r="M3100" s="2" t="s">
        <v>151</v>
      </c>
      <c r="N3100" s="94" t="s">
        <v>151</v>
      </c>
      <c r="O3100" s="13" t="s">
        <v>468</v>
      </c>
      <c r="P3100" s="2" t="s">
        <v>468</v>
      </c>
      <c r="Q3100" s="2" t="s">
        <v>468</v>
      </c>
      <c r="R3100" s="2" t="s">
        <v>152</v>
      </c>
      <c r="S3100" s="2" t="s">
        <v>152</v>
      </c>
      <c r="T3100" s="2" t="s">
        <v>152</v>
      </c>
      <c r="U3100" s="14" t="s">
        <v>152</v>
      </c>
      <c r="V3100" s="13" t="s">
        <v>152</v>
      </c>
      <c r="W3100" s="2" t="s">
        <v>152</v>
      </c>
      <c r="X3100" s="2" t="s">
        <v>152</v>
      </c>
      <c r="Y3100" s="2" t="s">
        <v>152</v>
      </c>
      <c r="Z3100" s="94" t="s">
        <v>152</v>
      </c>
      <c r="AA3100" s="13" t="s">
        <v>152</v>
      </c>
      <c r="AB3100" s="2" t="s">
        <v>152</v>
      </c>
      <c r="AC3100" s="14" t="s">
        <v>152</v>
      </c>
      <c r="AD3100" s="93" t="s">
        <v>152</v>
      </c>
      <c r="AE3100" s="14" t="s">
        <v>152</v>
      </c>
      <c r="AF3100" s="99">
        <v>100</v>
      </c>
    </row>
    <row r="3101" spans="1:32" x14ac:dyDescent="0.3">
      <c r="A3101" s="55" t="str">
        <f t="shared" si="48"/>
        <v>PLtr_01.1</v>
      </c>
      <c r="C3101" s="96" t="s">
        <v>33</v>
      </c>
      <c r="D3101" s="97" t="s">
        <v>779</v>
      </c>
      <c r="E3101" s="97" t="s">
        <v>877</v>
      </c>
      <c r="F3101" s="97" t="s">
        <v>878</v>
      </c>
      <c r="G3101" s="97" t="s">
        <v>351</v>
      </c>
      <c r="H3101" s="96" t="s">
        <v>50</v>
      </c>
      <c r="I3101" s="98" t="s">
        <v>51</v>
      </c>
      <c r="J3101" s="27" t="s">
        <v>4181</v>
      </c>
      <c r="K3101" s="28" t="s">
        <v>4200</v>
      </c>
      <c r="L3101" s="93" t="s">
        <v>151</v>
      </c>
      <c r="M3101" s="2" t="s">
        <v>151</v>
      </c>
      <c r="N3101" s="94" t="s">
        <v>151</v>
      </c>
      <c r="O3101" s="13" t="s">
        <v>468</v>
      </c>
      <c r="P3101" s="2" t="s">
        <v>468</v>
      </c>
      <c r="Q3101" s="2" t="s">
        <v>468</v>
      </c>
      <c r="R3101" s="2" t="s">
        <v>152</v>
      </c>
      <c r="S3101" s="2" t="s">
        <v>152</v>
      </c>
      <c r="T3101" s="2" t="s">
        <v>152</v>
      </c>
      <c r="U3101" s="14" t="s">
        <v>152</v>
      </c>
      <c r="V3101" s="13" t="s">
        <v>152</v>
      </c>
      <c r="W3101" s="2" t="s">
        <v>152</v>
      </c>
      <c r="X3101" s="2" t="s">
        <v>152</v>
      </c>
      <c r="Y3101" s="2" t="s">
        <v>152</v>
      </c>
      <c r="Z3101" s="94" t="s">
        <v>152</v>
      </c>
      <c r="AA3101" s="13" t="s">
        <v>152</v>
      </c>
      <c r="AB3101" s="2" t="s">
        <v>152</v>
      </c>
      <c r="AC3101" s="14" t="s">
        <v>152</v>
      </c>
      <c r="AD3101" s="93" t="s">
        <v>152</v>
      </c>
      <c r="AE3101" s="14" t="s">
        <v>152</v>
      </c>
      <c r="AF3101" s="99">
        <v>100</v>
      </c>
    </row>
    <row r="3102" spans="1:32" x14ac:dyDescent="0.3">
      <c r="A3102" s="55" t="str">
        <f t="shared" si="48"/>
        <v>PLtr_01.1</v>
      </c>
      <c r="C3102" s="96" t="s">
        <v>33</v>
      </c>
      <c r="D3102" s="97" t="s">
        <v>779</v>
      </c>
      <c r="E3102" s="97" t="s">
        <v>877</v>
      </c>
      <c r="F3102" s="97" t="s">
        <v>878</v>
      </c>
      <c r="G3102" s="97" t="s">
        <v>351</v>
      </c>
      <c r="H3102" s="96" t="s">
        <v>50</v>
      </c>
      <c r="I3102" s="98" t="s">
        <v>51</v>
      </c>
      <c r="J3102" s="27" t="s">
        <v>4175</v>
      </c>
      <c r="K3102" s="28" t="s">
        <v>4201</v>
      </c>
      <c r="L3102" s="93" t="s">
        <v>151</v>
      </c>
      <c r="M3102" s="2" t="s">
        <v>151</v>
      </c>
      <c r="N3102" s="94" t="s">
        <v>151</v>
      </c>
      <c r="O3102" s="13" t="s">
        <v>468</v>
      </c>
      <c r="P3102" s="2" t="s">
        <v>468</v>
      </c>
      <c r="Q3102" s="2" t="s">
        <v>468</v>
      </c>
      <c r="R3102" s="2" t="s">
        <v>152</v>
      </c>
      <c r="S3102" s="2" t="s">
        <v>152</v>
      </c>
      <c r="T3102" s="2" t="s">
        <v>152</v>
      </c>
      <c r="U3102" s="14" t="s">
        <v>152</v>
      </c>
      <c r="V3102" s="13" t="s">
        <v>152</v>
      </c>
      <c r="W3102" s="2" t="s">
        <v>152</v>
      </c>
      <c r="X3102" s="2" t="s">
        <v>152</v>
      </c>
      <c r="Y3102" s="2" t="s">
        <v>152</v>
      </c>
      <c r="Z3102" s="94" t="s">
        <v>152</v>
      </c>
      <c r="AA3102" s="13" t="s">
        <v>152</v>
      </c>
      <c r="AB3102" s="2" t="s">
        <v>152</v>
      </c>
      <c r="AC3102" s="14" t="s">
        <v>152</v>
      </c>
      <c r="AD3102" s="93" t="s">
        <v>152</v>
      </c>
      <c r="AE3102" s="14" t="s">
        <v>152</v>
      </c>
      <c r="AF3102" s="99">
        <v>100</v>
      </c>
    </row>
    <row r="3103" spans="1:32" x14ac:dyDescent="0.3">
      <c r="A3103" s="55" t="str">
        <f t="shared" si="48"/>
        <v>PLtr_01.1</v>
      </c>
      <c r="C3103" s="96" t="s">
        <v>33</v>
      </c>
      <c r="D3103" s="97" t="s">
        <v>779</v>
      </c>
      <c r="E3103" s="97" t="s">
        <v>877</v>
      </c>
      <c r="F3103" s="97" t="s">
        <v>878</v>
      </c>
      <c r="G3103" s="97" t="s">
        <v>351</v>
      </c>
      <c r="H3103" s="96" t="s">
        <v>50</v>
      </c>
      <c r="I3103" s="98" t="s">
        <v>51</v>
      </c>
      <c r="J3103" s="27" t="s">
        <v>4149</v>
      </c>
      <c r="K3103" s="28" t="s">
        <v>4202</v>
      </c>
      <c r="L3103" s="93" t="s">
        <v>151</v>
      </c>
      <c r="M3103" s="2" t="s">
        <v>151</v>
      </c>
      <c r="N3103" s="94" t="s">
        <v>151</v>
      </c>
      <c r="O3103" s="13" t="s">
        <v>468</v>
      </c>
      <c r="P3103" s="2" t="s">
        <v>468</v>
      </c>
      <c r="Q3103" s="2" t="s">
        <v>468</v>
      </c>
      <c r="R3103" s="2" t="s">
        <v>152</v>
      </c>
      <c r="S3103" s="2" t="s">
        <v>152</v>
      </c>
      <c r="T3103" s="2" t="s">
        <v>152</v>
      </c>
      <c r="U3103" s="14" t="s">
        <v>152</v>
      </c>
      <c r="V3103" s="13" t="s">
        <v>152</v>
      </c>
      <c r="W3103" s="2" t="s">
        <v>152</v>
      </c>
      <c r="X3103" s="2" t="s">
        <v>152</v>
      </c>
      <c r="Y3103" s="2" t="s">
        <v>152</v>
      </c>
      <c r="Z3103" s="94" t="s">
        <v>152</v>
      </c>
      <c r="AA3103" s="13" t="s">
        <v>152</v>
      </c>
      <c r="AB3103" s="2" t="s">
        <v>152</v>
      </c>
      <c r="AC3103" s="14" t="s">
        <v>152</v>
      </c>
      <c r="AD3103" s="93" t="s">
        <v>152</v>
      </c>
      <c r="AE3103" s="14" t="s">
        <v>152</v>
      </c>
      <c r="AF3103" s="99">
        <v>0</v>
      </c>
    </row>
    <row r="3104" spans="1:32" x14ac:dyDescent="0.3">
      <c r="A3104" s="55" t="str">
        <f t="shared" si="48"/>
        <v>PLtr_01.1</v>
      </c>
      <c r="C3104" s="96" t="s">
        <v>33</v>
      </c>
      <c r="D3104" s="97" t="s">
        <v>779</v>
      </c>
      <c r="E3104" s="97" t="s">
        <v>877</v>
      </c>
      <c r="F3104" s="97" t="s">
        <v>878</v>
      </c>
      <c r="G3104" s="97" t="s">
        <v>351</v>
      </c>
      <c r="H3104" s="96" t="s">
        <v>50</v>
      </c>
      <c r="I3104" s="98" t="s">
        <v>51</v>
      </c>
      <c r="J3104" s="27" t="s">
        <v>4157</v>
      </c>
      <c r="K3104" s="28" t="s">
        <v>4203</v>
      </c>
      <c r="L3104" s="93" t="s">
        <v>151</v>
      </c>
      <c r="M3104" s="2" t="s">
        <v>151</v>
      </c>
      <c r="N3104" s="94" t="s">
        <v>151</v>
      </c>
      <c r="O3104" s="13" t="s">
        <v>468</v>
      </c>
      <c r="P3104" s="2" t="s">
        <v>468</v>
      </c>
      <c r="Q3104" s="2" t="s">
        <v>468</v>
      </c>
      <c r="R3104" s="2" t="s">
        <v>152</v>
      </c>
      <c r="S3104" s="2" t="s">
        <v>152</v>
      </c>
      <c r="T3104" s="2" t="s">
        <v>152</v>
      </c>
      <c r="U3104" s="14" t="s">
        <v>152</v>
      </c>
      <c r="V3104" s="13" t="s">
        <v>152</v>
      </c>
      <c r="W3104" s="2" t="s">
        <v>152</v>
      </c>
      <c r="X3104" s="2" t="s">
        <v>152</v>
      </c>
      <c r="Y3104" s="2" t="s">
        <v>152</v>
      </c>
      <c r="Z3104" s="94" t="s">
        <v>152</v>
      </c>
      <c r="AA3104" s="13" t="s">
        <v>152</v>
      </c>
      <c r="AB3104" s="2" t="s">
        <v>152</v>
      </c>
      <c r="AC3104" s="14" t="s">
        <v>152</v>
      </c>
      <c r="AD3104" s="93" t="s">
        <v>152</v>
      </c>
      <c r="AE3104" s="14" t="s">
        <v>152</v>
      </c>
      <c r="AF3104" s="99">
        <v>0</v>
      </c>
    </row>
    <row r="3105" spans="1:32" x14ac:dyDescent="0.3">
      <c r="A3105" s="55" t="str">
        <f t="shared" si="48"/>
        <v>PLtr_01.1</v>
      </c>
      <c r="C3105" s="96" t="s">
        <v>33</v>
      </c>
      <c r="D3105" s="97" t="s">
        <v>779</v>
      </c>
      <c r="E3105" s="97" t="s">
        <v>877</v>
      </c>
      <c r="F3105" s="97" t="s">
        <v>878</v>
      </c>
      <c r="G3105" s="97" t="s">
        <v>351</v>
      </c>
      <c r="H3105" s="96" t="s">
        <v>50</v>
      </c>
      <c r="I3105" s="98" t="s">
        <v>51</v>
      </c>
      <c r="J3105" s="27" t="s">
        <v>4204</v>
      </c>
      <c r="K3105" s="28" t="s">
        <v>4205</v>
      </c>
      <c r="L3105" s="93" t="s">
        <v>151</v>
      </c>
      <c r="M3105" s="2" t="s">
        <v>151</v>
      </c>
      <c r="N3105" s="94" t="s">
        <v>151</v>
      </c>
      <c r="O3105" s="13" t="s">
        <v>468</v>
      </c>
      <c r="P3105" s="2" t="s">
        <v>468</v>
      </c>
      <c r="Q3105" s="2" t="s">
        <v>468</v>
      </c>
      <c r="R3105" s="2" t="s">
        <v>152</v>
      </c>
      <c r="S3105" s="2" t="s">
        <v>152</v>
      </c>
      <c r="T3105" s="2" t="s">
        <v>152</v>
      </c>
      <c r="U3105" s="14" t="s">
        <v>152</v>
      </c>
      <c r="V3105" s="13" t="s">
        <v>152</v>
      </c>
      <c r="W3105" s="2" t="s">
        <v>152</v>
      </c>
      <c r="X3105" s="2" t="s">
        <v>152</v>
      </c>
      <c r="Y3105" s="2" t="s">
        <v>152</v>
      </c>
      <c r="Z3105" s="94" t="s">
        <v>152</v>
      </c>
      <c r="AA3105" s="13" t="s">
        <v>152</v>
      </c>
      <c r="AB3105" s="2" t="s">
        <v>152</v>
      </c>
      <c r="AC3105" s="14" t="s">
        <v>152</v>
      </c>
      <c r="AD3105" s="93" t="s">
        <v>152</v>
      </c>
      <c r="AE3105" s="14" t="s">
        <v>152</v>
      </c>
      <c r="AF3105" s="99">
        <v>100</v>
      </c>
    </row>
    <row r="3106" spans="1:32" x14ac:dyDescent="0.3">
      <c r="A3106" s="55" t="str">
        <f t="shared" si="48"/>
        <v>PLtr_01.1</v>
      </c>
      <c r="C3106" s="96" t="s">
        <v>33</v>
      </c>
      <c r="D3106" s="97" t="s">
        <v>779</v>
      </c>
      <c r="E3106" s="97" t="s">
        <v>877</v>
      </c>
      <c r="F3106" s="97" t="s">
        <v>878</v>
      </c>
      <c r="G3106" s="97" t="s">
        <v>351</v>
      </c>
      <c r="H3106" s="96" t="s">
        <v>50</v>
      </c>
      <c r="I3106" s="98" t="s">
        <v>51</v>
      </c>
      <c r="J3106" s="27" t="s">
        <v>4147</v>
      </c>
      <c r="K3106" s="28" t="s">
        <v>4206</v>
      </c>
      <c r="L3106" s="93" t="s">
        <v>151</v>
      </c>
      <c r="M3106" s="2" t="s">
        <v>151</v>
      </c>
      <c r="N3106" s="94" t="s">
        <v>151</v>
      </c>
      <c r="O3106" s="13" t="s">
        <v>468</v>
      </c>
      <c r="P3106" s="2" t="s">
        <v>468</v>
      </c>
      <c r="Q3106" s="2" t="s">
        <v>468</v>
      </c>
      <c r="R3106" s="2" t="s">
        <v>152</v>
      </c>
      <c r="S3106" s="2" t="s">
        <v>152</v>
      </c>
      <c r="T3106" s="2" t="s">
        <v>152</v>
      </c>
      <c r="U3106" s="14" t="s">
        <v>152</v>
      </c>
      <c r="V3106" s="13" t="s">
        <v>152</v>
      </c>
      <c r="W3106" s="2" t="s">
        <v>152</v>
      </c>
      <c r="X3106" s="2" t="s">
        <v>152</v>
      </c>
      <c r="Y3106" s="2" t="s">
        <v>152</v>
      </c>
      <c r="Z3106" s="94" t="s">
        <v>152</v>
      </c>
      <c r="AA3106" s="13" t="s">
        <v>152</v>
      </c>
      <c r="AB3106" s="2" t="s">
        <v>152</v>
      </c>
      <c r="AC3106" s="14" t="s">
        <v>152</v>
      </c>
      <c r="AD3106" s="93" t="s">
        <v>152</v>
      </c>
      <c r="AE3106" s="14" t="s">
        <v>152</v>
      </c>
      <c r="AF3106" s="99">
        <v>0</v>
      </c>
    </row>
    <row r="3107" spans="1:32" x14ac:dyDescent="0.3">
      <c r="A3107" s="55" t="str">
        <f t="shared" si="48"/>
        <v>PLtr_01.1</v>
      </c>
      <c r="C3107" s="96" t="s">
        <v>33</v>
      </c>
      <c r="D3107" s="97" t="s">
        <v>779</v>
      </c>
      <c r="E3107" s="97" t="s">
        <v>877</v>
      </c>
      <c r="F3107" s="97" t="s">
        <v>878</v>
      </c>
      <c r="G3107" s="97" t="s">
        <v>351</v>
      </c>
      <c r="H3107" s="96" t="s">
        <v>50</v>
      </c>
      <c r="I3107" s="98" t="s">
        <v>51</v>
      </c>
      <c r="J3107" s="27" t="s">
        <v>4171</v>
      </c>
      <c r="K3107" s="28" t="s">
        <v>4207</v>
      </c>
      <c r="L3107" s="93" t="s">
        <v>151</v>
      </c>
      <c r="M3107" s="2" t="s">
        <v>151</v>
      </c>
      <c r="N3107" s="94" t="s">
        <v>151</v>
      </c>
      <c r="O3107" s="13" t="s">
        <v>468</v>
      </c>
      <c r="P3107" s="2" t="s">
        <v>468</v>
      </c>
      <c r="Q3107" s="2" t="s">
        <v>468</v>
      </c>
      <c r="R3107" s="2" t="s">
        <v>152</v>
      </c>
      <c r="S3107" s="2" t="s">
        <v>152</v>
      </c>
      <c r="T3107" s="2" t="s">
        <v>152</v>
      </c>
      <c r="U3107" s="14" t="s">
        <v>152</v>
      </c>
      <c r="V3107" s="13" t="s">
        <v>152</v>
      </c>
      <c r="W3107" s="2" t="s">
        <v>152</v>
      </c>
      <c r="X3107" s="2" t="s">
        <v>152</v>
      </c>
      <c r="Y3107" s="2" t="s">
        <v>152</v>
      </c>
      <c r="Z3107" s="94" t="s">
        <v>152</v>
      </c>
      <c r="AA3107" s="13" t="s">
        <v>152</v>
      </c>
      <c r="AB3107" s="2" t="s">
        <v>152</v>
      </c>
      <c r="AC3107" s="14" t="s">
        <v>152</v>
      </c>
      <c r="AD3107" s="93" t="s">
        <v>152</v>
      </c>
      <c r="AE3107" s="14" t="s">
        <v>152</v>
      </c>
      <c r="AF3107" s="99">
        <v>100</v>
      </c>
    </row>
    <row r="3108" spans="1:32" x14ac:dyDescent="0.3">
      <c r="A3108" s="55" t="str">
        <f t="shared" si="48"/>
        <v>PLtr_01.1</v>
      </c>
      <c r="C3108" s="96" t="s">
        <v>33</v>
      </c>
      <c r="D3108" s="97" t="s">
        <v>779</v>
      </c>
      <c r="E3108" s="97" t="s">
        <v>877</v>
      </c>
      <c r="F3108" s="97" t="s">
        <v>878</v>
      </c>
      <c r="G3108" s="97" t="s">
        <v>351</v>
      </c>
      <c r="H3108" s="96" t="s">
        <v>50</v>
      </c>
      <c r="I3108" s="98" t="s">
        <v>51</v>
      </c>
      <c r="J3108" s="27" t="s">
        <v>4143</v>
      </c>
      <c r="K3108" s="28" t="s">
        <v>4208</v>
      </c>
      <c r="L3108" s="93" t="s">
        <v>151</v>
      </c>
      <c r="M3108" s="2" t="s">
        <v>151</v>
      </c>
      <c r="N3108" s="94" t="s">
        <v>151</v>
      </c>
      <c r="O3108" s="13" t="s">
        <v>468</v>
      </c>
      <c r="P3108" s="2" t="s">
        <v>468</v>
      </c>
      <c r="Q3108" s="2" t="s">
        <v>468</v>
      </c>
      <c r="R3108" s="2" t="s">
        <v>152</v>
      </c>
      <c r="S3108" s="2" t="s">
        <v>152</v>
      </c>
      <c r="T3108" s="2" t="s">
        <v>152</v>
      </c>
      <c r="U3108" s="14" t="s">
        <v>152</v>
      </c>
      <c r="V3108" s="13" t="s">
        <v>152</v>
      </c>
      <c r="W3108" s="2" t="s">
        <v>152</v>
      </c>
      <c r="X3108" s="2" t="s">
        <v>152</v>
      </c>
      <c r="Y3108" s="2" t="s">
        <v>152</v>
      </c>
      <c r="Z3108" s="94" t="s">
        <v>152</v>
      </c>
      <c r="AA3108" s="13" t="s">
        <v>152</v>
      </c>
      <c r="AB3108" s="2" t="s">
        <v>152</v>
      </c>
      <c r="AC3108" s="14" t="s">
        <v>152</v>
      </c>
      <c r="AD3108" s="93" t="s">
        <v>152</v>
      </c>
      <c r="AE3108" s="14" t="s">
        <v>152</v>
      </c>
      <c r="AF3108" s="99">
        <v>100</v>
      </c>
    </row>
    <row r="3109" spans="1:32" x14ac:dyDescent="0.3">
      <c r="A3109" s="55" t="str">
        <f t="shared" si="48"/>
        <v>PLtr_01.1</v>
      </c>
      <c r="C3109" s="96" t="s">
        <v>33</v>
      </c>
      <c r="D3109" s="97" t="s">
        <v>779</v>
      </c>
      <c r="E3109" s="97" t="s">
        <v>877</v>
      </c>
      <c r="F3109" s="97" t="s">
        <v>878</v>
      </c>
      <c r="G3109" s="97" t="s">
        <v>351</v>
      </c>
      <c r="H3109" s="96" t="s">
        <v>50</v>
      </c>
      <c r="I3109" s="98" t="s">
        <v>51</v>
      </c>
      <c r="J3109" s="27" t="s">
        <v>4153</v>
      </c>
      <c r="K3109" s="28" t="s">
        <v>4209</v>
      </c>
      <c r="L3109" s="93" t="s">
        <v>151</v>
      </c>
      <c r="M3109" s="2" t="s">
        <v>151</v>
      </c>
      <c r="N3109" s="94" t="s">
        <v>151</v>
      </c>
      <c r="O3109" s="13" t="s">
        <v>468</v>
      </c>
      <c r="P3109" s="2" t="s">
        <v>468</v>
      </c>
      <c r="Q3109" s="2" t="s">
        <v>468</v>
      </c>
      <c r="R3109" s="2" t="s">
        <v>152</v>
      </c>
      <c r="S3109" s="2" t="s">
        <v>152</v>
      </c>
      <c r="T3109" s="2" t="s">
        <v>152</v>
      </c>
      <c r="U3109" s="14" t="s">
        <v>152</v>
      </c>
      <c r="V3109" s="13" t="s">
        <v>152</v>
      </c>
      <c r="W3109" s="2" t="s">
        <v>152</v>
      </c>
      <c r="X3109" s="2" t="s">
        <v>152</v>
      </c>
      <c r="Y3109" s="2" t="s">
        <v>152</v>
      </c>
      <c r="Z3109" s="94" t="s">
        <v>152</v>
      </c>
      <c r="AA3109" s="13" t="s">
        <v>152</v>
      </c>
      <c r="AB3109" s="2" t="s">
        <v>152</v>
      </c>
      <c r="AC3109" s="14" t="s">
        <v>152</v>
      </c>
      <c r="AD3109" s="93" t="s">
        <v>152</v>
      </c>
      <c r="AE3109" s="14" t="s">
        <v>152</v>
      </c>
      <c r="AF3109" s="99">
        <v>100</v>
      </c>
    </row>
    <row r="3110" spans="1:32" x14ac:dyDescent="0.3">
      <c r="A3110" s="55" t="str">
        <f t="shared" si="48"/>
        <v>PLtr_01.1</v>
      </c>
      <c r="C3110" s="96" t="s">
        <v>33</v>
      </c>
      <c r="D3110" s="97" t="s">
        <v>779</v>
      </c>
      <c r="E3110" s="97" t="s">
        <v>877</v>
      </c>
      <c r="F3110" s="97" t="s">
        <v>878</v>
      </c>
      <c r="G3110" s="97" t="s">
        <v>351</v>
      </c>
      <c r="H3110" s="96" t="s">
        <v>50</v>
      </c>
      <c r="I3110" s="98" t="s">
        <v>51</v>
      </c>
      <c r="J3110" s="27" t="s">
        <v>4210</v>
      </c>
      <c r="K3110" s="28" t="s">
        <v>4211</v>
      </c>
      <c r="L3110" s="93" t="s">
        <v>151</v>
      </c>
      <c r="M3110" s="2" t="s">
        <v>151</v>
      </c>
      <c r="N3110" s="94" t="s">
        <v>151</v>
      </c>
      <c r="O3110" s="13" t="s">
        <v>468</v>
      </c>
      <c r="P3110" s="2" t="s">
        <v>468</v>
      </c>
      <c r="Q3110" s="2" t="s">
        <v>468</v>
      </c>
      <c r="R3110" s="2" t="s">
        <v>152</v>
      </c>
      <c r="S3110" s="2" t="s">
        <v>152</v>
      </c>
      <c r="T3110" s="2" t="s">
        <v>152</v>
      </c>
      <c r="U3110" s="14" t="s">
        <v>152</v>
      </c>
      <c r="V3110" s="13" t="s">
        <v>152</v>
      </c>
      <c r="W3110" s="2" t="s">
        <v>152</v>
      </c>
      <c r="X3110" s="2" t="s">
        <v>152</v>
      </c>
      <c r="Y3110" s="2" t="s">
        <v>152</v>
      </c>
      <c r="Z3110" s="94" t="s">
        <v>152</v>
      </c>
      <c r="AA3110" s="13" t="s">
        <v>152</v>
      </c>
      <c r="AB3110" s="2" t="s">
        <v>152</v>
      </c>
      <c r="AC3110" s="14" t="s">
        <v>152</v>
      </c>
      <c r="AD3110" s="93" t="s">
        <v>152</v>
      </c>
      <c r="AE3110" s="14" t="s">
        <v>152</v>
      </c>
      <c r="AF3110" s="99">
        <v>100</v>
      </c>
    </row>
    <row r="3111" spans="1:32" x14ac:dyDescent="0.3">
      <c r="A3111" s="55" t="str">
        <f t="shared" si="48"/>
        <v>PLtr_01.2</v>
      </c>
      <c r="C3111" s="96" t="s">
        <v>33</v>
      </c>
      <c r="D3111" s="97" t="s">
        <v>779</v>
      </c>
      <c r="E3111" s="97" t="s">
        <v>879</v>
      </c>
      <c r="F3111" s="97" t="s">
        <v>880</v>
      </c>
      <c r="G3111" s="97" t="s">
        <v>351</v>
      </c>
      <c r="H3111" s="96" t="s">
        <v>50</v>
      </c>
      <c r="I3111" s="98"/>
      <c r="J3111" s="27" t="s">
        <v>113</v>
      </c>
      <c r="K3111" s="28" t="s">
        <v>113</v>
      </c>
      <c r="L3111" s="93"/>
      <c r="M3111" s="2"/>
      <c r="N3111" s="94"/>
      <c r="O3111" s="13"/>
      <c r="P3111" s="2"/>
      <c r="Q3111" s="2"/>
      <c r="R3111" s="2"/>
      <c r="S3111" s="2"/>
      <c r="T3111" s="2"/>
      <c r="U3111" s="14"/>
      <c r="V3111" s="13"/>
      <c r="W3111" s="2"/>
      <c r="X3111" s="2"/>
      <c r="Y3111" s="2"/>
      <c r="Z3111" s="94"/>
      <c r="AA3111" s="13"/>
      <c r="AB3111" s="2"/>
      <c r="AC3111" s="14"/>
      <c r="AD3111" s="93"/>
      <c r="AE3111" s="14"/>
      <c r="AF3111" s="99" t="s">
        <v>6</v>
      </c>
    </row>
    <row r="3112" spans="1:32" x14ac:dyDescent="0.3">
      <c r="A3112" s="55" t="str">
        <f t="shared" si="48"/>
        <v>PLtr_02.1</v>
      </c>
      <c r="C3112" s="96" t="s">
        <v>33</v>
      </c>
      <c r="D3112" s="97" t="s">
        <v>779</v>
      </c>
      <c r="E3112" s="97" t="s">
        <v>881</v>
      </c>
      <c r="F3112" s="97" t="s">
        <v>882</v>
      </c>
      <c r="G3112" s="97" t="s">
        <v>351</v>
      </c>
      <c r="H3112" s="96" t="s">
        <v>50</v>
      </c>
      <c r="I3112" s="98" t="s">
        <v>51</v>
      </c>
      <c r="J3112" s="27" t="s">
        <v>4212</v>
      </c>
      <c r="K3112" s="28" t="s">
        <v>4213</v>
      </c>
      <c r="L3112" s="93" t="s">
        <v>151</v>
      </c>
      <c r="M3112" s="2" t="s">
        <v>152</v>
      </c>
      <c r="N3112" s="94" t="s">
        <v>151</v>
      </c>
      <c r="O3112" s="13" t="s">
        <v>152</v>
      </c>
      <c r="P3112" s="2" t="s">
        <v>152</v>
      </c>
      <c r="Q3112" s="2" t="s">
        <v>152</v>
      </c>
      <c r="R3112" s="2" t="s">
        <v>152</v>
      </c>
      <c r="S3112" s="2" t="s">
        <v>152</v>
      </c>
      <c r="T3112" s="2" t="s">
        <v>152</v>
      </c>
      <c r="U3112" s="14" t="s">
        <v>152</v>
      </c>
      <c r="V3112" s="13" t="s">
        <v>151</v>
      </c>
      <c r="W3112" s="2" t="s">
        <v>152</v>
      </c>
      <c r="X3112" s="2" t="s">
        <v>152</v>
      </c>
      <c r="Y3112" s="2" t="s">
        <v>152</v>
      </c>
      <c r="Z3112" s="94" t="s">
        <v>152</v>
      </c>
      <c r="AA3112" s="13" t="s">
        <v>152</v>
      </c>
      <c r="AB3112" s="2" t="s">
        <v>152</v>
      </c>
      <c r="AC3112" s="14" t="s">
        <v>152</v>
      </c>
      <c r="AD3112" s="93" t="s">
        <v>151</v>
      </c>
      <c r="AE3112" s="14" t="s">
        <v>152</v>
      </c>
      <c r="AF3112" s="99">
        <v>0</v>
      </c>
    </row>
    <row r="3113" spans="1:32" x14ac:dyDescent="0.3">
      <c r="A3113" s="55" t="str">
        <f t="shared" si="48"/>
        <v>PLtr_02.1</v>
      </c>
      <c r="C3113" s="96" t="s">
        <v>33</v>
      </c>
      <c r="D3113" s="97" t="s">
        <v>779</v>
      </c>
      <c r="E3113" s="97" t="s">
        <v>881</v>
      </c>
      <c r="F3113" s="97" t="s">
        <v>882</v>
      </c>
      <c r="G3113" s="97" t="s">
        <v>351</v>
      </c>
      <c r="H3113" s="96" t="s">
        <v>50</v>
      </c>
      <c r="I3113" s="98" t="s">
        <v>51</v>
      </c>
      <c r="J3113" s="27" t="s">
        <v>4214</v>
      </c>
      <c r="K3113" s="28" t="s">
        <v>4215</v>
      </c>
      <c r="L3113" s="93" t="s">
        <v>151</v>
      </c>
      <c r="M3113" s="2" t="s">
        <v>151</v>
      </c>
      <c r="N3113" s="94" t="s">
        <v>151</v>
      </c>
      <c r="O3113" s="13" t="s">
        <v>151</v>
      </c>
      <c r="P3113" s="2" t="s">
        <v>151</v>
      </c>
      <c r="Q3113" s="2" t="s">
        <v>152</v>
      </c>
      <c r="R3113" s="2" t="s">
        <v>151</v>
      </c>
      <c r="S3113" s="2" t="s">
        <v>151</v>
      </c>
      <c r="T3113" s="2" t="s">
        <v>151</v>
      </c>
      <c r="U3113" s="14" t="s">
        <v>151</v>
      </c>
      <c r="V3113" s="13" t="s">
        <v>151</v>
      </c>
      <c r="W3113" s="2" t="s">
        <v>152</v>
      </c>
      <c r="X3113" s="2" t="s">
        <v>152</v>
      </c>
      <c r="Y3113" s="2" t="s">
        <v>152</v>
      </c>
      <c r="Z3113" s="94" t="s">
        <v>152</v>
      </c>
      <c r="AA3113" s="13" t="s">
        <v>151</v>
      </c>
      <c r="AB3113" s="2" t="s">
        <v>152</v>
      </c>
      <c r="AC3113" s="14" t="s">
        <v>152</v>
      </c>
      <c r="AD3113" s="93" t="s">
        <v>151</v>
      </c>
      <c r="AE3113" s="14" t="s">
        <v>151</v>
      </c>
      <c r="AF3113" s="99">
        <v>100</v>
      </c>
    </row>
    <row r="3114" spans="1:32" x14ac:dyDescent="0.3">
      <c r="A3114" s="55" t="str">
        <f t="shared" si="48"/>
        <v>PLtr_02.1</v>
      </c>
      <c r="C3114" s="96" t="s">
        <v>33</v>
      </c>
      <c r="D3114" s="97" t="s">
        <v>779</v>
      </c>
      <c r="E3114" s="97" t="s">
        <v>881</v>
      </c>
      <c r="F3114" s="97" t="s">
        <v>882</v>
      </c>
      <c r="G3114" s="97" t="s">
        <v>351</v>
      </c>
      <c r="H3114" s="96" t="s">
        <v>50</v>
      </c>
      <c r="I3114" s="98" t="s">
        <v>51</v>
      </c>
      <c r="J3114" s="27" t="s">
        <v>4216</v>
      </c>
      <c r="K3114" s="28" t="s">
        <v>4217</v>
      </c>
      <c r="L3114" s="93" t="s">
        <v>151</v>
      </c>
      <c r="M3114" s="2" t="s">
        <v>152</v>
      </c>
      <c r="N3114" s="94" t="s">
        <v>151</v>
      </c>
      <c r="O3114" s="13" t="s">
        <v>152</v>
      </c>
      <c r="P3114" s="2" t="s">
        <v>152</v>
      </c>
      <c r="Q3114" s="2" t="s">
        <v>152</v>
      </c>
      <c r="R3114" s="2" t="s">
        <v>152</v>
      </c>
      <c r="S3114" s="2" t="s">
        <v>152</v>
      </c>
      <c r="T3114" s="2" t="s">
        <v>152</v>
      </c>
      <c r="U3114" s="14" t="s">
        <v>152</v>
      </c>
      <c r="V3114" s="13" t="s">
        <v>151</v>
      </c>
      <c r="W3114" s="2" t="s">
        <v>152</v>
      </c>
      <c r="X3114" s="2" t="s">
        <v>152</v>
      </c>
      <c r="Y3114" s="2" t="s">
        <v>152</v>
      </c>
      <c r="Z3114" s="94" t="s">
        <v>152</v>
      </c>
      <c r="AA3114" s="13" t="s">
        <v>152</v>
      </c>
      <c r="AB3114" s="2" t="s">
        <v>152</v>
      </c>
      <c r="AC3114" s="14" t="s">
        <v>152</v>
      </c>
      <c r="AD3114" s="93" t="s">
        <v>151</v>
      </c>
      <c r="AE3114" s="14" t="s">
        <v>152</v>
      </c>
      <c r="AF3114" s="99">
        <v>100</v>
      </c>
    </row>
    <row r="3115" spans="1:32" x14ac:dyDescent="0.3">
      <c r="A3115" s="55" t="str">
        <f t="shared" si="48"/>
        <v>PLtr_02.1</v>
      </c>
      <c r="C3115" s="96" t="s">
        <v>33</v>
      </c>
      <c r="D3115" s="97" t="s">
        <v>779</v>
      </c>
      <c r="E3115" s="97" t="s">
        <v>881</v>
      </c>
      <c r="F3115" s="97" t="s">
        <v>882</v>
      </c>
      <c r="G3115" s="97" t="s">
        <v>351</v>
      </c>
      <c r="H3115" s="96" t="s">
        <v>50</v>
      </c>
      <c r="I3115" s="98" t="s">
        <v>51</v>
      </c>
      <c r="J3115" s="27" t="s">
        <v>4218</v>
      </c>
      <c r="K3115" s="28" t="s">
        <v>4219</v>
      </c>
      <c r="L3115" s="93" t="s">
        <v>151</v>
      </c>
      <c r="M3115" s="2" t="s">
        <v>152</v>
      </c>
      <c r="N3115" s="94" t="s">
        <v>151</v>
      </c>
      <c r="O3115" s="13" t="s">
        <v>468</v>
      </c>
      <c r="P3115" s="2" t="s">
        <v>468</v>
      </c>
      <c r="Q3115" s="2" t="s">
        <v>468</v>
      </c>
      <c r="R3115" s="2" t="s">
        <v>152</v>
      </c>
      <c r="S3115" s="2" t="s">
        <v>152</v>
      </c>
      <c r="T3115" s="2" t="s">
        <v>152</v>
      </c>
      <c r="U3115" s="14" t="s">
        <v>152</v>
      </c>
      <c r="V3115" s="13" t="s">
        <v>151</v>
      </c>
      <c r="W3115" s="2" t="s">
        <v>152</v>
      </c>
      <c r="X3115" s="2" t="s">
        <v>152</v>
      </c>
      <c r="Y3115" s="2" t="s">
        <v>152</v>
      </c>
      <c r="Z3115" s="94" t="s">
        <v>152</v>
      </c>
      <c r="AA3115" s="13" t="s">
        <v>152</v>
      </c>
      <c r="AB3115" s="2" t="s">
        <v>152</v>
      </c>
      <c r="AC3115" s="14" t="s">
        <v>152</v>
      </c>
      <c r="AD3115" s="93" t="s">
        <v>152</v>
      </c>
      <c r="AE3115" s="14" t="s">
        <v>152</v>
      </c>
      <c r="AF3115" s="99">
        <v>100</v>
      </c>
    </row>
    <row r="3116" spans="1:32" x14ac:dyDescent="0.3">
      <c r="A3116" s="55" t="str">
        <f t="shared" si="48"/>
        <v>PLtr_02.1</v>
      </c>
      <c r="C3116" s="96" t="s">
        <v>33</v>
      </c>
      <c r="D3116" s="97" t="s">
        <v>779</v>
      </c>
      <c r="E3116" s="97" t="s">
        <v>881</v>
      </c>
      <c r="F3116" s="97" t="s">
        <v>882</v>
      </c>
      <c r="G3116" s="97" t="s">
        <v>351</v>
      </c>
      <c r="H3116" s="96" t="s">
        <v>50</v>
      </c>
      <c r="I3116" s="98" t="s">
        <v>51</v>
      </c>
      <c r="J3116" s="27" t="s">
        <v>4220</v>
      </c>
      <c r="K3116" s="28" t="s">
        <v>4221</v>
      </c>
      <c r="L3116" s="93" t="s">
        <v>151</v>
      </c>
      <c r="M3116" s="2" t="s">
        <v>152</v>
      </c>
      <c r="N3116" s="94" t="s">
        <v>151</v>
      </c>
      <c r="O3116" s="13" t="s">
        <v>152</v>
      </c>
      <c r="P3116" s="2" t="s">
        <v>152</v>
      </c>
      <c r="Q3116" s="2" t="s">
        <v>152</v>
      </c>
      <c r="R3116" s="2" t="s">
        <v>152</v>
      </c>
      <c r="S3116" s="2" t="s">
        <v>152</v>
      </c>
      <c r="T3116" s="2" t="s">
        <v>152</v>
      </c>
      <c r="U3116" s="14" t="s">
        <v>152</v>
      </c>
      <c r="V3116" s="13" t="s">
        <v>151</v>
      </c>
      <c r="W3116" s="2" t="s">
        <v>152</v>
      </c>
      <c r="X3116" s="2" t="s">
        <v>152</v>
      </c>
      <c r="Y3116" s="2" t="s">
        <v>152</v>
      </c>
      <c r="Z3116" s="94" t="s">
        <v>152</v>
      </c>
      <c r="AA3116" s="13" t="s">
        <v>152</v>
      </c>
      <c r="AB3116" s="2" t="s">
        <v>152</v>
      </c>
      <c r="AC3116" s="14" t="s">
        <v>152</v>
      </c>
      <c r="AD3116" s="93" t="s">
        <v>152</v>
      </c>
      <c r="AE3116" s="14" t="s">
        <v>152</v>
      </c>
      <c r="AF3116" s="99">
        <v>100</v>
      </c>
    </row>
    <row r="3117" spans="1:32" x14ac:dyDescent="0.3">
      <c r="A3117" s="55" t="str">
        <f t="shared" si="48"/>
        <v>PLtr_02.1</v>
      </c>
      <c r="C3117" s="96" t="s">
        <v>33</v>
      </c>
      <c r="D3117" s="97" t="s">
        <v>779</v>
      </c>
      <c r="E3117" s="97" t="s">
        <v>881</v>
      </c>
      <c r="F3117" s="97" t="s">
        <v>882</v>
      </c>
      <c r="G3117" s="97" t="s">
        <v>351</v>
      </c>
      <c r="H3117" s="96" t="s">
        <v>50</v>
      </c>
      <c r="I3117" s="98" t="s">
        <v>51</v>
      </c>
      <c r="J3117" s="27" t="s">
        <v>4222</v>
      </c>
      <c r="K3117" s="28" t="s">
        <v>4223</v>
      </c>
      <c r="L3117" s="93" t="s">
        <v>151</v>
      </c>
      <c r="M3117" s="2" t="s">
        <v>152</v>
      </c>
      <c r="N3117" s="94" t="s">
        <v>151</v>
      </c>
      <c r="O3117" s="13" t="s">
        <v>152</v>
      </c>
      <c r="P3117" s="2" t="s">
        <v>152</v>
      </c>
      <c r="Q3117" s="2" t="s">
        <v>152</v>
      </c>
      <c r="R3117" s="2" t="s">
        <v>152</v>
      </c>
      <c r="S3117" s="2" t="s">
        <v>152</v>
      </c>
      <c r="T3117" s="2" t="s">
        <v>152</v>
      </c>
      <c r="U3117" s="14" t="s">
        <v>152</v>
      </c>
      <c r="V3117" s="13" t="s">
        <v>151</v>
      </c>
      <c r="W3117" s="2" t="s">
        <v>152</v>
      </c>
      <c r="X3117" s="2" t="s">
        <v>152</v>
      </c>
      <c r="Y3117" s="2" t="s">
        <v>152</v>
      </c>
      <c r="Z3117" s="94" t="s">
        <v>152</v>
      </c>
      <c r="AA3117" s="13" t="s">
        <v>152</v>
      </c>
      <c r="AB3117" s="2" t="s">
        <v>152</v>
      </c>
      <c r="AC3117" s="14" t="s">
        <v>152</v>
      </c>
      <c r="AD3117" s="93" t="s">
        <v>151</v>
      </c>
      <c r="AE3117" s="14" t="s">
        <v>152</v>
      </c>
      <c r="AF3117" s="99">
        <v>0</v>
      </c>
    </row>
    <row r="3118" spans="1:32" x14ac:dyDescent="0.3">
      <c r="A3118" s="55" t="str">
        <f t="shared" si="48"/>
        <v>PLtr_02.1</v>
      </c>
      <c r="C3118" s="96" t="s">
        <v>33</v>
      </c>
      <c r="D3118" s="97" t="s">
        <v>779</v>
      </c>
      <c r="E3118" s="97" t="s">
        <v>881</v>
      </c>
      <c r="F3118" s="97" t="s">
        <v>882</v>
      </c>
      <c r="G3118" s="97" t="s">
        <v>351</v>
      </c>
      <c r="H3118" s="96" t="s">
        <v>50</v>
      </c>
      <c r="I3118" s="98" t="s">
        <v>51</v>
      </c>
      <c r="J3118" s="27" t="s">
        <v>4224</v>
      </c>
      <c r="K3118" s="28" t="s">
        <v>4225</v>
      </c>
      <c r="L3118" s="93" t="s">
        <v>151</v>
      </c>
      <c r="M3118" s="2" t="s">
        <v>152</v>
      </c>
      <c r="N3118" s="94" t="s">
        <v>151</v>
      </c>
      <c r="O3118" s="13" t="s">
        <v>152</v>
      </c>
      <c r="P3118" s="2" t="s">
        <v>152</v>
      </c>
      <c r="Q3118" s="2" t="s">
        <v>152</v>
      </c>
      <c r="R3118" s="2" t="s">
        <v>151</v>
      </c>
      <c r="S3118" s="2" t="s">
        <v>151</v>
      </c>
      <c r="T3118" s="2" t="s">
        <v>152</v>
      </c>
      <c r="U3118" s="14" t="s">
        <v>152</v>
      </c>
      <c r="V3118" s="13" t="s">
        <v>151</v>
      </c>
      <c r="W3118" s="2" t="s">
        <v>152</v>
      </c>
      <c r="X3118" s="2" t="s">
        <v>152</v>
      </c>
      <c r="Y3118" s="2" t="s">
        <v>152</v>
      </c>
      <c r="Z3118" s="94" t="s">
        <v>152</v>
      </c>
      <c r="AA3118" s="13" t="s">
        <v>152</v>
      </c>
      <c r="AB3118" s="2" t="s">
        <v>152</v>
      </c>
      <c r="AC3118" s="14" t="s">
        <v>152</v>
      </c>
      <c r="AD3118" s="93" t="s">
        <v>152</v>
      </c>
      <c r="AE3118" s="14" t="s">
        <v>152</v>
      </c>
      <c r="AF3118" s="99">
        <v>0</v>
      </c>
    </row>
    <row r="3119" spans="1:32" x14ac:dyDescent="0.3">
      <c r="A3119" s="55" t="str">
        <f t="shared" si="48"/>
        <v>PLtr_02.1</v>
      </c>
      <c r="C3119" s="96" t="s">
        <v>33</v>
      </c>
      <c r="D3119" s="97" t="s">
        <v>779</v>
      </c>
      <c r="E3119" s="97" t="s">
        <v>881</v>
      </c>
      <c r="F3119" s="97" t="s">
        <v>882</v>
      </c>
      <c r="G3119" s="97" t="s">
        <v>351</v>
      </c>
      <c r="H3119" s="96" t="s">
        <v>50</v>
      </c>
      <c r="I3119" s="98" t="s">
        <v>51</v>
      </c>
      <c r="J3119" s="27" t="s">
        <v>4226</v>
      </c>
      <c r="K3119" s="28" t="s">
        <v>4227</v>
      </c>
      <c r="L3119" s="93" t="s">
        <v>151</v>
      </c>
      <c r="M3119" s="2" t="s">
        <v>151</v>
      </c>
      <c r="N3119" s="94" t="s">
        <v>151</v>
      </c>
      <c r="O3119" s="13" t="s">
        <v>152</v>
      </c>
      <c r="P3119" s="2" t="s">
        <v>152</v>
      </c>
      <c r="Q3119" s="2" t="s">
        <v>152</v>
      </c>
      <c r="R3119" s="2" t="s">
        <v>151</v>
      </c>
      <c r="S3119" s="2" t="s">
        <v>151</v>
      </c>
      <c r="T3119" s="2" t="s">
        <v>152</v>
      </c>
      <c r="U3119" s="14" t="s">
        <v>152</v>
      </c>
      <c r="V3119" s="13" t="s">
        <v>151</v>
      </c>
      <c r="W3119" s="2" t="s">
        <v>152</v>
      </c>
      <c r="X3119" s="2" t="s">
        <v>152</v>
      </c>
      <c r="Y3119" s="2" t="s">
        <v>152</v>
      </c>
      <c r="Z3119" s="94" t="s">
        <v>152</v>
      </c>
      <c r="AA3119" s="13" t="s">
        <v>152</v>
      </c>
      <c r="AB3119" s="2" t="s">
        <v>152</v>
      </c>
      <c r="AC3119" s="14" t="s">
        <v>152</v>
      </c>
      <c r="AD3119" s="93" t="s">
        <v>151</v>
      </c>
      <c r="AE3119" s="14" t="s">
        <v>152</v>
      </c>
      <c r="AF3119" s="99">
        <v>100</v>
      </c>
    </row>
    <row r="3120" spans="1:32" x14ac:dyDescent="0.3">
      <c r="A3120" s="55" t="str">
        <f t="shared" si="48"/>
        <v>PLtr_02.1</v>
      </c>
      <c r="C3120" s="96" t="s">
        <v>33</v>
      </c>
      <c r="D3120" s="97" t="s">
        <v>779</v>
      </c>
      <c r="E3120" s="97" t="s">
        <v>881</v>
      </c>
      <c r="F3120" s="97" t="s">
        <v>882</v>
      </c>
      <c r="G3120" s="97" t="s">
        <v>351</v>
      </c>
      <c r="H3120" s="96" t="s">
        <v>50</v>
      </c>
      <c r="I3120" s="98" t="s">
        <v>51</v>
      </c>
      <c r="J3120" s="27" t="s">
        <v>4228</v>
      </c>
      <c r="K3120" s="28" t="s">
        <v>4229</v>
      </c>
      <c r="L3120" s="93" t="s">
        <v>151</v>
      </c>
      <c r="M3120" s="2" t="s">
        <v>152</v>
      </c>
      <c r="N3120" s="94" t="s">
        <v>151</v>
      </c>
      <c r="O3120" s="13" t="s">
        <v>152</v>
      </c>
      <c r="P3120" s="2" t="s">
        <v>152</v>
      </c>
      <c r="Q3120" s="2" t="s">
        <v>152</v>
      </c>
      <c r="R3120" s="2" t="s">
        <v>152</v>
      </c>
      <c r="S3120" s="2" t="s">
        <v>152</v>
      </c>
      <c r="T3120" s="2" t="s">
        <v>152</v>
      </c>
      <c r="U3120" s="14" t="s">
        <v>152</v>
      </c>
      <c r="V3120" s="13" t="s">
        <v>151</v>
      </c>
      <c r="W3120" s="2" t="s">
        <v>152</v>
      </c>
      <c r="X3120" s="2" t="s">
        <v>152</v>
      </c>
      <c r="Y3120" s="2" t="s">
        <v>152</v>
      </c>
      <c r="Z3120" s="94" t="s">
        <v>152</v>
      </c>
      <c r="AA3120" s="13" t="s">
        <v>152</v>
      </c>
      <c r="AB3120" s="2" t="s">
        <v>152</v>
      </c>
      <c r="AC3120" s="14" t="s">
        <v>152</v>
      </c>
      <c r="AD3120" s="93" t="s">
        <v>152</v>
      </c>
      <c r="AE3120" s="14" t="s">
        <v>152</v>
      </c>
      <c r="AF3120" s="99">
        <v>100</v>
      </c>
    </row>
    <row r="3121" spans="1:32" x14ac:dyDescent="0.3">
      <c r="A3121" s="55" t="str">
        <f t="shared" si="48"/>
        <v>PLtr_02.1</v>
      </c>
      <c r="C3121" s="96" t="s">
        <v>33</v>
      </c>
      <c r="D3121" s="97" t="s">
        <v>779</v>
      </c>
      <c r="E3121" s="97" t="s">
        <v>881</v>
      </c>
      <c r="F3121" s="97" t="s">
        <v>882</v>
      </c>
      <c r="G3121" s="97" t="s">
        <v>351</v>
      </c>
      <c r="H3121" s="96" t="s">
        <v>50</v>
      </c>
      <c r="I3121" s="98" t="s">
        <v>51</v>
      </c>
      <c r="J3121" s="27" t="s">
        <v>4230</v>
      </c>
      <c r="K3121" s="28" t="s">
        <v>4231</v>
      </c>
      <c r="L3121" s="93" t="s">
        <v>151</v>
      </c>
      <c r="M3121" s="2" t="s">
        <v>151</v>
      </c>
      <c r="N3121" s="94" t="s">
        <v>151</v>
      </c>
      <c r="O3121" s="13" t="s">
        <v>151</v>
      </c>
      <c r="P3121" s="2" t="s">
        <v>151</v>
      </c>
      <c r="Q3121" s="2" t="s">
        <v>152</v>
      </c>
      <c r="R3121" s="2" t="s">
        <v>151</v>
      </c>
      <c r="S3121" s="2" t="s">
        <v>151</v>
      </c>
      <c r="T3121" s="2" t="s">
        <v>151</v>
      </c>
      <c r="U3121" s="14" t="s">
        <v>151</v>
      </c>
      <c r="V3121" s="13" t="s">
        <v>151</v>
      </c>
      <c r="W3121" s="2" t="s">
        <v>152</v>
      </c>
      <c r="X3121" s="2" t="s">
        <v>152</v>
      </c>
      <c r="Y3121" s="2" t="s">
        <v>152</v>
      </c>
      <c r="Z3121" s="94" t="s">
        <v>152</v>
      </c>
      <c r="AA3121" s="13" t="s">
        <v>151</v>
      </c>
      <c r="AB3121" s="2" t="s">
        <v>151</v>
      </c>
      <c r="AC3121" s="14" t="s">
        <v>151</v>
      </c>
      <c r="AD3121" s="93" t="s">
        <v>151</v>
      </c>
      <c r="AE3121" s="14" t="s">
        <v>152</v>
      </c>
      <c r="AF3121" s="99">
        <v>0</v>
      </c>
    </row>
    <row r="3122" spans="1:32" x14ac:dyDescent="0.3">
      <c r="A3122" s="55" t="str">
        <f t="shared" si="48"/>
        <v>PLtr_02.1</v>
      </c>
      <c r="C3122" s="96" t="s">
        <v>33</v>
      </c>
      <c r="D3122" s="97" t="s">
        <v>779</v>
      </c>
      <c r="E3122" s="97" t="s">
        <v>881</v>
      </c>
      <c r="F3122" s="97" t="s">
        <v>882</v>
      </c>
      <c r="G3122" s="97" t="s">
        <v>351</v>
      </c>
      <c r="H3122" s="96" t="s">
        <v>50</v>
      </c>
      <c r="I3122" s="98" t="s">
        <v>51</v>
      </c>
      <c r="J3122" s="27" t="s">
        <v>4232</v>
      </c>
      <c r="K3122" s="28" t="s">
        <v>4233</v>
      </c>
      <c r="L3122" s="93" t="s">
        <v>151</v>
      </c>
      <c r="M3122" s="2" t="s">
        <v>152</v>
      </c>
      <c r="N3122" s="94" t="s">
        <v>151</v>
      </c>
      <c r="O3122" s="13" t="s">
        <v>152</v>
      </c>
      <c r="P3122" s="2" t="s">
        <v>152</v>
      </c>
      <c r="Q3122" s="2" t="s">
        <v>152</v>
      </c>
      <c r="R3122" s="2" t="s">
        <v>152</v>
      </c>
      <c r="S3122" s="2" t="s">
        <v>152</v>
      </c>
      <c r="T3122" s="2" t="s">
        <v>152</v>
      </c>
      <c r="U3122" s="14" t="s">
        <v>152</v>
      </c>
      <c r="V3122" s="13" t="s">
        <v>151</v>
      </c>
      <c r="W3122" s="2" t="s">
        <v>152</v>
      </c>
      <c r="X3122" s="2" t="s">
        <v>152</v>
      </c>
      <c r="Y3122" s="2" t="s">
        <v>152</v>
      </c>
      <c r="Z3122" s="94" t="s">
        <v>152</v>
      </c>
      <c r="AA3122" s="13" t="s">
        <v>152</v>
      </c>
      <c r="AB3122" s="2" t="s">
        <v>152</v>
      </c>
      <c r="AC3122" s="14" t="s">
        <v>152</v>
      </c>
      <c r="AD3122" s="93" t="s">
        <v>152</v>
      </c>
      <c r="AE3122" s="14" t="s">
        <v>152</v>
      </c>
      <c r="AF3122" s="99">
        <v>0</v>
      </c>
    </row>
    <row r="3123" spans="1:32" x14ac:dyDescent="0.3">
      <c r="A3123" s="55" t="str">
        <f t="shared" si="48"/>
        <v>PLtr_02.1</v>
      </c>
      <c r="C3123" s="96" t="s">
        <v>33</v>
      </c>
      <c r="D3123" s="97" t="s">
        <v>779</v>
      </c>
      <c r="E3123" s="97" t="s">
        <v>881</v>
      </c>
      <c r="F3123" s="97" t="s">
        <v>882</v>
      </c>
      <c r="G3123" s="97" t="s">
        <v>351</v>
      </c>
      <c r="H3123" s="96" t="s">
        <v>50</v>
      </c>
      <c r="I3123" s="98" t="s">
        <v>51</v>
      </c>
      <c r="J3123" s="27" t="s">
        <v>4165</v>
      </c>
      <c r="K3123" s="28" t="s">
        <v>4234</v>
      </c>
      <c r="L3123" s="93" t="s">
        <v>151</v>
      </c>
      <c r="M3123" s="2" t="s">
        <v>151</v>
      </c>
      <c r="N3123" s="94" t="s">
        <v>151</v>
      </c>
      <c r="O3123" s="13" t="s">
        <v>151</v>
      </c>
      <c r="P3123" s="2" t="s">
        <v>151</v>
      </c>
      <c r="Q3123" s="2" t="s">
        <v>152</v>
      </c>
      <c r="R3123" s="2" t="s">
        <v>151</v>
      </c>
      <c r="S3123" s="2" t="s">
        <v>151</v>
      </c>
      <c r="T3123" s="2" t="s">
        <v>152</v>
      </c>
      <c r="U3123" s="14" t="s">
        <v>152</v>
      </c>
      <c r="V3123" s="13" t="s">
        <v>151</v>
      </c>
      <c r="W3123" s="2" t="s">
        <v>152</v>
      </c>
      <c r="X3123" s="2" t="s">
        <v>152</v>
      </c>
      <c r="Y3123" s="2" t="s">
        <v>152</v>
      </c>
      <c r="Z3123" s="94" t="s">
        <v>152</v>
      </c>
      <c r="AA3123" s="13" t="s">
        <v>152</v>
      </c>
      <c r="AB3123" s="2" t="s">
        <v>152</v>
      </c>
      <c r="AC3123" s="14" t="s">
        <v>152</v>
      </c>
      <c r="AD3123" s="93" t="s">
        <v>151</v>
      </c>
      <c r="AE3123" s="14" t="s">
        <v>152</v>
      </c>
      <c r="AF3123" s="99">
        <v>100</v>
      </c>
    </row>
    <row r="3124" spans="1:32" x14ac:dyDescent="0.3">
      <c r="A3124" s="55" t="str">
        <f t="shared" si="48"/>
        <v>PLtr_02.1</v>
      </c>
      <c r="C3124" s="96" t="s">
        <v>33</v>
      </c>
      <c r="D3124" s="97" t="s">
        <v>779</v>
      </c>
      <c r="E3124" s="97" t="s">
        <v>881</v>
      </c>
      <c r="F3124" s="97" t="s">
        <v>882</v>
      </c>
      <c r="G3124" s="97" t="s">
        <v>351</v>
      </c>
      <c r="H3124" s="96" t="s">
        <v>50</v>
      </c>
      <c r="I3124" s="98" t="s">
        <v>51</v>
      </c>
      <c r="J3124" s="27" t="s">
        <v>4235</v>
      </c>
      <c r="K3124" s="28" t="s">
        <v>4236</v>
      </c>
      <c r="L3124" s="93" t="s">
        <v>151</v>
      </c>
      <c r="M3124" s="2" t="s">
        <v>151</v>
      </c>
      <c r="N3124" s="94" t="s">
        <v>151</v>
      </c>
      <c r="O3124" s="13" t="s">
        <v>152</v>
      </c>
      <c r="P3124" s="2" t="s">
        <v>152</v>
      </c>
      <c r="Q3124" s="2" t="s">
        <v>152</v>
      </c>
      <c r="R3124" s="2" t="s">
        <v>151</v>
      </c>
      <c r="S3124" s="2" t="s">
        <v>151</v>
      </c>
      <c r="T3124" s="2" t="s">
        <v>152</v>
      </c>
      <c r="U3124" s="14" t="s">
        <v>152</v>
      </c>
      <c r="V3124" s="13" t="s">
        <v>151</v>
      </c>
      <c r="W3124" s="2" t="s">
        <v>152</v>
      </c>
      <c r="X3124" s="2" t="s">
        <v>152</v>
      </c>
      <c r="Y3124" s="2" t="s">
        <v>152</v>
      </c>
      <c r="Z3124" s="94" t="s">
        <v>152</v>
      </c>
      <c r="AA3124" s="13" t="s">
        <v>151</v>
      </c>
      <c r="AB3124" s="2" t="s">
        <v>152</v>
      </c>
      <c r="AC3124" s="14" t="s">
        <v>152</v>
      </c>
      <c r="AD3124" s="93" t="s">
        <v>151</v>
      </c>
      <c r="AE3124" s="14" t="s">
        <v>152</v>
      </c>
      <c r="AF3124" s="99">
        <v>100</v>
      </c>
    </row>
    <row r="3125" spans="1:32" x14ac:dyDescent="0.3">
      <c r="A3125" s="55" t="str">
        <f t="shared" si="48"/>
        <v>PLtr_02.1</v>
      </c>
      <c r="C3125" s="96" t="s">
        <v>33</v>
      </c>
      <c r="D3125" s="97" t="s">
        <v>779</v>
      </c>
      <c r="E3125" s="97" t="s">
        <v>881</v>
      </c>
      <c r="F3125" s="97" t="s">
        <v>882</v>
      </c>
      <c r="G3125" s="97" t="s">
        <v>351</v>
      </c>
      <c r="H3125" s="96" t="s">
        <v>50</v>
      </c>
      <c r="I3125" s="98" t="s">
        <v>51</v>
      </c>
      <c r="J3125" s="27" t="s">
        <v>4237</v>
      </c>
      <c r="K3125" s="28" t="s">
        <v>4238</v>
      </c>
      <c r="L3125" s="93" t="s">
        <v>151</v>
      </c>
      <c r="M3125" s="2" t="s">
        <v>152</v>
      </c>
      <c r="N3125" s="94" t="s">
        <v>151</v>
      </c>
      <c r="O3125" s="13" t="s">
        <v>152</v>
      </c>
      <c r="P3125" s="2" t="s">
        <v>152</v>
      </c>
      <c r="Q3125" s="2" t="s">
        <v>152</v>
      </c>
      <c r="R3125" s="2" t="s">
        <v>151</v>
      </c>
      <c r="S3125" s="2" t="s">
        <v>151</v>
      </c>
      <c r="T3125" s="2" t="s">
        <v>151</v>
      </c>
      <c r="U3125" s="14" t="s">
        <v>152</v>
      </c>
      <c r="V3125" s="13" t="s">
        <v>151</v>
      </c>
      <c r="W3125" s="2" t="s">
        <v>152</v>
      </c>
      <c r="X3125" s="2" t="s">
        <v>152</v>
      </c>
      <c r="Y3125" s="2" t="s">
        <v>152</v>
      </c>
      <c r="Z3125" s="94" t="s">
        <v>152</v>
      </c>
      <c r="AA3125" s="13" t="s">
        <v>152</v>
      </c>
      <c r="AB3125" s="2" t="s">
        <v>152</v>
      </c>
      <c r="AC3125" s="14" t="s">
        <v>152</v>
      </c>
      <c r="AD3125" s="93" t="s">
        <v>152</v>
      </c>
      <c r="AE3125" s="14" t="s">
        <v>152</v>
      </c>
      <c r="AF3125" s="99">
        <v>100</v>
      </c>
    </row>
    <row r="3126" spans="1:32" x14ac:dyDescent="0.3">
      <c r="A3126" s="55" t="str">
        <f t="shared" si="48"/>
        <v>PLtr_02.1</v>
      </c>
      <c r="C3126" s="96" t="s">
        <v>33</v>
      </c>
      <c r="D3126" s="97" t="s">
        <v>779</v>
      </c>
      <c r="E3126" s="97" t="s">
        <v>881</v>
      </c>
      <c r="F3126" s="97" t="s">
        <v>882</v>
      </c>
      <c r="G3126" s="97" t="s">
        <v>351</v>
      </c>
      <c r="H3126" s="96" t="s">
        <v>50</v>
      </c>
      <c r="I3126" s="98" t="s">
        <v>51</v>
      </c>
      <c r="J3126" s="27" t="s">
        <v>4239</v>
      </c>
      <c r="K3126" s="28" t="s">
        <v>4240</v>
      </c>
      <c r="L3126" s="93" t="s">
        <v>151</v>
      </c>
      <c r="M3126" s="2" t="s">
        <v>151</v>
      </c>
      <c r="N3126" s="94" t="s">
        <v>151</v>
      </c>
      <c r="O3126" s="13" t="s">
        <v>152</v>
      </c>
      <c r="P3126" s="2" t="s">
        <v>152</v>
      </c>
      <c r="Q3126" s="2" t="s">
        <v>152</v>
      </c>
      <c r="R3126" s="2" t="s">
        <v>151</v>
      </c>
      <c r="S3126" s="2" t="s">
        <v>151</v>
      </c>
      <c r="T3126" s="2" t="s">
        <v>151</v>
      </c>
      <c r="U3126" s="14" t="s">
        <v>152</v>
      </c>
      <c r="V3126" s="13" t="s">
        <v>151</v>
      </c>
      <c r="W3126" s="2" t="s">
        <v>152</v>
      </c>
      <c r="X3126" s="2" t="s">
        <v>152</v>
      </c>
      <c r="Y3126" s="2" t="s">
        <v>152</v>
      </c>
      <c r="Z3126" s="94" t="s">
        <v>152</v>
      </c>
      <c r="AA3126" s="13" t="s">
        <v>152</v>
      </c>
      <c r="AB3126" s="2" t="s">
        <v>152</v>
      </c>
      <c r="AC3126" s="14" t="s">
        <v>152</v>
      </c>
      <c r="AD3126" s="93" t="s">
        <v>151</v>
      </c>
      <c r="AE3126" s="14" t="s">
        <v>152</v>
      </c>
      <c r="AF3126" s="99">
        <v>100</v>
      </c>
    </row>
    <row r="3127" spans="1:32" x14ac:dyDescent="0.3">
      <c r="A3127" s="55" t="str">
        <f t="shared" si="48"/>
        <v>PLtr_02.1</v>
      </c>
      <c r="C3127" s="96" t="s">
        <v>33</v>
      </c>
      <c r="D3127" s="97" t="s">
        <v>779</v>
      </c>
      <c r="E3127" s="97" t="s">
        <v>881</v>
      </c>
      <c r="F3127" s="97" t="s">
        <v>882</v>
      </c>
      <c r="G3127" s="97" t="s">
        <v>351</v>
      </c>
      <c r="H3127" s="96" t="s">
        <v>50</v>
      </c>
      <c r="I3127" s="98" t="s">
        <v>51</v>
      </c>
      <c r="J3127" s="27" t="s">
        <v>4143</v>
      </c>
      <c r="K3127" s="28" t="s">
        <v>4241</v>
      </c>
      <c r="L3127" s="93" t="s">
        <v>151</v>
      </c>
      <c r="M3127" s="2" t="s">
        <v>152</v>
      </c>
      <c r="N3127" s="94" t="s">
        <v>151</v>
      </c>
      <c r="O3127" s="13" t="s">
        <v>152</v>
      </c>
      <c r="P3127" s="2" t="s">
        <v>152</v>
      </c>
      <c r="Q3127" s="2" t="s">
        <v>152</v>
      </c>
      <c r="R3127" s="2" t="s">
        <v>152</v>
      </c>
      <c r="S3127" s="2" t="s">
        <v>152</v>
      </c>
      <c r="T3127" s="2" t="s">
        <v>152</v>
      </c>
      <c r="U3127" s="14" t="s">
        <v>152</v>
      </c>
      <c r="V3127" s="13" t="s">
        <v>151</v>
      </c>
      <c r="W3127" s="2" t="s">
        <v>152</v>
      </c>
      <c r="X3127" s="2" t="s">
        <v>152</v>
      </c>
      <c r="Y3127" s="2" t="s">
        <v>152</v>
      </c>
      <c r="Z3127" s="94" t="s">
        <v>152</v>
      </c>
      <c r="AA3127" s="13" t="s">
        <v>152</v>
      </c>
      <c r="AB3127" s="2" t="s">
        <v>152</v>
      </c>
      <c r="AC3127" s="14" t="s">
        <v>152</v>
      </c>
      <c r="AD3127" s="93" t="s">
        <v>152</v>
      </c>
      <c r="AE3127" s="14" t="s">
        <v>152</v>
      </c>
      <c r="AF3127" s="99">
        <v>100</v>
      </c>
    </row>
    <row r="3128" spans="1:32" x14ac:dyDescent="0.3">
      <c r="A3128" s="55" t="str">
        <f t="shared" si="48"/>
        <v>PLtr_02.1</v>
      </c>
      <c r="C3128" s="96" t="s">
        <v>33</v>
      </c>
      <c r="D3128" s="97" t="s">
        <v>779</v>
      </c>
      <c r="E3128" s="97" t="s">
        <v>881</v>
      </c>
      <c r="F3128" s="97" t="s">
        <v>882</v>
      </c>
      <c r="G3128" s="97" t="s">
        <v>351</v>
      </c>
      <c r="H3128" s="96" t="s">
        <v>50</v>
      </c>
      <c r="I3128" s="98" t="s">
        <v>51</v>
      </c>
      <c r="J3128" s="27" t="s">
        <v>4242</v>
      </c>
      <c r="K3128" s="28" t="s">
        <v>4243</v>
      </c>
      <c r="L3128" s="93" t="s">
        <v>151</v>
      </c>
      <c r="M3128" s="2" t="s">
        <v>152</v>
      </c>
      <c r="N3128" s="94" t="s">
        <v>151</v>
      </c>
      <c r="O3128" s="13" t="s">
        <v>152</v>
      </c>
      <c r="P3128" s="2" t="s">
        <v>152</v>
      </c>
      <c r="Q3128" s="2" t="s">
        <v>152</v>
      </c>
      <c r="R3128" s="2" t="s">
        <v>152</v>
      </c>
      <c r="S3128" s="2" t="s">
        <v>152</v>
      </c>
      <c r="T3128" s="2" t="s">
        <v>152</v>
      </c>
      <c r="U3128" s="14" t="s">
        <v>152</v>
      </c>
      <c r="V3128" s="13" t="s">
        <v>151</v>
      </c>
      <c r="W3128" s="2" t="s">
        <v>152</v>
      </c>
      <c r="X3128" s="2" t="s">
        <v>152</v>
      </c>
      <c r="Y3128" s="2" t="s">
        <v>152</v>
      </c>
      <c r="Z3128" s="94" t="s">
        <v>152</v>
      </c>
      <c r="AA3128" s="13" t="s">
        <v>152</v>
      </c>
      <c r="AB3128" s="2" t="s">
        <v>152</v>
      </c>
      <c r="AC3128" s="14" t="s">
        <v>152</v>
      </c>
      <c r="AD3128" s="93" t="s">
        <v>152</v>
      </c>
      <c r="AE3128" s="14" t="s">
        <v>152</v>
      </c>
      <c r="AF3128" s="99">
        <v>100</v>
      </c>
    </row>
    <row r="3129" spans="1:32" x14ac:dyDescent="0.3">
      <c r="A3129" s="55" t="str">
        <f t="shared" si="48"/>
        <v>PLtr_02.1</v>
      </c>
      <c r="C3129" s="96" t="s">
        <v>33</v>
      </c>
      <c r="D3129" s="97" t="s">
        <v>779</v>
      </c>
      <c r="E3129" s="97" t="s">
        <v>881</v>
      </c>
      <c r="F3129" s="97" t="s">
        <v>882</v>
      </c>
      <c r="G3129" s="97" t="s">
        <v>351</v>
      </c>
      <c r="H3129" s="96" t="s">
        <v>50</v>
      </c>
      <c r="I3129" s="98" t="s">
        <v>51</v>
      </c>
      <c r="J3129" s="27" t="s">
        <v>4204</v>
      </c>
      <c r="K3129" s="28" t="s">
        <v>4244</v>
      </c>
      <c r="L3129" s="93" t="s">
        <v>151</v>
      </c>
      <c r="M3129" s="2" t="s">
        <v>152</v>
      </c>
      <c r="N3129" s="94" t="s">
        <v>151</v>
      </c>
      <c r="O3129" s="13" t="s">
        <v>152</v>
      </c>
      <c r="P3129" s="2" t="s">
        <v>152</v>
      </c>
      <c r="Q3129" s="2" t="s">
        <v>152</v>
      </c>
      <c r="R3129" s="2" t="s">
        <v>152</v>
      </c>
      <c r="S3129" s="2" t="s">
        <v>152</v>
      </c>
      <c r="T3129" s="2" t="s">
        <v>152</v>
      </c>
      <c r="U3129" s="14" t="s">
        <v>152</v>
      </c>
      <c r="V3129" s="13" t="s">
        <v>151</v>
      </c>
      <c r="W3129" s="2" t="s">
        <v>152</v>
      </c>
      <c r="X3129" s="2" t="s">
        <v>152</v>
      </c>
      <c r="Y3129" s="2" t="s">
        <v>152</v>
      </c>
      <c r="Z3129" s="94" t="s">
        <v>152</v>
      </c>
      <c r="AA3129" s="13" t="s">
        <v>152</v>
      </c>
      <c r="AB3129" s="2" t="s">
        <v>152</v>
      </c>
      <c r="AC3129" s="14" t="s">
        <v>152</v>
      </c>
      <c r="AD3129" s="93" t="s">
        <v>152</v>
      </c>
      <c r="AE3129" s="14" t="s">
        <v>152</v>
      </c>
      <c r="AF3129" s="99">
        <v>100</v>
      </c>
    </row>
    <row r="3130" spans="1:32" x14ac:dyDescent="0.3">
      <c r="A3130" s="55" t="str">
        <f t="shared" si="48"/>
        <v>PLtr_02.1</v>
      </c>
      <c r="C3130" s="96" t="s">
        <v>33</v>
      </c>
      <c r="D3130" s="97" t="s">
        <v>779</v>
      </c>
      <c r="E3130" s="97" t="s">
        <v>881</v>
      </c>
      <c r="F3130" s="97" t="s">
        <v>882</v>
      </c>
      <c r="G3130" s="97" t="s">
        <v>351</v>
      </c>
      <c r="H3130" s="96" t="s">
        <v>50</v>
      </c>
      <c r="I3130" s="98" t="s">
        <v>51</v>
      </c>
      <c r="J3130" s="27" t="s">
        <v>4245</v>
      </c>
      <c r="K3130" s="28" t="s">
        <v>4246</v>
      </c>
      <c r="L3130" s="93" t="s">
        <v>151</v>
      </c>
      <c r="M3130" s="2" t="s">
        <v>152</v>
      </c>
      <c r="N3130" s="94" t="s">
        <v>151</v>
      </c>
      <c r="O3130" s="13" t="s">
        <v>152</v>
      </c>
      <c r="P3130" s="2" t="s">
        <v>152</v>
      </c>
      <c r="Q3130" s="2" t="s">
        <v>152</v>
      </c>
      <c r="R3130" s="2" t="s">
        <v>152</v>
      </c>
      <c r="S3130" s="2" t="s">
        <v>152</v>
      </c>
      <c r="T3130" s="2" t="s">
        <v>152</v>
      </c>
      <c r="U3130" s="14" t="s">
        <v>152</v>
      </c>
      <c r="V3130" s="13" t="s">
        <v>151</v>
      </c>
      <c r="W3130" s="2" t="s">
        <v>152</v>
      </c>
      <c r="X3130" s="2" t="s">
        <v>152</v>
      </c>
      <c r="Y3130" s="2" t="s">
        <v>152</v>
      </c>
      <c r="Z3130" s="94" t="s">
        <v>152</v>
      </c>
      <c r="AA3130" s="13" t="s">
        <v>152</v>
      </c>
      <c r="AB3130" s="2" t="s">
        <v>152</v>
      </c>
      <c r="AC3130" s="14" t="s">
        <v>152</v>
      </c>
      <c r="AD3130" s="93" t="s">
        <v>152</v>
      </c>
      <c r="AE3130" s="14" t="s">
        <v>152</v>
      </c>
      <c r="AF3130" s="99">
        <v>100</v>
      </c>
    </row>
    <row r="3131" spans="1:32" x14ac:dyDescent="0.3">
      <c r="A3131" s="55" t="str">
        <f t="shared" si="48"/>
        <v>PLtr_02.1</v>
      </c>
      <c r="C3131" s="96" t="s">
        <v>33</v>
      </c>
      <c r="D3131" s="97" t="s">
        <v>779</v>
      </c>
      <c r="E3131" s="97" t="s">
        <v>881</v>
      </c>
      <c r="F3131" s="97" t="s">
        <v>882</v>
      </c>
      <c r="G3131" s="97" t="s">
        <v>351</v>
      </c>
      <c r="H3131" s="96" t="s">
        <v>50</v>
      </c>
      <c r="I3131" s="98" t="s">
        <v>51</v>
      </c>
      <c r="J3131" s="27" t="s">
        <v>4247</v>
      </c>
      <c r="K3131" s="28" t="s">
        <v>4248</v>
      </c>
      <c r="L3131" s="93" t="s">
        <v>151</v>
      </c>
      <c r="M3131" s="2" t="s">
        <v>152</v>
      </c>
      <c r="N3131" s="94" t="s">
        <v>151</v>
      </c>
      <c r="O3131" s="13" t="s">
        <v>152</v>
      </c>
      <c r="P3131" s="2" t="s">
        <v>152</v>
      </c>
      <c r="Q3131" s="2" t="s">
        <v>152</v>
      </c>
      <c r="R3131" s="2" t="s">
        <v>152</v>
      </c>
      <c r="S3131" s="2" t="s">
        <v>152</v>
      </c>
      <c r="T3131" s="2" t="s">
        <v>152</v>
      </c>
      <c r="U3131" s="14" t="s">
        <v>152</v>
      </c>
      <c r="V3131" s="13" t="s">
        <v>151</v>
      </c>
      <c r="W3131" s="2" t="s">
        <v>152</v>
      </c>
      <c r="X3131" s="2" t="s">
        <v>152</v>
      </c>
      <c r="Y3131" s="2" t="s">
        <v>152</v>
      </c>
      <c r="Z3131" s="94" t="s">
        <v>152</v>
      </c>
      <c r="AA3131" s="13" t="s">
        <v>152</v>
      </c>
      <c r="AB3131" s="2" t="s">
        <v>152</v>
      </c>
      <c r="AC3131" s="14" t="s">
        <v>152</v>
      </c>
      <c r="AD3131" s="93" t="s">
        <v>152</v>
      </c>
      <c r="AE3131" s="14" t="s">
        <v>152</v>
      </c>
      <c r="AF3131" s="99">
        <v>100</v>
      </c>
    </row>
    <row r="3132" spans="1:32" x14ac:dyDescent="0.3">
      <c r="A3132" s="55" t="str">
        <f t="shared" si="48"/>
        <v>PLtr_02.2</v>
      </c>
      <c r="C3132" s="96" t="s">
        <v>33</v>
      </c>
      <c r="D3132" s="97" t="s">
        <v>779</v>
      </c>
      <c r="E3132" s="97" t="s">
        <v>883</v>
      </c>
      <c r="F3132" s="97" t="s">
        <v>884</v>
      </c>
      <c r="G3132" s="97" t="s">
        <v>351</v>
      </c>
      <c r="H3132" s="96" t="s">
        <v>50</v>
      </c>
      <c r="I3132" s="98"/>
      <c r="J3132" s="27" t="s">
        <v>113</v>
      </c>
      <c r="K3132" s="28" t="s">
        <v>113</v>
      </c>
      <c r="L3132" s="93" t="s">
        <v>6</v>
      </c>
      <c r="M3132" s="2" t="s">
        <v>6</v>
      </c>
      <c r="N3132" s="94" t="s">
        <v>6</v>
      </c>
      <c r="O3132" s="13" t="s">
        <v>6</v>
      </c>
      <c r="P3132" s="2" t="s">
        <v>6</v>
      </c>
      <c r="Q3132" s="2" t="s">
        <v>6</v>
      </c>
      <c r="R3132" s="2" t="s">
        <v>6</v>
      </c>
      <c r="S3132" s="2" t="s">
        <v>6</v>
      </c>
      <c r="T3132" s="2" t="s">
        <v>6</v>
      </c>
      <c r="U3132" s="14" t="s">
        <v>6</v>
      </c>
      <c r="V3132" s="13" t="s">
        <v>6</v>
      </c>
      <c r="W3132" s="2" t="s">
        <v>6</v>
      </c>
      <c r="X3132" s="2" t="s">
        <v>6</v>
      </c>
      <c r="Y3132" s="2" t="s">
        <v>6</v>
      </c>
      <c r="Z3132" s="94" t="s">
        <v>6</v>
      </c>
      <c r="AA3132" s="13" t="s">
        <v>6</v>
      </c>
      <c r="AB3132" s="2" t="s">
        <v>6</v>
      </c>
      <c r="AC3132" s="14" t="s">
        <v>6</v>
      </c>
      <c r="AD3132" s="93" t="s">
        <v>6</v>
      </c>
      <c r="AE3132" s="14" t="s">
        <v>6</v>
      </c>
      <c r="AF3132" s="99" t="s">
        <v>6</v>
      </c>
    </row>
    <row r="3133" spans="1:32" x14ac:dyDescent="0.3">
      <c r="A3133" s="55" t="str">
        <f t="shared" si="48"/>
        <v>PLtr_02.3</v>
      </c>
      <c r="C3133" s="96" t="s">
        <v>33</v>
      </c>
      <c r="D3133" s="97" t="s">
        <v>779</v>
      </c>
      <c r="E3133" s="97" t="s">
        <v>885</v>
      </c>
      <c r="F3133" s="97" t="s">
        <v>886</v>
      </c>
      <c r="G3133" s="97" t="s">
        <v>351</v>
      </c>
      <c r="H3133" s="96" t="s">
        <v>50</v>
      </c>
      <c r="I3133" s="98" t="s">
        <v>454</v>
      </c>
      <c r="J3133" s="27" t="s">
        <v>4249</v>
      </c>
      <c r="K3133" s="28" t="s">
        <v>4250</v>
      </c>
      <c r="L3133" s="93" t="s">
        <v>151</v>
      </c>
      <c r="M3133" s="2" t="s">
        <v>151</v>
      </c>
      <c r="N3133" s="94" t="s">
        <v>151</v>
      </c>
      <c r="O3133" s="13" t="s">
        <v>152</v>
      </c>
      <c r="P3133" s="2" t="s">
        <v>152</v>
      </c>
      <c r="Q3133" s="2" t="s">
        <v>152</v>
      </c>
      <c r="R3133" s="2" t="s">
        <v>152</v>
      </c>
      <c r="S3133" s="2" t="s">
        <v>152</v>
      </c>
      <c r="T3133" s="2" t="s">
        <v>152</v>
      </c>
      <c r="U3133" s="14" t="s">
        <v>152</v>
      </c>
      <c r="V3133" s="13" t="s">
        <v>152</v>
      </c>
      <c r="W3133" s="2" t="s">
        <v>152</v>
      </c>
      <c r="X3133" s="2" t="s">
        <v>152</v>
      </c>
      <c r="Y3133" s="2" t="s">
        <v>152</v>
      </c>
      <c r="Z3133" s="94" t="s">
        <v>152</v>
      </c>
      <c r="AA3133" s="13" t="s">
        <v>152</v>
      </c>
      <c r="AB3133" s="2" t="s">
        <v>152</v>
      </c>
      <c r="AC3133" s="14" t="s">
        <v>152</v>
      </c>
      <c r="AD3133" s="93" t="s">
        <v>152</v>
      </c>
      <c r="AE3133" s="14" t="s">
        <v>152</v>
      </c>
      <c r="AF3133" s="99">
        <v>100</v>
      </c>
    </row>
    <row r="3134" spans="1:32" x14ac:dyDescent="0.3">
      <c r="A3134" s="55" t="str">
        <f t="shared" si="48"/>
        <v>PLtr_02.3</v>
      </c>
      <c r="C3134" s="96" t="s">
        <v>33</v>
      </c>
      <c r="D3134" s="97" t="s">
        <v>779</v>
      </c>
      <c r="E3134" s="97" t="s">
        <v>885</v>
      </c>
      <c r="F3134" s="97" t="s">
        <v>886</v>
      </c>
      <c r="G3134" s="97" t="s">
        <v>351</v>
      </c>
      <c r="H3134" s="96" t="s">
        <v>50</v>
      </c>
      <c r="I3134" s="98" t="s">
        <v>454</v>
      </c>
      <c r="J3134" s="27" t="s">
        <v>4251</v>
      </c>
      <c r="K3134" s="28" t="s">
        <v>4252</v>
      </c>
      <c r="L3134" s="93" t="s">
        <v>151</v>
      </c>
      <c r="M3134" s="2" t="s">
        <v>151</v>
      </c>
      <c r="N3134" s="94" t="s">
        <v>152</v>
      </c>
      <c r="O3134" s="13" t="s">
        <v>152</v>
      </c>
      <c r="P3134" s="2" t="s">
        <v>152</v>
      </c>
      <c r="Q3134" s="2" t="s">
        <v>152</v>
      </c>
      <c r="R3134" s="2" t="s">
        <v>152</v>
      </c>
      <c r="S3134" s="2" t="s">
        <v>152</v>
      </c>
      <c r="T3134" s="2" t="s">
        <v>152</v>
      </c>
      <c r="U3134" s="14" t="s">
        <v>152</v>
      </c>
      <c r="V3134" s="13" t="s">
        <v>152</v>
      </c>
      <c r="W3134" s="2" t="s">
        <v>152</v>
      </c>
      <c r="X3134" s="2" t="s">
        <v>152</v>
      </c>
      <c r="Y3134" s="2" t="s">
        <v>152</v>
      </c>
      <c r="Z3134" s="94" t="s">
        <v>152</v>
      </c>
      <c r="AA3134" s="13" t="s">
        <v>152</v>
      </c>
      <c r="AB3134" s="2" t="s">
        <v>152</v>
      </c>
      <c r="AC3134" s="14" t="s">
        <v>152</v>
      </c>
      <c r="AD3134" s="93" t="s">
        <v>152</v>
      </c>
      <c r="AE3134" s="14" t="s">
        <v>152</v>
      </c>
      <c r="AF3134" s="99">
        <v>100</v>
      </c>
    </row>
    <row r="3135" spans="1:32" x14ac:dyDescent="0.3">
      <c r="A3135" s="55" t="str">
        <f t="shared" si="48"/>
        <v>PLtr_02.3</v>
      </c>
      <c r="C3135" s="96" t="s">
        <v>33</v>
      </c>
      <c r="D3135" s="97" t="s">
        <v>779</v>
      </c>
      <c r="E3135" s="97" t="s">
        <v>885</v>
      </c>
      <c r="F3135" s="97" t="s">
        <v>886</v>
      </c>
      <c r="G3135" s="97" t="s">
        <v>351</v>
      </c>
      <c r="H3135" s="96" t="s">
        <v>50</v>
      </c>
      <c r="I3135" s="98" t="s">
        <v>454</v>
      </c>
      <c r="J3135" s="27" t="s">
        <v>4253</v>
      </c>
      <c r="K3135" s="28" t="s">
        <v>4254</v>
      </c>
      <c r="L3135" s="93" t="s">
        <v>151</v>
      </c>
      <c r="M3135" s="2" t="s">
        <v>151</v>
      </c>
      <c r="N3135" s="94" t="s">
        <v>151</v>
      </c>
      <c r="O3135" s="13" t="s">
        <v>152</v>
      </c>
      <c r="P3135" s="2" t="s">
        <v>152</v>
      </c>
      <c r="Q3135" s="2" t="s">
        <v>152</v>
      </c>
      <c r="R3135" s="2" t="s">
        <v>152</v>
      </c>
      <c r="S3135" s="2" t="s">
        <v>152</v>
      </c>
      <c r="T3135" s="2" t="s">
        <v>152</v>
      </c>
      <c r="U3135" s="14" t="s">
        <v>152</v>
      </c>
      <c r="V3135" s="13" t="s">
        <v>152</v>
      </c>
      <c r="W3135" s="2" t="s">
        <v>152</v>
      </c>
      <c r="X3135" s="2" t="s">
        <v>152</v>
      </c>
      <c r="Y3135" s="2" t="s">
        <v>152</v>
      </c>
      <c r="Z3135" s="94" t="s">
        <v>152</v>
      </c>
      <c r="AA3135" s="13" t="s">
        <v>152</v>
      </c>
      <c r="AB3135" s="2" t="s">
        <v>152</v>
      </c>
      <c r="AC3135" s="14" t="s">
        <v>152</v>
      </c>
      <c r="AD3135" s="93" t="s">
        <v>152</v>
      </c>
      <c r="AE3135" s="14" t="s">
        <v>152</v>
      </c>
      <c r="AF3135" s="99">
        <v>100</v>
      </c>
    </row>
    <row r="3136" spans="1:32" x14ac:dyDescent="0.3">
      <c r="A3136" s="55" t="str">
        <f t="shared" si="48"/>
        <v>PLtr_02.4</v>
      </c>
      <c r="C3136" s="96" t="s">
        <v>33</v>
      </c>
      <c r="D3136" s="97" t="s">
        <v>779</v>
      </c>
      <c r="E3136" s="97" t="s">
        <v>887</v>
      </c>
      <c r="F3136" s="97" t="s">
        <v>888</v>
      </c>
      <c r="G3136" s="97" t="s">
        <v>351</v>
      </c>
      <c r="H3136" s="96" t="s">
        <v>50</v>
      </c>
      <c r="I3136" s="98"/>
      <c r="J3136" s="27" t="s">
        <v>113</v>
      </c>
      <c r="K3136" s="28" t="s">
        <v>113</v>
      </c>
      <c r="L3136" s="93"/>
      <c r="M3136" s="2"/>
      <c r="N3136" s="94"/>
      <c r="O3136" s="13"/>
      <c r="P3136" s="2"/>
      <c r="Q3136" s="2"/>
      <c r="R3136" s="2"/>
      <c r="S3136" s="2"/>
      <c r="T3136" s="2"/>
      <c r="U3136" s="14"/>
      <c r="V3136" s="13"/>
      <c r="W3136" s="2"/>
      <c r="X3136" s="2"/>
      <c r="Y3136" s="2"/>
      <c r="Z3136" s="94"/>
      <c r="AA3136" s="13"/>
      <c r="AB3136" s="2"/>
      <c r="AC3136" s="14"/>
      <c r="AD3136" s="93"/>
      <c r="AE3136" s="14"/>
      <c r="AF3136" s="99" t="s">
        <v>6</v>
      </c>
    </row>
    <row r="3137" spans="1:32" x14ac:dyDescent="0.3">
      <c r="A3137" s="55" t="str">
        <f t="shared" si="48"/>
        <v>PLtr_03.1</v>
      </c>
      <c r="C3137" s="96" t="s">
        <v>33</v>
      </c>
      <c r="D3137" s="97" t="s">
        <v>779</v>
      </c>
      <c r="E3137" s="97" t="s">
        <v>889</v>
      </c>
      <c r="F3137" s="97" t="s">
        <v>890</v>
      </c>
      <c r="G3137" s="97" t="s">
        <v>344</v>
      </c>
      <c r="H3137" s="96" t="s">
        <v>50</v>
      </c>
      <c r="I3137" s="98" t="s">
        <v>454</v>
      </c>
      <c r="J3137" s="27" t="s">
        <v>4255</v>
      </c>
      <c r="K3137" s="28" t="s">
        <v>4256</v>
      </c>
      <c r="L3137" s="93" t="s">
        <v>151</v>
      </c>
      <c r="M3137" s="2" t="s">
        <v>151</v>
      </c>
      <c r="N3137" s="94" t="s">
        <v>151</v>
      </c>
      <c r="O3137" s="13"/>
      <c r="P3137" s="2"/>
      <c r="Q3137" s="2"/>
      <c r="R3137" s="2"/>
      <c r="S3137" s="2"/>
      <c r="T3137" s="2"/>
      <c r="U3137" s="14"/>
      <c r="V3137" s="13"/>
      <c r="W3137" s="2"/>
      <c r="X3137" s="2"/>
      <c r="Y3137" s="2"/>
      <c r="Z3137" s="94"/>
      <c r="AA3137" s="13"/>
      <c r="AB3137" s="2"/>
      <c r="AC3137" s="14"/>
      <c r="AD3137" s="93"/>
      <c r="AE3137" s="14"/>
      <c r="AF3137" s="99">
        <v>100</v>
      </c>
    </row>
    <row r="3138" spans="1:32" x14ac:dyDescent="0.3">
      <c r="A3138" s="55" t="str">
        <f t="shared" si="48"/>
        <v>PLtr_03.1</v>
      </c>
      <c r="C3138" s="96" t="s">
        <v>33</v>
      </c>
      <c r="D3138" s="97" t="s">
        <v>779</v>
      </c>
      <c r="E3138" s="97" t="s">
        <v>889</v>
      </c>
      <c r="F3138" s="97" t="s">
        <v>890</v>
      </c>
      <c r="G3138" s="97" t="s">
        <v>344</v>
      </c>
      <c r="H3138" s="96" t="s">
        <v>50</v>
      </c>
      <c r="I3138" s="98" t="s">
        <v>454</v>
      </c>
      <c r="J3138" s="27" t="s">
        <v>4171</v>
      </c>
      <c r="K3138" s="28" t="s">
        <v>4257</v>
      </c>
      <c r="L3138" s="93" t="s">
        <v>151</v>
      </c>
      <c r="M3138" s="2" t="s">
        <v>151</v>
      </c>
      <c r="N3138" s="94" t="s">
        <v>151</v>
      </c>
      <c r="O3138" s="13"/>
      <c r="P3138" s="2"/>
      <c r="Q3138" s="2"/>
      <c r="R3138" s="2"/>
      <c r="S3138" s="2"/>
      <c r="T3138" s="2"/>
      <c r="U3138" s="14"/>
      <c r="V3138" s="13"/>
      <c r="W3138" s="2"/>
      <c r="X3138" s="2"/>
      <c r="Y3138" s="2"/>
      <c r="Z3138" s="94"/>
      <c r="AA3138" s="13"/>
      <c r="AB3138" s="2"/>
      <c r="AC3138" s="14"/>
      <c r="AD3138" s="93"/>
      <c r="AE3138" s="14"/>
      <c r="AF3138" s="99">
        <v>100</v>
      </c>
    </row>
    <row r="3139" spans="1:32" x14ac:dyDescent="0.3">
      <c r="A3139" s="55" t="str">
        <f t="shared" si="48"/>
        <v>PLtr_03.1</v>
      </c>
      <c r="C3139" s="96" t="s">
        <v>33</v>
      </c>
      <c r="D3139" s="97" t="s">
        <v>779</v>
      </c>
      <c r="E3139" s="97" t="s">
        <v>889</v>
      </c>
      <c r="F3139" s="97" t="s">
        <v>890</v>
      </c>
      <c r="G3139" s="97" t="s">
        <v>344</v>
      </c>
      <c r="H3139" s="96" t="s">
        <v>50</v>
      </c>
      <c r="I3139" s="98" t="s">
        <v>454</v>
      </c>
      <c r="J3139" s="27" t="s">
        <v>4175</v>
      </c>
      <c r="K3139" s="28" t="s">
        <v>4258</v>
      </c>
      <c r="L3139" s="93" t="s">
        <v>151</v>
      </c>
      <c r="M3139" s="2" t="s">
        <v>152</v>
      </c>
      <c r="N3139" s="94" t="s">
        <v>151</v>
      </c>
      <c r="O3139" s="13"/>
      <c r="P3139" s="2"/>
      <c r="Q3139" s="2"/>
      <c r="R3139" s="2"/>
      <c r="S3139" s="2"/>
      <c r="T3139" s="2"/>
      <c r="U3139" s="14"/>
      <c r="V3139" s="13"/>
      <c r="W3139" s="2"/>
      <c r="X3139" s="2"/>
      <c r="Y3139" s="2"/>
      <c r="Z3139" s="94"/>
      <c r="AA3139" s="13"/>
      <c r="AB3139" s="2"/>
      <c r="AC3139" s="14"/>
      <c r="AD3139" s="93"/>
      <c r="AE3139" s="14"/>
      <c r="AF3139" s="99">
        <v>100</v>
      </c>
    </row>
    <row r="3140" spans="1:32" x14ac:dyDescent="0.3">
      <c r="A3140" s="55" t="str">
        <f t="shared" si="48"/>
        <v>PLtr_03.2</v>
      </c>
      <c r="C3140" s="96" t="s">
        <v>33</v>
      </c>
      <c r="D3140" s="97" t="s">
        <v>779</v>
      </c>
      <c r="E3140" s="97" t="s">
        <v>891</v>
      </c>
      <c r="F3140" s="97" t="s">
        <v>892</v>
      </c>
      <c r="G3140" s="97" t="s">
        <v>351</v>
      </c>
      <c r="H3140" s="96" t="s">
        <v>50</v>
      </c>
      <c r="I3140" s="98" t="s">
        <v>454</v>
      </c>
      <c r="J3140" s="27" t="s">
        <v>4255</v>
      </c>
      <c r="K3140" s="28" t="s">
        <v>4256</v>
      </c>
      <c r="L3140" s="93" t="s">
        <v>151</v>
      </c>
      <c r="M3140" s="2" t="s">
        <v>151</v>
      </c>
      <c r="N3140" s="94" t="s">
        <v>151</v>
      </c>
      <c r="O3140" s="13" t="s">
        <v>151</v>
      </c>
      <c r="P3140" s="2" t="s">
        <v>152</v>
      </c>
      <c r="Q3140" s="2" t="s">
        <v>152</v>
      </c>
      <c r="R3140" s="2" t="s">
        <v>152</v>
      </c>
      <c r="S3140" s="2" t="s">
        <v>151</v>
      </c>
      <c r="T3140" s="2" t="s">
        <v>151</v>
      </c>
      <c r="U3140" s="14" t="s">
        <v>152</v>
      </c>
      <c r="V3140" s="13" t="s">
        <v>152</v>
      </c>
      <c r="W3140" s="2" t="s">
        <v>152</v>
      </c>
      <c r="X3140" s="2" t="s">
        <v>152</v>
      </c>
      <c r="Y3140" s="2" t="s">
        <v>152</v>
      </c>
      <c r="Z3140" s="94" t="s">
        <v>152</v>
      </c>
      <c r="AA3140" s="13" t="s">
        <v>152</v>
      </c>
      <c r="AB3140" s="2" t="s">
        <v>152</v>
      </c>
      <c r="AC3140" s="14" t="s">
        <v>152</v>
      </c>
      <c r="AD3140" s="93" t="s">
        <v>151</v>
      </c>
      <c r="AE3140" s="14" t="s">
        <v>151</v>
      </c>
      <c r="AF3140" s="99">
        <v>100</v>
      </c>
    </row>
    <row r="3141" spans="1:32" x14ac:dyDescent="0.3">
      <c r="A3141" s="55" t="str">
        <f t="shared" si="48"/>
        <v>PLtr_03.2</v>
      </c>
      <c r="C3141" s="96" t="s">
        <v>33</v>
      </c>
      <c r="D3141" s="97" t="s">
        <v>779</v>
      </c>
      <c r="E3141" s="97" t="s">
        <v>891</v>
      </c>
      <c r="F3141" s="97" t="s">
        <v>892</v>
      </c>
      <c r="G3141" s="97" t="s">
        <v>351</v>
      </c>
      <c r="H3141" s="96" t="s">
        <v>50</v>
      </c>
      <c r="I3141" s="98" t="s">
        <v>454</v>
      </c>
      <c r="J3141" s="27" t="s">
        <v>4171</v>
      </c>
      <c r="K3141" s="28" t="s">
        <v>4259</v>
      </c>
      <c r="L3141" s="93" t="s">
        <v>151</v>
      </c>
      <c r="M3141" s="2" t="s">
        <v>152</v>
      </c>
      <c r="N3141" s="94" t="s">
        <v>151</v>
      </c>
      <c r="O3141" s="13" t="s">
        <v>152</v>
      </c>
      <c r="P3141" s="2" t="s">
        <v>152</v>
      </c>
      <c r="Q3141" s="2" t="s">
        <v>152</v>
      </c>
      <c r="R3141" s="2" t="s">
        <v>152</v>
      </c>
      <c r="S3141" s="2" t="s">
        <v>152</v>
      </c>
      <c r="T3141" s="2" t="s">
        <v>152</v>
      </c>
      <c r="U3141" s="14" t="s">
        <v>152</v>
      </c>
      <c r="V3141" s="13" t="s">
        <v>152</v>
      </c>
      <c r="W3141" s="2" t="s">
        <v>152</v>
      </c>
      <c r="X3141" s="2" t="s">
        <v>152</v>
      </c>
      <c r="Y3141" s="2" t="s">
        <v>152</v>
      </c>
      <c r="Z3141" s="94" t="s">
        <v>152</v>
      </c>
      <c r="AA3141" s="13" t="s">
        <v>152</v>
      </c>
      <c r="AB3141" s="2" t="s">
        <v>152</v>
      </c>
      <c r="AC3141" s="14" t="s">
        <v>152</v>
      </c>
      <c r="AD3141" s="93" t="s">
        <v>152</v>
      </c>
      <c r="AE3141" s="14" t="s">
        <v>152</v>
      </c>
      <c r="AF3141" s="99">
        <v>100</v>
      </c>
    </row>
    <row r="3142" spans="1:32" x14ac:dyDescent="0.3">
      <c r="A3142" s="55" t="str">
        <f t="shared" si="48"/>
        <v>PLtr_03.2</v>
      </c>
      <c r="C3142" s="96" t="s">
        <v>33</v>
      </c>
      <c r="D3142" s="97" t="s">
        <v>779</v>
      </c>
      <c r="E3142" s="97" t="s">
        <v>891</v>
      </c>
      <c r="F3142" s="97" t="s">
        <v>892</v>
      </c>
      <c r="G3142" s="97" t="s">
        <v>351</v>
      </c>
      <c r="H3142" s="96" t="s">
        <v>50</v>
      </c>
      <c r="I3142" s="98" t="s">
        <v>454</v>
      </c>
      <c r="J3142" s="27" t="s">
        <v>4175</v>
      </c>
      <c r="K3142" s="28" t="s">
        <v>4260</v>
      </c>
      <c r="L3142" s="93" t="s">
        <v>152</v>
      </c>
      <c r="M3142" s="2" t="s">
        <v>152</v>
      </c>
      <c r="N3142" s="94" t="s">
        <v>152</v>
      </c>
      <c r="O3142" s="13" t="s">
        <v>152</v>
      </c>
      <c r="P3142" s="2" t="s">
        <v>152</v>
      </c>
      <c r="Q3142" s="2" t="s">
        <v>152</v>
      </c>
      <c r="R3142" s="2" t="s">
        <v>152</v>
      </c>
      <c r="S3142" s="2" t="s">
        <v>152</v>
      </c>
      <c r="T3142" s="2" t="s">
        <v>152</v>
      </c>
      <c r="U3142" s="14" t="s">
        <v>152</v>
      </c>
      <c r="V3142" s="13" t="s">
        <v>152</v>
      </c>
      <c r="W3142" s="2" t="s">
        <v>152</v>
      </c>
      <c r="X3142" s="2" t="s">
        <v>152</v>
      </c>
      <c r="Y3142" s="2" t="s">
        <v>152</v>
      </c>
      <c r="Z3142" s="94" t="s">
        <v>152</v>
      </c>
      <c r="AA3142" s="13" t="s">
        <v>152</v>
      </c>
      <c r="AB3142" s="2" t="s">
        <v>152</v>
      </c>
      <c r="AC3142" s="14" t="s">
        <v>152</v>
      </c>
      <c r="AD3142" s="93" t="s">
        <v>152</v>
      </c>
      <c r="AE3142" s="14" t="s">
        <v>152</v>
      </c>
      <c r="AF3142" s="99">
        <v>100</v>
      </c>
    </row>
    <row r="3143" spans="1:32" x14ac:dyDescent="0.3">
      <c r="A3143" s="55" t="str">
        <f t="shared" si="48"/>
        <v>PLtr_03.3</v>
      </c>
      <c r="C3143" s="96" t="s">
        <v>33</v>
      </c>
      <c r="D3143" s="97" t="s">
        <v>779</v>
      </c>
      <c r="E3143" s="97" t="s">
        <v>893</v>
      </c>
      <c r="F3143" s="97" t="s">
        <v>894</v>
      </c>
      <c r="G3143" s="97" t="s">
        <v>351</v>
      </c>
      <c r="H3143" s="96" t="s">
        <v>50</v>
      </c>
      <c r="I3143" s="98" t="s">
        <v>454</v>
      </c>
      <c r="J3143" s="27" t="s">
        <v>4255</v>
      </c>
      <c r="K3143" s="28" t="s">
        <v>4256</v>
      </c>
      <c r="L3143" s="93" t="s">
        <v>151</v>
      </c>
      <c r="M3143" s="2" t="s">
        <v>151</v>
      </c>
      <c r="N3143" s="94" t="s">
        <v>151</v>
      </c>
      <c r="O3143" s="13" t="s">
        <v>151</v>
      </c>
      <c r="P3143" s="2" t="s">
        <v>151</v>
      </c>
      <c r="Q3143" s="2" t="s">
        <v>152</v>
      </c>
      <c r="R3143" s="2" t="s">
        <v>152</v>
      </c>
      <c r="S3143" s="2" t="s">
        <v>152</v>
      </c>
      <c r="T3143" s="2" t="s">
        <v>151</v>
      </c>
      <c r="U3143" s="14" t="s">
        <v>151</v>
      </c>
      <c r="V3143" s="13" t="s">
        <v>152</v>
      </c>
      <c r="W3143" s="2" t="s">
        <v>152</v>
      </c>
      <c r="X3143" s="2" t="s">
        <v>152</v>
      </c>
      <c r="Y3143" s="2" t="s">
        <v>152</v>
      </c>
      <c r="Z3143" s="94" t="s">
        <v>152</v>
      </c>
      <c r="AA3143" s="13" t="s">
        <v>152</v>
      </c>
      <c r="AB3143" s="2" t="s">
        <v>152</v>
      </c>
      <c r="AC3143" s="14" t="s">
        <v>152</v>
      </c>
      <c r="AD3143" s="93" t="s">
        <v>152</v>
      </c>
      <c r="AE3143" s="14" t="s">
        <v>152</v>
      </c>
      <c r="AF3143" s="99">
        <v>100</v>
      </c>
    </row>
    <row r="3144" spans="1:32" x14ac:dyDescent="0.3">
      <c r="A3144" s="55" t="str">
        <f t="shared" ref="A3144:A3207" si="49">C3144&amp;LOWER(LEFT(D3144,2))&amp;"_"&amp;IF(LEN(TRIM(LEFT(E3144,FIND(" ",E3144))))=3,"0"&amp;TRIM(LEFT(E3144,FIND(" ",E3144))),TRIM(LEFT(E3144,FIND(" ",E3144))))</f>
        <v>PLtr_03.3</v>
      </c>
      <c r="C3144" s="96" t="s">
        <v>33</v>
      </c>
      <c r="D3144" s="97" t="s">
        <v>779</v>
      </c>
      <c r="E3144" s="97" t="s">
        <v>893</v>
      </c>
      <c r="F3144" s="97" t="s">
        <v>894</v>
      </c>
      <c r="G3144" s="97" t="s">
        <v>351</v>
      </c>
      <c r="H3144" s="96" t="s">
        <v>50</v>
      </c>
      <c r="I3144" s="98" t="s">
        <v>454</v>
      </c>
      <c r="J3144" s="27" t="s">
        <v>4171</v>
      </c>
      <c r="K3144" s="28" t="s">
        <v>4261</v>
      </c>
      <c r="L3144" s="93" t="s">
        <v>152</v>
      </c>
      <c r="M3144" s="2" t="s">
        <v>152</v>
      </c>
      <c r="N3144" s="94" t="s">
        <v>152</v>
      </c>
      <c r="O3144" s="13" t="s">
        <v>152</v>
      </c>
      <c r="P3144" s="2" t="s">
        <v>152</v>
      </c>
      <c r="Q3144" s="2" t="s">
        <v>152</v>
      </c>
      <c r="R3144" s="2" t="s">
        <v>152</v>
      </c>
      <c r="S3144" s="2" t="s">
        <v>152</v>
      </c>
      <c r="T3144" s="2" t="s">
        <v>152</v>
      </c>
      <c r="U3144" s="14" t="s">
        <v>152</v>
      </c>
      <c r="V3144" s="13" t="s">
        <v>152</v>
      </c>
      <c r="W3144" s="2" t="s">
        <v>152</v>
      </c>
      <c r="X3144" s="2" t="s">
        <v>152</v>
      </c>
      <c r="Y3144" s="2" t="s">
        <v>152</v>
      </c>
      <c r="Z3144" s="94" t="s">
        <v>152</v>
      </c>
      <c r="AA3144" s="13" t="s">
        <v>152</v>
      </c>
      <c r="AB3144" s="2" t="s">
        <v>152</v>
      </c>
      <c r="AC3144" s="14" t="s">
        <v>152</v>
      </c>
      <c r="AD3144" s="93" t="s">
        <v>152</v>
      </c>
      <c r="AE3144" s="14" t="s">
        <v>152</v>
      </c>
      <c r="AF3144" s="99">
        <v>100</v>
      </c>
    </row>
    <row r="3145" spans="1:32" x14ac:dyDescent="0.3">
      <c r="A3145" s="55" t="str">
        <f t="shared" si="49"/>
        <v>PLtr_03.3</v>
      </c>
      <c r="C3145" s="96" t="s">
        <v>33</v>
      </c>
      <c r="D3145" s="97" t="s">
        <v>779</v>
      </c>
      <c r="E3145" s="97" t="s">
        <v>893</v>
      </c>
      <c r="F3145" s="97" t="s">
        <v>894</v>
      </c>
      <c r="G3145" s="97" t="s">
        <v>351</v>
      </c>
      <c r="H3145" s="96" t="s">
        <v>50</v>
      </c>
      <c r="I3145" s="98" t="s">
        <v>454</v>
      </c>
      <c r="J3145" s="27" t="s">
        <v>4175</v>
      </c>
      <c r="K3145" s="28" t="s">
        <v>4262</v>
      </c>
      <c r="L3145" s="93" t="s">
        <v>151</v>
      </c>
      <c r="M3145" s="2" t="s">
        <v>152</v>
      </c>
      <c r="N3145" s="94" t="s">
        <v>151</v>
      </c>
      <c r="O3145" s="13" t="s">
        <v>152</v>
      </c>
      <c r="P3145" s="2" t="s">
        <v>152</v>
      </c>
      <c r="Q3145" s="2" t="s">
        <v>152</v>
      </c>
      <c r="R3145" s="2" t="s">
        <v>152</v>
      </c>
      <c r="S3145" s="2" t="s">
        <v>152</v>
      </c>
      <c r="T3145" s="2" t="s">
        <v>152</v>
      </c>
      <c r="U3145" s="14" t="s">
        <v>152</v>
      </c>
      <c r="V3145" s="13" t="s">
        <v>152</v>
      </c>
      <c r="W3145" s="2" t="s">
        <v>152</v>
      </c>
      <c r="X3145" s="2" t="s">
        <v>152</v>
      </c>
      <c r="Y3145" s="2" t="s">
        <v>152</v>
      </c>
      <c r="Z3145" s="94" t="s">
        <v>152</v>
      </c>
      <c r="AA3145" s="13" t="s">
        <v>152</v>
      </c>
      <c r="AB3145" s="2" t="s">
        <v>152</v>
      </c>
      <c r="AC3145" s="14" t="s">
        <v>152</v>
      </c>
      <c r="AD3145" s="93" t="s">
        <v>152</v>
      </c>
      <c r="AE3145" s="14" t="s">
        <v>152</v>
      </c>
      <c r="AF3145" s="99">
        <v>100</v>
      </c>
    </row>
    <row r="3146" spans="1:32" x14ac:dyDescent="0.3">
      <c r="A3146" s="55" t="str">
        <f t="shared" si="49"/>
        <v>PTec_01.1</v>
      </c>
      <c r="C3146" s="96" t="s">
        <v>34</v>
      </c>
      <c r="D3146" s="97" t="s">
        <v>776</v>
      </c>
      <c r="E3146" s="97" t="s">
        <v>815</v>
      </c>
      <c r="F3146" s="97" t="s">
        <v>816</v>
      </c>
      <c r="G3146" s="97" t="s">
        <v>351</v>
      </c>
      <c r="H3146" s="96" t="s">
        <v>50</v>
      </c>
      <c r="I3146" s="98" t="s">
        <v>454</v>
      </c>
      <c r="J3146" s="27" t="s">
        <v>4263</v>
      </c>
      <c r="K3146" s="28" t="s">
        <v>4264</v>
      </c>
      <c r="L3146" s="93" t="s">
        <v>151</v>
      </c>
      <c r="M3146" s="2" t="s">
        <v>151</v>
      </c>
      <c r="N3146" s="94" t="s">
        <v>151</v>
      </c>
      <c r="O3146" s="13" t="s">
        <v>151</v>
      </c>
      <c r="P3146" s="2" t="s">
        <v>151</v>
      </c>
      <c r="Q3146" s="2" t="s">
        <v>151</v>
      </c>
      <c r="R3146" s="2" t="s">
        <v>152</v>
      </c>
      <c r="S3146" s="2" t="s">
        <v>152</v>
      </c>
      <c r="T3146" s="2" t="s">
        <v>152</v>
      </c>
      <c r="U3146" s="14" t="s">
        <v>152</v>
      </c>
      <c r="V3146" s="13" t="s">
        <v>151</v>
      </c>
      <c r="W3146" s="2" t="s">
        <v>151</v>
      </c>
      <c r="X3146" s="2" t="s">
        <v>151</v>
      </c>
      <c r="Y3146" s="2" t="s">
        <v>151</v>
      </c>
      <c r="Z3146" s="94" t="s">
        <v>152</v>
      </c>
      <c r="AA3146" s="13" t="s">
        <v>151</v>
      </c>
      <c r="AB3146" s="2" t="s">
        <v>151</v>
      </c>
      <c r="AC3146" s="14" t="s">
        <v>151</v>
      </c>
      <c r="AD3146" s="93" t="s">
        <v>151</v>
      </c>
      <c r="AE3146" s="14" t="s">
        <v>151</v>
      </c>
      <c r="AF3146" s="99">
        <v>100</v>
      </c>
    </row>
    <row r="3147" spans="1:32" x14ac:dyDescent="0.3">
      <c r="A3147" s="55" t="str">
        <f t="shared" si="49"/>
        <v>PTec_01.2</v>
      </c>
      <c r="C3147" s="96" t="s">
        <v>34</v>
      </c>
      <c r="D3147" s="97" t="s">
        <v>776</v>
      </c>
      <c r="E3147" s="97" t="s">
        <v>817</v>
      </c>
      <c r="F3147" s="97" t="s">
        <v>818</v>
      </c>
      <c r="G3147" s="97" t="s">
        <v>351</v>
      </c>
      <c r="H3147" s="96" t="s">
        <v>50</v>
      </c>
      <c r="I3147" s="98" t="s">
        <v>454</v>
      </c>
      <c r="J3147" s="27" t="s">
        <v>256</v>
      </c>
      <c r="K3147" s="28" t="s">
        <v>4265</v>
      </c>
      <c r="L3147" s="93" t="s">
        <v>151</v>
      </c>
      <c r="M3147" s="2" t="s">
        <v>151</v>
      </c>
      <c r="N3147" s="94" t="s">
        <v>151</v>
      </c>
      <c r="O3147" s="13" t="s">
        <v>151</v>
      </c>
      <c r="P3147" s="2" t="s">
        <v>151</v>
      </c>
      <c r="Q3147" s="2" t="s">
        <v>151</v>
      </c>
      <c r="R3147" s="2" t="s">
        <v>152</v>
      </c>
      <c r="S3147" s="2" t="s">
        <v>152</v>
      </c>
      <c r="T3147" s="2" t="s">
        <v>152</v>
      </c>
      <c r="U3147" s="14" t="s">
        <v>152</v>
      </c>
      <c r="V3147" s="13" t="s">
        <v>151</v>
      </c>
      <c r="W3147" s="2" t="s">
        <v>151</v>
      </c>
      <c r="X3147" s="2" t="s">
        <v>151</v>
      </c>
      <c r="Y3147" s="2" t="s">
        <v>151</v>
      </c>
      <c r="Z3147" s="94" t="s">
        <v>152</v>
      </c>
      <c r="AA3147" s="13" t="s">
        <v>151</v>
      </c>
      <c r="AB3147" s="2" t="s">
        <v>151</v>
      </c>
      <c r="AC3147" s="14" t="s">
        <v>151</v>
      </c>
      <c r="AD3147" s="93" t="s">
        <v>151</v>
      </c>
      <c r="AE3147" s="14" t="s">
        <v>151</v>
      </c>
      <c r="AF3147" s="99">
        <v>100</v>
      </c>
    </row>
    <row r="3148" spans="1:32" x14ac:dyDescent="0.3">
      <c r="A3148" s="55" t="str">
        <f t="shared" si="49"/>
        <v>PTec_01.3</v>
      </c>
      <c r="C3148" s="96" t="s">
        <v>34</v>
      </c>
      <c r="D3148" s="97" t="s">
        <v>776</v>
      </c>
      <c r="E3148" s="97" t="s">
        <v>819</v>
      </c>
      <c r="F3148" s="97" t="s">
        <v>820</v>
      </c>
      <c r="G3148" s="97" t="s">
        <v>351</v>
      </c>
      <c r="H3148" s="96" t="s">
        <v>50</v>
      </c>
      <c r="I3148" s="98" t="s">
        <v>454</v>
      </c>
      <c r="J3148" s="27" t="s">
        <v>4266</v>
      </c>
      <c r="K3148" s="28" t="s">
        <v>4267</v>
      </c>
      <c r="L3148" s="93" t="s">
        <v>151</v>
      </c>
      <c r="M3148" s="2" t="s">
        <v>151</v>
      </c>
      <c r="N3148" s="94" t="s">
        <v>151</v>
      </c>
      <c r="O3148" s="13" t="s">
        <v>151</v>
      </c>
      <c r="P3148" s="2" t="s">
        <v>151</v>
      </c>
      <c r="Q3148" s="2" t="s">
        <v>151</v>
      </c>
      <c r="R3148" s="2" t="s">
        <v>152</v>
      </c>
      <c r="S3148" s="2" t="s">
        <v>152</v>
      </c>
      <c r="T3148" s="2" t="s">
        <v>152</v>
      </c>
      <c r="U3148" s="14" t="s">
        <v>152</v>
      </c>
      <c r="V3148" s="13" t="s">
        <v>151</v>
      </c>
      <c r="W3148" s="2" t="s">
        <v>151</v>
      </c>
      <c r="X3148" s="2" t="s">
        <v>151</v>
      </c>
      <c r="Y3148" s="2" t="s">
        <v>151</v>
      </c>
      <c r="Z3148" s="94" t="s">
        <v>152</v>
      </c>
      <c r="AA3148" s="13" t="s">
        <v>151</v>
      </c>
      <c r="AB3148" s="2" t="s">
        <v>151</v>
      </c>
      <c r="AC3148" s="14" t="s">
        <v>151</v>
      </c>
      <c r="AD3148" s="93" t="s">
        <v>151</v>
      </c>
      <c r="AE3148" s="14" t="s">
        <v>151</v>
      </c>
      <c r="AF3148" s="99">
        <v>100</v>
      </c>
    </row>
    <row r="3149" spans="1:32" x14ac:dyDescent="0.3">
      <c r="A3149" s="55" t="str">
        <f t="shared" si="49"/>
        <v>PTec_01.4</v>
      </c>
      <c r="C3149" s="96" t="s">
        <v>34</v>
      </c>
      <c r="D3149" s="97" t="s">
        <v>776</v>
      </c>
      <c r="E3149" s="97" t="s">
        <v>821</v>
      </c>
      <c r="F3149" s="97" t="s">
        <v>822</v>
      </c>
      <c r="G3149" s="97" t="s">
        <v>351</v>
      </c>
      <c r="H3149" s="96" t="s">
        <v>50</v>
      </c>
      <c r="I3149" s="98" t="s">
        <v>6</v>
      </c>
      <c r="J3149" s="27" t="s">
        <v>976</v>
      </c>
      <c r="K3149" s="28" t="s">
        <v>976</v>
      </c>
      <c r="L3149" s="93" t="s">
        <v>151</v>
      </c>
      <c r="M3149" s="2" t="s">
        <v>151</v>
      </c>
      <c r="N3149" s="94" t="s">
        <v>151</v>
      </c>
      <c r="O3149" s="13" t="s">
        <v>151</v>
      </c>
      <c r="P3149" s="2" t="s">
        <v>151</v>
      </c>
      <c r="Q3149" s="2" t="s">
        <v>151</v>
      </c>
      <c r="R3149" s="2" t="s">
        <v>151</v>
      </c>
      <c r="S3149" s="2" t="s">
        <v>151</v>
      </c>
      <c r="T3149" s="2" t="s">
        <v>151</v>
      </c>
      <c r="U3149" s="14" t="s">
        <v>151</v>
      </c>
      <c r="V3149" s="13" t="s">
        <v>151</v>
      </c>
      <c r="W3149" s="2" t="s">
        <v>151</v>
      </c>
      <c r="X3149" s="2" t="s">
        <v>151</v>
      </c>
      <c r="Y3149" s="2" t="s">
        <v>151</v>
      </c>
      <c r="Z3149" s="94" t="s">
        <v>151</v>
      </c>
      <c r="AA3149" s="13" t="s">
        <v>151</v>
      </c>
      <c r="AB3149" s="2" t="s">
        <v>151</v>
      </c>
      <c r="AC3149" s="14" t="s">
        <v>151</v>
      </c>
      <c r="AD3149" s="93" t="s">
        <v>151</v>
      </c>
      <c r="AE3149" s="14" t="s">
        <v>151</v>
      </c>
      <c r="AF3149" s="99">
        <v>100</v>
      </c>
    </row>
    <row r="3150" spans="1:32" x14ac:dyDescent="0.3">
      <c r="A3150" s="55" t="str">
        <f t="shared" si="49"/>
        <v>PTec_02.1</v>
      </c>
      <c r="C3150" s="96" t="s">
        <v>34</v>
      </c>
      <c r="D3150" s="97" t="s">
        <v>776</v>
      </c>
      <c r="E3150" s="97" t="s">
        <v>823</v>
      </c>
      <c r="F3150" s="97" t="s">
        <v>824</v>
      </c>
      <c r="G3150" s="97" t="s">
        <v>351</v>
      </c>
      <c r="H3150" s="96" t="s">
        <v>50</v>
      </c>
      <c r="I3150" s="98" t="s">
        <v>454</v>
      </c>
      <c r="J3150" s="27" t="s">
        <v>4263</v>
      </c>
      <c r="K3150" s="28" t="s">
        <v>4268</v>
      </c>
      <c r="L3150" s="93" t="s">
        <v>151</v>
      </c>
      <c r="M3150" s="2" t="s">
        <v>151</v>
      </c>
      <c r="N3150" s="94" t="s">
        <v>151</v>
      </c>
      <c r="O3150" s="13" t="s">
        <v>151</v>
      </c>
      <c r="P3150" s="2" t="s">
        <v>151</v>
      </c>
      <c r="Q3150" s="2" t="s">
        <v>151</v>
      </c>
      <c r="R3150" s="2" t="s">
        <v>152</v>
      </c>
      <c r="S3150" s="2" t="s">
        <v>152</v>
      </c>
      <c r="T3150" s="2" t="s">
        <v>151</v>
      </c>
      <c r="U3150" s="14" t="s">
        <v>152</v>
      </c>
      <c r="V3150" s="13" t="s">
        <v>151</v>
      </c>
      <c r="W3150" s="2" t="s">
        <v>151</v>
      </c>
      <c r="X3150" s="2" t="s">
        <v>151</v>
      </c>
      <c r="Y3150" s="2" t="s">
        <v>151</v>
      </c>
      <c r="Z3150" s="94" t="s">
        <v>152</v>
      </c>
      <c r="AA3150" s="13" t="s">
        <v>151</v>
      </c>
      <c r="AB3150" s="2" t="s">
        <v>151</v>
      </c>
      <c r="AC3150" s="14" t="s">
        <v>151</v>
      </c>
      <c r="AD3150" s="93" t="s">
        <v>151</v>
      </c>
      <c r="AE3150" s="14" t="s">
        <v>151</v>
      </c>
      <c r="AF3150" s="99">
        <v>100</v>
      </c>
    </row>
    <row r="3151" spans="1:32" x14ac:dyDescent="0.3">
      <c r="A3151" s="55" t="str">
        <f t="shared" si="49"/>
        <v>PTec_02.2</v>
      </c>
      <c r="C3151" s="96" t="s">
        <v>34</v>
      </c>
      <c r="D3151" s="97" t="s">
        <v>776</v>
      </c>
      <c r="E3151" s="97" t="s">
        <v>825</v>
      </c>
      <c r="F3151" s="97" t="s">
        <v>826</v>
      </c>
      <c r="G3151" s="97" t="s">
        <v>351</v>
      </c>
      <c r="H3151" s="96" t="s">
        <v>50</v>
      </c>
      <c r="I3151" s="98" t="s">
        <v>454</v>
      </c>
      <c r="J3151" s="27" t="s">
        <v>4269</v>
      </c>
      <c r="K3151" s="28" t="s">
        <v>4268</v>
      </c>
      <c r="L3151" s="93" t="s">
        <v>151</v>
      </c>
      <c r="M3151" s="2" t="s">
        <v>151</v>
      </c>
      <c r="N3151" s="94" t="s">
        <v>151</v>
      </c>
      <c r="O3151" s="13" t="s">
        <v>151</v>
      </c>
      <c r="P3151" s="2" t="s">
        <v>151</v>
      </c>
      <c r="Q3151" s="2" t="s">
        <v>151</v>
      </c>
      <c r="R3151" s="2" t="s">
        <v>152</v>
      </c>
      <c r="S3151" s="2" t="s">
        <v>152</v>
      </c>
      <c r="T3151" s="2" t="s">
        <v>151</v>
      </c>
      <c r="U3151" s="14" t="s">
        <v>152</v>
      </c>
      <c r="V3151" s="13" t="s">
        <v>151</v>
      </c>
      <c r="W3151" s="2" t="s">
        <v>151</v>
      </c>
      <c r="X3151" s="2" t="s">
        <v>151</v>
      </c>
      <c r="Y3151" s="2" t="s">
        <v>151</v>
      </c>
      <c r="Z3151" s="94" t="s">
        <v>152</v>
      </c>
      <c r="AA3151" s="13" t="s">
        <v>151</v>
      </c>
      <c r="AB3151" s="2" t="s">
        <v>151</v>
      </c>
      <c r="AC3151" s="14" t="s">
        <v>151</v>
      </c>
      <c r="AD3151" s="93" t="s">
        <v>151</v>
      </c>
      <c r="AE3151" s="14" t="s">
        <v>151</v>
      </c>
      <c r="AF3151" s="99">
        <v>100</v>
      </c>
    </row>
    <row r="3152" spans="1:32" x14ac:dyDescent="0.3">
      <c r="A3152" s="55" t="str">
        <f t="shared" si="49"/>
        <v>PTec_02.3</v>
      </c>
      <c r="C3152" s="96" t="s">
        <v>34</v>
      </c>
      <c r="D3152" s="97" t="s">
        <v>776</v>
      </c>
      <c r="E3152" s="97" t="s">
        <v>827</v>
      </c>
      <c r="F3152" s="97" t="s">
        <v>828</v>
      </c>
      <c r="G3152" s="97" t="s">
        <v>351</v>
      </c>
      <c r="H3152" s="96" t="s">
        <v>50</v>
      </c>
      <c r="I3152" s="98" t="s">
        <v>454</v>
      </c>
      <c r="J3152" s="27" t="s">
        <v>4269</v>
      </c>
      <c r="K3152" s="28" t="s">
        <v>4270</v>
      </c>
      <c r="L3152" s="93" t="s">
        <v>151</v>
      </c>
      <c r="M3152" s="2" t="s">
        <v>151</v>
      </c>
      <c r="N3152" s="94" t="s">
        <v>151</v>
      </c>
      <c r="O3152" s="13" t="s">
        <v>151</v>
      </c>
      <c r="P3152" s="2" t="s">
        <v>151</v>
      </c>
      <c r="Q3152" s="2" t="s">
        <v>152</v>
      </c>
      <c r="R3152" s="2" t="s">
        <v>152</v>
      </c>
      <c r="S3152" s="2" t="s">
        <v>151</v>
      </c>
      <c r="T3152" s="2" t="s">
        <v>151</v>
      </c>
      <c r="U3152" s="14" t="s">
        <v>152</v>
      </c>
      <c r="V3152" s="13" t="s">
        <v>151</v>
      </c>
      <c r="W3152" s="2" t="s">
        <v>151</v>
      </c>
      <c r="X3152" s="2" t="s">
        <v>151</v>
      </c>
      <c r="Y3152" s="2" t="s">
        <v>151</v>
      </c>
      <c r="Z3152" s="94" t="s">
        <v>152</v>
      </c>
      <c r="AA3152" s="13" t="s">
        <v>151</v>
      </c>
      <c r="AB3152" s="2" t="s">
        <v>151</v>
      </c>
      <c r="AC3152" s="14" t="s">
        <v>151</v>
      </c>
      <c r="AD3152" s="93" t="s">
        <v>151</v>
      </c>
      <c r="AE3152" s="14" t="s">
        <v>151</v>
      </c>
      <c r="AF3152" s="99">
        <v>100</v>
      </c>
    </row>
    <row r="3153" spans="1:32" x14ac:dyDescent="0.3">
      <c r="A3153" s="55" t="str">
        <f t="shared" si="49"/>
        <v>PTec_03.1</v>
      </c>
      <c r="C3153" s="96" t="s">
        <v>34</v>
      </c>
      <c r="D3153" s="97" t="s">
        <v>776</v>
      </c>
      <c r="E3153" s="97" t="s">
        <v>829</v>
      </c>
      <c r="F3153" s="97" t="s">
        <v>830</v>
      </c>
      <c r="G3153" s="97" t="s">
        <v>351</v>
      </c>
      <c r="H3153" s="96" t="s">
        <v>50</v>
      </c>
      <c r="I3153" s="98" t="s">
        <v>454</v>
      </c>
      <c r="J3153" s="27" t="s">
        <v>256</v>
      </c>
      <c r="K3153" s="28" t="s">
        <v>4271</v>
      </c>
      <c r="L3153" s="93" t="s">
        <v>151</v>
      </c>
      <c r="M3153" s="2" t="s">
        <v>151</v>
      </c>
      <c r="N3153" s="94" t="s">
        <v>151</v>
      </c>
      <c r="O3153" s="13" t="s">
        <v>151</v>
      </c>
      <c r="P3153" s="2" t="s">
        <v>151</v>
      </c>
      <c r="Q3153" s="2" t="s">
        <v>151</v>
      </c>
      <c r="R3153" s="2" t="s">
        <v>152</v>
      </c>
      <c r="S3153" s="2" t="s">
        <v>152</v>
      </c>
      <c r="T3153" s="2" t="s">
        <v>152</v>
      </c>
      <c r="U3153" s="14" t="s">
        <v>152</v>
      </c>
      <c r="V3153" s="13" t="s">
        <v>151</v>
      </c>
      <c r="W3153" s="2" t="s">
        <v>151</v>
      </c>
      <c r="X3153" s="2" t="s">
        <v>151</v>
      </c>
      <c r="Y3153" s="2" t="s">
        <v>151</v>
      </c>
      <c r="Z3153" s="94" t="s">
        <v>152</v>
      </c>
      <c r="AA3153" s="13" t="s">
        <v>151</v>
      </c>
      <c r="AB3153" s="2" t="s">
        <v>151</v>
      </c>
      <c r="AC3153" s="14" t="s">
        <v>151</v>
      </c>
      <c r="AD3153" s="93" t="s">
        <v>151</v>
      </c>
      <c r="AE3153" s="14" t="s">
        <v>151</v>
      </c>
      <c r="AF3153" s="99">
        <v>100</v>
      </c>
    </row>
    <row r="3154" spans="1:32" x14ac:dyDescent="0.3">
      <c r="A3154" s="55" t="str">
        <f t="shared" si="49"/>
        <v>PTec_03.2</v>
      </c>
      <c r="C3154" s="96" t="s">
        <v>34</v>
      </c>
      <c r="D3154" s="97" t="s">
        <v>776</v>
      </c>
      <c r="E3154" s="97" t="s">
        <v>831</v>
      </c>
      <c r="F3154" s="97" t="s">
        <v>832</v>
      </c>
      <c r="G3154" s="97" t="s">
        <v>351</v>
      </c>
      <c r="H3154" s="96" t="s">
        <v>50</v>
      </c>
      <c r="I3154" s="98" t="s">
        <v>454</v>
      </c>
      <c r="J3154" s="27" t="s">
        <v>256</v>
      </c>
      <c r="K3154" s="28" t="s">
        <v>637</v>
      </c>
      <c r="L3154" s="93" t="s">
        <v>151</v>
      </c>
      <c r="M3154" s="2" t="s">
        <v>151</v>
      </c>
      <c r="N3154" s="94" t="s">
        <v>151</v>
      </c>
      <c r="O3154" s="13" t="s">
        <v>151</v>
      </c>
      <c r="P3154" s="2" t="s">
        <v>151</v>
      </c>
      <c r="Q3154" s="2" t="s">
        <v>151</v>
      </c>
      <c r="R3154" s="2" t="s">
        <v>152</v>
      </c>
      <c r="S3154" s="2" t="s">
        <v>152</v>
      </c>
      <c r="T3154" s="2" t="s">
        <v>152</v>
      </c>
      <c r="U3154" s="14" t="s">
        <v>152</v>
      </c>
      <c r="V3154" s="13" t="s">
        <v>151</v>
      </c>
      <c r="W3154" s="2" t="s">
        <v>151</v>
      </c>
      <c r="X3154" s="2" t="s">
        <v>151</v>
      </c>
      <c r="Y3154" s="2" t="s">
        <v>151</v>
      </c>
      <c r="Z3154" s="94" t="s">
        <v>152</v>
      </c>
      <c r="AA3154" s="13" t="s">
        <v>151</v>
      </c>
      <c r="AB3154" s="2" t="s">
        <v>151</v>
      </c>
      <c r="AC3154" s="14" t="s">
        <v>151</v>
      </c>
      <c r="AD3154" s="93" t="s">
        <v>151</v>
      </c>
      <c r="AE3154" s="14" t="s">
        <v>151</v>
      </c>
      <c r="AF3154" s="99">
        <v>100</v>
      </c>
    </row>
    <row r="3155" spans="1:32" x14ac:dyDescent="0.3">
      <c r="A3155" s="55" t="str">
        <f t="shared" si="49"/>
        <v>PTec_03.3</v>
      </c>
      <c r="C3155" s="96" t="s">
        <v>34</v>
      </c>
      <c r="D3155" s="97" t="s">
        <v>776</v>
      </c>
      <c r="E3155" s="97" t="s">
        <v>833</v>
      </c>
      <c r="F3155" s="97" t="s">
        <v>834</v>
      </c>
      <c r="G3155" s="97" t="s">
        <v>351</v>
      </c>
      <c r="H3155" s="96" t="s">
        <v>50</v>
      </c>
      <c r="I3155" s="98" t="s">
        <v>454</v>
      </c>
      <c r="J3155" s="27" t="s">
        <v>4272</v>
      </c>
      <c r="K3155" s="28" t="s">
        <v>4273</v>
      </c>
      <c r="L3155" s="93" t="s">
        <v>151</v>
      </c>
      <c r="M3155" s="2" t="s">
        <v>151</v>
      </c>
      <c r="N3155" s="94" t="s">
        <v>151</v>
      </c>
      <c r="O3155" s="13" t="s">
        <v>151</v>
      </c>
      <c r="P3155" s="2" t="s">
        <v>151</v>
      </c>
      <c r="Q3155" s="2" t="s">
        <v>151</v>
      </c>
      <c r="R3155" s="2" t="s">
        <v>152</v>
      </c>
      <c r="S3155" s="2" t="s">
        <v>152</v>
      </c>
      <c r="T3155" s="2" t="s">
        <v>152</v>
      </c>
      <c r="U3155" s="14" t="s">
        <v>152</v>
      </c>
      <c r="V3155" s="13" t="s">
        <v>151</v>
      </c>
      <c r="W3155" s="2" t="s">
        <v>151</v>
      </c>
      <c r="X3155" s="2" t="s">
        <v>151</v>
      </c>
      <c r="Y3155" s="2" t="s">
        <v>151</v>
      </c>
      <c r="Z3155" s="94" t="s">
        <v>152</v>
      </c>
      <c r="AA3155" s="13" t="s">
        <v>151</v>
      </c>
      <c r="AB3155" s="2" t="s">
        <v>151</v>
      </c>
      <c r="AC3155" s="14" t="s">
        <v>151</v>
      </c>
      <c r="AD3155" s="93" t="s">
        <v>151</v>
      </c>
      <c r="AE3155" s="14" t="s">
        <v>151</v>
      </c>
      <c r="AF3155" s="99">
        <v>0</v>
      </c>
    </row>
    <row r="3156" spans="1:32" x14ac:dyDescent="0.3">
      <c r="A3156" s="55" t="str">
        <f t="shared" si="49"/>
        <v>PThe_01.1</v>
      </c>
      <c r="C3156" s="96" t="s">
        <v>34</v>
      </c>
      <c r="D3156" s="97" t="s">
        <v>835</v>
      </c>
      <c r="E3156" s="97" t="s">
        <v>836</v>
      </c>
      <c r="F3156" s="97" t="s">
        <v>837</v>
      </c>
      <c r="G3156" s="97" t="s">
        <v>344</v>
      </c>
      <c r="H3156" s="96" t="s">
        <v>50</v>
      </c>
      <c r="I3156" s="98" t="s">
        <v>454</v>
      </c>
      <c r="J3156" s="27" t="s">
        <v>4274</v>
      </c>
      <c r="K3156" s="28" t="s">
        <v>4275</v>
      </c>
      <c r="L3156" s="93" t="s">
        <v>151</v>
      </c>
      <c r="M3156" s="2" t="s">
        <v>151</v>
      </c>
      <c r="N3156" s="94" t="s">
        <v>151</v>
      </c>
      <c r="O3156" s="13"/>
      <c r="P3156" s="2"/>
      <c r="Q3156" s="2"/>
      <c r="R3156" s="2"/>
      <c r="S3156" s="2"/>
      <c r="T3156" s="2"/>
      <c r="U3156" s="14"/>
      <c r="V3156" s="13"/>
      <c r="W3156" s="2"/>
      <c r="X3156" s="2"/>
      <c r="Y3156" s="2"/>
      <c r="Z3156" s="94"/>
      <c r="AA3156" s="13"/>
      <c r="AB3156" s="2"/>
      <c r="AC3156" s="14"/>
      <c r="AD3156" s="93"/>
      <c r="AE3156" s="14"/>
      <c r="AF3156" s="99">
        <v>100</v>
      </c>
    </row>
    <row r="3157" spans="1:32" x14ac:dyDescent="0.3">
      <c r="A3157" s="55" t="str">
        <f t="shared" si="49"/>
        <v>PThe_01.1</v>
      </c>
      <c r="C3157" s="96" t="s">
        <v>34</v>
      </c>
      <c r="D3157" s="97" t="s">
        <v>835</v>
      </c>
      <c r="E3157" s="97" t="s">
        <v>836</v>
      </c>
      <c r="F3157" s="97" t="s">
        <v>837</v>
      </c>
      <c r="G3157" s="97" t="s">
        <v>344</v>
      </c>
      <c r="H3157" s="96" t="s">
        <v>50</v>
      </c>
      <c r="I3157" s="98" t="s">
        <v>454</v>
      </c>
      <c r="J3157" s="27" t="s">
        <v>4276</v>
      </c>
      <c r="K3157" s="28" t="s">
        <v>4277</v>
      </c>
      <c r="L3157" s="93" t="s">
        <v>151</v>
      </c>
      <c r="M3157" s="2" t="s">
        <v>151</v>
      </c>
      <c r="N3157" s="94" t="s">
        <v>151</v>
      </c>
      <c r="O3157" s="13"/>
      <c r="P3157" s="2"/>
      <c r="Q3157" s="2"/>
      <c r="R3157" s="2"/>
      <c r="S3157" s="2"/>
      <c r="T3157" s="2"/>
      <c r="U3157" s="14"/>
      <c r="V3157" s="13"/>
      <c r="W3157" s="2"/>
      <c r="X3157" s="2"/>
      <c r="Y3157" s="2"/>
      <c r="Z3157" s="94"/>
      <c r="AA3157" s="13"/>
      <c r="AB3157" s="2"/>
      <c r="AC3157" s="14"/>
      <c r="AD3157" s="93"/>
      <c r="AE3157" s="14"/>
      <c r="AF3157" s="99">
        <v>100</v>
      </c>
    </row>
    <row r="3158" spans="1:32" x14ac:dyDescent="0.3">
      <c r="A3158" s="55" t="str">
        <f t="shared" si="49"/>
        <v>PThe_01.1</v>
      </c>
      <c r="C3158" s="96" t="s">
        <v>34</v>
      </c>
      <c r="D3158" s="97" t="s">
        <v>835</v>
      </c>
      <c r="E3158" s="97" t="s">
        <v>836</v>
      </c>
      <c r="F3158" s="97" t="s">
        <v>837</v>
      </c>
      <c r="G3158" s="97" t="s">
        <v>344</v>
      </c>
      <c r="H3158" s="96" t="s">
        <v>50</v>
      </c>
      <c r="I3158" s="98" t="s">
        <v>454</v>
      </c>
      <c r="J3158" s="27" t="s">
        <v>4276</v>
      </c>
      <c r="K3158" s="28" t="s">
        <v>4278</v>
      </c>
      <c r="L3158" s="93" t="s">
        <v>151</v>
      </c>
      <c r="M3158" s="2" t="s">
        <v>151</v>
      </c>
      <c r="N3158" s="94" t="s">
        <v>151</v>
      </c>
      <c r="O3158" s="13"/>
      <c r="P3158" s="2"/>
      <c r="Q3158" s="2"/>
      <c r="R3158" s="2"/>
      <c r="S3158" s="2"/>
      <c r="T3158" s="2"/>
      <c r="U3158" s="14"/>
      <c r="V3158" s="13"/>
      <c r="W3158" s="2"/>
      <c r="X3158" s="2"/>
      <c r="Y3158" s="2"/>
      <c r="Z3158" s="94"/>
      <c r="AA3158" s="13"/>
      <c r="AB3158" s="2"/>
      <c r="AC3158" s="14"/>
      <c r="AD3158" s="93"/>
      <c r="AE3158" s="14"/>
      <c r="AF3158" s="99">
        <v>100</v>
      </c>
    </row>
    <row r="3159" spans="1:32" x14ac:dyDescent="0.3">
      <c r="A3159" s="55" t="str">
        <f t="shared" si="49"/>
        <v>PThe_01.2</v>
      </c>
      <c r="C3159" s="96" t="s">
        <v>34</v>
      </c>
      <c r="D3159" s="97" t="s">
        <v>835</v>
      </c>
      <c r="E3159" s="97" t="s">
        <v>838</v>
      </c>
      <c r="F3159" s="97" t="s">
        <v>839</v>
      </c>
      <c r="G3159" s="97" t="s">
        <v>344</v>
      </c>
      <c r="H3159" s="96" t="s">
        <v>50</v>
      </c>
      <c r="I3159" s="98" t="s">
        <v>454</v>
      </c>
      <c r="J3159" s="27" t="s">
        <v>4279</v>
      </c>
      <c r="K3159" s="28" t="s">
        <v>4280</v>
      </c>
      <c r="L3159" s="93" t="s">
        <v>151</v>
      </c>
      <c r="M3159" s="2" t="s">
        <v>152</v>
      </c>
      <c r="N3159" s="94" t="s">
        <v>152</v>
      </c>
      <c r="O3159" s="13"/>
      <c r="P3159" s="2"/>
      <c r="Q3159" s="2"/>
      <c r="R3159" s="2"/>
      <c r="S3159" s="2"/>
      <c r="T3159" s="2"/>
      <c r="U3159" s="14"/>
      <c r="V3159" s="13"/>
      <c r="W3159" s="2"/>
      <c r="X3159" s="2"/>
      <c r="Y3159" s="2"/>
      <c r="Z3159" s="94"/>
      <c r="AA3159" s="13"/>
      <c r="AB3159" s="2"/>
      <c r="AC3159" s="14"/>
      <c r="AD3159" s="93"/>
      <c r="AE3159" s="14"/>
      <c r="AF3159" s="99">
        <v>100</v>
      </c>
    </row>
    <row r="3160" spans="1:32" x14ac:dyDescent="0.3">
      <c r="A3160" s="55" t="str">
        <f t="shared" si="49"/>
        <v>PThe_01.3</v>
      </c>
      <c r="C3160" s="96" t="s">
        <v>34</v>
      </c>
      <c r="D3160" s="97" t="s">
        <v>835</v>
      </c>
      <c r="E3160" s="97" t="s">
        <v>840</v>
      </c>
      <c r="F3160" s="97" t="s">
        <v>431</v>
      </c>
      <c r="G3160" s="97" t="s">
        <v>351</v>
      </c>
      <c r="H3160" s="96" t="s">
        <v>50</v>
      </c>
      <c r="I3160" s="98" t="s">
        <v>454</v>
      </c>
      <c r="J3160" s="27" t="s">
        <v>256</v>
      </c>
      <c r="K3160" s="28" t="s">
        <v>638</v>
      </c>
      <c r="L3160" s="93" t="s">
        <v>151</v>
      </c>
      <c r="M3160" s="2" t="s">
        <v>151</v>
      </c>
      <c r="N3160" s="94" t="s">
        <v>151</v>
      </c>
      <c r="O3160" s="13" t="s">
        <v>151</v>
      </c>
      <c r="P3160" s="2" t="s">
        <v>152</v>
      </c>
      <c r="Q3160" s="2" t="s">
        <v>468</v>
      </c>
      <c r="R3160" s="2" t="s">
        <v>152</v>
      </c>
      <c r="S3160" s="2" t="s">
        <v>152</v>
      </c>
      <c r="T3160" s="2" t="s">
        <v>152</v>
      </c>
      <c r="U3160" s="14" t="s">
        <v>152</v>
      </c>
      <c r="V3160" s="13" t="s">
        <v>151</v>
      </c>
      <c r="W3160" s="2" t="s">
        <v>151</v>
      </c>
      <c r="X3160" s="2" t="s">
        <v>151</v>
      </c>
      <c r="Y3160" s="2" t="s">
        <v>151</v>
      </c>
      <c r="Z3160" s="94" t="s">
        <v>152</v>
      </c>
      <c r="AA3160" s="13" t="s">
        <v>151</v>
      </c>
      <c r="AB3160" s="2" t="s">
        <v>151</v>
      </c>
      <c r="AC3160" s="14" t="s">
        <v>152</v>
      </c>
      <c r="AD3160" s="93" t="s">
        <v>151</v>
      </c>
      <c r="AE3160" s="14" t="s">
        <v>151</v>
      </c>
      <c r="AF3160" s="99">
        <v>100</v>
      </c>
    </row>
    <row r="3161" spans="1:32" x14ac:dyDescent="0.3">
      <c r="A3161" s="55" t="str">
        <f t="shared" si="49"/>
        <v>PThe_01.3</v>
      </c>
      <c r="C3161" s="96" t="s">
        <v>34</v>
      </c>
      <c r="D3161" s="97" t="s">
        <v>835</v>
      </c>
      <c r="E3161" s="97" t="s">
        <v>840</v>
      </c>
      <c r="F3161" s="97" t="s">
        <v>431</v>
      </c>
      <c r="G3161" s="97" t="s">
        <v>351</v>
      </c>
      <c r="H3161" s="96" t="s">
        <v>50</v>
      </c>
      <c r="I3161" s="98" t="s">
        <v>454</v>
      </c>
      <c r="J3161" s="27" t="s">
        <v>256</v>
      </c>
      <c r="K3161" s="28" t="s">
        <v>637</v>
      </c>
      <c r="L3161" s="93" t="s">
        <v>151</v>
      </c>
      <c r="M3161" s="2" t="s">
        <v>151</v>
      </c>
      <c r="N3161" s="94" t="s">
        <v>151</v>
      </c>
      <c r="O3161" s="13" t="s">
        <v>151</v>
      </c>
      <c r="P3161" s="2" t="s">
        <v>152</v>
      </c>
      <c r="Q3161" s="2" t="s">
        <v>468</v>
      </c>
      <c r="R3161" s="2" t="s">
        <v>152</v>
      </c>
      <c r="S3161" s="2" t="s">
        <v>152</v>
      </c>
      <c r="T3161" s="2" t="s">
        <v>152</v>
      </c>
      <c r="U3161" s="14" t="s">
        <v>152</v>
      </c>
      <c r="V3161" s="13" t="s">
        <v>151</v>
      </c>
      <c r="W3161" s="2" t="s">
        <v>151</v>
      </c>
      <c r="X3161" s="2" t="s">
        <v>151</v>
      </c>
      <c r="Y3161" s="2" t="s">
        <v>151</v>
      </c>
      <c r="Z3161" s="94" t="s">
        <v>152</v>
      </c>
      <c r="AA3161" s="13" t="s">
        <v>151</v>
      </c>
      <c r="AB3161" s="2" t="s">
        <v>151</v>
      </c>
      <c r="AC3161" s="14" t="s">
        <v>152</v>
      </c>
      <c r="AD3161" s="93" t="s">
        <v>151</v>
      </c>
      <c r="AE3161" s="14" t="s">
        <v>151</v>
      </c>
      <c r="AF3161" s="99">
        <v>100</v>
      </c>
    </row>
    <row r="3162" spans="1:32" x14ac:dyDescent="0.3">
      <c r="A3162" s="55" t="str">
        <f t="shared" si="49"/>
        <v>PThe_02.1</v>
      </c>
      <c r="C3162" s="96" t="s">
        <v>34</v>
      </c>
      <c r="D3162" s="97" t="s">
        <v>835</v>
      </c>
      <c r="E3162" s="97" t="s">
        <v>841</v>
      </c>
      <c r="F3162" s="97" t="s">
        <v>842</v>
      </c>
      <c r="G3162" s="97" t="s">
        <v>351</v>
      </c>
      <c r="H3162" s="96" t="s">
        <v>50</v>
      </c>
      <c r="I3162" s="98" t="s">
        <v>52</v>
      </c>
      <c r="J3162" s="27" t="s">
        <v>4281</v>
      </c>
      <c r="K3162" s="28" t="s">
        <v>4282</v>
      </c>
      <c r="L3162" s="93" t="s">
        <v>152</v>
      </c>
      <c r="M3162" s="2" t="s">
        <v>152</v>
      </c>
      <c r="N3162" s="94" t="s">
        <v>152</v>
      </c>
      <c r="O3162" s="13" t="s">
        <v>152</v>
      </c>
      <c r="P3162" s="2" t="s">
        <v>152</v>
      </c>
      <c r="Q3162" s="2" t="s">
        <v>152</v>
      </c>
      <c r="R3162" s="2" t="s">
        <v>152</v>
      </c>
      <c r="S3162" s="2" t="s">
        <v>152</v>
      </c>
      <c r="T3162" s="2" t="s">
        <v>152</v>
      </c>
      <c r="U3162" s="14" t="s">
        <v>152</v>
      </c>
      <c r="V3162" s="13" t="s">
        <v>152</v>
      </c>
      <c r="W3162" s="2" t="s">
        <v>152</v>
      </c>
      <c r="X3162" s="2" t="s">
        <v>152</v>
      </c>
      <c r="Y3162" s="2" t="s">
        <v>468</v>
      </c>
      <c r="Z3162" s="94" t="s">
        <v>152</v>
      </c>
      <c r="AA3162" s="13" t="s">
        <v>151</v>
      </c>
      <c r="AB3162" s="2" t="s">
        <v>152</v>
      </c>
      <c r="AC3162" s="14" t="s">
        <v>152</v>
      </c>
      <c r="AD3162" s="93" t="s">
        <v>152</v>
      </c>
      <c r="AE3162" s="14" t="s">
        <v>152</v>
      </c>
      <c r="AF3162" s="99">
        <v>0</v>
      </c>
    </row>
    <row r="3163" spans="1:32" x14ac:dyDescent="0.3">
      <c r="A3163" s="55" t="str">
        <f t="shared" si="49"/>
        <v>PThe_02.1</v>
      </c>
      <c r="C3163" s="96" t="s">
        <v>34</v>
      </c>
      <c r="D3163" s="97" t="s">
        <v>835</v>
      </c>
      <c r="E3163" s="97" t="s">
        <v>841</v>
      </c>
      <c r="F3163" s="97" t="s">
        <v>842</v>
      </c>
      <c r="G3163" s="97" t="s">
        <v>351</v>
      </c>
      <c r="H3163" s="96" t="s">
        <v>50</v>
      </c>
      <c r="I3163" s="98" t="s">
        <v>52</v>
      </c>
      <c r="J3163" s="27" t="s">
        <v>4283</v>
      </c>
      <c r="K3163" s="28" t="s">
        <v>4284</v>
      </c>
      <c r="L3163" s="93" t="s">
        <v>152</v>
      </c>
      <c r="M3163" s="2" t="s">
        <v>152</v>
      </c>
      <c r="N3163" s="94" t="s">
        <v>151</v>
      </c>
      <c r="O3163" s="13" t="s">
        <v>151</v>
      </c>
      <c r="P3163" s="2" t="s">
        <v>152</v>
      </c>
      <c r="Q3163" s="2" t="s">
        <v>152</v>
      </c>
      <c r="R3163" s="2" t="s">
        <v>152</v>
      </c>
      <c r="S3163" s="2" t="s">
        <v>152</v>
      </c>
      <c r="T3163" s="2" t="s">
        <v>152</v>
      </c>
      <c r="U3163" s="14" t="s">
        <v>152</v>
      </c>
      <c r="V3163" s="13" t="s">
        <v>151</v>
      </c>
      <c r="W3163" s="2" t="s">
        <v>151</v>
      </c>
      <c r="X3163" s="2" t="s">
        <v>151</v>
      </c>
      <c r="Y3163" s="2" t="s">
        <v>152</v>
      </c>
      <c r="Z3163" s="94" t="s">
        <v>152</v>
      </c>
      <c r="AA3163" s="13" t="s">
        <v>151</v>
      </c>
      <c r="AB3163" s="2" t="s">
        <v>151</v>
      </c>
      <c r="AC3163" s="14" t="s">
        <v>151</v>
      </c>
      <c r="AD3163" s="93" t="s">
        <v>151</v>
      </c>
      <c r="AE3163" s="14" t="s">
        <v>152</v>
      </c>
      <c r="AF3163" s="99">
        <v>100</v>
      </c>
    </row>
    <row r="3164" spans="1:32" x14ac:dyDescent="0.3">
      <c r="A3164" s="55" t="str">
        <f t="shared" si="49"/>
        <v>PThe_02.1</v>
      </c>
      <c r="C3164" s="96" t="s">
        <v>34</v>
      </c>
      <c r="D3164" s="97" t="s">
        <v>835</v>
      </c>
      <c r="E3164" s="97" t="s">
        <v>841</v>
      </c>
      <c r="F3164" s="97" t="s">
        <v>842</v>
      </c>
      <c r="G3164" s="97" t="s">
        <v>351</v>
      </c>
      <c r="H3164" s="96" t="s">
        <v>50</v>
      </c>
      <c r="I3164" s="98" t="s">
        <v>52</v>
      </c>
      <c r="J3164" s="27" t="s">
        <v>4285</v>
      </c>
      <c r="K3164" s="28" t="s">
        <v>4286</v>
      </c>
      <c r="L3164" s="93" t="s">
        <v>152</v>
      </c>
      <c r="M3164" s="2" t="s">
        <v>152</v>
      </c>
      <c r="N3164" s="94" t="s">
        <v>151</v>
      </c>
      <c r="O3164" s="13" t="s">
        <v>151</v>
      </c>
      <c r="P3164" s="2" t="s">
        <v>152</v>
      </c>
      <c r="Q3164" s="2" t="s">
        <v>152</v>
      </c>
      <c r="R3164" s="2" t="s">
        <v>152</v>
      </c>
      <c r="S3164" s="2" t="s">
        <v>152</v>
      </c>
      <c r="T3164" s="2" t="s">
        <v>152</v>
      </c>
      <c r="U3164" s="14" t="s">
        <v>152</v>
      </c>
      <c r="V3164" s="13" t="s">
        <v>151</v>
      </c>
      <c r="W3164" s="2" t="s">
        <v>151</v>
      </c>
      <c r="X3164" s="2" t="s">
        <v>151</v>
      </c>
      <c r="Y3164" s="2" t="s">
        <v>152</v>
      </c>
      <c r="Z3164" s="94" t="s">
        <v>152</v>
      </c>
      <c r="AA3164" s="13" t="s">
        <v>151</v>
      </c>
      <c r="AB3164" s="2" t="s">
        <v>151</v>
      </c>
      <c r="AC3164" s="14" t="s">
        <v>151</v>
      </c>
      <c r="AD3164" s="93" t="s">
        <v>151</v>
      </c>
      <c r="AE3164" s="14" t="s">
        <v>152</v>
      </c>
      <c r="AF3164" s="99">
        <v>100</v>
      </c>
    </row>
    <row r="3165" spans="1:32" x14ac:dyDescent="0.3">
      <c r="A3165" s="55" t="str">
        <f t="shared" si="49"/>
        <v>PThe_02.1</v>
      </c>
      <c r="C3165" s="96" t="s">
        <v>34</v>
      </c>
      <c r="D3165" s="97" t="s">
        <v>835</v>
      </c>
      <c r="E3165" s="97" t="s">
        <v>841</v>
      </c>
      <c r="F3165" s="97" t="s">
        <v>842</v>
      </c>
      <c r="G3165" s="97" t="s">
        <v>351</v>
      </c>
      <c r="H3165" s="96" t="s">
        <v>50</v>
      </c>
      <c r="I3165" s="98" t="s">
        <v>52</v>
      </c>
      <c r="J3165" s="27" t="s">
        <v>4287</v>
      </c>
      <c r="K3165" s="28" t="s">
        <v>4288</v>
      </c>
      <c r="L3165" s="93" t="s">
        <v>152</v>
      </c>
      <c r="M3165" s="2" t="s">
        <v>152</v>
      </c>
      <c r="N3165" s="94" t="s">
        <v>151</v>
      </c>
      <c r="O3165" s="13" t="s">
        <v>151</v>
      </c>
      <c r="P3165" s="2" t="s">
        <v>152</v>
      </c>
      <c r="Q3165" s="2" t="s">
        <v>152</v>
      </c>
      <c r="R3165" s="2" t="s">
        <v>152</v>
      </c>
      <c r="S3165" s="2" t="s">
        <v>152</v>
      </c>
      <c r="T3165" s="2" t="s">
        <v>152</v>
      </c>
      <c r="U3165" s="14" t="s">
        <v>152</v>
      </c>
      <c r="V3165" s="13" t="s">
        <v>151</v>
      </c>
      <c r="W3165" s="2" t="s">
        <v>151</v>
      </c>
      <c r="X3165" s="2" t="s">
        <v>151</v>
      </c>
      <c r="Y3165" s="2" t="s">
        <v>152</v>
      </c>
      <c r="Z3165" s="94" t="s">
        <v>152</v>
      </c>
      <c r="AA3165" s="13" t="s">
        <v>151</v>
      </c>
      <c r="AB3165" s="2" t="s">
        <v>151</v>
      </c>
      <c r="AC3165" s="14" t="s">
        <v>151</v>
      </c>
      <c r="AD3165" s="93" t="s">
        <v>151</v>
      </c>
      <c r="AE3165" s="14" t="s">
        <v>152</v>
      </c>
      <c r="AF3165" s="99">
        <v>100</v>
      </c>
    </row>
    <row r="3166" spans="1:32" x14ac:dyDescent="0.3">
      <c r="A3166" s="55" t="str">
        <f t="shared" si="49"/>
        <v>PThe_02.1</v>
      </c>
      <c r="C3166" s="96" t="s">
        <v>34</v>
      </c>
      <c r="D3166" s="97" t="s">
        <v>835</v>
      </c>
      <c r="E3166" s="97" t="s">
        <v>841</v>
      </c>
      <c r="F3166" s="97" t="s">
        <v>842</v>
      </c>
      <c r="G3166" s="97" t="s">
        <v>351</v>
      </c>
      <c r="H3166" s="96" t="s">
        <v>50</v>
      </c>
      <c r="I3166" s="98" t="s">
        <v>52</v>
      </c>
      <c r="J3166" s="27" t="s">
        <v>4289</v>
      </c>
      <c r="K3166" s="28" t="s">
        <v>4290</v>
      </c>
      <c r="L3166" s="93" t="s">
        <v>152</v>
      </c>
      <c r="M3166" s="2" t="s">
        <v>152</v>
      </c>
      <c r="N3166" s="94" t="s">
        <v>151</v>
      </c>
      <c r="O3166" s="13" t="s">
        <v>151</v>
      </c>
      <c r="P3166" s="2" t="s">
        <v>152</v>
      </c>
      <c r="Q3166" s="2" t="s">
        <v>152</v>
      </c>
      <c r="R3166" s="2" t="s">
        <v>152</v>
      </c>
      <c r="S3166" s="2" t="s">
        <v>152</v>
      </c>
      <c r="T3166" s="2" t="s">
        <v>152</v>
      </c>
      <c r="U3166" s="14" t="s">
        <v>152</v>
      </c>
      <c r="V3166" s="13" t="s">
        <v>151</v>
      </c>
      <c r="W3166" s="2" t="s">
        <v>151</v>
      </c>
      <c r="X3166" s="2" t="s">
        <v>151</v>
      </c>
      <c r="Y3166" s="2" t="s">
        <v>152</v>
      </c>
      <c r="Z3166" s="94" t="s">
        <v>152</v>
      </c>
      <c r="AA3166" s="13" t="s">
        <v>151</v>
      </c>
      <c r="AB3166" s="2" t="s">
        <v>151</v>
      </c>
      <c r="AC3166" s="14" t="s">
        <v>151</v>
      </c>
      <c r="AD3166" s="93" t="s">
        <v>151</v>
      </c>
      <c r="AE3166" s="14" t="s">
        <v>152</v>
      </c>
      <c r="AF3166" s="99">
        <v>0</v>
      </c>
    </row>
    <row r="3167" spans="1:32" x14ac:dyDescent="0.3">
      <c r="A3167" s="55" t="str">
        <f t="shared" si="49"/>
        <v>PThe_02.2</v>
      </c>
      <c r="C3167" s="96" t="s">
        <v>34</v>
      </c>
      <c r="D3167" s="97" t="s">
        <v>835</v>
      </c>
      <c r="E3167" s="97" t="s">
        <v>843</v>
      </c>
      <c r="F3167" s="97" t="s">
        <v>844</v>
      </c>
      <c r="G3167" s="97" t="s">
        <v>351</v>
      </c>
      <c r="H3167" s="96" t="s">
        <v>50</v>
      </c>
      <c r="I3167" s="98" t="s">
        <v>454</v>
      </c>
      <c r="J3167" s="27" t="s">
        <v>4276</v>
      </c>
      <c r="K3167" s="28" t="s">
        <v>4291</v>
      </c>
      <c r="L3167" s="93" t="s">
        <v>151</v>
      </c>
      <c r="M3167" s="2" t="s">
        <v>151</v>
      </c>
      <c r="N3167" s="94" t="s">
        <v>151</v>
      </c>
      <c r="O3167" s="13" t="s">
        <v>468</v>
      </c>
      <c r="P3167" s="2" t="s">
        <v>468</v>
      </c>
      <c r="Q3167" s="2" t="s">
        <v>468</v>
      </c>
      <c r="R3167" s="2" t="s">
        <v>468</v>
      </c>
      <c r="S3167" s="2" t="s">
        <v>468</v>
      </c>
      <c r="T3167" s="2" t="s">
        <v>468</v>
      </c>
      <c r="U3167" s="14" t="s">
        <v>468</v>
      </c>
      <c r="V3167" s="13" t="s">
        <v>151</v>
      </c>
      <c r="W3167" s="2" t="s">
        <v>151</v>
      </c>
      <c r="X3167" s="2" t="s">
        <v>151</v>
      </c>
      <c r="Y3167" s="2" t="s">
        <v>151</v>
      </c>
      <c r="Z3167" s="94" t="s">
        <v>152</v>
      </c>
      <c r="AA3167" s="13" t="s">
        <v>151</v>
      </c>
      <c r="AB3167" s="2" t="s">
        <v>151</v>
      </c>
      <c r="AC3167" s="14" t="s">
        <v>151</v>
      </c>
      <c r="AD3167" s="93" t="s">
        <v>151</v>
      </c>
      <c r="AE3167" s="14" t="s">
        <v>151</v>
      </c>
      <c r="AF3167" s="99">
        <v>0</v>
      </c>
    </row>
    <row r="3168" spans="1:32" x14ac:dyDescent="0.3">
      <c r="A3168" s="55" t="str">
        <f t="shared" si="49"/>
        <v>PThe_02.3</v>
      </c>
      <c r="C3168" s="96" t="s">
        <v>34</v>
      </c>
      <c r="D3168" s="97" t="s">
        <v>835</v>
      </c>
      <c r="E3168" s="97" t="s">
        <v>845</v>
      </c>
      <c r="F3168" s="97" t="s">
        <v>846</v>
      </c>
      <c r="G3168" s="97" t="s">
        <v>351</v>
      </c>
      <c r="H3168" s="96" t="s">
        <v>50</v>
      </c>
      <c r="I3168" s="98" t="s">
        <v>454</v>
      </c>
      <c r="J3168" s="27" t="s">
        <v>4276</v>
      </c>
      <c r="K3168" s="28" t="s">
        <v>4292</v>
      </c>
      <c r="L3168" s="93" t="s">
        <v>151</v>
      </c>
      <c r="M3168" s="2" t="s">
        <v>151</v>
      </c>
      <c r="N3168" s="94" t="s">
        <v>151</v>
      </c>
      <c r="O3168" s="13" t="s">
        <v>151</v>
      </c>
      <c r="P3168" s="2" t="s">
        <v>151</v>
      </c>
      <c r="Q3168" s="2" t="s">
        <v>151</v>
      </c>
      <c r="R3168" s="2" t="s">
        <v>152</v>
      </c>
      <c r="S3168" s="2" t="s">
        <v>152</v>
      </c>
      <c r="T3168" s="2" t="s">
        <v>152</v>
      </c>
      <c r="U3168" s="14" t="s">
        <v>152</v>
      </c>
      <c r="V3168" s="13" t="s">
        <v>151</v>
      </c>
      <c r="W3168" s="2" t="s">
        <v>151</v>
      </c>
      <c r="X3168" s="2" t="s">
        <v>151</v>
      </c>
      <c r="Y3168" s="2" t="s">
        <v>151</v>
      </c>
      <c r="Z3168" s="94" t="s">
        <v>152</v>
      </c>
      <c r="AA3168" s="13" t="s">
        <v>151</v>
      </c>
      <c r="AB3168" s="2" t="s">
        <v>151</v>
      </c>
      <c r="AC3168" s="14" t="s">
        <v>151</v>
      </c>
      <c r="AD3168" s="93" t="s">
        <v>151</v>
      </c>
      <c r="AE3168" s="14" t="s">
        <v>151</v>
      </c>
      <c r="AF3168" s="99">
        <v>100</v>
      </c>
    </row>
    <row r="3169" spans="1:32" x14ac:dyDescent="0.3">
      <c r="A3169" s="55" t="str">
        <f t="shared" si="49"/>
        <v>PThe_02.3</v>
      </c>
      <c r="C3169" s="96" t="s">
        <v>34</v>
      </c>
      <c r="D3169" s="97" t="s">
        <v>835</v>
      </c>
      <c r="E3169" s="97" t="s">
        <v>845</v>
      </c>
      <c r="F3169" s="97" t="s">
        <v>846</v>
      </c>
      <c r="G3169" s="97" t="s">
        <v>351</v>
      </c>
      <c r="H3169" s="96" t="s">
        <v>50</v>
      </c>
      <c r="I3169" s="98" t="s">
        <v>454</v>
      </c>
      <c r="J3169" s="27" t="s">
        <v>4276</v>
      </c>
      <c r="K3169" s="28" t="s">
        <v>4293</v>
      </c>
      <c r="L3169" s="93" t="s">
        <v>151</v>
      </c>
      <c r="M3169" s="2" t="s">
        <v>151</v>
      </c>
      <c r="N3169" s="94" t="s">
        <v>151</v>
      </c>
      <c r="O3169" s="13" t="s">
        <v>151</v>
      </c>
      <c r="P3169" s="2" t="s">
        <v>151</v>
      </c>
      <c r="Q3169" s="2" t="s">
        <v>151</v>
      </c>
      <c r="R3169" s="2" t="s">
        <v>152</v>
      </c>
      <c r="S3169" s="2" t="s">
        <v>152</v>
      </c>
      <c r="T3169" s="2" t="s">
        <v>152</v>
      </c>
      <c r="U3169" s="14" t="s">
        <v>152</v>
      </c>
      <c r="V3169" s="13" t="s">
        <v>151</v>
      </c>
      <c r="W3169" s="2" t="s">
        <v>151</v>
      </c>
      <c r="X3169" s="2" t="s">
        <v>151</v>
      </c>
      <c r="Y3169" s="2" t="s">
        <v>151</v>
      </c>
      <c r="Z3169" s="94" t="s">
        <v>152</v>
      </c>
      <c r="AA3169" s="13" t="s">
        <v>151</v>
      </c>
      <c r="AB3169" s="2" t="s">
        <v>151</v>
      </c>
      <c r="AC3169" s="14" t="s">
        <v>151</v>
      </c>
      <c r="AD3169" s="93" t="s">
        <v>151</v>
      </c>
      <c r="AE3169" s="14" t="s">
        <v>151</v>
      </c>
      <c r="AF3169" s="99">
        <v>100</v>
      </c>
    </row>
    <row r="3170" spans="1:32" x14ac:dyDescent="0.3">
      <c r="A3170" s="55" t="str">
        <f t="shared" si="49"/>
        <v>PThe_02.3</v>
      </c>
      <c r="C3170" s="96" t="s">
        <v>34</v>
      </c>
      <c r="D3170" s="97" t="s">
        <v>835</v>
      </c>
      <c r="E3170" s="97" t="s">
        <v>845</v>
      </c>
      <c r="F3170" s="97" t="s">
        <v>846</v>
      </c>
      <c r="G3170" s="97" t="s">
        <v>351</v>
      </c>
      <c r="H3170" s="96" t="s">
        <v>50</v>
      </c>
      <c r="I3170" s="98" t="s">
        <v>454</v>
      </c>
      <c r="J3170" s="27" t="s">
        <v>4294</v>
      </c>
      <c r="K3170" s="28" t="s">
        <v>4295</v>
      </c>
      <c r="L3170" s="93" t="s">
        <v>151</v>
      </c>
      <c r="M3170" s="2" t="s">
        <v>151</v>
      </c>
      <c r="N3170" s="94" t="s">
        <v>151</v>
      </c>
      <c r="O3170" s="13" t="s">
        <v>151</v>
      </c>
      <c r="P3170" s="2" t="s">
        <v>151</v>
      </c>
      <c r="Q3170" s="2" t="s">
        <v>151</v>
      </c>
      <c r="R3170" s="2" t="s">
        <v>152</v>
      </c>
      <c r="S3170" s="2" t="s">
        <v>152</v>
      </c>
      <c r="T3170" s="2" t="s">
        <v>152</v>
      </c>
      <c r="U3170" s="14" t="s">
        <v>152</v>
      </c>
      <c r="V3170" s="13" t="s">
        <v>151</v>
      </c>
      <c r="W3170" s="2" t="s">
        <v>151</v>
      </c>
      <c r="X3170" s="2" t="s">
        <v>151</v>
      </c>
      <c r="Y3170" s="2" t="s">
        <v>151</v>
      </c>
      <c r="Z3170" s="94" t="s">
        <v>152</v>
      </c>
      <c r="AA3170" s="13" t="s">
        <v>151</v>
      </c>
      <c r="AB3170" s="2" t="s">
        <v>151</v>
      </c>
      <c r="AC3170" s="14" t="s">
        <v>151</v>
      </c>
      <c r="AD3170" s="93" t="s">
        <v>151</v>
      </c>
      <c r="AE3170" s="14" t="s">
        <v>151</v>
      </c>
      <c r="AF3170" s="99">
        <v>100</v>
      </c>
    </row>
    <row r="3171" spans="1:32" x14ac:dyDescent="0.3">
      <c r="A3171" s="55" t="str">
        <f t="shared" si="49"/>
        <v>PThe_02.4</v>
      </c>
      <c r="C3171" s="96" t="s">
        <v>34</v>
      </c>
      <c r="D3171" s="97" t="s">
        <v>835</v>
      </c>
      <c r="E3171" s="97" t="s">
        <v>847</v>
      </c>
      <c r="F3171" s="97" t="s">
        <v>848</v>
      </c>
      <c r="G3171" s="97" t="s">
        <v>351</v>
      </c>
      <c r="H3171" s="96" t="s">
        <v>50</v>
      </c>
      <c r="I3171" s="98" t="s">
        <v>454</v>
      </c>
      <c r="J3171" s="27" t="s">
        <v>4276</v>
      </c>
      <c r="K3171" s="28" t="s">
        <v>4295</v>
      </c>
      <c r="L3171" s="93" t="s">
        <v>151</v>
      </c>
      <c r="M3171" s="2" t="s">
        <v>151</v>
      </c>
      <c r="N3171" s="94" t="s">
        <v>151</v>
      </c>
      <c r="O3171" s="13" t="s">
        <v>151</v>
      </c>
      <c r="P3171" s="2" t="s">
        <v>151</v>
      </c>
      <c r="Q3171" s="2" t="s">
        <v>151</v>
      </c>
      <c r="R3171" s="2" t="s">
        <v>152</v>
      </c>
      <c r="S3171" s="2" t="s">
        <v>152</v>
      </c>
      <c r="T3171" s="2" t="s">
        <v>152</v>
      </c>
      <c r="U3171" s="14" t="s">
        <v>152</v>
      </c>
      <c r="V3171" s="13" t="s">
        <v>151</v>
      </c>
      <c r="W3171" s="2" t="s">
        <v>151</v>
      </c>
      <c r="X3171" s="2" t="s">
        <v>151</v>
      </c>
      <c r="Y3171" s="2" t="s">
        <v>151</v>
      </c>
      <c r="Z3171" s="94" t="s">
        <v>152</v>
      </c>
      <c r="AA3171" s="13" t="s">
        <v>151</v>
      </c>
      <c r="AB3171" s="2" t="s">
        <v>151</v>
      </c>
      <c r="AC3171" s="14" t="s">
        <v>151</v>
      </c>
      <c r="AD3171" s="93" t="s">
        <v>151</v>
      </c>
      <c r="AE3171" s="14" t="s">
        <v>151</v>
      </c>
      <c r="AF3171" s="99">
        <v>100</v>
      </c>
    </row>
    <row r="3172" spans="1:32" x14ac:dyDescent="0.3">
      <c r="A3172" s="55" t="str">
        <f t="shared" si="49"/>
        <v>PTju_01.1</v>
      </c>
      <c r="C3172" s="96" t="s">
        <v>34</v>
      </c>
      <c r="D3172" s="97" t="s">
        <v>777</v>
      </c>
      <c r="E3172" s="97" t="s">
        <v>849</v>
      </c>
      <c r="F3172" s="97" t="s">
        <v>850</v>
      </c>
      <c r="G3172" s="97" t="s">
        <v>344</v>
      </c>
      <c r="H3172" s="96" t="s">
        <v>50</v>
      </c>
      <c r="I3172" s="98" t="s">
        <v>454</v>
      </c>
      <c r="J3172" s="27" t="s">
        <v>255</v>
      </c>
      <c r="K3172" s="28" t="s">
        <v>4296</v>
      </c>
      <c r="L3172" s="93" t="s">
        <v>151</v>
      </c>
      <c r="M3172" s="2" t="s">
        <v>151</v>
      </c>
      <c r="N3172" s="94" t="s">
        <v>151</v>
      </c>
      <c r="O3172" s="13" t="s">
        <v>6</v>
      </c>
      <c r="P3172" s="2" t="s">
        <v>6</v>
      </c>
      <c r="Q3172" s="2" t="s">
        <v>6</v>
      </c>
      <c r="R3172" s="2" t="s">
        <v>6</v>
      </c>
      <c r="S3172" s="2" t="s">
        <v>6</v>
      </c>
      <c r="T3172" s="2" t="s">
        <v>6</v>
      </c>
      <c r="U3172" s="14" t="s">
        <v>6</v>
      </c>
      <c r="V3172" s="13" t="s">
        <v>6</v>
      </c>
      <c r="W3172" s="2" t="s">
        <v>6</v>
      </c>
      <c r="X3172" s="2" t="s">
        <v>6</v>
      </c>
      <c r="Y3172" s="2" t="s">
        <v>6</v>
      </c>
      <c r="Z3172" s="94" t="s">
        <v>6</v>
      </c>
      <c r="AA3172" s="13" t="s">
        <v>6</v>
      </c>
      <c r="AB3172" s="2" t="s">
        <v>6</v>
      </c>
      <c r="AC3172" s="14" t="s">
        <v>6</v>
      </c>
      <c r="AD3172" s="93" t="s">
        <v>6</v>
      </c>
      <c r="AE3172" s="14" t="s">
        <v>6</v>
      </c>
      <c r="AF3172" s="99">
        <v>100</v>
      </c>
    </row>
    <row r="3173" spans="1:32" x14ac:dyDescent="0.3">
      <c r="A3173" s="55" t="str">
        <f t="shared" si="49"/>
        <v>PTju_01.2</v>
      </c>
      <c r="C3173" s="96" t="s">
        <v>34</v>
      </c>
      <c r="D3173" s="97" t="s">
        <v>777</v>
      </c>
      <c r="E3173" s="97" t="s">
        <v>851</v>
      </c>
      <c r="F3173" s="97" t="s">
        <v>852</v>
      </c>
      <c r="G3173" s="97" t="s">
        <v>344</v>
      </c>
      <c r="H3173" s="96" t="s">
        <v>50</v>
      </c>
      <c r="I3173" s="98" t="s">
        <v>454</v>
      </c>
      <c r="J3173" s="27" t="s">
        <v>255</v>
      </c>
      <c r="K3173" s="28" t="s">
        <v>4297</v>
      </c>
      <c r="L3173" s="93" t="s">
        <v>151</v>
      </c>
      <c r="M3173" s="2" t="s">
        <v>151</v>
      </c>
      <c r="N3173" s="94" t="s">
        <v>151</v>
      </c>
      <c r="O3173" s="13" t="s">
        <v>6</v>
      </c>
      <c r="P3173" s="2" t="s">
        <v>6</v>
      </c>
      <c r="Q3173" s="2" t="s">
        <v>6</v>
      </c>
      <c r="R3173" s="2" t="s">
        <v>6</v>
      </c>
      <c r="S3173" s="2" t="s">
        <v>6</v>
      </c>
      <c r="T3173" s="2" t="s">
        <v>6</v>
      </c>
      <c r="U3173" s="14" t="s">
        <v>6</v>
      </c>
      <c r="V3173" s="13" t="s">
        <v>6</v>
      </c>
      <c r="W3173" s="2" t="s">
        <v>6</v>
      </c>
      <c r="X3173" s="2" t="s">
        <v>6</v>
      </c>
      <c r="Y3173" s="2" t="s">
        <v>6</v>
      </c>
      <c r="Z3173" s="94" t="s">
        <v>6</v>
      </c>
      <c r="AA3173" s="13" t="s">
        <v>6</v>
      </c>
      <c r="AB3173" s="2" t="s">
        <v>6</v>
      </c>
      <c r="AC3173" s="14" t="s">
        <v>6</v>
      </c>
      <c r="AD3173" s="93" t="s">
        <v>6</v>
      </c>
      <c r="AE3173" s="14" t="s">
        <v>6</v>
      </c>
      <c r="AF3173" s="99">
        <v>0</v>
      </c>
    </row>
    <row r="3174" spans="1:32" x14ac:dyDescent="0.3">
      <c r="A3174" s="55" t="str">
        <f t="shared" si="49"/>
        <v>PTju_01.2</v>
      </c>
      <c r="C3174" s="96" t="s">
        <v>34</v>
      </c>
      <c r="D3174" s="97" t="s">
        <v>777</v>
      </c>
      <c r="E3174" s="97" t="s">
        <v>851</v>
      </c>
      <c r="F3174" s="97" t="s">
        <v>852</v>
      </c>
      <c r="G3174" s="97" t="s">
        <v>344</v>
      </c>
      <c r="H3174" s="96" t="s">
        <v>50</v>
      </c>
      <c r="I3174" s="98" t="s">
        <v>454</v>
      </c>
      <c r="J3174" s="27" t="s">
        <v>255</v>
      </c>
      <c r="K3174" s="28" t="s">
        <v>4296</v>
      </c>
      <c r="L3174" s="93" t="s">
        <v>151</v>
      </c>
      <c r="M3174" s="2" t="s">
        <v>151</v>
      </c>
      <c r="N3174" s="94" t="s">
        <v>151</v>
      </c>
      <c r="O3174" s="13" t="s">
        <v>6</v>
      </c>
      <c r="P3174" s="2" t="s">
        <v>6</v>
      </c>
      <c r="Q3174" s="2" t="s">
        <v>6</v>
      </c>
      <c r="R3174" s="2" t="s">
        <v>6</v>
      </c>
      <c r="S3174" s="2" t="s">
        <v>6</v>
      </c>
      <c r="T3174" s="2" t="s">
        <v>6</v>
      </c>
      <c r="U3174" s="14" t="s">
        <v>6</v>
      </c>
      <c r="V3174" s="13" t="s">
        <v>6</v>
      </c>
      <c r="W3174" s="2" t="s">
        <v>6</v>
      </c>
      <c r="X3174" s="2" t="s">
        <v>6</v>
      </c>
      <c r="Y3174" s="2" t="s">
        <v>6</v>
      </c>
      <c r="Z3174" s="94" t="s">
        <v>6</v>
      </c>
      <c r="AA3174" s="13" t="s">
        <v>6</v>
      </c>
      <c r="AB3174" s="2" t="s">
        <v>6</v>
      </c>
      <c r="AC3174" s="14" t="s">
        <v>6</v>
      </c>
      <c r="AD3174" s="93" t="s">
        <v>6</v>
      </c>
      <c r="AE3174" s="14" t="s">
        <v>6</v>
      </c>
      <c r="AF3174" s="99">
        <v>100</v>
      </c>
    </row>
    <row r="3175" spans="1:32" x14ac:dyDescent="0.3">
      <c r="A3175" s="55" t="str">
        <f t="shared" si="49"/>
        <v>PTju_02.1</v>
      </c>
      <c r="C3175" s="96" t="s">
        <v>34</v>
      </c>
      <c r="D3175" s="97" t="s">
        <v>777</v>
      </c>
      <c r="E3175" s="97" t="s">
        <v>853</v>
      </c>
      <c r="F3175" s="97" t="s">
        <v>854</v>
      </c>
      <c r="G3175" s="97" t="s">
        <v>351</v>
      </c>
      <c r="H3175" s="96" t="s">
        <v>50</v>
      </c>
      <c r="I3175" s="98" t="s">
        <v>454</v>
      </c>
      <c r="J3175" s="27" t="s">
        <v>255</v>
      </c>
      <c r="K3175" s="28" t="s">
        <v>4297</v>
      </c>
      <c r="L3175" s="93" t="s">
        <v>151</v>
      </c>
      <c r="M3175" s="2" t="s">
        <v>151</v>
      </c>
      <c r="N3175" s="94" t="s">
        <v>151</v>
      </c>
      <c r="O3175" s="13" t="s">
        <v>151</v>
      </c>
      <c r="P3175" s="2" t="s">
        <v>151</v>
      </c>
      <c r="Q3175" s="2" t="s">
        <v>468</v>
      </c>
      <c r="R3175" s="2" t="s">
        <v>152</v>
      </c>
      <c r="S3175" s="2" t="s">
        <v>152</v>
      </c>
      <c r="T3175" s="2" t="s">
        <v>152</v>
      </c>
      <c r="U3175" s="14" t="s">
        <v>151</v>
      </c>
      <c r="V3175" s="13" t="s">
        <v>151</v>
      </c>
      <c r="W3175" s="2" t="s">
        <v>151</v>
      </c>
      <c r="X3175" s="2" t="s">
        <v>152</v>
      </c>
      <c r="Y3175" s="2" t="s">
        <v>152</v>
      </c>
      <c r="Z3175" s="94" t="s">
        <v>152</v>
      </c>
      <c r="AA3175" s="13" t="s">
        <v>151</v>
      </c>
      <c r="AB3175" s="2" t="s">
        <v>151</v>
      </c>
      <c r="AC3175" s="14" t="s">
        <v>151</v>
      </c>
      <c r="AD3175" s="93" t="s">
        <v>151</v>
      </c>
      <c r="AE3175" s="14" t="s">
        <v>152</v>
      </c>
      <c r="AF3175" s="99">
        <v>0</v>
      </c>
    </row>
    <row r="3176" spans="1:32" x14ac:dyDescent="0.3">
      <c r="A3176" s="55" t="str">
        <f t="shared" si="49"/>
        <v>PTju_02.2</v>
      </c>
      <c r="C3176" s="96" t="s">
        <v>34</v>
      </c>
      <c r="D3176" s="97" t="s">
        <v>777</v>
      </c>
      <c r="E3176" s="97" t="s">
        <v>855</v>
      </c>
      <c r="F3176" s="97" t="s">
        <v>856</v>
      </c>
      <c r="G3176" s="97" t="s">
        <v>351</v>
      </c>
      <c r="H3176" s="96" t="s">
        <v>50</v>
      </c>
      <c r="I3176" s="98" t="s">
        <v>454</v>
      </c>
      <c r="J3176" s="27" t="s">
        <v>255</v>
      </c>
      <c r="K3176" s="28" t="s">
        <v>4297</v>
      </c>
      <c r="L3176" s="93" t="s">
        <v>151</v>
      </c>
      <c r="M3176" s="2" t="s">
        <v>151</v>
      </c>
      <c r="N3176" s="94" t="s">
        <v>151</v>
      </c>
      <c r="O3176" s="13" t="s">
        <v>151</v>
      </c>
      <c r="P3176" s="2" t="s">
        <v>151</v>
      </c>
      <c r="Q3176" s="2" t="s">
        <v>151</v>
      </c>
      <c r="R3176" s="2" t="s">
        <v>152</v>
      </c>
      <c r="S3176" s="2" t="s">
        <v>152</v>
      </c>
      <c r="T3176" s="2" t="s">
        <v>152</v>
      </c>
      <c r="U3176" s="14" t="s">
        <v>151</v>
      </c>
      <c r="V3176" s="13" t="s">
        <v>151</v>
      </c>
      <c r="W3176" s="2" t="s">
        <v>151</v>
      </c>
      <c r="X3176" s="2" t="s">
        <v>152</v>
      </c>
      <c r="Y3176" s="2" t="s">
        <v>151</v>
      </c>
      <c r="Z3176" s="94" t="s">
        <v>152</v>
      </c>
      <c r="AA3176" s="13" t="s">
        <v>151</v>
      </c>
      <c r="AB3176" s="2" t="s">
        <v>151</v>
      </c>
      <c r="AC3176" s="14" t="s">
        <v>151</v>
      </c>
      <c r="AD3176" s="93" t="s">
        <v>151</v>
      </c>
      <c r="AE3176" s="14" t="s">
        <v>152</v>
      </c>
      <c r="AF3176" s="99">
        <v>0</v>
      </c>
    </row>
    <row r="3177" spans="1:32" x14ac:dyDescent="0.3">
      <c r="A3177" s="55" t="str">
        <f t="shared" si="49"/>
        <v>PTju_03.1</v>
      </c>
      <c r="C3177" s="96" t="s">
        <v>34</v>
      </c>
      <c r="D3177" s="97" t="s">
        <v>777</v>
      </c>
      <c r="E3177" s="97" t="s">
        <v>857</v>
      </c>
      <c r="F3177" s="97" t="s">
        <v>858</v>
      </c>
      <c r="G3177" s="97" t="s">
        <v>344</v>
      </c>
      <c r="H3177" s="96" t="s">
        <v>50</v>
      </c>
      <c r="I3177" s="98" t="s">
        <v>454</v>
      </c>
      <c r="J3177" s="27" t="s">
        <v>255</v>
      </c>
      <c r="K3177" s="28" t="s">
        <v>4297</v>
      </c>
      <c r="L3177" s="93" t="s">
        <v>151</v>
      </c>
      <c r="M3177" s="2" t="s">
        <v>151</v>
      </c>
      <c r="N3177" s="94" t="s">
        <v>151</v>
      </c>
      <c r="O3177" s="13" t="s">
        <v>6</v>
      </c>
      <c r="P3177" s="2" t="s">
        <v>6</v>
      </c>
      <c r="Q3177" s="2" t="s">
        <v>6</v>
      </c>
      <c r="R3177" s="2" t="s">
        <v>6</v>
      </c>
      <c r="S3177" s="2" t="s">
        <v>6</v>
      </c>
      <c r="T3177" s="2" t="s">
        <v>6</v>
      </c>
      <c r="U3177" s="14" t="s">
        <v>6</v>
      </c>
      <c r="V3177" s="13" t="s">
        <v>6</v>
      </c>
      <c r="W3177" s="2" t="s">
        <v>6</v>
      </c>
      <c r="X3177" s="2" t="s">
        <v>6</v>
      </c>
      <c r="Y3177" s="2" t="s">
        <v>6</v>
      </c>
      <c r="Z3177" s="94" t="s">
        <v>6</v>
      </c>
      <c r="AA3177" s="13" t="s">
        <v>6</v>
      </c>
      <c r="AB3177" s="2" t="s">
        <v>6</v>
      </c>
      <c r="AC3177" s="14" t="s">
        <v>6</v>
      </c>
      <c r="AD3177" s="93" t="s">
        <v>6</v>
      </c>
      <c r="AE3177" s="14" t="s">
        <v>6</v>
      </c>
      <c r="AF3177" s="99">
        <v>0</v>
      </c>
    </row>
    <row r="3178" spans="1:32" x14ac:dyDescent="0.3">
      <c r="A3178" s="55" t="str">
        <f t="shared" si="49"/>
        <v>PTju_03.1</v>
      </c>
      <c r="C3178" s="96" t="s">
        <v>34</v>
      </c>
      <c r="D3178" s="97" t="s">
        <v>777</v>
      </c>
      <c r="E3178" s="97" t="s">
        <v>857</v>
      </c>
      <c r="F3178" s="97" t="s">
        <v>858</v>
      </c>
      <c r="G3178" s="97" t="s">
        <v>344</v>
      </c>
      <c r="H3178" s="96" t="s">
        <v>50</v>
      </c>
      <c r="I3178" s="98" t="s">
        <v>454</v>
      </c>
      <c r="J3178" s="27" t="s">
        <v>255</v>
      </c>
      <c r="K3178" s="28" t="s">
        <v>4298</v>
      </c>
      <c r="L3178" s="93" t="s">
        <v>151</v>
      </c>
      <c r="M3178" s="2" t="s">
        <v>151</v>
      </c>
      <c r="N3178" s="94" t="s">
        <v>151</v>
      </c>
      <c r="O3178" s="13" t="s">
        <v>6</v>
      </c>
      <c r="P3178" s="2" t="s">
        <v>6</v>
      </c>
      <c r="Q3178" s="2" t="s">
        <v>6</v>
      </c>
      <c r="R3178" s="2" t="s">
        <v>6</v>
      </c>
      <c r="S3178" s="2" t="s">
        <v>6</v>
      </c>
      <c r="T3178" s="2" t="s">
        <v>6</v>
      </c>
      <c r="U3178" s="14" t="s">
        <v>6</v>
      </c>
      <c r="V3178" s="13" t="s">
        <v>6</v>
      </c>
      <c r="W3178" s="2" t="s">
        <v>6</v>
      </c>
      <c r="X3178" s="2" t="s">
        <v>6</v>
      </c>
      <c r="Y3178" s="2" t="s">
        <v>6</v>
      </c>
      <c r="Z3178" s="94" t="s">
        <v>6</v>
      </c>
      <c r="AA3178" s="13" t="s">
        <v>6</v>
      </c>
      <c r="AB3178" s="2" t="s">
        <v>6</v>
      </c>
      <c r="AC3178" s="14" t="s">
        <v>6</v>
      </c>
      <c r="AD3178" s="93" t="s">
        <v>6</v>
      </c>
      <c r="AE3178" s="14" t="s">
        <v>6</v>
      </c>
      <c r="AF3178" s="99">
        <v>100</v>
      </c>
    </row>
    <row r="3179" spans="1:32" x14ac:dyDescent="0.3">
      <c r="A3179" s="55" t="str">
        <f t="shared" si="49"/>
        <v>PTju_03.2</v>
      </c>
      <c r="C3179" s="96" t="s">
        <v>34</v>
      </c>
      <c r="D3179" s="97" t="s">
        <v>777</v>
      </c>
      <c r="E3179" s="97" t="s">
        <v>859</v>
      </c>
      <c r="F3179" s="97" t="s">
        <v>860</v>
      </c>
      <c r="G3179" s="97" t="s">
        <v>351</v>
      </c>
      <c r="H3179" s="96" t="s">
        <v>50</v>
      </c>
      <c r="I3179" s="98" t="s">
        <v>454</v>
      </c>
      <c r="J3179" s="27" t="s">
        <v>255</v>
      </c>
      <c r="K3179" s="28" t="s">
        <v>4297</v>
      </c>
      <c r="L3179" s="93" t="s">
        <v>151</v>
      </c>
      <c r="M3179" s="2" t="s">
        <v>151</v>
      </c>
      <c r="N3179" s="94" t="s">
        <v>151</v>
      </c>
      <c r="O3179" s="13" t="s">
        <v>151</v>
      </c>
      <c r="P3179" s="2" t="s">
        <v>468</v>
      </c>
      <c r="Q3179" s="2" t="s">
        <v>468</v>
      </c>
      <c r="R3179" s="2" t="s">
        <v>152</v>
      </c>
      <c r="S3179" s="2" t="s">
        <v>152</v>
      </c>
      <c r="T3179" s="2" t="s">
        <v>151</v>
      </c>
      <c r="U3179" s="14" t="s">
        <v>151</v>
      </c>
      <c r="V3179" s="13" t="s">
        <v>151</v>
      </c>
      <c r="W3179" s="2" t="s">
        <v>151</v>
      </c>
      <c r="X3179" s="2" t="s">
        <v>468</v>
      </c>
      <c r="Y3179" s="2" t="s">
        <v>151</v>
      </c>
      <c r="Z3179" s="94" t="s">
        <v>152</v>
      </c>
      <c r="AA3179" s="13" t="s">
        <v>151</v>
      </c>
      <c r="AB3179" s="2" t="s">
        <v>151</v>
      </c>
      <c r="AC3179" s="14" t="s">
        <v>151</v>
      </c>
      <c r="AD3179" s="93" t="s">
        <v>151</v>
      </c>
      <c r="AE3179" s="14" t="s">
        <v>152</v>
      </c>
      <c r="AF3179" s="99">
        <v>0</v>
      </c>
    </row>
    <row r="3180" spans="1:32" x14ac:dyDescent="0.3">
      <c r="A3180" s="55" t="str">
        <f t="shared" si="49"/>
        <v>PTmo_01.1</v>
      </c>
      <c r="C3180" s="96" t="s">
        <v>34</v>
      </c>
      <c r="D3180" s="97" t="s">
        <v>778</v>
      </c>
      <c r="E3180" s="97" t="s">
        <v>861</v>
      </c>
      <c r="F3180" s="97" t="s">
        <v>862</v>
      </c>
      <c r="G3180" s="97" t="s">
        <v>344</v>
      </c>
      <c r="H3180" s="96" t="s">
        <v>50</v>
      </c>
      <c r="I3180" s="98" t="s">
        <v>454</v>
      </c>
      <c r="J3180" s="27" t="s">
        <v>4274</v>
      </c>
      <c r="K3180" s="28" t="s">
        <v>4299</v>
      </c>
      <c r="L3180" s="93" t="s">
        <v>151</v>
      </c>
      <c r="M3180" s="2" t="s">
        <v>151</v>
      </c>
      <c r="N3180" s="94" t="s">
        <v>151</v>
      </c>
      <c r="O3180" s="13" t="s">
        <v>6</v>
      </c>
      <c r="P3180" s="2" t="s">
        <v>6</v>
      </c>
      <c r="Q3180" s="2" t="s">
        <v>6</v>
      </c>
      <c r="R3180" s="2" t="s">
        <v>6</v>
      </c>
      <c r="S3180" s="2" t="s">
        <v>6</v>
      </c>
      <c r="T3180" s="2" t="s">
        <v>6</v>
      </c>
      <c r="U3180" s="14" t="s">
        <v>6</v>
      </c>
      <c r="V3180" s="13" t="s">
        <v>6</v>
      </c>
      <c r="W3180" s="2" t="s">
        <v>6</v>
      </c>
      <c r="X3180" s="2" t="s">
        <v>6</v>
      </c>
      <c r="Y3180" s="2" t="s">
        <v>6</v>
      </c>
      <c r="Z3180" s="94" t="s">
        <v>6</v>
      </c>
      <c r="AA3180" s="13" t="s">
        <v>6</v>
      </c>
      <c r="AB3180" s="2" t="s">
        <v>6</v>
      </c>
      <c r="AC3180" s="14" t="s">
        <v>6</v>
      </c>
      <c r="AD3180" s="93" t="s">
        <v>6</v>
      </c>
      <c r="AE3180" s="14" t="s">
        <v>6</v>
      </c>
      <c r="AF3180" s="99">
        <v>100</v>
      </c>
    </row>
    <row r="3181" spans="1:32" x14ac:dyDescent="0.3">
      <c r="A3181" s="55" t="str">
        <f t="shared" si="49"/>
        <v>PTmo_01.2</v>
      </c>
      <c r="C3181" s="96" t="s">
        <v>34</v>
      </c>
      <c r="D3181" s="97" t="s">
        <v>778</v>
      </c>
      <c r="E3181" s="97" t="s">
        <v>863</v>
      </c>
      <c r="F3181" s="97" t="s">
        <v>864</v>
      </c>
      <c r="G3181" s="97" t="s">
        <v>351</v>
      </c>
      <c r="H3181" s="96" t="s">
        <v>50</v>
      </c>
      <c r="I3181" s="98" t="s">
        <v>454</v>
      </c>
      <c r="J3181" s="27" t="s">
        <v>4274</v>
      </c>
      <c r="K3181" s="28" t="s">
        <v>4300</v>
      </c>
      <c r="L3181" s="93" t="s">
        <v>151</v>
      </c>
      <c r="M3181" s="2" t="s">
        <v>151</v>
      </c>
      <c r="N3181" s="94" t="s">
        <v>151</v>
      </c>
      <c r="O3181" s="13" t="s">
        <v>151</v>
      </c>
      <c r="P3181" s="2" t="s">
        <v>151</v>
      </c>
      <c r="Q3181" s="2" t="s">
        <v>468</v>
      </c>
      <c r="R3181" s="2" t="s">
        <v>152</v>
      </c>
      <c r="S3181" s="2" t="s">
        <v>152</v>
      </c>
      <c r="T3181" s="2" t="s">
        <v>152</v>
      </c>
      <c r="U3181" s="14" t="s">
        <v>152</v>
      </c>
      <c r="V3181" s="13" t="s">
        <v>151</v>
      </c>
      <c r="W3181" s="2" t="s">
        <v>151</v>
      </c>
      <c r="X3181" s="2" t="s">
        <v>151</v>
      </c>
      <c r="Y3181" s="2" t="s">
        <v>151</v>
      </c>
      <c r="Z3181" s="94" t="s">
        <v>152</v>
      </c>
      <c r="AA3181" s="13" t="s">
        <v>151</v>
      </c>
      <c r="AB3181" s="2" t="s">
        <v>151</v>
      </c>
      <c r="AC3181" s="14" t="s">
        <v>151</v>
      </c>
      <c r="AD3181" s="93" t="s">
        <v>151</v>
      </c>
      <c r="AE3181" s="14" t="s">
        <v>151</v>
      </c>
      <c r="AF3181" s="99">
        <v>100</v>
      </c>
    </row>
    <row r="3182" spans="1:32" x14ac:dyDescent="0.3">
      <c r="A3182" s="55" t="str">
        <f t="shared" si="49"/>
        <v>PTmo_01.3</v>
      </c>
      <c r="C3182" s="96" t="s">
        <v>34</v>
      </c>
      <c r="D3182" s="97" t="s">
        <v>778</v>
      </c>
      <c r="E3182" s="97" t="s">
        <v>865</v>
      </c>
      <c r="F3182" s="97" t="s">
        <v>866</v>
      </c>
      <c r="G3182" s="97" t="s">
        <v>351</v>
      </c>
      <c r="H3182" s="96" t="s">
        <v>50</v>
      </c>
      <c r="I3182" s="98" t="s">
        <v>6</v>
      </c>
      <c r="J3182" s="27" t="s">
        <v>976</v>
      </c>
      <c r="K3182" s="28" t="s">
        <v>976</v>
      </c>
      <c r="L3182" s="93" t="s">
        <v>151</v>
      </c>
      <c r="M3182" s="2" t="s">
        <v>151</v>
      </c>
      <c r="N3182" s="94" t="s">
        <v>151</v>
      </c>
      <c r="O3182" s="13" t="s">
        <v>151</v>
      </c>
      <c r="P3182" s="2" t="s">
        <v>151</v>
      </c>
      <c r="Q3182" s="2" t="s">
        <v>151</v>
      </c>
      <c r="R3182" s="2" t="s">
        <v>151</v>
      </c>
      <c r="S3182" s="2" t="s">
        <v>151</v>
      </c>
      <c r="T3182" s="2" t="s">
        <v>151</v>
      </c>
      <c r="U3182" s="14" t="s">
        <v>151</v>
      </c>
      <c r="V3182" s="13" t="s">
        <v>151</v>
      </c>
      <c r="W3182" s="2" t="s">
        <v>151</v>
      </c>
      <c r="X3182" s="2" t="s">
        <v>151</v>
      </c>
      <c r="Y3182" s="2" t="s">
        <v>151</v>
      </c>
      <c r="Z3182" s="94" t="s">
        <v>151</v>
      </c>
      <c r="AA3182" s="13" t="s">
        <v>151</v>
      </c>
      <c r="AB3182" s="2" t="s">
        <v>151</v>
      </c>
      <c r="AC3182" s="14" t="s">
        <v>151</v>
      </c>
      <c r="AD3182" s="93" t="s">
        <v>151</v>
      </c>
      <c r="AE3182" s="14" t="s">
        <v>151</v>
      </c>
      <c r="AF3182" s="99">
        <v>100</v>
      </c>
    </row>
    <row r="3183" spans="1:32" x14ac:dyDescent="0.3">
      <c r="A3183" s="55" t="str">
        <f t="shared" si="49"/>
        <v>PTmo_01.4</v>
      </c>
      <c r="C3183" s="96" t="s">
        <v>34</v>
      </c>
      <c r="D3183" s="97" t="s">
        <v>778</v>
      </c>
      <c r="E3183" s="97" t="s">
        <v>867</v>
      </c>
      <c r="F3183" s="97" t="s">
        <v>868</v>
      </c>
      <c r="G3183" s="97" t="s">
        <v>351</v>
      </c>
      <c r="H3183" s="96" t="s">
        <v>50</v>
      </c>
      <c r="I3183" s="98" t="s">
        <v>454</v>
      </c>
      <c r="J3183" s="27" t="s">
        <v>4301</v>
      </c>
      <c r="K3183" s="28" t="s">
        <v>4302</v>
      </c>
      <c r="L3183" s="93" t="s">
        <v>151</v>
      </c>
      <c r="M3183" s="2" t="s">
        <v>151</v>
      </c>
      <c r="N3183" s="94" t="s">
        <v>151</v>
      </c>
      <c r="O3183" s="13" t="s">
        <v>151</v>
      </c>
      <c r="P3183" s="2" t="s">
        <v>152</v>
      </c>
      <c r="Q3183" s="2" t="s">
        <v>152</v>
      </c>
      <c r="R3183" s="2" t="s">
        <v>152</v>
      </c>
      <c r="S3183" s="2" t="s">
        <v>152</v>
      </c>
      <c r="T3183" s="2" t="s">
        <v>152</v>
      </c>
      <c r="U3183" s="14" t="s">
        <v>152</v>
      </c>
      <c r="V3183" s="13" t="s">
        <v>151</v>
      </c>
      <c r="W3183" s="2" t="s">
        <v>151</v>
      </c>
      <c r="X3183" s="2" t="s">
        <v>151</v>
      </c>
      <c r="Y3183" s="2" t="s">
        <v>151</v>
      </c>
      <c r="Z3183" s="94" t="s">
        <v>152</v>
      </c>
      <c r="AA3183" s="13" t="s">
        <v>151</v>
      </c>
      <c r="AB3183" s="2" t="s">
        <v>151</v>
      </c>
      <c r="AC3183" s="14" t="s">
        <v>151</v>
      </c>
      <c r="AD3183" s="93" t="s">
        <v>151</v>
      </c>
      <c r="AE3183" s="14" t="s">
        <v>151</v>
      </c>
      <c r="AF3183" s="99">
        <v>100</v>
      </c>
    </row>
    <row r="3184" spans="1:32" x14ac:dyDescent="0.3">
      <c r="A3184" s="55" t="str">
        <f t="shared" si="49"/>
        <v>PTmo_01.5</v>
      </c>
      <c r="C3184" s="96" t="s">
        <v>34</v>
      </c>
      <c r="D3184" s="97" t="s">
        <v>778</v>
      </c>
      <c r="E3184" s="97" t="s">
        <v>869</v>
      </c>
      <c r="F3184" s="97" t="s">
        <v>870</v>
      </c>
      <c r="G3184" s="97" t="s">
        <v>351</v>
      </c>
      <c r="H3184" s="96" t="s">
        <v>50</v>
      </c>
      <c r="I3184" s="98"/>
      <c r="J3184" s="27" t="s">
        <v>113</v>
      </c>
      <c r="K3184" s="28" t="s">
        <v>113</v>
      </c>
      <c r="L3184" s="93" t="s">
        <v>6</v>
      </c>
      <c r="M3184" s="2" t="s">
        <v>6</v>
      </c>
      <c r="N3184" s="94" t="s">
        <v>6</v>
      </c>
      <c r="O3184" s="13" t="s">
        <v>6</v>
      </c>
      <c r="P3184" s="2" t="s">
        <v>6</v>
      </c>
      <c r="Q3184" s="2" t="s">
        <v>6</v>
      </c>
      <c r="R3184" s="2" t="s">
        <v>6</v>
      </c>
      <c r="S3184" s="2" t="s">
        <v>6</v>
      </c>
      <c r="T3184" s="2" t="s">
        <v>6</v>
      </c>
      <c r="U3184" s="14" t="s">
        <v>6</v>
      </c>
      <c r="V3184" s="13" t="s">
        <v>6</v>
      </c>
      <c r="W3184" s="2" t="s">
        <v>6</v>
      </c>
      <c r="X3184" s="2" t="s">
        <v>6</v>
      </c>
      <c r="Y3184" s="2" t="s">
        <v>6</v>
      </c>
      <c r="Z3184" s="94" t="s">
        <v>6</v>
      </c>
      <c r="AA3184" s="13" t="s">
        <v>6</v>
      </c>
      <c r="AB3184" s="2" t="s">
        <v>6</v>
      </c>
      <c r="AC3184" s="14" t="s">
        <v>6</v>
      </c>
      <c r="AD3184" s="93" t="s">
        <v>6</v>
      </c>
      <c r="AE3184" s="14" t="s">
        <v>6</v>
      </c>
      <c r="AF3184" s="99" t="s">
        <v>6</v>
      </c>
    </row>
    <row r="3185" spans="1:32" x14ac:dyDescent="0.3">
      <c r="A3185" s="55" t="str">
        <f t="shared" si="49"/>
        <v>PTmo_01.6</v>
      </c>
      <c r="C3185" s="96" t="s">
        <v>34</v>
      </c>
      <c r="D3185" s="97" t="s">
        <v>778</v>
      </c>
      <c r="E3185" s="97" t="s">
        <v>871</v>
      </c>
      <c r="F3185" s="97" t="s">
        <v>872</v>
      </c>
      <c r="G3185" s="97" t="s">
        <v>351</v>
      </c>
      <c r="H3185" s="96" t="s">
        <v>50</v>
      </c>
      <c r="I3185" s="98" t="s">
        <v>454</v>
      </c>
      <c r="J3185" s="27" t="s">
        <v>4303</v>
      </c>
      <c r="K3185" s="28" t="s">
        <v>4304</v>
      </c>
      <c r="L3185" s="93" t="s">
        <v>152</v>
      </c>
      <c r="M3185" s="2" t="s">
        <v>152</v>
      </c>
      <c r="N3185" s="94" t="s">
        <v>152</v>
      </c>
      <c r="O3185" s="13" t="s">
        <v>468</v>
      </c>
      <c r="P3185" s="2" t="s">
        <v>468</v>
      </c>
      <c r="Q3185" s="2" t="s">
        <v>152</v>
      </c>
      <c r="R3185" s="2" t="s">
        <v>152</v>
      </c>
      <c r="S3185" s="2" t="s">
        <v>152</v>
      </c>
      <c r="T3185" s="2" t="s">
        <v>152</v>
      </c>
      <c r="U3185" s="14" t="s">
        <v>152</v>
      </c>
      <c r="V3185" s="13" t="s">
        <v>152</v>
      </c>
      <c r="W3185" s="2" t="s">
        <v>152</v>
      </c>
      <c r="X3185" s="2" t="s">
        <v>152</v>
      </c>
      <c r="Y3185" s="2" t="s">
        <v>468</v>
      </c>
      <c r="Z3185" s="94" t="s">
        <v>152</v>
      </c>
      <c r="AA3185" s="13" t="s">
        <v>152</v>
      </c>
      <c r="AB3185" s="2" t="s">
        <v>152</v>
      </c>
      <c r="AC3185" s="14" t="s">
        <v>152</v>
      </c>
      <c r="AD3185" s="93" t="s">
        <v>152</v>
      </c>
      <c r="AE3185" s="14" t="s">
        <v>152</v>
      </c>
      <c r="AF3185" s="99">
        <v>100</v>
      </c>
    </row>
    <row r="3186" spans="1:32" x14ac:dyDescent="0.3">
      <c r="A3186" s="55" t="str">
        <f t="shared" si="49"/>
        <v>PTmo_01.6</v>
      </c>
      <c r="C3186" s="96" t="s">
        <v>34</v>
      </c>
      <c r="D3186" s="97" t="s">
        <v>778</v>
      </c>
      <c r="E3186" s="97" t="s">
        <v>871</v>
      </c>
      <c r="F3186" s="97" t="s">
        <v>872</v>
      </c>
      <c r="G3186" s="97" t="s">
        <v>351</v>
      </c>
      <c r="H3186" s="96" t="s">
        <v>50</v>
      </c>
      <c r="I3186" s="98" t="s">
        <v>454</v>
      </c>
      <c r="J3186" s="27" t="s">
        <v>256</v>
      </c>
      <c r="K3186" s="28" t="s">
        <v>4305</v>
      </c>
      <c r="L3186" s="93" t="s">
        <v>151</v>
      </c>
      <c r="M3186" s="2" t="s">
        <v>151</v>
      </c>
      <c r="N3186" s="94" t="s">
        <v>151</v>
      </c>
      <c r="O3186" s="13" t="s">
        <v>151</v>
      </c>
      <c r="P3186" s="2" t="s">
        <v>151</v>
      </c>
      <c r="Q3186" s="2" t="s">
        <v>151</v>
      </c>
      <c r="R3186" s="2" t="s">
        <v>152</v>
      </c>
      <c r="S3186" s="2" t="s">
        <v>152</v>
      </c>
      <c r="T3186" s="2" t="s">
        <v>152</v>
      </c>
      <c r="U3186" s="14" t="s">
        <v>152</v>
      </c>
      <c r="V3186" s="13" t="s">
        <v>151</v>
      </c>
      <c r="W3186" s="2" t="s">
        <v>151</v>
      </c>
      <c r="X3186" s="2" t="s">
        <v>151</v>
      </c>
      <c r="Y3186" s="2" t="s">
        <v>151</v>
      </c>
      <c r="Z3186" s="94" t="s">
        <v>152</v>
      </c>
      <c r="AA3186" s="13" t="s">
        <v>151</v>
      </c>
      <c r="AB3186" s="2" t="s">
        <v>151</v>
      </c>
      <c r="AC3186" s="14" t="s">
        <v>151</v>
      </c>
      <c r="AD3186" s="93" t="s">
        <v>151</v>
      </c>
      <c r="AE3186" s="14" t="s">
        <v>151</v>
      </c>
      <c r="AF3186" s="99">
        <v>0</v>
      </c>
    </row>
    <row r="3187" spans="1:32" x14ac:dyDescent="0.3">
      <c r="A3187" s="55" t="str">
        <f t="shared" si="49"/>
        <v>PTtr_01.1</v>
      </c>
      <c r="C3187" s="96" t="s">
        <v>34</v>
      </c>
      <c r="D3187" s="97" t="s">
        <v>779</v>
      </c>
      <c r="E3187" s="97" t="s">
        <v>877</v>
      </c>
      <c r="F3187" s="97" t="s">
        <v>878</v>
      </c>
      <c r="G3187" s="97" t="s">
        <v>351</v>
      </c>
      <c r="H3187" s="96" t="s">
        <v>50</v>
      </c>
      <c r="I3187" s="98" t="s">
        <v>454</v>
      </c>
      <c r="J3187" s="27" t="s">
        <v>255</v>
      </c>
      <c r="K3187" s="28" t="s">
        <v>4306</v>
      </c>
      <c r="L3187" s="93" t="s">
        <v>151</v>
      </c>
      <c r="M3187" s="2" t="s">
        <v>151</v>
      </c>
      <c r="N3187" s="94" t="s">
        <v>151</v>
      </c>
      <c r="O3187" s="13" t="s">
        <v>151</v>
      </c>
      <c r="P3187" s="2" t="s">
        <v>152</v>
      </c>
      <c r="Q3187" s="2" t="s">
        <v>151</v>
      </c>
      <c r="R3187" s="2" t="s">
        <v>152</v>
      </c>
      <c r="S3187" s="2" t="s">
        <v>152</v>
      </c>
      <c r="T3187" s="2" t="s">
        <v>152</v>
      </c>
      <c r="U3187" s="14" t="s">
        <v>152</v>
      </c>
      <c r="V3187" s="13" t="s">
        <v>151</v>
      </c>
      <c r="W3187" s="2" t="s">
        <v>151</v>
      </c>
      <c r="X3187" s="2" t="s">
        <v>151</v>
      </c>
      <c r="Y3187" s="2" t="s">
        <v>152</v>
      </c>
      <c r="Z3187" s="94" t="s">
        <v>152</v>
      </c>
      <c r="AA3187" s="13" t="s">
        <v>151</v>
      </c>
      <c r="AB3187" s="2" t="s">
        <v>151</v>
      </c>
      <c r="AC3187" s="14" t="s">
        <v>151</v>
      </c>
      <c r="AD3187" s="93" t="s">
        <v>151</v>
      </c>
      <c r="AE3187" s="14" t="s">
        <v>151</v>
      </c>
      <c r="AF3187" s="99">
        <v>100</v>
      </c>
    </row>
    <row r="3188" spans="1:32" x14ac:dyDescent="0.3">
      <c r="A3188" s="55" t="str">
        <f t="shared" si="49"/>
        <v>PTtr_01.2</v>
      </c>
      <c r="C3188" s="96" t="s">
        <v>34</v>
      </c>
      <c r="D3188" s="97" t="s">
        <v>779</v>
      </c>
      <c r="E3188" s="97" t="s">
        <v>879</v>
      </c>
      <c r="F3188" s="97" t="s">
        <v>880</v>
      </c>
      <c r="G3188" s="97" t="s">
        <v>351</v>
      </c>
      <c r="H3188" s="96" t="s">
        <v>50</v>
      </c>
      <c r="I3188" s="98" t="s">
        <v>454</v>
      </c>
      <c r="J3188" s="27" t="s">
        <v>4307</v>
      </c>
      <c r="K3188" s="28" t="s">
        <v>4308</v>
      </c>
      <c r="L3188" s="93" t="s">
        <v>151</v>
      </c>
      <c r="M3188" s="2" t="s">
        <v>151</v>
      </c>
      <c r="N3188" s="94" t="s">
        <v>151</v>
      </c>
      <c r="O3188" s="13" t="s">
        <v>151</v>
      </c>
      <c r="P3188" s="2" t="s">
        <v>152</v>
      </c>
      <c r="Q3188" s="2" t="s">
        <v>151</v>
      </c>
      <c r="R3188" s="2" t="s">
        <v>152</v>
      </c>
      <c r="S3188" s="2" t="s">
        <v>152</v>
      </c>
      <c r="T3188" s="2" t="s">
        <v>152</v>
      </c>
      <c r="U3188" s="14" t="s">
        <v>152</v>
      </c>
      <c r="V3188" s="13" t="s">
        <v>151</v>
      </c>
      <c r="W3188" s="2" t="s">
        <v>151</v>
      </c>
      <c r="X3188" s="2" t="s">
        <v>151</v>
      </c>
      <c r="Y3188" s="2" t="s">
        <v>152</v>
      </c>
      <c r="Z3188" s="94" t="s">
        <v>152</v>
      </c>
      <c r="AA3188" s="13" t="s">
        <v>151</v>
      </c>
      <c r="AB3188" s="2" t="s">
        <v>151</v>
      </c>
      <c r="AC3188" s="14" t="s">
        <v>151</v>
      </c>
      <c r="AD3188" s="93" t="s">
        <v>151</v>
      </c>
      <c r="AE3188" s="14" t="s">
        <v>151</v>
      </c>
      <c r="AF3188" s="99">
        <v>100</v>
      </c>
    </row>
    <row r="3189" spans="1:32" x14ac:dyDescent="0.3">
      <c r="A3189" s="55" t="str">
        <f t="shared" si="49"/>
        <v>PTtr_02.1</v>
      </c>
      <c r="C3189" s="96" t="s">
        <v>34</v>
      </c>
      <c r="D3189" s="97" t="s">
        <v>779</v>
      </c>
      <c r="E3189" s="97" t="s">
        <v>881</v>
      </c>
      <c r="F3189" s="97" t="s">
        <v>882</v>
      </c>
      <c r="G3189" s="97" t="s">
        <v>351</v>
      </c>
      <c r="H3189" s="96" t="s">
        <v>50</v>
      </c>
      <c r="I3189" s="98" t="s">
        <v>51</v>
      </c>
      <c r="J3189" s="27" t="s">
        <v>4309</v>
      </c>
      <c r="K3189" s="28" t="s">
        <v>4310</v>
      </c>
      <c r="L3189" s="93" t="s">
        <v>151</v>
      </c>
      <c r="M3189" s="2" t="s">
        <v>152</v>
      </c>
      <c r="N3189" s="94" t="s">
        <v>151</v>
      </c>
      <c r="O3189" s="13" t="s">
        <v>152</v>
      </c>
      <c r="P3189" s="2" t="s">
        <v>152</v>
      </c>
      <c r="Q3189" s="2" t="s">
        <v>152</v>
      </c>
      <c r="R3189" s="2" t="s">
        <v>152</v>
      </c>
      <c r="S3189" s="2" t="s">
        <v>152</v>
      </c>
      <c r="T3189" s="2" t="s">
        <v>152</v>
      </c>
      <c r="U3189" s="14" t="s">
        <v>152</v>
      </c>
      <c r="V3189" s="13" t="s">
        <v>151</v>
      </c>
      <c r="W3189" s="2" t="s">
        <v>152</v>
      </c>
      <c r="X3189" s="2" t="s">
        <v>152</v>
      </c>
      <c r="Y3189" s="2" t="s">
        <v>152</v>
      </c>
      <c r="Z3189" s="94" t="s">
        <v>152</v>
      </c>
      <c r="AA3189" s="13" t="s">
        <v>151</v>
      </c>
      <c r="AB3189" s="2" t="s">
        <v>152</v>
      </c>
      <c r="AC3189" s="14" t="s">
        <v>152</v>
      </c>
      <c r="AD3189" s="93" t="s">
        <v>152</v>
      </c>
      <c r="AE3189" s="14" t="s">
        <v>152</v>
      </c>
      <c r="AF3189" s="99">
        <v>0</v>
      </c>
    </row>
    <row r="3190" spans="1:32" x14ac:dyDescent="0.3">
      <c r="A3190" s="55" t="str">
        <f t="shared" si="49"/>
        <v>PTtr_02.1</v>
      </c>
      <c r="C3190" s="96" t="s">
        <v>34</v>
      </c>
      <c r="D3190" s="97" t="s">
        <v>779</v>
      </c>
      <c r="E3190" s="97" t="s">
        <v>881</v>
      </c>
      <c r="F3190" s="97" t="s">
        <v>882</v>
      </c>
      <c r="G3190" s="97" t="s">
        <v>351</v>
      </c>
      <c r="H3190" s="96" t="s">
        <v>50</v>
      </c>
      <c r="I3190" s="98" t="s">
        <v>51</v>
      </c>
      <c r="J3190" s="27" t="s">
        <v>4311</v>
      </c>
      <c r="K3190" s="28" t="s">
        <v>4312</v>
      </c>
      <c r="L3190" s="93" t="s">
        <v>151</v>
      </c>
      <c r="M3190" s="2" t="s">
        <v>152</v>
      </c>
      <c r="N3190" s="94" t="s">
        <v>151</v>
      </c>
      <c r="O3190" s="13" t="s">
        <v>152</v>
      </c>
      <c r="P3190" s="2" t="s">
        <v>152</v>
      </c>
      <c r="Q3190" s="2" t="s">
        <v>152</v>
      </c>
      <c r="R3190" s="2" t="s">
        <v>152</v>
      </c>
      <c r="S3190" s="2" t="s">
        <v>152</v>
      </c>
      <c r="T3190" s="2" t="s">
        <v>152</v>
      </c>
      <c r="U3190" s="14" t="s">
        <v>152</v>
      </c>
      <c r="V3190" s="13" t="s">
        <v>151</v>
      </c>
      <c r="W3190" s="2" t="s">
        <v>152</v>
      </c>
      <c r="X3190" s="2" t="s">
        <v>152</v>
      </c>
      <c r="Y3190" s="2" t="s">
        <v>152</v>
      </c>
      <c r="Z3190" s="94" t="s">
        <v>152</v>
      </c>
      <c r="AA3190" s="13" t="s">
        <v>151</v>
      </c>
      <c r="AB3190" s="2" t="s">
        <v>152</v>
      </c>
      <c r="AC3190" s="14" t="s">
        <v>152</v>
      </c>
      <c r="AD3190" s="93" t="s">
        <v>152</v>
      </c>
      <c r="AE3190" s="14" t="s">
        <v>152</v>
      </c>
      <c r="AF3190" s="99">
        <v>100</v>
      </c>
    </row>
    <row r="3191" spans="1:32" x14ac:dyDescent="0.3">
      <c r="A3191" s="55" t="str">
        <f t="shared" si="49"/>
        <v>PTtr_02.1</v>
      </c>
      <c r="C3191" s="96" t="s">
        <v>34</v>
      </c>
      <c r="D3191" s="97" t="s">
        <v>779</v>
      </c>
      <c r="E3191" s="97" t="s">
        <v>881</v>
      </c>
      <c r="F3191" s="97" t="s">
        <v>882</v>
      </c>
      <c r="G3191" s="97" t="s">
        <v>351</v>
      </c>
      <c r="H3191" s="96" t="s">
        <v>50</v>
      </c>
      <c r="I3191" s="98" t="s">
        <v>51</v>
      </c>
      <c r="J3191" s="27" t="s">
        <v>4313</v>
      </c>
      <c r="K3191" s="28" t="s">
        <v>4314</v>
      </c>
      <c r="L3191" s="93" t="s">
        <v>151</v>
      </c>
      <c r="M3191" s="2" t="s">
        <v>152</v>
      </c>
      <c r="N3191" s="94" t="s">
        <v>151</v>
      </c>
      <c r="O3191" s="13" t="s">
        <v>152</v>
      </c>
      <c r="P3191" s="2" t="s">
        <v>152</v>
      </c>
      <c r="Q3191" s="2" t="s">
        <v>152</v>
      </c>
      <c r="R3191" s="2" t="s">
        <v>152</v>
      </c>
      <c r="S3191" s="2" t="s">
        <v>152</v>
      </c>
      <c r="T3191" s="2" t="s">
        <v>152</v>
      </c>
      <c r="U3191" s="14" t="s">
        <v>152</v>
      </c>
      <c r="V3191" s="13" t="s">
        <v>151</v>
      </c>
      <c r="W3191" s="2" t="s">
        <v>152</v>
      </c>
      <c r="X3191" s="2" t="s">
        <v>152</v>
      </c>
      <c r="Y3191" s="2" t="s">
        <v>152</v>
      </c>
      <c r="Z3191" s="94" t="s">
        <v>152</v>
      </c>
      <c r="AA3191" s="13" t="s">
        <v>151</v>
      </c>
      <c r="AB3191" s="2" t="s">
        <v>152</v>
      </c>
      <c r="AC3191" s="14" t="s">
        <v>152</v>
      </c>
      <c r="AD3191" s="93" t="s">
        <v>152</v>
      </c>
      <c r="AE3191" s="14" t="s">
        <v>152</v>
      </c>
      <c r="AF3191" s="99">
        <v>100</v>
      </c>
    </row>
    <row r="3192" spans="1:32" x14ac:dyDescent="0.3">
      <c r="A3192" s="55" t="str">
        <f t="shared" si="49"/>
        <v>PTtr_02.1</v>
      </c>
      <c r="C3192" s="96" t="s">
        <v>34</v>
      </c>
      <c r="D3192" s="97" t="s">
        <v>779</v>
      </c>
      <c r="E3192" s="97" t="s">
        <v>881</v>
      </c>
      <c r="F3192" s="97" t="s">
        <v>882</v>
      </c>
      <c r="G3192" s="97" t="s">
        <v>351</v>
      </c>
      <c r="H3192" s="96" t="s">
        <v>50</v>
      </c>
      <c r="I3192" s="98" t="s">
        <v>51</v>
      </c>
      <c r="J3192" s="27" t="s">
        <v>4315</v>
      </c>
      <c r="K3192" s="28" t="s">
        <v>4316</v>
      </c>
      <c r="L3192" s="93" t="s">
        <v>151</v>
      </c>
      <c r="M3192" s="2" t="s">
        <v>151</v>
      </c>
      <c r="N3192" s="94" t="s">
        <v>151</v>
      </c>
      <c r="O3192" s="13" t="s">
        <v>151</v>
      </c>
      <c r="P3192" s="2" t="s">
        <v>152</v>
      </c>
      <c r="Q3192" s="2" t="s">
        <v>152</v>
      </c>
      <c r="R3192" s="2" t="s">
        <v>152</v>
      </c>
      <c r="S3192" s="2" t="s">
        <v>152</v>
      </c>
      <c r="T3192" s="2" t="s">
        <v>152</v>
      </c>
      <c r="U3192" s="14" t="s">
        <v>152</v>
      </c>
      <c r="V3192" s="13" t="s">
        <v>151</v>
      </c>
      <c r="W3192" s="2" t="s">
        <v>151</v>
      </c>
      <c r="X3192" s="2" t="s">
        <v>152</v>
      </c>
      <c r="Y3192" s="2" t="s">
        <v>152</v>
      </c>
      <c r="Z3192" s="94" t="s">
        <v>152</v>
      </c>
      <c r="AA3192" s="13" t="s">
        <v>151</v>
      </c>
      <c r="AB3192" s="2" t="s">
        <v>151</v>
      </c>
      <c r="AC3192" s="14" t="s">
        <v>151</v>
      </c>
      <c r="AD3192" s="93" t="s">
        <v>151</v>
      </c>
      <c r="AE3192" s="14" t="s">
        <v>151</v>
      </c>
      <c r="AF3192" s="99">
        <v>100</v>
      </c>
    </row>
    <row r="3193" spans="1:32" x14ac:dyDescent="0.3">
      <c r="A3193" s="55" t="str">
        <f t="shared" si="49"/>
        <v>PTtr_02.1</v>
      </c>
      <c r="C3193" s="96" t="s">
        <v>34</v>
      </c>
      <c r="D3193" s="97" t="s">
        <v>779</v>
      </c>
      <c r="E3193" s="97" t="s">
        <v>881</v>
      </c>
      <c r="F3193" s="97" t="s">
        <v>882</v>
      </c>
      <c r="G3193" s="97" t="s">
        <v>351</v>
      </c>
      <c r="H3193" s="96" t="s">
        <v>50</v>
      </c>
      <c r="I3193" s="98" t="s">
        <v>51</v>
      </c>
      <c r="J3193" s="27" t="s">
        <v>4317</v>
      </c>
      <c r="K3193" s="28" t="s">
        <v>4318</v>
      </c>
      <c r="L3193" s="93" t="s">
        <v>151</v>
      </c>
      <c r="M3193" s="2" t="s">
        <v>151</v>
      </c>
      <c r="N3193" s="94" t="s">
        <v>151</v>
      </c>
      <c r="O3193" s="13" t="s">
        <v>151</v>
      </c>
      <c r="P3193" s="2" t="s">
        <v>151</v>
      </c>
      <c r="Q3193" s="2" t="s">
        <v>151</v>
      </c>
      <c r="R3193" s="2" t="s">
        <v>151</v>
      </c>
      <c r="S3193" s="2" t="s">
        <v>151</v>
      </c>
      <c r="T3193" s="2" t="s">
        <v>151</v>
      </c>
      <c r="U3193" s="14" t="s">
        <v>152</v>
      </c>
      <c r="V3193" s="13" t="s">
        <v>151</v>
      </c>
      <c r="W3193" s="2" t="s">
        <v>151</v>
      </c>
      <c r="X3193" s="2" t="s">
        <v>151</v>
      </c>
      <c r="Y3193" s="2" t="s">
        <v>152</v>
      </c>
      <c r="Z3193" s="94" t="s">
        <v>152</v>
      </c>
      <c r="AA3193" s="13" t="s">
        <v>151</v>
      </c>
      <c r="AB3193" s="2" t="s">
        <v>151</v>
      </c>
      <c r="AC3193" s="14" t="s">
        <v>152</v>
      </c>
      <c r="AD3193" s="93" t="s">
        <v>151</v>
      </c>
      <c r="AE3193" s="14" t="s">
        <v>151</v>
      </c>
      <c r="AF3193" s="99">
        <v>0</v>
      </c>
    </row>
    <row r="3194" spans="1:32" x14ac:dyDescent="0.3">
      <c r="A3194" s="55" t="str">
        <f t="shared" si="49"/>
        <v>PTtr_02.1</v>
      </c>
      <c r="C3194" s="96" t="s">
        <v>34</v>
      </c>
      <c r="D3194" s="97" t="s">
        <v>779</v>
      </c>
      <c r="E3194" s="97" t="s">
        <v>881</v>
      </c>
      <c r="F3194" s="97" t="s">
        <v>882</v>
      </c>
      <c r="G3194" s="97" t="s">
        <v>351</v>
      </c>
      <c r="H3194" s="96" t="s">
        <v>50</v>
      </c>
      <c r="I3194" s="98" t="s">
        <v>51</v>
      </c>
      <c r="J3194" s="27" t="s">
        <v>4319</v>
      </c>
      <c r="K3194" s="28" t="s">
        <v>4320</v>
      </c>
      <c r="L3194" s="93" t="s">
        <v>151</v>
      </c>
      <c r="M3194" s="2" t="s">
        <v>151</v>
      </c>
      <c r="N3194" s="94" t="s">
        <v>151</v>
      </c>
      <c r="O3194" s="13" t="s">
        <v>152</v>
      </c>
      <c r="P3194" s="2" t="s">
        <v>152</v>
      </c>
      <c r="Q3194" s="2" t="s">
        <v>152</v>
      </c>
      <c r="R3194" s="2" t="s">
        <v>152</v>
      </c>
      <c r="S3194" s="2" t="s">
        <v>152</v>
      </c>
      <c r="T3194" s="2" t="s">
        <v>151</v>
      </c>
      <c r="U3194" s="14" t="s">
        <v>152</v>
      </c>
      <c r="V3194" s="13" t="s">
        <v>151</v>
      </c>
      <c r="W3194" s="2" t="s">
        <v>151</v>
      </c>
      <c r="X3194" s="2" t="s">
        <v>151</v>
      </c>
      <c r="Y3194" s="2" t="s">
        <v>152</v>
      </c>
      <c r="Z3194" s="94" t="s">
        <v>152</v>
      </c>
      <c r="AA3194" s="13" t="s">
        <v>151</v>
      </c>
      <c r="AB3194" s="2" t="s">
        <v>151</v>
      </c>
      <c r="AC3194" s="14" t="s">
        <v>151</v>
      </c>
      <c r="AD3194" s="93" t="s">
        <v>151</v>
      </c>
      <c r="AE3194" s="14" t="s">
        <v>151</v>
      </c>
      <c r="AF3194" s="99">
        <v>100</v>
      </c>
    </row>
    <row r="3195" spans="1:32" x14ac:dyDescent="0.3">
      <c r="A3195" s="55" t="str">
        <f t="shared" si="49"/>
        <v>PTtr_02.1</v>
      </c>
      <c r="C3195" s="96" t="s">
        <v>34</v>
      </c>
      <c r="D3195" s="97" t="s">
        <v>779</v>
      </c>
      <c r="E3195" s="97" t="s">
        <v>881</v>
      </c>
      <c r="F3195" s="97" t="s">
        <v>882</v>
      </c>
      <c r="G3195" s="97" t="s">
        <v>351</v>
      </c>
      <c r="H3195" s="96" t="s">
        <v>50</v>
      </c>
      <c r="I3195" s="98" t="s">
        <v>51</v>
      </c>
      <c r="J3195" s="27" t="s">
        <v>4321</v>
      </c>
      <c r="K3195" s="28" t="s">
        <v>4322</v>
      </c>
      <c r="L3195" s="93" t="s">
        <v>151</v>
      </c>
      <c r="M3195" s="2" t="s">
        <v>151</v>
      </c>
      <c r="N3195" s="94" t="s">
        <v>151</v>
      </c>
      <c r="O3195" s="13" t="s">
        <v>152</v>
      </c>
      <c r="P3195" s="2" t="s">
        <v>152</v>
      </c>
      <c r="Q3195" s="2" t="s">
        <v>152</v>
      </c>
      <c r="R3195" s="2" t="s">
        <v>152</v>
      </c>
      <c r="S3195" s="2" t="s">
        <v>152</v>
      </c>
      <c r="T3195" s="2" t="s">
        <v>152</v>
      </c>
      <c r="U3195" s="14" t="s">
        <v>152</v>
      </c>
      <c r="V3195" s="13" t="s">
        <v>151</v>
      </c>
      <c r="W3195" s="2" t="s">
        <v>151</v>
      </c>
      <c r="X3195" s="2" t="s">
        <v>151</v>
      </c>
      <c r="Y3195" s="2" t="s">
        <v>152</v>
      </c>
      <c r="Z3195" s="94" t="s">
        <v>152</v>
      </c>
      <c r="AA3195" s="13" t="s">
        <v>151</v>
      </c>
      <c r="AB3195" s="2" t="s">
        <v>152</v>
      </c>
      <c r="AC3195" s="14" t="s">
        <v>152</v>
      </c>
      <c r="AD3195" s="93" t="s">
        <v>152</v>
      </c>
      <c r="AE3195" s="14" t="s">
        <v>152</v>
      </c>
      <c r="AF3195" s="99">
        <v>100</v>
      </c>
    </row>
    <row r="3196" spans="1:32" x14ac:dyDescent="0.3">
      <c r="A3196" s="55" t="str">
        <f t="shared" si="49"/>
        <v>PTtr_02.1</v>
      </c>
      <c r="C3196" s="96" t="s">
        <v>34</v>
      </c>
      <c r="D3196" s="97" t="s">
        <v>779</v>
      </c>
      <c r="E3196" s="97" t="s">
        <v>881</v>
      </c>
      <c r="F3196" s="97" t="s">
        <v>882</v>
      </c>
      <c r="G3196" s="97" t="s">
        <v>351</v>
      </c>
      <c r="H3196" s="96" t="s">
        <v>50</v>
      </c>
      <c r="I3196" s="98" t="s">
        <v>51</v>
      </c>
      <c r="J3196" s="27" t="s">
        <v>4323</v>
      </c>
      <c r="K3196" s="28" t="s">
        <v>4324</v>
      </c>
      <c r="L3196" s="93" t="s">
        <v>151</v>
      </c>
      <c r="M3196" s="2" t="s">
        <v>151</v>
      </c>
      <c r="N3196" s="94" t="s">
        <v>151</v>
      </c>
      <c r="O3196" s="13" t="s">
        <v>152</v>
      </c>
      <c r="P3196" s="2" t="s">
        <v>152</v>
      </c>
      <c r="Q3196" s="2" t="s">
        <v>152</v>
      </c>
      <c r="R3196" s="2" t="s">
        <v>152</v>
      </c>
      <c r="S3196" s="2" t="s">
        <v>152</v>
      </c>
      <c r="T3196" s="2" t="s">
        <v>152</v>
      </c>
      <c r="U3196" s="14" t="s">
        <v>151</v>
      </c>
      <c r="V3196" s="13" t="s">
        <v>151</v>
      </c>
      <c r="W3196" s="2" t="s">
        <v>152</v>
      </c>
      <c r="X3196" s="2" t="s">
        <v>152</v>
      </c>
      <c r="Y3196" s="2" t="s">
        <v>152</v>
      </c>
      <c r="Z3196" s="94" t="s">
        <v>152</v>
      </c>
      <c r="AA3196" s="13" t="s">
        <v>151</v>
      </c>
      <c r="AB3196" s="2" t="s">
        <v>152</v>
      </c>
      <c r="AC3196" s="14" t="s">
        <v>152</v>
      </c>
      <c r="AD3196" s="93" t="s">
        <v>152</v>
      </c>
      <c r="AE3196" s="14" t="s">
        <v>152</v>
      </c>
      <c r="AF3196" s="99">
        <v>0</v>
      </c>
    </row>
    <row r="3197" spans="1:32" x14ac:dyDescent="0.3">
      <c r="A3197" s="55" t="str">
        <f t="shared" si="49"/>
        <v>PTtr_02.1</v>
      </c>
      <c r="C3197" s="96" t="s">
        <v>34</v>
      </c>
      <c r="D3197" s="97" t="s">
        <v>779</v>
      </c>
      <c r="E3197" s="97" t="s">
        <v>881</v>
      </c>
      <c r="F3197" s="97" t="s">
        <v>882</v>
      </c>
      <c r="G3197" s="97" t="s">
        <v>351</v>
      </c>
      <c r="H3197" s="96" t="s">
        <v>50</v>
      </c>
      <c r="I3197" s="98" t="s">
        <v>51</v>
      </c>
      <c r="J3197" s="27" t="s">
        <v>4325</v>
      </c>
      <c r="K3197" s="28" t="s">
        <v>4326</v>
      </c>
      <c r="L3197" s="93" t="s">
        <v>151</v>
      </c>
      <c r="M3197" s="2" t="s">
        <v>151</v>
      </c>
      <c r="N3197" s="94" t="s">
        <v>151</v>
      </c>
      <c r="O3197" s="13" t="s">
        <v>152</v>
      </c>
      <c r="P3197" s="2" t="s">
        <v>468</v>
      </c>
      <c r="Q3197" s="2" t="s">
        <v>152</v>
      </c>
      <c r="R3197" s="2" t="s">
        <v>152</v>
      </c>
      <c r="S3197" s="2" t="s">
        <v>152</v>
      </c>
      <c r="T3197" s="2" t="s">
        <v>152</v>
      </c>
      <c r="U3197" s="14" t="s">
        <v>152</v>
      </c>
      <c r="V3197" s="13" t="s">
        <v>151</v>
      </c>
      <c r="W3197" s="2" t="s">
        <v>152</v>
      </c>
      <c r="X3197" s="2" t="s">
        <v>152</v>
      </c>
      <c r="Y3197" s="2" t="s">
        <v>152</v>
      </c>
      <c r="Z3197" s="94" t="s">
        <v>152</v>
      </c>
      <c r="AA3197" s="13" t="s">
        <v>151</v>
      </c>
      <c r="AB3197" s="2" t="s">
        <v>152</v>
      </c>
      <c r="AC3197" s="14" t="s">
        <v>152</v>
      </c>
      <c r="AD3197" s="93" t="s">
        <v>152</v>
      </c>
      <c r="AE3197" s="14" t="s">
        <v>152</v>
      </c>
      <c r="AF3197" s="99">
        <v>100</v>
      </c>
    </row>
    <row r="3198" spans="1:32" x14ac:dyDescent="0.3">
      <c r="A3198" s="55" t="str">
        <f t="shared" si="49"/>
        <v>PTtr_02.1</v>
      </c>
      <c r="C3198" s="96" t="s">
        <v>34</v>
      </c>
      <c r="D3198" s="97" t="s">
        <v>779</v>
      </c>
      <c r="E3198" s="97" t="s">
        <v>881</v>
      </c>
      <c r="F3198" s="97" t="s">
        <v>882</v>
      </c>
      <c r="G3198" s="97" t="s">
        <v>351</v>
      </c>
      <c r="H3198" s="96" t="s">
        <v>50</v>
      </c>
      <c r="I3198" s="98" t="s">
        <v>51</v>
      </c>
      <c r="J3198" s="27" t="s">
        <v>4327</v>
      </c>
      <c r="K3198" s="28" t="s">
        <v>4328</v>
      </c>
      <c r="L3198" s="93" t="s">
        <v>151</v>
      </c>
      <c r="M3198" s="2" t="s">
        <v>152</v>
      </c>
      <c r="N3198" s="94" t="s">
        <v>151</v>
      </c>
      <c r="O3198" s="13" t="s">
        <v>152</v>
      </c>
      <c r="P3198" s="2" t="s">
        <v>152</v>
      </c>
      <c r="Q3198" s="2" t="s">
        <v>152</v>
      </c>
      <c r="R3198" s="2" t="s">
        <v>152</v>
      </c>
      <c r="S3198" s="2" t="s">
        <v>152</v>
      </c>
      <c r="T3198" s="2" t="s">
        <v>152</v>
      </c>
      <c r="U3198" s="14" t="s">
        <v>152</v>
      </c>
      <c r="V3198" s="13" t="s">
        <v>151</v>
      </c>
      <c r="W3198" s="2" t="s">
        <v>152</v>
      </c>
      <c r="X3198" s="2" t="s">
        <v>152</v>
      </c>
      <c r="Y3198" s="2" t="s">
        <v>152</v>
      </c>
      <c r="Z3198" s="94" t="s">
        <v>152</v>
      </c>
      <c r="AA3198" s="13" t="s">
        <v>151</v>
      </c>
      <c r="AB3198" s="2" t="s">
        <v>152</v>
      </c>
      <c r="AC3198" s="14" t="s">
        <v>152</v>
      </c>
      <c r="AD3198" s="93" t="s">
        <v>152</v>
      </c>
      <c r="AE3198" s="14" t="s">
        <v>152</v>
      </c>
      <c r="AF3198" s="99">
        <v>100</v>
      </c>
    </row>
    <row r="3199" spans="1:32" x14ac:dyDescent="0.3">
      <c r="A3199" s="55" t="str">
        <f t="shared" si="49"/>
        <v>PTtr_02.1</v>
      </c>
      <c r="C3199" s="96" t="s">
        <v>34</v>
      </c>
      <c r="D3199" s="97" t="s">
        <v>779</v>
      </c>
      <c r="E3199" s="97" t="s">
        <v>881</v>
      </c>
      <c r="F3199" s="97" t="s">
        <v>882</v>
      </c>
      <c r="G3199" s="97" t="s">
        <v>351</v>
      </c>
      <c r="H3199" s="96" t="s">
        <v>50</v>
      </c>
      <c r="I3199" s="98" t="s">
        <v>51</v>
      </c>
      <c r="J3199" s="27" t="s">
        <v>4329</v>
      </c>
      <c r="K3199" s="28" t="s">
        <v>4330</v>
      </c>
      <c r="L3199" s="93" t="s">
        <v>151</v>
      </c>
      <c r="M3199" s="2" t="s">
        <v>152</v>
      </c>
      <c r="N3199" s="94" t="s">
        <v>151</v>
      </c>
      <c r="O3199" s="13" t="s">
        <v>152</v>
      </c>
      <c r="P3199" s="2" t="s">
        <v>152</v>
      </c>
      <c r="Q3199" s="2" t="s">
        <v>152</v>
      </c>
      <c r="R3199" s="2" t="s">
        <v>152</v>
      </c>
      <c r="S3199" s="2" t="s">
        <v>152</v>
      </c>
      <c r="T3199" s="2" t="s">
        <v>152</v>
      </c>
      <c r="U3199" s="14" t="s">
        <v>151</v>
      </c>
      <c r="V3199" s="13" t="s">
        <v>151</v>
      </c>
      <c r="W3199" s="2" t="s">
        <v>152</v>
      </c>
      <c r="X3199" s="2" t="s">
        <v>152</v>
      </c>
      <c r="Y3199" s="2" t="s">
        <v>152</v>
      </c>
      <c r="Z3199" s="94" t="s">
        <v>152</v>
      </c>
      <c r="AA3199" s="13" t="s">
        <v>151</v>
      </c>
      <c r="AB3199" s="2" t="s">
        <v>152</v>
      </c>
      <c r="AC3199" s="14" t="s">
        <v>152</v>
      </c>
      <c r="AD3199" s="93" t="s">
        <v>152</v>
      </c>
      <c r="AE3199" s="14" t="s">
        <v>152</v>
      </c>
      <c r="AF3199" s="99">
        <v>100</v>
      </c>
    </row>
    <row r="3200" spans="1:32" x14ac:dyDescent="0.3">
      <c r="A3200" s="55" t="str">
        <f t="shared" si="49"/>
        <v>PTtr_02.1</v>
      </c>
      <c r="C3200" s="96" t="s">
        <v>34</v>
      </c>
      <c r="D3200" s="97" t="s">
        <v>779</v>
      </c>
      <c r="E3200" s="97" t="s">
        <v>881</v>
      </c>
      <c r="F3200" s="97" t="s">
        <v>882</v>
      </c>
      <c r="G3200" s="97" t="s">
        <v>351</v>
      </c>
      <c r="H3200" s="96" t="s">
        <v>50</v>
      </c>
      <c r="I3200" s="98" t="s">
        <v>51</v>
      </c>
      <c r="J3200" s="27" t="s">
        <v>4331</v>
      </c>
      <c r="K3200" s="28" t="s">
        <v>4332</v>
      </c>
      <c r="L3200" s="93" t="s">
        <v>151</v>
      </c>
      <c r="M3200" s="2" t="s">
        <v>152</v>
      </c>
      <c r="N3200" s="94" t="s">
        <v>151</v>
      </c>
      <c r="O3200" s="13" t="s">
        <v>152</v>
      </c>
      <c r="P3200" s="2" t="s">
        <v>152</v>
      </c>
      <c r="Q3200" s="2" t="s">
        <v>152</v>
      </c>
      <c r="R3200" s="2" t="s">
        <v>152</v>
      </c>
      <c r="S3200" s="2" t="s">
        <v>151</v>
      </c>
      <c r="T3200" s="2" t="s">
        <v>151</v>
      </c>
      <c r="U3200" s="14" t="s">
        <v>152</v>
      </c>
      <c r="V3200" s="13" t="s">
        <v>151</v>
      </c>
      <c r="W3200" s="2" t="s">
        <v>152</v>
      </c>
      <c r="X3200" s="2" t="s">
        <v>152</v>
      </c>
      <c r="Y3200" s="2" t="s">
        <v>152</v>
      </c>
      <c r="Z3200" s="94" t="s">
        <v>152</v>
      </c>
      <c r="AA3200" s="13" t="s">
        <v>151</v>
      </c>
      <c r="AB3200" s="2" t="s">
        <v>152</v>
      </c>
      <c r="AC3200" s="14" t="s">
        <v>152</v>
      </c>
      <c r="AD3200" s="93" t="s">
        <v>152</v>
      </c>
      <c r="AE3200" s="14" t="s">
        <v>152</v>
      </c>
      <c r="AF3200" s="99">
        <v>100</v>
      </c>
    </row>
    <row r="3201" spans="1:32" x14ac:dyDescent="0.3">
      <c r="A3201" s="55" t="str">
        <f t="shared" si="49"/>
        <v>PTtr_02.1</v>
      </c>
      <c r="C3201" s="96" t="s">
        <v>34</v>
      </c>
      <c r="D3201" s="97" t="s">
        <v>779</v>
      </c>
      <c r="E3201" s="97" t="s">
        <v>881</v>
      </c>
      <c r="F3201" s="97" t="s">
        <v>882</v>
      </c>
      <c r="G3201" s="97" t="s">
        <v>351</v>
      </c>
      <c r="H3201" s="96" t="s">
        <v>50</v>
      </c>
      <c r="I3201" s="98" t="s">
        <v>51</v>
      </c>
      <c r="J3201" s="27" t="s">
        <v>4333</v>
      </c>
      <c r="K3201" s="28" t="s">
        <v>4334</v>
      </c>
      <c r="L3201" s="93" t="s">
        <v>151</v>
      </c>
      <c r="M3201" s="2" t="s">
        <v>152</v>
      </c>
      <c r="N3201" s="94" t="s">
        <v>151</v>
      </c>
      <c r="O3201" s="13" t="s">
        <v>152</v>
      </c>
      <c r="P3201" s="2" t="s">
        <v>152</v>
      </c>
      <c r="Q3201" s="2" t="s">
        <v>152</v>
      </c>
      <c r="R3201" s="2" t="s">
        <v>152</v>
      </c>
      <c r="S3201" s="2" t="s">
        <v>152</v>
      </c>
      <c r="T3201" s="2" t="s">
        <v>152</v>
      </c>
      <c r="U3201" s="14" t="s">
        <v>152</v>
      </c>
      <c r="V3201" s="13" t="s">
        <v>151</v>
      </c>
      <c r="W3201" s="2" t="s">
        <v>152</v>
      </c>
      <c r="X3201" s="2" t="s">
        <v>152</v>
      </c>
      <c r="Y3201" s="2" t="s">
        <v>152</v>
      </c>
      <c r="Z3201" s="94" t="s">
        <v>152</v>
      </c>
      <c r="AA3201" s="13" t="s">
        <v>151</v>
      </c>
      <c r="AB3201" s="2" t="s">
        <v>152</v>
      </c>
      <c r="AC3201" s="14" t="s">
        <v>152</v>
      </c>
      <c r="AD3201" s="93" t="s">
        <v>152</v>
      </c>
      <c r="AE3201" s="14" t="s">
        <v>152</v>
      </c>
      <c r="AF3201" s="99">
        <v>100</v>
      </c>
    </row>
    <row r="3202" spans="1:32" x14ac:dyDescent="0.3">
      <c r="A3202" s="55" t="str">
        <f t="shared" si="49"/>
        <v>PTtr_02.1</v>
      </c>
      <c r="C3202" s="96" t="s">
        <v>34</v>
      </c>
      <c r="D3202" s="97" t="s">
        <v>779</v>
      </c>
      <c r="E3202" s="97" t="s">
        <v>881</v>
      </c>
      <c r="F3202" s="97" t="s">
        <v>882</v>
      </c>
      <c r="G3202" s="97" t="s">
        <v>351</v>
      </c>
      <c r="H3202" s="96" t="s">
        <v>50</v>
      </c>
      <c r="I3202" s="98" t="s">
        <v>51</v>
      </c>
      <c r="J3202" s="27" t="s">
        <v>4335</v>
      </c>
      <c r="K3202" s="28" t="s">
        <v>4336</v>
      </c>
      <c r="L3202" s="93" t="s">
        <v>151</v>
      </c>
      <c r="M3202" s="2" t="s">
        <v>152</v>
      </c>
      <c r="N3202" s="94" t="s">
        <v>151</v>
      </c>
      <c r="O3202" s="13" t="s">
        <v>152</v>
      </c>
      <c r="P3202" s="2" t="s">
        <v>151</v>
      </c>
      <c r="Q3202" s="2" t="s">
        <v>152</v>
      </c>
      <c r="R3202" s="2" t="s">
        <v>152</v>
      </c>
      <c r="S3202" s="2" t="s">
        <v>152</v>
      </c>
      <c r="T3202" s="2" t="s">
        <v>152</v>
      </c>
      <c r="U3202" s="14" t="s">
        <v>152</v>
      </c>
      <c r="V3202" s="13" t="s">
        <v>151</v>
      </c>
      <c r="W3202" s="2" t="s">
        <v>152</v>
      </c>
      <c r="X3202" s="2" t="s">
        <v>152</v>
      </c>
      <c r="Y3202" s="2" t="s">
        <v>152</v>
      </c>
      <c r="Z3202" s="94" t="s">
        <v>152</v>
      </c>
      <c r="AA3202" s="13" t="s">
        <v>151</v>
      </c>
      <c r="AB3202" s="2" t="s">
        <v>152</v>
      </c>
      <c r="AC3202" s="14" t="s">
        <v>152</v>
      </c>
      <c r="AD3202" s="93" t="s">
        <v>152</v>
      </c>
      <c r="AE3202" s="14" t="s">
        <v>152</v>
      </c>
      <c r="AF3202" s="99">
        <v>100</v>
      </c>
    </row>
    <row r="3203" spans="1:32" x14ac:dyDescent="0.3">
      <c r="A3203" s="55" t="str">
        <f t="shared" si="49"/>
        <v>PTtr_02.2</v>
      </c>
      <c r="C3203" s="96" t="s">
        <v>34</v>
      </c>
      <c r="D3203" s="97" t="s">
        <v>779</v>
      </c>
      <c r="E3203" s="97" t="s">
        <v>883</v>
      </c>
      <c r="F3203" s="97" t="s">
        <v>884</v>
      </c>
      <c r="G3203" s="97" t="s">
        <v>351</v>
      </c>
      <c r="H3203" s="96" t="s">
        <v>50</v>
      </c>
      <c r="I3203" s="98" t="s">
        <v>6</v>
      </c>
      <c r="J3203" s="27" t="s">
        <v>976</v>
      </c>
      <c r="K3203" s="28" t="s">
        <v>976</v>
      </c>
      <c r="L3203" s="93" t="s">
        <v>151</v>
      </c>
      <c r="M3203" s="2" t="s">
        <v>151</v>
      </c>
      <c r="N3203" s="94" t="s">
        <v>151</v>
      </c>
      <c r="O3203" s="13" t="s">
        <v>151</v>
      </c>
      <c r="P3203" s="2" t="s">
        <v>151</v>
      </c>
      <c r="Q3203" s="2" t="s">
        <v>151</v>
      </c>
      <c r="R3203" s="2" t="s">
        <v>151</v>
      </c>
      <c r="S3203" s="2" t="s">
        <v>151</v>
      </c>
      <c r="T3203" s="2" t="s">
        <v>151</v>
      </c>
      <c r="U3203" s="14" t="s">
        <v>151</v>
      </c>
      <c r="V3203" s="13" t="s">
        <v>151</v>
      </c>
      <c r="W3203" s="2" t="s">
        <v>151</v>
      </c>
      <c r="X3203" s="2" t="s">
        <v>151</v>
      </c>
      <c r="Y3203" s="2" t="s">
        <v>151</v>
      </c>
      <c r="Z3203" s="94" t="s">
        <v>151</v>
      </c>
      <c r="AA3203" s="13" t="s">
        <v>151</v>
      </c>
      <c r="AB3203" s="2" t="s">
        <v>151</v>
      </c>
      <c r="AC3203" s="14" t="s">
        <v>151</v>
      </c>
      <c r="AD3203" s="93" t="s">
        <v>151</v>
      </c>
      <c r="AE3203" s="14" t="s">
        <v>151</v>
      </c>
      <c r="AF3203" s="99">
        <v>100</v>
      </c>
    </row>
    <row r="3204" spans="1:32" x14ac:dyDescent="0.3">
      <c r="A3204" s="55" t="str">
        <f t="shared" si="49"/>
        <v>PTtr_02.3</v>
      </c>
      <c r="C3204" s="96" t="s">
        <v>34</v>
      </c>
      <c r="D3204" s="97" t="s">
        <v>779</v>
      </c>
      <c r="E3204" s="97" t="s">
        <v>885</v>
      </c>
      <c r="F3204" s="97" t="s">
        <v>886</v>
      </c>
      <c r="G3204" s="97" t="s">
        <v>351</v>
      </c>
      <c r="H3204" s="96" t="s">
        <v>50</v>
      </c>
      <c r="I3204" s="98" t="s">
        <v>454</v>
      </c>
      <c r="J3204" s="27" t="s">
        <v>4337</v>
      </c>
      <c r="K3204" s="28" t="s">
        <v>4338</v>
      </c>
      <c r="L3204" s="93" t="s">
        <v>151</v>
      </c>
      <c r="M3204" s="2" t="s">
        <v>152</v>
      </c>
      <c r="N3204" s="94" t="s">
        <v>152</v>
      </c>
      <c r="O3204" s="13" t="s">
        <v>468</v>
      </c>
      <c r="P3204" s="2" t="s">
        <v>152</v>
      </c>
      <c r="Q3204" s="2" t="s">
        <v>152</v>
      </c>
      <c r="R3204" s="2" t="s">
        <v>152</v>
      </c>
      <c r="S3204" s="2" t="s">
        <v>152</v>
      </c>
      <c r="T3204" s="2" t="s">
        <v>152</v>
      </c>
      <c r="U3204" s="14" t="s">
        <v>152</v>
      </c>
      <c r="V3204" s="13" t="s">
        <v>151</v>
      </c>
      <c r="W3204" s="2" t="s">
        <v>152</v>
      </c>
      <c r="X3204" s="2" t="s">
        <v>152</v>
      </c>
      <c r="Y3204" s="2" t="s">
        <v>152</v>
      </c>
      <c r="Z3204" s="94" t="s">
        <v>152</v>
      </c>
      <c r="AA3204" s="13" t="s">
        <v>151</v>
      </c>
      <c r="AB3204" s="2" t="s">
        <v>152</v>
      </c>
      <c r="AC3204" s="14" t="s">
        <v>152</v>
      </c>
      <c r="AD3204" s="93" t="s">
        <v>152</v>
      </c>
      <c r="AE3204" s="14" t="s">
        <v>152</v>
      </c>
      <c r="AF3204" s="99">
        <v>100</v>
      </c>
    </row>
    <row r="3205" spans="1:32" x14ac:dyDescent="0.3">
      <c r="A3205" s="55" t="str">
        <f t="shared" si="49"/>
        <v>PTtr_02.3</v>
      </c>
      <c r="C3205" s="96" t="s">
        <v>34</v>
      </c>
      <c r="D3205" s="97" t="s">
        <v>779</v>
      </c>
      <c r="E3205" s="97" t="s">
        <v>885</v>
      </c>
      <c r="F3205" s="97" t="s">
        <v>886</v>
      </c>
      <c r="G3205" s="97" t="s">
        <v>351</v>
      </c>
      <c r="H3205" s="96" t="s">
        <v>50</v>
      </c>
      <c r="I3205" s="98" t="s">
        <v>454</v>
      </c>
      <c r="J3205" s="27" t="s">
        <v>4339</v>
      </c>
      <c r="K3205" s="28" t="s">
        <v>4340</v>
      </c>
      <c r="L3205" s="93" t="s">
        <v>151</v>
      </c>
      <c r="M3205" s="2" t="s">
        <v>151</v>
      </c>
      <c r="N3205" s="94" t="s">
        <v>151</v>
      </c>
      <c r="O3205" s="13" t="s">
        <v>152</v>
      </c>
      <c r="P3205" s="2" t="s">
        <v>152</v>
      </c>
      <c r="Q3205" s="2" t="s">
        <v>152</v>
      </c>
      <c r="R3205" s="2" t="s">
        <v>152</v>
      </c>
      <c r="S3205" s="2" t="s">
        <v>152</v>
      </c>
      <c r="T3205" s="2" t="s">
        <v>152</v>
      </c>
      <c r="U3205" s="14" t="s">
        <v>152</v>
      </c>
      <c r="V3205" s="13" t="s">
        <v>151</v>
      </c>
      <c r="W3205" s="2" t="s">
        <v>151</v>
      </c>
      <c r="X3205" s="2" t="s">
        <v>152</v>
      </c>
      <c r="Y3205" s="2" t="s">
        <v>152</v>
      </c>
      <c r="Z3205" s="94" t="s">
        <v>152</v>
      </c>
      <c r="AA3205" s="13" t="s">
        <v>151</v>
      </c>
      <c r="AB3205" s="2" t="s">
        <v>151</v>
      </c>
      <c r="AC3205" s="14" t="s">
        <v>151</v>
      </c>
      <c r="AD3205" s="93" t="s">
        <v>151</v>
      </c>
      <c r="AE3205" s="14" t="s">
        <v>151</v>
      </c>
      <c r="AF3205" s="99">
        <v>100</v>
      </c>
    </row>
    <row r="3206" spans="1:32" x14ac:dyDescent="0.3">
      <c r="A3206" s="55" t="str">
        <f t="shared" si="49"/>
        <v>PTtr_02.4</v>
      </c>
      <c r="C3206" s="96" t="s">
        <v>34</v>
      </c>
      <c r="D3206" s="97" t="s">
        <v>779</v>
      </c>
      <c r="E3206" s="97" t="s">
        <v>887</v>
      </c>
      <c r="F3206" s="97" t="s">
        <v>888</v>
      </c>
      <c r="G3206" s="97" t="s">
        <v>351</v>
      </c>
      <c r="H3206" s="96" t="s">
        <v>50</v>
      </c>
      <c r="I3206" s="98" t="s">
        <v>51</v>
      </c>
      <c r="J3206" s="27" t="s">
        <v>4341</v>
      </c>
      <c r="K3206" s="28" t="s">
        <v>4342</v>
      </c>
      <c r="L3206" s="93" t="s">
        <v>151</v>
      </c>
      <c r="M3206" s="2" t="s">
        <v>151</v>
      </c>
      <c r="N3206" s="94" t="s">
        <v>151</v>
      </c>
      <c r="O3206" s="13" t="s">
        <v>151</v>
      </c>
      <c r="P3206" s="2" t="s">
        <v>152</v>
      </c>
      <c r="Q3206" s="2" t="s">
        <v>152</v>
      </c>
      <c r="R3206" s="2" t="s">
        <v>152</v>
      </c>
      <c r="S3206" s="2" t="s">
        <v>152</v>
      </c>
      <c r="T3206" s="2" t="s">
        <v>152</v>
      </c>
      <c r="U3206" s="14" t="s">
        <v>152</v>
      </c>
      <c r="V3206" s="13" t="s">
        <v>151</v>
      </c>
      <c r="W3206" s="2" t="s">
        <v>151</v>
      </c>
      <c r="X3206" s="2" t="s">
        <v>151</v>
      </c>
      <c r="Y3206" s="2" t="s">
        <v>152</v>
      </c>
      <c r="Z3206" s="94" t="s">
        <v>152</v>
      </c>
      <c r="AA3206" s="13" t="s">
        <v>151</v>
      </c>
      <c r="AB3206" s="2" t="s">
        <v>151</v>
      </c>
      <c r="AC3206" s="14" t="s">
        <v>152</v>
      </c>
      <c r="AD3206" s="93" t="s">
        <v>151</v>
      </c>
      <c r="AE3206" s="14" t="s">
        <v>151</v>
      </c>
      <c r="AF3206" s="99">
        <v>100</v>
      </c>
    </row>
    <row r="3207" spans="1:32" x14ac:dyDescent="0.3">
      <c r="A3207" s="55" t="str">
        <f t="shared" si="49"/>
        <v>PTtr_03.1</v>
      </c>
      <c r="C3207" s="96" t="s">
        <v>34</v>
      </c>
      <c r="D3207" s="97" t="s">
        <v>779</v>
      </c>
      <c r="E3207" s="97" t="s">
        <v>889</v>
      </c>
      <c r="F3207" s="97" t="s">
        <v>890</v>
      </c>
      <c r="G3207" s="97" t="s">
        <v>344</v>
      </c>
      <c r="H3207" s="96" t="s">
        <v>50</v>
      </c>
      <c r="I3207" s="98" t="s">
        <v>454</v>
      </c>
      <c r="J3207" s="27" t="s">
        <v>4343</v>
      </c>
      <c r="K3207" s="28" t="s">
        <v>4344</v>
      </c>
      <c r="L3207" s="93" t="s">
        <v>151</v>
      </c>
      <c r="M3207" s="2" t="s">
        <v>151</v>
      </c>
      <c r="N3207" s="94" t="s">
        <v>151</v>
      </c>
      <c r="O3207" s="13"/>
      <c r="P3207" s="2"/>
      <c r="Q3207" s="2"/>
      <c r="R3207" s="2"/>
      <c r="S3207" s="2"/>
      <c r="T3207" s="2"/>
      <c r="U3207" s="14"/>
      <c r="V3207" s="13"/>
      <c r="W3207" s="2"/>
      <c r="X3207" s="2"/>
      <c r="Y3207" s="2"/>
      <c r="Z3207" s="94"/>
      <c r="AA3207" s="13"/>
      <c r="AB3207" s="2"/>
      <c r="AC3207" s="14"/>
      <c r="AD3207" s="93"/>
      <c r="AE3207" s="14"/>
      <c r="AF3207" s="99">
        <v>100</v>
      </c>
    </row>
    <row r="3208" spans="1:32" x14ac:dyDescent="0.3">
      <c r="A3208" s="55" t="str">
        <f t="shared" ref="A3208:A3271" si="50">C3208&amp;LOWER(LEFT(D3208,2))&amp;"_"&amp;IF(LEN(TRIM(LEFT(E3208,FIND(" ",E3208))))=3,"0"&amp;TRIM(LEFT(E3208,FIND(" ",E3208))),TRIM(LEFT(E3208,FIND(" ",E3208))))</f>
        <v>PTtr_03.1</v>
      </c>
      <c r="C3208" s="96" t="s">
        <v>34</v>
      </c>
      <c r="D3208" s="97" t="s">
        <v>779</v>
      </c>
      <c r="E3208" s="97" t="s">
        <v>889</v>
      </c>
      <c r="F3208" s="97" t="s">
        <v>890</v>
      </c>
      <c r="G3208" s="97" t="s">
        <v>344</v>
      </c>
      <c r="H3208" s="96" t="s">
        <v>50</v>
      </c>
      <c r="I3208" s="98" t="s">
        <v>454</v>
      </c>
      <c r="J3208" s="27" t="s">
        <v>4345</v>
      </c>
      <c r="K3208" s="28" t="s">
        <v>4346</v>
      </c>
      <c r="L3208" s="93" t="s">
        <v>151</v>
      </c>
      <c r="M3208" s="2" t="s">
        <v>151</v>
      </c>
      <c r="N3208" s="94" t="s">
        <v>151</v>
      </c>
      <c r="O3208" s="13"/>
      <c r="P3208" s="2"/>
      <c r="Q3208" s="2"/>
      <c r="R3208" s="2"/>
      <c r="S3208" s="2"/>
      <c r="T3208" s="2"/>
      <c r="U3208" s="14"/>
      <c r="V3208" s="13"/>
      <c r="W3208" s="2"/>
      <c r="X3208" s="2"/>
      <c r="Y3208" s="2"/>
      <c r="Z3208" s="94"/>
      <c r="AA3208" s="13"/>
      <c r="AB3208" s="2"/>
      <c r="AC3208" s="14"/>
      <c r="AD3208" s="93"/>
      <c r="AE3208" s="14"/>
      <c r="AF3208" s="99">
        <v>100</v>
      </c>
    </row>
    <row r="3209" spans="1:32" x14ac:dyDescent="0.3">
      <c r="A3209" s="55" t="str">
        <f t="shared" si="50"/>
        <v>PTtr_03.1</v>
      </c>
      <c r="C3209" s="96" t="s">
        <v>34</v>
      </c>
      <c r="D3209" s="97" t="s">
        <v>779</v>
      </c>
      <c r="E3209" s="97" t="s">
        <v>889</v>
      </c>
      <c r="F3209" s="97" t="s">
        <v>890</v>
      </c>
      <c r="G3209" s="97" t="s">
        <v>344</v>
      </c>
      <c r="H3209" s="96" t="s">
        <v>50</v>
      </c>
      <c r="I3209" s="98" t="s">
        <v>454</v>
      </c>
      <c r="J3209" s="27" t="s">
        <v>4347</v>
      </c>
      <c r="K3209" s="28" t="s">
        <v>4348</v>
      </c>
      <c r="L3209" s="93" t="s">
        <v>151</v>
      </c>
      <c r="M3209" s="2" t="s">
        <v>151</v>
      </c>
      <c r="N3209" s="94" t="s">
        <v>151</v>
      </c>
      <c r="O3209" s="13"/>
      <c r="P3209" s="2"/>
      <c r="Q3209" s="2"/>
      <c r="R3209" s="2"/>
      <c r="S3209" s="2"/>
      <c r="T3209" s="2"/>
      <c r="U3209" s="14"/>
      <c r="V3209" s="13"/>
      <c r="W3209" s="2"/>
      <c r="X3209" s="2"/>
      <c r="Y3209" s="2"/>
      <c r="Z3209" s="94"/>
      <c r="AA3209" s="13"/>
      <c r="AB3209" s="2"/>
      <c r="AC3209" s="14"/>
      <c r="AD3209" s="93"/>
      <c r="AE3209" s="14"/>
      <c r="AF3209" s="99">
        <v>0</v>
      </c>
    </row>
    <row r="3210" spans="1:32" x14ac:dyDescent="0.3">
      <c r="A3210" s="55" t="str">
        <f t="shared" si="50"/>
        <v>PTtr_03.2</v>
      </c>
      <c r="C3210" s="96" t="s">
        <v>34</v>
      </c>
      <c r="D3210" s="97" t="s">
        <v>779</v>
      </c>
      <c r="E3210" s="97" t="s">
        <v>891</v>
      </c>
      <c r="F3210" s="97" t="s">
        <v>892</v>
      </c>
      <c r="G3210" s="97" t="s">
        <v>351</v>
      </c>
      <c r="H3210" s="96" t="s">
        <v>50</v>
      </c>
      <c r="I3210" s="98" t="s">
        <v>454</v>
      </c>
      <c r="J3210" s="27" t="s">
        <v>4343</v>
      </c>
      <c r="K3210" s="28" t="s">
        <v>4349</v>
      </c>
      <c r="L3210" s="93" t="s">
        <v>151</v>
      </c>
      <c r="M3210" s="2" t="s">
        <v>151</v>
      </c>
      <c r="N3210" s="94" t="s">
        <v>151</v>
      </c>
      <c r="O3210" s="13" t="s">
        <v>151</v>
      </c>
      <c r="P3210" s="2" t="s">
        <v>151</v>
      </c>
      <c r="Q3210" s="2" t="s">
        <v>152</v>
      </c>
      <c r="R3210" s="2" t="s">
        <v>152</v>
      </c>
      <c r="S3210" s="2" t="s">
        <v>151</v>
      </c>
      <c r="T3210" s="2" t="s">
        <v>151</v>
      </c>
      <c r="U3210" s="14" t="s">
        <v>152</v>
      </c>
      <c r="V3210" s="13" t="s">
        <v>151</v>
      </c>
      <c r="W3210" s="2" t="s">
        <v>151</v>
      </c>
      <c r="X3210" s="2" t="s">
        <v>152</v>
      </c>
      <c r="Y3210" s="2" t="s">
        <v>152</v>
      </c>
      <c r="Z3210" s="94" t="s">
        <v>152</v>
      </c>
      <c r="AA3210" s="13" t="s">
        <v>151</v>
      </c>
      <c r="AB3210" s="2" t="s">
        <v>151</v>
      </c>
      <c r="AC3210" s="14" t="s">
        <v>152</v>
      </c>
      <c r="AD3210" s="93" t="s">
        <v>151</v>
      </c>
      <c r="AE3210" s="14" t="s">
        <v>151</v>
      </c>
      <c r="AF3210" s="99">
        <v>100</v>
      </c>
    </row>
    <row r="3211" spans="1:32" x14ac:dyDescent="0.3">
      <c r="A3211" s="55" t="str">
        <f t="shared" si="50"/>
        <v>PTtr_03.2</v>
      </c>
      <c r="C3211" s="96" t="s">
        <v>34</v>
      </c>
      <c r="D3211" s="97" t="s">
        <v>779</v>
      </c>
      <c r="E3211" s="97" t="s">
        <v>891</v>
      </c>
      <c r="F3211" s="97" t="s">
        <v>892</v>
      </c>
      <c r="G3211" s="97" t="s">
        <v>351</v>
      </c>
      <c r="H3211" s="96" t="s">
        <v>50</v>
      </c>
      <c r="I3211" s="98" t="s">
        <v>454</v>
      </c>
      <c r="J3211" s="27" t="s">
        <v>4345</v>
      </c>
      <c r="K3211" s="28" t="s">
        <v>4350</v>
      </c>
      <c r="L3211" s="93" t="s">
        <v>151</v>
      </c>
      <c r="M3211" s="2" t="s">
        <v>152</v>
      </c>
      <c r="N3211" s="94" t="s">
        <v>151</v>
      </c>
      <c r="O3211" s="13" t="s">
        <v>152</v>
      </c>
      <c r="P3211" s="2" t="s">
        <v>152</v>
      </c>
      <c r="Q3211" s="2" t="s">
        <v>152</v>
      </c>
      <c r="R3211" s="2" t="s">
        <v>152</v>
      </c>
      <c r="S3211" s="2" t="s">
        <v>152</v>
      </c>
      <c r="T3211" s="2" t="s">
        <v>152</v>
      </c>
      <c r="U3211" s="14" t="s">
        <v>152</v>
      </c>
      <c r="V3211" s="13" t="s">
        <v>152</v>
      </c>
      <c r="W3211" s="2" t="s">
        <v>152</v>
      </c>
      <c r="X3211" s="2" t="s">
        <v>152</v>
      </c>
      <c r="Y3211" s="2" t="s">
        <v>152</v>
      </c>
      <c r="Z3211" s="94" t="s">
        <v>152</v>
      </c>
      <c r="AA3211" s="13" t="s">
        <v>152</v>
      </c>
      <c r="AB3211" s="2" t="s">
        <v>152</v>
      </c>
      <c r="AC3211" s="14" t="s">
        <v>152</v>
      </c>
      <c r="AD3211" s="93" t="s">
        <v>152</v>
      </c>
      <c r="AE3211" s="14" t="s">
        <v>152</v>
      </c>
      <c r="AF3211" s="99">
        <v>100</v>
      </c>
    </row>
    <row r="3212" spans="1:32" x14ac:dyDescent="0.3">
      <c r="A3212" s="55" t="str">
        <f t="shared" si="50"/>
        <v>PTtr_03.2</v>
      </c>
      <c r="C3212" s="96" t="s">
        <v>34</v>
      </c>
      <c r="D3212" s="97" t="s">
        <v>779</v>
      </c>
      <c r="E3212" s="97" t="s">
        <v>891</v>
      </c>
      <c r="F3212" s="97" t="s">
        <v>892</v>
      </c>
      <c r="G3212" s="97" t="s">
        <v>351</v>
      </c>
      <c r="H3212" s="96" t="s">
        <v>50</v>
      </c>
      <c r="I3212" s="98" t="s">
        <v>454</v>
      </c>
      <c r="J3212" s="27" t="s">
        <v>4347</v>
      </c>
      <c r="K3212" s="28" t="s">
        <v>4351</v>
      </c>
      <c r="L3212" s="93" t="s">
        <v>151</v>
      </c>
      <c r="M3212" s="2" t="s">
        <v>152</v>
      </c>
      <c r="N3212" s="94" t="s">
        <v>151</v>
      </c>
      <c r="O3212" s="13" t="s">
        <v>152</v>
      </c>
      <c r="P3212" s="2" t="s">
        <v>152</v>
      </c>
      <c r="Q3212" s="2" t="s">
        <v>152</v>
      </c>
      <c r="R3212" s="2" t="s">
        <v>152</v>
      </c>
      <c r="S3212" s="2" t="s">
        <v>152</v>
      </c>
      <c r="T3212" s="2" t="s">
        <v>152</v>
      </c>
      <c r="U3212" s="14" t="s">
        <v>152</v>
      </c>
      <c r="V3212" s="13" t="s">
        <v>152</v>
      </c>
      <c r="W3212" s="2" t="s">
        <v>152</v>
      </c>
      <c r="X3212" s="2" t="s">
        <v>152</v>
      </c>
      <c r="Y3212" s="2" t="s">
        <v>152</v>
      </c>
      <c r="Z3212" s="94" t="s">
        <v>152</v>
      </c>
      <c r="AA3212" s="13" t="s">
        <v>152</v>
      </c>
      <c r="AB3212" s="2" t="s">
        <v>152</v>
      </c>
      <c r="AC3212" s="14" t="s">
        <v>152</v>
      </c>
      <c r="AD3212" s="93" t="s">
        <v>152</v>
      </c>
      <c r="AE3212" s="14" t="s">
        <v>152</v>
      </c>
      <c r="AF3212" s="99">
        <v>0</v>
      </c>
    </row>
    <row r="3213" spans="1:32" x14ac:dyDescent="0.3">
      <c r="A3213" s="55" t="str">
        <f t="shared" si="50"/>
        <v>PTtr_03.3</v>
      </c>
      <c r="C3213" s="96" t="s">
        <v>34</v>
      </c>
      <c r="D3213" s="97" t="s">
        <v>779</v>
      </c>
      <c r="E3213" s="97" t="s">
        <v>893</v>
      </c>
      <c r="F3213" s="97" t="s">
        <v>894</v>
      </c>
      <c r="G3213" s="97" t="s">
        <v>351</v>
      </c>
      <c r="H3213" s="96" t="s">
        <v>50</v>
      </c>
      <c r="I3213" s="98" t="s">
        <v>454</v>
      </c>
      <c r="J3213" s="27" t="s">
        <v>4343</v>
      </c>
      <c r="K3213" s="28" t="s">
        <v>4349</v>
      </c>
      <c r="L3213" s="93" t="s">
        <v>151</v>
      </c>
      <c r="M3213" s="2" t="s">
        <v>152</v>
      </c>
      <c r="N3213" s="94" t="s">
        <v>152</v>
      </c>
      <c r="O3213" s="13" t="s">
        <v>152</v>
      </c>
      <c r="P3213" s="2" t="s">
        <v>152</v>
      </c>
      <c r="Q3213" s="2" t="s">
        <v>152</v>
      </c>
      <c r="R3213" s="2" t="s">
        <v>152</v>
      </c>
      <c r="S3213" s="2" t="s">
        <v>152</v>
      </c>
      <c r="T3213" s="2" t="s">
        <v>152</v>
      </c>
      <c r="U3213" s="14" t="s">
        <v>152</v>
      </c>
      <c r="V3213" s="13" t="s">
        <v>152</v>
      </c>
      <c r="W3213" s="2" t="s">
        <v>152</v>
      </c>
      <c r="X3213" s="2" t="s">
        <v>152</v>
      </c>
      <c r="Y3213" s="2" t="s">
        <v>152</v>
      </c>
      <c r="Z3213" s="94" t="s">
        <v>152</v>
      </c>
      <c r="AA3213" s="13" t="s">
        <v>151</v>
      </c>
      <c r="AB3213" s="2" t="s">
        <v>152</v>
      </c>
      <c r="AC3213" s="14" t="s">
        <v>152</v>
      </c>
      <c r="AD3213" s="93" t="s">
        <v>152</v>
      </c>
      <c r="AE3213" s="14" t="s">
        <v>152</v>
      </c>
      <c r="AF3213" s="99">
        <v>100</v>
      </c>
    </row>
    <row r="3214" spans="1:32" x14ac:dyDescent="0.3">
      <c r="A3214" s="55" t="str">
        <f t="shared" si="50"/>
        <v>PTtr_03.3</v>
      </c>
      <c r="C3214" s="96" t="s">
        <v>34</v>
      </c>
      <c r="D3214" s="97" t="s">
        <v>779</v>
      </c>
      <c r="E3214" s="97" t="s">
        <v>893</v>
      </c>
      <c r="F3214" s="97" t="s">
        <v>894</v>
      </c>
      <c r="G3214" s="97" t="s">
        <v>351</v>
      </c>
      <c r="H3214" s="96" t="s">
        <v>50</v>
      </c>
      <c r="I3214" s="98" t="s">
        <v>454</v>
      </c>
      <c r="J3214" s="27" t="s">
        <v>4345</v>
      </c>
      <c r="K3214" s="28" t="s">
        <v>4350</v>
      </c>
      <c r="L3214" s="93" t="s">
        <v>151</v>
      </c>
      <c r="M3214" s="2" t="s">
        <v>152</v>
      </c>
      <c r="N3214" s="94" t="s">
        <v>152</v>
      </c>
      <c r="O3214" s="13" t="s">
        <v>152</v>
      </c>
      <c r="P3214" s="2" t="s">
        <v>152</v>
      </c>
      <c r="Q3214" s="2" t="s">
        <v>152</v>
      </c>
      <c r="R3214" s="2" t="s">
        <v>152</v>
      </c>
      <c r="S3214" s="2" t="s">
        <v>151</v>
      </c>
      <c r="T3214" s="2" t="s">
        <v>152</v>
      </c>
      <c r="U3214" s="14" t="s">
        <v>152</v>
      </c>
      <c r="V3214" s="13" t="s">
        <v>152</v>
      </c>
      <c r="W3214" s="2" t="s">
        <v>152</v>
      </c>
      <c r="X3214" s="2" t="s">
        <v>152</v>
      </c>
      <c r="Y3214" s="2" t="s">
        <v>152</v>
      </c>
      <c r="Z3214" s="94" t="s">
        <v>152</v>
      </c>
      <c r="AA3214" s="13" t="s">
        <v>151</v>
      </c>
      <c r="AB3214" s="2" t="s">
        <v>152</v>
      </c>
      <c r="AC3214" s="14" t="s">
        <v>152</v>
      </c>
      <c r="AD3214" s="93" t="s">
        <v>152</v>
      </c>
      <c r="AE3214" s="14" t="s">
        <v>152</v>
      </c>
      <c r="AF3214" s="99">
        <v>100</v>
      </c>
    </row>
    <row r="3215" spans="1:32" x14ac:dyDescent="0.3">
      <c r="A3215" s="55" t="str">
        <f t="shared" si="50"/>
        <v>PTtr_03.3</v>
      </c>
      <c r="C3215" s="96" t="s">
        <v>34</v>
      </c>
      <c r="D3215" s="97" t="s">
        <v>779</v>
      </c>
      <c r="E3215" s="97" t="s">
        <v>893</v>
      </c>
      <c r="F3215" s="97" t="s">
        <v>894</v>
      </c>
      <c r="G3215" s="97" t="s">
        <v>351</v>
      </c>
      <c r="H3215" s="96" t="s">
        <v>50</v>
      </c>
      <c r="I3215" s="98" t="s">
        <v>454</v>
      </c>
      <c r="J3215" s="27" t="s">
        <v>4347</v>
      </c>
      <c r="K3215" s="28" t="s">
        <v>4351</v>
      </c>
      <c r="L3215" s="93" t="s">
        <v>151</v>
      </c>
      <c r="M3215" s="2" t="s">
        <v>152</v>
      </c>
      <c r="N3215" s="94" t="s">
        <v>152</v>
      </c>
      <c r="O3215" s="13" t="s">
        <v>152</v>
      </c>
      <c r="P3215" s="2" t="s">
        <v>152</v>
      </c>
      <c r="Q3215" s="2" t="s">
        <v>152</v>
      </c>
      <c r="R3215" s="2" t="s">
        <v>152</v>
      </c>
      <c r="S3215" s="2" t="s">
        <v>152</v>
      </c>
      <c r="T3215" s="2" t="s">
        <v>152</v>
      </c>
      <c r="U3215" s="14" t="s">
        <v>152</v>
      </c>
      <c r="V3215" s="13" t="s">
        <v>152</v>
      </c>
      <c r="W3215" s="2" t="s">
        <v>152</v>
      </c>
      <c r="X3215" s="2" t="s">
        <v>152</v>
      </c>
      <c r="Y3215" s="2" t="s">
        <v>152</v>
      </c>
      <c r="Z3215" s="94" t="s">
        <v>152</v>
      </c>
      <c r="AA3215" s="13" t="s">
        <v>151</v>
      </c>
      <c r="AB3215" s="2" t="s">
        <v>152</v>
      </c>
      <c r="AC3215" s="14" t="s">
        <v>152</v>
      </c>
      <c r="AD3215" s="93" t="s">
        <v>152</v>
      </c>
      <c r="AE3215" s="14" t="s">
        <v>152</v>
      </c>
      <c r="AF3215" s="99">
        <v>0</v>
      </c>
    </row>
    <row r="3216" spans="1:32" x14ac:dyDescent="0.3">
      <c r="A3216" s="55" t="str">
        <f t="shared" si="50"/>
        <v>ROec_01.1</v>
      </c>
      <c r="C3216" s="96" t="s">
        <v>35</v>
      </c>
      <c r="D3216" s="97" t="s">
        <v>776</v>
      </c>
      <c r="E3216" s="97" t="s">
        <v>815</v>
      </c>
      <c r="F3216" s="97" t="s">
        <v>816</v>
      </c>
      <c r="G3216" s="97" t="s">
        <v>351</v>
      </c>
      <c r="H3216" s="96" t="s">
        <v>50</v>
      </c>
      <c r="I3216" s="98" t="s">
        <v>454</v>
      </c>
      <c r="J3216" s="27" t="s">
        <v>4352</v>
      </c>
      <c r="K3216" s="28" t="s">
        <v>4353</v>
      </c>
      <c r="L3216" s="93" t="s">
        <v>151</v>
      </c>
      <c r="M3216" s="2" t="s">
        <v>151</v>
      </c>
      <c r="N3216" s="94" t="s">
        <v>151</v>
      </c>
      <c r="O3216" s="13" t="s">
        <v>151</v>
      </c>
      <c r="P3216" s="2" t="s">
        <v>151</v>
      </c>
      <c r="Q3216" s="2" t="s">
        <v>468</v>
      </c>
      <c r="R3216" s="2" t="s">
        <v>152</v>
      </c>
      <c r="S3216" s="2" t="s">
        <v>151</v>
      </c>
      <c r="T3216" s="2" t="s">
        <v>151</v>
      </c>
      <c r="U3216" s="14" t="s">
        <v>152</v>
      </c>
      <c r="V3216" s="13" t="s">
        <v>151</v>
      </c>
      <c r="W3216" s="2" t="s">
        <v>151</v>
      </c>
      <c r="X3216" s="2" t="s">
        <v>151</v>
      </c>
      <c r="Y3216" s="2" t="s">
        <v>152</v>
      </c>
      <c r="Z3216" s="94" t="s">
        <v>152</v>
      </c>
      <c r="AA3216" s="13" t="s">
        <v>151</v>
      </c>
      <c r="AB3216" s="2" t="s">
        <v>152</v>
      </c>
      <c r="AC3216" s="14" t="s">
        <v>151</v>
      </c>
      <c r="AD3216" s="93" t="s">
        <v>152</v>
      </c>
      <c r="AE3216" s="14" t="s">
        <v>152</v>
      </c>
      <c r="AF3216" s="99">
        <v>100</v>
      </c>
    </row>
    <row r="3217" spans="1:32" x14ac:dyDescent="0.3">
      <c r="A3217" s="55" t="str">
        <f t="shared" si="50"/>
        <v>ROec_01.1</v>
      </c>
      <c r="C3217" s="96" t="s">
        <v>35</v>
      </c>
      <c r="D3217" s="97" t="s">
        <v>776</v>
      </c>
      <c r="E3217" s="97" t="s">
        <v>815</v>
      </c>
      <c r="F3217" s="97" t="s">
        <v>816</v>
      </c>
      <c r="G3217" s="97" t="s">
        <v>351</v>
      </c>
      <c r="H3217" s="96" t="s">
        <v>50</v>
      </c>
      <c r="I3217" s="98" t="s">
        <v>454</v>
      </c>
      <c r="J3217" s="27" t="s">
        <v>4352</v>
      </c>
      <c r="K3217" s="28" t="s">
        <v>4354</v>
      </c>
      <c r="L3217" s="93" t="s">
        <v>151</v>
      </c>
      <c r="M3217" s="2" t="s">
        <v>151</v>
      </c>
      <c r="N3217" s="94" t="s">
        <v>151</v>
      </c>
      <c r="O3217" s="13" t="s">
        <v>151</v>
      </c>
      <c r="P3217" s="2" t="s">
        <v>151</v>
      </c>
      <c r="Q3217" s="2" t="s">
        <v>468</v>
      </c>
      <c r="R3217" s="2" t="s">
        <v>152</v>
      </c>
      <c r="S3217" s="2" t="s">
        <v>151</v>
      </c>
      <c r="T3217" s="2" t="s">
        <v>151</v>
      </c>
      <c r="U3217" s="14" t="s">
        <v>152</v>
      </c>
      <c r="V3217" s="13" t="s">
        <v>151</v>
      </c>
      <c r="W3217" s="2" t="s">
        <v>151</v>
      </c>
      <c r="X3217" s="2" t="s">
        <v>151</v>
      </c>
      <c r="Y3217" s="2" t="s">
        <v>152</v>
      </c>
      <c r="Z3217" s="94" t="s">
        <v>152</v>
      </c>
      <c r="AA3217" s="13" t="s">
        <v>151</v>
      </c>
      <c r="AB3217" s="2" t="s">
        <v>152</v>
      </c>
      <c r="AC3217" s="14" t="s">
        <v>151</v>
      </c>
      <c r="AD3217" s="93" t="s">
        <v>152</v>
      </c>
      <c r="AE3217" s="14" t="s">
        <v>152</v>
      </c>
      <c r="AF3217" s="99">
        <v>100</v>
      </c>
    </row>
    <row r="3218" spans="1:32" x14ac:dyDescent="0.3">
      <c r="A3218" s="55" t="str">
        <f t="shared" si="50"/>
        <v>ROec_01.2</v>
      </c>
      <c r="C3218" s="96" t="s">
        <v>35</v>
      </c>
      <c r="D3218" s="97" t="s">
        <v>776</v>
      </c>
      <c r="E3218" s="97" t="s">
        <v>817</v>
      </c>
      <c r="F3218" s="97" t="s">
        <v>818</v>
      </c>
      <c r="G3218" s="97" t="s">
        <v>351</v>
      </c>
      <c r="H3218" s="96" t="s">
        <v>50</v>
      </c>
      <c r="I3218" s="98" t="s">
        <v>454</v>
      </c>
      <c r="J3218" s="27" t="s">
        <v>719</v>
      </c>
      <c r="K3218" s="28" t="s">
        <v>4355</v>
      </c>
      <c r="L3218" s="93" t="s">
        <v>151</v>
      </c>
      <c r="M3218" s="2" t="s">
        <v>151</v>
      </c>
      <c r="N3218" s="94" t="s">
        <v>151</v>
      </c>
      <c r="O3218" s="13" t="s">
        <v>151</v>
      </c>
      <c r="P3218" s="2" t="s">
        <v>468</v>
      </c>
      <c r="Q3218" s="2" t="s">
        <v>468</v>
      </c>
      <c r="R3218" s="2" t="s">
        <v>151</v>
      </c>
      <c r="S3218" s="2" t="s">
        <v>151</v>
      </c>
      <c r="T3218" s="2" t="s">
        <v>152</v>
      </c>
      <c r="U3218" s="14" t="s">
        <v>152</v>
      </c>
      <c r="V3218" s="13" t="s">
        <v>151</v>
      </c>
      <c r="W3218" s="2" t="s">
        <v>151</v>
      </c>
      <c r="X3218" s="2" t="s">
        <v>151</v>
      </c>
      <c r="Y3218" s="2" t="s">
        <v>468</v>
      </c>
      <c r="Z3218" s="94" t="s">
        <v>152</v>
      </c>
      <c r="AA3218" s="13" t="s">
        <v>151</v>
      </c>
      <c r="AB3218" s="2" t="s">
        <v>151</v>
      </c>
      <c r="AC3218" s="14" t="s">
        <v>151</v>
      </c>
      <c r="AD3218" s="93" t="s">
        <v>152</v>
      </c>
      <c r="AE3218" s="14" t="s">
        <v>152</v>
      </c>
      <c r="AF3218" s="99">
        <v>0</v>
      </c>
    </row>
    <row r="3219" spans="1:32" x14ac:dyDescent="0.3">
      <c r="A3219" s="55" t="str">
        <f t="shared" si="50"/>
        <v>ROec_01.2</v>
      </c>
      <c r="C3219" s="96" t="s">
        <v>35</v>
      </c>
      <c r="D3219" s="97" t="s">
        <v>776</v>
      </c>
      <c r="E3219" s="97" t="s">
        <v>817</v>
      </c>
      <c r="F3219" s="97" t="s">
        <v>818</v>
      </c>
      <c r="G3219" s="97" t="s">
        <v>351</v>
      </c>
      <c r="H3219" s="96" t="s">
        <v>50</v>
      </c>
      <c r="I3219" s="98" t="s">
        <v>454</v>
      </c>
      <c r="J3219" s="27" t="s">
        <v>4356</v>
      </c>
      <c r="K3219" s="28" t="s">
        <v>4357</v>
      </c>
      <c r="L3219" s="93" t="s">
        <v>151</v>
      </c>
      <c r="M3219" s="2" t="s">
        <v>151</v>
      </c>
      <c r="N3219" s="94" t="s">
        <v>151</v>
      </c>
      <c r="O3219" s="13" t="s">
        <v>151</v>
      </c>
      <c r="P3219" s="2" t="s">
        <v>468</v>
      </c>
      <c r="Q3219" s="2" t="s">
        <v>468</v>
      </c>
      <c r="R3219" s="2" t="s">
        <v>151</v>
      </c>
      <c r="S3219" s="2" t="s">
        <v>151</v>
      </c>
      <c r="T3219" s="2" t="s">
        <v>152</v>
      </c>
      <c r="U3219" s="14" t="s">
        <v>152</v>
      </c>
      <c r="V3219" s="13" t="s">
        <v>151</v>
      </c>
      <c r="W3219" s="2" t="s">
        <v>151</v>
      </c>
      <c r="X3219" s="2" t="s">
        <v>151</v>
      </c>
      <c r="Y3219" s="2" t="s">
        <v>468</v>
      </c>
      <c r="Z3219" s="94" t="s">
        <v>152</v>
      </c>
      <c r="AA3219" s="13" t="s">
        <v>151</v>
      </c>
      <c r="AB3219" s="2" t="s">
        <v>151</v>
      </c>
      <c r="AC3219" s="14" t="s">
        <v>151</v>
      </c>
      <c r="AD3219" s="93" t="s">
        <v>152</v>
      </c>
      <c r="AE3219" s="14" t="s">
        <v>152</v>
      </c>
      <c r="AF3219" s="99">
        <v>0</v>
      </c>
    </row>
    <row r="3220" spans="1:32" x14ac:dyDescent="0.3">
      <c r="A3220" s="55" t="str">
        <f t="shared" si="50"/>
        <v>ROec_01.3</v>
      </c>
      <c r="C3220" s="96" t="s">
        <v>35</v>
      </c>
      <c r="D3220" s="97" t="s">
        <v>776</v>
      </c>
      <c r="E3220" s="97" t="s">
        <v>819</v>
      </c>
      <c r="F3220" s="97" t="s">
        <v>820</v>
      </c>
      <c r="G3220" s="97" t="s">
        <v>351</v>
      </c>
      <c r="H3220" s="96" t="s">
        <v>50</v>
      </c>
      <c r="I3220" s="98" t="s">
        <v>454</v>
      </c>
      <c r="J3220" s="27" t="s">
        <v>4358</v>
      </c>
      <c r="K3220" s="28" t="s">
        <v>4358</v>
      </c>
      <c r="L3220" s="93" t="s">
        <v>151</v>
      </c>
      <c r="M3220" s="2" t="s">
        <v>151</v>
      </c>
      <c r="N3220" s="94" t="s">
        <v>151</v>
      </c>
      <c r="O3220" s="13" t="s">
        <v>468</v>
      </c>
      <c r="P3220" s="2" t="s">
        <v>468</v>
      </c>
      <c r="Q3220" s="2" t="s">
        <v>468</v>
      </c>
      <c r="R3220" s="2" t="s">
        <v>152</v>
      </c>
      <c r="S3220" s="2" t="s">
        <v>152</v>
      </c>
      <c r="T3220" s="2" t="s">
        <v>152</v>
      </c>
      <c r="U3220" s="14" t="s">
        <v>152</v>
      </c>
      <c r="V3220" s="13" t="s">
        <v>151</v>
      </c>
      <c r="W3220" s="2" t="s">
        <v>151</v>
      </c>
      <c r="X3220" s="2" t="s">
        <v>151</v>
      </c>
      <c r="Y3220" s="2" t="s">
        <v>468</v>
      </c>
      <c r="Z3220" s="94" t="s">
        <v>152</v>
      </c>
      <c r="AA3220" s="13" t="s">
        <v>152</v>
      </c>
      <c r="AB3220" s="2" t="s">
        <v>152</v>
      </c>
      <c r="AC3220" s="14" t="s">
        <v>152</v>
      </c>
      <c r="AD3220" s="93" t="s">
        <v>151</v>
      </c>
      <c r="AE3220" s="14" t="s">
        <v>152</v>
      </c>
      <c r="AF3220" s="99">
        <v>100</v>
      </c>
    </row>
    <row r="3221" spans="1:32" x14ac:dyDescent="0.3">
      <c r="A3221" s="55" t="str">
        <f t="shared" si="50"/>
        <v>ROec_01.4</v>
      </c>
      <c r="C3221" s="96" t="s">
        <v>35</v>
      </c>
      <c r="D3221" s="97" t="s">
        <v>776</v>
      </c>
      <c r="E3221" s="97" t="s">
        <v>821</v>
      </c>
      <c r="F3221" s="97" t="s">
        <v>822</v>
      </c>
      <c r="G3221" s="97" t="s">
        <v>351</v>
      </c>
      <c r="H3221" s="96" t="s">
        <v>50</v>
      </c>
      <c r="I3221" s="98" t="s">
        <v>454</v>
      </c>
      <c r="J3221" s="27" t="s">
        <v>2468</v>
      </c>
      <c r="K3221" s="28" t="s">
        <v>4359</v>
      </c>
      <c r="L3221" s="93" t="s">
        <v>151</v>
      </c>
      <c r="M3221" s="2" t="s">
        <v>151</v>
      </c>
      <c r="N3221" s="94" t="s">
        <v>151</v>
      </c>
      <c r="O3221" s="13" t="s">
        <v>151</v>
      </c>
      <c r="P3221" s="2" t="s">
        <v>151</v>
      </c>
      <c r="Q3221" s="2" t="s">
        <v>151</v>
      </c>
      <c r="R3221" s="2" t="s">
        <v>152</v>
      </c>
      <c r="S3221" s="2" t="s">
        <v>152</v>
      </c>
      <c r="T3221" s="2" t="s">
        <v>151</v>
      </c>
      <c r="U3221" s="14" t="s">
        <v>151</v>
      </c>
      <c r="V3221" s="13" t="s">
        <v>151</v>
      </c>
      <c r="W3221" s="2" t="s">
        <v>151</v>
      </c>
      <c r="X3221" s="2" t="s">
        <v>152</v>
      </c>
      <c r="Y3221" s="2" t="s">
        <v>152</v>
      </c>
      <c r="Z3221" s="94" t="s">
        <v>152</v>
      </c>
      <c r="AA3221" s="13" t="s">
        <v>151</v>
      </c>
      <c r="AB3221" s="2" t="s">
        <v>151</v>
      </c>
      <c r="AC3221" s="14" t="s">
        <v>151</v>
      </c>
      <c r="AD3221" s="93" t="s">
        <v>152</v>
      </c>
      <c r="AE3221" s="14" t="s">
        <v>152</v>
      </c>
      <c r="AF3221" s="99">
        <v>100</v>
      </c>
    </row>
    <row r="3222" spans="1:32" x14ac:dyDescent="0.3">
      <c r="A3222" s="55" t="str">
        <f t="shared" si="50"/>
        <v>ROec_02.1</v>
      </c>
      <c r="C3222" s="96" t="s">
        <v>35</v>
      </c>
      <c r="D3222" s="97" t="s">
        <v>776</v>
      </c>
      <c r="E3222" s="97" t="s">
        <v>823</v>
      </c>
      <c r="F3222" s="97" t="s">
        <v>824</v>
      </c>
      <c r="G3222" s="97" t="s">
        <v>351</v>
      </c>
      <c r="H3222" s="96" t="s">
        <v>50</v>
      </c>
      <c r="I3222" s="98" t="s">
        <v>454</v>
      </c>
      <c r="J3222" s="27" t="s">
        <v>4352</v>
      </c>
      <c r="K3222" s="28" t="s">
        <v>4360</v>
      </c>
      <c r="L3222" s="93" t="s">
        <v>151</v>
      </c>
      <c r="M3222" s="2" t="s">
        <v>151</v>
      </c>
      <c r="N3222" s="94" t="s">
        <v>151</v>
      </c>
      <c r="O3222" s="13" t="s">
        <v>151</v>
      </c>
      <c r="P3222" s="2" t="s">
        <v>151</v>
      </c>
      <c r="Q3222" s="2" t="s">
        <v>468</v>
      </c>
      <c r="R3222" s="2" t="s">
        <v>152</v>
      </c>
      <c r="S3222" s="2" t="s">
        <v>151</v>
      </c>
      <c r="T3222" s="2" t="s">
        <v>151</v>
      </c>
      <c r="U3222" s="14" t="s">
        <v>152</v>
      </c>
      <c r="V3222" s="13" t="s">
        <v>151</v>
      </c>
      <c r="W3222" s="2" t="s">
        <v>151</v>
      </c>
      <c r="X3222" s="2" t="s">
        <v>151</v>
      </c>
      <c r="Y3222" s="2" t="s">
        <v>152</v>
      </c>
      <c r="Z3222" s="94" t="s">
        <v>152</v>
      </c>
      <c r="AA3222" s="13" t="s">
        <v>151</v>
      </c>
      <c r="AB3222" s="2" t="s">
        <v>151</v>
      </c>
      <c r="AC3222" s="14" t="s">
        <v>151</v>
      </c>
      <c r="AD3222" s="93" t="s">
        <v>151</v>
      </c>
      <c r="AE3222" s="14" t="s">
        <v>152</v>
      </c>
      <c r="AF3222" s="99">
        <v>0</v>
      </c>
    </row>
    <row r="3223" spans="1:32" x14ac:dyDescent="0.3">
      <c r="A3223" s="55" t="str">
        <f t="shared" si="50"/>
        <v>ROec_02.1</v>
      </c>
      <c r="C3223" s="96" t="s">
        <v>35</v>
      </c>
      <c r="D3223" s="97" t="s">
        <v>776</v>
      </c>
      <c r="E3223" s="97" t="s">
        <v>823</v>
      </c>
      <c r="F3223" s="97" t="s">
        <v>824</v>
      </c>
      <c r="G3223" s="97" t="s">
        <v>351</v>
      </c>
      <c r="H3223" s="96" t="s">
        <v>50</v>
      </c>
      <c r="I3223" s="98" t="s">
        <v>454</v>
      </c>
      <c r="J3223" s="27" t="s">
        <v>4358</v>
      </c>
      <c r="K3223" s="28" t="s">
        <v>4358</v>
      </c>
      <c r="L3223" s="93" t="s">
        <v>151</v>
      </c>
      <c r="M3223" s="2" t="s">
        <v>151</v>
      </c>
      <c r="N3223" s="94" t="s">
        <v>151</v>
      </c>
      <c r="O3223" s="13" t="s">
        <v>151</v>
      </c>
      <c r="P3223" s="2" t="s">
        <v>151</v>
      </c>
      <c r="Q3223" s="2" t="s">
        <v>468</v>
      </c>
      <c r="R3223" s="2" t="s">
        <v>151</v>
      </c>
      <c r="S3223" s="2" t="s">
        <v>151</v>
      </c>
      <c r="T3223" s="2" t="s">
        <v>151</v>
      </c>
      <c r="U3223" s="14" t="s">
        <v>152</v>
      </c>
      <c r="V3223" s="13" t="s">
        <v>151</v>
      </c>
      <c r="W3223" s="2" t="s">
        <v>151</v>
      </c>
      <c r="X3223" s="2" t="s">
        <v>151</v>
      </c>
      <c r="Y3223" s="2" t="s">
        <v>152</v>
      </c>
      <c r="Z3223" s="94" t="s">
        <v>152</v>
      </c>
      <c r="AA3223" s="13" t="s">
        <v>151</v>
      </c>
      <c r="AB3223" s="2" t="s">
        <v>151</v>
      </c>
      <c r="AC3223" s="14" t="s">
        <v>151</v>
      </c>
      <c r="AD3223" s="93" t="s">
        <v>151</v>
      </c>
      <c r="AE3223" s="14" t="s">
        <v>152</v>
      </c>
      <c r="AF3223" s="99">
        <v>100</v>
      </c>
    </row>
    <row r="3224" spans="1:32" x14ac:dyDescent="0.3">
      <c r="A3224" s="55" t="str">
        <f t="shared" si="50"/>
        <v>ROec_02.2</v>
      </c>
      <c r="C3224" s="96" t="s">
        <v>35</v>
      </c>
      <c r="D3224" s="97" t="s">
        <v>776</v>
      </c>
      <c r="E3224" s="97" t="s">
        <v>825</v>
      </c>
      <c r="F3224" s="97" t="s">
        <v>826</v>
      </c>
      <c r="G3224" s="97" t="s">
        <v>351</v>
      </c>
      <c r="H3224" s="96" t="s">
        <v>50</v>
      </c>
      <c r="I3224" s="98" t="s">
        <v>454</v>
      </c>
      <c r="J3224" s="27" t="s">
        <v>4352</v>
      </c>
      <c r="K3224" s="28" t="s">
        <v>4361</v>
      </c>
      <c r="L3224" s="93" t="s">
        <v>151</v>
      </c>
      <c r="M3224" s="2" t="s">
        <v>151</v>
      </c>
      <c r="N3224" s="94" t="s">
        <v>151</v>
      </c>
      <c r="O3224" s="13" t="s">
        <v>151</v>
      </c>
      <c r="P3224" s="2" t="s">
        <v>468</v>
      </c>
      <c r="Q3224" s="2" t="s">
        <v>468</v>
      </c>
      <c r="R3224" s="2" t="s">
        <v>152</v>
      </c>
      <c r="S3224" s="2" t="s">
        <v>152</v>
      </c>
      <c r="T3224" s="2" t="s">
        <v>152</v>
      </c>
      <c r="U3224" s="14" t="s">
        <v>152</v>
      </c>
      <c r="V3224" s="13" t="s">
        <v>151</v>
      </c>
      <c r="W3224" s="2" t="s">
        <v>152</v>
      </c>
      <c r="X3224" s="2" t="s">
        <v>152</v>
      </c>
      <c r="Y3224" s="2" t="s">
        <v>152</v>
      </c>
      <c r="Z3224" s="94" t="s">
        <v>152</v>
      </c>
      <c r="AA3224" s="13" t="s">
        <v>151</v>
      </c>
      <c r="AB3224" s="2" t="s">
        <v>151</v>
      </c>
      <c r="AC3224" s="14" t="s">
        <v>151</v>
      </c>
      <c r="AD3224" s="93" t="s">
        <v>151</v>
      </c>
      <c r="AE3224" s="14" t="s">
        <v>152</v>
      </c>
      <c r="AF3224" s="99">
        <v>0</v>
      </c>
    </row>
    <row r="3225" spans="1:32" x14ac:dyDescent="0.3">
      <c r="A3225" s="55" t="str">
        <f t="shared" si="50"/>
        <v>ROec_02.3</v>
      </c>
      <c r="C3225" s="96" t="s">
        <v>35</v>
      </c>
      <c r="D3225" s="97" t="s">
        <v>776</v>
      </c>
      <c r="E3225" s="97" t="s">
        <v>827</v>
      </c>
      <c r="F3225" s="97" t="s">
        <v>828</v>
      </c>
      <c r="G3225" s="97" t="s">
        <v>351</v>
      </c>
      <c r="H3225" s="96" t="s">
        <v>50</v>
      </c>
      <c r="I3225" s="98" t="s">
        <v>454</v>
      </c>
      <c r="J3225" s="27" t="s">
        <v>4352</v>
      </c>
      <c r="K3225" s="28" t="s">
        <v>4362</v>
      </c>
      <c r="L3225" s="93" t="s">
        <v>151</v>
      </c>
      <c r="M3225" s="2" t="s">
        <v>152</v>
      </c>
      <c r="N3225" s="94" t="s">
        <v>151</v>
      </c>
      <c r="O3225" s="13" t="s">
        <v>468</v>
      </c>
      <c r="P3225" s="2" t="s">
        <v>468</v>
      </c>
      <c r="Q3225" s="2" t="s">
        <v>468</v>
      </c>
      <c r="R3225" s="2" t="s">
        <v>152</v>
      </c>
      <c r="S3225" s="2" t="s">
        <v>152</v>
      </c>
      <c r="T3225" s="2" t="s">
        <v>152</v>
      </c>
      <c r="U3225" s="14" t="s">
        <v>152</v>
      </c>
      <c r="V3225" s="13" t="s">
        <v>152</v>
      </c>
      <c r="W3225" s="2" t="s">
        <v>152</v>
      </c>
      <c r="X3225" s="2" t="s">
        <v>152</v>
      </c>
      <c r="Y3225" s="2" t="s">
        <v>152</v>
      </c>
      <c r="Z3225" s="94" t="s">
        <v>152</v>
      </c>
      <c r="AA3225" s="13" t="s">
        <v>152</v>
      </c>
      <c r="AB3225" s="2" t="s">
        <v>152</v>
      </c>
      <c r="AC3225" s="14" t="s">
        <v>152</v>
      </c>
      <c r="AD3225" s="93" t="s">
        <v>152</v>
      </c>
      <c r="AE3225" s="14" t="s">
        <v>152</v>
      </c>
      <c r="AF3225" s="99">
        <v>0</v>
      </c>
    </row>
    <row r="3226" spans="1:32" x14ac:dyDescent="0.3">
      <c r="A3226" s="55" t="str">
        <f t="shared" si="50"/>
        <v>ROec_03.1</v>
      </c>
      <c r="C3226" s="96" t="s">
        <v>35</v>
      </c>
      <c r="D3226" s="97" t="s">
        <v>776</v>
      </c>
      <c r="E3226" s="97" t="s">
        <v>829</v>
      </c>
      <c r="F3226" s="97" t="s">
        <v>830</v>
      </c>
      <c r="G3226" s="97" t="s">
        <v>351</v>
      </c>
      <c r="H3226" s="96" t="s">
        <v>50</v>
      </c>
      <c r="I3226" s="98" t="s">
        <v>454</v>
      </c>
      <c r="J3226" s="27" t="s">
        <v>4358</v>
      </c>
      <c r="K3226" s="28" t="s">
        <v>4358</v>
      </c>
      <c r="L3226" s="93" t="s">
        <v>152</v>
      </c>
      <c r="M3226" s="2" t="s">
        <v>152</v>
      </c>
      <c r="N3226" s="94" t="s">
        <v>152</v>
      </c>
      <c r="O3226" s="13" t="s">
        <v>468</v>
      </c>
      <c r="P3226" s="2" t="s">
        <v>468</v>
      </c>
      <c r="Q3226" s="2" t="s">
        <v>468</v>
      </c>
      <c r="R3226" s="2" t="s">
        <v>152</v>
      </c>
      <c r="S3226" s="2" t="s">
        <v>152</v>
      </c>
      <c r="T3226" s="2" t="s">
        <v>152</v>
      </c>
      <c r="U3226" s="14" t="s">
        <v>152</v>
      </c>
      <c r="V3226" s="13" t="s">
        <v>151</v>
      </c>
      <c r="W3226" s="2" t="s">
        <v>152</v>
      </c>
      <c r="X3226" s="2" t="s">
        <v>152</v>
      </c>
      <c r="Y3226" s="2" t="s">
        <v>152</v>
      </c>
      <c r="Z3226" s="94" t="s">
        <v>152</v>
      </c>
      <c r="AA3226" s="13" t="s">
        <v>151</v>
      </c>
      <c r="AB3226" s="2" t="s">
        <v>152</v>
      </c>
      <c r="AC3226" s="14" t="s">
        <v>152</v>
      </c>
      <c r="AD3226" s="93" t="s">
        <v>151</v>
      </c>
      <c r="AE3226" s="14" t="s">
        <v>152</v>
      </c>
      <c r="AF3226" s="99">
        <v>100</v>
      </c>
    </row>
    <row r="3227" spans="1:32" x14ac:dyDescent="0.3">
      <c r="A3227" s="55" t="str">
        <f t="shared" si="50"/>
        <v>ROec_03.2</v>
      </c>
      <c r="C3227" s="96" t="s">
        <v>35</v>
      </c>
      <c r="D3227" s="97" t="s">
        <v>776</v>
      </c>
      <c r="E3227" s="97" t="s">
        <v>831</v>
      </c>
      <c r="F3227" s="97" t="s">
        <v>832</v>
      </c>
      <c r="G3227" s="97" t="s">
        <v>351</v>
      </c>
      <c r="H3227" s="96" t="s">
        <v>50</v>
      </c>
      <c r="I3227" s="98" t="s">
        <v>454</v>
      </c>
      <c r="J3227" s="27" t="s">
        <v>236</v>
      </c>
      <c r="K3227" s="28" t="s">
        <v>4363</v>
      </c>
      <c r="L3227" s="93" t="s">
        <v>151</v>
      </c>
      <c r="M3227" s="2" t="s">
        <v>152</v>
      </c>
      <c r="N3227" s="94" t="s">
        <v>152</v>
      </c>
      <c r="O3227" s="13" t="s">
        <v>468</v>
      </c>
      <c r="P3227" s="2" t="s">
        <v>468</v>
      </c>
      <c r="Q3227" s="2" t="s">
        <v>468</v>
      </c>
      <c r="R3227" s="2" t="s">
        <v>152</v>
      </c>
      <c r="S3227" s="2" t="s">
        <v>152</v>
      </c>
      <c r="T3227" s="2" t="s">
        <v>152</v>
      </c>
      <c r="U3227" s="14" t="s">
        <v>152</v>
      </c>
      <c r="V3227" s="13" t="s">
        <v>152</v>
      </c>
      <c r="W3227" s="2" t="s">
        <v>152</v>
      </c>
      <c r="X3227" s="2" t="s">
        <v>152</v>
      </c>
      <c r="Y3227" s="2" t="s">
        <v>468</v>
      </c>
      <c r="Z3227" s="94" t="s">
        <v>152</v>
      </c>
      <c r="AA3227" s="13" t="s">
        <v>152</v>
      </c>
      <c r="AB3227" s="2" t="s">
        <v>152</v>
      </c>
      <c r="AC3227" s="14" t="s">
        <v>152</v>
      </c>
      <c r="AD3227" s="93" t="s">
        <v>152</v>
      </c>
      <c r="AE3227" s="14" t="s">
        <v>152</v>
      </c>
      <c r="AF3227" s="99">
        <v>0</v>
      </c>
    </row>
    <row r="3228" spans="1:32" x14ac:dyDescent="0.3">
      <c r="A3228" s="55" t="str">
        <f t="shared" si="50"/>
        <v>ROec_03.3</v>
      </c>
      <c r="C3228" s="96" t="s">
        <v>35</v>
      </c>
      <c r="D3228" s="97" t="s">
        <v>776</v>
      </c>
      <c r="E3228" s="97" t="s">
        <v>833</v>
      </c>
      <c r="F3228" s="97" t="s">
        <v>834</v>
      </c>
      <c r="G3228" s="97" t="s">
        <v>351</v>
      </c>
      <c r="H3228" s="96" t="s">
        <v>50</v>
      </c>
      <c r="I3228" s="98" t="s">
        <v>454</v>
      </c>
      <c r="J3228" s="27" t="s">
        <v>4364</v>
      </c>
      <c r="K3228" s="28" t="s">
        <v>4365</v>
      </c>
      <c r="L3228" s="93" t="s">
        <v>151</v>
      </c>
      <c r="M3228" s="2" t="s">
        <v>151</v>
      </c>
      <c r="N3228" s="94" t="s">
        <v>151</v>
      </c>
      <c r="O3228" s="13" t="s">
        <v>468</v>
      </c>
      <c r="P3228" s="2" t="s">
        <v>468</v>
      </c>
      <c r="Q3228" s="2" t="s">
        <v>468</v>
      </c>
      <c r="R3228" s="2" t="s">
        <v>152</v>
      </c>
      <c r="S3228" s="2" t="s">
        <v>152</v>
      </c>
      <c r="T3228" s="2" t="s">
        <v>152</v>
      </c>
      <c r="U3228" s="14" t="s">
        <v>152</v>
      </c>
      <c r="V3228" s="13" t="s">
        <v>151</v>
      </c>
      <c r="W3228" s="2" t="s">
        <v>151</v>
      </c>
      <c r="X3228" s="2" t="s">
        <v>152</v>
      </c>
      <c r="Y3228" s="2" t="s">
        <v>468</v>
      </c>
      <c r="Z3228" s="94" t="s">
        <v>152</v>
      </c>
      <c r="AA3228" s="13" t="s">
        <v>152</v>
      </c>
      <c r="AB3228" s="2" t="s">
        <v>152</v>
      </c>
      <c r="AC3228" s="14" t="s">
        <v>152</v>
      </c>
      <c r="AD3228" s="93" t="s">
        <v>152</v>
      </c>
      <c r="AE3228" s="14" t="s">
        <v>152</v>
      </c>
      <c r="AF3228" s="99">
        <v>0</v>
      </c>
    </row>
    <row r="3229" spans="1:32" x14ac:dyDescent="0.3">
      <c r="A3229" s="55" t="str">
        <f t="shared" si="50"/>
        <v>ROec_03.3</v>
      </c>
      <c r="C3229" s="96" t="s">
        <v>35</v>
      </c>
      <c r="D3229" s="97" t="s">
        <v>776</v>
      </c>
      <c r="E3229" s="97" t="s">
        <v>833</v>
      </c>
      <c r="F3229" s="97" t="s">
        <v>834</v>
      </c>
      <c r="G3229" s="97" t="s">
        <v>351</v>
      </c>
      <c r="H3229" s="96" t="s">
        <v>50</v>
      </c>
      <c r="I3229" s="98" t="s">
        <v>454</v>
      </c>
      <c r="J3229" s="27" t="s">
        <v>4366</v>
      </c>
      <c r="K3229" s="28" t="s">
        <v>4367</v>
      </c>
      <c r="L3229" s="93" t="s">
        <v>151</v>
      </c>
      <c r="M3229" s="2" t="s">
        <v>151</v>
      </c>
      <c r="N3229" s="94" t="s">
        <v>151</v>
      </c>
      <c r="O3229" s="13" t="s">
        <v>468</v>
      </c>
      <c r="P3229" s="2" t="s">
        <v>468</v>
      </c>
      <c r="Q3229" s="2" t="s">
        <v>468</v>
      </c>
      <c r="R3229" s="2" t="s">
        <v>152</v>
      </c>
      <c r="S3229" s="2" t="s">
        <v>152</v>
      </c>
      <c r="T3229" s="2" t="s">
        <v>152</v>
      </c>
      <c r="U3229" s="14" t="s">
        <v>152</v>
      </c>
      <c r="V3229" s="13" t="s">
        <v>151</v>
      </c>
      <c r="W3229" s="2" t="s">
        <v>151</v>
      </c>
      <c r="X3229" s="2" t="s">
        <v>152</v>
      </c>
      <c r="Y3229" s="2" t="s">
        <v>468</v>
      </c>
      <c r="Z3229" s="94" t="s">
        <v>152</v>
      </c>
      <c r="AA3229" s="13" t="s">
        <v>152</v>
      </c>
      <c r="AB3229" s="2" t="s">
        <v>152</v>
      </c>
      <c r="AC3229" s="14" t="s">
        <v>152</v>
      </c>
      <c r="AD3229" s="93" t="s">
        <v>152</v>
      </c>
      <c r="AE3229" s="14" t="s">
        <v>152</v>
      </c>
      <c r="AF3229" s="99">
        <v>0</v>
      </c>
    </row>
    <row r="3230" spans="1:32" x14ac:dyDescent="0.3">
      <c r="A3230" s="55" t="str">
        <f t="shared" si="50"/>
        <v>ROhe_01.1</v>
      </c>
      <c r="C3230" s="96" t="s">
        <v>35</v>
      </c>
      <c r="D3230" s="97" t="s">
        <v>835</v>
      </c>
      <c r="E3230" s="97" t="s">
        <v>836</v>
      </c>
      <c r="F3230" s="97" t="s">
        <v>837</v>
      </c>
      <c r="G3230" s="97" t="s">
        <v>344</v>
      </c>
      <c r="H3230" s="96" t="s">
        <v>50</v>
      </c>
      <c r="I3230" s="98" t="s">
        <v>454</v>
      </c>
      <c r="J3230" s="27" t="s">
        <v>641</v>
      </c>
      <c r="K3230" s="28" t="s">
        <v>4368</v>
      </c>
      <c r="L3230" s="93" t="s">
        <v>152</v>
      </c>
      <c r="M3230" s="2" t="s">
        <v>152</v>
      </c>
      <c r="N3230" s="94" t="s">
        <v>152</v>
      </c>
      <c r="O3230" s="13"/>
      <c r="P3230" s="2"/>
      <c r="Q3230" s="2"/>
      <c r="R3230" s="2"/>
      <c r="S3230" s="2"/>
      <c r="T3230" s="2"/>
      <c r="U3230" s="14"/>
      <c r="V3230" s="13"/>
      <c r="W3230" s="2"/>
      <c r="X3230" s="2"/>
      <c r="Y3230" s="2"/>
      <c r="Z3230" s="94"/>
      <c r="AA3230" s="13"/>
      <c r="AB3230" s="2"/>
      <c r="AC3230" s="14"/>
      <c r="AD3230" s="93"/>
      <c r="AE3230" s="14"/>
      <c r="AF3230" s="99">
        <v>100</v>
      </c>
    </row>
    <row r="3231" spans="1:32" x14ac:dyDescent="0.3">
      <c r="A3231" s="55" t="str">
        <f t="shared" si="50"/>
        <v>ROhe_01.2</v>
      </c>
      <c r="C3231" s="96" t="s">
        <v>35</v>
      </c>
      <c r="D3231" s="97" t="s">
        <v>835</v>
      </c>
      <c r="E3231" s="97" t="s">
        <v>838</v>
      </c>
      <c r="F3231" s="97" t="s">
        <v>839</v>
      </c>
      <c r="G3231" s="97" t="s">
        <v>344</v>
      </c>
      <c r="H3231" s="96" t="s">
        <v>50</v>
      </c>
      <c r="I3231" s="98" t="s">
        <v>454</v>
      </c>
      <c r="J3231" s="27" t="s">
        <v>4369</v>
      </c>
      <c r="K3231" s="28" t="s">
        <v>4370</v>
      </c>
      <c r="L3231" s="93" t="s">
        <v>152</v>
      </c>
      <c r="M3231" s="2" t="s">
        <v>151</v>
      </c>
      <c r="N3231" s="94" t="s">
        <v>152</v>
      </c>
      <c r="O3231" s="13"/>
      <c r="P3231" s="2"/>
      <c r="Q3231" s="2"/>
      <c r="R3231" s="2"/>
      <c r="S3231" s="2"/>
      <c r="T3231" s="2"/>
      <c r="U3231" s="14"/>
      <c r="V3231" s="13"/>
      <c r="W3231" s="2"/>
      <c r="X3231" s="2"/>
      <c r="Y3231" s="2"/>
      <c r="Z3231" s="94"/>
      <c r="AA3231" s="13"/>
      <c r="AB3231" s="2"/>
      <c r="AC3231" s="14"/>
      <c r="AD3231" s="93"/>
      <c r="AE3231" s="14"/>
      <c r="AF3231" s="99">
        <v>100</v>
      </c>
    </row>
    <row r="3232" spans="1:32" x14ac:dyDescent="0.3">
      <c r="A3232" s="55" t="str">
        <f t="shared" si="50"/>
        <v>ROhe_01.3</v>
      </c>
      <c r="C3232" s="96" t="s">
        <v>35</v>
      </c>
      <c r="D3232" s="97" t="s">
        <v>835</v>
      </c>
      <c r="E3232" s="97" t="s">
        <v>840</v>
      </c>
      <c r="F3232" s="97" t="s">
        <v>431</v>
      </c>
      <c r="G3232" s="97" t="s">
        <v>351</v>
      </c>
      <c r="H3232" s="96" t="s">
        <v>50</v>
      </c>
      <c r="I3232" s="98" t="s">
        <v>454</v>
      </c>
      <c r="J3232" s="27" t="s">
        <v>641</v>
      </c>
      <c r="K3232" s="28" t="s">
        <v>645</v>
      </c>
      <c r="L3232" s="93" t="s">
        <v>151</v>
      </c>
      <c r="M3232" s="2" t="s">
        <v>152</v>
      </c>
      <c r="N3232" s="94" t="s">
        <v>151</v>
      </c>
      <c r="O3232" s="13" t="s">
        <v>468</v>
      </c>
      <c r="P3232" s="2" t="s">
        <v>468</v>
      </c>
      <c r="Q3232" s="2" t="s">
        <v>152</v>
      </c>
      <c r="R3232" s="2" t="s">
        <v>151</v>
      </c>
      <c r="S3232" s="2" t="s">
        <v>151</v>
      </c>
      <c r="T3232" s="2" t="s">
        <v>151</v>
      </c>
      <c r="U3232" s="14" t="s">
        <v>152</v>
      </c>
      <c r="V3232" s="13" t="s">
        <v>151</v>
      </c>
      <c r="W3232" s="2" t="s">
        <v>152</v>
      </c>
      <c r="X3232" s="2" t="s">
        <v>152</v>
      </c>
      <c r="Y3232" s="2" t="s">
        <v>152</v>
      </c>
      <c r="Z3232" s="94" t="s">
        <v>152</v>
      </c>
      <c r="AA3232" s="13" t="s">
        <v>151</v>
      </c>
      <c r="AB3232" s="2" t="s">
        <v>152</v>
      </c>
      <c r="AC3232" s="14" t="s">
        <v>152</v>
      </c>
      <c r="AD3232" s="93" t="s">
        <v>152</v>
      </c>
      <c r="AE3232" s="14" t="s">
        <v>152</v>
      </c>
      <c r="AF3232" s="99">
        <v>100</v>
      </c>
    </row>
    <row r="3233" spans="1:32" x14ac:dyDescent="0.3">
      <c r="A3233" s="55" t="str">
        <f t="shared" si="50"/>
        <v>ROhe_02.1</v>
      </c>
      <c r="C3233" s="96" t="s">
        <v>35</v>
      </c>
      <c r="D3233" s="97" t="s">
        <v>835</v>
      </c>
      <c r="E3233" s="97" t="s">
        <v>841</v>
      </c>
      <c r="F3233" s="97" t="s">
        <v>842</v>
      </c>
      <c r="G3233" s="97" t="s">
        <v>351</v>
      </c>
      <c r="H3233" s="96" t="s">
        <v>50</v>
      </c>
      <c r="I3233" s="98" t="s">
        <v>51</v>
      </c>
      <c r="J3233" s="27" t="s">
        <v>4371</v>
      </c>
      <c r="K3233" s="28" t="s">
        <v>4372</v>
      </c>
      <c r="L3233" s="93" t="s">
        <v>151</v>
      </c>
      <c r="M3233" s="2" t="s">
        <v>152</v>
      </c>
      <c r="N3233" s="94" t="s">
        <v>152</v>
      </c>
      <c r="O3233" s="13" t="s">
        <v>468</v>
      </c>
      <c r="P3233" s="2" t="s">
        <v>468</v>
      </c>
      <c r="Q3233" s="2" t="s">
        <v>468</v>
      </c>
      <c r="R3233" s="2" t="s">
        <v>152</v>
      </c>
      <c r="S3233" s="2" t="s">
        <v>152</v>
      </c>
      <c r="T3233" s="2" t="s">
        <v>152</v>
      </c>
      <c r="U3233" s="14" t="s">
        <v>152</v>
      </c>
      <c r="V3233" s="13" t="s">
        <v>152</v>
      </c>
      <c r="W3233" s="2" t="s">
        <v>152</v>
      </c>
      <c r="X3233" s="2" t="s">
        <v>152</v>
      </c>
      <c r="Y3233" s="2" t="s">
        <v>468</v>
      </c>
      <c r="Z3233" s="94" t="s">
        <v>152</v>
      </c>
      <c r="AA3233" s="13" t="s">
        <v>152</v>
      </c>
      <c r="AB3233" s="2" t="s">
        <v>152</v>
      </c>
      <c r="AC3233" s="14" t="s">
        <v>152</v>
      </c>
      <c r="AD3233" s="93" t="s">
        <v>152</v>
      </c>
      <c r="AE3233" s="14" t="s">
        <v>152</v>
      </c>
      <c r="AF3233" s="99">
        <v>100</v>
      </c>
    </row>
    <row r="3234" spans="1:32" x14ac:dyDescent="0.3">
      <c r="A3234" s="55" t="str">
        <f t="shared" si="50"/>
        <v>ROhe_02.1</v>
      </c>
      <c r="C3234" s="96" t="s">
        <v>35</v>
      </c>
      <c r="D3234" s="97" t="s">
        <v>835</v>
      </c>
      <c r="E3234" s="97" t="s">
        <v>841</v>
      </c>
      <c r="F3234" s="97" t="s">
        <v>842</v>
      </c>
      <c r="G3234" s="97" t="s">
        <v>351</v>
      </c>
      <c r="H3234" s="96" t="s">
        <v>50</v>
      </c>
      <c r="I3234" s="98" t="s">
        <v>51</v>
      </c>
      <c r="J3234" s="27" t="s">
        <v>4373</v>
      </c>
      <c r="K3234" s="28" t="s">
        <v>4374</v>
      </c>
      <c r="L3234" s="93" t="s">
        <v>151</v>
      </c>
      <c r="M3234" s="2" t="s">
        <v>151</v>
      </c>
      <c r="N3234" s="94" t="s">
        <v>151</v>
      </c>
      <c r="O3234" s="13" t="s">
        <v>152</v>
      </c>
      <c r="P3234" s="2" t="s">
        <v>468</v>
      </c>
      <c r="Q3234" s="2" t="s">
        <v>468</v>
      </c>
      <c r="R3234" s="2" t="s">
        <v>152</v>
      </c>
      <c r="S3234" s="2" t="s">
        <v>152</v>
      </c>
      <c r="T3234" s="2" t="s">
        <v>152</v>
      </c>
      <c r="U3234" s="14" t="s">
        <v>152</v>
      </c>
      <c r="V3234" s="13" t="s">
        <v>152</v>
      </c>
      <c r="W3234" s="2" t="s">
        <v>152</v>
      </c>
      <c r="X3234" s="2" t="s">
        <v>152</v>
      </c>
      <c r="Y3234" s="2" t="s">
        <v>468</v>
      </c>
      <c r="Z3234" s="94" t="s">
        <v>152</v>
      </c>
      <c r="AA3234" s="13" t="s">
        <v>152</v>
      </c>
      <c r="AB3234" s="2" t="s">
        <v>152</v>
      </c>
      <c r="AC3234" s="14" t="s">
        <v>152</v>
      </c>
      <c r="AD3234" s="93" t="s">
        <v>152</v>
      </c>
      <c r="AE3234" s="14" t="s">
        <v>152</v>
      </c>
      <c r="AF3234" s="99">
        <v>100</v>
      </c>
    </row>
    <row r="3235" spans="1:32" x14ac:dyDescent="0.3">
      <c r="A3235" s="55" t="str">
        <f t="shared" si="50"/>
        <v>ROhe_02.1</v>
      </c>
      <c r="C3235" s="96" t="s">
        <v>35</v>
      </c>
      <c r="D3235" s="97" t="s">
        <v>835</v>
      </c>
      <c r="E3235" s="97" t="s">
        <v>841</v>
      </c>
      <c r="F3235" s="97" t="s">
        <v>842</v>
      </c>
      <c r="G3235" s="97" t="s">
        <v>351</v>
      </c>
      <c r="H3235" s="96" t="s">
        <v>50</v>
      </c>
      <c r="I3235" s="98" t="s">
        <v>51</v>
      </c>
      <c r="J3235" s="27" t="s">
        <v>4375</v>
      </c>
      <c r="K3235" s="28" t="s">
        <v>4376</v>
      </c>
      <c r="L3235" s="93" t="s">
        <v>152</v>
      </c>
      <c r="M3235" s="2" t="s">
        <v>152</v>
      </c>
      <c r="N3235" s="94" t="s">
        <v>152</v>
      </c>
      <c r="O3235" s="13" t="s">
        <v>468</v>
      </c>
      <c r="P3235" s="2" t="s">
        <v>468</v>
      </c>
      <c r="Q3235" s="2" t="s">
        <v>468</v>
      </c>
      <c r="R3235" s="2" t="s">
        <v>152</v>
      </c>
      <c r="S3235" s="2" t="s">
        <v>152</v>
      </c>
      <c r="T3235" s="2" t="s">
        <v>152</v>
      </c>
      <c r="U3235" s="14" t="s">
        <v>152</v>
      </c>
      <c r="V3235" s="13" t="s">
        <v>152</v>
      </c>
      <c r="W3235" s="2" t="s">
        <v>152</v>
      </c>
      <c r="X3235" s="2" t="s">
        <v>152</v>
      </c>
      <c r="Y3235" s="2" t="s">
        <v>468</v>
      </c>
      <c r="Z3235" s="94" t="s">
        <v>152</v>
      </c>
      <c r="AA3235" s="13" t="s">
        <v>152</v>
      </c>
      <c r="AB3235" s="2" t="s">
        <v>152</v>
      </c>
      <c r="AC3235" s="14" t="s">
        <v>152</v>
      </c>
      <c r="AD3235" s="93" t="s">
        <v>152</v>
      </c>
      <c r="AE3235" s="14" t="s">
        <v>152</v>
      </c>
      <c r="AF3235" s="99">
        <v>0</v>
      </c>
    </row>
    <row r="3236" spans="1:32" x14ac:dyDescent="0.3">
      <c r="A3236" s="55" t="str">
        <f t="shared" si="50"/>
        <v>ROhe_02.1</v>
      </c>
      <c r="C3236" s="96" t="s">
        <v>35</v>
      </c>
      <c r="D3236" s="97" t="s">
        <v>835</v>
      </c>
      <c r="E3236" s="97" t="s">
        <v>841</v>
      </c>
      <c r="F3236" s="97" t="s">
        <v>842</v>
      </c>
      <c r="G3236" s="97" t="s">
        <v>351</v>
      </c>
      <c r="H3236" s="96" t="s">
        <v>50</v>
      </c>
      <c r="I3236" s="98" t="s">
        <v>51</v>
      </c>
      <c r="J3236" s="27" t="s">
        <v>4377</v>
      </c>
      <c r="K3236" s="28" t="s">
        <v>4378</v>
      </c>
      <c r="L3236" s="93" t="s">
        <v>151</v>
      </c>
      <c r="M3236" s="2" t="s">
        <v>151</v>
      </c>
      <c r="N3236" s="94" t="s">
        <v>152</v>
      </c>
      <c r="O3236" s="13" t="s">
        <v>468</v>
      </c>
      <c r="P3236" s="2" t="s">
        <v>468</v>
      </c>
      <c r="Q3236" s="2" t="s">
        <v>468</v>
      </c>
      <c r="R3236" s="2" t="s">
        <v>152</v>
      </c>
      <c r="S3236" s="2" t="s">
        <v>152</v>
      </c>
      <c r="T3236" s="2" t="s">
        <v>152</v>
      </c>
      <c r="U3236" s="14" t="s">
        <v>152</v>
      </c>
      <c r="V3236" s="13" t="s">
        <v>152</v>
      </c>
      <c r="W3236" s="2" t="s">
        <v>152</v>
      </c>
      <c r="X3236" s="2" t="s">
        <v>152</v>
      </c>
      <c r="Y3236" s="2" t="s">
        <v>468</v>
      </c>
      <c r="Z3236" s="94" t="s">
        <v>152</v>
      </c>
      <c r="AA3236" s="13" t="s">
        <v>152</v>
      </c>
      <c r="AB3236" s="2" t="s">
        <v>152</v>
      </c>
      <c r="AC3236" s="14" t="s">
        <v>152</v>
      </c>
      <c r="AD3236" s="93" t="s">
        <v>152</v>
      </c>
      <c r="AE3236" s="14" t="s">
        <v>152</v>
      </c>
      <c r="AF3236" s="99">
        <v>100</v>
      </c>
    </row>
    <row r="3237" spans="1:32" x14ac:dyDescent="0.3">
      <c r="A3237" s="55" t="str">
        <f t="shared" si="50"/>
        <v>ROhe_02.1</v>
      </c>
      <c r="C3237" s="96" t="s">
        <v>35</v>
      </c>
      <c r="D3237" s="97" t="s">
        <v>835</v>
      </c>
      <c r="E3237" s="97" t="s">
        <v>841</v>
      </c>
      <c r="F3237" s="97" t="s">
        <v>842</v>
      </c>
      <c r="G3237" s="97" t="s">
        <v>351</v>
      </c>
      <c r="H3237" s="96" t="s">
        <v>50</v>
      </c>
      <c r="I3237" s="98" t="s">
        <v>51</v>
      </c>
      <c r="J3237" s="27" t="s">
        <v>4379</v>
      </c>
      <c r="K3237" s="28" t="s">
        <v>4380</v>
      </c>
      <c r="L3237" s="93" t="s">
        <v>151</v>
      </c>
      <c r="M3237" s="2" t="s">
        <v>151</v>
      </c>
      <c r="N3237" s="94" t="s">
        <v>151</v>
      </c>
      <c r="O3237" s="13" t="s">
        <v>468</v>
      </c>
      <c r="P3237" s="2" t="s">
        <v>468</v>
      </c>
      <c r="Q3237" s="2" t="s">
        <v>468</v>
      </c>
      <c r="R3237" s="2" t="s">
        <v>152</v>
      </c>
      <c r="S3237" s="2" t="s">
        <v>152</v>
      </c>
      <c r="T3237" s="2" t="s">
        <v>152</v>
      </c>
      <c r="U3237" s="14" t="s">
        <v>152</v>
      </c>
      <c r="V3237" s="13" t="s">
        <v>151</v>
      </c>
      <c r="W3237" s="2" t="s">
        <v>151</v>
      </c>
      <c r="X3237" s="2" t="s">
        <v>152</v>
      </c>
      <c r="Y3237" s="2" t="s">
        <v>152</v>
      </c>
      <c r="Z3237" s="94" t="s">
        <v>151</v>
      </c>
      <c r="AA3237" s="13" t="s">
        <v>152</v>
      </c>
      <c r="AB3237" s="2" t="s">
        <v>152</v>
      </c>
      <c r="AC3237" s="14" t="s">
        <v>152</v>
      </c>
      <c r="AD3237" s="93" t="s">
        <v>151</v>
      </c>
      <c r="AE3237" s="14" t="s">
        <v>152</v>
      </c>
      <c r="AF3237" s="99">
        <v>100</v>
      </c>
    </row>
    <row r="3238" spans="1:32" x14ac:dyDescent="0.3">
      <c r="A3238" s="55" t="str">
        <f t="shared" si="50"/>
        <v>ROhe_02.2</v>
      </c>
      <c r="C3238" s="96" t="s">
        <v>35</v>
      </c>
      <c r="D3238" s="97" t="s">
        <v>835</v>
      </c>
      <c r="E3238" s="97" t="s">
        <v>843</v>
      </c>
      <c r="F3238" s="97" t="s">
        <v>844</v>
      </c>
      <c r="G3238" s="97" t="s">
        <v>351</v>
      </c>
      <c r="H3238" s="96" t="s">
        <v>50</v>
      </c>
      <c r="I3238" s="98" t="s">
        <v>51</v>
      </c>
      <c r="J3238" s="27" t="s">
        <v>4371</v>
      </c>
      <c r="K3238" s="28" t="s">
        <v>4372</v>
      </c>
      <c r="L3238" s="93" t="s">
        <v>151</v>
      </c>
      <c r="M3238" s="2" t="s">
        <v>151</v>
      </c>
      <c r="N3238" s="94" t="s">
        <v>151</v>
      </c>
      <c r="O3238" s="13" t="s">
        <v>468</v>
      </c>
      <c r="P3238" s="2" t="s">
        <v>468</v>
      </c>
      <c r="Q3238" s="2" t="s">
        <v>468</v>
      </c>
      <c r="R3238" s="2" t="s">
        <v>152</v>
      </c>
      <c r="S3238" s="2" t="s">
        <v>152</v>
      </c>
      <c r="T3238" s="2" t="s">
        <v>152</v>
      </c>
      <c r="U3238" s="14" t="s">
        <v>152</v>
      </c>
      <c r="V3238" s="13" t="s">
        <v>152</v>
      </c>
      <c r="W3238" s="2" t="s">
        <v>152</v>
      </c>
      <c r="X3238" s="2" t="s">
        <v>152</v>
      </c>
      <c r="Y3238" s="2" t="s">
        <v>468</v>
      </c>
      <c r="Z3238" s="94" t="s">
        <v>152</v>
      </c>
      <c r="AA3238" s="13" t="s">
        <v>152</v>
      </c>
      <c r="AB3238" s="2" t="s">
        <v>152</v>
      </c>
      <c r="AC3238" s="14" t="s">
        <v>152</v>
      </c>
      <c r="AD3238" s="93" t="s">
        <v>152</v>
      </c>
      <c r="AE3238" s="14" t="s">
        <v>152</v>
      </c>
      <c r="AF3238" s="99">
        <v>100</v>
      </c>
    </row>
    <row r="3239" spans="1:32" x14ac:dyDescent="0.3">
      <c r="A3239" s="55" t="str">
        <f t="shared" si="50"/>
        <v>ROhe_02.2</v>
      </c>
      <c r="C3239" s="96" t="s">
        <v>35</v>
      </c>
      <c r="D3239" s="97" t="s">
        <v>835</v>
      </c>
      <c r="E3239" s="97" t="s">
        <v>843</v>
      </c>
      <c r="F3239" s="97" t="s">
        <v>844</v>
      </c>
      <c r="G3239" s="97" t="s">
        <v>351</v>
      </c>
      <c r="H3239" s="96" t="s">
        <v>50</v>
      </c>
      <c r="I3239" s="98" t="s">
        <v>51</v>
      </c>
      <c r="J3239" s="27" t="s">
        <v>4373</v>
      </c>
      <c r="K3239" s="28" t="s">
        <v>4374</v>
      </c>
      <c r="L3239" s="93" t="s">
        <v>152</v>
      </c>
      <c r="M3239" s="2" t="s">
        <v>152</v>
      </c>
      <c r="N3239" s="94" t="s">
        <v>152</v>
      </c>
      <c r="O3239" s="13" t="s">
        <v>468</v>
      </c>
      <c r="P3239" s="2" t="s">
        <v>468</v>
      </c>
      <c r="Q3239" s="2" t="s">
        <v>468</v>
      </c>
      <c r="R3239" s="2" t="s">
        <v>152</v>
      </c>
      <c r="S3239" s="2" t="s">
        <v>152</v>
      </c>
      <c r="T3239" s="2" t="s">
        <v>152</v>
      </c>
      <c r="U3239" s="14" t="s">
        <v>152</v>
      </c>
      <c r="V3239" s="13" t="s">
        <v>152</v>
      </c>
      <c r="W3239" s="2" t="s">
        <v>152</v>
      </c>
      <c r="X3239" s="2" t="s">
        <v>152</v>
      </c>
      <c r="Y3239" s="2" t="s">
        <v>468</v>
      </c>
      <c r="Z3239" s="94" t="s">
        <v>152</v>
      </c>
      <c r="AA3239" s="13" t="s">
        <v>152</v>
      </c>
      <c r="AB3239" s="2" t="s">
        <v>152</v>
      </c>
      <c r="AC3239" s="14" t="s">
        <v>152</v>
      </c>
      <c r="AD3239" s="93" t="s">
        <v>152</v>
      </c>
      <c r="AE3239" s="14" t="s">
        <v>152</v>
      </c>
      <c r="AF3239" s="99">
        <v>100</v>
      </c>
    </row>
    <row r="3240" spans="1:32" x14ac:dyDescent="0.3">
      <c r="A3240" s="55" t="str">
        <f t="shared" si="50"/>
        <v>ROhe_02.2</v>
      </c>
      <c r="C3240" s="96" t="s">
        <v>35</v>
      </c>
      <c r="D3240" s="97" t="s">
        <v>835</v>
      </c>
      <c r="E3240" s="97" t="s">
        <v>843</v>
      </c>
      <c r="F3240" s="97" t="s">
        <v>844</v>
      </c>
      <c r="G3240" s="97" t="s">
        <v>351</v>
      </c>
      <c r="H3240" s="96" t="s">
        <v>50</v>
      </c>
      <c r="I3240" s="98" t="s">
        <v>51</v>
      </c>
      <c r="J3240" s="27" t="s">
        <v>4375</v>
      </c>
      <c r="K3240" s="28" t="s">
        <v>4376</v>
      </c>
      <c r="L3240" s="93" t="s">
        <v>152</v>
      </c>
      <c r="M3240" s="2" t="s">
        <v>152</v>
      </c>
      <c r="N3240" s="94" t="s">
        <v>152</v>
      </c>
      <c r="O3240" s="13" t="s">
        <v>468</v>
      </c>
      <c r="P3240" s="2" t="s">
        <v>468</v>
      </c>
      <c r="Q3240" s="2" t="s">
        <v>468</v>
      </c>
      <c r="R3240" s="2" t="s">
        <v>152</v>
      </c>
      <c r="S3240" s="2" t="s">
        <v>152</v>
      </c>
      <c r="T3240" s="2" t="s">
        <v>152</v>
      </c>
      <c r="U3240" s="14" t="s">
        <v>152</v>
      </c>
      <c r="V3240" s="13" t="s">
        <v>152</v>
      </c>
      <c r="W3240" s="2" t="s">
        <v>152</v>
      </c>
      <c r="X3240" s="2" t="s">
        <v>152</v>
      </c>
      <c r="Y3240" s="2" t="s">
        <v>468</v>
      </c>
      <c r="Z3240" s="94" t="s">
        <v>152</v>
      </c>
      <c r="AA3240" s="13" t="s">
        <v>152</v>
      </c>
      <c r="AB3240" s="2" t="s">
        <v>152</v>
      </c>
      <c r="AC3240" s="14" t="s">
        <v>152</v>
      </c>
      <c r="AD3240" s="93" t="s">
        <v>152</v>
      </c>
      <c r="AE3240" s="14" t="s">
        <v>152</v>
      </c>
      <c r="AF3240" s="99">
        <v>0</v>
      </c>
    </row>
    <row r="3241" spans="1:32" x14ac:dyDescent="0.3">
      <c r="A3241" s="55" t="str">
        <f t="shared" si="50"/>
        <v>ROhe_02.2</v>
      </c>
      <c r="C3241" s="96" t="s">
        <v>35</v>
      </c>
      <c r="D3241" s="97" t="s">
        <v>835</v>
      </c>
      <c r="E3241" s="97" t="s">
        <v>843</v>
      </c>
      <c r="F3241" s="97" t="s">
        <v>844</v>
      </c>
      <c r="G3241" s="97" t="s">
        <v>351</v>
      </c>
      <c r="H3241" s="96" t="s">
        <v>50</v>
      </c>
      <c r="I3241" s="98" t="s">
        <v>51</v>
      </c>
      <c r="J3241" s="27" t="s">
        <v>4377</v>
      </c>
      <c r="K3241" s="28" t="s">
        <v>4378</v>
      </c>
      <c r="L3241" s="93" t="s">
        <v>152</v>
      </c>
      <c r="M3241" s="2" t="s">
        <v>152</v>
      </c>
      <c r="N3241" s="94" t="s">
        <v>152</v>
      </c>
      <c r="O3241" s="13" t="s">
        <v>468</v>
      </c>
      <c r="P3241" s="2" t="s">
        <v>468</v>
      </c>
      <c r="Q3241" s="2" t="s">
        <v>468</v>
      </c>
      <c r="R3241" s="2" t="s">
        <v>152</v>
      </c>
      <c r="S3241" s="2" t="s">
        <v>152</v>
      </c>
      <c r="T3241" s="2" t="s">
        <v>152</v>
      </c>
      <c r="U3241" s="14" t="s">
        <v>152</v>
      </c>
      <c r="V3241" s="13" t="s">
        <v>152</v>
      </c>
      <c r="W3241" s="2" t="s">
        <v>152</v>
      </c>
      <c r="X3241" s="2" t="s">
        <v>152</v>
      </c>
      <c r="Y3241" s="2" t="s">
        <v>468</v>
      </c>
      <c r="Z3241" s="94" t="s">
        <v>152</v>
      </c>
      <c r="AA3241" s="13" t="s">
        <v>152</v>
      </c>
      <c r="AB3241" s="2" t="s">
        <v>152</v>
      </c>
      <c r="AC3241" s="14" t="s">
        <v>152</v>
      </c>
      <c r="AD3241" s="93" t="s">
        <v>152</v>
      </c>
      <c r="AE3241" s="14" t="s">
        <v>152</v>
      </c>
      <c r="AF3241" s="99">
        <v>100</v>
      </c>
    </row>
    <row r="3242" spans="1:32" x14ac:dyDescent="0.3">
      <c r="A3242" s="55" t="str">
        <f t="shared" si="50"/>
        <v>ROhe_02.2</v>
      </c>
      <c r="C3242" s="96" t="s">
        <v>35</v>
      </c>
      <c r="D3242" s="97" t="s">
        <v>835</v>
      </c>
      <c r="E3242" s="97" t="s">
        <v>843</v>
      </c>
      <c r="F3242" s="97" t="s">
        <v>844</v>
      </c>
      <c r="G3242" s="97" t="s">
        <v>351</v>
      </c>
      <c r="H3242" s="96" t="s">
        <v>50</v>
      </c>
      <c r="I3242" s="98" t="s">
        <v>51</v>
      </c>
      <c r="J3242" s="27" t="s">
        <v>4379</v>
      </c>
      <c r="K3242" s="28" t="s">
        <v>4380</v>
      </c>
      <c r="L3242" s="93" t="s">
        <v>152</v>
      </c>
      <c r="M3242" s="2" t="s">
        <v>152</v>
      </c>
      <c r="N3242" s="94" t="s">
        <v>152</v>
      </c>
      <c r="O3242" s="13" t="s">
        <v>468</v>
      </c>
      <c r="P3242" s="2" t="s">
        <v>468</v>
      </c>
      <c r="Q3242" s="2" t="s">
        <v>468</v>
      </c>
      <c r="R3242" s="2" t="s">
        <v>152</v>
      </c>
      <c r="S3242" s="2" t="s">
        <v>152</v>
      </c>
      <c r="T3242" s="2" t="s">
        <v>152</v>
      </c>
      <c r="U3242" s="14" t="s">
        <v>152</v>
      </c>
      <c r="V3242" s="13" t="s">
        <v>152</v>
      </c>
      <c r="W3242" s="2" t="s">
        <v>152</v>
      </c>
      <c r="X3242" s="2" t="s">
        <v>152</v>
      </c>
      <c r="Y3242" s="2" t="s">
        <v>468</v>
      </c>
      <c r="Z3242" s="94" t="s">
        <v>152</v>
      </c>
      <c r="AA3242" s="13" t="s">
        <v>152</v>
      </c>
      <c r="AB3242" s="2" t="s">
        <v>152</v>
      </c>
      <c r="AC3242" s="14" t="s">
        <v>152</v>
      </c>
      <c r="AD3242" s="93" t="s">
        <v>152</v>
      </c>
      <c r="AE3242" s="14" t="s">
        <v>152</v>
      </c>
      <c r="AF3242" s="99">
        <v>100</v>
      </c>
    </row>
    <row r="3243" spans="1:32" x14ac:dyDescent="0.3">
      <c r="A3243" s="55" t="str">
        <f t="shared" si="50"/>
        <v>ROhe_02.3</v>
      </c>
      <c r="C3243" s="96" t="s">
        <v>35</v>
      </c>
      <c r="D3243" s="97" t="s">
        <v>835</v>
      </c>
      <c r="E3243" s="97" t="s">
        <v>845</v>
      </c>
      <c r="F3243" s="97" t="s">
        <v>846</v>
      </c>
      <c r="G3243" s="97" t="s">
        <v>351</v>
      </c>
      <c r="H3243" s="96" t="s">
        <v>50</v>
      </c>
      <c r="I3243" s="98" t="s">
        <v>454</v>
      </c>
      <c r="J3243" s="27" t="s">
        <v>641</v>
      </c>
      <c r="K3243" s="28" t="s">
        <v>4381</v>
      </c>
      <c r="L3243" s="93" t="s">
        <v>151</v>
      </c>
      <c r="M3243" s="2" t="s">
        <v>152</v>
      </c>
      <c r="N3243" s="94" t="s">
        <v>152</v>
      </c>
      <c r="O3243" s="13" t="s">
        <v>468</v>
      </c>
      <c r="P3243" s="2" t="s">
        <v>468</v>
      </c>
      <c r="Q3243" s="2" t="s">
        <v>468</v>
      </c>
      <c r="R3243" s="2" t="s">
        <v>152</v>
      </c>
      <c r="S3243" s="2" t="s">
        <v>152</v>
      </c>
      <c r="T3243" s="2" t="s">
        <v>152</v>
      </c>
      <c r="U3243" s="14" t="s">
        <v>152</v>
      </c>
      <c r="V3243" s="13" t="s">
        <v>152</v>
      </c>
      <c r="W3243" s="2" t="s">
        <v>152</v>
      </c>
      <c r="X3243" s="2" t="s">
        <v>152</v>
      </c>
      <c r="Y3243" s="2" t="s">
        <v>468</v>
      </c>
      <c r="Z3243" s="94" t="s">
        <v>152</v>
      </c>
      <c r="AA3243" s="13" t="s">
        <v>152</v>
      </c>
      <c r="AB3243" s="2" t="s">
        <v>152</v>
      </c>
      <c r="AC3243" s="14" t="s">
        <v>152</v>
      </c>
      <c r="AD3243" s="93" t="s">
        <v>152</v>
      </c>
      <c r="AE3243" s="14" t="s">
        <v>152</v>
      </c>
      <c r="AF3243" s="99">
        <v>100</v>
      </c>
    </row>
    <row r="3244" spans="1:32" x14ac:dyDescent="0.3">
      <c r="A3244" s="55" t="str">
        <f t="shared" si="50"/>
        <v>ROhe_02.4</v>
      </c>
      <c r="C3244" s="96" t="s">
        <v>35</v>
      </c>
      <c r="D3244" s="97" t="s">
        <v>835</v>
      </c>
      <c r="E3244" s="97" t="s">
        <v>847</v>
      </c>
      <c r="F3244" s="97" t="s">
        <v>848</v>
      </c>
      <c r="G3244" s="97" t="s">
        <v>351</v>
      </c>
      <c r="H3244" s="96" t="s">
        <v>50</v>
      </c>
      <c r="I3244" s="98" t="s">
        <v>454</v>
      </c>
      <c r="J3244" s="27" t="s">
        <v>641</v>
      </c>
      <c r="K3244" s="28" t="s">
        <v>4382</v>
      </c>
      <c r="L3244" s="93" t="s">
        <v>151</v>
      </c>
      <c r="M3244" s="2" t="s">
        <v>152</v>
      </c>
      <c r="N3244" s="94" t="s">
        <v>152</v>
      </c>
      <c r="O3244" s="13" t="s">
        <v>468</v>
      </c>
      <c r="P3244" s="2" t="s">
        <v>468</v>
      </c>
      <c r="Q3244" s="2" t="s">
        <v>468</v>
      </c>
      <c r="R3244" s="2" t="s">
        <v>152</v>
      </c>
      <c r="S3244" s="2" t="s">
        <v>152</v>
      </c>
      <c r="T3244" s="2" t="s">
        <v>152</v>
      </c>
      <c r="U3244" s="14" t="s">
        <v>152</v>
      </c>
      <c r="V3244" s="13" t="s">
        <v>152</v>
      </c>
      <c r="W3244" s="2" t="s">
        <v>152</v>
      </c>
      <c r="X3244" s="2" t="s">
        <v>152</v>
      </c>
      <c r="Y3244" s="2" t="s">
        <v>468</v>
      </c>
      <c r="Z3244" s="94" t="s">
        <v>152</v>
      </c>
      <c r="AA3244" s="13" t="s">
        <v>152</v>
      </c>
      <c r="AB3244" s="2" t="s">
        <v>152</v>
      </c>
      <c r="AC3244" s="14" t="s">
        <v>152</v>
      </c>
      <c r="AD3244" s="93" t="s">
        <v>152</v>
      </c>
      <c r="AE3244" s="14" t="s">
        <v>152</v>
      </c>
      <c r="AF3244" s="99">
        <v>100</v>
      </c>
    </row>
    <row r="3245" spans="1:32" x14ac:dyDescent="0.3">
      <c r="A3245" s="55" t="str">
        <f t="shared" si="50"/>
        <v>ROju_01.1</v>
      </c>
      <c r="C3245" s="96" t="s">
        <v>35</v>
      </c>
      <c r="D3245" s="97" t="s">
        <v>777</v>
      </c>
      <c r="E3245" s="97" t="s">
        <v>849</v>
      </c>
      <c r="F3245" s="97" t="s">
        <v>850</v>
      </c>
      <c r="G3245" s="97" t="s">
        <v>344</v>
      </c>
      <c r="H3245" s="96" t="s">
        <v>50</v>
      </c>
      <c r="I3245" s="98" t="s">
        <v>454</v>
      </c>
      <c r="J3245" s="27" t="s">
        <v>4383</v>
      </c>
      <c r="K3245" s="28" t="s">
        <v>4384</v>
      </c>
      <c r="L3245" s="93" t="s">
        <v>151</v>
      </c>
      <c r="M3245" s="2" t="s">
        <v>152</v>
      </c>
      <c r="N3245" s="94" t="s">
        <v>151</v>
      </c>
      <c r="O3245" s="13"/>
      <c r="P3245" s="2"/>
      <c r="Q3245" s="2"/>
      <c r="R3245" s="2"/>
      <c r="S3245" s="2"/>
      <c r="T3245" s="2"/>
      <c r="U3245" s="14"/>
      <c r="V3245" s="13"/>
      <c r="W3245" s="2"/>
      <c r="X3245" s="2"/>
      <c r="Y3245" s="2"/>
      <c r="Z3245" s="94"/>
      <c r="AA3245" s="13"/>
      <c r="AB3245" s="2"/>
      <c r="AC3245" s="14"/>
      <c r="AD3245" s="93"/>
      <c r="AE3245" s="14"/>
      <c r="AF3245" s="99">
        <v>100</v>
      </c>
    </row>
    <row r="3246" spans="1:32" x14ac:dyDescent="0.3">
      <c r="A3246" s="55" t="str">
        <f t="shared" si="50"/>
        <v>ROju_01.1</v>
      </c>
      <c r="C3246" s="96" t="s">
        <v>35</v>
      </c>
      <c r="D3246" s="97" t="s">
        <v>777</v>
      </c>
      <c r="E3246" s="97" t="s">
        <v>849</v>
      </c>
      <c r="F3246" s="97" t="s">
        <v>850</v>
      </c>
      <c r="G3246" s="97" t="s">
        <v>344</v>
      </c>
      <c r="H3246" s="96" t="s">
        <v>50</v>
      </c>
      <c r="I3246" s="98" t="s">
        <v>454</v>
      </c>
      <c r="J3246" s="27" t="s">
        <v>153</v>
      </c>
      <c r="K3246" s="28" t="s">
        <v>4385</v>
      </c>
      <c r="L3246" s="93" t="s">
        <v>151</v>
      </c>
      <c r="M3246" s="2" t="s">
        <v>151</v>
      </c>
      <c r="N3246" s="94" t="s">
        <v>151</v>
      </c>
      <c r="O3246" s="13" t="s">
        <v>6</v>
      </c>
      <c r="P3246" s="2" t="s">
        <v>6</v>
      </c>
      <c r="Q3246" s="2" t="s">
        <v>6</v>
      </c>
      <c r="R3246" s="2" t="s">
        <v>6</v>
      </c>
      <c r="S3246" s="2" t="s">
        <v>6</v>
      </c>
      <c r="T3246" s="2" t="s">
        <v>6</v>
      </c>
      <c r="U3246" s="14" t="s">
        <v>6</v>
      </c>
      <c r="V3246" s="13" t="s">
        <v>6</v>
      </c>
      <c r="W3246" s="2" t="s">
        <v>6</v>
      </c>
      <c r="X3246" s="2" t="s">
        <v>6</v>
      </c>
      <c r="Y3246" s="2" t="s">
        <v>6</v>
      </c>
      <c r="Z3246" s="94" t="s">
        <v>6</v>
      </c>
      <c r="AA3246" s="13" t="s">
        <v>6</v>
      </c>
      <c r="AB3246" s="2" t="s">
        <v>6</v>
      </c>
      <c r="AC3246" s="14" t="s">
        <v>6</v>
      </c>
      <c r="AD3246" s="93" t="s">
        <v>6</v>
      </c>
      <c r="AE3246" s="14" t="s">
        <v>6</v>
      </c>
      <c r="AF3246" s="99">
        <v>100</v>
      </c>
    </row>
    <row r="3247" spans="1:32" x14ac:dyDescent="0.3">
      <c r="A3247" s="55" t="str">
        <f t="shared" si="50"/>
        <v>ROju_01.2</v>
      </c>
      <c r="C3247" s="96" t="s">
        <v>35</v>
      </c>
      <c r="D3247" s="97" t="s">
        <v>777</v>
      </c>
      <c r="E3247" s="97" t="s">
        <v>851</v>
      </c>
      <c r="F3247" s="97" t="s">
        <v>852</v>
      </c>
      <c r="G3247" s="97" t="s">
        <v>344</v>
      </c>
      <c r="H3247" s="96" t="s">
        <v>50</v>
      </c>
      <c r="I3247" s="98" t="s">
        <v>454</v>
      </c>
      <c r="J3247" s="27" t="s">
        <v>4383</v>
      </c>
      <c r="K3247" s="28" t="s">
        <v>4384</v>
      </c>
      <c r="L3247" s="93" t="s">
        <v>151</v>
      </c>
      <c r="M3247" s="2" t="s">
        <v>151</v>
      </c>
      <c r="N3247" s="94" t="s">
        <v>151</v>
      </c>
      <c r="O3247" s="13"/>
      <c r="P3247" s="2"/>
      <c r="Q3247" s="2"/>
      <c r="R3247" s="2"/>
      <c r="S3247" s="2"/>
      <c r="T3247" s="2"/>
      <c r="U3247" s="14"/>
      <c r="V3247" s="13"/>
      <c r="W3247" s="2"/>
      <c r="X3247" s="2"/>
      <c r="Y3247" s="2"/>
      <c r="Z3247" s="94"/>
      <c r="AA3247" s="13"/>
      <c r="AB3247" s="2"/>
      <c r="AC3247" s="14"/>
      <c r="AD3247" s="93"/>
      <c r="AE3247" s="14"/>
      <c r="AF3247" s="99">
        <v>100</v>
      </c>
    </row>
    <row r="3248" spans="1:32" x14ac:dyDescent="0.3">
      <c r="A3248" s="55" t="str">
        <f t="shared" si="50"/>
        <v>ROju_01.2</v>
      </c>
      <c r="C3248" s="96" t="s">
        <v>35</v>
      </c>
      <c r="D3248" s="97" t="s">
        <v>777</v>
      </c>
      <c r="E3248" s="97" t="s">
        <v>851</v>
      </c>
      <c r="F3248" s="97" t="s">
        <v>852</v>
      </c>
      <c r="G3248" s="97" t="s">
        <v>344</v>
      </c>
      <c r="H3248" s="96" t="s">
        <v>50</v>
      </c>
      <c r="I3248" s="98" t="s">
        <v>454</v>
      </c>
      <c r="J3248" s="27" t="s">
        <v>4386</v>
      </c>
      <c r="K3248" s="28" t="s">
        <v>4387</v>
      </c>
      <c r="L3248" s="93" t="s">
        <v>151</v>
      </c>
      <c r="M3248" s="2" t="s">
        <v>151</v>
      </c>
      <c r="N3248" s="94" t="s">
        <v>151</v>
      </c>
      <c r="O3248" s="13"/>
      <c r="P3248" s="2"/>
      <c r="Q3248" s="2"/>
      <c r="R3248" s="2"/>
      <c r="S3248" s="2"/>
      <c r="T3248" s="2"/>
      <c r="U3248" s="14"/>
      <c r="V3248" s="13"/>
      <c r="W3248" s="2"/>
      <c r="X3248" s="2"/>
      <c r="Y3248" s="2"/>
      <c r="Z3248" s="94"/>
      <c r="AA3248" s="13"/>
      <c r="AB3248" s="2"/>
      <c r="AC3248" s="14"/>
      <c r="AD3248" s="93"/>
      <c r="AE3248" s="14"/>
      <c r="AF3248" s="99">
        <v>100</v>
      </c>
    </row>
    <row r="3249" spans="1:32" x14ac:dyDescent="0.3">
      <c r="A3249" s="55" t="str">
        <f t="shared" si="50"/>
        <v>ROju_02.1</v>
      </c>
      <c r="C3249" s="96" t="s">
        <v>35</v>
      </c>
      <c r="D3249" s="97" t="s">
        <v>777</v>
      </c>
      <c r="E3249" s="97" t="s">
        <v>853</v>
      </c>
      <c r="F3249" s="97" t="s">
        <v>854</v>
      </c>
      <c r="G3249" s="97" t="s">
        <v>351</v>
      </c>
      <c r="H3249" s="96" t="s">
        <v>50</v>
      </c>
      <c r="I3249" s="98" t="s">
        <v>454</v>
      </c>
      <c r="J3249" s="27" t="s">
        <v>4388</v>
      </c>
      <c r="K3249" s="28" t="s">
        <v>4389</v>
      </c>
      <c r="L3249" s="93" t="s">
        <v>151</v>
      </c>
      <c r="M3249" s="2" t="s">
        <v>151</v>
      </c>
      <c r="N3249" s="94" t="s">
        <v>151</v>
      </c>
      <c r="O3249" s="13" t="s">
        <v>468</v>
      </c>
      <c r="P3249" s="2" t="s">
        <v>468</v>
      </c>
      <c r="Q3249" s="2" t="s">
        <v>468</v>
      </c>
      <c r="R3249" s="2" t="s">
        <v>152</v>
      </c>
      <c r="S3249" s="2" t="s">
        <v>152</v>
      </c>
      <c r="T3249" s="2" t="s">
        <v>152</v>
      </c>
      <c r="U3249" s="14" t="s">
        <v>152</v>
      </c>
      <c r="V3249" s="13" t="s">
        <v>152</v>
      </c>
      <c r="W3249" s="2" t="s">
        <v>152</v>
      </c>
      <c r="X3249" s="2" t="s">
        <v>152</v>
      </c>
      <c r="Y3249" s="2" t="s">
        <v>468</v>
      </c>
      <c r="Z3249" s="94" t="s">
        <v>152</v>
      </c>
      <c r="AA3249" s="13" t="s">
        <v>151</v>
      </c>
      <c r="AB3249" s="2" t="s">
        <v>151</v>
      </c>
      <c r="AC3249" s="14" t="s">
        <v>151</v>
      </c>
      <c r="AD3249" s="93" t="s">
        <v>152</v>
      </c>
      <c r="AE3249" s="14" t="s">
        <v>152</v>
      </c>
      <c r="AF3249" s="99">
        <v>100</v>
      </c>
    </row>
    <row r="3250" spans="1:32" x14ac:dyDescent="0.3">
      <c r="A3250" s="55" t="str">
        <f t="shared" si="50"/>
        <v>ROju_02.1</v>
      </c>
      <c r="C3250" s="96" t="s">
        <v>35</v>
      </c>
      <c r="D3250" s="97" t="s">
        <v>777</v>
      </c>
      <c r="E3250" s="97" t="s">
        <v>853</v>
      </c>
      <c r="F3250" s="97" t="s">
        <v>854</v>
      </c>
      <c r="G3250" s="97" t="s">
        <v>351</v>
      </c>
      <c r="H3250" s="96" t="s">
        <v>50</v>
      </c>
      <c r="I3250" s="98" t="s">
        <v>454</v>
      </c>
      <c r="J3250" s="27" t="s">
        <v>4383</v>
      </c>
      <c r="K3250" s="28" t="s">
        <v>4390</v>
      </c>
      <c r="L3250" s="93" t="s">
        <v>151</v>
      </c>
      <c r="M3250" s="2" t="s">
        <v>151</v>
      </c>
      <c r="N3250" s="94" t="s">
        <v>151</v>
      </c>
      <c r="O3250" s="13" t="s">
        <v>468</v>
      </c>
      <c r="P3250" s="2" t="s">
        <v>468</v>
      </c>
      <c r="Q3250" s="2" t="s">
        <v>468</v>
      </c>
      <c r="R3250" s="2" t="s">
        <v>152</v>
      </c>
      <c r="S3250" s="2" t="s">
        <v>152</v>
      </c>
      <c r="T3250" s="2" t="s">
        <v>152</v>
      </c>
      <c r="U3250" s="14" t="s">
        <v>152</v>
      </c>
      <c r="V3250" s="13" t="s">
        <v>152</v>
      </c>
      <c r="W3250" s="2" t="s">
        <v>152</v>
      </c>
      <c r="X3250" s="2" t="s">
        <v>152</v>
      </c>
      <c r="Y3250" s="2" t="s">
        <v>468</v>
      </c>
      <c r="Z3250" s="94" t="s">
        <v>152</v>
      </c>
      <c r="AA3250" s="13" t="s">
        <v>151</v>
      </c>
      <c r="AB3250" s="2" t="s">
        <v>151</v>
      </c>
      <c r="AC3250" s="14" t="s">
        <v>151</v>
      </c>
      <c r="AD3250" s="93" t="s">
        <v>151</v>
      </c>
      <c r="AE3250" s="14" t="s">
        <v>152</v>
      </c>
      <c r="AF3250" s="99">
        <v>100</v>
      </c>
    </row>
    <row r="3251" spans="1:32" x14ac:dyDescent="0.3">
      <c r="A3251" s="55" t="str">
        <f t="shared" si="50"/>
        <v>ROju_02.2</v>
      </c>
      <c r="C3251" s="96" t="s">
        <v>35</v>
      </c>
      <c r="D3251" s="97" t="s">
        <v>777</v>
      </c>
      <c r="E3251" s="97" t="s">
        <v>855</v>
      </c>
      <c r="F3251" s="97" t="s">
        <v>856</v>
      </c>
      <c r="G3251" s="97" t="s">
        <v>351</v>
      </c>
      <c r="H3251" s="96" t="s">
        <v>50</v>
      </c>
      <c r="I3251" s="98" t="s">
        <v>454</v>
      </c>
      <c r="J3251" s="27" t="s">
        <v>4388</v>
      </c>
      <c r="K3251" s="28" t="s">
        <v>4389</v>
      </c>
      <c r="L3251" s="93" t="s">
        <v>151</v>
      </c>
      <c r="M3251" s="2" t="s">
        <v>151</v>
      </c>
      <c r="N3251" s="94" t="s">
        <v>151</v>
      </c>
      <c r="O3251" s="13" t="s">
        <v>468</v>
      </c>
      <c r="P3251" s="2" t="s">
        <v>468</v>
      </c>
      <c r="Q3251" s="2" t="s">
        <v>468</v>
      </c>
      <c r="R3251" s="2" t="s">
        <v>152</v>
      </c>
      <c r="S3251" s="2" t="s">
        <v>152</v>
      </c>
      <c r="T3251" s="2" t="s">
        <v>152</v>
      </c>
      <c r="U3251" s="14" t="s">
        <v>152</v>
      </c>
      <c r="V3251" s="13" t="s">
        <v>152</v>
      </c>
      <c r="W3251" s="2" t="s">
        <v>152</v>
      </c>
      <c r="X3251" s="2" t="s">
        <v>152</v>
      </c>
      <c r="Y3251" s="2" t="s">
        <v>468</v>
      </c>
      <c r="Z3251" s="94" t="s">
        <v>152</v>
      </c>
      <c r="AA3251" s="13" t="s">
        <v>151</v>
      </c>
      <c r="AB3251" s="2" t="s">
        <v>151</v>
      </c>
      <c r="AC3251" s="14" t="s">
        <v>151</v>
      </c>
      <c r="AD3251" s="93" t="s">
        <v>151</v>
      </c>
      <c r="AE3251" s="14" t="s">
        <v>151</v>
      </c>
      <c r="AF3251" s="99">
        <v>100</v>
      </c>
    </row>
    <row r="3252" spans="1:32" x14ac:dyDescent="0.3">
      <c r="A3252" s="55" t="str">
        <f t="shared" si="50"/>
        <v>ROju_03.1</v>
      </c>
      <c r="C3252" s="96" t="s">
        <v>35</v>
      </c>
      <c r="D3252" s="97" t="s">
        <v>777</v>
      </c>
      <c r="E3252" s="97" t="s">
        <v>857</v>
      </c>
      <c r="F3252" s="97" t="s">
        <v>858</v>
      </c>
      <c r="G3252" s="97" t="s">
        <v>344</v>
      </c>
      <c r="H3252" s="96" t="s">
        <v>50</v>
      </c>
      <c r="I3252" s="98" t="s">
        <v>454</v>
      </c>
      <c r="J3252" s="27" t="s">
        <v>153</v>
      </c>
      <c r="K3252" s="28" t="s">
        <v>4391</v>
      </c>
      <c r="L3252" s="93" t="s">
        <v>151</v>
      </c>
      <c r="M3252" s="2" t="s">
        <v>151</v>
      </c>
      <c r="N3252" s="94" t="s">
        <v>151</v>
      </c>
      <c r="O3252" s="13" t="s">
        <v>6</v>
      </c>
      <c r="P3252" s="2" t="s">
        <v>6</v>
      </c>
      <c r="Q3252" s="2" t="s">
        <v>6</v>
      </c>
      <c r="R3252" s="2" t="s">
        <v>6</v>
      </c>
      <c r="S3252" s="2" t="s">
        <v>6</v>
      </c>
      <c r="T3252" s="2" t="s">
        <v>6</v>
      </c>
      <c r="U3252" s="14" t="s">
        <v>6</v>
      </c>
      <c r="V3252" s="13" t="s">
        <v>6</v>
      </c>
      <c r="W3252" s="2" t="s">
        <v>6</v>
      </c>
      <c r="X3252" s="2" t="s">
        <v>6</v>
      </c>
      <c r="Y3252" s="2" t="s">
        <v>6</v>
      </c>
      <c r="Z3252" s="94" t="s">
        <v>6</v>
      </c>
      <c r="AA3252" s="13" t="s">
        <v>6</v>
      </c>
      <c r="AB3252" s="2" t="s">
        <v>6</v>
      </c>
      <c r="AC3252" s="14" t="s">
        <v>6</v>
      </c>
      <c r="AD3252" s="93" t="s">
        <v>6</v>
      </c>
      <c r="AE3252" s="14" t="s">
        <v>6</v>
      </c>
      <c r="AF3252" s="99">
        <v>0</v>
      </c>
    </row>
    <row r="3253" spans="1:32" x14ac:dyDescent="0.3">
      <c r="A3253" s="55" t="str">
        <f t="shared" si="50"/>
        <v>ROju_03.2</v>
      </c>
      <c r="C3253" s="96" t="s">
        <v>35</v>
      </c>
      <c r="D3253" s="97" t="s">
        <v>777</v>
      </c>
      <c r="E3253" s="97" t="s">
        <v>859</v>
      </c>
      <c r="F3253" s="97" t="s">
        <v>860</v>
      </c>
      <c r="G3253" s="97" t="s">
        <v>351</v>
      </c>
      <c r="H3253" s="96" t="s">
        <v>50</v>
      </c>
      <c r="I3253" s="98" t="s">
        <v>51</v>
      </c>
      <c r="J3253" s="27" t="s">
        <v>4392</v>
      </c>
      <c r="K3253" s="28" t="s">
        <v>4393</v>
      </c>
      <c r="L3253" s="93" t="s">
        <v>151</v>
      </c>
      <c r="M3253" s="2" t="s">
        <v>151</v>
      </c>
      <c r="N3253" s="94" t="s">
        <v>151</v>
      </c>
      <c r="O3253" s="13" t="s">
        <v>468</v>
      </c>
      <c r="P3253" s="2" t="s">
        <v>468</v>
      </c>
      <c r="Q3253" s="2" t="s">
        <v>468</v>
      </c>
      <c r="R3253" s="2" t="s">
        <v>152</v>
      </c>
      <c r="S3253" s="2" t="s">
        <v>152</v>
      </c>
      <c r="T3253" s="2" t="s">
        <v>152</v>
      </c>
      <c r="U3253" s="14" t="s">
        <v>152</v>
      </c>
      <c r="V3253" s="13" t="s">
        <v>151</v>
      </c>
      <c r="W3253" s="2" t="s">
        <v>151</v>
      </c>
      <c r="X3253" s="2" t="s">
        <v>152</v>
      </c>
      <c r="Y3253" s="2" t="s">
        <v>468</v>
      </c>
      <c r="Z3253" s="94" t="s">
        <v>151</v>
      </c>
      <c r="AA3253" s="13" t="s">
        <v>151</v>
      </c>
      <c r="AB3253" s="2" t="s">
        <v>152</v>
      </c>
      <c r="AC3253" s="14" t="s">
        <v>151</v>
      </c>
      <c r="AD3253" s="93" t="s">
        <v>151</v>
      </c>
      <c r="AE3253" s="14" t="s">
        <v>152</v>
      </c>
      <c r="AF3253" s="99">
        <v>0</v>
      </c>
    </row>
    <row r="3254" spans="1:32" x14ac:dyDescent="0.3">
      <c r="A3254" s="55" t="str">
        <f t="shared" si="50"/>
        <v>ROju_03.2</v>
      </c>
      <c r="C3254" s="96" t="s">
        <v>35</v>
      </c>
      <c r="D3254" s="97" t="s">
        <v>777</v>
      </c>
      <c r="E3254" s="97" t="s">
        <v>859</v>
      </c>
      <c r="F3254" s="97" t="s">
        <v>860</v>
      </c>
      <c r="G3254" s="97" t="s">
        <v>351</v>
      </c>
      <c r="H3254" s="96" t="s">
        <v>50</v>
      </c>
      <c r="I3254" s="98" t="s">
        <v>51</v>
      </c>
      <c r="J3254" s="27" t="s">
        <v>4394</v>
      </c>
      <c r="K3254" s="28" t="s">
        <v>4395</v>
      </c>
      <c r="L3254" s="93" t="s">
        <v>151</v>
      </c>
      <c r="M3254" s="2" t="s">
        <v>152</v>
      </c>
      <c r="N3254" s="94" t="s">
        <v>151</v>
      </c>
      <c r="O3254" s="13" t="s">
        <v>468</v>
      </c>
      <c r="P3254" s="2" t="s">
        <v>468</v>
      </c>
      <c r="Q3254" s="2" t="s">
        <v>468</v>
      </c>
      <c r="R3254" s="2" t="s">
        <v>152</v>
      </c>
      <c r="S3254" s="2" t="s">
        <v>152</v>
      </c>
      <c r="T3254" s="2" t="s">
        <v>152</v>
      </c>
      <c r="U3254" s="14" t="s">
        <v>152</v>
      </c>
      <c r="V3254" s="13" t="s">
        <v>152</v>
      </c>
      <c r="W3254" s="2" t="s">
        <v>152</v>
      </c>
      <c r="X3254" s="2" t="s">
        <v>152</v>
      </c>
      <c r="Y3254" s="2" t="s">
        <v>468</v>
      </c>
      <c r="Z3254" s="94" t="s">
        <v>152</v>
      </c>
      <c r="AA3254" s="13" t="s">
        <v>151</v>
      </c>
      <c r="AB3254" s="2" t="s">
        <v>152</v>
      </c>
      <c r="AC3254" s="14" t="s">
        <v>152</v>
      </c>
      <c r="AD3254" s="93" t="s">
        <v>152</v>
      </c>
      <c r="AE3254" s="14" t="s">
        <v>152</v>
      </c>
      <c r="AF3254" s="99">
        <v>100</v>
      </c>
    </row>
    <row r="3255" spans="1:32" x14ac:dyDescent="0.3">
      <c r="A3255" s="55" t="str">
        <f t="shared" si="50"/>
        <v>ROju_03.2</v>
      </c>
      <c r="C3255" s="96" t="s">
        <v>35</v>
      </c>
      <c r="D3255" s="97" t="s">
        <v>777</v>
      </c>
      <c r="E3255" s="97" t="s">
        <v>859</v>
      </c>
      <c r="F3255" s="97" t="s">
        <v>860</v>
      </c>
      <c r="G3255" s="97" t="s">
        <v>351</v>
      </c>
      <c r="H3255" s="96" t="s">
        <v>50</v>
      </c>
      <c r="I3255" s="98" t="s">
        <v>51</v>
      </c>
      <c r="J3255" s="27" t="s">
        <v>4396</v>
      </c>
      <c r="K3255" s="28" t="s">
        <v>4397</v>
      </c>
      <c r="L3255" s="93" t="s">
        <v>152</v>
      </c>
      <c r="M3255" s="2" t="s">
        <v>152</v>
      </c>
      <c r="N3255" s="94" t="s">
        <v>152</v>
      </c>
      <c r="O3255" s="13" t="s">
        <v>468</v>
      </c>
      <c r="P3255" s="2" t="s">
        <v>468</v>
      </c>
      <c r="Q3255" s="2" t="s">
        <v>468</v>
      </c>
      <c r="R3255" s="2" t="s">
        <v>152</v>
      </c>
      <c r="S3255" s="2" t="s">
        <v>152</v>
      </c>
      <c r="T3255" s="2" t="s">
        <v>152</v>
      </c>
      <c r="U3255" s="14" t="s">
        <v>152</v>
      </c>
      <c r="V3255" s="13" t="s">
        <v>152</v>
      </c>
      <c r="W3255" s="2" t="s">
        <v>152</v>
      </c>
      <c r="X3255" s="2" t="s">
        <v>152</v>
      </c>
      <c r="Y3255" s="2" t="s">
        <v>468</v>
      </c>
      <c r="Z3255" s="94" t="s">
        <v>152</v>
      </c>
      <c r="AA3255" s="13" t="s">
        <v>152</v>
      </c>
      <c r="AB3255" s="2" t="s">
        <v>152</v>
      </c>
      <c r="AC3255" s="14" t="s">
        <v>152</v>
      </c>
      <c r="AD3255" s="93" t="s">
        <v>152</v>
      </c>
      <c r="AE3255" s="14" t="s">
        <v>152</v>
      </c>
      <c r="AF3255" s="99">
        <v>100</v>
      </c>
    </row>
    <row r="3256" spans="1:32" x14ac:dyDescent="0.3">
      <c r="A3256" s="55" t="str">
        <f t="shared" si="50"/>
        <v>ROju_03.2</v>
      </c>
      <c r="C3256" s="96" t="s">
        <v>35</v>
      </c>
      <c r="D3256" s="97" t="s">
        <v>777</v>
      </c>
      <c r="E3256" s="97" t="s">
        <v>859</v>
      </c>
      <c r="F3256" s="97" t="s">
        <v>860</v>
      </c>
      <c r="G3256" s="97" t="s">
        <v>351</v>
      </c>
      <c r="H3256" s="96" t="s">
        <v>50</v>
      </c>
      <c r="I3256" s="98" t="s">
        <v>51</v>
      </c>
      <c r="J3256" s="27" t="s">
        <v>4398</v>
      </c>
      <c r="K3256" s="28" t="s">
        <v>4399</v>
      </c>
      <c r="L3256" s="93" t="s">
        <v>152</v>
      </c>
      <c r="M3256" s="2" t="s">
        <v>152</v>
      </c>
      <c r="N3256" s="94" t="s">
        <v>152</v>
      </c>
      <c r="O3256" s="13" t="s">
        <v>468</v>
      </c>
      <c r="P3256" s="2" t="s">
        <v>468</v>
      </c>
      <c r="Q3256" s="2" t="s">
        <v>468</v>
      </c>
      <c r="R3256" s="2" t="s">
        <v>152</v>
      </c>
      <c r="S3256" s="2" t="s">
        <v>152</v>
      </c>
      <c r="T3256" s="2" t="s">
        <v>152</v>
      </c>
      <c r="U3256" s="14" t="s">
        <v>152</v>
      </c>
      <c r="V3256" s="13" t="s">
        <v>152</v>
      </c>
      <c r="W3256" s="2" t="s">
        <v>152</v>
      </c>
      <c r="X3256" s="2" t="s">
        <v>152</v>
      </c>
      <c r="Y3256" s="2" t="s">
        <v>468</v>
      </c>
      <c r="Z3256" s="94" t="s">
        <v>152</v>
      </c>
      <c r="AA3256" s="13" t="s">
        <v>152</v>
      </c>
      <c r="AB3256" s="2" t="s">
        <v>152</v>
      </c>
      <c r="AC3256" s="14" t="s">
        <v>152</v>
      </c>
      <c r="AD3256" s="93" t="s">
        <v>152</v>
      </c>
      <c r="AE3256" s="14" t="s">
        <v>152</v>
      </c>
      <c r="AF3256" s="99">
        <v>0</v>
      </c>
    </row>
    <row r="3257" spans="1:32" x14ac:dyDescent="0.3">
      <c r="A3257" s="55" t="str">
        <f t="shared" si="50"/>
        <v>ROju_03.2</v>
      </c>
      <c r="C3257" s="96" t="s">
        <v>35</v>
      </c>
      <c r="D3257" s="97" t="s">
        <v>777</v>
      </c>
      <c r="E3257" s="97" t="s">
        <v>859</v>
      </c>
      <c r="F3257" s="97" t="s">
        <v>860</v>
      </c>
      <c r="G3257" s="97" t="s">
        <v>351</v>
      </c>
      <c r="H3257" s="96" t="s">
        <v>50</v>
      </c>
      <c r="I3257" s="98" t="s">
        <v>51</v>
      </c>
      <c r="J3257" s="27" t="s">
        <v>4400</v>
      </c>
      <c r="K3257" s="28" t="s">
        <v>4401</v>
      </c>
      <c r="L3257" s="93" t="s">
        <v>151</v>
      </c>
      <c r="M3257" s="2" t="s">
        <v>152</v>
      </c>
      <c r="N3257" s="94" t="s">
        <v>151</v>
      </c>
      <c r="O3257" s="13" t="s">
        <v>468</v>
      </c>
      <c r="P3257" s="2" t="s">
        <v>468</v>
      </c>
      <c r="Q3257" s="2" t="s">
        <v>468</v>
      </c>
      <c r="R3257" s="2" t="s">
        <v>152</v>
      </c>
      <c r="S3257" s="2" t="s">
        <v>152</v>
      </c>
      <c r="T3257" s="2" t="s">
        <v>152</v>
      </c>
      <c r="U3257" s="14" t="s">
        <v>152</v>
      </c>
      <c r="V3257" s="13" t="s">
        <v>151</v>
      </c>
      <c r="W3257" s="2" t="s">
        <v>151</v>
      </c>
      <c r="X3257" s="2" t="s">
        <v>152</v>
      </c>
      <c r="Y3257" s="2" t="s">
        <v>468</v>
      </c>
      <c r="Z3257" s="94" t="s">
        <v>152</v>
      </c>
      <c r="AA3257" s="13" t="s">
        <v>152</v>
      </c>
      <c r="AB3257" s="2" t="s">
        <v>152</v>
      </c>
      <c r="AC3257" s="14" t="s">
        <v>152</v>
      </c>
      <c r="AD3257" s="93" t="s">
        <v>152</v>
      </c>
      <c r="AE3257" s="14" t="s">
        <v>152</v>
      </c>
      <c r="AF3257" s="99">
        <v>0</v>
      </c>
    </row>
    <row r="3258" spans="1:32" x14ac:dyDescent="0.3">
      <c r="A3258" s="55" t="str">
        <f t="shared" si="50"/>
        <v>ROmo_01.1</v>
      </c>
      <c r="C3258" s="96" t="s">
        <v>35</v>
      </c>
      <c r="D3258" s="97" t="s">
        <v>778</v>
      </c>
      <c r="E3258" s="97" t="s">
        <v>861</v>
      </c>
      <c r="F3258" s="97" t="s">
        <v>862</v>
      </c>
      <c r="G3258" s="97" t="s">
        <v>344</v>
      </c>
      <c r="H3258" s="96" t="s">
        <v>50</v>
      </c>
      <c r="I3258" s="98" t="s">
        <v>51</v>
      </c>
      <c r="J3258" s="27" t="s">
        <v>4402</v>
      </c>
      <c r="K3258" s="28" t="s">
        <v>4403</v>
      </c>
      <c r="L3258" s="93" t="s">
        <v>151</v>
      </c>
      <c r="M3258" s="2" t="s">
        <v>152</v>
      </c>
      <c r="N3258" s="94" t="s">
        <v>151</v>
      </c>
      <c r="O3258" s="13" t="s">
        <v>6</v>
      </c>
      <c r="P3258" s="2" t="s">
        <v>6</v>
      </c>
      <c r="Q3258" s="2" t="s">
        <v>6</v>
      </c>
      <c r="R3258" s="2" t="s">
        <v>6</v>
      </c>
      <c r="S3258" s="2" t="s">
        <v>6</v>
      </c>
      <c r="T3258" s="2" t="s">
        <v>6</v>
      </c>
      <c r="U3258" s="14" t="s">
        <v>6</v>
      </c>
      <c r="V3258" s="13" t="s">
        <v>6</v>
      </c>
      <c r="W3258" s="2" t="s">
        <v>6</v>
      </c>
      <c r="X3258" s="2" t="s">
        <v>6</v>
      </c>
      <c r="Y3258" s="2" t="s">
        <v>6</v>
      </c>
      <c r="Z3258" s="94" t="s">
        <v>6</v>
      </c>
      <c r="AA3258" s="13" t="s">
        <v>6</v>
      </c>
      <c r="AB3258" s="2" t="s">
        <v>6</v>
      </c>
      <c r="AC3258" s="14" t="s">
        <v>6</v>
      </c>
      <c r="AD3258" s="93" t="s">
        <v>6</v>
      </c>
      <c r="AE3258" s="14" t="s">
        <v>6</v>
      </c>
      <c r="AF3258" s="99">
        <v>0</v>
      </c>
    </row>
    <row r="3259" spans="1:32" x14ac:dyDescent="0.3">
      <c r="A3259" s="55" t="str">
        <f t="shared" si="50"/>
        <v>ROmo_01.1</v>
      </c>
      <c r="C3259" s="96" t="s">
        <v>35</v>
      </c>
      <c r="D3259" s="97" t="s">
        <v>778</v>
      </c>
      <c r="E3259" s="97" t="s">
        <v>861</v>
      </c>
      <c r="F3259" s="97" t="s">
        <v>862</v>
      </c>
      <c r="G3259" s="97" t="s">
        <v>344</v>
      </c>
      <c r="H3259" s="96" t="s">
        <v>50</v>
      </c>
      <c r="I3259" s="98" t="s">
        <v>51</v>
      </c>
      <c r="J3259" s="27" t="s">
        <v>4404</v>
      </c>
      <c r="K3259" s="28" t="s">
        <v>4405</v>
      </c>
      <c r="L3259" s="93" t="s">
        <v>151</v>
      </c>
      <c r="M3259" s="2" t="s">
        <v>151</v>
      </c>
      <c r="N3259" s="94" t="s">
        <v>151</v>
      </c>
      <c r="O3259" s="13" t="s">
        <v>6</v>
      </c>
      <c r="P3259" s="2" t="s">
        <v>6</v>
      </c>
      <c r="Q3259" s="2" t="s">
        <v>6</v>
      </c>
      <c r="R3259" s="2" t="s">
        <v>6</v>
      </c>
      <c r="S3259" s="2" t="s">
        <v>6</v>
      </c>
      <c r="T3259" s="2" t="s">
        <v>6</v>
      </c>
      <c r="U3259" s="14" t="s">
        <v>6</v>
      </c>
      <c r="V3259" s="13" t="s">
        <v>6</v>
      </c>
      <c r="W3259" s="2" t="s">
        <v>6</v>
      </c>
      <c r="X3259" s="2" t="s">
        <v>6</v>
      </c>
      <c r="Y3259" s="2" t="s">
        <v>6</v>
      </c>
      <c r="Z3259" s="94" t="s">
        <v>6</v>
      </c>
      <c r="AA3259" s="13" t="s">
        <v>6</v>
      </c>
      <c r="AB3259" s="2" t="s">
        <v>6</v>
      </c>
      <c r="AC3259" s="14" t="s">
        <v>6</v>
      </c>
      <c r="AD3259" s="93" t="s">
        <v>6</v>
      </c>
      <c r="AE3259" s="14" t="s">
        <v>6</v>
      </c>
      <c r="AF3259" s="99">
        <v>0</v>
      </c>
    </row>
    <row r="3260" spans="1:32" x14ac:dyDescent="0.3">
      <c r="A3260" s="55" t="str">
        <f t="shared" si="50"/>
        <v>ROmo_01.1</v>
      </c>
      <c r="C3260" s="96" t="s">
        <v>35</v>
      </c>
      <c r="D3260" s="97" t="s">
        <v>778</v>
      </c>
      <c r="E3260" s="97" t="s">
        <v>861</v>
      </c>
      <c r="F3260" s="97" t="s">
        <v>862</v>
      </c>
      <c r="G3260" s="97" t="s">
        <v>344</v>
      </c>
      <c r="H3260" s="96" t="s">
        <v>50</v>
      </c>
      <c r="I3260" s="98" t="s">
        <v>51</v>
      </c>
      <c r="J3260" s="27" t="s">
        <v>4406</v>
      </c>
      <c r="K3260" s="28" t="s">
        <v>4407</v>
      </c>
      <c r="L3260" s="93" t="s">
        <v>151</v>
      </c>
      <c r="M3260" s="2" t="s">
        <v>152</v>
      </c>
      <c r="N3260" s="94" t="s">
        <v>151</v>
      </c>
      <c r="O3260" s="13" t="s">
        <v>6</v>
      </c>
      <c r="P3260" s="2" t="s">
        <v>6</v>
      </c>
      <c r="Q3260" s="2" t="s">
        <v>6</v>
      </c>
      <c r="R3260" s="2" t="s">
        <v>6</v>
      </c>
      <c r="S3260" s="2" t="s">
        <v>6</v>
      </c>
      <c r="T3260" s="2" t="s">
        <v>6</v>
      </c>
      <c r="U3260" s="14" t="s">
        <v>6</v>
      </c>
      <c r="V3260" s="13" t="s">
        <v>6</v>
      </c>
      <c r="W3260" s="2" t="s">
        <v>6</v>
      </c>
      <c r="X3260" s="2" t="s">
        <v>6</v>
      </c>
      <c r="Y3260" s="2" t="s">
        <v>6</v>
      </c>
      <c r="Z3260" s="94" t="s">
        <v>6</v>
      </c>
      <c r="AA3260" s="13" t="s">
        <v>6</v>
      </c>
      <c r="AB3260" s="2" t="s">
        <v>6</v>
      </c>
      <c r="AC3260" s="14" t="s">
        <v>6</v>
      </c>
      <c r="AD3260" s="93" t="s">
        <v>6</v>
      </c>
      <c r="AE3260" s="14" t="s">
        <v>6</v>
      </c>
      <c r="AF3260" s="99">
        <v>100</v>
      </c>
    </row>
    <row r="3261" spans="1:32" x14ac:dyDescent="0.3">
      <c r="A3261" s="55" t="str">
        <f t="shared" si="50"/>
        <v>ROmo_01.1</v>
      </c>
      <c r="C3261" s="96" t="s">
        <v>35</v>
      </c>
      <c r="D3261" s="97" t="s">
        <v>778</v>
      </c>
      <c r="E3261" s="97" t="s">
        <v>861</v>
      </c>
      <c r="F3261" s="97" t="s">
        <v>862</v>
      </c>
      <c r="G3261" s="97" t="s">
        <v>344</v>
      </c>
      <c r="H3261" s="96" t="s">
        <v>50</v>
      </c>
      <c r="I3261" s="98" t="s">
        <v>51</v>
      </c>
      <c r="J3261" s="27" t="s">
        <v>4408</v>
      </c>
      <c r="K3261" s="28" t="s">
        <v>4409</v>
      </c>
      <c r="L3261" s="93" t="s">
        <v>151</v>
      </c>
      <c r="M3261" s="2" t="s">
        <v>151</v>
      </c>
      <c r="N3261" s="94" t="s">
        <v>151</v>
      </c>
      <c r="O3261" s="13" t="s">
        <v>6</v>
      </c>
      <c r="P3261" s="2" t="s">
        <v>6</v>
      </c>
      <c r="Q3261" s="2" t="s">
        <v>6</v>
      </c>
      <c r="R3261" s="2" t="s">
        <v>6</v>
      </c>
      <c r="S3261" s="2" t="s">
        <v>6</v>
      </c>
      <c r="T3261" s="2" t="s">
        <v>6</v>
      </c>
      <c r="U3261" s="14" t="s">
        <v>6</v>
      </c>
      <c r="V3261" s="13" t="s">
        <v>6</v>
      </c>
      <c r="W3261" s="2" t="s">
        <v>6</v>
      </c>
      <c r="X3261" s="2" t="s">
        <v>6</v>
      </c>
      <c r="Y3261" s="2" t="s">
        <v>6</v>
      </c>
      <c r="Z3261" s="94" t="s">
        <v>6</v>
      </c>
      <c r="AA3261" s="13" t="s">
        <v>6</v>
      </c>
      <c r="AB3261" s="2" t="s">
        <v>6</v>
      </c>
      <c r="AC3261" s="14" t="s">
        <v>6</v>
      </c>
      <c r="AD3261" s="93" t="s">
        <v>6</v>
      </c>
      <c r="AE3261" s="14" t="s">
        <v>6</v>
      </c>
      <c r="AF3261" s="99">
        <v>100</v>
      </c>
    </row>
    <row r="3262" spans="1:32" x14ac:dyDescent="0.3">
      <c r="A3262" s="55" t="str">
        <f t="shared" si="50"/>
        <v>ROmo_01.1</v>
      </c>
      <c r="C3262" s="96" t="s">
        <v>35</v>
      </c>
      <c r="D3262" s="97" t="s">
        <v>778</v>
      </c>
      <c r="E3262" s="97" t="s">
        <v>861</v>
      </c>
      <c r="F3262" s="97" t="s">
        <v>862</v>
      </c>
      <c r="G3262" s="97" t="s">
        <v>344</v>
      </c>
      <c r="H3262" s="96" t="s">
        <v>50</v>
      </c>
      <c r="I3262" s="98" t="s">
        <v>51</v>
      </c>
      <c r="J3262" s="27" t="s">
        <v>4410</v>
      </c>
      <c r="K3262" s="28" t="s">
        <v>4411</v>
      </c>
      <c r="L3262" s="93" t="s">
        <v>151</v>
      </c>
      <c r="M3262" s="2" t="s">
        <v>151</v>
      </c>
      <c r="N3262" s="94" t="s">
        <v>151</v>
      </c>
      <c r="O3262" s="13" t="s">
        <v>6</v>
      </c>
      <c r="P3262" s="2" t="s">
        <v>6</v>
      </c>
      <c r="Q3262" s="2" t="s">
        <v>6</v>
      </c>
      <c r="R3262" s="2" t="s">
        <v>6</v>
      </c>
      <c r="S3262" s="2" t="s">
        <v>6</v>
      </c>
      <c r="T3262" s="2" t="s">
        <v>6</v>
      </c>
      <c r="U3262" s="14" t="s">
        <v>6</v>
      </c>
      <c r="V3262" s="13" t="s">
        <v>6</v>
      </c>
      <c r="W3262" s="2" t="s">
        <v>6</v>
      </c>
      <c r="X3262" s="2" t="s">
        <v>6</v>
      </c>
      <c r="Y3262" s="2" t="s">
        <v>6</v>
      </c>
      <c r="Z3262" s="94" t="s">
        <v>6</v>
      </c>
      <c r="AA3262" s="13" t="s">
        <v>6</v>
      </c>
      <c r="AB3262" s="2" t="s">
        <v>6</v>
      </c>
      <c r="AC3262" s="14" t="s">
        <v>6</v>
      </c>
      <c r="AD3262" s="93" t="s">
        <v>6</v>
      </c>
      <c r="AE3262" s="14" t="s">
        <v>6</v>
      </c>
      <c r="AF3262" s="99">
        <v>0</v>
      </c>
    </row>
    <row r="3263" spans="1:32" x14ac:dyDescent="0.3">
      <c r="A3263" s="55" t="str">
        <f t="shared" si="50"/>
        <v>ROmo_01.1</v>
      </c>
      <c r="C3263" s="96" t="s">
        <v>35</v>
      </c>
      <c r="D3263" s="97" t="s">
        <v>778</v>
      </c>
      <c r="E3263" s="97" t="s">
        <v>861</v>
      </c>
      <c r="F3263" s="97" t="s">
        <v>862</v>
      </c>
      <c r="G3263" s="97" t="s">
        <v>344</v>
      </c>
      <c r="H3263" s="96" t="s">
        <v>50</v>
      </c>
      <c r="I3263" s="98" t="s">
        <v>51</v>
      </c>
      <c r="J3263" s="27" t="s">
        <v>4412</v>
      </c>
      <c r="K3263" s="28" t="s">
        <v>4413</v>
      </c>
      <c r="L3263" s="93" t="s">
        <v>151</v>
      </c>
      <c r="M3263" s="2" t="s">
        <v>151</v>
      </c>
      <c r="N3263" s="94" t="s">
        <v>151</v>
      </c>
      <c r="O3263" s="13" t="s">
        <v>6</v>
      </c>
      <c r="P3263" s="2" t="s">
        <v>6</v>
      </c>
      <c r="Q3263" s="2" t="s">
        <v>6</v>
      </c>
      <c r="R3263" s="2" t="s">
        <v>6</v>
      </c>
      <c r="S3263" s="2" t="s">
        <v>6</v>
      </c>
      <c r="T3263" s="2" t="s">
        <v>6</v>
      </c>
      <c r="U3263" s="14" t="s">
        <v>6</v>
      </c>
      <c r="V3263" s="13" t="s">
        <v>6</v>
      </c>
      <c r="W3263" s="2" t="s">
        <v>6</v>
      </c>
      <c r="X3263" s="2" t="s">
        <v>6</v>
      </c>
      <c r="Y3263" s="2" t="s">
        <v>6</v>
      </c>
      <c r="Z3263" s="94" t="s">
        <v>6</v>
      </c>
      <c r="AA3263" s="13" t="s">
        <v>6</v>
      </c>
      <c r="AB3263" s="2" t="s">
        <v>6</v>
      </c>
      <c r="AC3263" s="14" t="s">
        <v>6</v>
      </c>
      <c r="AD3263" s="93" t="s">
        <v>6</v>
      </c>
      <c r="AE3263" s="14" t="s">
        <v>6</v>
      </c>
      <c r="AF3263" s="99">
        <v>100</v>
      </c>
    </row>
    <row r="3264" spans="1:32" x14ac:dyDescent="0.3">
      <c r="A3264" s="55" t="str">
        <f t="shared" si="50"/>
        <v>ROmo_01.1</v>
      </c>
      <c r="C3264" s="96" t="s">
        <v>35</v>
      </c>
      <c r="D3264" s="97" t="s">
        <v>778</v>
      </c>
      <c r="E3264" s="97" t="s">
        <v>861</v>
      </c>
      <c r="F3264" s="97" t="s">
        <v>862</v>
      </c>
      <c r="G3264" s="97" t="s">
        <v>344</v>
      </c>
      <c r="H3264" s="96" t="s">
        <v>50</v>
      </c>
      <c r="I3264" s="98" t="s">
        <v>51</v>
      </c>
      <c r="J3264" s="27" t="s">
        <v>4414</v>
      </c>
      <c r="K3264" s="28" t="s">
        <v>4415</v>
      </c>
      <c r="L3264" s="93" t="s">
        <v>151</v>
      </c>
      <c r="M3264" s="2" t="s">
        <v>151</v>
      </c>
      <c r="N3264" s="94" t="s">
        <v>151</v>
      </c>
      <c r="O3264" s="13" t="s">
        <v>6</v>
      </c>
      <c r="P3264" s="2" t="s">
        <v>6</v>
      </c>
      <c r="Q3264" s="2" t="s">
        <v>6</v>
      </c>
      <c r="R3264" s="2" t="s">
        <v>6</v>
      </c>
      <c r="S3264" s="2" t="s">
        <v>6</v>
      </c>
      <c r="T3264" s="2" t="s">
        <v>6</v>
      </c>
      <c r="U3264" s="14" t="s">
        <v>6</v>
      </c>
      <c r="V3264" s="13" t="s">
        <v>6</v>
      </c>
      <c r="W3264" s="2" t="s">
        <v>6</v>
      </c>
      <c r="X3264" s="2" t="s">
        <v>6</v>
      </c>
      <c r="Y3264" s="2" t="s">
        <v>6</v>
      </c>
      <c r="Z3264" s="94" t="s">
        <v>6</v>
      </c>
      <c r="AA3264" s="13" t="s">
        <v>6</v>
      </c>
      <c r="AB3264" s="2" t="s">
        <v>6</v>
      </c>
      <c r="AC3264" s="14" t="s">
        <v>6</v>
      </c>
      <c r="AD3264" s="93" t="s">
        <v>6</v>
      </c>
      <c r="AE3264" s="14" t="s">
        <v>6</v>
      </c>
      <c r="AF3264" s="99">
        <v>100</v>
      </c>
    </row>
    <row r="3265" spans="1:32" x14ac:dyDescent="0.3">
      <c r="A3265" s="55" t="str">
        <f t="shared" si="50"/>
        <v>ROmo_01.1</v>
      </c>
      <c r="C3265" s="96" t="s">
        <v>35</v>
      </c>
      <c r="D3265" s="97" t="s">
        <v>778</v>
      </c>
      <c r="E3265" s="97" t="s">
        <v>861</v>
      </c>
      <c r="F3265" s="97" t="s">
        <v>862</v>
      </c>
      <c r="G3265" s="97" t="s">
        <v>344</v>
      </c>
      <c r="H3265" s="96" t="s">
        <v>50</v>
      </c>
      <c r="I3265" s="98" t="s">
        <v>51</v>
      </c>
      <c r="J3265" s="27" t="s">
        <v>4416</v>
      </c>
      <c r="K3265" s="28" t="s">
        <v>4417</v>
      </c>
      <c r="L3265" s="93" t="s">
        <v>151</v>
      </c>
      <c r="M3265" s="2" t="s">
        <v>151</v>
      </c>
      <c r="N3265" s="94" t="s">
        <v>151</v>
      </c>
      <c r="O3265" s="13" t="s">
        <v>6</v>
      </c>
      <c r="P3265" s="2" t="s">
        <v>6</v>
      </c>
      <c r="Q3265" s="2" t="s">
        <v>6</v>
      </c>
      <c r="R3265" s="2" t="s">
        <v>6</v>
      </c>
      <c r="S3265" s="2" t="s">
        <v>6</v>
      </c>
      <c r="T3265" s="2" t="s">
        <v>6</v>
      </c>
      <c r="U3265" s="14" t="s">
        <v>6</v>
      </c>
      <c r="V3265" s="13" t="s">
        <v>6</v>
      </c>
      <c r="W3265" s="2" t="s">
        <v>6</v>
      </c>
      <c r="X3265" s="2" t="s">
        <v>6</v>
      </c>
      <c r="Y3265" s="2" t="s">
        <v>6</v>
      </c>
      <c r="Z3265" s="94" t="s">
        <v>6</v>
      </c>
      <c r="AA3265" s="13" t="s">
        <v>6</v>
      </c>
      <c r="AB3265" s="2" t="s">
        <v>6</v>
      </c>
      <c r="AC3265" s="14" t="s">
        <v>6</v>
      </c>
      <c r="AD3265" s="93" t="s">
        <v>6</v>
      </c>
      <c r="AE3265" s="14" t="s">
        <v>6</v>
      </c>
      <c r="AF3265" s="99">
        <v>0</v>
      </c>
    </row>
    <row r="3266" spans="1:32" x14ac:dyDescent="0.3">
      <c r="A3266" s="55" t="str">
        <f t="shared" si="50"/>
        <v>ROmo_01.1</v>
      </c>
      <c r="C3266" s="96" t="s">
        <v>35</v>
      </c>
      <c r="D3266" s="97" t="s">
        <v>778</v>
      </c>
      <c r="E3266" s="97" t="s">
        <v>861</v>
      </c>
      <c r="F3266" s="97" t="s">
        <v>862</v>
      </c>
      <c r="G3266" s="97" t="s">
        <v>344</v>
      </c>
      <c r="H3266" s="96" t="s">
        <v>50</v>
      </c>
      <c r="I3266" s="98" t="s">
        <v>51</v>
      </c>
      <c r="J3266" s="27" t="s">
        <v>4418</v>
      </c>
      <c r="K3266" s="28" t="s">
        <v>4419</v>
      </c>
      <c r="L3266" s="93" t="s">
        <v>151</v>
      </c>
      <c r="M3266" s="2" t="s">
        <v>151</v>
      </c>
      <c r="N3266" s="94" t="s">
        <v>151</v>
      </c>
      <c r="O3266" s="13" t="s">
        <v>6</v>
      </c>
      <c r="P3266" s="2" t="s">
        <v>6</v>
      </c>
      <c r="Q3266" s="2" t="s">
        <v>6</v>
      </c>
      <c r="R3266" s="2" t="s">
        <v>6</v>
      </c>
      <c r="S3266" s="2" t="s">
        <v>6</v>
      </c>
      <c r="T3266" s="2" t="s">
        <v>6</v>
      </c>
      <c r="U3266" s="14" t="s">
        <v>6</v>
      </c>
      <c r="V3266" s="13" t="s">
        <v>6</v>
      </c>
      <c r="W3266" s="2" t="s">
        <v>6</v>
      </c>
      <c r="X3266" s="2" t="s">
        <v>6</v>
      </c>
      <c r="Y3266" s="2" t="s">
        <v>6</v>
      </c>
      <c r="Z3266" s="94" t="s">
        <v>6</v>
      </c>
      <c r="AA3266" s="13" t="s">
        <v>6</v>
      </c>
      <c r="AB3266" s="2" t="s">
        <v>6</v>
      </c>
      <c r="AC3266" s="14" t="s">
        <v>6</v>
      </c>
      <c r="AD3266" s="93" t="s">
        <v>6</v>
      </c>
      <c r="AE3266" s="14" t="s">
        <v>6</v>
      </c>
      <c r="AF3266" s="99">
        <v>0</v>
      </c>
    </row>
    <row r="3267" spans="1:32" x14ac:dyDescent="0.3">
      <c r="A3267" s="55" t="str">
        <f t="shared" si="50"/>
        <v>ROmo_01.1</v>
      </c>
      <c r="C3267" s="96" t="s">
        <v>35</v>
      </c>
      <c r="D3267" s="97" t="s">
        <v>778</v>
      </c>
      <c r="E3267" s="97" t="s">
        <v>861</v>
      </c>
      <c r="F3267" s="97" t="s">
        <v>862</v>
      </c>
      <c r="G3267" s="97" t="s">
        <v>344</v>
      </c>
      <c r="H3267" s="96" t="s">
        <v>50</v>
      </c>
      <c r="I3267" s="98" t="s">
        <v>51</v>
      </c>
      <c r="J3267" s="27" t="s">
        <v>4420</v>
      </c>
      <c r="K3267" s="28" t="s">
        <v>4421</v>
      </c>
      <c r="L3267" s="93" t="s">
        <v>151</v>
      </c>
      <c r="M3267" s="2" t="s">
        <v>151</v>
      </c>
      <c r="N3267" s="94" t="s">
        <v>151</v>
      </c>
      <c r="O3267" s="13" t="s">
        <v>6</v>
      </c>
      <c r="P3267" s="2" t="s">
        <v>6</v>
      </c>
      <c r="Q3267" s="2" t="s">
        <v>6</v>
      </c>
      <c r="R3267" s="2" t="s">
        <v>6</v>
      </c>
      <c r="S3267" s="2" t="s">
        <v>6</v>
      </c>
      <c r="T3267" s="2" t="s">
        <v>6</v>
      </c>
      <c r="U3267" s="14" t="s">
        <v>6</v>
      </c>
      <c r="V3267" s="13" t="s">
        <v>6</v>
      </c>
      <c r="W3267" s="2" t="s">
        <v>6</v>
      </c>
      <c r="X3267" s="2" t="s">
        <v>6</v>
      </c>
      <c r="Y3267" s="2" t="s">
        <v>6</v>
      </c>
      <c r="Z3267" s="94" t="s">
        <v>6</v>
      </c>
      <c r="AA3267" s="13" t="s">
        <v>6</v>
      </c>
      <c r="AB3267" s="2" t="s">
        <v>6</v>
      </c>
      <c r="AC3267" s="14" t="s">
        <v>6</v>
      </c>
      <c r="AD3267" s="93" t="s">
        <v>6</v>
      </c>
      <c r="AE3267" s="14" t="s">
        <v>6</v>
      </c>
      <c r="AF3267" s="99">
        <v>100</v>
      </c>
    </row>
    <row r="3268" spans="1:32" x14ac:dyDescent="0.3">
      <c r="A3268" s="55" t="str">
        <f t="shared" si="50"/>
        <v>ROmo_01.1</v>
      </c>
      <c r="C3268" s="96" t="s">
        <v>35</v>
      </c>
      <c r="D3268" s="97" t="s">
        <v>778</v>
      </c>
      <c r="E3268" s="97" t="s">
        <v>861</v>
      </c>
      <c r="F3268" s="97" t="s">
        <v>862</v>
      </c>
      <c r="G3268" s="97" t="s">
        <v>344</v>
      </c>
      <c r="H3268" s="96" t="s">
        <v>50</v>
      </c>
      <c r="I3268" s="98" t="s">
        <v>51</v>
      </c>
      <c r="J3268" s="27" t="s">
        <v>4422</v>
      </c>
      <c r="K3268" s="28" t="s">
        <v>643</v>
      </c>
      <c r="L3268" s="93" t="s">
        <v>151</v>
      </c>
      <c r="M3268" s="2" t="s">
        <v>151</v>
      </c>
      <c r="N3268" s="94" t="s">
        <v>151</v>
      </c>
      <c r="O3268" s="13" t="s">
        <v>6</v>
      </c>
      <c r="P3268" s="2" t="s">
        <v>6</v>
      </c>
      <c r="Q3268" s="2" t="s">
        <v>6</v>
      </c>
      <c r="R3268" s="2" t="s">
        <v>6</v>
      </c>
      <c r="S3268" s="2" t="s">
        <v>6</v>
      </c>
      <c r="T3268" s="2" t="s">
        <v>6</v>
      </c>
      <c r="U3268" s="14" t="s">
        <v>6</v>
      </c>
      <c r="V3268" s="13" t="s">
        <v>6</v>
      </c>
      <c r="W3268" s="2" t="s">
        <v>6</v>
      </c>
      <c r="X3268" s="2" t="s">
        <v>6</v>
      </c>
      <c r="Y3268" s="2" t="s">
        <v>6</v>
      </c>
      <c r="Z3268" s="94" t="s">
        <v>6</v>
      </c>
      <c r="AA3268" s="13" t="s">
        <v>6</v>
      </c>
      <c r="AB3268" s="2" t="s">
        <v>6</v>
      </c>
      <c r="AC3268" s="14" t="s">
        <v>6</v>
      </c>
      <c r="AD3268" s="93" t="s">
        <v>6</v>
      </c>
      <c r="AE3268" s="14" t="s">
        <v>6</v>
      </c>
      <c r="AF3268" s="99">
        <v>100</v>
      </c>
    </row>
    <row r="3269" spans="1:32" x14ac:dyDescent="0.3">
      <c r="A3269" s="55" t="str">
        <f t="shared" si="50"/>
        <v>ROmo_01.1</v>
      </c>
      <c r="C3269" s="96" t="s">
        <v>35</v>
      </c>
      <c r="D3269" s="97" t="s">
        <v>778</v>
      </c>
      <c r="E3269" s="97" t="s">
        <v>861</v>
      </c>
      <c r="F3269" s="97" t="s">
        <v>862</v>
      </c>
      <c r="G3269" s="97" t="s">
        <v>344</v>
      </c>
      <c r="H3269" s="96" t="s">
        <v>50</v>
      </c>
      <c r="I3269" s="98" t="s">
        <v>51</v>
      </c>
      <c r="J3269" s="27" t="s">
        <v>4423</v>
      </c>
      <c r="K3269" s="28" t="s">
        <v>4424</v>
      </c>
      <c r="L3269" s="93" t="s">
        <v>151</v>
      </c>
      <c r="M3269" s="2" t="s">
        <v>151</v>
      </c>
      <c r="N3269" s="94" t="s">
        <v>151</v>
      </c>
      <c r="O3269" s="13" t="s">
        <v>6</v>
      </c>
      <c r="P3269" s="2" t="s">
        <v>6</v>
      </c>
      <c r="Q3269" s="2" t="s">
        <v>6</v>
      </c>
      <c r="R3269" s="2" t="s">
        <v>6</v>
      </c>
      <c r="S3269" s="2" t="s">
        <v>6</v>
      </c>
      <c r="T3269" s="2" t="s">
        <v>6</v>
      </c>
      <c r="U3269" s="14" t="s">
        <v>6</v>
      </c>
      <c r="V3269" s="13" t="s">
        <v>6</v>
      </c>
      <c r="W3269" s="2" t="s">
        <v>6</v>
      </c>
      <c r="X3269" s="2" t="s">
        <v>6</v>
      </c>
      <c r="Y3269" s="2" t="s">
        <v>6</v>
      </c>
      <c r="Z3269" s="94" t="s">
        <v>6</v>
      </c>
      <c r="AA3269" s="13" t="s">
        <v>6</v>
      </c>
      <c r="AB3269" s="2" t="s">
        <v>6</v>
      </c>
      <c r="AC3269" s="14" t="s">
        <v>6</v>
      </c>
      <c r="AD3269" s="93" t="s">
        <v>6</v>
      </c>
      <c r="AE3269" s="14" t="s">
        <v>6</v>
      </c>
      <c r="AF3269" s="99">
        <v>100</v>
      </c>
    </row>
    <row r="3270" spans="1:32" x14ac:dyDescent="0.3">
      <c r="A3270" s="55" t="str">
        <f t="shared" si="50"/>
        <v>ROmo_01.1</v>
      </c>
      <c r="C3270" s="96" t="s">
        <v>35</v>
      </c>
      <c r="D3270" s="97" t="s">
        <v>778</v>
      </c>
      <c r="E3270" s="97" t="s">
        <v>861</v>
      </c>
      <c r="F3270" s="97" t="s">
        <v>862</v>
      </c>
      <c r="G3270" s="97" t="s">
        <v>344</v>
      </c>
      <c r="H3270" s="96" t="s">
        <v>50</v>
      </c>
      <c r="I3270" s="98" t="s">
        <v>51</v>
      </c>
      <c r="J3270" s="27" t="s">
        <v>4425</v>
      </c>
      <c r="K3270" s="28" t="s">
        <v>4426</v>
      </c>
      <c r="L3270" s="93" t="s">
        <v>151</v>
      </c>
      <c r="M3270" s="2" t="s">
        <v>151</v>
      </c>
      <c r="N3270" s="94" t="s">
        <v>151</v>
      </c>
      <c r="O3270" s="13" t="s">
        <v>6</v>
      </c>
      <c r="P3270" s="2" t="s">
        <v>6</v>
      </c>
      <c r="Q3270" s="2" t="s">
        <v>6</v>
      </c>
      <c r="R3270" s="2" t="s">
        <v>6</v>
      </c>
      <c r="S3270" s="2" t="s">
        <v>6</v>
      </c>
      <c r="T3270" s="2" t="s">
        <v>6</v>
      </c>
      <c r="U3270" s="14" t="s">
        <v>6</v>
      </c>
      <c r="V3270" s="13" t="s">
        <v>6</v>
      </c>
      <c r="W3270" s="2" t="s">
        <v>6</v>
      </c>
      <c r="X3270" s="2" t="s">
        <v>6</v>
      </c>
      <c r="Y3270" s="2" t="s">
        <v>6</v>
      </c>
      <c r="Z3270" s="94" t="s">
        <v>6</v>
      </c>
      <c r="AA3270" s="13" t="s">
        <v>6</v>
      </c>
      <c r="AB3270" s="2" t="s">
        <v>6</v>
      </c>
      <c r="AC3270" s="14" t="s">
        <v>6</v>
      </c>
      <c r="AD3270" s="93" t="s">
        <v>6</v>
      </c>
      <c r="AE3270" s="14" t="s">
        <v>6</v>
      </c>
      <c r="AF3270" s="99">
        <v>0</v>
      </c>
    </row>
    <row r="3271" spans="1:32" x14ac:dyDescent="0.3">
      <c r="A3271" s="55" t="str">
        <f t="shared" si="50"/>
        <v>ROmo_01.1</v>
      </c>
      <c r="C3271" s="96" t="s">
        <v>35</v>
      </c>
      <c r="D3271" s="97" t="s">
        <v>778</v>
      </c>
      <c r="E3271" s="97" t="s">
        <v>861</v>
      </c>
      <c r="F3271" s="97" t="s">
        <v>862</v>
      </c>
      <c r="G3271" s="97" t="s">
        <v>344</v>
      </c>
      <c r="H3271" s="96" t="s">
        <v>50</v>
      </c>
      <c r="I3271" s="98" t="s">
        <v>51</v>
      </c>
      <c r="J3271" s="27" t="s">
        <v>4427</v>
      </c>
      <c r="K3271" s="28" t="s">
        <v>4428</v>
      </c>
      <c r="L3271" s="93" t="s">
        <v>151</v>
      </c>
      <c r="M3271" s="2" t="s">
        <v>151</v>
      </c>
      <c r="N3271" s="94" t="s">
        <v>151</v>
      </c>
      <c r="O3271" s="13" t="s">
        <v>6</v>
      </c>
      <c r="P3271" s="2" t="s">
        <v>6</v>
      </c>
      <c r="Q3271" s="2" t="s">
        <v>6</v>
      </c>
      <c r="R3271" s="2" t="s">
        <v>6</v>
      </c>
      <c r="S3271" s="2" t="s">
        <v>6</v>
      </c>
      <c r="T3271" s="2" t="s">
        <v>6</v>
      </c>
      <c r="U3271" s="14" t="s">
        <v>6</v>
      </c>
      <c r="V3271" s="13" t="s">
        <v>6</v>
      </c>
      <c r="W3271" s="2" t="s">
        <v>6</v>
      </c>
      <c r="X3271" s="2" t="s">
        <v>6</v>
      </c>
      <c r="Y3271" s="2" t="s">
        <v>6</v>
      </c>
      <c r="Z3271" s="94" t="s">
        <v>6</v>
      </c>
      <c r="AA3271" s="13" t="s">
        <v>6</v>
      </c>
      <c r="AB3271" s="2" t="s">
        <v>6</v>
      </c>
      <c r="AC3271" s="14" t="s">
        <v>6</v>
      </c>
      <c r="AD3271" s="93" t="s">
        <v>6</v>
      </c>
      <c r="AE3271" s="14" t="s">
        <v>6</v>
      </c>
      <c r="AF3271" s="99">
        <v>100</v>
      </c>
    </row>
    <row r="3272" spans="1:32" x14ac:dyDescent="0.3">
      <c r="A3272" s="55" t="str">
        <f t="shared" ref="A3272:A3335" si="51">C3272&amp;LOWER(LEFT(D3272,2))&amp;"_"&amp;IF(LEN(TRIM(LEFT(E3272,FIND(" ",E3272))))=3,"0"&amp;TRIM(LEFT(E3272,FIND(" ",E3272))),TRIM(LEFT(E3272,FIND(" ",E3272))))</f>
        <v>ROmo_01.1</v>
      </c>
      <c r="C3272" s="96" t="s">
        <v>35</v>
      </c>
      <c r="D3272" s="97" t="s">
        <v>778</v>
      </c>
      <c r="E3272" s="97" t="s">
        <v>861</v>
      </c>
      <c r="F3272" s="97" t="s">
        <v>862</v>
      </c>
      <c r="G3272" s="97" t="s">
        <v>344</v>
      </c>
      <c r="H3272" s="96" t="s">
        <v>50</v>
      </c>
      <c r="I3272" s="98" t="s">
        <v>51</v>
      </c>
      <c r="J3272" s="27" t="s">
        <v>4429</v>
      </c>
      <c r="K3272" s="28" t="s">
        <v>4430</v>
      </c>
      <c r="L3272" s="93" t="s">
        <v>151</v>
      </c>
      <c r="M3272" s="2" t="s">
        <v>152</v>
      </c>
      <c r="N3272" s="94" t="s">
        <v>151</v>
      </c>
      <c r="O3272" s="13" t="s">
        <v>6</v>
      </c>
      <c r="P3272" s="2" t="s">
        <v>6</v>
      </c>
      <c r="Q3272" s="2" t="s">
        <v>6</v>
      </c>
      <c r="R3272" s="2" t="s">
        <v>6</v>
      </c>
      <c r="S3272" s="2" t="s">
        <v>6</v>
      </c>
      <c r="T3272" s="2" t="s">
        <v>6</v>
      </c>
      <c r="U3272" s="14" t="s">
        <v>6</v>
      </c>
      <c r="V3272" s="13" t="s">
        <v>6</v>
      </c>
      <c r="W3272" s="2" t="s">
        <v>6</v>
      </c>
      <c r="X3272" s="2" t="s">
        <v>6</v>
      </c>
      <c r="Y3272" s="2" t="s">
        <v>6</v>
      </c>
      <c r="Z3272" s="94" t="s">
        <v>6</v>
      </c>
      <c r="AA3272" s="13" t="s">
        <v>6</v>
      </c>
      <c r="AB3272" s="2" t="s">
        <v>6</v>
      </c>
      <c r="AC3272" s="14" t="s">
        <v>6</v>
      </c>
      <c r="AD3272" s="93" t="s">
        <v>6</v>
      </c>
      <c r="AE3272" s="14" t="s">
        <v>6</v>
      </c>
      <c r="AF3272" s="99">
        <v>0</v>
      </c>
    </row>
    <row r="3273" spans="1:32" x14ac:dyDescent="0.3">
      <c r="A3273" s="55" t="str">
        <f t="shared" si="51"/>
        <v>ROmo_01.2</v>
      </c>
      <c r="C3273" s="96" t="s">
        <v>35</v>
      </c>
      <c r="D3273" s="97" t="s">
        <v>778</v>
      </c>
      <c r="E3273" s="97" t="s">
        <v>863</v>
      </c>
      <c r="F3273" s="97" t="s">
        <v>864</v>
      </c>
      <c r="G3273" s="97" t="s">
        <v>351</v>
      </c>
      <c r="H3273" s="96" t="s">
        <v>50</v>
      </c>
      <c r="I3273" s="98" t="s">
        <v>51</v>
      </c>
      <c r="J3273" s="27" t="s">
        <v>4402</v>
      </c>
      <c r="K3273" s="28" t="s">
        <v>4431</v>
      </c>
      <c r="L3273" s="93" t="s">
        <v>151</v>
      </c>
      <c r="M3273" s="2" t="s">
        <v>152</v>
      </c>
      <c r="N3273" s="94" t="s">
        <v>151</v>
      </c>
      <c r="O3273" s="13" t="s">
        <v>151</v>
      </c>
      <c r="P3273" s="2" t="s">
        <v>152</v>
      </c>
      <c r="Q3273" s="2" t="s">
        <v>152</v>
      </c>
      <c r="R3273" s="2" t="s">
        <v>152</v>
      </c>
      <c r="S3273" s="2" t="s">
        <v>152</v>
      </c>
      <c r="T3273" s="2" t="s">
        <v>152</v>
      </c>
      <c r="U3273" s="14" t="s">
        <v>152</v>
      </c>
      <c r="V3273" s="13" t="s">
        <v>152</v>
      </c>
      <c r="W3273" s="2" t="s">
        <v>152</v>
      </c>
      <c r="X3273" s="2" t="s">
        <v>152</v>
      </c>
      <c r="Y3273" s="2" t="s">
        <v>152</v>
      </c>
      <c r="Z3273" s="94" t="s">
        <v>152</v>
      </c>
      <c r="AA3273" s="13" t="s">
        <v>151</v>
      </c>
      <c r="AB3273" s="2" t="s">
        <v>152</v>
      </c>
      <c r="AC3273" s="14" t="s">
        <v>152</v>
      </c>
      <c r="AD3273" s="93" t="s">
        <v>152</v>
      </c>
      <c r="AE3273" s="14" t="s">
        <v>152</v>
      </c>
      <c r="AF3273" s="99">
        <v>100</v>
      </c>
    </row>
    <row r="3274" spans="1:32" x14ac:dyDescent="0.3">
      <c r="A3274" s="55" t="str">
        <f t="shared" si="51"/>
        <v>ROmo_01.2</v>
      </c>
      <c r="C3274" s="96" t="s">
        <v>35</v>
      </c>
      <c r="D3274" s="97" t="s">
        <v>778</v>
      </c>
      <c r="E3274" s="97" t="s">
        <v>863</v>
      </c>
      <c r="F3274" s="97" t="s">
        <v>864</v>
      </c>
      <c r="G3274" s="97" t="s">
        <v>351</v>
      </c>
      <c r="H3274" s="96" t="s">
        <v>50</v>
      </c>
      <c r="I3274" s="98" t="s">
        <v>51</v>
      </c>
      <c r="J3274" s="27" t="s">
        <v>4404</v>
      </c>
      <c r="K3274" s="28" t="s">
        <v>4432</v>
      </c>
      <c r="L3274" s="93" t="s">
        <v>151</v>
      </c>
      <c r="M3274" s="2" t="s">
        <v>152</v>
      </c>
      <c r="N3274" s="94" t="s">
        <v>151</v>
      </c>
      <c r="O3274" s="13" t="s">
        <v>468</v>
      </c>
      <c r="P3274" s="2" t="s">
        <v>152</v>
      </c>
      <c r="Q3274" s="2" t="s">
        <v>152</v>
      </c>
      <c r="R3274" s="2" t="s">
        <v>152</v>
      </c>
      <c r="S3274" s="2" t="s">
        <v>152</v>
      </c>
      <c r="T3274" s="2" t="s">
        <v>152</v>
      </c>
      <c r="U3274" s="14" t="s">
        <v>152</v>
      </c>
      <c r="V3274" s="13" t="s">
        <v>152</v>
      </c>
      <c r="W3274" s="2" t="s">
        <v>152</v>
      </c>
      <c r="X3274" s="2" t="s">
        <v>152</v>
      </c>
      <c r="Y3274" s="2" t="s">
        <v>152</v>
      </c>
      <c r="Z3274" s="94" t="s">
        <v>152</v>
      </c>
      <c r="AA3274" s="13" t="s">
        <v>151</v>
      </c>
      <c r="AB3274" s="2" t="s">
        <v>152</v>
      </c>
      <c r="AC3274" s="14" t="s">
        <v>152</v>
      </c>
      <c r="AD3274" s="93" t="s">
        <v>152</v>
      </c>
      <c r="AE3274" s="14" t="s">
        <v>152</v>
      </c>
      <c r="AF3274" s="99">
        <v>0</v>
      </c>
    </row>
    <row r="3275" spans="1:32" x14ac:dyDescent="0.3">
      <c r="A3275" s="55" t="str">
        <f t="shared" si="51"/>
        <v>ROmo_01.2</v>
      </c>
      <c r="C3275" s="96" t="s">
        <v>35</v>
      </c>
      <c r="D3275" s="97" t="s">
        <v>778</v>
      </c>
      <c r="E3275" s="97" t="s">
        <v>863</v>
      </c>
      <c r="F3275" s="97" t="s">
        <v>864</v>
      </c>
      <c r="G3275" s="97" t="s">
        <v>351</v>
      </c>
      <c r="H3275" s="96" t="s">
        <v>50</v>
      </c>
      <c r="I3275" s="98" t="s">
        <v>51</v>
      </c>
      <c r="J3275" s="27" t="s">
        <v>4408</v>
      </c>
      <c r="K3275" s="28" t="s">
        <v>4433</v>
      </c>
      <c r="L3275" s="93" t="s">
        <v>151</v>
      </c>
      <c r="M3275" s="2" t="s">
        <v>152</v>
      </c>
      <c r="N3275" s="94" t="s">
        <v>151</v>
      </c>
      <c r="O3275" s="13" t="s">
        <v>468</v>
      </c>
      <c r="P3275" s="2" t="s">
        <v>152</v>
      </c>
      <c r="Q3275" s="2" t="s">
        <v>152</v>
      </c>
      <c r="R3275" s="2" t="s">
        <v>152</v>
      </c>
      <c r="S3275" s="2" t="s">
        <v>152</v>
      </c>
      <c r="T3275" s="2" t="s">
        <v>152</v>
      </c>
      <c r="U3275" s="14" t="s">
        <v>152</v>
      </c>
      <c r="V3275" s="13" t="s">
        <v>152</v>
      </c>
      <c r="W3275" s="2" t="s">
        <v>152</v>
      </c>
      <c r="X3275" s="2" t="s">
        <v>152</v>
      </c>
      <c r="Y3275" s="2" t="s">
        <v>152</v>
      </c>
      <c r="Z3275" s="94" t="s">
        <v>152</v>
      </c>
      <c r="AA3275" s="13" t="s">
        <v>151</v>
      </c>
      <c r="AB3275" s="2" t="s">
        <v>152</v>
      </c>
      <c r="AC3275" s="14" t="s">
        <v>152</v>
      </c>
      <c r="AD3275" s="93" t="s">
        <v>152</v>
      </c>
      <c r="AE3275" s="14" t="s">
        <v>152</v>
      </c>
      <c r="AF3275" s="99">
        <v>100</v>
      </c>
    </row>
    <row r="3276" spans="1:32" x14ac:dyDescent="0.3">
      <c r="A3276" s="55" t="str">
        <f t="shared" si="51"/>
        <v>ROmo_01.2</v>
      </c>
      <c r="C3276" s="96" t="s">
        <v>35</v>
      </c>
      <c r="D3276" s="97" t="s">
        <v>778</v>
      </c>
      <c r="E3276" s="97" t="s">
        <v>863</v>
      </c>
      <c r="F3276" s="97" t="s">
        <v>864</v>
      </c>
      <c r="G3276" s="97" t="s">
        <v>351</v>
      </c>
      <c r="H3276" s="96" t="s">
        <v>50</v>
      </c>
      <c r="I3276" s="98" t="s">
        <v>51</v>
      </c>
      <c r="J3276" s="27" t="s">
        <v>4422</v>
      </c>
      <c r="K3276" s="28" t="s">
        <v>643</v>
      </c>
      <c r="L3276" s="93" t="s">
        <v>151</v>
      </c>
      <c r="M3276" s="2" t="s">
        <v>152</v>
      </c>
      <c r="N3276" s="94" t="s">
        <v>151</v>
      </c>
      <c r="O3276" s="13" t="s">
        <v>468</v>
      </c>
      <c r="P3276" s="2" t="s">
        <v>152</v>
      </c>
      <c r="Q3276" s="2" t="s">
        <v>152</v>
      </c>
      <c r="R3276" s="2" t="s">
        <v>152</v>
      </c>
      <c r="S3276" s="2" t="s">
        <v>152</v>
      </c>
      <c r="T3276" s="2" t="s">
        <v>152</v>
      </c>
      <c r="U3276" s="14" t="s">
        <v>152</v>
      </c>
      <c r="V3276" s="13" t="s">
        <v>152</v>
      </c>
      <c r="W3276" s="2" t="s">
        <v>152</v>
      </c>
      <c r="X3276" s="2" t="s">
        <v>152</v>
      </c>
      <c r="Y3276" s="2" t="s">
        <v>152</v>
      </c>
      <c r="Z3276" s="94" t="s">
        <v>152</v>
      </c>
      <c r="AA3276" s="13" t="s">
        <v>151</v>
      </c>
      <c r="AB3276" s="2" t="s">
        <v>152</v>
      </c>
      <c r="AC3276" s="14" t="s">
        <v>152</v>
      </c>
      <c r="AD3276" s="93" t="s">
        <v>152</v>
      </c>
      <c r="AE3276" s="14" t="s">
        <v>152</v>
      </c>
      <c r="AF3276" s="99">
        <v>0</v>
      </c>
    </row>
    <row r="3277" spans="1:32" x14ac:dyDescent="0.3">
      <c r="A3277" s="55" t="str">
        <f t="shared" si="51"/>
        <v>ROmo_01.2</v>
      </c>
      <c r="C3277" s="96" t="s">
        <v>35</v>
      </c>
      <c r="D3277" s="97" t="s">
        <v>778</v>
      </c>
      <c r="E3277" s="97" t="s">
        <v>863</v>
      </c>
      <c r="F3277" s="97" t="s">
        <v>864</v>
      </c>
      <c r="G3277" s="97" t="s">
        <v>351</v>
      </c>
      <c r="H3277" s="96" t="s">
        <v>50</v>
      </c>
      <c r="I3277" s="98" t="s">
        <v>51</v>
      </c>
      <c r="J3277" s="27" t="s">
        <v>4412</v>
      </c>
      <c r="K3277" s="28" t="s">
        <v>4434</v>
      </c>
      <c r="L3277" s="93" t="s">
        <v>151</v>
      </c>
      <c r="M3277" s="2" t="s">
        <v>152</v>
      </c>
      <c r="N3277" s="94" t="s">
        <v>151</v>
      </c>
      <c r="O3277" s="13" t="s">
        <v>468</v>
      </c>
      <c r="P3277" s="2" t="s">
        <v>152</v>
      </c>
      <c r="Q3277" s="2" t="s">
        <v>152</v>
      </c>
      <c r="R3277" s="2" t="s">
        <v>151</v>
      </c>
      <c r="S3277" s="2" t="s">
        <v>151</v>
      </c>
      <c r="T3277" s="2" t="s">
        <v>151</v>
      </c>
      <c r="U3277" s="14" t="s">
        <v>152</v>
      </c>
      <c r="V3277" s="13" t="s">
        <v>152</v>
      </c>
      <c r="W3277" s="2" t="s">
        <v>152</v>
      </c>
      <c r="X3277" s="2" t="s">
        <v>152</v>
      </c>
      <c r="Y3277" s="2" t="s">
        <v>152</v>
      </c>
      <c r="Z3277" s="94" t="s">
        <v>152</v>
      </c>
      <c r="AA3277" s="13" t="s">
        <v>151</v>
      </c>
      <c r="AB3277" s="2" t="s">
        <v>152</v>
      </c>
      <c r="AC3277" s="14" t="s">
        <v>152</v>
      </c>
      <c r="AD3277" s="93" t="s">
        <v>152</v>
      </c>
      <c r="AE3277" s="14" t="s">
        <v>152</v>
      </c>
      <c r="AF3277" s="99">
        <v>100</v>
      </c>
    </row>
    <row r="3278" spans="1:32" x14ac:dyDescent="0.3">
      <c r="A3278" s="55" t="str">
        <f t="shared" si="51"/>
        <v>ROmo_01.2</v>
      </c>
      <c r="C3278" s="96" t="s">
        <v>35</v>
      </c>
      <c r="D3278" s="97" t="s">
        <v>778</v>
      </c>
      <c r="E3278" s="97" t="s">
        <v>863</v>
      </c>
      <c r="F3278" s="97" t="s">
        <v>864</v>
      </c>
      <c r="G3278" s="97" t="s">
        <v>351</v>
      </c>
      <c r="H3278" s="96" t="s">
        <v>50</v>
      </c>
      <c r="I3278" s="98" t="s">
        <v>51</v>
      </c>
      <c r="J3278" s="27" t="s">
        <v>4420</v>
      </c>
      <c r="K3278" s="28" t="s">
        <v>4435</v>
      </c>
      <c r="L3278" s="93" t="s">
        <v>151</v>
      </c>
      <c r="M3278" s="2" t="s">
        <v>152</v>
      </c>
      <c r="N3278" s="94" t="s">
        <v>151</v>
      </c>
      <c r="O3278" s="13" t="s">
        <v>468</v>
      </c>
      <c r="P3278" s="2" t="s">
        <v>152</v>
      </c>
      <c r="Q3278" s="2" t="s">
        <v>152</v>
      </c>
      <c r="R3278" s="2" t="s">
        <v>152</v>
      </c>
      <c r="S3278" s="2" t="s">
        <v>152</v>
      </c>
      <c r="T3278" s="2" t="s">
        <v>152</v>
      </c>
      <c r="U3278" s="14" t="s">
        <v>152</v>
      </c>
      <c r="V3278" s="13" t="s">
        <v>152</v>
      </c>
      <c r="W3278" s="2" t="s">
        <v>152</v>
      </c>
      <c r="X3278" s="2" t="s">
        <v>152</v>
      </c>
      <c r="Y3278" s="2" t="s">
        <v>152</v>
      </c>
      <c r="Z3278" s="94" t="s">
        <v>152</v>
      </c>
      <c r="AA3278" s="13" t="s">
        <v>151</v>
      </c>
      <c r="AB3278" s="2" t="s">
        <v>152</v>
      </c>
      <c r="AC3278" s="14" t="s">
        <v>152</v>
      </c>
      <c r="AD3278" s="93" t="s">
        <v>152</v>
      </c>
      <c r="AE3278" s="14" t="s">
        <v>152</v>
      </c>
      <c r="AF3278" s="99">
        <v>0</v>
      </c>
    </row>
    <row r="3279" spans="1:32" x14ac:dyDescent="0.3">
      <c r="A3279" s="55" t="str">
        <f t="shared" si="51"/>
        <v>ROmo_01.2</v>
      </c>
      <c r="C3279" s="96" t="s">
        <v>35</v>
      </c>
      <c r="D3279" s="97" t="s">
        <v>778</v>
      </c>
      <c r="E3279" s="97" t="s">
        <v>863</v>
      </c>
      <c r="F3279" s="97" t="s">
        <v>864</v>
      </c>
      <c r="G3279" s="97" t="s">
        <v>351</v>
      </c>
      <c r="H3279" s="96" t="s">
        <v>50</v>
      </c>
      <c r="I3279" s="98" t="s">
        <v>51</v>
      </c>
      <c r="J3279" s="27" t="s">
        <v>4414</v>
      </c>
      <c r="K3279" s="28" t="s">
        <v>4436</v>
      </c>
      <c r="L3279" s="93" t="s">
        <v>151</v>
      </c>
      <c r="M3279" s="2" t="s">
        <v>152</v>
      </c>
      <c r="N3279" s="94" t="s">
        <v>151</v>
      </c>
      <c r="O3279" s="13" t="s">
        <v>468</v>
      </c>
      <c r="P3279" s="2" t="s">
        <v>152</v>
      </c>
      <c r="Q3279" s="2" t="s">
        <v>152</v>
      </c>
      <c r="R3279" s="2" t="s">
        <v>151</v>
      </c>
      <c r="S3279" s="2" t="s">
        <v>152</v>
      </c>
      <c r="T3279" s="2" t="s">
        <v>152</v>
      </c>
      <c r="U3279" s="14" t="s">
        <v>152</v>
      </c>
      <c r="V3279" s="13" t="s">
        <v>152</v>
      </c>
      <c r="W3279" s="2" t="s">
        <v>152</v>
      </c>
      <c r="X3279" s="2" t="s">
        <v>152</v>
      </c>
      <c r="Y3279" s="2" t="s">
        <v>152</v>
      </c>
      <c r="Z3279" s="94" t="s">
        <v>152</v>
      </c>
      <c r="AA3279" s="13" t="s">
        <v>151</v>
      </c>
      <c r="AB3279" s="2" t="s">
        <v>152</v>
      </c>
      <c r="AC3279" s="14" t="s">
        <v>152</v>
      </c>
      <c r="AD3279" s="93" t="s">
        <v>152</v>
      </c>
      <c r="AE3279" s="14" t="s">
        <v>152</v>
      </c>
      <c r="AF3279" s="99">
        <v>100</v>
      </c>
    </row>
    <row r="3280" spans="1:32" x14ac:dyDescent="0.3">
      <c r="A3280" s="55" t="str">
        <f t="shared" si="51"/>
        <v>ROmo_01.2</v>
      </c>
      <c r="C3280" s="96" t="s">
        <v>35</v>
      </c>
      <c r="D3280" s="97" t="s">
        <v>778</v>
      </c>
      <c r="E3280" s="97" t="s">
        <v>863</v>
      </c>
      <c r="F3280" s="97" t="s">
        <v>864</v>
      </c>
      <c r="G3280" s="97" t="s">
        <v>351</v>
      </c>
      <c r="H3280" s="96" t="s">
        <v>50</v>
      </c>
      <c r="I3280" s="98" t="s">
        <v>51</v>
      </c>
      <c r="J3280" s="27" t="s">
        <v>4406</v>
      </c>
      <c r="K3280" s="28" t="s">
        <v>4407</v>
      </c>
      <c r="L3280" s="93" t="s">
        <v>151</v>
      </c>
      <c r="M3280" s="2" t="s">
        <v>152</v>
      </c>
      <c r="N3280" s="94" t="s">
        <v>151</v>
      </c>
      <c r="O3280" s="13" t="s">
        <v>468</v>
      </c>
      <c r="P3280" s="2" t="s">
        <v>152</v>
      </c>
      <c r="Q3280" s="2" t="s">
        <v>152</v>
      </c>
      <c r="R3280" s="2" t="s">
        <v>152</v>
      </c>
      <c r="S3280" s="2" t="s">
        <v>152</v>
      </c>
      <c r="T3280" s="2" t="s">
        <v>152</v>
      </c>
      <c r="U3280" s="14" t="s">
        <v>152</v>
      </c>
      <c r="V3280" s="13" t="s">
        <v>152</v>
      </c>
      <c r="W3280" s="2" t="s">
        <v>152</v>
      </c>
      <c r="X3280" s="2" t="s">
        <v>152</v>
      </c>
      <c r="Y3280" s="2" t="s">
        <v>152</v>
      </c>
      <c r="Z3280" s="94" t="s">
        <v>152</v>
      </c>
      <c r="AA3280" s="13" t="s">
        <v>151</v>
      </c>
      <c r="AB3280" s="2" t="s">
        <v>152</v>
      </c>
      <c r="AC3280" s="14" t="s">
        <v>152</v>
      </c>
      <c r="AD3280" s="93" t="s">
        <v>152</v>
      </c>
      <c r="AE3280" s="14" t="s">
        <v>152</v>
      </c>
      <c r="AF3280" s="99">
        <v>100</v>
      </c>
    </row>
    <row r="3281" spans="1:32" x14ac:dyDescent="0.3">
      <c r="A3281" s="55" t="str">
        <f t="shared" si="51"/>
        <v>ROmo_01.2</v>
      </c>
      <c r="C3281" s="96" t="s">
        <v>35</v>
      </c>
      <c r="D3281" s="97" t="s">
        <v>778</v>
      </c>
      <c r="E3281" s="97" t="s">
        <v>863</v>
      </c>
      <c r="F3281" s="97" t="s">
        <v>864</v>
      </c>
      <c r="G3281" s="97" t="s">
        <v>351</v>
      </c>
      <c r="H3281" s="96" t="s">
        <v>50</v>
      </c>
      <c r="I3281" s="98" t="s">
        <v>51</v>
      </c>
      <c r="J3281" s="27" t="s">
        <v>4410</v>
      </c>
      <c r="K3281" s="28" t="s">
        <v>4437</v>
      </c>
      <c r="L3281" s="93" t="s">
        <v>151</v>
      </c>
      <c r="M3281" s="2" t="s">
        <v>152</v>
      </c>
      <c r="N3281" s="94" t="s">
        <v>151</v>
      </c>
      <c r="O3281" s="13" t="s">
        <v>468</v>
      </c>
      <c r="P3281" s="2" t="s">
        <v>152</v>
      </c>
      <c r="Q3281" s="2" t="s">
        <v>152</v>
      </c>
      <c r="R3281" s="2" t="s">
        <v>152</v>
      </c>
      <c r="S3281" s="2" t="s">
        <v>152</v>
      </c>
      <c r="T3281" s="2" t="s">
        <v>152</v>
      </c>
      <c r="U3281" s="14" t="s">
        <v>152</v>
      </c>
      <c r="V3281" s="13" t="s">
        <v>152</v>
      </c>
      <c r="W3281" s="2" t="s">
        <v>152</v>
      </c>
      <c r="X3281" s="2" t="s">
        <v>152</v>
      </c>
      <c r="Y3281" s="2" t="s">
        <v>152</v>
      </c>
      <c r="Z3281" s="94" t="s">
        <v>152</v>
      </c>
      <c r="AA3281" s="13" t="s">
        <v>151</v>
      </c>
      <c r="AB3281" s="2" t="s">
        <v>152</v>
      </c>
      <c r="AC3281" s="14" t="s">
        <v>152</v>
      </c>
      <c r="AD3281" s="93" t="s">
        <v>152</v>
      </c>
      <c r="AE3281" s="14" t="s">
        <v>152</v>
      </c>
      <c r="AF3281" s="99">
        <v>0</v>
      </c>
    </row>
    <row r="3282" spans="1:32" x14ac:dyDescent="0.3">
      <c r="A3282" s="55" t="str">
        <f t="shared" si="51"/>
        <v>ROmo_01.2</v>
      </c>
      <c r="C3282" s="96" t="s">
        <v>35</v>
      </c>
      <c r="D3282" s="97" t="s">
        <v>778</v>
      </c>
      <c r="E3282" s="97" t="s">
        <v>863</v>
      </c>
      <c r="F3282" s="97" t="s">
        <v>864</v>
      </c>
      <c r="G3282" s="97" t="s">
        <v>351</v>
      </c>
      <c r="H3282" s="96" t="s">
        <v>50</v>
      </c>
      <c r="I3282" s="98" t="s">
        <v>51</v>
      </c>
      <c r="J3282" s="27" t="s">
        <v>4416</v>
      </c>
      <c r="K3282" s="28" t="s">
        <v>644</v>
      </c>
      <c r="L3282" s="93" t="s">
        <v>151</v>
      </c>
      <c r="M3282" s="2" t="s">
        <v>152</v>
      </c>
      <c r="N3282" s="94" t="s">
        <v>151</v>
      </c>
      <c r="O3282" s="13" t="s">
        <v>468</v>
      </c>
      <c r="P3282" s="2" t="s">
        <v>152</v>
      </c>
      <c r="Q3282" s="2" t="s">
        <v>152</v>
      </c>
      <c r="R3282" s="2" t="s">
        <v>152</v>
      </c>
      <c r="S3282" s="2" t="s">
        <v>152</v>
      </c>
      <c r="T3282" s="2" t="s">
        <v>152</v>
      </c>
      <c r="U3282" s="14" t="s">
        <v>152</v>
      </c>
      <c r="V3282" s="13" t="s">
        <v>152</v>
      </c>
      <c r="W3282" s="2" t="s">
        <v>152</v>
      </c>
      <c r="X3282" s="2" t="s">
        <v>152</v>
      </c>
      <c r="Y3282" s="2" t="s">
        <v>152</v>
      </c>
      <c r="Z3282" s="94" t="s">
        <v>152</v>
      </c>
      <c r="AA3282" s="13" t="s">
        <v>151</v>
      </c>
      <c r="AB3282" s="2" t="s">
        <v>152</v>
      </c>
      <c r="AC3282" s="14" t="s">
        <v>152</v>
      </c>
      <c r="AD3282" s="93" t="s">
        <v>152</v>
      </c>
      <c r="AE3282" s="14" t="s">
        <v>152</v>
      </c>
      <c r="AF3282" s="99">
        <v>100</v>
      </c>
    </row>
    <row r="3283" spans="1:32" x14ac:dyDescent="0.3">
      <c r="A3283" s="55" t="str">
        <f t="shared" si="51"/>
        <v>ROmo_01.2</v>
      </c>
      <c r="C3283" s="96" t="s">
        <v>35</v>
      </c>
      <c r="D3283" s="97" t="s">
        <v>778</v>
      </c>
      <c r="E3283" s="97" t="s">
        <v>863</v>
      </c>
      <c r="F3283" s="97" t="s">
        <v>864</v>
      </c>
      <c r="G3283" s="97" t="s">
        <v>351</v>
      </c>
      <c r="H3283" s="96" t="s">
        <v>50</v>
      </c>
      <c r="I3283" s="98" t="s">
        <v>51</v>
      </c>
      <c r="J3283" s="27" t="s">
        <v>4423</v>
      </c>
      <c r="K3283" s="28" t="s">
        <v>4438</v>
      </c>
      <c r="L3283" s="93" t="s">
        <v>151</v>
      </c>
      <c r="M3283" s="2" t="s">
        <v>152</v>
      </c>
      <c r="N3283" s="94" t="s">
        <v>151</v>
      </c>
      <c r="O3283" s="13" t="s">
        <v>468</v>
      </c>
      <c r="P3283" s="2" t="s">
        <v>152</v>
      </c>
      <c r="Q3283" s="2" t="s">
        <v>152</v>
      </c>
      <c r="R3283" s="2" t="s">
        <v>152</v>
      </c>
      <c r="S3283" s="2" t="s">
        <v>152</v>
      </c>
      <c r="T3283" s="2" t="s">
        <v>152</v>
      </c>
      <c r="U3283" s="14" t="s">
        <v>152</v>
      </c>
      <c r="V3283" s="13" t="s">
        <v>152</v>
      </c>
      <c r="W3283" s="2" t="s">
        <v>152</v>
      </c>
      <c r="X3283" s="2" t="s">
        <v>152</v>
      </c>
      <c r="Y3283" s="2" t="s">
        <v>152</v>
      </c>
      <c r="Z3283" s="94" t="s">
        <v>152</v>
      </c>
      <c r="AA3283" s="13" t="s">
        <v>151</v>
      </c>
      <c r="AB3283" s="2" t="s">
        <v>152</v>
      </c>
      <c r="AC3283" s="14" t="s">
        <v>152</v>
      </c>
      <c r="AD3283" s="93" t="s">
        <v>152</v>
      </c>
      <c r="AE3283" s="14" t="s">
        <v>152</v>
      </c>
      <c r="AF3283" s="99">
        <v>100</v>
      </c>
    </row>
    <row r="3284" spans="1:32" x14ac:dyDescent="0.3">
      <c r="A3284" s="55" t="str">
        <f t="shared" si="51"/>
        <v>ROmo_01.2</v>
      </c>
      <c r="C3284" s="96" t="s">
        <v>35</v>
      </c>
      <c r="D3284" s="97" t="s">
        <v>778</v>
      </c>
      <c r="E3284" s="97" t="s">
        <v>863</v>
      </c>
      <c r="F3284" s="97" t="s">
        <v>864</v>
      </c>
      <c r="G3284" s="97" t="s">
        <v>351</v>
      </c>
      <c r="H3284" s="96" t="s">
        <v>50</v>
      </c>
      <c r="I3284" s="98" t="s">
        <v>51</v>
      </c>
      <c r="J3284" s="27" t="s">
        <v>4427</v>
      </c>
      <c r="K3284" s="28" t="s">
        <v>4428</v>
      </c>
      <c r="L3284" s="93" t="s">
        <v>151</v>
      </c>
      <c r="M3284" s="2" t="s">
        <v>152</v>
      </c>
      <c r="N3284" s="94" t="s">
        <v>151</v>
      </c>
      <c r="O3284" s="13" t="s">
        <v>468</v>
      </c>
      <c r="P3284" s="2" t="s">
        <v>152</v>
      </c>
      <c r="Q3284" s="2" t="s">
        <v>152</v>
      </c>
      <c r="R3284" s="2" t="s">
        <v>152</v>
      </c>
      <c r="S3284" s="2" t="s">
        <v>152</v>
      </c>
      <c r="T3284" s="2" t="s">
        <v>152</v>
      </c>
      <c r="U3284" s="14" t="s">
        <v>152</v>
      </c>
      <c r="V3284" s="13" t="s">
        <v>152</v>
      </c>
      <c r="W3284" s="2" t="s">
        <v>152</v>
      </c>
      <c r="X3284" s="2" t="s">
        <v>152</v>
      </c>
      <c r="Y3284" s="2" t="s">
        <v>152</v>
      </c>
      <c r="Z3284" s="94" t="s">
        <v>152</v>
      </c>
      <c r="AA3284" s="13" t="s">
        <v>151</v>
      </c>
      <c r="AB3284" s="2" t="s">
        <v>152</v>
      </c>
      <c r="AC3284" s="14" t="s">
        <v>152</v>
      </c>
      <c r="AD3284" s="93" t="s">
        <v>152</v>
      </c>
      <c r="AE3284" s="14" t="s">
        <v>152</v>
      </c>
      <c r="AF3284" s="99">
        <v>0</v>
      </c>
    </row>
    <row r="3285" spans="1:32" x14ac:dyDescent="0.3">
      <c r="A3285" s="55" t="str">
        <f t="shared" si="51"/>
        <v>ROmo_01.2</v>
      </c>
      <c r="C3285" s="96" t="s">
        <v>35</v>
      </c>
      <c r="D3285" s="97" t="s">
        <v>778</v>
      </c>
      <c r="E3285" s="97" t="s">
        <v>863</v>
      </c>
      <c r="F3285" s="97" t="s">
        <v>864</v>
      </c>
      <c r="G3285" s="97" t="s">
        <v>351</v>
      </c>
      <c r="H3285" s="96" t="s">
        <v>50</v>
      </c>
      <c r="I3285" s="98" t="s">
        <v>51</v>
      </c>
      <c r="J3285" s="27" t="s">
        <v>4429</v>
      </c>
      <c r="K3285" s="28" t="s">
        <v>4439</v>
      </c>
      <c r="L3285" s="93" t="s">
        <v>151</v>
      </c>
      <c r="M3285" s="2" t="s">
        <v>152</v>
      </c>
      <c r="N3285" s="94" t="s">
        <v>151</v>
      </c>
      <c r="O3285" s="13" t="s">
        <v>468</v>
      </c>
      <c r="P3285" s="2" t="s">
        <v>152</v>
      </c>
      <c r="Q3285" s="2" t="s">
        <v>152</v>
      </c>
      <c r="R3285" s="2" t="s">
        <v>152</v>
      </c>
      <c r="S3285" s="2" t="s">
        <v>152</v>
      </c>
      <c r="T3285" s="2" t="s">
        <v>152</v>
      </c>
      <c r="U3285" s="14" t="s">
        <v>152</v>
      </c>
      <c r="V3285" s="13" t="s">
        <v>152</v>
      </c>
      <c r="W3285" s="2" t="s">
        <v>152</v>
      </c>
      <c r="X3285" s="2" t="s">
        <v>152</v>
      </c>
      <c r="Y3285" s="2" t="s">
        <v>152</v>
      </c>
      <c r="Z3285" s="94" t="s">
        <v>152</v>
      </c>
      <c r="AA3285" s="13" t="s">
        <v>151</v>
      </c>
      <c r="AB3285" s="2" t="s">
        <v>152</v>
      </c>
      <c r="AC3285" s="14" t="s">
        <v>152</v>
      </c>
      <c r="AD3285" s="93" t="s">
        <v>152</v>
      </c>
      <c r="AE3285" s="14" t="s">
        <v>152</v>
      </c>
      <c r="AF3285" s="99">
        <v>100</v>
      </c>
    </row>
    <row r="3286" spans="1:32" x14ac:dyDescent="0.3">
      <c r="A3286" s="55" t="str">
        <f t="shared" si="51"/>
        <v>ROmo_01.2</v>
      </c>
      <c r="C3286" s="96" t="s">
        <v>35</v>
      </c>
      <c r="D3286" s="97" t="s">
        <v>778</v>
      </c>
      <c r="E3286" s="97" t="s">
        <v>863</v>
      </c>
      <c r="F3286" s="97" t="s">
        <v>864</v>
      </c>
      <c r="G3286" s="97" t="s">
        <v>351</v>
      </c>
      <c r="H3286" s="96" t="s">
        <v>50</v>
      </c>
      <c r="I3286" s="98" t="s">
        <v>51</v>
      </c>
      <c r="J3286" s="27" t="s">
        <v>4418</v>
      </c>
      <c r="K3286" s="28" t="s">
        <v>4419</v>
      </c>
      <c r="L3286" s="93" t="s">
        <v>151</v>
      </c>
      <c r="M3286" s="2" t="s">
        <v>152</v>
      </c>
      <c r="N3286" s="94" t="s">
        <v>151</v>
      </c>
      <c r="O3286" s="13" t="s">
        <v>468</v>
      </c>
      <c r="P3286" s="2" t="s">
        <v>152</v>
      </c>
      <c r="Q3286" s="2" t="s">
        <v>152</v>
      </c>
      <c r="R3286" s="2" t="s">
        <v>152</v>
      </c>
      <c r="S3286" s="2" t="s">
        <v>152</v>
      </c>
      <c r="T3286" s="2" t="s">
        <v>152</v>
      </c>
      <c r="U3286" s="14" t="s">
        <v>152</v>
      </c>
      <c r="V3286" s="13" t="s">
        <v>152</v>
      </c>
      <c r="W3286" s="2" t="s">
        <v>152</v>
      </c>
      <c r="X3286" s="2" t="s">
        <v>152</v>
      </c>
      <c r="Y3286" s="2" t="s">
        <v>152</v>
      </c>
      <c r="Z3286" s="94" t="s">
        <v>152</v>
      </c>
      <c r="AA3286" s="13" t="s">
        <v>151</v>
      </c>
      <c r="AB3286" s="2" t="s">
        <v>152</v>
      </c>
      <c r="AC3286" s="14" t="s">
        <v>152</v>
      </c>
      <c r="AD3286" s="93" t="s">
        <v>152</v>
      </c>
      <c r="AE3286" s="14" t="s">
        <v>152</v>
      </c>
      <c r="AF3286" s="99">
        <v>100</v>
      </c>
    </row>
    <row r="3287" spans="1:32" x14ac:dyDescent="0.3">
      <c r="A3287" s="55" t="str">
        <f t="shared" si="51"/>
        <v>ROmo_01.2</v>
      </c>
      <c r="C3287" s="96" t="s">
        <v>35</v>
      </c>
      <c r="D3287" s="97" t="s">
        <v>778</v>
      </c>
      <c r="E3287" s="97" t="s">
        <v>863</v>
      </c>
      <c r="F3287" s="97" t="s">
        <v>864</v>
      </c>
      <c r="G3287" s="97" t="s">
        <v>351</v>
      </c>
      <c r="H3287" s="96" t="s">
        <v>50</v>
      </c>
      <c r="I3287" s="98" t="s">
        <v>51</v>
      </c>
      <c r="J3287" s="27" t="s">
        <v>4425</v>
      </c>
      <c r="K3287" s="28" t="s">
        <v>4426</v>
      </c>
      <c r="L3287" s="93" t="s">
        <v>151</v>
      </c>
      <c r="M3287" s="2" t="s">
        <v>152</v>
      </c>
      <c r="N3287" s="94" t="s">
        <v>151</v>
      </c>
      <c r="O3287" s="13" t="s">
        <v>468</v>
      </c>
      <c r="P3287" s="2" t="s">
        <v>152</v>
      </c>
      <c r="Q3287" s="2" t="s">
        <v>152</v>
      </c>
      <c r="R3287" s="2" t="s">
        <v>151</v>
      </c>
      <c r="S3287" s="2" t="s">
        <v>151</v>
      </c>
      <c r="T3287" s="2" t="s">
        <v>151</v>
      </c>
      <c r="U3287" s="14" t="s">
        <v>152</v>
      </c>
      <c r="V3287" s="13" t="s">
        <v>152</v>
      </c>
      <c r="W3287" s="2" t="s">
        <v>152</v>
      </c>
      <c r="X3287" s="2" t="s">
        <v>152</v>
      </c>
      <c r="Y3287" s="2" t="s">
        <v>152</v>
      </c>
      <c r="Z3287" s="94" t="s">
        <v>152</v>
      </c>
      <c r="AA3287" s="13" t="s">
        <v>151</v>
      </c>
      <c r="AB3287" s="2" t="s">
        <v>152</v>
      </c>
      <c r="AC3287" s="14" t="s">
        <v>152</v>
      </c>
      <c r="AD3287" s="93" t="s">
        <v>152</v>
      </c>
      <c r="AE3287" s="14" t="s">
        <v>152</v>
      </c>
      <c r="AF3287" s="99">
        <v>100</v>
      </c>
    </row>
    <row r="3288" spans="1:32" x14ac:dyDescent="0.3">
      <c r="A3288" s="55" t="str">
        <f t="shared" si="51"/>
        <v>ROmo_01.3</v>
      </c>
      <c r="C3288" s="96" t="s">
        <v>35</v>
      </c>
      <c r="D3288" s="97" t="s">
        <v>778</v>
      </c>
      <c r="E3288" s="97" t="s">
        <v>865</v>
      </c>
      <c r="F3288" s="97" t="s">
        <v>866</v>
      </c>
      <c r="G3288" s="97" t="s">
        <v>351</v>
      </c>
      <c r="H3288" s="96" t="s">
        <v>50</v>
      </c>
      <c r="I3288" s="98"/>
      <c r="J3288" s="27" t="s">
        <v>113</v>
      </c>
      <c r="K3288" s="28" t="s">
        <v>113</v>
      </c>
      <c r="L3288" s="93" t="s">
        <v>6</v>
      </c>
      <c r="M3288" s="2" t="s">
        <v>6</v>
      </c>
      <c r="N3288" s="94" t="s">
        <v>6</v>
      </c>
      <c r="O3288" s="13" t="s">
        <v>6</v>
      </c>
      <c r="P3288" s="2" t="s">
        <v>6</v>
      </c>
      <c r="Q3288" s="2" t="s">
        <v>6</v>
      </c>
      <c r="R3288" s="2" t="s">
        <v>6</v>
      </c>
      <c r="S3288" s="2" t="s">
        <v>6</v>
      </c>
      <c r="T3288" s="2" t="s">
        <v>6</v>
      </c>
      <c r="U3288" s="14" t="s">
        <v>6</v>
      </c>
      <c r="V3288" s="13" t="s">
        <v>6</v>
      </c>
      <c r="W3288" s="2" t="s">
        <v>6</v>
      </c>
      <c r="X3288" s="2" t="s">
        <v>6</v>
      </c>
      <c r="Y3288" s="2" t="s">
        <v>6</v>
      </c>
      <c r="Z3288" s="94" t="s">
        <v>6</v>
      </c>
      <c r="AA3288" s="13" t="s">
        <v>6</v>
      </c>
      <c r="AB3288" s="2" t="s">
        <v>6</v>
      </c>
      <c r="AC3288" s="14" t="s">
        <v>6</v>
      </c>
      <c r="AD3288" s="93" t="s">
        <v>6</v>
      </c>
      <c r="AE3288" s="14" t="s">
        <v>6</v>
      </c>
      <c r="AF3288" s="99" t="s">
        <v>6</v>
      </c>
    </row>
    <row r="3289" spans="1:32" x14ac:dyDescent="0.3">
      <c r="A3289" s="55" t="str">
        <f t="shared" si="51"/>
        <v>ROmo_01.4</v>
      </c>
      <c r="C3289" s="96" t="s">
        <v>35</v>
      </c>
      <c r="D3289" s="97" t="s">
        <v>778</v>
      </c>
      <c r="E3289" s="97" t="s">
        <v>867</v>
      </c>
      <c r="F3289" s="97" t="s">
        <v>868</v>
      </c>
      <c r="G3289" s="97" t="s">
        <v>351</v>
      </c>
      <c r="H3289" s="96" t="s">
        <v>50</v>
      </c>
      <c r="I3289" s="98" t="s">
        <v>51</v>
      </c>
      <c r="J3289" s="27" t="s">
        <v>4402</v>
      </c>
      <c r="K3289" s="28" t="s">
        <v>4431</v>
      </c>
      <c r="L3289" s="93" t="s">
        <v>151</v>
      </c>
      <c r="M3289" s="2" t="s">
        <v>152</v>
      </c>
      <c r="N3289" s="94" t="s">
        <v>151</v>
      </c>
      <c r="O3289" s="13" t="s">
        <v>151</v>
      </c>
      <c r="P3289" s="2" t="s">
        <v>152</v>
      </c>
      <c r="Q3289" s="2" t="s">
        <v>152</v>
      </c>
      <c r="R3289" s="2" t="s">
        <v>152</v>
      </c>
      <c r="S3289" s="2" t="s">
        <v>152</v>
      </c>
      <c r="T3289" s="2" t="s">
        <v>152</v>
      </c>
      <c r="U3289" s="14" t="s">
        <v>152</v>
      </c>
      <c r="V3289" s="13" t="s">
        <v>151</v>
      </c>
      <c r="W3289" s="2" t="s">
        <v>152</v>
      </c>
      <c r="X3289" s="2" t="s">
        <v>152</v>
      </c>
      <c r="Y3289" s="2" t="s">
        <v>152</v>
      </c>
      <c r="Z3289" s="94" t="s">
        <v>152</v>
      </c>
      <c r="AA3289" s="13" t="s">
        <v>151</v>
      </c>
      <c r="AB3289" s="2" t="s">
        <v>152</v>
      </c>
      <c r="AC3289" s="14" t="s">
        <v>152</v>
      </c>
      <c r="AD3289" s="93" t="s">
        <v>152</v>
      </c>
      <c r="AE3289" s="14" t="s">
        <v>152</v>
      </c>
      <c r="AF3289" s="99">
        <v>100</v>
      </c>
    </row>
    <row r="3290" spans="1:32" x14ac:dyDescent="0.3">
      <c r="A3290" s="55" t="str">
        <f t="shared" si="51"/>
        <v>ROmo_01.4</v>
      </c>
      <c r="C3290" s="96" t="s">
        <v>35</v>
      </c>
      <c r="D3290" s="97" t="s">
        <v>778</v>
      </c>
      <c r="E3290" s="97" t="s">
        <v>867</v>
      </c>
      <c r="F3290" s="97" t="s">
        <v>868</v>
      </c>
      <c r="G3290" s="97" t="s">
        <v>351</v>
      </c>
      <c r="H3290" s="96" t="s">
        <v>50</v>
      </c>
      <c r="I3290" s="98" t="s">
        <v>51</v>
      </c>
      <c r="J3290" s="27" t="s">
        <v>4404</v>
      </c>
      <c r="K3290" s="28" t="s">
        <v>4432</v>
      </c>
      <c r="L3290" s="93" t="s">
        <v>151</v>
      </c>
      <c r="M3290" s="2" t="s">
        <v>152</v>
      </c>
      <c r="N3290" s="94" t="s">
        <v>151</v>
      </c>
      <c r="O3290" s="13" t="s">
        <v>468</v>
      </c>
      <c r="P3290" s="2" t="s">
        <v>152</v>
      </c>
      <c r="Q3290" s="2" t="s">
        <v>152</v>
      </c>
      <c r="R3290" s="2" t="s">
        <v>152</v>
      </c>
      <c r="S3290" s="2" t="s">
        <v>152</v>
      </c>
      <c r="T3290" s="2" t="s">
        <v>152</v>
      </c>
      <c r="U3290" s="14" t="s">
        <v>152</v>
      </c>
      <c r="V3290" s="13" t="s">
        <v>151</v>
      </c>
      <c r="W3290" s="2" t="s">
        <v>152</v>
      </c>
      <c r="X3290" s="2" t="s">
        <v>152</v>
      </c>
      <c r="Y3290" s="2" t="s">
        <v>152</v>
      </c>
      <c r="Z3290" s="94" t="s">
        <v>152</v>
      </c>
      <c r="AA3290" s="13" t="s">
        <v>151</v>
      </c>
      <c r="AB3290" s="2" t="s">
        <v>152</v>
      </c>
      <c r="AC3290" s="14" t="s">
        <v>152</v>
      </c>
      <c r="AD3290" s="93" t="s">
        <v>152</v>
      </c>
      <c r="AE3290" s="14" t="s">
        <v>152</v>
      </c>
      <c r="AF3290" s="99">
        <v>0</v>
      </c>
    </row>
    <row r="3291" spans="1:32" x14ac:dyDescent="0.3">
      <c r="A3291" s="55" t="str">
        <f t="shared" si="51"/>
        <v>ROmo_01.4</v>
      </c>
      <c r="C3291" s="96" t="s">
        <v>35</v>
      </c>
      <c r="D3291" s="97" t="s">
        <v>778</v>
      </c>
      <c r="E3291" s="97" t="s">
        <v>867</v>
      </c>
      <c r="F3291" s="97" t="s">
        <v>868</v>
      </c>
      <c r="G3291" s="97" t="s">
        <v>351</v>
      </c>
      <c r="H3291" s="96" t="s">
        <v>50</v>
      </c>
      <c r="I3291" s="98" t="s">
        <v>51</v>
      </c>
      <c r="J3291" s="27" t="s">
        <v>4408</v>
      </c>
      <c r="K3291" s="28" t="s">
        <v>4433</v>
      </c>
      <c r="L3291" s="93" t="s">
        <v>151</v>
      </c>
      <c r="M3291" s="2" t="s">
        <v>152</v>
      </c>
      <c r="N3291" s="94" t="s">
        <v>151</v>
      </c>
      <c r="O3291" s="13" t="s">
        <v>468</v>
      </c>
      <c r="P3291" s="2" t="s">
        <v>152</v>
      </c>
      <c r="Q3291" s="2" t="s">
        <v>152</v>
      </c>
      <c r="R3291" s="2" t="s">
        <v>152</v>
      </c>
      <c r="S3291" s="2" t="s">
        <v>152</v>
      </c>
      <c r="T3291" s="2" t="s">
        <v>152</v>
      </c>
      <c r="U3291" s="14" t="s">
        <v>152</v>
      </c>
      <c r="V3291" s="13" t="s">
        <v>151</v>
      </c>
      <c r="W3291" s="2" t="s">
        <v>152</v>
      </c>
      <c r="X3291" s="2" t="s">
        <v>152</v>
      </c>
      <c r="Y3291" s="2" t="s">
        <v>152</v>
      </c>
      <c r="Z3291" s="94" t="s">
        <v>152</v>
      </c>
      <c r="AA3291" s="13" t="s">
        <v>151</v>
      </c>
      <c r="AB3291" s="2" t="s">
        <v>152</v>
      </c>
      <c r="AC3291" s="14" t="s">
        <v>152</v>
      </c>
      <c r="AD3291" s="93" t="s">
        <v>152</v>
      </c>
      <c r="AE3291" s="14" t="s">
        <v>152</v>
      </c>
      <c r="AF3291" s="99">
        <v>100</v>
      </c>
    </row>
    <row r="3292" spans="1:32" x14ac:dyDescent="0.3">
      <c r="A3292" s="55" t="str">
        <f t="shared" si="51"/>
        <v>ROmo_01.4</v>
      </c>
      <c r="C3292" s="96" t="s">
        <v>35</v>
      </c>
      <c r="D3292" s="97" t="s">
        <v>778</v>
      </c>
      <c r="E3292" s="97" t="s">
        <v>867</v>
      </c>
      <c r="F3292" s="97" t="s">
        <v>868</v>
      </c>
      <c r="G3292" s="97" t="s">
        <v>351</v>
      </c>
      <c r="H3292" s="96" t="s">
        <v>50</v>
      </c>
      <c r="I3292" s="98" t="s">
        <v>51</v>
      </c>
      <c r="J3292" s="27" t="s">
        <v>4422</v>
      </c>
      <c r="K3292" s="28" t="s">
        <v>643</v>
      </c>
      <c r="L3292" s="93" t="s">
        <v>151</v>
      </c>
      <c r="M3292" s="2" t="s">
        <v>152</v>
      </c>
      <c r="N3292" s="94" t="s">
        <v>151</v>
      </c>
      <c r="O3292" s="13" t="s">
        <v>468</v>
      </c>
      <c r="P3292" s="2" t="s">
        <v>152</v>
      </c>
      <c r="Q3292" s="2" t="s">
        <v>152</v>
      </c>
      <c r="R3292" s="2" t="s">
        <v>152</v>
      </c>
      <c r="S3292" s="2" t="s">
        <v>152</v>
      </c>
      <c r="T3292" s="2" t="s">
        <v>152</v>
      </c>
      <c r="U3292" s="14" t="s">
        <v>152</v>
      </c>
      <c r="V3292" s="13" t="s">
        <v>151</v>
      </c>
      <c r="W3292" s="2" t="s">
        <v>152</v>
      </c>
      <c r="X3292" s="2" t="s">
        <v>152</v>
      </c>
      <c r="Y3292" s="2" t="s">
        <v>152</v>
      </c>
      <c r="Z3292" s="94" t="s">
        <v>152</v>
      </c>
      <c r="AA3292" s="13" t="s">
        <v>151</v>
      </c>
      <c r="AB3292" s="2" t="s">
        <v>152</v>
      </c>
      <c r="AC3292" s="14" t="s">
        <v>152</v>
      </c>
      <c r="AD3292" s="93" t="s">
        <v>152</v>
      </c>
      <c r="AE3292" s="14" t="s">
        <v>152</v>
      </c>
      <c r="AF3292" s="99">
        <v>0</v>
      </c>
    </row>
    <row r="3293" spans="1:32" x14ac:dyDescent="0.3">
      <c r="A3293" s="55" t="str">
        <f t="shared" si="51"/>
        <v>ROmo_01.4</v>
      </c>
      <c r="C3293" s="96" t="s">
        <v>35</v>
      </c>
      <c r="D3293" s="97" t="s">
        <v>778</v>
      </c>
      <c r="E3293" s="97" t="s">
        <v>867</v>
      </c>
      <c r="F3293" s="97" t="s">
        <v>868</v>
      </c>
      <c r="G3293" s="97" t="s">
        <v>351</v>
      </c>
      <c r="H3293" s="96" t="s">
        <v>50</v>
      </c>
      <c r="I3293" s="98" t="s">
        <v>51</v>
      </c>
      <c r="J3293" s="27" t="s">
        <v>4412</v>
      </c>
      <c r="K3293" s="28" t="s">
        <v>4434</v>
      </c>
      <c r="L3293" s="93" t="s">
        <v>151</v>
      </c>
      <c r="M3293" s="2" t="s">
        <v>152</v>
      </c>
      <c r="N3293" s="94" t="s">
        <v>151</v>
      </c>
      <c r="O3293" s="13" t="s">
        <v>468</v>
      </c>
      <c r="P3293" s="2" t="s">
        <v>152</v>
      </c>
      <c r="Q3293" s="2" t="s">
        <v>152</v>
      </c>
      <c r="R3293" s="2" t="s">
        <v>151</v>
      </c>
      <c r="S3293" s="2" t="s">
        <v>151</v>
      </c>
      <c r="T3293" s="2" t="s">
        <v>151</v>
      </c>
      <c r="U3293" s="14" t="s">
        <v>152</v>
      </c>
      <c r="V3293" s="13" t="s">
        <v>151</v>
      </c>
      <c r="W3293" s="2" t="s">
        <v>152</v>
      </c>
      <c r="X3293" s="2" t="s">
        <v>152</v>
      </c>
      <c r="Y3293" s="2" t="s">
        <v>152</v>
      </c>
      <c r="Z3293" s="94" t="s">
        <v>152</v>
      </c>
      <c r="AA3293" s="13" t="s">
        <v>151</v>
      </c>
      <c r="AB3293" s="2" t="s">
        <v>152</v>
      </c>
      <c r="AC3293" s="14" t="s">
        <v>152</v>
      </c>
      <c r="AD3293" s="93" t="s">
        <v>152</v>
      </c>
      <c r="AE3293" s="14" t="s">
        <v>152</v>
      </c>
      <c r="AF3293" s="99">
        <v>100</v>
      </c>
    </row>
    <row r="3294" spans="1:32" x14ac:dyDescent="0.3">
      <c r="A3294" s="55" t="str">
        <f t="shared" si="51"/>
        <v>ROmo_01.4</v>
      </c>
      <c r="C3294" s="96" t="s">
        <v>35</v>
      </c>
      <c r="D3294" s="97" t="s">
        <v>778</v>
      </c>
      <c r="E3294" s="97" t="s">
        <v>867</v>
      </c>
      <c r="F3294" s="97" t="s">
        <v>868</v>
      </c>
      <c r="G3294" s="97" t="s">
        <v>351</v>
      </c>
      <c r="H3294" s="96" t="s">
        <v>50</v>
      </c>
      <c r="I3294" s="98" t="s">
        <v>51</v>
      </c>
      <c r="J3294" s="27" t="s">
        <v>4420</v>
      </c>
      <c r="K3294" s="28" t="s">
        <v>4435</v>
      </c>
      <c r="L3294" s="93" t="s">
        <v>151</v>
      </c>
      <c r="M3294" s="2" t="s">
        <v>152</v>
      </c>
      <c r="N3294" s="94" t="s">
        <v>151</v>
      </c>
      <c r="O3294" s="13" t="s">
        <v>468</v>
      </c>
      <c r="P3294" s="2" t="s">
        <v>152</v>
      </c>
      <c r="Q3294" s="2" t="s">
        <v>152</v>
      </c>
      <c r="R3294" s="2" t="s">
        <v>152</v>
      </c>
      <c r="S3294" s="2" t="s">
        <v>152</v>
      </c>
      <c r="T3294" s="2" t="s">
        <v>152</v>
      </c>
      <c r="U3294" s="14" t="s">
        <v>152</v>
      </c>
      <c r="V3294" s="13" t="s">
        <v>151</v>
      </c>
      <c r="W3294" s="2" t="s">
        <v>152</v>
      </c>
      <c r="X3294" s="2" t="s">
        <v>152</v>
      </c>
      <c r="Y3294" s="2" t="s">
        <v>152</v>
      </c>
      <c r="Z3294" s="94" t="s">
        <v>152</v>
      </c>
      <c r="AA3294" s="13" t="s">
        <v>151</v>
      </c>
      <c r="AB3294" s="2" t="s">
        <v>152</v>
      </c>
      <c r="AC3294" s="14" t="s">
        <v>152</v>
      </c>
      <c r="AD3294" s="93" t="s">
        <v>152</v>
      </c>
      <c r="AE3294" s="14" t="s">
        <v>152</v>
      </c>
      <c r="AF3294" s="99">
        <v>100</v>
      </c>
    </row>
    <row r="3295" spans="1:32" x14ac:dyDescent="0.3">
      <c r="A3295" s="55" t="str">
        <f t="shared" si="51"/>
        <v>ROmo_01.4</v>
      </c>
      <c r="C3295" s="96" t="s">
        <v>35</v>
      </c>
      <c r="D3295" s="97" t="s">
        <v>778</v>
      </c>
      <c r="E3295" s="97" t="s">
        <v>867</v>
      </c>
      <c r="F3295" s="97" t="s">
        <v>868</v>
      </c>
      <c r="G3295" s="97" t="s">
        <v>351</v>
      </c>
      <c r="H3295" s="96" t="s">
        <v>50</v>
      </c>
      <c r="I3295" s="98" t="s">
        <v>51</v>
      </c>
      <c r="J3295" s="27" t="s">
        <v>4414</v>
      </c>
      <c r="K3295" s="28" t="s">
        <v>4436</v>
      </c>
      <c r="L3295" s="93" t="s">
        <v>151</v>
      </c>
      <c r="M3295" s="2" t="s">
        <v>152</v>
      </c>
      <c r="N3295" s="94" t="s">
        <v>151</v>
      </c>
      <c r="O3295" s="13" t="s">
        <v>468</v>
      </c>
      <c r="P3295" s="2" t="s">
        <v>152</v>
      </c>
      <c r="Q3295" s="2" t="s">
        <v>152</v>
      </c>
      <c r="R3295" s="2" t="s">
        <v>151</v>
      </c>
      <c r="S3295" s="2" t="s">
        <v>152</v>
      </c>
      <c r="T3295" s="2" t="s">
        <v>152</v>
      </c>
      <c r="U3295" s="14" t="s">
        <v>152</v>
      </c>
      <c r="V3295" s="13" t="s">
        <v>151</v>
      </c>
      <c r="W3295" s="2" t="s">
        <v>152</v>
      </c>
      <c r="X3295" s="2" t="s">
        <v>152</v>
      </c>
      <c r="Y3295" s="2" t="s">
        <v>152</v>
      </c>
      <c r="Z3295" s="94" t="s">
        <v>152</v>
      </c>
      <c r="AA3295" s="13" t="s">
        <v>151</v>
      </c>
      <c r="AB3295" s="2" t="s">
        <v>152</v>
      </c>
      <c r="AC3295" s="14" t="s">
        <v>152</v>
      </c>
      <c r="AD3295" s="93" t="s">
        <v>152</v>
      </c>
      <c r="AE3295" s="14" t="s">
        <v>152</v>
      </c>
      <c r="AF3295" s="99">
        <v>100</v>
      </c>
    </row>
    <row r="3296" spans="1:32" x14ac:dyDescent="0.3">
      <c r="A3296" s="55" t="str">
        <f t="shared" si="51"/>
        <v>ROmo_01.4</v>
      </c>
      <c r="C3296" s="96" t="s">
        <v>35</v>
      </c>
      <c r="D3296" s="97" t="s">
        <v>778</v>
      </c>
      <c r="E3296" s="97" t="s">
        <v>867</v>
      </c>
      <c r="F3296" s="97" t="s">
        <v>868</v>
      </c>
      <c r="G3296" s="97" t="s">
        <v>351</v>
      </c>
      <c r="H3296" s="96" t="s">
        <v>50</v>
      </c>
      <c r="I3296" s="98" t="s">
        <v>51</v>
      </c>
      <c r="J3296" s="27" t="s">
        <v>4406</v>
      </c>
      <c r="K3296" s="28" t="s">
        <v>4407</v>
      </c>
      <c r="L3296" s="93" t="s">
        <v>151</v>
      </c>
      <c r="M3296" s="2" t="s">
        <v>152</v>
      </c>
      <c r="N3296" s="94" t="s">
        <v>151</v>
      </c>
      <c r="O3296" s="13" t="s">
        <v>468</v>
      </c>
      <c r="P3296" s="2" t="s">
        <v>152</v>
      </c>
      <c r="Q3296" s="2" t="s">
        <v>152</v>
      </c>
      <c r="R3296" s="2" t="s">
        <v>152</v>
      </c>
      <c r="S3296" s="2" t="s">
        <v>152</v>
      </c>
      <c r="T3296" s="2" t="s">
        <v>152</v>
      </c>
      <c r="U3296" s="14" t="s">
        <v>152</v>
      </c>
      <c r="V3296" s="13" t="s">
        <v>151</v>
      </c>
      <c r="W3296" s="2" t="s">
        <v>152</v>
      </c>
      <c r="X3296" s="2" t="s">
        <v>152</v>
      </c>
      <c r="Y3296" s="2" t="s">
        <v>152</v>
      </c>
      <c r="Z3296" s="94" t="s">
        <v>152</v>
      </c>
      <c r="AA3296" s="13" t="s">
        <v>151</v>
      </c>
      <c r="AB3296" s="2" t="s">
        <v>152</v>
      </c>
      <c r="AC3296" s="14" t="s">
        <v>152</v>
      </c>
      <c r="AD3296" s="93" t="s">
        <v>152</v>
      </c>
      <c r="AE3296" s="14" t="s">
        <v>152</v>
      </c>
      <c r="AF3296" s="99">
        <v>100</v>
      </c>
    </row>
    <row r="3297" spans="1:32" x14ac:dyDescent="0.3">
      <c r="A3297" s="55" t="str">
        <f t="shared" si="51"/>
        <v>ROmo_01.4</v>
      </c>
      <c r="C3297" s="96" t="s">
        <v>35</v>
      </c>
      <c r="D3297" s="97" t="s">
        <v>778</v>
      </c>
      <c r="E3297" s="97" t="s">
        <v>867</v>
      </c>
      <c r="F3297" s="97" t="s">
        <v>868</v>
      </c>
      <c r="G3297" s="97" t="s">
        <v>351</v>
      </c>
      <c r="H3297" s="96" t="s">
        <v>50</v>
      </c>
      <c r="I3297" s="98" t="s">
        <v>51</v>
      </c>
      <c r="J3297" s="27" t="s">
        <v>4410</v>
      </c>
      <c r="K3297" s="28" t="s">
        <v>4437</v>
      </c>
      <c r="L3297" s="93" t="s">
        <v>151</v>
      </c>
      <c r="M3297" s="2" t="s">
        <v>152</v>
      </c>
      <c r="N3297" s="94" t="s">
        <v>151</v>
      </c>
      <c r="O3297" s="13" t="s">
        <v>468</v>
      </c>
      <c r="P3297" s="2" t="s">
        <v>152</v>
      </c>
      <c r="Q3297" s="2" t="s">
        <v>152</v>
      </c>
      <c r="R3297" s="2" t="s">
        <v>152</v>
      </c>
      <c r="S3297" s="2" t="s">
        <v>152</v>
      </c>
      <c r="T3297" s="2" t="s">
        <v>152</v>
      </c>
      <c r="U3297" s="14" t="s">
        <v>152</v>
      </c>
      <c r="V3297" s="13" t="s">
        <v>151</v>
      </c>
      <c r="W3297" s="2" t="s">
        <v>152</v>
      </c>
      <c r="X3297" s="2" t="s">
        <v>152</v>
      </c>
      <c r="Y3297" s="2" t="s">
        <v>152</v>
      </c>
      <c r="Z3297" s="94" t="s">
        <v>152</v>
      </c>
      <c r="AA3297" s="13" t="s">
        <v>151</v>
      </c>
      <c r="AB3297" s="2" t="s">
        <v>152</v>
      </c>
      <c r="AC3297" s="14" t="s">
        <v>152</v>
      </c>
      <c r="AD3297" s="93" t="s">
        <v>152</v>
      </c>
      <c r="AE3297" s="14" t="s">
        <v>152</v>
      </c>
      <c r="AF3297" s="99">
        <v>0</v>
      </c>
    </row>
    <row r="3298" spans="1:32" x14ac:dyDescent="0.3">
      <c r="A3298" s="55" t="str">
        <f t="shared" si="51"/>
        <v>ROmo_01.4</v>
      </c>
      <c r="C3298" s="96" t="s">
        <v>35</v>
      </c>
      <c r="D3298" s="97" t="s">
        <v>778</v>
      </c>
      <c r="E3298" s="97" t="s">
        <v>867</v>
      </c>
      <c r="F3298" s="97" t="s">
        <v>868</v>
      </c>
      <c r="G3298" s="97" t="s">
        <v>351</v>
      </c>
      <c r="H3298" s="96" t="s">
        <v>50</v>
      </c>
      <c r="I3298" s="98" t="s">
        <v>51</v>
      </c>
      <c r="J3298" s="27" t="s">
        <v>4416</v>
      </c>
      <c r="K3298" s="28" t="s">
        <v>644</v>
      </c>
      <c r="L3298" s="93" t="s">
        <v>151</v>
      </c>
      <c r="M3298" s="2" t="s">
        <v>152</v>
      </c>
      <c r="N3298" s="94" t="s">
        <v>151</v>
      </c>
      <c r="O3298" s="13" t="s">
        <v>468</v>
      </c>
      <c r="P3298" s="2" t="s">
        <v>152</v>
      </c>
      <c r="Q3298" s="2" t="s">
        <v>152</v>
      </c>
      <c r="R3298" s="2" t="s">
        <v>152</v>
      </c>
      <c r="S3298" s="2" t="s">
        <v>152</v>
      </c>
      <c r="T3298" s="2" t="s">
        <v>152</v>
      </c>
      <c r="U3298" s="14" t="s">
        <v>152</v>
      </c>
      <c r="V3298" s="13" t="s">
        <v>151</v>
      </c>
      <c r="W3298" s="2" t="s">
        <v>152</v>
      </c>
      <c r="X3298" s="2" t="s">
        <v>152</v>
      </c>
      <c r="Y3298" s="2" t="s">
        <v>152</v>
      </c>
      <c r="Z3298" s="94" t="s">
        <v>152</v>
      </c>
      <c r="AA3298" s="13" t="s">
        <v>151</v>
      </c>
      <c r="AB3298" s="2" t="s">
        <v>152</v>
      </c>
      <c r="AC3298" s="14" t="s">
        <v>152</v>
      </c>
      <c r="AD3298" s="93" t="s">
        <v>152</v>
      </c>
      <c r="AE3298" s="14" t="s">
        <v>152</v>
      </c>
      <c r="AF3298" s="99">
        <v>100</v>
      </c>
    </row>
    <row r="3299" spans="1:32" x14ac:dyDescent="0.3">
      <c r="A3299" s="55" t="str">
        <f t="shared" si="51"/>
        <v>ROmo_01.4</v>
      </c>
      <c r="C3299" s="96" t="s">
        <v>35</v>
      </c>
      <c r="D3299" s="97" t="s">
        <v>778</v>
      </c>
      <c r="E3299" s="97" t="s">
        <v>867</v>
      </c>
      <c r="F3299" s="97" t="s">
        <v>868</v>
      </c>
      <c r="G3299" s="97" t="s">
        <v>351</v>
      </c>
      <c r="H3299" s="96" t="s">
        <v>50</v>
      </c>
      <c r="I3299" s="98" t="s">
        <v>51</v>
      </c>
      <c r="J3299" s="27" t="s">
        <v>4423</v>
      </c>
      <c r="K3299" s="28" t="s">
        <v>4438</v>
      </c>
      <c r="L3299" s="93" t="s">
        <v>151</v>
      </c>
      <c r="M3299" s="2" t="s">
        <v>152</v>
      </c>
      <c r="N3299" s="94" t="s">
        <v>151</v>
      </c>
      <c r="O3299" s="13" t="s">
        <v>468</v>
      </c>
      <c r="P3299" s="2" t="s">
        <v>152</v>
      </c>
      <c r="Q3299" s="2" t="s">
        <v>152</v>
      </c>
      <c r="R3299" s="2" t="s">
        <v>152</v>
      </c>
      <c r="S3299" s="2" t="s">
        <v>152</v>
      </c>
      <c r="T3299" s="2" t="s">
        <v>152</v>
      </c>
      <c r="U3299" s="14" t="s">
        <v>152</v>
      </c>
      <c r="V3299" s="13" t="s">
        <v>151</v>
      </c>
      <c r="W3299" s="2" t="s">
        <v>152</v>
      </c>
      <c r="X3299" s="2" t="s">
        <v>152</v>
      </c>
      <c r="Y3299" s="2" t="s">
        <v>152</v>
      </c>
      <c r="Z3299" s="94" t="s">
        <v>152</v>
      </c>
      <c r="AA3299" s="13" t="s">
        <v>151</v>
      </c>
      <c r="AB3299" s="2" t="s">
        <v>152</v>
      </c>
      <c r="AC3299" s="14" t="s">
        <v>152</v>
      </c>
      <c r="AD3299" s="93" t="s">
        <v>152</v>
      </c>
      <c r="AE3299" s="14" t="s">
        <v>152</v>
      </c>
      <c r="AF3299" s="99">
        <v>100</v>
      </c>
    </row>
    <row r="3300" spans="1:32" x14ac:dyDescent="0.3">
      <c r="A3300" s="55" t="str">
        <f t="shared" si="51"/>
        <v>ROmo_01.4</v>
      </c>
      <c r="C3300" s="96" t="s">
        <v>35</v>
      </c>
      <c r="D3300" s="97" t="s">
        <v>778</v>
      </c>
      <c r="E3300" s="97" t="s">
        <v>867</v>
      </c>
      <c r="F3300" s="97" t="s">
        <v>868</v>
      </c>
      <c r="G3300" s="97" t="s">
        <v>351</v>
      </c>
      <c r="H3300" s="96" t="s">
        <v>50</v>
      </c>
      <c r="I3300" s="98" t="s">
        <v>51</v>
      </c>
      <c r="J3300" s="27" t="s">
        <v>4427</v>
      </c>
      <c r="K3300" s="28" t="s">
        <v>4440</v>
      </c>
      <c r="L3300" s="93" t="s">
        <v>151</v>
      </c>
      <c r="M3300" s="2" t="s">
        <v>152</v>
      </c>
      <c r="N3300" s="94" t="s">
        <v>151</v>
      </c>
      <c r="O3300" s="13" t="s">
        <v>468</v>
      </c>
      <c r="P3300" s="2" t="s">
        <v>152</v>
      </c>
      <c r="Q3300" s="2" t="s">
        <v>152</v>
      </c>
      <c r="R3300" s="2" t="s">
        <v>152</v>
      </c>
      <c r="S3300" s="2" t="s">
        <v>152</v>
      </c>
      <c r="T3300" s="2" t="s">
        <v>152</v>
      </c>
      <c r="U3300" s="14" t="s">
        <v>152</v>
      </c>
      <c r="V3300" s="13" t="s">
        <v>151</v>
      </c>
      <c r="W3300" s="2" t="s">
        <v>152</v>
      </c>
      <c r="X3300" s="2" t="s">
        <v>152</v>
      </c>
      <c r="Y3300" s="2" t="s">
        <v>152</v>
      </c>
      <c r="Z3300" s="94" t="s">
        <v>152</v>
      </c>
      <c r="AA3300" s="13" t="s">
        <v>151</v>
      </c>
      <c r="AB3300" s="2" t="s">
        <v>152</v>
      </c>
      <c r="AC3300" s="14" t="s">
        <v>152</v>
      </c>
      <c r="AD3300" s="93" t="s">
        <v>152</v>
      </c>
      <c r="AE3300" s="14" t="s">
        <v>152</v>
      </c>
      <c r="AF3300" s="99">
        <v>100</v>
      </c>
    </row>
    <row r="3301" spans="1:32" x14ac:dyDescent="0.3">
      <c r="A3301" s="55" t="str">
        <f t="shared" si="51"/>
        <v>ROmo_01.4</v>
      </c>
      <c r="C3301" s="96" t="s">
        <v>35</v>
      </c>
      <c r="D3301" s="97" t="s">
        <v>778</v>
      </c>
      <c r="E3301" s="97" t="s">
        <v>867</v>
      </c>
      <c r="F3301" s="97" t="s">
        <v>868</v>
      </c>
      <c r="G3301" s="97" t="s">
        <v>351</v>
      </c>
      <c r="H3301" s="96" t="s">
        <v>50</v>
      </c>
      <c r="I3301" s="98" t="s">
        <v>51</v>
      </c>
      <c r="J3301" s="27" t="s">
        <v>4429</v>
      </c>
      <c r="K3301" s="28" t="s">
        <v>4441</v>
      </c>
      <c r="L3301" s="93" t="s">
        <v>151</v>
      </c>
      <c r="M3301" s="2" t="s">
        <v>152</v>
      </c>
      <c r="N3301" s="94" t="s">
        <v>151</v>
      </c>
      <c r="O3301" s="13" t="s">
        <v>468</v>
      </c>
      <c r="P3301" s="2" t="s">
        <v>152</v>
      </c>
      <c r="Q3301" s="2" t="s">
        <v>152</v>
      </c>
      <c r="R3301" s="2" t="s">
        <v>152</v>
      </c>
      <c r="S3301" s="2" t="s">
        <v>152</v>
      </c>
      <c r="T3301" s="2" t="s">
        <v>152</v>
      </c>
      <c r="U3301" s="14" t="s">
        <v>152</v>
      </c>
      <c r="V3301" s="13" t="s">
        <v>151</v>
      </c>
      <c r="W3301" s="2" t="s">
        <v>152</v>
      </c>
      <c r="X3301" s="2" t="s">
        <v>152</v>
      </c>
      <c r="Y3301" s="2" t="s">
        <v>152</v>
      </c>
      <c r="Z3301" s="94" t="s">
        <v>152</v>
      </c>
      <c r="AA3301" s="13" t="s">
        <v>151</v>
      </c>
      <c r="AB3301" s="2" t="s">
        <v>152</v>
      </c>
      <c r="AC3301" s="14" t="s">
        <v>152</v>
      </c>
      <c r="AD3301" s="93" t="s">
        <v>152</v>
      </c>
      <c r="AE3301" s="14" t="s">
        <v>152</v>
      </c>
      <c r="AF3301" s="99">
        <v>100</v>
      </c>
    </row>
    <row r="3302" spans="1:32" x14ac:dyDescent="0.3">
      <c r="A3302" s="55" t="str">
        <f t="shared" si="51"/>
        <v>ROmo_01.4</v>
      </c>
      <c r="C3302" s="96" t="s">
        <v>35</v>
      </c>
      <c r="D3302" s="97" t="s">
        <v>778</v>
      </c>
      <c r="E3302" s="97" t="s">
        <v>867</v>
      </c>
      <c r="F3302" s="97" t="s">
        <v>868</v>
      </c>
      <c r="G3302" s="97" t="s">
        <v>351</v>
      </c>
      <c r="H3302" s="96" t="s">
        <v>50</v>
      </c>
      <c r="I3302" s="98" t="s">
        <v>51</v>
      </c>
      <c r="J3302" s="27" t="s">
        <v>4418</v>
      </c>
      <c r="K3302" s="28" t="s">
        <v>4442</v>
      </c>
      <c r="L3302" s="93" t="s">
        <v>151</v>
      </c>
      <c r="M3302" s="2" t="s">
        <v>152</v>
      </c>
      <c r="N3302" s="94" t="s">
        <v>151</v>
      </c>
      <c r="O3302" s="13" t="s">
        <v>468</v>
      </c>
      <c r="P3302" s="2" t="s">
        <v>152</v>
      </c>
      <c r="Q3302" s="2" t="s">
        <v>152</v>
      </c>
      <c r="R3302" s="2" t="s">
        <v>152</v>
      </c>
      <c r="S3302" s="2" t="s">
        <v>152</v>
      </c>
      <c r="T3302" s="2" t="s">
        <v>152</v>
      </c>
      <c r="U3302" s="14" t="s">
        <v>152</v>
      </c>
      <c r="V3302" s="13" t="s">
        <v>151</v>
      </c>
      <c r="W3302" s="2" t="s">
        <v>152</v>
      </c>
      <c r="X3302" s="2" t="s">
        <v>152</v>
      </c>
      <c r="Y3302" s="2" t="s">
        <v>152</v>
      </c>
      <c r="Z3302" s="94" t="s">
        <v>152</v>
      </c>
      <c r="AA3302" s="13" t="s">
        <v>151</v>
      </c>
      <c r="AB3302" s="2" t="s">
        <v>152</v>
      </c>
      <c r="AC3302" s="14" t="s">
        <v>152</v>
      </c>
      <c r="AD3302" s="93" t="s">
        <v>152</v>
      </c>
      <c r="AE3302" s="14" t="s">
        <v>152</v>
      </c>
      <c r="AF3302" s="99">
        <v>0</v>
      </c>
    </row>
    <row r="3303" spans="1:32" x14ac:dyDescent="0.3">
      <c r="A3303" s="55" t="str">
        <f t="shared" si="51"/>
        <v>ROmo_01.4</v>
      </c>
      <c r="C3303" s="96" t="s">
        <v>35</v>
      </c>
      <c r="D3303" s="97" t="s">
        <v>778</v>
      </c>
      <c r="E3303" s="97" t="s">
        <v>867</v>
      </c>
      <c r="F3303" s="97" t="s">
        <v>868</v>
      </c>
      <c r="G3303" s="97" t="s">
        <v>351</v>
      </c>
      <c r="H3303" s="96" t="s">
        <v>50</v>
      </c>
      <c r="I3303" s="98" t="s">
        <v>51</v>
      </c>
      <c r="J3303" s="27" t="s">
        <v>4425</v>
      </c>
      <c r="K3303" s="28" t="s">
        <v>4443</v>
      </c>
      <c r="L3303" s="93" t="s">
        <v>151</v>
      </c>
      <c r="M3303" s="2" t="s">
        <v>152</v>
      </c>
      <c r="N3303" s="94" t="s">
        <v>151</v>
      </c>
      <c r="O3303" s="13" t="s">
        <v>468</v>
      </c>
      <c r="P3303" s="2" t="s">
        <v>152</v>
      </c>
      <c r="Q3303" s="2" t="s">
        <v>152</v>
      </c>
      <c r="R3303" s="2" t="s">
        <v>151</v>
      </c>
      <c r="S3303" s="2" t="s">
        <v>151</v>
      </c>
      <c r="T3303" s="2" t="s">
        <v>151</v>
      </c>
      <c r="U3303" s="14" t="s">
        <v>152</v>
      </c>
      <c r="V3303" s="13" t="s">
        <v>151</v>
      </c>
      <c r="W3303" s="2" t="s">
        <v>152</v>
      </c>
      <c r="X3303" s="2" t="s">
        <v>152</v>
      </c>
      <c r="Y3303" s="2" t="s">
        <v>152</v>
      </c>
      <c r="Z3303" s="94" t="s">
        <v>152</v>
      </c>
      <c r="AA3303" s="13" t="s">
        <v>151</v>
      </c>
      <c r="AB3303" s="2" t="s">
        <v>152</v>
      </c>
      <c r="AC3303" s="14" t="s">
        <v>152</v>
      </c>
      <c r="AD3303" s="93" t="s">
        <v>152</v>
      </c>
      <c r="AE3303" s="14" t="s">
        <v>152</v>
      </c>
      <c r="AF3303" s="99">
        <v>100</v>
      </c>
    </row>
    <row r="3304" spans="1:32" x14ac:dyDescent="0.3">
      <c r="A3304" s="55" t="str">
        <f t="shared" si="51"/>
        <v>ROmo_01.5</v>
      </c>
      <c r="C3304" s="96" t="s">
        <v>35</v>
      </c>
      <c r="D3304" s="97" t="s">
        <v>778</v>
      </c>
      <c r="E3304" s="97" t="s">
        <v>869</v>
      </c>
      <c r="F3304" s="97" t="s">
        <v>870</v>
      </c>
      <c r="G3304" s="97" t="s">
        <v>351</v>
      </c>
      <c r="H3304" s="96" t="s">
        <v>50</v>
      </c>
      <c r="I3304" s="98" t="s">
        <v>6</v>
      </c>
      <c r="J3304" s="27" t="s">
        <v>976</v>
      </c>
      <c r="K3304" s="28" t="s">
        <v>976</v>
      </c>
      <c r="L3304" s="93" t="s">
        <v>151</v>
      </c>
      <c r="M3304" s="2" t="s">
        <v>151</v>
      </c>
      <c r="N3304" s="94" t="s">
        <v>151</v>
      </c>
      <c r="O3304" s="13" t="s">
        <v>151</v>
      </c>
      <c r="P3304" s="2" t="s">
        <v>151</v>
      </c>
      <c r="Q3304" s="2" t="s">
        <v>151</v>
      </c>
      <c r="R3304" s="2" t="s">
        <v>151</v>
      </c>
      <c r="S3304" s="2" t="s">
        <v>151</v>
      </c>
      <c r="T3304" s="2" t="s">
        <v>151</v>
      </c>
      <c r="U3304" s="14" t="s">
        <v>151</v>
      </c>
      <c r="V3304" s="13" t="s">
        <v>151</v>
      </c>
      <c r="W3304" s="2" t="s">
        <v>151</v>
      </c>
      <c r="X3304" s="2" t="s">
        <v>151</v>
      </c>
      <c r="Y3304" s="2" t="s">
        <v>151</v>
      </c>
      <c r="Z3304" s="94" t="s">
        <v>151</v>
      </c>
      <c r="AA3304" s="13" t="s">
        <v>151</v>
      </c>
      <c r="AB3304" s="2" t="s">
        <v>151</v>
      </c>
      <c r="AC3304" s="14" t="s">
        <v>151</v>
      </c>
      <c r="AD3304" s="93" t="s">
        <v>151</v>
      </c>
      <c r="AE3304" s="14" t="s">
        <v>151</v>
      </c>
      <c r="AF3304" s="99">
        <v>100</v>
      </c>
    </row>
    <row r="3305" spans="1:32" x14ac:dyDescent="0.3">
      <c r="A3305" s="55" t="str">
        <f t="shared" si="51"/>
        <v>ROmo_01.6</v>
      </c>
      <c r="C3305" s="96" t="s">
        <v>35</v>
      </c>
      <c r="D3305" s="97" t="s">
        <v>778</v>
      </c>
      <c r="E3305" s="97" t="s">
        <v>871</v>
      </c>
      <c r="F3305" s="97" t="s">
        <v>872</v>
      </c>
      <c r="G3305" s="97" t="s">
        <v>351</v>
      </c>
      <c r="H3305" s="96" t="s">
        <v>50</v>
      </c>
      <c r="I3305" s="98"/>
      <c r="J3305" s="27" t="s">
        <v>113</v>
      </c>
      <c r="K3305" s="28" t="s">
        <v>113</v>
      </c>
      <c r="L3305" s="93"/>
      <c r="M3305" s="2"/>
      <c r="N3305" s="94"/>
      <c r="O3305" s="13"/>
      <c r="P3305" s="2"/>
      <c r="Q3305" s="2"/>
      <c r="R3305" s="2"/>
      <c r="S3305" s="2"/>
      <c r="T3305" s="2"/>
      <c r="U3305" s="14"/>
      <c r="V3305" s="13"/>
      <c r="W3305" s="2"/>
      <c r="X3305" s="2"/>
      <c r="Y3305" s="2"/>
      <c r="Z3305" s="94"/>
      <c r="AA3305" s="13"/>
      <c r="AB3305" s="2"/>
      <c r="AC3305" s="14"/>
      <c r="AD3305" s="93"/>
      <c r="AE3305" s="14"/>
      <c r="AF3305" s="99" t="s">
        <v>6</v>
      </c>
    </row>
    <row r="3306" spans="1:32" x14ac:dyDescent="0.3">
      <c r="A3306" s="55" t="str">
        <f t="shared" si="51"/>
        <v>ROtr_01.1</v>
      </c>
      <c r="C3306" s="96" t="s">
        <v>35</v>
      </c>
      <c r="D3306" s="97" t="s">
        <v>779</v>
      </c>
      <c r="E3306" s="97" t="s">
        <v>877</v>
      </c>
      <c r="F3306" s="97" t="s">
        <v>878</v>
      </c>
      <c r="G3306" s="97" t="s">
        <v>351</v>
      </c>
      <c r="H3306" s="96" t="s">
        <v>50</v>
      </c>
      <c r="I3306" s="98" t="s">
        <v>454</v>
      </c>
      <c r="J3306" s="27" t="s">
        <v>4444</v>
      </c>
      <c r="K3306" s="28" t="s">
        <v>4445</v>
      </c>
      <c r="L3306" s="93" t="s">
        <v>151</v>
      </c>
      <c r="M3306" s="2" t="s">
        <v>152</v>
      </c>
      <c r="N3306" s="94" t="s">
        <v>151</v>
      </c>
      <c r="O3306" s="13" t="s">
        <v>152</v>
      </c>
      <c r="P3306" s="2" t="s">
        <v>152</v>
      </c>
      <c r="Q3306" s="2" t="s">
        <v>152</v>
      </c>
      <c r="R3306" s="2" t="s">
        <v>152</v>
      </c>
      <c r="S3306" s="2" t="s">
        <v>152</v>
      </c>
      <c r="T3306" s="2" t="s">
        <v>152</v>
      </c>
      <c r="U3306" s="14" t="s">
        <v>152</v>
      </c>
      <c r="V3306" s="13" t="s">
        <v>152</v>
      </c>
      <c r="W3306" s="2" t="s">
        <v>152</v>
      </c>
      <c r="X3306" s="2" t="s">
        <v>152</v>
      </c>
      <c r="Y3306" s="2" t="s">
        <v>152</v>
      </c>
      <c r="Z3306" s="94" t="s">
        <v>152</v>
      </c>
      <c r="AA3306" s="13" t="s">
        <v>151</v>
      </c>
      <c r="AB3306" s="2" t="s">
        <v>152</v>
      </c>
      <c r="AC3306" s="14" t="s">
        <v>152</v>
      </c>
      <c r="AD3306" s="93" t="s">
        <v>152</v>
      </c>
      <c r="AE3306" s="14" t="s">
        <v>152</v>
      </c>
      <c r="AF3306" s="99">
        <v>100</v>
      </c>
    </row>
    <row r="3307" spans="1:32" x14ac:dyDescent="0.3">
      <c r="A3307" s="55" t="str">
        <f t="shared" si="51"/>
        <v>ROtr_01.2</v>
      </c>
      <c r="C3307" s="96" t="s">
        <v>35</v>
      </c>
      <c r="D3307" s="97" t="s">
        <v>779</v>
      </c>
      <c r="E3307" s="97" t="s">
        <v>879</v>
      </c>
      <c r="F3307" s="97" t="s">
        <v>880</v>
      </c>
      <c r="G3307" s="97" t="s">
        <v>351</v>
      </c>
      <c r="H3307" s="96" t="s">
        <v>50</v>
      </c>
      <c r="I3307" s="98"/>
      <c r="J3307" s="27" t="s">
        <v>113</v>
      </c>
      <c r="K3307" s="28" t="s">
        <v>113</v>
      </c>
      <c r="L3307" s="93"/>
      <c r="M3307" s="2"/>
      <c r="N3307" s="94"/>
      <c r="O3307" s="13"/>
      <c r="P3307" s="2"/>
      <c r="Q3307" s="2"/>
      <c r="R3307" s="2"/>
      <c r="S3307" s="2"/>
      <c r="T3307" s="2"/>
      <c r="U3307" s="14"/>
      <c r="V3307" s="13"/>
      <c r="W3307" s="2"/>
      <c r="X3307" s="2"/>
      <c r="Y3307" s="2"/>
      <c r="Z3307" s="94"/>
      <c r="AA3307" s="13"/>
      <c r="AB3307" s="2"/>
      <c r="AC3307" s="14"/>
      <c r="AD3307" s="93"/>
      <c r="AE3307" s="14"/>
      <c r="AF3307" s="99" t="s">
        <v>6</v>
      </c>
    </row>
    <row r="3308" spans="1:32" x14ac:dyDescent="0.3">
      <c r="A3308" s="55" t="str">
        <f t="shared" si="51"/>
        <v>ROtr_02.1</v>
      </c>
      <c r="C3308" s="96" t="s">
        <v>35</v>
      </c>
      <c r="D3308" s="97" t="s">
        <v>779</v>
      </c>
      <c r="E3308" s="97" t="s">
        <v>881</v>
      </c>
      <c r="F3308" s="97" t="s">
        <v>882</v>
      </c>
      <c r="G3308" s="97" t="s">
        <v>351</v>
      </c>
      <c r="H3308" s="96" t="s">
        <v>50</v>
      </c>
      <c r="I3308" s="98" t="s">
        <v>51</v>
      </c>
      <c r="J3308" s="27" t="s">
        <v>4446</v>
      </c>
      <c r="K3308" s="28" t="s">
        <v>4447</v>
      </c>
      <c r="L3308" s="93" t="s">
        <v>151</v>
      </c>
      <c r="M3308" s="2" t="s">
        <v>152</v>
      </c>
      <c r="N3308" s="94" t="s">
        <v>151</v>
      </c>
      <c r="O3308" s="13" t="s">
        <v>151</v>
      </c>
      <c r="P3308" s="2" t="s">
        <v>152</v>
      </c>
      <c r="Q3308" s="2" t="s">
        <v>152</v>
      </c>
      <c r="R3308" s="2" t="s">
        <v>152</v>
      </c>
      <c r="S3308" s="2" t="s">
        <v>151</v>
      </c>
      <c r="T3308" s="2" t="s">
        <v>152</v>
      </c>
      <c r="U3308" s="14" t="s">
        <v>152</v>
      </c>
      <c r="V3308" s="13" t="s">
        <v>151</v>
      </c>
      <c r="W3308" s="2" t="s">
        <v>152</v>
      </c>
      <c r="X3308" s="2" t="s">
        <v>152</v>
      </c>
      <c r="Y3308" s="2" t="s">
        <v>152</v>
      </c>
      <c r="Z3308" s="94" t="s">
        <v>152</v>
      </c>
      <c r="AA3308" s="13" t="s">
        <v>151</v>
      </c>
      <c r="AB3308" s="2" t="s">
        <v>152</v>
      </c>
      <c r="AC3308" s="14" t="s">
        <v>152</v>
      </c>
      <c r="AD3308" s="93" t="s">
        <v>152</v>
      </c>
      <c r="AE3308" s="14" t="s">
        <v>152</v>
      </c>
      <c r="AF3308" s="99">
        <v>100</v>
      </c>
    </row>
    <row r="3309" spans="1:32" x14ac:dyDescent="0.3">
      <c r="A3309" s="55" t="str">
        <f t="shared" si="51"/>
        <v>ROtr_02.1</v>
      </c>
      <c r="C3309" s="96" t="s">
        <v>35</v>
      </c>
      <c r="D3309" s="97" t="s">
        <v>779</v>
      </c>
      <c r="E3309" s="97" t="s">
        <v>881</v>
      </c>
      <c r="F3309" s="97" t="s">
        <v>882</v>
      </c>
      <c r="G3309" s="97" t="s">
        <v>351</v>
      </c>
      <c r="H3309" s="96" t="s">
        <v>50</v>
      </c>
      <c r="I3309" s="98" t="s">
        <v>51</v>
      </c>
      <c r="J3309" s="27" t="s">
        <v>4448</v>
      </c>
      <c r="K3309" s="28" t="s">
        <v>4449</v>
      </c>
      <c r="L3309" s="93" t="s">
        <v>151</v>
      </c>
      <c r="M3309" s="2" t="s">
        <v>152</v>
      </c>
      <c r="N3309" s="94" t="s">
        <v>151</v>
      </c>
      <c r="O3309" s="13" t="s">
        <v>152</v>
      </c>
      <c r="P3309" s="2" t="s">
        <v>152</v>
      </c>
      <c r="Q3309" s="2" t="s">
        <v>152</v>
      </c>
      <c r="R3309" s="2" t="s">
        <v>152</v>
      </c>
      <c r="S3309" s="2" t="s">
        <v>151</v>
      </c>
      <c r="T3309" s="2" t="s">
        <v>152</v>
      </c>
      <c r="U3309" s="14" t="s">
        <v>152</v>
      </c>
      <c r="V3309" s="13" t="s">
        <v>151</v>
      </c>
      <c r="W3309" s="2" t="s">
        <v>152</v>
      </c>
      <c r="X3309" s="2" t="s">
        <v>152</v>
      </c>
      <c r="Y3309" s="2" t="s">
        <v>152</v>
      </c>
      <c r="Z3309" s="94" t="s">
        <v>152</v>
      </c>
      <c r="AA3309" s="13" t="s">
        <v>151</v>
      </c>
      <c r="AB3309" s="2" t="s">
        <v>152</v>
      </c>
      <c r="AC3309" s="14" t="s">
        <v>152</v>
      </c>
      <c r="AD3309" s="93" t="s">
        <v>151</v>
      </c>
      <c r="AE3309" s="14" t="s">
        <v>152</v>
      </c>
      <c r="AF3309" s="99">
        <v>100</v>
      </c>
    </row>
    <row r="3310" spans="1:32" x14ac:dyDescent="0.3">
      <c r="A3310" s="55" t="str">
        <f t="shared" si="51"/>
        <v>ROtr_02.1</v>
      </c>
      <c r="C3310" s="96" t="s">
        <v>35</v>
      </c>
      <c r="D3310" s="97" t="s">
        <v>779</v>
      </c>
      <c r="E3310" s="97" t="s">
        <v>881</v>
      </c>
      <c r="F3310" s="97" t="s">
        <v>882</v>
      </c>
      <c r="G3310" s="97" t="s">
        <v>351</v>
      </c>
      <c r="H3310" s="96" t="s">
        <v>50</v>
      </c>
      <c r="I3310" s="98" t="s">
        <v>51</v>
      </c>
      <c r="J3310" s="27" t="s">
        <v>4450</v>
      </c>
      <c r="K3310" s="28" t="s">
        <v>4451</v>
      </c>
      <c r="L3310" s="93" t="s">
        <v>151</v>
      </c>
      <c r="M3310" s="2" t="s">
        <v>152</v>
      </c>
      <c r="N3310" s="94" t="s">
        <v>151</v>
      </c>
      <c r="O3310" s="13" t="s">
        <v>152</v>
      </c>
      <c r="P3310" s="2" t="s">
        <v>152</v>
      </c>
      <c r="Q3310" s="2" t="s">
        <v>152</v>
      </c>
      <c r="R3310" s="2" t="s">
        <v>152</v>
      </c>
      <c r="S3310" s="2" t="s">
        <v>151</v>
      </c>
      <c r="T3310" s="2" t="s">
        <v>152</v>
      </c>
      <c r="U3310" s="14" t="s">
        <v>152</v>
      </c>
      <c r="V3310" s="13" t="s">
        <v>151</v>
      </c>
      <c r="W3310" s="2" t="s">
        <v>152</v>
      </c>
      <c r="X3310" s="2" t="s">
        <v>152</v>
      </c>
      <c r="Y3310" s="2" t="s">
        <v>152</v>
      </c>
      <c r="Z3310" s="94" t="s">
        <v>152</v>
      </c>
      <c r="AA3310" s="13" t="s">
        <v>151</v>
      </c>
      <c r="AB3310" s="2" t="s">
        <v>152</v>
      </c>
      <c r="AC3310" s="14" t="s">
        <v>152</v>
      </c>
      <c r="AD3310" s="93" t="s">
        <v>152</v>
      </c>
      <c r="AE3310" s="14" t="s">
        <v>152</v>
      </c>
      <c r="AF3310" s="99">
        <v>100</v>
      </c>
    </row>
    <row r="3311" spans="1:32" x14ac:dyDescent="0.3">
      <c r="A3311" s="55" t="str">
        <f t="shared" si="51"/>
        <v>ROtr_02.1</v>
      </c>
      <c r="C3311" s="96" t="s">
        <v>35</v>
      </c>
      <c r="D3311" s="97" t="s">
        <v>779</v>
      </c>
      <c r="E3311" s="97" t="s">
        <v>881</v>
      </c>
      <c r="F3311" s="97" t="s">
        <v>882</v>
      </c>
      <c r="G3311" s="97" t="s">
        <v>351</v>
      </c>
      <c r="H3311" s="96" t="s">
        <v>50</v>
      </c>
      <c r="I3311" s="98" t="s">
        <v>51</v>
      </c>
      <c r="J3311" s="27" t="s">
        <v>4452</v>
      </c>
      <c r="K3311" s="28" t="s">
        <v>4453</v>
      </c>
      <c r="L3311" s="93" t="s">
        <v>151</v>
      </c>
      <c r="M3311" s="2" t="s">
        <v>152</v>
      </c>
      <c r="N3311" s="94" t="s">
        <v>151</v>
      </c>
      <c r="O3311" s="13" t="s">
        <v>152</v>
      </c>
      <c r="P3311" s="2" t="s">
        <v>152</v>
      </c>
      <c r="Q3311" s="2" t="s">
        <v>152</v>
      </c>
      <c r="R3311" s="2" t="s">
        <v>152</v>
      </c>
      <c r="S3311" s="2" t="s">
        <v>152</v>
      </c>
      <c r="T3311" s="2" t="s">
        <v>152</v>
      </c>
      <c r="U3311" s="14" t="s">
        <v>152</v>
      </c>
      <c r="V3311" s="13" t="s">
        <v>151</v>
      </c>
      <c r="W3311" s="2" t="s">
        <v>152</v>
      </c>
      <c r="X3311" s="2" t="s">
        <v>152</v>
      </c>
      <c r="Y3311" s="2" t="s">
        <v>152</v>
      </c>
      <c r="Z3311" s="94" t="s">
        <v>152</v>
      </c>
      <c r="AA3311" s="13" t="s">
        <v>151</v>
      </c>
      <c r="AB3311" s="2" t="s">
        <v>152</v>
      </c>
      <c r="AC3311" s="14" t="s">
        <v>152</v>
      </c>
      <c r="AD3311" s="93" t="s">
        <v>152</v>
      </c>
      <c r="AE3311" s="14" t="s">
        <v>152</v>
      </c>
      <c r="AF3311" s="99">
        <v>100</v>
      </c>
    </row>
    <row r="3312" spans="1:32" x14ac:dyDescent="0.3">
      <c r="A3312" s="55" t="str">
        <f t="shared" si="51"/>
        <v>ROtr_02.1</v>
      </c>
      <c r="C3312" s="96" t="s">
        <v>35</v>
      </c>
      <c r="D3312" s="97" t="s">
        <v>779</v>
      </c>
      <c r="E3312" s="97" t="s">
        <v>881</v>
      </c>
      <c r="F3312" s="97" t="s">
        <v>882</v>
      </c>
      <c r="G3312" s="97" t="s">
        <v>351</v>
      </c>
      <c r="H3312" s="96" t="s">
        <v>50</v>
      </c>
      <c r="I3312" s="98" t="s">
        <v>51</v>
      </c>
      <c r="J3312" s="27" t="s">
        <v>4454</v>
      </c>
      <c r="K3312" s="28" t="s">
        <v>4455</v>
      </c>
      <c r="L3312" s="93" t="s">
        <v>151</v>
      </c>
      <c r="M3312" s="2" t="s">
        <v>152</v>
      </c>
      <c r="N3312" s="94" t="s">
        <v>151</v>
      </c>
      <c r="O3312" s="13" t="s">
        <v>468</v>
      </c>
      <c r="P3312" s="2" t="s">
        <v>468</v>
      </c>
      <c r="Q3312" s="2" t="s">
        <v>468</v>
      </c>
      <c r="R3312" s="2" t="s">
        <v>152</v>
      </c>
      <c r="S3312" s="2" t="s">
        <v>151</v>
      </c>
      <c r="T3312" s="2" t="s">
        <v>151</v>
      </c>
      <c r="U3312" s="14" t="s">
        <v>152</v>
      </c>
      <c r="V3312" s="13" t="s">
        <v>151</v>
      </c>
      <c r="W3312" s="2" t="s">
        <v>152</v>
      </c>
      <c r="X3312" s="2" t="s">
        <v>152</v>
      </c>
      <c r="Y3312" s="2" t="s">
        <v>152</v>
      </c>
      <c r="Z3312" s="94" t="s">
        <v>152</v>
      </c>
      <c r="AA3312" s="13" t="s">
        <v>152</v>
      </c>
      <c r="AB3312" s="2" t="s">
        <v>152</v>
      </c>
      <c r="AC3312" s="14" t="s">
        <v>152</v>
      </c>
      <c r="AD3312" s="93" t="s">
        <v>152</v>
      </c>
      <c r="AE3312" s="14" t="s">
        <v>152</v>
      </c>
      <c r="AF3312" s="99">
        <v>100</v>
      </c>
    </row>
    <row r="3313" spans="1:32" x14ac:dyDescent="0.3">
      <c r="A3313" s="55" t="str">
        <f t="shared" si="51"/>
        <v>ROtr_02.1</v>
      </c>
      <c r="C3313" s="96" t="s">
        <v>35</v>
      </c>
      <c r="D3313" s="97" t="s">
        <v>779</v>
      </c>
      <c r="E3313" s="97" t="s">
        <v>881</v>
      </c>
      <c r="F3313" s="97" t="s">
        <v>882</v>
      </c>
      <c r="G3313" s="97" t="s">
        <v>351</v>
      </c>
      <c r="H3313" s="96" t="s">
        <v>50</v>
      </c>
      <c r="I3313" s="98" t="s">
        <v>51</v>
      </c>
      <c r="J3313" s="27" t="s">
        <v>4456</v>
      </c>
      <c r="K3313" s="28" t="s">
        <v>4457</v>
      </c>
      <c r="L3313" s="93" t="s">
        <v>151</v>
      </c>
      <c r="M3313" s="2" t="s">
        <v>152</v>
      </c>
      <c r="N3313" s="94" t="s">
        <v>151</v>
      </c>
      <c r="O3313" s="13" t="s">
        <v>152</v>
      </c>
      <c r="P3313" s="2" t="s">
        <v>152</v>
      </c>
      <c r="Q3313" s="2" t="s">
        <v>152</v>
      </c>
      <c r="R3313" s="2" t="s">
        <v>152</v>
      </c>
      <c r="S3313" s="2" t="s">
        <v>152</v>
      </c>
      <c r="T3313" s="2" t="s">
        <v>152</v>
      </c>
      <c r="U3313" s="14" t="s">
        <v>152</v>
      </c>
      <c r="V3313" s="13" t="s">
        <v>151</v>
      </c>
      <c r="W3313" s="2" t="s">
        <v>152</v>
      </c>
      <c r="X3313" s="2" t="s">
        <v>152</v>
      </c>
      <c r="Y3313" s="2" t="s">
        <v>152</v>
      </c>
      <c r="Z3313" s="94" t="s">
        <v>152</v>
      </c>
      <c r="AA3313" s="13" t="s">
        <v>152</v>
      </c>
      <c r="AB3313" s="2" t="s">
        <v>152</v>
      </c>
      <c r="AC3313" s="14" t="s">
        <v>152</v>
      </c>
      <c r="AD3313" s="93" t="s">
        <v>152</v>
      </c>
      <c r="AE3313" s="14" t="s">
        <v>152</v>
      </c>
      <c r="AF3313" s="99">
        <v>100</v>
      </c>
    </row>
    <row r="3314" spans="1:32" x14ac:dyDescent="0.3">
      <c r="A3314" s="55" t="str">
        <f t="shared" si="51"/>
        <v>ROtr_02.1</v>
      </c>
      <c r="C3314" s="96" t="s">
        <v>35</v>
      </c>
      <c r="D3314" s="97" t="s">
        <v>779</v>
      </c>
      <c r="E3314" s="97" t="s">
        <v>881</v>
      </c>
      <c r="F3314" s="97" t="s">
        <v>882</v>
      </c>
      <c r="G3314" s="97" t="s">
        <v>351</v>
      </c>
      <c r="H3314" s="96" t="s">
        <v>50</v>
      </c>
      <c r="I3314" s="98" t="s">
        <v>51</v>
      </c>
      <c r="J3314" s="27" t="s">
        <v>4458</v>
      </c>
      <c r="K3314" s="28" t="s">
        <v>4459</v>
      </c>
      <c r="L3314" s="93" t="s">
        <v>151</v>
      </c>
      <c r="M3314" s="2" t="s">
        <v>152</v>
      </c>
      <c r="N3314" s="94" t="s">
        <v>151</v>
      </c>
      <c r="O3314" s="13" t="s">
        <v>152</v>
      </c>
      <c r="P3314" s="2" t="s">
        <v>152</v>
      </c>
      <c r="Q3314" s="2" t="s">
        <v>152</v>
      </c>
      <c r="R3314" s="2" t="s">
        <v>152</v>
      </c>
      <c r="S3314" s="2" t="s">
        <v>152</v>
      </c>
      <c r="T3314" s="2" t="s">
        <v>152</v>
      </c>
      <c r="U3314" s="14" t="s">
        <v>152</v>
      </c>
      <c r="V3314" s="13" t="s">
        <v>151</v>
      </c>
      <c r="W3314" s="2" t="s">
        <v>152</v>
      </c>
      <c r="X3314" s="2" t="s">
        <v>152</v>
      </c>
      <c r="Y3314" s="2" t="s">
        <v>152</v>
      </c>
      <c r="Z3314" s="94" t="s">
        <v>152</v>
      </c>
      <c r="AA3314" s="13" t="s">
        <v>152</v>
      </c>
      <c r="AB3314" s="2" t="s">
        <v>152</v>
      </c>
      <c r="AC3314" s="14" t="s">
        <v>152</v>
      </c>
      <c r="AD3314" s="93" t="s">
        <v>151</v>
      </c>
      <c r="AE3314" s="14" t="s">
        <v>152</v>
      </c>
      <c r="AF3314" s="99">
        <v>0</v>
      </c>
    </row>
    <row r="3315" spans="1:32" x14ac:dyDescent="0.3">
      <c r="A3315" s="55" t="str">
        <f t="shared" si="51"/>
        <v>ROtr_02.1</v>
      </c>
      <c r="C3315" s="96" t="s">
        <v>35</v>
      </c>
      <c r="D3315" s="97" t="s">
        <v>779</v>
      </c>
      <c r="E3315" s="97" t="s">
        <v>881</v>
      </c>
      <c r="F3315" s="97" t="s">
        <v>882</v>
      </c>
      <c r="G3315" s="97" t="s">
        <v>351</v>
      </c>
      <c r="H3315" s="96" t="s">
        <v>50</v>
      </c>
      <c r="I3315" s="98" t="s">
        <v>51</v>
      </c>
      <c r="J3315" s="27" t="s">
        <v>4460</v>
      </c>
      <c r="K3315" s="28" t="s">
        <v>4461</v>
      </c>
      <c r="L3315" s="93" t="s">
        <v>151</v>
      </c>
      <c r="M3315" s="2" t="s">
        <v>151</v>
      </c>
      <c r="N3315" s="94" t="s">
        <v>151</v>
      </c>
      <c r="O3315" s="13" t="s">
        <v>468</v>
      </c>
      <c r="P3315" s="2" t="s">
        <v>468</v>
      </c>
      <c r="Q3315" s="2" t="s">
        <v>152</v>
      </c>
      <c r="R3315" s="2" t="s">
        <v>151</v>
      </c>
      <c r="S3315" s="2" t="s">
        <v>151</v>
      </c>
      <c r="T3315" s="2" t="s">
        <v>151</v>
      </c>
      <c r="U3315" s="14" t="s">
        <v>152</v>
      </c>
      <c r="V3315" s="13" t="s">
        <v>151</v>
      </c>
      <c r="W3315" s="2" t="s">
        <v>151</v>
      </c>
      <c r="X3315" s="2" t="s">
        <v>152</v>
      </c>
      <c r="Y3315" s="2" t="s">
        <v>152</v>
      </c>
      <c r="Z3315" s="94" t="s">
        <v>152</v>
      </c>
      <c r="AA3315" s="13" t="s">
        <v>151</v>
      </c>
      <c r="AB3315" s="2" t="s">
        <v>151</v>
      </c>
      <c r="AC3315" s="14" t="s">
        <v>152</v>
      </c>
      <c r="AD3315" s="93" t="s">
        <v>151</v>
      </c>
      <c r="AE3315" s="14" t="s">
        <v>152</v>
      </c>
      <c r="AF3315" s="99">
        <v>100</v>
      </c>
    </row>
    <row r="3316" spans="1:32" x14ac:dyDescent="0.3">
      <c r="A3316" s="55" t="str">
        <f t="shared" si="51"/>
        <v>ROtr_02.1</v>
      </c>
      <c r="C3316" s="96" t="s">
        <v>35</v>
      </c>
      <c r="D3316" s="97" t="s">
        <v>779</v>
      </c>
      <c r="E3316" s="97" t="s">
        <v>881</v>
      </c>
      <c r="F3316" s="97" t="s">
        <v>882</v>
      </c>
      <c r="G3316" s="97" t="s">
        <v>351</v>
      </c>
      <c r="H3316" s="96" t="s">
        <v>50</v>
      </c>
      <c r="I3316" s="98" t="s">
        <v>51</v>
      </c>
      <c r="J3316" s="27" t="s">
        <v>4462</v>
      </c>
      <c r="K3316" s="28" t="s">
        <v>4463</v>
      </c>
      <c r="L3316" s="93" t="s">
        <v>151</v>
      </c>
      <c r="M3316" s="2" t="s">
        <v>151</v>
      </c>
      <c r="N3316" s="94" t="s">
        <v>151</v>
      </c>
      <c r="O3316" s="13" t="s">
        <v>468</v>
      </c>
      <c r="P3316" s="2" t="s">
        <v>468</v>
      </c>
      <c r="Q3316" s="2" t="s">
        <v>152</v>
      </c>
      <c r="R3316" s="2" t="s">
        <v>152</v>
      </c>
      <c r="S3316" s="2" t="s">
        <v>152</v>
      </c>
      <c r="T3316" s="2" t="s">
        <v>152</v>
      </c>
      <c r="U3316" s="14" t="s">
        <v>152</v>
      </c>
      <c r="V3316" s="13" t="s">
        <v>151</v>
      </c>
      <c r="W3316" s="2" t="s">
        <v>151</v>
      </c>
      <c r="X3316" s="2" t="s">
        <v>152</v>
      </c>
      <c r="Y3316" s="2" t="s">
        <v>152</v>
      </c>
      <c r="Z3316" s="94" t="s">
        <v>152</v>
      </c>
      <c r="AA3316" s="13" t="s">
        <v>152</v>
      </c>
      <c r="AB3316" s="2" t="s">
        <v>152</v>
      </c>
      <c r="AC3316" s="14" t="s">
        <v>152</v>
      </c>
      <c r="AD3316" s="93" t="s">
        <v>151</v>
      </c>
      <c r="AE3316" s="14" t="s">
        <v>152</v>
      </c>
      <c r="AF3316" s="99">
        <v>100</v>
      </c>
    </row>
    <row r="3317" spans="1:32" x14ac:dyDescent="0.3">
      <c r="A3317" s="55" t="str">
        <f t="shared" si="51"/>
        <v>ROtr_02.1</v>
      </c>
      <c r="C3317" s="96" t="s">
        <v>35</v>
      </c>
      <c r="D3317" s="97" t="s">
        <v>779</v>
      </c>
      <c r="E3317" s="97" t="s">
        <v>881</v>
      </c>
      <c r="F3317" s="97" t="s">
        <v>882</v>
      </c>
      <c r="G3317" s="97" t="s">
        <v>351</v>
      </c>
      <c r="H3317" s="96" t="s">
        <v>50</v>
      </c>
      <c r="I3317" s="98" t="s">
        <v>51</v>
      </c>
      <c r="J3317" s="27" t="s">
        <v>4464</v>
      </c>
      <c r="K3317" s="28" t="s">
        <v>4465</v>
      </c>
      <c r="L3317" s="93" t="s">
        <v>151</v>
      </c>
      <c r="M3317" s="2" t="s">
        <v>152</v>
      </c>
      <c r="N3317" s="94" t="s">
        <v>151</v>
      </c>
      <c r="O3317" s="13" t="s">
        <v>152</v>
      </c>
      <c r="P3317" s="2" t="s">
        <v>152</v>
      </c>
      <c r="Q3317" s="2" t="s">
        <v>152</v>
      </c>
      <c r="R3317" s="2" t="s">
        <v>152</v>
      </c>
      <c r="S3317" s="2" t="s">
        <v>152</v>
      </c>
      <c r="T3317" s="2" t="s">
        <v>152</v>
      </c>
      <c r="U3317" s="14" t="s">
        <v>152</v>
      </c>
      <c r="V3317" s="13" t="s">
        <v>151</v>
      </c>
      <c r="W3317" s="2" t="s">
        <v>152</v>
      </c>
      <c r="X3317" s="2" t="s">
        <v>152</v>
      </c>
      <c r="Y3317" s="2" t="s">
        <v>152</v>
      </c>
      <c r="Z3317" s="94" t="s">
        <v>152</v>
      </c>
      <c r="AA3317" s="13" t="s">
        <v>152</v>
      </c>
      <c r="AB3317" s="2" t="s">
        <v>152</v>
      </c>
      <c r="AC3317" s="14" t="s">
        <v>152</v>
      </c>
      <c r="AD3317" s="93" t="s">
        <v>152</v>
      </c>
      <c r="AE3317" s="14" t="s">
        <v>152</v>
      </c>
      <c r="AF3317" s="99">
        <v>100</v>
      </c>
    </row>
    <row r="3318" spans="1:32" x14ac:dyDescent="0.3">
      <c r="A3318" s="55" t="str">
        <f t="shared" si="51"/>
        <v>ROtr_02.1</v>
      </c>
      <c r="C3318" s="96" t="s">
        <v>35</v>
      </c>
      <c r="D3318" s="97" t="s">
        <v>779</v>
      </c>
      <c r="E3318" s="97" t="s">
        <v>881</v>
      </c>
      <c r="F3318" s="97" t="s">
        <v>882</v>
      </c>
      <c r="G3318" s="97" t="s">
        <v>351</v>
      </c>
      <c r="H3318" s="96" t="s">
        <v>50</v>
      </c>
      <c r="I3318" s="98" t="s">
        <v>51</v>
      </c>
      <c r="J3318" s="27" t="s">
        <v>4466</v>
      </c>
      <c r="K3318" s="28" t="s">
        <v>4467</v>
      </c>
      <c r="L3318" s="93" t="s">
        <v>151</v>
      </c>
      <c r="M3318" s="2" t="s">
        <v>152</v>
      </c>
      <c r="N3318" s="94" t="s">
        <v>151</v>
      </c>
      <c r="O3318" s="13" t="s">
        <v>152</v>
      </c>
      <c r="P3318" s="2" t="s">
        <v>152</v>
      </c>
      <c r="Q3318" s="2" t="s">
        <v>152</v>
      </c>
      <c r="R3318" s="2" t="s">
        <v>152</v>
      </c>
      <c r="S3318" s="2" t="s">
        <v>152</v>
      </c>
      <c r="T3318" s="2" t="s">
        <v>152</v>
      </c>
      <c r="U3318" s="14" t="s">
        <v>152</v>
      </c>
      <c r="V3318" s="13" t="s">
        <v>151</v>
      </c>
      <c r="W3318" s="2" t="s">
        <v>152</v>
      </c>
      <c r="X3318" s="2" t="s">
        <v>152</v>
      </c>
      <c r="Y3318" s="2" t="s">
        <v>152</v>
      </c>
      <c r="Z3318" s="94" t="s">
        <v>152</v>
      </c>
      <c r="AA3318" s="13" t="s">
        <v>152</v>
      </c>
      <c r="AB3318" s="2" t="s">
        <v>152</v>
      </c>
      <c r="AC3318" s="14" t="s">
        <v>152</v>
      </c>
      <c r="AD3318" s="93" t="s">
        <v>151</v>
      </c>
      <c r="AE3318" s="14" t="s">
        <v>152</v>
      </c>
      <c r="AF3318" s="99">
        <v>100</v>
      </c>
    </row>
    <row r="3319" spans="1:32" x14ac:dyDescent="0.3">
      <c r="A3319" s="55" t="str">
        <f t="shared" si="51"/>
        <v>ROtr_02.1</v>
      </c>
      <c r="C3319" s="96" t="s">
        <v>35</v>
      </c>
      <c r="D3319" s="97" t="s">
        <v>779</v>
      </c>
      <c r="E3319" s="97" t="s">
        <v>881</v>
      </c>
      <c r="F3319" s="97" t="s">
        <v>882</v>
      </c>
      <c r="G3319" s="97" t="s">
        <v>351</v>
      </c>
      <c r="H3319" s="96" t="s">
        <v>50</v>
      </c>
      <c r="I3319" s="98" t="s">
        <v>51</v>
      </c>
      <c r="J3319" s="27" t="s">
        <v>4468</v>
      </c>
      <c r="K3319" s="28" t="s">
        <v>4469</v>
      </c>
      <c r="L3319" s="93" t="s">
        <v>151</v>
      </c>
      <c r="M3319" s="2" t="s">
        <v>151</v>
      </c>
      <c r="N3319" s="94" t="s">
        <v>151</v>
      </c>
      <c r="O3319" s="13" t="s">
        <v>151</v>
      </c>
      <c r="P3319" s="2" t="s">
        <v>152</v>
      </c>
      <c r="Q3319" s="2" t="s">
        <v>152</v>
      </c>
      <c r="R3319" s="2" t="s">
        <v>152</v>
      </c>
      <c r="S3319" s="2" t="s">
        <v>152</v>
      </c>
      <c r="T3319" s="2" t="s">
        <v>152</v>
      </c>
      <c r="U3319" s="14" t="s">
        <v>152</v>
      </c>
      <c r="V3319" s="13" t="s">
        <v>151</v>
      </c>
      <c r="W3319" s="2" t="s">
        <v>152</v>
      </c>
      <c r="X3319" s="2" t="s">
        <v>152</v>
      </c>
      <c r="Y3319" s="2" t="s">
        <v>152</v>
      </c>
      <c r="Z3319" s="94" t="s">
        <v>152</v>
      </c>
      <c r="AA3319" s="13" t="s">
        <v>151</v>
      </c>
      <c r="AB3319" s="2" t="s">
        <v>152</v>
      </c>
      <c r="AC3319" s="14" t="s">
        <v>152</v>
      </c>
      <c r="AD3319" s="93" t="s">
        <v>151</v>
      </c>
      <c r="AE3319" s="14" t="s">
        <v>152</v>
      </c>
      <c r="AF3319" s="99">
        <v>100</v>
      </c>
    </row>
    <row r="3320" spans="1:32" x14ac:dyDescent="0.3">
      <c r="A3320" s="55" t="str">
        <f t="shared" si="51"/>
        <v>ROtr_02.1</v>
      </c>
      <c r="C3320" s="96" t="s">
        <v>35</v>
      </c>
      <c r="D3320" s="97" t="s">
        <v>779</v>
      </c>
      <c r="E3320" s="97" t="s">
        <v>881</v>
      </c>
      <c r="F3320" s="97" t="s">
        <v>882</v>
      </c>
      <c r="G3320" s="97" t="s">
        <v>351</v>
      </c>
      <c r="H3320" s="96" t="s">
        <v>50</v>
      </c>
      <c r="I3320" s="98" t="s">
        <v>51</v>
      </c>
      <c r="J3320" s="27" t="s">
        <v>4470</v>
      </c>
      <c r="K3320" s="28" t="s">
        <v>4471</v>
      </c>
      <c r="L3320" s="93" t="s">
        <v>151</v>
      </c>
      <c r="M3320" s="2" t="s">
        <v>152</v>
      </c>
      <c r="N3320" s="94" t="s">
        <v>151</v>
      </c>
      <c r="O3320" s="13" t="s">
        <v>468</v>
      </c>
      <c r="P3320" s="2" t="s">
        <v>152</v>
      </c>
      <c r="Q3320" s="2" t="s">
        <v>152</v>
      </c>
      <c r="R3320" s="2" t="s">
        <v>152</v>
      </c>
      <c r="S3320" s="2" t="s">
        <v>152</v>
      </c>
      <c r="T3320" s="2" t="s">
        <v>152</v>
      </c>
      <c r="U3320" s="14" t="s">
        <v>152</v>
      </c>
      <c r="V3320" s="13" t="s">
        <v>151</v>
      </c>
      <c r="W3320" s="2" t="s">
        <v>152</v>
      </c>
      <c r="X3320" s="2" t="s">
        <v>152</v>
      </c>
      <c r="Y3320" s="2" t="s">
        <v>152</v>
      </c>
      <c r="Z3320" s="94" t="s">
        <v>152</v>
      </c>
      <c r="AA3320" s="13" t="s">
        <v>151</v>
      </c>
      <c r="AB3320" s="2" t="s">
        <v>152</v>
      </c>
      <c r="AC3320" s="14" t="s">
        <v>152</v>
      </c>
      <c r="AD3320" s="93" t="s">
        <v>152</v>
      </c>
      <c r="AE3320" s="14" t="s">
        <v>152</v>
      </c>
      <c r="AF3320" s="99">
        <v>100</v>
      </c>
    </row>
    <row r="3321" spans="1:32" x14ac:dyDescent="0.3">
      <c r="A3321" s="55" t="str">
        <f t="shared" si="51"/>
        <v>ROtr_02.1</v>
      </c>
      <c r="C3321" s="96" t="s">
        <v>35</v>
      </c>
      <c r="D3321" s="97" t="s">
        <v>779</v>
      </c>
      <c r="E3321" s="97" t="s">
        <v>881</v>
      </c>
      <c r="F3321" s="97" t="s">
        <v>882</v>
      </c>
      <c r="G3321" s="97" t="s">
        <v>351</v>
      </c>
      <c r="H3321" s="96" t="s">
        <v>50</v>
      </c>
      <c r="I3321" s="98" t="s">
        <v>51</v>
      </c>
      <c r="J3321" s="27" t="s">
        <v>4472</v>
      </c>
      <c r="K3321" s="28" t="s">
        <v>4473</v>
      </c>
      <c r="L3321" s="93" t="s">
        <v>151</v>
      </c>
      <c r="M3321" s="2" t="s">
        <v>152</v>
      </c>
      <c r="N3321" s="94" t="s">
        <v>151</v>
      </c>
      <c r="O3321" s="13" t="s">
        <v>468</v>
      </c>
      <c r="P3321" s="2" t="s">
        <v>152</v>
      </c>
      <c r="Q3321" s="2" t="s">
        <v>152</v>
      </c>
      <c r="R3321" s="2" t="s">
        <v>152</v>
      </c>
      <c r="S3321" s="2" t="s">
        <v>152</v>
      </c>
      <c r="T3321" s="2" t="s">
        <v>152</v>
      </c>
      <c r="U3321" s="14" t="s">
        <v>152</v>
      </c>
      <c r="V3321" s="13" t="s">
        <v>151</v>
      </c>
      <c r="W3321" s="2" t="s">
        <v>152</v>
      </c>
      <c r="X3321" s="2" t="s">
        <v>152</v>
      </c>
      <c r="Y3321" s="2" t="s">
        <v>152</v>
      </c>
      <c r="Z3321" s="94" t="s">
        <v>152</v>
      </c>
      <c r="AA3321" s="13" t="s">
        <v>151</v>
      </c>
      <c r="AB3321" s="2" t="s">
        <v>152</v>
      </c>
      <c r="AC3321" s="14" t="s">
        <v>152</v>
      </c>
      <c r="AD3321" s="93" t="s">
        <v>152</v>
      </c>
      <c r="AE3321" s="14" t="s">
        <v>152</v>
      </c>
      <c r="AF3321" s="99">
        <v>0</v>
      </c>
    </row>
    <row r="3322" spans="1:32" x14ac:dyDescent="0.3">
      <c r="A3322" s="55" t="str">
        <f t="shared" si="51"/>
        <v>ROtr_02.1</v>
      </c>
      <c r="C3322" s="96" t="s">
        <v>35</v>
      </c>
      <c r="D3322" s="97" t="s">
        <v>779</v>
      </c>
      <c r="E3322" s="97" t="s">
        <v>881</v>
      </c>
      <c r="F3322" s="97" t="s">
        <v>882</v>
      </c>
      <c r="G3322" s="97" t="s">
        <v>351</v>
      </c>
      <c r="H3322" s="96" t="s">
        <v>50</v>
      </c>
      <c r="I3322" s="98" t="s">
        <v>51</v>
      </c>
      <c r="J3322" s="27" t="s">
        <v>4474</v>
      </c>
      <c r="K3322" s="28" t="s">
        <v>4475</v>
      </c>
      <c r="L3322" s="93" t="s">
        <v>151</v>
      </c>
      <c r="M3322" s="2" t="s">
        <v>152</v>
      </c>
      <c r="N3322" s="94" t="s">
        <v>151</v>
      </c>
      <c r="O3322" s="13" t="s">
        <v>468</v>
      </c>
      <c r="P3322" s="2" t="s">
        <v>152</v>
      </c>
      <c r="Q3322" s="2" t="s">
        <v>152</v>
      </c>
      <c r="R3322" s="2" t="s">
        <v>152</v>
      </c>
      <c r="S3322" s="2" t="s">
        <v>152</v>
      </c>
      <c r="T3322" s="2" t="s">
        <v>152</v>
      </c>
      <c r="U3322" s="14" t="s">
        <v>152</v>
      </c>
      <c r="V3322" s="13" t="s">
        <v>151</v>
      </c>
      <c r="W3322" s="2" t="s">
        <v>152</v>
      </c>
      <c r="X3322" s="2" t="s">
        <v>152</v>
      </c>
      <c r="Y3322" s="2" t="s">
        <v>152</v>
      </c>
      <c r="Z3322" s="94" t="s">
        <v>152</v>
      </c>
      <c r="AA3322" s="13" t="s">
        <v>151</v>
      </c>
      <c r="AB3322" s="2" t="s">
        <v>152</v>
      </c>
      <c r="AC3322" s="14" t="s">
        <v>152</v>
      </c>
      <c r="AD3322" s="93" t="s">
        <v>152</v>
      </c>
      <c r="AE3322" s="14" t="s">
        <v>152</v>
      </c>
      <c r="AF3322" s="99">
        <v>0</v>
      </c>
    </row>
    <row r="3323" spans="1:32" x14ac:dyDescent="0.3">
      <c r="A3323" s="55" t="str">
        <f t="shared" si="51"/>
        <v>ROtr_02.2</v>
      </c>
      <c r="C3323" s="96" t="s">
        <v>35</v>
      </c>
      <c r="D3323" s="97" t="s">
        <v>779</v>
      </c>
      <c r="E3323" s="97" t="s">
        <v>883</v>
      </c>
      <c r="F3323" s="97" t="s">
        <v>884</v>
      </c>
      <c r="G3323" s="97" t="s">
        <v>351</v>
      </c>
      <c r="H3323" s="96" t="s">
        <v>50</v>
      </c>
      <c r="I3323" s="98" t="s">
        <v>454</v>
      </c>
      <c r="J3323" s="27" t="s">
        <v>4476</v>
      </c>
      <c r="K3323" s="28" t="s">
        <v>4477</v>
      </c>
      <c r="L3323" s="93" t="s">
        <v>151</v>
      </c>
      <c r="M3323" s="2" t="s">
        <v>151</v>
      </c>
      <c r="N3323" s="94" t="s">
        <v>151</v>
      </c>
      <c r="O3323" s="13" t="s">
        <v>151</v>
      </c>
      <c r="P3323" s="2" t="s">
        <v>151</v>
      </c>
      <c r="Q3323" s="2" t="s">
        <v>152</v>
      </c>
      <c r="R3323" s="2" t="s">
        <v>152</v>
      </c>
      <c r="S3323" s="2" t="s">
        <v>152</v>
      </c>
      <c r="T3323" s="2" t="s">
        <v>152</v>
      </c>
      <c r="U3323" s="14" t="s">
        <v>152</v>
      </c>
      <c r="V3323" s="13" t="s">
        <v>151</v>
      </c>
      <c r="W3323" s="2" t="s">
        <v>151</v>
      </c>
      <c r="X3323" s="2" t="s">
        <v>152</v>
      </c>
      <c r="Y3323" s="2" t="s">
        <v>152</v>
      </c>
      <c r="Z3323" s="94" t="s">
        <v>152</v>
      </c>
      <c r="AA3323" s="13" t="s">
        <v>151</v>
      </c>
      <c r="AB3323" s="2" t="s">
        <v>152</v>
      </c>
      <c r="AC3323" s="14" t="s">
        <v>152</v>
      </c>
      <c r="AD3323" s="93" t="s">
        <v>152</v>
      </c>
      <c r="AE3323" s="14" t="s">
        <v>152</v>
      </c>
      <c r="AF3323" s="99">
        <v>100</v>
      </c>
    </row>
    <row r="3324" spans="1:32" x14ac:dyDescent="0.3">
      <c r="A3324" s="55" t="str">
        <f t="shared" si="51"/>
        <v>ROtr_02.2</v>
      </c>
      <c r="C3324" s="96" t="s">
        <v>35</v>
      </c>
      <c r="D3324" s="97" t="s">
        <v>779</v>
      </c>
      <c r="E3324" s="97" t="s">
        <v>883</v>
      </c>
      <c r="F3324" s="97" t="s">
        <v>884</v>
      </c>
      <c r="G3324" s="97" t="s">
        <v>351</v>
      </c>
      <c r="H3324" s="96" t="s">
        <v>50</v>
      </c>
      <c r="I3324" s="98" t="s">
        <v>454</v>
      </c>
      <c r="J3324" s="27" t="s">
        <v>4478</v>
      </c>
      <c r="K3324" s="28" t="s">
        <v>4479</v>
      </c>
      <c r="L3324" s="93" t="s">
        <v>151</v>
      </c>
      <c r="M3324" s="2" t="s">
        <v>152</v>
      </c>
      <c r="N3324" s="94" t="s">
        <v>151</v>
      </c>
      <c r="O3324" s="13" t="s">
        <v>468</v>
      </c>
      <c r="P3324" s="2" t="s">
        <v>468</v>
      </c>
      <c r="Q3324" s="2" t="s">
        <v>468</v>
      </c>
      <c r="R3324" s="2" t="s">
        <v>152</v>
      </c>
      <c r="S3324" s="2" t="s">
        <v>152</v>
      </c>
      <c r="T3324" s="2" t="s">
        <v>152</v>
      </c>
      <c r="U3324" s="14" t="s">
        <v>152</v>
      </c>
      <c r="V3324" s="13" t="s">
        <v>152</v>
      </c>
      <c r="W3324" s="2" t="s">
        <v>152</v>
      </c>
      <c r="X3324" s="2" t="s">
        <v>152</v>
      </c>
      <c r="Y3324" s="2" t="s">
        <v>468</v>
      </c>
      <c r="Z3324" s="94" t="s">
        <v>152</v>
      </c>
      <c r="AA3324" s="13" t="s">
        <v>151</v>
      </c>
      <c r="AB3324" s="2" t="s">
        <v>152</v>
      </c>
      <c r="AC3324" s="14" t="s">
        <v>152</v>
      </c>
      <c r="AD3324" s="93" t="s">
        <v>152</v>
      </c>
      <c r="AE3324" s="14" t="s">
        <v>152</v>
      </c>
      <c r="AF3324" s="99">
        <v>100</v>
      </c>
    </row>
    <row r="3325" spans="1:32" x14ac:dyDescent="0.3">
      <c r="A3325" s="55" t="str">
        <f t="shared" si="51"/>
        <v>ROtr_02.3</v>
      </c>
      <c r="C3325" s="96" t="s">
        <v>35</v>
      </c>
      <c r="D3325" s="97" t="s">
        <v>779</v>
      </c>
      <c r="E3325" s="97" t="s">
        <v>885</v>
      </c>
      <c r="F3325" s="97" t="s">
        <v>886</v>
      </c>
      <c r="G3325" s="97" t="s">
        <v>351</v>
      </c>
      <c r="H3325" s="96" t="s">
        <v>50</v>
      </c>
      <c r="I3325" s="98" t="s">
        <v>454</v>
      </c>
      <c r="J3325" s="27" t="s">
        <v>4480</v>
      </c>
      <c r="K3325" s="28" t="s">
        <v>4481</v>
      </c>
      <c r="L3325" s="93" t="s">
        <v>151</v>
      </c>
      <c r="M3325" s="2" t="s">
        <v>151</v>
      </c>
      <c r="N3325" s="94" t="s">
        <v>151</v>
      </c>
      <c r="O3325" s="13" t="s">
        <v>468</v>
      </c>
      <c r="P3325" s="2" t="s">
        <v>468</v>
      </c>
      <c r="Q3325" s="2" t="s">
        <v>468</v>
      </c>
      <c r="R3325" s="2" t="s">
        <v>152</v>
      </c>
      <c r="S3325" s="2" t="s">
        <v>152</v>
      </c>
      <c r="T3325" s="2" t="s">
        <v>152</v>
      </c>
      <c r="U3325" s="14" t="s">
        <v>152</v>
      </c>
      <c r="V3325" s="13" t="s">
        <v>151</v>
      </c>
      <c r="W3325" s="2" t="s">
        <v>151</v>
      </c>
      <c r="X3325" s="2" t="s">
        <v>152</v>
      </c>
      <c r="Y3325" s="2" t="s">
        <v>468</v>
      </c>
      <c r="Z3325" s="94" t="s">
        <v>152</v>
      </c>
      <c r="AA3325" s="13" t="s">
        <v>152</v>
      </c>
      <c r="AB3325" s="2" t="s">
        <v>152</v>
      </c>
      <c r="AC3325" s="14" t="s">
        <v>152</v>
      </c>
      <c r="AD3325" s="93" t="s">
        <v>152</v>
      </c>
      <c r="AE3325" s="14" t="s">
        <v>152</v>
      </c>
      <c r="AF3325" s="99">
        <v>100</v>
      </c>
    </row>
    <row r="3326" spans="1:32" x14ac:dyDescent="0.3">
      <c r="A3326" s="55" t="str">
        <f t="shared" si="51"/>
        <v>ROtr_02.4</v>
      </c>
      <c r="C3326" s="96" t="s">
        <v>35</v>
      </c>
      <c r="D3326" s="97" t="s">
        <v>779</v>
      </c>
      <c r="E3326" s="97" t="s">
        <v>887</v>
      </c>
      <c r="F3326" s="97" t="s">
        <v>888</v>
      </c>
      <c r="G3326" s="97" t="s">
        <v>351</v>
      </c>
      <c r="H3326" s="96" t="s">
        <v>50</v>
      </c>
      <c r="I3326" s="98" t="s">
        <v>454</v>
      </c>
      <c r="J3326" s="27" t="s">
        <v>4482</v>
      </c>
      <c r="K3326" s="28" t="s">
        <v>4483</v>
      </c>
      <c r="L3326" s="93" t="s">
        <v>151</v>
      </c>
      <c r="M3326" s="2" t="s">
        <v>152</v>
      </c>
      <c r="N3326" s="94" t="s">
        <v>151</v>
      </c>
      <c r="O3326" s="13" t="s">
        <v>468</v>
      </c>
      <c r="P3326" s="2" t="s">
        <v>468</v>
      </c>
      <c r="Q3326" s="2" t="s">
        <v>468</v>
      </c>
      <c r="R3326" s="2" t="s">
        <v>152</v>
      </c>
      <c r="S3326" s="2" t="s">
        <v>152</v>
      </c>
      <c r="T3326" s="2" t="s">
        <v>152</v>
      </c>
      <c r="U3326" s="14" t="s">
        <v>152</v>
      </c>
      <c r="V3326" s="13" t="s">
        <v>152</v>
      </c>
      <c r="W3326" s="2" t="s">
        <v>152</v>
      </c>
      <c r="X3326" s="2" t="s">
        <v>152</v>
      </c>
      <c r="Y3326" s="2" t="s">
        <v>152</v>
      </c>
      <c r="Z3326" s="94" t="s">
        <v>152</v>
      </c>
      <c r="AA3326" s="13" t="s">
        <v>151</v>
      </c>
      <c r="AB3326" s="2" t="s">
        <v>151</v>
      </c>
      <c r="AC3326" s="14" t="s">
        <v>151</v>
      </c>
      <c r="AD3326" s="93" t="s">
        <v>151</v>
      </c>
      <c r="AE3326" s="14" t="s">
        <v>152</v>
      </c>
      <c r="AF3326" s="99">
        <v>0</v>
      </c>
    </row>
    <row r="3327" spans="1:32" x14ac:dyDescent="0.3">
      <c r="A3327" s="55" t="str">
        <f t="shared" si="51"/>
        <v>ROtr_03.1</v>
      </c>
      <c r="C3327" s="96" t="s">
        <v>35</v>
      </c>
      <c r="D3327" s="97" t="s">
        <v>779</v>
      </c>
      <c r="E3327" s="97" t="s">
        <v>889</v>
      </c>
      <c r="F3327" s="97" t="s">
        <v>890</v>
      </c>
      <c r="G3327" s="97" t="s">
        <v>344</v>
      </c>
      <c r="H3327" s="96" t="s">
        <v>50</v>
      </c>
      <c r="I3327" s="98" t="s">
        <v>454</v>
      </c>
      <c r="J3327" s="27" t="s">
        <v>4484</v>
      </c>
      <c r="K3327" s="28" t="s">
        <v>4485</v>
      </c>
      <c r="L3327" s="93" t="s">
        <v>151</v>
      </c>
      <c r="M3327" s="2" t="s">
        <v>151</v>
      </c>
      <c r="N3327" s="94" t="s">
        <v>151</v>
      </c>
      <c r="O3327" s="13"/>
      <c r="P3327" s="2"/>
      <c r="Q3327" s="2"/>
      <c r="R3327" s="2"/>
      <c r="S3327" s="2"/>
      <c r="T3327" s="2"/>
      <c r="U3327" s="14"/>
      <c r="V3327" s="13"/>
      <c r="W3327" s="2"/>
      <c r="X3327" s="2"/>
      <c r="Y3327" s="2"/>
      <c r="Z3327" s="94"/>
      <c r="AA3327" s="13"/>
      <c r="AB3327" s="2"/>
      <c r="AC3327" s="14"/>
      <c r="AD3327" s="93"/>
      <c r="AE3327" s="14"/>
      <c r="AF3327" s="99">
        <v>100</v>
      </c>
    </row>
    <row r="3328" spans="1:32" x14ac:dyDescent="0.3">
      <c r="A3328" s="55" t="str">
        <f t="shared" si="51"/>
        <v>ROtr_03.2</v>
      </c>
      <c r="C3328" s="96" t="s">
        <v>35</v>
      </c>
      <c r="D3328" s="97" t="s">
        <v>779</v>
      </c>
      <c r="E3328" s="97" t="s">
        <v>891</v>
      </c>
      <c r="F3328" s="97" t="s">
        <v>892</v>
      </c>
      <c r="G3328" s="97" t="s">
        <v>351</v>
      </c>
      <c r="H3328" s="96" t="s">
        <v>50</v>
      </c>
      <c r="I3328" s="98" t="s">
        <v>454</v>
      </c>
      <c r="J3328" s="27" t="s">
        <v>4484</v>
      </c>
      <c r="K3328" s="28" t="s">
        <v>4485</v>
      </c>
      <c r="L3328" s="93" t="s">
        <v>151</v>
      </c>
      <c r="M3328" s="2" t="s">
        <v>151</v>
      </c>
      <c r="N3328" s="94" t="s">
        <v>151</v>
      </c>
      <c r="O3328" s="13" t="s">
        <v>151</v>
      </c>
      <c r="P3328" s="2" t="s">
        <v>152</v>
      </c>
      <c r="Q3328" s="2" t="s">
        <v>152</v>
      </c>
      <c r="R3328" s="2" t="s">
        <v>152</v>
      </c>
      <c r="S3328" s="2" t="s">
        <v>152</v>
      </c>
      <c r="T3328" s="2" t="s">
        <v>152</v>
      </c>
      <c r="U3328" s="14" t="s">
        <v>152</v>
      </c>
      <c r="V3328" s="13" t="s">
        <v>151</v>
      </c>
      <c r="W3328" s="2" t="s">
        <v>151</v>
      </c>
      <c r="X3328" s="2" t="s">
        <v>152</v>
      </c>
      <c r="Y3328" s="2" t="s">
        <v>468</v>
      </c>
      <c r="Z3328" s="94" t="s">
        <v>152</v>
      </c>
      <c r="AA3328" s="13" t="s">
        <v>152</v>
      </c>
      <c r="AB3328" s="2" t="s">
        <v>152</v>
      </c>
      <c r="AC3328" s="14" t="s">
        <v>152</v>
      </c>
      <c r="AD3328" s="93" t="s">
        <v>152</v>
      </c>
      <c r="AE3328" s="14" t="s">
        <v>152</v>
      </c>
      <c r="AF3328" s="99">
        <v>100</v>
      </c>
    </row>
    <row r="3329" spans="1:32" x14ac:dyDescent="0.3">
      <c r="A3329" s="55" t="str">
        <f t="shared" si="51"/>
        <v>ROtr_03.2</v>
      </c>
      <c r="C3329" s="96" t="s">
        <v>35</v>
      </c>
      <c r="D3329" s="97" t="s">
        <v>779</v>
      </c>
      <c r="E3329" s="97" t="s">
        <v>891</v>
      </c>
      <c r="F3329" s="97" t="s">
        <v>892</v>
      </c>
      <c r="G3329" s="97" t="s">
        <v>351</v>
      </c>
      <c r="H3329" s="96" t="s">
        <v>50</v>
      </c>
      <c r="I3329" s="98" t="s">
        <v>454</v>
      </c>
      <c r="J3329" s="27" t="s">
        <v>4486</v>
      </c>
      <c r="K3329" s="28" t="s">
        <v>4487</v>
      </c>
      <c r="L3329" s="93" t="s">
        <v>151</v>
      </c>
      <c r="M3329" s="2" t="s">
        <v>151</v>
      </c>
      <c r="N3329" s="94" t="s">
        <v>151</v>
      </c>
      <c r="O3329" s="13" t="s">
        <v>468</v>
      </c>
      <c r="P3329" s="2" t="s">
        <v>468</v>
      </c>
      <c r="Q3329" s="2" t="s">
        <v>468</v>
      </c>
      <c r="R3329" s="2" t="s">
        <v>152</v>
      </c>
      <c r="S3329" s="2" t="s">
        <v>152</v>
      </c>
      <c r="T3329" s="2" t="s">
        <v>152</v>
      </c>
      <c r="U3329" s="14" t="s">
        <v>152</v>
      </c>
      <c r="V3329" s="13" t="s">
        <v>151</v>
      </c>
      <c r="W3329" s="2" t="s">
        <v>152</v>
      </c>
      <c r="X3329" s="2" t="s">
        <v>152</v>
      </c>
      <c r="Y3329" s="2" t="s">
        <v>468</v>
      </c>
      <c r="Z3329" s="94" t="s">
        <v>152</v>
      </c>
      <c r="AA3329" s="13" t="s">
        <v>152</v>
      </c>
      <c r="AB3329" s="2" t="s">
        <v>152</v>
      </c>
      <c r="AC3329" s="14" t="s">
        <v>152</v>
      </c>
      <c r="AD3329" s="93" t="s">
        <v>152</v>
      </c>
      <c r="AE3329" s="14" t="s">
        <v>152</v>
      </c>
      <c r="AF3329" s="99">
        <v>100</v>
      </c>
    </row>
    <row r="3330" spans="1:32" x14ac:dyDescent="0.3">
      <c r="A3330" s="55" t="str">
        <f t="shared" si="51"/>
        <v>ROtr_03.2</v>
      </c>
      <c r="C3330" s="96" t="s">
        <v>35</v>
      </c>
      <c r="D3330" s="97" t="s">
        <v>779</v>
      </c>
      <c r="E3330" s="97" t="s">
        <v>891</v>
      </c>
      <c r="F3330" s="97" t="s">
        <v>892</v>
      </c>
      <c r="G3330" s="97" t="s">
        <v>351</v>
      </c>
      <c r="H3330" s="96" t="s">
        <v>50</v>
      </c>
      <c r="I3330" s="98" t="s">
        <v>454</v>
      </c>
      <c r="J3330" s="27" t="s">
        <v>4488</v>
      </c>
      <c r="K3330" s="28" t="s">
        <v>4489</v>
      </c>
      <c r="L3330" s="93" t="s">
        <v>151</v>
      </c>
      <c r="M3330" s="2" t="s">
        <v>152</v>
      </c>
      <c r="N3330" s="94" t="s">
        <v>151</v>
      </c>
      <c r="O3330" s="13" t="s">
        <v>468</v>
      </c>
      <c r="P3330" s="2" t="s">
        <v>468</v>
      </c>
      <c r="Q3330" s="2" t="s">
        <v>468</v>
      </c>
      <c r="R3330" s="2" t="s">
        <v>152</v>
      </c>
      <c r="S3330" s="2" t="s">
        <v>152</v>
      </c>
      <c r="T3330" s="2" t="s">
        <v>152</v>
      </c>
      <c r="U3330" s="14" t="s">
        <v>152</v>
      </c>
      <c r="V3330" s="13" t="s">
        <v>151</v>
      </c>
      <c r="W3330" s="2" t="s">
        <v>152</v>
      </c>
      <c r="X3330" s="2" t="s">
        <v>152</v>
      </c>
      <c r="Y3330" s="2" t="s">
        <v>468</v>
      </c>
      <c r="Z3330" s="94" t="s">
        <v>152</v>
      </c>
      <c r="AA3330" s="13" t="s">
        <v>151</v>
      </c>
      <c r="AB3330" s="2" t="s">
        <v>152</v>
      </c>
      <c r="AC3330" s="14" t="s">
        <v>151</v>
      </c>
      <c r="AD3330" s="93" t="s">
        <v>151</v>
      </c>
      <c r="AE3330" s="14" t="s">
        <v>152</v>
      </c>
      <c r="AF3330" s="99">
        <v>100</v>
      </c>
    </row>
    <row r="3331" spans="1:32" x14ac:dyDescent="0.3">
      <c r="A3331" s="55" t="str">
        <f t="shared" si="51"/>
        <v>ROtr_03.3</v>
      </c>
      <c r="C3331" s="96" t="s">
        <v>35</v>
      </c>
      <c r="D3331" s="97" t="s">
        <v>779</v>
      </c>
      <c r="E3331" s="97" t="s">
        <v>893</v>
      </c>
      <c r="F3331" s="97" t="s">
        <v>894</v>
      </c>
      <c r="G3331" s="97" t="s">
        <v>351</v>
      </c>
      <c r="H3331" s="96" t="s">
        <v>50</v>
      </c>
      <c r="I3331" s="98" t="s">
        <v>454</v>
      </c>
      <c r="J3331" s="27" t="s">
        <v>4484</v>
      </c>
      <c r="K3331" s="28" t="s">
        <v>4490</v>
      </c>
      <c r="L3331" s="93" t="s">
        <v>151</v>
      </c>
      <c r="M3331" s="2" t="s">
        <v>152</v>
      </c>
      <c r="N3331" s="94" t="s">
        <v>151</v>
      </c>
      <c r="O3331" s="13" t="s">
        <v>468</v>
      </c>
      <c r="P3331" s="2" t="s">
        <v>152</v>
      </c>
      <c r="Q3331" s="2" t="s">
        <v>152</v>
      </c>
      <c r="R3331" s="2" t="s">
        <v>152</v>
      </c>
      <c r="S3331" s="2" t="s">
        <v>152</v>
      </c>
      <c r="T3331" s="2" t="s">
        <v>152</v>
      </c>
      <c r="U3331" s="14" t="s">
        <v>152</v>
      </c>
      <c r="V3331" s="13" t="s">
        <v>151</v>
      </c>
      <c r="W3331" s="2" t="s">
        <v>152</v>
      </c>
      <c r="X3331" s="2" t="s">
        <v>152</v>
      </c>
      <c r="Y3331" s="2" t="s">
        <v>468</v>
      </c>
      <c r="Z3331" s="94" t="s">
        <v>152</v>
      </c>
      <c r="AA3331" s="13" t="s">
        <v>151</v>
      </c>
      <c r="AB3331" s="2" t="s">
        <v>152</v>
      </c>
      <c r="AC3331" s="14" t="s">
        <v>151</v>
      </c>
      <c r="AD3331" s="93" t="s">
        <v>151</v>
      </c>
      <c r="AE3331" s="14" t="s">
        <v>152</v>
      </c>
      <c r="AF3331" s="99">
        <v>0</v>
      </c>
    </row>
    <row r="3332" spans="1:32" x14ac:dyDescent="0.3">
      <c r="A3332" s="55" t="str">
        <f t="shared" si="51"/>
        <v>ROtr_03.3</v>
      </c>
      <c r="C3332" s="96" t="s">
        <v>35</v>
      </c>
      <c r="D3332" s="97" t="s">
        <v>779</v>
      </c>
      <c r="E3332" s="97" t="s">
        <v>893</v>
      </c>
      <c r="F3332" s="97" t="s">
        <v>894</v>
      </c>
      <c r="G3332" s="97" t="s">
        <v>351</v>
      </c>
      <c r="H3332" s="96" t="s">
        <v>50</v>
      </c>
      <c r="I3332" s="98" t="s">
        <v>454</v>
      </c>
      <c r="J3332" s="27" t="s">
        <v>4488</v>
      </c>
      <c r="K3332" s="28" t="s">
        <v>4491</v>
      </c>
      <c r="L3332" s="93" t="s">
        <v>152</v>
      </c>
      <c r="M3332" s="2" t="s">
        <v>152</v>
      </c>
      <c r="N3332" s="94" t="s">
        <v>152</v>
      </c>
      <c r="O3332" s="13" t="s">
        <v>468</v>
      </c>
      <c r="P3332" s="2" t="s">
        <v>152</v>
      </c>
      <c r="Q3332" s="2" t="s">
        <v>152</v>
      </c>
      <c r="R3332" s="2" t="s">
        <v>152</v>
      </c>
      <c r="S3332" s="2" t="s">
        <v>152</v>
      </c>
      <c r="T3332" s="2" t="s">
        <v>152</v>
      </c>
      <c r="U3332" s="14" t="s">
        <v>152</v>
      </c>
      <c r="V3332" s="13" t="s">
        <v>151</v>
      </c>
      <c r="W3332" s="2" t="s">
        <v>152</v>
      </c>
      <c r="X3332" s="2" t="s">
        <v>152</v>
      </c>
      <c r="Y3332" s="2" t="s">
        <v>468</v>
      </c>
      <c r="Z3332" s="94" t="s">
        <v>152</v>
      </c>
      <c r="AA3332" s="13" t="s">
        <v>151</v>
      </c>
      <c r="AB3332" s="2" t="s">
        <v>152</v>
      </c>
      <c r="AC3332" s="14" t="s">
        <v>151</v>
      </c>
      <c r="AD3332" s="93" t="s">
        <v>151</v>
      </c>
      <c r="AE3332" s="14" t="s">
        <v>152</v>
      </c>
      <c r="AF3332" s="99">
        <v>100</v>
      </c>
    </row>
    <row r="3333" spans="1:32" x14ac:dyDescent="0.3">
      <c r="A3333" s="55" t="str">
        <f t="shared" si="51"/>
        <v>ROtr_03.3</v>
      </c>
      <c r="C3333" s="96" t="s">
        <v>35</v>
      </c>
      <c r="D3333" s="97" t="s">
        <v>779</v>
      </c>
      <c r="E3333" s="97" t="s">
        <v>893</v>
      </c>
      <c r="F3333" s="97" t="s">
        <v>894</v>
      </c>
      <c r="G3333" s="97" t="s">
        <v>351</v>
      </c>
      <c r="H3333" s="96" t="s">
        <v>50</v>
      </c>
      <c r="I3333" s="98" t="s">
        <v>454</v>
      </c>
      <c r="J3333" s="27" t="s">
        <v>4486</v>
      </c>
      <c r="K3333" s="28" t="s">
        <v>4492</v>
      </c>
      <c r="L3333" s="93" t="s">
        <v>152</v>
      </c>
      <c r="M3333" s="2" t="s">
        <v>152</v>
      </c>
      <c r="N3333" s="94" t="s">
        <v>152</v>
      </c>
      <c r="O3333" s="13" t="s">
        <v>468</v>
      </c>
      <c r="P3333" s="2" t="s">
        <v>468</v>
      </c>
      <c r="Q3333" s="2" t="s">
        <v>468</v>
      </c>
      <c r="R3333" s="2" t="s">
        <v>152</v>
      </c>
      <c r="S3333" s="2" t="s">
        <v>152</v>
      </c>
      <c r="T3333" s="2" t="s">
        <v>152</v>
      </c>
      <c r="U3333" s="14" t="s">
        <v>152</v>
      </c>
      <c r="V3333" s="13" t="s">
        <v>152</v>
      </c>
      <c r="W3333" s="2" t="s">
        <v>152</v>
      </c>
      <c r="X3333" s="2" t="s">
        <v>152</v>
      </c>
      <c r="Y3333" s="2" t="s">
        <v>468</v>
      </c>
      <c r="Z3333" s="94" t="s">
        <v>152</v>
      </c>
      <c r="AA3333" s="13" t="s">
        <v>152</v>
      </c>
      <c r="AB3333" s="2" t="s">
        <v>152</v>
      </c>
      <c r="AC3333" s="14" t="s">
        <v>152</v>
      </c>
      <c r="AD3333" s="93" t="s">
        <v>152</v>
      </c>
      <c r="AE3333" s="14" t="s">
        <v>152</v>
      </c>
      <c r="AF3333" s="99">
        <v>100</v>
      </c>
    </row>
    <row r="3334" spans="1:32" x14ac:dyDescent="0.3">
      <c r="A3334" s="55" t="str">
        <f t="shared" si="51"/>
        <v>RSec_01.1</v>
      </c>
      <c r="C3334" s="96" t="s">
        <v>36</v>
      </c>
      <c r="D3334" s="97" t="s">
        <v>776</v>
      </c>
      <c r="E3334" s="97" t="s">
        <v>815</v>
      </c>
      <c r="F3334" s="97" t="s">
        <v>816</v>
      </c>
      <c r="G3334" s="97" t="s">
        <v>351</v>
      </c>
      <c r="H3334" s="96" t="s">
        <v>50</v>
      </c>
      <c r="I3334" s="98" t="s">
        <v>454</v>
      </c>
      <c r="J3334" s="27" t="s">
        <v>216</v>
      </c>
      <c r="K3334" s="28" t="s">
        <v>4493</v>
      </c>
      <c r="L3334" s="93" t="s">
        <v>151</v>
      </c>
      <c r="M3334" s="2" t="s">
        <v>151</v>
      </c>
      <c r="N3334" s="94" t="s">
        <v>151</v>
      </c>
      <c r="O3334" s="13" t="s">
        <v>151</v>
      </c>
      <c r="P3334" s="2" t="s">
        <v>152</v>
      </c>
      <c r="Q3334" s="2" t="s">
        <v>151</v>
      </c>
      <c r="R3334" s="2" t="s">
        <v>152</v>
      </c>
      <c r="S3334" s="2" t="s">
        <v>152</v>
      </c>
      <c r="T3334" s="2" t="s">
        <v>152</v>
      </c>
      <c r="U3334" s="14" t="s">
        <v>152</v>
      </c>
      <c r="V3334" s="13" t="s">
        <v>151</v>
      </c>
      <c r="W3334" s="2" t="s">
        <v>151</v>
      </c>
      <c r="X3334" s="2" t="s">
        <v>151</v>
      </c>
      <c r="Y3334" s="2" t="s">
        <v>152</v>
      </c>
      <c r="Z3334" s="94" t="s">
        <v>152</v>
      </c>
      <c r="AA3334" s="13" t="s">
        <v>151</v>
      </c>
      <c r="AB3334" s="2" t="s">
        <v>151</v>
      </c>
      <c r="AC3334" s="14" t="s">
        <v>152</v>
      </c>
      <c r="AD3334" s="93" t="s">
        <v>152</v>
      </c>
      <c r="AE3334" s="14" t="s">
        <v>152</v>
      </c>
      <c r="AF3334" s="99">
        <v>100</v>
      </c>
    </row>
    <row r="3335" spans="1:32" x14ac:dyDescent="0.3">
      <c r="A3335" s="55" t="str">
        <f t="shared" si="51"/>
        <v>RSec_01.2</v>
      </c>
      <c r="C3335" s="96" t="s">
        <v>36</v>
      </c>
      <c r="D3335" s="97" t="s">
        <v>776</v>
      </c>
      <c r="E3335" s="97" t="s">
        <v>817</v>
      </c>
      <c r="F3335" s="97" t="s">
        <v>818</v>
      </c>
      <c r="G3335" s="97" t="s">
        <v>351</v>
      </c>
      <c r="H3335" s="96" t="s">
        <v>50</v>
      </c>
      <c r="I3335" s="98" t="s">
        <v>454</v>
      </c>
      <c r="J3335" s="27" t="s">
        <v>4494</v>
      </c>
      <c r="K3335" s="28" t="s">
        <v>647</v>
      </c>
      <c r="L3335" s="93" t="s">
        <v>151</v>
      </c>
      <c r="M3335" s="2" t="s">
        <v>151</v>
      </c>
      <c r="N3335" s="94" t="s">
        <v>151</v>
      </c>
      <c r="O3335" s="13" t="s">
        <v>151</v>
      </c>
      <c r="P3335" s="2" t="s">
        <v>152</v>
      </c>
      <c r="Q3335" s="2" t="s">
        <v>152</v>
      </c>
      <c r="R3335" s="2" t="s">
        <v>152</v>
      </c>
      <c r="S3335" s="2" t="s">
        <v>151</v>
      </c>
      <c r="T3335" s="2" t="s">
        <v>152</v>
      </c>
      <c r="U3335" s="14" t="s">
        <v>152</v>
      </c>
      <c r="V3335" s="13" t="s">
        <v>151</v>
      </c>
      <c r="W3335" s="2" t="s">
        <v>151</v>
      </c>
      <c r="X3335" s="2" t="s">
        <v>151</v>
      </c>
      <c r="Y3335" s="2" t="s">
        <v>152</v>
      </c>
      <c r="Z3335" s="94" t="s">
        <v>152</v>
      </c>
      <c r="AA3335" s="13" t="s">
        <v>151</v>
      </c>
      <c r="AB3335" s="2" t="s">
        <v>151</v>
      </c>
      <c r="AC3335" s="14" t="s">
        <v>152</v>
      </c>
      <c r="AD3335" s="93" t="s">
        <v>151</v>
      </c>
      <c r="AE3335" s="14" t="s">
        <v>151</v>
      </c>
      <c r="AF3335" s="99">
        <v>100</v>
      </c>
    </row>
    <row r="3336" spans="1:32" x14ac:dyDescent="0.3">
      <c r="A3336" s="55" t="str">
        <f t="shared" ref="A3336:A3399" si="52">C3336&amp;LOWER(LEFT(D3336,2))&amp;"_"&amp;IF(LEN(TRIM(LEFT(E3336,FIND(" ",E3336))))=3,"0"&amp;TRIM(LEFT(E3336,FIND(" ",E3336))),TRIM(LEFT(E3336,FIND(" ",E3336))))</f>
        <v>RSec_01.2</v>
      </c>
      <c r="C3336" s="96" t="s">
        <v>36</v>
      </c>
      <c r="D3336" s="97" t="s">
        <v>776</v>
      </c>
      <c r="E3336" s="97" t="s">
        <v>817</v>
      </c>
      <c r="F3336" s="97" t="s">
        <v>818</v>
      </c>
      <c r="G3336" s="97" t="s">
        <v>351</v>
      </c>
      <c r="H3336" s="96" t="s">
        <v>50</v>
      </c>
      <c r="I3336" s="98" t="s">
        <v>454</v>
      </c>
      <c r="J3336" s="27" t="s">
        <v>4495</v>
      </c>
      <c r="K3336" s="28" t="s">
        <v>4496</v>
      </c>
      <c r="L3336" s="93" t="s">
        <v>151</v>
      </c>
      <c r="M3336" s="2" t="s">
        <v>151</v>
      </c>
      <c r="N3336" s="94" t="s">
        <v>151</v>
      </c>
      <c r="O3336" s="13" t="s">
        <v>151</v>
      </c>
      <c r="P3336" s="2" t="s">
        <v>152</v>
      </c>
      <c r="Q3336" s="2" t="s">
        <v>152</v>
      </c>
      <c r="R3336" s="2" t="s">
        <v>152</v>
      </c>
      <c r="S3336" s="2" t="s">
        <v>152</v>
      </c>
      <c r="T3336" s="2" t="s">
        <v>152</v>
      </c>
      <c r="U3336" s="14" t="s">
        <v>152</v>
      </c>
      <c r="V3336" s="13" t="s">
        <v>151</v>
      </c>
      <c r="W3336" s="2" t="s">
        <v>151</v>
      </c>
      <c r="X3336" s="2" t="s">
        <v>151</v>
      </c>
      <c r="Y3336" s="2" t="s">
        <v>152</v>
      </c>
      <c r="Z3336" s="94" t="s">
        <v>152</v>
      </c>
      <c r="AA3336" s="13" t="s">
        <v>151</v>
      </c>
      <c r="AB3336" s="2" t="s">
        <v>151</v>
      </c>
      <c r="AC3336" s="14" t="s">
        <v>152</v>
      </c>
      <c r="AD3336" s="93" t="s">
        <v>151</v>
      </c>
      <c r="AE3336" s="14" t="s">
        <v>151</v>
      </c>
      <c r="AF3336" s="99">
        <v>0</v>
      </c>
    </row>
    <row r="3337" spans="1:32" x14ac:dyDescent="0.3">
      <c r="A3337" s="55" t="str">
        <f t="shared" si="52"/>
        <v>RSec_01.3</v>
      </c>
      <c r="C3337" s="96" t="s">
        <v>36</v>
      </c>
      <c r="D3337" s="97" t="s">
        <v>776</v>
      </c>
      <c r="E3337" s="97" t="s">
        <v>819</v>
      </c>
      <c r="F3337" s="97" t="s">
        <v>820</v>
      </c>
      <c r="G3337" s="97" t="s">
        <v>351</v>
      </c>
      <c r="H3337" s="96" t="s">
        <v>50</v>
      </c>
      <c r="I3337" s="98" t="s">
        <v>454</v>
      </c>
      <c r="J3337" s="27" t="s">
        <v>4494</v>
      </c>
      <c r="K3337" s="28" t="s">
        <v>647</v>
      </c>
      <c r="L3337" s="93" t="s">
        <v>151</v>
      </c>
      <c r="M3337" s="2" t="s">
        <v>151</v>
      </c>
      <c r="N3337" s="94" t="s">
        <v>151</v>
      </c>
      <c r="O3337" s="13" t="s">
        <v>151</v>
      </c>
      <c r="P3337" s="2" t="s">
        <v>152</v>
      </c>
      <c r="Q3337" s="2" t="s">
        <v>152</v>
      </c>
      <c r="R3337" s="2" t="s">
        <v>152</v>
      </c>
      <c r="S3337" s="2" t="s">
        <v>151</v>
      </c>
      <c r="T3337" s="2" t="s">
        <v>152</v>
      </c>
      <c r="U3337" s="14" t="s">
        <v>152</v>
      </c>
      <c r="V3337" s="13" t="s">
        <v>151</v>
      </c>
      <c r="W3337" s="2" t="s">
        <v>151</v>
      </c>
      <c r="X3337" s="2" t="s">
        <v>151</v>
      </c>
      <c r="Y3337" s="2" t="s">
        <v>152</v>
      </c>
      <c r="Z3337" s="94" t="s">
        <v>152</v>
      </c>
      <c r="AA3337" s="13" t="s">
        <v>151</v>
      </c>
      <c r="AB3337" s="2" t="s">
        <v>151</v>
      </c>
      <c r="AC3337" s="14" t="s">
        <v>152</v>
      </c>
      <c r="AD3337" s="93" t="s">
        <v>151</v>
      </c>
      <c r="AE3337" s="14" t="s">
        <v>151</v>
      </c>
      <c r="AF3337" s="99">
        <v>100</v>
      </c>
    </row>
    <row r="3338" spans="1:32" x14ac:dyDescent="0.3">
      <c r="A3338" s="55" t="str">
        <f t="shared" si="52"/>
        <v>RSec_01.4</v>
      </c>
      <c r="C3338" s="96" t="s">
        <v>36</v>
      </c>
      <c r="D3338" s="97" t="s">
        <v>776</v>
      </c>
      <c r="E3338" s="97" t="s">
        <v>821</v>
      </c>
      <c r="F3338" s="97" t="s">
        <v>822</v>
      </c>
      <c r="G3338" s="97" t="s">
        <v>351</v>
      </c>
      <c r="H3338" s="96" t="s">
        <v>50</v>
      </c>
      <c r="I3338" s="98" t="s">
        <v>454</v>
      </c>
      <c r="J3338" s="27" t="s">
        <v>4497</v>
      </c>
      <c r="K3338" s="28" t="s">
        <v>4498</v>
      </c>
      <c r="L3338" s="93" t="s">
        <v>151</v>
      </c>
      <c r="M3338" s="2" t="s">
        <v>151</v>
      </c>
      <c r="N3338" s="94" t="s">
        <v>151</v>
      </c>
      <c r="O3338" s="13" t="s">
        <v>152</v>
      </c>
      <c r="P3338" s="2" t="s">
        <v>152</v>
      </c>
      <c r="Q3338" s="2" t="s">
        <v>152</v>
      </c>
      <c r="R3338" s="2" t="s">
        <v>152</v>
      </c>
      <c r="S3338" s="2" t="s">
        <v>152</v>
      </c>
      <c r="T3338" s="2" t="s">
        <v>152</v>
      </c>
      <c r="U3338" s="14" t="s">
        <v>152</v>
      </c>
      <c r="V3338" s="13" t="s">
        <v>151</v>
      </c>
      <c r="W3338" s="2" t="s">
        <v>152</v>
      </c>
      <c r="X3338" s="2" t="s">
        <v>152</v>
      </c>
      <c r="Y3338" s="2" t="s">
        <v>152</v>
      </c>
      <c r="Z3338" s="94" t="s">
        <v>152</v>
      </c>
      <c r="AA3338" s="13" t="s">
        <v>151</v>
      </c>
      <c r="AB3338" s="2" t="s">
        <v>151</v>
      </c>
      <c r="AC3338" s="14" t="s">
        <v>152</v>
      </c>
      <c r="AD3338" s="93" t="s">
        <v>152</v>
      </c>
      <c r="AE3338" s="14" t="s">
        <v>152</v>
      </c>
      <c r="AF3338" s="99">
        <v>100</v>
      </c>
    </row>
    <row r="3339" spans="1:32" x14ac:dyDescent="0.3">
      <c r="A3339" s="55" t="str">
        <f t="shared" si="52"/>
        <v>RSec_01.4</v>
      </c>
      <c r="C3339" s="96" t="s">
        <v>36</v>
      </c>
      <c r="D3339" s="97" t="s">
        <v>776</v>
      </c>
      <c r="E3339" s="97" t="s">
        <v>821</v>
      </c>
      <c r="F3339" s="97" t="s">
        <v>822</v>
      </c>
      <c r="G3339" s="97" t="s">
        <v>351</v>
      </c>
      <c r="H3339" s="96" t="s">
        <v>50</v>
      </c>
      <c r="I3339" s="98" t="s">
        <v>454</v>
      </c>
      <c r="J3339" s="27" t="s">
        <v>4494</v>
      </c>
      <c r="K3339" s="28" t="s">
        <v>647</v>
      </c>
      <c r="L3339" s="93" t="s">
        <v>151</v>
      </c>
      <c r="M3339" s="2" t="s">
        <v>151</v>
      </c>
      <c r="N3339" s="94" t="s">
        <v>151</v>
      </c>
      <c r="O3339" s="13" t="s">
        <v>151</v>
      </c>
      <c r="P3339" s="2" t="s">
        <v>152</v>
      </c>
      <c r="Q3339" s="2" t="s">
        <v>152</v>
      </c>
      <c r="R3339" s="2" t="s">
        <v>152</v>
      </c>
      <c r="S3339" s="2" t="s">
        <v>151</v>
      </c>
      <c r="T3339" s="2" t="s">
        <v>152</v>
      </c>
      <c r="U3339" s="14" t="s">
        <v>152</v>
      </c>
      <c r="V3339" s="13" t="s">
        <v>151</v>
      </c>
      <c r="W3339" s="2" t="s">
        <v>151</v>
      </c>
      <c r="X3339" s="2" t="s">
        <v>151</v>
      </c>
      <c r="Y3339" s="2" t="s">
        <v>152</v>
      </c>
      <c r="Z3339" s="94" t="s">
        <v>152</v>
      </c>
      <c r="AA3339" s="13" t="s">
        <v>151</v>
      </c>
      <c r="AB3339" s="2" t="s">
        <v>151</v>
      </c>
      <c r="AC3339" s="14" t="s">
        <v>152</v>
      </c>
      <c r="AD3339" s="93" t="s">
        <v>152</v>
      </c>
      <c r="AE3339" s="14" t="s">
        <v>152</v>
      </c>
      <c r="AF3339" s="99">
        <v>100</v>
      </c>
    </row>
    <row r="3340" spans="1:32" x14ac:dyDescent="0.3">
      <c r="A3340" s="55" t="str">
        <f t="shared" si="52"/>
        <v>RSec_02.1</v>
      </c>
      <c r="C3340" s="96" t="s">
        <v>36</v>
      </c>
      <c r="D3340" s="97" t="s">
        <v>776</v>
      </c>
      <c r="E3340" s="97" t="s">
        <v>823</v>
      </c>
      <c r="F3340" s="97" t="s">
        <v>824</v>
      </c>
      <c r="G3340" s="97" t="s">
        <v>351</v>
      </c>
      <c r="H3340" s="96" t="s">
        <v>50</v>
      </c>
      <c r="I3340" s="98" t="s">
        <v>454</v>
      </c>
      <c r="J3340" s="27" t="s">
        <v>216</v>
      </c>
      <c r="K3340" s="28" t="s">
        <v>4493</v>
      </c>
      <c r="L3340" s="93" t="s">
        <v>151</v>
      </c>
      <c r="M3340" s="2" t="s">
        <v>151</v>
      </c>
      <c r="N3340" s="94" t="s">
        <v>151</v>
      </c>
      <c r="O3340" s="13" t="s">
        <v>151</v>
      </c>
      <c r="P3340" s="2" t="s">
        <v>152</v>
      </c>
      <c r="Q3340" s="2" t="s">
        <v>152</v>
      </c>
      <c r="R3340" s="2" t="s">
        <v>152</v>
      </c>
      <c r="S3340" s="2" t="s">
        <v>152</v>
      </c>
      <c r="T3340" s="2" t="s">
        <v>152</v>
      </c>
      <c r="U3340" s="14" t="s">
        <v>152</v>
      </c>
      <c r="V3340" s="13" t="s">
        <v>151</v>
      </c>
      <c r="W3340" s="2" t="s">
        <v>151</v>
      </c>
      <c r="X3340" s="2" t="s">
        <v>151</v>
      </c>
      <c r="Y3340" s="2" t="s">
        <v>152</v>
      </c>
      <c r="Z3340" s="94" t="s">
        <v>152</v>
      </c>
      <c r="AA3340" s="13" t="s">
        <v>151</v>
      </c>
      <c r="AB3340" s="2" t="s">
        <v>151</v>
      </c>
      <c r="AC3340" s="14" t="s">
        <v>152</v>
      </c>
      <c r="AD3340" s="93" t="s">
        <v>151</v>
      </c>
      <c r="AE3340" s="14" t="s">
        <v>151</v>
      </c>
      <c r="AF3340" s="99">
        <v>100</v>
      </c>
    </row>
    <row r="3341" spans="1:32" x14ac:dyDescent="0.3">
      <c r="A3341" s="55" t="str">
        <f t="shared" si="52"/>
        <v>RSec_02.2</v>
      </c>
      <c r="C3341" s="96" t="s">
        <v>36</v>
      </c>
      <c r="D3341" s="97" t="s">
        <v>776</v>
      </c>
      <c r="E3341" s="97" t="s">
        <v>825</v>
      </c>
      <c r="F3341" s="97" t="s">
        <v>826</v>
      </c>
      <c r="G3341" s="97" t="s">
        <v>351</v>
      </c>
      <c r="H3341" s="96" t="s">
        <v>50</v>
      </c>
      <c r="I3341" s="98" t="s">
        <v>454</v>
      </c>
      <c r="J3341" s="27" t="s">
        <v>216</v>
      </c>
      <c r="K3341" s="28" t="s">
        <v>4493</v>
      </c>
      <c r="L3341" s="93" t="s">
        <v>151</v>
      </c>
      <c r="M3341" s="2" t="s">
        <v>151</v>
      </c>
      <c r="N3341" s="94" t="s">
        <v>151</v>
      </c>
      <c r="O3341" s="13" t="s">
        <v>151</v>
      </c>
      <c r="P3341" s="2" t="s">
        <v>152</v>
      </c>
      <c r="Q3341" s="2" t="s">
        <v>152</v>
      </c>
      <c r="R3341" s="2" t="s">
        <v>152</v>
      </c>
      <c r="S3341" s="2" t="s">
        <v>152</v>
      </c>
      <c r="T3341" s="2" t="s">
        <v>152</v>
      </c>
      <c r="U3341" s="14" t="s">
        <v>152</v>
      </c>
      <c r="V3341" s="13" t="s">
        <v>151</v>
      </c>
      <c r="W3341" s="2" t="s">
        <v>151</v>
      </c>
      <c r="X3341" s="2" t="s">
        <v>151</v>
      </c>
      <c r="Y3341" s="2" t="s">
        <v>152</v>
      </c>
      <c r="Z3341" s="94" t="s">
        <v>152</v>
      </c>
      <c r="AA3341" s="13" t="s">
        <v>151</v>
      </c>
      <c r="AB3341" s="2" t="s">
        <v>151</v>
      </c>
      <c r="AC3341" s="14" t="s">
        <v>152</v>
      </c>
      <c r="AD3341" s="93" t="s">
        <v>151</v>
      </c>
      <c r="AE3341" s="14" t="s">
        <v>151</v>
      </c>
      <c r="AF3341" s="99">
        <v>100</v>
      </c>
    </row>
    <row r="3342" spans="1:32" x14ac:dyDescent="0.3">
      <c r="A3342" s="55" t="str">
        <f t="shared" si="52"/>
        <v>RSec_02.3</v>
      </c>
      <c r="C3342" s="96" t="s">
        <v>36</v>
      </c>
      <c r="D3342" s="97" t="s">
        <v>776</v>
      </c>
      <c r="E3342" s="97" t="s">
        <v>827</v>
      </c>
      <c r="F3342" s="97" t="s">
        <v>828</v>
      </c>
      <c r="G3342" s="97" t="s">
        <v>351</v>
      </c>
      <c r="H3342" s="96" t="s">
        <v>50</v>
      </c>
      <c r="I3342" s="98" t="s">
        <v>454</v>
      </c>
      <c r="J3342" s="27" t="s">
        <v>216</v>
      </c>
      <c r="K3342" s="28" t="s">
        <v>4493</v>
      </c>
      <c r="L3342" s="93" t="s">
        <v>151</v>
      </c>
      <c r="M3342" s="2" t="s">
        <v>152</v>
      </c>
      <c r="N3342" s="94" t="s">
        <v>151</v>
      </c>
      <c r="O3342" s="13" t="s">
        <v>152</v>
      </c>
      <c r="P3342" s="2" t="s">
        <v>152</v>
      </c>
      <c r="Q3342" s="2" t="s">
        <v>152</v>
      </c>
      <c r="R3342" s="2" t="s">
        <v>152</v>
      </c>
      <c r="S3342" s="2" t="s">
        <v>152</v>
      </c>
      <c r="T3342" s="2" t="s">
        <v>152</v>
      </c>
      <c r="U3342" s="14" t="s">
        <v>152</v>
      </c>
      <c r="V3342" s="13" t="s">
        <v>151</v>
      </c>
      <c r="W3342" s="2" t="s">
        <v>152</v>
      </c>
      <c r="X3342" s="2" t="s">
        <v>152</v>
      </c>
      <c r="Y3342" s="2" t="s">
        <v>152</v>
      </c>
      <c r="Z3342" s="94" t="s">
        <v>152</v>
      </c>
      <c r="AA3342" s="13" t="s">
        <v>151</v>
      </c>
      <c r="AB3342" s="2" t="s">
        <v>152</v>
      </c>
      <c r="AC3342" s="14" t="s">
        <v>152</v>
      </c>
      <c r="AD3342" s="93" t="s">
        <v>152</v>
      </c>
      <c r="AE3342" s="14" t="s">
        <v>152</v>
      </c>
      <c r="AF3342" s="99">
        <v>100</v>
      </c>
    </row>
    <row r="3343" spans="1:32" x14ac:dyDescent="0.3">
      <c r="A3343" s="55" t="str">
        <f t="shared" si="52"/>
        <v>RSec_02.3</v>
      </c>
      <c r="C3343" s="96" t="s">
        <v>36</v>
      </c>
      <c r="D3343" s="97" t="s">
        <v>776</v>
      </c>
      <c r="E3343" s="97" t="s">
        <v>827</v>
      </c>
      <c r="F3343" s="97" t="s">
        <v>828</v>
      </c>
      <c r="G3343" s="97" t="s">
        <v>351</v>
      </c>
      <c r="H3343" s="96" t="s">
        <v>50</v>
      </c>
      <c r="I3343" s="98" t="s">
        <v>454</v>
      </c>
      <c r="J3343" s="27" t="s">
        <v>4499</v>
      </c>
      <c r="K3343" s="28" t="s">
        <v>4500</v>
      </c>
      <c r="L3343" s="93" t="s">
        <v>151</v>
      </c>
      <c r="M3343" s="2" t="s">
        <v>152</v>
      </c>
      <c r="N3343" s="94" t="s">
        <v>151</v>
      </c>
      <c r="O3343" s="13" t="s">
        <v>152</v>
      </c>
      <c r="P3343" s="2" t="s">
        <v>152</v>
      </c>
      <c r="Q3343" s="2" t="s">
        <v>152</v>
      </c>
      <c r="R3343" s="2" t="s">
        <v>152</v>
      </c>
      <c r="S3343" s="2" t="s">
        <v>152</v>
      </c>
      <c r="T3343" s="2" t="s">
        <v>152</v>
      </c>
      <c r="U3343" s="14" t="s">
        <v>152</v>
      </c>
      <c r="V3343" s="13" t="s">
        <v>151</v>
      </c>
      <c r="W3343" s="2" t="s">
        <v>152</v>
      </c>
      <c r="X3343" s="2" t="s">
        <v>152</v>
      </c>
      <c r="Y3343" s="2" t="s">
        <v>152</v>
      </c>
      <c r="Z3343" s="94" t="s">
        <v>152</v>
      </c>
      <c r="AA3343" s="13" t="s">
        <v>151</v>
      </c>
      <c r="AB3343" s="2" t="s">
        <v>152</v>
      </c>
      <c r="AC3343" s="14" t="s">
        <v>152</v>
      </c>
      <c r="AD3343" s="93" t="s">
        <v>152</v>
      </c>
      <c r="AE3343" s="14" t="s">
        <v>152</v>
      </c>
      <c r="AF3343" s="99">
        <v>0</v>
      </c>
    </row>
    <row r="3344" spans="1:32" x14ac:dyDescent="0.3">
      <c r="A3344" s="55" t="str">
        <f t="shared" si="52"/>
        <v>RSec_03.1</v>
      </c>
      <c r="C3344" s="96" t="s">
        <v>36</v>
      </c>
      <c r="D3344" s="97" t="s">
        <v>776</v>
      </c>
      <c r="E3344" s="97" t="s">
        <v>829</v>
      </c>
      <c r="F3344" s="97" t="s">
        <v>830</v>
      </c>
      <c r="G3344" s="97" t="s">
        <v>351</v>
      </c>
      <c r="H3344" s="96" t="s">
        <v>50</v>
      </c>
      <c r="I3344" s="98" t="s">
        <v>454</v>
      </c>
      <c r="J3344" s="27" t="s">
        <v>4501</v>
      </c>
      <c r="K3344" s="28" t="s">
        <v>4502</v>
      </c>
      <c r="L3344" s="93" t="s">
        <v>151</v>
      </c>
      <c r="M3344" s="2" t="s">
        <v>151</v>
      </c>
      <c r="N3344" s="94" t="s">
        <v>151</v>
      </c>
      <c r="O3344" s="13" t="s">
        <v>151</v>
      </c>
      <c r="P3344" s="2" t="s">
        <v>152</v>
      </c>
      <c r="Q3344" s="2" t="s">
        <v>152</v>
      </c>
      <c r="R3344" s="2" t="s">
        <v>152</v>
      </c>
      <c r="S3344" s="2" t="s">
        <v>152</v>
      </c>
      <c r="T3344" s="2" t="s">
        <v>152</v>
      </c>
      <c r="U3344" s="14" t="s">
        <v>152</v>
      </c>
      <c r="V3344" s="13" t="s">
        <v>151</v>
      </c>
      <c r="W3344" s="2" t="s">
        <v>151</v>
      </c>
      <c r="X3344" s="2" t="s">
        <v>151</v>
      </c>
      <c r="Y3344" s="2" t="s">
        <v>152</v>
      </c>
      <c r="Z3344" s="94" t="s">
        <v>152</v>
      </c>
      <c r="AA3344" s="13" t="s">
        <v>151</v>
      </c>
      <c r="AB3344" s="2" t="s">
        <v>151</v>
      </c>
      <c r="AC3344" s="14" t="s">
        <v>152</v>
      </c>
      <c r="AD3344" s="93" t="s">
        <v>151</v>
      </c>
      <c r="AE3344" s="14" t="s">
        <v>152</v>
      </c>
      <c r="AF3344" s="99">
        <v>100</v>
      </c>
    </row>
    <row r="3345" spans="1:32" x14ac:dyDescent="0.3">
      <c r="A3345" s="55" t="str">
        <f t="shared" si="52"/>
        <v>RSec_03.2</v>
      </c>
      <c r="C3345" s="96" t="s">
        <v>36</v>
      </c>
      <c r="D3345" s="97" t="s">
        <v>776</v>
      </c>
      <c r="E3345" s="97" t="s">
        <v>831</v>
      </c>
      <c r="F3345" s="97" t="s">
        <v>832</v>
      </c>
      <c r="G3345" s="97" t="s">
        <v>351</v>
      </c>
      <c r="H3345" s="96" t="s">
        <v>50</v>
      </c>
      <c r="I3345" s="98" t="s">
        <v>454</v>
      </c>
      <c r="J3345" s="27" t="s">
        <v>257</v>
      </c>
      <c r="K3345" s="28" t="s">
        <v>144</v>
      </c>
      <c r="L3345" s="93" t="s">
        <v>151</v>
      </c>
      <c r="M3345" s="2" t="s">
        <v>151</v>
      </c>
      <c r="N3345" s="94" t="s">
        <v>151</v>
      </c>
      <c r="O3345" s="13" t="s">
        <v>152</v>
      </c>
      <c r="P3345" s="2" t="s">
        <v>152</v>
      </c>
      <c r="Q3345" s="2" t="s">
        <v>152</v>
      </c>
      <c r="R3345" s="2" t="s">
        <v>152</v>
      </c>
      <c r="S3345" s="2" t="s">
        <v>152</v>
      </c>
      <c r="T3345" s="2" t="s">
        <v>152</v>
      </c>
      <c r="U3345" s="14" t="s">
        <v>152</v>
      </c>
      <c r="V3345" s="13" t="s">
        <v>152</v>
      </c>
      <c r="W3345" s="2" t="s">
        <v>152</v>
      </c>
      <c r="X3345" s="2" t="s">
        <v>152</v>
      </c>
      <c r="Y3345" s="2" t="s">
        <v>152</v>
      </c>
      <c r="Z3345" s="94" t="s">
        <v>152</v>
      </c>
      <c r="AA3345" s="13" t="s">
        <v>152</v>
      </c>
      <c r="AB3345" s="2" t="s">
        <v>152</v>
      </c>
      <c r="AC3345" s="14" t="s">
        <v>152</v>
      </c>
      <c r="AD3345" s="93" t="s">
        <v>152</v>
      </c>
      <c r="AE3345" s="14" t="s">
        <v>152</v>
      </c>
      <c r="AF3345" s="99">
        <v>100</v>
      </c>
    </row>
    <row r="3346" spans="1:32" x14ac:dyDescent="0.3">
      <c r="A3346" s="55" t="str">
        <f t="shared" si="52"/>
        <v>RSec_03.2</v>
      </c>
      <c r="C3346" s="96" t="s">
        <v>36</v>
      </c>
      <c r="D3346" s="97" t="s">
        <v>776</v>
      </c>
      <c r="E3346" s="97" t="s">
        <v>831</v>
      </c>
      <c r="F3346" s="97" t="s">
        <v>832</v>
      </c>
      <c r="G3346" s="97" t="s">
        <v>351</v>
      </c>
      <c r="H3346" s="96" t="s">
        <v>50</v>
      </c>
      <c r="I3346" s="98" t="s">
        <v>454</v>
      </c>
      <c r="J3346" s="27" t="s">
        <v>4495</v>
      </c>
      <c r="K3346" s="28" t="s">
        <v>4496</v>
      </c>
      <c r="L3346" s="93" t="s">
        <v>151</v>
      </c>
      <c r="M3346" s="2" t="s">
        <v>151</v>
      </c>
      <c r="N3346" s="94" t="s">
        <v>151</v>
      </c>
      <c r="O3346" s="13" t="s">
        <v>151</v>
      </c>
      <c r="P3346" s="2" t="s">
        <v>152</v>
      </c>
      <c r="Q3346" s="2" t="s">
        <v>152</v>
      </c>
      <c r="R3346" s="2" t="s">
        <v>152</v>
      </c>
      <c r="S3346" s="2" t="s">
        <v>152</v>
      </c>
      <c r="T3346" s="2" t="s">
        <v>152</v>
      </c>
      <c r="U3346" s="14" t="s">
        <v>152</v>
      </c>
      <c r="V3346" s="13" t="s">
        <v>151</v>
      </c>
      <c r="W3346" s="2" t="s">
        <v>151</v>
      </c>
      <c r="X3346" s="2" t="s">
        <v>151</v>
      </c>
      <c r="Y3346" s="2" t="s">
        <v>152</v>
      </c>
      <c r="Z3346" s="94" t="s">
        <v>152</v>
      </c>
      <c r="AA3346" s="13" t="s">
        <v>151</v>
      </c>
      <c r="AB3346" s="2" t="s">
        <v>151</v>
      </c>
      <c r="AC3346" s="14" t="s">
        <v>152</v>
      </c>
      <c r="AD3346" s="93" t="s">
        <v>151</v>
      </c>
      <c r="AE3346" s="14" t="s">
        <v>151</v>
      </c>
      <c r="AF3346" s="99">
        <v>0</v>
      </c>
    </row>
    <row r="3347" spans="1:32" x14ac:dyDescent="0.3">
      <c r="A3347" s="55" t="str">
        <f t="shared" si="52"/>
        <v>RSec_03.3</v>
      </c>
      <c r="C3347" s="96" t="s">
        <v>36</v>
      </c>
      <c r="D3347" s="97" t="s">
        <v>776</v>
      </c>
      <c r="E3347" s="97" t="s">
        <v>833</v>
      </c>
      <c r="F3347" s="97" t="s">
        <v>834</v>
      </c>
      <c r="G3347" s="97" t="s">
        <v>351</v>
      </c>
      <c r="H3347" s="96" t="s">
        <v>50</v>
      </c>
      <c r="I3347" s="98" t="s">
        <v>454</v>
      </c>
      <c r="J3347" s="27" t="s">
        <v>4494</v>
      </c>
      <c r="K3347" s="28" t="s">
        <v>647</v>
      </c>
      <c r="L3347" s="93" t="s">
        <v>151</v>
      </c>
      <c r="M3347" s="2" t="s">
        <v>151</v>
      </c>
      <c r="N3347" s="94" t="s">
        <v>151</v>
      </c>
      <c r="O3347" s="13" t="s">
        <v>151</v>
      </c>
      <c r="P3347" s="2" t="s">
        <v>152</v>
      </c>
      <c r="Q3347" s="2" t="s">
        <v>152</v>
      </c>
      <c r="R3347" s="2" t="s">
        <v>152</v>
      </c>
      <c r="S3347" s="2" t="s">
        <v>151</v>
      </c>
      <c r="T3347" s="2" t="s">
        <v>152</v>
      </c>
      <c r="U3347" s="14" t="s">
        <v>152</v>
      </c>
      <c r="V3347" s="13" t="s">
        <v>151</v>
      </c>
      <c r="W3347" s="2" t="s">
        <v>151</v>
      </c>
      <c r="X3347" s="2" t="s">
        <v>151</v>
      </c>
      <c r="Y3347" s="2" t="s">
        <v>152</v>
      </c>
      <c r="Z3347" s="94" t="s">
        <v>152</v>
      </c>
      <c r="AA3347" s="13" t="s">
        <v>151</v>
      </c>
      <c r="AB3347" s="2" t="s">
        <v>151</v>
      </c>
      <c r="AC3347" s="14" t="s">
        <v>152</v>
      </c>
      <c r="AD3347" s="93" t="s">
        <v>152</v>
      </c>
      <c r="AE3347" s="14" t="s">
        <v>152</v>
      </c>
      <c r="AF3347" s="99">
        <v>100</v>
      </c>
    </row>
    <row r="3348" spans="1:32" x14ac:dyDescent="0.3">
      <c r="A3348" s="55" t="str">
        <f t="shared" si="52"/>
        <v>RShe_01.1</v>
      </c>
      <c r="C3348" s="96" t="s">
        <v>36</v>
      </c>
      <c r="D3348" s="97" t="s">
        <v>835</v>
      </c>
      <c r="E3348" s="97" t="s">
        <v>836</v>
      </c>
      <c r="F3348" s="97" t="s">
        <v>837</v>
      </c>
      <c r="G3348" s="97" t="s">
        <v>344</v>
      </c>
      <c r="H3348" s="96" t="s">
        <v>50</v>
      </c>
      <c r="I3348" s="98" t="s">
        <v>51</v>
      </c>
      <c r="J3348" s="27" t="s">
        <v>4503</v>
      </c>
      <c r="K3348" s="28" t="s">
        <v>4504</v>
      </c>
      <c r="L3348" s="93" t="s">
        <v>151</v>
      </c>
      <c r="M3348" s="2" t="s">
        <v>152</v>
      </c>
      <c r="N3348" s="94" t="s">
        <v>151</v>
      </c>
      <c r="O3348" s="13"/>
      <c r="P3348" s="2"/>
      <c r="Q3348" s="2"/>
      <c r="R3348" s="2"/>
      <c r="S3348" s="2"/>
      <c r="T3348" s="2"/>
      <c r="U3348" s="14"/>
      <c r="V3348" s="13"/>
      <c r="W3348" s="2"/>
      <c r="X3348" s="2"/>
      <c r="Y3348" s="2"/>
      <c r="Z3348" s="94"/>
      <c r="AA3348" s="13"/>
      <c r="AB3348" s="2"/>
      <c r="AC3348" s="14"/>
      <c r="AD3348" s="93"/>
      <c r="AE3348" s="14"/>
      <c r="AF3348" s="99">
        <v>0</v>
      </c>
    </row>
    <row r="3349" spans="1:32" x14ac:dyDescent="0.3">
      <c r="A3349" s="55" t="str">
        <f t="shared" si="52"/>
        <v>RShe_01.1</v>
      </c>
      <c r="C3349" s="96" t="s">
        <v>36</v>
      </c>
      <c r="D3349" s="97" t="s">
        <v>835</v>
      </c>
      <c r="E3349" s="97" t="s">
        <v>836</v>
      </c>
      <c r="F3349" s="97" t="s">
        <v>837</v>
      </c>
      <c r="G3349" s="97" t="s">
        <v>344</v>
      </c>
      <c r="H3349" s="96" t="s">
        <v>50</v>
      </c>
      <c r="I3349" s="98" t="s">
        <v>51</v>
      </c>
      <c r="J3349" s="27" t="s">
        <v>4505</v>
      </c>
      <c r="K3349" s="28" t="s">
        <v>4506</v>
      </c>
      <c r="L3349" s="93" t="s">
        <v>151</v>
      </c>
      <c r="M3349" s="2" t="s">
        <v>152</v>
      </c>
      <c r="N3349" s="94" t="s">
        <v>151</v>
      </c>
      <c r="O3349" s="13"/>
      <c r="P3349" s="2"/>
      <c r="Q3349" s="2"/>
      <c r="R3349" s="2"/>
      <c r="S3349" s="2"/>
      <c r="T3349" s="2"/>
      <c r="U3349" s="14"/>
      <c r="V3349" s="13"/>
      <c r="W3349" s="2"/>
      <c r="X3349" s="2"/>
      <c r="Y3349" s="2"/>
      <c r="Z3349" s="94"/>
      <c r="AA3349" s="13"/>
      <c r="AB3349" s="2"/>
      <c r="AC3349" s="14"/>
      <c r="AD3349" s="93"/>
      <c r="AE3349" s="14"/>
      <c r="AF3349" s="99">
        <v>100</v>
      </c>
    </row>
    <row r="3350" spans="1:32" x14ac:dyDescent="0.3">
      <c r="A3350" s="55" t="str">
        <f t="shared" si="52"/>
        <v>RShe_01.1</v>
      </c>
      <c r="C3350" s="96" t="s">
        <v>36</v>
      </c>
      <c r="D3350" s="97" t="s">
        <v>835</v>
      </c>
      <c r="E3350" s="97" t="s">
        <v>836</v>
      </c>
      <c r="F3350" s="97" t="s">
        <v>837</v>
      </c>
      <c r="G3350" s="97" t="s">
        <v>344</v>
      </c>
      <c r="H3350" s="96" t="s">
        <v>50</v>
      </c>
      <c r="I3350" s="98" t="s">
        <v>51</v>
      </c>
      <c r="J3350" s="27" t="s">
        <v>4507</v>
      </c>
      <c r="K3350" s="28" t="s">
        <v>4508</v>
      </c>
      <c r="L3350" s="93" t="s">
        <v>151</v>
      </c>
      <c r="M3350" s="2" t="s">
        <v>152</v>
      </c>
      <c r="N3350" s="94" t="s">
        <v>151</v>
      </c>
      <c r="O3350" s="13"/>
      <c r="P3350" s="2"/>
      <c r="Q3350" s="2"/>
      <c r="R3350" s="2"/>
      <c r="S3350" s="2"/>
      <c r="T3350" s="2"/>
      <c r="U3350" s="14"/>
      <c r="V3350" s="13"/>
      <c r="W3350" s="2"/>
      <c r="X3350" s="2"/>
      <c r="Y3350" s="2"/>
      <c r="Z3350" s="94"/>
      <c r="AA3350" s="13"/>
      <c r="AB3350" s="2"/>
      <c r="AC3350" s="14"/>
      <c r="AD3350" s="93"/>
      <c r="AE3350" s="14"/>
      <c r="AF3350" s="99">
        <v>100</v>
      </c>
    </row>
    <row r="3351" spans="1:32" x14ac:dyDescent="0.3">
      <c r="A3351" s="55" t="str">
        <f t="shared" si="52"/>
        <v>RShe_01.1</v>
      </c>
      <c r="C3351" s="96" t="s">
        <v>36</v>
      </c>
      <c r="D3351" s="97" t="s">
        <v>835</v>
      </c>
      <c r="E3351" s="97" t="s">
        <v>836</v>
      </c>
      <c r="F3351" s="97" t="s">
        <v>837</v>
      </c>
      <c r="G3351" s="97" t="s">
        <v>344</v>
      </c>
      <c r="H3351" s="96" t="s">
        <v>50</v>
      </c>
      <c r="I3351" s="98" t="s">
        <v>51</v>
      </c>
      <c r="J3351" s="27" t="s">
        <v>4509</v>
      </c>
      <c r="K3351" s="28" t="s">
        <v>4510</v>
      </c>
      <c r="L3351" s="93" t="s">
        <v>151</v>
      </c>
      <c r="M3351" s="2" t="s">
        <v>152</v>
      </c>
      <c r="N3351" s="94" t="s">
        <v>151</v>
      </c>
      <c r="O3351" s="13"/>
      <c r="P3351" s="2"/>
      <c r="Q3351" s="2"/>
      <c r="R3351" s="2"/>
      <c r="S3351" s="2"/>
      <c r="T3351" s="2"/>
      <c r="U3351" s="14"/>
      <c r="V3351" s="13"/>
      <c r="W3351" s="2"/>
      <c r="X3351" s="2"/>
      <c r="Y3351" s="2"/>
      <c r="Z3351" s="94"/>
      <c r="AA3351" s="13"/>
      <c r="AB3351" s="2"/>
      <c r="AC3351" s="14"/>
      <c r="AD3351" s="93"/>
      <c r="AE3351" s="14"/>
      <c r="AF3351" s="99">
        <v>100</v>
      </c>
    </row>
    <row r="3352" spans="1:32" x14ac:dyDescent="0.3">
      <c r="A3352" s="55" t="str">
        <f t="shared" si="52"/>
        <v>RShe_01.1</v>
      </c>
      <c r="C3352" s="96" t="s">
        <v>36</v>
      </c>
      <c r="D3352" s="97" t="s">
        <v>835</v>
      </c>
      <c r="E3352" s="97" t="s">
        <v>836</v>
      </c>
      <c r="F3352" s="97" t="s">
        <v>837</v>
      </c>
      <c r="G3352" s="97" t="s">
        <v>344</v>
      </c>
      <c r="H3352" s="96" t="s">
        <v>50</v>
      </c>
      <c r="I3352" s="98" t="s">
        <v>51</v>
      </c>
      <c r="J3352" s="27" t="s">
        <v>4509</v>
      </c>
      <c r="K3352" s="28" t="s">
        <v>4511</v>
      </c>
      <c r="L3352" s="93" t="s">
        <v>151</v>
      </c>
      <c r="M3352" s="2" t="s">
        <v>152</v>
      </c>
      <c r="N3352" s="94" t="s">
        <v>151</v>
      </c>
      <c r="O3352" s="13"/>
      <c r="P3352" s="2"/>
      <c r="Q3352" s="2"/>
      <c r="R3352" s="2"/>
      <c r="S3352" s="2"/>
      <c r="T3352" s="2"/>
      <c r="U3352" s="14"/>
      <c r="V3352" s="13"/>
      <c r="W3352" s="2"/>
      <c r="X3352" s="2"/>
      <c r="Y3352" s="2"/>
      <c r="Z3352" s="94"/>
      <c r="AA3352" s="13"/>
      <c r="AB3352" s="2"/>
      <c r="AC3352" s="14"/>
      <c r="AD3352" s="93"/>
      <c r="AE3352" s="14"/>
      <c r="AF3352" s="99">
        <v>100</v>
      </c>
    </row>
    <row r="3353" spans="1:32" x14ac:dyDescent="0.3">
      <c r="A3353" s="55" t="str">
        <f t="shared" si="52"/>
        <v>RShe_01.2</v>
      </c>
      <c r="C3353" s="96" t="s">
        <v>36</v>
      </c>
      <c r="D3353" s="97" t="s">
        <v>835</v>
      </c>
      <c r="E3353" s="97" t="s">
        <v>838</v>
      </c>
      <c r="F3353" s="97" t="s">
        <v>839</v>
      </c>
      <c r="G3353" s="97" t="s">
        <v>344</v>
      </c>
      <c r="H3353" s="96" t="s">
        <v>50</v>
      </c>
      <c r="I3353" s="98" t="s">
        <v>454</v>
      </c>
      <c r="J3353" s="27" t="s">
        <v>4512</v>
      </c>
      <c r="K3353" s="28" t="s">
        <v>4513</v>
      </c>
      <c r="L3353" s="93" t="s">
        <v>151</v>
      </c>
      <c r="M3353" s="2" t="s">
        <v>151</v>
      </c>
      <c r="N3353" s="94" t="s">
        <v>152</v>
      </c>
      <c r="O3353" s="13"/>
      <c r="P3353" s="2"/>
      <c r="Q3353" s="2"/>
      <c r="R3353" s="2"/>
      <c r="S3353" s="2"/>
      <c r="T3353" s="2"/>
      <c r="U3353" s="14"/>
      <c r="V3353" s="13"/>
      <c r="W3353" s="2"/>
      <c r="X3353" s="2"/>
      <c r="Y3353" s="2"/>
      <c r="Z3353" s="94"/>
      <c r="AA3353" s="13"/>
      <c r="AB3353" s="2"/>
      <c r="AC3353" s="14"/>
      <c r="AD3353" s="93"/>
      <c r="AE3353" s="14"/>
      <c r="AF3353" s="99">
        <v>100</v>
      </c>
    </row>
    <row r="3354" spans="1:32" x14ac:dyDescent="0.3">
      <c r="A3354" s="55" t="str">
        <f t="shared" si="52"/>
        <v>RShe_01.3</v>
      </c>
      <c r="C3354" s="96" t="s">
        <v>36</v>
      </c>
      <c r="D3354" s="97" t="s">
        <v>835</v>
      </c>
      <c r="E3354" s="97" t="s">
        <v>840</v>
      </c>
      <c r="F3354" s="97" t="s">
        <v>431</v>
      </c>
      <c r="G3354" s="97" t="s">
        <v>351</v>
      </c>
      <c r="H3354" s="96" t="s">
        <v>50</v>
      </c>
      <c r="I3354" s="98"/>
      <c r="J3354" s="27" t="s">
        <v>113</v>
      </c>
      <c r="K3354" s="28" t="s">
        <v>113</v>
      </c>
      <c r="L3354" s="93" t="s">
        <v>6</v>
      </c>
      <c r="M3354" s="2" t="s">
        <v>6</v>
      </c>
      <c r="N3354" s="94" t="s">
        <v>6</v>
      </c>
      <c r="O3354" s="13" t="s">
        <v>6</v>
      </c>
      <c r="P3354" s="2" t="s">
        <v>6</v>
      </c>
      <c r="Q3354" s="2" t="s">
        <v>6</v>
      </c>
      <c r="R3354" s="2" t="s">
        <v>6</v>
      </c>
      <c r="S3354" s="2" t="s">
        <v>6</v>
      </c>
      <c r="T3354" s="2" t="s">
        <v>6</v>
      </c>
      <c r="U3354" s="14" t="s">
        <v>6</v>
      </c>
      <c r="V3354" s="13" t="s">
        <v>6</v>
      </c>
      <c r="W3354" s="2" t="s">
        <v>6</v>
      </c>
      <c r="X3354" s="2" t="s">
        <v>6</v>
      </c>
      <c r="Y3354" s="2" t="s">
        <v>6</v>
      </c>
      <c r="Z3354" s="94" t="s">
        <v>6</v>
      </c>
      <c r="AA3354" s="13" t="s">
        <v>6</v>
      </c>
      <c r="AB3354" s="2" t="s">
        <v>6</v>
      </c>
      <c r="AC3354" s="14" t="s">
        <v>6</v>
      </c>
      <c r="AD3354" s="93" t="s">
        <v>6</v>
      </c>
      <c r="AE3354" s="14" t="s">
        <v>6</v>
      </c>
      <c r="AF3354" s="99" t="s">
        <v>6</v>
      </c>
    </row>
    <row r="3355" spans="1:32" x14ac:dyDescent="0.3">
      <c r="A3355" s="55" t="str">
        <f t="shared" si="52"/>
        <v>RShe_02.1</v>
      </c>
      <c r="C3355" s="96" t="s">
        <v>36</v>
      </c>
      <c r="D3355" s="97" t="s">
        <v>835</v>
      </c>
      <c r="E3355" s="97" t="s">
        <v>841</v>
      </c>
      <c r="F3355" s="97" t="s">
        <v>842</v>
      </c>
      <c r="G3355" s="97" t="s">
        <v>351</v>
      </c>
      <c r="H3355" s="96" t="s">
        <v>50</v>
      </c>
      <c r="I3355" s="98" t="s">
        <v>454</v>
      </c>
      <c r="J3355" s="27" t="s">
        <v>4514</v>
      </c>
      <c r="K3355" s="28" t="s">
        <v>4515</v>
      </c>
      <c r="L3355" s="93" t="s">
        <v>151</v>
      </c>
      <c r="M3355" s="2" t="s">
        <v>152</v>
      </c>
      <c r="N3355" s="94" t="s">
        <v>151</v>
      </c>
      <c r="O3355" s="13" t="s">
        <v>468</v>
      </c>
      <c r="P3355" s="2" t="s">
        <v>152</v>
      </c>
      <c r="Q3355" s="2" t="s">
        <v>152</v>
      </c>
      <c r="R3355" s="2" t="s">
        <v>152</v>
      </c>
      <c r="S3355" s="2" t="s">
        <v>152</v>
      </c>
      <c r="T3355" s="2" t="s">
        <v>152</v>
      </c>
      <c r="U3355" s="14" t="s">
        <v>152</v>
      </c>
      <c r="V3355" s="13" t="s">
        <v>151</v>
      </c>
      <c r="W3355" s="2" t="s">
        <v>152</v>
      </c>
      <c r="X3355" s="2" t="s">
        <v>152</v>
      </c>
      <c r="Y3355" s="2" t="s">
        <v>152</v>
      </c>
      <c r="Z3355" s="94" t="s">
        <v>152</v>
      </c>
      <c r="AA3355" s="13" t="s">
        <v>152</v>
      </c>
      <c r="AB3355" s="2" t="s">
        <v>152</v>
      </c>
      <c r="AC3355" s="14" t="s">
        <v>152</v>
      </c>
      <c r="AD3355" s="93" t="s">
        <v>152</v>
      </c>
      <c r="AE3355" s="14" t="s">
        <v>152</v>
      </c>
      <c r="AF3355" s="99">
        <v>100</v>
      </c>
    </row>
    <row r="3356" spans="1:32" x14ac:dyDescent="0.3">
      <c r="A3356" s="55" t="str">
        <f t="shared" si="52"/>
        <v>RShe_02.2</v>
      </c>
      <c r="C3356" s="96" t="s">
        <v>36</v>
      </c>
      <c r="D3356" s="97" t="s">
        <v>835</v>
      </c>
      <c r="E3356" s="97" t="s">
        <v>843</v>
      </c>
      <c r="F3356" s="97" t="s">
        <v>844</v>
      </c>
      <c r="G3356" s="97" t="s">
        <v>351</v>
      </c>
      <c r="H3356" s="96" t="s">
        <v>50</v>
      </c>
      <c r="I3356" s="98" t="s">
        <v>454</v>
      </c>
      <c r="J3356" s="27" t="s">
        <v>4514</v>
      </c>
      <c r="K3356" s="28" t="s">
        <v>4515</v>
      </c>
      <c r="L3356" s="93" t="s">
        <v>152</v>
      </c>
      <c r="M3356" s="2" t="s">
        <v>152</v>
      </c>
      <c r="N3356" s="94" t="s">
        <v>151</v>
      </c>
      <c r="O3356" s="13" t="s">
        <v>468</v>
      </c>
      <c r="P3356" s="2" t="s">
        <v>152</v>
      </c>
      <c r="Q3356" s="2" t="s">
        <v>152</v>
      </c>
      <c r="R3356" s="2" t="s">
        <v>152</v>
      </c>
      <c r="S3356" s="2" t="s">
        <v>152</v>
      </c>
      <c r="T3356" s="2" t="s">
        <v>152</v>
      </c>
      <c r="U3356" s="14" t="s">
        <v>152</v>
      </c>
      <c r="V3356" s="13" t="s">
        <v>152</v>
      </c>
      <c r="W3356" s="2" t="s">
        <v>152</v>
      </c>
      <c r="X3356" s="2" t="s">
        <v>152</v>
      </c>
      <c r="Y3356" s="2" t="s">
        <v>152</v>
      </c>
      <c r="Z3356" s="94" t="s">
        <v>152</v>
      </c>
      <c r="AA3356" s="13" t="s">
        <v>152</v>
      </c>
      <c r="AB3356" s="2" t="s">
        <v>152</v>
      </c>
      <c r="AC3356" s="14" t="s">
        <v>152</v>
      </c>
      <c r="AD3356" s="93" t="s">
        <v>152</v>
      </c>
      <c r="AE3356" s="14" t="s">
        <v>152</v>
      </c>
      <c r="AF3356" s="99">
        <v>100</v>
      </c>
    </row>
    <row r="3357" spans="1:32" x14ac:dyDescent="0.3">
      <c r="A3357" s="55" t="str">
        <f t="shared" si="52"/>
        <v>RShe_02.3</v>
      </c>
      <c r="C3357" s="96" t="s">
        <v>36</v>
      </c>
      <c r="D3357" s="97" t="s">
        <v>835</v>
      </c>
      <c r="E3357" s="97" t="s">
        <v>845</v>
      </c>
      <c r="F3357" s="97" t="s">
        <v>846</v>
      </c>
      <c r="G3357" s="97" t="s">
        <v>351</v>
      </c>
      <c r="H3357" s="96" t="s">
        <v>50</v>
      </c>
      <c r="I3357" s="98" t="s">
        <v>52</v>
      </c>
      <c r="J3357" s="27" t="s">
        <v>4516</v>
      </c>
      <c r="K3357" s="28" t="s">
        <v>4517</v>
      </c>
      <c r="L3357" s="93" t="s">
        <v>151</v>
      </c>
      <c r="M3357" s="2" t="s">
        <v>151</v>
      </c>
      <c r="N3357" s="94" t="s">
        <v>151</v>
      </c>
      <c r="O3357" s="13" t="s">
        <v>468</v>
      </c>
      <c r="P3357" s="2" t="s">
        <v>468</v>
      </c>
      <c r="Q3357" s="2" t="s">
        <v>468</v>
      </c>
      <c r="R3357" s="2" t="s">
        <v>152</v>
      </c>
      <c r="S3357" s="2" t="s">
        <v>152</v>
      </c>
      <c r="T3357" s="2" t="s">
        <v>152</v>
      </c>
      <c r="U3357" s="14" t="s">
        <v>152</v>
      </c>
      <c r="V3357" s="13" t="s">
        <v>151</v>
      </c>
      <c r="W3357" s="2" t="s">
        <v>151</v>
      </c>
      <c r="X3357" s="2" t="s">
        <v>151</v>
      </c>
      <c r="Y3357" s="2" t="s">
        <v>152</v>
      </c>
      <c r="Z3357" s="94" t="s">
        <v>152</v>
      </c>
      <c r="AA3357" s="13" t="s">
        <v>152</v>
      </c>
      <c r="AB3357" s="2" t="s">
        <v>152</v>
      </c>
      <c r="AC3357" s="14" t="s">
        <v>152</v>
      </c>
      <c r="AD3357" s="93" t="s">
        <v>152</v>
      </c>
      <c r="AE3357" s="14" t="s">
        <v>152</v>
      </c>
      <c r="AF3357" s="99">
        <v>0</v>
      </c>
    </row>
    <row r="3358" spans="1:32" x14ac:dyDescent="0.3">
      <c r="A3358" s="55" t="str">
        <f t="shared" si="52"/>
        <v>RShe_02.3</v>
      </c>
      <c r="C3358" s="96" t="s">
        <v>36</v>
      </c>
      <c r="D3358" s="97" t="s">
        <v>835</v>
      </c>
      <c r="E3358" s="97" t="s">
        <v>845</v>
      </c>
      <c r="F3358" s="97" t="s">
        <v>846</v>
      </c>
      <c r="G3358" s="97" t="s">
        <v>351</v>
      </c>
      <c r="H3358" s="96" t="s">
        <v>50</v>
      </c>
      <c r="I3358" s="98" t="s">
        <v>52</v>
      </c>
      <c r="J3358" s="27" t="s">
        <v>4518</v>
      </c>
      <c r="K3358" s="28" t="s">
        <v>4519</v>
      </c>
      <c r="L3358" s="93" t="s">
        <v>151</v>
      </c>
      <c r="M3358" s="2" t="s">
        <v>151</v>
      </c>
      <c r="N3358" s="94" t="s">
        <v>151</v>
      </c>
      <c r="O3358" s="13" t="s">
        <v>468</v>
      </c>
      <c r="P3358" s="2" t="s">
        <v>468</v>
      </c>
      <c r="Q3358" s="2" t="s">
        <v>468</v>
      </c>
      <c r="R3358" s="2" t="s">
        <v>152</v>
      </c>
      <c r="S3358" s="2" t="s">
        <v>152</v>
      </c>
      <c r="T3358" s="2" t="s">
        <v>152</v>
      </c>
      <c r="U3358" s="14" t="s">
        <v>152</v>
      </c>
      <c r="V3358" s="13" t="s">
        <v>151</v>
      </c>
      <c r="W3358" s="2" t="s">
        <v>151</v>
      </c>
      <c r="X3358" s="2" t="s">
        <v>151</v>
      </c>
      <c r="Y3358" s="2" t="s">
        <v>152</v>
      </c>
      <c r="Z3358" s="94" t="s">
        <v>152</v>
      </c>
      <c r="AA3358" s="13" t="s">
        <v>152</v>
      </c>
      <c r="AB3358" s="2" t="s">
        <v>152</v>
      </c>
      <c r="AC3358" s="14" t="s">
        <v>152</v>
      </c>
      <c r="AD3358" s="93" t="s">
        <v>152</v>
      </c>
      <c r="AE3358" s="14" t="s">
        <v>152</v>
      </c>
      <c r="AF3358" s="99">
        <v>100</v>
      </c>
    </row>
    <row r="3359" spans="1:32" x14ac:dyDescent="0.3">
      <c r="A3359" s="55" t="str">
        <f t="shared" si="52"/>
        <v>RShe_02.3</v>
      </c>
      <c r="C3359" s="96" t="s">
        <v>36</v>
      </c>
      <c r="D3359" s="97" t="s">
        <v>835</v>
      </c>
      <c r="E3359" s="97" t="s">
        <v>845</v>
      </c>
      <c r="F3359" s="97" t="s">
        <v>846</v>
      </c>
      <c r="G3359" s="97" t="s">
        <v>351</v>
      </c>
      <c r="H3359" s="96" t="s">
        <v>50</v>
      </c>
      <c r="I3359" s="98" t="s">
        <v>52</v>
      </c>
      <c r="J3359" s="27" t="s">
        <v>4520</v>
      </c>
      <c r="K3359" s="28" t="s">
        <v>4521</v>
      </c>
      <c r="L3359" s="93" t="s">
        <v>151</v>
      </c>
      <c r="M3359" s="2" t="s">
        <v>151</v>
      </c>
      <c r="N3359" s="94" t="s">
        <v>151</v>
      </c>
      <c r="O3359" s="13" t="s">
        <v>468</v>
      </c>
      <c r="P3359" s="2" t="s">
        <v>468</v>
      </c>
      <c r="Q3359" s="2" t="s">
        <v>468</v>
      </c>
      <c r="R3359" s="2" t="s">
        <v>152</v>
      </c>
      <c r="S3359" s="2" t="s">
        <v>152</v>
      </c>
      <c r="T3359" s="2" t="s">
        <v>152</v>
      </c>
      <c r="U3359" s="14" t="s">
        <v>152</v>
      </c>
      <c r="V3359" s="13" t="s">
        <v>151</v>
      </c>
      <c r="W3359" s="2" t="s">
        <v>151</v>
      </c>
      <c r="X3359" s="2" t="s">
        <v>151</v>
      </c>
      <c r="Y3359" s="2" t="s">
        <v>152</v>
      </c>
      <c r="Z3359" s="94" t="s">
        <v>152</v>
      </c>
      <c r="AA3359" s="13" t="s">
        <v>152</v>
      </c>
      <c r="AB3359" s="2" t="s">
        <v>152</v>
      </c>
      <c r="AC3359" s="14" t="s">
        <v>152</v>
      </c>
      <c r="AD3359" s="93" t="s">
        <v>152</v>
      </c>
      <c r="AE3359" s="14" t="s">
        <v>152</v>
      </c>
      <c r="AF3359" s="99">
        <v>100</v>
      </c>
    </row>
    <row r="3360" spans="1:32" x14ac:dyDescent="0.3">
      <c r="A3360" s="55" t="str">
        <f t="shared" si="52"/>
        <v>RShe_02.3</v>
      </c>
      <c r="C3360" s="96" t="s">
        <v>36</v>
      </c>
      <c r="D3360" s="97" t="s">
        <v>835</v>
      </c>
      <c r="E3360" s="97" t="s">
        <v>845</v>
      </c>
      <c r="F3360" s="97" t="s">
        <v>846</v>
      </c>
      <c r="G3360" s="97" t="s">
        <v>351</v>
      </c>
      <c r="H3360" s="96" t="s">
        <v>50</v>
      </c>
      <c r="I3360" s="98" t="s">
        <v>52</v>
      </c>
      <c r="J3360" s="27" t="s">
        <v>4522</v>
      </c>
      <c r="K3360" s="28" t="s">
        <v>4523</v>
      </c>
      <c r="L3360" s="93" t="s">
        <v>151</v>
      </c>
      <c r="M3360" s="2" t="s">
        <v>151</v>
      </c>
      <c r="N3360" s="94" t="s">
        <v>151</v>
      </c>
      <c r="O3360" s="13" t="s">
        <v>468</v>
      </c>
      <c r="P3360" s="2" t="s">
        <v>468</v>
      </c>
      <c r="Q3360" s="2" t="s">
        <v>468</v>
      </c>
      <c r="R3360" s="2" t="s">
        <v>152</v>
      </c>
      <c r="S3360" s="2" t="s">
        <v>152</v>
      </c>
      <c r="T3360" s="2" t="s">
        <v>152</v>
      </c>
      <c r="U3360" s="14" t="s">
        <v>152</v>
      </c>
      <c r="V3360" s="13" t="s">
        <v>151</v>
      </c>
      <c r="W3360" s="2" t="s">
        <v>151</v>
      </c>
      <c r="X3360" s="2" t="s">
        <v>151</v>
      </c>
      <c r="Y3360" s="2" t="s">
        <v>152</v>
      </c>
      <c r="Z3360" s="94" t="s">
        <v>152</v>
      </c>
      <c r="AA3360" s="13" t="s">
        <v>152</v>
      </c>
      <c r="AB3360" s="2" t="s">
        <v>152</v>
      </c>
      <c r="AC3360" s="14" t="s">
        <v>152</v>
      </c>
      <c r="AD3360" s="93" t="s">
        <v>152</v>
      </c>
      <c r="AE3360" s="14" t="s">
        <v>152</v>
      </c>
      <c r="AF3360" s="99">
        <v>100</v>
      </c>
    </row>
    <row r="3361" spans="1:32" x14ac:dyDescent="0.3">
      <c r="A3361" s="55" t="str">
        <f t="shared" si="52"/>
        <v>RShe_02.3</v>
      </c>
      <c r="C3361" s="96" t="s">
        <v>36</v>
      </c>
      <c r="D3361" s="97" t="s">
        <v>835</v>
      </c>
      <c r="E3361" s="97" t="s">
        <v>845</v>
      </c>
      <c r="F3361" s="97" t="s">
        <v>846</v>
      </c>
      <c r="G3361" s="97" t="s">
        <v>351</v>
      </c>
      <c r="H3361" s="96" t="s">
        <v>50</v>
      </c>
      <c r="I3361" s="98" t="s">
        <v>52</v>
      </c>
      <c r="J3361" s="27" t="s">
        <v>4524</v>
      </c>
      <c r="K3361" s="28" t="s">
        <v>4525</v>
      </c>
      <c r="L3361" s="93" t="s">
        <v>151</v>
      </c>
      <c r="M3361" s="2" t="s">
        <v>151</v>
      </c>
      <c r="N3361" s="94" t="s">
        <v>151</v>
      </c>
      <c r="O3361" s="13" t="s">
        <v>468</v>
      </c>
      <c r="P3361" s="2" t="s">
        <v>468</v>
      </c>
      <c r="Q3361" s="2" t="s">
        <v>468</v>
      </c>
      <c r="R3361" s="2" t="s">
        <v>152</v>
      </c>
      <c r="S3361" s="2" t="s">
        <v>152</v>
      </c>
      <c r="T3361" s="2" t="s">
        <v>152</v>
      </c>
      <c r="U3361" s="14" t="s">
        <v>152</v>
      </c>
      <c r="V3361" s="13" t="s">
        <v>151</v>
      </c>
      <c r="W3361" s="2" t="s">
        <v>151</v>
      </c>
      <c r="X3361" s="2" t="s">
        <v>151</v>
      </c>
      <c r="Y3361" s="2" t="s">
        <v>152</v>
      </c>
      <c r="Z3361" s="94" t="s">
        <v>152</v>
      </c>
      <c r="AA3361" s="13" t="s">
        <v>152</v>
      </c>
      <c r="AB3361" s="2" t="s">
        <v>152</v>
      </c>
      <c r="AC3361" s="14" t="s">
        <v>152</v>
      </c>
      <c r="AD3361" s="93" t="s">
        <v>152</v>
      </c>
      <c r="AE3361" s="14" t="s">
        <v>152</v>
      </c>
      <c r="AF3361" s="99">
        <v>100</v>
      </c>
    </row>
    <row r="3362" spans="1:32" x14ac:dyDescent="0.3">
      <c r="A3362" s="55" t="str">
        <f t="shared" si="52"/>
        <v>RShe_02.4</v>
      </c>
      <c r="C3362" s="96" t="s">
        <v>36</v>
      </c>
      <c r="D3362" s="97" t="s">
        <v>835</v>
      </c>
      <c r="E3362" s="97" t="s">
        <v>847</v>
      </c>
      <c r="F3362" s="97" t="s">
        <v>848</v>
      </c>
      <c r="G3362" s="97" t="s">
        <v>351</v>
      </c>
      <c r="H3362" s="96" t="s">
        <v>50</v>
      </c>
      <c r="I3362" s="98" t="s">
        <v>52</v>
      </c>
      <c r="J3362" s="27" t="s">
        <v>4516</v>
      </c>
      <c r="K3362" s="28" t="s">
        <v>4517</v>
      </c>
      <c r="L3362" s="93" t="s">
        <v>151</v>
      </c>
      <c r="M3362" s="2" t="s">
        <v>151</v>
      </c>
      <c r="N3362" s="94" t="s">
        <v>151</v>
      </c>
      <c r="O3362" s="13" t="s">
        <v>468</v>
      </c>
      <c r="P3362" s="2" t="s">
        <v>468</v>
      </c>
      <c r="Q3362" s="2" t="s">
        <v>468</v>
      </c>
      <c r="R3362" s="2" t="s">
        <v>152</v>
      </c>
      <c r="S3362" s="2" t="s">
        <v>152</v>
      </c>
      <c r="T3362" s="2" t="s">
        <v>152</v>
      </c>
      <c r="U3362" s="14" t="s">
        <v>152</v>
      </c>
      <c r="V3362" s="13" t="s">
        <v>151</v>
      </c>
      <c r="W3362" s="2" t="s">
        <v>151</v>
      </c>
      <c r="X3362" s="2" t="s">
        <v>151</v>
      </c>
      <c r="Y3362" s="2" t="s">
        <v>152</v>
      </c>
      <c r="Z3362" s="94" t="s">
        <v>152</v>
      </c>
      <c r="AA3362" s="13" t="s">
        <v>152</v>
      </c>
      <c r="AB3362" s="2" t="s">
        <v>152</v>
      </c>
      <c r="AC3362" s="14" t="s">
        <v>152</v>
      </c>
      <c r="AD3362" s="93" t="s">
        <v>152</v>
      </c>
      <c r="AE3362" s="14" t="s">
        <v>152</v>
      </c>
      <c r="AF3362" s="99">
        <v>0</v>
      </c>
    </row>
    <row r="3363" spans="1:32" x14ac:dyDescent="0.3">
      <c r="A3363" s="55" t="str">
        <f t="shared" si="52"/>
        <v>RShe_02.4</v>
      </c>
      <c r="C3363" s="96" t="s">
        <v>36</v>
      </c>
      <c r="D3363" s="97" t="s">
        <v>835</v>
      </c>
      <c r="E3363" s="97" t="s">
        <v>847</v>
      </c>
      <c r="F3363" s="97" t="s">
        <v>848</v>
      </c>
      <c r="G3363" s="97" t="s">
        <v>351</v>
      </c>
      <c r="H3363" s="96" t="s">
        <v>50</v>
      </c>
      <c r="I3363" s="98" t="s">
        <v>52</v>
      </c>
      <c r="J3363" s="27" t="s">
        <v>4518</v>
      </c>
      <c r="K3363" s="28" t="s">
        <v>4519</v>
      </c>
      <c r="L3363" s="93" t="s">
        <v>151</v>
      </c>
      <c r="M3363" s="2" t="s">
        <v>151</v>
      </c>
      <c r="N3363" s="94" t="s">
        <v>151</v>
      </c>
      <c r="O3363" s="13" t="s">
        <v>468</v>
      </c>
      <c r="P3363" s="2" t="s">
        <v>468</v>
      </c>
      <c r="Q3363" s="2" t="s">
        <v>468</v>
      </c>
      <c r="R3363" s="2" t="s">
        <v>152</v>
      </c>
      <c r="S3363" s="2" t="s">
        <v>152</v>
      </c>
      <c r="T3363" s="2" t="s">
        <v>152</v>
      </c>
      <c r="U3363" s="14" t="s">
        <v>152</v>
      </c>
      <c r="V3363" s="13" t="s">
        <v>151</v>
      </c>
      <c r="W3363" s="2" t="s">
        <v>151</v>
      </c>
      <c r="X3363" s="2" t="s">
        <v>151</v>
      </c>
      <c r="Y3363" s="2" t="s">
        <v>152</v>
      </c>
      <c r="Z3363" s="94" t="s">
        <v>152</v>
      </c>
      <c r="AA3363" s="13" t="s">
        <v>152</v>
      </c>
      <c r="AB3363" s="2" t="s">
        <v>152</v>
      </c>
      <c r="AC3363" s="14" t="s">
        <v>152</v>
      </c>
      <c r="AD3363" s="93" t="s">
        <v>152</v>
      </c>
      <c r="AE3363" s="14" t="s">
        <v>152</v>
      </c>
      <c r="AF3363" s="99">
        <v>100</v>
      </c>
    </row>
    <row r="3364" spans="1:32" x14ac:dyDescent="0.3">
      <c r="A3364" s="55" t="str">
        <f t="shared" si="52"/>
        <v>RShe_02.4</v>
      </c>
      <c r="C3364" s="96" t="s">
        <v>36</v>
      </c>
      <c r="D3364" s="97" t="s">
        <v>835</v>
      </c>
      <c r="E3364" s="97" t="s">
        <v>847</v>
      </c>
      <c r="F3364" s="97" t="s">
        <v>848</v>
      </c>
      <c r="G3364" s="97" t="s">
        <v>351</v>
      </c>
      <c r="H3364" s="96" t="s">
        <v>50</v>
      </c>
      <c r="I3364" s="98" t="s">
        <v>52</v>
      </c>
      <c r="J3364" s="27" t="s">
        <v>4520</v>
      </c>
      <c r="K3364" s="28" t="s">
        <v>4521</v>
      </c>
      <c r="L3364" s="93" t="s">
        <v>151</v>
      </c>
      <c r="M3364" s="2" t="s">
        <v>151</v>
      </c>
      <c r="N3364" s="94" t="s">
        <v>151</v>
      </c>
      <c r="O3364" s="13" t="s">
        <v>468</v>
      </c>
      <c r="P3364" s="2" t="s">
        <v>468</v>
      </c>
      <c r="Q3364" s="2" t="s">
        <v>468</v>
      </c>
      <c r="R3364" s="2" t="s">
        <v>152</v>
      </c>
      <c r="S3364" s="2" t="s">
        <v>152</v>
      </c>
      <c r="T3364" s="2" t="s">
        <v>152</v>
      </c>
      <c r="U3364" s="14" t="s">
        <v>152</v>
      </c>
      <c r="V3364" s="13" t="s">
        <v>151</v>
      </c>
      <c r="W3364" s="2" t="s">
        <v>151</v>
      </c>
      <c r="X3364" s="2" t="s">
        <v>151</v>
      </c>
      <c r="Y3364" s="2" t="s">
        <v>152</v>
      </c>
      <c r="Z3364" s="94" t="s">
        <v>152</v>
      </c>
      <c r="AA3364" s="13" t="s">
        <v>152</v>
      </c>
      <c r="AB3364" s="2" t="s">
        <v>152</v>
      </c>
      <c r="AC3364" s="14" t="s">
        <v>152</v>
      </c>
      <c r="AD3364" s="93" t="s">
        <v>152</v>
      </c>
      <c r="AE3364" s="14" t="s">
        <v>152</v>
      </c>
      <c r="AF3364" s="99">
        <v>100</v>
      </c>
    </row>
    <row r="3365" spans="1:32" x14ac:dyDescent="0.3">
      <c r="A3365" s="55" t="str">
        <f t="shared" si="52"/>
        <v>RShe_02.4</v>
      </c>
      <c r="C3365" s="96" t="s">
        <v>36</v>
      </c>
      <c r="D3365" s="97" t="s">
        <v>835</v>
      </c>
      <c r="E3365" s="97" t="s">
        <v>847</v>
      </c>
      <c r="F3365" s="97" t="s">
        <v>848</v>
      </c>
      <c r="G3365" s="97" t="s">
        <v>351</v>
      </c>
      <c r="H3365" s="96" t="s">
        <v>50</v>
      </c>
      <c r="I3365" s="98" t="s">
        <v>52</v>
      </c>
      <c r="J3365" s="27" t="s">
        <v>4522</v>
      </c>
      <c r="K3365" s="28" t="s">
        <v>4523</v>
      </c>
      <c r="L3365" s="93" t="s">
        <v>151</v>
      </c>
      <c r="M3365" s="2" t="s">
        <v>151</v>
      </c>
      <c r="N3365" s="94" t="s">
        <v>151</v>
      </c>
      <c r="O3365" s="13" t="s">
        <v>468</v>
      </c>
      <c r="P3365" s="2" t="s">
        <v>468</v>
      </c>
      <c r="Q3365" s="2" t="s">
        <v>468</v>
      </c>
      <c r="R3365" s="2" t="s">
        <v>152</v>
      </c>
      <c r="S3365" s="2" t="s">
        <v>152</v>
      </c>
      <c r="T3365" s="2" t="s">
        <v>152</v>
      </c>
      <c r="U3365" s="14" t="s">
        <v>152</v>
      </c>
      <c r="V3365" s="13" t="s">
        <v>151</v>
      </c>
      <c r="W3365" s="2" t="s">
        <v>151</v>
      </c>
      <c r="X3365" s="2" t="s">
        <v>151</v>
      </c>
      <c r="Y3365" s="2" t="s">
        <v>152</v>
      </c>
      <c r="Z3365" s="94" t="s">
        <v>152</v>
      </c>
      <c r="AA3365" s="13" t="s">
        <v>152</v>
      </c>
      <c r="AB3365" s="2" t="s">
        <v>152</v>
      </c>
      <c r="AC3365" s="14" t="s">
        <v>152</v>
      </c>
      <c r="AD3365" s="93" t="s">
        <v>152</v>
      </c>
      <c r="AE3365" s="14" t="s">
        <v>152</v>
      </c>
      <c r="AF3365" s="99">
        <v>100</v>
      </c>
    </row>
    <row r="3366" spans="1:32" x14ac:dyDescent="0.3">
      <c r="A3366" s="55" t="str">
        <f t="shared" si="52"/>
        <v>RShe_02.4</v>
      </c>
      <c r="C3366" s="96" t="s">
        <v>36</v>
      </c>
      <c r="D3366" s="97" t="s">
        <v>835</v>
      </c>
      <c r="E3366" s="97" t="s">
        <v>847</v>
      </c>
      <c r="F3366" s="97" t="s">
        <v>848</v>
      </c>
      <c r="G3366" s="97" t="s">
        <v>351</v>
      </c>
      <c r="H3366" s="96" t="s">
        <v>50</v>
      </c>
      <c r="I3366" s="98" t="s">
        <v>52</v>
      </c>
      <c r="J3366" s="27" t="s">
        <v>4524</v>
      </c>
      <c r="K3366" s="28" t="s">
        <v>4525</v>
      </c>
      <c r="L3366" s="93" t="s">
        <v>151</v>
      </c>
      <c r="M3366" s="2" t="s">
        <v>151</v>
      </c>
      <c r="N3366" s="94" t="s">
        <v>151</v>
      </c>
      <c r="O3366" s="13" t="s">
        <v>468</v>
      </c>
      <c r="P3366" s="2" t="s">
        <v>468</v>
      </c>
      <c r="Q3366" s="2" t="s">
        <v>468</v>
      </c>
      <c r="R3366" s="2" t="s">
        <v>152</v>
      </c>
      <c r="S3366" s="2" t="s">
        <v>152</v>
      </c>
      <c r="T3366" s="2" t="s">
        <v>152</v>
      </c>
      <c r="U3366" s="14" t="s">
        <v>152</v>
      </c>
      <c r="V3366" s="13" t="s">
        <v>151</v>
      </c>
      <c r="W3366" s="2" t="s">
        <v>151</v>
      </c>
      <c r="X3366" s="2" t="s">
        <v>151</v>
      </c>
      <c r="Y3366" s="2" t="s">
        <v>152</v>
      </c>
      <c r="Z3366" s="94" t="s">
        <v>152</v>
      </c>
      <c r="AA3366" s="13" t="s">
        <v>152</v>
      </c>
      <c r="AB3366" s="2" t="s">
        <v>152</v>
      </c>
      <c r="AC3366" s="14" t="s">
        <v>152</v>
      </c>
      <c r="AD3366" s="93" t="s">
        <v>152</v>
      </c>
      <c r="AE3366" s="14" t="s">
        <v>152</v>
      </c>
      <c r="AF3366" s="99">
        <v>100</v>
      </c>
    </row>
    <row r="3367" spans="1:32" x14ac:dyDescent="0.3">
      <c r="A3367" s="55" t="str">
        <f t="shared" si="52"/>
        <v>RSju_01.1</v>
      </c>
      <c r="C3367" s="96" t="s">
        <v>36</v>
      </c>
      <c r="D3367" s="97" t="s">
        <v>777</v>
      </c>
      <c r="E3367" s="97" t="s">
        <v>849</v>
      </c>
      <c r="F3367" s="97" t="s">
        <v>850</v>
      </c>
      <c r="G3367" s="97" t="s">
        <v>344</v>
      </c>
      <c r="H3367" s="96" t="s">
        <v>50</v>
      </c>
      <c r="I3367" s="98" t="s">
        <v>51</v>
      </c>
      <c r="J3367" s="27" t="s">
        <v>4526</v>
      </c>
      <c r="K3367" s="28" t="s">
        <v>4527</v>
      </c>
      <c r="L3367" s="93" t="s">
        <v>152</v>
      </c>
      <c r="M3367" s="2" t="s">
        <v>152</v>
      </c>
      <c r="N3367" s="94" t="s">
        <v>152</v>
      </c>
      <c r="O3367" s="13" t="s">
        <v>6</v>
      </c>
      <c r="P3367" s="2" t="s">
        <v>6</v>
      </c>
      <c r="Q3367" s="2" t="s">
        <v>6</v>
      </c>
      <c r="R3367" s="2" t="s">
        <v>6</v>
      </c>
      <c r="S3367" s="2" t="s">
        <v>6</v>
      </c>
      <c r="T3367" s="2" t="s">
        <v>6</v>
      </c>
      <c r="U3367" s="14" t="s">
        <v>6</v>
      </c>
      <c r="V3367" s="13" t="s">
        <v>6</v>
      </c>
      <c r="W3367" s="2" t="s">
        <v>6</v>
      </c>
      <c r="X3367" s="2" t="s">
        <v>6</v>
      </c>
      <c r="Y3367" s="2" t="s">
        <v>6</v>
      </c>
      <c r="Z3367" s="94" t="s">
        <v>6</v>
      </c>
      <c r="AA3367" s="13" t="s">
        <v>6</v>
      </c>
      <c r="AB3367" s="2" t="s">
        <v>6</v>
      </c>
      <c r="AC3367" s="14" t="s">
        <v>6</v>
      </c>
      <c r="AD3367" s="93" t="s">
        <v>6</v>
      </c>
      <c r="AE3367" s="14" t="s">
        <v>6</v>
      </c>
      <c r="AF3367" s="99">
        <v>0</v>
      </c>
    </row>
    <row r="3368" spans="1:32" x14ac:dyDescent="0.3">
      <c r="A3368" s="55" t="str">
        <f t="shared" si="52"/>
        <v>RSju_01.1</v>
      </c>
      <c r="C3368" s="96" t="s">
        <v>36</v>
      </c>
      <c r="D3368" s="97" t="s">
        <v>777</v>
      </c>
      <c r="E3368" s="97" t="s">
        <v>849</v>
      </c>
      <c r="F3368" s="97" t="s">
        <v>850</v>
      </c>
      <c r="G3368" s="97" t="s">
        <v>344</v>
      </c>
      <c r="H3368" s="96" t="s">
        <v>50</v>
      </c>
      <c r="I3368" s="98" t="s">
        <v>51</v>
      </c>
      <c r="J3368" s="27" t="s">
        <v>4528</v>
      </c>
      <c r="K3368" s="28" t="s">
        <v>4529</v>
      </c>
      <c r="L3368" s="93" t="s">
        <v>152</v>
      </c>
      <c r="M3368" s="2" t="s">
        <v>152</v>
      </c>
      <c r="N3368" s="94" t="s">
        <v>151</v>
      </c>
      <c r="O3368" s="13" t="s">
        <v>6</v>
      </c>
      <c r="P3368" s="2" t="s">
        <v>6</v>
      </c>
      <c r="Q3368" s="2" t="s">
        <v>6</v>
      </c>
      <c r="R3368" s="2" t="s">
        <v>6</v>
      </c>
      <c r="S3368" s="2" t="s">
        <v>6</v>
      </c>
      <c r="T3368" s="2" t="s">
        <v>6</v>
      </c>
      <c r="U3368" s="14" t="s">
        <v>6</v>
      </c>
      <c r="V3368" s="13" t="s">
        <v>6</v>
      </c>
      <c r="W3368" s="2" t="s">
        <v>6</v>
      </c>
      <c r="X3368" s="2" t="s">
        <v>6</v>
      </c>
      <c r="Y3368" s="2" t="s">
        <v>6</v>
      </c>
      <c r="Z3368" s="94" t="s">
        <v>6</v>
      </c>
      <c r="AA3368" s="13" t="s">
        <v>6</v>
      </c>
      <c r="AB3368" s="2" t="s">
        <v>6</v>
      </c>
      <c r="AC3368" s="14" t="s">
        <v>6</v>
      </c>
      <c r="AD3368" s="93" t="s">
        <v>6</v>
      </c>
      <c r="AE3368" s="14" t="s">
        <v>6</v>
      </c>
      <c r="AF3368" s="99">
        <v>100</v>
      </c>
    </row>
    <row r="3369" spans="1:32" x14ac:dyDescent="0.3">
      <c r="A3369" s="55" t="str">
        <f t="shared" si="52"/>
        <v>RSju_01.1</v>
      </c>
      <c r="C3369" s="96" t="s">
        <v>36</v>
      </c>
      <c r="D3369" s="97" t="s">
        <v>777</v>
      </c>
      <c r="E3369" s="97" t="s">
        <v>849</v>
      </c>
      <c r="F3369" s="97" t="s">
        <v>850</v>
      </c>
      <c r="G3369" s="97" t="s">
        <v>344</v>
      </c>
      <c r="H3369" s="96" t="s">
        <v>50</v>
      </c>
      <c r="I3369" s="98" t="s">
        <v>51</v>
      </c>
      <c r="J3369" s="27" t="s">
        <v>4530</v>
      </c>
      <c r="K3369" s="28" t="s">
        <v>4531</v>
      </c>
      <c r="L3369" s="93" t="s">
        <v>152</v>
      </c>
      <c r="M3369" s="2" t="s">
        <v>152</v>
      </c>
      <c r="N3369" s="94" t="s">
        <v>151</v>
      </c>
      <c r="O3369" s="13" t="s">
        <v>6</v>
      </c>
      <c r="P3369" s="2" t="s">
        <v>6</v>
      </c>
      <c r="Q3369" s="2" t="s">
        <v>6</v>
      </c>
      <c r="R3369" s="2" t="s">
        <v>6</v>
      </c>
      <c r="S3369" s="2" t="s">
        <v>6</v>
      </c>
      <c r="T3369" s="2" t="s">
        <v>6</v>
      </c>
      <c r="U3369" s="14" t="s">
        <v>6</v>
      </c>
      <c r="V3369" s="13" t="s">
        <v>6</v>
      </c>
      <c r="W3369" s="2" t="s">
        <v>6</v>
      </c>
      <c r="X3369" s="2" t="s">
        <v>6</v>
      </c>
      <c r="Y3369" s="2" t="s">
        <v>6</v>
      </c>
      <c r="Z3369" s="94" t="s">
        <v>6</v>
      </c>
      <c r="AA3369" s="13" t="s">
        <v>6</v>
      </c>
      <c r="AB3369" s="2" t="s">
        <v>6</v>
      </c>
      <c r="AC3369" s="14" t="s">
        <v>6</v>
      </c>
      <c r="AD3369" s="93" t="s">
        <v>6</v>
      </c>
      <c r="AE3369" s="14" t="s">
        <v>6</v>
      </c>
      <c r="AF3369" s="99">
        <v>100</v>
      </c>
    </row>
    <row r="3370" spans="1:32" x14ac:dyDescent="0.3">
      <c r="A3370" s="55" t="str">
        <f t="shared" si="52"/>
        <v>RSju_01.1</v>
      </c>
      <c r="C3370" s="96" t="s">
        <v>36</v>
      </c>
      <c r="D3370" s="97" t="s">
        <v>777</v>
      </c>
      <c r="E3370" s="97" t="s">
        <v>849</v>
      </c>
      <c r="F3370" s="97" t="s">
        <v>850</v>
      </c>
      <c r="G3370" s="97" t="s">
        <v>344</v>
      </c>
      <c r="H3370" s="96" t="s">
        <v>50</v>
      </c>
      <c r="I3370" s="98" t="s">
        <v>51</v>
      </c>
      <c r="J3370" s="27" t="s">
        <v>4532</v>
      </c>
      <c r="K3370" s="28" t="s">
        <v>4533</v>
      </c>
      <c r="L3370" s="93" t="s">
        <v>152</v>
      </c>
      <c r="M3370" s="2" t="s">
        <v>152</v>
      </c>
      <c r="N3370" s="94" t="s">
        <v>151</v>
      </c>
      <c r="O3370" s="13" t="s">
        <v>6</v>
      </c>
      <c r="P3370" s="2" t="s">
        <v>6</v>
      </c>
      <c r="Q3370" s="2" t="s">
        <v>6</v>
      </c>
      <c r="R3370" s="2" t="s">
        <v>6</v>
      </c>
      <c r="S3370" s="2" t="s">
        <v>6</v>
      </c>
      <c r="T3370" s="2" t="s">
        <v>6</v>
      </c>
      <c r="U3370" s="14" t="s">
        <v>6</v>
      </c>
      <c r="V3370" s="13" t="s">
        <v>6</v>
      </c>
      <c r="W3370" s="2" t="s">
        <v>6</v>
      </c>
      <c r="X3370" s="2" t="s">
        <v>6</v>
      </c>
      <c r="Y3370" s="2" t="s">
        <v>6</v>
      </c>
      <c r="Z3370" s="94" t="s">
        <v>6</v>
      </c>
      <c r="AA3370" s="13" t="s">
        <v>6</v>
      </c>
      <c r="AB3370" s="2" t="s">
        <v>6</v>
      </c>
      <c r="AC3370" s="14" t="s">
        <v>6</v>
      </c>
      <c r="AD3370" s="93" t="s">
        <v>6</v>
      </c>
      <c r="AE3370" s="14" t="s">
        <v>6</v>
      </c>
      <c r="AF3370" s="99">
        <v>100</v>
      </c>
    </row>
    <row r="3371" spans="1:32" x14ac:dyDescent="0.3">
      <c r="A3371" s="55" t="str">
        <f t="shared" si="52"/>
        <v>RSju_01.1</v>
      </c>
      <c r="C3371" s="96" t="s">
        <v>36</v>
      </c>
      <c r="D3371" s="97" t="s">
        <v>777</v>
      </c>
      <c r="E3371" s="97" t="s">
        <v>849</v>
      </c>
      <c r="F3371" s="97" t="s">
        <v>850</v>
      </c>
      <c r="G3371" s="97" t="s">
        <v>344</v>
      </c>
      <c r="H3371" s="96" t="s">
        <v>50</v>
      </c>
      <c r="I3371" s="98" t="s">
        <v>51</v>
      </c>
      <c r="J3371" s="27" t="s">
        <v>4534</v>
      </c>
      <c r="K3371" s="28" t="s">
        <v>4535</v>
      </c>
      <c r="L3371" s="93" t="s">
        <v>152</v>
      </c>
      <c r="M3371" s="2" t="s">
        <v>152</v>
      </c>
      <c r="N3371" s="94" t="s">
        <v>151</v>
      </c>
      <c r="O3371" s="13" t="s">
        <v>6</v>
      </c>
      <c r="P3371" s="2" t="s">
        <v>6</v>
      </c>
      <c r="Q3371" s="2" t="s">
        <v>6</v>
      </c>
      <c r="R3371" s="2" t="s">
        <v>6</v>
      </c>
      <c r="S3371" s="2" t="s">
        <v>6</v>
      </c>
      <c r="T3371" s="2" t="s">
        <v>6</v>
      </c>
      <c r="U3371" s="14" t="s">
        <v>6</v>
      </c>
      <c r="V3371" s="13" t="s">
        <v>6</v>
      </c>
      <c r="W3371" s="2" t="s">
        <v>6</v>
      </c>
      <c r="X3371" s="2" t="s">
        <v>6</v>
      </c>
      <c r="Y3371" s="2" t="s">
        <v>6</v>
      </c>
      <c r="Z3371" s="94" t="s">
        <v>6</v>
      </c>
      <c r="AA3371" s="13" t="s">
        <v>6</v>
      </c>
      <c r="AB3371" s="2" t="s">
        <v>6</v>
      </c>
      <c r="AC3371" s="14" t="s">
        <v>6</v>
      </c>
      <c r="AD3371" s="93" t="s">
        <v>6</v>
      </c>
      <c r="AE3371" s="14" t="s">
        <v>6</v>
      </c>
      <c r="AF3371" s="99">
        <v>100</v>
      </c>
    </row>
    <row r="3372" spans="1:32" x14ac:dyDescent="0.3">
      <c r="A3372" s="55" t="str">
        <f t="shared" si="52"/>
        <v>RSju_01.2</v>
      </c>
      <c r="C3372" s="96" t="s">
        <v>36</v>
      </c>
      <c r="D3372" s="97" t="s">
        <v>777</v>
      </c>
      <c r="E3372" s="97" t="s">
        <v>851</v>
      </c>
      <c r="F3372" s="97" t="s">
        <v>852</v>
      </c>
      <c r="G3372" s="97" t="s">
        <v>344</v>
      </c>
      <c r="H3372" s="96" t="s">
        <v>50</v>
      </c>
      <c r="I3372" s="98" t="s">
        <v>454</v>
      </c>
      <c r="J3372" s="27" t="s">
        <v>153</v>
      </c>
      <c r="K3372" s="28" t="s">
        <v>4536</v>
      </c>
      <c r="L3372" s="93" t="s">
        <v>152</v>
      </c>
      <c r="M3372" s="2" t="s">
        <v>152</v>
      </c>
      <c r="N3372" s="94" t="s">
        <v>151</v>
      </c>
      <c r="O3372" s="13" t="s">
        <v>6</v>
      </c>
      <c r="P3372" s="2" t="s">
        <v>6</v>
      </c>
      <c r="Q3372" s="2" t="s">
        <v>6</v>
      </c>
      <c r="R3372" s="2" t="s">
        <v>6</v>
      </c>
      <c r="S3372" s="2" t="s">
        <v>6</v>
      </c>
      <c r="T3372" s="2" t="s">
        <v>6</v>
      </c>
      <c r="U3372" s="14" t="s">
        <v>6</v>
      </c>
      <c r="V3372" s="13" t="s">
        <v>6</v>
      </c>
      <c r="W3372" s="2" t="s">
        <v>6</v>
      </c>
      <c r="X3372" s="2" t="s">
        <v>6</v>
      </c>
      <c r="Y3372" s="2" t="s">
        <v>6</v>
      </c>
      <c r="Z3372" s="94" t="s">
        <v>6</v>
      </c>
      <c r="AA3372" s="13" t="s">
        <v>6</v>
      </c>
      <c r="AB3372" s="2" t="s">
        <v>6</v>
      </c>
      <c r="AC3372" s="14" t="s">
        <v>6</v>
      </c>
      <c r="AD3372" s="93" t="s">
        <v>6</v>
      </c>
      <c r="AE3372" s="14" t="s">
        <v>6</v>
      </c>
      <c r="AF3372" s="99">
        <v>100</v>
      </c>
    </row>
    <row r="3373" spans="1:32" x14ac:dyDescent="0.3">
      <c r="A3373" s="55" t="str">
        <f t="shared" si="52"/>
        <v>RSju_02.1</v>
      </c>
      <c r="C3373" s="96" t="s">
        <v>36</v>
      </c>
      <c r="D3373" s="97" t="s">
        <v>777</v>
      </c>
      <c r="E3373" s="97" t="s">
        <v>853</v>
      </c>
      <c r="F3373" s="97" t="s">
        <v>854</v>
      </c>
      <c r="G3373" s="97" t="s">
        <v>351</v>
      </c>
      <c r="H3373" s="96" t="s">
        <v>50</v>
      </c>
      <c r="I3373" s="98" t="s">
        <v>51</v>
      </c>
      <c r="J3373" s="27" t="s">
        <v>4526</v>
      </c>
      <c r="K3373" s="28" t="s">
        <v>4527</v>
      </c>
      <c r="L3373" s="93" t="s">
        <v>151</v>
      </c>
      <c r="M3373" s="2" t="s">
        <v>152</v>
      </c>
      <c r="N3373" s="94" t="s">
        <v>151</v>
      </c>
      <c r="O3373" s="13" t="s">
        <v>468</v>
      </c>
      <c r="P3373" s="2" t="s">
        <v>152</v>
      </c>
      <c r="Q3373" s="2" t="s">
        <v>152</v>
      </c>
      <c r="R3373" s="2" t="s">
        <v>152</v>
      </c>
      <c r="S3373" s="2" t="s">
        <v>152</v>
      </c>
      <c r="T3373" s="2" t="s">
        <v>152</v>
      </c>
      <c r="U3373" s="14" t="s">
        <v>152</v>
      </c>
      <c r="V3373" s="13" t="s">
        <v>151</v>
      </c>
      <c r="W3373" s="2" t="s">
        <v>152</v>
      </c>
      <c r="X3373" s="2" t="s">
        <v>152</v>
      </c>
      <c r="Y3373" s="2" t="s">
        <v>152</v>
      </c>
      <c r="Z3373" s="94" t="s">
        <v>152</v>
      </c>
      <c r="AA3373" s="13" t="s">
        <v>151</v>
      </c>
      <c r="AB3373" s="2" t="s">
        <v>152</v>
      </c>
      <c r="AC3373" s="14" t="s">
        <v>152</v>
      </c>
      <c r="AD3373" s="93" t="s">
        <v>152</v>
      </c>
      <c r="AE3373" s="14" t="s">
        <v>152</v>
      </c>
      <c r="AF3373" s="99">
        <v>0</v>
      </c>
    </row>
    <row r="3374" spans="1:32" x14ac:dyDescent="0.3">
      <c r="A3374" s="55" t="str">
        <f t="shared" si="52"/>
        <v>RSju_02.1</v>
      </c>
      <c r="C3374" s="96" t="s">
        <v>36</v>
      </c>
      <c r="D3374" s="97" t="s">
        <v>777</v>
      </c>
      <c r="E3374" s="97" t="s">
        <v>853</v>
      </c>
      <c r="F3374" s="97" t="s">
        <v>854</v>
      </c>
      <c r="G3374" s="97" t="s">
        <v>351</v>
      </c>
      <c r="H3374" s="96" t="s">
        <v>50</v>
      </c>
      <c r="I3374" s="98" t="s">
        <v>51</v>
      </c>
      <c r="J3374" s="27" t="s">
        <v>4528</v>
      </c>
      <c r="K3374" s="28" t="s">
        <v>4529</v>
      </c>
      <c r="L3374" s="93" t="s">
        <v>151</v>
      </c>
      <c r="M3374" s="2" t="s">
        <v>152</v>
      </c>
      <c r="N3374" s="94" t="s">
        <v>151</v>
      </c>
      <c r="O3374" s="13" t="s">
        <v>468</v>
      </c>
      <c r="P3374" s="2" t="s">
        <v>152</v>
      </c>
      <c r="Q3374" s="2" t="s">
        <v>152</v>
      </c>
      <c r="R3374" s="2" t="s">
        <v>152</v>
      </c>
      <c r="S3374" s="2" t="s">
        <v>152</v>
      </c>
      <c r="T3374" s="2" t="s">
        <v>152</v>
      </c>
      <c r="U3374" s="14" t="s">
        <v>152</v>
      </c>
      <c r="V3374" s="13" t="s">
        <v>151</v>
      </c>
      <c r="W3374" s="2" t="s">
        <v>152</v>
      </c>
      <c r="X3374" s="2" t="s">
        <v>152</v>
      </c>
      <c r="Y3374" s="2" t="s">
        <v>152</v>
      </c>
      <c r="Z3374" s="94" t="s">
        <v>152</v>
      </c>
      <c r="AA3374" s="13" t="s">
        <v>151</v>
      </c>
      <c r="AB3374" s="2" t="s">
        <v>152</v>
      </c>
      <c r="AC3374" s="14" t="s">
        <v>152</v>
      </c>
      <c r="AD3374" s="93" t="s">
        <v>152</v>
      </c>
      <c r="AE3374" s="14" t="s">
        <v>152</v>
      </c>
      <c r="AF3374" s="99">
        <v>100</v>
      </c>
    </row>
    <row r="3375" spans="1:32" x14ac:dyDescent="0.3">
      <c r="A3375" s="55" t="str">
        <f t="shared" si="52"/>
        <v>RSju_02.1</v>
      </c>
      <c r="C3375" s="96" t="s">
        <v>36</v>
      </c>
      <c r="D3375" s="97" t="s">
        <v>777</v>
      </c>
      <c r="E3375" s="97" t="s">
        <v>853</v>
      </c>
      <c r="F3375" s="97" t="s">
        <v>854</v>
      </c>
      <c r="G3375" s="97" t="s">
        <v>351</v>
      </c>
      <c r="H3375" s="96" t="s">
        <v>50</v>
      </c>
      <c r="I3375" s="98" t="s">
        <v>51</v>
      </c>
      <c r="J3375" s="27" t="s">
        <v>4530</v>
      </c>
      <c r="K3375" s="28" t="s">
        <v>4531</v>
      </c>
      <c r="L3375" s="93" t="s">
        <v>152</v>
      </c>
      <c r="M3375" s="2" t="s">
        <v>152</v>
      </c>
      <c r="N3375" s="94" t="s">
        <v>151</v>
      </c>
      <c r="O3375" s="13" t="s">
        <v>468</v>
      </c>
      <c r="P3375" s="2" t="s">
        <v>152</v>
      </c>
      <c r="Q3375" s="2" t="s">
        <v>152</v>
      </c>
      <c r="R3375" s="2" t="s">
        <v>152</v>
      </c>
      <c r="S3375" s="2" t="s">
        <v>152</v>
      </c>
      <c r="T3375" s="2" t="s">
        <v>152</v>
      </c>
      <c r="U3375" s="14" t="s">
        <v>152</v>
      </c>
      <c r="V3375" s="13" t="s">
        <v>151</v>
      </c>
      <c r="W3375" s="2" t="s">
        <v>152</v>
      </c>
      <c r="X3375" s="2" t="s">
        <v>152</v>
      </c>
      <c r="Y3375" s="2" t="s">
        <v>152</v>
      </c>
      <c r="Z3375" s="94" t="s">
        <v>152</v>
      </c>
      <c r="AA3375" s="13" t="s">
        <v>151</v>
      </c>
      <c r="AB3375" s="2" t="s">
        <v>152</v>
      </c>
      <c r="AC3375" s="14" t="s">
        <v>152</v>
      </c>
      <c r="AD3375" s="93" t="s">
        <v>152</v>
      </c>
      <c r="AE3375" s="14" t="s">
        <v>152</v>
      </c>
      <c r="AF3375" s="99">
        <v>100</v>
      </c>
    </row>
    <row r="3376" spans="1:32" x14ac:dyDescent="0.3">
      <c r="A3376" s="55" t="str">
        <f t="shared" si="52"/>
        <v>RSju_02.1</v>
      </c>
      <c r="C3376" s="96" t="s">
        <v>36</v>
      </c>
      <c r="D3376" s="97" t="s">
        <v>777</v>
      </c>
      <c r="E3376" s="97" t="s">
        <v>853</v>
      </c>
      <c r="F3376" s="97" t="s">
        <v>854</v>
      </c>
      <c r="G3376" s="97" t="s">
        <v>351</v>
      </c>
      <c r="H3376" s="96" t="s">
        <v>50</v>
      </c>
      <c r="I3376" s="98" t="s">
        <v>51</v>
      </c>
      <c r="J3376" s="27" t="s">
        <v>4532</v>
      </c>
      <c r="K3376" s="28" t="s">
        <v>4533</v>
      </c>
      <c r="L3376" s="93" t="s">
        <v>152</v>
      </c>
      <c r="M3376" s="2" t="s">
        <v>152</v>
      </c>
      <c r="N3376" s="94" t="s">
        <v>151</v>
      </c>
      <c r="O3376" s="13" t="s">
        <v>468</v>
      </c>
      <c r="P3376" s="2" t="s">
        <v>152</v>
      </c>
      <c r="Q3376" s="2" t="s">
        <v>152</v>
      </c>
      <c r="R3376" s="2" t="s">
        <v>152</v>
      </c>
      <c r="S3376" s="2" t="s">
        <v>152</v>
      </c>
      <c r="T3376" s="2" t="s">
        <v>152</v>
      </c>
      <c r="U3376" s="14" t="s">
        <v>152</v>
      </c>
      <c r="V3376" s="13" t="s">
        <v>151</v>
      </c>
      <c r="W3376" s="2" t="s">
        <v>152</v>
      </c>
      <c r="X3376" s="2" t="s">
        <v>152</v>
      </c>
      <c r="Y3376" s="2" t="s">
        <v>152</v>
      </c>
      <c r="Z3376" s="94" t="s">
        <v>152</v>
      </c>
      <c r="AA3376" s="13" t="s">
        <v>151</v>
      </c>
      <c r="AB3376" s="2" t="s">
        <v>152</v>
      </c>
      <c r="AC3376" s="14" t="s">
        <v>152</v>
      </c>
      <c r="AD3376" s="93" t="s">
        <v>152</v>
      </c>
      <c r="AE3376" s="14" t="s">
        <v>152</v>
      </c>
      <c r="AF3376" s="99">
        <v>100</v>
      </c>
    </row>
    <row r="3377" spans="1:32" x14ac:dyDescent="0.3">
      <c r="A3377" s="55" t="str">
        <f t="shared" si="52"/>
        <v>RSju_02.1</v>
      </c>
      <c r="C3377" s="96" t="s">
        <v>36</v>
      </c>
      <c r="D3377" s="97" t="s">
        <v>777</v>
      </c>
      <c r="E3377" s="97" t="s">
        <v>853</v>
      </c>
      <c r="F3377" s="97" t="s">
        <v>854</v>
      </c>
      <c r="G3377" s="97" t="s">
        <v>351</v>
      </c>
      <c r="H3377" s="96" t="s">
        <v>50</v>
      </c>
      <c r="I3377" s="98" t="s">
        <v>51</v>
      </c>
      <c r="J3377" s="27" t="s">
        <v>4534</v>
      </c>
      <c r="K3377" s="28" t="s">
        <v>4535</v>
      </c>
      <c r="L3377" s="93" t="s">
        <v>151</v>
      </c>
      <c r="M3377" s="2" t="s">
        <v>152</v>
      </c>
      <c r="N3377" s="94" t="s">
        <v>151</v>
      </c>
      <c r="O3377" s="13" t="s">
        <v>468</v>
      </c>
      <c r="P3377" s="2" t="s">
        <v>152</v>
      </c>
      <c r="Q3377" s="2" t="s">
        <v>152</v>
      </c>
      <c r="R3377" s="2" t="s">
        <v>152</v>
      </c>
      <c r="S3377" s="2" t="s">
        <v>152</v>
      </c>
      <c r="T3377" s="2" t="s">
        <v>152</v>
      </c>
      <c r="U3377" s="14" t="s">
        <v>152</v>
      </c>
      <c r="V3377" s="13" t="s">
        <v>151</v>
      </c>
      <c r="W3377" s="2" t="s">
        <v>152</v>
      </c>
      <c r="X3377" s="2" t="s">
        <v>152</v>
      </c>
      <c r="Y3377" s="2" t="s">
        <v>152</v>
      </c>
      <c r="Z3377" s="94" t="s">
        <v>152</v>
      </c>
      <c r="AA3377" s="13" t="s">
        <v>151</v>
      </c>
      <c r="AB3377" s="2" t="s">
        <v>152</v>
      </c>
      <c r="AC3377" s="14" t="s">
        <v>152</v>
      </c>
      <c r="AD3377" s="93" t="s">
        <v>152</v>
      </c>
      <c r="AE3377" s="14" t="s">
        <v>152</v>
      </c>
      <c r="AF3377" s="99">
        <v>100</v>
      </c>
    </row>
    <row r="3378" spans="1:32" x14ac:dyDescent="0.3">
      <c r="A3378" s="55" t="str">
        <f t="shared" si="52"/>
        <v>RSju_02.2</v>
      </c>
      <c r="C3378" s="96" t="s">
        <v>36</v>
      </c>
      <c r="D3378" s="97" t="s">
        <v>777</v>
      </c>
      <c r="E3378" s="97" t="s">
        <v>855</v>
      </c>
      <c r="F3378" s="97" t="s">
        <v>856</v>
      </c>
      <c r="G3378" s="97" t="s">
        <v>351</v>
      </c>
      <c r="H3378" s="96" t="s">
        <v>50</v>
      </c>
      <c r="I3378" s="98" t="s">
        <v>51</v>
      </c>
      <c r="J3378" s="27" t="s">
        <v>4526</v>
      </c>
      <c r="K3378" s="28" t="s">
        <v>4527</v>
      </c>
      <c r="L3378" s="93" t="s">
        <v>151</v>
      </c>
      <c r="M3378" s="2" t="s">
        <v>152</v>
      </c>
      <c r="N3378" s="94" t="s">
        <v>151</v>
      </c>
      <c r="O3378" s="13" t="s">
        <v>468</v>
      </c>
      <c r="P3378" s="2" t="s">
        <v>152</v>
      </c>
      <c r="Q3378" s="2" t="s">
        <v>152</v>
      </c>
      <c r="R3378" s="2" t="s">
        <v>152</v>
      </c>
      <c r="S3378" s="2" t="s">
        <v>152</v>
      </c>
      <c r="T3378" s="2" t="s">
        <v>152</v>
      </c>
      <c r="U3378" s="14" t="s">
        <v>152</v>
      </c>
      <c r="V3378" s="13" t="s">
        <v>151</v>
      </c>
      <c r="W3378" s="2" t="s">
        <v>152</v>
      </c>
      <c r="X3378" s="2" t="s">
        <v>152</v>
      </c>
      <c r="Y3378" s="2" t="s">
        <v>152</v>
      </c>
      <c r="Z3378" s="94" t="s">
        <v>152</v>
      </c>
      <c r="AA3378" s="13" t="s">
        <v>151</v>
      </c>
      <c r="AB3378" s="2" t="s">
        <v>152</v>
      </c>
      <c r="AC3378" s="14" t="s">
        <v>152</v>
      </c>
      <c r="AD3378" s="93" t="s">
        <v>152</v>
      </c>
      <c r="AE3378" s="14" t="s">
        <v>152</v>
      </c>
      <c r="AF3378" s="99">
        <v>0</v>
      </c>
    </row>
    <row r="3379" spans="1:32" x14ac:dyDescent="0.3">
      <c r="A3379" s="55" t="str">
        <f t="shared" si="52"/>
        <v>RSju_02.2</v>
      </c>
      <c r="C3379" s="96" t="s">
        <v>36</v>
      </c>
      <c r="D3379" s="97" t="s">
        <v>777</v>
      </c>
      <c r="E3379" s="97" t="s">
        <v>855</v>
      </c>
      <c r="F3379" s="97" t="s">
        <v>856</v>
      </c>
      <c r="G3379" s="97" t="s">
        <v>351</v>
      </c>
      <c r="H3379" s="96" t="s">
        <v>50</v>
      </c>
      <c r="I3379" s="98" t="s">
        <v>51</v>
      </c>
      <c r="J3379" s="27" t="s">
        <v>4528</v>
      </c>
      <c r="K3379" s="28" t="s">
        <v>4529</v>
      </c>
      <c r="L3379" s="93" t="s">
        <v>151</v>
      </c>
      <c r="M3379" s="2" t="s">
        <v>152</v>
      </c>
      <c r="N3379" s="94" t="s">
        <v>151</v>
      </c>
      <c r="O3379" s="13" t="s">
        <v>468</v>
      </c>
      <c r="P3379" s="2" t="s">
        <v>152</v>
      </c>
      <c r="Q3379" s="2" t="s">
        <v>152</v>
      </c>
      <c r="R3379" s="2" t="s">
        <v>152</v>
      </c>
      <c r="S3379" s="2" t="s">
        <v>152</v>
      </c>
      <c r="T3379" s="2" t="s">
        <v>152</v>
      </c>
      <c r="U3379" s="14" t="s">
        <v>152</v>
      </c>
      <c r="V3379" s="13" t="s">
        <v>151</v>
      </c>
      <c r="W3379" s="2" t="s">
        <v>152</v>
      </c>
      <c r="X3379" s="2" t="s">
        <v>152</v>
      </c>
      <c r="Y3379" s="2" t="s">
        <v>152</v>
      </c>
      <c r="Z3379" s="94" t="s">
        <v>152</v>
      </c>
      <c r="AA3379" s="13" t="s">
        <v>151</v>
      </c>
      <c r="AB3379" s="2" t="s">
        <v>152</v>
      </c>
      <c r="AC3379" s="14" t="s">
        <v>152</v>
      </c>
      <c r="AD3379" s="93" t="s">
        <v>152</v>
      </c>
      <c r="AE3379" s="14" t="s">
        <v>152</v>
      </c>
      <c r="AF3379" s="99">
        <v>100</v>
      </c>
    </row>
    <row r="3380" spans="1:32" x14ac:dyDescent="0.3">
      <c r="A3380" s="55" t="str">
        <f t="shared" si="52"/>
        <v>RSju_02.2</v>
      </c>
      <c r="C3380" s="96" t="s">
        <v>36</v>
      </c>
      <c r="D3380" s="97" t="s">
        <v>777</v>
      </c>
      <c r="E3380" s="97" t="s">
        <v>855</v>
      </c>
      <c r="F3380" s="97" t="s">
        <v>856</v>
      </c>
      <c r="G3380" s="97" t="s">
        <v>351</v>
      </c>
      <c r="H3380" s="96" t="s">
        <v>50</v>
      </c>
      <c r="I3380" s="98" t="s">
        <v>51</v>
      </c>
      <c r="J3380" s="27" t="s">
        <v>4530</v>
      </c>
      <c r="K3380" s="28" t="s">
        <v>4531</v>
      </c>
      <c r="L3380" s="93" t="s">
        <v>152</v>
      </c>
      <c r="M3380" s="2" t="s">
        <v>152</v>
      </c>
      <c r="N3380" s="94" t="s">
        <v>152</v>
      </c>
      <c r="O3380" s="13" t="s">
        <v>468</v>
      </c>
      <c r="P3380" s="2" t="s">
        <v>152</v>
      </c>
      <c r="Q3380" s="2" t="s">
        <v>152</v>
      </c>
      <c r="R3380" s="2" t="s">
        <v>152</v>
      </c>
      <c r="S3380" s="2" t="s">
        <v>152</v>
      </c>
      <c r="T3380" s="2" t="s">
        <v>152</v>
      </c>
      <c r="U3380" s="14" t="s">
        <v>152</v>
      </c>
      <c r="V3380" s="13" t="s">
        <v>151</v>
      </c>
      <c r="W3380" s="2" t="s">
        <v>152</v>
      </c>
      <c r="X3380" s="2" t="s">
        <v>152</v>
      </c>
      <c r="Y3380" s="2" t="s">
        <v>152</v>
      </c>
      <c r="Z3380" s="94" t="s">
        <v>152</v>
      </c>
      <c r="AA3380" s="13" t="s">
        <v>151</v>
      </c>
      <c r="AB3380" s="2" t="s">
        <v>152</v>
      </c>
      <c r="AC3380" s="14" t="s">
        <v>152</v>
      </c>
      <c r="AD3380" s="93" t="s">
        <v>152</v>
      </c>
      <c r="AE3380" s="14" t="s">
        <v>152</v>
      </c>
      <c r="AF3380" s="99">
        <v>100</v>
      </c>
    </row>
    <row r="3381" spans="1:32" x14ac:dyDescent="0.3">
      <c r="A3381" s="55" t="str">
        <f t="shared" si="52"/>
        <v>RSju_02.2</v>
      </c>
      <c r="C3381" s="96" t="s">
        <v>36</v>
      </c>
      <c r="D3381" s="97" t="s">
        <v>777</v>
      </c>
      <c r="E3381" s="97" t="s">
        <v>855</v>
      </c>
      <c r="F3381" s="97" t="s">
        <v>856</v>
      </c>
      <c r="G3381" s="97" t="s">
        <v>351</v>
      </c>
      <c r="H3381" s="96" t="s">
        <v>50</v>
      </c>
      <c r="I3381" s="98" t="s">
        <v>51</v>
      </c>
      <c r="J3381" s="27" t="s">
        <v>4532</v>
      </c>
      <c r="K3381" s="28" t="s">
        <v>4533</v>
      </c>
      <c r="L3381" s="93" t="s">
        <v>152</v>
      </c>
      <c r="M3381" s="2" t="s">
        <v>152</v>
      </c>
      <c r="N3381" s="94" t="s">
        <v>152</v>
      </c>
      <c r="O3381" s="13" t="s">
        <v>468</v>
      </c>
      <c r="P3381" s="2" t="s">
        <v>152</v>
      </c>
      <c r="Q3381" s="2" t="s">
        <v>152</v>
      </c>
      <c r="R3381" s="2" t="s">
        <v>152</v>
      </c>
      <c r="S3381" s="2" t="s">
        <v>152</v>
      </c>
      <c r="T3381" s="2" t="s">
        <v>152</v>
      </c>
      <c r="U3381" s="14" t="s">
        <v>152</v>
      </c>
      <c r="V3381" s="13" t="s">
        <v>151</v>
      </c>
      <c r="W3381" s="2" t="s">
        <v>152</v>
      </c>
      <c r="X3381" s="2" t="s">
        <v>152</v>
      </c>
      <c r="Y3381" s="2" t="s">
        <v>152</v>
      </c>
      <c r="Z3381" s="94" t="s">
        <v>152</v>
      </c>
      <c r="AA3381" s="13" t="s">
        <v>151</v>
      </c>
      <c r="AB3381" s="2" t="s">
        <v>152</v>
      </c>
      <c r="AC3381" s="14" t="s">
        <v>152</v>
      </c>
      <c r="AD3381" s="93" t="s">
        <v>152</v>
      </c>
      <c r="AE3381" s="14" t="s">
        <v>152</v>
      </c>
      <c r="AF3381" s="99">
        <v>100</v>
      </c>
    </row>
    <row r="3382" spans="1:32" x14ac:dyDescent="0.3">
      <c r="A3382" s="55" t="str">
        <f t="shared" si="52"/>
        <v>RSju_02.2</v>
      </c>
      <c r="C3382" s="96" t="s">
        <v>36</v>
      </c>
      <c r="D3382" s="97" t="s">
        <v>777</v>
      </c>
      <c r="E3382" s="97" t="s">
        <v>855</v>
      </c>
      <c r="F3382" s="97" t="s">
        <v>856</v>
      </c>
      <c r="G3382" s="97" t="s">
        <v>351</v>
      </c>
      <c r="H3382" s="96" t="s">
        <v>50</v>
      </c>
      <c r="I3382" s="98" t="s">
        <v>51</v>
      </c>
      <c r="J3382" s="27" t="s">
        <v>4534</v>
      </c>
      <c r="K3382" s="28" t="s">
        <v>4535</v>
      </c>
      <c r="L3382" s="93" t="s">
        <v>151</v>
      </c>
      <c r="M3382" s="2" t="s">
        <v>152</v>
      </c>
      <c r="N3382" s="94" t="s">
        <v>151</v>
      </c>
      <c r="O3382" s="13" t="s">
        <v>468</v>
      </c>
      <c r="P3382" s="2" t="s">
        <v>152</v>
      </c>
      <c r="Q3382" s="2" t="s">
        <v>152</v>
      </c>
      <c r="R3382" s="2" t="s">
        <v>152</v>
      </c>
      <c r="S3382" s="2" t="s">
        <v>152</v>
      </c>
      <c r="T3382" s="2" t="s">
        <v>152</v>
      </c>
      <c r="U3382" s="14" t="s">
        <v>152</v>
      </c>
      <c r="V3382" s="13" t="s">
        <v>151</v>
      </c>
      <c r="W3382" s="2" t="s">
        <v>152</v>
      </c>
      <c r="X3382" s="2" t="s">
        <v>152</v>
      </c>
      <c r="Y3382" s="2" t="s">
        <v>152</v>
      </c>
      <c r="Z3382" s="94" t="s">
        <v>152</v>
      </c>
      <c r="AA3382" s="13" t="s">
        <v>151</v>
      </c>
      <c r="AB3382" s="2" t="s">
        <v>152</v>
      </c>
      <c r="AC3382" s="14" t="s">
        <v>152</v>
      </c>
      <c r="AD3382" s="93" t="s">
        <v>152</v>
      </c>
      <c r="AE3382" s="14" t="s">
        <v>152</v>
      </c>
      <c r="AF3382" s="99">
        <v>100</v>
      </c>
    </row>
    <row r="3383" spans="1:32" x14ac:dyDescent="0.3">
      <c r="A3383" s="55" t="str">
        <f t="shared" si="52"/>
        <v>RSju_03.1</v>
      </c>
      <c r="C3383" s="96" t="s">
        <v>36</v>
      </c>
      <c r="D3383" s="97" t="s">
        <v>777</v>
      </c>
      <c r="E3383" s="97" t="s">
        <v>857</v>
      </c>
      <c r="F3383" s="97" t="s">
        <v>858</v>
      </c>
      <c r="G3383" s="97" t="s">
        <v>344</v>
      </c>
      <c r="H3383" s="96" t="s">
        <v>50</v>
      </c>
      <c r="I3383" s="98" t="s">
        <v>51</v>
      </c>
      <c r="J3383" s="27" t="s">
        <v>4526</v>
      </c>
      <c r="K3383" s="28" t="s">
        <v>4527</v>
      </c>
      <c r="L3383" s="93" t="s">
        <v>151</v>
      </c>
      <c r="M3383" s="2" t="s">
        <v>151</v>
      </c>
      <c r="N3383" s="94" t="s">
        <v>151</v>
      </c>
      <c r="O3383" s="13" t="s">
        <v>6</v>
      </c>
      <c r="P3383" s="2" t="s">
        <v>6</v>
      </c>
      <c r="Q3383" s="2" t="s">
        <v>6</v>
      </c>
      <c r="R3383" s="2" t="s">
        <v>6</v>
      </c>
      <c r="S3383" s="2" t="s">
        <v>6</v>
      </c>
      <c r="T3383" s="2" t="s">
        <v>6</v>
      </c>
      <c r="U3383" s="14" t="s">
        <v>6</v>
      </c>
      <c r="V3383" s="13" t="s">
        <v>6</v>
      </c>
      <c r="W3383" s="2" t="s">
        <v>6</v>
      </c>
      <c r="X3383" s="2" t="s">
        <v>6</v>
      </c>
      <c r="Y3383" s="2" t="s">
        <v>6</v>
      </c>
      <c r="Z3383" s="94" t="s">
        <v>6</v>
      </c>
      <c r="AA3383" s="13" t="s">
        <v>6</v>
      </c>
      <c r="AB3383" s="2" t="s">
        <v>6</v>
      </c>
      <c r="AC3383" s="14" t="s">
        <v>6</v>
      </c>
      <c r="AD3383" s="93" t="s">
        <v>6</v>
      </c>
      <c r="AE3383" s="14" t="s">
        <v>6</v>
      </c>
      <c r="AF3383" s="99">
        <v>0</v>
      </c>
    </row>
    <row r="3384" spans="1:32" x14ac:dyDescent="0.3">
      <c r="A3384" s="55" t="str">
        <f t="shared" si="52"/>
        <v>RSju_03.1</v>
      </c>
      <c r="C3384" s="96" t="s">
        <v>36</v>
      </c>
      <c r="D3384" s="97" t="s">
        <v>777</v>
      </c>
      <c r="E3384" s="97" t="s">
        <v>857</v>
      </c>
      <c r="F3384" s="97" t="s">
        <v>858</v>
      </c>
      <c r="G3384" s="97" t="s">
        <v>344</v>
      </c>
      <c r="H3384" s="96" t="s">
        <v>50</v>
      </c>
      <c r="I3384" s="98" t="s">
        <v>51</v>
      </c>
      <c r="J3384" s="27" t="s">
        <v>4528</v>
      </c>
      <c r="K3384" s="28" t="s">
        <v>4529</v>
      </c>
      <c r="L3384" s="93" t="s">
        <v>151</v>
      </c>
      <c r="M3384" s="2" t="s">
        <v>151</v>
      </c>
      <c r="N3384" s="94" t="s">
        <v>151</v>
      </c>
      <c r="O3384" s="13" t="s">
        <v>6</v>
      </c>
      <c r="P3384" s="2" t="s">
        <v>6</v>
      </c>
      <c r="Q3384" s="2" t="s">
        <v>6</v>
      </c>
      <c r="R3384" s="2" t="s">
        <v>6</v>
      </c>
      <c r="S3384" s="2" t="s">
        <v>6</v>
      </c>
      <c r="T3384" s="2" t="s">
        <v>6</v>
      </c>
      <c r="U3384" s="14" t="s">
        <v>6</v>
      </c>
      <c r="V3384" s="13" t="s">
        <v>6</v>
      </c>
      <c r="W3384" s="2" t="s">
        <v>6</v>
      </c>
      <c r="X3384" s="2" t="s">
        <v>6</v>
      </c>
      <c r="Y3384" s="2" t="s">
        <v>6</v>
      </c>
      <c r="Z3384" s="94" t="s">
        <v>6</v>
      </c>
      <c r="AA3384" s="13" t="s">
        <v>6</v>
      </c>
      <c r="AB3384" s="2" t="s">
        <v>6</v>
      </c>
      <c r="AC3384" s="14" t="s">
        <v>6</v>
      </c>
      <c r="AD3384" s="93" t="s">
        <v>6</v>
      </c>
      <c r="AE3384" s="14" t="s">
        <v>6</v>
      </c>
      <c r="AF3384" s="99">
        <v>100</v>
      </c>
    </row>
    <row r="3385" spans="1:32" x14ac:dyDescent="0.3">
      <c r="A3385" s="55" t="str">
        <f t="shared" si="52"/>
        <v>RSju_03.1</v>
      </c>
      <c r="C3385" s="96" t="s">
        <v>36</v>
      </c>
      <c r="D3385" s="97" t="s">
        <v>777</v>
      </c>
      <c r="E3385" s="97" t="s">
        <v>857</v>
      </c>
      <c r="F3385" s="97" t="s">
        <v>858</v>
      </c>
      <c r="G3385" s="97" t="s">
        <v>344</v>
      </c>
      <c r="H3385" s="96" t="s">
        <v>50</v>
      </c>
      <c r="I3385" s="98" t="s">
        <v>51</v>
      </c>
      <c r="J3385" s="27" t="s">
        <v>4530</v>
      </c>
      <c r="K3385" s="28" t="s">
        <v>4531</v>
      </c>
      <c r="L3385" s="93" t="s">
        <v>151</v>
      </c>
      <c r="M3385" s="2" t="s">
        <v>152</v>
      </c>
      <c r="N3385" s="94" t="s">
        <v>151</v>
      </c>
      <c r="O3385" s="13" t="s">
        <v>6</v>
      </c>
      <c r="P3385" s="2" t="s">
        <v>6</v>
      </c>
      <c r="Q3385" s="2" t="s">
        <v>6</v>
      </c>
      <c r="R3385" s="2" t="s">
        <v>6</v>
      </c>
      <c r="S3385" s="2" t="s">
        <v>6</v>
      </c>
      <c r="T3385" s="2" t="s">
        <v>6</v>
      </c>
      <c r="U3385" s="14" t="s">
        <v>6</v>
      </c>
      <c r="V3385" s="13" t="s">
        <v>6</v>
      </c>
      <c r="W3385" s="2" t="s">
        <v>6</v>
      </c>
      <c r="X3385" s="2" t="s">
        <v>6</v>
      </c>
      <c r="Y3385" s="2" t="s">
        <v>6</v>
      </c>
      <c r="Z3385" s="94" t="s">
        <v>6</v>
      </c>
      <c r="AA3385" s="13" t="s">
        <v>6</v>
      </c>
      <c r="AB3385" s="2" t="s">
        <v>6</v>
      </c>
      <c r="AC3385" s="14" t="s">
        <v>6</v>
      </c>
      <c r="AD3385" s="93" t="s">
        <v>6</v>
      </c>
      <c r="AE3385" s="14" t="s">
        <v>6</v>
      </c>
      <c r="AF3385" s="99">
        <v>100</v>
      </c>
    </row>
    <row r="3386" spans="1:32" x14ac:dyDescent="0.3">
      <c r="A3386" s="55" t="str">
        <f t="shared" si="52"/>
        <v>RSju_03.1</v>
      </c>
      <c r="C3386" s="96" t="s">
        <v>36</v>
      </c>
      <c r="D3386" s="97" t="s">
        <v>777</v>
      </c>
      <c r="E3386" s="97" t="s">
        <v>857</v>
      </c>
      <c r="F3386" s="97" t="s">
        <v>858</v>
      </c>
      <c r="G3386" s="97" t="s">
        <v>344</v>
      </c>
      <c r="H3386" s="96" t="s">
        <v>50</v>
      </c>
      <c r="I3386" s="98" t="s">
        <v>51</v>
      </c>
      <c r="J3386" s="27" t="s">
        <v>4532</v>
      </c>
      <c r="K3386" s="28" t="s">
        <v>4533</v>
      </c>
      <c r="L3386" s="93" t="s">
        <v>151</v>
      </c>
      <c r="M3386" s="2" t="s">
        <v>152</v>
      </c>
      <c r="N3386" s="94" t="s">
        <v>151</v>
      </c>
      <c r="O3386" s="13" t="s">
        <v>6</v>
      </c>
      <c r="P3386" s="2" t="s">
        <v>6</v>
      </c>
      <c r="Q3386" s="2" t="s">
        <v>6</v>
      </c>
      <c r="R3386" s="2" t="s">
        <v>6</v>
      </c>
      <c r="S3386" s="2" t="s">
        <v>6</v>
      </c>
      <c r="T3386" s="2" t="s">
        <v>6</v>
      </c>
      <c r="U3386" s="14" t="s">
        <v>6</v>
      </c>
      <c r="V3386" s="13" t="s">
        <v>6</v>
      </c>
      <c r="W3386" s="2" t="s">
        <v>6</v>
      </c>
      <c r="X3386" s="2" t="s">
        <v>6</v>
      </c>
      <c r="Y3386" s="2" t="s">
        <v>6</v>
      </c>
      <c r="Z3386" s="94" t="s">
        <v>6</v>
      </c>
      <c r="AA3386" s="13" t="s">
        <v>6</v>
      </c>
      <c r="AB3386" s="2" t="s">
        <v>6</v>
      </c>
      <c r="AC3386" s="14" t="s">
        <v>6</v>
      </c>
      <c r="AD3386" s="93" t="s">
        <v>6</v>
      </c>
      <c r="AE3386" s="14" t="s">
        <v>6</v>
      </c>
      <c r="AF3386" s="99">
        <v>100</v>
      </c>
    </row>
    <row r="3387" spans="1:32" x14ac:dyDescent="0.3">
      <c r="A3387" s="55" t="str">
        <f t="shared" si="52"/>
        <v>RSju_03.1</v>
      </c>
      <c r="C3387" s="96" t="s">
        <v>36</v>
      </c>
      <c r="D3387" s="97" t="s">
        <v>777</v>
      </c>
      <c r="E3387" s="97" t="s">
        <v>857</v>
      </c>
      <c r="F3387" s="97" t="s">
        <v>858</v>
      </c>
      <c r="G3387" s="97" t="s">
        <v>344</v>
      </c>
      <c r="H3387" s="96" t="s">
        <v>50</v>
      </c>
      <c r="I3387" s="98" t="s">
        <v>51</v>
      </c>
      <c r="J3387" s="27" t="s">
        <v>4537</v>
      </c>
      <c r="K3387" s="28" t="s">
        <v>4538</v>
      </c>
      <c r="L3387" s="93" t="s">
        <v>151</v>
      </c>
      <c r="M3387" s="2" t="s">
        <v>151</v>
      </c>
      <c r="N3387" s="94" t="s">
        <v>151</v>
      </c>
      <c r="O3387" s="13"/>
      <c r="P3387" s="2"/>
      <c r="Q3387" s="2"/>
      <c r="R3387" s="2"/>
      <c r="S3387" s="2"/>
      <c r="T3387" s="2"/>
      <c r="U3387" s="14"/>
      <c r="V3387" s="13"/>
      <c r="W3387" s="2"/>
      <c r="X3387" s="2"/>
      <c r="Y3387" s="2"/>
      <c r="Z3387" s="94"/>
      <c r="AA3387" s="13"/>
      <c r="AB3387" s="2"/>
      <c r="AC3387" s="14"/>
      <c r="AD3387" s="93"/>
      <c r="AE3387" s="14"/>
      <c r="AF3387" s="99">
        <v>100</v>
      </c>
    </row>
    <row r="3388" spans="1:32" x14ac:dyDescent="0.3">
      <c r="A3388" s="55" t="str">
        <f t="shared" si="52"/>
        <v>RSju_03.2</v>
      </c>
      <c r="C3388" s="96" t="s">
        <v>36</v>
      </c>
      <c r="D3388" s="97" t="s">
        <v>777</v>
      </c>
      <c r="E3388" s="97" t="s">
        <v>859</v>
      </c>
      <c r="F3388" s="97" t="s">
        <v>860</v>
      </c>
      <c r="G3388" s="97" t="s">
        <v>351</v>
      </c>
      <c r="H3388" s="96" t="s">
        <v>50</v>
      </c>
      <c r="I3388" s="98" t="s">
        <v>51</v>
      </c>
      <c r="J3388" s="27" t="s">
        <v>4539</v>
      </c>
      <c r="K3388" s="28" t="s">
        <v>4540</v>
      </c>
      <c r="L3388" s="93" t="s">
        <v>152</v>
      </c>
      <c r="M3388" s="2" t="s">
        <v>152</v>
      </c>
      <c r="N3388" s="94" t="s">
        <v>151</v>
      </c>
      <c r="O3388" s="13" t="s">
        <v>468</v>
      </c>
      <c r="P3388" s="2" t="s">
        <v>152</v>
      </c>
      <c r="Q3388" s="2" t="s">
        <v>152</v>
      </c>
      <c r="R3388" s="2" t="s">
        <v>152</v>
      </c>
      <c r="S3388" s="2" t="s">
        <v>152</v>
      </c>
      <c r="T3388" s="2" t="s">
        <v>152</v>
      </c>
      <c r="U3388" s="14" t="s">
        <v>152</v>
      </c>
      <c r="V3388" s="13" t="s">
        <v>151</v>
      </c>
      <c r="W3388" s="2" t="s">
        <v>152</v>
      </c>
      <c r="X3388" s="2" t="s">
        <v>152</v>
      </c>
      <c r="Y3388" s="2" t="s">
        <v>152</v>
      </c>
      <c r="Z3388" s="94" t="s">
        <v>152</v>
      </c>
      <c r="AA3388" s="13" t="s">
        <v>151</v>
      </c>
      <c r="AB3388" s="2" t="s">
        <v>152</v>
      </c>
      <c r="AC3388" s="14" t="s">
        <v>152</v>
      </c>
      <c r="AD3388" s="93" t="s">
        <v>152</v>
      </c>
      <c r="AE3388" s="14" t="s">
        <v>152</v>
      </c>
      <c r="AF3388" s="99">
        <v>0</v>
      </c>
    </row>
    <row r="3389" spans="1:32" x14ac:dyDescent="0.3">
      <c r="A3389" s="55" t="str">
        <f t="shared" si="52"/>
        <v>RSju_03.2</v>
      </c>
      <c r="C3389" s="96" t="s">
        <v>36</v>
      </c>
      <c r="D3389" s="97" t="s">
        <v>777</v>
      </c>
      <c r="E3389" s="97" t="s">
        <v>859</v>
      </c>
      <c r="F3389" s="97" t="s">
        <v>860</v>
      </c>
      <c r="G3389" s="97" t="s">
        <v>351</v>
      </c>
      <c r="H3389" s="96" t="s">
        <v>50</v>
      </c>
      <c r="I3389" s="98" t="s">
        <v>51</v>
      </c>
      <c r="J3389" s="27" t="s">
        <v>4541</v>
      </c>
      <c r="K3389" s="28" t="s">
        <v>4542</v>
      </c>
      <c r="L3389" s="93" t="s">
        <v>152</v>
      </c>
      <c r="M3389" s="2" t="s">
        <v>152</v>
      </c>
      <c r="N3389" s="94" t="s">
        <v>151</v>
      </c>
      <c r="O3389" s="13" t="s">
        <v>468</v>
      </c>
      <c r="P3389" s="2" t="s">
        <v>152</v>
      </c>
      <c r="Q3389" s="2" t="s">
        <v>152</v>
      </c>
      <c r="R3389" s="2" t="s">
        <v>152</v>
      </c>
      <c r="S3389" s="2" t="s">
        <v>152</v>
      </c>
      <c r="T3389" s="2" t="s">
        <v>152</v>
      </c>
      <c r="U3389" s="14" t="s">
        <v>152</v>
      </c>
      <c r="V3389" s="13" t="s">
        <v>151</v>
      </c>
      <c r="W3389" s="2" t="s">
        <v>152</v>
      </c>
      <c r="X3389" s="2" t="s">
        <v>152</v>
      </c>
      <c r="Y3389" s="2" t="s">
        <v>152</v>
      </c>
      <c r="Z3389" s="94" t="s">
        <v>152</v>
      </c>
      <c r="AA3389" s="13" t="s">
        <v>151</v>
      </c>
      <c r="AB3389" s="2" t="s">
        <v>152</v>
      </c>
      <c r="AC3389" s="14" t="s">
        <v>152</v>
      </c>
      <c r="AD3389" s="93" t="s">
        <v>152</v>
      </c>
      <c r="AE3389" s="14" t="s">
        <v>152</v>
      </c>
      <c r="AF3389" s="99">
        <v>0</v>
      </c>
    </row>
    <row r="3390" spans="1:32" x14ac:dyDescent="0.3">
      <c r="A3390" s="55" t="str">
        <f t="shared" si="52"/>
        <v>RSju_03.2</v>
      </c>
      <c r="C3390" s="96" t="s">
        <v>36</v>
      </c>
      <c r="D3390" s="97" t="s">
        <v>777</v>
      </c>
      <c r="E3390" s="97" t="s">
        <v>859</v>
      </c>
      <c r="F3390" s="97" t="s">
        <v>860</v>
      </c>
      <c r="G3390" s="97" t="s">
        <v>351</v>
      </c>
      <c r="H3390" s="96" t="s">
        <v>50</v>
      </c>
      <c r="I3390" s="98" t="s">
        <v>51</v>
      </c>
      <c r="J3390" s="27" t="s">
        <v>4543</v>
      </c>
      <c r="K3390" s="28" t="s">
        <v>4544</v>
      </c>
      <c r="L3390" s="93" t="s">
        <v>152</v>
      </c>
      <c r="M3390" s="2" t="s">
        <v>152</v>
      </c>
      <c r="N3390" s="94" t="s">
        <v>151</v>
      </c>
      <c r="O3390" s="13" t="s">
        <v>468</v>
      </c>
      <c r="P3390" s="2" t="s">
        <v>152</v>
      </c>
      <c r="Q3390" s="2" t="s">
        <v>152</v>
      </c>
      <c r="R3390" s="2" t="s">
        <v>152</v>
      </c>
      <c r="S3390" s="2" t="s">
        <v>152</v>
      </c>
      <c r="T3390" s="2" t="s">
        <v>152</v>
      </c>
      <c r="U3390" s="14" t="s">
        <v>152</v>
      </c>
      <c r="V3390" s="13" t="s">
        <v>151</v>
      </c>
      <c r="W3390" s="2" t="s">
        <v>152</v>
      </c>
      <c r="X3390" s="2" t="s">
        <v>152</v>
      </c>
      <c r="Y3390" s="2" t="s">
        <v>152</v>
      </c>
      <c r="Z3390" s="94" t="s">
        <v>152</v>
      </c>
      <c r="AA3390" s="13" t="s">
        <v>151</v>
      </c>
      <c r="AB3390" s="2" t="s">
        <v>152</v>
      </c>
      <c r="AC3390" s="14" t="s">
        <v>152</v>
      </c>
      <c r="AD3390" s="93" t="s">
        <v>152</v>
      </c>
      <c r="AE3390" s="14" t="s">
        <v>152</v>
      </c>
      <c r="AF3390" s="99">
        <v>0</v>
      </c>
    </row>
    <row r="3391" spans="1:32" x14ac:dyDescent="0.3">
      <c r="A3391" s="55" t="str">
        <f t="shared" si="52"/>
        <v>RSju_03.2</v>
      </c>
      <c r="C3391" s="96" t="s">
        <v>36</v>
      </c>
      <c r="D3391" s="97" t="s">
        <v>777</v>
      </c>
      <c r="E3391" s="97" t="s">
        <v>859</v>
      </c>
      <c r="F3391" s="97" t="s">
        <v>860</v>
      </c>
      <c r="G3391" s="97" t="s">
        <v>351</v>
      </c>
      <c r="H3391" s="96" t="s">
        <v>50</v>
      </c>
      <c r="I3391" s="98" t="s">
        <v>51</v>
      </c>
      <c r="J3391" s="27" t="s">
        <v>4545</v>
      </c>
      <c r="K3391" s="28" t="s">
        <v>4546</v>
      </c>
      <c r="L3391" s="93" t="s">
        <v>151</v>
      </c>
      <c r="M3391" s="2" t="s">
        <v>152</v>
      </c>
      <c r="N3391" s="94" t="s">
        <v>151</v>
      </c>
      <c r="O3391" s="13" t="s">
        <v>468</v>
      </c>
      <c r="P3391" s="2" t="s">
        <v>152</v>
      </c>
      <c r="Q3391" s="2" t="s">
        <v>152</v>
      </c>
      <c r="R3391" s="2" t="s">
        <v>152</v>
      </c>
      <c r="S3391" s="2" t="s">
        <v>152</v>
      </c>
      <c r="T3391" s="2" t="s">
        <v>152</v>
      </c>
      <c r="U3391" s="14" t="s">
        <v>152</v>
      </c>
      <c r="V3391" s="13" t="s">
        <v>151</v>
      </c>
      <c r="W3391" s="2" t="s">
        <v>152</v>
      </c>
      <c r="X3391" s="2" t="s">
        <v>152</v>
      </c>
      <c r="Y3391" s="2" t="s">
        <v>152</v>
      </c>
      <c r="Z3391" s="94" t="s">
        <v>152</v>
      </c>
      <c r="AA3391" s="13" t="s">
        <v>151</v>
      </c>
      <c r="AB3391" s="2" t="s">
        <v>152</v>
      </c>
      <c r="AC3391" s="14" t="s">
        <v>152</v>
      </c>
      <c r="AD3391" s="93" t="s">
        <v>152</v>
      </c>
      <c r="AE3391" s="14" t="s">
        <v>152</v>
      </c>
      <c r="AF3391" s="99">
        <v>100</v>
      </c>
    </row>
    <row r="3392" spans="1:32" x14ac:dyDescent="0.3">
      <c r="A3392" s="55" t="str">
        <f t="shared" si="52"/>
        <v>RSju_03.2</v>
      </c>
      <c r="C3392" s="96" t="s">
        <v>36</v>
      </c>
      <c r="D3392" s="97" t="s">
        <v>777</v>
      </c>
      <c r="E3392" s="97" t="s">
        <v>859</v>
      </c>
      <c r="F3392" s="97" t="s">
        <v>860</v>
      </c>
      <c r="G3392" s="97" t="s">
        <v>351</v>
      </c>
      <c r="H3392" s="96" t="s">
        <v>50</v>
      </c>
      <c r="I3392" s="98" t="s">
        <v>51</v>
      </c>
      <c r="J3392" s="27" t="s">
        <v>4547</v>
      </c>
      <c r="K3392" s="28" t="s">
        <v>4548</v>
      </c>
      <c r="L3392" s="93" t="s">
        <v>151</v>
      </c>
      <c r="M3392" s="2" t="s">
        <v>152</v>
      </c>
      <c r="N3392" s="94" t="s">
        <v>151</v>
      </c>
      <c r="O3392" s="13" t="s">
        <v>468</v>
      </c>
      <c r="P3392" s="2" t="s">
        <v>152</v>
      </c>
      <c r="Q3392" s="2" t="s">
        <v>152</v>
      </c>
      <c r="R3392" s="2" t="s">
        <v>152</v>
      </c>
      <c r="S3392" s="2" t="s">
        <v>152</v>
      </c>
      <c r="T3392" s="2" t="s">
        <v>152</v>
      </c>
      <c r="U3392" s="14" t="s">
        <v>152</v>
      </c>
      <c r="V3392" s="13" t="s">
        <v>151</v>
      </c>
      <c r="W3392" s="2" t="s">
        <v>152</v>
      </c>
      <c r="X3392" s="2" t="s">
        <v>152</v>
      </c>
      <c r="Y3392" s="2" t="s">
        <v>152</v>
      </c>
      <c r="Z3392" s="94" t="s">
        <v>152</v>
      </c>
      <c r="AA3392" s="13" t="s">
        <v>151</v>
      </c>
      <c r="AB3392" s="2" t="s">
        <v>152</v>
      </c>
      <c r="AC3392" s="14" t="s">
        <v>152</v>
      </c>
      <c r="AD3392" s="93" t="s">
        <v>152</v>
      </c>
      <c r="AE3392" s="14" t="s">
        <v>152</v>
      </c>
      <c r="AF3392" s="99">
        <v>100</v>
      </c>
    </row>
    <row r="3393" spans="1:32" x14ac:dyDescent="0.3">
      <c r="A3393" s="55" t="str">
        <f t="shared" si="52"/>
        <v>RSmo_01.1</v>
      </c>
      <c r="C3393" s="96" t="s">
        <v>36</v>
      </c>
      <c r="D3393" s="97" t="s">
        <v>778</v>
      </c>
      <c r="E3393" s="97" t="s">
        <v>861</v>
      </c>
      <c r="F3393" s="97" t="s">
        <v>862</v>
      </c>
      <c r="G3393" s="97" t="s">
        <v>344</v>
      </c>
      <c r="H3393" s="96" t="s">
        <v>50</v>
      </c>
      <c r="I3393" s="98" t="s">
        <v>51</v>
      </c>
      <c r="J3393" s="27" t="s">
        <v>4549</v>
      </c>
      <c r="K3393" s="28" t="s">
        <v>4550</v>
      </c>
      <c r="L3393" s="93" t="s">
        <v>151</v>
      </c>
      <c r="M3393" s="2" t="s">
        <v>151</v>
      </c>
      <c r="N3393" s="94" t="s">
        <v>151</v>
      </c>
      <c r="O3393" s="13" t="s">
        <v>6</v>
      </c>
      <c r="P3393" s="2" t="s">
        <v>6</v>
      </c>
      <c r="Q3393" s="2" t="s">
        <v>6</v>
      </c>
      <c r="R3393" s="2" t="s">
        <v>6</v>
      </c>
      <c r="S3393" s="2" t="s">
        <v>6</v>
      </c>
      <c r="T3393" s="2" t="s">
        <v>6</v>
      </c>
      <c r="U3393" s="14" t="s">
        <v>6</v>
      </c>
      <c r="V3393" s="13" t="s">
        <v>6</v>
      </c>
      <c r="W3393" s="2" t="s">
        <v>6</v>
      </c>
      <c r="X3393" s="2" t="s">
        <v>6</v>
      </c>
      <c r="Y3393" s="2" t="s">
        <v>6</v>
      </c>
      <c r="Z3393" s="94" t="s">
        <v>6</v>
      </c>
      <c r="AA3393" s="13" t="s">
        <v>6</v>
      </c>
      <c r="AB3393" s="2" t="s">
        <v>6</v>
      </c>
      <c r="AC3393" s="14" t="s">
        <v>6</v>
      </c>
      <c r="AD3393" s="93" t="s">
        <v>6</v>
      </c>
      <c r="AE3393" s="14" t="s">
        <v>6</v>
      </c>
      <c r="AF3393" s="99">
        <v>0</v>
      </c>
    </row>
    <row r="3394" spans="1:32" x14ac:dyDescent="0.3">
      <c r="A3394" s="55" t="str">
        <f t="shared" si="52"/>
        <v>RSmo_01.1</v>
      </c>
      <c r="C3394" s="96" t="s">
        <v>36</v>
      </c>
      <c r="D3394" s="97" t="s">
        <v>778</v>
      </c>
      <c r="E3394" s="97" t="s">
        <v>861</v>
      </c>
      <c r="F3394" s="97" t="s">
        <v>862</v>
      </c>
      <c r="G3394" s="97" t="s">
        <v>344</v>
      </c>
      <c r="H3394" s="96" t="s">
        <v>50</v>
      </c>
      <c r="I3394" s="98" t="s">
        <v>51</v>
      </c>
      <c r="J3394" s="27" t="s">
        <v>4551</v>
      </c>
      <c r="K3394" s="28" t="s">
        <v>4552</v>
      </c>
      <c r="L3394" s="93" t="s">
        <v>151</v>
      </c>
      <c r="M3394" s="2" t="s">
        <v>151</v>
      </c>
      <c r="N3394" s="94" t="s">
        <v>151</v>
      </c>
      <c r="O3394" s="13" t="s">
        <v>6</v>
      </c>
      <c r="P3394" s="2" t="s">
        <v>6</v>
      </c>
      <c r="Q3394" s="2" t="s">
        <v>6</v>
      </c>
      <c r="R3394" s="2" t="s">
        <v>6</v>
      </c>
      <c r="S3394" s="2" t="s">
        <v>6</v>
      </c>
      <c r="T3394" s="2" t="s">
        <v>6</v>
      </c>
      <c r="U3394" s="14" t="s">
        <v>6</v>
      </c>
      <c r="V3394" s="13" t="s">
        <v>6</v>
      </c>
      <c r="W3394" s="2" t="s">
        <v>6</v>
      </c>
      <c r="X3394" s="2" t="s">
        <v>6</v>
      </c>
      <c r="Y3394" s="2" t="s">
        <v>6</v>
      </c>
      <c r="Z3394" s="94" t="s">
        <v>6</v>
      </c>
      <c r="AA3394" s="13" t="s">
        <v>6</v>
      </c>
      <c r="AB3394" s="2" t="s">
        <v>6</v>
      </c>
      <c r="AC3394" s="14" t="s">
        <v>6</v>
      </c>
      <c r="AD3394" s="93" t="s">
        <v>6</v>
      </c>
      <c r="AE3394" s="14" t="s">
        <v>6</v>
      </c>
      <c r="AF3394" s="99">
        <v>0</v>
      </c>
    </row>
    <row r="3395" spans="1:32" x14ac:dyDescent="0.3">
      <c r="A3395" s="55" t="str">
        <f t="shared" si="52"/>
        <v>RSmo_01.1</v>
      </c>
      <c r="C3395" s="96" t="s">
        <v>36</v>
      </c>
      <c r="D3395" s="97" t="s">
        <v>778</v>
      </c>
      <c r="E3395" s="97" t="s">
        <v>861</v>
      </c>
      <c r="F3395" s="97" t="s">
        <v>862</v>
      </c>
      <c r="G3395" s="97" t="s">
        <v>344</v>
      </c>
      <c r="H3395" s="96" t="s">
        <v>50</v>
      </c>
      <c r="I3395" s="98" t="s">
        <v>51</v>
      </c>
      <c r="J3395" s="27" t="s">
        <v>4553</v>
      </c>
      <c r="K3395" s="28" t="s">
        <v>4554</v>
      </c>
      <c r="L3395" s="93" t="s">
        <v>151</v>
      </c>
      <c r="M3395" s="2" t="s">
        <v>151</v>
      </c>
      <c r="N3395" s="94" t="s">
        <v>151</v>
      </c>
      <c r="O3395" s="13" t="s">
        <v>6</v>
      </c>
      <c r="P3395" s="2" t="s">
        <v>6</v>
      </c>
      <c r="Q3395" s="2" t="s">
        <v>6</v>
      </c>
      <c r="R3395" s="2" t="s">
        <v>6</v>
      </c>
      <c r="S3395" s="2" t="s">
        <v>6</v>
      </c>
      <c r="T3395" s="2" t="s">
        <v>6</v>
      </c>
      <c r="U3395" s="14" t="s">
        <v>6</v>
      </c>
      <c r="V3395" s="13" t="s">
        <v>6</v>
      </c>
      <c r="W3395" s="2" t="s">
        <v>6</v>
      </c>
      <c r="X3395" s="2" t="s">
        <v>6</v>
      </c>
      <c r="Y3395" s="2" t="s">
        <v>6</v>
      </c>
      <c r="Z3395" s="94" t="s">
        <v>6</v>
      </c>
      <c r="AA3395" s="13" t="s">
        <v>6</v>
      </c>
      <c r="AB3395" s="2" t="s">
        <v>6</v>
      </c>
      <c r="AC3395" s="14" t="s">
        <v>6</v>
      </c>
      <c r="AD3395" s="93" t="s">
        <v>6</v>
      </c>
      <c r="AE3395" s="14" t="s">
        <v>6</v>
      </c>
      <c r="AF3395" s="99">
        <v>100</v>
      </c>
    </row>
    <row r="3396" spans="1:32" x14ac:dyDescent="0.3">
      <c r="A3396" s="55" t="str">
        <f t="shared" si="52"/>
        <v>RSmo_01.1</v>
      </c>
      <c r="C3396" s="96" t="s">
        <v>36</v>
      </c>
      <c r="D3396" s="97" t="s">
        <v>778</v>
      </c>
      <c r="E3396" s="97" t="s">
        <v>861</v>
      </c>
      <c r="F3396" s="97" t="s">
        <v>862</v>
      </c>
      <c r="G3396" s="97" t="s">
        <v>344</v>
      </c>
      <c r="H3396" s="96" t="s">
        <v>50</v>
      </c>
      <c r="I3396" s="98" t="s">
        <v>51</v>
      </c>
      <c r="J3396" s="27" t="s">
        <v>4555</v>
      </c>
      <c r="K3396" s="28" t="s">
        <v>4556</v>
      </c>
      <c r="L3396" s="93" t="s">
        <v>151</v>
      </c>
      <c r="M3396" s="2" t="s">
        <v>151</v>
      </c>
      <c r="N3396" s="94" t="s">
        <v>151</v>
      </c>
      <c r="O3396" s="13" t="s">
        <v>6</v>
      </c>
      <c r="P3396" s="2" t="s">
        <v>6</v>
      </c>
      <c r="Q3396" s="2" t="s">
        <v>6</v>
      </c>
      <c r="R3396" s="2" t="s">
        <v>6</v>
      </c>
      <c r="S3396" s="2" t="s">
        <v>6</v>
      </c>
      <c r="T3396" s="2" t="s">
        <v>6</v>
      </c>
      <c r="U3396" s="14" t="s">
        <v>6</v>
      </c>
      <c r="V3396" s="13" t="s">
        <v>6</v>
      </c>
      <c r="W3396" s="2" t="s">
        <v>6</v>
      </c>
      <c r="X3396" s="2" t="s">
        <v>6</v>
      </c>
      <c r="Y3396" s="2" t="s">
        <v>6</v>
      </c>
      <c r="Z3396" s="94" t="s">
        <v>6</v>
      </c>
      <c r="AA3396" s="13" t="s">
        <v>6</v>
      </c>
      <c r="AB3396" s="2" t="s">
        <v>6</v>
      </c>
      <c r="AC3396" s="14" t="s">
        <v>6</v>
      </c>
      <c r="AD3396" s="93" t="s">
        <v>6</v>
      </c>
      <c r="AE3396" s="14" t="s">
        <v>6</v>
      </c>
      <c r="AF3396" s="99">
        <v>100</v>
      </c>
    </row>
    <row r="3397" spans="1:32" x14ac:dyDescent="0.3">
      <c r="A3397" s="55" t="str">
        <f t="shared" si="52"/>
        <v>RSmo_01.1</v>
      </c>
      <c r="C3397" s="96" t="s">
        <v>36</v>
      </c>
      <c r="D3397" s="97" t="s">
        <v>778</v>
      </c>
      <c r="E3397" s="97" t="s">
        <v>861</v>
      </c>
      <c r="F3397" s="97" t="s">
        <v>862</v>
      </c>
      <c r="G3397" s="97" t="s">
        <v>344</v>
      </c>
      <c r="H3397" s="96" t="s">
        <v>50</v>
      </c>
      <c r="I3397" s="98" t="s">
        <v>51</v>
      </c>
      <c r="J3397" s="27" t="s">
        <v>4557</v>
      </c>
      <c r="K3397" s="28" t="s">
        <v>4558</v>
      </c>
      <c r="L3397" s="93" t="s">
        <v>151</v>
      </c>
      <c r="M3397" s="2" t="s">
        <v>151</v>
      </c>
      <c r="N3397" s="94" t="s">
        <v>151</v>
      </c>
      <c r="O3397" s="13" t="s">
        <v>6</v>
      </c>
      <c r="P3397" s="2" t="s">
        <v>6</v>
      </c>
      <c r="Q3397" s="2" t="s">
        <v>6</v>
      </c>
      <c r="R3397" s="2" t="s">
        <v>6</v>
      </c>
      <c r="S3397" s="2" t="s">
        <v>6</v>
      </c>
      <c r="T3397" s="2" t="s">
        <v>6</v>
      </c>
      <c r="U3397" s="14" t="s">
        <v>6</v>
      </c>
      <c r="V3397" s="13" t="s">
        <v>6</v>
      </c>
      <c r="W3397" s="2" t="s">
        <v>6</v>
      </c>
      <c r="X3397" s="2" t="s">
        <v>6</v>
      </c>
      <c r="Y3397" s="2" t="s">
        <v>6</v>
      </c>
      <c r="Z3397" s="94" t="s">
        <v>6</v>
      </c>
      <c r="AA3397" s="13" t="s">
        <v>6</v>
      </c>
      <c r="AB3397" s="2" t="s">
        <v>6</v>
      </c>
      <c r="AC3397" s="14" t="s">
        <v>6</v>
      </c>
      <c r="AD3397" s="93" t="s">
        <v>6</v>
      </c>
      <c r="AE3397" s="14" t="s">
        <v>6</v>
      </c>
      <c r="AF3397" s="99">
        <v>100</v>
      </c>
    </row>
    <row r="3398" spans="1:32" x14ac:dyDescent="0.3">
      <c r="A3398" s="55" t="str">
        <f t="shared" si="52"/>
        <v>RSmo_01.1</v>
      </c>
      <c r="C3398" s="96" t="s">
        <v>36</v>
      </c>
      <c r="D3398" s="97" t="s">
        <v>778</v>
      </c>
      <c r="E3398" s="97" t="s">
        <v>861</v>
      </c>
      <c r="F3398" s="97" t="s">
        <v>862</v>
      </c>
      <c r="G3398" s="97" t="s">
        <v>344</v>
      </c>
      <c r="H3398" s="96" t="s">
        <v>50</v>
      </c>
      <c r="I3398" s="98" t="s">
        <v>51</v>
      </c>
      <c r="J3398" s="27" t="s">
        <v>4559</v>
      </c>
      <c r="K3398" s="28" t="s">
        <v>4560</v>
      </c>
      <c r="L3398" s="93" t="s">
        <v>151</v>
      </c>
      <c r="M3398" s="2" t="s">
        <v>151</v>
      </c>
      <c r="N3398" s="94" t="s">
        <v>151</v>
      </c>
      <c r="O3398" s="13" t="s">
        <v>6</v>
      </c>
      <c r="P3398" s="2" t="s">
        <v>6</v>
      </c>
      <c r="Q3398" s="2" t="s">
        <v>6</v>
      </c>
      <c r="R3398" s="2" t="s">
        <v>6</v>
      </c>
      <c r="S3398" s="2" t="s">
        <v>6</v>
      </c>
      <c r="T3398" s="2" t="s">
        <v>6</v>
      </c>
      <c r="U3398" s="14" t="s">
        <v>6</v>
      </c>
      <c r="V3398" s="13" t="s">
        <v>6</v>
      </c>
      <c r="W3398" s="2" t="s">
        <v>6</v>
      </c>
      <c r="X3398" s="2" t="s">
        <v>6</v>
      </c>
      <c r="Y3398" s="2" t="s">
        <v>6</v>
      </c>
      <c r="Z3398" s="94" t="s">
        <v>6</v>
      </c>
      <c r="AA3398" s="13" t="s">
        <v>6</v>
      </c>
      <c r="AB3398" s="2" t="s">
        <v>6</v>
      </c>
      <c r="AC3398" s="14" t="s">
        <v>6</v>
      </c>
      <c r="AD3398" s="93" t="s">
        <v>6</v>
      </c>
      <c r="AE3398" s="14" t="s">
        <v>6</v>
      </c>
      <c r="AF3398" s="99">
        <v>100</v>
      </c>
    </row>
    <row r="3399" spans="1:32" x14ac:dyDescent="0.3">
      <c r="A3399" s="55" t="str">
        <f t="shared" si="52"/>
        <v>RSmo_01.1</v>
      </c>
      <c r="C3399" s="96" t="s">
        <v>36</v>
      </c>
      <c r="D3399" s="97" t="s">
        <v>778</v>
      </c>
      <c r="E3399" s="97" t="s">
        <v>861</v>
      </c>
      <c r="F3399" s="97" t="s">
        <v>862</v>
      </c>
      <c r="G3399" s="97" t="s">
        <v>344</v>
      </c>
      <c r="H3399" s="96" t="s">
        <v>50</v>
      </c>
      <c r="I3399" s="98" t="s">
        <v>51</v>
      </c>
      <c r="J3399" s="27" t="s">
        <v>4561</v>
      </c>
      <c r="K3399" s="28" t="s">
        <v>4562</v>
      </c>
      <c r="L3399" s="93" t="s">
        <v>151</v>
      </c>
      <c r="M3399" s="2" t="s">
        <v>151</v>
      </c>
      <c r="N3399" s="94" t="s">
        <v>151</v>
      </c>
      <c r="O3399" s="13" t="s">
        <v>6</v>
      </c>
      <c r="P3399" s="2" t="s">
        <v>6</v>
      </c>
      <c r="Q3399" s="2" t="s">
        <v>6</v>
      </c>
      <c r="R3399" s="2" t="s">
        <v>6</v>
      </c>
      <c r="S3399" s="2" t="s">
        <v>6</v>
      </c>
      <c r="T3399" s="2" t="s">
        <v>6</v>
      </c>
      <c r="U3399" s="14" t="s">
        <v>6</v>
      </c>
      <c r="V3399" s="13" t="s">
        <v>6</v>
      </c>
      <c r="W3399" s="2" t="s">
        <v>6</v>
      </c>
      <c r="X3399" s="2" t="s">
        <v>6</v>
      </c>
      <c r="Y3399" s="2" t="s">
        <v>6</v>
      </c>
      <c r="Z3399" s="94" t="s">
        <v>6</v>
      </c>
      <c r="AA3399" s="13" t="s">
        <v>6</v>
      </c>
      <c r="AB3399" s="2" t="s">
        <v>6</v>
      </c>
      <c r="AC3399" s="14" t="s">
        <v>6</v>
      </c>
      <c r="AD3399" s="93" t="s">
        <v>6</v>
      </c>
      <c r="AE3399" s="14" t="s">
        <v>6</v>
      </c>
      <c r="AF3399" s="99">
        <v>100</v>
      </c>
    </row>
    <row r="3400" spans="1:32" x14ac:dyDescent="0.3">
      <c r="A3400" s="55" t="str">
        <f t="shared" ref="A3400:A3463" si="53">C3400&amp;LOWER(LEFT(D3400,2))&amp;"_"&amp;IF(LEN(TRIM(LEFT(E3400,FIND(" ",E3400))))=3,"0"&amp;TRIM(LEFT(E3400,FIND(" ",E3400))),TRIM(LEFT(E3400,FIND(" ",E3400))))</f>
        <v>RSmo_01.1</v>
      </c>
      <c r="C3400" s="96" t="s">
        <v>36</v>
      </c>
      <c r="D3400" s="97" t="s">
        <v>778</v>
      </c>
      <c r="E3400" s="97" t="s">
        <v>861</v>
      </c>
      <c r="F3400" s="97" t="s">
        <v>862</v>
      </c>
      <c r="G3400" s="97" t="s">
        <v>344</v>
      </c>
      <c r="H3400" s="96" t="s">
        <v>50</v>
      </c>
      <c r="I3400" s="98" t="s">
        <v>51</v>
      </c>
      <c r="J3400" s="27" t="s">
        <v>4563</v>
      </c>
      <c r="K3400" s="28" t="s">
        <v>4564</v>
      </c>
      <c r="L3400" s="93" t="s">
        <v>151</v>
      </c>
      <c r="M3400" s="2" t="s">
        <v>151</v>
      </c>
      <c r="N3400" s="94" t="s">
        <v>151</v>
      </c>
      <c r="O3400" s="13" t="s">
        <v>6</v>
      </c>
      <c r="P3400" s="2" t="s">
        <v>6</v>
      </c>
      <c r="Q3400" s="2" t="s">
        <v>6</v>
      </c>
      <c r="R3400" s="2" t="s">
        <v>6</v>
      </c>
      <c r="S3400" s="2" t="s">
        <v>6</v>
      </c>
      <c r="T3400" s="2" t="s">
        <v>6</v>
      </c>
      <c r="U3400" s="14" t="s">
        <v>6</v>
      </c>
      <c r="V3400" s="13" t="s">
        <v>6</v>
      </c>
      <c r="W3400" s="2" t="s">
        <v>6</v>
      </c>
      <c r="X3400" s="2" t="s">
        <v>6</v>
      </c>
      <c r="Y3400" s="2" t="s">
        <v>6</v>
      </c>
      <c r="Z3400" s="94" t="s">
        <v>6</v>
      </c>
      <c r="AA3400" s="13" t="s">
        <v>6</v>
      </c>
      <c r="AB3400" s="2" t="s">
        <v>6</v>
      </c>
      <c r="AC3400" s="14" t="s">
        <v>6</v>
      </c>
      <c r="AD3400" s="93" t="s">
        <v>6</v>
      </c>
      <c r="AE3400" s="14" t="s">
        <v>6</v>
      </c>
      <c r="AF3400" s="99">
        <v>0</v>
      </c>
    </row>
    <row r="3401" spans="1:32" x14ac:dyDescent="0.3">
      <c r="A3401" s="55" t="str">
        <f t="shared" si="53"/>
        <v>RSmo_01.1</v>
      </c>
      <c r="C3401" s="96" t="s">
        <v>36</v>
      </c>
      <c r="D3401" s="97" t="s">
        <v>778</v>
      </c>
      <c r="E3401" s="97" t="s">
        <v>861</v>
      </c>
      <c r="F3401" s="97" t="s">
        <v>862</v>
      </c>
      <c r="G3401" s="97" t="s">
        <v>344</v>
      </c>
      <c r="H3401" s="96" t="s">
        <v>50</v>
      </c>
      <c r="I3401" s="98" t="s">
        <v>51</v>
      </c>
      <c r="J3401" s="27" t="s">
        <v>4565</v>
      </c>
      <c r="K3401" s="28" t="s">
        <v>4566</v>
      </c>
      <c r="L3401" s="93" t="s">
        <v>151</v>
      </c>
      <c r="M3401" s="2" t="s">
        <v>151</v>
      </c>
      <c r="N3401" s="94" t="s">
        <v>151</v>
      </c>
      <c r="O3401" s="13" t="s">
        <v>6</v>
      </c>
      <c r="P3401" s="2" t="s">
        <v>6</v>
      </c>
      <c r="Q3401" s="2" t="s">
        <v>6</v>
      </c>
      <c r="R3401" s="2" t="s">
        <v>6</v>
      </c>
      <c r="S3401" s="2" t="s">
        <v>6</v>
      </c>
      <c r="T3401" s="2" t="s">
        <v>6</v>
      </c>
      <c r="U3401" s="14" t="s">
        <v>6</v>
      </c>
      <c r="V3401" s="13" t="s">
        <v>6</v>
      </c>
      <c r="W3401" s="2" t="s">
        <v>6</v>
      </c>
      <c r="X3401" s="2" t="s">
        <v>6</v>
      </c>
      <c r="Y3401" s="2" t="s">
        <v>6</v>
      </c>
      <c r="Z3401" s="94" t="s">
        <v>6</v>
      </c>
      <c r="AA3401" s="13" t="s">
        <v>6</v>
      </c>
      <c r="AB3401" s="2" t="s">
        <v>6</v>
      </c>
      <c r="AC3401" s="14" t="s">
        <v>6</v>
      </c>
      <c r="AD3401" s="93" t="s">
        <v>6</v>
      </c>
      <c r="AE3401" s="14" t="s">
        <v>6</v>
      </c>
      <c r="AF3401" s="99">
        <v>0</v>
      </c>
    </row>
    <row r="3402" spans="1:32" x14ac:dyDescent="0.3">
      <c r="A3402" s="55" t="str">
        <f t="shared" si="53"/>
        <v>RSmo_01.1</v>
      </c>
      <c r="C3402" s="96" t="s">
        <v>36</v>
      </c>
      <c r="D3402" s="97" t="s">
        <v>778</v>
      </c>
      <c r="E3402" s="97" t="s">
        <v>861</v>
      </c>
      <c r="F3402" s="97" t="s">
        <v>862</v>
      </c>
      <c r="G3402" s="97" t="s">
        <v>344</v>
      </c>
      <c r="H3402" s="96" t="s">
        <v>50</v>
      </c>
      <c r="I3402" s="98" t="s">
        <v>51</v>
      </c>
      <c r="J3402" s="27" t="s">
        <v>4567</v>
      </c>
      <c r="K3402" s="28" t="s">
        <v>4568</v>
      </c>
      <c r="L3402" s="93" t="s">
        <v>151</v>
      </c>
      <c r="M3402" s="2" t="s">
        <v>151</v>
      </c>
      <c r="N3402" s="94" t="s">
        <v>151</v>
      </c>
      <c r="O3402" s="13" t="s">
        <v>6</v>
      </c>
      <c r="P3402" s="2" t="s">
        <v>6</v>
      </c>
      <c r="Q3402" s="2" t="s">
        <v>6</v>
      </c>
      <c r="R3402" s="2" t="s">
        <v>6</v>
      </c>
      <c r="S3402" s="2" t="s">
        <v>6</v>
      </c>
      <c r="T3402" s="2" t="s">
        <v>6</v>
      </c>
      <c r="U3402" s="14" t="s">
        <v>6</v>
      </c>
      <c r="V3402" s="13" t="s">
        <v>6</v>
      </c>
      <c r="W3402" s="2" t="s">
        <v>6</v>
      </c>
      <c r="X3402" s="2" t="s">
        <v>6</v>
      </c>
      <c r="Y3402" s="2" t="s">
        <v>6</v>
      </c>
      <c r="Z3402" s="94" t="s">
        <v>6</v>
      </c>
      <c r="AA3402" s="13" t="s">
        <v>6</v>
      </c>
      <c r="AB3402" s="2" t="s">
        <v>6</v>
      </c>
      <c r="AC3402" s="14" t="s">
        <v>6</v>
      </c>
      <c r="AD3402" s="93" t="s">
        <v>6</v>
      </c>
      <c r="AE3402" s="14" t="s">
        <v>6</v>
      </c>
      <c r="AF3402" s="99">
        <v>100</v>
      </c>
    </row>
    <row r="3403" spans="1:32" x14ac:dyDescent="0.3">
      <c r="A3403" s="55" t="str">
        <f t="shared" si="53"/>
        <v>RSmo_01.1</v>
      </c>
      <c r="C3403" s="96" t="s">
        <v>36</v>
      </c>
      <c r="D3403" s="97" t="s">
        <v>778</v>
      </c>
      <c r="E3403" s="97" t="s">
        <v>861</v>
      </c>
      <c r="F3403" s="97" t="s">
        <v>862</v>
      </c>
      <c r="G3403" s="97" t="s">
        <v>344</v>
      </c>
      <c r="H3403" s="96" t="s">
        <v>50</v>
      </c>
      <c r="I3403" s="98" t="s">
        <v>51</v>
      </c>
      <c r="J3403" s="27" t="s">
        <v>258</v>
      </c>
      <c r="K3403" s="28" t="s">
        <v>145</v>
      </c>
      <c r="L3403" s="93" t="s">
        <v>151</v>
      </c>
      <c r="M3403" s="2" t="s">
        <v>151</v>
      </c>
      <c r="N3403" s="94" t="s">
        <v>151</v>
      </c>
      <c r="O3403" s="13" t="s">
        <v>6</v>
      </c>
      <c r="P3403" s="2" t="s">
        <v>6</v>
      </c>
      <c r="Q3403" s="2" t="s">
        <v>6</v>
      </c>
      <c r="R3403" s="2" t="s">
        <v>6</v>
      </c>
      <c r="S3403" s="2" t="s">
        <v>6</v>
      </c>
      <c r="T3403" s="2" t="s">
        <v>6</v>
      </c>
      <c r="U3403" s="14" t="s">
        <v>6</v>
      </c>
      <c r="V3403" s="13" t="s">
        <v>6</v>
      </c>
      <c r="W3403" s="2" t="s">
        <v>6</v>
      </c>
      <c r="X3403" s="2" t="s">
        <v>6</v>
      </c>
      <c r="Y3403" s="2" t="s">
        <v>6</v>
      </c>
      <c r="Z3403" s="94" t="s">
        <v>6</v>
      </c>
      <c r="AA3403" s="13" t="s">
        <v>6</v>
      </c>
      <c r="AB3403" s="2" t="s">
        <v>6</v>
      </c>
      <c r="AC3403" s="14" t="s">
        <v>6</v>
      </c>
      <c r="AD3403" s="93" t="s">
        <v>6</v>
      </c>
      <c r="AE3403" s="14" t="s">
        <v>6</v>
      </c>
      <c r="AF3403" s="99">
        <v>100</v>
      </c>
    </row>
    <row r="3404" spans="1:32" x14ac:dyDescent="0.3">
      <c r="A3404" s="55" t="str">
        <f t="shared" si="53"/>
        <v>RSmo_01.1</v>
      </c>
      <c r="C3404" s="96" t="s">
        <v>36</v>
      </c>
      <c r="D3404" s="97" t="s">
        <v>778</v>
      </c>
      <c r="E3404" s="97" t="s">
        <v>861</v>
      </c>
      <c r="F3404" s="97" t="s">
        <v>862</v>
      </c>
      <c r="G3404" s="97" t="s">
        <v>344</v>
      </c>
      <c r="H3404" s="96" t="s">
        <v>50</v>
      </c>
      <c r="I3404" s="98" t="s">
        <v>51</v>
      </c>
      <c r="J3404" s="27" t="s">
        <v>4569</v>
      </c>
      <c r="K3404" s="28" t="s">
        <v>4570</v>
      </c>
      <c r="L3404" s="93" t="s">
        <v>151</v>
      </c>
      <c r="M3404" s="2" t="s">
        <v>151</v>
      </c>
      <c r="N3404" s="94" t="s">
        <v>151</v>
      </c>
      <c r="O3404" s="13" t="s">
        <v>6</v>
      </c>
      <c r="P3404" s="2" t="s">
        <v>6</v>
      </c>
      <c r="Q3404" s="2" t="s">
        <v>6</v>
      </c>
      <c r="R3404" s="2" t="s">
        <v>6</v>
      </c>
      <c r="S3404" s="2" t="s">
        <v>6</v>
      </c>
      <c r="T3404" s="2" t="s">
        <v>6</v>
      </c>
      <c r="U3404" s="14" t="s">
        <v>6</v>
      </c>
      <c r="V3404" s="13" t="s">
        <v>6</v>
      </c>
      <c r="W3404" s="2" t="s">
        <v>6</v>
      </c>
      <c r="X3404" s="2" t="s">
        <v>6</v>
      </c>
      <c r="Y3404" s="2" t="s">
        <v>6</v>
      </c>
      <c r="Z3404" s="94" t="s">
        <v>6</v>
      </c>
      <c r="AA3404" s="13" t="s">
        <v>6</v>
      </c>
      <c r="AB3404" s="2" t="s">
        <v>6</v>
      </c>
      <c r="AC3404" s="14" t="s">
        <v>6</v>
      </c>
      <c r="AD3404" s="93" t="s">
        <v>6</v>
      </c>
      <c r="AE3404" s="14" t="s">
        <v>6</v>
      </c>
      <c r="AF3404" s="99">
        <v>100</v>
      </c>
    </row>
    <row r="3405" spans="1:32" x14ac:dyDescent="0.3">
      <c r="A3405" s="55" t="str">
        <f t="shared" si="53"/>
        <v>RSmo_01.1</v>
      </c>
      <c r="C3405" s="96" t="s">
        <v>36</v>
      </c>
      <c r="D3405" s="97" t="s">
        <v>778</v>
      </c>
      <c r="E3405" s="97" t="s">
        <v>861</v>
      </c>
      <c r="F3405" s="97" t="s">
        <v>862</v>
      </c>
      <c r="G3405" s="97" t="s">
        <v>344</v>
      </c>
      <c r="H3405" s="96" t="s">
        <v>50</v>
      </c>
      <c r="I3405" s="98" t="s">
        <v>51</v>
      </c>
      <c r="J3405" s="27" t="s">
        <v>259</v>
      </c>
      <c r="K3405" s="28" t="s">
        <v>4571</v>
      </c>
      <c r="L3405" s="93" t="s">
        <v>151</v>
      </c>
      <c r="M3405" s="2" t="s">
        <v>151</v>
      </c>
      <c r="N3405" s="94" t="s">
        <v>151</v>
      </c>
      <c r="O3405" s="13" t="s">
        <v>6</v>
      </c>
      <c r="P3405" s="2" t="s">
        <v>6</v>
      </c>
      <c r="Q3405" s="2" t="s">
        <v>6</v>
      </c>
      <c r="R3405" s="2" t="s">
        <v>6</v>
      </c>
      <c r="S3405" s="2" t="s">
        <v>6</v>
      </c>
      <c r="T3405" s="2" t="s">
        <v>6</v>
      </c>
      <c r="U3405" s="14" t="s">
        <v>6</v>
      </c>
      <c r="V3405" s="13" t="s">
        <v>6</v>
      </c>
      <c r="W3405" s="2" t="s">
        <v>6</v>
      </c>
      <c r="X3405" s="2" t="s">
        <v>6</v>
      </c>
      <c r="Y3405" s="2" t="s">
        <v>6</v>
      </c>
      <c r="Z3405" s="94" t="s">
        <v>6</v>
      </c>
      <c r="AA3405" s="13" t="s">
        <v>6</v>
      </c>
      <c r="AB3405" s="2" t="s">
        <v>6</v>
      </c>
      <c r="AC3405" s="14" t="s">
        <v>6</v>
      </c>
      <c r="AD3405" s="93" t="s">
        <v>6</v>
      </c>
      <c r="AE3405" s="14" t="s">
        <v>6</v>
      </c>
      <c r="AF3405" s="99">
        <v>100</v>
      </c>
    </row>
    <row r="3406" spans="1:32" x14ac:dyDescent="0.3">
      <c r="A3406" s="55" t="str">
        <f t="shared" si="53"/>
        <v>RSmo_01.1</v>
      </c>
      <c r="C3406" s="96" t="s">
        <v>36</v>
      </c>
      <c r="D3406" s="97" t="s">
        <v>778</v>
      </c>
      <c r="E3406" s="97" t="s">
        <v>861</v>
      </c>
      <c r="F3406" s="97" t="s">
        <v>862</v>
      </c>
      <c r="G3406" s="97" t="s">
        <v>344</v>
      </c>
      <c r="H3406" s="96" t="s">
        <v>50</v>
      </c>
      <c r="I3406" s="98" t="s">
        <v>51</v>
      </c>
      <c r="J3406" s="27" t="s">
        <v>4572</v>
      </c>
      <c r="K3406" s="28" t="s">
        <v>4573</v>
      </c>
      <c r="L3406" s="93" t="s">
        <v>151</v>
      </c>
      <c r="M3406" s="2" t="s">
        <v>151</v>
      </c>
      <c r="N3406" s="94" t="s">
        <v>151</v>
      </c>
      <c r="O3406" s="13" t="s">
        <v>6</v>
      </c>
      <c r="P3406" s="2" t="s">
        <v>6</v>
      </c>
      <c r="Q3406" s="2" t="s">
        <v>6</v>
      </c>
      <c r="R3406" s="2" t="s">
        <v>6</v>
      </c>
      <c r="S3406" s="2" t="s">
        <v>6</v>
      </c>
      <c r="T3406" s="2" t="s">
        <v>6</v>
      </c>
      <c r="U3406" s="14" t="s">
        <v>6</v>
      </c>
      <c r="V3406" s="13" t="s">
        <v>6</v>
      </c>
      <c r="W3406" s="2" t="s">
        <v>6</v>
      </c>
      <c r="X3406" s="2" t="s">
        <v>6</v>
      </c>
      <c r="Y3406" s="2" t="s">
        <v>6</v>
      </c>
      <c r="Z3406" s="94" t="s">
        <v>6</v>
      </c>
      <c r="AA3406" s="13" t="s">
        <v>6</v>
      </c>
      <c r="AB3406" s="2" t="s">
        <v>6</v>
      </c>
      <c r="AC3406" s="14" t="s">
        <v>6</v>
      </c>
      <c r="AD3406" s="93" t="s">
        <v>6</v>
      </c>
      <c r="AE3406" s="14" t="s">
        <v>6</v>
      </c>
      <c r="AF3406" s="99">
        <v>0</v>
      </c>
    </row>
    <row r="3407" spans="1:32" x14ac:dyDescent="0.3">
      <c r="A3407" s="55" t="str">
        <f t="shared" si="53"/>
        <v>RSmo_01.1</v>
      </c>
      <c r="C3407" s="96" t="s">
        <v>36</v>
      </c>
      <c r="D3407" s="97" t="s">
        <v>778</v>
      </c>
      <c r="E3407" s="97" t="s">
        <v>861</v>
      </c>
      <c r="F3407" s="97" t="s">
        <v>862</v>
      </c>
      <c r="G3407" s="97" t="s">
        <v>344</v>
      </c>
      <c r="H3407" s="96" t="s">
        <v>50</v>
      </c>
      <c r="I3407" s="98" t="s">
        <v>51</v>
      </c>
      <c r="J3407" s="27" t="s">
        <v>4574</v>
      </c>
      <c r="K3407" s="28" t="s">
        <v>4575</v>
      </c>
      <c r="L3407" s="93" t="s">
        <v>151</v>
      </c>
      <c r="M3407" s="2" t="s">
        <v>151</v>
      </c>
      <c r="N3407" s="94" t="s">
        <v>151</v>
      </c>
      <c r="O3407" s="13" t="s">
        <v>6</v>
      </c>
      <c r="P3407" s="2" t="s">
        <v>6</v>
      </c>
      <c r="Q3407" s="2" t="s">
        <v>6</v>
      </c>
      <c r="R3407" s="2" t="s">
        <v>6</v>
      </c>
      <c r="S3407" s="2" t="s">
        <v>6</v>
      </c>
      <c r="T3407" s="2" t="s">
        <v>6</v>
      </c>
      <c r="U3407" s="14" t="s">
        <v>6</v>
      </c>
      <c r="V3407" s="13" t="s">
        <v>6</v>
      </c>
      <c r="W3407" s="2" t="s">
        <v>6</v>
      </c>
      <c r="X3407" s="2" t="s">
        <v>6</v>
      </c>
      <c r="Y3407" s="2" t="s">
        <v>6</v>
      </c>
      <c r="Z3407" s="94" t="s">
        <v>6</v>
      </c>
      <c r="AA3407" s="13" t="s">
        <v>6</v>
      </c>
      <c r="AB3407" s="2" t="s">
        <v>6</v>
      </c>
      <c r="AC3407" s="14" t="s">
        <v>6</v>
      </c>
      <c r="AD3407" s="93" t="s">
        <v>6</v>
      </c>
      <c r="AE3407" s="14" t="s">
        <v>6</v>
      </c>
      <c r="AF3407" s="99">
        <v>100</v>
      </c>
    </row>
    <row r="3408" spans="1:32" x14ac:dyDescent="0.3">
      <c r="A3408" s="55" t="str">
        <f t="shared" si="53"/>
        <v>RSmo_01.2</v>
      </c>
      <c r="C3408" s="96" t="s">
        <v>36</v>
      </c>
      <c r="D3408" s="97" t="s">
        <v>778</v>
      </c>
      <c r="E3408" s="97" t="s">
        <v>863</v>
      </c>
      <c r="F3408" s="97" t="s">
        <v>864</v>
      </c>
      <c r="G3408" s="97" t="s">
        <v>351</v>
      </c>
      <c r="H3408" s="96" t="s">
        <v>50</v>
      </c>
      <c r="I3408" s="98" t="s">
        <v>454</v>
      </c>
      <c r="J3408" s="27" t="s">
        <v>165</v>
      </c>
      <c r="K3408" s="28" t="s">
        <v>4576</v>
      </c>
      <c r="L3408" s="93" t="s">
        <v>151</v>
      </c>
      <c r="M3408" s="2" t="s">
        <v>152</v>
      </c>
      <c r="N3408" s="94" t="s">
        <v>151</v>
      </c>
      <c r="O3408" s="13" t="s">
        <v>468</v>
      </c>
      <c r="P3408" s="2" t="s">
        <v>152</v>
      </c>
      <c r="Q3408" s="2" t="s">
        <v>152</v>
      </c>
      <c r="R3408" s="2" t="s">
        <v>152</v>
      </c>
      <c r="S3408" s="2" t="s">
        <v>152</v>
      </c>
      <c r="T3408" s="2" t="s">
        <v>152</v>
      </c>
      <c r="U3408" s="14" t="s">
        <v>152</v>
      </c>
      <c r="V3408" s="13" t="s">
        <v>151</v>
      </c>
      <c r="W3408" s="2" t="s">
        <v>152</v>
      </c>
      <c r="X3408" s="2" t="s">
        <v>152</v>
      </c>
      <c r="Y3408" s="2" t="s">
        <v>152</v>
      </c>
      <c r="Z3408" s="94" t="s">
        <v>152</v>
      </c>
      <c r="AA3408" s="13" t="s">
        <v>151</v>
      </c>
      <c r="AB3408" s="2" t="s">
        <v>152</v>
      </c>
      <c r="AC3408" s="14" t="s">
        <v>152</v>
      </c>
      <c r="AD3408" s="93" t="s">
        <v>151</v>
      </c>
      <c r="AE3408" s="14" t="s">
        <v>152</v>
      </c>
      <c r="AF3408" s="99">
        <v>100</v>
      </c>
    </row>
    <row r="3409" spans="1:32" x14ac:dyDescent="0.3">
      <c r="A3409" s="55" t="str">
        <f t="shared" si="53"/>
        <v>RSmo_01.3</v>
      </c>
      <c r="C3409" s="96" t="s">
        <v>36</v>
      </c>
      <c r="D3409" s="97" t="s">
        <v>778</v>
      </c>
      <c r="E3409" s="97" t="s">
        <v>865</v>
      </c>
      <c r="F3409" s="97" t="s">
        <v>866</v>
      </c>
      <c r="G3409" s="97" t="s">
        <v>351</v>
      </c>
      <c r="H3409" s="96" t="s">
        <v>50</v>
      </c>
      <c r="I3409" s="98" t="s">
        <v>6</v>
      </c>
      <c r="J3409" s="27" t="s">
        <v>976</v>
      </c>
      <c r="K3409" s="28" t="s">
        <v>976</v>
      </c>
      <c r="L3409" s="93" t="s">
        <v>151</v>
      </c>
      <c r="M3409" s="2" t="s">
        <v>151</v>
      </c>
      <c r="N3409" s="94" t="s">
        <v>151</v>
      </c>
      <c r="O3409" s="13" t="s">
        <v>151</v>
      </c>
      <c r="P3409" s="2" t="s">
        <v>151</v>
      </c>
      <c r="Q3409" s="2" t="s">
        <v>151</v>
      </c>
      <c r="R3409" s="2" t="s">
        <v>151</v>
      </c>
      <c r="S3409" s="2" t="s">
        <v>151</v>
      </c>
      <c r="T3409" s="2" t="s">
        <v>151</v>
      </c>
      <c r="U3409" s="14" t="s">
        <v>151</v>
      </c>
      <c r="V3409" s="13" t="s">
        <v>151</v>
      </c>
      <c r="W3409" s="2" t="s">
        <v>151</v>
      </c>
      <c r="X3409" s="2" t="s">
        <v>151</v>
      </c>
      <c r="Y3409" s="2" t="s">
        <v>151</v>
      </c>
      <c r="Z3409" s="94" t="s">
        <v>151</v>
      </c>
      <c r="AA3409" s="13" t="s">
        <v>151</v>
      </c>
      <c r="AB3409" s="2" t="s">
        <v>151</v>
      </c>
      <c r="AC3409" s="14" t="s">
        <v>151</v>
      </c>
      <c r="AD3409" s="93" t="s">
        <v>151</v>
      </c>
      <c r="AE3409" s="14" t="s">
        <v>151</v>
      </c>
      <c r="AF3409" s="99">
        <v>100</v>
      </c>
    </row>
    <row r="3410" spans="1:32" x14ac:dyDescent="0.3">
      <c r="A3410" s="55" t="str">
        <f t="shared" si="53"/>
        <v>RSmo_01.4</v>
      </c>
      <c r="C3410" s="96" t="s">
        <v>36</v>
      </c>
      <c r="D3410" s="97" t="s">
        <v>778</v>
      </c>
      <c r="E3410" s="97" t="s">
        <v>867</v>
      </c>
      <c r="F3410" s="97" t="s">
        <v>868</v>
      </c>
      <c r="G3410" s="97" t="s">
        <v>351</v>
      </c>
      <c r="H3410" s="96" t="s">
        <v>50</v>
      </c>
      <c r="I3410" s="98" t="s">
        <v>454</v>
      </c>
      <c r="J3410" s="27" t="s">
        <v>165</v>
      </c>
      <c r="K3410" s="28" t="s">
        <v>4577</v>
      </c>
      <c r="L3410" s="93" t="s">
        <v>151</v>
      </c>
      <c r="M3410" s="2" t="s">
        <v>152</v>
      </c>
      <c r="N3410" s="94" t="s">
        <v>151</v>
      </c>
      <c r="O3410" s="13" t="s">
        <v>468</v>
      </c>
      <c r="P3410" s="2" t="s">
        <v>152</v>
      </c>
      <c r="Q3410" s="2" t="s">
        <v>152</v>
      </c>
      <c r="R3410" s="2" t="s">
        <v>152</v>
      </c>
      <c r="S3410" s="2" t="s">
        <v>152</v>
      </c>
      <c r="T3410" s="2" t="s">
        <v>152</v>
      </c>
      <c r="U3410" s="14" t="s">
        <v>152</v>
      </c>
      <c r="V3410" s="13" t="s">
        <v>151</v>
      </c>
      <c r="W3410" s="2" t="s">
        <v>152</v>
      </c>
      <c r="X3410" s="2" t="s">
        <v>152</v>
      </c>
      <c r="Y3410" s="2" t="s">
        <v>152</v>
      </c>
      <c r="Z3410" s="94" t="s">
        <v>152</v>
      </c>
      <c r="AA3410" s="13" t="s">
        <v>151</v>
      </c>
      <c r="AB3410" s="2" t="s">
        <v>152</v>
      </c>
      <c r="AC3410" s="14" t="s">
        <v>152</v>
      </c>
      <c r="AD3410" s="93" t="s">
        <v>152</v>
      </c>
      <c r="AE3410" s="14" t="s">
        <v>152</v>
      </c>
      <c r="AF3410" s="99">
        <v>100</v>
      </c>
    </row>
    <row r="3411" spans="1:32" x14ac:dyDescent="0.3">
      <c r="A3411" s="55" t="str">
        <f t="shared" si="53"/>
        <v>RSmo_01.5</v>
      </c>
      <c r="C3411" s="96" t="s">
        <v>36</v>
      </c>
      <c r="D3411" s="97" t="s">
        <v>778</v>
      </c>
      <c r="E3411" s="97" t="s">
        <v>869</v>
      </c>
      <c r="F3411" s="97" t="s">
        <v>870</v>
      </c>
      <c r="G3411" s="97" t="s">
        <v>351</v>
      </c>
      <c r="H3411" s="96" t="s">
        <v>50</v>
      </c>
      <c r="I3411" s="98" t="s">
        <v>6</v>
      </c>
      <c r="J3411" s="27" t="s">
        <v>976</v>
      </c>
      <c r="K3411" s="28" t="s">
        <v>976</v>
      </c>
      <c r="L3411" s="93" t="s">
        <v>151</v>
      </c>
      <c r="M3411" s="2" t="s">
        <v>151</v>
      </c>
      <c r="N3411" s="94" t="s">
        <v>151</v>
      </c>
      <c r="O3411" s="13" t="s">
        <v>151</v>
      </c>
      <c r="P3411" s="2" t="s">
        <v>151</v>
      </c>
      <c r="Q3411" s="2" t="s">
        <v>151</v>
      </c>
      <c r="R3411" s="2" t="s">
        <v>151</v>
      </c>
      <c r="S3411" s="2" t="s">
        <v>151</v>
      </c>
      <c r="T3411" s="2" t="s">
        <v>151</v>
      </c>
      <c r="U3411" s="14" t="s">
        <v>151</v>
      </c>
      <c r="V3411" s="13" t="s">
        <v>151</v>
      </c>
      <c r="W3411" s="2" t="s">
        <v>151</v>
      </c>
      <c r="X3411" s="2" t="s">
        <v>151</v>
      </c>
      <c r="Y3411" s="2" t="s">
        <v>151</v>
      </c>
      <c r="Z3411" s="94" t="s">
        <v>151</v>
      </c>
      <c r="AA3411" s="13" t="s">
        <v>151</v>
      </c>
      <c r="AB3411" s="2" t="s">
        <v>151</v>
      </c>
      <c r="AC3411" s="14" t="s">
        <v>151</v>
      </c>
      <c r="AD3411" s="93" t="s">
        <v>151</v>
      </c>
      <c r="AE3411" s="14" t="s">
        <v>151</v>
      </c>
      <c r="AF3411" s="99">
        <v>100</v>
      </c>
    </row>
    <row r="3412" spans="1:32" x14ac:dyDescent="0.3">
      <c r="A3412" s="55" t="str">
        <f t="shared" si="53"/>
        <v>RSmo_01.6</v>
      </c>
      <c r="C3412" s="96" t="s">
        <v>36</v>
      </c>
      <c r="D3412" s="97" t="s">
        <v>778</v>
      </c>
      <c r="E3412" s="97" t="s">
        <v>871</v>
      </c>
      <c r="F3412" s="97" t="s">
        <v>872</v>
      </c>
      <c r="G3412" s="97" t="s">
        <v>351</v>
      </c>
      <c r="H3412" s="96" t="s">
        <v>50</v>
      </c>
      <c r="I3412" s="98" t="s">
        <v>454</v>
      </c>
      <c r="J3412" s="27" t="s">
        <v>646</v>
      </c>
      <c r="K3412" s="28" t="s">
        <v>4578</v>
      </c>
      <c r="L3412" s="93" t="s">
        <v>152</v>
      </c>
      <c r="M3412" s="2" t="s">
        <v>152</v>
      </c>
      <c r="N3412" s="94" t="s">
        <v>152</v>
      </c>
      <c r="O3412" s="13" t="s">
        <v>468</v>
      </c>
      <c r="P3412" s="2" t="s">
        <v>152</v>
      </c>
      <c r="Q3412" s="2" t="s">
        <v>152</v>
      </c>
      <c r="R3412" s="2" t="s">
        <v>152</v>
      </c>
      <c r="S3412" s="2" t="s">
        <v>152</v>
      </c>
      <c r="T3412" s="2" t="s">
        <v>152</v>
      </c>
      <c r="U3412" s="14" t="s">
        <v>152</v>
      </c>
      <c r="V3412" s="13" t="s">
        <v>151</v>
      </c>
      <c r="W3412" s="2" t="s">
        <v>152</v>
      </c>
      <c r="X3412" s="2" t="s">
        <v>152</v>
      </c>
      <c r="Y3412" s="2" t="s">
        <v>152</v>
      </c>
      <c r="Z3412" s="94" t="s">
        <v>152</v>
      </c>
      <c r="AA3412" s="13" t="s">
        <v>151</v>
      </c>
      <c r="AB3412" s="2" t="s">
        <v>152</v>
      </c>
      <c r="AC3412" s="14" t="s">
        <v>152</v>
      </c>
      <c r="AD3412" s="93" t="s">
        <v>152</v>
      </c>
      <c r="AE3412" s="14" t="s">
        <v>152</v>
      </c>
      <c r="AF3412" s="99">
        <v>0</v>
      </c>
    </row>
    <row r="3413" spans="1:32" x14ac:dyDescent="0.3">
      <c r="A3413" s="55" t="str">
        <f t="shared" si="53"/>
        <v>RSmo_01.6</v>
      </c>
      <c r="C3413" s="96" t="s">
        <v>36</v>
      </c>
      <c r="D3413" s="97" t="s">
        <v>778</v>
      </c>
      <c r="E3413" s="97" t="s">
        <v>871</v>
      </c>
      <c r="F3413" s="97" t="s">
        <v>872</v>
      </c>
      <c r="G3413" s="97" t="s">
        <v>351</v>
      </c>
      <c r="H3413" s="96" t="s">
        <v>50</v>
      </c>
      <c r="I3413" s="98" t="s">
        <v>454</v>
      </c>
      <c r="J3413" s="27" t="s">
        <v>4579</v>
      </c>
      <c r="K3413" s="28" t="s">
        <v>4580</v>
      </c>
      <c r="L3413" s="93" t="s">
        <v>152</v>
      </c>
      <c r="M3413" s="2" t="s">
        <v>152</v>
      </c>
      <c r="N3413" s="94" t="s">
        <v>152</v>
      </c>
      <c r="O3413" s="13" t="s">
        <v>468</v>
      </c>
      <c r="P3413" s="2" t="s">
        <v>152</v>
      </c>
      <c r="Q3413" s="2" t="s">
        <v>152</v>
      </c>
      <c r="R3413" s="2" t="s">
        <v>152</v>
      </c>
      <c r="S3413" s="2" t="s">
        <v>152</v>
      </c>
      <c r="T3413" s="2" t="s">
        <v>152</v>
      </c>
      <c r="U3413" s="14" t="s">
        <v>152</v>
      </c>
      <c r="V3413" s="13" t="s">
        <v>151</v>
      </c>
      <c r="W3413" s="2" t="s">
        <v>152</v>
      </c>
      <c r="X3413" s="2" t="s">
        <v>152</v>
      </c>
      <c r="Y3413" s="2" t="s">
        <v>152</v>
      </c>
      <c r="Z3413" s="94" t="s">
        <v>152</v>
      </c>
      <c r="AA3413" s="13" t="s">
        <v>151</v>
      </c>
      <c r="AB3413" s="2" t="s">
        <v>152</v>
      </c>
      <c r="AC3413" s="14" t="s">
        <v>152</v>
      </c>
      <c r="AD3413" s="93" t="s">
        <v>152</v>
      </c>
      <c r="AE3413" s="14" t="s">
        <v>152</v>
      </c>
      <c r="AF3413" s="99">
        <v>100</v>
      </c>
    </row>
    <row r="3414" spans="1:32" x14ac:dyDescent="0.3">
      <c r="A3414" s="55" t="str">
        <f t="shared" si="53"/>
        <v>RStr_01.1</v>
      </c>
      <c r="C3414" s="96" t="s">
        <v>36</v>
      </c>
      <c r="D3414" s="97" t="s">
        <v>779</v>
      </c>
      <c r="E3414" s="97" t="s">
        <v>877</v>
      </c>
      <c r="F3414" s="97" t="s">
        <v>878</v>
      </c>
      <c r="G3414" s="97" t="s">
        <v>351</v>
      </c>
      <c r="H3414" s="96" t="s">
        <v>50</v>
      </c>
      <c r="I3414" s="98" t="s">
        <v>454</v>
      </c>
      <c r="J3414" s="27" t="s">
        <v>4581</v>
      </c>
      <c r="K3414" s="28" t="s">
        <v>4582</v>
      </c>
      <c r="L3414" s="93" t="s">
        <v>151</v>
      </c>
      <c r="M3414" s="2" t="s">
        <v>151</v>
      </c>
      <c r="N3414" s="94" t="s">
        <v>151</v>
      </c>
      <c r="O3414" s="13" t="s">
        <v>468</v>
      </c>
      <c r="P3414" s="2" t="s">
        <v>152</v>
      </c>
      <c r="Q3414" s="2" t="s">
        <v>152</v>
      </c>
      <c r="R3414" s="2" t="s">
        <v>152</v>
      </c>
      <c r="S3414" s="2" t="s">
        <v>152</v>
      </c>
      <c r="T3414" s="2" t="s">
        <v>152</v>
      </c>
      <c r="U3414" s="14" t="s">
        <v>152</v>
      </c>
      <c r="V3414" s="13" t="s">
        <v>151</v>
      </c>
      <c r="W3414" s="2" t="s">
        <v>152</v>
      </c>
      <c r="X3414" s="2" t="s">
        <v>152</v>
      </c>
      <c r="Y3414" s="2" t="s">
        <v>152</v>
      </c>
      <c r="Z3414" s="94" t="s">
        <v>152</v>
      </c>
      <c r="AA3414" s="13" t="s">
        <v>151</v>
      </c>
      <c r="AB3414" s="2" t="s">
        <v>152</v>
      </c>
      <c r="AC3414" s="14" t="s">
        <v>152</v>
      </c>
      <c r="AD3414" s="93" t="s">
        <v>152</v>
      </c>
      <c r="AE3414" s="14" t="s">
        <v>152</v>
      </c>
      <c r="AF3414" s="99">
        <v>100</v>
      </c>
    </row>
    <row r="3415" spans="1:32" x14ac:dyDescent="0.3">
      <c r="A3415" s="55" t="str">
        <f t="shared" si="53"/>
        <v>RStr_01.1</v>
      </c>
      <c r="C3415" s="96" t="s">
        <v>36</v>
      </c>
      <c r="D3415" s="97" t="s">
        <v>779</v>
      </c>
      <c r="E3415" s="97" t="s">
        <v>877</v>
      </c>
      <c r="F3415" s="97" t="s">
        <v>878</v>
      </c>
      <c r="G3415" s="97" t="s">
        <v>351</v>
      </c>
      <c r="H3415" s="96" t="s">
        <v>50</v>
      </c>
      <c r="I3415" s="98" t="s">
        <v>454</v>
      </c>
      <c r="J3415" s="27" t="s">
        <v>4583</v>
      </c>
      <c r="K3415" s="28" t="s">
        <v>4584</v>
      </c>
      <c r="L3415" s="93" t="s">
        <v>151</v>
      </c>
      <c r="M3415" s="2" t="s">
        <v>151</v>
      </c>
      <c r="N3415" s="94" t="s">
        <v>151</v>
      </c>
      <c r="O3415" s="13" t="s">
        <v>468</v>
      </c>
      <c r="P3415" s="2" t="s">
        <v>152</v>
      </c>
      <c r="Q3415" s="2" t="s">
        <v>152</v>
      </c>
      <c r="R3415" s="2" t="s">
        <v>152</v>
      </c>
      <c r="S3415" s="2" t="s">
        <v>152</v>
      </c>
      <c r="T3415" s="2" t="s">
        <v>152</v>
      </c>
      <c r="U3415" s="14" t="s">
        <v>152</v>
      </c>
      <c r="V3415" s="13" t="s">
        <v>151</v>
      </c>
      <c r="W3415" s="2" t="s">
        <v>152</v>
      </c>
      <c r="X3415" s="2" t="s">
        <v>152</v>
      </c>
      <c r="Y3415" s="2" t="s">
        <v>152</v>
      </c>
      <c r="Z3415" s="94" t="s">
        <v>152</v>
      </c>
      <c r="AA3415" s="13" t="s">
        <v>151</v>
      </c>
      <c r="AB3415" s="2" t="s">
        <v>152</v>
      </c>
      <c r="AC3415" s="14" t="s">
        <v>152</v>
      </c>
      <c r="AD3415" s="93" t="s">
        <v>152</v>
      </c>
      <c r="AE3415" s="14" t="s">
        <v>152</v>
      </c>
      <c r="AF3415" s="99">
        <v>100</v>
      </c>
    </row>
    <row r="3416" spans="1:32" x14ac:dyDescent="0.3">
      <c r="A3416" s="55" t="str">
        <f t="shared" si="53"/>
        <v>RStr_01.2</v>
      </c>
      <c r="C3416" s="96" t="s">
        <v>36</v>
      </c>
      <c r="D3416" s="97" t="s">
        <v>779</v>
      </c>
      <c r="E3416" s="97" t="s">
        <v>879</v>
      </c>
      <c r="F3416" s="97" t="s">
        <v>880</v>
      </c>
      <c r="G3416" s="97" t="s">
        <v>351</v>
      </c>
      <c r="H3416" s="96" t="s">
        <v>50</v>
      </c>
      <c r="I3416" s="98" t="s">
        <v>454</v>
      </c>
      <c r="J3416" s="27" t="s">
        <v>648</v>
      </c>
      <c r="K3416" s="28" t="s">
        <v>4585</v>
      </c>
      <c r="L3416" s="93" t="s">
        <v>152</v>
      </c>
      <c r="M3416" s="2" t="s">
        <v>152</v>
      </c>
      <c r="N3416" s="94" t="s">
        <v>152</v>
      </c>
      <c r="O3416" s="13" t="s">
        <v>468</v>
      </c>
      <c r="P3416" s="2" t="s">
        <v>152</v>
      </c>
      <c r="Q3416" s="2" t="s">
        <v>152</v>
      </c>
      <c r="R3416" s="2" t="s">
        <v>152</v>
      </c>
      <c r="S3416" s="2" t="s">
        <v>152</v>
      </c>
      <c r="T3416" s="2" t="s">
        <v>152</v>
      </c>
      <c r="U3416" s="14" t="s">
        <v>152</v>
      </c>
      <c r="V3416" s="13" t="s">
        <v>151</v>
      </c>
      <c r="W3416" s="2" t="s">
        <v>152</v>
      </c>
      <c r="X3416" s="2" t="s">
        <v>152</v>
      </c>
      <c r="Y3416" s="2" t="s">
        <v>152</v>
      </c>
      <c r="Z3416" s="94" t="s">
        <v>152</v>
      </c>
      <c r="AA3416" s="13" t="s">
        <v>151</v>
      </c>
      <c r="AB3416" s="2" t="s">
        <v>152</v>
      </c>
      <c r="AC3416" s="14" t="s">
        <v>152</v>
      </c>
      <c r="AD3416" s="93" t="s">
        <v>152</v>
      </c>
      <c r="AE3416" s="14" t="s">
        <v>152</v>
      </c>
      <c r="AF3416" s="99">
        <v>100</v>
      </c>
    </row>
    <row r="3417" spans="1:32" x14ac:dyDescent="0.3">
      <c r="A3417" s="55" t="str">
        <f t="shared" si="53"/>
        <v>RStr_02.1</v>
      </c>
      <c r="C3417" s="96" t="s">
        <v>36</v>
      </c>
      <c r="D3417" s="97" t="s">
        <v>779</v>
      </c>
      <c r="E3417" s="97" t="s">
        <v>881</v>
      </c>
      <c r="F3417" s="97" t="s">
        <v>882</v>
      </c>
      <c r="G3417" s="97" t="s">
        <v>351</v>
      </c>
      <c r="H3417" s="96" t="s">
        <v>50</v>
      </c>
      <c r="I3417" s="98" t="s">
        <v>51</v>
      </c>
      <c r="J3417" s="27" t="s">
        <v>4586</v>
      </c>
      <c r="K3417" s="28" t="s">
        <v>4587</v>
      </c>
      <c r="L3417" s="93" t="s">
        <v>151</v>
      </c>
      <c r="M3417" s="2" t="s">
        <v>151</v>
      </c>
      <c r="N3417" s="94" t="s">
        <v>151</v>
      </c>
      <c r="O3417" s="13" t="s">
        <v>151</v>
      </c>
      <c r="P3417" s="2" t="s">
        <v>468</v>
      </c>
      <c r="Q3417" s="2" t="s">
        <v>468</v>
      </c>
      <c r="R3417" s="2" t="s">
        <v>152</v>
      </c>
      <c r="S3417" s="2" t="s">
        <v>152</v>
      </c>
      <c r="T3417" s="2" t="s">
        <v>152</v>
      </c>
      <c r="U3417" s="14" t="s">
        <v>152</v>
      </c>
      <c r="V3417" s="13" t="s">
        <v>151</v>
      </c>
      <c r="W3417" s="2" t="s">
        <v>152</v>
      </c>
      <c r="X3417" s="2" t="s">
        <v>152</v>
      </c>
      <c r="Y3417" s="2" t="s">
        <v>152</v>
      </c>
      <c r="Z3417" s="94" t="s">
        <v>152</v>
      </c>
      <c r="AA3417" s="13" t="s">
        <v>152</v>
      </c>
      <c r="AB3417" s="2" t="s">
        <v>152</v>
      </c>
      <c r="AC3417" s="14" t="s">
        <v>152</v>
      </c>
      <c r="AD3417" s="93" t="s">
        <v>151</v>
      </c>
      <c r="AE3417" s="14" t="s">
        <v>151</v>
      </c>
      <c r="AF3417" s="99">
        <v>100</v>
      </c>
    </row>
    <row r="3418" spans="1:32" x14ac:dyDescent="0.3">
      <c r="A3418" s="55" t="str">
        <f t="shared" si="53"/>
        <v>RStr_02.1</v>
      </c>
      <c r="C3418" s="96" t="s">
        <v>36</v>
      </c>
      <c r="D3418" s="97" t="s">
        <v>779</v>
      </c>
      <c r="E3418" s="97" t="s">
        <v>881</v>
      </c>
      <c r="F3418" s="97" t="s">
        <v>882</v>
      </c>
      <c r="G3418" s="97" t="s">
        <v>351</v>
      </c>
      <c r="H3418" s="96" t="s">
        <v>50</v>
      </c>
      <c r="I3418" s="98" t="s">
        <v>51</v>
      </c>
      <c r="J3418" s="27" t="s">
        <v>4588</v>
      </c>
      <c r="K3418" s="28" t="s">
        <v>4589</v>
      </c>
      <c r="L3418" s="93" t="s">
        <v>151</v>
      </c>
      <c r="M3418" s="2" t="s">
        <v>151</v>
      </c>
      <c r="N3418" s="94" t="s">
        <v>151</v>
      </c>
      <c r="O3418" s="13" t="s">
        <v>151</v>
      </c>
      <c r="P3418" s="2" t="s">
        <v>468</v>
      </c>
      <c r="Q3418" s="2" t="s">
        <v>468</v>
      </c>
      <c r="R3418" s="2" t="s">
        <v>152</v>
      </c>
      <c r="S3418" s="2" t="s">
        <v>152</v>
      </c>
      <c r="T3418" s="2" t="s">
        <v>152</v>
      </c>
      <c r="U3418" s="14" t="s">
        <v>152</v>
      </c>
      <c r="V3418" s="13" t="s">
        <v>151</v>
      </c>
      <c r="W3418" s="2" t="s">
        <v>152</v>
      </c>
      <c r="X3418" s="2" t="s">
        <v>152</v>
      </c>
      <c r="Y3418" s="2" t="s">
        <v>152</v>
      </c>
      <c r="Z3418" s="94" t="s">
        <v>152</v>
      </c>
      <c r="AA3418" s="13" t="s">
        <v>151</v>
      </c>
      <c r="AB3418" s="2" t="s">
        <v>152</v>
      </c>
      <c r="AC3418" s="14" t="s">
        <v>152</v>
      </c>
      <c r="AD3418" s="93" t="s">
        <v>151</v>
      </c>
      <c r="AE3418" s="14" t="s">
        <v>151</v>
      </c>
      <c r="AF3418" s="99">
        <v>100</v>
      </c>
    </row>
    <row r="3419" spans="1:32" x14ac:dyDescent="0.3">
      <c r="A3419" s="55" t="str">
        <f t="shared" si="53"/>
        <v>RStr_02.1</v>
      </c>
      <c r="C3419" s="96" t="s">
        <v>36</v>
      </c>
      <c r="D3419" s="97" t="s">
        <v>779</v>
      </c>
      <c r="E3419" s="97" t="s">
        <v>881</v>
      </c>
      <c r="F3419" s="97" t="s">
        <v>882</v>
      </c>
      <c r="G3419" s="97" t="s">
        <v>351</v>
      </c>
      <c r="H3419" s="96" t="s">
        <v>50</v>
      </c>
      <c r="I3419" s="98" t="s">
        <v>51</v>
      </c>
      <c r="J3419" s="27" t="s">
        <v>4551</v>
      </c>
      <c r="K3419" s="28" t="s">
        <v>4552</v>
      </c>
      <c r="L3419" s="93" t="s">
        <v>151</v>
      </c>
      <c r="M3419" s="2" t="s">
        <v>152</v>
      </c>
      <c r="N3419" s="94" t="s">
        <v>151</v>
      </c>
      <c r="O3419" s="13" t="s">
        <v>152</v>
      </c>
      <c r="P3419" s="2" t="s">
        <v>152</v>
      </c>
      <c r="Q3419" s="2" t="s">
        <v>152</v>
      </c>
      <c r="R3419" s="2" t="s">
        <v>152</v>
      </c>
      <c r="S3419" s="2" t="s">
        <v>152</v>
      </c>
      <c r="T3419" s="2" t="s">
        <v>152</v>
      </c>
      <c r="U3419" s="14" t="s">
        <v>152</v>
      </c>
      <c r="V3419" s="13" t="s">
        <v>151</v>
      </c>
      <c r="W3419" s="2" t="s">
        <v>152</v>
      </c>
      <c r="X3419" s="2" t="s">
        <v>152</v>
      </c>
      <c r="Y3419" s="2" t="s">
        <v>152</v>
      </c>
      <c r="Z3419" s="94" t="s">
        <v>152</v>
      </c>
      <c r="AA3419" s="13" t="s">
        <v>151</v>
      </c>
      <c r="AB3419" s="2" t="s">
        <v>152</v>
      </c>
      <c r="AC3419" s="14" t="s">
        <v>152</v>
      </c>
      <c r="AD3419" s="93" t="s">
        <v>152</v>
      </c>
      <c r="AE3419" s="14" t="s">
        <v>152</v>
      </c>
      <c r="AF3419" s="99">
        <v>0</v>
      </c>
    </row>
    <row r="3420" spans="1:32" x14ac:dyDescent="0.3">
      <c r="A3420" s="55" t="str">
        <f t="shared" si="53"/>
        <v>RStr_02.1</v>
      </c>
      <c r="C3420" s="96" t="s">
        <v>36</v>
      </c>
      <c r="D3420" s="97" t="s">
        <v>779</v>
      </c>
      <c r="E3420" s="97" t="s">
        <v>881</v>
      </c>
      <c r="F3420" s="97" t="s">
        <v>882</v>
      </c>
      <c r="G3420" s="97" t="s">
        <v>351</v>
      </c>
      <c r="H3420" s="96" t="s">
        <v>50</v>
      </c>
      <c r="I3420" s="98" t="s">
        <v>51</v>
      </c>
      <c r="J3420" s="27" t="s">
        <v>4590</v>
      </c>
      <c r="K3420" s="28" t="s">
        <v>4591</v>
      </c>
      <c r="L3420" s="93" t="s">
        <v>151</v>
      </c>
      <c r="M3420" s="2" t="s">
        <v>152</v>
      </c>
      <c r="N3420" s="94" t="s">
        <v>151</v>
      </c>
      <c r="O3420" s="13" t="s">
        <v>152</v>
      </c>
      <c r="P3420" s="2" t="s">
        <v>152</v>
      </c>
      <c r="Q3420" s="2" t="s">
        <v>152</v>
      </c>
      <c r="R3420" s="2" t="s">
        <v>152</v>
      </c>
      <c r="S3420" s="2" t="s">
        <v>152</v>
      </c>
      <c r="T3420" s="2" t="s">
        <v>152</v>
      </c>
      <c r="U3420" s="14" t="s">
        <v>152</v>
      </c>
      <c r="V3420" s="13" t="s">
        <v>151</v>
      </c>
      <c r="W3420" s="2" t="s">
        <v>152</v>
      </c>
      <c r="X3420" s="2" t="s">
        <v>152</v>
      </c>
      <c r="Y3420" s="2" t="s">
        <v>152</v>
      </c>
      <c r="Z3420" s="94" t="s">
        <v>152</v>
      </c>
      <c r="AA3420" s="13" t="s">
        <v>151</v>
      </c>
      <c r="AB3420" s="2" t="s">
        <v>152</v>
      </c>
      <c r="AC3420" s="14" t="s">
        <v>152</v>
      </c>
      <c r="AD3420" s="93" t="s">
        <v>152</v>
      </c>
      <c r="AE3420" s="14" t="s">
        <v>152</v>
      </c>
      <c r="AF3420" s="99">
        <v>100</v>
      </c>
    </row>
    <row r="3421" spans="1:32" x14ac:dyDescent="0.3">
      <c r="A3421" s="55" t="str">
        <f t="shared" si="53"/>
        <v>RStr_02.1</v>
      </c>
      <c r="C3421" s="96" t="s">
        <v>36</v>
      </c>
      <c r="D3421" s="97" t="s">
        <v>779</v>
      </c>
      <c r="E3421" s="97" t="s">
        <v>881</v>
      </c>
      <c r="F3421" s="97" t="s">
        <v>882</v>
      </c>
      <c r="G3421" s="97" t="s">
        <v>351</v>
      </c>
      <c r="H3421" s="96" t="s">
        <v>50</v>
      </c>
      <c r="I3421" s="98" t="s">
        <v>51</v>
      </c>
      <c r="J3421" s="27" t="s">
        <v>4557</v>
      </c>
      <c r="K3421" s="28" t="s">
        <v>4592</v>
      </c>
      <c r="L3421" s="93" t="s">
        <v>151</v>
      </c>
      <c r="M3421" s="2" t="s">
        <v>152</v>
      </c>
      <c r="N3421" s="94" t="s">
        <v>151</v>
      </c>
      <c r="O3421" s="13" t="s">
        <v>152</v>
      </c>
      <c r="P3421" s="2" t="s">
        <v>152</v>
      </c>
      <c r="Q3421" s="2" t="s">
        <v>152</v>
      </c>
      <c r="R3421" s="2" t="s">
        <v>152</v>
      </c>
      <c r="S3421" s="2" t="s">
        <v>152</v>
      </c>
      <c r="T3421" s="2" t="s">
        <v>152</v>
      </c>
      <c r="U3421" s="14" t="s">
        <v>152</v>
      </c>
      <c r="V3421" s="13" t="s">
        <v>151</v>
      </c>
      <c r="W3421" s="2" t="s">
        <v>152</v>
      </c>
      <c r="X3421" s="2" t="s">
        <v>152</v>
      </c>
      <c r="Y3421" s="2" t="s">
        <v>152</v>
      </c>
      <c r="Z3421" s="94" t="s">
        <v>152</v>
      </c>
      <c r="AA3421" s="13" t="s">
        <v>151</v>
      </c>
      <c r="AB3421" s="2" t="s">
        <v>152</v>
      </c>
      <c r="AC3421" s="14" t="s">
        <v>152</v>
      </c>
      <c r="AD3421" s="93" t="s">
        <v>152</v>
      </c>
      <c r="AE3421" s="14" t="s">
        <v>152</v>
      </c>
      <c r="AF3421" s="99">
        <v>100</v>
      </c>
    </row>
    <row r="3422" spans="1:32" x14ac:dyDescent="0.3">
      <c r="A3422" s="55" t="str">
        <f t="shared" si="53"/>
        <v>RStr_02.1</v>
      </c>
      <c r="C3422" s="96" t="s">
        <v>36</v>
      </c>
      <c r="D3422" s="97" t="s">
        <v>779</v>
      </c>
      <c r="E3422" s="97" t="s">
        <v>881</v>
      </c>
      <c r="F3422" s="97" t="s">
        <v>882</v>
      </c>
      <c r="G3422" s="97" t="s">
        <v>351</v>
      </c>
      <c r="H3422" s="96" t="s">
        <v>50</v>
      </c>
      <c r="I3422" s="98" t="s">
        <v>51</v>
      </c>
      <c r="J3422" s="27" t="s">
        <v>4593</v>
      </c>
      <c r="K3422" s="28" t="s">
        <v>4594</v>
      </c>
      <c r="L3422" s="93" t="s">
        <v>151</v>
      </c>
      <c r="M3422" s="2" t="s">
        <v>151</v>
      </c>
      <c r="N3422" s="94" t="s">
        <v>151</v>
      </c>
      <c r="O3422" s="13" t="s">
        <v>151</v>
      </c>
      <c r="P3422" s="2" t="s">
        <v>468</v>
      </c>
      <c r="Q3422" s="2" t="s">
        <v>468</v>
      </c>
      <c r="R3422" s="2" t="s">
        <v>152</v>
      </c>
      <c r="S3422" s="2" t="s">
        <v>152</v>
      </c>
      <c r="T3422" s="2" t="s">
        <v>152</v>
      </c>
      <c r="U3422" s="14" t="s">
        <v>152</v>
      </c>
      <c r="V3422" s="13" t="s">
        <v>151</v>
      </c>
      <c r="W3422" s="2" t="s">
        <v>152</v>
      </c>
      <c r="X3422" s="2" t="s">
        <v>152</v>
      </c>
      <c r="Y3422" s="2" t="s">
        <v>152</v>
      </c>
      <c r="Z3422" s="94" t="s">
        <v>152</v>
      </c>
      <c r="AA3422" s="13" t="s">
        <v>152</v>
      </c>
      <c r="AB3422" s="2" t="s">
        <v>152</v>
      </c>
      <c r="AC3422" s="14" t="s">
        <v>152</v>
      </c>
      <c r="AD3422" s="93" t="s">
        <v>151</v>
      </c>
      <c r="AE3422" s="14" t="s">
        <v>151</v>
      </c>
      <c r="AF3422" s="99">
        <v>100</v>
      </c>
    </row>
    <row r="3423" spans="1:32" x14ac:dyDescent="0.3">
      <c r="A3423" s="55" t="str">
        <f t="shared" si="53"/>
        <v>RStr_02.1</v>
      </c>
      <c r="C3423" s="96" t="s">
        <v>36</v>
      </c>
      <c r="D3423" s="97" t="s">
        <v>779</v>
      </c>
      <c r="E3423" s="97" t="s">
        <v>881</v>
      </c>
      <c r="F3423" s="97" t="s">
        <v>882</v>
      </c>
      <c r="G3423" s="97" t="s">
        <v>351</v>
      </c>
      <c r="H3423" s="96" t="s">
        <v>50</v>
      </c>
      <c r="I3423" s="98" t="s">
        <v>51</v>
      </c>
      <c r="J3423" s="27" t="s">
        <v>4595</v>
      </c>
      <c r="K3423" s="28" t="s">
        <v>4596</v>
      </c>
      <c r="L3423" s="93" t="s">
        <v>151</v>
      </c>
      <c r="M3423" s="2" t="s">
        <v>152</v>
      </c>
      <c r="N3423" s="94" t="s">
        <v>151</v>
      </c>
      <c r="O3423" s="13" t="s">
        <v>468</v>
      </c>
      <c r="P3423" s="2" t="s">
        <v>152</v>
      </c>
      <c r="Q3423" s="2" t="s">
        <v>152</v>
      </c>
      <c r="R3423" s="2" t="s">
        <v>152</v>
      </c>
      <c r="S3423" s="2" t="s">
        <v>152</v>
      </c>
      <c r="T3423" s="2" t="s">
        <v>152</v>
      </c>
      <c r="U3423" s="14" t="s">
        <v>152</v>
      </c>
      <c r="V3423" s="13" t="s">
        <v>151</v>
      </c>
      <c r="W3423" s="2" t="s">
        <v>152</v>
      </c>
      <c r="X3423" s="2" t="s">
        <v>152</v>
      </c>
      <c r="Y3423" s="2" t="s">
        <v>152</v>
      </c>
      <c r="Z3423" s="94" t="s">
        <v>152</v>
      </c>
      <c r="AA3423" s="13" t="s">
        <v>151</v>
      </c>
      <c r="AB3423" s="2" t="s">
        <v>152</v>
      </c>
      <c r="AC3423" s="14" t="s">
        <v>152</v>
      </c>
      <c r="AD3423" s="93" t="s">
        <v>152</v>
      </c>
      <c r="AE3423" s="14" t="s">
        <v>152</v>
      </c>
      <c r="AF3423" s="99">
        <v>100</v>
      </c>
    </row>
    <row r="3424" spans="1:32" x14ac:dyDescent="0.3">
      <c r="A3424" s="55" t="str">
        <f t="shared" si="53"/>
        <v>RStr_02.1</v>
      </c>
      <c r="C3424" s="96" t="s">
        <v>36</v>
      </c>
      <c r="D3424" s="97" t="s">
        <v>779</v>
      </c>
      <c r="E3424" s="97" t="s">
        <v>881</v>
      </c>
      <c r="F3424" s="97" t="s">
        <v>882</v>
      </c>
      <c r="G3424" s="97" t="s">
        <v>351</v>
      </c>
      <c r="H3424" s="96" t="s">
        <v>50</v>
      </c>
      <c r="I3424" s="98" t="s">
        <v>51</v>
      </c>
      <c r="J3424" s="27" t="s">
        <v>4597</v>
      </c>
      <c r="K3424" s="28" t="s">
        <v>4598</v>
      </c>
      <c r="L3424" s="93" t="s">
        <v>151</v>
      </c>
      <c r="M3424" s="2" t="s">
        <v>152</v>
      </c>
      <c r="N3424" s="94" t="s">
        <v>151</v>
      </c>
      <c r="O3424" s="13" t="s">
        <v>468</v>
      </c>
      <c r="P3424" s="2" t="s">
        <v>152</v>
      </c>
      <c r="Q3424" s="2" t="s">
        <v>152</v>
      </c>
      <c r="R3424" s="2" t="s">
        <v>152</v>
      </c>
      <c r="S3424" s="2" t="s">
        <v>152</v>
      </c>
      <c r="T3424" s="2" t="s">
        <v>152</v>
      </c>
      <c r="U3424" s="14" t="s">
        <v>152</v>
      </c>
      <c r="V3424" s="13" t="s">
        <v>151</v>
      </c>
      <c r="W3424" s="2" t="s">
        <v>152</v>
      </c>
      <c r="X3424" s="2" t="s">
        <v>152</v>
      </c>
      <c r="Y3424" s="2" t="s">
        <v>152</v>
      </c>
      <c r="Z3424" s="94" t="s">
        <v>152</v>
      </c>
      <c r="AA3424" s="13" t="s">
        <v>151</v>
      </c>
      <c r="AB3424" s="2" t="s">
        <v>152</v>
      </c>
      <c r="AC3424" s="14" t="s">
        <v>152</v>
      </c>
      <c r="AD3424" s="93" t="s">
        <v>151</v>
      </c>
      <c r="AE3424" s="14" t="s">
        <v>151</v>
      </c>
      <c r="AF3424" s="99">
        <v>100</v>
      </c>
    </row>
    <row r="3425" spans="1:32" x14ac:dyDescent="0.3">
      <c r="A3425" s="55" t="str">
        <f t="shared" si="53"/>
        <v>RStr_02.1</v>
      </c>
      <c r="C3425" s="96" t="s">
        <v>36</v>
      </c>
      <c r="D3425" s="97" t="s">
        <v>779</v>
      </c>
      <c r="E3425" s="97" t="s">
        <v>881</v>
      </c>
      <c r="F3425" s="97" t="s">
        <v>882</v>
      </c>
      <c r="G3425" s="97" t="s">
        <v>351</v>
      </c>
      <c r="H3425" s="96" t="s">
        <v>50</v>
      </c>
      <c r="I3425" s="98" t="s">
        <v>51</v>
      </c>
      <c r="J3425" s="27" t="s">
        <v>4599</v>
      </c>
      <c r="K3425" s="28" t="s">
        <v>4600</v>
      </c>
      <c r="L3425" s="93" t="s">
        <v>151</v>
      </c>
      <c r="M3425" s="2" t="s">
        <v>152</v>
      </c>
      <c r="N3425" s="94" t="s">
        <v>151</v>
      </c>
      <c r="O3425" s="13" t="s">
        <v>468</v>
      </c>
      <c r="P3425" s="2" t="s">
        <v>152</v>
      </c>
      <c r="Q3425" s="2" t="s">
        <v>152</v>
      </c>
      <c r="R3425" s="2" t="s">
        <v>152</v>
      </c>
      <c r="S3425" s="2" t="s">
        <v>152</v>
      </c>
      <c r="T3425" s="2" t="s">
        <v>152</v>
      </c>
      <c r="U3425" s="14" t="s">
        <v>152</v>
      </c>
      <c r="V3425" s="13" t="s">
        <v>151</v>
      </c>
      <c r="W3425" s="2" t="s">
        <v>152</v>
      </c>
      <c r="X3425" s="2" t="s">
        <v>152</v>
      </c>
      <c r="Y3425" s="2" t="s">
        <v>152</v>
      </c>
      <c r="Z3425" s="94" t="s">
        <v>152</v>
      </c>
      <c r="AA3425" s="13" t="s">
        <v>151</v>
      </c>
      <c r="AB3425" s="2" t="s">
        <v>152</v>
      </c>
      <c r="AC3425" s="14" t="s">
        <v>152</v>
      </c>
      <c r="AD3425" s="93" t="s">
        <v>152</v>
      </c>
      <c r="AE3425" s="14" t="s">
        <v>152</v>
      </c>
      <c r="AF3425" s="99">
        <v>100</v>
      </c>
    </row>
    <row r="3426" spans="1:32" x14ac:dyDescent="0.3">
      <c r="A3426" s="55" t="str">
        <f t="shared" si="53"/>
        <v>RStr_02.1</v>
      </c>
      <c r="C3426" s="96" t="s">
        <v>36</v>
      </c>
      <c r="D3426" s="97" t="s">
        <v>779</v>
      </c>
      <c r="E3426" s="97" t="s">
        <v>881</v>
      </c>
      <c r="F3426" s="97" t="s">
        <v>882</v>
      </c>
      <c r="G3426" s="97" t="s">
        <v>351</v>
      </c>
      <c r="H3426" s="96" t="s">
        <v>50</v>
      </c>
      <c r="I3426" s="98" t="s">
        <v>51</v>
      </c>
      <c r="J3426" s="27" t="s">
        <v>4563</v>
      </c>
      <c r="K3426" s="28" t="s">
        <v>4564</v>
      </c>
      <c r="L3426" s="93" t="s">
        <v>151</v>
      </c>
      <c r="M3426" s="2" t="s">
        <v>152</v>
      </c>
      <c r="N3426" s="94" t="s">
        <v>151</v>
      </c>
      <c r="O3426" s="13" t="s">
        <v>468</v>
      </c>
      <c r="P3426" s="2" t="s">
        <v>152</v>
      </c>
      <c r="Q3426" s="2" t="s">
        <v>152</v>
      </c>
      <c r="R3426" s="2" t="s">
        <v>152</v>
      </c>
      <c r="S3426" s="2" t="s">
        <v>152</v>
      </c>
      <c r="T3426" s="2" t="s">
        <v>152</v>
      </c>
      <c r="U3426" s="14" t="s">
        <v>152</v>
      </c>
      <c r="V3426" s="13" t="s">
        <v>151</v>
      </c>
      <c r="W3426" s="2" t="s">
        <v>152</v>
      </c>
      <c r="X3426" s="2" t="s">
        <v>152</v>
      </c>
      <c r="Y3426" s="2" t="s">
        <v>152</v>
      </c>
      <c r="Z3426" s="94" t="s">
        <v>152</v>
      </c>
      <c r="AA3426" s="13" t="s">
        <v>151</v>
      </c>
      <c r="AB3426" s="2" t="s">
        <v>152</v>
      </c>
      <c r="AC3426" s="14" t="s">
        <v>152</v>
      </c>
      <c r="AD3426" s="93" t="s">
        <v>152</v>
      </c>
      <c r="AE3426" s="14" t="s">
        <v>152</v>
      </c>
      <c r="AF3426" s="99">
        <v>0</v>
      </c>
    </row>
    <row r="3427" spans="1:32" x14ac:dyDescent="0.3">
      <c r="A3427" s="55" t="str">
        <f t="shared" si="53"/>
        <v>RStr_02.1</v>
      </c>
      <c r="C3427" s="96" t="s">
        <v>36</v>
      </c>
      <c r="D3427" s="97" t="s">
        <v>779</v>
      </c>
      <c r="E3427" s="97" t="s">
        <v>881</v>
      </c>
      <c r="F3427" s="97" t="s">
        <v>882</v>
      </c>
      <c r="G3427" s="97" t="s">
        <v>351</v>
      </c>
      <c r="H3427" s="96" t="s">
        <v>50</v>
      </c>
      <c r="I3427" s="98" t="s">
        <v>51</v>
      </c>
      <c r="J3427" s="27" t="s">
        <v>4601</v>
      </c>
      <c r="K3427" s="28" t="s">
        <v>4602</v>
      </c>
      <c r="L3427" s="93" t="s">
        <v>151</v>
      </c>
      <c r="M3427" s="2" t="s">
        <v>151</v>
      </c>
      <c r="N3427" s="94" t="s">
        <v>151</v>
      </c>
      <c r="O3427" s="13" t="s">
        <v>152</v>
      </c>
      <c r="P3427" s="2" t="s">
        <v>152</v>
      </c>
      <c r="Q3427" s="2" t="s">
        <v>152</v>
      </c>
      <c r="R3427" s="2" t="s">
        <v>152</v>
      </c>
      <c r="S3427" s="2" t="s">
        <v>152</v>
      </c>
      <c r="T3427" s="2" t="s">
        <v>152</v>
      </c>
      <c r="U3427" s="14" t="s">
        <v>152</v>
      </c>
      <c r="V3427" s="13" t="s">
        <v>151</v>
      </c>
      <c r="W3427" s="2" t="s">
        <v>152</v>
      </c>
      <c r="X3427" s="2" t="s">
        <v>152</v>
      </c>
      <c r="Y3427" s="2" t="s">
        <v>152</v>
      </c>
      <c r="Z3427" s="94" t="s">
        <v>152</v>
      </c>
      <c r="AA3427" s="13" t="s">
        <v>151</v>
      </c>
      <c r="AB3427" s="2" t="s">
        <v>152</v>
      </c>
      <c r="AC3427" s="14" t="s">
        <v>152</v>
      </c>
      <c r="AD3427" s="93" t="s">
        <v>152</v>
      </c>
      <c r="AE3427" s="14" t="s">
        <v>152</v>
      </c>
      <c r="AF3427" s="99">
        <v>0</v>
      </c>
    </row>
    <row r="3428" spans="1:32" x14ac:dyDescent="0.3">
      <c r="A3428" s="55" t="str">
        <f t="shared" si="53"/>
        <v>RStr_02.1</v>
      </c>
      <c r="C3428" s="96" t="s">
        <v>36</v>
      </c>
      <c r="D3428" s="97" t="s">
        <v>779</v>
      </c>
      <c r="E3428" s="97" t="s">
        <v>881</v>
      </c>
      <c r="F3428" s="97" t="s">
        <v>882</v>
      </c>
      <c r="G3428" s="97" t="s">
        <v>351</v>
      </c>
      <c r="H3428" s="96" t="s">
        <v>50</v>
      </c>
      <c r="I3428" s="98" t="s">
        <v>51</v>
      </c>
      <c r="J3428" s="27" t="s">
        <v>4603</v>
      </c>
      <c r="K3428" s="28" t="s">
        <v>4604</v>
      </c>
      <c r="L3428" s="93" t="s">
        <v>151</v>
      </c>
      <c r="M3428" s="2" t="s">
        <v>152</v>
      </c>
      <c r="N3428" s="94" t="s">
        <v>151</v>
      </c>
      <c r="O3428" s="13" t="s">
        <v>468</v>
      </c>
      <c r="P3428" s="2" t="s">
        <v>152</v>
      </c>
      <c r="Q3428" s="2" t="s">
        <v>152</v>
      </c>
      <c r="R3428" s="2" t="s">
        <v>152</v>
      </c>
      <c r="S3428" s="2" t="s">
        <v>152</v>
      </c>
      <c r="T3428" s="2" t="s">
        <v>152</v>
      </c>
      <c r="U3428" s="14" t="s">
        <v>152</v>
      </c>
      <c r="V3428" s="13" t="s">
        <v>151</v>
      </c>
      <c r="W3428" s="2" t="s">
        <v>152</v>
      </c>
      <c r="X3428" s="2" t="s">
        <v>152</v>
      </c>
      <c r="Y3428" s="2" t="s">
        <v>152</v>
      </c>
      <c r="Z3428" s="94" t="s">
        <v>152</v>
      </c>
      <c r="AA3428" s="13" t="s">
        <v>151</v>
      </c>
      <c r="AB3428" s="2" t="s">
        <v>152</v>
      </c>
      <c r="AC3428" s="14" t="s">
        <v>152</v>
      </c>
      <c r="AD3428" s="93" t="s">
        <v>152</v>
      </c>
      <c r="AE3428" s="14" t="s">
        <v>152</v>
      </c>
      <c r="AF3428" s="99">
        <v>100</v>
      </c>
    </row>
    <row r="3429" spans="1:32" x14ac:dyDescent="0.3">
      <c r="A3429" s="55" t="str">
        <f t="shared" si="53"/>
        <v>RStr_02.1</v>
      </c>
      <c r="C3429" s="96" t="s">
        <v>36</v>
      </c>
      <c r="D3429" s="97" t="s">
        <v>779</v>
      </c>
      <c r="E3429" s="97" t="s">
        <v>881</v>
      </c>
      <c r="F3429" s="97" t="s">
        <v>882</v>
      </c>
      <c r="G3429" s="97" t="s">
        <v>351</v>
      </c>
      <c r="H3429" s="96" t="s">
        <v>50</v>
      </c>
      <c r="I3429" s="98" t="s">
        <v>51</v>
      </c>
      <c r="J3429" s="27" t="s">
        <v>4605</v>
      </c>
      <c r="K3429" s="28" t="s">
        <v>4606</v>
      </c>
      <c r="L3429" s="93" t="s">
        <v>151</v>
      </c>
      <c r="M3429" s="2" t="s">
        <v>152</v>
      </c>
      <c r="N3429" s="94" t="s">
        <v>151</v>
      </c>
      <c r="O3429" s="13" t="s">
        <v>468</v>
      </c>
      <c r="P3429" s="2" t="s">
        <v>152</v>
      </c>
      <c r="Q3429" s="2" t="s">
        <v>152</v>
      </c>
      <c r="R3429" s="2" t="s">
        <v>152</v>
      </c>
      <c r="S3429" s="2" t="s">
        <v>152</v>
      </c>
      <c r="T3429" s="2" t="s">
        <v>152</v>
      </c>
      <c r="U3429" s="14" t="s">
        <v>152</v>
      </c>
      <c r="V3429" s="13" t="s">
        <v>151</v>
      </c>
      <c r="W3429" s="2" t="s">
        <v>152</v>
      </c>
      <c r="X3429" s="2" t="s">
        <v>152</v>
      </c>
      <c r="Y3429" s="2" t="s">
        <v>152</v>
      </c>
      <c r="Z3429" s="94" t="s">
        <v>152</v>
      </c>
      <c r="AA3429" s="13" t="s">
        <v>151</v>
      </c>
      <c r="AB3429" s="2" t="s">
        <v>152</v>
      </c>
      <c r="AC3429" s="14" t="s">
        <v>152</v>
      </c>
      <c r="AD3429" s="93" t="s">
        <v>152</v>
      </c>
      <c r="AE3429" s="14" t="s">
        <v>152</v>
      </c>
      <c r="AF3429" s="99">
        <v>100</v>
      </c>
    </row>
    <row r="3430" spans="1:32" x14ac:dyDescent="0.3">
      <c r="A3430" s="55" t="str">
        <f t="shared" si="53"/>
        <v>RStr_02.1</v>
      </c>
      <c r="C3430" s="96" t="s">
        <v>36</v>
      </c>
      <c r="D3430" s="97" t="s">
        <v>779</v>
      </c>
      <c r="E3430" s="97" t="s">
        <v>881</v>
      </c>
      <c r="F3430" s="97" t="s">
        <v>882</v>
      </c>
      <c r="G3430" s="97" t="s">
        <v>351</v>
      </c>
      <c r="H3430" s="96" t="s">
        <v>50</v>
      </c>
      <c r="I3430" s="98" t="s">
        <v>51</v>
      </c>
      <c r="J3430" s="27" t="s">
        <v>4607</v>
      </c>
      <c r="K3430" s="28" t="s">
        <v>4608</v>
      </c>
      <c r="L3430" s="93" t="s">
        <v>151</v>
      </c>
      <c r="M3430" s="2" t="s">
        <v>152</v>
      </c>
      <c r="N3430" s="94" t="s">
        <v>151</v>
      </c>
      <c r="O3430" s="13" t="s">
        <v>468</v>
      </c>
      <c r="P3430" s="2" t="s">
        <v>152</v>
      </c>
      <c r="Q3430" s="2" t="s">
        <v>152</v>
      </c>
      <c r="R3430" s="2" t="s">
        <v>152</v>
      </c>
      <c r="S3430" s="2" t="s">
        <v>152</v>
      </c>
      <c r="T3430" s="2" t="s">
        <v>152</v>
      </c>
      <c r="U3430" s="14" t="s">
        <v>152</v>
      </c>
      <c r="V3430" s="13" t="s">
        <v>151</v>
      </c>
      <c r="W3430" s="2" t="s">
        <v>152</v>
      </c>
      <c r="X3430" s="2" t="s">
        <v>152</v>
      </c>
      <c r="Y3430" s="2" t="s">
        <v>152</v>
      </c>
      <c r="Z3430" s="94" t="s">
        <v>152</v>
      </c>
      <c r="AA3430" s="13" t="s">
        <v>151</v>
      </c>
      <c r="AB3430" s="2" t="s">
        <v>152</v>
      </c>
      <c r="AC3430" s="14" t="s">
        <v>152</v>
      </c>
      <c r="AD3430" s="93" t="s">
        <v>152</v>
      </c>
      <c r="AE3430" s="14" t="s">
        <v>152</v>
      </c>
      <c r="AF3430" s="99">
        <v>100</v>
      </c>
    </row>
    <row r="3431" spans="1:32" x14ac:dyDescent="0.3">
      <c r="A3431" s="55" t="str">
        <f t="shared" si="53"/>
        <v>RStr_02.2</v>
      </c>
      <c r="C3431" s="96" t="s">
        <v>36</v>
      </c>
      <c r="D3431" s="97" t="s">
        <v>779</v>
      </c>
      <c r="E3431" s="97" t="s">
        <v>883</v>
      </c>
      <c r="F3431" s="97" t="s">
        <v>884</v>
      </c>
      <c r="G3431" s="97" t="s">
        <v>351</v>
      </c>
      <c r="H3431" s="96" t="s">
        <v>50</v>
      </c>
      <c r="I3431" s="98" t="s">
        <v>454</v>
      </c>
      <c r="J3431" s="27" t="s">
        <v>4595</v>
      </c>
      <c r="K3431" s="28" t="s">
        <v>4609</v>
      </c>
      <c r="L3431" s="93" t="s">
        <v>151</v>
      </c>
      <c r="M3431" s="2" t="s">
        <v>151</v>
      </c>
      <c r="N3431" s="94" t="s">
        <v>151</v>
      </c>
      <c r="O3431" s="13" t="s">
        <v>151</v>
      </c>
      <c r="P3431" s="2" t="s">
        <v>151</v>
      </c>
      <c r="Q3431" s="2" t="s">
        <v>152</v>
      </c>
      <c r="R3431" s="2" t="s">
        <v>151</v>
      </c>
      <c r="S3431" s="2" t="s">
        <v>151</v>
      </c>
      <c r="T3431" s="2" t="s">
        <v>151</v>
      </c>
      <c r="U3431" s="14" t="s">
        <v>151</v>
      </c>
      <c r="V3431" s="13" t="s">
        <v>151</v>
      </c>
      <c r="W3431" s="2" t="s">
        <v>152</v>
      </c>
      <c r="X3431" s="2" t="s">
        <v>152</v>
      </c>
      <c r="Y3431" s="2" t="s">
        <v>152</v>
      </c>
      <c r="Z3431" s="94" t="s">
        <v>152</v>
      </c>
      <c r="AA3431" s="13" t="s">
        <v>151</v>
      </c>
      <c r="AB3431" s="2" t="s">
        <v>152</v>
      </c>
      <c r="AC3431" s="14" t="s">
        <v>152</v>
      </c>
      <c r="AD3431" s="93" t="s">
        <v>152</v>
      </c>
      <c r="AE3431" s="14" t="s">
        <v>152</v>
      </c>
      <c r="AF3431" s="99">
        <v>100</v>
      </c>
    </row>
    <row r="3432" spans="1:32" x14ac:dyDescent="0.3">
      <c r="A3432" s="55" t="str">
        <f t="shared" si="53"/>
        <v>RStr_02.3</v>
      </c>
      <c r="C3432" s="96" t="s">
        <v>36</v>
      </c>
      <c r="D3432" s="97" t="s">
        <v>779</v>
      </c>
      <c r="E3432" s="97" t="s">
        <v>885</v>
      </c>
      <c r="F3432" s="97" t="s">
        <v>886</v>
      </c>
      <c r="G3432" s="97" t="s">
        <v>351</v>
      </c>
      <c r="H3432" s="96" t="s">
        <v>50</v>
      </c>
      <c r="I3432" s="98" t="s">
        <v>454</v>
      </c>
      <c r="J3432" s="27" t="s">
        <v>4610</v>
      </c>
      <c r="K3432" s="28" t="s">
        <v>4611</v>
      </c>
      <c r="L3432" s="93" t="s">
        <v>151</v>
      </c>
      <c r="M3432" s="2" t="s">
        <v>151</v>
      </c>
      <c r="N3432" s="94" t="s">
        <v>151</v>
      </c>
      <c r="O3432" s="13" t="s">
        <v>152</v>
      </c>
      <c r="P3432" s="2" t="s">
        <v>152</v>
      </c>
      <c r="Q3432" s="2" t="s">
        <v>152</v>
      </c>
      <c r="R3432" s="2" t="s">
        <v>152</v>
      </c>
      <c r="S3432" s="2" t="s">
        <v>152</v>
      </c>
      <c r="T3432" s="2" t="s">
        <v>152</v>
      </c>
      <c r="U3432" s="14" t="s">
        <v>152</v>
      </c>
      <c r="V3432" s="13" t="s">
        <v>151</v>
      </c>
      <c r="W3432" s="2" t="s">
        <v>152</v>
      </c>
      <c r="X3432" s="2" t="s">
        <v>152</v>
      </c>
      <c r="Y3432" s="2" t="s">
        <v>152</v>
      </c>
      <c r="Z3432" s="94" t="s">
        <v>152</v>
      </c>
      <c r="AA3432" s="13" t="s">
        <v>151</v>
      </c>
      <c r="AB3432" s="2" t="s">
        <v>151</v>
      </c>
      <c r="AC3432" s="14" t="s">
        <v>152</v>
      </c>
      <c r="AD3432" s="93" t="s">
        <v>152</v>
      </c>
      <c r="AE3432" s="14" t="s">
        <v>152</v>
      </c>
      <c r="AF3432" s="99">
        <v>100</v>
      </c>
    </row>
    <row r="3433" spans="1:32" x14ac:dyDescent="0.3">
      <c r="A3433" s="55" t="str">
        <f t="shared" si="53"/>
        <v>RStr_02.4</v>
      </c>
      <c r="C3433" s="96" t="s">
        <v>36</v>
      </c>
      <c r="D3433" s="97" t="s">
        <v>779</v>
      </c>
      <c r="E3433" s="97" t="s">
        <v>887</v>
      </c>
      <c r="F3433" s="97" t="s">
        <v>888</v>
      </c>
      <c r="G3433" s="97" t="s">
        <v>351</v>
      </c>
      <c r="H3433" s="96" t="s">
        <v>50</v>
      </c>
      <c r="I3433" s="98"/>
      <c r="J3433" s="27" t="s">
        <v>113</v>
      </c>
      <c r="K3433" s="28" t="s">
        <v>113</v>
      </c>
      <c r="L3433" s="93"/>
      <c r="M3433" s="2"/>
      <c r="N3433" s="94"/>
      <c r="O3433" s="13"/>
      <c r="P3433" s="2"/>
      <c r="Q3433" s="2"/>
      <c r="R3433" s="2"/>
      <c r="S3433" s="2"/>
      <c r="T3433" s="2"/>
      <c r="U3433" s="14"/>
      <c r="V3433" s="13"/>
      <c r="W3433" s="2"/>
      <c r="X3433" s="2"/>
      <c r="Y3433" s="2"/>
      <c r="Z3433" s="94"/>
      <c r="AA3433" s="13"/>
      <c r="AB3433" s="2"/>
      <c r="AC3433" s="14"/>
      <c r="AD3433" s="93"/>
      <c r="AE3433" s="14"/>
      <c r="AF3433" s="99" t="s">
        <v>6</v>
      </c>
    </row>
    <row r="3434" spans="1:32" x14ac:dyDescent="0.3">
      <c r="A3434" s="55" t="str">
        <f t="shared" si="53"/>
        <v>RStr_03.1</v>
      </c>
      <c r="C3434" s="96" t="s">
        <v>36</v>
      </c>
      <c r="D3434" s="97" t="s">
        <v>779</v>
      </c>
      <c r="E3434" s="97" t="s">
        <v>889</v>
      </c>
      <c r="F3434" s="97" t="s">
        <v>890</v>
      </c>
      <c r="G3434" s="97" t="s">
        <v>344</v>
      </c>
      <c r="H3434" s="96" t="s">
        <v>50</v>
      </c>
      <c r="I3434" s="98" t="s">
        <v>454</v>
      </c>
      <c r="J3434" s="27" t="s">
        <v>4612</v>
      </c>
      <c r="K3434" s="28" t="s">
        <v>4613</v>
      </c>
      <c r="L3434" s="93" t="s">
        <v>151</v>
      </c>
      <c r="M3434" s="2" t="s">
        <v>151</v>
      </c>
      <c r="N3434" s="94" t="s">
        <v>152</v>
      </c>
      <c r="O3434" s="13"/>
      <c r="P3434" s="2"/>
      <c r="Q3434" s="2"/>
      <c r="R3434" s="2"/>
      <c r="S3434" s="2"/>
      <c r="T3434" s="2"/>
      <c r="U3434" s="14"/>
      <c r="V3434" s="13"/>
      <c r="W3434" s="2"/>
      <c r="X3434" s="2"/>
      <c r="Y3434" s="2"/>
      <c r="Z3434" s="94"/>
      <c r="AA3434" s="13"/>
      <c r="AB3434" s="2"/>
      <c r="AC3434" s="14"/>
      <c r="AD3434" s="93"/>
      <c r="AE3434" s="14"/>
      <c r="AF3434" s="99">
        <v>100</v>
      </c>
    </row>
    <row r="3435" spans="1:32" x14ac:dyDescent="0.3">
      <c r="A3435" s="55" t="str">
        <f t="shared" si="53"/>
        <v>RStr_03.1</v>
      </c>
      <c r="C3435" s="96" t="s">
        <v>36</v>
      </c>
      <c r="D3435" s="97" t="s">
        <v>779</v>
      </c>
      <c r="E3435" s="97" t="s">
        <v>889</v>
      </c>
      <c r="F3435" s="97" t="s">
        <v>890</v>
      </c>
      <c r="G3435" s="97" t="s">
        <v>344</v>
      </c>
      <c r="H3435" s="96" t="s">
        <v>50</v>
      </c>
      <c r="I3435" s="98" t="s">
        <v>454</v>
      </c>
      <c r="J3435" s="27" t="s">
        <v>4614</v>
      </c>
      <c r="K3435" s="28" t="s">
        <v>4615</v>
      </c>
      <c r="L3435" s="93" t="s">
        <v>151</v>
      </c>
      <c r="M3435" s="2" t="s">
        <v>151</v>
      </c>
      <c r="N3435" s="94" t="s">
        <v>152</v>
      </c>
      <c r="O3435" s="13"/>
      <c r="P3435" s="2"/>
      <c r="Q3435" s="2"/>
      <c r="R3435" s="2"/>
      <c r="S3435" s="2"/>
      <c r="T3435" s="2"/>
      <c r="U3435" s="14"/>
      <c r="V3435" s="13"/>
      <c r="W3435" s="2"/>
      <c r="X3435" s="2"/>
      <c r="Y3435" s="2"/>
      <c r="Z3435" s="94"/>
      <c r="AA3435" s="13"/>
      <c r="AB3435" s="2"/>
      <c r="AC3435" s="14"/>
      <c r="AD3435" s="93"/>
      <c r="AE3435" s="14"/>
      <c r="AF3435" s="99">
        <v>100</v>
      </c>
    </row>
    <row r="3436" spans="1:32" x14ac:dyDescent="0.3">
      <c r="A3436" s="55" t="str">
        <f t="shared" si="53"/>
        <v>RStr_03.1</v>
      </c>
      <c r="C3436" s="96" t="s">
        <v>36</v>
      </c>
      <c r="D3436" s="97" t="s">
        <v>779</v>
      </c>
      <c r="E3436" s="97" t="s">
        <v>889</v>
      </c>
      <c r="F3436" s="97" t="s">
        <v>890</v>
      </c>
      <c r="G3436" s="97" t="s">
        <v>344</v>
      </c>
      <c r="H3436" s="96" t="s">
        <v>50</v>
      </c>
      <c r="I3436" s="98" t="s">
        <v>454</v>
      </c>
      <c r="J3436" s="27" t="s">
        <v>4616</v>
      </c>
      <c r="K3436" s="28" t="s">
        <v>4617</v>
      </c>
      <c r="L3436" s="93" t="s">
        <v>151</v>
      </c>
      <c r="M3436" s="2" t="s">
        <v>151</v>
      </c>
      <c r="N3436" s="94" t="s">
        <v>152</v>
      </c>
      <c r="O3436" s="13"/>
      <c r="P3436" s="2"/>
      <c r="Q3436" s="2"/>
      <c r="R3436" s="2"/>
      <c r="S3436" s="2"/>
      <c r="T3436" s="2"/>
      <c r="U3436" s="14"/>
      <c r="V3436" s="13"/>
      <c r="W3436" s="2"/>
      <c r="X3436" s="2"/>
      <c r="Y3436" s="2"/>
      <c r="Z3436" s="94"/>
      <c r="AA3436" s="13"/>
      <c r="AB3436" s="2"/>
      <c r="AC3436" s="14"/>
      <c r="AD3436" s="93"/>
      <c r="AE3436" s="14"/>
      <c r="AF3436" s="99">
        <v>100</v>
      </c>
    </row>
    <row r="3437" spans="1:32" x14ac:dyDescent="0.3">
      <c r="A3437" s="55" t="str">
        <f t="shared" si="53"/>
        <v>RStr_03.2</v>
      </c>
      <c r="C3437" s="96" t="s">
        <v>36</v>
      </c>
      <c r="D3437" s="97" t="s">
        <v>779</v>
      </c>
      <c r="E3437" s="97" t="s">
        <v>891</v>
      </c>
      <c r="F3437" s="97" t="s">
        <v>892</v>
      </c>
      <c r="G3437" s="97" t="s">
        <v>351</v>
      </c>
      <c r="H3437" s="96" t="s">
        <v>50</v>
      </c>
      <c r="I3437" s="98" t="s">
        <v>454</v>
      </c>
      <c r="J3437" s="27" t="s">
        <v>4612</v>
      </c>
      <c r="K3437" s="28" t="s">
        <v>4618</v>
      </c>
      <c r="L3437" s="93" t="s">
        <v>151</v>
      </c>
      <c r="M3437" s="2" t="s">
        <v>151</v>
      </c>
      <c r="N3437" s="94" t="s">
        <v>152</v>
      </c>
      <c r="O3437" s="13" t="s">
        <v>152</v>
      </c>
      <c r="P3437" s="2" t="s">
        <v>152</v>
      </c>
      <c r="Q3437" s="2" t="s">
        <v>152</v>
      </c>
      <c r="R3437" s="2" t="s">
        <v>152</v>
      </c>
      <c r="S3437" s="2" t="s">
        <v>152</v>
      </c>
      <c r="T3437" s="2" t="s">
        <v>152</v>
      </c>
      <c r="U3437" s="14" t="s">
        <v>152</v>
      </c>
      <c r="V3437" s="13" t="s">
        <v>152</v>
      </c>
      <c r="W3437" s="2" t="s">
        <v>152</v>
      </c>
      <c r="X3437" s="2" t="s">
        <v>152</v>
      </c>
      <c r="Y3437" s="2" t="s">
        <v>152</v>
      </c>
      <c r="Z3437" s="94" t="s">
        <v>152</v>
      </c>
      <c r="AA3437" s="13" t="s">
        <v>152</v>
      </c>
      <c r="AB3437" s="2" t="s">
        <v>152</v>
      </c>
      <c r="AC3437" s="14" t="s">
        <v>152</v>
      </c>
      <c r="AD3437" s="93" t="s">
        <v>152</v>
      </c>
      <c r="AE3437" s="14" t="s">
        <v>152</v>
      </c>
      <c r="AF3437" s="99">
        <v>100</v>
      </c>
    </row>
    <row r="3438" spans="1:32" x14ac:dyDescent="0.3">
      <c r="A3438" s="55" t="str">
        <f t="shared" si="53"/>
        <v>RStr_03.2</v>
      </c>
      <c r="C3438" s="96" t="s">
        <v>36</v>
      </c>
      <c r="D3438" s="97" t="s">
        <v>779</v>
      </c>
      <c r="E3438" s="97" t="s">
        <v>891</v>
      </c>
      <c r="F3438" s="97" t="s">
        <v>892</v>
      </c>
      <c r="G3438" s="97" t="s">
        <v>351</v>
      </c>
      <c r="H3438" s="96" t="s">
        <v>50</v>
      </c>
      <c r="I3438" s="98" t="s">
        <v>454</v>
      </c>
      <c r="J3438" s="27" t="s">
        <v>4614</v>
      </c>
      <c r="K3438" s="28" t="s">
        <v>4619</v>
      </c>
      <c r="L3438" s="93" t="s">
        <v>151</v>
      </c>
      <c r="M3438" s="2" t="s">
        <v>151</v>
      </c>
      <c r="N3438" s="94" t="s">
        <v>152</v>
      </c>
      <c r="O3438" s="13" t="s">
        <v>152</v>
      </c>
      <c r="P3438" s="2" t="s">
        <v>152</v>
      </c>
      <c r="Q3438" s="2" t="s">
        <v>152</v>
      </c>
      <c r="R3438" s="2" t="s">
        <v>152</v>
      </c>
      <c r="S3438" s="2" t="s">
        <v>152</v>
      </c>
      <c r="T3438" s="2" t="s">
        <v>152</v>
      </c>
      <c r="U3438" s="14" t="s">
        <v>152</v>
      </c>
      <c r="V3438" s="13" t="s">
        <v>152</v>
      </c>
      <c r="W3438" s="2" t="s">
        <v>152</v>
      </c>
      <c r="X3438" s="2" t="s">
        <v>152</v>
      </c>
      <c r="Y3438" s="2" t="s">
        <v>152</v>
      </c>
      <c r="Z3438" s="94" t="s">
        <v>152</v>
      </c>
      <c r="AA3438" s="13" t="s">
        <v>152</v>
      </c>
      <c r="AB3438" s="2" t="s">
        <v>152</v>
      </c>
      <c r="AC3438" s="14" t="s">
        <v>152</v>
      </c>
      <c r="AD3438" s="93" t="s">
        <v>152</v>
      </c>
      <c r="AE3438" s="14" t="s">
        <v>152</v>
      </c>
      <c r="AF3438" s="99">
        <v>100</v>
      </c>
    </row>
    <row r="3439" spans="1:32" x14ac:dyDescent="0.3">
      <c r="A3439" s="55" t="str">
        <f t="shared" si="53"/>
        <v>RStr_03.2</v>
      </c>
      <c r="C3439" s="96" t="s">
        <v>36</v>
      </c>
      <c r="D3439" s="97" t="s">
        <v>779</v>
      </c>
      <c r="E3439" s="97" t="s">
        <v>891</v>
      </c>
      <c r="F3439" s="97" t="s">
        <v>892</v>
      </c>
      <c r="G3439" s="97" t="s">
        <v>351</v>
      </c>
      <c r="H3439" s="96" t="s">
        <v>50</v>
      </c>
      <c r="I3439" s="98" t="s">
        <v>454</v>
      </c>
      <c r="J3439" s="27" t="s">
        <v>4616</v>
      </c>
      <c r="K3439" s="28" t="s">
        <v>4620</v>
      </c>
      <c r="L3439" s="93" t="s">
        <v>151</v>
      </c>
      <c r="M3439" s="2" t="s">
        <v>151</v>
      </c>
      <c r="N3439" s="94" t="s">
        <v>152</v>
      </c>
      <c r="O3439" s="13" t="s">
        <v>152</v>
      </c>
      <c r="P3439" s="2" t="s">
        <v>152</v>
      </c>
      <c r="Q3439" s="2" t="s">
        <v>152</v>
      </c>
      <c r="R3439" s="2" t="s">
        <v>152</v>
      </c>
      <c r="S3439" s="2" t="s">
        <v>152</v>
      </c>
      <c r="T3439" s="2" t="s">
        <v>152</v>
      </c>
      <c r="U3439" s="14" t="s">
        <v>152</v>
      </c>
      <c r="V3439" s="13" t="s">
        <v>152</v>
      </c>
      <c r="W3439" s="2" t="s">
        <v>152</v>
      </c>
      <c r="X3439" s="2" t="s">
        <v>152</v>
      </c>
      <c r="Y3439" s="2" t="s">
        <v>152</v>
      </c>
      <c r="Z3439" s="94" t="s">
        <v>152</v>
      </c>
      <c r="AA3439" s="13" t="s">
        <v>152</v>
      </c>
      <c r="AB3439" s="2" t="s">
        <v>152</v>
      </c>
      <c r="AC3439" s="14" t="s">
        <v>152</v>
      </c>
      <c r="AD3439" s="93" t="s">
        <v>152</v>
      </c>
      <c r="AE3439" s="14" t="s">
        <v>152</v>
      </c>
      <c r="AF3439" s="99">
        <v>100</v>
      </c>
    </row>
    <row r="3440" spans="1:32" x14ac:dyDescent="0.3">
      <c r="A3440" s="55" t="str">
        <f t="shared" si="53"/>
        <v>RStr_03.3</v>
      </c>
      <c r="C3440" s="96" t="s">
        <v>36</v>
      </c>
      <c r="D3440" s="97" t="s">
        <v>779</v>
      </c>
      <c r="E3440" s="97" t="s">
        <v>893</v>
      </c>
      <c r="F3440" s="97" t="s">
        <v>894</v>
      </c>
      <c r="G3440" s="97" t="s">
        <v>351</v>
      </c>
      <c r="H3440" s="96" t="s">
        <v>50</v>
      </c>
      <c r="I3440" s="98" t="s">
        <v>454</v>
      </c>
      <c r="J3440" s="27" t="s">
        <v>4612</v>
      </c>
      <c r="K3440" s="28" t="s">
        <v>4613</v>
      </c>
      <c r="L3440" s="93" t="s">
        <v>152</v>
      </c>
      <c r="M3440" s="2" t="s">
        <v>152</v>
      </c>
      <c r="N3440" s="94" t="s">
        <v>152</v>
      </c>
      <c r="O3440" s="13" t="s">
        <v>152</v>
      </c>
      <c r="P3440" s="2" t="s">
        <v>152</v>
      </c>
      <c r="Q3440" s="2" t="s">
        <v>152</v>
      </c>
      <c r="R3440" s="2" t="s">
        <v>152</v>
      </c>
      <c r="S3440" s="2" t="s">
        <v>152</v>
      </c>
      <c r="T3440" s="2" t="s">
        <v>152</v>
      </c>
      <c r="U3440" s="14" t="s">
        <v>152</v>
      </c>
      <c r="V3440" s="13" t="s">
        <v>152</v>
      </c>
      <c r="W3440" s="2" t="s">
        <v>152</v>
      </c>
      <c r="X3440" s="2" t="s">
        <v>152</v>
      </c>
      <c r="Y3440" s="2" t="s">
        <v>152</v>
      </c>
      <c r="Z3440" s="94" t="s">
        <v>152</v>
      </c>
      <c r="AA3440" s="13" t="s">
        <v>152</v>
      </c>
      <c r="AB3440" s="2" t="s">
        <v>152</v>
      </c>
      <c r="AC3440" s="14" t="s">
        <v>152</v>
      </c>
      <c r="AD3440" s="93" t="s">
        <v>152</v>
      </c>
      <c r="AE3440" s="14" t="s">
        <v>152</v>
      </c>
      <c r="AF3440" s="99">
        <v>100</v>
      </c>
    </row>
    <row r="3441" spans="1:32" x14ac:dyDescent="0.3">
      <c r="A3441" s="55" t="str">
        <f t="shared" si="53"/>
        <v>RStr_03.3</v>
      </c>
      <c r="C3441" s="96" t="s">
        <v>36</v>
      </c>
      <c r="D3441" s="97" t="s">
        <v>779</v>
      </c>
      <c r="E3441" s="97" t="s">
        <v>893</v>
      </c>
      <c r="F3441" s="97" t="s">
        <v>894</v>
      </c>
      <c r="G3441" s="97" t="s">
        <v>351</v>
      </c>
      <c r="H3441" s="96" t="s">
        <v>50</v>
      </c>
      <c r="I3441" s="98" t="s">
        <v>454</v>
      </c>
      <c r="J3441" s="27" t="s">
        <v>4621</v>
      </c>
      <c r="K3441" s="28" t="s">
        <v>4622</v>
      </c>
      <c r="L3441" s="93" t="s">
        <v>152</v>
      </c>
      <c r="M3441" s="2" t="s">
        <v>152</v>
      </c>
      <c r="N3441" s="94" t="s">
        <v>152</v>
      </c>
      <c r="O3441" s="13" t="s">
        <v>152</v>
      </c>
      <c r="P3441" s="2" t="s">
        <v>152</v>
      </c>
      <c r="Q3441" s="2" t="s">
        <v>152</v>
      </c>
      <c r="R3441" s="2" t="s">
        <v>152</v>
      </c>
      <c r="S3441" s="2" t="s">
        <v>152</v>
      </c>
      <c r="T3441" s="2" t="s">
        <v>152</v>
      </c>
      <c r="U3441" s="14" t="s">
        <v>152</v>
      </c>
      <c r="V3441" s="13" t="s">
        <v>152</v>
      </c>
      <c r="W3441" s="2" t="s">
        <v>152</v>
      </c>
      <c r="X3441" s="2" t="s">
        <v>152</v>
      </c>
      <c r="Y3441" s="2" t="s">
        <v>152</v>
      </c>
      <c r="Z3441" s="94" t="s">
        <v>152</v>
      </c>
      <c r="AA3441" s="13" t="s">
        <v>152</v>
      </c>
      <c r="AB3441" s="2" t="s">
        <v>152</v>
      </c>
      <c r="AC3441" s="14" t="s">
        <v>152</v>
      </c>
      <c r="AD3441" s="93" t="s">
        <v>152</v>
      </c>
      <c r="AE3441" s="14" t="s">
        <v>152</v>
      </c>
      <c r="AF3441" s="99">
        <v>100</v>
      </c>
    </row>
    <row r="3442" spans="1:32" x14ac:dyDescent="0.3">
      <c r="A3442" s="55" t="str">
        <f t="shared" si="53"/>
        <v>RStr_03.3</v>
      </c>
      <c r="C3442" s="96" t="s">
        <v>36</v>
      </c>
      <c r="D3442" s="97" t="s">
        <v>779</v>
      </c>
      <c r="E3442" s="97" t="s">
        <v>893</v>
      </c>
      <c r="F3442" s="97" t="s">
        <v>894</v>
      </c>
      <c r="G3442" s="97" t="s">
        <v>351</v>
      </c>
      <c r="H3442" s="96" t="s">
        <v>50</v>
      </c>
      <c r="I3442" s="98" t="s">
        <v>454</v>
      </c>
      <c r="J3442" s="27" t="s">
        <v>4616</v>
      </c>
      <c r="K3442" s="28" t="s">
        <v>4617</v>
      </c>
      <c r="L3442" s="93" t="s">
        <v>152</v>
      </c>
      <c r="M3442" s="2" t="s">
        <v>152</v>
      </c>
      <c r="N3442" s="94" t="s">
        <v>152</v>
      </c>
      <c r="O3442" s="13" t="s">
        <v>152</v>
      </c>
      <c r="P3442" s="2" t="s">
        <v>152</v>
      </c>
      <c r="Q3442" s="2" t="s">
        <v>152</v>
      </c>
      <c r="R3442" s="2" t="s">
        <v>152</v>
      </c>
      <c r="S3442" s="2" t="s">
        <v>152</v>
      </c>
      <c r="T3442" s="2" t="s">
        <v>152</v>
      </c>
      <c r="U3442" s="14" t="s">
        <v>152</v>
      </c>
      <c r="V3442" s="13" t="s">
        <v>152</v>
      </c>
      <c r="W3442" s="2" t="s">
        <v>152</v>
      </c>
      <c r="X3442" s="2" t="s">
        <v>152</v>
      </c>
      <c r="Y3442" s="2" t="s">
        <v>152</v>
      </c>
      <c r="Z3442" s="94" t="s">
        <v>152</v>
      </c>
      <c r="AA3442" s="13" t="s">
        <v>152</v>
      </c>
      <c r="AB3442" s="2" t="s">
        <v>152</v>
      </c>
      <c r="AC3442" s="14" t="s">
        <v>152</v>
      </c>
      <c r="AD3442" s="93" t="s">
        <v>152</v>
      </c>
      <c r="AE3442" s="14" t="s">
        <v>152</v>
      </c>
      <c r="AF3442" s="99">
        <v>100</v>
      </c>
    </row>
    <row r="3443" spans="1:32" x14ac:dyDescent="0.3">
      <c r="A3443" s="55" t="str">
        <f t="shared" si="53"/>
        <v>SEec_01.1</v>
      </c>
      <c r="C3443" s="96" t="s">
        <v>37</v>
      </c>
      <c r="D3443" s="97" t="s">
        <v>776</v>
      </c>
      <c r="E3443" s="97" t="s">
        <v>815</v>
      </c>
      <c r="F3443" s="97" t="s">
        <v>816</v>
      </c>
      <c r="G3443" s="97" t="s">
        <v>351</v>
      </c>
      <c r="H3443" s="96" t="s">
        <v>50</v>
      </c>
      <c r="I3443" s="98" t="s">
        <v>454</v>
      </c>
      <c r="J3443" s="27" t="s">
        <v>260</v>
      </c>
      <c r="K3443" s="28" t="s">
        <v>4623</v>
      </c>
      <c r="L3443" s="93" t="s">
        <v>151</v>
      </c>
      <c r="M3443" s="2" t="s">
        <v>151</v>
      </c>
      <c r="N3443" s="94" t="s">
        <v>151</v>
      </c>
      <c r="O3443" s="13" t="s">
        <v>151</v>
      </c>
      <c r="P3443" s="2" t="s">
        <v>151</v>
      </c>
      <c r="Q3443" s="2" t="s">
        <v>151</v>
      </c>
      <c r="R3443" s="2" t="s">
        <v>151</v>
      </c>
      <c r="S3443" s="2" t="s">
        <v>151</v>
      </c>
      <c r="T3443" s="2" t="s">
        <v>151</v>
      </c>
      <c r="U3443" s="14" t="s">
        <v>152</v>
      </c>
      <c r="V3443" s="13" t="s">
        <v>151</v>
      </c>
      <c r="W3443" s="2" t="s">
        <v>151</v>
      </c>
      <c r="X3443" s="2" t="s">
        <v>151</v>
      </c>
      <c r="Y3443" s="2" t="s">
        <v>152</v>
      </c>
      <c r="Z3443" s="94" t="s">
        <v>151</v>
      </c>
      <c r="AA3443" s="13" t="s">
        <v>152</v>
      </c>
      <c r="AB3443" s="2" t="s">
        <v>152</v>
      </c>
      <c r="AC3443" s="14" t="s">
        <v>152</v>
      </c>
      <c r="AD3443" s="93" t="s">
        <v>151</v>
      </c>
      <c r="AE3443" s="14" t="s">
        <v>151</v>
      </c>
      <c r="AF3443" s="99">
        <v>100</v>
      </c>
    </row>
    <row r="3444" spans="1:32" x14ac:dyDescent="0.3">
      <c r="A3444" s="55" t="str">
        <f t="shared" si="53"/>
        <v>SEec_01.2</v>
      </c>
      <c r="C3444" s="96" t="s">
        <v>37</v>
      </c>
      <c r="D3444" s="97" t="s">
        <v>776</v>
      </c>
      <c r="E3444" s="97" t="s">
        <v>817</v>
      </c>
      <c r="F3444" s="97" t="s">
        <v>818</v>
      </c>
      <c r="G3444" s="97" t="s">
        <v>351</v>
      </c>
      <c r="H3444" s="96" t="s">
        <v>50</v>
      </c>
      <c r="I3444" s="98" t="s">
        <v>454</v>
      </c>
      <c r="J3444" s="27" t="s">
        <v>260</v>
      </c>
      <c r="K3444" s="28" t="s">
        <v>59</v>
      </c>
      <c r="L3444" s="93" t="s">
        <v>151</v>
      </c>
      <c r="M3444" s="2" t="s">
        <v>151</v>
      </c>
      <c r="N3444" s="94" t="s">
        <v>151</v>
      </c>
      <c r="O3444" s="13" t="s">
        <v>151</v>
      </c>
      <c r="P3444" s="2" t="s">
        <v>151</v>
      </c>
      <c r="Q3444" s="2" t="s">
        <v>152</v>
      </c>
      <c r="R3444" s="2" t="s">
        <v>152</v>
      </c>
      <c r="S3444" s="2" t="s">
        <v>151</v>
      </c>
      <c r="T3444" s="2" t="s">
        <v>151</v>
      </c>
      <c r="U3444" s="14" t="s">
        <v>151</v>
      </c>
      <c r="V3444" s="13" t="s">
        <v>151</v>
      </c>
      <c r="W3444" s="2" t="s">
        <v>151</v>
      </c>
      <c r="X3444" s="2" t="s">
        <v>151</v>
      </c>
      <c r="Y3444" s="2" t="s">
        <v>152</v>
      </c>
      <c r="Z3444" s="94" t="s">
        <v>151</v>
      </c>
      <c r="AA3444" s="13" t="s">
        <v>152</v>
      </c>
      <c r="AB3444" s="2" t="s">
        <v>152</v>
      </c>
      <c r="AC3444" s="14" t="s">
        <v>152</v>
      </c>
      <c r="AD3444" s="93" t="s">
        <v>151</v>
      </c>
      <c r="AE3444" s="14" t="s">
        <v>151</v>
      </c>
      <c r="AF3444" s="99">
        <v>100</v>
      </c>
    </row>
    <row r="3445" spans="1:32" x14ac:dyDescent="0.3">
      <c r="A3445" s="55" t="str">
        <f t="shared" si="53"/>
        <v>SEec_01.3</v>
      </c>
      <c r="C3445" s="96" t="s">
        <v>37</v>
      </c>
      <c r="D3445" s="97" t="s">
        <v>776</v>
      </c>
      <c r="E3445" s="97" t="s">
        <v>819</v>
      </c>
      <c r="F3445" s="97" t="s">
        <v>820</v>
      </c>
      <c r="G3445" s="97" t="s">
        <v>351</v>
      </c>
      <c r="H3445" s="96" t="s">
        <v>50</v>
      </c>
      <c r="I3445" s="98" t="s">
        <v>454</v>
      </c>
      <c r="J3445" s="27" t="s">
        <v>4624</v>
      </c>
      <c r="K3445" s="28" t="s">
        <v>4625</v>
      </c>
      <c r="L3445" s="93" t="s">
        <v>151</v>
      </c>
      <c r="M3445" s="2" t="s">
        <v>151</v>
      </c>
      <c r="N3445" s="94" t="s">
        <v>151</v>
      </c>
      <c r="O3445" s="13" t="s">
        <v>151</v>
      </c>
      <c r="P3445" s="2" t="s">
        <v>468</v>
      </c>
      <c r="Q3445" s="2" t="s">
        <v>468</v>
      </c>
      <c r="R3445" s="2" t="s">
        <v>151</v>
      </c>
      <c r="S3445" s="2" t="s">
        <v>151</v>
      </c>
      <c r="T3445" s="2" t="s">
        <v>151</v>
      </c>
      <c r="U3445" s="14" t="s">
        <v>151</v>
      </c>
      <c r="V3445" s="13" t="s">
        <v>151</v>
      </c>
      <c r="W3445" s="2" t="s">
        <v>151</v>
      </c>
      <c r="X3445" s="2" t="s">
        <v>151</v>
      </c>
      <c r="Y3445" s="2" t="s">
        <v>152</v>
      </c>
      <c r="Z3445" s="94" t="s">
        <v>151</v>
      </c>
      <c r="AA3445" s="13" t="s">
        <v>151</v>
      </c>
      <c r="AB3445" s="2" t="s">
        <v>151</v>
      </c>
      <c r="AC3445" s="14" t="s">
        <v>151</v>
      </c>
      <c r="AD3445" s="93" t="s">
        <v>152</v>
      </c>
      <c r="AE3445" s="14" t="s">
        <v>152</v>
      </c>
      <c r="AF3445" s="99">
        <v>100</v>
      </c>
    </row>
    <row r="3446" spans="1:32" x14ac:dyDescent="0.3">
      <c r="A3446" s="55" t="str">
        <f t="shared" si="53"/>
        <v>SEec_01.3</v>
      </c>
      <c r="C3446" s="96" t="s">
        <v>37</v>
      </c>
      <c r="D3446" s="97" t="s">
        <v>776</v>
      </c>
      <c r="E3446" s="97" t="s">
        <v>819</v>
      </c>
      <c r="F3446" s="97" t="s">
        <v>820</v>
      </c>
      <c r="G3446" s="97" t="s">
        <v>351</v>
      </c>
      <c r="H3446" s="96" t="s">
        <v>50</v>
      </c>
      <c r="I3446" s="98" t="s">
        <v>454</v>
      </c>
      <c r="J3446" s="27" t="s">
        <v>260</v>
      </c>
      <c r="K3446" s="28" t="s">
        <v>4626</v>
      </c>
      <c r="L3446" s="93" t="s">
        <v>151</v>
      </c>
      <c r="M3446" s="2" t="s">
        <v>151</v>
      </c>
      <c r="N3446" s="94" t="s">
        <v>151</v>
      </c>
      <c r="O3446" s="13" t="s">
        <v>151</v>
      </c>
      <c r="P3446" s="2" t="s">
        <v>468</v>
      </c>
      <c r="Q3446" s="2" t="s">
        <v>468</v>
      </c>
      <c r="R3446" s="2" t="s">
        <v>151</v>
      </c>
      <c r="S3446" s="2" t="s">
        <v>152</v>
      </c>
      <c r="T3446" s="2" t="s">
        <v>152</v>
      </c>
      <c r="U3446" s="14" t="s">
        <v>152</v>
      </c>
      <c r="V3446" s="13" t="s">
        <v>151</v>
      </c>
      <c r="W3446" s="2" t="s">
        <v>151</v>
      </c>
      <c r="X3446" s="2" t="s">
        <v>151</v>
      </c>
      <c r="Y3446" s="2" t="s">
        <v>152</v>
      </c>
      <c r="Z3446" s="94" t="s">
        <v>151</v>
      </c>
      <c r="AA3446" s="13" t="s">
        <v>151</v>
      </c>
      <c r="AB3446" s="2" t="s">
        <v>151</v>
      </c>
      <c r="AC3446" s="14" t="s">
        <v>151</v>
      </c>
      <c r="AD3446" s="93" t="s">
        <v>152</v>
      </c>
      <c r="AE3446" s="14" t="s">
        <v>152</v>
      </c>
      <c r="AF3446" s="99">
        <v>100</v>
      </c>
    </row>
    <row r="3447" spans="1:32" x14ac:dyDescent="0.3">
      <c r="A3447" s="55" t="str">
        <f t="shared" si="53"/>
        <v>SEec_01.4</v>
      </c>
      <c r="C3447" s="96" t="s">
        <v>37</v>
      </c>
      <c r="D3447" s="97" t="s">
        <v>776</v>
      </c>
      <c r="E3447" s="97" t="s">
        <v>821</v>
      </c>
      <c r="F3447" s="97" t="s">
        <v>822</v>
      </c>
      <c r="G3447" s="97" t="s">
        <v>351</v>
      </c>
      <c r="H3447" s="96" t="s">
        <v>50</v>
      </c>
      <c r="I3447" s="98" t="s">
        <v>454</v>
      </c>
      <c r="J3447" s="27" t="s">
        <v>4627</v>
      </c>
      <c r="K3447" s="28" t="s">
        <v>4628</v>
      </c>
      <c r="L3447" s="93" t="s">
        <v>151</v>
      </c>
      <c r="M3447" s="2" t="s">
        <v>152</v>
      </c>
      <c r="N3447" s="94" t="s">
        <v>151</v>
      </c>
      <c r="O3447" s="13" t="s">
        <v>152</v>
      </c>
      <c r="P3447" s="2" t="s">
        <v>152</v>
      </c>
      <c r="Q3447" s="2" t="s">
        <v>152</v>
      </c>
      <c r="R3447" s="2" t="s">
        <v>152</v>
      </c>
      <c r="S3447" s="2" t="s">
        <v>152</v>
      </c>
      <c r="T3447" s="2" t="s">
        <v>152</v>
      </c>
      <c r="U3447" s="14" t="s">
        <v>152</v>
      </c>
      <c r="V3447" s="13" t="s">
        <v>152</v>
      </c>
      <c r="W3447" s="2" t="s">
        <v>152</v>
      </c>
      <c r="X3447" s="2" t="s">
        <v>152</v>
      </c>
      <c r="Y3447" s="2" t="s">
        <v>152</v>
      </c>
      <c r="Z3447" s="94" t="s">
        <v>152</v>
      </c>
      <c r="AA3447" s="13" t="s">
        <v>152</v>
      </c>
      <c r="AB3447" s="2" t="s">
        <v>152</v>
      </c>
      <c r="AC3447" s="14" t="s">
        <v>152</v>
      </c>
      <c r="AD3447" s="93" t="s">
        <v>152</v>
      </c>
      <c r="AE3447" s="14" t="s">
        <v>152</v>
      </c>
      <c r="AF3447" s="99">
        <v>100</v>
      </c>
    </row>
    <row r="3448" spans="1:32" x14ac:dyDescent="0.3">
      <c r="A3448" s="55" t="str">
        <f t="shared" si="53"/>
        <v>SEec_02.1</v>
      </c>
      <c r="C3448" s="96" t="s">
        <v>37</v>
      </c>
      <c r="D3448" s="97" t="s">
        <v>776</v>
      </c>
      <c r="E3448" s="97" t="s">
        <v>823</v>
      </c>
      <c r="F3448" s="97" t="s">
        <v>824</v>
      </c>
      <c r="G3448" s="97" t="s">
        <v>351</v>
      </c>
      <c r="H3448" s="96" t="s">
        <v>50</v>
      </c>
      <c r="I3448" s="98" t="s">
        <v>454</v>
      </c>
      <c r="J3448" s="27" t="s">
        <v>4629</v>
      </c>
      <c r="K3448" s="28" t="s">
        <v>4630</v>
      </c>
      <c r="L3448" s="93" t="s">
        <v>151</v>
      </c>
      <c r="M3448" s="2" t="s">
        <v>151</v>
      </c>
      <c r="N3448" s="94" t="s">
        <v>151</v>
      </c>
      <c r="O3448" s="13" t="s">
        <v>151</v>
      </c>
      <c r="P3448" s="2" t="s">
        <v>151</v>
      </c>
      <c r="Q3448" s="2" t="s">
        <v>151</v>
      </c>
      <c r="R3448" s="2" t="s">
        <v>151</v>
      </c>
      <c r="S3448" s="2" t="s">
        <v>151</v>
      </c>
      <c r="T3448" s="2" t="s">
        <v>151</v>
      </c>
      <c r="U3448" s="14" t="s">
        <v>152</v>
      </c>
      <c r="V3448" s="13" t="s">
        <v>151</v>
      </c>
      <c r="W3448" s="2" t="s">
        <v>151</v>
      </c>
      <c r="X3448" s="2" t="s">
        <v>151</v>
      </c>
      <c r="Y3448" s="2" t="s">
        <v>152</v>
      </c>
      <c r="Z3448" s="94" t="s">
        <v>151</v>
      </c>
      <c r="AA3448" s="13" t="s">
        <v>151</v>
      </c>
      <c r="AB3448" s="2" t="s">
        <v>151</v>
      </c>
      <c r="AC3448" s="14" t="s">
        <v>151</v>
      </c>
      <c r="AD3448" s="93" t="s">
        <v>151</v>
      </c>
      <c r="AE3448" s="14" t="s">
        <v>151</v>
      </c>
      <c r="AF3448" s="99">
        <v>100</v>
      </c>
    </row>
    <row r="3449" spans="1:32" x14ac:dyDescent="0.3">
      <c r="A3449" s="55" t="str">
        <f t="shared" si="53"/>
        <v>SEec_02.2</v>
      </c>
      <c r="C3449" s="96" t="s">
        <v>37</v>
      </c>
      <c r="D3449" s="97" t="s">
        <v>776</v>
      </c>
      <c r="E3449" s="97" t="s">
        <v>825</v>
      </c>
      <c r="F3449" s="97" t="s">
        <v>826</v>
      </c>
      <c r="G3449" s="97" t="s">
        <v>351</v>
      </c>
      <c r="H3449" s="96" t="s">
        <v>50</v>
      </c>
      <c r="I3449" s="98" t="s">
        <v>454</v>
      </c>
      <c r="J3449" s="27" t="s">
        <v>260</v>
      </c>
      <c r="K3449" s="28" t="s">
        <v>4631</v>
      </c>
      <c r="L3449" s="93" t="s">
        <v>151</v>
      </c>
      <c r="M3449" s="2" t="s">
        <v>151</v>
      </c>
      <c r="N3449" s="94" t="s">
        <v>151</v>
      </c>
      <c r="O3449" s="13" t="s">
        <v>151</v>
      </c>
      <c r="P3449" s="2" t="s">
        <v>151</v>
      </c>
      <c r="Q3449" s="2" t="s">
        <v>152</v>
      </c>
      <c r="R3449" s="2" t="s">
        <v>152</v>
      </c>
      <c r="S3449" s="2" t="s">
        <v>151</v>
      </c>
      <c r="T3449" s="2" t="s">
        <v>151</v>
      </c>
      <c r="U3449" s="14" t="s">
        <v>151</v>
      </c>
      <c r="V3449" s="13" t="s">
        <v>151</v>
      </c>
      <c r="W3449" s="2" t="s">
        <v>151</v>
      </c>
      <c r="X3449" s="2" t="s">
        <v>151</v>
      </c>
      <c r="Y3449" s="2" t="s">
        <v>152</v>
      </c>
      <c r="Z3449" s="94" t="s">
        <v>151</v>
      </c>
      <c r="AA3449" s="13" t="s">
        <v>151</v>
      </c>
      <c r="AB3449" s="2" t="s">
        <v>151</v>
      </c>
      <c r="AC3449" s="14" t="s">
        <v>151</v>
      </c>
      <c r="AD3449" s="93" t="s">
        <v>151</v>
      </c>
      <c r="AE3449" s="14" t="s">
        <v>151</v>
      </c>
      <c r="AF3449" s="99">
        <v>100</v>
      </c>
    </row>
    <row r="3450" spans="1:32" x14ac:dyDescent="0.3">
      <c r="A3450" s="55" t="str">
        <f t="shared" si="53"/>
        <v>SEec_02.2</v>
      </c>
      <c r="C3450" s="96" t="s">
        <v>37</v>
      </c>
      <c r="D3450" s="97" t="s">
        <v>776</v>
      </c>
      <c r="E3450" s="97" t="s">
        <v>825</v>
      </c>
      <c r="F3450" s="97" t="s">
        <v>826</v>
      </c>
      <c r="G3450" s="97" t="s">
        <v>351</v>
      </c>
      <c r="H3450" s="96" t="s">
        <v>50</v>
      </c>
      <c r="I3450" s="98" t="s">
        <v>454</v>
      </c>
      <c r="J3450" s="27" t="s">
        <v>260</v>
      </c>
      <c r="K3450" s="28" t="s">
        <v>4632</v>
      </c>
      <c r="L3450" s="93" t="s">
        <v>151</v>
      </c>
      <c r="M3450" s="2" t="s">
        <v>151</v>
      </c>
      <c r="N3450" s="94" t="s">
        <v>151</v>
      </c>
      <c r="O3450" s="13" t="s">
        <v>151</v>
      </c>
      <c r="P3450" s="2" t="s">
        <v>151</v>
      </c>
      <c r="Q3450" s="2" t="s">
        <v>152</v>
      </c>
      <c r="R3450" s="2" t="s">
        <v>152</v>
      </c>
      <c r="S3450" s="2" t="s">
        <v>151</v>
      </c>
      <c r="T3450" s="2" t="s">
        <v>151</v>
      </c>
      <c r="U3450" s="14" t="s">
        <v>151</v>
      </c>
      <c r="V3450" s="13" t="s">
        <v>151</v>
      </c>
      <c r="W3450" s="2" t="s">
        <v>151</v>
      </c>
      <c r="X3450" s="2" t="s">
        <v>151</v>
      </c>
      <c r="Y3450" s="2" t="s">
        <v>152</v>
      </c>
      <c r="Z3450" s="94" t="s">
        <v>151</v>
      </c>
      <c r="AA3450" s="13" t="s">
        <v>151</v>
      </c>
      <c r="AB3450" s="2" t="s">
        <v>151</v>
      </c>
      <c r="AC3450" s="14" t="s">
        <v>151</v>
      </c>
      <c r="AD3450" s="93" t="s">
        <v>151</v>
      </c>
      <c r="AE3450" s="14" t="s">
        <v>151</v>
      </c>
      <c r="AF3450" s="99">
        <v>100</v>
      </c>
    </row>
    <row r="3451" spans="1:32" x14ac:dyDescent="0.3">
      <c r="A3451" s="55" t="str">
        <f t="shared" si="53"/>
        <v>SEec_02.3</v>
      </c>
      <c r="C3451" s="96" t="s">
        <v>37</v>
      </c>
      <c r="D3451" s="97" t="s">
        <v>776</v>
      </c>
      <c r="E3451" s="97" t="s">
        <v>827</v>
      </c>
      <c r="F3451" s="97" t="s">
        <v>828</v>
      </c>
      <c r="G3451" s="97" t="s">
        <v>351</v>
      </c>
      <c r="H3451" s="96" t="s">
        <v>50</v>
      </c>
      <c r="I3451" s="98" t="s">
        <v>454</v>
      </c>
      <c r="J3451" s="27" t="s">
        <v>4629</v>
      </c>
      <c r="K3451" s="28" t="s">
        <v>4633</v>
      </c>
      <c r="L3451" s="93" t="s">
        <v>151</v>
      </c>
      <c r="M3451" s="2" t="s">
        <v>151</v>
      </c>
      <c r="N3451" s="94" t="s">
        <v>151</v>
      </c>
      <c r="O3451" s="13" t="s">
        <v>152</v>
      </c>
      <c r="P3451" s="2" t="s">
        <v>152</v>
      </c>
      <c r="Q3451" s="2" t="s">
        <v>152</v>
      </c>
      <c r="R3451" s="2" t="s">
        <v>152</v>
      </c>
      <c r="S3451" s="2" t="s">
        <v>151</v>
      </c>
      <c r="T3451" s="2" t="s">
        <v>151</v>
      </c>
      <c r="U3451" s="14" t="s">
        <v>151</v>
      </c>
      <c r="V3451" s="13" t="s">
        <v>151</v>
      </c>
      <c r="W3451" s="2" t="s">
        <v>151</v>
      </c>
      <c r="X3451" s="2" t="s">
        <v>151</v>
      </c>
      <c r="Y3451" s="2" t="s">
        <v>152</v>
      </c>
      <c r="Z3451" s="94" t="s">
        <v>151</v>
      </c>
      <c r="AA3451" s="13" t="s">
        <v>151</v>
      </c>
      <c r="AB3451" s="2" t="s">
        <v>152</v>
      </c>
      <c r="AC3451" s="14" t="s">
        <v>152</v>
      </c>
      <c r="AD3451" s="93" t="s">
        <v>151</v>
      </c>
      <c r="AE3451" s="14" t="s">
        <v>152</v>
      </c>
      <c r="AF3451" s="99">
        <v>100</v>
      </c>
    </row>
    <row r="3452" spans="1:32" x14ac:dyDescent="0.3">
      <c r="A3452" s="55" t="str">
        <f t="shared" si="53"/>
        <v>SEec_03.1</v>
      </c>
      <c r="C3452" s="96" t="s">
        <v>37</v>
      </c>
      <c r="D3452" s="97" t="s">
        <v>776</v>
      </c>
      <c r="E3452" s="97" t="s">
        <v>829</v>
      </c>
      <c r="F3452" s="97" t="s">
        <v>830</v>
      </c>
      <c r="G3452" s="97" t="s">
        <v>351</v>
      </c>
      <c r="H3452" s="96" t="s">
        <v>50</v>
      </c>
      <c r="I3452" s="98" t="s">
        <v>454</v>
      </c>
      <c r="J3452" s="27" t="s">
        <v>4634</v>
      </c>
      <c r="K3452" s="28" t="s">
        <v>4635</v>
      </c>
      <c r="L3452" s="93" t="s">
        <v>151</v>
      </c>
      <c r="M3452" s="2" t="s">
        <v>151</v>
      </c>
      <c r="N3452" s="94" t="s">
        <v>151</v>
      </c>
      <c r="O3452" s="13" t="s">
        <v>152</v>
      </c>
      <c r="P3452" s="2" t="s">
        <v>152</v>
      </c>
      <c r="Q3452" s="2" t="s">
        <v>151</v>
      </c>
      <c r="R3452" s="2" t="s">
        <v>152</v>
      </c>
      <c r="S3452" s="2" t="s">
        <v>152</v>
      </c>
      <c r="T3452" s="2" t="s">
        <v>152</v>
      </c>
      <c r="U3452" s="14" t="s">
        <v>152</v>
      </c>
      <c r="V3452" s="13" t="s">
        <v>152</v>
      </c>
      <c r="W3452" s="2" t="s">
        <v>152</v>
      </c>
      <c r="X3452" s="2" t="s">
        <v>152</v>
      </c>
      <c r="Y3452" s="2" t="s">
        <v>152</v>
      </c>
      <c r="Z3452" s="94" t="s">
        <v>152</v>
      </c>
      <c r="AA3452" s="13" t="s">
        <v>152</v>
      </c>
      <c r="AB3452" s="2" t="s">
        <v>152</v>
      </c>
      <c r="AC3452" s="14" t="s">
        <v>152</v>
      </c>
      <c r="AD3452" s="93" t="s">
        <v>152</v>
      </c>
      <c r="AE3452" s="14" t="s">
        <v>152</v>
      </c>
      <c r="AF3452" s="99">
        <v>100</v>
      </c>
    </row>
    <row r="3453" spans="1:32" x14ac:dyDescent="0.3">
      <c r="A3453" s="55" t="str">
        <f t="shared" si="53"/>
        <v>SEec_03.2</v>
      </c>
      <c r="C3453" s="96" t="s">
        <v>37</v>
      </c>
      <c r="D3453" s="97" t="s">
        <v>776</v>
      </c>
      <c r="E3453" s="97" t="s">
        <v>831</v>
      </c>
      <c r="F3453" s="97" t="s">
        <v>832</v>
      </c>
      <c r="G3453" s="97" t="s">
        <v>351</v>
      </c>
      <c r="H3453" s="96" t="s">
        <v>50</v>
      </c>
      <c r="I3453" s="98" t="s">
        <v>454</v>
      </c>
      <c r="J3453" s="27" t="s">
        <v>261</v>
      </c>
      <c r="K3453" s="28" t="s">
        <v>146</v>
      </c>
      <c r="L3453" s="93" t="s">
        <v>151</v>
      </c>
      <c r="M3453" s="2" t="s">
        <v>152</v>
      </c>
      <c r="N3453" s="94" t="s">
        <v>151</v>
      </c>
      <c r="O3453" s="13" t="s">
        <v>152</v>
      </c>
      <c r="P3453" s="2" t="s">
        <v>152</v>
      </c>
      <c r="Q3453" s="2" t="s">
        <v>152</v>
      </c>
      <c r="R3453" s="2" t="s">
        <v>152</v>
      </c>
      <c r="S3453" s="2" t="s">
        <v>152</v>
      </c>
      <c r="T3453" s="2" t="s">
        <v>152</v>
      </c>
      <c r="U3453" s="14" t="s">
        <v>152</v>
      </c>
      <c r="V3453" s="13" t="s">
        <v>152</v>
      </c>
      <c r="W3453" s="2" t="s">
        <v>152</v>
      </c>
      <c r="X3453" s="2" t="s">
        <v>152</v>
      </c>
      <c r="Y3453" s="2" t="s">
        <v>152</v>
      </c>
      <c r="Z3453" s="94" t="s">
        <v>152</v>
      </c>
      <c r="AA3453" s="13" t="s">
        <v>152</v>
      </c>
      <c r="AB3453" s="2" t="s">
        <v>152</v>
      </c>
      <c r="AC3453" s="14" t="s">
        <v>152</v>
      </c>
      <c r="AD3453" s="93" t="s">
        <v>152</v>
      </c>
      <c r="AE3453" s="14" t="s">
        <v>152</v>
      </c>
      <c r="AF3453" s="99">
        <v>100</v>
      </c>
    </row>
    <row r="3454" spans="1:32" x14ac:dyDescent="0.3">
      <c r="A3454" s="55" t="str">
        <f t="shared" si="53"/>
        <v>SEec_03.2</v>
      </c>
      <c r="C3454" s="96" t="s">
        <v>37</v>
      </c>
      <c r="D3454" s="97" t="s">
        <v>776</v>
      </c>
      <c r="E3454" s="97" t="s">
        <v>831</v>
      </c>
      <c r="F3454" s="97" t="s">
        <v>832</v>
      </c>
      <c r="G3454" s="97" t="s">
        <v>351</v>
      </c>
      <c r="H3454" s="96" t="s">
        <v>50</v>
      </c>
      <c r="I3454" s="98" t="s">
        <v>454</v>
      </c>
      <c r="J3454" s="27" t="s">
        <v>260</v>
      </c>
      <c r="K3454" s="28" t="s">
        <v>4636</v>
      </c>
      <c r="L3454" s="93" t="s">
        <v>151</v>
      </c>
      <c r="M3454" s="2" t="s">
        <v>152</v>
      </c>
      <c r="N3454" s="94" t="s">
        <v>151</v>
      </c>
      <c r="O3454" s="13" t="s">
        <v>152</v>
      </c>
      <c r="P3454" s="2" t="s">
        <v>152</v>
      </c>
      <c r="Q3454" s="2" t="s">
        <v>152</v>
      </c>
      <c r="R3454" s="2" t="s">
        <v>152</v>
      </c>
      <c r="S3454" s="2" t="s">
        <v>152</v>
      </c>
      <c r="T3454" s="2" t="s">
        <v>152</v>
      </c>
      <c r="U3454" s="14" t="s">
        <v>152</v>
      </c>
      <c r="V3454" s="13" t="s">
        <v>152</v>
      </c>
      <c r="W3454" s="2" t="s">
        <v>152</v>
      </c>
      <c r="X3454" s="2" t="s">
        <v>152</v>
      </c>
      <c r="Y3454" s="2" t="s">
        <v>152</v>
      </c>
      <c r="Z3454" s="94" t="s">
        <v>152</v>
      </c>
      <c r="AA3454" s="13" t="s">
        <v>152</v>
      </c>
      <c r="AB3454" s="2" t="s">
        <v>152</v>
      </c>
      <c r="AC3454" s="14" t="s">
        <v>152</v>
      </c>
      <c r="AD3454" s="93" t="s">
        <v>152</v>
      </c>
      <c r="AE3454" s="14" t="s">
        <v>152</v>
      </c>
      <c r="AF3454" s="99">
        <v>100</v>
      </c>
    </row>
    <row r="3455" spans="1:32" x14ac:dyDescent="0.3">
      <c r="A3455" s="55" t="str">
        <f t="shared" si="53"/>
        <v>SEec_03.3</v>
      </c>
      <c r="C3455" s="96" t="s">
        <v>37</v>
      </c>
      <c r="D3455" s="97" t="s">
        <v>776</v>
      </c>
      <c r="E3455" s="97" t="s">
        <v>833</v>
      </c>
      <c r="F3455" s="97" t="s">
        <v>834</v>
      </c>
      <c r="G3455" s="97" t="s">
        <v>351</v>
      </c>
      <c r="H3455" s="96" t="s">
        <v>50</v>
      </c>
      <c r="I3455" s="98"/>
      <c r="J3455" s="27" t="s">
        <v>113</v>
      </c>
      <c r="K3455" s="28" t="s">
        <v>113</v>
      </c>
      <c r="L3455" s="93"/>
      <c r="M3455" s="2"/>
      <c r="N3455" s="94"/>
      <c r="O3455" s="13"/>
      <c r="P3455" s="2"/>
      <c r="Q3455" s="2"/>
      <c r="R3455" s="2"/>
      <c r="S3455" s="2"/>
      <c r="T3455" s="2"/>
      <c r="U3455" s="14"/>
      <c r="V3455" s="13"/>
      <c r="W3455" s="2"/>
      <c r="X3455" s="2"/>
      <c r="Y3455" s="2"/>
      <c r="Z3455" s="94"/>
      <c r="AA3455" s="13"/>
      <c r="AB3455" s="2"/>
      <c r="AC3455" s="14"/>
      <c r="AD3455" s="93"/>
      <c r="AE3455" s="14"/>
      <c r="AF3455" s="99" t="s">
        <v>6</v>
      </c>
    </row>
    <row r="3456" spans="1:32" x14ac:dyDescent="0.3">
      <c r="A3456" s="55" t="str">
        <f t="shared" si="53"/>
        <v>SEhe_01.1</v>
      </c>
      <c r="C3456" s="96" t="s">
        <v>37</v>
      </c>
      <c r="D3456" s="97" t="s">
        <v>835</v>
      </c>
      <c r="E3456" s="97" t="s">
        <v>836</v>
      </c>
      <c r="F3456" s="97" t="s">
        <v>837</v>
      </c>
      <c r="G3456" s="97" t="s">
        <v>344</v>
      </c>
      <c r="H3456" s="96" t="s">
        <v>50</v>
      </c>
      <c r="I3456" s="98" t="s">
        <v>454</v>
      </c>
      <c r="J3456" s="27">
        <v>1177</v>
      </c>
      <c r="K3456" s="28" t="s">
        <v>4637</v>
      </c>
      <c r="L3456" s="93" t="s">
        <v>151</v>
      </c>
      <c r="M3456" s="2" t="s">
        <v>151</v>
      </c>
      <c r="N3456" s="94" t="s">
        <v>151</v>
      </c>
      <c r="O3456" s="13"/>
      <c r="P3456" s="2"/>
      <c r="Q3456" s="2"/>
      <c r="R3456" s="2"/>
      <c r="S3456" s="2"/>
      <c r="T3456" s="2"/>
      <c r="U3456" s="14"/>
      <c r="V3456" s="13"/>
      <c r="W3456" s="2"/>
      <c r="X3456" s="2"/>
      <c r="Y3456" s="2"/>
      <c r="Z3456" s="94"/>
      <c r="AA3456" s="13"/>
      <c r="AB3456" s="2"/>
      <c r="AC3456" s="14"/>
      <c r="AD3456" s="93"/>
      <c r="AE3456" s="14"/>
      <c r="AF3456" s="99">
        <v>100</v>
      </c>
    </row>
    <row r="3457" spans="1:32" x14ac:dyDescent="0.3">
      <c r="A3457" s="55" t="str">
        <f t="shared" si="53"/>
        <v>SEhe_01.2</v>
      </c>
      <c r="C3457" s="96" t="s">
        <v>37</v>
      </c>
      <c r="D3457" s="97" t="s">
        <v>835</v>
      </c>
      <c r="E3457" s="97" t="s">
        <v>838</v>
      </c>
      <c r="F3457" s="97" t="s">
        <v>839</v>
      </c>
      <c r="G3457" s="97" t="s">
        <v>344</v>
      </c>
      <c r="H3457" s="96" t="s">
        <v>50</v>
      </c>
      <c r="I3457" s="98"/>
      <c r="J3457" s="27" t="s">
        <v>113</v>
      </c>
      <c r="K3457" s="28" t="s">
        <v>113</v>
      </c>
      <c r="L3457" s="93"/>
      <c r="M3457" s="2"/>
      <c r="N3457" s="94"/>
      <c r="O3457" s="13"/>
      <c r="P3457" s="2"/>
      <c r="Q3457" s="2"/>
      <c r="R3457" s="2"/>
      <c r="S3457" s="2"/>
      <c r="T3457" s="2"/>
      <c r="U3457" s="14"/>
      <c r="V3457" s="13"/>
      <c r="W3457" s="2"/>
      <c r="X3457" s="2"/>
      <c r="Y3457" s="2"/>
      <c r="Z3457" s="94"/>
      <c r="AA3457" s="13"/>
      <c r="AB3457" s="2"/>
      <c r="AC3457" s="14"/>
      <c r="AD3457" s="93"/>
      <c r="AE3457" s="14"/>
      <c r="AF3457" s="99" t="s">
        <v>6</v>
      </c>
    </row>
    <row r="3458" spans="1:32" x14ac:dyDescent="0.3">
      <c r="A3458" s="55" t="str">
        <f t="shared" si="53"/>
        <v>SEhe_01.3</v>
      </c>
      <c r="C3458" s="96" t="s">
        <v>37</v>
      </c>
      <c r="D3458" s="97" t="s">
        <v>835</v>
      </c>
      <c r="E3458" s="97" t="s">
        <v>840</v>
      </c>
      <c r="F3458" s="97" t="s">
        <v>431</v>
      </c>
      <c r="G3458" s="97" t="s">
        <v>351</v>
      </c>
      <c r="H3458" s="96" t="s">
        <v>50</v>
      </c>
      <c r="I3458" s="98" t="s">
        <v>454</v>
      </c>
      <c r="J3458" s="27" t="s">
        <v>649</v>
      </c>
      <c r="K3458" s="28" t="s">
        <v>650</v>
      </c>
      <c r="L3458" s="93" t="s">
        <v>151</v>
      </c>
      <c r="M3458" s="2" t="s">
        <v>151</v>
      </c>
      <c r="N3458" s="94" t="s">
        <v>151</v>
      </c>
      <c r="O3458" s="13" t="s">
        <v>151</v>
      </c>
      <c r="P3458" s="2" t="s">
        <v>152</v>
      </c>
      <c r="Q3458" s="2" t="s">
        <v>468</v>
      </c>
      <c r="R3458" s="2" t="s">
        <v>151</v>
      </c>
      <c r="S3458" s="2" t="s">
        <v>151</v>
      </c>
      <c r="T3458" s="2" t="s">
        <v>151</v>
      </c>
      <c r="U3458" s="14" t="s">
        <v>152</v>
      </c>
      <c r="V3458" s="13" t="s">
        <v>152</v>
      </c>
      <c r="W3458" s="2" t="s">
        <v>152</v>
      </c>
      <c r="X3458" s="2" t="s">
        <v>152</v>
      </c>
      <c r="Y3458" s="2" t="s">
        <v>152</v>
      </c>
      <c r="Z3458" s="94" t="s">
        <v>152</v>
      </c>
      <c r="AA3458" s="13" t="s">
        <v>152</v>
      </c>
      <c r="AB3458" s="2" t="s">
        <v>152</v>
      </c>
      <c r="AC3458" s="14" t="s">
        <v>152</v>
      </c>
      <c r="AD3458" s="93" t="s">
        <v>152</v>
      </c>
      <c r="AE3458" s="14" t="s">
        <v>152</v>
      </c>
      <c r="AF3458" s="99">
        <v>100</v>
      </c>
    </row>
    <row r="3459" spans="1:32" x14ac:dyDescent="0.3">
      <c r="A3459" s="55" t="str">
        <f t="shared" si="53"/>
        <v>SEhe_02.1</v>
      </c>
      <c r="C3459" s="96" t="s">
        <v>37</v>
      </c>
      <c r="D3459" s="97" t="s">
        <v>835</v>
      </c>
      <c r="E3459" s="97" t="s">
        <v>841</v>
      </c>
      <c r="F3459" s="97" t="s">
        <v>842</v>
      </c>
      <c r="G3459" s="97" t="s">
        <v>351</v>
      </c>
      <c r="H3459" s="96" t="s">
        <v>50</v>
      </c>
      <c r="I3459" s="98" t="s">
        <v>454</v>
      </c>
      <c r="J3459" s="27">
        <v>1177</v>
      </c>
      <c r="K3459" s="28" t="s">
        <v>4638</v>
      </c>
      <c r="L3459" s="93" t="s">
        <v>151</v>
      </c>
      <c r="M3459" s="2" t="s">
        <v>151</v>
      </c>
      <c r="N3459" s="94" t="s">
        <v>151</v>
      </c>
      <c r="O3459" s="13" t="s">
        <v>152</v>
      </c>
      <c r="P3459" s="2" t="s">
        <v>152</v>
      </c>
      <c r="Q3459" s="2" t="s">
        <v>152</v>
      </c>
      <c r="R3459" s="2" t="s">
        <v>152</v>
      </c>
      <c r="S3459" s="2" t="s">
        <v>152</v>
      </c>
      <c r="T3459" s="2" t="s">
        <v>152</v>
      </c>
      <c r="U3459" s="14" t="s">
        <v>152</v>
      </c>
      <c r="V3459" s="13" t="s">
        <v>151</v>
      </c>
      <c r="W3459" s="2" t="s">
        <v>151</v>
      </c>
      <c r="X3459" s="2" t="s">
        <v>151</v>
      </c>
      <c r="Y3459" s="2" t="s">
        <v>152</v>
      </c>
      <c r="Z3459" s="94" t="s">
        <v>151</v>
      </c>
      <c r="AA3459" s="13" t="s">
        <v>152</v>
      </c>
      <c r="AB3459" s="2" t="s">
        <v>152</v>
      </c>
      <c r="AC3459" s="14" t="s">
        <v>152</v>
      </c>
      <c r="AD3459" s="93" t="s">
        <v>152</v>
      </c>
      <c r="AE3459" s="14" t="s">
        <v>152</v>
      </c>
      <c r="AF3459" s="99">
        <v>100</v>
      </c>
    </row>
    <row r="3460" spans="1:32" x14ac:dyDescent="0.3">
      <c r="A3460" s="55" t="str">
        <f t="shared" si="53"/>
        <v>SEhe_02.2</v>
      </c>
      <c r="C3460" s="96" t="s">
        <v>37</v>
      </c>
      <c r="D3460" s="97" t="s">
        <v>835</v>
      </c>
      <c r="E3460" s="97" t="s">
        <v>843</v>
      </c>
      <c r="F3460" s="97" t="s">
        <v>844</v>
      </c>
      <c r="G3460" s="97" t="s">
        <v>351</v>
      </c>
      <c r="H3460" s="96" t="s">
        <v>50</v>
      </c>
      <c r="I3460" s="98" t="s">
        <v>51</v>
      </c>
      <c r="J3460" s="27" t="s">
        <v>4639</v>
      </c>
      <c r="K3460" s="28" t="s">
        <v>4640</v>
      </c>
      <c r="L3460" s="93" t="s">
        <v>151</v>
      </c>
      <c r="M3460" s="2" t="s">
        <v>151</v>
      </c>
      <c r="N3460" s="94" t="s">
        <v>151</v>
      </c>
      <c r="O3460" s="13" t="s">
        <v>152</v>
      </c>
      <c r="P3460" s="2" t="s">
        <v>152</v>
      </c>
      <c r="Q3460" s="2" t="s">
        <v>152</v>
      </c>
      <c r="R3460" s="2" t="s">
        <v>152</v>
      </c>
      <c r="S3460" s="2" t="s">
        <v>152</v>
      </c>
      <c r="T3460" s="2" t="s">
        <v>152</v>
      </c>
      <c r="U3460" s="14" t="s">
        <v>152</v>
      </c>
      <c r="V3460" s="13" t="s">
        <v>151</v>
      </c>
      <c r="W3460" s="2" t="s">
        <v>151</v>
      </c>
      <c r="X3460" s="2" t="s">
        <v>151</v>
      </c>
      <c r="Y3460" s="2" t="s">
        <v>152</v>
      </c>
      <c r="Z3460" s="94" t="s">
        <v>151</v>
      </c>
      <c r="AA3460" s="13" t="s">
        <v>152</v>
      </c>
      <c r="AB3460" s="2" t="s">
        <v>152</v>
      </c>
      <c r="AC3460" s="14" t="s">
        <v>152</v>
      </c>
      <c r="AD3460" s="93" t="s">
        <v>152</v>
      </c>
      <c r="AE3460" s="14" t="s">
        <v>152</v>
      </c>
      <c r="AF3460" s="99">
        <v>100</v>
      </c>
    </row>
    <row r="3461" spans="1:32" x14ac:dyDescent="0.3">
      <c r="A3461" s="55" t="str">
        <f t="shared" si="53"/>
        <v>SEhe_02.2</v>
      </c>
      <c r="C3461" s="96" t="s">
        <v>37</v>
      </c>
      <c r="D3461" s="97" t="s">
        <v>835</v>
      </c>
      <c r="E3461" s="97" t="s">
        <v>843</v>
      </c>
      <c r="F3461" s="97" t="s">
        <v>844</v>
      </c>
      <c r="G3461" s="97" t="s">
        <v>351</v>
      </c>
      <c r="H3461" s="96" t="s">
        <v>50</v>
      </c>
      <c r="I3461" s="98" t="s">
        <v>51</v>
      </c>
      <c r="J3461" s="27" t="s">
        <v>4641</v>
      </c>
      <c r="K3461" s="28" t="s">
        <v>4642</v>
      </c>
      <c r="L3461" s="93" t="s">
        <v>151</v>
      </c>
      <c r="M3461" s="2" t="s">
        <v>151</v>
      </c>
      <c r="N3461" s="94" t="s">
        <v>151</v>
      </c>
      <c r="O3461" s="13" t="s">
        <v>152</v>
      </c>
      <c r="P3461" s="2" t="s">
        <v>152</v>
      </c>
      <c r="Q3461" s="2" t="s">
        <v>152</v>
      </c>
      <c r="R3461" s="2" t="s">
        <v>152</v>
      </c>
      <c r="S3461" s="2" t="s">
        <v>152</v>
      </c>
      <c r="T3461" s="2" t="s">
        <v>152</v>
      </c>
      <c r="U3461" s="14" t="s">
        <v>152</v>
      </c>
      <c r="V3461" s="13" t="s">
        <v>151</v>
      </c>
      <c r="W3461" s="2" t="s">
        <v>151</v>
      </c>
      <c r="X3461" s="2" t="s">
        <v>151</v>
      </c>
      <c r="Y3461" s="2" t="s">
        <v>152</v>
      </c>
      <c r="Z3461" s="94" t="s">
        <v>151</v>
      </c>
      <c r="AA3461" s="13" t="s">
        <v>152</v>
      </c>
      <c r="AB3461" s="2" t="s">
        <v>152</v>
      </c>
      <c r="AC3461" s="14" t="s">
        <v>152</v>
      </c>
      <c r="AD3461" s="93" t="s">
        <v>152</v>
      </c>
      <c r="AE3461" s="14" t="s">
        <v>152</v>
      </c>
      <c r="AF3461" s="99">
        <v>100</v>
      </c>
    </row>
    <row r="3462" spans="1:32" x14ac:dyDescent="0.3">
      <c r="A3462" s="55" t="str">
        <f t="shared" si="53"/>
        <v>SEhe_02.2</v>
      </c>
      <c r="C3462" s="96" t="s">
        <v>37</v>
      </c>
      <c r="D3462" s="97" t="s">
        <v>835</v>
      </c>
      <c r="E3462" s="97" t="s">
        <v>843</v>
      </c>
      <c r="F3462" s="97" t="s">
        <v>844</v>
      </c>
      <c r="G3462" s="97" t="s">
        <v>351</v>
      </c>
      <c r="H3462" s="96" t="s">
        <v>50</v>
      </c>
      <c r="I3462" s="98" t="s">
        <v>51</v>
      </c>
      <c r="J3462" s="27" t="s">
        <v>4643</v>
      </c>
      <c r="K3462" s="28" t="s">
        <v>4644</v>
      </c>
      <c r="L3462" s="93" t="s">
        <v>151</v>
      </c>
      <c r="M3462" s="2" t="s">
        <v>151</v>
      </c>
      <c r="N3462" s="94" t="s">
        <v>151</v>
      </c>
      <c r="O3462" s="13" t="s">
        <v>152</v>
      </c>
      <c r="P3462" s="2" t="s">
        <v>152</v>
      </c>
      <c r="Q3462" s="2" t="s">
        <v>152</v>
      </c>
      <c r="R3462" s="2" t="s">
        <v>152</v>
      </c>
      <c r="S3462" s="2" t="s">
        <v>152</v>
      </c>
      <c r="T3462" s="2" t="s">
        <v>152</v>
      </c>
      <c r="U3462" s="14" t="s">
        <v>152</v>
      </c>
      <c r="V3462" s="13" t="s">
        <v>151</v>
      </c>
      <c r="W3462" s="2" t="s">
        <v>151</v>
      </c>
      <c r="X3462" s="2" t="s">
        <v>151</v>
      </c>
      <c r="Y3462" s="2" t="s">
        <v>152</v>
      </c>
      <c r="Z3462" s="94" t="s">
        <v>151</v>
      </c>
      <c r="AA3462" s="13" t="s">
        <v>152</v>
      </c>
      <c r="AB3462" s="2" t="s">
        <v>152</v>
      </c>
      <c r="AC3462" s="14" t="s">
        <v>152</v>
      </c>
      <c r="AD3462" s="93" t="s">
        <v>152</v>
      </c>
      <c r="AE3462" s="14" t="s">
        <v>152</v>
      </c>
      <c r="AF3462" s="99">
        <v>100</v>
      </c>
    </row>
    <row r="3463" spans="1:32" x14ac:dyDescent="0.3">
      <c r="A3463" s="55" t="str">
        <f t="shared" si="53"/>
        <v>SEhe_02.2</v>
      </c>
      <c r="C3463" s="96" t="s">
        <v>37</v>
      </c>
      <c r="D3463" s="97" t="s">
        <v>835</v>
      </c>
      <c r="E3463" s="97" t="s">
        <v>843</v>
      </c>
      <c r="F3463" s="97" t="s">
        <v>844</v>
      </c>
      <c r="G3463" s="97" t="s">
        <v>351</v>
      </c>
      <c r="H3463" s="96" t="s">
        <v>50</v>
      </c>
      <c r="I3463" s="98" t="s">
        <v>51</v>
      </c>
      <c r="J3463" s="27" t="s">
        <v>4645</v>
      </c>
      <c r="K3463" s="28" t="s">
        <v>4646</v>
      </c>
      <c r="L3463" s="93" t="s">
        <v>151</v>
      </c>
      <c r="M3463" s="2" t="s">
        <v>151</v>
      </c>
      <c r="N3463" s="94" t="s">
        <v>151</v>
      </c>
      <c r="O3463" s="13" t="s">
        <v>152</v>
      </c>
      <c r="P3463" s="2" t="s">
        <v>152</v>
      </c>
      <c r="Q3463" s="2" t="s">
        <v>152</v>
      </c>
      <c r="R3463" s="2" t="s">
        <v>152</v>
      </c>
      <c r="S3463" s="2" t="s">
        <v>152</v>
      </c>
      <c r="T3463" s="2" t="s">
        <v>152</v>
      </c>
      <c r="U3463" s="14" t="s">
        <v>152</v>
      </c>
      <c r="V3463" s="13" t="s">
        <v>151</v>
      </c>
      <c r="W3463" s="2" t="s">
        <v>151</v>
      </c>
      <c r="X3463" s="2" t="s">
        <v>151</v>
      </c>
      <c r="Y3463" s="2" t="s">
        <v>152</v>
      </c>
      <c r="Z3463" s="94" t="s">
        <v>151</v>
      </c>
      <c r="AA3463" s="13" t="s">
        <v>152</v>
      </c>
      <c r="AB3463" s="2" t="s">
        <v>152</v>
      </c>
      <c r="AC3463" s="14" t="s">
        <v>152</v>
      </c>
      <c r="AD3463" s="93" t="s">
        <v>152</v>
      </c>
      <c r="AE3463" s="14" t="s">
        <v>152</v>
      </c>
      <c r="AF3463" s="99">
        <v>100</v>
      </c>
    </row>
    <row r="3464" spans="1:32" x14ac:dyDescent="0.3">
      <c r="A3464" s="55" t="str">
        <f t="shared" ref="A3464:A3527" si="54">C3464&amp;LOWER(LEFT(D3464,2))&amp;"_"&amp;IF(LEN(TRIM(LEFT(E3464,FIND(" ",E3464))))=3,"0"&amp;TRIM(LEFT(E3464,FIND(" ",E3464))),TRIM(LEFT(E3464,FIND(" ",E3464))))</f>
        <v>SEhe_02.2</v>
      </c>
      <c r="C3464" s="96" t="s">
        <v>37</v>
      </c>
      <c r="D3464" s="97" t="s">
        <v>835</v>
      </c>
      <c r="E3464" s="97" t="s">
        <v>843</v>
      </c>
      <c r="F3464" s="97" t="s">
        <v>844</v>
      </c>
      <c r="G3464" s="97" t="s">
        <v>351</v>
      </c>
      <c r="H3464" s="96" t="s">
        <v>50</v>
      </c>
      <c r="I3464" s="98" t="s">
        <v>51</v>
      </c>
      <c r="J3464" s="27" t="s">
        <v>4647</v>
      </c>
      <c r="K3464" s="28" t="s">
        <v>4648</v>
      </c>
      <c r="L3464" s="93" t="s">
        <v>151</v>
      </c>
      <c r="M3464" s="2" t="s">
        <v>151</v>
      </c>
      <c r="N3464" s="94" t="s">
        <v>151</v>
      </c>
      <c r="O3464" s="13" t="s">
        <v>152</v>
      </c>
      <c r="P3464" s="2" t="s">
        <v>152</v>
      </c>
      <c r="Q3464" s="2" t="s">
        <v>152</v>
      </c>
      <c r="R3464" s="2" t="s">
        <v>152</v>
      </c>
      <c r="S3464" s="2" t="s">
        <v>152</v>
      </c>
      <c r="T3464" s="2" t="s">
        <v>152</v>
      </c>
      <c r="U3464" s="14" t="s">
        <v>152</v>
      </c>
      <c r="V3464" s="13" t="s">
        <v>151</v>
      </c>
      <c r="W3464" s="2" t="s">
        <v>151</v>
      </c>
      <c r="X3464" s="2" t="s">
        <v>151</v>
      </c>
      <c r="Y3464" s="2" t="s">
        <v>152</v>
      </c>
      <c r="Z3464" s="94" t="s">
        <v>151</v>
      </c>
      <c r="AA3464" s="13" t="s">
        <v>152</v>
      </c>
      <c r="AB3464" s="2" t="s">
        <v>152</v>
      </c>
      <c r="AC3464" s="14" t="s">
        <v>152</v>
      </c>
      <c r="AD3464" s="93" t="s">
        <v>152</v>
      </c>
      <c r="AE3464" s="14" t="s">
        <v>152</v>
      </c>
      <c r="AF3464" s="99">
        <v>100</v>
      </c>
    </row>
    <row r="3465" spans="1:32" x14ac:dyDescent="0.3">
      <c r="A3465" s="55" t="str">
        <f t="shared" si="54"/>
        <v>SEhe_02.3</v>
      </c>
      <c r="C3465" s="96" t="s">
        <v>37</v>
      </c>
      <c r="D3465" s="97" t="s">
        <v>835</v>
      </c>
      <c r="E3465" s="97" t="s">
        <v>845</v>
      </c>
      <c r="F3465" s="97" t="s">
        <v>846</v>
      </c>
      <c r="G3465" s="97" t="s">
        <v>351</v>
      </c>
      <c r="H3465" s="96" t="s">
        <v>50</v>
      </c>
      <c r="I3465" s="98" t="s">
        <v>454</v>
      </c>
      <c r="J3465" s="27" t="s">
        <v>976</v>
      </c>
      <c r="K3465" s="28" t="s">
        <v>976</v>
      </c>
      <c r="L3465" s="93" t="s">
        <v>151</v>
      </c>
      <c r="M3465" s="2" t="s">
        <v>151</v>
      </c>
      <c r="N3465" s="94" t="s">
        <v>151</v>
      </c>
      <c r="O3465" s="13" t="s">
        <v>151</v>
      </c>
      <c r="P3465" s="2" t="s">
        <v>151</v>
      </c>
      <c r="Q3465" s="2" t="s">
        <v>151</v>
      </c>
      <c r="R3465" s="2" t="s">
        <v>151</v>
      </c>
      <c r="S3465" s="2" t="s">
        <v>151</v>
      </c>
      <c r="T3465" s="2" t="s">
        <v>151</v>
      </c>
      <c r="U3465" s="14" t="s">
        <v>151</v>
      </c>
      <c r="V3465" s="13" t="s">
        <v>151</v>
      </c>
      <c r="W3465" s="2" t="s">
        <v>151</v>
      </c>
      <c r="X3465" s="2" t="s">
        <v>151</v>
      </c>
      <c r="Y3465" s="2" t="s">
        <v>151</v>
      </c>
      <c r="Z3465" s="94" t="s">
        <v>151</v>
      </c>
      <c r="AA3465" s="13" t="s">
        <v>151</v>
      </c>
      <c r="AB3465" s="2" t="s">
        <v>151</v>
      </c>
      <c r="AC3465" s="14" t="s">
        <v>151</v>
      </c>
      <c r="AD3465" s="93" t="s">
        <v>151</v>
      </c>
      <c r="AE3465" s="14" t="s">
        <v>151</v>
      </c>
      <c r="AF3465" s="99">
        <v>100</v>
      </c>
    </row>
    <row r="3466" spans="1:32" x14ac:dyDescent="0.3">
      <c r="A3466" s="55" t="str">
        <f t="shared" si="54"/>
        <v>SEhe_02.4</v>
      </c>
      <c r="C3466" s="96" t="s">
        <v>37</v>
      </c>
      <c r="D3466" s="97" t="s">
        <v>835</v>
      </c>
      <c r="E3466" s="97" t="s">
        <v>847</v>
      </c>
      <c r="F3466" s="97" t="s">
        <v>848</v>
      </c>
      <c r="G3466" s="97" t="s">
        <v>351</v>
      </c>
      <c r="H3466" s="96" t="s">
        <v>50</v>
      </c>
      <c r="I3466" s="98" t="s">
        <v>454</v>
      </c>
      <c r="J3466" s="27">
        <v>1177</v>
      </c>
      <c r="K3466" s="28" t="s">
        <v>4638</v>
      </c>
      <c r="L3466" s="93" t="s">
        <v>151</v>
      </c>
      <c r="M3466" s="2" t="s">
        <v>151</v>
      </c>
      <c r="N3466" s="94" t="s">
        <v>151</v>
      </c>
      <c r="O3466" s="13" t="s">
        <v>152</v>
      </c>
      <c r="P3466" s="2" t="s">
        <v>152</v>
      </c>
      <c r="Q3466" s="2" t="s">
        <v>152</v>
      </c>
      <c r="R3466" s="2" t="s">
        <v>152</v>
      </c>
      <c r="S3466" s="2" t="s">
        <v>152</v>
      </c>
      <c r="T3466" s="2" t="s">
        <v>152</v>
      </c>
      <c r="U3466" s="14" t="s">
        <v>152</v>
      </c>
      <c r="V3466" s="13" t="s">
        <v>151</v>
      </c>
      <c r="W3466" s="2" t="s">
        <v>151</v>
      </c>
      <c r="X3466" s="2" t="s">
        <v>151</v>
      </c>
      <c r="Y3466" s="2" t="s">
        <v>152</v>
      </c>
      <c r="Z3466" s="94" t="s">
        <v>151</v>
      </c>
      <c r="AA3466" s="13" t="s">
        <v>152</v>
      </c>
      <c r="AB3466" s="2" t="s">
        <v>152</v>
      </c>
      <c r="AC3466" s="14" t="s">
        <v>152</v>
      </c>
      <c r="AD3466" s="93" t="s">
        <v>152</v>
      </c>
      <c r="AE3466" s="14" t="s">
        <v>152</v>
      </c>
      <c r="AF3466" s="99">
        <v>100</v>
      </c>
    </row>
    <row r="3467" spans="1:32" x14ac:dyDescent="0.3">
      <c r="A3467" s="55" t="str">
        <f t="shared" si="54"/>
        <v>SEju_01.1</v>
      </c>
      <c r="C3467" s="96" t="s">
        <v>37</v>
      </c>
      <c r="D3467" s="97" t="s">
        <v>777</v>
      </c>
      <c r="E3467" s="97" t="s">
        <v>849</v>
      </c>
      <c r="F3467" s="97" t="s">
        <v>850</v>
      </c>
      <c r="G3467" s="97" t="s">
        <v>344</v>
      </c>
      <c r="H3467" s="96" t="s">
        <v>50</v>
      </c>
      <c r="I3467" s="98" t="s">
        <v>454</v>
      </c>
      <c r="J3467" s="27" t="s">
        <v>4649</v>
      </c>
      <c r="K3467" s="28" t="s">
        <v>4650</v>
      </c>
      <c r="L3467" s="93" t="s">
        <v>151</v>
      </c>
      <c r="M3467" s="2" t="s">
        <v>151</v>
      </c>
      <c r="N3467" s="94" t="s">
        <v>151</v>
      </c>
      <c r="O3467" s="13" t="s">
        <v>6</v>
      </c>
      <c r="P3467" s="2" t="s">
        <v>6</v>
      </c>
      <c r="Q3467" s="2" t="s">
        <v>6</v>
      </c>
      <c r="R3467" s="2" t="s">
        <v>6</v>
      </c>
      <c r="S3467" s="2" t="s">
        <v>6</v>
      </c>
      <c r="T3467" s="2" t="s">
        <v>6</v>
      </c>
      <c r="U3467" s="14" t="s">
        <v>6</v>
      </c>
      <c r="V3467" s="13" t="s">
        <v>6</v>
      </c>
      <c r="W3467" s="2" t="s">
        <v>6</v>
      </c>
      <c r="X3467" s="2" t="s">
        <v>6</v>
      </c>
      <c r="Y3467" s="2" t="s">
        <v>6</v>
      </c>
      <c r="Z3467" s="94" t="s">
        <v>6</v>
      </c>
      <c r="AA3467" s="13" t="s">
        <v>6</v>
      </c>
      <c r="AB3467" s="2" t="s">
        <v>6</v>
      </c>
      <c r="AC3467" s="14" t="s">
        <v>6</v>
      </c>
      <c r="AD3467" s="93" t="s">
        <v>6</v>
      </c>
      <c r="AE3467" s="14" t="s">
        <v>6</v>
      </c>
      <c r="AF3467" s="99">
        <v>100</v>
      </c>
    </row>
    <row r="3468" spans="1:32" x14ac:dyDescent="0.3">
      <c r="A3468" s="55" t="str">
        <f t="shared" si="54"/>
        <v>SEju_01.2</v>
      </c>
      <c r="C3468" s="96" t="s">
        <v>37</v>
      </c>
      <c r="D3468" s="97" t="s">
        <v>777</v>
      </c>
      <c r="E3468" s="97" t="s">
        <v>851</v>
      </c>
      <c r="F3468" s="97" t="s">
        <v>852</v>
      </c>
      <c r="G3468" s="97" t="s">
        <v>344</v>
      </c>
      <c r="H3468" s="96" t="s">
        <v>50</v>
      </c>
      <c r="I3468" s="98" t="s">
        <v>454</v>
      </c>
      <c r="J3468" s="27" t="s">
        <v>4649</v>
      </c>
      <c r="K3468" s="28" t="s">
        <v>4651</v>
      </c>
      <c r="L3468" s="93" t="s">
        <v>151</v>
      </c>
      <c r="M3468" s="2" t="s">
        <v>151</v>
      </c>
      <c r="N3468" s="94" t="s">
        <v>151</v>
      </c>
      <c r="O3468" s="13" t="s">
        <v>6</v>
      </c>
      <c r="P3468" s="2" t="s">
        <v>6</v>
      </c>
      <c r="Q3468" s="2" t="s">
        <v>6</v>
      </c>
      <c r="R3468" s="2" t="s">
        <v>6</v>
      </c>
      <c r="S3468" s="2" t="s">
        <v>6</v>
      </c>
      <c r="T3468" s="2" t="s">
        <v>6</v>
      </c>
      <c r="U3468" s="14" t="s">
        <v>6</v>
      </c>
      <c r="V3468" s="13" t="s">
        <v>6</v>
      </c>
      <c r="W3468" s="2" t="s">
        <v>6</v>
      </c>
      <c r="X3468" s="2" t="s">
        <v>6</v>
      </c>
      <c r="Y3468" s="2" t="s">
        <v>6</v>
      </c>
      <c r="Z3468" s="94" t="s">
        <v>6</v>
      </c>
      <c r="AA3468" s="13" t="s">
        <v>6</v>
      </c>
      <c r="AB3468" s="2" t="s">
        <v>6</v>
      </c>
      <c r="AC3468" s="14" t="s">
        <v>6</v>
      </c>
      <c r="AD3468" s="93" t="s">
        <v>6</v>
      </c>
      <c r="AE3468" s="14" t="s">
        <v>6</v>
      </c>
      <c r="AF3468" s="99">
        <v>100</v>
      </c>
    </row>
    <row r="3469" spans="1:32" x14ac:dyDescent="0.3">
      <c r="A3469" s="55" t="str">
        <f t="shared" si="54"/>
        <v>SEju_02.1</v>
      </c>
      <c r="C3469" s="96" t="s">
        <v>37</v>
      </c>
      <c r="D3469" s="97" t="s">
        <v>777</v>
      </c>
      <c r="E3469" s="97" t="s">
        <v>853</v>
      </c>
      <c r="F3469" s="97" t="s">
        <v>854</v>
      </c>
      <c r="G3469" s="97" t="s">
        <v>351</v>
      </c>
      <c r="H3469" s="96" t="s">
        <v>50</v>
      </c>
      <c r="I3469" s="98" t="s">
        <v>454</v>
      </c>
      <c r="J3469" s="27" t="s">
        <v>4649</v>
      </c>
      <c r="K3469" s="28" t="s">
        <v>4652</v>
      </c>
      <c r="L3469" s="93" t="s">
        <v>151</v>
      </c>
      <c r="M3469" s="2" t="s">
        <v>151</v>
      </c>
      <c r="N3469" s="94" t="s">
        <v>151</v>
      </c>
      <c r="O3469" s="13" t="s">
        <v>152</v>
      </c>
      <c r="P3469" s="2" t="s">
        <v>152</v>
      </c>
      <c r="Q3469" s="2" t="s">
        <v>152</v>
      </c>
      <c r="R3469" s="2" t="s">
        <v>152</v>
      </c>
      <c r="S3469" s="2" t="s">
        <v>152</v>
      </c>
      <c r="T3469" s="2" t="s">
        <v>152</v>
      </c>
      <c r="U3469" s="14" t="s">
        <v>152</v>
      </c>
      <c r="V3469" s="13" t="s">
        <v>151</v>
      </c>
      <c r="W3469" s="2" t="s">
        <v>151</v>
      </c>
      <c r="X3469" s="2" t="s">
        <v>151</v>
      </c>
      <c r="Y3469" s="2" t="s">
        <v>152</v>
      </c>
      <c r="Z3469" s="94" t="s">
        <v>151</v>
      </c>
      <c r="AA3469" s="13" t="s">
        <v>151</v>
      </c>
      <c r="AB3469" s="2" t="s">
        <v>151</v>
      </c>
      <c r="AC3469" s="14" t="s">
        <v>151</v>
      </c>
      <c r="AD3469" s="93" t="s">
        <v>151</v>
      </c>
      <c r="AE3469" s="14" t="s">
        <v>151</v>
      </c>
      <c r="AF3469" s="99">
        <v>100</v>
      </c>
    </row>
    <row r="3470" spans="1:32" x14ac:dyDescent="0.3">
      <c r="A3470" s="55" t="str">
        <f t="shared" si="54"/>
        <v>SEju_02.2</v>
      </c>
      <c r="C3470" s="96" t="s">
        <v>37</v>
      </c>
      <c r="D3470" s="97" t="s">
        <v>777</v>
      </c>
      <c r="E3470" s="97" t="s">
        <v>855</v>
      </c>
      <c r="F3470" s="97" t="s">
        <v>856</v>
      </c>
      <c r="G3470" s="97" t="s">
        <v>351</v>
      </c>
      <c r="H3470" s="96" t="s">
        <v>50</v>
      </c>
      <c r="I3470" s="98" t="s">
        <v>454</v>
      </c>
      <c r="J3470" s="27" t="s">
        <v>4649</v>
      </c>
      <c r="K3470" s="28" t="s">
        <v>4651</v>
      </c>
      <c r="L3470" s="93" t="s">
        <v>151</v>
      </c>
      <c r="M3470" s="2" t="s">
        <v>151</v>
      </c>
      <c r="N3470" s="94" t="s">
        <v>151</v>
      </c>
      <c r="O3470" s="13" t="s">
        <v>152</v>
      </c>
      <c r="P3470" s="2" t="s">
        <v>152</v>
      </c>
      <c r="Q3470" s="2" t="s">
        <v>152</v>
      </c>
      <c r="R3470" s="2" t="s">
        <v>152</v>
      </c>
      <c r="S3470" s="2" t="s">
        <v>152</v>
      </c>
      <c r="T3470" s="2" t="s">
        <v>152</v>
      </c>
      <c r="U3470" s="14" t="s">
        <v>152</v>
      </c>
      <c r="V3470" s="13" t="s">
        <v>151</v>
      </c>
      <c r="W3470" s="2" t="s">
        <v>151</v>
      </c>
      <c r="X3470" s="2" t="s">
        <v>151</v>
      </c>
      <c r="Y3470" s="2" t="s">
        <v>152</v>
      </c>
      <c r="Z3470" s="94" t="s">
        <v>151</v>
      </c>
      <c r="AA3470" s="13" t="s">
        <v>151</v>
      </c>
      <c r="AB3470" s="2" t="s">
        <v>151</v>
      </c>
      <c r="AC3470" s="14" t="s">
        <v>151</v>
      </c>
      <c r="AD3470" s="93" t="s">
        <v>151</v>
      </c>
      <c r="AE3470" s="14" t="s">
        <v>151</v>
      </c>
      <c r="AF3470" s="99">
        <v>100</v>
      </c>
    </row>
    <row r="3471" spans="1:32" x14ac:dyDescent="0.3">
      <c r="A3471" s="55" t="str">
        <f t="shared" si="54"/>
        <v>SEju_03.1</v>
      </c>
      <c r="C3471" s="96" t="s">
        <v>37</v>
      </c>
      <c r="D3471" s="97" t="s">
        <v>777</v>
      </c>
      <c r="E3471" s="97" t="s">
        <v>857</v>
      </c>
      <c r="F3471" s="97" t="s">
        <v>858</v>
      </c>
      <c r="G3471" s="97" t="s">
        <v>344</v>
      </c>
      <c r="H3471" s="96" t="s">
        <v>50</v>
      </c>
      <c r="I3471" s="98" t="s">
        <v>454</v>
      </c>
      <c r="J3471" s="27" t="s">
        <v>4649</v>
      </c>
      <c r="K3471" s="28" t="s">
        <v>4653</v>
      </c>
      <c r="L3471" s="93" t="s">
        <v>151</v>
      </c>
      <c r="M3471" s="2" t="s">
        <v>151</v>
      </c>
      <c r="N3471" s="94" t="s">
        <v>151</v>
      </c>
      <c r="O3471" s="13" t="s">
        <v>6</v>
      </c>
      <c r="P3471" s="2" t="s">
        <v>6</v>
      </c>
      <c r="Q3471" s="2" t="s">
        <v>6</v>
      </c>
      <c r="R3471" s="2" t="s">
        <v>6</v>
      </c>
      <c r="S3471" s="2" t="s">
        <v>6</v>
      </c>
      <c r="T3471" s="2" t="s">
        <v>6</v>
      </c>
      <c r="U3471" s="14" t="s">
        <v>6</v>
      </c>
      <c r="V3471" s="13" t="s">
        <v>6</v>
      </c>
      <c r="W3471" s="2" t="s">
        <v>6</v>
      </c>
      <c r="X3471" s="2" t="s">
        <v>6</v>
      </c>
      <c r="Y3471" s="2" t="s">
        <v>6</v>
      </c>
      <c r="Z3471" s="94" t="s">
        <v>6</v>
      </c>
      <c r="AA3471" s="13" t="s">
        <v>6</v>
      </c>
      <c r="AB3471" s="2" t="s">
        <v>6</v>
      </c>
      <c r="AC3471" s="14" t="s">
        <v>6</v>
      </c>
      <c r="AD3471" s="93" t="s">
        <v>6</v>
      </c>
      <c r="AE3471" s="14" t="s">
        <v>6</v>
      </c>
      <c r="AF3471" s="99">
        <v>100</v>
      </c>
    </row>
    <row r="3472" spans="1:32" x14ac:dyDescent="0.3">
      <c r="A3472" s="55" t="str">
        <f t="shared" si="54"/>
        <v>SEju_03.2</v>
      </c>
      <c r="C3472" s="96" t="s">
        <v>37</v>
      </c>
      <c r="D3472" s="97" t="s">
        <v>777</v>
      </c>
      <c r="E3472" s="97" t="s">
        <v>859</v>
      </c>
      <c r="F3472" s="97" t="s">
        <v>860</v>
      </c>
      <c r="G3472" s="97" t="s">
        <v>351</v>
      </c>
      <c r="H3472" s="96" t="s">
        <v>50</v>
      </c>
      <c r="I3472" s="98" t="s">
        <v>454</v>
      </c>
      <c r="J3472" s="27" t="s">
        <v>4649</v>
      </c>
      <c r="K3472" s="28" t="s">
        <v>4654</v>
      </c>
      <c r="L3472" s="93" t="s">
        <v>151</v>
      </c>
      <c r="M3472" s="2" t="s">
        <v>152</v>
      </c>
      <c r="N3472" s="94" t="s">
        <v>151</v>
      </c>
      <c r="O3472" s="13" t="s">
        <v>152</v>
      </c>
      <c r="P3472" s="2" t="s">
        <v>152</v>
      </c>
      <c r="Q3472" s="2" t="s">
        <v>152</v>
      </c>
      <c r="R3472" s="2" t="s">
        <v>152</v>
      </c>
      <c r="S3472" s="2" t="s">
        <v>152</v>
      </c>
      <c r="T3472" s="2" t="s">
        <v>152</v>
      </c>
      <c r="U3472" s="14" t="s">
        <v>152</v>
      </c>
      <c r="V3472" s="13" t="s">
        <v>151</v>
      </c>
      <c r="W3472" s="2" t="s">
        <v>152</v>
      </c>
      <c r="X3472" s="2" t="s">
        <v>152</v>
      </c>
      <c r="Y3472" s="2" t="s">
        <v>152</v>
      </c>
      <c r="Z3472" s="94" t="s">
        <v>152</v>
      </c>
      <c r="AA3472" s="13" t="s">
        <v>151</v>
      </c>
      <c r="AB3472" s="2" t="s">
        <v>152</v>
      </c>
      <c r="AC3472" s="14" t="s">
        <v>152</v>
      </c>
      <c r="AD3472" s="93" t="s">
        <v>152</v>
      </c>
      <c r="AE3472" s="14" t="s">
        <v>152</v>
      </c>
      <c r="AF3472" s="99">
        <v>100</v>
      </c>
    </row>
    <row r="3473" spans="1:32" x14ac:dyDescent="0.3">
      <c r="A3473" s="55" t="str">
        <f t="shared" si="54"/>
        <v>SEmo_01.1</v>
      </c>
      <c r="C3473" s="96" t="s">
        <v>37</v>
      </c>
      <c r="D3473" s="97" t="s">
        <v>778</v>
      </c>
      <c r="E3473" s="97" t="s">
        <v>861</v>
      </c>
      <c r="F3473" s="97" t="s">
        <v>862</v>
      </c>
      <c r="G3473" s="97" t="s">
        <v>344</v>
      </c>
      <c r="H3473" s="96" t="s">
        <v>50</v>
      </c>
      <c r="I3473" s="98" t="s">
        <v>51</v>
      </c>
      <c r="J3473" s="27" t="s">
        <v>4655</v>
      </c>
      <c r="K3473" s="28" t="s">
        <v>4656</v>
      </c>
      <c r="L3473" s="93" t="s">
        <v>151</v>
      </c>
      <c r="M3473" s="2" t="s">
        <v>151</v>
      </c>
      <c r="N3473" s="94" t="s">
        <v>151</v>
      </c>
      <c r="O3473" s="13" t="s">
        <v>6</v>
      </c>
      <c r="P3473" s="2" t="s">
        <v>6</v>
      </c>
      <c r="Q3473" s="2" t="s">
        <v>6</v>
      </c>
      <c r="R3473" s="2" t="s">
        <v>6</v>
      </c>
      <c r="S3473" s="2" t="s">
        <v>6</v>
      </c>
      <c r="T3473" s="2" t="s">
        <v>6</v>
      </c>
      <c r="U3473" s="14" t="s">
        <v>6</v>
      </c>
      <c r="V3473" s="13" t="s">
        <v>6</v>
      </c>
      <c r="W3473" s="2" t="s">
        <v>6</v>
      </c>
      <c r="X3473" s="2" t="s">
        <v>6</v>
      </c>
      <c r="Y3473" s="2" t="s">
        <v>6</v>
      </c>
      <c r="Z3473" s="94" t="s">
        <v>6</v>
      </c>
      <c r="AA3473" s="13" t="s">
        <v>6</v>
      </c>
      <c r="AB3473" s="2" t="s">
        <v>6</v>
      </c>
      <c r="AC3473" s="14" t="s">
        <v>6</v>
      </c>
      <c r="AD3473" s="93" t="s">
        <v>6</v>
      </c>
      <c r="AE3473" s="14" t="s">
        <v>6</v>
      </c>
      <c r="AF3473" s="99">
        <v>100</v>
      </c>
    </row>
    <row r="3474" spans="1:32" x14ac:dyDescent="0.3">
      <c r="A3474" s="55" t="str">
        <f t="shared" si="54"/>
        <v>SEmo_01.1</v>
      </c>
      <c r="C3474" s="96" t="s">
        <v>37</v>
      </c>
      <c r="D3474" s="97" t="s">
        <v>778</v>
      </c>
      <c r="E3474" s="97" t="s">
        <v>861</v>
      </c>
      <c r="F3474" s="97" t="s">
        <v>862</v>
      </c>
      <c r="G3474" s="97" t="s">
        <v>344</v>
      </c>
      <c r="H3474" s="96" t="s">
        <v>50</v>
      </c>
      <c r="I3474" s="98" t="s">
        <v>51</v>
      </c>
      <c r="J3474" s="27" t="s">
        <v>4657</v>
      </c>
      <c r="K3474" s="28" t="s">
        <v>4658</v>
      </c>
      <c r="L3474" s="93" t="s">
        <v>151</v>
      </c>
      <c r="M3474" s="2" t="s">
        <v>151</v>
      </c>
      <c r="N3474" s="94" t="s">
        <v>151</v>
      </c>
      <c r="O3474" s="13" t="s">
        <v>6</v>
      </c>
      <c r="P3474" s="2" t="s">
        <v>6</v>
      </c>
      <c r="Q3474" s="2" t="s">
        <v>6</v>
      </c>
      <c r="R3474" s="2" t="s">
        <v>6</v>
      </c>
      <c r="S3474" s="2" t="s">
        <v>6</v>
      </c>
      <c r="T3474" s="2" t="s">
        <v>6</v>
      </c>
      <c r="U3474" s="14" t="s">
        <v>6</v>
      </c>
      <c r="V3474" s="13" t="s">
        <v>6</v>
      </c>
      <c r="W3474" s="2" t="s">
        <v>6</v>
      </c>
      <c r="X3474" s="2" t="s">
        <v>6</v>
      </c>
      <c r="Y3474" s="2" t="s">
        <v>6</v>
      </c>
      <c r="Z3474" s="94" t="s">
        <v>6</v>
      </c>
      <c r="AA3474" s="13" t="s">
        <v>6</v>
      </c>
      <c r="AB3474" s="2" t="s">
        <v>6</v>
      </c>
      <c r="AC3474" s="14" t="s">
        <v>6</v>
      </c>
      <c r="AD3474" s="93" t="s">
        <v>6</v>
      </c>
      <c r="AE3474" s="14" t="s">
        <v>6</v>
      </c>
      <c r="AF3474" s="99">
        <v>100</v>
      </c>
    </row>
    <row r="3475" spans="1:32" x14ac:dyDescent="0.3">
      <c r="A3475" s="55" t="str">
        <f t="shared" si="54"/>
        <v>SEmo_01.1</v>
      </c>
      <c r="C3475" s="96" t="s">
        <v>37</v>
      </c>
      <c r="D3475" s="97" t="s">
        <v>778</v>
      </c>
      <c r="E3475" s="97" t="s">
        <v>861</v>
      </c>
      <c r="F3475" s="97" t="s">
        <v>862</v>
      </c>
      <c r="G3475" s="97" t="s">
        <v>344</v>
      </c>
      <c r="H3475" s="96" t="s">
        <v>50</v>
      </c>
      <c r="I3475" s="98" t="s">
        <v>51</v>
      </c>
      <c r="J3475" s="27" t="s">
        <v>4659</v>
      </c>
      <c r="K3475" s="28" t="s">
        <v>4660</v>
      </c>
      <c r="L3475" s="93" t="s">
        <v>151</v>
      </c>
      <c r="M3475" s="2" t="s">
        <v>151</v>
      </c>
      <c r="N3475" s="94" t="s">
        <v>151</v>
      </c>
      <c r="O3475" s="13" t="s">
        <v>6</v>
      </c>
      <c r="P3475" s="2" t="s">
        <v>6</v>
      </c>
      <c r="Q3475" s="2" t="s">
        <v>6</v>
      </c>
      <c r="R3475" s="2" t="s">
        <v>6</v>
      </c>
      <c r="S3475" s="2" t="s">
        <v>6</v>
      </c>
      <c r="T3475" s="2" t="s">
        <v>6</v>
      </c>
      <c r="U3475" s="14" t="s">
        <v>6</v>
      </c>
      <c r="V3475" s="13" t="s">
        <v>6</v>
      </c>
      <c r="W3475" s="2" t="s">
        <v>6</v>
      </c>
      <c r="X3475" s="2" t="s">
        <v>6</v>
      </c>
      <c r="Y3475" s="2" t="s">
        <v>6</v>
      </c>
      <c r="Z3475" s="94" t="s">
        <v>6</v>
      </c>
      <c r="AA3475" s="13" t="s">
        <v>6</v>
      </c>
      <c r="AB3475" s="2" t="s">
        <v>6</v>
      </c>
      <c r="AC3475" s="14" t="s">
        <v>6</v>
      </c>
      <c r="AD3475" s="93" t="s">
        <v>6</v>
      </c>
      <c r="AE3475" s="14" t="s">
        <v>6</v>
      </c>
      <c r="AF3475" s="99">
        <v>100</v>
      </c>
    </row>
    <row r="3476" spans="1:32" x14ac:dyDescent="0.3">
      <c r="A3476" s="55" t="str">
        <f t="shared" si="54"/>
        <v>SEmo_01.1</v>
      </c>
      <c r="C3476" s="96" t="s">
        <v>37</v>
      </c>
      <c r="D3476" s="97" t="s">
        <v>778</v>
      </c>
      <c r="E3476" s="97" t="s">
        <v>861</v>
      </c>
      <c r="F3476" s="97" t="s">
        <v>862</v>
      </c>
      <c r="G3476" s="97" t="s">
        <v>344</v>
      </c>
      <c r="H3476" s="96" t="s">
        <v>50</v>
      </c>
      <c r="I3476" s="98" t="s">
        <v>51</v>
      </c>
      <c r="J3476" s="27" t="s">
        <v>4661</v>
      </c>
      <c r="K3476" s="28" t="s">
        <v>4662</v>
      </c>
      <c r="L3476" s="93" t="s">
        <v>151</v>
      </c>
      <c r="M3476" s="2" t="s">
        <v>151</v>
      </c>
      <c r="N3476" s="94" t="s">
        <v>151</v>
      </c>
      <c r="O3476" s="13" t="s">
        <v>6</v>
      </c>
      <c r="P3476" s="2" t="s">
        <v>6</v>
      </c>
      <c r="Q3476" s="2" t="s">
        <v>6</v>
      </c>
      <c r="R3476" s="2" t="s">
        <v>6</v>
      </c>
      <c r="S3476" s="2" t="s">
        <v>6</v>
      </c>
      <c r="T3476" s="2" t="s">
        <v>6</v>
      </c>
      <c r="U3476" s="14" t="s">
        <v>6</v>
      </c>
      <c r="V3476" s="13" t="s">
        <v>6</v>
      </c>
      <c r="W3476" s="2" t="s">
        <v>6</v>
      </c>
      <c r="X3476" s="2" t="s">
        <v>6</v>
      </c>
      <c r="Y3476" s="2" t="s">
        <v>6</v>
      </c>
      <c r="Z3476" s="94" t="s">
        <v>6</v>
      </c>
      <c r="AA3476" s="13" t="s">
        <v>6</v>
      </c>
      <c r="AB3476" s="2" t="s">
        <v>6</v>
      </c>
      <c r="AC3476" s="14" t="s">
        <v>6</v>
      </c>
      <c r="AD3476" s="93" t="s">
        <v>6</v>
      </c>
      <c r="AE3476" s="14" t="s">
        <v>6</v>
      </c>
      <c r="AF3476" s="99">
        <v>100</v>
      </c>
    </row>
    <row r="3477" spans="1:32" x14ac:dyDescent="0.3">
      <c r="A3477" s="55" t="str">
        <f t="shared" si="54"/>
        <v>SEmo_01.1</v>
      </c>
      <c r="C3477" s="96" t="s">
        <v>37</v>
      </c>
      <c r="D3477" s="97" t="s">
        <v>778</v>
      </c>
      <c r="E3477" s="97" t="s">
        <v>861</v>
      </c>
      <c r="F3477" s="97" t="s">
        <v>862</v>
      </c>
      <c r="G3477" s="97" t="s">
        <v>344</v>
      </c>
      <c r="H3477" s="96" t="s">
        <v>50</v>
      </c>
      <c r="I3477" s="98" t="s">
        <v>51</v>
      </c>
      <c r="J3477" s="27" t="s">
        <v>4663</v>
      </c>
      <c r="K3477" s="28" t="s">
        <v>4664</v>
      </c>
      <c r="L3477" s="93" t="s">
        <v>151</v>
      </c>
      <c r="M3477" s="2" t="s">
        <v>151</v>
      </c>
      <c r="N3477" s="94" t="s">
        <v>151</v>
      </c>
      <c r="O3477" s="13" t="s">
        <v>6</v>
      </c>
      <c r="P3477" s="2" t="s">
        <v>6</v>
      </c>
      <c r="Q3477" s="2" t="s">
        <v>6</v>
      </c>
      <c r="R3477" s="2" t="s">
        <v>6</v>
      </c>
      <c r="S3477" s="2" t="s">
        <v>6</v>
      </c>
      <c r="T3477" s="2" t="s">
        <v>6</v>
      </c>
      <c r="U3477" s="14" t="s">
        <v>6</v>
      </c>
      <c r="V3477" s="13" t="s">
        <v>6</v>
      </c>
      <c r="W3477" s="2" t="s">
        <v>6</v>
      </c>
      <c r="X3477" s="2" t="s">
        <v>6</v>
      </c>
      <c r="Y3477" s="2" t="s">
        <v>6</v>
      </c>
      <c r="Z3477" s="94" t="s">
        <v>6</v>
      </c>
      <c r="AA3477" s="13" t="s">
        <v>6</v>
      </c>
      <c r="AB3477" s="2" t="s">
        <v>6</v>
      </c>
      <c r="AC3477" s="14" t="s">
        <v>6</v>
      </c>
      <c r="AD3477" s="93" t="s">
        <v>6</v>
      </c>
      <c r="AE3477" s="14" t="s">
        <v>6</v>
      </c>
      <c r="AF3477" s="99">
        <v>100</v>
      </c>
    </row>
    <row r="3478" spans="1:32" x14ac:dyDescent="0.3">
      <c r="A3478" s="55" t="str">
        <f t="shared" si="54"/>
        <v>SEmo_01.1</v>
      </c>
      <c r="C3478" s="96" t="s">
        <v>37</v>
      </c>
      <c r="D3478" s="97" t="s">
        <v>778</v>
      </c>
      <c r="E3478" s="97" t="s">
        <v>861</v>
      </c>
      <c r="F3478" s="97" t="s">
        <v>862</v>
      </c>
      <c r="G3478" s="97" t="s">
        <v>344</v>
      </c>
      <c r="H3478" s="96" t="s">
        <v>50</v>
      </c>
      <c r="I3478" s="98" t="s">
        <v>51</v>
      </c>
      <c r="J3478" s="27" t="s">
        <v>4665</v>
      </c>
      <c r="K3478" s="28" t="s">
        <v>4666</v>
      </c>
      <c r="L3478" s="93" t="s">
        <v>151</v>
      </c>
      <c r="M3478" s="2" t="s">
        <v>151</v>
      </c>
      <c r="N3478" s="94" t="s">
        <v>151</v>
      </c>
      <c r="O3478" s="13" t="s">
        <v>6</v>
      </c>
      <c r="P3478" s="2" t="s">
        <v>6</v>
      </c>
      <c r="Q3478" s="2" t="s">
        <v>6</v>
      </c>
      <c r="R3478" s="2" t="s">
        <v>6</v>
      </c>
      <c r="S3478" s="2" t="s">
        <v>6</v>
      </c>
      <c r="T3478" s="2" t="s">
        <v>6</v>
      </c>
      <c r="U3478" s="14" t="s">
        <v>6</v>
      </c>
      <c r="V3478" s="13" t="s">
        <v>6</v>
      </c>
      <c r="W3478" s="2" t="s">
        <v>6</v>
      </c>
      <c r="X3478" s="2" t="s">
        <v>6</v>
      </c>
      <c r="Y3478" s="2" t="s">
        <v>6</v>
      </c>
      <c r="Z3478" s="94" t="s">
        <v>6</v>
      </c>
      <c r="AA3478" s="13" t="s">
        <v>6</v>
      </c>
      <c r="AB3478" s="2" t="s">
        <v>6</v>
      </c>
      <c r="AC3478" s="14" t="s">
        <v>6</v>
      </c>
      <c r="AD3478" s="93" t="s">
        <v>6</v>
      </c>
      <c r="AE3478" s="14" t="s">
        <v>6</v>
      </c>
      <c r="AF3478" s="99">
        <v>100</v>
      </c>
    </row>
    <row r="3479" spans="1:32" x14ac:dyDescent="0.3">
      <c r="A3479" s="55" t="str">
        <f t="shared" si="54"/>
        <v>SEmo_01.1</v>
      </c>
      <c r="C3479" s="96" t="s">
        <v>37</v>
      </c>
      <c r="D3479" s="97" t="s">
        <v>778</v>
      </c>
      <c r="E3479" s="97" t="s">
        <v>861</v>
      </c>
      <c r="F3479" s="97" t="s">
        <v>862</v>
      </c>
      <c r="G3479" s="97" t="s">
        <v>344</v>
      </c>
      <c r="H3479" s="96" t="s">
        <v>50</v>
      </c>
      <c r="I3479" s="98" t="s">
        <v>51</v>
      </c>
      <c r="J3479" s="27" t="s">
        <v>4667</v>
      </c>
      <c r="K3479" s="28" t="s">
        <v>4668</v>
      </c>
      <c r="L3479" s="93" t="s">
        <v>151</v>
      </c>
      <c r="M3479" s="2" t="s">
        <v>151</v>
      </c>
      <c r="N3479" s="94" t="s">
        <v>151</v>
      </c>
      <c r="O3479" s="13" t="s">
        <v>6</v>
      </c>
      <c r="P3479" s="2" t="s">
        <v>6</v>
      </c>
      <c r="Q3479" s="2" t="s">
        <v>6</v>
      </c>
      <c r="R3479" s="2" t="s">
        <v>6</v>
      </c>
      <c r="S3479" s="2" t="s">
        <v>6</v>
      </c>
      <c r="T3479" s="2" t="s">
        <v>6</v>
      </c>
      <c r="U3479" s="14" t="s">
        <v>6</v>
      </c>
      <c r="V3479" s="13" t="s">
        <v>6</v>
      </c>
      <c r="W3479" s="2" t="s">
        <v>6</v>
      </c>
      <c r="X3479" s="2" t="s">
        <v>6</v>
      </c>
      <c r="Y3479" s="2" t="s">
        <v>6</v>
      </c>
      <c r="Z3479" s="94" t="s">
        <v>6</v>
      </c>
      <c r="AA3479" s="13" t="s">
        <v>6</v>
      </c>
      <c r="AB3479" s="2" t="s">
        <v>6</v>
      </c>
      <c r="AC3479" s="14" t="s">
        <v>6</v>
      </c>
      <c r="AD3479" s="93" t="s">
        <v>6</v>
      </c>
      <c r="AE3479" s="14" t="s">
        <v>6</v>
      </c>
      <c r="AF3479" s="99">
        <v>100</v>
      </c>
    </row>
    <row r="3480" spans="1:32" x14ac:dyDescent="0.3">
      <c r="A3480" s="55" t="str">
        <f t="shared" si="54"/>
        <v>SEmo_01.1</v>
      </c>
      <c r="C3480" s="96" t="s">
        <v>37</v>
      </c>
      <c r="D3480" s="97" t="s">
        <v>778</v>
      </c>
      <c r="E3480" s="97" t="s">
        <v>861</v>
      </c>
      <c r="F3480" s="97" t="s">
        <v>862</v>
      </c>
      <c r="G3480" s="97" t="s">
        <v>344</v>
      </c>
      <c r="H3480" s="96" t="s">
        <v>50</v>
      </c>
      <c r="I3480" s="98" t="s">
        <v>51</v>
      </c>
      <c r="J3480" s="27" t="s">
        <v>4669</v>
      </c>
      <c r="K3480" s="28" t="s">
        <v>4670</v>
      </c>
      <c r="L3480" s="93" t="s">
        <v>151</v>
      </c>
      <c r="M3480" s="2" t="s">
        <v>151</v>
      </c>
      <c r="N3480" s="94" t="s">
        <v>151</v>
      </c>
      <c r="O3480" s="13" t="s">
        <v>6</v>
      </c>
      <c r="P3480" s="2" t="s">
        <v>6</v>
      </c>
      <c r="Q3480" s="2" t="s">
        <v>6</v>
      </c>
      <c r="R3480" s="2" t="s">
        <v>6</v>
      </c>
      <c r="S3480" s="2" t="s">
        <v>6</v>
      </c>
      <c r="T3480" s="2" t="s">
        <v>6</v>
      </c>
      <c r="U3480" s="14" t="s">
        <v>6</v>
      </c>
      <c r="V3480" s="13" t="s">
        <v>6</v>
      </c>
      <c r="W3480" s="2" t="s">
        <v>6</v>
      </c>
      <c r="X3480" s="2" t="s">
        <v>6</v>
      </c>
      <c r="Y3480" s="2" t="s">
        <v>6</v>
      </c>
      <c r="Z3480" s="94" t="s">
        <v>6</v>
      </c>
      <c r="AA3480" s="13" t="s">
        <v>6</v>
      </c>
      <c r="AB3480" s="2" t="s">
        <v>6</v>
      </c>
      <c r="AC3480" s="14" t="s">
        <v>6</v>
      </c>
      <c r="AD3480" s="93" t="s">
        <v>6</v>
      </c>
      <c r="AE3480" s="14" t="s">
        <v>6</v>
      </c>
      <c r="AF3480" s="99">
        <v>100</v>
      </c>
    </row>
    <row r="3481" spans="1:32" x14ac:dyDescent="0.3">
      <c r="A3481" s="55" t="str">
        <f t="shared" si="54"/>
        <v>SEmo_01.1</v>
      </c>
      <c r="C3481" s="96" t="s">
        <v>37</v>
      </c>
      <c r="D3481" s="97" t="s">
        <v>778</v>
      </c>
      <c r="E3481" s="97" t="s">
        <v>861</v>
      </c>
      <c r="F3481" s="97" t="s">
        <v>862</v>
      </c>
      <c r="G3481" s="97" t="s">
        <v>344</v>
      </c>
      <c r="H3481" s="96" t="s">
        <v>50</v>
      </c>
      <c r="I3481" s="98" t="s">
        <v>51</v>
      </c>
      <c r="J3481" s="27" t="s">
        <v>4671</v>
      </c>
      <c r="K3481" s="28" t="s">
        <v>4672</v>
      </c>
      <c r="L3481" s="93" t="s">
        <v>151</v>
      </c>
      <c r="M3481" s="2" t="s">
        <v>151</v>
      </c>
      <c r="N3481" s="94" t="s">
        <v>151</v>
      </c>
      <c r="O3481" s="13" t="s">
        <v>6</v>
      </c>
      <c r="P3481" s="2" t="s">
        <v>6</v>
      </c>
      <c r="Q3481" s="2" t="s">
        <v>6</v>
      </c>
      <c r="R3481" s="2" t="s">
        <v>6</v>
      </c>
      <c r="S3481" s="2" t="s">
        <v>6</v>
      </c>
      <c r="T3481" s="2" t="s">
        <v>6</v>
      </c>
      <c r="U3481" s="14" t="s">
        <v>6</v>
      </c>
      <c r="V3481" s="13" t="s">
        <v>6</v>
      </c>
      <c r="W3481" s="2" t="s">
        <v>6</v>
      </c>
      <c r="X3481" s="2" t="s">
        <v>6</v>
      </c>
      <c r="Y3481" s="2" t="s">
        <v>6</v>
      </c>
      <c r="Z3481" s="94" t="s">
        <v>6</v>
      </c>
      <c r="AA3481" s="13" t="s">
        <v>6</v>
      </c>
      <c r="AB3481" s="2" t="s">
        <v>6</v>
      </c>
      <c r="AC3481" s="14" t="s">
        <v>6</v>
      </c>
      <c r="AD3481" s="93" t="s">
        <v>6</v>
      </c>
      <c r="AE3481" s="14" t="s">
        <v>6</v>
      </c>
      <c r="AF3481" s="99">
        <v>100</v>
      </c>
    </row>
    <row r="3482" spans="1:32" x14ac:dyDescent="0.3">
      <c r="A3482" s="55" t="str">
        <f t="shared" si="54"/>
        <v>SEmo_01.1</v>
      </c>
      <c r="C3482" s="96" t="s">
        <v>37</v>
      </c>
      <c r="D3482" s="97" t="s">
        <v>778</v>
      </c>
      <c r="E3482" s="97" t="s">
        <v>861</v>
      </c>
      <c r="F3482" s="97" t="s">
        <v>862</v>
      </c>
      <c r="G3482" s="97" t="s">
        <v>344</v>
      </c>
      <c r="H3482" s="96" t="s">
        <v>50</v>
      </c>
      <c r="I3482" s="98" t="s">
        <v>51</v>
      </c>
      <c r="J3482" s="27" t="s">
        <v>4673</v>
      </c>
      <c r="K3482" s="28" t="s">
        <v>4674</v>
      </c>
      <c r="L3482" s="93" t="s">
        <v>151</v>
      </c>
      <c r="M3482" s="2" t="s">
        <v>151</v>
      </c>
      <c r="N3482" s="94" t="s">
        <v>151</v>
      </c>
      <c r="O3482" s="13" t="s">
        <v>6</v>
      </c>
      <c r="P3482" s="2" t="s">
        <v>6</v>
      </c>
      <c r="Q3482" s="2" t="s">
        <v>6</v>
      </c>
      <c r="R3482" s="2" t="s">
        <v>6</v>
      </c>
      <c r="S3482" s="2" t="s">
        <v>6</v>
      </c>
      <c r="T3482" s="2" t="s">
        <v>6</v>
      </c>
      <c r="U3482" s="14" t="s">
        <v>6</v>
      </c>
      <c r="V3482" s="13" t="s">
        <v>6</v>
      </c>
      <c r="W3482" s="2" t="s">
        <v>6</v>
      </c>
      <c r="X3482" s="2" t="s">
        <v>6</v>
      </c>
      <c r="Y3482" s="2" t="s">
        <v>6</v>
      </c>
      <c r="Z3482" s="94" t="s">
        <v>6</v>
      </c>
      <c r="AA3482" s="13" t="s">
        <v>6</v>
      </c>
      <c r="AB3482" s="2" t="s">
        <v>6</v>
      </c>
      <c r="AC3482" s="14" t="s">
        <v>6</v>
      </c>
      <c r="AD3482" s="93" t="s">
        <v>6</v>
      </c>
      <c r="AE3482" s="14" t="s">
        <v>6</v>
      </c>
      <c r="AF3482" s="99">
        <v>100</v>
      </c>
    </row>
    <row r="3483" spans="1:32" x14ac:dyDescent="0.3">
      <c r="A3483" s="55" t="str">
        <f t="shared" si="54"/>
        <v>SEmo_01.1</v>
      </c>
      <c r="C3483" s="96" t="s">
        <v>37</v>
      </c>
      <c r="D3483" s="97" t="s">
        <v>778</v>
      </c>
      <c r="E3483" s="97" t="s">
        <v>861</v>
      </c>
      <c r="F3483" s="97" t="s">
        <v>862</v>
      </c>
      <c r="G3483" s="97" t="s">
        <v>344</v>
      </c>
      <c r="H3483" s="96" t="s">
        <v>50</v>
      </c>
      <c r="I3483" s="98" t="s">
        <v>51</v>
      </c>
      <c r="J3483" s="27" t="s">
        <v>4675</v>
      </c>
      <c r="K3483" s="28" t="s">
        <v>4676</v>
      </c>
      <c r="L3483" s="93" t="s">
        <v>151</v>
      </c>
      <c r="M3483" s="2" t="s">
        <v>151</v>
      </c>
      <c r="N3483" s="94" t="s">
        <v>151</v>
      </c>
      <c r="O3483" s="13" t="s">
        <v>6</v>
      </c>
      <c r="P3483" s="2" t="s">
        <v>6</v>
      </c>
      <c r="Q3483" s="2" t="s">
        <v>6</v>
      </c>
      <c r="R3483" s="2" t="s">
        <v>6</v>
      </c>
      <c r="S3483" s="2" t="s">
        <v>6</v>
      </c>
      <c r="T3483" s="2" t="s">
        <v>6</v>
      </c>
      <c r="U3483" s="14" t="s">
        <v>6</v>
      </c>
      <c r="V3483" s="13" t="s">
        <v>6</v>
      </c>
      <c r="W3483" s="2" t="s">
        <v>6</v>
      </c>
      <c r="X3483" s="2" t="s">
        <v>6</v>
      </c>
      <c r="Y3483" s="2" t="s">
        <v>6</v>
      </c>
      <c r="Z3483" s="94" t="s">
        <v>6</v>
      </c>
      <c r="AA3483" s="13" t="s">
        <v>6</v>
      </c>
      <c r="AB3483" s="2" t="s">
        <v>6</v>
      </c>
      <c r="AC3483" s="14" t="s">
        <v>6</v>
      </c>
      <c r="AD3483" s="93" t="s">
        <v>6</v>
      </c>
      <c r="AE3483" s="14" t="s">
        <v>6</v>
      </c>
      <c r="AF3483" s="99">
        <v>100</v>
      </c>
    </row>
    <row r="3484" spans="1:32" x14ac:dyDescent="0.3">
      <c r="A3484" s="55" t="str">
        <f t="shared" si="54"/>
        <v>SEmo_01.1</v>
      </c>
      <c r="C3484" s="96" t="s">
        <v>37</v>
      </c>
      <c r="D3484" s="97" t="s">
        <v>778</v>
      </c>
      <c r="E3484" s="97" t="s">
        <v>861</v>
      </c>
      <c r="F3484" s="97" t="s">
        <v>862</v>
      </c>
      <c r="G3484" s="97" t="s">
        <v>344</v>
      </c>
      <c r="H3484" s="96" t="s">
        <v>50</v>
      </c>
      <c r="I3484" s="98" t="s">
        <v>51</v>
      </c>
      <c r="J3484" s="27" t="s">
        <v>4677</v>
      </c>
      <c r="K3484" s="28" t="s">
        <v>4678</v>
      </c>
      <c r="L3484" s="93" t="s">
        <v>151</v>
      </c>
      <c r="M3484" s="2" t="s">
        <v>151</v>
      </c>
      <c r="N3484" s="94" t="s">
        <v>151</v>
      </c>
      <c r="O3484" s="13" t="s">
        <v>6</v>
      </c>
      <c r="P3484" s="2" t="s">
        <v>6</v>
      </c>
      <c r="Q3484" s="2" t="s">
        <v>6</v>
      </c>
      <c r="R3484" s="2" t="s">
        <v>6</v>
      </c>
      <c r="S3484" s="2" t="s">
        <v>6</v>
      </c>
      <c r="T3484" s="2" t="s">
        <v>6</v>
      </c>
      <c r="U3484" s="14" t="s">
        <v>6</v>
      </c>
      <c r="V3484" s="13" t="s">
        <v>6</v>
      </c>
      <c r="W3484" s="2" t="s">
        <v>6</v>
      </c>
      <c r="X3484" s="2" t="s">
        <v>6</v>
      </c>
      <c r="Y3484" s="2" t="s">
        <v>6</v>
      </c>
      <c r="Z3484" s="94" t="s">
        <v>6</v>
      </c>
      <c r="AA3484" s="13" t="s">
        <v>6</v>
      </c>
      <c r="AB3484" s="2" t="s">
        <v>6</v>
      </c>
      <c r="AC3484" s="14" t="s">
        <v>6</v>
      </c>
      <c r="AD3484" s="93" t="s">
        <v>6</v>
      </c>
      <c r="AE3484" s="14" t="s">
        <v>6</v>
      </c>
      <c r="AF3484" s="99">
        <v>100</v>
      </c>
    </row>
    <row r="3485" spans="1:32" x14ac:dyDescent="0.3">
      <c r="A3485" s="55" t="str">
        <f t="shared" si="54"/>
        <v>SEmo_01.1</v>
      </c>
      <c r="C3485" s="96" t="s">
        <v>37</v>
      </c>
      <c r="D3485" s="97" t="s">
        <v>778</v>
      </c>
      <c r="E3485" s="97" t="s">
        <v>861</v>
      </c>
      <c r="F3485" s="97" t="s">
        <v>862</v>
      </c>
      <c r="G3485" s="97" t="s">
        <v>344</v>
      </c>
      <c r="H3485" s="96" t="s">
        <v>50</v>
      </c>
      <c r="I3485" s="98" t="s">
        <v>51</v>
      </c>
      <c r="J3485" s="27" t="s">
        <v>4679</v>
      </c>
      <c r="K3485" s="28" t="s">
        <v>4680</v>
      </c>
      <c r="L3485" s="93" t="s">
        <v>151</v>
      </c>
      <c r="M3485" s="2" t="s">
        <v>151</v>
      </c>
      <c r="N3485" s="94" t="s">
        <v>151</v>
      </c>
      <c r="O3485" s="13" t="s">
        <v>6</v>
      </c>
      <c r="P3485" s="2" t="s">
        <v>6</v>
      </c>
      <c r="Q3485" s="2" t="s">
        <v>6</v>
      </c>
      <c r="R3485" s="2" t="s">
        <v>6</v>
      </c>
      <c r="S3485" s="2" t="s">
        <v>6</v>
      </c>
      <c r="T3485" s="2" t="s">
        <v>6</v>
      </c>
      <c r="U3485" s="14" t="s">
        <v>6</v>
      </c>
      <c r="V3485" s="13" t="s">
        <v>6</v>
      </c>
      <c r="W3485" s="2" t="s">
        <v>6</v>
      </c>
      <c r="X3485" s="2" t="s">
        <v>6</v>
      </c>
      <c r="Y3485" s="2" t="s">
        <v>6</v>
      </c>
      <c r="Z3485" s="94" t="s">
        <v>6</v>
      </c>
      <c r="AA3485" s="13" t="s">
        <v>6</v>
      </c>
      <c r="AB3485" s="2" t="s">
        <v>6</v>
      </c>
      <c r="AC3485" s="14" t="s">
        <v>6</v>
      </c>
      <c r="AD3485" s="93" t="s">
        <v>6</v>
      </c>
      <c r="AE3485" s="14" t="s">
        <v>6</v>
      </c>
      <c r="AF3485" s="99">
        <v>100</v>
      </c>
    </row>
    <row r="3486" spans="1:32" x14ac:dyDescent="0.3">
      <c r="A3486" s="55" t="str">
        <f t="shared" si="54"/>
        <v>SEmo_01.1</v>
      </c>
      <c r="C3486" s="96" t="s">
        <v>37</v>
      </c>
      <c r="D3486" s="97" t="s">
        <v>778</v>
      </c>
      <c r="E3486" s="97" t="s">
        <v>861</v>
      </c>
      <c r="F3486" s="97" t="s">
        <v>862</v>
      </c>
      <c r="G3486" s="97" t="s">
        <v>344</v>
      </c>
      <c r="H3486" s="96" t="s">
        <v>50</v>
      </c>
      <c r="I3486" s="98" t="s">
        <v>51</v>
      </c>
      <c r="J3486" s="27" t="s">
        <v>4681</v>
      </c>
      <c r="K3486" s="28" t="s">
        <v>4682</v>
      </c>
      <c r="L3486" s="93" t="s">
        <v>151</v>
      </c>
      <c r="M3486" s="2" t="s">
        <v>151</v>
      </c>
      <c r="N3486" s="94" t="s">
        <v>151</v>
      </c>
      <c r="O3486" s="13" t="s">
        <v>6</v>
      </c>
      <c r="P3486" s="2" t="s">
        <v>6</v>
      </c>
      <c r="Q3486" s="2" t="s">
        <v>6</v>
      </c>
      <c r="R3486" s="2" t="s">
        <v>6</v>
      </c>
      <c r="S3486" s="2" t="s">
        <v>6</v>
      </c>
      <c r="T3486" s="2" t="s">
        <v>6</v>
      </c>
      <c r="U3486" s="14" t="s">
        <v>6</v>
      </c>
      <c r="V3486" s="13" t="s">
        <v>6</v>
      </c>
      <c r="W3486" s="2" t="s">
        <v>6</v>
      </c>
      <c r="X3486" s="2" t="s">
        <v>6</v>
      </c>
      <c r="Y3486" s="2" t="s">
        <v>6</v>
      </c>
      <c r="Z3486" s="94" t="s">
        <v>6</v>
      </c>
      <c r="AA3486" s="13" t="s">
        <v>6</v>
      </c>
      <c r="AB3486" s="2" t="s">
        <v>6</v>
      </c>
      <c r="AC3486" s="14" t="s">
        <v>6</v>
      </c>
      <c r="AD3486" s="93" t="s">
        <v>6</v>
      </c>
      <c r="AE3486" s="14" t="s">
        <v>6</v>
      </c>
      <c r="AF3486" s="99">
        <v>100</v>
      </c>
    </row>
    <row r="3487" spans="1:32" x14ac:dyDescent="0.3">
      <c r="A3487" s="55" t="str">
        <f t="shared" si="54"/>
        <v>SEmo_01.1</v>
      </c>
      <c r="C3487" s="96" t="s">
        <v>37</v>
      </c>
      <c r="D3487" s="97" t="s">
        <v>778</v>
      </c>
      <c r="E3487" s="97" t="s">
        <v>861</v>
      </c>
      <c r="F3487" s="97" t="s">
        <v>862</v>
      </c>
      <c r="G3487" s="97" t="s">
        <v>344</v>
      </c>
      <c r="H3487" s="96" t="s">
        <v>50</v>
      </c>
      <c r="I3487" s="98" t="s">
        <v>51</v>
      </c>
      <c r="J3487" s="27" t="s">
        <v>4683</v>
      </c>
      <c r="K3487" s="28" t="s">
        <v>4684</v>
      </c>
      <c r="L3487" s="93" t="s">
        <v>151</v>
      </c>
      <c r="M3487" s="2" t="s">
        <v>151</v>
      </c>
      <c r="N3487" s="94" t="s">
        <v>151</v>
      </c>
      <c r="O3487" s="13" t="s">
        <v>6</v>
      </c>
      <c r="P3487" s="2" t="s">
        <v>6</v>
      </c>
      <c r="Q3487" s="2" t="s">
        <v>6</v>
      </c>
      <c r="R3487" s="2" t="s">
        <v>6</v>
      </c>
      <c r="S3487" s="2" t="s">
        <v>6</v>
      </c>
      <c r="T3487" s="2" t="s">
        <v>6</v>
      </c>
      <c r="U3487" s="14" t="s">
        <v>6</v>
      </c>
      <c r="V3487" s="13" t="s">
        <v>6</v>
      </c>
      <c r="W3487" s="2" t="s">
        <v>6</v>
      </c>
      <c r="X3487" s="2" t="s">
        <v>6</v>
      </c>
      <c r="Y3487" s="2" t="s">
        <v>6</v>
      </c>
      <c r="Z3487" s="94" t="s">
        <v>6</v>
      </c>
      <c r="AA3487" s="13" t="s">
        <v>6</v>
      </c>
      <c r="AB3487" s="2" t="s">
        <v>6</v>
      </c>
      <c r="AC3487" s="14" t="s">
        <v>6</v>
      </c>
      <c r="AD3487" s="93" t="s">
        <v>6</v>
      </c>
      <c r="AE3487" s="14" t="s">
        <v>6</v>
      </c>
      <c r="AF3487" s="99">
        <v>100</v>
      </c>
    </row>
    <row r="3488" spans="1:32" x14ac:dyDescent="0.3">
      <c r="A3488" s="55" t="str">
        <f t="shared" si="54"/>
        <v>SEmo_01.2</v>
      </c>
      <c r="C3488" s="96" t="s">
        <v>37</v>
      </c>
      <c r="D3488" s="97" t="s">
        <v>778</v>
      </c>
      <c r="E3488" s="97" t="s">
        <v>863</v>
      </c>
      <c r="F3488" s="97" t="s">
        <v>864</v>
      </c>
      <c r="G3488" s="97" t="s">
        <v>351</v>
      </c>
      <c r="H3488" s="96" t="s">
        <v>50</v>
      </c>
      <c r="I3488" s="98" t="s">
        <v>454</v>
      </c>
      <c r="J3488" s="27" t="s">
        <v>4629</v>
      </c>
      <c r="K3488" s="28" t="s">
        <v>4685</v>
      </c>
      <c r="L3488" s="93" t="s">
        <v>151</v>
      </c>
      <c r="M3488" s="2" t="s">
        <v>151</v>
      </c>
      <c r="N3488" s="94" t="s">
        <v>151</v>
      </c>
      <c r="O3488" s="13" t="s">
        <v>151</v>
      </c>
      <c r="P3488" s="2" t="s">
        <v>151</v>
      </c>
      <c r="Q3488" s="2" t="s">
        <v>152</v>
      </c>
      <c r="R3488" s="2" t="s">
        <v>151</v>
      </c>
      <c r="S3488" s="2" t="s">
        <v>151</v>
      </c>
      <c r="T3488" s="2" t="s">
        <v>151</v>
      </c>
      <c r="U3488" s="14" t="s">
        <v>151</v>
      </c>
      <c r="V3488" s="13" t="s">
        <v>151</v>
      </c>
      <c r="W3488" s="2" t="s">
        <v>151</v>
      </c>
      <c r="X3488" s="2" t="s">
        <v>151</v>
      </c>
      <c r="Y3488" s="2" t="s">
        <v>152</v>
      </c>
      <c r="Z3488" s="94" t="s">
        <v>151</v>
      </c>
      <c r="AA3488" s="13" t="s">
        <v>152</v>
      </c>
      <c r="AB3488" s="2" t="s">
        <v>152</v>
      </c>
      <c r="AC3488" s="14" t="s">
        <v>152</v>
      </c>
      <c r="AD3488" s="93" t="s">
        <v>151</v>
      </c>
      <c r="AE3488" s="14" t="s">
        <v>151</v>
      </c>
      <c r="AF3488" s="99">
        <v>100</v>
      </c>
    </row>
    <row r="3489" spans="1:32" x14ac:dyDescent="0.3">
      <c r="A3489" s="55" t="str">
        <f t="shared" si="54"/>
        <v>SEmo_01.2</v>
      </c>
      <c r="C3489" s="96" t="s">
        <v>37</v>
      </c>
      <c r="D3489" s="97" t="s">
        <v>778</v>
      </c>
      <c r="E3489" s="97" t="s">
        <v>863</v>
      </c>
      <c r="F3489" s="97" t="s">
        <v>864</v>
      </c>
      <c r="G3489" s="97" t="s">
        <v>351</v>
      </c>
      <c r="H3489" s="96" t="s">
        <v>50</v>
      </c>
      <c r="I3489" s="98" t="s">
        <v>454</v>
      </c>
      <c r="J3489" s="27" t="s">
        <v>4629</v>
      </c>
      <c r="K3489" s="28" t="s">
        <v>4686</v>
      </c>
      <c r="L3489" s="93" t="s">
        <v>151</v>
      </c>
      <c r="M3489" s="2" t="s">
        <v>151</v>
      </c>
      <c r="N3489" s="94" t="s">
        <v>151</v>
      </c>
      <c r="O3489" s="13" t="s">
        <v>151</v>
      </c>
      <c r="P3489" s="2" t="s">
        <v>151</v>
      </c>
      <c r="Q3489" s="2" t="s">
        <v>152</v>
      </c>
      <c r="R3489" s="2" t="s">
        <v>151</v>
      </c>
      <c r="S3489" s="2" t="s">
        <v>151</v>
      </c>
      <c r="T3489" s="2" t="s">
        <v>151</v>
      </c>
      <c r="U3489" s="14" t="s">
        <v>151</v>
      </c>
      <c r="V3489" s="13" t="s">
        <v>151</v>
      </c>
      <c r="W3489" s="2" t="s">
        <v>151</v>
      </c>
      <c r="X3489" s="2" t="s">
        <v>151</v>
      </c>
      <c r="Y3489" s="2" t="s">
        <v>152</v>
      </c>
      <c r="Z3489" s="94" t="s">
        <v>151</v>
      </c>
      <c r="AA3489" s="13" t="s">
        <v>152</v>
      </c>
      <c r="AB3489" s="2" t="s">
        <v>152</v>
      </c>
      <c r="AC3489" s="14" t="s">
        <v>152</v>
      </c>
      <c r="AD3489" s="93" t="s">
        <v>151</v>
      </c>
      <c r="AE3489" s="14" t="s">
        <v>151</v>
      </c>
      <c r="AF3489" s="99">
        <v>100</v>
      </c>
    </row>
    <row r="3490" spans="1:32" x14ac:dyDescent="0.3">
      <c r="A3490" s="55" t="str">
        <f t="shared" si="54"/>
        <v>SEmo_01.3</v>
      </c>
      <c r="C3490" s="96" t="s">
        <v>37</v>
      </c>
      <c r="D3490" s="97" t="s">
        <v>778</v>
      </c>
      <c r="E3490" s="97" t="s">
        <v>865</v>
      </c>
      <c r="F3490" s="97" t="s">
        <v>866</v>
      </c>
      <c r="G3490" s="97" t="s">
        <v>351</v>
      </c>
      <c r="H3490" s="96" t="s">
        <v>50</v>
      </c>
      <c r="I3490" s="98" t="s">
        <v>6</v>
      </c>
      <c r="J3490" s="27" t="s">
        <v>976</v>
      </c>
      <c r="K3490" s="28" t="s">
        <v>976</v>
      </c>
      <c r="L3490" s="93" t="s">
        <v>151</v>
      </c>
      <c r="M3490" s="2" t="s">
        <v>151</v>
      </c>
      <c r="N3490" s="94" t="s">
        <v>151</v>
      </c>
      <c r="O3490" s="13" t="s">
        <v>151</v>
      </c>
      <c r="P3490" s="2" t="s">
        <v>151</v>
      </c>
      <c r="Q3490" s="2" t="s">
        <v>151</v>
      </c>
      <c r="R3490" s="2" t="s">
        <v>151</v>
      </c>
      <c r="S3490" s="2" t="s">
        <v>151</v>
      </c>
      <c r="T3490" s="2" t="s">
        <v>151</v>
      </c>
      <c r="U3490" s="14" t="s">
        <v>151</v>
      </c>
      <c r="V3490" s="13" t="s">
        <v>151</v>
      </c>
      <c r="W3490" s="2" t="s">
        <v>151</v>
      </c>
      <c r="X3490" s="2" t="s">
        <v>151</v>
      </c>
      <c r="Y3490" s="2" t="s">
        <v>151</v>
      </c>
      <c r="Z3490" s="94" t="s">
        <v>151</v>
      </c>
      <c r="AA3490" s="13" t="s">
        <v>151</v>
      </c>
      <c r="AB3490" s="2" t="s">
        <v>151</v>
      </c>
      <c r="AC3490" s="14" t="s">
        <v>151</v>
      </c>
      <c r="AD3490" s="93" t="s">
        <v>151</v>
      </c>
      <c r="AE3490" s="14" t="s">
        <v>151</v>
      </c>
      <c r="AF3490" s="99">
        <v>100</v>
      </c>
    </row>
    <row r="3491" spans="1:32" x14ac:dyDescent="0.3">
      <c r="A3491" s="55" t="str">
        <f t="shared" si="54"/>
        <v>SEmo_01.4</v>
      </c>
      <c r="C3491" s="96" t="s">
        <v>37</v>
      </c>
      <c r="D3491" s="97" t="s">
        <v>778</v>
      </c>
      <c r="E3491" s="97" t="s">
        <v>867</v>
      </c>
      <c r="F3491" s="97" t="s">
        <v>868</v>
      </c>
      <c r="G3491" s="97" t="s">
        <v>351</v>
      </c>
      <c r="H3491" s="96" t="s">
        <v>50</v>
      </c>
      <c r="I3491" s="98" t="s">
        <v>454</v>
      </c>
      <c r="J3491" s="27" t="s">
        <v>4629</v>
      </c>
      <c r="K3491" s="28" t="s">
        <v>4687</v>
      </c>
      <c r="L3491" s="93" t="s">
        <v>151</v>
      </c>
      <c r="M3491" s="2" t="s">
        <v>151</v>
      </c>
      <c r="N3491" s="94" t="s">
        <v>151</v>
      </c>
      <c r="O3491" s="13" t="s">
        <v>152</v>
      </c>
      <c r="P3491" s="2" t="s">
        <v>152</v>
      </c>
      <c r="Q3491" s="2" t="s">
        <v>152</v>
      </c>
      <c r="R3491" s="2" t="s">
        <v>152</v>
      </c>
      <c r="S3491" s="2" t="s">
        <v>152</v>
      </c>
      <c r="T3491" s="2" t="s">
        <v>152</v>
      </c>
      <c r="U3491" s="14" t="s">
        <v>152</v>
      </c>
      <c r="V3491" s="13" t="s">
        <v>151</v>
      </c>
      <c r="W3491" s="2" t="s">
        <v>151</v>
      </c>
      <c r="X3491" s="2" t="s">
        <v>151</v>
      </c>
      <c r="Y3491" s="2" t="s">
        <v>152</v>
      </c>
      <c r="Z3491" s="94" t="s">
        <v>151</v>
      </c>
      <c r="AA3491" s="13" t="s">
        <v>151</v>
      </c>
      <c r="AB3491" s="2" t="s">
        <v>152</v>
      </c>
      <c r="AC3491" s="14" t="s">
        <v>152</v>
      </c>
      <c r="AD3491" s="93" t="s">
        <v>152</v>
      </c>
      <c r="AE3491" s="14" t="s">
        <v>152</v>
      </c>
      <c r="AF3491" s="99">
        <v>100</v>
      </c>
    </row>
    <row r="3492" spans="1:32" x14ac:dyDescent="0.3">
      <c r="A3492" s="55" t="str">
        <f t="shared" si="54"/>
        <v>SEmo_01.5</v>
      </c>
      <c r="C3492" s="96" t="s">
        <v>37</v>
      </c>
      <c r="D3492" s="97" t="s">
        <v>778</v>
      </c>
      <c r="E3492" s="97" t="s">
        <v>869</v>
      </c>
      <c r="F3492" s="97" t="s">
        <v>870</v>
      </c>
      <c r="G3492" s="97" t="s">
        <v>351</v>
      </c>
      <c r="H3492" s="96" t="s">
        <v>50</v>
      </c>
      <c r="I3492" s="98" t="s">
        <v>6</v>
      </c>
      <c r="J3492" s="27" t="s">
        <v>976</v>
      </c>
      <c r="K3492" s="28" t="s">
        <v>976</v>
      </c>
      <c r="L3492" s="93" t="s">
        <v>151</v>
      </c>
      <c r="M3492" s="2" t="s">
        <v>151</v>
      </c>
      <c r="N3492" s="94" t="s">
        <v>151</v>
      </c>
      <c r="O3492" s="13" t="s">
        <v>151</v>
      </c>
      <c r="P3492" s="2" t="s">
        <v>151</v>
      </c>
      <c r="Q3492" s="2" t="s">
        <v>151</v>
      </c>
      <c r="R3492" s="2" t="s">
        <v>151</v>
      </c>
      <c r="S3492" s="2" t="s">
        <v>151</v>
      </c>
      <c r="T3492" s="2" t="s">
        <v>151</v>
      </c>
      <c r="U3492" s="14" t="s">
        <v>151</v>
      </c>
      <c r="V3492" s="13" t="s">
        <v>151</v>
      </c>
      <c r="W3492" s="2" t="s">
        <v>151</v>
      </c>
      <c r="X3492" s="2" t="s">
        <v>151</v>
      </c>
      <c r="Y3492" s="2" t="s">
        <v>151</v>
      </c>
      <c r="Z3492" s="94" t="s">
        <v>151</v>
      </c>
      <c r="AA3492" s="13" t="s">
        <v>151</v>
      </c>
      <c r="AB3492" s="2" t="s">
        <v>151</v>
      </c>
      <c r="AC3492" s="14" t="s">
        <v>151</v>
      </c>
      <c r="AD3492" s="93" t="s">
        <v>151</v>
      </c>
      <c r="AE3492" s="14" t="s">
        <v>151</v>
      </c>
      <c r="AF3492" s="99">
        <v>100</v>
      </c>
    </row>
    <row r="3493" spans="1:32" x14ac:dyDescent="0.3">
      <c r="A3493" s="55" t="str">
        <f t="shared" si="54"/>
        <v>SEmo_01.6</v>
      </c>
      <c r="C3493" s="96" t="s">
        <v>37</v>
      </c>
      <c r="D3493" s="97" t="s">
        <v>778</v>
      </c>
      <c r="E3493" s="97" t="s">
        <v>871</v>
      </c>
      <c r="F3493" s="97" t="s">
        <v>872</v>
      </c>
      <c r="G3493" s="97" t="s">
        <v>351</v>
      </c>
      <c r="H3493" s="96" t="s">
        <v>50</v>
      </c>
      <c r="I3493" s="98" t="s">
        <v>454</v>
      </c>
      <c r="J3493" s="27" t="s">
        <v>649</v>
      </c>
      <c r="K3493" s="28" t="s">
        <v>4688</v>
      </c>
      <c r="L3493" s="93" t="s">
        <v>151</v>
      </c>
      <c r="M3493" s="2" t="s">
        <v>151</v>
      </c>
      <c r="N3493" s="94" t="s">
        <v>151</v>
      </c>
      <c r="O3493" s="13" t="s">
        <v>152</v>
      </c>
      <c r="P3493" s="2" t="s">
        <v>152</v>
      </c>
      <c r="Q3493" s="2" t="s">
        <v>152</v>
      </c>
      <c r="R3493" s="2" t="s">
        <v>152</v>
      </c>
      <c r="S3493" s="2" t="s">
        <v>152</v>
      </c>
      <c r="T3493" s="2" t="s">
        <v>152</v>
      </c>
      <c r="U3493" s="14" t="s">
        <v>152</v>
      </c>
      <c r="V3493" s="13" t="s">
        <v>151</v>
      </c>
      <c r="W3493" s="2" t="s">
        <v>151</v>
      </c>
      <c r="X3493" s="2" t="s">
        <v>151</v>
      </c>
      <c r="Y3493" s="2" t="s">
        <v>152</v>
      </c>
      <c r="Z3493" s="94" t="s">
        <v>151</v>
      </c>
      <c r="AA3493" s="13" t="s">
        <v>151</v>
      </c>
      <c r="AB3493" s="2" t="s">
        <v>152</v>
      </c>
      <c r="AC3493" s="14" t="s">
        <v>152</v>
      </c>
      <c r="AD3493" s="93" t="s">
        <v>151</v>
      </c>
      <c r="AE3493" s="14" t="s">
        <v>151</v>
      </c>
      <c r="AF3493" s="99">
        <v>100</v>
      </c>
    </row>
    <row r="3494" spans="1:32" x14ac:dyDescent="0.3">
      <c r="A3494" s="55" t="str">
        <f t="shared" si="54"/>
        <v>SEmo_01.6</v>
      </c>
      <c r="C3494" s="96" t="s">
        <v>37</v>
      </c>
      <c r="D3494" s="97" t="s">
        <v>778</v>
      </c>
      <c r="E3494" s="97" t="s">
        <v>871</v>
      </c>
      <c r="F3494" s="97" t="s">
        <v>872</v>
      </c>
      <c r="G3494" s="97" t="s">
        <v>351</v>
      </c>
      <c r="H3494" s="96" t="s">
        <v>50</v>
      </c>
      <c r="I3494" s="98" t="s">
        <v>454</v>
      </c>
      <c r="J3494" s="27" t="s">
        <v>649</v>
      </c>
      <c r="K3494" s="28" t="s">
        <v>4689</v>
      </c>
      <c r="L3494" s="93" t="s">
        <v>151</v>
      </c>
      <c r="M3494" s="2" t="s">
        <v>152</v>
      </c>
      <c r="N3494" s="94" t="s">
        <v>152</v>
      </c>
      <c r="O3494" s="13" t="s">
        <v>152</v>
      </c>
      <c r="P3494" s="2" t="s">
        <v>152</v>
      </c>
      <c r="Q3494" s="2" t="s">
        <v>152</v>
      </c>
      <c r="R3494" s="2" t="s">
        <v>152</v>
      </c>
      <c r="S3494" s="2" t="s">
        <v>152</v>
      </c>
      <c r="T3494" s="2" t="s">
        <v>152</v>
      </c>
      <c r="U3494" s="14" t="s">
        <v>152</v>
      </c>
      <c r="V3494" s="13" t="s">
        <v>152</v>
      </c>
      <c r="W3494" s="2" t="s">
        <v>152</v>
      </c>
      <c r="X3494" s="2" t="s">
        <v>152</v>
      </c>
      <c r="Y3494" s="2" t="s">
        <v>152</v>
      </c>
      <c r="Z3494" s="94" t="s">
        <v>152</v>
      </c>
      <c r="AA3494" s="13" t="s">
        <v>152</v>
      </c>
      <c r="AB3494" s="2" t="s">
        <v>152</v>
      </c>
      <c r="AC3494" s="14" t="s">
        <v>152</v>
      </c>
      <c r="AD3494" s="93" t="s">
        <v>152</v>
      </c>
      <c r="AE3494" s="14" t="s">
        <v>152</v>
      </c>
      <c r="AF3494" s="99">
        <v>100</v>
      </c>
    </row>
    <row r="3495" spans="1:32" x14ac:dyDescent="0.3">
      <c r="A3495" s="55" t="str">
        <f t="shared" si="54"/>
        <v>SEmo_01.6</v>
      </c>
      <c r="C3495" s="96" t="s">
        <v>37</v>
      </c>
      <c r="D3495" s="97" t="s">
        <v>778</v>
      </c>
      <c r="E3495" s="97" t="s">
        <v>871</v>
      </c>
      <c r="F3495" s="97" t="s">
        <v>872</v>
      </c>
      <c r="G3495" s="97" t="s">
        <v>351</v>
      </c>
      <c r="H3495" s="96" t="s">
        <v>50</v>
      </c>
      <c r="I3495" s="98" t="s">
        <v>454</v>
      </c>
      <c r="J3495" s="27" t="s">
        <v>649</v>
      </c>
      <c r="K3495" s="28" t="s">
        <v>4690</v>
      </c>
      <c r="L3495" s="93" t="s">
        <v>151</v>
      </c>
      <c r="M3495" s="2" t="s">
        <v>151</v>
      </c>
      <c r="N3495" s="94" t="s">
        <v>151</v>
      </c>
      <c r="O3495" s="13" t="s">
        <v>152</v>
      </c>
      <c r="P3495" s="2" t="s">
        <v>152</v>
      </c>
      <c r="Q3495" s="2" t="s">
        <v>152</v>
      </c>
      <c r="R3495" s="2" t="s">
        <v>152</v>
      </c>
      <c r="S3495" s="2" t="s">
        <v>152</v>
      </c>
      <c r="T3495" s="2" t="s">
        <v>152</v>
      </c>
      <c r="U3495" s="14" t="s">
        <v>152</v>
      </c>
      <c r="V3495" s="13" t="s">
        <v>151</v>
      </c>
      <c r="W3495" s="2" t="s">
        <v>151</v>
      </c>
      <c r="X3495" s="2" t="s">
        <v>151</v>
      </c>
      <c r="Y3495" s="2" t="s">
        <v>152</v>
      </c>
      <c r="Z3495" s="94" t="s">
        <v>151</v>
      </c>
      <c r="AA3495" s="13" t="s">
        <v>151</v>
      </c>
      <c r="AB3495" s="2" t="s">
        <v>152</v>
      </c>
      <c r="AC3495" s="14" t="s">
        <v>152</v>
      </c>
      <c r="AD3495" s="93" t="s">
        <v>151</v>
      </c>
      <c r="AE3495" s="14" t="s">
        <v>151</v>
      </c>
      <c r="AF3495" s="99">
        <v>100</v>
      </c>
    </row>
    <row r="3496" spans="1:32" x14ac:dyDescent="0.3">
      <c r="A3496" s="55" t="str">
        <f t="shared" si="54"/>
        <v>SEtr_01.1</v>
      </c>
      <c r="C3496" s="96" t="s">
        <v>37</v>
      </c>
      <c r="D3496" s="97" t="s">
        <v>779</v>
      </c>
      <c r="E3496" s="97" t="s">
        <v>877</v>
      </c>
      <c r="F3496" s="97" t="s">
        <v>878</v>
      </c>
      <c r="G3496" s="97" t="s">
        <v>351</v>
      </c>
      <c r="H3496" s="96" t="s">
        <v>50</v>
      </c>
      <c r="I3496" s="98" t="s">
        <v>454</v>
      </c>
      <c r="J3496" s="27" t="s">
        <v>4691</v>
      </c>
      <c r="K3496" s="28" t="s">
        <v>4692</v>
      </c>
      <c r="L3496" s="93" t="s">
        <v>151</v>
      </c>
      <c r="M3496" s="2" t="s">
        <v>151</v>
      </c>
      <c r="N3496" s="94" t="s">
        <v>151</v>
      </c>
      <c r="O3496" s="13" t="s">
        <v>152</v>
      </c>
      <c r="P3496" s="2" t="s">
        <v>152</v>
      </c>
      <c r="Q3496" s="2" t="s">
        <v>152</v>
      </c>
      <c r="R3496" s="2" t="s">
        <v>152</v>
      </c>
      <c r="S3496" s="2" t="s">
        <v>152</v>
      </c>
      <c r="T3496" s="2" t="s">
        <v>152</v>
      </c>
      <c r="U3496" s="14" t="s">
        <v>152</v>
      </c>
      <c r="V3496" s="13" t="s">
        <v>151</v>
      </c>
      <c r="W3496" s="2" t="s">
        <v>151</v>
      </c>
      <c r="X3496" s="2" t="s">
        <v>151</v>
      </c>
      <c r="Y3496" s="2" t="s">
        <v>152</v>
      </c>
      <c r="Z3496" s="94" t="s">
        <v>151</v>
      </c>
      <c r="AA3496" s="13" t="s">
        <v>152</v>
      </c>
      <c r="AB3496" s="2" t="s">
        <v>152</v>
      </c>
      <c r="AC3496" s="14" t="s">
        <v>152</v>
      </c>
      <c r="AD3496" s="93" t="s">
        <v>151</v>
      </c>
      <c r="AE3496" s="14" t="s">
        <v>152</v>
      </c>
      <c r="AF3496" s="99">
        <v>100</v>
      </c>
    </row>
    <row r="3497" spans="1:32" x14ac:dyDescent="0.3">
      <c r="A3497" s="55" t="str">
        <f t="shared" si="54"/>
        <v>SEtr_01.2</v>
      </c>
      <c r="C3497" s="96" t="s">
        <v>37</v>
      </c>
      <c r="D3497" s="97" t="s">
        <v>779</v>
      </c>
      <c r="E3497" s="97" t="s">
        <v>879</v>
      </c>
      <c r="F3497" s="97" t="s">
        <v>880</v>
      </c>
      <c r="G3497" s="97" t="s">
        <v>351</v>
      </c>
      <c r="H3497" s="96" t="s">
        <v>50</v>
      </c>
      <c r="I3497" s="98" t="s">
        <v>454</v>
      </c>
      <c r="J3497" s="27" t="s">
        <v>976</v>
      </c>
      <c r="K3497" s="28" t="s">
        <v>976</v>
      </c>
      <c r="L3497" s="93" t="s">
        <v>151</v>
      </c>
      <c r="M3497" s="2" t="s">
        <v>151</v>
      </c>
      <c r="N3497" s="94" t="s">
        <v>151</v>
      </c>
      <c r="O3497" s="13" t="s">
        <v>151</v>
      </c>
      <c r="P3497" s="2" t="s">
        <v>151</v>
      </c>
      <c r="Q3497" s="2" t="s">
        <v>151</v>
      </c>
      <c r="R3497" s="2" t="s">
        <v>151</v>
      </c>
      <c r="S3497" s="2" t="s">
        <v>151</v>
      </c>
      <c r="T3497" s="2" t="s">
        <v>151</v>
      </c>
      <c r="U3497" s="14" t="s">
        <v>151</v>
      </c>
      <c r="V3497" s="13" t="s">
        <v>151</v>
      </c>
      <c r="W3497" s="2" t="s">
        <v>151</v>
      </c>
      <c r="X3497" s="2" t="s">
        <v>151</v>
      </c>
      <c r="Y3497" s="2" t="s">
        <v>151</v>
      </c>
      <c r="Z3497" s="94" t="s">
        <v>151</v>
      </c>
      <c r="AA3497" s="13" t="s">
        <v>151</v>
      </c>
      <c r="AB3497" s="2" t="s">
        <v>151</v>
      </c>
      <c r="AC3497" s="14" t="s">
        <v>151</v>
      </c>
      <c r="AD3497" s="93" t="s">
        <v>151</v>
      </c>
      <c r="AE3497" s="14" t="s">
        <v>151</v>
      </c>
      <c r="AF3497" s="99">
        <v>100</v>
      </c>
    </row>
    <row r="3498" spans="1:32" x14ac:dyDescent="0.3">
      <c r="A3498" s="55" t="str">
        <f t="shared" si="54"/>
        <v>SEtr_02.1</v>
      </c>
      <c r="C3498" s="96" t="s">
        <v>37</v>
      </c>
      <c r="D3498" s="97" t="s">
        <v>779</v>
      </c>
      <c r="E3498" s="97" t="s">
        <v>881</v>
      </c>
      <c r="F3498" s="97" t="s">
        <v>882</v>
      </c>
      <c r="G3498" s="97" t="s">
        <v>351</v>
      </c>
      <c r="H3498" s="96" t="s">
        <v>50</v>
      </c>
      <c r="I3498" s="98" t="s">
        <v>51</v>
      </c>
      <c r="J3498" s="27" t="s">
        <v>4655</v>
      </c>
      <c r="K3498" s="28" t="s">
        <v>4693</v>
      </c>
      <c r="L3498" s="93" t="s">
        <v>151</v>
      </c>
      <c r="M3498" s="2" t="s">
        <v>151</v>
      </c>
      <c r="N3498" s="94" t="s">
        <v>151</v>
      </c>
      <c r="O3498" s="13" t="s">
        <v>152</v>
      </c>
      <c r="P3498" s="2" t="s">
        <v>151</v>
      </c>
      <c r="Q3498" s="2" t="s">
        <v>152</v>
      </c>
      <c r="R3498" s="2" t="s">
        <v>151</v>
      </c>
      <c r="S3498" s="2" t="s">
        <v>152</v>
      </c>
      <c r="T3498" s="2" t="s">
        <v>152</v>
      </c>
      <c r="U3498" s="14" t="s">
        <v>152</v>
      </c>
      <c r="V3498" s="13" t="s">
        <v>151</v>
      </c>
      <c r="W3498" s="2" t="s">
        <v>151</v>
      </c>
      <c r="X3498" s="2" t="s">
        <v>152</v>
      </c>
      <c r="Y3498" s="2" t="s">
        <v>152</v>
      </c>
      <c r="Z3498" s="94" t="s">
        <v>152</v>
      </c>
      <c r="AA3498" s="13" t="s">
        <v>152</v>
      </c>
      <c r="AB3498" s="2" t="s">
        <v>152</v>
      </c>
      <c r="AC3498" s="14" t="s">
        <v>152</v>
      </c>
      <c r="AD3498" s="93" t="s">
        <v>151</v>
      </c>
      <c r="AE3498" s="14" t="s">
        <v>151</v>
      </c>
      <c r="AF3498" s="99">
        <v>100</v>
      </c>
    </row>
    <row r="3499" spans="1:32" x14ac:dyDescent="0.3">
      <c r="A3499" s="55" t="str">
        <f t="shared" si="54"/>
        <v>SEtr_02.1</v>
      </c>
      <c r="C3499" s="96" t="s">
        <v>37</v>
      </c>
      <c r="D3499" s="97" t="s">
        <v>779</v>
      </c>
      <c r="E3499" s="97" t="s">
        <v>881</v>
      </c>
      <c r="F3499" s="97" t="s">
        <v>882</v>
      </c>
      <c r="G3499" s="97" t="s">
        <v>351</v>
      </c>
      <c r="H3499" s="96" t="s">
        <v>50</v>
      </c>
      <c r="I3499" s="98" t="s">
        <v>51</v>
      </c>
      <c r="J3499" s="27" t="s">
        <v>4663</v>
      </c>
      <c r="K3499" s="28" t="s">
        <v>4694</v>
      </c>
      <c r="L3499" s="93" t="s">
        <v>151</v>
      </c>
      <c r="M3499" s="2" t="s">
        <v>151</v>
      </c>
      <c r="N3499" s="94" t="s">
        <v>151</v>
      </c>
      <c r="O3499" s="13" t="s">
        <v>152</v>
      </c>
      <c r="P3499" s="2" t="s">
        <v>152</v>
      </c>
      <c r="Q3499" s="2" t="s">
        <v>152</v>
      </c>
      <c r="R3499" s="2" t="s">
        <v>151</v>
      </c>
      <c r="S3499" s="2" t="s">
        <v>151</v>
      </c>
      <c r="T3499" s="2" t="s">
        <v>152</v>
      </c>
      <c r="U3499" s="14" t="s">
        <v>152</v>
      </c>
      <c r="V3499" s="13" t="s">
        <v>151</v>
      </c>
      <c r="W3499" s="2" t="s">
        <v>151</v>
      </c>
      <c r="X3499" s="2" t="s">
        <v>152</v>
      </c>
      <c r="Y3499" s="2" t="s">
        <v>152</v>
      </c>
      <c r="Z3499" s="94" t="s">
        <v>152</v>
      </c>
      <c r="AA3499" s="13" t="s">
        <v>152</v>
      </c>
      <c r="AB3499" s="2" t="s">
        <v>152</v>
      </c>
      <c r="AC3499" s="14" t="s">
        <v>152</v>
      </c>
      <c r="AD3499" s="93" t="s">
        <v>151</v>
      </c>
      <c r="AE3499" s="14" t="s">
        <v>151</v>
      </c>
      <c r="AF3499" s="99">
        <v>100</v>
      </c>
    </row>
    <row r="3500" spans="1:32" x14ac:dyDescent="0.3">
      <c r="A3500" s="55" t="str">
        <f t="shared" si="54"/>
        <v>SEtr_02.1</v>
      </c>
      <c r="C3500" s="96" t="s">
        <v>37</v>
      </c>
      <c r="D3500" s="97" t="s">
        <v>779</v>
      </c>
      <c r="E3500" s="97" t="s">
        <v>881</v>
      </c>
      <c r="F3500" s="97" t="s">
        <v>882</v>
      </c>
      <c r="G3500" s="97" t="s">
        <v>351</v>
      </c>
      <c r="H3500" s="96" t="s">
        <v>50</v>
      </c>
      <c r="I3500" s="98" t="s">
        <v>51</v>
      </c>
      <c r="J3500" s="27" t="s">
        <v>4659</v>
      </c>
      <c r="K3500" s="28" t="s">
        <v>4695</v>
      </c>
      <c r="L3500" s="93" t="s">
        <v>151</v>
      </c>
      <c r="M3500" s="2" t="s">
        <v>151</v>
      </c>
      <c r="N3500" s="94" t="s">
        <v>151</v>
      </c>
      <c r="O3500" s="13" t="s">
        <v>151</v>
      </c>
      <c r="P3500" s="2" t="s">
        <v>152</v>
      </c>
      <c r="Q3500" s="2" t="s">
        <v>152</v>
      </c>
      <c r="R3500" s="2" t="s">
        <v>151</v>
      </c>
      <c r="S3500" s="2" t="s">
        <v>151</v>
      </c>
      <c r="T3500" s="2" t="s">
        <v>152</v>
      </c>
      <c r="U3500" s="14" t="s">
        <v>152</v>
      </c>
      <c r="V3500" s="13" t="s">
        <v>151</v>
      </c>
      <c r="W3500" s="2" t="s">
        <v>151</v>
      </c>
      <c r="X3500" s="2" t="s">
        <v>151</v>
      </c>
      <c r="Y3500" s="2" t="s">
        <v>152</v>
      </c>
      <c r="Z3500" s="94" t="s">
        <v>151</v>
      </c>
      <c r="AA3500" s="13" t="s">
        <v>152</v>
      </c>
      <c r="AB3500" s="2" t="s">
        <v>152</v>
      </c>
      <c r="AC3500" s="14" t="s">
        <v>152</v>
      </c>
      <c r="AD3500" s="93" t="s">
        <v>151</v>
      </c>
      <c r="AE3500" s="14" t="s">
        <v>151</v>
      </c>
      <c r="AF3500" s="99">
        <v>100</v>
      </c>
    </row>
    <row r="3501" spans="1:32" x14ac:dyDescent="0.3">
      <c r="A3501" s="55" t="str">
        <f t="shared" si="54"/>
        <v>SEtr_02.1</v>
      </c>
      <c r="C3501" s="96" t="s">
        <v>37</v>
      </c>
      <c r="D3501" s="97" t="s">
        <v>779</v>
      </c>
      <c r="E3501" s="97" t="s">
        <v>881</v>
      </c>
      <c r="F3501" s="97" t="s">
        <v>882</v>
      </c>
      <c r="G3501" s="97" t="s">
        <v>351</v>
      </c>
      <c r="H3501" s="96" t="s">
        <v>50</v>
      </c>
      <c r="I3501" s="98" t="s">
        <v>51</v>
      </c>
      <c r="J3501" s="27" t="s">
        <v>4661</v>
      </c>
      <c r="K3501" s="28" t="s">
        <v>4696</v>
      </c>
      <c r="L3501" s="93" t="s">
        <v>151</v>
      </c>
      <c r="M3501" s="2" t="s">
        <v>151</v>
      </c>
      <c r="N3501" s="94" t="s">
        <v>151</v>
      </c>
      <c r="O3501" s="13" t="s">
        <v>152</v>
      </c>
      <c r="P3501" s="2" t="s">
        <v>152</v>
      </c>
      <c r="Q3501" s="2" t="s">
        <v>152</v>
      </c>
      <c r="R3501" s="2" t="s">
        <v>152</v>
      </c>
      <c r="S3501" s="2" t="s">
        <v>152</v>
      </c>
      <c r="T3501" s="2" t="s">
        <v>152</v>
      </c>
      <c r="U3501" s="14" t="s">
        <v>152</v>
      </c>
      <c r="V3501" s="13" t="s">
        <v>151</v>
      </c>
      <c r="W3501" s="2" t="s">
        <v>151</v>
      </c>
      <c r="X3501" s="2" t="s">
        <v>151</v>
      </c>
      <c r="Y3501" s="2" t="s">
        <v>152</v>
      </c>
      <c r="Z3501" s="94" t="s">
        <v>151</v>
      </c>
      <c r="AA3501" s="13" t="s">
        <v>152</v>
      </c>
      <c r="AB3501" s="2" t="s">
        <v>152</v>
      </c>
      <c r="AC3501" s="14" t="s">
        <v>152</v>
      </c>
      <c r="AD3501" s="93" t="s">
        <v>151</v>
      </c>
      <c r="AE3501" s="14" t="s">
        <v>151</v>
      </c>
      <c r="AF3501" s="99">
        <v>100</v>
      </c>
    </row>
    <row r="3502" spans="1:32" x14ac:dyDescent="0.3">
      <c r="A3502" s="55" t="str">
        <f t="shared" si="54"/>
        <v>SEtr_02.1</v>
      </c>
      <c r="C3502" s="96" t="s">
        <v>37</v>
      </c>
      <c r="D3502" s="97" t="s">
        <v>779</v>
      </c>
      <c r="E3502" s="97" t="s">
        <v>881</v>
      </c>
      <c r="F3502" s="97" t="s">
        <v>882</v>
      </c>
      <c r="G3502" s="97" t="s">
        <v>351</v>
      </c>
      <c r="H3502" s="96" t="s">
        <v>50</v>
      </c>
      <c r="I3502" s="98" t="s">
        <v>51</v>
      </c>
      <c r="J3502" s="27" t="s">
        <v>4665</v>
      </c>
      <c r="K3502" s="28" t="s">
        <v>4697</v>
      </c>
      <c r="L3502" s="93" t="s">
        <v>151</v>
      </c>
      <c r="M3502" s="2" t="s">
        <v>151</v>
      </c>
      <c r="N3502" s="94" t="s">
        <v>151</v>
      </c>
      <c r="O3502" s="13" t="s">
        <v>152</v>
      </c>
      <c r="P3502" s="2" t="s">
        <v>152</v>
      </c>
      <c r="Q3502" s="2" t="s">
        <v>152</v>
      </c>
      <c r="R3502" s="2" t="s">
        <v>152</v>
      </c>
      <c r="S3502" s="2" t="s">
        <v>152</v>
      </c>
      <c r="T3502" s="2" t="s">
        <v>152</v>
      </c>
      <c r="U3502" s="14" t="s">
        <v>152</v>
      </c>
      <c r="V3502" s="13" t="s">
        <v>151</v>
      </c>
      <c r="W3502" s="2" t="s">
        <v>151</v>
      </c>
      <c r="X3502" s="2" t="s">
        <v>152</v>
      </c>
      <c r="Y3502" s="2" t="s">
        <v>152</v>
      </c>
      <c r="Z3502" s="94" t="s">
        <v>152</v>
      </c>
      <c r="AA3502" s="13" t="s">
        <v>152</v>
      </c>
      <c r="AB3502" s="2" t="s">
        <v>152</v>
      </c>
      <c r="AC3502" s="14" t="s">
        <v>152</v>
      </c>
      <c r="AD3502" s="93" t="s">
        <v>151</v>
      </c>
      <c r="AE3502" s="14" t="s">
        <v>151</v>
      </c>
      <c r="AF3502" s="99">
        <v>100</v>
      </c>
    </row>
    <row r="3503" spans="1:32" x14ac:dyDescent="0.3">
      <c r="A3503" s="55" t="str">
        <f t="shared" si="54"/>
        <v>SEtr_02.1</v>
      </c>
      <c r="C3503" s="96" t="s">
        <v>37</v>
      </c>
      <c r="D3503" s="97" t="s">
        <v>779</v>
      </c>
      <c r="E3503" s="97" t="s">
        <v>881</v>
      </c>
      <c r="F3503" s="97" t="s">
        <v>882</v>
      </c>
      <c r="G3503" s="97" t="s">
        <v>351</v>
      </c>
      <c r="H3503" s="96" t="s">
        <v>50</v>
      </c>
      <c r="I3503" s="98" t="s">
        <v>51</v>
      </c>
      <c r="J3503" s="27" t="s">
        <v>4667</v>
      </c>
      <c r="K3503" s="28" t="s">
        <v>4698</v>
      </c>
      <c r="L3503" s="93" t="s">
        <v>151</v>
      </c>
      <c r="M3503" s="2" t="s">
        <v>151</v>
      </c>
      <c r="N3503" s="94" t="s">
        <v>151</v>
      </c>
      <c r="O3503" s="13" t="s">
        <v>152</v>
      </c>
      <c r="P3503" s="2" t="s">
        <v>152</v>
      </c>
      <c r="Q3503" s="2" t="s">
        <v>152</v>
      </c>
      <c r="R3503" s="2" t="s">
        <v>152</v>
      </c>
      <c r="S3503" s="2" t="s">
        <v>152</v>
      </c>
      <c r="T3503" s="2" t="s">
        <v>152</v>
      </c>
      <c r="U3503" s="14" t="s">
        <v>152</v>
      </c>
      <c r="V3503" s="13" t="s">
        <v>151</v>
      </c>
      <c r="W3503" s="2" t="s">
        <v>151</v>
      </c>
      <c r="X3503" s="2" t="s">
        <v>151</v>
      </c>
      <c r="Y3503" s="2" t="s">
        <v>152</v>
      </c>
      <c r="Z3503" s="94" t="s">
        <v>151</v>
      </c>
      <c r="AA3503" s="13" t="s">
        <v>152</v>
      </c>
      <c r="AB3503" s="2" t="s">
        <v>152</v>
      </c>
      <c r="AC3503" s="14" t="s">
        <v>152</v>
      </c>
      <c r="AD3503" s="93" t="s">
        <v>151</v>
      </c>
      <c r="AE3503" s="14" t="s">
        <v>151</v>
      </c>
      <c r="AF3503" s="99">
        <v>100</v>
      </c>
    </row>
    <row r="3504" spans="1:32" x14ac:dyDescent="0.3">
      <c r="A3504" s="55" t="str">
        <f t="shared" si="54"/>
        <v>SEtr_02.1</v>
      </c>
      <c r="C3504" s="96" t="s">
        <v>37</v>
      </c>
      <c r="D3504" s="97" t="s">
        <v>779</v>
      </c>
      <c r="E3504" s="97" t="s">
        <v>881</v>
      </c>
      <c r="F3504" s="97" t="s">
        <v>882</v>
      </c>
      <c r="G3504" s="97" t="s">
        <v>351</v>
      </c>
      <c r="H3504" s="96" t="s">
        <v>50</v>
      </c>
      <c r="I3504" s="98" t="s">
        <v>51</v>
      </c>
      <c r="J3504" s="27" t="s">
        <v>4669</v>
      </c>
      <c r="K3504" s="28" t="s">
        <v>4699</v>
      </c>
      <c r="L3504" s="93" t="s">
        <v>151</v>
      </c>
      <c r="M3504" s="2" t="s">
        <v>151</v>
      </c>
      <c r="N3504" s="94" t="s">
        <v>151</v>
      </c>
      <c r="O3504" s="13" t="s">
        <v>151</v>
      </c>
      <c r="P3504" s="2" t="s">
        <v>151</v>
      </c>
      <c r="Q3504" s="2" t="s">
        <v>152</v>
      </c>
      <c r="R3504" s="2" t="s">
        <v>151</v>
      </c>
      <c r="S3504" s="2" t="s">
        <v>151</v>
      </c>
      <c r="T3504" s="2" t="s">
        <v>152</v>
      </c>
      <c r="U3504" s="14" t="s">
        <v>152</v>
      </c>
      <c r="V3504" s="13" t="s">
        <v>151</v>
      </c>
      <c r="W3504" s="2" t="s">
        <v>151</v>
      </c>
      <c r="X3504" s="2" t="s">
        <v>151</v>
      </c>
      <c r="Y3504" s="2" t="s">
        <v>152</v>
      </c>
      <c r="Z3504" s="94" t="s">
        <v>151</v>
      </c>
      <c r="AA3504" s="13" t="s">
        <v>152</v>
      </c>
      <c r="AB3504" s="2" t="s">
        <v>152</v>
      </c>
      <c r="AC3504" s="14" t="s">
        <v>152</v>
      </c>
      <c r="AD3504" s="93" t="s">
        <v>151</v>
      </c>
      <c r="AE3504" s="14" t="s">
        <v>151</v>
      </c>
      <c r="AF3504" s="99">
        <v>100</v>
      </c>
    </row>
    <row r="3505" spans="1:32" x14ac:dyDescent="0.3">
      <c r="A3505" s="55" t="str">
        <f t="shared" si="54"/>
        <v>SEtr_02.1</v>
      </c>
      <c r="C3505" s="96" t="s">
        <v>37</v>
      </c>
      <c r="D3505" s="97" t="s">
        <v>779</v>
      </c>
      <c r="E3505" s="97" t="s">
        <v>881</v>
      </c>
      <c r="F3505" s="97" t="s">
        <v>882</v>
      </c>
      <c r="G3505" s="97" t="s">
        <v>351</v>
      </c>
      <c r="H3505" s="96" t="s">
        <v>50</v>
      </c>
      <c r="I3505" s="98" t="s">
        <v>51</v>
      </c>
      <c r="J3505" s="27" t="s">
        <v>4671</v>
      </c>
      <c r="K3505" s="28" t="s">
        <v>4700</v>
      </c>
      <c r="L3505" s="93" t="s">
        <v>151</v>
      </c>
      <c r="M3505" s="2" t="s">
        <v>151</v>
      </c>
      <c r="N3505" s="94" t="s">
        <v>151</v>
      </c>
      <c r="O3505" s="13" t="s">
        <v>152</v>
      </c>
      <c r="P3505" s="2" t="s">
        <v>152</v>
      </c>
      <c r="Q3505" s="2" t="s">
        <v>152</v>
      </c>
      <c r="R3505" s="2" t="s">
        <v>152</v>
      </c>
      <c r="S3505" s="2" t="s">
        <v>152</v>
      </c>
      <c r="T3505" s="2" t="s">
        <v>152</v>
      </c>
      <c r="U3505" s="14" t="s">
        <v>152</v>
      </c>
      <c r="V3505" s="13" t="s">
        <v>151</v>
      </c>
      <c r="W3505" s="2" t="s">
        <v>151</v>
      </c>
      <c r="X3505" s="2" t="s">
        <v>152</v>
      </c>
      <c r="Y3505" s="2" t="s">
        <v>152</v>
      </c>
      <c r="Z3505" s="94" t="s">
        <v>152</v>
      </c>
      <c r="AA3505" s="13" t="s">
        <v>152</v>
      </c>
      <c r="AB3505" s="2" t="s">
        <v>152</v>
      </c>
      <c r="AC3505" s="14" t="s">
        <v>152</v>
      </c>
      <c r="AD3505" s="93" t="s">
        <v>151</v>
      </c>
      <c r="AE3505" s="14" t="s">
        <v>151</v>
      </c>
      <c r="AF3505" s="99">
        <v>100</v>
      </c>
    </row>
    <row r="3506" spans="1:32" x14ac:dyDescent="0.3">
      <c r="A3506" s="55" t="str">
        <f t="shared" si="54"/>
        <v>SEtr_02.1</v>
      </c>
      <c r="C3506" s="96" t="s">
        <v>37</v>
      </c>
      <c r="D3506" s="97" t="s">
        <v>779</v>
      </c>
      <c r="E3506" s="97" t="s">
        <v>881</v>
      </c>
      <c r="F3506" s="97" t="s">
        <v>882</v>
      </c>
      <c r="G3506" s="97" t="s">
        <v>351</v>
      </c>
      <c r="H3506" s="96" t="s">
        <v>50</v>
      </c>
      <c r="I3506" s="98" t="s">
        <v>51</v>
      </c>
      <c r="J3506" s="27" t="s">
        <v>4675</v>
      </c>
      <c r="K3506" s="28" t="s">
        <v>4701</v>
      </c>
      <c r="L3506" s="93" t="s">
        <v>151</v>
      </c>
      <c r="M3506" s="2" t="s">
        <v>151</v>
      </c>
      <c r="N3506" s="94" t="s">
        <v>151</v>
      </c>
      <c r="O3506" s="13" t="s">
        <v>152</v>
      </c>
      <c r="P3506" s="2" t="s">
        <v>152</v>
      </c>
      <c r="Q3506" s="2" t="s">
        <v>152</v>
      </c>
      <c r="R3506" s="2" t="s">
        <v>152</v>
      </c>
      <c r="S3506" s="2" t="s">
        <v>152</v>
      </c>
      <c r="T3506" s="2" t="s">
        <v>152</v>
      </c>
      <c r="U3506" s="14" t="s">
        <v>152</v>
      </c>
      <c r="V3506" s="13" t="s">
        <v>151</v>
      </c>
      <c r="W3506" s="2" t="s">
        <v>151</v>
      </c>
      <c r="X3506" s="2" t="s">
        <v>152</v>
      </c>
      <c r="Y3506" s="2" t="s">
        <v>152</v>
      </c>
      <c r="Z3506" s="94" t="s">
        <v>152</v>
      </c>
      <c r="AA3506" s="13" t="s">
        <v>152</v>
      </c>
      <c r="AB3506" s="2" t="s">
        <v>152</v>
      </c>
      <c r="AC3506" s="14" t="s">
        <v>152</v>
      </c>
      <c r="AD3506" s="93" t="s">
        <v>151</v>
      </c>
      <c r="AE3506" s="14" t="s">
        <v>151</v>
      </c>
      <c r="AF3506" s="99">
        <v>100</v>
      </c>
    </row>
    <row r="3507" spans="1:32" x14ac:dyDescent="0.3">
      <c r="A3507" s="55" t="str">
        <f t="shared" si="54"/>
        <v>SEtr_02.1</v>
      </c>
      <c r="C3507" s="96" t="s">
        <v>37</v>
      </c>
      <c r="D3507" s="97" t="s">
        <v>779</v>
      </c>
      <c r="E3507" s="97" t="s">
        <v>881</v>
      </c>
      <c r="F3507" s="97" t="s">
        <v>882</v>
      </c>
      <c r="G3507" s="97" t="s">
        <v>351</v>
      </c>
      <c r="H3507" s="96" t="s">
        <v>50</v>
      </c>
      <c r="I3507" s="98" t="s">
        <v>51</v>
      </c>
      <c r="J3507" s="27" t="s">
        <v>4677</v>
      </c>
      <c r="K3507" s="28" t="s">
        <v>4702</v>
      </c>
      <c r="L3507" s="93" t="s">
        <v>151</v>
      </c>
      <c r="M3507" s="2" t="s">
        <v>151</v>
      </c>
      <c r="N3507" s="94" t="s">
        <v>151</v>
      </c>
      <c r="O3507" s="13" t="s">
        <v>152</v>
      </c>
      <c r="P3507" s="2" t="s">
        <v>151</v>
      </c>
      <c r="Q3507" s="2" t="s">
        <v>152</v>
      </c>
      <c r="R3507" s="2" t="s">
        <v>152</v>
      </c>
      <c r="S3507" s="2" t="s">
        <v>151</v>
      </c>
      <c r="T3507" s="2" t="s">
        <v>152</v>
      </c>
      <c r="U3507" s="14" t="s">
        <v>152</v>
      </c>
      <c r="V3507" s="13" t="s">
        <v>151</v>
      </c>
      <c r="W3507" s="2" t="s">
        <v>151</v>
      </c>
      <c r="X3507" s="2" t="s">
        <v>151</v>
      </c>
      <c r="Y3507" s="2" t="s">
        <v>152</v>
      </c>
      <c r="Z3507" s="94" t="s">
        <v>151</v>
      </c>
      <c r="AA3507" s="13" t="s">
        <v>152</v>
      </c>
      <c r="AB3507" s="2" t="s">
        <v>152</v>
      </c>
      <c r="AC3507" s="14" t="s">
        <v>152</v>
      </c>
      <c r="AD3507" s="93" t="s">
        <v>151</v>
      </c>
      <c r="AE3507" s="14" t="s">
        <v>151</v>
      </c>
      <c r="AF3507" s="99">
        <v>100</v>
      </c>
    </row>
    <row r="3508" spans="1:32" x14ac:dyDescent="0.3">
      <c r="A3508" s="55" t="str">
        <f t="shared" si="54"/>
        <v>SEtr_02.1</v>
      </c>
      <c r="C3508" s="96" t="s">
        <v>37</v>
      </c>
      <c r="D3508" s="97" t="s">
        <v>779</v>
      </c>
      <c r="E3508" s="97" t="s">
        <v>881</v>
      </c>
      <c r="F3508" s="97" t="s">
        <v>882</v>
      </c>
      <c r="G3508" s="97" t="s">
        <v>351</v>
      </c>
      <c r="H3508" s="96" t="s">
        <v>50</v>
      </c>
      <c r="I3508" s="98" t="s">
        <v>51</v>
      </c>
      <c r="J3508" s="27" t="s">
        <v>4679</v>
      </c>
      <c r="K3508" s="28" t="s">
        <v>4703</v>
      </c>
      <c r="L3508" s="93" t="s">
        <v>151</v>
      </c>
      <c r="M3508" s="2" t="s">
        <v>152</v>
      </c>
      <c r="N3508" s="94" t="s">
        <v>151</v>
      </c>
      <c r="O3508" s="13" t="s">
        <v>152</v>
      </c>
      <c r="P3508" s="2" t="s">
        <v>152</v>
      </c>
      <c r="Q3508" s="2" t="s">
        <v>152</v>
      </c>
      <c r="R3508" s="2" t="s">
        <v>152</v>
      </c>
      <c r="S3508" s="2" t="s">
        <v>152</v>
      </c>
      <c r="T3508" s="2" t="s">
        <v>152</v>
      </c>
      <c r="U3508" s="14" t="s">
        <v>152</v>
      </c>
      <c r="V3508" s="13" t="s">
        <v>151</v>
      </c>
      <c r="W3508" s="2" t="s">
        <v>152</v>
      </c>
      <c r="X3508" s="2" t="s">
        <v>152</v>
      </c>
      <c r="Y3508" s="2" t="s">
        <v>152</v>
      </c>
      <c r="Z3508" s="94" t="s">
        <v>152</v>
      </c>
      <c r="AA3508" s="13" t="s">
        <v>151</v>
      </c>
      <c r="AB3508" s="2" t="s">
        <v>152</v>
      </c>
      <c r="AC3508" s="14" t="s">
        <v>152</v>
      </c>
      <c r="AD3508" s="93" t="s">
        <v>152</v>
      </c>
      <c r="AE3508" s="14" t="s">
        <v>152</v>
      </c>
      <c r="AF3508" s="99">
        <v>100</v>
      </c>
    </row>
    <row r="3509" spans="1:32" x14ac:dyDescent="0.3">
      <c r="A3509" s="55" t="str">
        <f t="shared" si="54"/>
        <v>SEtr_02.1</v>
      </c>
      <c r="C3509" s="96" t="s">
        <v>37</v>
      </c>
      <c r="D3509" s="97" t="s">
        <v>779</v>
      </c>
      <c r="E3509" s="97" t="s">
        <v>881</v>
      </c>
      <c r="F3509" s="97" t="s">
        <v>882</v>
      </c>
      <c r="G3509" s="97" t="s">
        <v>351</v>
      </c>
      <c r="H3509" s="96" t="s">
        <v>50</v>
      </c>
      <c r="I3509" s="98" t="s">
        <v>51</v>
      </c>
      <c r="J3509" s="27" t="s">
        <v>4681</v>
      </c>
      <c r="K3509" s="28" t="s">
        <v>4704</v>
      </c>
      <c r="L3509" s="93" t="s">
        <v>151</v>
      </c>
      <c r="M3509" s="2" t="s">
        <v>151</v>
      </c>
      <c r="N3509" s="94" t="s">
        <v>151</v>
      </c>
      <c r="O3509" s="13" t="s">
        <v>151</v>
      </c>
      <c r="P3509" s="2" t="s">
        <v>151</v>
      </c>
      <c r="Q3509" s="2" t="s">
        <v>152</v>
      </c>
      <c r="R3509" s="2" t="s">
        <v>151</v>
      </c>
      <c r="S3509" s="2" t="s">
        <v>151</v>
      </c>
      <c r="T3509" s="2" t="s">
        <v>151</v>
      </c>
      <c r="U3509" s="14" t="s">
        <v>152</v>
      </c>
      <c r="V3509" s="13" t="s">
        <v>151</v>
      </c>
      <c r="W3509" s="2" t="s">
        <v>151</v>
      </c>
      <c r="X3509" s="2" t="s">
        <v>151</v>
      </c>
      <c r="Y3509" s="2" t="s">
        <v>152</v>
      </c>
      <c r="Z3509" s="94" t="s">
        <v>151</v>
      </c>
      <c r="AA3509" s="13" t="s">
        <v>152</v>
      </c>
      <c r="AB3509" s="2" t="s">
        <v>152</v>
      </c>
      <c r="AC3509" s="14" t="s">
        <v>152</v>
      </c>
      <c r="AD3509" s="93" t="s">
        <v>151</v>
      </c>
      <c r="AE3509" s="14" t="s">
        <v>151</v>
      </c>
      <c r="AF3509" s="99">
        <v>100</v>
      </c>
    </row>
    <row r="3510" spans="1:32" x14ac:dyDescent="0.3">
      <c r="A3510" s="55" t="str">
        <f t="shared" si="54"/>
        <v>SEtr_02.1</v>
      </c>
      <c r="C3510" s="96" t="s">
        <v>37</v>
      </c>
      <c r="D3510" s="97" t="s">
        <v>779</v>
      </c>
      <c r="E3510" s="97" t="s">
        <v>881</v>
      </c>
      <c r="F3510" s="97" t="s">
        <v>882</v>
      </c>
      <c r="G3510" s="97" t="s">
        <v>351</v>
      </c>
      <c r="H3510" s="96" t="s">
        <v>50</v>
      </c>
      <c r="I3510" s="98" t="s">
        <v>51</v>
      </c>
      <c r="J3510" s="27" t="s">
        <v>4683</v>
      </c>
      <c r="K3510" s="28" t="s">
        <v>4705</v>
      </c>
      <c r="L3510" s="93" t="s">
        <v>151</v>
      </c>
      <c r="M3510" s="2" t="s">
        <v>151</v>
      </c>
      <c r="N3510" s="94" t="s">
        <v>151</v>
      </c>
      <c r="O3510" s="13" t="s">
        <v>152</v>
      </c>
      <c r="P3510" s="2" t="s">
        <v>152</v>
      </c>
      <c r="Q3510" s="2" t="s">
        <v>152</v>
      </c>
      <c r="R3510" s="2" t="s">
        <v>152</v>
      </c>
      <c r="S3510" s="2" t="s">
        <v>152</v>
      </c>
      <c r="T3510" s="2" t="s">
        <v>152</v>
      </c>
      <c r="U3510" s="14" t="s">
        <v>152</v>
      </c>
      <c r="V3510" s="13" t="s">
        <v>151</v>
      </c>
      <c r="W3510" s="2" t="s">
        <v>151</v>
      </c>
      <c r="X3510" s="2" t="s">
        <v>152</v>
      </c>
      <c r="Y3510" s="2" t="s">
        <v>152</v>
      </c>
      <c r="Z3510" s="94" t="s">
        <v>152</v>
      </c>
      <c r="AA3510" s="13" t="s">
        <v>152</v>
      </c>
      <c r="AB3510" s="2" t="s">
        <v>152</v>
      </c>
      <c r="AC3510" s="14" t="s">
        <v>152</v>
      </c>
      <c r="AD3510" s="93" t="s">
        <v>151</v>
      </c>
      <c r="AE3510" s="14" t="s">
        <v>151</v>
      </c>
      <c r="AF3510" s="99">
        <v>100</v>
      </c>
    </row>
    <row r="3511" spans="1:32" x14ac:dyDescent="0.3">
      <c r="A3511" s="55" t="str">
        <f t="shared" si="54"/>
        <v>SEtr_02.1</v>
      </c>
      <c r="C3511" s="96" t="s">
        <v>37</v>
      </c>
      <c r="D3511" s="97" t="s">
        <v>779</v>
      </c>
      <c r="E3511" s="97" t="s">
        <v>881</v>
      </c>
      <c r="F3511" s="97" t="s">
        <v>882</v>
      </c>
      <c r="G3511" s="97" t="s">
        <v>351</v>
      </c>
      <c r="H3511" s="96" t="s">
        <v>50</v>
      </c>
      <c r="I3511" s="98" t="s">
        <v>51</v>
      </c>
      <c r="J3511" s="27" t="s">
        <v>4673</v>
      </c>
      <c r="K3511" s="28" t="s">
        <v>4706</v>
      </c>
      <c r="L3511" s="93" t="s">
        <v>151</v>
      </c>
      <c r="M3511" s="2" t="s">
        <v>152</v>
      </c>
      <c r="N3511" s="94" t="s">
        <v>151</v>
      </c>
      <c r="O3511" s="13" t="s">
        <v>152</v>
      </c>
      <c r="P3511" s="2" t="s">
        <v>152</v>
      </c>
      <c r="Q3511" s="2" t="s">
        <v>152</v>
      </c>
      <c r="R3511" s="2" t="s">
        <v>152</v>
      </c>
      <c r="S3511" s="2" t="s">
        <v>151</v>
      </c>
      <c r="T3511" s="2" t="s">
        <v>151</v>
      </c>
      <c r="U3511" s="14" t="s">
        <v>152</v>
      </c>
      <c r="V3511" s="13" t="s">
        <v>151</v>
      </c>
      <c r="W3511" s="2" t="s">
        <v>152</v>
      </c>
      <c r="X3511" s="2" t="s">
        <v>152</v>
      </c>
      <c r="Y3511" s="2" t="s">
        <v>152</v>
      </c>
      <c r="Z3511" s="94" t="s">
        <v>152</v>
      </c>
      <c r="AA3511" s="13" t="s">
        <v>151</v>
      </c>
      <c r="AB3511" s="2" t="s">
        <v>152</v>
      </c>
      <c r="AC3511" s="14" t="s">
        <v>152</v>
      </c>
      <c r="AD3511" s="93" t="s">
        <v>152</v>
      </c>
      <c r="AE3511" s="14" t="s">
        <v>152</v>
      </c>
      <c r="AF3511" s="99">
        <v>100</v>
      </c>
    </row>
    <row r="3512" spans="1:32" x14ac:dyDescent="0.3">
      <c r="A3512" s="55" t="str">
        <f t="shared" si="54"/>
        <v>SEtr_02.1</v>
      </c>
      <c r="C3512" s="96" t="s">
        <v>37</v>
      </c>
      <c r="D3512" s="97" t="s">
        <v>779</v>
      </c>
      <c r="E3512" s="97" t="s">
        <v>881</v>
      </c>
      <c r="F3512" s="97" t="s">
        <v>882</v>
      </c>
      <c r="G3512" s="97" t="s">
        <v>351</v>
      </c>
      <c r="H3512" s="96" t="s">
        <v>50</v>
      </c>
      <c r="I3512" s="98" t="s">
        <v>51</v>
      </c>
      <c r="J3512" s="27" t="s">
        <v>4657</v>
      </c>
      <c r="K3512" s="28" t="s">
        <v>4707</v>
      </c>
      <c r="L3512" s="93" t="s">
        <v>151</v>
      </c>
      <c r="M3512" s="2" t="s">
        <v>151</v>
      </c>
      <c r="N3512" s="94" t="s">
        <v>151</v>
      </c>
      <c r="O3512" s="13" t="s">
        <v>151</v>
      </c>
      <c r="P3512" s="2" t="s">
        <v>152</v>
      </c>
      <c r="Q3512" s="2" t="s">
        <v>152</v>
      </c>
      <c r="R3512" s="2" t="s">
        <v>151</v>
      </c>
      <c r="S3512" s="2" t="s">
        <v>151</v>
      </c>
      <c r="T3512" s="2" t="s">
        <v>152</v>
      </c>
      <c r="U3512" s="14" t="s">
        <v>152</v>
      </c>
      <c r="V3512" s="13" t="s">
        <v>151</v>
      </c>
      <c r="W3512" s="2" t="s">
        <v>151</v>
      </c>
      <c r="X3512" s="2" t="s">
        <v>152</v>
      </c>
      <c r="Y3512" s="2" t="s">
        <v>152</v>
      </c>
      <c r="Z3512" s="94" t="s">
        <v>152</v>
      </c>
      <c r="AA3512" s="13" t="s">
        <v>152</v>
      </c>
      <c r="AB3512" s="2" t="s">
        <v>152</v>
      </c>
      <c r="AC3512" s="14" t="s">
        <v>152</v>
      </c>
      <c r="AD3512" s="93" t="s">
        <v>151</v>
      </c>
      <c r="AE3512" s="14" t="s">
        <v>151</v>
      </c>
      <c r="AF3512" s="99">
        <v>100</v>
      </c>
    </row>
    <row r="3513" spans="1:32" x14ac:dyDescent="0.3">
      <c r="A3513" s="55" t="str">
        <f t="shared" si="54"/>
        <v>SEtr_02.2</v>
      </c>
      <c r="C3513" s="96" t="s">
        <v>37</v>
      </c>
      <c r="D3513" s="97" t="s">
        <v>779</v>
      </c>
      <c r="E3513" s="97" t="s">
        <v>883</v>
      </c>
      <c r="F3513" s="97" t="s">
        <v>884</v>
      </c>
      <c r="G3513" s="97" t="s">
        <v>351</v>
      </c>
      <c r="H3513" s="96" t="s">
        <v>50</v>
      </c>
      <c r="I3513" s="98" t="s">
        <v>454</v>
      </c>
      <c r="J3513" s="27" t="s">
        <v>4691</v>
      </c>
      <c r="K3513" s="28" t="s">
        <v>4708</v>
      </c>
      <c r="L3513" s="93" t="s">
        <v>151</v>
      </c>
      <c r="M3513" s="2" t="s">
        <v>151</v>
      </c>
      <c r="N3513" s="94" t="s">
        <v>151</v>
      </c>
      <c r="O3513" s="13" t="s">
        <v>151</v>
      </c>
      <c r="P3513" s="2" t="s">
        <v>152</v>
      </c>
      <c r="Q3513" s="2" t="s">
        <v>152</v>
      </c>
      <c r="R3513" s="2" t="s">
        <v>152</v>
      </c>
      <c r="S3513" s="2" t="s">
        <v>151</v>
      </c>
      <c r="T3513" s="2" t="s">
        <v>151</v>
      </c>
      <c r="U3513" s="14" t="s">
        <v>152</v>
      </c>
      <c r="V3513" s="13" t="s">
        <v>151</v>
      </c>
      <c r="W3513" s="2" t="s">
        <v>151</v>
      </c>
      <c r="X3513" s="2" t="s">
        <v>151</v>
      </c>
      <c r="Y3513" s="2" t="s">
        <v>152</v>
      </c>
      <c r="Z3513" s="94" t="s">
        <v>151</v>
      </c>
      <c r="AA3513" s="13" t="s">
        <v>152</v>
      </c>
      <c r="AB3513" s="2" t="s">
        <v>152</v>
      </c>
      <c r="AC3513" s="14" t="s">
        <v>152</v>
      </c>
      <c r="AD3513" s="93" t="s">
        <v>151</v>
      </c>
      <c r="AE3513" s="14" t="s">
        <v>151</v>
      </c>
      <c r="AF3513" s="99">
        <v>100</v>
      </c>
    </row>
    <row r="3514" spans="1:32" x14ac:dyDescent="0.3">
      <c r="A3514" s="55" t="str">
        <f t="shared" si="54"/>
        <v>SEtr_02.2</v>
      </c>
      <c r="C3514" s="96" t="s">
        <v>37</v>
      </c>
      <c r="D3514" s="97" t="s">
        <v>779</v>
      </c>
      <c r="E3514" s="97" t="s">
        <v>883</v>
      </c>
      <c r="F3514" s="97" t="s">
        <v>884</v>
      </c>
      <c r="G3514" s="97" t="s">
        <v>351</v>
      </c>
      <c r="H3514" s="96" t="s">
        <v>50</v>
      </c>
      <c r="I3514" s="98" t="s">
        <v>454</v>
      </c>
      <c r="J3514" s="27" t="s">
        <v>4691</v>
      </c>
      <c r="K3514" s="28" t="s">
        <v>4709</v>
      </c>
      <c r="L3514" s="93" t="s">
        <v>151</v>
      </c>
      <c r="M3514" s="2" t="s">
        <v>151</v>
      </c>
      <c r="N3514" s="94" t="s">
        <v>151</v>
      </c>
      <c r="O3514" s="13" t="s">
        <v>151</v>
      </c>
      <c r="P3514" s="2" t="s">
        <v>152</v>
      </c>
      <c r="Q3514" s="2" t="s">
        <v>152</v>
      </c>
      <c r="R3514" s="2" t="s">
        <v>152</v>
      </c>
      <c r="S3514" s="2" t="s">
        <v>151</v>
      </c>
      <c r="T3514" s="2" t="s">
        <v>151</v>
      </c>
      <c r="U3514" s="14" t="s">
        <v>152</v>
      </c>
      <c r="V3514" s="13" t="s">
        <v>151</v>
      </c>
      <c r="W3514" s="2" t="s">
        <v>151</v>
      </c>
      <c r="X3514" s="2" t="s">
        <v>151</v>
      </c>
      <c r="Y3514" s="2" t="s">
        <v>152</v>
      </c>
      <c r="Z3514" s="94" t="s">
        <v>151</v>
      </c>
      <c r="AA3514" s="13" t="s">
        <v>152</v>
      </c>
      <c r="AB3514" s="2" t="s">
        <v>152</v>
      </c>
      <c r="AC3514" s="14" t="s">
        <v>152</v>
      </c>
      <c r="AD3514" s="93" t="s">
        <v>151</v>
      </c>
      <c r="AE3514" s="14" t="s">
        <v>151</v>
      </c>
      <c r="AF3514" s="99">
        <v>100</v>
      </c>
    </row>
    <row r="3515" spans="1:32" x14ac:dyDescent="0.3">
      <c r="A3515" s="55" t="str">
        <f t="shared" si="54"/>
        <v>SEtr_02.3</v>
      </c>
      <c r="C3515" s="96" t="s">
        <v>37</v>
      </c>
      <c r="D3515" s="97" t="s">
        <v>779</v>
      </c>
      <c r="E3515" s="97" t="s">
        <v>885</v>
      </c>
      <c r="F3515" s="97" t="s">
        <v>886</v>
      </c>
      <c r="G3515" s="97" t="s">
        <v>351</v>
      </c>
      <c r="H3515" s="96" t="s">
        <v>50</v>
      </c>
      <c r="I3515" s="98"/>
      <c r="J3515" s="27" t="s">
        <v>113</v>
      </c>
      <c r="K3515" s="28" t="s">
        <v>113</v>
      </c>
      <c r="L3515" s="93" t="s">
        <v>6</v>
      </c>
      <c r="M3515" s="2" t="s">
        <v>6</v>
      </c>
      <c r="N3515" s="94" t="s">
        <v>6</v>
      </c>
      <c r="O3515" s="13" t="s">
        <v>6</v>
      </c>
      <c r="P3515" s="2" t="s">
        <v>6</v>
      </c>
      <c r="Q3515" s="2" t="s">
        <v>6</v>
      </c>
      <c r="R3515" s="2" t="s">
        <v>6</v>
      </c>
      <c r="S3515" s="2" t="s">
        <v>6</v>
      </c>
      <c r="T3515" s="2" t="s">
        <v>6</v>
      </c>
      <c r="U3515" s="14" t="s">
        <v>6</v>
      </c>
      <c r="V3515" s="13" t="s">
        <v>6</v>
      </c>
      <c r="W3515" s="2" t="s">
        <v>6</v>
      </c>
      <c r="X3515" s="2" t="s">
        <v>6</v>
      </c>
      <c r="Y3515" s="2" t="s">
        <v>6</v>
      </c>
      <c r="Z3515" s="94" t="s">
        <v>6</v>
      </c>
      <c r="AA3515" s="13" t="s">
        <v>6</v>
      </c>
      <c r="AB3515" s="2" t="s">
        <v>6</v>
      </c>
      <c r="AC3515" s="14" t="s">
        <v>6</v>
      </c>
      <c r="AD3515" s="93" t="s">
        <v>6</v>
      </c>
      <c r="AE3515" s="14" t="s">
        <v>6</v>
      </c>
      <c r="AF3515" s="99" t="s">
        <v>6</v>
      </c>
    </row>
    <row r="3516" spans="1:32" x14ac:dyDescent="0.3">
      <c r="A3516" s="55" t="str">
        <f t="shared" si="54"/>
        <v>SEtr_02.4</v>
      </c>
      <c r="C3516" s="96" t="s">
        <v>37</v>
      </c>
      <c r="D3516" s="97" t="s">
        <v>779</v>
      </c>
      <c r="E3516" s="97" t="s">
        <v>887</v>
      </c>
      <c r="F3516" s="97" t="s">
        <v>888</v>
      </c>
      <c r="G3516" s="97" t="s">
        <v>351</v>
      </c>
      <c r="H3516" s="96" t="s">
        <v>50</v>
      </c>
      <c r="I3516" s="98"/>
      <c r="J3516" s="27" t="s">
        <v>113</v>
      </c>
      <c r="K3516" s="28" t="s">
        <v>113</v>
      </c>
      <c r="L3516" s="93"/>
      <c r="M3516" s="2"/>
      <c r="N3516" s="94"/>
      <c r="O3516" s="13"/>
      <c r="P3516" s="2"/>
      <c r="Q3516" s="2"/>
      <c r="R3516" s="2"/>
      <c r="S3516" s="2"/>
      <c r="T3516" s="2"/>
      <c r="U3516" s="14"/>
      <c r="V3516" s="13"/>
      <c r="W3516" s="2"/>
      <c r="X3516" s="2"/>
      <c r="Y3516" s="2"/>
      <c r="Z3516" s="94"/>
      <c r="AA3516" s="13"/>
      <c r="AB3516" s="2"/>
      <c r="AC3516" s="14"/>
      <c r="AD3516" s="93"/>
      <c r="AE3516" s="14"/>
      <c r="AF3516" s="99" t="s">
        <v>6</v>
      </c>
    </row>
    <row r="3517" spans="1:32" x14ac:dyDescent="0.3">
      <c r="A3517" s="55" t="str">
        <f t="shared" si="54"/>
        <v>SEtr_03.1</v>
      </c>
      <c r="C3517" s="96" t="s">
        <v>37</v>
      </c>
      <c r="D3517" s="97" t="s">
        <v>779</v>
      </c>
      <c r="E3517" s="97" t="s">
        <v>889</v>
      </c>
      <c r="F3517" s="97" t="s">
        <v>890</v>
      </c>
      <c r="G3517" s="97" t="s">
        <v>344</v>
      </c>
      <c r="H3517" s="96" t="s">
        <v>50</v>
      </c>
      <c r="I3517" s="98" t="s">
        <v>454</v>
      </c>
      <c r="J3517" s="27" t="s">
        <v>4710</v>
      </c>
      <c r="K3517" s="28" t="s">
        <v>4711</v>
      </c>
      <c r="L3517" s="93" t="s">
        <v>151</v>
      </c>
      <c r="M3517" s="2" t="s">
        <v>151</v>
      </c>
      <c r="N3517" s="94" t="s">
        <v>151</v>
      </c>
      <c r="O3517" s="13"/>
      <c r="P3517" s="2"/>
      <c r="Q3517" s="2"/>
      <c r="R3517" s="2"/>
      <c r="S3517" s="2"/>
      <c r="T3517" s="2"/>
      <c r="U3517" s="14"/>
      <c r="V3517" s="13"/>
      <c r="W3517" s="2"/>
      <c r="X3517" s="2"/>
      <c r="Y3517" s="2"/>
      <c r="Z3517" s="94"/>
      <c r="AA3517" s="13"/>
      <c r="AB3517" s="2"/>
      <c r="AC3517" s="14"/>
      <c r="AD3517" s="93"/>
      <c r="AE3517" s="14"/>
      <c r="AF3517" s="99">
        <v>100</v>
      </c>
    </row>
    <row r="3518" spans="1:32" x14ac:dyDescent="0.3">
      <c r="A3518" s="55" t="str">
        <f t="shared" si="54"/>
        <v>SEtr_03.2</v>
      </c>
      <c r="C3518" s="96" t="s">
        <v>37</v>
      </c>
      <c r="D3518" s="97" t="s">
        <v>779</v>
      </c>
      <c r="E3518" s="97" t="s">
        <v>891</v>
      </c>
      <c r="F3518" s="97" t="s">
        <v>892</v>
      </c>
      <c r="G3518" s="97" t="s">
        <v>351</v>
      </c>
      <c r="H3518" s="96" t="s">
        <v>50</v>
      </c>
      <c r="I3518" s="98" t="s">
        <v>454</v>
      </c>
      <c r="J3518" s="27" t="s">
        <v>4710</v>
      </c>
      <c r="K3518" s="28" t="s">
        <v>4712</v>
      </c>
      <c r="L3518" s="93" t="s">
        <v>151</v>
      </c>
      <c r="M3518" s="2" t="s">
        <v>151</v>
      </c>
      <c r="N3518" s="94" t="s">
        <v>151</v>
      </c>
      <c r="O3518" s="13" t="s">
        <v>151</v>
      </c>
      <c r="P3518" s="2" t="s">
        <v>151</v>
      </c>
      <c r="Q3518" s="2" t="s">
        <v>152</v>
      </c>
      <c r="R3518" s="2" t="s">
        <v>152</v>
      </c>
      <c r="S3518" s="2" t="s">
        <v>152</v>
      </c>
      <c r="T3518" s="2" t="s">
        <v>152</v>
      </c>
      <c r="U3518" s="14" t="s">
        <v>152</v>
      </c>
      <c r="V3518" s="13" t="s">
        <v>152</v>
      </c>
      <c r="W3518" s="2" t="s">
        <v>152</v>
      </c>
      <c r="X3518" s="2" t="s">
        <v>152</v>
      </c>
      <c r="Y3518" s="2" t="s">
        <v>152</v>
      </c>
      <c r="Z3518" s="94" t="s">
        <v>152</v>
      </c>
      <c r="AA3518" s="13" t="s">
        <v>152</v>
      </c>
      <c r="AB3518" s="2" t="s">
        <v>152</v>
      </c>
      <c r="AC3518" s="14" t="s">
        <v>152</v>
      </c>
      <c r="AD3518" s="93" t="s">
        <v>152</v>
      </c>
      <c r="AE3518" s="14" t="s">
        <v>152</v>
      </c>
      <c r="AF3518" s="99">
        <v>100</v>
      </c>
    </row>
    <row r="3519" spans="1:32" x14ac:dyDescent="0.3">
      <c r="A3519" s="55" t="str">
        <f t="shared" si="54"/>
        <v>SEtr_03.3</v>
      </c>
      <c r="C3519" s="96" t="s">
        <v>37</v>
      </c>
      <c r="D3519" s="97" t="s">
        <v>779</v>
      </c>
      <c r="E3519" s="97" t="s">
        <v>893</v>
      </c>
      <c r="F3519" s="97" t="s">
        <v>894</v>
      </c>
      <c r="G3519" s="97" t="s">
        <v>351</v>
      </c>
      <c r="H3519" s="96" t="s">
        <v>50</v>
      </c>
      <c r="I3519" s="98" t="s">
        <v>454</v>
      </c>
      <c r="J3519" s="27" t="s">
        <v>4710</v>
      </c>
      <c r="K3519" s="28" t="s">
        <v>4713</v>
      </c>
      <c r="L3519" s="93" t="s">
        <v>151</v>
      </c>
      <c r="M3519" s="2" t="s">
        <v>151</v>
      </c>
      <c r="N3519" s="94" t="s">
        <v>151</v>
      </c>
      <c r="O3519" s="13" t="s">
        <v>151</v>
      </c>
      <c r="P3519" s="2" t="s">
        <v>152</v>
      </c>
      <c r="Q3519" s="2" t="s">
        <v>152</v>
      </c>
      <c r="R3519" s="2" t="s">
        <v>152</v>
      </c>
      <c r="S3519" s="2" t="s">
        <v>152</v>
      </c>
      <c r="T3519" s="2" t="s">
        <v>152</v>
      </c>
      <c r="U3519" s="14" t="s">
        <v>152</v>
      </c>
      <c r="V3519" s="13" t="s">
        <v>152</v>
      </c>
      <c r="W3519" s="2" t="s">
        <v>152</v>
      </c>
      <c r="X3519" s="2" t="s">
        <v>152</v>
      </c>
      <c r="Y3519" s="2" t="s">
        <v>152</v>
      </c>
      <c r="Z3519" s="94" t="s">
        <v>152</v>
      </c>
      <c r="AA3519" s="13" t="s">
        <v>152</v>
      </c>
      <c r="AB3519" s="2" t="s">
        <v>152</v>
      </c>
      <c r="AC3519" s="14" t="s">
        <v>152</v>
      </c>
      <c r="AD3519" s="93" t="s">
        <v>151</v>
      </c>
      <c r="AE3519" s="14" t="s">
        <v>151</v>
      </c>
      <c r="AF3519" s="99">
        <v>100</v>
      </c>
    </row>
    <row r="3520" spans="1:32" x14ac:dyDescent="0.3">
      <c r="A3520" s="55" t="str">
        <f t="shared" si="54"/>
        <v>SIec_01.1</v>
      </c>
      <c r="C3520" s="96" t="s">
        <v>38</v>
      </c>
      <c r="D3520" s="97" t="s">
        <v>776</v>
      </c>
      <c r="E3520" s="97" t="s">
        <v>815</v>
      </c>
      <c r="F3520" s="97" t="s">
        <v>816</v>
      </c>
      <c r="G3520" s="97" t="s">
        <v>351</v>
      </c>
      <c r="H3520" s="96" t="s">
        <v>50</v>
      </c>
      <c r="I3520" s="98" t="s">
        <v>454</v>
      </c>
      <c r="J3520" s="27" t="s">
        <v>4714</v>
      </c>
      <c r="K3520" s="28" t="s">
        <v>4715</v>
      </c>
      <c r="L3520" s="93" t="s">
        <v>151</v>
      </c>
      <c r="M3520" s="2" t="s">
        <v>151</v>
      </c>
      <c r="N3520" s="94" t="s">
        <v>151</v>
      </c>
      <c r="O3520" s="13" t="s">
        <v>151</v>
      </c>
      <c r="P3520" s="2" t="s">
        <v>151</v>
      </c>
      <c r="Q3520" s="2" t="s">
        <v>151</v>
      </c>
      <c r="R3520" s="2" t="s">
        <v>151</v>
      </c>
      <c r="S3520" s="2" t="s">
        <v>151</v>
      </c>
      <c r="T3520" s="2" t="s">
        <v>151</v>
      </c>
      <c r="U3520" s="14" t="s">
        <v>151</v>
      </c>
      <c r="V3520" s="13" t="s">
        <v>151</v>
      </c>
      <c r="W3520" s="2" t="s">
        <v>151</v>
      </c>
      <c r="X3520" s="2" t="s">
        <v>151</v>
      </c>
      <c r="Y3520" s="2" t="s">
        <v>151</v>
      </c>
      <c r="Z3520" s="94" t="s">
        <v>151</v>
      </c>
      <c r="AA3520" s="13" t="s">
        <v>151</v>
      </c>
      <c r="AB3520" s="2" t="s">
        <v>151</v>
      </c>
      <c r="AC3520" s="14" t="s">
        <v>151</v>
      </c>
      <c r="AD3520" s="93" t="s">
        <v>151</v>
      </c>
      <c r="AE3520" s="14" t="s">
        <v>151</v>
      </c>
      <c r="AF3520" s="99">
        <v>100</v>
      </c>
    </row>
    <row r="3521" spans="1:32" x14ac:dyDescent="0.3">
      <c r="A3521" s="55" t="str">
        <f t="shared" si="54"/>
        <v>SIec_01.1</v>
      </c>
      <c r="C3521" s="96" t="s">
        <v>38</v>
      </c>
      <c r="D3521" s="97" t="s">
        <v>776</v>
      </c>
      <c r="E3521" s="97" t="s">
        <v>815</v>
      </c>
      <c r="F3521" s="97" t="s">
        <v>816</v>
      </c>
      <c r="G3521" s="97" t="s">
        <v>351</v>
      </c>
      <c r="H3521" s="96" t="s">
        <v>50</v>
      </c>
      <c r="I3521" s="98" t="s">
        <v>454</v>
      </c>
      <c r="J3521" s="27" t="s">
        <v>4716</v>
      </c>
      <c r="K3521" s="28" t="s">
        <v>4717</v>
      </c>
      <c r="L3521" s="93" t="s">
        <v>151</v>
      </c>
      <c r="M3521" s="2" t="s">
        <v>151</v>
      </c>
      <c r="N3521" s="94" t="s">
        <v>151</v>
      </c>
      <c r="O3521" s="13" t="s">
        <v>151</v>
      </c>
      <c r="P3521" s="2" t="s">
        <v>151</v>
      </c>
      <c r="Q3521" s="2" t="s">
        <v>151</v>
      </c>
      <c r="R3521" s="2" t="s">
        <v>152</v>
      </c>
      <c r="S3521" s="2" t="s">
        <v>151</v>
      </c>
      <c r="T3521" s="2" t="s">
        <v>151</v>
      </c>
      <c r="U3521" s="14" t="s">
        <v>151</v>
      </c>
      <c r="V3521" s="13" t="s">
        <v>151</v>
      </c>
      <c r="W3521" s="2" t="s">
        <v>151</v>
      </c>
      <c r="X3521" s="2" t="s">
        <v>151</v>
      </c>
      <c r="Y3521" s="2" t="s">
        <v>151</v>
      </c>
      <c r="Z3521" s="94" t="s">
        <v>151</v>
      </c>
      <c r="AA3521" s="13" t="s">
        <v>151</v>
      </c>
      <c r="AB3521" s="2" t="s">
        <v>151</v>
      </c>
      <c r="AC3521" s="14" t="s">
        <v>151</v>
      </c>
      <c r="AD3521" s="93" t="s">
        <v>151</v>
      </c>
      <c r="AE3521" s="14" t="s">
        <v>151</v>
      </c>
      <c r="AF3521" s="99">
        <v>100</v>
      </c>
    </row>
    <row r="3522" spans="1:32" x14ac:dyDescent="0.3">
      <c r="A3522" s="55" t="str">
        <f t="shared" si="54"/>
        <v>SIec_01.2</v>
      </c>
      <c r="C3522" s="96" t="s">
        <v>38</v>
      </c>
      <c r="D3522" s="97" t="s">
        <v>776</v>
      </c>
      <c r="E3522" s="97" t="s">
        <v>817</v>
      </c>
      <c r="F3522" s="97" t="s">
        <v>818</v>
      </c>
      <c r="G3522" s="97" t="s">
        <v>351</v>
      </c>
      <c r="H3522" s="96" t="s">
        <v>50</v>
      </c>
      <c r="I3522" s="98" t="s">
        <v>454</v>
      </c>
      <c r="J3522" s="27" t="s">
        <v>228</v>
      </c>
      <c r="K3522" s="28" t="s">
        <v>4718</v>
      </c>
      <c r="L3522" s="93" t="s">
        <v>151</v>
      </c>
      <c r="M3522" s="2" t="s">
        <v>151</v>
      </c>
      <c r="N3522" s="94" t="s">
        <v>151</v>
      </c>
      <c r="O3522" s="13" t="s">
        <v>151</v>
      </c>
      <c r="P3522" s="2" t="s">
        <v>151</v>
      </c>
      <c r="Q3522" s="2" t="s">
        <v>151</v>
      </c>
      <c r="R3522" s="2" t="s">
        <v>152</v>
      </c>
      <c r="S3522" s="2" t="s">
        <v>151</v>
      </c>
      <c r="T3522" s="2" t="s">
        <v>151</v>
      </c>
      <c r="U3522" s="14" t="s">
        <v>151</v>
      </c>
      <c r="V3522" s="13" t="s">
        <v>151</v>
      </c>
      <c r="W3522" s="2" t="s">
        <v>151</v>
      </c>
      <c r="X3522" s="2" t="s">
        <v>151</v>
      </c>
      <c r="Y3522" s="2" t="s">
        <v>151</v>
      </c>
      <c r="Z3522" s="94" t="s">
        <v>151</v>
      </c>
      <c r="AA3522" s="13" t="s">
        <v>151</v>
      </c>
      <c r="AB3522" s="2" t="s">
        <v>151</v>
      </c>
      <c r="AC3522" s="14" t="s">
        <v>151</v>
      </c>
      <c r="AD3522" s="93" t="s">
        <v>151</v>
      </c>
      <c r="AE3522" s="14" t="s">
        <v>151</v>
      </c>
      <c r="AF3522" s="99">
        <v>100</v>
      </c>
    </row>
    <row r="3523" spans="1:32" x14ac:dyDescent="0.3">
      <c r="A3523" s="55" t="str">
        <f t="shared" si="54"/>
        <v>SIec_01.2</v>
      </c>
      <c r="C3523" s="96" t="s">
        <v>38</v>
      </c>
      <c r="D3523" s="97" t="s">
        <v>776</v>
      </c>
      <c r="E3523" s="97" t="s">
        <v>817</v>
      </c>
      <c r="F3523" s="97" t="s">
        <v>818</v>
      </c>
      <c r="G3523" s="97" t="s">
        <v>351</v>
      </c>
      <c r="H3523" s="96" t="s">
        <v>50</v>
      </c>
      <c r="I3523" s="98" t="s">
        <v>454</v>
      </c>
      <c r="J3523" s="27" t="s">
        <v>4719</v>
      </c>
      <c r="K3523" s="28" t="s">
        <v>4720</v>
      </c>
      <c r="L3523" s="93" t="s">
        <v>151</v>
      </c>
      <c r="M3523" s="2" t="s">
        <v>151</v>
      </c>
      <c r="N3523" s="94" t="s">
        <v>151</v>
      </c>
      <c r="O3523" s="13" t="s">
        <v>151</v>
      </c>
      <c r="P3523" s="2" t="s">
        <v>151</v>
      </c>
      <c r="Q3523" s="2" t="s">
        <v>151</v>
      </c>
      <c r="R3523" s="2" t="s">
        <v>152</v>
      </c>
      <c r="S3523" s="2" t="s">
        <v>151</v>
      </c>
      <c r="T3523" s="2" t="s">
        <v>151</v>
      </c>
      <c r="U3523" s="14" t="s">
        <v>151</v>
      </c>
      <c r="V3523" s="13" t="s">
        <v>151</v>
      </c>
      <c r="W3523" s="2" t="s">
        <v>151</v>
      </c>
      <c r="X3523" s="2" t="s">
        <v>151</v>
      </c>
      <c r="Y3523" s="2" t="s">
        <v>151</v>
      </c>
      <c r="Z3523" s="94" t="s">
        <v>151</v>
      </c>
      <c r="AA3523" s="13" t="s">
        <v>151</v>
      </c>
      <c r="AB3523" s="2" t="s">
        <v>151</v>
      </c>
      <c r="AC3523" s="14" t="s">
        <v>151</v>
      </c>
      <c r="AD3523" s="93" t="s">
        <v>151</v>
      </c>
      <c r="AE3523" s="14" t="s">
        <v>151</v>
      </c>
      <c r="AF3523" s="99">
        <v>100</v>
      </c>
    </row>
    <row r="3524" spans="1:32" x14ac:dyDescent="0.3">
      <c r="A3524" s="55" t="str">
        <f t="shared" si="54"/>
        <v>SIec_01.3</v>
      </c>
      <c r="C3524" s="96" t="s">
        <v>38</v>
      </c>
      <c r="D3524" s="97" t="s">
        <v>776</v>
      </c>
      <c r="E3524" s="97" t="s">
        <v>819</v>
      </c>
      <c r="F3524" s="97" t="s">
        <v>820</v>
      </c>
      <c r="G3524" s="97" t="s">
        <v>351</v>
      </c>
      <c r="H3524" s="96" t="s">
        <v>50</v>
      </c>
      <c r="I3524" s="98" t="s">
        <v>454</v>
      </c>
      <c r="J3524" s="27" t="s">
        <v>4721</v>
      </c>
      <c r="K3524" s="28" t="s">
        <v>4722</v>
      </c>
      <c r="L3524" s="93" t="s">
        <v>151</v>
      </c>
      <c r="M3524" s="2" t="s">
        <v>151</v>
      </c>
      <c r="N3524" s="94" t="s">
        <v>151</v>
      </c>
      <c r="O3524" s="13" t="s">
        <v>151</v>
      </c>
      <c r="P3524" s="2" t="s">
        <v>151</v>
      </c>
      <c r="Q3524" s="2" t="s">
        <v>151</v>
      </c>
      <c r="R3524" s="2" t="s">
        <v>152</v>
      </c>
      <c r="S3524" s="2" t="s">
        <v>151</v>
      </c>
      <c r="T3524" s="2" t="s">
        <v>151</v>
      </c>
      <c r="U3524" s="14" t="s">
        <v>151</v>
      </c>
      <c r="V3524" s="13" t="s">
        <v>151</v>
      </c>
      <c r="W3524" s="2" t="s">
        <v>151</v>
      </c>
      <c r="X3524" s="2" t="s">
        <v>151</v>
      </c>
      <c r="Y3524" s="2" t="s">
        <v>152</v>
      </c>
      <c r="Z3524" s="94" t="s">
        <v>151</v>
      </c>
      <c r="AA3524" s="13" t="s">
        <v>151</v>
      </c>
      <c r="AB3524" s="2" t="s">
        <v>151</v>
      </c>
      <c r="AC3524" s="14" t="s">
        <v>151</v>
      </c>
      <c r="AD3524" s="93" t="s">
        <v>151</v>
      </c>
      <c r="AE3524" s="14" t="s">
        <v>151</v>
      </c>
      <c r="AF3524" s="99">
        <v>100</v>
      </c>
    </row>
    <row r="3525" spans="1:32" x14ac:dyDescent="0.3">
      <c r="A3525" s="55" t="str">
        <f t="shared" si="54"/>
        <v>SIec_01.4</v>
      </c>
      <c r="C3525" s="96" t="s">
        <v>38</v>
      </c>
      <c r="D3525" s="97" t="s">
        <v>776</v>
      </c>
      <c r="E3525" s="97" t="s">
        <v>821</v>
      </c>
      <c r="F3525" s="97" t="s">
        <v>822</v>
      </c>
      <c r="G3525" s="97" t="s">
        <v>351</v>
      </c>
      <c r="H3525" s="96" t="s">
        <v>50</v>
      </c>
      <c r="I3525" s="98" t="s">
        <v>454</v>
      </c>
      <c r="J3525" s="27" t="s">
        <v>4721</v>
      </c>
      <c r="K3525" s="28" t="s">
        <v>4723</v>
      </c>
      <c r="L3525" s="93" t="s">
        <v>151</v>
      </c>
      <c r="M3525" s="2" t="s">
        <v>151</v>
      </c>
      <c r="N3525" s="94" t="s">
        <v>151</v>
      </c>
      <c r="O3525" s="13" t="s">
        <v>151</v>
      </c>
      <c r="P3525" s="2" t="s">
        <v>151</v>
      </c>
      <c r="Q3525" s="2" t="s">
        <v>151</v>
      </c>
      <c r="R3525" s="2" t="s">
        <v>468</v>
      </c>
      <c r="S3525" s="2" t="s">
        <v>151</v>
      </c>
      <c r="T3525" s="2" t="s">
        <v>151</v>
      </c>
      <c r="U3525" s="14" t="s">
        <v>151</v>
      </c>
      <c r="V3525" s="13" t="s">
        <v>151</v>
      </c>
      <c r="W3525" s="2" t="s">
        <v>151</v>
      </c>
      <c r="X3525" s="2" t="s">
        <v>151</v>
      </c>
      <c r="Y3525" s="2" t="s">
        <v>152</v>
      </c>
      <c r="Z3525" s="94" t="s">
        <v>151</v>
      </c>
      <c r="AA3525" s="13" t="s">
        <v>151</v>
      </c>
      <c r="AB3525" s="2" t="s">
        <v>151</v>
      </c>
      <c r="AC3525" s="14" t="s">
        <v>151</v>
      </c>
      <c r="AD3525" s="93" t="s">
        <v>151</v>
      </c>
      <c r="AE3525" s="14" t="s">
        <v>151</v>
      </c>
      <c r="AF3525" s="99">
        <v>100</v>
      </c>
    </row>
    <row r="3526" spans="1:32" x14ac:dyDescent="0.3">
      <c r="A3526" s="55" t="str">
        <f t="shared" si="54"/>
        <v>SIec_02.1</v>
      </c>
      <c r="C3526" s="96" t="s">
        <v>38</v>
      </c>
      <c r="D3526" s="97" t="s">
        <v>776</v>
      </c>
      <c r="E3526" s="97" t="s">
        <v>823</v>
      </c>
      <c r="F3526" s="97" t="s">
        <v>824</v>
      </c>
      <c r="G3526" s="97" t="s">
        <v>351</v>
      </c>
      <c r="H3526" s="96" t="s">
        <v>50</v>
      </c>
      <c r="I3526" s="98" t="s">
        <v>454</v>
      </c>
      <c r="J3526" s="27" t="s">
        <v>651</v>
      </c>
      <c r="K3526" s="28" t="s">
        <v>4724</v>
      </c>
      <c r="L3526" s="93" t="s">
        <v>151</v>
      </c>
      <c r="M3526" s="2" t="s">
        <v>151</v>
      </c>
      <c r="N3526" s="94" t="s">
        <v>151</v>
      </c>
      <c r="O3526" s="13" t="s">
        <v>151</v>
      </c>
      <c r="P3526" s="2" t="s">
        <v>151</v>
      </c>
      <c r="Q3526" s="2" t="s">
        <v>151</v>
      </c>
      <c r="R3526" s="2" t="s">
        <v>152</v>
      </c>
      <c r="S3526" s="2" t="s">
        <v>152</v>
      </c>
      <c r="T3526" s="2" t="s">
        <v>152</v>
      </c>
      <c r="U3526" s="14" t="s">
        <v>152</v>
      </c>
      <c r="V3526" s="13" t="s">
        <v>151</v>
      </c>
      <c r="W3526" s="2" t="s">
        <v>151</v>
      </c>
      <c r="X3526" s="2" t="s">
        <v>151</v>
      </c>
      <c r="Y3526" s="2" t="s">
        <v>151</v>
      </c>
      <c r="Z3526" s="94" t="s">
        <v>152</v>
      </c>
      <c r="AA3526" s="13" t="s">
        <v>151</v>
      </c>
      <c r="AB3526" s="2" t="s">
        <v>151</v>
      </c>
      <c r="AC3526" s="14" t="s">
        <v>151</v>
      </c>
      <c r="AD3526" s="93" t="s">
        <v>151</v>
      </c>
      <c r="AE3526" s="14" t="s">
        <v>151</v>
      </c>
      <c r="AF3526" s="99">
        <v>100</v>
      </c>
    </row>
    <row r="3527" spans="1:32" x14ac:dyDescent="0.3">
      <c r="A3527" s="55" t="str">
        <f t="shared" si="54"/>
        <v>SIec_02.1</v>
      </c>
      <c r="C3527" s="96" t="s">
        <v>38</v>
      </c>
      <c r="D3527" s="97" t="s">
        <v>776</v>
      </c>
      <c r="E3527" s="97" t="s">
        <v>823</v>
      </c>
      <c r="F3527" s="97" t="s">
        <v>824</v>
      </c>
      <c r="G3527" s="97" t="s">
        <v>351</v>
      </c>
      <c r="H3527" s="96" t="s">
        <v>50</v>
      </c>
      <c r="I3527" s="98" t="s">
        <v>454</v>
      </c>
      <c r="J3527" s="27" t="s">
        <v>4714</v>
      </c>
      <c r="K3527" s="28" t="s">
        <v>4725</v>
      </c>
      <c r="L3527" s="93" t="s">
        <v>151</v>
      </c>
      <c r="M3527" s="2" t="s">
        <v>151</v>
      </c>
      <c r="N3527" s="94" t="s">
        <v>151</v>
      </c>
      <c r="O3527" s="13" t="s">
        <v>151</v>
      </c>
      <c r="P3527" s="2" t="s">
        <v>151</v>
      </c>
      <c r="Q3527" s="2" t="s">
        <v>151</v>
      </c>
      <c r="R3527" s="2" t="s">
        <v>151</v>
      </c>
      <c r="S3527" s="2" t="s">
        <v>151</v>
      </c>
      <c r="T3527" s="2" t="s">
        <v>151</v>
      </c>
      <c r="U3527" s="14" t="s">
        <v>151</v>
      </c>
      <c r="V3527" s="13" t="s">
        <v>151</v>
      </c>
      <c r="W3527" s="2" t="s">
        <v>151</v>
      </c>
      <c r="X3527" s="2" t="s">
        <v>151</v>
      </c>
      <c r="Y3527" s="2" t="s">
        <v>151</v>
      </c>
      <c r="Z3527" s="94" t="s">
        <v>151</v>
      </c>
      <c r="AA3527" s="13" t="s">
        <v>151</v>
      </c>
      <c r="AB3527" s="2" t="s">
        <v>151</v>
      </c>
      <c r="AC3527" s="14" t="s">
        <v>151</v>
      </c>
      <c r="AD3527" s="93" t="s">
        <v>151</v>
      </c>
      <c r="AE3527" s="14" t="s">
        <v>151</v>
      </c>
      <c r="AF3527" s="99">
        <v>100</v>
      </c>
    </row>
    <row r="3528" spans="1:32" x14ac:dyDescent="0.3">
      <c r="A3528" s="55" t="str">
        <f t="shared" ref="A3528:A3591" si="55">C3528&amp;LOWER(LEFT(D3528,2))&amp;"_"&amp;IF(LEN(TRIM(LEFT(E3528,FIND(" ",E3528))))=3,"0"&amp;TRIM(LEFT(E3528,FIND(" ",E3528))),TRIM(LEFT(E3528,FIND(" ",E3528))))</f>
        <v>SIec_02.1</v>
      </c>
      <c r="C3528" s="96" t="s">
        <v>38</v>
      </c>
      <c r="D3528" s="97" t="s">
        <v>776</v>
      </c>
      <c r="E3528" s="97" t="s">
        <v>823</v>
      </c>
      <c r="F3528" s="97" t="s">
        <v>824</v>
      </c>
      <c r="G3528" s="97" t="s">
        <v>351</v>
      </c>
      <c r="H3528" s="96" t="s">
        <v>50</v>
      </c>
      <c r="I3528" s="98" t="s">
        <v>454</v>
      </c>
      <c r="J3528" s="27" t="s">
        <v>4714</v>
      </c>
      <c r="K3528" s="28" t="s">
        <v>4726</v>
      </c>
      <c r="L3528" s="93" t="s">
        <v>151</v>
      </c>
      <c r="M3528" s="2" t="s">
        <v>151</v>
      </c>
      <c r="N3528" s="94" t="s">
        <v>151</v>
      </c>
      <c r="O3528" s="13" t="s">
        <v>151</v>
      </c>
      <c r="P3528" s="2" t="s">
        <v>151</v>
      </c>
      <c r="Q3528" s="2" t="s">
        <v>151</v>
      </c>
      <c r="R3528" s="2" t="s">
        <v>151</v>
      </c>
      <c r="S3528" s="2" t="s">
        <v>151</v>
      </c>
      <c r="T3528" s="2" t="s">
        <v>151</v>
      </c>
      <c r="U3528" s="14" t="s">
        <v>151</v>
      </c>
      <c r="V3528" s="13" t="s">
        <v>151</v>
      </c>
      <c r="W3528" s="2" t="s">
        <v>151</v>
      </c>
      <c r="X3528" s="2" t="s">
        <v>151</v>
      </c>
      <c r="Y3528" s="2" t="s">
        <v>151</v>
      </c>
      <c r="Z3528" s="94" t="s">
        <v>151</v>
      </c>
      <c r="AA3528" s="13" t="s">
        <v>151</v>
      </c>
      <c r="AB3528" s="2" t="s">
        <v>151</v>
      </c>
      <c r="AC3528" s="14" t="s">
        <v>151</v>
      </c>
      <c r="AD3528" s="93" t="s">
        <v>151</v>
      </c>
      <c r="AE3528" s="14" t="s">
        <v>151</v>
      </c>
      <c r="AF3528" s="99">
        <v>100</v>
      </c>
    </row>
    <row r="3529" spans="1:32" x14ac:dyDescent="0.3">
      <c r="A3529" s="55" t="str">
        <f t="shared" si="55"/>
        <v>SIec_02.2</v>
      </c>
      <c r="C3529" s="96" t="s">
        <v>38</v>
      </c>
      <c r="D3529" s="97" t="s">
        <v>776</v>
      </c>
      <c r="E3529" s="97" t="s">
        <v>825</v>
      </c>
      <c r="F3529" s="97" t="s">
        <v>826</v>
      </c>
      <c r="G3529" s="97" t="s">
        <v>351</v>
      </c>
      <c r="H3529" s="96" t="s">
        <v>50</v>
      </c>
      <c r="I3529" s="98" t="s">
        <v>454</v>
      </c>
      <c r="J3529" s="27" t="s">
        <v>4714</v>
      </c>
      <c r="K3529" s="28" t="s">
        <v>4727</v>
      </c>
      <c r="L3529" s="93" t="s">
        <v>151</v>
      </c>
      <c r="M3529" s="2" t="s">
        <v>151</v>
      </c>
      <c r="N3529" s="94" t="s">
        <v>151</v>
      </c>
      <c r="O3529" s="13" t="s">
        <v>151</v>
      </c>
      <c r="P3529" s="2" t="s">
        <v>151</v>
      </c>
      <c r="Q3529" s="2" t="s">
        <v>151</v>
      </c>
      <c r="R3529" s="2" t="s">
        <v>151</v>
      </c>
      <c r="S3529" s="2" t="s">
        <v>151</v>
      </c>
      <c r="T3529" s="2" t="s">
        <v>151</v>
      </c>
      <c r="U3529" s="14" t="s">
        <v>151</v>
      </c>
      <c r="V3529" s="13" t="s">
        <v>151</v>
      </c>
      <c r="W3529" s="2" t="s">
        <v>151</v>
      </c>
      <c r="X3529" s="2" t="s">
        <v>151</v>
      </c>
      <c r="Y3529" s="2" t="s">
        <v>151</v>
      </c>
      <c r="Z3529" s="94" t="s">
        <v>151</v>
      </c>
      <c r="AA3529" s="13" t="s">
        <v>151</v>
      </c>
      <c r="AB3529" s="2" t="s">
        <v>151</v>
      </c>
      <c r="AC3529" s="14" t="s">
        <v>151</v>
      </c>
      <c r="AD3529" s="93" t="s">
        <v>151</v>
      </c>
      <c r="AE3529" s="14" t="s">
        <v>151</v>
      </c>
      <c r="AF3529" s="99">
        <v>100</v>
      </c>
    </row>
    <row r="3530" spans="1:32" x14ac:dyDescent="0.3">
      <c r="A3530" s="55" t="str">
        <f t="shared" si="55"/>
        <v>SIec_02.2</v>
      </c>
      <c r="C3530" s="96" t="s">
        <v>38</v>
      </c>
      <c r="D3530" s="97" t="s">
        <v>776</v>
      </c>
      <c r="E3530" s="97" t="s">
        <v>825</v>
      </c>
      <c r="F3530" s="97" t="s">
        <v>826</v>
      </c>
      <c r="G3530" s="97" t="s">
        <v>351</v>
      </c>
      <c r="H3530" s="96" t="s">
        <v>50</v>
      </c>
      <c r="I3530" s="98" t="s">
        <v>454</v>
      </c>
      <c r="J3530" s="27" t="s">
        <v>4714</v>
      </c>
      <c r="K3530" s="28" t="s">
        <v>4727</v>
      </c>
      <c r="L3530" s="93" t="s">
        <v>151</v>
      </c>
      <c r="M3530" s="2" t="s">
        <v>151</v>
      </c>
      <c r="N3530" s="94" t="s">
        <v>151</v>
      </c>
      <c r="O3530" s="13" t="s">
        <v>151</v>
      </c>
      <c r="P3530" s="2" t="s">
        <v>151</v>
      </c>
      <c r="Q3530" s="2" t="s">
        <v>151</v>
      </c>
      <c r="R3530" s="2" t="s">
        <v>151</v>
      </c>
      <c r="S3530" s="2" t="s">
        <v>151</v>
      </c>
      <c r="T3530" s="2" t="s">
        <v>151</v>
      </c>
      <c r="U3530" s="14" t="s">
        <v>151</v>
      </c>
      <c r="V3530" s="13" t="s">
        <v>151</v>
      </c>
      <c r="W3530" s="2" t="s">
        <v>151</v>
      </c>
      <c r="X3530" s="2" t="s">
        <v>151</v>
      </c>
      <c r="Y3530" s="2" t="s">
        <v>151</v>
      </c>
      <c r="Z3530" s="94" t="s">
        <v>151</v>
      </c>
      <c r="AA3530" s="13" t="s">
        <v>151</v>
      </c>
      <c r="AB3530" s="2" t="s">
        <v>151</v>
      </c>
      <c r="AC3530" s="14" t="s">
        <v>151</v>
      </c>
      <c r="AD3530" s="93" t="s">
        <v>151</v>
      </c>
      <c r="AE3530" s="14" t="s">
        <v>151</v>
      </c>
      <c r="AF3530" s="99">
        <v>100</v>
      </c>
    </row>
    <row r="3531" spans="1:32" x14ac:dyDescent="0.3">
      <c r="A3531" s="55" t="str">
        <f t="shared" si="55"/>
        <v>SIec_02.3</v>
      </c>
      <c r="C3531" s="96" t="s">
        <v>38</v>
      </c>
      <c r="D3531" s="97" t="s">
        <v>776</v>
      </c>
      <c r="E3531" s="97" t="s">
        <v>827</v>
      </c>
      <c r="F3531" s="97" t="s">
        <v>828</v>
      </c>
      <c r="G3531" s="97" t="s">
        <v>351</v>
      </c>
      <c r="H3531" s="96" t="s">
        <v>50</v>
      </c>
      <c r="I3531" s="98" t="s">
        <v>454</v>
      </c>
      <c r="J3531" s="27" t="s">
        <v>4714</v>
      </c>
      <c r="K3531" s="28" t="s">
        <v>4728</v>
      </c>
      <c r="L3531" s="93" t="s">
        <v>151</v>
      </c>
      <c r="M3531" s="2" t="s">
        <v>152</v>
      </c>
      <c r="N3531" s="94" t="s">
        <v>152</v>
      </c>
      <c r="O3531" s="13" t="s">
        <v>468</v>
      </c>
      <c r="P3531" s="2" t="s">
        <v>468</v>
      </c>
      <c r="Q3531" s="2" t="s">
        <v>468</v>
      </c>
      <c r="R3531" s="2" t="s">
        <v>152</v>
      </c>
      <c r="S3531" s="2" t="s">
        <v>151</v>
      </c>
      <c r="T3531" s="2" t="s">
        <v>151</v>
      </c>
      <c r="U3531" s="14" t="s">
        <v>152</v>
      </c>
      <c r="V3531" s="13" t="s">
        <v>151</v>
      </c>
      <c r="W3531" s="2" t="s">
        <v>151</v>
      </c>
      <c r="X3531" s="2" t="s">
        <v>151</v>
      </c>
      <c r="Y3531" s="2" t="s">
        <v>152</v>
      </c>
      <c r="Z3531" s="94" t="s">
        <v>152</v>
      </c>
      <c r="AA3531" s="13" t="s">
        <v>151</v>
      </c>
      <c r="AB3531" s="2" t="s">
        <v>152</v>
      </c>
      <c r="AC3531" s="14" t="s">
        <v>152</v>
      </c>
      <c r="AD3531" s="93" t="s">
        <v>152</v>
      </c>
      <c r="AE3531" s="14" t="s">
        <v>152</v>
      </c>
      <c r="AF3531" s="99">
        <v>100</v>
      </c>
    </row>
    <row r="3532" spans="1:32" x14ac:dyDescent="0.3">
      <c r="A3532" s="55" t="str">
        <f t="shared" si="55"/>
        <v>SIec_03.1</v>
      </c>
      <c r="C3532" s="96" t="s">
        <v>38</v>
      </c>
      <c r="D3532" s="97" t="s">
        <v>776</v>
      </c>
      <c r="E3532" s="97" t="s">
        <v>829</v>
      </c>
      <c r="F3532" s="97" t="s">
        <v>830</v>
      </c>
      <c r="G3532" s="97" t="s">
        <v>351</v>
      </c>
      <c r="H3532" s="96" t="s">
        <v>50</v>
      </c>
      <c r="I3532" s="98" t="s">
        <v>454</v>
      </c>
      <c r="J3532" s="27" t="s">
        <v>651</v>
      </c>
      <c r="K3532" s="28" t="s">
        <v>4729</v>
      </c>
      <c r="L3532" s="93" t="s">
        <v>151</v>
      </c>
      <c r="M3532" s="2" t="s">
        <v>151</v>
      </c>
      <c r="N3532" s="94" t="s">
        <v>151</v>
      </c>
      <c r="O3532" s="13" t="s">
        <v>151</v>
      </c>
      <c r="P3532" s="2" t="s">
        <v>151</v>
      </c>
      <c r="Q3532" s="2" t="s">
        <v>151</v>
      </c>
      <c r="R3532" s="2" t="s">
        <v>152</v>
      </c>
      <c r="S3532" s="2" t="s">
        <v>152</v>
      </c>
      <c r="T3532" s="2" t="s">
        <v>152</v>
      </c>
      <c r="U3532" s="14" t="s">
        <v>152</v>
      </c>
      <c r="V3532" s="13" t="s">
        <v>151</v>
      </c>
      <c r="W3532" s="2" t="s">
        <v>151</v>
      </c>
      <c r="X3532" s="2" t="s">
        <v>151</v>
      </c>
      <c r="Y3532" s="2" t="s">
        <v>151</v>
      </c>
      <c r="Z3532" s="94" t="s">
        <v>152</v>
      </c>
      <c r="AA3532" s="13" t="s">
        <v>151</v>
      </c>
      <c r="AB3532" s="2" t="s">
        <v>151</v>
      </c>
      <c r="AC3532" s="14" t="s">
        <v>152</v>
      </c>
      <c r="AD3532" s="93" t="s">
        <v>151</v>
      </c>
      <c r="AE3532" s="14" t="s">
        <v>151</v>
      </c>
      <c r="AF3532" s="99">
        <v>100</v>
      </c>
    </row>
    <row r="3533" spans="1:32" x14ac:dyDescent="0.3">
      <c r="A3533" s="55" t="str">
        <f t="shared" si="55"/>
        <v>SIec_03.2</v>
      </c>
      <c r="C3533" s="96" t="s">
        <v>38</v>
      </c>
      <c r="D3533" s="97" t="s">
        <v>776</v>
      </c>
      <c r="E3533" s="97" t="s">
        <v>831</v>
      </c>
      <c r="F3533" s="97" t="s">
        <v>832</v>
      </c>
      <c r="G3533" s="97" t="s">
        <v>351</v>
      </c>
      <c r="H3533" s="96" t="s">
        <v>50</v>
      </c>
      <c r="I3533" s="98" t="s">
        <v>454</v>
      </c>
      <c r="J3533" s="27" t="s">
        <v>262</v>
      </c>
      <c r="K3533" s="28" t="s">
        <v>147</v>
      </c>
      <c r="L3533" s="93" t="s">
        <v>151</v>
      </c>
      <c r="M3533" s="2" t="s">
        <v>151</v>
      </c>
      <c r="N3533" s="94" t="s">
        <v>151</v>
      </c>
      <c r="O3533" s="13" t="s">
        <v>151</v>
      </c>
      <c r="P3533" s="2" t="s">
        <v>151</v>
      </c>
      <c r="Q3533" s="2" t="s">
        <v>151</v>
      </c>
      <c r="R3533" s="2" t="s">
        <v>152</v>
      </c>
      <c r="S3533" s="2" t="s">
        <v>152</v>
      </c>
      <c r="T3533" s="2" t="s">
        <v>152</v>
      </c>
      <c r="U3533" s="14" t="s">
        <v>152</v>
      </c>
      <c r="V3533" s="13" t="s">
        <v>151</v>
      </c>
      <c r="W3533" s="2" t="s">
        <v>151</v>
      </c>
      <c r="X3533" s="2" t="s">
        <v>151</v>
      </c>
      <c r="Y3533" s="2" t="s">
        <v>152</v>
      </c>
      <c r="Z3533" s="94" t="s">
        <v>152</v>
      </c>
      <c r="AA3533" s="13" t="s">
        <v>151</v>
      </c>
      <c r="AB3533" s="2" t="s">
        <v>151</v>
      </c>
      <c r="AC3533" s="14" t="s">
        <v>151</v>
      </c>
      <c r="AD3533" s="93" t="s">
        <v>151</v>
      </c>
      <c r="AE3533" s="14" t="s">
        <v>151</v>
      </c>
      <c r="AF3533" s="99">
        <v>100</v>
      </c>
    </row>
    <row r="3534" spans="1:32" x14ac:dyDescent="0.3">
      <c r="A3534" s="55" t="str">
        <f t="shared" si="55"/>
        <v>SIec_03.2</v>
      </c>
      <c r="C3534" s="96" t="s">
        <v>38</v>
      </c>
      <c r="D3534" s="97" t="s">
        <v>776</v>
      </c>
      <c r="E3534" s="97" t="s">
        <v>831</v>
      </c>
      <c r="F3534" s="97" t="s">
        <v>832</v>
      </c>
      <c r="G3534" s="97" t="s">
        <v>351</v>
      </c>
      <c r="H3534" s="96" t="s">
        <v>50</v>
      </c>
      <c r="I3534" s="98" t="s">
        <v>454</v>
      </c>
      <c r="J3534" s="27" t="s">
        <v>262</v>
      </c>
      <c r="K3534" s="28" t="s">
        <v>148</v>
      </c>
      <c r="L3534" s="93" t="s">
        <v>151</v>
      </c>
      <c r="M3534" s="2" t="s">
        <v>151</v>
      </c>
      <c r="N3534" s="94" t="s">
        <v>151</v>
      </c>
      <c r="O3534" s="13" t="s">
        <v>151</v>
      </c>
      <c r="P3534" s="2" t="s">
        <v>151</v>
      </c>
      <c r="Q3534" s="2" t="s">
        <v>151</v>
      </c>
      <c r="R3534" s="2" t="s">
        <v>152</v>
      </c>
      <c r="S3534" s="2" t="s">
        <v>152</v>
      </c>
      <c r="T3534" s="2" t="s">
        <v>152</v>
      </c>
      <c r="U3534" s="14" t="s">
        <v>152</v>
      </c>
      <c r="V3534" s="13" t="s">
        <v>151</v>
      </c>
      <c r="W3534" s="2" t="s">
        <v>151</v>
      </c>
      <c r="X3534" s="2" t="s">
        <v>151</v>
      </c>
      <c r="Y3534" s="2" t="s">
        <v>152</v>
      </c>
      <c r="Z3534" s="94" t="s">
        <v>152</v>
      </c>
      <c r="AA3534" s="13" t="s">
        <v>151</v>
      </c>
      <c r="AB3534" s="2" t="s">
        <v>151</v>
      </c>
      <c r="AC3534" s="14" t="s">
        <v>151</v>
      </c>
      <c r="AD3534" s="93" t="s">
        <v>151</v>
      </c>
      <c r="AE3534" s="14" t="s">
        <v>151</v>
      </c>
      <c r="AF3534" s="99">
        <v>100</v>
      </c>
    </row>
    <row r="3535" spans="1:32" x14ac:dyDescent="0.3">
      <c r="A3535" s="55" t="str">
        <f t="shared" si="55"/>
        <v>SIec_03.2</v>
      </c>
      <c r="C3535" s="96" t="s">
        <v>38</v>
      </c>
      <c r="D3535" s="97" t="s">
        <v>776</v>
      </c>
      <c r="E3535" s="97" t="s">
        <v>831</v>
      </c>
      <c r="F3535" s="97" t="s">
        <v>832</v>
      </c>
      <c r="G3535" s="97" t="s">
        <v>351</v>
      </c>
      <c r="H3535" s="96" t="s">
        <v>50</v>
      </c>
      <c r="I3535" s="98" t="s">
        <v>454</v>
      </c>
      <c r="J3535" s="27" t="s">
        <v>4730</v>
      </c>
      <c r="K3535" s="28" t="s">
        <v>4731</v>
      </c>
      <c r="L3535" s="93" t="s">
        <v>151</v>
      </c>
      <c r="M3535" s="2" t="s">
        <v>151</v>
      </c>
      <c r="N3535" s="94" t="s">
        <v>151</v>
      </c>
      <c r="O3535" s="13" t="s">
        <v>151</v>
      </c>
      <c r="P3535" s="2" t="s">
        <v>151</v>
      </c>
      <c r="Q3535" s="2" t="s">
        <v>151</v>
      </c>
      <c r="R3535" s="2" t="s">
        <v>152</v>
      </c>
      <c r="S3535" s="2" t="s">
        <v>152</v>
      </c>
      <c r="T3535" s="2" t="s">
        <v>151</v>
      </c>
      <c r="U3535" s="14" t="s">
        <v>152</v>
      </c>
      <c r="V3535" s="13" t="s">
        <v>151</v>
      </c>
      <c r="W3535" s="2" t="s">
        <v>151</v>
      </c>
      <c r="X3535" s="2" t="s">
        <v>152</v>
      </c>
      <c r="Y3535" s="2" t="s">
        <v>151</v>
      </c>
      <c r="Z3535" s="94" t="s">
        <v>152</v>
      </c>
      <c r="AA3535" s="13" t="s">
        <v>151</v>
      </c>
      <c r="AB3535" s="2" t="s">
        <v>151</v>
      </c>
      <c r="AC3535" s="14" t="s">
        <v>151</v>
      </c>
      <c r="AD3535" s="93" t="s">
        <v>151</v>
      </c>
      <c r="AE3535" s="14" t="s">
        <v>151</v>
      </c>
      <c r="AF3535" s="99">
        <v>100</v>
      </c>
    </row>
    <row r="3536" spans="1:32" x14ac:dyDescent="0.3">
      <c r="A3536" s="55" t="str">
        <f t="shared" si="55"/>
        <v>SIec_03.3</v>
      </c>
      <c r="C3536" s="96" t="s">
        <v>38</v>
      </c>
      <c r="D3536" s="97" t="s">
        <v>776</v>
      </c>
      <c r="E3536" s="97" t="s">
        <v>833</v>
      </c>
      <c r="F3536" s="97" t="s">
        <v>834</v>
      </c>
      <c r="G3536" s="97" t="s">
        <v>351</v>
      </c>
      <c r="H3536" s="96" t="s">
        <v>50</v>
      </c>
      <c r="I3536" s="98" t="s">
        <v>454</v>
      </c>
      <c r="J3536" s="27" t="s">
        <v>651</v>
      </c>
      <c r="K3536" s="28" t="s">
        <v>4732</v>
      </c>
      <c r="L3536" s="93" t="s">
        <v>151</v>
      </c>
      <c r="M3536" s="2" t="s">
        <v>151</v>
      </c>
      <c r="N3536" s="94" t="s">
        <v>151</v>
      </c>
      <c r="O3536" s="13" t="s">
        <v>151</v>
      </c>
      <c r="P3536" s="2" t="s">
        <v>151</v>
      </c>
      <c r="Q3536" s="2" t="s">
        <v>151</v>
      </c>
      <c r="R3536" s="2" t="s">
        <v>152</v>
      </c>
      <c r="S3536" s="2" t="s">
        <v>152</v>
      </c>
      <c r="T3536" s="2" t="s">
        <v>151</v>
      </c>
      <c r="U3536" s="14" t="s">
        <v>152</v>
      </c>
      <c r="V3536" s="13" t="s">
        <v>151</v>
      </c>
      <c r="W3536" s="2" t="s">
        <v>151</v>
      </c>
      <c r="X3536" s="2" t="s">
        <v>152</v>
      </c>
      <c r="Y3536" s="2" t="s">
        <v>151</v>
      </c>
      <c r="Z3536" s="94" t="s">
        <v>152</v>
      </c>
      <c r="AA3536" s="13" t="s">
        <v>151</v>
      </c>
      <c r="AB3536" s="2" t="s">
        <v>151</v>
      </c>
      <c r="AC3536" s="14" t="s">
        <v>152</v>
      </c>
      <c r="AD3536" s="93" t="s">
        <v>151</v>
      </c>
      <c r="AE3536" s="14" t="s">
        <v>151</v>
      </c>
      <c r="AF3536" s="99">
        <v>100</v>
      </c>
    </row>
    <row r="3537" spans="1:32" x14ac:dyDescent="0.3">
      <c r="A3537" s="55" t="str">
        <f t="shared" si="55"/>
        <v>SIec_03.3</v>
      </c>
      <c r="C3537" s="96" t="s">
        <v>38</v>
      </c>
      <c r="D3537" s="97" t="s">
        <v>776</v>
      </c>
      <c r="E3537" s="97" t="s">
        <v>833</v>
      </c>
      <c r="F3537" s="97" t="s">
        <v>834</v>
      </c>
      <c r="G3537" s="97" t="s">
        <v>351</v>
      </c>
      <c r="H3537" s="96" t="s">
        <v>50</v>
      </c>
      <c r="I3537" s="98" t="s">
        <v>454</v>
      </c>
      <c r="J3537" s="27" t="s">
        <v>651</v>
      </c>
      <c r="K3537" s="28" t="s">
        <v>4733</v>
      </c>
      <c r="L3537" s="93" t="s">
        <v>151</v>
      </c>
      <c r="M3537" s="2" t="s">
        <v>151</v>
      </c>
      <c r="N3537" s="94" t="s">
        <v>151</v>
      </c>
      <c r="O3537" s="13" t="s">
        <v>151</v>
      </c>
      <c r="P3537" s="2" t="s">
        <v>151</v>
      </c>
      <c r="Q3537" s="2" t="s">
        <v>151</v>
      </c>
      <c r="R3537" s="2" t="s">
        <v>152</v>
      </c>
      <c r="S3537" s="2" t="s">
        <v>152</v>
      </c>
      <c r="T3537" s="2" t="s">
        <v>151</v>
      </c>
      <c r="U3537" s="14" t="s">
        <v>152</v>
      </c>
      <c r="V3537" s="13" t="s">
        <v>151</v>
      </c>
      <c r="W3537" s="2" t="s">
        <v>151</v>
      </c>
      <c r="X3537" s="2" t="s">
        <v>152</v>
      </c>
      <c r="Y3537" s="2" t="s">
        <v>151</v>
      </c>
      <c r="Z3537" s="94" t="s">
        <v>152</v>
      </c>
      <c r="AA3537" s="13" t="s">
        <v>151</v>
      </c>
      <c r="AB3537" s="2" t="s">
        <v>151</v>
      </c>
      <c r="AC3537" s="14" t="s">
        <v>152</v>
      </c>
      <c r="AD3537" s="93" t="s">
        <v>151</v>
      </c>
      <c r="AE3537" s="14" t="s">
        <v>151</v>
      </c>
      <c r="AF3537" s="99">
        <v>100</v>
      </c>
    </row>
    <row r="3538" spans="1:32" x14ac:dyDescent="0.3">
      <c r="A3538" s="55" t="str">
        <f t="shared" si="55"/>
        <v>SIec_03.3</v>
      </c>
      <c r="C3538" s="96" t="s">
        <v>38</v>
      </c>
      <c r="D3538" s="97" t="s">
        <v>776</v>
      </c>
      <c r="E3538" s="97" t="s">
        <v>833</v>
      </c>
      <c r="F3538" s="97" t="s">
        <v>834</v>
      </c>
      <c r="G3538" s="97" t="s">
        <v>351</v>
      </c>
      <c r="H3538" s="96" t="s">
        <v>50</v>
      </c>
      <c r="I3538" s="98" t="s">
        <v>454</v>
      </c>
      <c r="J3538" s="27" t="s">
        <v>651</v>
      </c>
      <c r="K3538" s="28" t="s">
        <v>4734</v>
      </c>
      <c r="L3538" s="93" t="s">
        <v>151</v>
      </c>
      <c r="M3538" s="2" t="s">
        <v>151</v>
      </c>
      <c r="N3538" s="94" t="s">
        <v>151</v>
      </c>
      <c r="O3538" s="13" t="s">
        <v>151</v>
      </c>
      <c r="P3538" s="2" t="s">
        <v>151</v>
      </c>
      <c r="Q3538" s="2" t="s">
        <v>151</v>
      </c>
      <c r="R3538" s="2" t="s">
        <v>152</v>
      </c>
      <c r="S3538" s="2" t="s">
        <v>152</v>
      </c>
      <c r="T3538" s="2" t="s">
        <v>151</v>
      </c>
      <c r="U3538" s="14" t="s">
        <v>152</v>
      </c>
      <c r="V3538" s="13" t="s">
        <v>151</v>
      </c>
      <c r="W3538" s="2" t="s">
        <v>151</v>
      </c>
      <c r="X3538" s="2" t="s">
        <v>152</v>
      </c>
      <c r="Y3538" s="2" t="s">
        <v>151</v>
      </c>
      <c r="Z3538" s="94" t="s">
        <v>152</v>
      </c>
      <c r="AA3538" s="13" t="s">
        <v>151</v>
      </c>
      <c r="AB3538" s="2" t="s">
        <v>151</v>
      </c>
      <c r="AC3538" s="14" t="s">
        <v>152</v>
      </c>
      <c r="AD3538" s="93" t="s">
        <v>151</v>
      </c>
      <c r="AE3538" s="14" t="s">
        <v>151</v>
      </c>
      <c r="AF3538" s="99">
        <v>100</v>
      </c>
    </row>
    <row r="3539" spans="1:32" x14ac:dyDescent="0.3">
      <c r="A3539" s="55" t="str">
        <f t="shared" si="55"/>
        <v>SIhe_01.1</v>
      </c>
      <c r="C3539" s="96" t="s">
        <v>38</v>
      </c>
      <c r="D3539" s="97" t="s">
        <v>835</v>
      </c>
      <c r="E3539" s="97" t="s">
        <v>836</v>
      </c>
      <c r="F3539" s="97" t="s">
        <v>837</v>
      </c>
      <c r="G3539" s="97" t="s">
        <v>344</v>
      </c>
      <c r="H3539" s="96" t="s">
        <v>50</v>
      </c>
      <c r="I3539" s="98" t="s">
        <v>454</v>
      </c>
      <c r="J3539" s="27" t="s">
        <v>652</v>
      </c>
      <c r="K3539" s="28" t="s">
        <v>4735</v>
      </c>
      <c r="L3539" s="93" t="s">
        <v>151</v>
      </c>
      <c r="M3539" s="2" t="s">
        <v>152</v>
      </c>
      <c r="N3539" s="94" t="s">
        <v>151</v>
      </c>
      <c r="O3539" s="13"/>
      <c r="P3539" s="2"/>
      <c r="Q3539" s="2"/>
      <c r="R3539" s="2"/>
      <c r="S3539" s="2"/>
      <c r="T3539" s="2"/>
      <c r="U3539" s="14"/>
      <c r="V3539" s="13"/>
      <c r="W3539" s="2"/>
      <c r="X3539" s="2"/>
      <c r="Y3539" s="2"/>
      <c r="Z3539" s="94"/>
      <c r="AA3539" s="13"/>
      <c r="AB3539" s="2"/>
      <c r="AC3539" s="14"/>
      <c r="AD3539" s="93"/>
      <c r="AE3539" s="14"/>
      <c r="AF3539" s="99">
        <v>100</v>
      </c>
    </row>
    <row r="3540" spans="1:32" x14ac:dyDescent="0.3">
      <c r="A3540" s="55" t="str">
        <f t="shared" si="55"/>
        <v>SIhe_01.2</v>
      </c>
      <c r="C3540" s="96" t="s">
        <v>38</v>
      </c>
      <c r="D3540" s="97" t="s">
        <v>835</v>
      </c>
      <c r="E3540" s="97" t="s">
        <v>838</v>
      </c>
      <c r="F3540" s="97" t="s">
        <v>839</v>
      </c>
      <c r="G3540" s="97" t="s">
        <v>344</v>
      </c>
      <c r="H3540" s="96" t="s">
        <v>50</v>
      </c>
      <c r="I3540" s="98" t="s">
        <v>454</v>
      </c>
      <c r="J3540" s="27" t="s">
        <v>4736</v>
      </c>
      <c r="K3540" s="28" t="s">
        <v>4737</v>
      </c>
      <c r="L3540" s="93" t="s">
        <v>151</v>
      </c>
      <c r="M3540" s="2" t="s">
        <v>151</v>
      </c>
      <c r="N3540" s="94" t="s">
        <v>151</v>
      </c>
      <c r="O3540" s="13"/>
      <c r="P3540" s="2"/>
      <c r="Q3540" s="2"/>
      <c r="R3540" s="2"/>
      <c r="S3540" s="2"/>
      <c r="T3540" s="2"/>
      <c r="U3540" s="14"/>
      <c r="V3540" s="13"/>
      <c r="W3540" s="2"/>
      <c r="X3540" s="2"/>
      <c r="Y3540" s="2"/>
      <c r="Z3540" s="94"/>
      <c r="AA3540" s="13"/>
      <c r="AB3540" s="2"/>
      <c r="AC3540" s="14"/>
      <c r="AD3540" s="93"/>
      <c r="AE3540" s="14"/>
      <c r="AF3540" s="99">
        <v>100</v>
      </c>
    </row>
    <row r="3541" spans="1:32" x14ac:dyDescent="0.3">
      <c r="A3541" s="55" t="str">
        <f t="shared" si="55"/>
        <v>SIhe_01.3</v>
      </c>
      <c r="C3541" s="96" t="s">
        <v>38</v>
      </c>
      <c r="D3541" s="97" t="s">
        <v>835</v>
      </c>
      <c r="E3541" s="97" t="s">
        <v>840</v>
      </c>
      <c r="F3541" s="97" t="s">
        <v>431</v>
      </c>
      <c r="G3541" s="97" t="s">
        <v>351</v>
      </c>
      <c r="H3541" s="96" t="s">
        <v>50</v>
      </c>
      <c r="I3541" s="98" t="s">
        <v>454</v>
      </c>
      <c r="J3541" s="27" t="s">
        <v>652</v>
      </c>
      <c r="K3541" s="28" t="s">
        <v>4738</v>
      </c>
      <c r="L3541" s="93" t="s">
        <v>151</v>
      </c>
      <c r="M3541" s="2" t="s">
        <v>151</v>
      </c>
      <c r="N3541" s="94" t="s">
        <v>151</v>
      </c>
      <c r="O3541" s="13" t="s">
        <v>151</v>
      </c>
      <c r="P3541" s="2" t="s">
        <v>152</v>
      </c>
      <c r="Q3541" s="2" t="s">
        <v>152</v>
      </c>
      <c r="R3541" s="2" t="s">
        <v>151</v>
      </c>
      <c r="S3541" s="2" t="s">
        <v>151</v>
      </c>
      <c r="T3541" s="2" t="s">
        <v>151</v>
      </c>
      <c r="U3541" s="14" t="s">
        <v>152</v>
      </c>
      <c r="V3541" s="13" t="s">
        <v>151</v>
      </c>
      <c r="W3541" s="2" t="s">
        <v>151</v>
      </c>
      <c r="X3541" s="2" t="s">
        <v>151</v>
      </c>
      <c r="Y3541" s="2" t="s">
        <v>152</v>
      </c>
      <c r="Z3541" s="94" t="s">
        <v>152</v>
      </c>
      <c r="AA3541" s="13" t="s">
        <v>151</v>
      </c>
      <c r="AB3541" s="2" t="s">
        <v>151</v>
      </c>
      <c r="AC3541" s="14" t="s">
        <v>151</v>
      </c>
      <c r="AD3541" s="93" t="s">
        <v>151</v>
      </c>
      <c r="AE3541" s="14" t="s">
        <v>151</v>
      </c>
      <c r="AF3541" s="99">
        <v>100</v>
      </c>
    </row>
    <row r="3542" spans="1:32" x14ac:dyDescent="0.3">
      <c r="A3542" s="55" t="str">
        <f t="shared" si="55"/>
        <v>SIhe_02.1</v>
      </c>
      <c r="C3542" s="96" t="s">
        <v>38</v>
      </c>
      <c r="D3542" s="97" t="s">
        <v>835</v>
      </c>
      <c r="E3542" s="97" t="s">
        <v>841</v>
      </c>
      <c r="F3542" s="97" t="s">
        <v>842</v>
      </c>
      <c r="G3542" s="97" t="s">
        <v>351</v>
      </c>
      <c r="H3542" s="96" t="s">
        <v>50</v>
      </c>
      <c r="I3542" s="98" t="s">
        <v>454</v>
      </c>
      <c r="J3542" s="27" t="s">
        <v>4739</v>
      </c>
      <c r="K3542" s="28" t="s">
        <v>4740</v>
      </c>
      <c r="L3542" s="93" t="s">
        <v>151</v>
      </c>
      <c r="M3542" s="2" t="s">
        <v>151</v>
      </c>
      <c r="N3542" s="94" t="s">
        <v>151</v>
      </c>
      <c r="O3542" s="13" t="s">
        <v>151</v>
      </c>
      <c r="P3542" s="2" t="s">
        <v>152</v>
      </c>
      <c r="Q3542" s="2" t="s">
        <v>152</v>
      </c>
      <c r="R3542" s="2" t="s">
        <v>152</v>
      </c>
      <c r="S3542" s="2" t="s">
        <v>151</v>
      </c>
      <c r="T3542" s="2" t="s">
        <v>152</v>
      </c>
      <c r="U3542" s="14" t="s">
        <v>152</v>
      </c>
      <c r="V3542" s="13" t="s">
        <v>151</v>
      </c>
      <c r="W3542" s="2" t="s">
        <v>151</v>
      </c>
      <c r="X3542" s="2" t="s">
        <v>151</v>
      </c>
      <c r="Y3542" s="2" t="s">
        <v>152</v>
      </c>
      <c r="Z3542" s="94" t="s">
        <v>152</v>
      </c>
      <c r="AA3542" s="13" t="s">
        <v>151</v>
      </c>
      <c r="AB3542" s="2" t="s">
        <v>151</v>
      </c>
      <c r="AC3542" s="14" t="s">
        <v>151</v>
      </c>
      <c r="AD3542" s="93" t="s">
        <v>151</v>
      </c>
      <c r="AE3542" s="14" t="s">
        <v>151</v>
      </c>
      <c r="AF3542" s="99">
        <v>100</v>
      </c>
    </row>
    <row r="3543" spans="1:32" x14ac:dyDescent="0.3">
      <c r="A3543" s="55" t="str">
        <f t="shared" si="55"/>
        <v>SIhe_02.2</v>
      </c>
      <c r="C3543" s="96" t="s">
        <v>38</v>
      </c>
      <c r="D3543" s="97" t="s">
        <v>835</v>
      </c>
      <c r="E3543" s="97" t="s">
        <v>843</v>
      </c>
      <c r="F3543" s="97" t="s">
        <v>844</v>
      </c>
      <c r="G3543" s="97" t="s">
        <v>351</v>
      </c>
      <c r="H3543" s="96" t="s">
        <v>50</v>
      </c>
      <c r="I3543" s="98" t="s">
        <v>51</v>
      </c>
      <c r="J3543" s="27" t="s">
        <v>4741</v>
      </c>
      <c r="K3543" s="28" t="s">
        <v>4742</v>
      </c>
      <c r="L3543" s="93" t="s">
        <v>152</v>
      </c>
      <c r="M3543" s="2" t="s">
        <v>152</v>
      </c>
      <c r="N3543" s="94" t="s">
        <v>152</v>
      </c>
      <c r="O3543" s="13" t="s">
        <v>468</v>
      </c>
      <c r="P3543" s="2" t="s">
        <v>468</v>
      </c>
      <c r="Q3543" s="2" t="s">
        <v>468</v>
      </c>
      <c r="R3543" s="2" t="s">
        <v>152</v>
      </c>
      <c r="S3543" s="2" t="s">
        <v>152</v>
      </c>
      <c r="T3543" s="2" t="s">
        <v>152</v>
      </c>
      <c r="U3543" s="14" t="s">
        <v>152</v>
      </c>
      <c r="V3543" s="13" t="s">
        <v>152</v>
      </c>
      <c r="W3543" s="2" t="s">
        <v>152</v>
      </c>
      <c r="X3543" s="2" t="s">
        <v>152</v>
      </c>
      <c r="Y3543" s="2" t="s">
        <v>152</v>
      </c>
      <c r="Z3543" s="94" t="s">
        <v>152</v>
      </c>
      <c r="AA3543" s="13" t="s">
        <v>152</v>
      </c>
      <c r="AB3543" s="2" t="s">
        <v>152</v>
      </c>
      <c r="AC3543" s="14" t="s">
        <v>152</v>
      </c>
      <c r="AD3543" s="93" t="s">
        <v>152</v>
      </c>
      <c r="AE3543" s="14" t="s">
        <v>152</v>
      </c>
      <c r="AF3543" s="99">
        <v>100</v>
      </c>
    </row>
    <row r="3544" spans="1:32" x14ac:dyDescent="0.3">
      <c r="A3544" s="55" t="str">
        <f t="shared" si="55"/>
        <v>SIhe_02.2</v>
      </c>
      <c r="C3544" s="96" t="s">
        <v>38</v>
      </c>
      <c r="D3544" s="97" t="s">
        <v>835</v>
      </c>
      <c r="E3544" s="97" t="s">
        <v>843</v>
      </c>
      <c r="F3544" s="97" t="s">
        <v>844</v>
      </c>
      <c r="G3544" s="97" t="s">
        <v>351</v>
      </c>
      <c r="H3544" s="96" t="s">
        <v>50</v>
      </c>
      <c r="I3544" s="98" t="s">
        <v>51</v>
      </c>
      <c r="J3544" s="27" t="s">
        <v>4743</v>
      </c>
      <c r="K3544" s="28" t="s">
        <v>4744</v>
      </c>
      <c r="L3544" s="93" t="s">
        <v>152</v>
      </c>
      <c r="M3544" s="2" t="s">
        <v>152</v>
      </c>
      <c r="N3544" s="94" t="s">
        <v>152</v>
      </c>
      <c r="O3544" s="13" t="s">
        <v>468</v>
      </c>
      <c r="P3544" s="2" t="s">
        <v>468</v>
      </c>
      <c r="Q3544" s="2" t="s">
        <v>468</v>
      </c>
      <c r="R3544" s="2" t="s">
        <v>152</v>
      </c>
      <c r="S3544" s="2" t="s">
        <v>152</v>
      </c>
      <c r="T3544" s="2" t="s">
        <v>152</v>
      </c>
      <c r="U3544" s="14" t="s">
        <v>152</v>
      </c>
      <c r="V3544" s="13" t="s">
        <v>152</v>
      </c>
      <c r="W3544" s="2" t="s">
        <v>152</v>
      </c>
      <c r="X3544" s="2" t="s">
        <v>152</v>
      </c>
      <c r="Y3544" s="2" t="s">
        <v>152</v>
      </c>
      <c r="Z3544" s="94" t="s">
        <v>152</v>
      </c>
      <c r="AA3544" s="13" t="s">
        <v>152</v>
      </c>
      <c r="AB3544" s="2" t="s">
        <v>152</v>
      </c>
      <c r="AC3544" s="14" t="s">
        <v>152</v>
      </c>
      <c r="AD3544" s="93" t="s">
        <v>152</v>
      </c>
      <c r="AE3544" s="14" t="s">
        <v>152</v>
      </c>
      <c r="AF3544" s="99">
        <v>100</v>
      </c>
    </row>
    <row r="3545" spans="1:32" x14ac:dyDescent="0.3">
      <c r="A3545" s="55" t="str">
        <f t="shared" si="55"/>
        <v>SIhe_02.2</v>
      </c>
      <c r="C3545" s="96" t="s">
        <v>38</v>
      </c>
      <c r="D3545" s="97" t="s">
        <v>835</v>
      </c>
      <c r="E3545" s="97" t="s">
        <v>843</v>
      </c>
      <c r="F3545" s="97" t="s">
        <v>844</v>
      </c>
      <c r="G3545" s="97" t="s">
        <v>351</v>
      </c>
      <c r="H3545" s="96" t="s">
        <v>50</v>
      </c>
      <c r="I3545" s="98" t="s">
        <v>51</v>
      </c>
      <c r="J3545" s="27" t="s">
        <v>4745</v>
      </c>
      <c r="K3545" s="28" t="s">
        <v>4746</v>
      </c>
      <c r="L3545" s="93" t="s">
        <v>152</v>
      </c>
      <c r="M3545" s="2" t="s">
        <v>152</v>
      </c>
      <c r="N3545" s="94" t="s">
        <v>152</v>
      </c>
      <c r="O3545" s="13" t="s">
        <v>468</v>
      </c>
      <c r="P3545" s="2" t="s">
        <v>468</v>
      </c>
      <c r="Q3545" s="2" t="s">
        <v>468</v>
      </c>
      <c r="R3545" s="2" t="s">
        <v>152</v>
      </c>
      <c r="S3545" s="2" t="s">
        <v>152</v>
      </c>
      <c r="T3545" s="2" t="s">
        <v>152</v>
      </c>
      <c r="U3545" s="14" t="s">
        <v>152</v>
      </c>
      <c r="V3545" s="13" t="s">
        <v>152</v>
      </c>
      <c r="W3545" s="2" t="s">
        <v>152</v>
      </c>
      <c r="X3545" s="2" t="s">
        <v>152</v>
      </c>
      <c r="Y3545" s="2" t="s">
        <v>152</v>
      </c>
      <c r="Z3545" s="94" t="s">
        <v>152</v>
      </c>
      <c r="AA3545" s="13" t="s">
        <v>152</v>
      </c>
      <c r="AB3545" s="2" t="s">
        <v>152</v>
      </c>
      <c r="AC3545" s="14" t="s">
        <v>152</v>
      </c>
      <c r="AD3545" s="93" t="s">
        <v>152</v>
      </c>
      <c r="AE3545" s="14" t="s">
        <v>152</v>
      </c>
      <c r="AF3545" s="99">
        <v>100</v>
      </c>
    </row>
    <row r="3546" spans="1:32" x14ac:dyDescent="0.3">
      <c r="A3546" s="55" t="str">
        <f t="shared" si="55"/>
        <v>SIhe_02.2</v>
      </c>
      <c r="C3546" s="96" t="s">
        <v>38</v>
      </c>
      <c r="D3546" s="97" t="s">
        <v>835</v>
      </c>
      <c r="E3546" s="97" t="s">
        <v>843</v>
      </c>
      <c r="F3546" s="97" t="s">
        <v>844</v>
      </c>
      <c r="G3546" s="97" t="s">
        <v>351</v>
      </c>
      <c r="H3546" s="96" t="s">
        <v>50</v>
      </c>
      <c r="I3546" s="98" t="s">
        <v>51</v>
      </c>
      <c r="J3546" s="27" t="s">
        <v>4747</v>
      </c>
      <c r="K3546" s="28" t="s">
        <v>4748</v>
      </c>
      <c r="L3546" s="93" t="s">
        <v>152</v>
      </c>
      <c r="M3546" s="2" t="s">
        <v>152</v>
      </c>
      <c r="N3546" s="94" t="s">
        <v>152</v>
      </c>
      <c r="O3546" s="13" t="s">
        <v>468</v>
      </c>
      <c r="P3546" s="2" t="s">
        <v>468</v>
      </c>
      <c r="Q3546" s="2" t="s">
        <v>468</v>
      </c>
      <c r="R3546" s="2" t="s">
        <v>152</v>
      </c>
      <c r="S3546" s="2" t="s">
        <v>152</v>
      </c>
      <c r="T3546" s="2" t="s">
        <v>152</v>
      </c>
      <c r="U3546" s="14" t="s">
        <v>152</v>
      </c>
      <c r="V3546" s="13" t="s">
        <v>152</v>
      </c>
      <c r="W3546" s="2" t="s">
        <v>152</v>
      </c>
      <c r="X3546" s="2" t="s">
        <v>152</v>
      </c>
      <c r="Y3546" s="2" t="s">
        <v>152</v>
      </c>
      <c r="Z3546" s="94" t="s">
        <v>152</v>
      </c>
      <c r="AA3546" s="13" t="s">
        <v>152</v>
      </c>
      <c r="AB3546" s="2" t="s">
        <v>152</v>
      </c>
      <c r="AC3546" s="14" t="s">
        <v>152</v>
      </c>
      <c r="AD3546" s="93" t="s">
        <v>152</v>
      </c>
      <c r="AE3546" s="14" t="s">
        <v>152</v>
      </c>
      <c r="AF3546" s="99">
        <v>100</v>
      </c>
    </row>
    <row r="3547" spans="1:32" x14ac:dyDescent="0.3">
      <c r="A3547" s="55" t="str">
        <f t="shared" si="55"/>
        <v>SIhe_02.2</v>
      </c>
      <c r="C3547" s="96" t="s">
        <v>38</v>
      </c>
      <c r="D3547" s="97" t="s">
        <v>835</v>
      </c>
      <c r="E3547" s="97" t="s">
        <v>843</v>
      </c>
      <c r="F3547" s="97" t="s">
        <v>844</v>
      </c>
      <c r="G3547" s="97" t="s">
        <v>351</v>
      </c>
      <c r="H3547" s="96" t="s">
        <v>50</v>
      </c>
      <c r="I3547" s="98" t="s">
        <v>51</v>
      </c>
      <c r="J3547" s="27" t="s">
        <v>4749</v>
      </c>
      <c r="K3547" s="28" t="s">
        <v>4750</v>
      </c>
      <c r="L3547" s="93" t="s">
        <v>152</v>
      </c>
      <c r="M3547" s="2" t="s">
        <v>152</v>
      </c>
      <c r="N3547" s="94" t="s">
        <v>152</v>
      </c>
      <c r="O3547" s="13" t="s">
        <v>468</v>
      </c>
      <c r="P3547" s="2" t="s">
        <v>468</v>
      </c>
      <c r="Q3547" s="2" t="s">
        <v>468</v>
      </c>
      <c r="R3547" s="2" t="s">
        <v>152</v>
      </c>
      <c r="S3547" s="2" t="s">
        <v>152</v>
      </c>
      <c r="T3547" s="2" t="s">
        <v>152</v>
      </c>
      <c r="U3547" s="14" t="s">
        <v>152</v>
      </c>
      <c r="V3547" s="13" t="s">
        <v>152</v>
      </c>
      <c r="W3547" s="2" t="s">
        <v>152</v>
      </c>
      <c r="X3547" s="2" t="s">
        <v>152</v>
      </c>
      <c r="Y3547" s="2" t="s">
        <v>152</v>
      </c>
      <c r="Z3547" s="94" t="s">
        <v>152</v>
      </c>
      <c r="AA3547" s="13" t="s">
        <v>152</v>
      </c>
      <c r="AB3547" s="2" t="s">
        <v>152</v>
      </c>
      <c r="AC3547" s="14" t="s">
        <v>152</v>
      </c>
      <c r="AD3547" s="93" t="s">
        <v>152</v>
      </c>
      <c r="AE3547" s="14" t="s">
        <v>152</v>
      </c>
      <c r="AF3547" s="99">
        <v>100</v>
      </c>
    </row>
    <row r="3548" spans="1:32" x14ac:dyDescent="0.3">
      <c r="A3548" s="55" t="str">
        <f t="shared" si="55"/>
        <v>SIhe_02.3</v>
      </c>
      <c r="C3548" s="96" t="s">
        <v>38</v>
      </c>
      <c r="D3548" s="97" t="s">
        <v>835</v>
      </c>
      <c r="E3548" s="97" t="s">
        <v>845</v>
      </c>
      <c r="F3548" s="97" t="s">
        <v>846</v>
      </c>
      <c r="G3548" s="97" t="s">
        <v>351</v>
      </c>
      <c r="H3548" s="96" t="s">
        <v>50</v>
      </c>
      <c r="I3548" s="98" t="s">
        <v>454</v>
      </c>
      <c r="J3548" s="27" t="s">
        <v>976</v>
      </c>
      <c r="K3548" s="28" t="s">
        <v>976</v>
      </c>
      <c r="L3548" s="93" t="s">
        <v>151</v>
      </c>
      <c r="M3548" s="2" t="s">
        <v>151</v>
      </c>
      <c r="N3548" s="94" t="s">
        <v>151</v>
      </c>
      <c r="O3548" s="13" t="s">
        <v>151</v>
      </c>
      <c r="P3548" s="2" t="s">
        <v>151</v>
      </c>
      <c r="Q3548" s="2" t="s">
        <v>151</v>
      </c>
      <c r="R3548" s="2" t="s">
        <v>151</v>
      </c>
      <c r="S3548" s="2" t="s">
        <v>151</v>
      </c>
      <c r="T3548" s="2" t="s">
        <v>151</v>
      </c>
      <c r="U3548" s="14" t="s">
        <v>151</v>
      </c>
      <c r="V3548" s="13" t="s">
        <v>151</v>
      </c>
      <c r="W3548" s="2" t="s">
        <v>151</v>
      </c>
      <c r="X3548" s="2" t="s">
        <v>151</v>
      </c>
      <c r="Y3548" s="2" t="s">
        <v>151</v>
      </c>
      <c r="Z3548" s="94" t="s">
        <v>151</v>
      </c>
      <c r="AA3548" s="13" t="s">
        <v>151</v>
      </c>
      <c r="AB3548" s="2" t="s">
        <v>151</v>
      </c>
      <c r="AC3548" s="14" t="s">
        <v>151</v>
      </c>
      <c r="AD3548" s="93" t="s">
        <v>151</v>
      </c>
      <c r="AE3548" s="14" t="s">
        <v>151</v>
      </c>
      <c r="AF3548" s="99">
        <v>100</v>
      </c>
    </row>
    <row r="3549" spans="1:32" x14ac:dyDescent="0.3">
      <c r="A3549" s="55" t="str">
        <f t="shared" si="55"/>
        <v>SIhe_02.4</v>
      </c>
      <c r="C3549" s="96" t="s">
        <v>38</v>
      </c>
      <c r="D3549" s="97" t="s">
        <v>835</v>
      </c>
      <c r="E3549" s="97" t="s">
        <v>847</v>
      </c>
      <c r="F3549" s="97" t="s">
        <v>848</v>
      </c>
      <c r="G3549" s="97" t="s">
        <v>351</v>
      </c>
      <c r="H3549" s="96" t="s">
        <v>50</v>
      </c>
      <c r="I3549" s="98" t="s">
        <v>454</v>
      </c>
      <c r="J3549" s="27" t="s">
        <v>4739</v>
      </c>
      <c r="K3549" s="28" t="s">
        <v>4751</v>
      </c>
      <c r="L3549" s="93" t="s">
        <v>151</v>
      </c>
      <c r="M3549" s="2" t="s">
        <v>151</v>
      </c>
      <c r="N3549" s="94" t="s">
        <v>151</v>
      </c>
      <c r="O3549" s="13" t="s">
        <v>152</v>
      </c>
      <c r="P3549" s="2" t="s">
        <v>152</v>
      </c>
      <c r="Q3549" s="2" t="s">
        <v>152</v>
      </c>
      <c r="R3549" s="2" t="s">
        <v>152</v>
      </c>
      <c r="S3549" s="2" t="s">
        <v>152</v>
      </c>
      <c r="T3549" s="2" t="s">
        <v>152</v>
      </c>
      <c r="U3549" s="14" t="s">
        <v>152</v>
      </c>
      <c r="V3549" s="13" t="s">
        <v>151</v>
      </c>
      <c r="W3549" s="2" t="s">
        <v>151</v>
      </c>
      <c r="X3549" s="2" t="s">
        <v>152</v>
      </c>
      <c r="Y3549" s="2" t="s">
        <v>152</v>
      </c>
      <c r="Z3549" s="94" t="s">
        <v>152</v>
      </c>
      <c r="AA3549" s="13" t="s">
        <v>152</v>
      </c>
      <c r="AB3549" s="2" t="s">
        <v>152</v>
      </c>
      <c r="AC3549" s="14" t="s">
        <v>152</v>
      </c>
      <c r="AD3549" s="93" t="s">
        <v>152</v>
      </c>
      <c r="AE3549" s="14" t="s">
        <v>152</v>
      </c>
      <c r="AF3549" s="99">
        <v>100</v>
      </c>
    </row>
    <row r="3550" spans="1:32" x14ac:dyDescent="0.3">
      <c r="A3550" s="55" t="str">
        <f t="shared" si="55"/>
        <v>SIju_01.1</v>
      </c>
      <c r="C3550" s="96" t="s">
        <v>38</v>
      </c>
      <c r="D3550" s="97" t="s">
        <v>777</v>
      </c>
      <c r="E3550" s="97" t="s">
        <v>849</v>
      </c>
      <c r="F3550" s="97" t="s">
        <v>850</v>
      </c>
      <c r="G3550" s="97" t="s">
        <v>344</v>
      </c>
      <c r="H3550" s="96" t="s">
        <v>50</v>
      </c>
      <c r="I3550" s="98" t="s">
        <v>454</v>
      </c>
      <c r="J3550" s="27" t="s">
        <v>4752</v>
      </c>
      <c r="K3550" s="28" t="s">
        <v>4753</v>
      </c>
      <c r="L3550" s="93" t="s">
        <v>151</v>
      </c>
      <c r="M3550" s="2" t="s">
        <v>151</v>
      </c>
      <c r="N3550" s="94" t="s">
        <v>151</v>
      </c>
      <c r="O3550" s="13" t="s">
        <v>6</v>
      </c>
      <c r="P3550" s="2" t="s">
        <v>6</v>
      </c>
      <c r="Q3550" s="2" t="s">
        <v>6</v>
      </c>
      <c r="R3550" s="2" t="s">
        <v>6</v>
      </c>
      <c r="S3550" s="2" t="s">
        <v>6</v>
      </c>
      <c r="T3550" s="2" t="s">
        <v>6</v>
      </c>
      <c r="U3550" s="14" t="s">
        <v>6</v>
      </c>
      <c r="V3550" s="13" t="s">
        <v>6</v>
      </c>
      <c r="W3550" s="2" t="s">
        <v>6</v>
      </c>
      <c r="X3550" s="2" t="s">
        <v>6</v>
      </c>
      <c r="Y3550" s="2" t="s">
        <v>6</v>
      </c>
      <c r="Z3550" s="94" t="s">
        <v>6</v>
      </c>
      <c r="AA3550" s="13" t="s">
        <v>6</v>
      </c>
      <c r="AB3550" s="2" t="s">
        <v>6</v>
      </c>
      <c r="AC3550" s="14" t="s">
        <v>6</v>
      </c>
      <c r="AD3550" s="93" t="s">
        <v>6</v>
      </c>
      <c r="AE3550" s="14" t="s">
        <v>6</v>
      </c>
      <c r="AF3550" s="99">
        <v>0</v>
      </c>
    </row>
    <row r="3551" spans="1:32" x14ac:dyDescent="0.3">
      <c r="A3551" s="55" t="str">
        <f t="shared" si="55"/>
        <v>SIju_01.1</v>
      </c>
      <c r="C3551" s="96" t="s">
        <v>38</v>
      </c>
      <c r="D3551" s="97" t="s">
        <v>777</v>
      </c>
      <c r="E3551" s="97" t="s">
        <v>849</v>
      </c>
      <c r="F3551" s="97" t="s">
        <v>850</v>
      </c>
      <c r="G3551" s="97" t="s">
        <v>344</v>
      </c>
      <c r="H3551" s="96" t="s">
        <v>50</v>
      </c>
      <c r="I3551" s="98" t="s">
        <v>454</v>
      </c>
      <c r="J3551" s="27" t="s">
        <v>4752</v>
      </c>
      <c r="K3551" s="28" t="s">
        <v>4754</v>
      </c>
      <c r="L3551" s="93" t="s">
        <v>151</v>
      </c>
      <c r="M3551" s="2" t="s">
        <v>151</v>
      </c>
      <c r="N3551" s="94" t="s">
        <v>151</v>
      </c>
      <c r="O3551" s="13" t="s">
        <v>6</v>
      </c>
      <c r="P3551" s="2" t="s">
        <v>6</v>
      </c>
      <c r="Q3551" s="2" t="s">
        <v>6</v>
      </c>
      <c r="R3551" s="2" t="s">
        <v>6</v>
      </c>
      <c r="S3551" s="2" t="s">
        <v>6</v>
      </c>
      <c r="T3551" s="2" t="s">
        <v>6</v>
      </c>
      <c r="U3551" s="14" t="s">
        <v>6</v>
      </c>
      <c r="V3551" s="13" t="s">
        <v>6</v>
      </c>
      <c r="W3551" s="2" t="s">
        <v>6</v>
      </c>
      <c r="X3551" s="2" t="s">
        <v>6</v>
      </c>
      <c r="Y3551" s="2" t="s">
        <v>6</v>
      </c>
      <c r="Z3551" s="94" t="s">
        <v>6</v>
      </c>
      <c r="AA3551" s="13" t="s">
        <v>6</v>
      </c>
      <c r="AB3551" s="2" t="s">
        <v>6</v>
      </c>
      <c r="AC3551" s="14" t="s">
        <v>6</v>
      </c>
      <c r="AD3551" s="93" t="s">
        <v>6</v>
      </c>
      <c r="AE3551" s="14" t="s">
        <v>6</v>
      </c>
      <c r="AF3551" s="99">
        <v>100</v>
      </c>
    </row>
    <row r="3552" spans="1:32" x14ac:dyDescent="0.3">
      <c r="A3552" s="55" t="str">
        <f t="shared" si="55"/>
        <v>SIju_01.1</v>
      </c>
      <c r="C3552" s="96" t="s">
        <v>38</v>
      </c>
      <c r="D3552" s="97" t="s">
        <v>777</v>
      </c>
      <c r="E3552" s="97" t="s">
        <v>849</v>
      </c>
      <c r="F3552" s="97" t="s">
        <v>850</v>
      </c>
      <c r="G3552" s="97" t="s">
        <v>344</v>
      </c>
      <c r="H3552" s="96" t="s">
        <v>50</v>
      </c>
      <c r="I3552" s="98" t="s">
        <v>454</v>
      </c>
      <c r="J3552" s="27" t="s">
        <v>1741</v>
      </c>
      <c r="K3552" s="28" t="s">
        <v>4755</v>
      </c>
      <c r="L3552" s="93" t="s">
        <v>151</v>
      </c>
      <c r="M3552" s="2" t="s">
        <v>151</v>
      </c>
      <c r="N3552" s="94" t="s">
        <v>151</v>
      </c>
      <c r="O3552" s="13"/>
      <c r="P3552" s="2"/>
      <c r="Q3552" s="2"/>
      <c r="R3552" s="2"/>
      <c r="S3552" s="2"/>
      <c r="T3552" s="2"/>
      <c r="U3552" s="14"/>
      <c r="V3552" s="13"/>
      <c r="W3552" s="2"/>
      <c r="X3552" s="2"/>
      <c r="Y3552" s="2"/>
      <c r="Z3552" s="94"/>
      <c r="AA3552" s="13"/>
      <c r="AB3552" s="2"/>
      <c r="AC3552" s="14"/>
      <c r="AD3552" s="93"/>
      <c r="AE3552" s="14"/>
      <c r="AF3552" s="99">
        <v>100</v>
      </c>
    </row>
    <row r="3553" spans="1:32" x14ac:dyDescent="0.3">
      <c r="A3553" s="55" t="str">
        <f t="shared" si="55"/>
        <v>SIju_01.2</v>
      </c>
      <c r="C3553" s="96" t="s">
        <v>38</v>
      </c>
      <c r="D3553" s="97" t="s">
        <v>777</v>
      </c>
      <c r="E3553" s="97" t="s">
        <v>851</v>
      </c>
      <c r="F3553" s="97" t="s">
        <v>852</v>
      </c>
      <c r="G3553" s="97" t="s">
        <v>344</v>
      </c>
      <c r="H3553" s="96" t="s">
        <v>50</v>
      </c>
      <c r="I3553" s="98" t="s">
        <v>454</v>
      </c>
      <c r="J3553" s="27" t="s">
        <v>1741</v>
      </c>
      <c r="K3553" s="28" t="s">
        <v>4753</v>
      </c>
      <c r="L3553" s="93" t="s">
        <v>151</v>
      </c>
      <c r="M3553" s="2" t="s">
        <v>151</v>
      </c>
      <c r="N3553" s="94" t="s">
        <v>152</v>
      </c>
      <c r="O3553" s="13"/>
      <c r="P3553" s="2"/>
      <c r="Q3553" s="2"/>
      <c r="R3553" s="2"/>
      <c r="S3553" s="2"/>
      <c r="T3553" s="2"/>
      <c r="U3553" s="14"/>
      <c r="V3553" s="13"/>
      <c r="W3553" s="2"/>
      <c r="X3553" s="2"/>
      <c r="Y3553" s="2"/>
      <c r="Z3553" s="94"/>
      <c r="AA3553" s="13"/>
      <c r="AB3553" s="2"/>
      <c r="AC3553" s="14"/>
      <c r="AD3553" s="93"/>
      <c r="AE3553" s="14"/>
      <c r="AF3553" s="99">
        <v>0</v>
      </c>
    </row>
    <row r="3554" spans="1:32" x14ac:dyDescent="0.3">
      <c r="A3554" s="55" t="str">
        <f t="shared" si="55"/>
        <v>SIju_01.2</v>
      </c>
      <c r="C3554" s="96" t="s">
        <v>38</v>
      </c>
      <c r="D3554" s="97" t="s">
        <v>777</v>
      </c>
      <c r="E3554" s="97" t="s">
        <v>851</v>
      </c>
      <c r="F3554" s="97" t="s">
        <v>852</v>
      </c>
      <c r="G3554" s="97" t="s">
        <v>344</v>
      </c>
      <c r="H3554" s="96" t="s">
        <v>50</v>
      </c>
      <c r="I3554" s="98" t="s">
        <v>454</v>
      </c>
      <c r="J3554" s="27" t="s">
        <v>1741</v>
      </c>
      <c r="K3554" s="28" t="s">
        <v>4755</v>
      </c>
      <c r="L3554" s="93" t="s">
        <v>151</v>
      </c>
      <c r="M3554" s="2" t="s">
        <v>151</v>
      </c>
      <c r="N3554" s="94" t="s">
        <v>152</v>
      </c>
      <c r="O3554" s="13"/>
      <c r="P3554" s="2"/>
      <c r="Q3554" s="2"/>
      <c r="R3554" s="2"/>
      <c r="S3554" s="2"/>
      <c r="T3554" s="2"/>
      <c r="U3554" s="14"/>
      <c r="V3554" s="13"/>
      <c r="W3554" s="2"/>
      <c r="X3554" s="2"/>
      <c r="Y3554" s="2"/>
      <c r="Z3554" s="94"/>
      <c r="AA3554" s="13"/>
      <c r="AB3554" s="2"/>
      <c r="AC3554" s="14"/>
      <c r="AD3554" s="93"/>
      <c r="AE3554" s="14"/>
      <c r="AF3554" s="99">
        <v>100</v>
      </c>
    </row>
    <row r="3555" spans="1:32" x14ac:dyDescent="0.3">
      <c r="A3555" s="55" t="str">
        <f t="shared" si="55"/>
        <v>SIju_02.1</v>
      </c>
      <c r="C3555" s="96" t="s">
        <v>38</v>
      </c>
      <c r="D3555" s="97" t="s">
        <v>777</v>
      </c>
      <c r="E3555" s="97" t="s">
        <v>853</v>
      </c>
      <c r="F3555" s="97" t="s">
        <v>854</v>
      </c>
      <c r="G3555" s="97" t="s">
        <v>351</v>
      </c>
      <c r="H3555" s="96" t="s">
        <v>50</v>
      </c>
      <c r="I3555" s="98" t="s">
        <v>454</v>
      </c>
      <c r="J3555" s="27" t="s">
        <v>1741</v>
      </c>
      <c r="K3555" s="28" t="s">
        <v>4755</v>
      </c>
      <c r="L3555" s="93" t="s">
        <v>151</v>
      </c>
      <c r="M3555" s="2" t="s">
        <v>151</v>
      </c>
      <c r="N3555" s="94" t="s">
        <v>151</v>
      </c>
      <c r="O3555" s="13" t="s">
        <v>151</v>
      </c>
      <c r="P3555" s="2" t="s">
        <v>151</v>
      </c>
      <c r="Q3555" s="2" t="s">
        <v>151</v>
      </c>
      <c r="R3555" s="2" t="s">
        <v>152</v>
      </c>
      <c r="S3555" s="2" t="s">
        <v>151</v>
      </c>
      <c r="T3555" s="2" t="s">
        <v>151</v>
      </c>
      <c r="U3555" s="14" t="s">
        <v>152</v>
      </c>
      <c r="V3555" s="13" t="s">
        <v>152</v>
      </c>
      <c r="W3555" s="2" t="s">
        <v>152</v>
      </c>
      <c r="X3555" s="2" t="s">
        <v>152</v>
      </c>
      <c r="Y3555" s="2" t="s">
        <v>152</v>
      </c>
      <c r="Z3555" s="94" t="s">
        <v>152</v>
      </c>
      <c r="AA3555" s="13" t="s">
        <v>151</v>
      </c>
      <c r="AB3555" s="2" t="s">
        <v>151</v>
      </c>
      <c r="AC3555" s="14" t="s">
        <v>152</v>
      </c>
      <c r="AD3555" s="93" t="s">
        <v>151</v>
      </c>
      <c r="AE3555" s="14" t="s">
        <v>152</v>
      </c>
      <c r="AF3555" s="99">
        <v>100</v>
      </c>
    </row>
    <row r="3556" spans="1:32" x14ac:dyDescent="0.3">
      <c r="A3556" s="55" t="str">
        <f t="shared" si="55"/>
        <v>SIju_02.2</v>
      </c>
      <c r="C3556" s="96" t="s">
        <v>38</v>
      </c>
      <c r="D3556" s="97" t="s">
        <v>777</v>
      </c>
      <c r="E3556" s="97" t="s">
        <v>855</v>
      </c>
      <c r="F3556" s="97" t="s">
        <v>856</v>
      </c>
      <c r="G3556" s="97" t="s">
        <v>351</v>
      </c>
      <c r="H3556" s="96" t="s">
        <v>50</v>
      </c>
      <c r="I3556" s="98" t="s">
        <v>454</v>
      </c>
      <c r="J3556" s="27" t="s">
        <v>1741</v>
      </c>
      <c r="K3556" s="28" t="s">
        <v>4755</v>
      </c>
      <c r="L3556" s="93" t="s">
        <v>151</v>
      </c>
      <c r="M3556" s="2" t="s">
        <v>151</v>
      </c>
      <c r="N3556" s="94" t="s">
        <v>151</v>
      </c>
      <c r="O3556" s="13" t="s">
        <v>151</v>
      </c>
      <c r="P3556" s="2" t="s">
        <v>151</v>
      </c>
      <c r="Q3556" s="2" t="s">
        <v>151</v>
      </c>
      <c r="R3556" s="2" t="s">
        <v>152</v>
      </c>
      <c r="S3556" s="2" t="s">
        <v>151</v>
      </c>
      <c r="T3556" s="2" t="s">
        <v>151</v>
      </c>
      <c r="U3556" s="14" t="s">
        <v>152</v>
      </c>
      <c r="V3556" s="13" t="s">
        <v>152</v>
      </c>
      <c r="W3556" s="2" t="s">
        <v>152</v>
      </c>
      <c r="X3556" s="2" t="s">
        <v>152</v>
      </c>
      <c r="Y3556" s="2" t="s">
        <v>152</v>
      </c>
      <c r="Z3556" s="94" t="s">
        <v>152</v>
      </c>
      <c r="AA3556" s="13" t="s">
        <v>151</v>
      </c>
      <c r="AB3556" s="2" t="s">
        <v>151</v>
      </c>
      <c r="AC3556" s="14" t="s">
        <v>152</v>
      </c>
      <c r="AD3556" s="93" t="s">
        <v>151</v>
      </c>
      <c r="AE3556" s="14" t="s">
        <v>152</v>
      </c>
      <c r="AF3556" s="99">
        <v>100</v>
      </c>
    </row>
    <row r="3557" spans="1:32" x14ac:dyDescent="0.3">
      <c r="A3557" s="55" t="str">
        <f t="shared" si="55"/>
        <v>SIju_03.1</v>
      </c>
      <c r="C3557" s="96" t="s">
        <v>38</v>
      </c>
      <c r="D3557" s="97" t="s">
        <v>777</v>
      </c>
      <c r="E3557" s="97" t="s">
        <v>857</v>
      </c>
      <c r="F3557" s="97" t="s">
        <v>858</v>
      </c>
      <c r="G3557" s="97" t="s">
        <v>344</v>
      </c>
      <c r="H3557" s="96" t="s">
        <v>50</v>
      </c>
      <c r="I3557" s="98" t="s">
        <v>454</v>
      </c>
      <c r="J3557" s="27" t="s">
        <v>4752</v>
      </c>
      <c r="K3557" s="28" t="s">
        <v>4756</v>
      </c>
      <c r="L3557" s="93" t="s">
        <v>151</v>
      </c>
      <c r="M3557" s="2" t="s">
        <v>151</v>
      </c>
      <c r="N3557" s="94" t="s">
        <v>151</v>
      </c>
      <c r="O3557" s="13" t="s">
        <v>6</v>
      </c>
      <c r="P3557" s="2" t="s">
        <v>6</v>
      </c>
      <c r="Q3557" s="2" t="s">
        <v>6</v>
      </c>
      <c r="R3557" s="2" t="s">
        <v>6</v>
      </c>
      <c r="S3557" s="2" t="s">
        <v>6</v>
      </c>
      <c r="T3557" s="2" t="s">
        <v>6</v>
      </c>
      <c r="U3557" s="14" t="s">
        <v>6</v>
      </c>
      <c r="V3557" s="13" t="s">
        <v>6</v>
      </c>
      <c r="W3557" s="2" t="s">
        <v>6</v>
      </c>
      <c r="X3557" s="2" t="s">
        <v>6</v>
      </c>
      <c r="Y3557" s="2" t="s">
        <v>6</v>
      </c>
      <c r="Z3557" s="94" t="s">
        <v>6</v>
      </c>
      <c r="AA3557" s="13" t="s">
        <v>6</v>
      </c>
      <c r="AB3557" s="2" t="s">
        <v>6</v>
      </c>
      <c r="AC3557" s="14" t="s">
        <v>6</v>
      </c>
      <c r="AD3557" s="93" t="s">
        <v>6</v>
      </c>
      <c r="AE3557" s="14" t="s">
        <v>6</v>
      </c>
      <c r="AF3557" s="99">
        <v>0</v>
      </c>
    </row>
    <row r="3558" spans="1:32" x14ac:dyDescent="0.3">
      <c r="A3558" s="55" t="str">
        <f t="shared" si="55"/>
        <v>SIju_03.2</v>
      </c>
      <c r="C3558" s="96" t="s">
        <v>38</v>
      </c>
      <c r="D3558" s="97" t="s">
        <v>777</v>
      </c>
      <c r="E3558" s="97" t="s">
        <v>859</v>
      </c>
      <c r="F3558" s="97" t="s">
        <v>860</v>
      </c>
      <c r="G3558" s="97" t="s">
        <v>351</v>
      </c>
      <c r="H3558" s="96" t="s">
        <v>50</v>
      </c>
      <c r="I3558" s="98" t="s">
        <v>454</v>
      </c>
      <c r="J3558" s="27" t="s">
        <v>4752</v>
      </c>
      <c r="K3558" s="28" t="s">
        <v>4754</v>
      </c>
      <c r="L3558" s="93" t="s">
        <v>151</v>
      </c>
      <c r="M3558" s="2" t="s">
        <v>151</v>
      </c>
      <c r="N3558" s="94" t="s">
        <v>151</v>
      </c>
      <c r="O3558" s="13" t="s">
        <v>151</v>
      </c>
      <c r="P3558" s="2" t="s">
        <v>151</v>
      </c>
      <c r="Q3558" s="2" t="s">
        <v>151</v>
      </c>
      <c r="R3558" s="2" t="s">
        <v>151</v>
      </c>
      <c r="S3558" s="2" t="s">
        <v>151</v>
      </c>
      <c r="T3558" s="2" t="s">
        <v>151</v>
      </c>
      <c r="U3558" s="14" t="s">
        <v>152</v>
      </c>
      <c r="V3558" s="13" t="s">
        <v>151</v>
      </c>
      <c r="W3558" s="2" t="s">
        <v>151</v>
      </c>
      <c r="X3558" s="2" t="s">
        <v>152</v>
      </c>
      <c r="Y3558" s="2" t="s">
        <v>468</v>
      </c>
      <c r="Z3558" s="94" t="s">
        <v>152</v>
      </c>
      <c r="AA3558" s="13" t="s">
        <v>151</v>
      </c>
      <c r="AB3558" s="2" t="s">
        <v>152</v>
      </c>
      <c r="AC3558" s="14" t="s">
        <v>152</v>
      </c>
      <c r="AD3558" s="93" t="s">
        <v>151</v>
      </c>
      <c r="AE3558" s="14" t="s">
        <v>152</v>
      </c>
      <c r="AF3558" s="99">
        <v>100</v>
      </c>
    </row>
    <row r="3559" spans="1:32" x14ac:dyDescent="0.3">
      <c r="A3559" s="55" t="str">
        <f t="shared" si="55"/>
        <v>SImo_01.1</v>
      </c>
      <c r="C3559" s="96" t="s">
        <v>38</v>
      </c>
      <c r="D3559" s="97" t="s">
        <v>778</v>
      </c>
      <c r="E3559" s="97" t="s">
        <v>861</v>
      </c>
      <c r="F3559" s="97" t="s">
        <v>862</v>
      </c>
      <c r="G3559" s="97" t="s">
        <v>344</v>
      </c>
      <c r="H3559" s="96" t="s">
        <v>50</v>
      </c>
      <c r="I3559" s="98" t="s">
        <v>51</v>
      </c>
      <c r="J3559" s="27" t="s">
        <v>4757</v>
      </c>
      <c r="K3559" s="28" t="s">
        <v>4758</v>
      </c>
      <c r="L3559" s="93" t="s">
        <v>151</v>
      </c>
      <c r="M3559" s="2" t="s">
        <v>151</v>
      </c>
      <c r="N3559" s="94" t="s">
        <v>151</v>
      </c>
      <c r="O3559" s="13" t="s">
        <v>6</v>
      </c>
      <c r="P3559" s="2" t="s">
        <v>6</v>
      </c>
      <c r="Q3559" s="2" t="s">
        <v>6</v>
      </c>
      <c r="R3559" s="2" t="s">
        <v>6</v>
      </c>
      <c r="S3559" s="2" t="s">
        <v>6</v>
      </c>
      <c r="T3559" s="2" t="s">
        <v>6</v>
      </c>
      <c r="U3559" s="14" t="s">
        <v>6</v>
      </c>
      <c r="V3559" s="13" t="s">
        <v>6</v>
      </c>
      <c r="W3559" s="2" t="s">
        <v>6</v>
      </c>
      <c r="X3559" s="2" t="s">
        <v>6</v>
      </c>
      <c r="Y3559" s="2" t="s">
        <v>6</v>
      </c>
      <c r="Z3559" s="94" t="s">
        <v>6</v>
      </c>
      <c r="AA3559" s="13" t="s">
        <v>6</v>
      </c>
      <c r="AB3559" s="2" t="s">
        <v>6</v>
      </c>
      <c r="AC3559" s="14" t="s">
        <v>6</v>
      </c>
      <c r="AD3559" s="93" t="s">
        <v>6</v>
      </c>
      <c r="AE3559" s="14" t="s">
        <v>6</v>
      </c>
      <c r="AF3559" s="99">
        <v>100</v>
      </c>
    </row>
    <row r="3560" spans="1:32" x14ac:dyDescent="0.3">
      <c r="A3560" s="55" t="str">
        <f t="shared" si="55"/>
        <v>SImo_01.1</v>
      </c>
      <c r="C3560" s="96" t="s">
        <v>38</v>
      </c>
      <c r="D3560" s="97" t="s">
        <v>778</v>
      </c>
      <c r="E3560" s="97" t="s">
        <v>861</v>
      </c>
      <c r="F3560" s="97" t="s">
        <v>862</v>
      </c>
      <c r="G3560" s="97" t="s">
        <v>344</v>
      </c>
      <c r="H3560" s="96" t="s">
        <v>50</v>
      </c>
      <c r="I3560" s="98" t="s">
        <v>51</v>
      </c>
      <c r="J3560" s="27" t="s">
        <v>4759</v>
      </c>
      <c r="K3560" s="28" t="s">
        <v>4760</v>
      </c>
      <c r="L3560" s="93" t="s">
        <v>151</v>
      </c>
      <c r="M3560" s="2" t="s">
        <v>151</v>
      </c>
      <c r="N3560" s="94" t="s">
        <v>151</v>
      </c>
      <c r="O3560" s="13" t="s">
        <v>6</v>
      </c>
      <c r="P3560" s="2" t="s">
        <v>6</v>
      </c>
      <c r="Q3560" s="2" t="s">
        <v>6</v>
      </c>
      <c r="R3560" s="2" t="s">
        <v>6</v>
      </c>
      <c r="S3560" s="2" t="s">
        <v>6</v>
      </c>
      <c r="T3560" s="2" t="s">
        <v>6</v>
      </c>
      <c r="U3560" s="14" t="s">
        <v>6</v>
      </c>
      <c r="V3560" s="13" t="s">
        <v>6</v>
      </c>
      <c r="W3560" s="2" t="s">
        <v>6</v>
      </c>
      <c r="X3560" s="2" t="s">
        <v>6</v>
      </c>
      <c r="Y3560" s="2" t="s">
        <v>6</v>
      </c>
      <c r="Z3560" s="94" t="s">
        <v>6</v>
      </c>
      <c r="AA3560" s="13" t="s">
        <v>6</v>
      </c>
      <c r="AB3560" s="2" t="s">
        <v>6</v>
      </c>
      <c r="AC3560" s="14" t="s">
        <v>6</v>
      </c>
      <c r="AD3560" s="93" t="s">
        <v>6</v>
      </c>
      <c r="AE3560" s="14" t="s">
        <v>6</v>
      </c>
      <c r="AF3560" s="99">
        <v>100</v>
      </c>
    </row>
    <row r="3561" spans="1:32" x14ac:dyDescent="0.3">
      <c r="A3561" s="55" t="str">
        <f t="shared" si="55"/>
        <v>SImo_01.1</v>
      </c>
      <c r="C3561" s="96" t="s">
        <v>38</v>
      </c>
      <c r="D3561" s="97" t="s">
        <v>778</v>
      </c>
      <c r="E3561" s="97" t="s">
        <v>861</v>
      </c>
      <c r="F3561" s="97" t="s">
        <v>862</v>
      </c>
      <c r="G3561" s="97" t="s">
        <v>344</v>
      </c>
      <c r="H3561" s="96" t="s">
        <v>50</v>
      </c>
      <c r="I3561" s="98" t="s">
        <v>51</v>
      </c>
      <c r="J3561" s="27" t="s">
        <v>4761</v>
      </c>
      <c r="K3561" s="28" t="s">
        <v>4762</v>
      </c>
      <c r="L3561" s="93" t="s">
        <v>151</v>
      </c>
      <c r="M3561" s="2" t="s">
        <v>151</v>
      </c>
      <c r="N3561" s="94" t="s">
        <v>151</v>
      </c>
      <c r="O3561" s="13"/>
      <c r="P3561" s="2"/>
      <c r="Q3561" s="2"/>
      <c r="R3561" s="2"/>
      <c r="S3561" s="2"/>
      <c r="T3561" s="2"/>
      <c r="U3561" s="14"/>
      <c r="V3561" s="13"/>
      <c r="W3561" s="2"/>
      <c r="X3561" s="2"/>
      <c r="Y3561" s="2"/>
      <c r="Z3561" s="94"/>
      <c r="AA3561" s="13"/>
      <c r="AB3561" s="2"/>
      <c r="AC3561" s="14"/>
      <c r="AD3561" s="93"/>
      <c r="AE3561" s="14"/>
      <c r="AF3561" s="99">
        <v>100</v>
      </c>
    </row>
    <row r="3562" spans="1:32" x14ac:dyDescent="0.3">
      <c r="A3562" s="55" t="str">
        <f t="shared" si="55"/>
        <v>SImo_01.1</v>
      </c>
      <c r="C3562" s="96" t="s">
        <v>38</v>
      </c>
      <c r="D3562" s="97" t="s">
        <v>778</v>
      </c>
      <c r="E3562" s="97" t="s">
        <v>861</v>
      </c>
      <c r="F3562" s="97" t="s">
        <v>862</v>
      </c>
      <c r="G3562" s="97" t="s">
        <v>344</v>
      </c>
      <c r="H3562" s="96" t="s">
        <v>50</v>
      </c>
      <c r="I3562" s="98" t="s">
        <v>51</v>
      </c>
      <c r="J3562" s="27" t="s">
        <v>4763</v>
      </c>
      <c r="K3562" s="28" t="s">
        <v>4764</v>
      </c>
      <c r="L3562" s="93" t="s">
        <v>151</v>
      </c>
      <c r="M3562" s="2" t="s">
        <v>151</v>
      </c>
      <c r="N3562" s="94" t="s">
        <v>151</v>
      </c>
      <c r="O3562" s="13"/>
      <c r="P3562" s="2"/>
      <c r="Q3562" s="2"/>
      <c r="R3562" s="2"/>
      <c r="S3562" s="2"/>
      <c r="T3562" s="2"/>
      <c r="U3562" s="14"/>
      <c r="V3562" s="13"/>
      <c r="W3562" s="2"/>
      <c r="X3562" s="2"/>
      <c r="Y3562" s="2"/>
      <c r="Z3562" s="94"/>
      <c r="AA3562" s="13"/>
      <c r="AB3562" s="2"/>
      <c r="AC3562" s="14"/>
      <c r="AD3562" s="93"/>
      <c r="AE3562" s="14"/>
      <c r="AF3562" s="99">
        <v>0</v>
      </c>
    </row>
    <row r="3563" spans="1:32" x14ac:dyDescent="0.3">
      <c r="A3563" s="55" t="str">
        <f t="shared" si="55"/>
        <v>SImo_01.1</v>
      </c>
      <c r="C3563" s="96" t="s">
        <v>38</v>
      </c>
      <c r="D3563" s="97" t="s">
        <v>778</v>
      </c>
      <c r="E3563" s="97" t="s">
        <v>861</v>
      </c>
      <c r="F3563" s="97" t="s">
        <v>862</v>
      </c>
      <c r="G3563" s="97" t="s">
        <v>344</v>
      </c>
      <c r="H3563" s="96" t="s">
        <v>50</v>
      </c>
      <c r="I3563" s="98" t="s">
        <v>51</v>
      </c>
      <c r="J3563" s="27" t="s">
        <v>4765</v>
      </c>
      <c r="K3563" s="28" t="s">
        <v>4766</v>
      </c>
      <c r="L3563" s="93" t="s">
        <v>151</v>
      </c>
      <c r="M3563" s="2" t="s">
        <v>151</v>
      </c>
      <c r="N3563" s="94" t="s">
        <v>151</v>
      </c>
      <c r="O3563" s="13"/>
      <c r="P3563" s="2"/>
      <c r="Q3563" s="2"/>
      <c r="R3563" s="2"/>
      <c r="S3563" s="2"/>
      <c r="T3563" s="2"/>
      <c r="U3563" s="14"/>
      <c r="V3563" s="13"/>
      <c r="W3563" s="2"/>
      <c r="X3563" s="2"/>
      <c r="Y3563" s="2"/>
      <c r="Z3563" s="94"/>
      <c r="AA3563" s="13"/>
      <c r="AB3563" s="2"/>
      <c r="AC3563" s="14"/>
      <c r="AD3563" s="93"/>
      <c r="AE3563" s="14"/>
      <c r="AF3563" s="99">
        <v>100</v>
      </c>
    </row>
    <row r="3564" spans="1:32" x14ac:dyDescent="0.3">
      <c r="A3564" s="55" t="str">
        <f t="shared" si="55"/>
        <v>SImo_01.1</v>
      </c>
      <c r="C3564" s="96" t="s">
        <v>38</v>
      </c>
      <c r="D3564" s="97" t="s">
        <v>778</v>
      </c>
      <c r="E3564" s="97" t="s">
        <v>861</v>
      </c>
      <c r="F3564" s="97" t="s">
        <v>862</v>
      </c>
      <c r="G3564" s="97" t="s">
        <v>344</v>
      </c>
      <c r="H3564" s="96" t="s">
        <v>50</v>
      </c>
      <c r="I3564" s="98" t="s">
        <v>51</v>
      </c>
      <c r="J3564" s="27" t="s">
        <v>4767</v>
      </c>
      <c r="K3564" s="28" t="s">
        <v>4768</v>
      </c>
      <c r="L3564" s="93" t="s">
        <v>151</v>
      </c>
      <c r="M3564" s="2" t="s">
        <v>151</v>
      </c>
      <c r="N3564" s="94" t="s">
        <v>151</v>
      </c>
      <c r="O3564" s="13"/>
      <c r="P3564" s="2"/>
      <c r="Q3564" s="2"/>
      <c r="R3564" s="2"/>
      <c r="S3564" s="2"/>
      <c r="T3564" s="2"/>
      <c r="U3564" s="14"/>
      <c r="V3564" s="13"/>
      <c r="W3564" s="2"/>
      <c r="X3564" s="2"/>
      <c r="Y3564" s="2"/>
      <c r="Z3564" s="94"/>
      <c r="AA3564" s="13"/>
      <c r="AB3564" s="2"/>
      <c r="AC3564" s="14"/>
      <c r="AD3564" s="93"/>
      <c r="AE3564" s="14"/>
      <c r="AF3564" s="99">
        <v>100</v>
      </c>
    </row>
    <row r="3565" spans="1:32" x14ac:dyDescent="0.3">
      <c r="A3565" s="55" t="str">
        <f t="shared" si="55"/>
        <v>SImo_01.1</v>
      </c>
      <c r="C3565" s="96" t="s">
        <v>38</v>
      </c>
      <c r="D3565" s="97" t="s">
        <v>778</v>
      </c>
      <c r="E3565" s="97" t="s">
        <v>861</v>
      </c>
      <c r="F3565" s="97" t="s">
        <v>862</v>
      </c>
      <c r="G3565" s="97" t="s">
        <v>344</v>
      </c>
      <c r="H3565" s="96" t="s">
        <v>50</v>
      </c>
      <c r="I3565" s="98" t="s">
        <v>51</v>
      </c>
      <c r="J3565" s="27" t="s">
        <v>4769</v>
      </c>
      <c r="K3565" s="28" t="s">
        <v>4770</v>
      </c>
      <c r="L3565" s="93" t="s">
        <v>151</v>
      </c>
      <c r="M3565" s="2" t="s">
        <v>151</v>
      </c>
      <c r="N3565" s="94" t="s">
        <v>151</v>
      </c>
      <c r="O3565" s="13"/>
      <c r="P3565" s="2"/>
      <c r="Q3565" s="2"/>
      <c r="R3565" s="2"/>
      <c r="S3565" s="2"/>
      <c r="T3565" s="2"/>
      <c r="U3565" s="14"/>
      <c r="V3565" s="13"/>
      <c r="W3565" s="2"/>
      <c r="X3565" s="2"/>
      <c r="Y3565" s="2"/>
      <c r="Z3565" s="94"/>
      <c r="AA3565" s="13"/>
      <c r="AB3565" s="2"/>
      <c r="AC3565" s="14"/>
      <c r="AD3565" s="93"/>
      <c r="AE3565" s="14"/>
      <c r="AF3565" s="99">
        <v>100</v>
      </c>
    </row>
    <row r="3566" spans="1:32" x14ac:dyDescent="0.3">
      <c r="A3566" s="55" t="str">
        <f t="shared" si="55"/>
        <v>SImo_01.1</v>
      </c>
      <c r="C3566" s="96" t="s">
        <v>38</v>
      </c>
      <c r="D3566" s="97" t="s">
        <v>778</v>
      </c>
      <c r="E3566" s="97" t="s">
        <v>861</v>
      </c>
      <c r="F3566" s="97" t="s">
        <v>862</v>
      </c>
      <c r="G3566" s="97" t="s">
        <v>344</v>
      </c>
      <c r="H3566" s="96" t="s">
        <v>50</v>
      </c>
      <c r="I3566" s="98" t="s">
        <v>51</v>
      </c>
      <c r="J3566" s="27" t="s">
        <v>4771</v>
      </c>
      <c r="K3566" s="28" t="s">
        <v>4772</v>
      </c>
      <c r="L3566" s="93" t="s">
        <v>151</v>
      </c>
      <c r="M3566" s="2" t="s">
        <v>151</v>
      </c>
      <c r="N3566" s="94" t="s">
        <v>151</v>
      </c>
      <c r="O3566" s="13"/>
      <c r="P3566" s="2"/>
      <c r="Q3566" s="2"/>
      <c r="R3566" s="2"/>
      <c r="S3566" s="2"/>
      <c r="T3566" s="2"/>
      <c r="U3566" s="14"/>
      <c r="V3566" s="13"/>
      <c r="W3566" s="2"/>
      <c r="X3566" s="2"/>
      <c r="Y3566" s="2"/>
      <c r="Z3566" s="94"/>
      <c r="AA3566" s="13"/>
      <c r="AB3566" s="2"/>
      <c r="AC3566" s="14"/>
      <c r="AD3566" s="93"/>
      <c r="AE3566" s="14"/>
      <c r="AF3566" s="99">
        <v>100</v>
      </c>
    </row>
    <row r="3567" spans="1:32" x14ac:dyDescent="0.3">
      <c r="A3567" s="55" t="str">
        <f t="shared" si="55"/>
        <v>SImo_01.1</v>
      </c>
      <c r="C3567" s="96" t="s">
        <v>38</v>
      </c>
      <c r="D3567" s="97" t="s">
        <v>778</v>
      </c>
      <c r="E3567" s="97" t="s">
        <v>861</v>
      </c>
      <c r="F3567" s="97" t="s">
        <v>862</v>
      </c>
      <c r="G3567" s="97" t="s">
        <v>344</v>
      </c>
      <c r="H3567" s="96" t="s">
        <v>50</v>
      </c>
      <c r="I3567" s="98" t="s">
        <v>51</v>
      </c>
      <c r="J3567" s="27" t="s">
        <v>4773</v>
      </c>
      <c r="K3567" s="28" t="s">
        <v>4774</v>
      </c>
      <c r="L3567" s="93" t="s">
        <v>151</v>
      </c>
      <c r="M3567" s="2" t="s">
        <v>151</v>
      </c>
      <c r="N3567" s="94" t="s">
        <v>151</v>
      </c>
      <c r="O3567" s="13"/>
      <c r="P3567" s="2"/>
      <c r="Q3567" s="2"/>
      <c r="R3567" s="2"/>
      <c r="S3567" s="2"/>
      <c r="T3567" s="2"/>
      <c r="U3567" s="14"/>
      <c r="V3567" s="13"/>
      <c r="W3567" s="2"/>
      <c r="X3567" s="2"/>
      <c r="Y3567" s="2"/>
      <c r="Z3567" s="94"/>
      <c r="AA3567" s="13"/>
      <c r="AB3567" s="2"/>
      <c r="AC3567" s="14"/>
      <c r="AD3567" s="93"/>
      <c r="AE3567" s="14"/>
      <c r="AF3567" s="99">
        <v>100</v>
      </c>
    </row>
    <row r="3568" spans="1:32" x14ac:dyDescent="0.3">
      <c r="A3568" s="55" t="str">
        <f t="shared" si="55"/>
        <v>SImo_01.1</v>
      </c>
      <c r="C3568" s="96" t="s">
        <v>38</v>
      </c>
      <c r="D3568" s="97" t="s">
        <v>778</v>
      </c>
      <c r="E3568" s="97" t="s">
        <v>861</v>
      </c>
      <c r="F3568" s="97" t="s">
        <v>862</v>
      </c>
      <c r="G3568" s="97" t="s">
        <v>344</v>
      </c>
      <c r="H3568" s="96" t="s">
        <v>50</v>
      </c>
      <c r="I3568" s="98" t="s">
        <v>51</v>
      </c>
      <c r="J3568" s="27" t="s">
        <v>4775</v>
      </c>
      <c r="K3568" s="28" t="s">
        <v>4776</v>
      </c>
      <c r="L3568" s="93" t="s">
        <v>151</v>
      </c>
      <c r="M3568" s="2" t="s">
        <v>151</v>
      </c>
      <c r="N3568" s="94" t="s">
        <v>151</v>
      </c>
      <c r="O3568" s="13"/>
      <c r="P3568" s="2"/>
      <c r="Q3568" s="2"/>
      <c r="R3568" s="2"/>
      <c r="S3568" s="2"/>
      <c r="T3568" s="2"/>
      <c r="U3568" s="14"/>
      <c r="V3568" s="13"/>
      <c r="W3568" s="2"/>
      <c r="X3568" s="2"/>
      <c r="Y3568" s="2"/>
      <c r="Z3568" s="94"/>
      <c r="AA3568" s="13"/>
      <c r="AB3568" s="2"/>
      <c r="AC3568" s="14"/>
      <c r="AD3568" s="93"/>
      <c r="AE3568" s="14"/>
      <c r="AF3568" s="99">
        <v>100</v>
      </c>
    </row>
    <row r="3569" spans="1:32" x14ac:dyDescent="0.3">
      <c r="A3569" s="55" t="str">
        <f t="shared" si="55"/>
        <v>SImo_01.2</v>
      </c>
      <c r="C3569" s="96" t="s">
        <v>38</v>
      </c>
      <c r="D3569" s="97" t="s">
        <v>778</v>
      </c>
      <c r="E3569" s="97" t="s">
        <v>863</v>
      </c>
      <c r="F3569" s="97" t="s">
        <v>864</v>
      </c>
      <c r="G3569" s="97" t="s">
        <v>351</v>
      </c>
      <c r="H3569" s="96" t="s">
        <v>50</v>
      </c>
      <c r="I3569" s="98" t="s">
        <v>454</v>
      </c>
      <c r="J3569" s="27" t="s">
        <v>4777</v>
      </c>
      <c r="K3569" s="28" t="s">
        <v>4778</v>
      </c>
      <c r="L3569" s="93" t="s">
        <v>151</v>
      </c>
      <c r="M3569" s="2" t="s">
        <v>151</v>
      </c>
      <c r="N3569" s="94" t="s">
        <v>151</v>
      </c>
      <c r="O3569" s="13" t="s">
        <v>151</v>
      </c>
      <c r="P3569" s="2" t="s">
        <v>151</v>
      </c>
      <c r="Q3569" s="2" t="s">
        <v>152</v>
      </c>
      <c r="R3569" s="2" t="s">
        <v>152</v>
      </c>
      <c r="S3569" s="2" t="s">
        <v>152</v>
      </c>
      <c r="T3569" s="2" t="s">
        <v>152</v>
      </c>
      <c r="U3569" s="14" t="s">
        <v>152</v>
      </c>
      <c r="V3569" s="13" t="s">
        <v>151</v>
      </c>
      <c r="W3569" s="2" t="s">
        <v>151</v>
      </c>
      <c r="X3569" s="2" t="s">
        <v>151</v>
      </c>
      <c r="Y3569" s="2" t="s">
        <v>152</v>
      </c>
      <c r="Z3569" s="94" t="s">
        <v>151</v>
      </c>
      <c r="AA3569" s="13" t="s">
        <v>151</v>
      </c>
      <c r="AB3569" s="2" t="s">
        <v>151</v>
      </c>
      <c r="AC3569" s="14" t="s">
        <v>152</v>
      </c>
      <c r="AD3569" s="93" t="s">
        <v>151</v>
      </c>
      <c r="AE3569" s="14" t="s">
        <v>151</v>
      </c>
      <c r="AF3569" s="99">
        <v>100</v>
      </c>
    </row>
    <row r="3570" spans="1:32" x14ac:dyDescent="0.3">
      <c r="A3570" s="55" t="str">
        <f t="shared" si="55"/>
        <v>SImo_01.3</v>
      </c>
      <c r="C3570" s="96" t="s">
        <v>38</v>
      </c>
      <c r="D3570" s="97" t="s">
        <v>778</v>
      </c>
      <c r="E3570" s="97" t="s">
        <v>865</v>
      </c>
      <c r="F3570" s="97" t="s">
        <v>866</v>
      </c>
      <c r="G3570" s="97" t="s">
        <v>351</v>
      </c>
      <c r="H3570" s="96" t="s">
        <v>50</v>
      </c>
      <c r="I3570" s="98" t="s">
        <v>454</v>
      </c>
      <c r="J3570" s="27" t="s">
        <v>976</v>
      </c>
      <c r="K3570" s="28" t="s">
        <v>976</v>
      </c>
      <c r="L3570" s="93" t="s">
        <v>151</v>
      </c>
      <c r="M3570" s="2" t="s">
        <v>151</v>
      </c>
      <c r="N3570" s="94" t="s">
        <v>151</v>
      </c>
      <c r="O3570" s="13" t="s">
        <v>151</v>
      </c>
      <c r="P3570" s="2" t="s">
        <v>151</v>
      </c>
      <c r="Q3570" s="2" t="s">
        <v>151</v>
      </c>
      <c r="R3570" s="2" t="s">
        <v>151</v>
      </c>
      <c r="S3570" s="2" t="s">
        <v>151</v>
      </c>
      <c r="T3570" s="2" t="s">
        <v>151</v>
      </c>
      <c r="U3570" s="14" t="s">
        <v>151</v>
      </c>
      <c r="V3570" s="13" t="s">
        <v>151</v>
      </c>
      <c r="W3570" s="2" t="s">
        <v>151</v>
      </c>
      <c r="X3570" s="2" t="s">
        <v>151</v>
      </c>
      <c r="Y3570" s="2" t="s">
        <v>151</v>
      </c>
      <c r="Z3570" s="94" t="s">
        <v>151</v>
      </c>
      <c r="AA3570" s="13" t="s">
        <v>151</v>
      </c>
      <c r="AB3570" s="2" t="s">
        <v>151</v>
      </c>
      <c r="AC3570" s="14" t="s">
        <v>151</v>
      </c>
      <c r="AD3570" s="93" t="s">
        <v>151</v>
      </c>
      <c r="AE3570" s="14" t="s">
        <v>151</v>
      </c>
      <c r="AF3570" s="99" t="s">
        <v>6</v>
      </c>
    </row>
    <row r="3571" spans="1:32" x14ac:dyDescent="0.3">
      <c r="A3571" s="55" t="str">
        <f t="shared" si="55"/>
        <v>SImo_01.4</v>
      </c>
      <c r="C3571" s="96" t="s">
        <v>38</v>
      </c>
      <c r="D3571" s="97" t="s">
        <v>778</v>
      </c>
      <c r="E3571" s="97" t="s">
        <v>867</v>
      </c>
      <c r="F3571" s="97" t="s">
        <v>868</v>
      </c>
      <c r="G3571" s="97" t="s">
        <v>351</v>
      </c>
      <c r="H3571" s="96" t="s">
        <v>50</v>
      </c>
      <c r="I3571" s="98" t="s">
        <v>454</v>
      </c>
      <c r="J3571" s="27" t="s">
        <v>4777</v>
      </c>
      <c r="K3571" s="28" t="s">
        <v>4779</v>
      </c>
      <c r="L3571" s="93" t="s">
        <v>151</v>
      </c>
      <c r="M3571" s="2" t="s">
        <v>151</v>
      </c>
      <c r="N3571" s="94" t="s">
        <v>151</v>
      </c>
      <c r="O3571" s="13" t="s">
        <v>151</v>
      </c>
      <c r="P3571" s="2" t="s">
        <v>151</v>
      </c>
      <c r="Q3571" s="2" t="s">
        <v>152</v>
      </c>
      <c r="R3571" s="2" t="s">
        <v>152</v>
      </c>
      <c r="S3571" s="2" t="s">
        <v>152</v>
      </c>
      <c r="T3571" s="2" t="s">
        <v>152</v>
      </c>
      <c r="U3571" s="14" t="s">
        <v>152</v>
      </c>
      <c r="V3571" s="13" t="s">
        <v>151</v>
      </c>
      <c r="W3571" s="2" t="s">
        <v>151</v>
      </c>
      <c r="X3571" s="2" t="s">
        <v>151</v>
      </c>
      <c r="Y3571" s="2" t="s">
        <v>152</v>
      </c>
      <c r="Z3571" s="94" t="s">
        <v>152</v>
      </c>
      <c r="AA3571" s="13" t="s">
        <v>152</v>
      </c>
      <c r="AB3571" s="2" t="s">
        <v>152</v>
      </c>
      <c r="AC3571" s="14" t="s">
        <v>152</v>
      </c>
      <c r="AD3571" s="93" t="s">
        <v>151</v>
      </c>
      <c r="AE3571" s="14" t="s">
        <v>151</v>
      </c>
      <c r="AF3571" s="99">
        <v>100</v>
      </c>
    </row>
    <row r="3572" spans="1:32" x14ac:dyDescent="0.3">
      <c r="A3572" s="55" t="str">
        <f t="shared" si="55"/>
        <v>SImo_01.5</v>
      </c>
      <c r="C3572" s="96" t="s">
        <v>38</v>
      </c>
      <c r="D3572" s="97" t="s">
        <v>778</v>
      </c>
      <c r="E3572" s="97" t="s">
        <v>869</v>
      </c>
      <c r="F3572" s="97" t="s">
        <v>870</v>
      </c>
      <c r="G3572" s="97" t="s">
        <v>351</v>
      </c>
      <c r="H3572" s="96" t="s">
        <v>50</v>
      </c>
      <c r="I3572" s="98" t="s">
        <v>454</v>
      </c>
      <c r="J3572" s="27" t="s">
        <v>976</v>
      </c>
      <c r="K3572" s="28" t="s">
        <v>976</v>
      </c>
      <c r="L3572" s="93" t="s">
        <v>151</v>
      </c>
      <c r="M3572" s="2" t="s">
        <v>151</v>
      </c>
      <c r="N3572" s="94" t="s">
        <v>151</v>
      </c>
      <c r="O3572" s="13" t="s">
        <v>151</v>
      </c>
      <c r="P3572" s="2" t="s">
        <v>151</v>
      </c>
      <c r="Q3572" s="2" t="s">
        <v>151</v>
      </c>
      <c r="R3572" s="2" t="s">
        <v>151</v>
      </c>
      <c r="S3572" s="2" t="s">
        <v>151</v>
      </c>
      <c r="T3572" s="2" t="s">
        <v>151</v>
      </c>
      <c r="U3572" s="14" t="s">
        <v>151</v>
      </c>
      <c r="V3572" s="13" t="s">
        <v>151</v>
      </c>
      <c r="W3572" s="2" t="s">
        <v>151</v>
      </c>
      <c r="X3572" s="2" t="s">
        <v>151</v>
      </c>
      <c r="Y3572" s="2" t="s">
        <v>151</v>
      </c>
      <c r="Z3572" s="94" t="s">
        <v>151</v>
      </c>
      <c r="AA3572" s="13" t="s">
        <v>151</v>
      </c>
      <c r="AB3572" s="2" t="s">
        <v>151</v>
      </c>
      <c r="AC3572" s="14" t="s">
        <v>151</v>
      </c>
      <c r="AD3572" s="93" t="s">
        <v>151</v>
      </c>
      <c r="AE3572" s="14" t="s">
        <v>151</v>
      </c>
      <c r="AF3572" s="99">
        <v>100</v>
      </c>
    </row>
    <row r="3573" spans="1:32" x14ac:dyDescent="0.3">
      <c r="A3573" s="55" t="str">
        <f t="shared" si="55"/>
        <v>SImo_01.6</v>
      </c>
      <c r="C3573" s="96" t="s">
        <v>38</v>
      </c>
      <c r="D3573" s="97" t="s">
        <v>778</v>
      </c>
      <c r="E3573" s="97" t="s">
        <v>871</v>
      </c>
      <c r="F3573" s="97" t="s">
        <v>872</v>
      </c>
      <c r="G3573" s="97" t="s">
        <v>351</v>
      </c>
      <c r="H3573" s="96" t="s">
        <v>50</v>
      </c>
      <c r="I3573" s="98"/>
      <c r="J3573" s="27" t="s">
        <v>113</v>
      </c>
      <c r="K3573" s="28" t="s">
        <v>113</v>
      </c>
      <c r="L3573" s="93"/>
      <c r="M3573" s="2"/>
      <c r="N3573" s="94"/>
      <c r="O3573" s="13"/>
      <c r="P3573" s="2"/>
      <c r="Q3573" s="2"/>
      <c r="R3573" s="2"/>
      <c r="S3573" s="2"/>
      <c r="T3573" s="2"/>
      <c r="U3573" s="14"/>
      <c r="V3573" s="13"/>
      <c r="W3573" s="2"/>
      <c r="X3573" s="2"/>
      <c r="Y3573" s="2"/>
      <c r="Z3573" s="94"/>
      <c r="AA3573" s="13"/>
      <c r="AB3573" s="2"/>
      <c r="AC3573" s="14"/>
      <c r="AD3573" s="93"/>
      <c r="AE3573" s="14"/>
      <c r="AF3573" s="99" t="s">
        <v>6</v>
      </c>
    </row>
    <row r="3574" spans="1:32" x14ac:dyDescent="0.3">
      <c r="A3574" s="55" t="str">
        <f t="shared" si="55"/>
        <v>SItr_01.1</v>
      </c>
      <c r="C3574" s="96" t="s">
        <v>38</v>
      </c>
      <c r="D3574" s="97" t="s">
        <v>779</v>
      </c>
      <c r="E3574" s="97" t="s">
        <v>877</v>
      </c>
      <c r="F3574" s="97" t="s">
        <v>878</v>
      </c>
      <c r="G3574" s="97" t="s">
        <v>351</v>
      </c>
      <c r="H3574" s="96" t="s">
        <v>50</v>
      </c>
      <c r="I3574" s="98" t="s">
        <v>454</v>
      </c>
      <c r="J3574" s="27" t="s">
        <v>4777</v>
      </c>
      <c r="K3574" s="28" t="s">
        <v>4780</v>
      </c>
      <c r="L3574" s="93" t="s">
        <v>151</v>
      </c>
      <c r="M3574" s="2" t="s">
        <v>151</v>
      </c>
      <c r="N3574" s="94" t="s">
        <v>151</v>
      </c>
      <c r="O3574" s="13" t="s">
        <v>151</v>
      </c>
      <c r="P3574" s="2" t="s">
        <v>151</v>
      </c>
      <c r="Q3574" s="2" t="s">
        <v>152</v>
      </c>
      <c r="R3574" s="2" t="s">
        <v>152</v>
      </c>
      <c r="S3574" s="2" t="s">
        <v>152</v>
      </c>
      <c r="T3574" s="2" t="s">
        <v>152</v>
      </c>
      <c r="U3574" s="14" t="s">
        <v>152</v>
      </c>
      <c r="V3574" s="13" t="s">
        <v>151</v>
      </c>
      <c r="W3574" s="2" t="s">
        <v>151</v>
      </c>
      <c r="X3574" s="2" t="s">
        <v>151</v>
      </c>
      <c r="Y3574" s="2" t="s">
        <v>152</v>
      </c>
      <c r="Z3574" s="94" t="s">
        <v>152</v>
      </c>
      <c r="AA3574" s="13" t="s">
        <v>151</v>
      </c>
      <c r="AB3574" s="2" t="s">
        <v>151</v>
      </c>
      <c r="AC3574" s="14" t="s">
        <v>152</v>
      </c>
      <c r="AD3574" s="93" t="s">
        <v>151</v>
      </c>
      <c r="AE3574" s="14" t="s">
        <v>151</v>
      </c>
      <c r="AF3574" s="99">
        <v>100</v>
      </c>
    </row>
    <row r="3575" spans="1:32" x14ac:dyDescent="0.3">
      <c r="A3575" s="55" t="str">
        <f t="shared" si="55"/>
        <v>SItr_01.2</v>
      </c>
      <c r="C3575" s="96" t="s">
        <v>38</v>
      </c>
      <c r="D3575" s="97" t="s">
        <v>779</v>
      </c>
      <c r="E3575" s="97" t="s">
        <v>879</v>
      </c>
      <c r="F3575" s="97" t="s">
        <v>880</v>
      </c>
      <c r="G3575" s="97" t="s">
        <v>351</v>
      </c>
      <c r="H3575" s="96" t="s">
        <v>50</v>
      </c>
      <c r="I3575" s="98" t="s">
        <v>454</v>
      </c>
      <c r="J3575" s="27" t="s">
        <v>4781</v>
      </c>
      <c r="K3575" s="28" t="s">
        <v>4782</v>
      </c>
      <c r="L3575" s="93" t="s">
        <v>151</v>
      </c>
      <c r="M3575" s="2" t="s">
        <v>151</v>
      </c>
      <c r="N3575" s="94" t="s">
        <v>151</v>
      </c>
      <c r="O3575" s="13" t="s">
        <v>151</v>
      </c>
      <c r="P3575" s="2" t="s">
        <v>151</v>
      </c>
      <c r="Q3575" s="2" t="s">
        <v>152</v>
      </c>
      <c r="R3575" s="2" t="s">
        <v>152</v>
      </c>
      <c r="S3575" s="2" t="s">
        <v>152</v>
      </c>
      <c r="T3575" s="2" t="s">
        <v>151</v>
      </c>
      <c r="U3575" s="14" t="s">
        <v>151</v>
      </c>
      <c r="V3575" s="13" t="s">
        <v>151</v>
      </c>
      <c r="W3575" s="2" t="s">
        <v>151</v>
      </c>
      <c r="X3575" s="2" t="s">
        <v>152</v>
      </c>
      <c r="Y3575" s="2" t="s">
        <v>152</v>
      </c>
      <c r="Z3575" s="94" t="s">
        <v>152</v>
      </c>
      <c r="AA3575" s="13" t="s">
        <v>151</v>
      </c>
      <c r="AB3575" s="2" t="s">
        <v>151</v>
      </c>
      <c r="AC3575" s="14" t="s">
        <v>151</v>
      </c>
      <c r="AD3575" s="93" t="s">
        <v>151</v>
      </c>
      <c r="AE3575" s="14" t="s">
        <v>152</v>
      </c>
      <c r="AF3575" s="99">
        <v>100</v>
      </c>
    </row>
    <row r="3576" spans="1:32" x14ac:dyDescent="0.3">
      <c r="A3576" s="55" t="str">
        <f t="shared" si="55"/>
        <v>SItr_02.1</v>
      </c>
      <c r="C3576" s="96" t="s">
        <v>38</v>
      </c>
      <c r="D3576" s="97" t="s">
        <v>779</v>
      </c>
      <c r="E3576" s="97" t="s">
        <v>881</v>
      </c>
      <c r="F3576" s="97" t="s">
        <v>882</v>
      </c>
      <c r="G3576" s="97" t="s">
        <v>351</v>
      </c>
      <c r="H3576" s="96" t="s">
        <v>50</v>
      </c>
      <c r="I3576" s="98" t="s">
        <v>51</v>
      </c>
      <c r="J3576" s="27" t="s">
        <v>4759</v>
      </c>
      <c r="K3576" s="28" t="s">
        <v>4783</v>
      </c>
      <c r="L3576" s="93" t="s">
        <v>151</v>
      </c>
      <c r="M3576" s="2" t="s">
        <v>152</v>
      </c>
      <c r="N3576" s="94" t="s">
        <v>151</v>
      </c>
      <c r="O3576" s="13" t="s">
        <v>152</v>
      </c>
      <c r="P3576" s="2" t="s">
        <v>152</v>
      </c>
      <c r="Q3576" s="2" t="s">
        <v>152</v>
      </c>
      <c r="R3576" s="2" t="s">
        <v>152</v>
      </c>
      <c r="S3576" s="2" t="s">
        <v>152</v>
      </c>
      <c r="T3576" s="2" t="s">
        <v>151</v>
      </c>
      <c r="U3576" s="14" t="s">
        <v>152</v>
      </c>
      <c r="V3576" s="13" t="s">
        <v>151</v>
      </c>
      <c r="W3576" s="2" t="s">
        <v>152</v>
      </c>
      <c r="X3576" s="2" t="s">
        <v>152</v>
      </c>
      <c r="Y3576" s="2" t="s">
        <v>152</v>
      </c>
      <c r="Z3576" s="94" t="s">
        <v>152</v>
      </c>
      <c r="AA3576" s="13" t="s">
        <v>151</v>
      </c>
      <c r="AB3576" s="2" t="s">
        <v>152</v>
      </c>
      <c r="AC3576" s="14" t="s">
        <v>152</v>
      </c>
      <c r="AD3576" s="93" t="s">
        <v>152</v>
      </c>
      <c r="AE3576" s="14" t="s">
        <v>152</v>
      </c>
      <c r="AF3576" s="99">
        <v>100</v>
      </c>
    </row>
    <row r="3577" spans="1:32" x14ac:dyDescent="0.3">
      <c r="A3577" s="55" t="str">
        <f t="shared" si="55"/>
        <v>SItr_02.1</v>
      </c>
      <c r="C3577" s="96" t="s">
        <v>38</v>
      </c>
      <c r="D3577" s="97" t="s">
        <v>779</v>
      </c>
      <c r="E3577" s="97" t="s">
        <v>881</v>
      </c>
      <c r="F3577" s="97" t="s">
        <v>882</v>
      </c>
      <c r="G3577" s="97" t="s">
        <v>351</v>
      </c>
      <c r="H3577" s="96" t="s">
        <v>50</v>
      </c>
      <c r="I3577" s="98" t="s">
        <v>51</v>
      </c>
      <c r="J3577" s="27" t="s">
        <v>4757</v>
      </c>
      <c r="K3577" s="28" t="s">
        <v>4784</v>
      </c>
      <c r="L3577" s="93" t="s">
        <v>151</v>
      </c>
      <c r="M3577" s="2" t="s">
        <v>151</v>
      </c>
      <c r="N3577" s="94" t="s">
        <v>151</v>
      </c>
      <c r="O3577" s="13" t="s">
        <v>468</v>
      </c>
      <c r="P3577" s="2" t="s">
        <v>468</v>
      </c>
      <c r="Q3577" s="2" t="s">
        <v>468</v>
      </c>
      <c r="R3577" s="2" t="s">
        <v>152</v>
      </c>
      <c r="S3577" s="2" t="s">
        <v>152</v>
      </c>
      <c r="T3577" s="2" t="s">
        <v>152</v>
      </c>
      <c r="U3577" s="14" t="s">
        <v>152</v>
      </c>
      <c r="V3577" s="13" t="s">
        <v>151</v>
      </c>
      <c r="W3577" s="2" t="s">
        <v>151</v>
      </c>
      <c r="X3577" s="2" t="s">
        <v>152</v>
      </c>
      <c r="Y3577" s="2" t="s">
        <v>152</v>
      </c>
      <c r="Z3577" s="94" t="s">
        <v>152</v>
      </c>
      <c r="AA3577" s="13" t="s">
        <v>151</v>
      </c>
      <c r="AB3577" s="2" t="s">
        <v>151</v>
      </c>
      <c r="AC3577" s="14" t="s">
        <v>152</v>
      </c>
      <c r="AD3577" s="93" t="s">
        <v>151</v>
      </c>
      <c r="AE3577" s="14" t="s">
        <v>152</v>
      </c>
      <c r="AF3577" s="99">
        <v>100</v>
      </c>
    </row>
    <row r="3578" spans="1:32" x14ac:dyDescent="0.3">
      <c r="A3578" s="55" t="str">
        <f t="shared" si="55"/>
        <v>SItr_02.1</v>
      </c>
      <c r="C3578" s="96" t="s">
        <v>38</v>
      </c>
      <c r="D3578" s="97" t="s">
        <v>779</v>
      </c>
      <c r="E3578" s="97" t="s">
        <v>881</v>
      </c>
      <c r="F3578" s="97" t="s">
        <v>882</v>
      </c>
      <c r="G3578" s="97" t="s">
        <v>351</v>
      </c>
      <c r="H3578" s="96" t="s">
        <v>50</v>
      </c>
      <c r="I3578" s="98" t="s">
        <v>51</v>
      </c>
      <c r="J3578" s="27" t="s">
        <v>4767</v>
      </c>
      <c r="K3578" s="28" t="s">
        <v>4768</v>
      </c>
      <c r="L3578" s="93" t="s">
        <v>151</v>
      </c>
      <c r="M3578" s="2" t="s">
        <v>151</v>
      </c>
      <c r="N3578" s="94" t="s">
        <v>151</v>
      </c>
      <c r="O3578" s="13" t="s">
        <v>151</v>
      </c>
      <c r="P3578" s="2" t="s">
        <v>151</v>
      </c>
      <c r="Q3578" s="2" t="s">
        <v>152</v>
      </c>
      <c r="R3578" s="2" t="s">
        <v>152</v>
      </c>
      <c r="S3578" s="2" t="s">
        <v>152</v>
      </c>
      <c r="T3578" s="2" t="s">
        <v>152</v>
      </c>
      <c r="U3578" s="14" t="s">
        <v>152</v>
      </c>
      <c r="V3578" s="13" t="s">
        <v>151</v>
      </c>
      <c r="W3578" s="2" t="s">
        <v>151</v>
      </c>
      <c r="X3578" s="2" t="s">
        <v>152</v>
      </c>
      <c r="Y3578" s="2" t="s">
        <v>152</v>
      </c>
      <c r="Z3578" s="94" t="s">
        <v>152</v>
      </c>
      <c r="AA3578" s="13" t="s">
        <v>151</v>
      </c>
      <c r="AB3578" s="2" t="s">
        <v>151</v>
      </c>
      <c r="AC3578" s="14" t="s">
        <v>152</v>
      </c>
      <c r="AD3578" s="93" t="s">
        <v>151</v>
      </c>
      <c r="AE3578" s="14" t="s">
        <v>152</v>
      </c>
      <c r="AF3578" s="99">
        <v>100</v>
      </c>
    </row>
    <row r="3579" spans="1:32" x14ac:dyDescent="0.3">
      <c r="A3579" s="55" t="str">
        <f t="shared" si="55"/>
        <v>SItr_02.1</v>
      </c>
      <c r="C3579" s="96" t="s">
        <v>38</v>
      </c>
      <c r="D3579" s="97" t="s">
        <v>779</v>
      </c>
      <c r="E3579" s="97" t="s">
        <v>881</v>
      </c>
      <c r="F3579" s="97" t="s">
        <v>882</v>
      </c>
      <c r="G3579" s="97" t="s">
        <v>351</v>
      </c>
      <c r="H3579" s="96" t="s">
        <v>50</v>
      </c>
      <c r="I3579" s="98" t="s">
        <v>51</v>
      </c>
      <c r="J3579" s="27" t="s">
        <v>4769</v>
      </c>
      <c r="K3579" s="28" t="s">
        <v>4770</v>
      </c>
      <c r="L3579" s="93" t="s">
        <v>151</v>
      </c>
      <c r="M3579" s="2" t="s">
        <v>151</v>
      </c>
      <c r="N3579" s="94" t="s">
        <v>151</v>
      </c>
      <c r="O3579" s="13" t="s">
        <v>151</v>
      </c>
      <c r="P3579" s="2" t="s">
        <v>151</v>
      </c>
      <c r="Q3579" s="2" t="s">
        <v>468</v>
      </c>
      <c r="R3579" s="2" t="s">
        <v>152</v>
      </c>
      <c r="S3579" s="2" t="s">
        <v>152</v>
      </c>
      <c r="T3579" s="2" t="s">
        <v>152</v>
      </c>
      <c r="U3579" s="14" t="s">
        <v>152</v>
      </c>
      <c r="V3579" s="13" t="s">
        <v>151</v>
      </c>
      <c r="W3579" s="2" t="s">
        <v>151</v>
      </c>
      <c r="X3579" s="2" t="s">
        <v>152</v>
      </c>
      <c r="Y3579" s="2" t="s">
        <v>152</v>
      </c>
      <c r="Z3579" s="94" t="s">
        <v>152</v>
      </c>
      <c r="AA3579" s="13" t="s">
        <v>151</v>
      </c>
      <c r="AB3579" s="2" t="s">
        <v>151</v>
      </c>
      <c r="AC3579" s="14" t="s">
        <v>151</v>
      </c>
      <c r="AD3579" s="93" t="s">
        <v>151</v>
      </c>
      <c r="AE3579" s="14" t="s">
        <v>152</v>
      </c>
      <c r="AF3579" s="99">
        <v>100</v>
      </c>
    </row>
    <row r="3580" spans="1:32" x14ac:dyDescent="0.3">
      <c r="A3580" s="55" t="str">
        <f t="shared" si="55"/>
        <v>SItr_02.1</v>
      </c>
      <c r="C3580" s="96" t="s">
        <v>38</v>
      </c>
      <c r="D3580" s="97" t="s">
        <v>779</v>
      </c>
      <c r="E3580" s="97" t="s">
        <v>881</v>
      </c>
      <c r="F3580" s="97" t="s">
        <v>882</v>
      </c>
      <c r="G3580" s="97" t="s">
        <v>351</v>
      </c>
      <c r="H3580" s="96" t="s">
        <v>50</v>
      </c>
      <c r="I3580" s="98" t="s">
        <v>51</v>
      </c>
      <c r="J3580" s="27" t="s">
        <v>4771</v>
      </c>
      <c r="K3580" s="28" t="s">
        <v>4772</v>
      </c>
      <c r="L3580" s="93" t="s">
        <v>151</v>
      </c>
      <c r="M3580" s="2" t="s">
        <v>152</v>
      </c>
      <c r="N3580" s="94" t="s">
        <v>151</v>
      </c>
      <c r="O3580" s="13" t="s">
        <v>152</v>
      </c>
      <c r="P3580" s="2" t="s">
        <v>152</v>
      </c>
      <c r="Q3580" s="2" t="s">
        <v>152</v>
      </c>
      <c r="R3580" s="2" t="s">
        <v>152</v>
      </c>
      <c r="S3580" s="2" t="s">
        <v>152</v>
      </c>
      <c r="T3580" s="2" t="s">
        <v>152</v>
      </c>
      <c r="U3580" s="14" t="s">
        <v>152</v>
      </c>
      <c r="V3580" s="13" t="s">
        <v>152</v>
      </c>
      <c r="W3580" s="2" t="s">
        <v>152</v>
      </c>
      <c r="X3580" s="2" t="s">
        <v>152</v>
      </c>
      <c r="Y3580" s="2" t="s">
        <v>152</v>
      </c>
      <c r="Z3580" s="94" t="s">
        <v>152</v>
      </c>
      <c r="AA3580" s="13" t="s">
        <v>152</v>
      </c>
      <c r="AB3580" s="2" t="s">
        <v>152</v>
      </c>
      <c r="AC3580" s="14" t="s">
        <v>152</v>
      </c>
      <c r="AD3580" s="93" t="s">
        <v>152</v>
      </c>
      <c r="AE3580" s="14" t="s">
        <v>152</v>
      </c>
      <c r="AF3580" s="99">
        <v>100</v>
      </c>
    </row>
    <row r="3581" spans="1:32" x14ac:dyDescent="0.3">
      <c r="A3581" s="55" t="str">
        <f t="shared" si="55"/>
        <v>SItr_02.1</v>
      </c>
      <c r="C3581" s="96" t="s">
        <v>38</v>
      </c>
      <c r="D3581" s="97" t="s">
        <v>779</v>
      </c>
      <c r="E3581" s="97" t="s">
        <v>881</v>
      </c>
      <c r="F3581" s="97" t="s">
        <v>882</v>
      </c>
      <c r="G3581" s="97" t="s">
        <v>351</v>
      </c>
      <c r="H3581" s="96" t="s">
        <v>50</v>
      </c>
      <c r="I3581" s="98" t="s">
        <v>51</v>
      </c>
      <c r="J3581" s="27" t="s">
        <v>4773</v>
      </c>
      <c r="K3581" s="28" t="s">
        <v>4774</v>
      </c>
      <c r="L3581" s="93" t="s">
        <v>151</v>
      </c>
      <c r="M3581" s="2" t="s">
        <v>151</v>
      </c>
      <c r="N3581" s="94" t="s">
        <v>151</v>
      </c>
      <c r="O3581" s="13" t="s">
        <v>151</v>
      </c>
      <c r="P3581" s="2" t="s">
        <v>151</v>
      </c>
      <c r="Q3581" s="2" t="s">
        <v>32</v>
      </c>
      <c r="R3581" s="2" t="s">
        <v>152</v>
      </c>
      <c r="S3581" s="2" t="s">
        <v>152</v>
      </c>
      <c r="T3581" s="2" t="s">
        <v>152</v>
      </c>
      <c r="U3581" s="14" t="s">
        <v>152</v>
      </c>
      <c r="V3581" s="13" t="s">
        <v>151</v>
      </c>
      <c r="W3581" s="2" t="s">
        <v>151</v>
      </c>
      <c r="X3581" s="2" t="s">
        <v>152</v>
      </c>
      <c r="Y3581" s="2" t="s">
        <v>152</v>
      </c>
      <c r="Z3581" s="94" t="s">
        <v>152</v>
      </c>
      <c r="AA3581" s="13" t="s">
        <v>151</v>
      </c>
      <c r="AB3581" s="2" t="s">
        <v>151</v>
      </c>
      <c r="AC3581" s="14" t="s">
        <v>152</v>
      </c>
      <c r="AD3581" s="93" t="s">
        <v>151</v>
      </c>
      <c r="AE3581" s="14" t="s">
        <v>152</v>
      </c>
      <c r="AF3581" s="99">
        <v>100</v>
      </c>
    </row>
    <row r="3582" spans="1:32" x14ac:dyDescent="0.3">
      <c r="A3582" s="55" t="str">
        <f t="shared" si="55"/>
        <v>SItr_02.1</v>
      </c>
      <c r="C3582" s="96" t="s">
        <v>38</v>
      </c>
      <c r="D3582" s="97" t="s">
        <v>779</v>
      </c>
      <c r="E3582" s="97" t="s">
        <v>881</v>
      </c>
      <c r="F3582" s="97" t="s">
        <v>882</v>
      </c>
      <c r="G3582" s="97" t="s">
        <v>351</v>
      </c>
      <c r="H3582" s="96" t="s">
        <v>50</v>
      </c>
      <c r="I3582" s="98" t="s">
        <v>51</v>
      </c>
      <c r="J3582" s="27" t="s">
        <v>4775</v>
      </c>
      <c r="K3582" s="28" t="s">
        <v>4776</v>
      </c>
      <c r="L3582" s="93" t="s">
        <v>151</v>
      </c>
      <c r="M3582" s="2" t="s">
        <v>152</v>
      </c>
      <c r="N3582" s="94" t="s">
        <v>151</v>
      </c>
      <c r="O3582" s="13" t="s">
        <v>152</v>
      </c>
      <c r="P3582" s="2" t="s">
        <v>152</v>
      </c>
      <c r="Q3582" s="2" t="s">
        <v>152</v>
      </c>
      <c r="R3582" s="2" t="s">
        <v>152</v>
      </c>
      <c r="S3582" s="2" t="s">
        <v>152</v>
      </c>
      <c r="T3582" s="2" t="s">
        <v>152</v>
      </c>
      <c r="U3582" s="14" t="s">
        <v>152</v>
      </c>
      <c r="V3582" s="13" t="s">
        <v>151</v>
      </c>
      <c r="W3582" s="2" t="s">
        <v>152</v>
      </c>
      <c r="X3582" s="2" t="s">
        <v>152</v>
      </c>
      <c r="Y3582" s="2" t="s">
        <v>152</v>
      </c>
      <c r="Z3582" s="94" t="s">
        <v>152</v>
      </c>
      <c r="AA3582" s="13" t="s">
        <v>151</v>
      </c>
      <c r="AB3582" s="2" t="s">
        <v>152</v>
      </c>
      <c r="AC3582" s="14" t="s">
        <v>152</v>
      </c>
      <c r="AD3582" s="93" t="s">
        <v>152</v>
      </c>
      <c r="AE3582" s="14" t="s">
        <v>152</v>
      </c>
      <c r="AF3582" s="99">
        <v>100</v>
      </c>
    </row>
    <row r="3583" spans="1:32" x14ac:dyDescent="0.3">
      <c r="A3583" s="55" t="str">
        <f t="shared" si="55"/>
        <v>SItr_02.2</v>
      </c>
      <c r="C3583" s="96" t="s">
        <v>38</v>
      </c>
      <c r="D3583" s="97" t="s">
        <v>779</v>
      </c>
      <c r="E3583" s="97" t="s">
        <v>883</v>
      </c>
      <c r="F3583" s="97" t="s">
        <v>884</v>
      </c>
      <c r="G3583" s="97" t="s">
        <v>351</v>
      </c>
      <c r="H3583" s="96" t="s">
        <v>50</v>
      </c>
      <c r="I3583" s="98" t="s">
        <v>454</v>
      </c>
      <c r="J3583" s="27" t="s">
        <v>976</v>
      </c>
      <c r="K3583" s="28" t="s">
        <v>976</v>
      </c>
      <c r="L3583" s="93" t="s">
        <v>151</v>
      </c>
      <c r="M3583" s="2" t="s">
        <v>151</v>
      </c>
      <c r="N3583" s="94" t="s">
        <v>151</v>
      </c>
      <c r="O3583" s="13" t="s">
        <v>151</v>
      </c>
      <c r="P3583" s="2" t="s">
        <v>151</v>
      </c>
      <c r="Q3583" s="2" t="s">
        <v>151</v>
      </c>
      <c r="R3583" s="2" t="s">
        <v>151</v>
      </c>
      <c r="S3583" s="2" t="s">
        <v>151</v>
      </c>
      <c r="T3583" s="2" t="s">
        <v>151</v>
      </c>
      <c r="U3583" s="14" t="s">
        <v>151</v>
      </c>
      <c r="V3583" s="13" t="s">
        <v>151</v>
      </c>
      <c r="W3583" s="2" t="s">
        <v>151</v>
      </c>
      <c r="X3583" s="2" t="s">
        <v>151</v>
      </c>
      <c r="Y3583" s="2" t="s">
        <v>151</v>
      </c>
      <c r="Z3583" s="94" t="s">
        <v>151</v>
      </c>
      <c r="AA3583" s="13" t="s">
        <v>151</v>
      </c>
      <c r="AB3583" s="2" t="s">
        <v>151</v>
      </c>
      <c r="AC3583" s="14" t="s">
        <v>151</v>
      </c>
      <c r="AD3583" s="93" t="s">
        <v>151</v>
      </c>
      <c r="AE3583" s="14" t="s">
        <v>151</v>
      </c>
      <c r="AF3583" s="99">
        <v>100</v>
      </c>
    </row>
    <row r="3584" spans="1:32" x14ac:dyDescent="0.3">
      <c r="A3584" s="55" t="str">
        <f t="shared" si="55"/>
        <v>SItr_02.3</v>
      </c>
      <c r="C3584" s="96" t="s">
        <v>38</v>
      </c>
      <c r="D3584" s="97" t="s">
        <v>779</v>
      </c>
      <c r="E3584" s="97" t="s">
        <v>885</v>
      </c>
      <c r="F3584" s="97" t="s">
        <v>886</v>
      </c>
      <c r="G3584" s="97" t="s">
        <v>351</v>
      </c>
      <c r="H3584" s="96" t="s">
        <v>50</v>
      </c>
      <c r="I3584" s="98" t="s">
        <v>454</v>
      </c>
      <c r="J3584" s="27" t="s">
        <v>4785</v>
      </c>
      <c r="K3584" s="28" t="s">
        <v>4786</v>
      </c>
      <c r="L3584" s="93" t="s">
        <v>151</v>
      </c>
      <c r="M3584" s="2" t="s">
        <v>151</v>
      </c>
      <c r="N3584" s="94" t="s">
        <v>151</v>
      </c>
      <c r="O3584" s="13" t="s">
        <v>151</v>
      </c>
      <c r="P3584" s="2" t="s">
        <v>468</v>
      </c>
      <c r="Q3584" s="2" t="s">
        <v>468</v>
      </c>
      <c r="R3584" s="2" t="s">
        <v>152</v>
      </c>
      <c r="S3584" s="2" t="s">
        <v>152</v>
      </c>
      <c r="T3584" s="2" t="s">
        <v>152</v>
      </c>
      <c r="U3584" s="14" t="s">
        <v>152</v>
      </c>
      <c r="V3584" s="13" t="s">
        <v>151</v>
      </c>
      <c r="W3584" s="2" t="s">
        <v>151</v>
      </c>
      <c r="X3584" s="2" t="s">
        <v>152</v>
      </c>
      <c r="Y3584" s="2" t="s">
        <v>468</v>
      </c>
      <c r="Z3584" s="94" t="s">
        <v>152</v>
      </c>
      <c r="AA3584" s="13" t="s">
        <v>152</v>
      </c>
      <c r="AB3584" s="2" t="s">
        <v>152</v>
      </c>
      <c r="AC3584" s="14" t="s">
        <v>152</v>
      </c>
      <c r="AD3584" s="93" t="s">
        <v>151</v>
      </c>
      <c r="AE3584" s="14" t="s">
        <v>152</v>
      </c>
      <c r="AF3584" s="99">
        <v>100</v>
      </c>
    </row>
    <row r="3585" spans="1:32" x14ac:dyDescent="0.3">
      <c r="A3585" s="55" t="str">
        <f t="shared" si="55"/>
        <v>SItr_02.4</v>
      </c>
      <c r="C3585" s="96" t="s">
        <v>38</v>
      </c>
      <c r="D3585" s="97" t="s">
        <v>779</v>
      </c>
      <c r="E3585" s="97" t="s">
        <v>887</v>
      </c>
      <c r="F3585" s="97" t="s">
        <v>888</v>
      </c>
      <c r="G3585" s="97" t="s">
        <v>351</v>
      </c>
      <c r="H3585" s="96" t="s">
        <v>50</v>
      </c>
      <c r="I3585" s="98"/>
      <c r="J3585" s="27" t="s">
        <v>113</v>
      </c>
      <c r="K3585" s="28" t="s">
        <v>113</v>
      </c>
      <c r="L3585" s="93"/>
      <c r="M3585" s="2"/>
      <c r="N3585" s="94"/>
      <c r="O3585" s="13"/>
      <c r="P3585" s="2"/>
      <c r="Q3585" s="2"/>
      <c r="R3585" s="2"/>
      <c r="S3585" s="2"/>
      <c r="T3585" s="2"/>
      <c r="U3585" s="14"/>
      <c r="V3585" s="13"/>
      <c r="W3585" s="2"/>
      <c r="X3585" s="2"/>
      <c r="Y3585" s="2"/>
      <c r="Z3585" s="94"/>
      <c r="AA3585" s="13"/>
      <c r="AB3585" s="2"/>
      <c r="AC3585" s="14"/>
      <c r="AD3585" s="93"/>
      <c r="AE3585" s="14"/>
      <c r="AF3585" s="99" t="s">
        <v>6</v>
      </c>
    </row>
    <row r="3586" spans="1:32" x14ac:dyDescent="0.3">
      <c r="A3586" s="55" t="str">
        <f t="shared" si="55"/>
        <v>SItr_03.1</v>
      </c>
      <c r="C3586" s="96" t="s">
        <v>38</v>
      </c>
      <c r="D3586" s="97" t="s">
        <v>779</v>
      </c>
      <c r="E3586" s="97" t="s">
        <v>889</v>
      </c>
      <c r="F3586" s="97" t="s">
        <v>890</v>
      </c>
      <c r="G3586" s="97" t="s">
        <v>344</v>
      </c>
      <c r="H3586" s="96" t="s">
        <v>50</v>
      </c>
      <c r="I3586" s="98" t="s">
        <v>454</v>
      </c>
      <c r="J3586" s="27" t="s">
        <v>4787</v>
      </c>
      <c r="K3586" s="28" t="s">
        <v>4788</v>
      </c>
      <c r="L3586" s="93" t="s">
        <v>151</v>
      </c>
      <c r="M3586" s="2" t="s">
        <v>151</v>
      </c>
      <c r="N3586" s="94" t="s">
        <v>151</v>
      </c>
      <c r="O3586" s="13"/>
      <c r="P3586" s="2"/>
      <c r="Q3586" s="2"/>
      <c r="R3586" s="2"/>
      <c r="S3586" s="2"/>
      <c r="T3586" s="2"/>
      <c r="U3586" s="14"/>
      <c r="V3586" s="13"/>
      <c r="W3586" s="2"/>
      <c r="X3586" s="2"/>
      <c r="Y3586" s="2"/>
      <c r="Z3586" s="94"/>
      <c r="AA3586" s="13"/>
      <c r="AB3586" s="2"/>
      <c r="AC3586" s="14"/>
      <c r="AD3586" s="93"/>
      <c r="AE3586" s="14"/>
      <c r="AF3586" s="99">
        <v>100</v>
      </c>
    </row>
    <row r="3587" spans="1:32" x14ac:dyDescent="0.3">
      <c r="A3587" s="55" t="str">
        <f t="shared" si="55"/>
        <v>SItr_03.1</v>
      </c>
      <c r="C3587" s="96" t="s">
        <v>38</v>
      </c>
      <c r="D3587" s="97" t="s">
        <v>779</v>
      </c>
      <c r="E3587" s="97" t="s">
        <v>889</v>
      </c>
      <c r="F3587" s="97" t="s">
        <v>890</v>
      </c>
      <c r="G3587" s="97" t="s">
        <v>344</v>
      </c>
      <c r="H3587" s="96" t="s">
        <v>50</v>
      </c>
      <c r="I3587" s="98" t="s">
        <v>454</v>
      </c>
      <c r="J3587" s="27" t="s">
        <v>4789</v>
      </c>
      <c r="K3587" s="28" t="s">
        <v>4790</v>
      </c>
      <c r="L3587" s="93" t="s">
        <v>151</v>
      </c>
      <c r="M3587" s="2" t="s">
        <v>151</v>
      </c>
      <c r="N3587" s="94" t="s">
        <v>151</v>
      </c>
      <c r="O3587" s="13"/>
      <c r="P3587" s="2"/>
      <c r="Q3587" s="2"/>
      <c r="R3587" s="2"/>
      <c r="S3587" s="2"/>
      <c r="T3587" s="2"/>
      <c r="U3587" s="14"/>
      <c r="V3587" s="13"/>
      <c r="W3587" s="2"/>
      <c r="X3587" s="2"/>
      <c r="Y3587" s="2"/>
      <c r="Z3587" s="94"/>
      <c r="AA3587" s="13"/>
      <c r="AB3587" s="2"/>
      <c r="AC3587" s="14"/>
      <c r="AD3587" s="93"/>
      <c r="AE3587" s="14"/>
      <c r="AF3587" s="99">
        <v>100</v>
      </c>
    </row>
    <row r="3588" spans="1:32" x14ac:dyDescent="0.3">
      <c r="A3588" s="55" t="str">
        <f t="shared" si="55"/>
        <v>SItr_03.1</v>
      </c>
      <c r="C3588" s="96" t="s">
        <v>38</v>
      </c>
      <c r="D3588" s="97" t="s">
        <v>779</v>
      </c>
      <c r="E3588" s="97" t="s">
        <v>889</v>
      </c>
      <c r="F3588" s="97" t="s">
        <v>890</v>
      </c>
      <c r="G3588" s="97" t="s">
        <v>344</v>
      </c>
      <c r="H3588" s="96" t="s">
        <v>50</v>
      </c>
      <c r="I3588" s="98" t="s">
        <v>454</v>
      </c>
      <c r="J3588" s="27" t="s">
        <v>4791</v>
      </c>
      <c r="K3588" s="28" t="s">
        <v>4792</v>
      </c>
      <c r="L3588" s="93" t="s">
        <v>151</v>
      </c>
      <c r="M3588" s="2" t="s">
        <v>151</v>
      </c>
      <c r="N3588" s="94" t="s">
        <v>151</v>
      </c>
      <c r="O3588" s="13"/>
      <c r="P3588" s="2"/>
      <c r="Q3588" s="2"/>
      <c r="R3588" s="2"/>
      <c r="S3588" s="2"/>
      <c r="T3588" s="2"/>
      <c r="U3588" s="14"/>
      <c r="V3588" s="13"/>
      <c r="W3588" s="2"/>
      <c r="X3588" s="2"/>
      <c r="Y3588" s="2"/>
      <c r="Z3588" s="94"/>
      <c r="AA3588" s="13"/>
      <c r="AB3588" s="2"/>
      <c r="AC3588" s="14"/>
      <c r="AD3588" s="93"/>
      <c r="AE3588" s="14"/>
      <c r="AF3588" s="99">
        <v>100</v>
      </c>
    </row>
    <row r="3589" spans="1:32" x14ac:dyDescent="0.3">
      <c r="A3589" s="55" t="str">
        <f t="shared" si="55"/>
        <v>SItr_03.2</v>
      </c>
      <c r="C3589" s="96" t="s">
        <v>38</v>
      </c>
      <c r="D3589" s="97" t="s">
        <v>779</v>
      </c>
      <c r="E3589" s="97" t="s">
        <v>891</v>
      </c>
      <c r="F3589" s="97" t="s">
        <v>892</v>
      </c>
      <c r="G3589" s="97" t="s">
        <v>351</v>
      </c>
      <c r="H3589" s="96" t="s">
        <v>50</v>
      </c>
      <c r="I3589" s="98" t="s">
        <v>454</v>
      </c>
      <c r="J3589" s="27" t="s">
        <v>4787</v>
      </c>
      <c r="K3589" s="28" t="s">
        <v>4788</v>
      </c>
      <c r="L3589" s="93" t="s">
        <v>151</v>
      </c>
      <c r="M3589" s="2" t="s">
        <v>151</v>
      </c>
      <c r="N3589" s="94" t="s">
        <v>151</v>
      </c>
      <c r="O3589" s="13" t="s">
        <v>151</v>
      </c>
      <c r="P3589" s="2" t="s">
        <v>151</v>
      </c>
      <c r="Q3589" s="2" t="s">
        <v>152</v>
      </c>
      <c r="R3589" s="2" t="s">
        <v>152</v>
      </c>
      <c r="S3589" s="2" t="s">
        <v>152</v>
      </c>
      <c r="T3589" s="2" t="s">
        <v>152</v>
      </c>
      <c r="U3589" s="14" t="s">
        <v>152</v>
      </c>
      <c r="V3589" s="13" t="s">
        <v>152</v>
      </c>
      <c r="W3589" s="2" t="s">
        <v>152</v>
      </c>
      <c r="X3589" s="2" t="s">
        <v>152</v>
      </c>
      <c r="Y3589" s="2" t="s">
        <v>152</v>
      </c>
      <c r="Z3589" s="94" t="s">
        <v>152</v>
      </c>
      <c r="AA3589" s="13" t="s">
        <v>152</v>
      </c>
      <c r="AB3589" s="2" t="s">
        <v>152</v>
      </c>
      <c r="AC3589" s="14" t="s">
        <v>152</v>
      </c>
      <c r="AD3589" s="93" t="s">
        <v>151</v>
      </c>
      <c r="AE3589" s="14" t="s">
        <v>152</v>
      </c>
      <c r="AF3589" s="99">
        <v>100</v>
      </c>
    </row>
    <row r="3590" spans="1:32" x14ac:dyDescent="0.3">
      <c r="A3590" s="55" t="str">
        <f t="shared" si="55"/>
        <v>SItr_03.2</v>
      </c>
      <c r="C3590" s="96" t="s">
        <v>38</v>
      </c>
      <c r="D3590" s="97" t="s">
        <v>779</v>
      </c>
      <c r="E3590" s="97" t="s">
        <v>891</v>
      </c>
      <c r="F3590" s="97" t="s">
        <v>892</v>
      </c>
      <c r="G3590" s="97" t="s">
        <v>351</v>
      </c>
      <c r="H3590" s="96" t="s">
        <v>50</v>
      </c>
      <c r="I3590" s="98" t="s">
        <v>454</v>
      </c>
      <c r="J3590" s="27" t="s">
        <v>4789</v>
      </c>
      <c r="K3590" s="28" t="s">
        <v>4790</v>
      </c>
      <c r="L3590" s="93" t="s">
        <v>151</v>
      </c>
      <c r="M3590" s="2" t="s">
        <v>152</v>
      </c>
      <c r="N3590" s="94" t="s">
        <v>151</v>
      </c>
      <c r="O3590" s="13" t="s">
        <v>152</v>
      </c>
      <c r="P3590" s="2" t="s">
        <v>152</v>
      </c>
      <c r="Q3590" s="2" t="s">
        <v>152</v>
      </c>
      <c r="R3590" s="2" t="s">
        <v>152</v>
      </c>
      <c r="S3590" s="2" t="s">
        <v>152</v>
      </c>
      <c r="T3590" s="2" t="s">
        <v>152</v>
      </c>
      <c r="U3590" s="14" t="s">
        <v>152</v>
      </c>
      <c r="V3590" s="13" t="s">
        <v>151</v>
      </c>
      <c r="W3590" s="2" t="s">
        <v>152</v>
      </c>
      <c r="X3590" s="2" t="s">
        <v>152</v>
      </c>
      <c r="Y3590" s="2" t="s">
        <v>152</v>
      </c>
      <c r="Z3590" s="94" t="s">
        <v>152</v>
      </c>
      <c r="AA3590" s="13" t="s">
        <v>152</v>
      </c>
      <c r="AB3590" s="2" t="s">
        <v>152</v>
      </c>
      <c r="AC3590" s="14" t="s">
        <v>152</v>
      </c>
      <c r="AD3590" s="93" t="s">
        <v>152</v>
      </c>
      <c r="AE3590" s="14" t="s">
        <v>152</v>
      </c>
      <c r="AF3590" s="99">
        <v>100</v>
      </c>
    </row>
    <row r="3591" spans="1:32" x14ac:dyDescent="0.3">
      <c r="A3591" s="55" t="str">
        <f t="shared" si="55"/>
        <v>SItr_03.2</v>
      </c>
      <c r="C3591" s="96" t="s">
        <v>38</v>
      </c>
      <c r="D3591" s="97" t="s">
        <v>779</v>
      </c>
      <c r="E3591" s="97" t="s">
        <v>891</v>
      </c>
      <c r="F3591" s="97" t="s">
        <v>892</v>
      </c>
      <c r="G3591" s="97" t="s">
        <v>351</v>
      </c>
      <c r="H3591" s="96" t="s">
        <v>50</v>
      </c>
      <c r="I3591" s="98" t="s">
        <v>454</v>
      </c>
      <c r="J3591" s="27" t="s">
        <v>4791</v>
      </c>
      <c r="K3591" s="28" t="s">
        <v>4792</v>
      </c>
      <c r="L3591" s="93" t="s">
        <v>151</v>
      </c>
      <c r="M3591" s="2" t="s">
        <v>151</v>
      </c>
      <c r="N3591" s="94" t="s">
        <v>151</v>
      </c>
      <c r="O3591" s="13" t="s">
        <v>151</v>
      </c>
      <c r="P3591" s="2" t="s">
        <v>152</v>
      </c>
      <c r="Q3591" s="2" t="s">
        <v>152</v>
      </c>
      <c r="R3591" s="2" t="s">
        <v>152</v>
      </c>
      <c r="S3591" s="2" t="s">
        <v>151</v>
      </c>
      <c r="T3591" s="2" t="s">
        <v>152</v>
      </c>
      <c r="U3591" s="14" t="s">
        <v>152</v>
      </c>
      <c r="V3591" s="13" t="s">
        <v>151</v>
      </c>
      <c r="W3591" s="2" t="s">
        <v>151</v>
      </c>
      <c r="X3591" s="2" t="s">
        <v>152</v>
      </c>
      <c r="Y3591" s="2" t="s">
        <v>152</v>
      </c>
      <c r="Z3591" s="94" t="s">
        <v>152</v>
      </c>
      <c r="AA3591" s="13" t="s">
        <v>152</v>
      </c>
      <c r="AB3591" s="2" t="s">
        <v>152</v>
      </c>
      <c r="AC3591" s="14" t="s">
        <v>152</v>
      </c>
      <c r="AD3591" s="93" t="s">
        <v>151</v>
      </c>
      <c r="AE3591" s="14" t="s">
        <v>152</v>
      </c>
      <c r="AF3591" s="99">
        <v>100</v>
      </c>
    </row>
    <row r="3592" spans="1:32" x14ac:dyDescent="0.3">
      <c r="A3592" s="55" t="str">
        <f t="shared" ref="A3592:A3655" si="56">C3592&amp;LOWER(LEFT(D3592,2))&amp;"_"&amp;IF(LEN(TRIM(LEFT(E3592,FIND(" ",E3592))))=3,"0"&amp;TRIM(LEFT(E3592,FIND(" ",E3592))),TRIM(LEFT(E3592,FIND(" ",E3592))))</f>
        <v>SItr_03.3</v>
      </c>
      <c r="C3592" s="96" t="s">
        <v>38</v>
      </c>
      <c r="D3592" s="97" t="s">
        <v>779</v>
      </c>
      <c r="E3592" s="97" t="s">
        <v>893</v>
      </c>
      <c r="F3592" s="97" t="s">
        <v>894</v>
      </c>
      <c r="G3592" s="97" t="s">
        <v>351</v>
      </c>
      <c r="H3592" s="96" t="s">
        <v>50</v>
      </c>
      <c r="I3592" s="98" t="s">
        <v>454</v>
      </c>
      <c r="J3592" s="27" t="s">
        <v>4787</v>
      </c>
      <c r="K3592" s="28" t="s">
        <v>4788</v>
      </c>
      <c r="L3592" s="93" t="s">
        <v>152</v>
      </c>
      <c r="M3592" s="2" t="s">
        <v>152</v>
      </c>
      <c r="N3592" s="94" t="s">
        <v>152</v>
      </c>
      <c r="O3592" s="13" t="s">
        <v>152</v>
      </c>
      <c r="P3592" s="2" t="s">
        <v>152</v>
      </c>
      <c r="Q3592" s="2" t="s">
        <v>152</v>
      </c>
      <c r="R3592" s="2" t="s">
        <v>152</v>
      </c>
      <c r="S3592" s="2" t="s">
        <v>152</v>
      </c>
      <c r="T3592" s="2" t="s">
        <v>152</v>
      </c>
      <c r="U3592" s="14" t="s">
        <v>152</v>
      </c>
      <c r="V3592" s="13" t="s">
        <v>152</v>
      </c>
      <c r="W3592" s="2" t="s">
        <v>152</v>
      </c>
      <c r="X3592" s="2" t="s">
        <v>152</v>
      </c>
      <c r="Y3592" s="2" t="s">
        <v>152</v>
      </c>
      <c r="Z3592" s="94" t="s">
        <v>152</v>
      </c>
      <c r="AA3592" s="13" t="s">
        <v>152</v>
      </c>
      <c r="AB3592" s="2" t="s">
        <v>152</v>
      </c>
      <c r="AC3592" s="14" t="s">
        <v>152</v>
      </c>
      <c r="AD3592" s="93" t="s">
        <v>152</v>
      </c>
      <c r="AE3592" s="14" t="s">
        <v>152</v>
      </c>
      <c r="AF3592" s="99">
        <v>100</v>
      </c>
    </row>
    <row r="3593" spans="1:32" x14ac:dyDescent="0.3">
      <c r="A3593" s="55" t="str">
        <f t="shared" si="56"/>
        <v>SItr_03.3</v>
      </c>
      <c r="C3593" s="96" t="s">
        <v>38</v>
      </c>
      <c r="D3593" s="97" t="s">
        <v>779</v>
      </c>
      <c r="E3593" s="97" t="s">
        <v>893</v>
      </c>
      <c r="F3593" s="97" t="s">
        <v>894</v>
      </c>
      <c r="G3593" s="97" t="s">
        <v>351</v>
      </c>
      <c r="H3593" s="96" t="s">
        <v>50</v>
      </c>
      <c r="I3593" s="98" t="s">
        <v>454</v>
      </c>
      <c r="J3593" s="27" t="s">
        <v>4789</v>
      </c>
      <c r="K3593" s="28" t="s">
        <v>4790</v>
      </c>
      <c r="L3593" s="93" t="s">
        <v>152</v>
      </c>
      <c r="M3593" s="2" t="s">
        <v>152</v>
      </c>
      <c r="N3593" s="94" t="s">
        <v>152</v>
      </c>
      <c r="O3593" s="13" t="s">
        <v>152</v>
      </c>
      <c r="P3593" s="2" t="s">
        <v>152</v>
      </c>
      <c r="Q3593" s="2" t="s">
        <v>152</v>
      </c>
      <c r="R3593" s="2" t="s">
        <v>152</v>
      </c>
      <c r="S3593" s="2" t="s">
        <v>152</v>
      </c>
      <c r="T3593" s="2" t="s">
        <v>152</v>
      </c>
      <c r="U3593" s="14" t="s">
        <v>152</v>
      </c>
      <c r="V3593" s="13" t="s">
        <v>152</v>
      </c>
      <c r="W3593" s="2" t="s">
        <v>152</v>
      </c>
      <c r="X3593" s="2" t="s">
        <v>152</v>
      </c>
      <c r="Y3593" s="2" t="s">
        <v>152</v>
      </c>
      <c r="Z3593" s="94" t="s">
        <v>152</v>
      </c>
      <c r="AA3593" s="13" t="s">
        <v>152</v>
      </c>
      <c r="AB3593" s="2" t="s">
        <v>152</v>
      </c>
      <c r="AC3593" s="14" t="s">
        <v>152</v>
      </c>
      <c r="AD3593" s="93" t="s">
        <v>152</v>
      </c>
      <c r="AE3593" s="14" t="s">
        <v>152</v>
      </c>
      <c r="AF3593" s="99">
        <v>100</v>
      </c>
    </row>
    <row r="3594" spans="1:32" x14ac:dyDescent="0.3">
      <c r="A3594" s="55" t="str">
        <f t="shared" si="56"/>
        <v>SItr_03.3</v>
      </c>
      <c r="C3594" s="96" t="s">
        <v>38</v>
      </c>
      <c r="D3594" s="97" t="s">
        <v>779</v>
      </c>
      <c r="E3594" s="97" t="s">
        <v>893</v>
      </c>
      <c r="F3594" s="97" t="s">
        <v>894</v>
      </c>
      <c r="G3594" s="97" t="s">
        <v>351</v>
      </c>
      <c r="H3594" s="96" t="s">
        <v>50</v>
      </c>
      <c r="I3594" s="98" t="s">
        <v>454</v>
      </c>
      <c r="J3594" s="27" t="s">
        <v>4791</v>
      </c>
      <c r="K3594" s="28" t="s">
        <v>4792</v>
      </c>
      <c r="L3594" s="93" t="s">
        <v>152</v>
      </c>
      <c r="M3594" s="2" t="s">
        <v>152</v>
      </c>
      <c r="N3594" s="94" t="s">
        <v>152</v>
      </c>
      <c r="O3594" s="13" t="s">
        <v>152</v>
      </c>
      <c r="P3594" s="2" t="s">
        <v>152</v>
      </c>
      <c r="Q3594" s="2" t="s">
        <v>152</v>
      </c>
      <c r="R3594" s="2" t="s">
        <v>152</v>
      </c>
      <c r="S3594" s="2" t="s">
        <v>152</v>
      </c>
      <c r="T3594" s="2" t="s">
        <v>152</v>
      </c>
      <c r="U3594" s="14" t="s">
        <v>152</v>
      </c>
      <c r="V3594" s="13" t="s">
        <v>152</v>
      </c>
      <c r="W3594" s="2" t="s">
        <v>152</v>
      </c>
      <c r="X3594" s="2" t="s">
        <v>152</v>
      </c>
      <c r="Y3594" s="2" t="s">
        <v>152</v>
      </c>
      <c r="Z3594" s="94" t="s">
        <v>152</v>
      </c>
      <c r="AA3594" s="13" t="s">
        <v>152</v>
      </c>
      <c r="AB3594" s="2" t="s">
        <v>152</v>
      </c>
      <c r="AC3594" s="14" t="s">
        <v>152</v>
      </c>
      <c r="AD3594" s="93" t="s">
        <v>152</v>
      </c>
      <c r="AE3594" s="14" t="s">
        <v>152</v>
      </c>
      <c r="AF3594" s="99">
        <v>100</v>
      </c>
    </row>
    <row r="3595" spans="1:32" x14ac:dyDescent="0.3">
      <c r="A3595" s="55" t="str">
        <f t="shared" si="56"/>
        <v>SKec_01.1</v>
      </c>
      <c r="C3595" s="96" t="s">
        <v>39</v>
      </c>
      <c r="D3595" s="97" t="s">
        <v>776</v>
      </c>
      <c r="E3595" s="97" t="s">
        <v>815</v>
      </c>
      <c r="F3595" s="97" t="s">
        <v>816</v>
      </c>
      <c r="G3595" s="97" t="s">
        <v>351</v>
      </c>
      <c r="H3595" s="96" t="s">
        <v>50</v>
      </c>
      <c r="I3595" s="98" t="s">
        <v>454</v>
      </c>
      <c r="J3595" s="27" t="s">
        <v>263</v>
      </c>
      <c r="K3595" s="28" t="s">
        <v>4793</v>
      </c>
      <c r="L3595" s="93" t="s">
        <v>151</v>
      </c>
      <c r="M3595" s="2" t="s">
        <v>151</v>
      </c>
      <c r="N3595" s="94" t="s">
        <v>151</v>
      </c>
      <c r="O3595" s="13" t="s">
        <v>151</v>
      </c>
      <c r="P3595" s="2" t="s">
        <v>468</v>
      </c>
      <c r="Q3595" s="2" t="s">
        <v>151</v>
      </c>
      <c r="R3595" s="2" t="s">
        <v>151</v>
      </c>
      <c r="S3595" s="2" t="s">
        <v>151</v>
      </c>
      <c r="T3595" s="2" t="s">
        <v>151</v>
      </c>
      <c r="U3595" s="14" t="s">
        <v>151</v>
      </c>
      <c r="V3595" s="13" t="s">
        <v>151</v>
      </c>
      <c r="W3595" s="2" t="s">
        <v>151</v>
      </c>
      <c r="X3595" s="2" t="s">
        <v>151</v>
      </c>
      <c r="Y3595" s="2" t="s">
        <v>151</v>
      </c>
      <c r="Z3595" s="94" t="s">
        <v>152</v>
      </c>
      <c r="AA3595" s="13" t="s">
        <v>151</v>
      </c>
      <c r="AB3595" s="2" t="s">
        <v>151</v>
      </c>
      <c r="AC3595" s="14" t="s">
        <v>151</v>
      </c>
      <c r="AD3595" s="93" t="s">
        <v>151</v>
      </c>
      <c r="AE3595" s="14" t="s">
        <v>151</v>
      </c>
      <c r="AF3595" s="99">
        <v>100</v>
      </c>
    </row>
    <row r="3596" spans="1:32" x14ac:dyDescent="0.3">
      <c r="A3596" s="55" t="str">
        <f t="shared" si="56"/>
        <v>SKec_01.1</v>
      </c>
      <c r="C3596" s="96" t="s">
        <v>39</v>
      </c>
      <c r="D3596" s="97" t="s">
        <v>776</v>
      </c>
      <c r="E3596" s="97" t="s">
        <v>815</v>
      </c>
      <c r="F3596" s="97" t="s">
        <v>816</v>
      </c>
      <c r="G3596" s="97" t="s">
        <v>351</v>
      </c>
      <c r="H3596" s="96" t="s">
        <v>50</v>
      </c>
      <c r="I3596" s="98" t="s">
        <v>454</v>
      </c>
      <c r="J3596" s="27" t="s">
        <v>263</v>
      </c>
      <c r="K3596" s="28" t="s">
        <v>4794</v>
      </c>
      <c r="L3596" s="93" t="s">
        <v>151</v>
      </c>
      <c r="M3596" s="2" t="s">
        <v>151</v>
      </c>
      <c r="N3596" s="94" t="s">
        <v>151</v>
      </c>
      <c r="O3596" s="13" t="s">
        <v>151</v>
      </c>
      <c r="P3596" s="2" t="s">
        <v>468</v>
      </c>
      <c r="Q3596" s="2" t="s">
        <v>468</v>
      </c>
      <c r="R3596" s="2" t="s">
        <v>151</v>
      </c>
      <c r="S3596" s="2" t="s">
        <v>151</v>
      </c>
      <c r="T3596" s="2" t="s">
        <v>151</v>
      </c>
      <c r="U3596" s="14" t="s">
        <v>151</v>
      </c>
      <c r="V3596" s="13" t="s">
        <v>151</v>
      </c>
      <c r="W3596" s="2" t="s">
        <v>151</v>
      </c>
      <c r="X3596" s="2" t="s">
        <v>151</v>
      </c>
      <c r="Y3596" s="2" t="s">
        <v>151</v>
      </c>
      <c r="Z3596" s="94" t="s">
        <v>151</v>
      </c>
      <c r="AA3596" s="13" t="s">
        <v>151</v>
      </c>
      <c r="AB3596" s="2" t="s">
        <v>151</v>
      </c>
      <c r="AC3596" s="14" t="s">
        <v>151</v>
      </c>
      <c r="AD3596" s="93" t="s">
        <v>151</v>
      </c>
      <c r="AE3596" s="14" t="s">
        <v>151</v>
      </c>
      <c r="AF3596" s="99">
        <v>100</v>
      </c>
    </row>
    <row r="3597" spans="1:32" x14ac:dyDescent="0.3">
      <c r="A3597" s="55" t="str">
        <f t="shared" si="56"/>
        <v>SKec_01.2</v>
      </c>
      <c r="C3597" s="96" t="s">
        <v>39</v>
      </c>
      <c r="D3597" s="97" t="s">
        <v>776</v>
      </c>
      <c r="E3597" s="97" t="s">
        <v>817</v>
      </c>
      <c r="F3597" s="97" t="s">
        <v>818</v>
      </c>
      <c r="G3597" s="97" t="s">
        <v>351</v>
      </c>
      <c r="H3597" s="96" t="s">
        <v>50</v>
      </c>
      <c r="I3597" s="98" t="s">
        <v>454</v>
      </c>
      <c r="J3597" s="27" t="s">
        <v>264</v>
      </c>
      <c r="K3597" s="28" t="s">
        <v>4795</v>
      </c>
      <c r="L3597" s="93" t="s">
        <v>151</v>
      </c>
      <c r="M3597" s="2" t="s">
        <v>151</v>
      </c>
      <c r="N3597" s="94" t="s">
        <v>151</v>
      </c>
      <c r="O3597" s="13" t="s">
        <v>152</v>
      </c>
      <c r="P3597" s="2" t="s">
        <v>151</v>
      </c>
      <c r="Q3597" s="2" t="s">
        <v>152</v>
      </c>
      <c r="R3597" s="2" t="s">
        <v>151</v>
      </c>
      <c r="S3597" s="2" t="s">
        <v>151</v>
      </c>
      <c r="T3597" s="2" t="s">
        <v>151</v>
      </c>
      <c r="U3597" s="14" t="s">
        <v>152</v>
      </c>
      <c r="V3597" s="13" t="s">
        <v>151</v>
      </c>
      <c r="W3597" s="2" t="s">
        <v>151</v>
      </c>
      <c r="X3597" s="2" t="s">
        <v>151</v>
      </c>
      <c r="Y3597" s="2" t="s">
        <v>151</v>
      </c>
      <c r="Z3597" s="94" t="s">
        <v>152</v>
      </c>
      <c r="AA3597" s="13" t="s">
        <v>151</v>
      </c>
      <c r="AB3597" s="2" t="s">
        <v>151</v>
      </c>
      <c r="AC3597" s="14" t="s">
        <v>152</v>
      </c>
      <c r="AD3597" s="93" t="s">
        <v>151</v>
      </c>
      <c r="AE3597" s="14" t="s">
        <v>151</v>
      </c>
      <c r="AF3597" s="99">
        <v>100</v>
      </c>
    </row>
    <row r="3598" spans="1:32" x14ac:dyDescent="0.3">
      <c r="A3598" s="55" t="str">
        <f t="shared" si="56"/>
        <v>SKec_01.2</v>
      </c>
      <c r="C3598" s="96" t="s">
        <v>39</v>
      </c>
      <c r="D3598" s="97" t="s">
        <v>776</v>
      </c>
      <c r="E3598" s="97" t="s">
        <v>817</v>
      </c>
      <c r="F3598" s="97" t="s">
        <v>818</v>
      </c>
      <c r="G3598" s="97" t="s">
        <v>351</v>
      </c>
      <c r="H3598" s="96" t="s">
        <v>50</v>
      </c>
      <c r="I3598" s="98" t="s">
        <v>454</v>
      </c>
      <c r="J3598" s="27" t="s">
        <v>264</v>
      </c>
      <c r="K3598" s="28" t="s">
        <v>4796</v>
      </c>
      <c r="L3598" s="93" t="s">
        <v>151</v>
      </c>
      <c r="M3598" s="2" t="s">
        <v>151</v>
      </c>
      <c r="N3598" s="94" t="s">
        <v>151</v>
      </c>
      <c r="O3598" s="13" t="s">
        <v>152</v>
      </c>
      <c r="P3598" s="2" t="s">
        <v>151</v>
      </c>
      <c r="Q3598" s="2" t="s">
        <v>152</v>
      </c>
      <c r="R3598" s="2" t="s">
        <v>151</v>
      </c>
      <c r="S3598" s="2" t="s">
        <v>151</v>
      </c>
      <c r="T3598" s="2" t="s">
        <v>151</v>
      </c>
      <c r="U3598" s="14" t="s">
        <v>152</v>
      </c>
      <c r="V3598" s="13" t="s">
        <v>151</v>
      </c>
      <c r="W3598" s="2" t="s">
        <v>151</v>
      </c>
      <c r="X3598" s="2" t="s">
        <v>151</v>
      </c>
      <c r="Y3598" s="2" t="s">
        <v>151</v>
      </c>
      <c r="Z3598" s="94" t="s">
        <v>152</v>
      </c>
      <c r="AA3598" s="13" t="s">
        <v>151</v>
      </c>
      <c r="AB3598" s="2" t="s">
        <v>151</v>
      </c>
      <c r="AC3598" s="14" t="s">
        <v>152</v>
      </c>
      <c r="AD3598" s="93" t="s">
        <v>151</v>
      </c>
      <c r="AE3598" s="14" t="s">
        <v>152</v>
      </c>
      <c r="AF3598" s="99">
        <v>0</v>
      </c>
    </row>
    <row r="3599" spans="1:32" x14ac:dyDescent="0.3">
      <c r="A3599" s="55" t="str">
        <f t="shared" si="56"/>
        <v>SKec_01.3</v>
      </c>
      <c r="C3599" s="96" t="s">
        <v>39</v>
      </c>
      <c r="D3599" s="97" t="s">
        <v>776</v>
      </c>
      <c r="E3599" s="97" t="s">
        <v>819</v>
      </c>
      <c r="F3599" s="97" t="s">
        <v>820</v>
      </c>
      <c r="G3599" s="97" t="s">
        <v>351</v>
      </c>
      <c r="H3599" s="96" t="s">
        <v>50</v>
      </c>
      <c r="I3599" s="98" t="s">
        <v>454</v>
      </c>
      <c r="J3599" s="27" t="s">
        <v>228</v>
      </c>
      <c r="K3599" s="28" t="s">
        <v>4797</v>
      </c>
      <c r="L3599" s="93" t="s">
        <v>151</v>
      </c>
      <c r="M3599" s="2" t="s">
        <v>151</v>
      </c>
      <c r="N3599" s="94" t="s">
        <v>151</v>
      </c>
      <c r="O3599" s="13" t="s">
        <v>152</v>
      </c>
      <c r="P3599" s="2" t="s">
        <v>152</v>
      </c>
      <c r="Q3599" s="2" t="s">
        <v>152</v>
      </c>
      <c r="R3599" s="2" t="s">
        <v>152</v>
      </c>
      <c r="S3599" s="2" t="s">
        <v>152</v>
      </c>
      <c r="T3599" s="2" t="s">
        <v>152</v>
      </c>
      <c r="U3599" s="14" t="s">
        <v>152</v>
      </c>
      <c r="V3599" s="13" t="s">
        <v>151</v>
      </c>
      <c r="W3599" s="2" t="s">
        <v>151</v>
      </c>
      <c r="X3599" s="2" t="s">
        <v>151</v>
      </c>
      <c r="Y3599" s="2" t="s">
        <v>151</v>
      </c>
      <c r="Z3599" s="94" t="s">
        <v>152</v>
      </c>
      <c r="AA3599" s="13" t="s">
        <v>151</v>
      </c>
      <c r="AB3599" s="2" t="s">
        <v>151</v>
      </c>
      <c r="AC3599" s="14" t="s">
        <v>152</v>
      </c>
      <c r="AD3599" s="93" t="s">
        <v>152</v>
      </c>
      <c r="AE3599" s="14" t="s">
        <v>152</v>
      </c>
      <c r="AF3599" s="99">
        <v>100</v>
      </c>
    </row>
    <row r="3600" spans="1:32" x14ac:dyDescent="0.3">
      <c r="A3600" s="55" t="str">
        <f t="shared" si="56"/>
        <v>SKec_01.4</v>
      </c>
      <c r="C3600" s="96" t="s">
        <v>39</v>
      </c>
      <c r="D3600" s="97" t="s">
        <v>776</v>
      </c>
      <c r="E3600" s="97" t="s">
        <v>821</v>
      </c>
      <c r="F3600" s="97" t="s">
        <v>822</v>
      </c>
      <c r="G3600" s="97" t="s">
        <v>351</v>
      </c>
      <c r="H3600" s="96" t="s">
        <v>50</v>
      </c>
      <c r="I3600" s="98" t="s">
        <v>454</v>
      </c>
      <c r="J3600" s="27" t="s">
        <v>4798</v>
      </c>
      <c r="K3600" s="28" t="s">
        <v>4799</v>
      </c>
      <c r="L3600" s="93" t="s">
        <v>151</v>
      </c>
      <c r="M3600" s="2" t="s">
        <v>151</v>
      </c>
      <c r="N3600" s="94" t="s">
        <v>151</v>
      </c>
      <c r="O3600" s="13" t="s">
        <v>151</v>
      </c>
      <c r="P3600" s="2" t="s">
        <v>151</v>
      </c>
      <c r="Q3600" s="2" t="s">
        <v>151</v>
      </c>
      <c r="R3600" s="2" t="s">
        <v>152</v>
      </c>
      <c r="S3600" s="2" t="s">
        <v>151</v>
      </c>
      <c r="T3600" s="2" t="s">
        <v>152</v>
      </c>
      <c r="U3600" s="14" t="s">
        <v>151</v>
      </c>
      <c r="V3600" s="13" t="s">
        <v>151</v>
      </c>
      <c r="W3600" s="2" t="s">
        <v>151</v>
      </c>
      <c r="X3600" s="2" t="s">
        <v>151</v>
      </c>
      <c r="Y3600" s="2" t="s">
        <v>152</v>
      </c>
      <c r="Z3600" s="94" t="s">
        <v>152</v>
      </c>
      <c r="AA3600" s="13" t="s">
        <v>152</v>
      </c>
      <c r="AB3600" s="2" t="s">
        <v>152</v>
      </c>
      <c r="AC3600" s="14" t="s">
        <v>152</v>
      </c>
      <c r="AD3600" s="93" t="s">
        <v>151</v>
      </c>
      <c r="AE3600" s="14" t="s">
        <v>151</v>
      </c>
      <c r="AF3600" s="99">
        <v>0</v>
      </c>
    </row>
    <row r="3601" spans="1:32" x14ac:dyDescent="0.3">
      <c r="A3601" s="55" t="str">
        <f t="shared" si="56"/>
        <v>SKec_01.4</v>
      </c>
      <c r="C3601" s="96" t="s">
        <v>39</v>
      </c>
      <c r="D3601" s="97" t="s">
        <v>776</v>
      </c>
      <c r="E3601" s="97" t="s">
        <v>821</v>
      </c>
      <c r="F3601" s="97" t="s">
        <v>822</v>
      </c>
      <c r="G3601" s="97" t="s">
        <v>351</v>
      </c>
      <c r="H3601" s="96" t="s">
        <v>50</v>
      </c>
      <c r="I3601" s="98" t="s">
        <v>454</v>
      </c>
      <c r="J3601" s="27" t="s">
        <v>4798</v>
      </c>
      <c r="K3601" s="28" t="s">
        <v>4800</v>
      </c>
      <c r="L3601" s="93" t="s">
        <v>151</v>
      </c>
      <c r="M3601" s="2" t="s">
        <v>151</v>
      </c>
      <c r="N3601" s="94" t="s">
        <v>151</v>
      </c>
      <c r="O3601" s="13" t="s">
        <v>151</v>
      </c>
      <c r="P3601" s="2" t="s">
        <v>151</v>
      </c>
      <c r="Q3601" s="2" t="s">
        <v>151</v>
      </c>
      <c r="R3601" s="2" t="s">
        <v>152</v>
      </c>
      <c r="S3601" s="2" t="s">
        <v>151</v>
      </c>
      <c r="T3601" s="2" t="s">
        <v>152</v>
      </c>
      <c r="U3601" s="14" t="s">
        <v>151</v>
      </c>
      <c r="V3601" s="13" t="s">
        <v>151</v>
      </c>
      <c r="W3601" s="2" t="s">
        <v>151</v>
      </c>
      <c r="X3601" s="2" t="s">
        <v>151</v>
      </c>
      <c r="Y3601" s="2" t="s">
        <v>152</v>
      </c>
      <c r="Z3601" s="94" t="s">
        <v>152</v>
      </c>
      <c r="AA3601" s="13" t="s">
        <v>152</v>
      </c>
      <c r="AB3601" s="2" t="s">
        <v>152</v>
      </c>
      <c r="AC3601" s="14" t="s">
        <v>152</v>
      </c>
      <c r="AD3601" s="93" t="s">
        <v>151</v>
      </c>
      <c r="AE3601" s="14" t="s">
        <v>151</v>
      </c>
      <c r="AF3601" s="99">
        <v>0</v>
      </c>
    </row>
    <row r="3602" spans="1:32" x14ac:dyDescent="0.3">
      <c r="A3602" s="55" t="str">
        <f t="shared" si="56"/>
        <v>SKec_01.4</v>
      </c>
      <c r="C3602" s="96" t="s">
        <v>39</v>
      </c>
      <c r="D3602" s="97" t="s">
        <v>776</v>
      </c>
      <c r="E3602" s="97" t="s">
        <v>821</v>
      </c>
      <c r="F3602" s="97" t="s">
        <v>822</v>
      </c>
      <c r="G3602" s="97" t="s">
        <v>351</v>
      </c>
      <c r="H3602" s="96" t="s">
        <v>50</v>
      </c>
      <c r="I3602" s="98" t="s">
        <v>454</v>
      </c>
      <c r="J3602" s="27" t="s">
        <v>4798</v>
      </c>
      <c r="K3602" s="28" t="s">
        <v>4801</v>
      </c>
      <c r="L3602" s="93" t="s">
        <v>151</v>
      </c>
      <c r="M3602" s="2" t="s">
        <v>151</v>
      </c>
      <c r="N3602" s="94" t="s">
        <v>151</v>
      </c>
      <c r="O3602" s="13" t="s">
        <v>151</v>
      </c>
      <c r="P3602" s="2" t="s">
        <v>151</v>
      </c>
      <c r="Q3602" s="2" t="s">
        <v>151</v>
      </c>
      <c r="R3602" s="2" t="s">
        <v>152</v>
      </c>
      <c r="S3602" s="2" t="s">
        <v>151</v>
      </c>
      <c r="T3602" s="2" t="s">
        <v>152</v>
      </c>
      <c r="U3602" s="14" t="s">
        <v>151</v>
      </c>
      <c r="V3602" s="13" t="s">
        <v>151</v>
      </c>
      <c r="W3602" s="2" t="s">
        <v>151</v>
      </c>
      <c r="X3602" s="2" t="s">
        <v>151</v>
      </c>
      <c r="Y3602" s="2" t="s">
        <v>152</v>
      </c>
      <c r="Z3602" s="94" t="s">
        <v>152</v>
      </c>
      <c r="AA3602" s="13" t="s">
        <v>152</v>
      </c>
      <c r="AB3602" s="2" t="s">
        <v>152</v>
      </c>
      <c r="AC3602" s="14" t="s">
        <v>152</v>
      </c>
      <c r="AD3602" s="93" t="s">
        <v>151</v>
      </c>
      <c r="AE3602" s="14" t="s">
        <v>151</v>
      </c>
      <c r="AF3602" s="99">
        <v>0</v>
      </c>
    </row>
    <row r="3603" spans="1:32" x14ac:dyDescent="0.3">
      <c r="A3603" s="55" t="str">
        <f t="shared" si="56"/>
        <v>SKec_02.1</v>
      </c>
      <c r="C3603" s="96" t="s">
        <v>39</v>
      </c>
      <c r="D3603" s="97" t="s">
        <v>776</v>
      </c>
      <c r="E3603" s="97" t="s">
        <v>823</v>
      </c>
      <c r="F3603" s="97" t="s">
        <v>824</v>
      </c>
      <c r="G3603" s="97" t="s">
        <v>351</v>
      </c>
      <c r="H3603" s="96" t="s">
        <v>50</v>
      </c>
      <c r="I3603" s="98" t="s">
        <v>454</v>
      </c>
      <c r="J3603" s="27" t="s">
        <v>263</v>
      </c>
      <c r="K3603" s="28" t="s">
        <v>4793</v>
      </c>
      <c r="L3603" s="93" t="s">
        <v>151</v>
      </c>
      <c r="M3603" s="2" t="s">
        <v>151</v>
      </c>
      <c r="N3603" s="94" t="s">
        <v>151</v>
      </c>
      <c r="O3603" s="13" t="s">
        <v>468</v>
      </c>
      <c r="P3603" s="2" t="s">
        <v>468</v>
      </c>
      <c r="Q3603" s="2" t="s">
        <v>151</v>
      </c>
      <c r="R3603" s="2" t="s">
        <v>151</v>
      </c>
      <c r="S3603" s="2" t="s">
        <v>151</v>
      </c>
      <c r="T3603" s="2" t="s">
        <v>151</v>
      </c>
      <c r="U3603" s="14" t="s">
        <v>151</v>
      </c>
      <c r="V3603" s="13" t="s">
        <v>151</v>
      </c>
      <c r="W3603" s="2" t="s">
        <v>151</v>
      </c>
      <c r="X3603" s="2" t="s">
        <v>151</v>
      </c>
      <c r="Y3603" s="2" t="s">
        <v>151</v>
      </c>
      <c r="Z3603" s="94" t="s">
        <v>152</v>
      </c>
      <c r="AA3603" s="13" t="s">
        <v>152</v>
      </c>
      <c r="AB3603" s="2" t="s">
        <v>152</v>
      </c>
      <c r="AC3603" s="14" t="s">
        <v>152</v>
      </c>
      <c r="AD3603" s="93" t="s">
        <v>151</v>
      </c>
      <c r="AE3603" s="14" t="s">
        <v>151</v>
      </c>
      <c r="AF3603" s="99">
        <v>100</v>
      </c>
    </row>
    <row r="3604" spans="1:32" x14ac:dyDescent="0.3">
      <c r="A3604" s="55" t="str">
        <f t="shared" si="56"/>
        <v>SKec_02.1</v>
      </c>
      <c r="C3604" s="96" t="s">
        <v>39</v>
      </c>
      <c r="D3604" s="97" t="s">
        <v>776</v>
      </c>
      <c r="E3604" s="97" t="s">
        <v>823</v>
      </c>
      <c r="F3604" s="97" t="s">
        <v>824</v>
      </c>
      <c r="G3604" s="97" t="s">
        <v>351</v>
      </c>
      <c r="H3604" s="96" t="s">
        <v>50</v>
      </c>
      <c r="I3604" s="98" t="s">
        <v>454</v>
      </c>
      <c r="J3604" s="27" t="s">
        <v>263</v>
      </c>
      <c r="K3604" s="28" t="s">
        <v>4802</v>
      </c>
      <c r="L3604" s="93" t="s">
        <v>151</v>
      </c>
      <c r="M3604" s="2" t="s">
        <v>151</v>
      </c>
      <c r="N3604" s="94" t="s">
        <v>151</v>
      </c>
      <c r="O3604" s="13" t="s">
        <v>151</v>
      </c>
      <c r="P3604" s="2" t="s">
        <v>151</v>
      </c>
      <c r="Q3604" s="2" t="s">
        <v>151</v>
      </c>
      <c r="R3604" s="2" t="s">
        <v>151</v>
      </c>
      <c r="S3604" s="2" t="s">
        <v>151</v>
      </c>
      <c r="T3604" s="2" t="s">
        <v>151</v>
      </c>
      <c r="U3604" s="14" t="s">
        <v>151</v>
      </c>
      <c r="V3604" s="13" t="s">
        <v>151</v>
      </c>
      <c r="W3604" s="2" t="s">
        <v>151</v>
      </c>
      <c r="X3604" s="2" t="s">
        <v>151</v>
      </c>
      <c r="Y3604" s="2" t="s">
        <v>151</v>
      </c>
      <c r="Z3604" s="94" t="s">
        <v>152</v>
      </c>
      <c r="AA3604" s="13" t="s">
        <v>152</v>
      </c>
      <c r="AB3604" s="2" t="s">
        <v>152</v>
      </c>
      <c r="AC3604" s="14" t="s">
        <v>152</v>
      </c>
      <c r="AD3604" s="93" t="s">
        <v>151</v>
      </c>
      <c r="AE3604" s="14" t="s">
        <v>151</v>
      </c>
      <c r="AF3604" s="99">
        <v>100</v>
      </c>
    </row>
    <row r="3605" spans="1:32" x14ac:dyDescent="0.3">
      <c r="A3605" s="55" t="str">
        <f t="shared" si="56"/>
        <v>SKec_02.2</v>
      </c>
      <c r="C3605" s="96" t="s">
        <v>39</v>
      </c>
      <c r="D3605" s="97" t="s">
        <v>776</v>
      </c>
      <c r="E3605" s="97" t="s">
        <v>825</v>
      </c>
      <c r="F3605" s="97" t="s">
        <v>826</v>
      </c>
      <c r="G3605" s="97" t="s">
        <v>351</v>
      </c>
      <c r="H3605" s="96" t="s">
        <v>50</v>
      </c>
      <c r="I3605" s="98" t="s">
        <v>454</v>
      </c>
      <c r="J3605" s="27" t="s">
        <v>263</v>
      </c>
      <c r="K3605" s="28" t="s">
        <v>4793</v>
      </c>
      <c r="L3605" s="93" t="s">
        <v>151</v>
      </c>
      <c r="M3605" s="2" t="s">
        <v>151</v>
      </c>
      <c r="N3605" s="94" t="s">
        <v>151</v>
      </c>
      <c r="O3605" s="13" t="s">
        <v>152</v>
      </c>
      <c r="P3605" s="2" t="s">
        <v>468</v>
      </c>
      <c r="Q3605" s="2" t="s">
        <v>151</v>
      </c>
      <c r="R3605" s="2" t="s">
        <v>152</v>
      </c>
      <c r="S3605" s="2" t="s">
        <v>151</v>
      </c>
      <c r="T3605" s="2" t="s">
        <v>151</v>
      </c>
      <c r="U3605" s="14" t="s">
        <v>151</v>
      </c>
      <c r="V3605" s="13" t="s">
        <v>151</v>
      </c>
      <c r="W3605" s="2" t="s">
        <v>151</v>
      </c>
      <c r="X3605" s="2" t="s">
        <v>151</v>
      </c>
      <c r="Y3605" s="2" t="s">
        <v>151</v>
      </c>
      <c r="Z3605" s="94" t="s">
        <v>152</v>
      </c>
      <c r="AA3605" s="13" t="s">
        <v>151</v>
      </c>
      <c r="AB3605" s="2" t="s">
        <v>151</v>
      </c>
      <c r="AC3605" s="14" t="s">
        <v>151</v>
      </c>
      <c r="AD3605" s="93" t="s">
        <v>151</v>
      </c>
      <c r="AE3605" s="14" t="s">
        <v>151</v>
      </c>
      <c r="AF3605" s="99">
        <v>100</v>
      </c>
    </row>
    <row r="3606" spans="1:32" x14ac:dyDescent="0.3">
      <c r="A3606" s="55" t="str">
        <f t="shared" si="56"/>
        <v>SKec_02.2</v>
      </c>
      <c r="C3606" s="96" t="s">
        <v>39</v>
      </c>
      <c r="D3606" s="97" t="s">
        <v>776</v>
      </c>
      <c r="E3606" s="97" t="s">
        <v>825</v>
      </c>
      <c r="F3606" s="97" t="s">
        <v>826</v>
      </c>
      <c r="G3606" s="97" t="s">
        <v>351</v>
      </c>
      <c r="H3606" s="96" t="s">
        <v>50</v>
      </c>
      <c r="I3606" s="98" t="s">
        <v>454</v>
      </c>
      <c r="J3606" s="27" t="s">
        <v>263</v>
      </c>
      <c r="K3606" s="28" t="s">
        <v>4803</v>
      </c>
      <c r="L3606" s="93" t="s">
        <v>151</v>
      </c>
      <c r="M3606" s="2" t="s">
        <v>151</v>
      </c>
      <c r="N3606" s="94" t="s">
        <v>151</v>
      </c>
      <c r="O3606" s="13" t="s">
        <v>152</v>
      </c>
      <c r="P3606" s="2" t="s">
        <v>468</v>
      </c>
      <c r="Q3606" s="2" t="s">
        <v>151</v>
      </c>
      <c r="R3606" s="2" t="s">
        <v>152</v>
      </c>
      <c r="S3606" s="2" t="s">
        <v>151</v>
      </c>
      <c r="T3606" s="2" t="s">
        <v>151</v>
      </c>
      <c r="U3606" s="14" t="s">
        <v>152</v>
      </c>
      <c r="V3606" s="13" t="s">
        <v>151</v>
      </c>
      <c r="W3606" s="2" t="s">
        <v>151</v>
      </c>
      <c r="X3606" s="2" t="s">
        <v>151</v>
      </c>
      <c r="Y3606" s="2" t="s">
        <v>151</v>
      </c>
      <c r="Z3606" s="94" t="s">
        <v>152</v>
      </c>
      <c r="AA3606" s="13" t="s">
        <v>152</v>
      </c>
      <c r="AB3606" s="2" t="s">
        <v>152</v>
      </c>
      <c r="AC3606" s="14" t="s">
        <v>152</v>
      </c>
      <c r="AD3606" s="93" t="s">
        <v>151</v>
      </c>
      <c r="AE3606" s="14" t="s">
        <v>151</v>
      </c>
      <c r="AF3606" s="99">
        <v>100</v>
      </c>
    </row>
    <row r="3607" spans="1:32" x14ac:dyDescent="0.3">
      <c r="A3607" s="55" t="str">
        <f t="shared" si="56"/>
        <v>SKec_02.3</v>
      </c>
      <c r="C3607" s="96" t="s">
        <v>39</v>
      </c>
      <c r="D3607" s="97" t="s">
        <v>776</v>
      </c>
      <c r="E3607" s="97" t="s">
        <v>827</v>
      </c>
      <c r="F3607" s="97" t="s">
        <v>828</v>
      </c>
      <c r="G3607" s="97" t="s">
        <v>351</v>
      </c>
      <c r="H3607" s="96" t="s">
        <v>50</v>
      </c>
      <c r="I3607" s="98" t="s">
        <v>454</v>
      </c>
      <c r="J3607" s="27" t="s">
        <v>263</v>
      </c>
      <c r="K3607" s="28" t="s">
        <v>4793</v>
      </c>
      <c r="L3607" s="93" t="s">
        <v>151</v>
      </c>
      <c r="M3607" s="2" t="s">
        <v>151</v>
      </c>
      <c r="N3607" s="94" t="s">
        <v>151</v>
      </c>
      <c r="O3607" s="13" t="s">
        <v>468</v>
      </c>
      <c r="P3607" s="2" t="s">
        <v>468</v>
      </c>
      <c r="Q3607" s="2" t="s">
        <v>151</v>
      </c>
      <c r="R3607" s="2" t="s">
        <v>152</v>
      </c>
      <c r="S3607" s="2" t="s">
        <v>151</v>
      </c>
      <c r="T3607" s="2" t="s">
        <v>151</v>
      </c>
      <c r="U3607" s="14" t="s">
        <v>151</v>
      </c>
      <c r="V3607" s="13" t="s">
        <v>151</v>
      </c>
      <c r="W3607" s="2" t="s">
        <v>151</v>
      </c>
      <c r="X3607" s="2" t="s">
        <v>151</v>
      </c>
      <c r="Y3607" s="2" t="s">
        <v>151</v>
      </c>
      <c r="Z3607" s="94" t="s">
        <v>152</v>
      </c>
      <c r="AA3607" s="13" t="s">
        <v>151</v>
      </c>
      <c r="AB3607" s="2" t="s">
        <v>151</v>
      </c>
      <c r="AC3607" s="14" t="s">
        <v>152</v>
      </c>
      <c r="AD3607" s="93" t="s">
        <v>151</v>
      </c>
      <c r="AE3607" s="14" t="s">
        <v>151</v>
      </c>
      <c r="AF3607" s="99">
        <v>100</v>
      </c>
    </row>
    <row r="3608" spans="1:32" x14ac:dyDescent="0.3">
      <c r="A3608" s="55" t="str">
        <f t="shared" si="56"/>
        <v>SKec_03.1</v>
      </c>
      <c r="C3608" s="96" t="s">
        <v>39</v>
      </c>
      <c r="D3608" s="97" t="s">
        <v>776</v>
      </c>
      <c r="E3608" s="97" t="s">
        <v>829</v>
      </c>
      <c r="F3608" s="97" t="s">
        <v>830</v>
      </c>
      <c r="G3608" s="97" t="s">
        <v>351</v>
      </c>
      <c r="H3608" s="96" t="s">
        <v>50</v>
      </c>
      <c r="I3608" s="98" t="s">
        <v>454</v>
      </c>
      <c r="J3608" s="27" t="s">
        <v>4804</v>
      </c>
      <c r="K3608" s="28" t="s">
        <v>4805</v>
      </c>
      <c r="L3608" s="93" t="s">
        <v>151</v>
      </c>
      <c r="M3608" s="2" t="s">
        <v>152</v>
      </c>
      <c r="N3608" s="94" t="s">
        <v>151</v>
      </c>
      <c r="O3608" s="13" t="s">
        <v>151</v>
      </c>
      <c r="P3608" s="2" t="s">
        <v>151</v>
      </c>
      <c r="Q3608" s="2" t="s">
        <v>151</v>
      </c>
      <c r="R3608" s="2" t="s">
        <v>152</v>
      </c>
      <c r="S3608" s="2" t="s">
        <v>152</v>
      </c>
      <c r="T3608" s="2" t="s">
        <v>152</v>
      </c>
      <c r="U3608" s="14" t="s">
        <v>152</v>
      </c>
      <c r="V3608" s="13" t="s">
        <v>151</v>
      </c>
      <c r="W3608" s="2" t="s">
        <v>152</v>
      </c>
      <c r="X3608" s="2" t="s">
        <v>152</v>
      </c>
      <c r="Y3608" s="2" t="s">
        <v>152</v>
      </c>
      <c r="Z3608" s="94" t="s">
        <v>152</v>
      </c>
      <c r="AA3608" s="13" t="s">
        <v>151</v>
      </c>
      <c r="AB3608" s="2" t="s">
        <v>152</v>
      </c>
      <c r="AC3608" s="14" t="s">
        <v>152</v>
      </c>
      <c r="AD3608" s="93" t="s">
        <v>151</v>
      </c>
      <c r="AE3608" s="14" t="s">
        <v>151</v>
      </c>
      <c r="AF3608" s="99">
        <v>0</v>
      </c>
    </row>
    <row r="3609" spans="1:32" x14ac:dyDescent="0.3">
      <c r="A3609" s="55" t="str">
        <f t="shared" si="56"/>
        <v>SKec_03.1</v>
      </c>
      <c r="C3609" s="96" t="s">
        <v>39</v>
      </c>
      <c r="D3609" s="97" t="s">
        <v>776</v>
      </c>
      <c r="E3609" s="97" t="s">
        <v>829</v>
      </c>
      <c r="F3609" s="97" t="s">
        <v>830</v>
      </c>
      <c r="G3609" s="97" t="s">
        <v>351</v>
      </c>
      <c r="H3609" s="96" t="s">
        <v>50</v>
      </c>
      <c r="I3609" s="98" t="s">
        <v>454</v>
      </c>
      <c r="J3609" s="27" t="s">
        <v>4804</v>
      </c>
      <c r="K3609" s="28" t="s">
        <v>4806</v>
      </c>
      <c r="L3609" s="93" t="s">
        <v>151</v>
      </c>
      <c r="M3609" s="2" t="s">
        <v>152</v>
      </c>
      <c r="N3609" s="94" t="s">
        <v>151</v>
      </c>
      <c r="O3609" s="13" t="s">
        <v>151</v>
      </c>
      <c r="P3609" s="2" t="s">
        <v>151</v>
      </c>
      <c r="Q3609" s="2" t="s">
        <v>151</v>
      </c>
      <c r="R3609" s="2" t="s">
        <v>152</v>
      </c>
      <c r="S3609" s="2" t="s">
        <v>152</v>
      </c>
      <c r="T3609" s="2" t="s">
        <v>152</v>
      </c>
      <c r="U3609" s="14" t="s">
        <v>152</v>
      </c>
      <c r="V3609" s="13" t="s">
        <v>151</v>
      </c>
      <c r="W3609" s="2" t="s">
        <v>152</v>
      </c>
      <c r="X3609" s="2" t="s">
        <v>152</v>
      </c>
      <c r="Y3609" s="2" t="s">
        <v>152</v>
      </c>
      <c r="Z3609" s="94" t="s">
        <v>152</v>
      </c>
      <c r="AA3609" s="13" t="s">
        <v>151</v>
      </c>
      <c r="AB3609" s="2" t="s">
        <v>152</v>
      </c>
      <c r="AC3609" s="14" t="s">
        <v>152</v>
      </c>
      <c r="AD3609" s="93" t="s">
        <v>151</v>
      </c>
      <c r="AE3609" s="14" t="s">
        <v>151</v>
      </c>
      <c r="AF3609" s="99">
        <v>0</v>
      </c>
    </row>
    <row r="3610" spans="1:32" x14ac:dyDescent="0.3">
      <c r="A3610" s="55" t="str">
        <f t="shared" si="56"/>
        <v>SKec_03.1</v>
      </c>
      <c r="C3610" s="96" t="s">
        <v>39</v>
      </c>
      <c r="D3610" s="97" t="s">
        <v>776</v>
      </c>
      <c r="E3610" s="97" t="s">
        <v>829</v>
      </c>
      <c r="F3610" s="97" t="s">
        <v>830</v>
      </c>
      <c r="G3610" s="97" t="s">
        <v>351</v>
      </c>
      <c r="H3610" s="96" t="s">
        <v>50</v>
      </c>
      <c r="I3610" s="98" t="s">
        <v>454</v>
      </c>
      <c r="J3610" s="27" t="s">
        <v>4807</v>
      </c>
      <c r="K3610" s="28" t="s">
        <v>4808</v>
      </c>
      <c r="L3610" s="93" t="s">
        <v>151</v>
      </c>
      <c r="M3610" s="2" t="s">
        <v>152</v>
      </c>
      <c r="N3610" s="94" t="s">
        <v>151</v>
      </c>
      <c r="O3610" s="13" t="s">
        <v>151</v>
      </c>
      <c r="P3610" s="2" t="s">
        <v>151</v>
      </c>
      <c r="Q3610" s="2" t="s">
        <v>151</v>
      </c>
      <c r="R3610" s="2" t="s">
        <v>152</v>
      </c>
      <c r="S3610" s="2" t="s">
        <v>152</v>
      </c>
      <c r="T3610" s="2" t="s">
        <v>152</v>
      </c>
      <c r="U3610" s="14" t="s">
        <v>152</v>
      </c>
      <c r="V3610" s="13" t="s">
        <v>151</v>
      </c>
      <c r="W3610" s="2" t="s">
        <v>152</v>
      </c>
      <c r="X3610" s="2" t="s">
        <v>152</v>
      </c>
      <c r="Y3610" s="2" t="s">
        <v>152</v>
      </c>
      <c r="Z3610" s="94" t="s">
        <v>152</v>
      </c>
      <c r="AA3610" s="13" t="s">
        <v>151</v>
      </c>
      <c r="AB3610" s="2" t="s">
        <v>152</v>
      </c>
      <c r="AC3610" s="14" t="s">
        <v>152</v>
      </c>
      <c r="AD3610" s="93" t="s">
        <v>151</v>
      </c>
      <c r="AE3610" s="14" t="s">
        <v>151</v>
      </c>
      <c r="AF3610" s="99">
        <v>100</v>
      </c>
    </row>
    <row r="3611" spans="1:32" x14ac:dyDescent="0.3">
      <c r="A3611" s="55" t="str">
        <f t="shared" si="56"/>
        <v>SKec_03.2</v>
      </c>
      <c r="C3611" s="96" t="s">
        <v>39</v>
      </c>
      <c r="D3611" s="97" t="s">
        <v>776</v>
      </c>
      <c r="E3611" s="97" t="s">
        <v>831</v>
      </c>
      <c r="F3611" s="97" t="s">
        <v>832</v>
      </c>
      <c r="G3611" s="97" t="s">
        <v>351</v>
      </c>
      <c r="H3611" s="96" t="s">
        <v>50</v>
      </c>
      <c r="I3611" s="98" t="s">
        <v>454</v>
      </c>
      <c r="J3611" s="27" t="s">
        <v>212</v>
      </c>
      <c r="K3611" s="28" t="s">
        <v>4809</v>
      </c>
      <c r="L3611" s="93" t="s">
        <v>151</v>
      </c>
      <c r="M3611" s="2" t="s">
        <v>151</v>
      </c>
      <c r="N3611" s="94" t="s">
        <v>151</v>
      </c>
      <c r="O3611" s="13" t="s">
        <v>152</v>
      </c>
      <c r="P3611" s="2" t="s">
        <v>152</v>
      </c>
      <c r="Q3611" s="2" t="s">
        <v>152</v>
      </c>
      <c r="R3611" s="2" t="s">
        <v>152</v>
      </c>
      <c r="S3611" s="2" t="s">
        <v>152</v>
      </c>
      <c r="T3611" s="2" t="s">
        <v>152</v>
      </c>
      <c r="U3611" s="14" t="s">
        <v>152</v>
      </c>
      <c r="V3611" s="13" t="s">
        <v>152</v>
      </c>
      <c r="W3611" s="2" t="s">
        <v>152</v>
      </c>
      <c r="X3611" s="2" t="s">
        <v>152</v>
      </c>
      <c r="Y3611" s="2" t="s">
        <v>152</v>
      </c>
      <c r="Z3611" s="94" t="s">
        <v>152</v>
      </c>
      <c r="AA3611" s="13" t="s">
        <v>152</v>
      </c>
      <c r="AB3611" s="2" t="s">
        <v>152</v>
      </c>
      <c r="AC3611" s="14" t="s">
        <v>152</v>
      </c>
      <c r="AD3611" s="93" t="s">
        <v>152</v>
      </c>
      <c r="AE3611" s="14" t="s">
        <v>152</v>
      </c>
      <c r="AF3611" s="99">
        <v>0</v>
      </c>
    </row>
    <row r="3612" spans="1:32" x14ac:dyDescent="0.3">
      <c r="A3612" s="55" t="str">
        <f t="shared" si="56"/>
        <v>SKec_03.3</v>
      </c>
      <c r="C3612" s="96" t="s">
        <v>39</v>
      </c>
      <c r="D3612" s="97" t="s">
        <v>776</v>
      </c>
      <c r="E3612" s="97" t="s">
        <v>833</v>
      </c>
      <c r="F3612" s="97" t="s">
        <v>834</v>
      </c>
      <c r="G3612" s="97" t="s">
        <v>351</v>
      </c>
      <c r="H3612" s="96" t="s">
        <v>50</v>
      </c>
      <c r="I3612" s="98" t="s">
        <v>454</v>
      </c>
      <c r="J3612" s="27" t="s">
        <v>4810</v>
      </c>
      <c r="K3612" s="28" t="s">
        <v>4811</v>
      </c>
      <c r="L3612" s="93" t="s">
        <v>151</v>
      </c>
      <c r="M3612" s="2" t="s">
        <v>151</v>
      </c>
      <c r="N3612" s="94" t="s">
        <v>151</v>
      </c>
      <c r="O3612" s="13" t="s">
        <v>152</v>
      </c>
      <c r="P3612" s="2" t="s">
        <v>152</v>
      </c>
      <c r="Q3612" s="2" t="s">
        <v>152</v>
      </c>
      <c r="R3612" s="2" t="s">
        <v>152</v>
      </c>
      <c r="S3612" s="2" t="s">
        <v>152</v>
      </c>
      <c r="T3612" s="2" t="s">
        <v>152</v>
      </c>
      <c r="U3612" s="14" t="s">
        <v>152</v>
      </c>
      <c r="V3612" s="13" t="s">
        <v>151</v>
      </c>
      <c r="W3612" s="2" t="s">
        <v>151</v>
      </c>
      <c r="X3612" s="2" t="s">
        <v>151</v>
      </c>
      <c r="Y3612" s="2" t="s">
        <v>151</v>
      </c>
      <c r="Z3612" s="94" t="s">
        <v>152</v>
      </c>
      <c r="AA3612" s="13" t="s">
        <v>151</v>
      </c>
      <c r="AB3612" s="2" t="s">
        <v>151</v>
      </c>
      <c r="AC3612" s="14" t="s">
        <v>151</v>
      </c>
      <c r="AD3612" s="93" t="s">
        <v>151</v>
      </c>
      <c r="AE3612" s="14" t="s">
        <v>151</v>
      </c>
      <c r="AF3612" s="99">
        <v>0</v>
      </c>
    </row>
    <row r="3613" spans="1:32" x14ac:dyDescent="0.3">
      <c r="A3613" s="55" t="str">
        <f t="shared" si="56"/>
        <v>SKec_03.3</v>
      </c>
      <c r="C3613" s="96" t="s">
        <v>39</v>
      </c>
      <c r="D3613" s="97" t="s">
        <v>776</v>
      </c>
      <c r="E3613" s="97" t="s">
        <v>833</v>
      </c>
      <c r="F3613" s="97" t="s">
        <v>834</v>
      </c>
      <c r="G3613" s="97" t="s">
        <v>351</v>
      </c>
      <c r="H3613" s="96" t="s">
        <v>50</v>
      </c>
      <c r="I3613" s="98" t="s">
        <v>454</v>
      </c>
      <c r="J3613" s="27" t="s">
        <v>4807</v>
      </c>
      <c r="K3613" s="28" t="s">
        <v>653</v>
      </c>
      <c r="L3613" s="93" t="s">
        <v>151</v>
      </c>
      <c r="M3613" s="2" t="s">
        <v>151</v>
      </c>
      <c r="N3613" s="94" t="s">
        <v>151</v>
      </c>
      <c r="O3613" s="13" t="s">
        <v>152</v>
      </c>
      <c r="P3613" s="2" t="s">
        <v>152</v>
      </c>
      <c r="Q3613" s="2" t="s">
        <v>152</v>
      </c>
      <c r="R3613" s="2" t="s">
        <v>152</v>
      </c>
      <c r="S3613" s="2" t="s">
        <v>152</v>
      </c>
      <c r="T3613" s="2" t="s">
        <v>152</v>
      </c>
      <c r="U3613" s="14" t="s">
        <v>152</v>
      </c>
      <c r="V3613" s="13" t="s">
        <v>151</v>
      </c>
      <c r="W3613" s="2" t="s">
        <v>151</v>
      </c>
      <c r="X3613" s="2" t="s">
        <v>151</v>
      </c>
      <c r="Y3613" s="2" t="s">
        <v>151</v>
      </c>
      <c r="Z3613" s="94" t="s">
        <v>152</v>
      </c>
      <c r="AA3613" s="13" t="s">
        <v>151</v>
      </c>
      <c r="AB3613" s="2" t="s">
        <v>151</v>
      </c>
      <c r="AC3613" s="14" t="s">
        <v>151</v>
      </c>
      <c r="AD3613" s="93" t="s">
        <v>151</v>
      </c>
      <c r="AE3613" s="14" t="s">
        <v>151</v>
      </c>
      <c r="AF3613" s="99">
        <v>100</v>
      </c>
    </row>
    <row r="3614" spans="1:32" x14ac:dyDescent="0.3">
      <c r="A3614" s="55" t="str">
        <f t="shared" si="56"/>
        <v>SKhe_01.1</v>
      </c>
      <c r="C3614" s="96" t="s">
        <v>39</v>
      </c>
      <c r="D3614" s="97" t="s">
        <v>835</v>
      </c>
      <c r="E3614" s="97" t="s">
        <v>836</v>
      </c>
      <c r="F3614" s="97" t="s">
        <v>837</v>
      </c>
      <c r="G3614" s="97" t="s">
        <v>344</v>
      </c>
      <c r="H3614" s="96" t="s">
        <v>50</v>
      </c>
      <c r="I3614" s="98" t="s">
        <v>454</v>
      </c>
      <c r="J3614" s="27" t="s">
        <v>4812</v>
      </c>
      <c r="K3614" s="28" t="s">
        <v>4813</v>
      </c>
      <c r="L3614" s="93" t="s">
        <v>151</v>
      </c>
      <c r="M3614" s="2" t="s">
        <v>151</v>
      </c>
      <c r="N3614" s="94" t="s">
        <v>151</v>
      </c>
      <c r="O3614" s="13"/>
      <c r="P3614" s="2"/>
      <c r="Q3614" s="2"/>
      <c r="R3614" s="2"/>
      <c r="S3614" s="2"/>
      <c r="T3614" s="2"/>
      <c r="U3614" s="14"/>
      <c r="V3614" s="13"/>
      <c r="W3614" s="2"/>
      <c r="X3614" s="2"/>
      <c r="Y3614" s="2"/>
      <c r="Z3614" s="94"/>
      <c r="AA3614" s="13"/>
      <c r="AB3614" s="2"/>
      <c r="AC3614" s="14"/>
      <c r="AD3614" s="93"/>
      <c r="AE3614" s="14"/>
      <c r="AF3614" s="99">
        <v>100</v>
      </c>
    </row>
    <row r="3615" spans="1:32" x14ac:dyDescent="0.3">
      <c r="A3615" s="55" t="str">
        <f t="shared" si="56"/>
        <v>SKhe_01.2</v>
      </c>
      <c r="C3615" s="96" t="s">
        <v>39</v>
      </c>
      <c r="D3615" s="97" t="s">
        <v>835</v>
      </c>
      <c r="E3615" s="97" t="s">
        <v>838</v>
      </c>
      <c r="F3615" s="97" t="s">
        <v>839</v>
      </c>
      <c r="G3615" s="97" t="s">
        <v>344</v>
      </c>
      <c r="H3615" s="96" t="s">
        <v>50</v>
      </c>
      <c r="I3615" s="98" t="s">
        <v>454</v>
      </c>
      <c r="J3615" s="27" t="s">
        <v>4812</v>
      </c>
      <c r="K3615" s="28" t="s">
        <v>4813</v>
      </c>
      <c r="L3615" s="93" t="s">
        <v>151</v>
      </c>
      <c r="M3615" s="2" t="s">
        <v>151</v>
      </c>
      <c r="N3615" s="94" t="s">
        <v>151</v>
      </c>
      <c r="O3615" s="13"/>
      <c r="P3615" s="2"/>
      <c r="Q3615" s="2"/>
      <c r="R3615" s="2"/>
      <c r="S3615" s="2"/>
      <c r="T3615" s="2"/>
      <c r="U3615" s="14"/>
      <c r="V3615" s="13"/>
      <c r="W3615" s="2"/>
      <c r="X3615" s="2"/>
      <c r="Y3615" s="2"/>
      <c r="Z3615" s="94"/>
      <c r="AA3615" s="13"/>
      <c r="AB3615" s="2"/>
      <c r="AC3615" s="14"/>
      <c r="AD3615" s="93"/>
      <c r="AE3615" s="14"/>
      <c r="AF3615" s="99">
        <v>100</v>
      </c>
    </row>
    <row r="3616" spans="1:32" x14ac:dyDescent="0.3">
      <c r="A3616" s="55" t="str">
        <f t="shared" si="56"/>
        <v>SKhe_01.3</v>
      </c>
      <c r="C3616" s="96" t="s">
        <v>39</v>
      </c>
      <c r="D3616" s="97" t="s">
        <v>835</v>
      </c>
      <c r="E3616" s="97" t="s">
        <v>840</v>
      </c>
      <c r="F3616" s="97" t="s">
        <v>431</v>
      </c>
      <c r="G3616" s="97" t="s">
        <v>351</v>
      </c>
      <c r="H3616" s="96" t="s">
        <v>50</v>
      </c>
      <c r="I3616" s="98" t="s">
        <v>454</v>
      </c>
      <c r="J3616" s="27" t="s">
        <v>654</v>
      </c>
      <c r="K3616" s="28" t="s">
        <v>659</v>
      </c>
      <c r="L3616" s="93" t="s">
        <v>479</v>
      </c>
      <c r="M3616" s="2" t="s">
        <v>151</v>
      </c>
      <c r="N3616" s="94" t="s">
        <v>151</v>
      </c>
      <c r="O3616" s="13" t="s">
        <v>151</v>
      </c>
      <c r="P3616" s="2" t="s">
        <v>468</v>
      </c>
      <c r="Q3616" s="2" t="s">
        <v>152</v>
      </c>
      <c r="R3616" s="2" t="s">
        <v>152</v>
      </c>
      <c r="S3616" s="2" t="s">
        <v>151</v>
      </c>
      <c r="T3616" s="2" t="s">
        <v>151</v>
      </c>
      <c r="U3616" s="14" t="s">
        <v>152</v>
      </c>
      <c r="V3616" s="13" t="s">
        <v>152</v>
      </c>
      <c r="W3616" s="2" t="s">
        <v>152</v>
      </c>
      <c r="X3616" s="2" t="s">
        <v>152</v>
      </c>
      <c r="Y3616" s="2" t="s">
        <v>468</v>
      </c>
      <c r="Z3616" s="94" t="s">
        <v>152</v>
      </c>
      <c r="AA3616" s="13" t="s">
        <v>152</v>
      </c>
      <c r="AB3616" s="2" t="s">
        <v>152</v>
      </c>
      <c r="AC3616" s="14" t="s">
        <v>152</v>
      </c>
      <c r="AD3616" s="93" t="s">
        <v>151</v>
      </c>
      <c r="AE3616" s="14" t="s">
        <v>152</v>
      </c>
      <c r="AF3616" s="99">
        <v>100</v>
      </c>
    </row>
    <row r="3617" spans="1:32" x14ac:dyDescent="0.3">
      <c r="A3617" s="55" t="str">
        <f t="shared" si="56"/>
        <v>SKhe_01.3</v>
      </c>
      <c r="C3617" s="96" t="s">
        <v>39</v>
      </c>
      <c r="D3617" s="97" t="s">
        <v>835</v>
      </c>
      <c r="E3617" s="97" t="s">
        <v>840</v>
      </c>
      <c r="F3617" s="97" t="s">
        <v>431</v>
      </c>
      <c r="G3617" s="97" t="s">
        <v>351</v>
      </c>
      <c r="H3617" s="96" t="s">
        <v>50</v>
      </c>
      <c r="I3617" s="98" t="s">
        <v>454</v>
      </c>
      <c r="J3617" s="27" t="s">
        <v>655</v>
      </c>
      <c r="K3617" s="28" t="s">
        <v>4814</v>
      </c>
      <c r="L3617" s="93" t="s">
        <v>151</v>
      </c>
      <c r="M3617" s="2" t="s">
        <v>151</v>
      </c>
      <c r="N3617" s="94" t="s">
        <v>151</v>
      </c>
      <c r="O3617" s="13" t="s">
        <v>468</v>
      </c>
      <c r="P3617" s="2" t="s">
        <v>468</v>
      </c>
      <c r="Q3617" s="2" t="s">
        <v>468</v>
      </c>
      <c r="R3617" s="2" t="s">
        <v>152</v>
      </c>
      <c r="S3617" s="2" t="s">
        <v>151</v>
      </c>
      <c r="T3617" s="2" t="s">
        <v>152</v>
      </c>
      <c r="U3617" s="14" t="s">
        <v>152</v>
      </c>
      <c r="V3617" s="13" t="s">
        <v>151</v>
      </c>
      <c r="W3617" s="2" t="s">
        <v>151</v>
      </c>
      <c r="X3617" s="2" t="s">
        <v>152</v>
      </c>
      <c r="Y3617" s="2" t="s">
        <v>468</v>
      </c>
      <c r="Z3617" s="94" t="s">
        <v>152</v>
      </c>
      <c r="AA3617" s="13" t="s">
        <v>152</v>
      </c>
      <c r="AB3617" s="2" t="s">
        <v>152</v>
      </c>
      <c r="AC3617" s="14" t="s">
        <v>152</v>
      </c>
      <c r="AD3617" s="93" t="s">
        <v>151</v>
      </c>
      <c r="AE3617" s="14" t="s">
        <v>151</v>
      </c>
      <c r="AF3617" s="99">
        <v>100</v>
      </c>
    </row>
    <row r="3618" spans="1:32" x14ac:dyDescent="0.3">
      <c r="A3618" s="55" t="str">
        <f t="shared" si="56"/>
        <v>SKhe_01.3</v>
      </c>
      <c r="C3618" s="96" t="s">
        <v>39</v>
      </c>
      <c r="D3618" s="97" t="s">
        <v>835</v>
      </c>
      <c r="E3618" s="97" t="s">
        <v>840</v>
      </c>
      <c r="F3618" s="97" t="s">
        <v>431</v>
      </c>
      <c r="G3618" s="97" t="s">
        <v>351</v>
      </c>
      <c r="H3618" s="96" t="s">
        <v>50</v>
      </c>
      <c r="I3618" s="98" t="s">
        <v>454</v>
      </c>
      <c r="J3618" s="27" t="s">
        <v>656</v>
      </c>
      <c r="K3618" s="28" t="s">
        <v>4815</v>
      </c>
      <c r="L3618" s="93" t="s">
        <v>151</v>
      </c>
      <c r="M3618" s="2" t="s">
        <v>152</v>
      </c>
      <c r="N3618" s="94" t="s">
        <v>151</v>
      </c>
      <c r="O3618" s="13" t="s">
        <v>468</v>
      </c>
      <c r="P3618" s="2" t="s">
        <v>468</v>
      </c>
      <c r="Q3618" s="2" t="s">
        <v>468</v>
      </c>
      <c r="R3618" s="2" t="s">
        <v>152</v>
      </c>
      <c r="S3618" s="2" t="s">
        <v>152</v>
      </c>
      <c r="T3618" s="2" t="s">
        <v>152</v>
      </c>
      <c r="U3618" s="14" t="s">
        <v>152</v>
      </c>
      <c r="V3618" s="13" t="s">
        <v>152</v>
      </c>
      <c r="W3618" s="2" t="s">
        <v>152</v>
      </c>
      <c r="X3618" s="2" t="s">
        <v>152</v>
      </c>
      <c r="Y3618" s="2" t="s">
        <v>468</v>
      </c>
      <c r="Z3618" s="94" t="s">
        <v>152</v>
      </c>
      <c r="AA3618" s="13" t="s">
        <v>152</v>
      </c>
      <c r="AB3618" s="2" t="s">
        <v>152</v>
      </c>
      <c r="AC3618" s="14" t="s">
        <v>152</v>
      </c>
      <c r="AD3618" s="93" t="s">
        <v>152</v>
      </c>
      <c r="AE3618" s="14" t="s">
        <v>152</v>
      </c>
      <c r="AF3618" s="99">
        <v>100</v>
      </c>
    </row>
    <row r="3619" spans="1:32" x14ac:dyDescent="0.3">
      <c r="A3619" s="55" t="str">
        <f t="shared" si="56"/>
        <v>SKhe_02.1</v>
      </c>
      <c r="C3619" s="96" t="s">
        <v>39</v>
      </c>
      <c r="D3619" s="97" t="s">
        <v>835</v>
      </c>
      <c r="E3619" s="97" t="s">
        <v>841</v>
      </c>
      <c r="F3619" s="97" t="s">
        <v>842</v>
      </c>
      <c r="G3619" s="97" t="s">
        <v>351</v>
      </c>
      <c r="H3619" s="96" t="s">
        <v>50</v>
      </c>
      <c r="I3619" s="98" t="s">
        <v>454</v>
      </c>
      <c r="J3619" s="27" t="s">
        <v>4812</v>
      </c>
      <c r="K3619" s="28" t="s">
        <v>4813</v>
      </c>
      <c r="L3619" s="93" t="s">
        <v>151</v>
      </c>
      <c r="M3619" s="2" t="s">
        <v>151</v>
      </c>
      <c r="N3619" s="94" t="s">
        <v>151</v>
      </c>
      <c r="O3619" s="13" t="s">
        <v>468</v>
      </c>
      <c r="P3619" s="2" t="s">
        <v>468</v>
      </c>
      <c r="Q3619" s="2" t="s">
        <v>468</v>
      </c>
      <c r="R3619" s="2" t="s">
        <v>151</v>
      </c>
      <c r="S3619" s="2" t="s">
        <v>151</v>
      </c>
      <c r="T3619" s="2" t="s">
        <v>151</v>
      </c>
      <c r="U3619" s="14" t="s">
        <v>152</v>
      </c>
      <c r="V3619" s="13" t="s">
        <v>152</v>
      </c>
      <c r="W3619" s="2" t="s">
        <v>152</v>
      </c>
      <c r="X3619" s="2" t="s">
        <v>152</v>
      </c>
      <c r="Y3619" s="2" t="s">
        <v>468</v>
      </c>
      <c r="Z3619" s="94" t="s">
        <v>152</v>
      </c>
      <c r="AA3619" s="13" t="s">
        <v>152</v>
      </c>
      <c r="AB3619" s="2" t="s">
        <v>152</v>
      </c>
      <c r="AC3619" s="14" t="s">
        <v>152</v>
      </c>
      <c r="AD3619" s="93" t="s">
        <v>152</v>
      </c>
      <c r="AE3619" s="14" t="s">
        <v>152</v>
      </c>
      <c r="AF3619" s="99">
        <v>100</v>
      </c>
    </row>
    <row r="3620" spans="1:32" x14ac:dyDescent="0.3">
      <c r="A3620" s="55" t="str">
        <f t="shared" si="56"/>
        <v>SKhe_02.2</v>
      </c>
      <c r="C3620" s="96" t="s">
        <v>39</v>
      </c>
      <c r="D3620" s="97" t="s">
        <v>835</v>
      </c>
      <c r="E3620" s="97" t="s">
        <v>843</v>
      </c>
      <c r="F3620" s="97" t="s">
        <v>844</v>
      </c>
      <c r="G3620" s="97" t="s">
        <v>351</v>
      </c>
      <c r="H3620" s="96" t="s">
        <v>50</v>
      </c>
      <c r="I3620" s="98" t="s">
        <v>454</v>
      </c>
      <c r="J3620" s="27" t="s">
        <v>4812</v>
      </c>
      <c r="K3620" s="28" t="s">
        <v>4813</v>
      </c>
      <c r="L3620" s="93" t="s">
        <v>152</v>
      </c>
      <c r="M3620" s="2" t="s">
        <v>152</v>
      </c>
      <c r="N3620" s="94" t="s">
        <v>152</v>
      </c>
      <c r="O3620" s="13" t="s">
        <v>468</v>
      </c>
      <c r="P3620" s="2" t="s">
        <v>468</v>
      </c>
      <c r="Q3620" s="2" t="s">
        <v>468</v>
      </c>
      <c r="R3620" s="2" t="s">
        <v>151</v>
      </c>
      <c r="S3620" s="2" t="s">
        <v>151</v>
      </c>
      <c r="T3620" s="2" t="s">
        <v>151</v>
      </c>
      <c r="U3620" s="14" t="s">
        <v>152</v>
      </c>
      <c r="V3620" s="13" t="s">
        <v>152</v>
      </c>
      <c r="W3620" s="2" t="s">
        <v>152</v>
      </c>
      <c r="X3620" s="2" t="s">
        <v>152</v>
      </c>
      <c r="Y3620" s="2" t="s">
        <v>468</v>
      </c>
      <c r="Z3620" s="94" t="s">
        <v>152</v>
      </c>
      <c r="AA3620" s="13" t="s">
        <v>152</v>
      </c>
      <c r="AB3620" s="2" t="s">
        <v>152</v>
      </c>
      <c r="AC3620" s="14" t="s">
        <v>152</v>
      </c>
      <c r="AD3620" s="93" t="s">
        <v>152</v>
      </c>
      <c r="AE3620" s="14" t="s">
        <v>152</v>
      </c>
      <c r="AF3620" s="99">
        <v>100</v>
      </c>
    </row>
    <row r="3621" spans="1:32" x14ac:dyDescent="0.3">
      <c r="A3621" s="55" t="str">
        <f t="shared" si="56"/>
        <v>SKhe_02.3</v>
      </c>
      <c r="C3621" s="96" t="s">
        <v>39</v>
      </c>
      <c r="D3621" s="97" t="s">
        <v>835</v>
      </c>
      <c r="E3621" s="97" t="s">
        <v>845</v>
      </c>
      <c r="F3621" s="97" t="s">
        <v>846</v>
      </c>
      <c r="G3621" s="97" t="s">
        <v>351</v>
      </c>
      <c r="H3621" s="96" t="s">
        <v>50</v>
      </c>
      <c r="I3621" s="98" t="s">
        <v>454</v>
      </c>
      <c r="J3621" s="27" t="s">
        <v>4812</v>
      </c>
      <c r="K3621" s="28" t="s">
        <v>4816</v>
      </c>
      <c r="L3621" s="93" t="s">
        <v>151</v>
      </c>
      <c r="M3621" s="2" t="s">
        <v>152</v>
      </c>
      <c r="N3621" s="94" t="s">
        <v>151</v>
      </c>
      <c r="O3621" s="13" t="s">
        <v>468</v>
      </c>
      <c r="P3621" s="2" t="s">
        <v>468</v>
      </c>
      <c r="Q3621" s="2" t="s">
        <v>468</v>
      </c>
      <c r="R3621" s="2" t="s">
        <v>151</v>
      </c>
      <c r="S3621" s="2" t="s">
        <v>151</v>
      </c>
      <c r="T3621" s="2" t="s">
        <v>151</v>
      </c>
      <c r="U3621" s="14" t="s">
        <v>152</v>
      </c>
      <c r="V3621" s="13" t="s">
        <v>152</v>
      </c>
      <c r="W3621" s="2" t="s">
        <v>152</v>
      </c>
      <c r="X3621" s="2" t="s">
        <v>152</v>
      </c>
      <c r="Y3621" s="2" t="s">
        <v>468</v>
      </c>
      <c r="Z3621" s="94" t="s">
        <v>152</v>
      </c>
      <c r="AA3621" s="13" t="s">
        <v>152</v>
      </c>
      <c r="AB3621" s="2" t="s">
        <v>152</v>
      </c>
      <c r="AC3621" s="14" t="s">
        <v>152</v>
      </c>
      <c r="AD3621" s="93" t="s">
        <v>152</v>
      </c>
      <c r="AE3621" s="14" t="s">
        <v>152</v>
      </c>
      <c r="AF3621" s="99">
        <v>100</v>
      </c>
    </row>
    <row r="3622" spans="1:32" x14ac:dyDescent="0.3">
      <c r="A3622" s="55" t="str">
        <f t="shared" si="56"/>
        <v>SKhe_02.4</v>
      </c>
      <c r="C3622" s="96" t="s">
        <v>39</v>
      </c>
      <c r="D3622" s="97" t="s">
        <v>835</v>
      </c>
      <c r="E3622" s="97" t="s">
        <v>847</v>
      </c>
      <c r="F3622" s="97" t="s">
        <v>848</v>
      </c>
      <c r="G3622" s="97" t="s">
        <v>351</v>
      </c>
      <c r="H3622" s="96" t="s">
        <v>50</v>
      </c>
      <c r="I3622" s="98" t="s">
        <v>454</v>
      </c>
      <c r="J3622" s="27" t="s">
        <v>4812</v>
      </c>
      <c r="K3622" s="28" t="s">
        <v>4817</v>
      </c>
      <c r="L3622" s="93" t="s">
        <v>151</v>
      </c>
      <c r="M3622" s="2" t="s">
        <v>151</v>
      </c>
      <c r="N3622" s="94" t="s">
        <v>151</v>
      </c>
      <c r="O3622" s="13" t="s">
        <v>468</v>
      </c>
      <c r="P3622" s="2" t="s">
        <v>468</v>
      </c>
      <c r="Q3622" s="2" t="s">
        <v>468</v>
      </c>
      <c r="R3622" s="2" t="s">
        <v>152</v>
      </c>
      <c r="S3622" s="2" t="s">
        <v>152</v>
      </c>
      <c r="T3622" s="2" t="s">
        <v>152</v>
      </c>
      <c r="U3622" s="14" t="s">
        <v>152</v>
      </c>
      <c r="V3622" s="13" t="s">
        <v>151</v>
      </c>
      <c r="W3622" s="2" t="s">
        <v>151</v>
      </c>
      <c r="X3622" s="2" t="s">
        <v>151</v>
      </c>
      <c r="Y3622" s="2" t="s">
        <v>468</v>
      </c>
      <c r="Z3622" s="94" t="s">
        <v>152</v>
      </c>
      <c r="AA3622" s="13" t="s">
        <v>152</v>
      </c>
      <c r="AB3622" s="2" t="s">
        <v>152</v>
      </c>
      <c r="AC3622" s="14" t="s">
        <v>152</v>
      </c>
      <c r="AD3622" s="93" t="s">
        <v>151</v>
      </c>
      <c r="AE3622" s="14" t="s">
        <v>151</v>
      </c>
      <c r="AF3622" s="99">
        <v>0</v>
      </c>
    </row>
    <row r="3623" spans="1:32" x14ac:dyDescent="0.3">
      <c r="A3623" s="55" t="str">
        <f t="shared" si="56"/>
        <v>SKju_01.1</v>
      </c>
      <c r="C3623" s="96" t="s">
        <v>39</v>
      </c>
      <c r="D3623" s="97" t="s">
        <v>777</v>
      </c>
      <c r="E3623" s="97" t="s">
        <v>849</v>
      </c>
      <c r="F3623" s="97" t="s">
        <v>850</v>
      </c>
      <c r="G3623" s="97" t="s">
        <v>344</v>
      </c>
      <c r="H3623" s="96" t="s">
        <v>50</v>
      </c>
      <c r="I3623" s="98" t="s">
        <v>454</v>
      </c>
      <c r="J3623" s="27" t="s">
        <v>153</v>
      </c>
      <c r="K3623" s="28" t="s">
        <v>4818</v>
      </c>
      <c r="L3623" s="93" t="s">
        <v>151</v>
      </c>
      <c r="M3623" s="2" t="s">
        <v>151</v>
      </c>
      <c r="N3623" s="94" t="s">
        <v>151</v>
      </c>
      <c r="O3623" s="13" t="s">
        <v>6</v>
      </c>
      <c r="P3623" s="2" t="s">
        <v>6</v>
      </c>
      <c r="Q3623" s="2" t="s">
        <v>6</v>
      </c>
      <c r="R3623" s="2" t="s">
        <v>6</v>
      </c>
      <c r="S3623" s="2" t="s">
        <v>6</v>
      </c>
      <c r="T3623" s="2" t="s">
        <v>6</v>
      </c>
      <c r="U3623" s="14" t="s">
        <v>6</v>
      </c>
      <c r="V3623" s="13" t="s">
        <v>6</v>
      </c>
      <c r="W3623" s="2" t="s">
        <v>6</v>
      </c>
      <c r="X3623" s="2" t="s">
        <v>6</v>
      </c>
      <c r="Y3623" s="2" t="s">
        <v>6</v>
      </c>
      <c r="Z3623" s="94" t="s">
        <v>6</v>
      </c>
      <c r="AA3623" s="13" t="s">
        <v>6</v>
      </c>
      <c r="AB3623" s="2" t="s">
        <v>6</v>
      </c>
      <c r="AC3623" s="14" t="s">
        <v>6</v>
      </c>
      <c r="AD3623" s="93" t="s">
        <v>6</v>
      </c>
      <c r="AE3623" s="14" t="s">
        <v>6</v>
      </c>
      <c r="AF3623" s="99">
        <v>0</v>
      </c>
    </row>
    <row r="3624" spans="1:32" x14ac:dyDescent="0.3">
      <c r="A3624" s="55" t="str">
        <f t="shared" si="56"/>
        <v>SKju_01.1</v>
      </c>
      <c r="C3624" s="96" t="s">
        <v>39</v>
      </c>
      <c r="D3624" s="97" t="s">
        <v>777</v>
      </c>
      <c r="E3624" s="97" t="s">
        <v>849</v>
      </c>
      <c r="F3624" s="97" t="s">
        <v>850</v>
      </c>
      <c r="G3624" s="97" t="s">
        <v>344</v>
      </c>
      <c r="H3624" s="96" t="s">
        <v>50</v>
      </c>
      <c r="I3624" s="98" t="s">
        <v>454</v>
      </c>
      <c r="J3624" s="27" t="s">
        <v>4819</v>
      </c>
      <c r="K3624" s="28" t="s">
        <v>4820</v>
      </c>
      <c r="L3624" s="93" t="s">
        <v>151</v>
      </c>
      <c r="M3624" s="2" t="s">
        <v>151</v>
      </c>
      <c r="N3624" s="94" t="s">
        <v>151</v>
      </c>
      <c r="O3624" s="13" t="s">
        <v>6</v>
      </c>
      <c r="P3624" s="2" t="s">
        <v>6</v>
      </c>
      <c r="Q3624" s="2" t="s">
        <v>6</v>
      </c>
      <c r="R3624" s="2" t="s">
        <v>6</v>
      </c>
      <c r="S3624" s="2" t="s">
        <v>6</v>
      </c>
      <c r="T3624" s="2" t="s">
        <v>6</v>
      </c>
      <c r="U3624" s="14" t="s">
        <v>6</v>
      </c>
      <c r="V3624" s="13" t="s">
        <v>6</v>
      </c>
      <c r="W3624" s="2" t="s">
        <v>6</v>
      </c>
      <c r="X3624" s="2" t="s">
        <v>6</v>
      </c>
      <c r="Y3624" s="2" t="s">
        <v>6</v>
      </c>
      <c r="Z3624" s="94" t="s">
        <v>6</v>
      </c>
      <c r="AA3624" s="13" t="s">
        <v>6</v>
      </c>
      <c r="AB3624" s="2" t="s">
        <v>6</v>
      </c>
      <c r="AC3624" s="14" t="s">
        <v>6</v>
      </c>
      <c r="AD3624" s="93" t="s">
        <v>6</v>
      </c>
      <c r="AE3624" s="14" t="s">
        <v>6</v>
      </c>
      <c r="AF3624" s="99">
        <v>100</v>
      </c>
    </row>
    <row r="3625" spans="1:32" x14ac:dyDescent="0.3">
      <c r="A3625" s="55" t="str">
        <f t="shared" si="56"/>
        <v>SKju_01.2</v>
      </c>
      <c r="C3625" s="96" t="s">
        <v>39</v>
      </c>
      <c r="D3625" s="97" t="s">
        <v>777</v>
      </c>
      <c r="E3625" s="97" t="s">
        <v>851</v>
      </c>
      <c r="F3625" s="97" t="s">
        <v>852</v>
      </c>
      <c r="G3625" s="97" t="s">
        <v>344</v>
      </c>
      <c r="H3625" s="96" t="s">
        <v>50</v>
      </c>
      <c r="I3625" s="98" t="s">
        <v>454</v>
      </c>
      <c r="J3625" s="27" t="s">
        <v>153</v>
      </c>
      <c r="K3625" s="28" t="s">
        <v>4821</v>
      </c>
      <c r="L3625" s="93" t="s">
        <v>151</v>
      </c>
      <c r="M3625" s="2" t="s">
        <v>151</v>
      </c>
      <c r="N3625" s="94" t="s">
        <v>151</v>
      </c>
      <c r="O3625" s="13" t="s">
        <v>6</v>
      </c>
      <c r="P3625" s="2" t="s">
        <v>6</v>
      </c>
      <c r="Q3625" s="2" t="s">
        <v>6</v>
      </c>
      <c r="R3625" s="2" t="s">
        <v>6</v>
      </c>
      <c r="S3625" s="2" t="s">
        <v>6</v>
      </c>
      <c r="T3625" s="2" t="s">
        <v>6</v>
      </c>
      <c r="U3625" s="14" t="s">
        <v>6</v>
      </c>
      <c r="V3625" s="13" t="s">
        <v>6</v>
      </c>
      <c r="W3625" s="2" t="s">
        <v>6</v>
      </c>
      <c r="X3625" s="2" t="s">
        <v>6</v>
      </c>
      <c r="Y3625" s="2" t="s">
        <v>6</v>
      </c>
      <c r="Z3625" s="94" t="s">
        <v>6</v>
      </c>
      <c r="AA3625" s="13" t="s">
        <v>6</v>
      </c>
      <c r="AB3625" s="2" t="s">
        <v>6</v>
      </c>
      <c r="AC3625" s="14" t="s">
        <v>6</v>
      </c>
      <c r="AD3625" s="93" t="s">
        <v>6</v>
      </c>
      <c r="AE3625" s="14" t="s">
        <v>6</v>
      </c>
      <c r="AF3625" s="99">
        <v>0</v>
      </c>
    </row>
    <row r="3626" spans="1:32" x14ac:dyDescent="0.3">
      <c r="A3626" s="55" t="str">
        <f t="shared" si="56"/>
        <v>SKju_01.2</v>
      </c>
      <c r="C3626" s="96" t="s">
        <v>39</v>
      </c>
      <c r="D3626" s="97" t="s">
        <v>777</v>
      </c>
      <c r="E3626" s="97" t="s">
        <v>851</v>
      </c>
      <c r="F3626" s="97" t="s">
        <v>852</v>
      </c>
      <c r="G3626" s="97" t="s">
        <v>344</v>
      </c>
      <c r="H3626" s="96" t="s">
        <v>50</v>
      </c>
      <c r="I3626" s="98" t="s">
        <v>454</v>
      </c>
      <c r="J3626" s="27" t="s">
        <v>4822</v>
      </c>
      <c r="K3626" s="28" t="s">
        <v>4818</v>
      </c>
      <c r="L3626" s="93" t="s">
        <v>151</v>
      </c>
      <c r="M3626" s="2" t="s">
        <v>151</v>
      </c>
      <c r="N3626" s="94" t="s">
        <v>151</v>
      </c>
      <c r="O3626" s="13" t="s">
        <v>6</v>
      </c>
      <c r="P3626" s="2" t="s">
        <v>6</v>
      </c>
      <c r="Q3626" s="2" t="s">
        <v>6</v>
      </c>
      <c r="R3626" s="2" t="s">
        <v>6</v>
      </c>
      <c r="S3626" s="2" t="s">
        <v>6</v>
      </c>
      <c r="T3626" s="2" t="s">
        <v>6</v>
      </c>
      <c r="U3626" s="14" t="s">
        <v>6</v>
      </c>
      <c r="V3626" s="13" t="s">
        <v>6</v>
      </c>
      <c r="W3626" s="2" t="s">
        <v>6</v>
      </c>
      <c r="X3626" s="2" t="s">
        <v>6</v>
      </c>
      <c r="Y3626" s="2" t="s">
        <v>6</v>
      </c>
      <c r="Z3626" s="94" t="s">
        <v>6</v>
      </c>
      <c r="AA3626" s="13" t="s">
        <v>6</v>
      </c>
      <c r="AB3626" s="2" t="s">
        <v>6</v>
      </c>
      <c r="AC3626" s="14" t="s">
        <v>6</v>
      </c>
      <c r="AD3626" s="93" t="s">
        <v>6</v>
      </c>
      <c r="AE3626" s="14" t="s">
        <v>6</v>
      </c>
      <c r="AF3626" s="99">
        <v>0</v>
      </c>
    </row>
    <row r="3627" spans="1:32" x14ac:dyDescent="0.3">
      <c r="A3627" s="55" t="str">
        <f t="shared" si="56"/>
        <v>SKju_01.2</v>
      </c>
      <c r="C3627" s="96" t="s">
        <v>39</v>
      </c>
      <c r="D3627" s="97" t="s">
        <v>777</v>
      </c>
      <c r="E3627" s="97" t="s">
        <v>851</v>
      </c>
      <c r="F3627" s="97" t="s">
        <v>852</v>
      </c>
      <c r="G3627" s="97" t="s">
        <v>344</v>
      </c>
      <c r="H3627" s="96" t="s">
        <v>50</v>
      </c>
      <c r="I3627" s="98" t="s">
        <v>454</v>
      </c>
      <c r="J3627" s="27" t="s">
        <v>153</v>
      </c>
      <c r="K3627" s="28" t="s">
        <v>4823</v>
      </c>
      <c r="L3627" s="93" t="s">
        <v>151</v>
      </c>
      <c r="M3627" s="2" t="s">
        <v>151</v>
      </c>
      <c r="N3627" s="94" t="s">
        <v>151</v>
      </c>
      <c r="O3627" s="13" t="s">
        <v>6</v>
      </c>
      <c r="P3627" s="2" t="s">
        <v>6</v>
      </c>
      <c r="Q3627" s="2" t="s">
        <v>6</v>
      </c>
      <c r="R3627" s="2" t="s">
        <v>6</v>
      </c>
      <c r="S3627" s="2" t="s">
        <v>6</v>
      </c>
      <c r="T3627" s="2" t="s">
        <v>6</v>
      </c>
      <c r="U3627" s="14" t="s">
        <v>6</v>
      </c>
      <c r="V3627" s="13" t="s">
        <v>6</v>
      </c>
      <c r="W3627" s="2" t="s">
        <v>6</v>
      </c>
      <c r="X3627" s="2" t="s">
        <v>6</v>
      </c>
      <c r="Y3627" s="2" t="s">
        <v>6</v>
      </c>
      <c r="Z3627" s="94" t="s">
        <v>6</v>
      </c>
      <c r="AA3627" s="13" t="s">
        <v>6</v>
      </c>
      <c r="AB3627" s="2" t="s">
        <v>6</v>
      </c>
      <c r="AC3627" s="14" t="s">
        <v>6</v>
      </c>
      <c r="AD3627" s="93" t="s">
        <v>6</v>
      </c>
      <c r="AE3627" s="14" t="s">
        <v>6</v>
      </c>
      <c r="AF3627" s="99">
        <v>0</v>
      </c>
    </row>
    <row r="3628" spans="1:32" x14ac:dyDescent="0.3">
      <c r="A3628" s="55" t="str">
        <f t="shared" si="56"/>
        <v>SKju_02.1</v>
      </c>
      <c r="C3628" s="96" t="s">
        <v>39</v>
      </c>
      <c r="D3628" s="97" t="s">
        <v>777</v>
      </c>
      <c r="E3628" s="97" t="s">
        <v>853</v>
      </c>
      <c r="F3628" s="97" t="s">
        <v>854</v>
      </c>
      <c r="G3628" s="97" t="s">
        <v>351</v>
      </c>
      <c r="H3628" s="96" t="s">
        <v>50</v>
      </c>
      <c r="I3628" s="98" t="s">
        <v>454</v>
      </c>
      <c r="J3628" s="27" t="s">
        <v>153</v>
      </c>
      <c r="K3628" s="28" t="s">
        <v>4818</v>
      </c>
      <c r="L3628" s="93" t="s">
        <v>151</v>
      </c>
      <c r="M3628" s="2" t="s">
        <v>151</v>
      </c>
      <c r="N3628" s="94" t="s">
        <v>151</v>
      </c>
      <c r="O3628" s="13" t="s">
        <v>151</v>
      </c>
      <c r="P3628" s="2" t="s">
        <v>468</v>
      </c>
      <c r="Q3628" s="2" t="s">
        <v>151</v>
      </c>
      <c r="R3628" s="2" t="s">
        <v>152</v>
      </c>
      <c r="S3628" s="2" t="s">
        <v>151</v>
      </c>
      <c r="T3628" s="2" t="s">
        <v>152</v>
      </c>
      <c r="U3628" s="14" t="s">
        <v>152</v>
      </c>
      <c r="V3628" s="13" t="s">
        <v>151</v>
      </c>
      <c r="W3628" s="2" t="s">
        <v>151</v>
      </c>
      <c r="X3628" s="2" t="s">
        <v>151</v>
      </c>
      <c r="Y3628" s="2" t="s">
        <v>151</v>
      </c>
      <c r="Z3628" s="94" t="s">
        <v>152</v>
      </c>
      <c r="AA3628" s="13" t="s">
        <v>151</v>
      </c>
      <c r="AB3628" s="2" t="s">
        <v>151</v>
      </c>
      <c r="AC3628" s="14" t="s">
        <v>151</v>
      </c>
      <c r="AD3628" s="93" t="s">
        <v>151</v>
      </c>
      <c r="AE3628" s="14" t="s">
        <v>152</v>
      </c>
      <c r="AF3628" s="99">
        <v>0</v>
      </c>
    </row>
    <row r="3629" spans="1:32" x14ac:dyDescent="0.3">
      <c r="A3629" s="55" t="str">
        <f t="shared" si="56"/>
        <v>SKju_02.1</v>
      </c>
      <c r="C3629" s="96" t="s">
        <v>39</v>
      </c>
      <c r="D3629" s="97" t="s">
        <v>777</v>
      </c>
      <c r="E3629" s="97" t="s">
        <v>853</v>
      </c>
      <c r="F3629" s="97" t="s">
        <v>854</v>
      </c>
      <c r="G3629" s="97" t="s">
        <v>351</v>
      </c>
      <c r="H3629" s="96" t="s">
        <v>50</v>
      </c>
      <c r="I3629" s="98" t="s">
        <v>454</v>
      </c>
      <c r="J3629" s="27" t="s">
        <v>153</v>
      </c>
      <c r="K3629" s="28" t="s">
        <v>4823</v>
      </c>
      <c r="L3629" s="93" t="s">
        <v>151</v>
      </c>
      <c r="M3629" s="2" t="s">
        <v>151</v>
      </c>
      <c r="N3629" s="94" t="s">
        <v>151</v>
      </c>
      <c r="O3629" s="13" t="s">
        <v>151</v>
      </c>
      <c r="P3629" s="2" t="s">
        <v>468</v>
      </c>
      <c r="Q3629" s="2" t="s">
        <v>151</v>
      </c>
      <c r="R3629" s="2" t="s">
        <v>152</v>
      </c>
      <c r="S3629" s="2" t="s">
        <v>151</v>
      </c>
      <c r="T3629" s="2" t="s">
        <v>152</v>
      </c>
      <c r="U3629" s="14" t="s">
        <v>152</v>
      </c>
      <c r="V3629" s="13" t="s">
        <v>151</v>
      </c>
      <c r="W3629" s="2" t="s">
        <v>151</v>
      </c>
      <c r="X3629" s="2" t="s">
        <v>151</v>
      </c>
      <c r="Y3629" s="2" t="s">
        <v>151</v>
      </c>
      <c r="Z3629" s="94" t="s">
        <v>152</v>
      </c>
      <c r="AA3629" s="13" t="s">
        <v>151</v>
      </c>
      <c r="AB3629" s="2" t="s">
        <v>151</v>
      </c>
      <c r="AC3629" s="14" t="s">
        <v>151</v>
      </c>
      <c r="AD3629" s="93" t="s">
        <v>151</v>
      </c>
      <c r="AE3629" s="14" t="s">
        <v>152</v>
      </c>
      <c r="AF3629" s="99">
        <v>0</v>
      </c>
    </row>
    <row r="3630" spans="1:32" x14ac:dyDescent="0.3">
      <c r="A3630" s="55" t="str">
        <f t="shared" si="56"/>
        <v>SKju_02.1</v>
      </c>
      <c r="C3630" s="96" t="s">
        <v>39</v>
      </c>
      <c r="D3630" s="97" t="s">
        <v>777</v>
      </c>
      <c r="E3630" s="97" t="s">
        <v>853</v>
      </c>
      <c r="F3630" s="97" t="s">
        <v>854</v>
      </c>
      <c r="G3630" s="97" t="s">
        <v>351</v>
      </c>
      <c r="H3630" s="96" t="s">
        <v>50</v>
      </c>
      <c r="I3630" s="98" t="s">
        <v>454</v>
      </c>
      <c r="J3630" s="27" t="s">
        <v>4807</v>
      </c>
      <c r="K3630" s="28" t="s">
        <v>4820</v>
      </c>
      <c r="L3630" s="93" t="s">
        <v>151</v>
      </c>
      <c r="M3630" s="2" t="s">
        <v>151</v>
      </c>
      <c r="N3630" s="94" t="s">
        <v>151</v>
      </c>
      <c r="O3630" s="13" t="s">
        <v>151</v>
      </c>
      <c r="P3630" s="2" t="s">
        <v>468</v>
      </c>
      <c r="Q3630" s="2" t="s">
        <v>151</v>
      </c>
      <c r="R3630" s="2" t="s">
        <v>152</v>
      </c>
      <c r="S3630" s="2" t="s">
        <v>151</v>
      </c>
      <c r="T3630" s="2" t="s">
        <v>152</v>
      </c>
      <c r="U3630" s="14" t="s">
        <v>152</v>
      </c>
      <c r="V3630" s="13" t="s">
        <v>151</v>
      </c>
      <c r="W3630" s="2" t="s">
        <v>151</v>
      </c>
      <c r="X3630" s="2" t="s">
        <v>151</v>
      </c>
      <c r="Y3630" s="2" t="s">
        <v>151</v>
      </c>
      <c r="Z3630" s="94" t="s">
        <v>152</v>
      </c>
      <c r="AA3630" s="13" t="s">
        <v>151</v>
      </c>
      <c r="AB3630" s="2" t="s">
        <v>151</v>
      </c>
      <c r="AC3630" s="14" t="s">
        <v>151</v>
      </c>
      <c r="AD3630" s="93" t="s">
        <v>151</v>
      </c>
      <c r="AE3630" s="14" t="s">
        <v>152</v>
      </c>
      <c r="AF3630" s="99">
        <v>100</v>
      </c>
    </row>
    <row r="3631" spans="1:32" x14ac:dyDescent="0.3">
      <c r="A3631" s="55" t="str">
        <f t="shared" si="56"/>
        <v>SKju_02.2</v>
      </c>
      <c r="C3631" s="96" t="s">
        <v>39</v>
      </c>
      <c r="D3631" s="97" t="s">
        <v>777</v>
      </c>
      <c r="E3631" s="97" t="s">
        <v>855</v>
      </c>
      <c r="F3631" s="97" t="s">
        <v>856</v>
      </c>
      <c r="G3631" s="97" t="s">
        <v>351</v>
      </c>
      <c r="H3631" s="96" t="s">
        <v>50</v>
      </c>
      <c r="I3631" s="98" t="s">
        <v>454</v>
      </c>
      <c r="J3631" s="27" t="s">
        <v>4824</v>
      </c>
      <c r="K3631" s="28" t="s">
        <v>4818</v>
      </c>
      <c r="L3631" s="93" t="s">
        <v>151</v>
      </c>
      <c r="M3631" s="2" t="s">
        <v>151</v>
      </c>
      <c r="N3631" s="94" t="s">
        <v>151</v>
      </c>
      <c r="O3631" s="13" t="s">
        <v>151</v>
      </c>
      <c r="P3631" s="2" t="s">
        <v>468</v>
      </c>
      <c r="Q3631" s="2" t="s">
        <v>151</v>
      </c>
      <c r="R3631" s="2" t="s">
        <v>152</v>
      </c>
      <c r="S3631" s="2" t="s">
        <v>151</v>
      </c>
      <c r="T3631" s="2" t="s">
        <v>152</v>
      </c>
      <c r="U3631" s="14" t="s">
        <v>152</v>
      </c>
      <c r="V3631" s="13" t="s">
        <v>151</v>
      </c>
      <c r="W3631" s="2" t="s">
        <v>151</v>
      </c>
      <c r="X3631" s="2" t="s">
        <v>151</v>
      </c>
      <c r="Y3631" s="2" t="s">
        <v>151</v>
      </c>
      <c r="Z3631" s="94" t="s">
        <v>152</v>
      </c>
      <c r="AA3631" s="13" t="s">
        <v>151</v>
      </c>
      <c r="AB3631" s="2" t="s">
        <v>151</v>
      </c>
      <c r="AC3631" s="14" t="s">
        <v>151</v>
      </c>
      <c r="AD3631" s="93" t="s">
        <v>151</v>
      </c>
      <c r="AE3631" s="14" t="s">
        <v>152</v>
      </c>
      <c r="AF3631" s="99">
        <v>0</v>
      </c>
    </row>
    <row r="3632" spans="1:32" x14ac:dyDescent="0.3">
      <c r="A3632" s="55" t="str">
        <f t="shared" si="56"/>
        <v>SKju_02.2</v>
      </c>
      <c r="C3632" s="96" t="s">
        <v>39</v>
      </c>
      <c r="D3632" s="97" t="s">
        <v>777</v>
      </c>
      <c r="E3632" s="97" t="s">
        <v>855</v>
      </c>
      <c r="F3632" s="97" t="s">
        <v>856</v>
      </c>
      <c r="G3632" s="97" t="s">
        <v>351</v>
      </c>
      <c r="H3632" s="96" t="s">
        <v>50</v>
      </c>
      <c r="I3632" s="98" t="s">
        <v>454</v>
      </c>
      <c r="J3632" s="27" t="s">
        <v>4824</v>
      </c>
      <c r="K3632" s="28" t="s">
        <v>4823</v>
      </c>
      <c r="L3632" s="93" t="s">
        <v>151</v>
      </c>
      <c r="M3632" s="2" t="s">
        <v>151</v>
      </c>
      <c r="N3632" s="94" t="s">
        <v>151</v>
      </c>
      <c r="O3632" s="13" t="s">
        <v>151</v>
      </c>
      <c r="P3632" s="2" t="s">
        <v>468</v>
      </c>
      <c r="Q3632" s="2" t="s">
        <v>151</v>
      </c>
      <c r="R3632" s="2" t="s">
        <v>152</v>
      </c>
      <c r="S3632" s="2" t="s">
        <v>151</v>
      </c>
      <c r="T3632" s="2" t="s">
        <v>152</v>
      </c>
      <c r="U3632" s="14" t="s">
        <v>152</v>
      </c>
      <c r="V3632" s="13" t="s">
        <v>151</v>
      </c>
      <c r="W3632" s="2" t="s">
        <v>151</v>
      </c>
      <c r="X3632" s="2" t="s">
        <v>151</v>
      </c>
      <c r="Y3632" s="2" t="s">
        <v>151</v>
      </c>
      <c r="Z3632" s="94" t="s">
        <v>152</v>
      </c>
      <c r="AA3632" s="13" t="s">
        <v>151</v>
      </c>
      <c r="AB3632" s="2" t="s">
        <v>151</v>
      </c>
      <c r="AC3632" s="14" t="s">
        <v>151</v>
      </c>
      <c r="AD3632" s="93" t="s">
        <v>151</v>
      </c>
      <c r="AE3632" s="14" t="s">
        <v>152</v>
      </c>
      <c r="AF3632" s="99">
        <v>0</v>
      </c>
    </row>
    <row r="3633" spans="1:32" x14ac:dyDescent="0.3">
      <c r="A3633" s="55" t="str">
        <f t="shared" si="56"/>
        <v>SKju_02.2</v>
      </c>
      <c r="C3633" s="96" t="s">
        <v>39</v>
      </c>
      <c r="D3633" s="97" t="s">
        <v>777</v>
      </c>
      <c r="E3633" s="97" t="s">
        <v>855</v>
      </c>
      <c r="F3633" s="97" t="s">
        <v>856</v>
      </c>
      <c r="G3633" s="97" t="s">
        <v>351</v>
      </c>
      <c r="H3633" s="96" t="s">
        <v>50</v>
      </c>
      <c r="I3633" s="98" t="s">
        <v>454</v>
      </c>
      <c r="J3633" s="27" t="s">
        <v>4807</v>
      </c>
      <c r="K3633" s="28" t="s">
        <v>4825</v>
      </c>
      <c r="L3633" s="93" t="s">
        <v>151</v>
      </c>
      <c r="M3633" s="2" t="s">
        <v>151</v>
      </c>
      <c r="N3633" s="94" t="s">
        <v>151</v>
      </c>
      <c r="O3633" s="13" t="s">
        <v>151</v>
      </c>
      <c r="P3633" s="2" t="s">
        <v>468</v>
      </c>
      <c r="Q3633" s="2" t="s">
        <v>151</v>
      </c>
      <c r="R3633" s="2" t="s">
        <v>152</v>
      </c>
      <c r="S3633" s="2" t="s">
        <v>151</v>
      </c>
      <c r="T3633" s="2" t="s">
        <v>152</v>
      </c>
      <c r="U3633" s="14" t="s">
        <v>152</v>
      </c>
      <c r="V3633" s="13" t="s">
        <v>151</v>
      </c>
      <c r="W3633" s="2" t="s">
        <v>151</v>
      </c>
      <c r="X3633" s="2" t="s">
        <v>151</v>
      </c>
      <c r="Y3633" s="2" t="s">
        <v>151</v>
      </c>
      <c r="Z3633" s="94" t="s">
        <v>152</v>
      </c>
      <c r="AA3633" s="13" t="s">
        <v>151</v>
      </c>
      <c r="AB3633" s="2" t="s">
        <v>151</v>
      </c>
      <c r="AC3633" s="14" t="s">
        <v>151</v>
      </c>
      <c r="AD3633" s="93" t="s">
        <v>151</v>
      </c>
      <c r="AE3633" s="14" t="s">
        <v>152</v>
      </c>
      <c r="AF3633" s="99">
        <v>100</v>
      </c>
    </row>
    <row r="3634" spans="1:32" x14ac:dyDescent="0.3">
      <c r="A3634" s="55" t="str">
        <f t="shared" si="56"/>
        <v>SKju_03.1</v>
      </c>
      <c r="C3634" s="96" t="s">
        <v>39</v>
      </c>
      <c r="D3634" s="97" t="s">
        <v>777</v>
      </c>
      <c r="E3634" s="97" t="s">
        <v>857</v>
      </c>
      <c r="F3634" s="97" t="s">
        <v>858</v>
      </c>
      <c r="G3634" s="97" t="s">
        <v>344</v>
      </c>
      <c r="H3634" s="96" t="s">
        <v>50</v>
      </c>
      <c r="I3634" s="98" t="s">
        <v>454</v>
      </c>
      <c r="J3634" s="27" t="s">
        <v>153</v>
      </c>
      <c r="K3634" s="28" t="s">
        <v>4826</v>
      </c>
      <c r="L3634" s="93" t="s">
        <v>151</v>
      </c>
      <c r="M3634" s="2" t="s">
        <v>151</v>
      </c>
      <c r="N3634" s="94" t="s">
        <v>151</v>
      </c>
      <c r="O3634" s="13" t="s">
        <v>6</v>
      </c>
      <c r="P3634" s="2" t="s">
        <v>6</v>
      </c>
      <c r="Q3634" s="2" t="s">
        <v>6</v>
      </c>
      <c r="R3634" s="2" t="s">
        <v>6</v>
      </c>
      <c r="S3634" s="2" t="s">
        <v>6</v>
      </c>
      <c r="T3634" s="2" t="s">
        <v>6</v>
      </c>
      <c r="U3634" s="14" t="s">
        <v>6</v>
      </c>
      <c r="V3634" s="13" t="s">
        <v>6</v>
      </c>
      <c r="W3634" s="2" t="s">
        <v>6</v>
      </c>
      <c r="X3634" s="2" t="s">
        <v>6</v>
      </c>
      <c r="Y3634" s="2" t="s">
        <v>6</v>
      </c>
      <c r="Z3634" s="94" t="s">
        <v>6</v>
      </c>
      <c r="AA3634" s="13" t="s">
        <v>6</v>
      </c>
      <c r="AB3634" s="2" t="s">
        <v>6</v>
      </c>
      <c r="AC3634" s="14" t="s">
        <v>6</v>
      </c>
      <c r="AD3634" s="93" t="s">
        <v>6</v>
      </c>
      <c r="AE3634" s="14" t="s">
        <v>6</v>
      </c>
      <c r="AF3634" s="99">
        <v>0</v>
      </c>
    </row>
    <row r="3635" spans="1:32" x14ac:dyDescent="0.3">
      <c r="A3635" s="55" t="str">
        <f t="shared" si="56"/>
        <v>SKju_03.1</v>
      </c>
      <c r="C3635" s="96" t="s">
        <v>39</v>
      </c>
      <c r="D3635" s="97" t="s">
        <v>777</v>
      </c>
      <c r="E3635" s="97" t="s">
        <v>857</v>
      </c>
      <c r="F3635" s="97" t="s">
        <v>858</v>
      </c>
      <c r="G3635" s="97" t="s">
        <v>344</v>
      </c>
      <c r="H3635" s="96" t="s">
        <v>50</v>
      </c>
      <c r="I3635" s="98" t="s">
        <v>454</v>
      </c>
      <c r="J3635" s="27" t="s">
        <v>4827</v>
      </c>
      <c r="K3635" s="28" t="s">
        <v>4828</v>
      </c>
      <c r="L3635" s="93" t="s">
        <v>151</v>
      </c>
      <c r="M3635" s="2" t="s">
        <v>151</v>
      </c>
      <c r="N3635" s="94" t="s">
        <v>151</v>
      </c>
      <c r="O3635" s="13" t="s">
        <v>6</v>
      </c>
      <c r="P3635" s="2" t="s">
        <v>6</v>
      </c>
      <c r="Q3635" s="2" t="s">
        <v>6</v>
      </c>
      <c r="R3635" s="2" t="s">
        <v>6</v>
      </c>
      <c r="S3635" s="2" t="s">
        <v>6</v>
      </c>
      <c r="T3635" s="2" t="s">
        <v>6</v>
      </c>
      <c r="U3635" s="14" t="s">
        <v>6</v>
      </c>
      <c r="V3635" s="13" t="s">
        <v>6</v>
      </c>
      <c r="W3635" s="2" t="s">
        <v>6</v>
      </c>
      <c r="X3635" s="2" t="s">
        <v>6</v>
      </c>
      <c r="Y3635" s="2" t="s">
        <v>6</v>
      </c>
      <c r="Z3635" s="94" t="s">
        <v>6</v>
      </c>
      <c r="AA3635" s="13" t="s">
        <v>6</v>
      </c>
      <c r="AB3635" s="2" t="s">
        <v>6</v>
      </c>
      <c r="AC3635" s="14" t="s">
        <v>6</v>
      </c>
      <c r="AD3635" s="93" t="s">
        <v>6</v>
      </c>
      <c r="AE3635" s="14" t="s">
        <v>6</v>
      </c>
      <c r="AF3635" s="99">
        <v>0</v>
      </c>
    </row>
    <row r="3636" spans="1:32" x14ac:dyDescent="0.3">
      <c r="A3636" s="55" t="str">
        <f t="shared" si="56"/>
        <v>SKju_03.1</v>
      </c>
      <c r="C3636" s="96" t="s">
        <v>39</v>
      </c>
      <c r="D3636" s="97" t="s">
        <v>777</v>
      </c>
      <c r="E3636" s="97" t="s">
        <v>857</v>
      </c>
      <c r="F3636" s="97" t="s">
        <v>858</v>
      </c>
      <c r="G3636" s="97" t="s">
        <v>344</v>
      </c>
      <c r="H3636" s="96" t="s">
        <v>50</v>
      </c>
      <c r="I3636" s="98" t="s">
        <v>454</v>
      </c>
      <c r="J3636" s="27" t="s">
        <v>4829</v>
      </c>
      <c r="K3636" s="28" t="s">
        <v>4830</v>
      </c>
      <c r="L3636" s="93" t="s">
        <v>151</v>
      </c>
      <c r="M3636" s="2" t="s">
        <v>151</v>
      </c>
      <c r="N3636" s="94" t="s">
        <v>151</v>
      </c>
      <c r="O3636" s="13" t="s">
        <v>6</v>
      </c>
      <c r="P3636" s="2" t="s">
        <v>6</v>
      </c>
      <c r="Q3636" s="2" t="s">
        <v>6</v>
      </c>
      <c r="R3636" s="2" t="s">
        <v>6</v>
      </c>
      <c r="S3636" s="2" t="s">
        <v>6</v>
      </c>
      <c r="T3636" s="2" t="s">
        <v>6</v>
      </c>
      <c r="U3636" s="14" t="s">
        <v>6</v>
      </c>
      <c r="V3636" s="13" t="s">
        <v>6</v>
      </c>
      <c r="W3636" s="2" t="s">
        <v>6</v>
      </c>
      <c r="X3636" s="2" t="s">
        <v>6</v>
      </c>
      <c r="Y3636" s="2" t="s">
        <v>6</v>
      </c>
      <c r="Z3636" s="94" t="s">
        <v>6</v>
      </c>
      <c r="AA3636" s="13" t="s">
        <v>6</v>
      </c>
      <c r="AB3636" s="2" t="s">
        <v>6</v>
      </c>
      <c r="AC3636" s="14" t="s">
        <v>6</v>
      </c>
      <c r="AD3636" s="93" t="s">
        <v>6</v>
      </c>
      <c r="AE3636" s="14" t="s">
        <v>6</v>
      </c>
      <c r="AF3636" s="99">
        <v>0</v>
      </c>
    </row>
    <row r="3637" spans="1:32" x14ac:dyDescent="0.3">
      <c r="A3637" s="55" t="str">
        <f t="shared" si="56"/>
        <v>SKju_03.2</v>
      </c>
      <c r="C3637" s="96" t="s">
        <v>39</v>
      </c>
      <c r="D3637" s="97" t="s">
        <v>777</v>
      </c>
      <c r="E3637" s="97" t="s">
        <v>859</v>
      </c>
      <c r="F3637" s="97" t="s">
        <v>860</v>
      </c>
      <c r="G3637" s="97" t="s">
        <v>351</v>
      </c>
      <c r="H3637" s="96" t="s">
        <v>50</v>
      </c>
      <c r="I3637" s="98" t="s">
        <v>454</v>
      </c>
      <c r="J3637" s="27" t="s">
        <v>4831</v>
      </c>
      <c r="K3637" s="28" t="s">
        <v>4823</v>
      </c>
      <c r="L3637" s="93" t="s">
        <v>151</v>
      </c>
      <c r="M3637" s="2" t="s">
        <v>151</v>
      </c>
      <c r="N3637" s="94" t="s">
        <v>151</v>
      </c>
      <c r="O3637" s="13" t="s">
        <v>151</v>
      </c>
      <c r="P3637" s="2" t="s">
        <v>468</v>
      </c>
      <c r="Q3637" s="2" t="s">
        <v>151</v>
      </c>
      <c r="R3637" s="2" t="s">
        <v>152</v>
      </c>
      <c r="S3637" s="2" t="s">
        <v>152</v>
      </c>
      <c r="T3637" s="2" t="s">
        <v>152</v>
      </c>
      <c r="U3637" s="14" t="s">
        <v>152</v>
      </c>
      <c r="V3637" s="13" t="s">
        <v>151</v>
      </c>
      <c r="W3637" s="2" t="s">
        <v>151</v>
      </c>
      <c r="X3637" s="2" t="s">
        <v>151</v>
      </c>
      <c r="Y3637" s="2" t="s">
        <v>151</v>
      </c>
      <c r="Z3637" s="94" t="s">
        <v>152</v>
      </c>
      <c r="AA3637" s="13" t="s">
        <v>152</v>
      </c>
      <c r="AB3637" s="2" t="s">
        <v>152</v>
      </c>
      <c r="AC3637" s="14" t="s">
        <v>152</v>
      </c>
      <c r="AD3637" s="93" t="s">
        <v>151</v>
      </c>
      <c r="AE3637" s="14" t="s">
        <v>152</v>
      </c>
      <c r="AF3637" s="99">
        <v>0</v>
      </c>
    </row>
    <row r="3638" spans="1:32" x14ac:dyDescent="0.3">
      <c r="A3638" s="55" t="str">
        <f t="shared" si="56"/>
        <v>SKju_03.2</v>
      </c>
      <c r="C3638" s="96" t="s">
        <v>39</v>
      </c>
      <c r="D3638" s="97" t="s">
        <v>777</v>
      </c>
      <c r="E3638" s="97" t="s">
        <v>859</v>
      </c>
      <c r="F3638" s="97" t="s">
        <v>860</v>
      </c>
      <c r="G3638" s="97" t="s">
        <v>351</v>
      </c>
      <c r="H3638" s="96" t="s">
        <v>50</v>
      </c>
      <c r="I3638" s="98" t="s">
        <v>454</v>
      </c>
      <c r="J3638" s="27" t="s">
        <v>4807</v>
      </c>
      <c r="K3638" s="28" t="s">
        <v>4832</v>
      </c>
      <c r="L3638" s="93" t="s">
        <v>151</v>
      </c>
      <c r="M3638" s="2" t="s">
        <v>151</v>
      </c>
      <c r="N3638" s="94" t="s">
        <v>151</v>
      </c>
      <c r="O3638" s="13" t="s">
        <v>151</v>
      </c>
      <c r="P3638" s="2" t="s">
        <v>468</v>
      </c>
      <c r="Q3638" s="2" t="s">
        <v>151</v>
      </c>
      <c r="R3638" s="2" t="s">
        <v>152</v>
      </c>
      <c r="S3638" s="2" t="s">
        <v>152</v>
      </c>
      <c r="T3638" s="2" t="s">
        <v>152</v>
      </c>
      <c r="U3638" s="14" t="s">
        <v>152</v>
      </c>
      <c r="V3638" s="13" t="s">
        <v>151</v>
      </c>
      <c r="W3638" s="2" t="s">
        <v>151</v>
      </c>
      <c r="X3638" s="2" t="s">
        <v>151</v>
      </c>
      <c r="Y3638" s="2" t="s">
        <v>151</v>
      </c>
      <c r="Z3638" s="94" t="s">
        <v>152</v>
      </c>
      <c r="AA3638" s="13" t="s">
        <v>152</v>
      </c>
      <c r="AB3638" s="2" t="s">
        <v>152</v>
      </c>
      <c r="AC3638" s="14" t="s">
        <v>152</v>
      </c>
      <c r="AD3638" s="93" t="s">
        <v>151</v>
      </c>
      <c r="AE3638" s="14" t="s">
        <v>152</v>
      </c>
      <c r="AF3638" s="99">
        <v>100</v>
      </c>
    </row>
    <row r="3639" spans="1:32" x14ac:dyDescent="0.3">
      <c r="A3639" s="55" t="str">
        <f t="shared" si="56"/>
        <v>SKju_03.2</v>
      </c>
      <c r="C3639" s="96" t="s">
        <v>39</v>
      </c>
      <c r="D3639" s="97" t="s">
        <v>777</v>
      </c>
      <c r="E3639" s="97" t="s">
        <v>859</v>
      </c>
      <c r="F3639" s="97" t="s">
        <v>860</v>
      </c>
      <c r="G3639" s="97" t="s">
        <v>351</v>
      </c>
      <c r="H3639" s="96" t="s">
        <v>50</v>
      </c>
      <c r="I3639" s="98" t="s">
        <v>454</v>
      </c>
      <c r="J3639" s="27" t="s">
        <v>4807</v>
      </c>
      <c r="K3639" s="28" t="s">
        <v>60</v>
      </c>
      <c r="L3639" s="93" t="s">
        <v>151</v>
      </c>
      <c r="M3639" s="2" t="s">
        <v>151</v>
      </c>
      <c r="N3639" s="94" t="s">
        <v>151</v>
      </c>
      <c r="O3639" s="13" t="s">
        <v>151</v>
      </c>
      <c r="P3639" s="2" t="s">
        <v>468</v>
      </c>
      <c r="Q3639" s="2" t="s">
        <v>151</v>
      </c>
      <c r="R3639" s="2" t="s">
        <v>152</v>
      </c>
      <c r="S3639" s="2" t="s">
        <v>152</v>
      </c>
      <c r="T3639" s="2" t="s">
        <v>152</v>
      </c>
      <c r="U3639" s="14" t="s">
        <v>152</v>
      </c>
      <c r="V3639" s="13" t="s">
        <v>151</v>
      </c>
      <c r="W3639" s="2" t="s">
        <v>151</v>
      </c>
      <c r="X3639" s="2" t="s">
        <v>151</v>
      </c>
      <c r="Y3639" s="2" t="s">
        <v>151</v>
      </c>
      <c r="Z3639" s="94" t="s">
        <v>152</v>
      </c>
      <c r="AA3639" s="13" t="s">
        <v>152</v>
      </c>
      <c r="AB3639" s="2" t="s">
        <v>152</v>
      </c>
      <c r="AC3639" s="14" t="s">
        <v>152</v>
      </c>
      <c r="AD3639" s="93" t="s">
        <v>151</v>
      </c>
      <c r="AE3639" s="14" t="s">
        <v>152</v>
      </c>
      <c r="AF3639" s="99">
        <v>100</v>
      </c>
    </row>
    <row r="3640" spans="1:32" x14ac:dyDescent="0.3">
      <c r="A3640" s="55" t="str">
        <f t="shared" si="56"/>
        <v>SKmo_01.1</v>
      </c>
      <c r="C3640" s="96" t="s">
        <v>39</v>
      </c>
      <c r="D3640" s="97" t="s">
        <v>778</v>
      </c>
      <c r="E3640" s="97" t="s">
        <v>861</v>
      </c>
      <c r="F3640" s="97" t="s">
        <v>862</v>
      </c>
      <c r="G3640" s="97" t="s">
        <v>344</v>
      </c>
      <c r="H3640" s="96" t="s">
        <v>50</v>
      </c>
      <c r="I3640" s="98" t="s">
        <v>454</v>
      </c>
      <c r="J3640" s="27" t="s">
        <v>4807</v>
      </c>
      <c r="K3640" s="28" t="s">
        <v>4833</v>
      </c>
      <c r="L3640" s="93" t="s">
        <v>151</v>
      </c>
      <c r="M3640" s="2" t="s">
        <v>151</v>
      </c>
      <c r="N3640" s="94" t="s">
        <v>151</v>
      </c>
      <c r="O3640" s="13" t="s">
        <v>6</v>
      </c>
      <c r="P3640" s="2" t="s">
        <v>6</v>
      </c>
      <c r="Q3640" s="2" t="s">
        <v>6</v>
      </c>
      <c r="R3640" s="2" t="s">
        <v>6</v>
      </c>
      <c r="S3640" s="2" t="s">
        <v>6</v>
      </c>
      <c r="T3640" s="2" t="s">
        <v>6</v>
      </c>
      <c r="U3640" s="14" t="s">
        <v>6</v>
      </c>
      <c r="V3640" s="13" t="s">
        <v>6</v>
      </c>
      <c r="W3640" s="2" t="s">
        <v>6</v>
      </c>
      <c r="X3640" s="2" t="s">
        <v>6</v>
      </c>
      <c r="Y3640" s="2" t="s">
        <v>6</v>
      </c>
      <c r="Z3640" s="94" t="s">
        <v>6</v>
      </c>
      <c r="AA3640" s="13" t="s">
        <v>6</v>
      </c>
      <c r="AB3640" s="2" t="s">
        <v>6</v>
      </c>
      <c r="AC3640" s="14" t="s">
        <v>6</v>
      </c>
      <c r="AD3640" s="93" t="s">
        <v>6</v>
      </c>
      <c r="AE3640" s="14" t="s">
        <v>6</v>
      </c>
      <c r="AF3640" s="99">
        <v>100</v>
      </c>
    </row>
    <row r="3641" spans="1:32" x14ac:dyDescent="0.3">
      <c r="A3641" s="55" t="str">
        <f t="shared" si="56"/>
        <v>SKmo_01.2</v>
      </c>
      <c r="C3641" s="96" t="s">
        <v>39</v>
      </c>
      <c r="D3641" s="97" t="s">
        <v>778</v>
      </c>
      <c r="E3641" s="97" t="s">
        <v>863</v>
      </c>
      <c r="F3641" s="97" t="s">
        <v>864</v>
      </c>
      <c r="G3641" s="97" t="s">
        <v>351</v>
      </c>
      <c r="H3641" s="96" t="s">
        <v>50</v>
      </c>
      <c r="I3641" s="98" t="s">
        <v>454</v>
      </c>
      <c r="J3641" s="27" t="s">
        <v>165</v>
      </c>
      <c r="K3641" s="28" t="s">
        <v>4834</v>
      </c>
      <c r="L3641" s="93" t="s">
        <v>151</v>
      </c>
      <c r="M3641" s="2" t="s">
        <v>151</v>
      </c>
      <c r="N3641" s="94" t="s">
        <v>151</v>
      </c>
      <c r="O3641" s="13" t="s">
        <v>151</v>
      </c>
      <c r="P3641" s="2" t="s">
        <v>151</v>
      </c>
      <c r="Q3641" s="2" t="s">
        <v>152</v>
      </c>
      <c r="R3641" s="2" t="s">
        <v>152</v>
      </c>
      <c r="S3641" s="2" t="s">
        <v>151</v>
      </c>
      <c r="T3641" s="2" t="s">
        <v>152</v>
      </c>
      <c r="U3641" s="14" t="s">
        <v>152</v>
      </c>
      <c r="V3641" s="13" t="s">
        <v>151</v>
      </c>
      <c r="W3641" s="2" t="s">
        <v>151</v>
      </c>
      <c r="X3641" s="2" t="s">
        <v>151</v>
      </c>
      <c r="Y3641" s="2" t="s">
        <v>152</v>
      </c>
      <c r="Z3641" s="94" t="s">
        <v>152</v>
      </c>
      <c r="AA3641" s="13" t="s">
        <v>151</v>
      </c>
      <c r="AB3641" s="2" t="s">
        <v>151</v>
      </c>
      <c r="AC3641" s="14" t="s">
        <v>151</v>
      </c>
      <c r="AD3641" s="93" t="s">
        <v>151</v>
      </c>
      <c r="AE3641" s="14" t="s">
        <v>151</v>
      </c>
      <c r="AF3641" s="99">
        <v>100</v>
      </c>
    </row>
    <row r="3642" spans="1:32" x14ac:dyDescent="0.3">
      <c r="A3642" s="55" t="str">
        <f t="shared" si="56"/>
        <v>SKmo_01.3</v>
      </c>
      <c r="C3642" s="96" t="s">
        <v>39</v>
      </c>
      <c r="D3642" s="97" t="s">
        <v>778</v>
      </c>
      <c r="E3642" s="97" t="s">
        <v>865</v>
      </c>
      <c r="F3642" s="97" t="s">
        <v>866</v>
      </c>
      <c r="G3642" s="97" t="s">
        <v>351</v>
      </c>
      <c r="H3642" s="96" t="s">
        <v>50</v>
      </c>
      <c r="I3642" s="98" t="s">
        <v>454</v>
      </c>
      <c r="J3642" s="27" t="s">
        <v>976</v>
      </c>
      <c r="K3642" s="28" t="s">
        <v>976</v>
      </c>
      <c r="L3642" s="93" t="s">
        <v>151</v>
      </c>
      <c r="M3642" s="2" t="s">
        <v>151</v>
      </c>
      <c r="N3642" s="94" t="s">
        <v>151</v>
      </c>
      <c r="O3642" s="13" t="s">
        <v>151</v>
      </c>
      <c r="P3642" s="2" t="s">
        <v>151</v>
      </c>
      <c r="Q3642" s="2" t="s">
        <v>151</v>
      </c>
      <c r="R3642" s="2" t="s">
        <v>151</v>
      </c>
      <c r="S3642" s="2" t="s">
        <v>151</v>
      </c>
      <c r="T3642" s="2" t="s">
        <v>151</v>
      </c>
      <c r="U3642" s="14" t="s">
        <v>151</v>
      </c>
      <c r="V3642" s="13" t="s">
        <v>151</v>
      </c>
      <c r="W3642" s="2" t="s">
        <v>151</v>
      </c>
      <c r="X3642" s="2" t="s">
        <v>151</v>
      </c>
      <c r="Y3642" s="2" t="s">
        <v>151</v>
      </c>
      <c r="Z3642" s="94" t="s">
        <v>151</v>
      </c>
      <c r="AA3642" s="13" t="s">
        <v>151</v>
      </c>
      <c r="AB3642" s="2" t="s">
        <v>151</v>
      </c>
      <c r="AC3642" s="14" t="s">
        <v>151</v>
      </c>
      <c r="AD3642" s="93" t="s">
        <v>151</v>
      </c>
      <c r="AE3642" s="14" t="s">
        <v>151</v>
      </c>
      <c r="AF3642" s="99">
        <v>100</v>
      </c>
    </row>
    <row r="3643" spans="1:32" x14ac:dyDescent="0.3">
      <c r="A3643" s="55" t="str">
        <f t="shared" si="56"/>
        <v>SKmo_01.4</v>
      </c>
      <c r="C3643" s="96" t="s">
        <v>39</v>
      </c>
      <c r="D3643" s="97" t="s">
        <v>778</v>
      </c>
      <c r="E3643" s="97" t="s">
        <v>867</v>
      </c>
      <c r="F3643" s="97" t="s">
        <v>868</v>
      </c>
      <c r="G3643" s="97" t="s">
        <v>351</v>
      </c>
      <c r="H3643" s="96" t="s">
        <v>50</v>
      </c>
      <c r="I3643" s="98" t="s">
        <v>454</v>
      </c>
      <c r="J3643" s="27" t="s">
        <v>165</v>
      </c>
      <c r="K3643" s="28" t="s">
        <v>4835</v>
      </c>
      <c r="L3643" s="93" t="s">
        <v>151</v>
      </c>
      <c r="M3643" s="2" t="s">
        <v>151</v>
      </c>
      <c r="N3643" s="94" t="s">
        <v>151</v>
      </c>
      <c r="O3643" s="13" t="s">
        <v>152</v>
      </c>
      <c r="P3643" s="2" t="s">
        <v>151</v>
      </c>
      <c r="Q3643" s="2" t="s">
        <v>152</v>
      </c>
      <c r="R3643" s="2" t="s">
        <v>152</v>
      </c>
      <c r="S3643" s="2" t="s">
        <v>152</v>
      </c>
      <c r="T3643" s="2" t="s">
        <v>152</v>
      </c>
      <c r="U3643" s="14" t="s">
        <v>152</v>
      </c>
      <c r="V3643" s="13" t="s">
        <v>151</v>
      </c>
      <c r="W3643" s="2" t="s">
        <v>151</v>
      </c>
      <c r="X3643" s="2" t="s">
        <v>151</v>
      </c>
      <c r="Y3643" s="2" t="s">
        <v>152</v>
      </c>
      <c r="Z3643" s="94" t="s">
        <v>152</v>
      </c>
      <c r="AA3643" s="13" t="s">
        <v>151</v>
      </c>
      <c r="AB3643" s="2" t="s">
        <v>151</v>
      </c>
      <c r="AC3643" s="14" t="s">
        <v>151</v>
      </c>
      <c r="AD3643" s="93" t="s">
        <v>151</v>
      </c>
      <c r="AE3643" s="14" t="s">
        <v>151</v>
      </c>
      <c r="AF3643" s="99">
        <v>100</v>
      </c>
    </row>
    <row r="3644" spans="1:32" x14ac:dyDescent="0.3">
      <c r="A3644" s="55" t="str">
        <f t="shared" si="56"/>
        <v>SKmo_01.4</v>
      </c>
      <c r="C3644" s="96" t="s">
        <v>39</v>
      </c>
      <c r="D3644" s="97" t="s">
        <v>778</v>
      </c>
      <c r="E3644" s="97" t="s">
        <v>867</v>
      </c>
      <c r="F3644" s="97" t="s">
        <v>868</v>
      </c>
      <c r="G3644" s="97" t="s">
        <v>351</v>
      </c>
      <c r="H3644" s="96" t="s">
        <v>50</v>
      </c>
      <c r="I3644" s="98" t="s">
        <v>454</v>
      </c>
      <c r="J3644" s="27" t="s">
        <v>4807</v>
      </c>
      <c r="K3644" s="28" t="s">
        <v>4836</v>
      </c>
      <c r="L3644" s="93" t="s">
        <v>151</v>
      </c>
      <c r="M3644" s="2" t="s">
        <v>151</v>
      </c>
      <c r="N3644" s="94" t="s">
        <v>151</v>
      </c>
      <c r="O3644" s="13" t="s">
        <v>152</v>
      </c>
      <c r="P3644" s="2" t="s">
        <v>151</v>
      </c>
      <c r="Q3644" s="2" t="s">
        <v>152</v>
      </c>
      <c r="R3644" s="2" t="s">
        <v>152</v>
      </c>
      <c r="S3644" s="2" t="s">
        <v>152</v>
      </c>
      <c r="T3644" s="2" t="s">
        <v>152</v>
      </c>
      <c r="U3644" s="14" t="s">
        <v>152</v>
      </c>
      <c r="V3644" s="13" t="s">
        <v>151</v>
      </c>
      <c r="W3644" s="2" t="s">
        <v>151</v>
      </c>
      <c r="X3644" s="2" t="s">
        <v>151</v>
      </c>
      <c r="Y3644" s="2" t="s">
        <v>152</v>
      </c>
      <c r="Z3644" s="94" t="s">
        <v>152</v>
      </c>
      <c r="AA3644" s="13" t="s">
        <v>151</v>
      </c>
      <c r="AB3644" s="2" t="s">
        <v>151</v>
      </c>
      <c r="AC3644" s="14" t="s">
        <v>151</v>
      </c>
      <c r="AD3644" s="93" t="s">
        <v>151</v>
      </c>
      <c r="AE3644" s="14" t="s">
        <v>151</v>
      </c>
      <c r="AF3644" s="99">
        <v>100</v>
      </c>
    </row>
    <row r="3645" spans="1:32" x14ac:dyDescent="0.3">
      <c r="A3645" s="55" t="str">
        <f t="shared" si="56"/>
        <v>SKmo_01.4</v>
      </c>
      <c r="C3645" s="96" t="s">
        <v>39</v>
      </c>
      <c r="D3645" s="97" t="s">
        <v>778</v>
      </c>
      <c r="E3645" s="97" t="s">
        <v>867</v>
      </c>
      <c r="F3645" s="97" t="s">
        <v>868</v>
      </c>
      <c r="G3645" s="97" t="s">
        <v>351</v>
      </c>
      <c r="H3645" s="96" t="s">
        <v>50</v>
      </c>
      <c r="I3645" s="98" t="s">
        <v>454</v>
      </c>
      <c r="J3645" s="27" t="s">
        <v>165</v>
      </c>
      <c r="K3645" s="28" t="s">
        <v>4837</v>
      </c>
      <c r="L3645" s="93" t="s">
        <v>151</v>
      </c>
      <c r="M3645" s="2" t="s">
        <v>151</v>
      </c>
      <c r="N3645" s="94" t="s">
        <v>151</v>
      </c>
      <c r="O3645" s="13" t="s">
        <v>152</v>
      </c>
      <c r="P3645" s="2" t="s">
        <v>151</v>
      </c>
      <c r="Q3645" s="2" t="s">
        <v>152</v>
      </c>
      <c r="R3645" s="2" t="s">
        <v>152</v>
      </c>
      <c r="S3645" s="2" t="s">
        <v>152</v>
      </c>
      <c r="T3645" s="2" t="s">
        <v>152</v>
      </c>
      <c r="U3645" s="14" t="s">
        <v>152</v>
      </c>
      <c r="V3645" s="13" t="s">
        <v>151</v>
      </c>
      <c r="W3645" s="2" t="s">
        <v>151</v>
      </c>
      <c r="X3645" s="2" t="s">
        <v>151</v>
      </c>
      <c r="Y3645" s="2" t="s">
        <v>152</v>
      </c>
      <c r="Z3645" s="94" t="s">
        <v>152</v>
      </c>
      <c r="AA3645" s="13" t="s">
        <v>151</v>
      </c>
      <c r="AB3645" s="2" t="s">
        <v>151</v>
      </c>
      <c r="AC3645" s="14" t="s">
        <v>151</v>
      </c>
      <c r="AD3645" s="93" t="s">
        <v>151</v>
      </c>
      <c r="AE3645" s="14" t="s">
        <v>151</v>
      </c>
      <c r="AF3645" s="99">
        <v>100</v>
      </c>
    </row>
    <row r="3646" spans="1:32" x14ac:dyDescent="0.3">
      <c r="A3646" s="55" t="str">
        <f t="shared" si="56"/>
        <v>SKmo_01.5</v>
      </c>
      <c r="C3646" s="96" t="s">
        <v>39</v>
      </c>
      <c r="D3646" s="97" t="s">
        <v>778</v>
      </c>
      <c r="E3646" s="97" t="s">
        <v>869</v>
      </c>
      <c r="F3646" s="97" t="s">
        <v>870</v>
      </c>
      <c r="G3646" s="97" t="s">
        <v>351</v>
      </c>
      <c r="H3646" s="96" t="s">
        <v>50</v>
      </c>
      <c r="I3646" s="98" t="s">
        <v>454</v>
      </c>
      <c r="J3646" s="27" t="s">
        <v>976</v>
      </c>
      <c r="K3646" s="28" t="s">
        <v>976</v>
      </c>
      <c r="L3646" s="93" t="s">
        <v>151</v>
      </c>
      <c r="M3646" s="2" t="s">
        <v>151</v>
      </c>
      <c r="N3646" s="94" t="s">
        <v>151</v>
      </c>
      <c r="O3646" s="13" t="s">
        <v>151</v>
      </c>
      <c r="P3646" s="2" t="s">
        <v>151</v>
      </c>
      <c r="Q3646" s="2" t="s">
        <v>151</v>
      </c>
      <c r="R3646" s="2" t="s">
        <v>151</v>
      </c>
      <c r="S3646" s="2" t="s">
        <v>151</v>
      </c>
      <c r="T3646" s="2" t="s">
        <v>151</v>
      </c>
      <c r="U3646" s="14" t="s">
        <v>151</v>
      </c>
      <c r="V3646" s="13" t="s">
        <v>151</v>
      </c>
      <c r="W3646" s="2" t="s">
        <v>151</v>
      </c>
      <c r="X3646" s="2" t="s">
        <v>151</v>
      </c>
      <c r="Y3646" s="2" t="s">
        <v>151</v>
      </c>
      <c r="Z3646" s="94" t="s">
        <v>151</v>
      </c>
      <c r="AA3646" s="13" t="s">
        <v>151</v>
      </c>
      <c r="AB3646" s="2" t="s">
        <v>151</v>
      </c>
      <c r="AC3646" s="14" t="s">
        <v>151</v>
      </c>
      <c r="AD3646" s="93" t="s">
        <v>151</v>
      </c>
      <c r="AE3646" s="14" t="s">
        <v>151</v>
      </c>
      <c r="AF3646" s="99">
        <v>100</v>
      </c>
    </row>
    <row r="3647" spans="1:32" x14ac:dyDescent="0.3">
      <c r="A3647" s="55" t="str">
        <f t="shared" si="56"/>
        <v>SKmo_01.6</v>
      </c>
      <c r="C3647" s="96" t="s">
        <v>39</v>
      </c>
      <c r="D3647" s="97" t="s">
        <v>778</v>
      </c>
      <c r="E3647" s="97" t="s">
        <v>871</v>
      </c>
      <c r="F3647" s="97" t="s">
        <v>872</v>
      </c>
      <c r="G3647" s="97" t="s">
        <v>351</v>
      </c>
      <c r="H3647" s="96" t="s">
        <v>50</v>
      </c>
      <c r="I3647" s="98" t="s">
        <v>454</v>
      </c>
      <c r="J3647" s="27" t="s">
        <v>657</v>
      </c>
      <c r="K3647" s="28" t="s">
        <v>4838</v>
      </c>
      <c r="L3647" s="93" t="s">
        <v>151</v>
      </c>
      <c r="M3647" s="2" t="s">
        <v>151</v>
      </c>
      <c r="N3647" s="94" t="s">
        <v>151</v>
      </c>
      <c r="O3647" s="13" t="s">
        <v>468</v>
      </c>
      <c r="P3647" s="2" t="s">
        <v>151</v>
      </c>
      <c r="Q3647" s="2" t="s">
        <v>151</v>
      </c>
      <c r="R3647" s="2" t="s">
        <v>152</v>
      </c>
      <c r="S3647" s="2" t="s">
        <v>151</v>
      </c>
      <c r="T3647" s="2" t="s">
        <v>151</v>
      </c>
      <c r="U3647" s="14" t="s">
        <v>152</v>
      </c>
      <c r="V3647" s="13" t="s">
        <v>151</v>
      </c>
      <c r="W3647" s="2" t="s">
        <v>151</v>
      </c>
      <c r="X3647" s="2" t="s">
        <v>151</v>
      </c>
      <c r="Y3647" s="2" t="s">
        <v>152</v>
      </c>
      <c r="Z3647" s="94" t="s">
        <v>152</v>
      </c>
      <c r="AA3647" s="13" t="s">
        <v>152</v>
      </c>
      <c r="AB3647" s="2" t="s">
        <v>152</v>
      </c>
      <c r="AC3647" s="14" t="s">
        <v>152</v>
      </c>
      <c r="AD3647" s="93" t="s">
        <v>151</v>
      </c>
      <c r="AE3647" s="14" t="s">
        <v>151</v>
      </c>
      <c r="AF3647" s="99">
        <v>100</v>
      </c>
    </row>
    <row r="3648" spans="1:32" x14ac:dyDescent="0.3">
      <c r="A3648" s="55" t="str">
        <f t="shared" si="56"/>
        <v>SKtr_01.1</v>
      </c>
      <c r="C3648" s="96" t="s">
        <v>39</v>
      </c>
      <c r="D3648" s="97" t="s">
        <v>779</v>
      </c>
      <c r="E3648" s="97" t="s">
        <v>877</v>
      </c>
      <c r="F3648" s="97" t="s">
        <v>878</v>
      </c>
      <c r="G3648" s="97" t="s">
        <v>351</v>
      </c>
      <c r="H3648" s="96" t="s">
        <v>50</v>
      </c>
      <c r="I3648" s="98" t="s">
        <v>454</v>
      </c>
      <c r="J3648" s="27" t="s">
        <v>165</v>
      </c>
      <c r="K3648" s="28" t="s">
        <v>4839</v>
      </c>
      <c r="L3648" s="93" t="s">
        <v>151</v>
      </c>
      <c r="M3648" s="2" t="s">
        <v>151</v>
      </c>
      <c r="N3648" s="94" t="s">
        <v>151</v>
      </c>
      <c r="O3648" s="13" t="s">
        <v>152</v>
      </c>
      <c r="P3648" s="2" t="s">
        <v>151</v>
      </c>
      <c r="Q3648" s="2" t="s">
        <v>152</v>
      </c>
      <c r="R3648" s="2" t="s">
        <v>152</v>
      </c>
      <c r="S3648" s="2" t="s">
        <v>152</v>
      </c>
      <c r="T3648" s="2" t="s">
        <v>152</v>
      </c>
      <c r="U3648" s="14" t="s">
        <v>152</v>
      </c>
      <c r="V3648" s="13" t="s">
        <v>151</v>
      </c>
      <c r="W3648" s="2" t="s">
        <v>151</v>
      </c>
      <c r="X3648" s="2" t="s">
        <v>151</v>
      </c>
      <c r="Y3648" s="2" t="s">
        <v>151</v>
      </c>
      <c r="Z3648" s="94" t="s">
        <v>152</v>
      </c>
      <c r="AA3648" s="13" t="s">
        <v>151</v>
      </c>
      <c r="AB3648" s="2" t="s">
        <v>151</v>
      </c>
      <c r="AC3648" s="14" t="s">
        <v>152</v>
      </c>
      <c r="AD3648" s="93" t="s">
        <v>151</v>
      </c>
      <c r="AE3648" s="14" t="s">
        <v>152</v>
      </c>
      <c r="AF3648" s="99">
        <v>100</v>
      </c>
    </row>
    <row r="3649" spans="1:32" x14ac:dyDescent="0.3">
      <c r="A3649" s="55" t="str">
        <f t="shared" si="56"/>
        <v>SKtr_01.2</v>
      </c>
      <c r="C3649" s="96" t="s">
        <v>39</v>
      </c>
      <c r="D3649" s="97" t="s">
        <v>779</v>
      </c>
      <c r="E3649" s="97" t="s">
        <v>879</v>
      </c>
      <c r="F3649" s="97" t="s">
        <v>880</v>
      </c>
      <c r="G3649" s="97" t="s">
        <v>351</v>
      </c>
      <c r="H3649" s="96" t="s">
        <v>50</v>
      </c>
      <c r="I3649" s="98" t="s">
        <v>454</v>
      </c>
      <c r="J3649" s="27" t="s">
        <v>210</v>
      </c>
      <c r="K3649" s="28" t="s">
        <v>4840</v>
      </c>
      <c r="L3649" s="93" t="s">
        <v>151</v>
      </c>
      <c r="M3649" s="2" t="s">
        <v>151</v>
      </c>
      <c r="N3649" s="94" t="s">
        <v>151</v>
      </c>
      <c r="O3649" s="13" t="s">
        <v>468</v>
      </c>
      <c r="P3649" s="2" t="s">
        <v>468</v>
      </c>
      <c r="Q3649" s="2" t="s">
        <v>468</v>
      </c>
      <c r="R3649" s="2" t="s">
        <v>152</v>
      </c>
      <c r="S3649" s="2" t="s">
        <v>152</v>
      </c>
      <c r="T3649" s="2" t="s">
        <v>152</v>
      </c>
      <c r="U3649" s="14" t="s">
        <v>152</v>
      </c>
      <c r="V3649" s="13" t="s">
        <v>152</v>
      </c>
      <c r="W3649" s="2" t="s">
        <v>152</v>
      </c>
      <c r="X3649" s="2" t="s">
        <v>152</v>
      </c>
      <c r="Y3649" s="2" t="s">
        <v>468</v>
      </c>
      <c r="Z3649" s="94" t="s">
        <v>152</v>
      </c>
      <c r="AA3649" s="13" t="s">
        <v>152</v>
      </c>
      <c r="AB3649" s="2" t="s">
        <v>152</v>
      </c>
      <c r="AC3649" s="14" t="s">
        <v>152</v>
      </c>
      <c r="AD3649" s="93" t="s">
        <v>152</v>
      </c>
      <c r="AE3649" s="14" t="s">
        <v>152</v>
      </c>
      <c r="AF3649" s="99">
        <v>100</v>
      </c>
    </row>
    <row r="3650" spans="1:32" x14ac:dyDescent="0.3">
      <c r="A3650" s="55" t="str">
        <f t="shared" si="56"/>
        <v>SKtr_02.1</v>
      </c>
      <c r="C3650" s="96" t="s">
        <v>39</v>
      </c>
      <c r="D3650" s="97" t="s">
        <v>779</v>
      </c>
      <c r="E3650" s="97" t="s">
        <v>881</v>
      </c>
      <c r="F3650" s="97" t="s">
        <v>882</v>
      </c>
      <c r="G3650" s="97" t="s">
        <v>351</v>
      </c>
      <c r="H3650" s="96" t="s">
        <v>50</v>
      </c>
      <c r="I3650" s="98" t="s">
        <v>51</v>
      </c>
      <c r="J3650" s="27" t="s">
        <v>4841</v>
      </c>
      <c r="K3650" s="28" t="s">
        <v>4842</v>
      </c>
      <c r="L3650" s="93" t="s">
        <v>151</v>
      </c>
      <c r="M3650" s="2" t="s">
        <v>151</v>
      </c>
      <c r="N3650" s="94" t="s">
        <v>151</v>
      </c>
      <c r="O3650" s="13" t="s">
        <v>152</v>
      </c>
      <c r="P3650" s="2" t="s">
        <v>152</v>
      </c>
      <c r="Q3650" s="2" t="s">
        <v>152</v>
      </c>
      <c r="R3650" s="2" t="s">
        <v>152</v>
      </c>
      <c r="S3650" s="2" t="s">
        <v>152</v>
      </c>
      <c r="T3650" s="2" t="s">
        <v>152</v>
      </c>
      <c r="U3650" s="14" t="s">
        <v>152</v>
      </c>
      <c r="V3650" s="13" t="s">
        <v>151</v>
      </c>
      <c r="W3650" s="2" t="s">
        <v>151</v>
      </c>
      <c r="X3650" s="2" t="s">
        <v>152</v>
      </c>
      <c r="Y3650" s="2" t="s">
        <v>468</v>
      </c>
      <c r="Z3650" s="94" t="s">
        <v>152</v>
      </c>
      <c r="AA3650" s="13" t="s">
        <v>151</v>
      </c>
      <c r="AB3650" s="2" t="s">
        <v>151</v>
      </c>
      <c r="AC3650" s="14" t="s">
        <v>152</v>
      </c>
      <c r="AD3650" s="93" t="s">
        <v>151</v>
      </c>
      <c r="AE3650" s="14" t="s">
        <v>152</v>
      </c>
      <c r="AF3650" s="99">
        <v>100</v>
      </c>
    </row>
    <row r="3651" spans="1:32" x14ac:dyDescent="0.3">
      <c r="A3651" s="55" t="str">
        <f t="shared" si="56"/>
        <v>SKtr_02.1</v>
      </c>
      <c r="C3651" s="96" t="s">
        <v>39</v>
      </c>
      <c r="D3651" s="97" t="s">
        <v>779</v>
      </c>
      <c r="E3651" s="97" t="s">
        <v>881</v>
      </c>
      <c r="F3651" s="97" t="s">
        <v>882</v>
      </c>
      <c r="G3651" s="97" t="s">
        <v>351</v>
      </c>
      <c r="H3651" s="96" t="s">
        <v>50</v>
      </c>
      <c r="I3651" s="98" t="s">
        <v>51</v>
      </c>
      <c r="J3651" s="27" t="s">
        <v>4843</v>
      </c>
      <c r="K3651" s="28" t="s">
        <v>4844</v>
      </c>
      <c r="L3651" s="93" t="s">
        <v>151</v>
      </c>
      <c r="M3651" s="2" t="s">
        <v>152</v>
      </c>
      <c r="N3651" s="94" t="s">
        <v>151</v>
      </c>
      <c r="O3651" s="13" t="s">
        <v>152</v>
      </c>
      <c r="P3651" s="2" t="s">
        <v>152</v>
      </c>
      <c r="Q3651" s="2" t="s">
        <v>152</v>
      </c>
      <c r="R3651" s="2" t="s">
        <v>151</v>
      </c>
      <c r="S3651" s="2" t="s">
        <v>151</v>
      </c>
      <c r="T3651" s="2" t="s">
        <v>152</v>
      </c>
      <c r="U3651" s="14" t="s">
        <v>152</v>
      </c>
      <c r="V3651" s="13" t="s">
        <v>151</v>
      </c>
      <c r="W3651" s="2" t="s">
        <v>152</v>
      </c>
      <c r="X3651" s="2" t="s">
        <v>152</v>
      </c>
      <c r="Y3651" s="2" t="s">
        <v>152</v>
      </c>
      <c r="Z3651" s="94" t="s">
        <v>152</v>
      </c>
      <c r="AA3651" s="13" t="s">
        <v>151</v>
      </c>
      <c r="AB3651" s="2" t="s">
        <v>152</v>
      </c>
      <c r="AC3651" s="14" t="s">
        <v>152</v>
      </c>
      <c r="AD3651" s="93" t="s">
        <v>151</v>
      </c>
      <c r="AE3651" s="14" t="s">
        <v>152</v>
      </c>
      <c r="AF3651" s="99">
        <v>0</v>
      </c>
    </row>
    <row r="3652" spans="1:32" x14ac:dyDescent="0.3">
      <c r="A3652" s="55" t="str">
        <f t="shared" si="56"/>
        <v>SKtr_02.1</v>
      </c>
      <c r="C3652" s="96" t="s">
        <v>39</v>
      </c>
      <c r="D3652" s="97" t="s">
        <v>779</v>
      </c>
      <c r="E3652" s="97" t="s">
        <v>881</v>
      </c>
      <c r="F3652" s="97" t="s">
        <v>882</v>
      </c>
      <c r="G3652" s="97" t="s">
        <v>351</v>
      </c>
      <c r="H3652" s="96" t="s">
        <v>50</v>
      </c>
      <c r="I3652" s="98" t="s">
        <v>51</v>
      </c>
      <c r="J3652" s="27" t="s">
        <v>4845</v>
      </c>
      <c r="K3652" s="28" t="s">
        <v>4846</v>
      </c>
      <c r="L3652" s="93" t="s">
        <v>151</v>
      </c>
      <c r="M3652" s="2" t="s">
        <v>151</v>
      </c>
      <c r="N3652" s="94" t="s">
        <v>151</v>
      </c>
      <c r="O3652" s="13" t="s">
        <v>152</v>
      </c>
      <c r="P3652" s="2" t="s">
        <v>152</v>
      </c>
      <c r="Q3652" s="2" t="s">
        <v>152</v>
      </c>
      <c r="R3652" s="2" t="s">
        <v>152</v>
      </c>
      <c r="S3652" s="2" t="s">
        <v>152</v>
      </c>
      <c r="T3652" s="2" t="s">
        <v>152</v>
      </c>
      <c r="U3652" s="14" t="s">
        <v>152</v>
      </c>
      <c r="V3652" s="13" t="s">
        <v>151</v>
      </c>
      <c r="W3652" s="2" t="s">
        <v>151</v>
      </c>
      <c r="X3652" s="2" t="s">
        <v>152</v>
      </c>
      <c r="Y3652" s="2" t="s">
        <v>468</v>
      </c>
      <c r="Z3652" s="94" t="s">
        <v>152</v>
      </c>
      <c r="AA3652" s="13" t="s">
        <v>151</v>
      </c>
      <c r="AB3652" s="2" t="s">
        <v>151</v>
      </c>
      <c r="AC3652" s="14" t="s">
        <v>152</v>
      </c>
      <c r="AD3652" s="93" t="s">
        <v>151</v>
      </c>
      <c r="AE3652" s="14" t="s">
        <v>152</v>
      </c>
      <c r="AF3652" s="99">
        <v>0</v>
      </c>
    </row>
    <row r="3653" spans="1:32" x14ac:dyDescent="0.3">
      <c r="A3653" s="55" t="str">
        <f t="shared" si="56"/>
        <v>SKtr_02.1</v>
      </c>
      <c r="C3653" s="96" t="s">
        <v>39</v>
      </c>
      <c r="D3653" s="97" t="s">
        <v>779</v>
      </c>
      <c r="E3653" s="97" t="s">
        <v>881</v>
      </c>
      <c r="F3653" s="97" t="s">
        <v>882</v>
      </c>
      <c r="G3653" s="97" t="s">
        <v>351</v>
      </c>
      <c r="H3653" s="96" t="s">
        <v>50</v>
      </c>
      <c r="I3653" s="98" t="s">
        <v>51</v>
      </c>
      <c r="J3653" s="27" t="s">
        <v>4843</v>
      </c>
      <c r="K3653" s="28" t="s">
        <v>4847</v>
      </c>
      <c r="L3653" s="93" t="s">
        <v>151</v>
      </c>
      <c r="M3653" s="2" t="s">
        <v>151</v>
      </c>
      <c r="N3653" s="94" t="s">
        <v>151</v>
      </c>
      <c r="O3653" s="13" t="s">
        <v>152</v>
      </c>
      <c r="P3653" s="2" t="s">
        <v>152</v>
      </c>
      <c r="Q3653" s="2" t="s">
        <v>151</v>
      </c>
      <c r="R3653" s="2" t="s">
        <v>152</v>
      </c>
      <c r="S3653" s="2" t="s">
        <v>152</v>
      </c>
      <c r="T3653" s="2" t="s">
        <v>152</v>
      </c>
      <c r="U3653" s="14" t="s">
        <v>152</v>
      </c>
      <c r="V3653" s="13" t="s">
        <v>151</v>
      </c>
      <c r="W3653" s="2" t="s">
        <v>151</v>
      </c>
      <c r="X3653" s="2" t="s">
        <v>151</v>
      </c>
      <c r="Y3653" s="2" t="s">
        <v>468</v>
      </c>
      <c r="Z3653" s="94" t="s">
        <v>152</v>
      </c>
      <c r="AA3653" s="13" t="s">
        <v>151</v>
      </c>
      <c r="AB3653" s="2" t="s">
        <v>151</v>
      </c>
      <c r="AC3653" s="14" t="s">
        <v>152</v>
      </c>
      <c r="AD3653" s="93" t="s">
        <v>151</v>
      </c>
      <c r="AE3653" s="14" t="s">
        <v>151</v>
      </c>
      <c r="AF3653" s="99">
        <v>100</v>
      </c>
    </row>
    <row r="3654" spans="1:32" x14ac:dyDescent="0.3">
      <c r="A3654" s="55" t="str">
        <f t="shared" si="56"/>
        <v>SKtr_02.1</v>
      </c>
      <c r="C3654" s="96" t="s">
        <v>39</v>
      </c>
      <c r="D3654" s="97" t="s">
        <v>779</v>
      </c>
      <c r="E3654" s="97" t="s">
        <v>881</v>
      </c>
      <c r="F3654" s="97" t="s">
        <v>882</v>
      </c>
      <c r="G3654" s="97" t="s">
        <v>351</v>
      </c>
      <c r="H3654" s="96" t="s">
        <v>50</v>
      </c>
      <c r="I3654" s="98" t="s">
        <v>51</v>
      </c>
      <c r="J3654" s="27" t="s">
        <v>4848</v>
      </c>
      <c r="K3654" s="28" t="s">
        <v>4849</v>
      </c>
      <c r="L3654" s="93" t="s">
        <v>151</v>
      </c>
      <c r="M3654" s="2" t="s">
        <v>151</v>
      </c>
      <c r="N3654" s="94" t="s">
        <v>151</v>
      </c>
      <c r="O3654" s="13" t="s">
        <v>152</v>
      </c>
      <c r="P3654" s="2" t="s">
        <v>151</v>
      </c>
      <c r="Q3654" s="2" t="s">
        <v>152</v>
      </c>
      <c r="R3654" s="2" t="s">
        <v>152</v>
      </c>
      <c r="S3654" s="2" t="s">
        <v>151</v>
      </c>
      <c r="T3654" s="2" t="s">
        <v>152</v>
      </c>
      <c r="U3654" s="14" t="s">
        <v>152</v>
      </c>
      <c r="V3654" s="13" t="s">
        <v>152</v>
      </c>
      <c r="W3654" s="2" t="s">
        <v>152</v>
      </c>
      <c r="X3654" s="2" t="s">
        <v>152</v>
      </c>
      <c r="Y3654" s="2" t="s">
        <v>468</v>
      </c>
      <c r="Z3654" s="94" t="s">
        <v>152</v>
      </c>
      <c r="AA3654" s="13" t="s">
        <v>151</v>
      </c>
      <c r="AB3654" s="2" t="s">
        <v>152</v>
      </c>
      <c r="AC3654" s="14" t="s">
        <v>152</v>
      </c>
      <c r="AD3654" s="93" t="s">
        <v>151</v>
      </c>
      <c r="AE3654" s="14" t="s">
        <v>152</v>
      </c>
      <c r="AF3654" s="99">
        <v>100</v>
      </c>
    </row>
    <row r="3655" spans="1:32" x14ac:dyDescent="0.3">
      <c r="A3655" s="55" t="str">
        <f t="shared" si="56"/>
        <v>SKtr_02.1</v>
      </c>
      <c r="C3655" s="96" t="s">
        <v>39</v>
      </c>
      <c r="D3655" s="97" t="s">
        <v>779</v>
      </c>
      <c r="E3655" s="97" t="s">
        <v>881</v>
      </c>
      <c r="F3655" s="97" t="s">
        <v>882</v>
      </c>
      <c r="G3655" s="97" t="s">
        <v>351</v>
      </c>
      <c r="H3655" s="96" t="s">
        <v>50</v>
      </c>
      <c r="I3655" s="98" t="s">
        <v>51</v>
      </c>
      <c r="J3655" s="27" t="s">
        <v>4850</v>
      </c>
      <c r="K3655" s="28" t="s">
        <v>4851</v>
      </c>
      <c r="L3655" s="93" t="s">
        <v>151</v>
      </c>
      <c r="M3655" s="2" t="s">
        <v>152</v>
      </c>
      <c r="N3655" s="94" t="s">
        <v>151</v>
      </c>
      <c r="O3655" s="13" t="s">
        <v>152</v>
      </c>
      <c r="P3655" s="2" t="s">
        <v>152</v>
      </c>
      <c r="Q3655" s="2" t="s">
        <v>152</v>
      </c>
      <c r="R3655" s="2" t="s">
        <v>152</v>
      </c>
      <c r="S3655" s="2" t="s">
        <v>151</v>
      </c>
      <c r="T3655" s="2" t="s">
        <v>152</v>
      </c>
      <c r="U3655" s="14" t="s">
        <v>152</v>
      </c>
      <c r="V3655" s="13" t="s">
        <v>151</v>
      </c>
      <c r="W3655" s="2" t="s">
        <v>152</v>
      </c>
      <c r="X3655" s="2" t="s">
        <v>152</v>
      </c>
      <c r="Y3655" s="2" t="s">
        <v>152</v>
      </c>
      <c r="Z3655" s="94" t="s">
        <v>152</v>
      </c>
      <c r="AA3655" s="13" t="s">
        <v>151</v>
      </c>
      <c r="AB3655" s="2" t="s">
        <v>152</v>
      </c>
      <c r="AC3655" s="14" t="s">
        <v>152</v>
      </c>
      <c r="AD3655" s="93" t="s">
        <v>152</v>
      </c>
      <c r="AE3655" s="14" t="s">
        <v>152</v>
      </c>
      <c r="AF3655" s="99">
        <v>100</v>
      </c>
    </row>
    <row r="3656" spans="1:32" x14ac:dyDescent="0.3">
      <c r="A3656" s="55" t="str">
        <f t="shared" ref="A3656:A3719" si="57">C3656&amp;LOWER(LEFT(D3656,2))&amp;"_"&amp;IF(LEN(TRIM(LEFT(E3656,FIND(" ",E3656))))=3,"0"&amp;TRIM(LEFT(E3656,FIND(" ",E3656))),TRIM(LEFT(E3656,FIND(" ",E3656))))</f>
        <v>SKtr_02.1</v>
      </c>
      <c r="C3656" s="96" t="s">
        <v>39</v>
      </c>
      <c r="D3656" s="97" t="s">
        <v>779</v>
      </c>
      <c r="E3656" s="97" t="s">
        <v>881</v>
      </c>
      <c r="F3656" s="97" t="s">
        <v>882</v>
      </c>
      <c r="G3656" s="97" t="s">
        <v>351</v>
      </c>
      <c r="H3656" s="96" t="s">
        <v>50</v>
      </c>
      <c r="I3656" s="98" t="s">
        <v>51</v>
      </c>
      <c r="J3656" s="27" t="s">
        <v>4852</v>
      </c>
      <c r="K3656" s="28" t="s">
        <v>4853</v>
      </c>
      <c r="L3656" s="93"/>
      <c r="M3656" s="2" t="s">
        <v>151</v>
      </c>
      <c r="N3656" s="94" t="s">
        <v>151</v>
      </c>
      <c r="O3656" s="13" t="s">
        <v>151</v>
      </c>
      <c r="P3656" s="2" t="s">
        <v>468</v>
      </c>
      <c r="Q3656" s="2" t="s">
        <v>152</v>
      </c>
      <c r="R3656" s="2" t="s">
        <v>152</v>
      </c>
      <c r="S3656" s="2" t="s">
        <v>151</v>
      </c>
      <c r="T3656" s="2" t="s">
        <v>152</v>
      </c>
      <c r="U3656" s="14" t="s">
        <v>152</v>
      </c>
      <c r="V3656" s="13" t="s">
        <v>151</v>
      </c>
      <c r="W3656" s="2" t="s">
        <v>151</v>
      </c>
      <c r="X3656" s="2" t="s">
        <v>152</v>
      </c>
      <c r="Y3656" s="2" t="s">
        <v>152</v>
      </c>
      <c r="Z3656" s="94" t="s">
        <v>152</v>
      </c>
      <c r="AA3656" s="13" t="s">
        <v>151</v>
      </c>
      <c r="AB3656" s="2" t="s">
        <v>151</v>
      </c>
      <c r="AC3656" s="14" t="s">
        <v>152</v>
      </c>
      <c r="AD3656" s="93" t="s">
        <v>151</v>
      </c>
      <c r="AE3656" s="14" t="s">
        <v>152</v>
      </c>
      <c r="AF3656" s="99">
        <v>100</v>
      </c>
    </row>
    <row r="3657" spans="1:32" x14ac:dyDescent="0.3">
      <c r="A3657" s="55" t="str">
        <f t="shared" si="57"/>
        <v>SKtr_02.1</v>
      </c>
      <c r="C3657" s="96" t="s">
        <v>39</v>
      </c>
      <c r="D3657" s="97" t="s">
        <v>779</v>
      </c>
      <c r="E3657" s="97" t="s">
        <v>881</v>
      </c>
      <c r="F3657" s="97" t="s">
        <v>882</v>
      </c>
      <c r="G3657" s="97" t="s">
        <v>351</v>
      </c>
      <c r="H3657" s="96" t="s">
        <v>50</v>
      </c>
      <c r="I3657" s="98" t="s">
        <v>51</v>
      </c>
      <c r="J3657" s="27" t="s">
        <v>4854</v>
      </c>
      <c r="K3657" s="28" t="s">
        <v>4855</v>
      </c>
      <c r="L3657" s="93" t="s">
        <v>151</v>
      </c>
      <c r="M3657" s="2" t="s">
        <v>151</v>
      </c>
      <c r="N3657" s="94" t="s">
        <v>151</v>
      </c>
      <c r="O3657" s="13" t="s">
        <v>152</v>
      </c>
      <c r="P3657" s="2" t="s">
        <v>468</v>
      </c>
      <c r="Q3657" s="2" t="s">
        <v>152</v>
      </c>
      <c r="R3657" s="2" t="s">
        <v>152</v>
      </c>
      <c r="S3657" s="2" t="s">
        <v>152</v>
      </c>
      <c r="T3657" s="2" t="s">
        <v>152</v>
      </c>
      <c r="U3657" s="14" t="s">
        <v>152</v>
      </c>
      <c r="V3657" s="13" t="s">
        <v>151</v>
      </c>
      <c r="W3657" s="2" t="s">
        <v>152</v>
      </c>
      <c r="X3657" s="2" t="s">
        <v>152</v>
      </c>
      <c r="Y3657" s="2" t="s">
        <v>152</v>
      </c>
      <c r="Z3657" s="94" t="s">
        <v>152</v>
      </c>
      <c r="AA3657" s="13" t="s">
        <v>151</v>
      </c>
      <c r="AB3657" s="2" t="s">
        <v>152</v>
      </c>
      <c r="AC3657" s="14" t="s">
        <v>152</v>
      </c>
      <c r="AD3657" s="93" t="s">
        <v>151</v>
      </c>
      <c r="AE3657" s="14" t="s">
        <v>152</v>
      </c>
      <c r="AF3657" s="99">
        <v>100</v>
      </c>
    </row>
    <row r="3658" spans="1:32" x14ac:dyDescent="0.3">
      <c r="A3658" s="55" t="str">
        <f t="shared" si="57"/>
        <v>SKtr_02.1</v>
      </c>
      <c r="C3658" s="96" t="s">
        <v>39</v>
      </c>
      <c r="D3658" s="97" t="s">
        <v>779</v>
      </c>
      <c r="E3658" s="97" t="s">
        <v>881</v>
      </c>
      <c r="F3658" s="97" t="s">
        <v>882</v>
      </c>
      <c r="G3658" s="97" t="s">
        <v>351</v>
      </c>
      <c r="H3658" s="96" t="s">
        <v>50</v>
      </c>
      <c r="I3658" s="98" t="s">
        <v>51</v>
      </c>
      <c r="J3658" s="27" t="s">
        <v>4856</v>
      </c>
      <c r="K3658" s="28" t="s">
        <v>4857</v>
      </c>
      <c r="L3658" s="93" t="s">
        <v>151</v>
      </c>
      <c r="M3658" s="2" t="s">
        <v>151</v>
      </c>
      <c r="N3658" s="94" t="s">
        <v>151</v>
      </c>
      <c r="O3658" s="13" t="s">
        <v>152</v>
      </c>
      <c r="P3658" s="2" t="s">
        <v>468</v>
      </c>
      <c r="Q3658" s="2" t="s">
        <v>152</v>
      </c>
      <c r="R3658" s="2" t="s">
        <v>151</v>
      </c>
      <c r="S3658" s="2" t="s">
        <v>152</v>
      </c>
      <c r="T3658" s="2" t="s">
        <v>152</v>
      </c>
      <c r="U3658" s="14" t="s">
        <v>152</v>
      </c>
      <c r="V3658" s="13" t="s">
        <v>152</v>
      </c>
      <c r="W3658" s="2" t="s">
        <v>152</v>
      </c>
      <c r="X3658" s="2" t="s">
        <v>152</v>
      </c>
      <c r="Y3658" s="2" t="s">
        <v>152</v>
      </c>
      <c r="Z3658" s="94" t="s">
        <v>152</v>
      </c>
      <c r="AA3658" s="13" t="s">
        <v>151</v>
      </c>
      <c r="AB3658" s="2" t="s">
        <v>152</v>
      </c>
      <c r="AC3658" s="14" t="s">
        <v>152</v>
      </c>
      <c r="AD3658" s="93" t="s">
        <v>151</v>
      </c>
      <c r="AE3658" s="14" t="s">
        <v>152</v>
      </c>
      <c r="AF3658" s="99">
        <v>100</v>
      </c>
    </row>
    <row r="3659" spans="1:32" x14ac:dyDescent="0.3">
      <c r="A3659" s="55" t="str">
        <f t="shared" si="57"/>
        <v>SKtr_02.1</v>
      </c>
      <c r="C3659" s="96" t="s">
        <v>39</v>
      </c>
      <c r="D3659" s="97" t="s">
        <v>779</v>
      </c>
      <c r="E3659" s="97" t="s">
        <v>881</v>
      </c>
      <c r="F3659" s="97" t="s">
        <v>882</v>
      </c>
      <c r="G3659" s="97" t="s">
        <v>351</v>
      </c>
      <c r="H3659" s="96" t="s">
        <v>50</v>
      </c>
      <c r="I3659" s="98" t="s">
        <v>51</v>
      </c>
      <c r="J3659" s="27" t="s">
        <v>4858</v>
      </c>
      <c r="K3659" s="28" t="s">
        <v>4859</v>
      </c>
      <c r="L3659" s="93" t="s">
        <v>151</v>
      </c>
      <c r="M3659" s="2" t="s">
        <v>151</v>
      </c>
      <c r="N3659" s="94" t="s">
        <v>151</v>
      </c>
      <c r="O3659" s="13" t="s">
        <v>151</v>
      </c>
      <c r="P3659" s="2" t="s">
        <v>468</v>
      </c>
      <c r="Q3659" s="2" t="s">
        <v>468</v>
      </c>
      <c r="R3659" s="2" t="s">
        <v>152</v>
      </c>
      <c r="S3659" s="2" t="s">
        <v>152</v>
      </c>
      <c r="T3659" s="2" t="s">
        <v>151</v>
      </c>
      <c r="U3659" s="14" t="s">
        <v>152</v>
      </c>
      <c r="V3659" s="13" t="s">
        <v>151</v>
      </c>
      <c r="W3659" s="2" t="s">
        <v>152</v>
      </c>
      <c r="X3659" s="2" t="s">
        <v>152</v>
      </c>
      <c r="Y3659" s="2" t="s">
        <v>468</v>
      </c>
      <c r="Z3659" s="94" t="s">
        <v>152</v>
      </c>
      <c r="AA3659" s="13" t="s">
        <v>151</v>
      </c>
      <c r="AB3659" s="2" t="s">
        <v>152</v>
      </c>
      <c r="AC3659" s="14" t="s">
        <v>152</v>
      </c>
      <c r="AD3659" s="93" t="s">
        <v>151</v>
      </c>
      <c r="AE3659" s="14" t="s">
        <v>152</v>
      </c>
      <c r="AF3659" s="99">
        <v>100</v>
      </c>
    </row>
    <row r="3660" spans="1:32" x14ac:dyDescent="0.3">
      <c r="A3660" s="55" t="str">
        <f t="shared" si="57"/>
        <v>SKtr_02.2</v>
      </c>
      <c r="C3660" s="96" t="s">
        <v>39</v>
      </c>
      <c r="D3660" s="97" t="s">
        <v>779</v>
      </c>
      <c r="E3660" s="97" t="s">
        <v>883</v>
      </c>
      <c r="F3660" s="97" t="s">
        <v>884</v>
      </c>
      <c r="G3660" s="97" t="s">
        <v>351</v>
      </c>
      <c r="H3660" s="96" t="s">
        <v>50</v>
      </c>
      <c r="I3660" s="98" t="s">
        <v>454</v>
      </c>
      <c r="J3660" s="27" t="s">
        <v>263</v>
      </c>
      <c r="K3660" s="28" t="s">
        <v>4860</v>
      </c>
      <c r="L3660" s="93" t="s">
        <v>151</v>
      </c>
      <c r="M3660" s="2" t="s">
        <v>151</v>
      </c>
      <c r="N3660" s="94" t="s">
        <v>151</v>
      </c>
      <c r="O3660" s="13" t="s">
        <v>151</v>
      </c>
      <c r="P3660" s="2" t="s">
        <v>151</v>
      </c>
      <c r="Q3660" s="2" t="s">
        <v>151</v>
      </c>
      <c r="R3660" s="2" t="s">
        <v>151</v>
      </c>
      <c r="S3660" s="2" t="s">
        <v>151</v>
      </c>
      <c r="T3660" s="2" t="s">
        <v>152</v>
      </c>
      <c r="U3660" s="14" t="s">
        <v>152</v>
      </c>
      <c r="V3660" s="13" t="s">
        <v>151</v>
      </c>
      <c r="W3660" s="2" t="s">
        <v>151</v>
      </c>
      <c r="X3660" s="2" t="s">
        <v>151</v>
      </c>
      <c r="Y3660" s="2" t="s">
        <v>151</v>
      </c>
      <c r="Z3660" s="94" t="s">
        <v>152</v>
      </c>
      <c r="AA3660" s="13" t="s">
        <v>151</v>
      </c>
      <c r="AB3660" s="2" t="s">
        <v>151</v>
      </c>
      <c r="AC3660" s="14" t="s">
        <v>151</v>
      </c>
      <c r="AD3660" s="93" t="s">
        <v>151</v>
      </c>
      <c r="AE3660" s="14" t="s">
        <v>152</v>
      </c>
      <c r="AF3660" s="99">
        <v>100</v>
      </c>
    </row>
    <row r="3661" spans="1:32" x14ac:dyDescent="0.3">
      <c r="A3661" s="55" t="str">
        <f t="shared" si="57"/>
        <v>SKtr_02.2</v>
      </c>
      <c r="C3661" s="96" t="s">
        <v>39</v>
      </c>
      <c r="D3661" s="97" t="s">
        <v>779</v>
      </c>
      <c r="E3661" s="97" t="s">
        <v>883</v>
      </c>
      <c r="F3661" s="97" t="s">
        <v>884</v>
      </c>
      <c r="G3661" s="97" t="s">
        <v>351</v>
      </c>
      <c r="H3661" s="96" t="s">
        <v>50</v>
      </c>
      <c r="I3661" s="98" t="s">
        <v>454</v>
      </c>
      <c r="J3661" s="27" t="s">
        <v>263</v>
      </c>
      <c r="K3661" s="28" t="s">
        <v>4861</v>
      </c>
      <c r="L3661" s="93" t="s">
        <v>151</v>
      </c>
      <c r="M3661" s="2" t="s">
        <v>151</v>
      </c>
      <c r="N3661" s="94" t="s">
        <v>151</v>
      </c>
      <c r="O3661" s="13" t="s">
        <v>151</v>
      </c>
      <c r="P3661" s="2" t="s">
        <v>151</v>
      </c>
      <c r="Q3661" s="2" t="s">
        <v>151</v>
      </c>
      <c r="R3661" s="2" t="s">
        <v>151</v>
      </c>
      <c r="S3661" s="2" t="s">
        <v>151</v>
      </c>
      <c r="T3661" s="2" t="s">
        <v>152</v>
      </c>
      <c r="U3661" s="14" t="s">
        <v>152</v>
      </c>
      <c r="V3661" s="13" t="s">
        <v>151</v>
      </c>
      <c r="W3661" s="2" t="s">
        <v>151</v>
      </c>
      <c r="X3661" s="2" t="s">
        <v>151</v>
      </c>
      <c r="Y3661" s="2" t="s">
        <v>151</v>
      </c>
      <c r="Z3661" s="94" t="s">
        <v>152</v>
      </c>
      <c r="AA3661" s="13" t="s">
        <v>151</v>
      </c>
      <c r="AB3661" s="2" t="s">
        <v>151</v>
      </c>
      <c r="AC3661" s="14" t="s">
        <v>151</v>
      </c>
      <c r="AD3661" s="93" t="s">
        <v>151</v>
      </c>
      <c r="AE3661" s="14" t="s">
        <v>152</v>
      </c>
      <c r="AF3661" s="99">
        <v>0</v>
      </c>
    </row>
    <row r="3662" spans="1:32" x14ac:dyDescent="0.3">
      <c r="A3662" s="55" t="str">
        <f t="shared" si="57"/>
        <v>SKtr_02.3</v>
      </c>
      <c r="C3662" s="96" t="s">
        <v>39</v>
      </c>
      <c r="D3662" s="97" t="s">
        <v>779</v>
      </c>
      <c r="E3662" s="97" t="s">
        <v>885</v>
      </c>
      <c r="F3662" s="97" t="s">
        <v>886</v>
      </c>
      <c r="G3662" s="97" t="s">
        <v>351</v>
      </c>
      <c r="H3662" s="96" t="s">
        <v>50</v>
      </c>
      <c r="I3662" s="98" t="s">
        <v>454</v>
      </c>
      <c r="J3662" s="27" t="s">
        <v>1888</v>
      </c>
      <c r="K3662" s="28" t="s">
        <v>4862</v>
      </c>
      <c r="L3662" s="93" t="s">
        <v>151</v>
      </c>
      <c r="M3662" s="2" t="s">
        <v>151</v>
      </c>
      <c r="N3662" s="94" t="s">
        <v>151</v>
      </c>
      <c r="O3662" s="13" t="s">
        <v>151</v>
      </c>
      <c r="P3662" s="2" t="s">
        <v>468</v>
      </c>
      <c r="Q3662" s="2" t="s">
        <v>152</v>
      </c>
      <c r="R3662" s="2" t="s">
        <v>152</v>
      </c>
      <c r="S3662" s="2" t="s">
        <v>152</v>
      </c>
      <c r="T3662" s="2" t="s">
        <v>152</v>
      </c>
      <c r="U3662" s="14" t="s">
        <v>152</v>
      </c>
      <c r="V3662" s="13" t="s">
        <v>151</v>
      </c>
      <c r="W3662" s="2" t="s">
        <v>151</v>
      </c>
      <c r="X3662" s="2" t="s">
        <v>152</v>
      </c>
      <c r="Y3662" s="2" t="s">
        <v>152</v>
      </c>
      <c r="Z3662" s="94" t="s">
        <v>152</v>
      </c>
      <c r="AA3662" s="13" t="s">
        <v>152</v>
      </c>
      <c r="AB3662" s="2" t="s">
        <v>152</v>
      </c>
      <c r="AC3662" s="14" t="s">
        <v>152</v>
      </c>
      <c r="AD3662" s="93" t="s">
        <v>151</v>
      </c>
      <c r="AE3662" s="14" t="s">
        <v>152</v>
      </c>
      <c r="AF3662" s="99">
        <v>100</v>
      </c>
    </row>
    <row r="3663" spans="1:32" x14ac:dyDescent="0.3">
      <c r="A3663" s="55" t="str">
        <f t="shared" si="57"/>
        <v>SKtr_02.3</v>
      </c>
      <c r="C3663" s="96" t="s">
        <v>39</v>
      </c>
      <c r="D3663" s="97" t="s">
        <v>779</v>
      </c>
      <c r="E3663" s="97" t="s">
        <v>885</v>
      </c>
      <c r="F3663" s="97" t="s">
        <v>886</v>
      </c>
      <c r="G3663" s="97" t="s">
        <v>351</v>
      </c>
      <c r="H3663" s="96" t="s">
        <v>50</v>
      </c>
      <c r="I3663" s="98" t="s">
        <v>454</v>
      </c>
      <c r="J3663" s="27" t="s">
        <v>1888</v>
      </c>
      <c r="K3663" s="28" t="s">
        <v>4863</v>
      </c>
      <c r="L3663" s="93" t="s">
        <v>151</v>
      </c>
      <c r="M3663" s="2" t="s">
        <v>151</v>
      </c>
      <c r="N3663" s="94" t="s">
        <v>151</v>
      </c>
      <c r="O3663" s="13" t="s">
        <v>151</v>
      </c>
      <c r="P3663" s="2" t="s">
        <v>151</v>
      </c>
      <c r="Q3663" s="2" t="s">
        <v>152</v>
      </c>
      <c r="R3663" s="2" t="s">
        <v>152</v>
      </c>
      <c r="S3663" s="2" t="s">
        <v>152</v>
      </c>
      <c r="T3663" s="2" t="s">
        <v>152</v>
      </c>
      <c r="U3663" s="14" t="s">
        <v>152</v>
      </c>
      <c r="V3663" s="13" t="s">
        <v>152</v>
      </c>
      <c r="W3663" s="2" t="s">
        <v>152</v>
      </c>
      <c r="X3663" s="2" t="s">
        <v>152</v>
      </c>
      <c r="Y3663" s="2" t="s">
        <v>468</v>
      </c>
      <c r="Z3663" s="94" t="s">
        <v>152</v>
      </c>
      <c r="AA3663" s="13" t="s">
        <v>152</v>
      </c>
      <c r="AB3663" s="2" t="s">
        <v>152</v>
      </c>
      <c r="AC3663" s="14" t="s">
        <v>152</v>
      </c>
      <c r="AD3663" s="93" t="s">
        <v>151</v>
      </c>
      <c r="AE3663" s="14" t="s">
        <v>152</v>
      </c>
      <c r="AF3663" s="99">
        <v>100</v>
      </c>
    </row>
    <row r="3664" spans="1:32" x14ac:dyDescent="0.3">
      <c r="A3664" s="55" t="str">
        <f t="shared" si="57"/>
        <v>SKtr_02.4</v>
      </c>
      <c r="C3664" s="96" t="s">
        <v>39</v>
      </c>
      <c r="D3664" s="97" t="s">
        <v>779</v>
      </c>
      <c r="E3664" s="97" t="s">
        <v>887</v>
      </c>
      <c r="F3664" s="97" t="s">
        <v>888</v>
      </c>
      <c r="G3664" s="97" t="s">
        <v>351</v>
      </c>
      <c r="H3664" s="96" t="s">
        <v>50</v>
      </c>
      <c r="I3664" s="98"/>
      <c r="J3664" s="27" t="s">
        <v>113</v>
      </c>
      <c r="K3664" s="28" t="s">
        <v>113</v>
      </c>
      <c r="L3664" s="93"/>
      <c r="M3664" s="2"/>
      <c r="N3664" s="94"/>
      <c r="O3664" s="13"/>
      <c r="P3664" s="2"/>
      <c r="Q3664" s="2"/>
      <c r="R3664" s="2"/>
      <c r="S3664" s="2"/>
      <c r="T3664" s="2"/>
      <c r="U3664" s="14"/>
      <c r="V3664" s="13"/>
      <c r="W3664" s="2"/>
      <c r="X3664" s="2"/>
      <c r="Y3664" s="2"/>
      <c r="Z3664" s="94"/>
      <c r="AA3664" s="13"/>
      <c r="AB3664" s="2"/>
      <c r="AC3664" s="14"/>
      <c r="AD3664" s="93"/>
      <c r="AE3664" s="14"/>
      <c r="AF3664" s="99" t="s">
        <v>6</v>
      </c>
    </row>
    <row r="3665" spans="1:32" x14ac:dyDescent="0.3">
      <c r="A3665" s="55" t="str">
        <f t="shared" si="57"/>
        <v>SKtr_03.1</v>
      </c>
      <c r="C3665" s="96" t="s">
        <v>39</v>
      </c>
      <c r="D3665" s="97" t="s">
        <v>779</v>
      </c>
      <c r="E3665" s="97" t="s">
        <v>889</v>
      </c>
      <c r="F3665" s="97" t="s">
        <v>890</v>
      </c>
      <c r="G3665" s="97" t="s">
        <v>344</v>
      </c>
      <c r="H3665" s="96" t="s">
        <v>50</v>
      </c>
      <c r="I3665" s="98" t="s">
        <v>454</v>
      </c>
      <c r="J3665" s="27" t="s">
        <v>4864</v>
      </c>
      <c r="K3665" s="28" t="s">
        <v>4865</v>
      </c>
      <c r="L3665" s="93" t="s">
        <v>151</v>
      </c>
      <c r="M3665" s="2" t="s">
        <v>151</v>
      </c>
      <c r="N3665" s="94" t="s">
        <v>151</v>
      </c>
      <c r="O3665" s="13"/>
      <c r="P3665" s="2"/>
      <c r="Q3665" s="2"/>
      <c r="R3665" s="2"/>
      <c r="S3665" s="2"/>
      <c r="T3665" s="2"/>
      <c r="U3665" s="14"/>
      <c r="V3665" s="13"/>
      <c r="W3665" s="2"/>
      <c r="X3665" s="2"/>
      <c r="Y3665" s="2"/>
      <c r="Z3665" s="94"/>
      <c r="AA3665" s="13"/>
      <c r="AB3665" s="2"/>
      <c r="AC3665" s="14"/>
      <c r="AD3665" s="93"/>
      <c r="AE3665" s="14"/>
      <c r="AF3665" s="99">
        <v>100</v>
      </c>
    </row>
    <row r="3666" spans="1:32" x14ac:dyDescent="0.3">
      <c r="A3666" s="55" t="str">
        <f t="shared" si="57"/>
        <v>SKtr_03.1</v>
      </c>
      <c r="C3666" s="96" t="s">
        <v>39</v>
      </c>
      <c r="D3666" s="97" t="s">
        <v>779</v>
      </c>
      <c r="E3666" s="97" t="s">
        <v>889</v>
      </c>
      <c r="F3666" s="97" t="s">
        <v>890</v>
      </c>
      <c r="G3666" s="97" t="s">
        <v>344</v>
      </c>
      <c r="H3666" s="96" t="s">
        <v>50</v>
      </c>
      <c r="I3666" s="98" t="s">
        <v>454</v>
      </c>
      <c r="J3666" s="27" t="s">
        <v>4866</v>
      </c>
      <c r="K3666" s="28" t="s">
        <v>4867</v>
      </c>
      <c r="L3666" s="93" t="s">
        <v>151</v>
      </c>
      <c r="M3666" s="2" t="s">
        <v>151</v>
      </c>
      <c r="N3666" s="94" t="s">
        <v>152</v>
      </c>
      <c r="O3666" s="13"/>
      <c r="P3666" s="2"/>
      <c r="Q3666" s="2"/>
      <c r="R3666" s="2"/>
      <c r="S3666" s="2"/>
      <c r="T3666" s="2"/>
      <c r="U3666" s="14"/>
      <c r="V3666" s="13"/>
      <c r="W3666" s="2"/>
      <c r="X3666" s="2"/>
      <c r="Y3666" s="2"/>
      <c r="Z3666" s="94"/>
      <c r="AA3666" s="13"/>
      <c r="AB3666" s="2"/>
      <c r="AC3666" s="14"/>
      <c r="AD3666" s="93"/>
      <c r="AE3666" s="14"/>
      <c r="AF3666" s="99">
        <v>100</v>
      </c>
    </row>
    <row r="3667" spans="1:32" x14ac:dyDescent="0.3">
      <c r="A3667" s="55" t="str">
        <f t="shared" si="57"/>
        <v>SKtr_03.1</v>
      </c>
      <c r="C3667" s="96" t="s">
        <v>39</v>
      </c>
      <c r="D3667" s="97" t="s">
        <v>779</v>
      </c>
      <c r="E3667" s="97" t="s">
        <v>889</v>
      </c>
      <c r="F3667" s="97" t="s">
        <v>890</v>
      </c>
      <c r="G3667" s="97" t="s">
        <v>344</v>
      </c>
      <c r="H3667" s="96" t="s">
        <v>50</v>
      </c>
      <c r="I3667" s="98" t="s">
        <v>454</v>
      </c>
      <c r="J3667" s="27" t="s">
        <v>4866</v>
      </c>
      <c r="K3667" s="28" t="s">
        <v>4868</v>
      </c>
      <c r="L3667" s="93" t="s">
        <v>151</v>
      </c>
      <c r="M3667" s="2" t="s">
        <v>151</v>
      </c>
      <c r="N3667" s="94" t="s">
        <v>152</v>
      </c>
      <c r="O3667" s="13"/>
      <c r="P3667" s="2"/>
      <c r="Q3667" s="2"/>
      <c r="R3667" s="2"/>
      <c r="S3667" s="2"/>
      <c r="T3667" s="2"/>
      <c r="U3667" s="14"/>
      <c r="V3667" s="13"/>
      <c r="W3667" s="2"/>
      <c r="X3667" s="2"/>
      <c r="Y3667" s="2"/>
      <c r="Z3667" s="94"/>
      <c r="AA3667" s="13"/>
      <c r="AB3667" s="2"/>
      <c r="AC3667" s="14"/>
      <c r="AD3667" s="93"/>
      <c r="AE3667" s="14"/>
      <c r="AF3667" s="99">
        <v>100</v>
      </c>
    </row>
    <row r="3668" spans="1:32" x14ac:dyDescent="0.3">
      <c r="A3668" s="55" t="str">
        <f t="shared" si="57"/>
        <v>SKtr_03.2</v>
      </c>
      <c r="C3668" s="96" t="s">
        <v>39</v>
      </c>
      <c r="D3668" s="97" t="s">
        <v>779</v>
      </c>
      <c r="E3668" s="97" t="s">
        <v>891</v>
      </c>
      <c r="F3668" s="97" t="s">
        <v>892</v>
      </c>
      <c r="G3668" s="97" t="s">
        <v>351</v>
      </c>
      <c r="H3668" s="96" t="s">
        <v>50</v>
      </c>
      <c r="I3668" s="98" t="s">
        <v>454</v>
      </c>
      <c r="J3668" s="27" t="s">
        <v>4864</v>
      </c>
      <c r="K3668" s="28" t="s">
        <v>4865</v>
      </c>
      <c r="L3668" s="93" t="s">
        <v>151</v>
      </c>
      <c r="M3668" s="2" t="s">
        <v>151</v>
      </c>
      <c r="N3668" s="94" t="s">
        <v>151</v>
      </c>
      <c r="O3668" s="13" t="s">
        <v>151</v>
      </c>
      <c r="P3668" s="2" t="s">
        <v>151</v>
      </c>
      <c r="Q3668" s="2" t="s">
        <v>152</v>
      </c>
      <c r="R3668" s="2" t="s">
        <v>152</v>
      </c>
      <c r="S3668" s="2" t="s">
        <v>151</v>
      </c>
      <c r="T3668" s="2" t="s">
        <v>151</v>
      </c>
      <c r="U3668" s="14" t="s">
        <v>152</v>
      </c>
      <c r="V3668" s="13" t="s">
        <v>152</v>
      </c>
      <c r="W3668" s="2" t="s">
        <v>152</v>
      </c>
      <c r="X3668" s="2" t="s">
        <v>152</v>
      </c>
      <c r="Y3668" s="2" t="s">
        <v>152</v>
      </c>
      <c r="Z3668" s="94" t="s">
        <v>152</v>
      </c>
      <c r="AA3668" s="13" t="s">
        <v>152</v>
      </c>
      <c r="AB3668" s="2" t="s">
        <v>152</v>
      </c>
      <c r="AC3668" s="14" t="s">
        <v>152</v>
      </c>
      <c r="AD3668" s="93" t="s">
        <v>152</v>
      </c>
      <c r="AE3668" s="14" t="s">
        <v>152</v>
      </c>
      <c r="AF3668" s="99">
        <v>100</v>
      </c>
    </row>
    <row r="3669" spans="1:32" x14ac:dyDescent="0.3">
      <c r="A3669" s="55" t="str">
        <f t="shared" si="57"/>
        <v>SKtr_03.2</v>
      </c>
      <c r="C3669" s="96" t="s">
        <v>39</v>
      </c>
      <c r="D3669" s="97" t="s">
        <v>779</v>
      </c>
      <c r="E3669" s="97" t="s">
        <v>891</v>
      </c>
      <c r="F3669" s="97" t="s">
        <v>892</v>
      </c>
      <c r="G3669" s="97" t="s">
        <v>351</v>
      </c>
      <c r="H3669" s="96" t="s">
        <v>50</v>
      </c>
      <c r="I3669" s="98" t="s">
        <v>454</v>
      </c>
      <c r="J3669" s="27" t="s">
        <v>4866</v>
      </c>
      <c r="K3669" s="28" t="s">
        <v>4869</v>
      </c>
      <c r="L3669" s="93" t="s">
        <v>151</v>
      </c>
      <c r="M3669" s="2" t="s">
        <v>151</v>
      </c>
      <c r="N3669" s="94" t="s">
        <v>152</v>
      </c>
      <c r="O3669" s="13" t="s">
        <v>152</v>
      </c>
      <c r="P3669" s="2" t="s">
        <v>152</v>
      </c>
      <c r="Q3669" s="2" t="s">
        <v>152</v>
      </c>
      <c r="R3669" s="2" t="s">
        <v>152</v>
      </c>
      <c r="S3669" s="2" t="s">
        <v>152</v>
      </c>
      <c r="T3669" s="2" t="s">
        <v>152</v>
      </c>
      <c r="U3669" s="14" t="s">
        <v>152</v>
      </c>
      <c r="V3669" s="13" t="s">
        <v>152</v>
      </c>
      <c r="W3669" s="2" t="s">
        <v>152</v>
      </c>
      <c r="X3669" s="2" t="s">
        <v>152</v>
      </c>
      <c r="Y3669" s="2" t="s">
        <v>152</v>
      </c>
      <c r="Z3669" s="94" t="s">
        <v>152</v>
      </c>
      <c r="AA3669" s="13" t="s">
        <v>152</v>
      </c>
      <c r="AB3669" s="2" t="s">
        <v>152</v>
      </c>
      <c r="AC3669" s="14" t="s">
        <v>152</v>
      </c>
      <c r="AD3669" s="93" t="s">
        <v>152</v>
      </c>
      <c r="AE3669" s="14" t="s">
        <v>152</v>
      </c>
      <c r="AF3669" s="99">
        <v>100</v>
      </c>
    </row>
    <row r="3670" spans="1:32" x14ac:dyDescent="0.3">
      <c r="A3670" s="55" t="str">
        <f t="shared" si="57"/>
        <v>SKtr_03.2</v>
      </c>
      <c r="C3670" s="96" t="s">
        <v>39</v>
      </c>
      <c r="D3670" s="97" t="s">
        <v>779</v>
      </c>
      <c r="E3670" s="97" t="s">
        <v>891</v>
      </c>
      <c r="F3670" s="97" t="s">
        <v>892</v>
      </c>
      <c r="G3670" s="97" t="s">
        <v>351</v>
      </c>
      <c r="H3670" s="96" t="s">
        <v>50</v>
      </c>
      <c r="I3670" s="98" t="s">
        <v>454</v>
      </c>
      <c r="J3670" s="27" t="s">
        <v>4866</v>
      </c>
      <c r="K3670" s="28" t="s">
        <v>4868</v>
      </c>
      <c r="L3670" s="93" t="s">
        <v>151</v>
      </c>
      <c r="M3670" s="2" t="s">
        <v>151</v>
      </c>
      <c r="N3670" s="94" t="s">
        <v>152</v>
      </c>
      <c r="O3670" s="13" t="s">
        <v>152</v>
      </c>
      <c r="P3670" s="2" t="s">
        <v>152</v>
      </c>
      <c r="Q3670" s="2" t="s">
        <v>152</v>
      </c>
      <c r="R3670" s="2" t="s">
        <v>152</v>
      </c>
      <c r="S3670" s="2" t="s">
        <v>152</v>
      </c>
      <c r="T3670" s="2" t="s">
        <v>152</v>
      </c>
      <c r="U3670" s="14" t="s">
        <v>152</v>
      </c>
      <c r="V3670" s="13" t="s">
        <v>152</v>
      </c>
      <c r="W3670" s="2" t="s">
        <v>152</v>
      </c>
      <c r="X3670" s="2" t="s">
        <v>152</v>
      </c>
      <c r="Y3670" s="2" t="s">
        <v>152</v>
      </c>
      <c r="Z3670" s="94" t="s">
        <v>152</v>
      </c>
      <c r="AA3670" s="13" t="s">
        <v>152</v>
      </c>
      <c r="AB3670" s="2" t="s">
        <v>152</v>
      </c>
      <c r="AC3670" s="14" t="s">
        <v>152</v>
      </c>
      <c r="AD3670" s="93" t="s">
        <v>152</v>
      </c>
      <c r="AE3670" s="14" t="s">
        <v>152</v>
      </c>
      <c r="AF3670" s="99">
        <v>100</v>
      </c>
    </row>
    <row r="3671" spans="1:32" x14ac:dyDescent="0.3">
      <c r="A3671" s="55" t="str">
        <f t="shared" si="57"/>
        <v>SKtr_03.3</v>
      </c>
      <c r="C3671" s="96" t="s">
        <v>39</v>
      </c>
      <c r="D3671" s="97" t="s">
        <v>779</v>
      </c>
      <c r="E3671" s="97" t="s">
        <v>893</v>
      </c>
      <c r="F3671" s="97" t="s">
        <v>894</v>
      </c>
      <c r="G3671" s="97" t="s">
        <v>351</v>
      </c>
      <c r="H3671" s="96" t="s">
        <v>50</v>
      </c>
      <c r="I3671" s="98" t="s">
        <v>454</v>
      </c>
      <c r="J3671" s="27" t="s">
        <v>4864</v>
      </c>
      <c r="K3671" s="28" t="s">
        <v>4870</v>
      </c>
      <c r="L3671" s="93" t="s">
        <v>151</v>
      </c>
      <c r="M3671" s="2" t="s">
        <v>151</v>
      </c>
      <c r="N3671" s="94" t="s">
        <v>151</v>
      </c>
      <c r="O3671" s="13" t="s">
        <v>151</v>
      </c>
      <c r="P3671" s="2" t="s">
        <v>152</v>
      </c>
      <c r="Q3671" s="2" t="s">
        <v>152</v>
      </c>
      <c r="R3671" s="2" t="s">
        <v>152</v>
      </c>
      <c r="S3671" s="2" t="s">
        <v>152</v>
      </c>
      <c r="T3671" s="2" t="s">
        <v>152</v>
      </c>
      <c r="U3671" s="14" t="s">
        <v>152</v>
      </c>
      <c r="V3671" s="13" t="s">
        <v>152</v>
      </c>
      <c r="W3671" s="2" t="s">
        <v>152</v>
      </c>
      <c r="X3671" s="2" t="s">
        <v>152</v>
      </c>
      <c r="Y3671" s="2" t="s">
        <v>152</v>
      </c>
      <c r="Z3671" s="94" t="s">
        <v>152</v>
      </c>
      <c r="AA3671" s="13" t="s">
        <v>152</v>
      </c>
      <c r="AB3671" s="2" t="s">
        <v>152</v>
      </c>
      <c r="AC3671" s="14" t="s">
        <v>152</v>
      </c>
      <c r="AD3671" s="93" t="s">
        <v>152</v>
      </c>
      <c r="AE3671" s="14" t="s">
        <v>152</v>
      </c>
      <c r="AF3671" s="99">
        <v>100</v>
      </c>
    </row>
    <row r="3672" spans="1:32" x14ac:dyDescent="0.3">
      <c r="A3672" s="55" t="str">
        <f t="shared" si="57"/>
        <v>SKtr_03.3</v>
      </c>
      <c r="C3672" s="96" t="s">
        <v>39</v>
      </c>
      <c r="D3672" s="97" t="s">
        <v>779</v>
      </c>
      <c r="E3672" s="97" t="s">
        <v>893</v>
      </c>
      <c r="F3672" s="97" t="s">
        <v>894</v>
      </c>
      <c r="G3672" s="97" t="s">
        <v>351</v>
      </c>
      <c r="H3672" s="96" t="s">
        <v>50</v>
      </c>
      <c r="I3672" s="98" t="s">
        <v>454</v>
      </c>
      <c r="J3672" s="27" t="s">
        <v>4866</v>
      </c>
      <c r="K3672" s="28" t="s">
        <v>4871</v>
      </c>
      <c r="L3672" s="93" t="s">
        <v>152</v>
      </c>
      <c r="M3672" s="2" t="s">
        <v>152</v>
      </c>
      <c r="N3672" s="94" t="s">
        <v>152</v>
      </c>
      <c r="O3672" s="13" t="s">
        <v>152</v>
      </c>
      <c r="P3672" s="2" t="s">
        <v>152</v>
      </c>
      <c r="Q3672" s="2" t="s">
        <v>152</v>
      </c>
      <c r="R3672" s="2" t="s">
        <v>152</v>
      </c>
      <c r="S3672" s="2" t="s">
        <v>152</v>
      </c>
      <c r="T3672" s="2" t="s">
        <v>152</v>
      </c>
      <c r="U3672" s="14" t="s">
        <v>152</v>
      </c>
      <c r="V3672" s="13" t="s">
        <v>152</v>
      </c>
      <c r="W3672" s="2" t="s">
        <v>152</v>
      </c>
      <c r="X3672" s="2" t="s">
        <v>152</v>
      </c>
      <c r="Y3672" s="2" t="s">
        <v>152</v>
      </c>
      <c r="Z3672" s="94" t="s">
        <v>152</v>
      </c>
      <c r="AA3672" s="13" t="s">
        <v>152</v>
      </c>
      <c r="AB3672" s="2" t="s">
        <v>152</v>
      </c>
      <c r="AC3672" s="14" t="s">
        <v>152</v>
      </c>
      <c r="AD3672" s="93" t="s">
        <v>152</v>
      </c>
      <c r="AE3672" s="14" t="s">
        <v>152</v>
      </c>
      <c r="AF3672" s="99">
        <v>100</v>
      </c>
    </row>
    <row r="3673" spans="1:32" x14ac:dyDescent="0.3">
      <c r="A3673" s="55" t="str">
        <f t="shared" si="57"/>
        <v>SKtr_03.3</v>
      </c>
      <c r="C3673" s="96" t="s">
        <v>39</v>
      </c>
      <c r="D3673" s="97" t="s">
        <v>779</v>
      </c>
      <c r="E3673" s="97" t="s">
        <v>893</v>
      </c>
      <c r="F3673" s="97" t="s">
        <v>894</v>
      </c>
      <c r="G3673" s="97" t="s">
        <v>351</v>
      </c>
      <c r="H3673" s="96" t="s">
        <v>50</v>
      </c>
      <c r="I3673" s="98" t="s">
        <v>454</v>
      </c>
      <c r="J3673" s="27" t="s">
        <v>4866</v>
      </c>
      <c r="K3673" s="28" t="s">
        <v>4868</v>
      </c>
      <c r="L3673" s="93" t="s">
        <v>152</v>
      </c>
      <c r="M3673" s="2" t="s">
        <v>152</v>
      </c>
      <c r="N3673" s="94" t="s">
        <v>152</v>
      </c>
      <c r="O3673" s="13" t="s">
        <v>152</v>
      </c>
      <c r="P3673" s="2" t="s">
        <v>152</v>
      </c>
      <c r="Q3673" s="2" t="s">
        <v>152</v>
      </c>
      <c r="R3673" s="2" t="s">
        <v>152</v>
      </c>
      <c r="S3673" s="2" t="s">
        <v>152</v>
      </c>
      <c r="T3673" s="2" t="s">
        <v>152</v>
      </c>
      <c r="U3673" s="14" t="s">
        <v>152</v>
      </c>
      <c r="V3673" s="13" t="s">
        <v>152</v>
      </c>
      <c r="W3673" s="2" t="s">
        <v>152</v>
      </c>
      <c r="X3673" s="2" t="s">
        <v>152</v>
      </c>
      <c r="Y3673" s="2" t="s">
        <v>152</v>
      </c>
      <c r="Z3673" s="94" t="s">
        <v>152</v>
      </c>
      <c r="AA3673" s="13" t="s">
        <v>152</v>
      </c>
      <c r="AB3673" s="2" t="s">
        <v>152</v>
      </c>
      <c r="AC3673" s="14" t="s">
        <v>152</v>
      </c>
      <c r="AD3673" s="93" t="s">
        <v>152</v>
      </c>
      <c r="AE3673" s="14" t="s">
        <v>152</v>
      </c>
      <c r="AF3673" s="99">
        <v>100</v>
      </c>
    </row>
    <row r="3674" spans="1:32" x14ac:dyDescent="0.3">
      <c r="A3674" s="55" t="str">
        <f t="shared" si="57"/>
        <v>TRec_01.1</v>
      </c>
      <c r="C3674" s="96" t="s">
        <v>40</v>
      </c>
      <c r="D3674" s="97" t="s">
        <v>776</v>
      </c>
      <c r="E3674" s="97" t="s">
        <v>815</v>
      </c>
      <c r="F3674" s="97" t="s">
        <v>816</v>
      </c>
      <c r="G3674" s="97" t="s">
        <v>351</v>
      </c>
      <c r="H3674" s="96" t="s">
        <v>50</v>
      </c>
      <c r="I3674" s="98" t="s">
        <v>454</v>
      </c>
      <c r="J3674" s="27" t="s">
        <v>4872</v>
      </c>
      <c r="K3674" s="28" t="s">
        <v>4873</v>
      </c>
      <c r="L3674" s="93" t="s">
        <v>151</v>
      </c>
      <c r="M3674" s="2" t="s">
        <v>151</v>
      </c>
      <c r="N3674" s="94" t="s">
        <v>151</v>
      </c>
      <c r="O3674" s="13" t="s">
        <v>151</v>
      </c>
      <c r="P3674" s="2" t="s">
        <v>151</v>
      </c>
      <c r="Q3674" s="2" t="s">
        <v>151</v>
      </c>
      <c r="R3674" s="2" t="s">
        <v>151</v>
      </c>
      <c r="S3674" s="2" t="s">
        <v>151</v>
      </c>
      <c r="T3674" s="2" t="s">
        <v>151</v>
      </c>
      <c r="U3674" s="14" t="s">
        <v>152</v>
      </c>
      <c r="V3674" s="13" t="s">
        <v>151</v>
      </c>
      <c r="W3674" s="2" t="s">
        <v>151</v>
      </c>
      <c r="X3674" s="2" t="s">
        <v>151</v>
      </c>
      <c r="Y3674" s="2" t="s">
        <v>152</v>
      </c>
      <c r="Z3674" s="94" t="s">
        <v>151</v>
      </c>
      <c r="AA3674" s="13" t="s">
        <v>151</v>
      </c>
      <c r="AB3674" s="2" t="s">
        <v>151</v>
      </c>
      <c r="AC3674" s="14" t="s">
        <v>151</v>
      </c>
      <c r="AD3674" s="93" t="s">
        <v>151</v>
      </c>
      <c r="AE3674" s="14" t="s">
        <v>151</v>
      </c>
      <c r="AF3674" s="99">
        <v>0</v>
      </c>
    </row>
    <row r="3675" spans="1:32" x14ac:dyDescent="0.3">
      <c r="A3675" s="55" t="str">
        <f t="shared" si="57"/>
        <v>TRec_01.2</v>
      </c>
      <c r="C3675" s="96" t="s">
        <v>40</v>
      </c>
      <c r="D3675" s="97" t="s">
        <v>776</v>
      </c>
      <c r="E3675" s="97" t="s">
        <v>817</v>
      </c>
      <c r="F3675" s="97" t="s">
        <v>818</v>
      </c>
      <c r="G3675" s="97" t="s">
        <v>351</v>
      </c>
      <c r="H3675" s="96" t="s">
        <v>50</v>
      </c>
      <c r="I3675" s="98" t="s">
        <v>454</v>
      </c>
      <c r="J3675" s="27" t="s">
        <v>4874</v>
      </c>
      <c r="K3675" s="28" t="s">
        <v>150</v>
      </c>
      <c r="L3675" s="93" t="s">
        <v>151</v>
      </c>
      <c r="M3675" s="2" t="s">
        <v>151</v>
      </c>
      <c r="N3675" s="94" t="s">
        <v>151</v>
      </c>
      <c r="O3675" s="13" t="s">
        <v>151</v>
      </c>
      <c r="P3675" s="2" t="s">
        <v>151</v>
      </c>
      <c r="Q3675" s="2" t="s">
        <v>151</v>
      </c>
      <c r="R3675" s="2" t="s">
        <v>151</v>
      </c>
      <c r="S3675" s="2" t="s">
        <v>151</v>
      </c>
      <c r="T3675" s="2" t="s">
        <v>151</v>
      </c>
      <c r="U3675" s="14" t="s">
        <v>151</v>
      </c>
      <c r="V3675" s="13" t="s">
        <v>151</v>
      </c>
      <c r="W3675" s="2" t="s">
        <v>151</v>
      </c>
      <c r="X3675" s="2" t="s">
        <v>151</v>
      </c>
      <c r="Y3675" s="2" t="s">
        <v>151</v>
      </c>
      <c r="Z3675" s="94" t="s">
        <v>151</v>
      </c>
      <c r="AA3675" s="13" t="s">
        <v>151</v>
      </c>
      <c r="AB3675" s="2" t="s">
        <v>152</v>
      </c>
      <c r="AC3675" s="14" t="s">
        <v>151</v>
      </c>
      <c r="AD3675" s="93" t="s">
        <v>151</v>
      </c>
      <c r="AE3675" s="14" t="s">
        <v>151</v>
      </c>
      <c r="AF3675" s="99">
        <v>100</v>
      </c>
    </row>
    <row r="3676" spans="1:32" x14ac:dyDescent="0.3">
      <c r="A3676" s="55" t="str">
        <f t="shared" si="57"/>
        <v>TRec_01.3</v>
      </c>
      <c r="C3676" s="96" t="s">
        <v>40</v>
      </c>
      <c r="D3676" s="97" t="s">
        <v>776</v>
      </c>
      <c r="E3676" s="97" t="s">
        <v>819</v>
      </c>
      <c r="F3676" s="97" t="s">
        <v>820</v>
      </c>
      <c r="G3676" s="97" t="s">
        <v>351</v>
      </c>
      <c r="H3676" s="96" t="s">
        <v>50</v>
      </c>
      <c r="I3676" s="98" t="s">
        <v>454</v>
      </c>
      <c r="J3676" s="27" t="s">
        <v>4872</v>
      </c>
      <c r="K3676" s="28" t="s">
        <v>4875</v>
      </c>
      <c r="L3676" s="93" t="s">
        <v>151</v>
      </c>
      <c r="M3676" s="2" t="s">
        <v>151</v>
      </c>
      <c r="N3676" s="94" t="s">
        <v>151</v>
      </c>
      <c r="O3676" s="13" t="s">
        <v>151</v>
      </c>
      <c r="P3676" s="2" t="s">
        <v>151</v>
      </c>
      <c r="Q3676" s="2" t="s">
        <v>151</v>
      </c>
      <c r="R3676" s="2" t="s">
        <v>151</v>
      </c>
      <c r="S3676" s="2" t="s">
        <v>152</v>
      </c>
      <c r="T3676" s="2" t="s">
        <v>152</v>
      </c>
      <c r="U3676" s="14" t="s">
        <v>151</v>
      </c>
      <c r="V3676" s="13" t="s">
        <v>151</v>
      </c>
      <c r="W3676" s="2" t="s">
        <v>151</v>
      </c>
      <c r="X3676" s="2" t="s">
        <v>151</v>
      </c>
      <c r="Y3676" s="2" t="s">
        <v>151</v>
      </c>
      <c r="Z3676" s="94" t="s">
        <v>151</v>
      </c>
      <c r="AA3676" s="13" t="s">
        <v>151</v>
      </c>
      <c r="AB3676" s="2" t="s">
        <v>151</v>
      </c>
      <c r="AC3676" s="14" t="s">
        <v>151</v>
      </c>
      <c r="AD3676" s="93" t="s">
        <v>151</v>
      </c>
      <c r="AE3676" s="14" t="s">
        <v>151</v>
      </c>
      <c r="AF3676" s="99">
        <v>100</v>
      </c>
    </row>
    <row r="3677" spans="1:32" x14ac:dyDescent="0.3">
      <c r="A3677" s="55" t="str">
        <f t="shared" si="57"/>
        <v>TRec_01.4</v>
      </c>
      <c r="C3677" s="96" t="s">
        <v>40</v>
      </c>
      <c r="D3677" s="97" t="s">
        <v>776</v>
      </c>
      <c r="E3677" s="97" t="s">
        <v>821</v>
      </c>
      <c r="F3677" s="97" t="s">
        <v>822</v>
      </c>
      <c r="G3677" s="97" t="s">
        <v>351</v>
      </c>
      <c r="H3677" s="96" t="s">
        <v>50</v>
      </c>
      <c r="I3677" s="98" t="s">
        <v>454</v>
      </c>
      <c r="J3677" s="27" t="s">
        <v>4876</v>
      </c>
      <c r="K3677" s="28" t="s">
        <v>4877</v>
      </c>
      <c r="L3677" s="93" t="s">
        <v>151</v>
      </c>
      <c r="M3677" s="2" t="s">
        <v>151</v>
      </c>
      <c r="N3677" s="94" t="s">
        <v>151</v>
      </c>
      <c r="O3677" s="13" t="s">
        <v>151</v>
      </c>
      <c r="P3677" s="2" t="s">
        <v>151</v>
      </c>
      <c r="Q3677" s="2" t="s">
        <v>151</v>
      </c>
      <c r="R3677" s="2" t="s">
        <v>151</v>
      </c>
      <c r="S3677" s="2" t="s">
        <v>152</v>
      </c>
      <c r="T3677" s="2" t="s">
        <v>152</v>
      </c>
      <c r="U3677" s="14" t="s">
        <v>151</v>
      </c>
      <c r="V3677" s="13" t="s">
        <v>151</v>
      </c>
      <c r="W3677" s="2" t="s">
        <v>151</v>
      </c>
      <c r="X3677" s="2" t="s">
        <v>151</v>
      </c>
      <c r="Y3677" s="2" t="s">
        <v>152</v>
      </c>
      <c r="Z3677" s="94" t="s">
        <v>151</v>
      </c>
      <c r="AA3677" s="13" t="s">
        <v>151</v>
      </c>
      <c r="AB3677" s="2" t="s">
        <v>151</v>
      </c>
      <c r="AC3677" s="14" t="s">
        <v>151</v>
      </c>
      <c r="AD3677" s="93" t="s">
        <v>151</v>
      </c>
      <c r="AE3677" s="14" t="s">
        <v>151</v>
      </c>
      <c r="AF3677" s="99">
        <v>100</v>
      </c>
    </row>
    <row r="3678" spans="1:32" x14ac:dyDescent="0.3">
      <c r="A3678" s="55" t="str">
        <f t="shared" si="57"/>
        <v>TRec_01.4</v>
      </c>
      <c r="C3678" s="96" t="s">
        <v>40</v>
      </c>
      <c r="D3678" s="97" t="s">
        <v>776</v>
      </c>
      <c r="E3678" s="97" t="s">
        <v>821</v>
      </c>
      <c r="F3678" s="97" t="s">
        <v>822</v>
      </c>
      <c r="G3678" s="97" t="s">
        <v>351</v>
      </c>
      <c r="H3678" s="96" t="s">
        <v>50</v>
      </c>
      <c r="I3678" s="98" t="s">
        <v>454</v>
      </c>
      <c r="J3678" s="27" t="s">
        <v>4876</v>
      </c>
      <c r="K3678" s="28" t="s">
        <v>4878</v>
      </c>
      <c r="L3678" s="93" t="s">
        <v>151</v>
      </c>
      <c r="M3678" s="2" t="s">
        <v>151</v>
      </c>
      <c r="N3678" s="94" t="s">
        <v>151</v>
      </c>
      <c r="O3678" s="13" t="s">
        <v>151</v>
      </c>
      <c r="P3678" s="2" t="s">
        <v>151</v>
      </c>
      <c r="Q3678" s="2" t="s">
        <v>151</v>
      </c>
      <c r="R3678" s="2" t="s">
        <v>151</v>
      </c>
      <c r="S3678" s="2" t="s">
        <v>152</v>
      </c>
      <c r="T3678" s="2" t="s">
        <v>152</v>
      </c>
      <c r="U3678" s="14" t="s">
        <v>151</v>
      </c>
      <c r="V3678" s="13" t="s">
        <v>151</v>
      </c>
      <c r="W3678" s="2" t="s">
        <v>151</v>
      </c>
      <c r="X3678" s="2" t="s">
        <v>151</v>
      </c>
      <c r="Y3678" s="2" t="s">
        <v>152</v>
      </c>
      <c r="Z3678" s="94" t="s">
        <v>151</v>
      </c>
      <c r="AA3678" s="13" t="s">
        <v>151</v>
      </c>
      <c r="AB3678" s="2" t="s">
        <v>151</v>
      </c>
      <c r="AC3678" s="14" t="s">
        <v>151</v>
      </c>
      <c r="AD3678" s="93" t="s">
        <v>151</v>
      </c>
      <c r="AE3678" s="14" t="s">
        <v>151</v>
      </c>
      <c r="AF3678" s="99">
        <v>100</v>
      </c>
    </row>
    <row r="3679" spans="1:32" x14ac:dyDescent="0.3">
      <c r="A3679" s="55" t="str">
        <f t="shared" si="57"/>
        <v>TRec_01.4</v>
      </c>
      <c r="C3679" s="96" t="s">
        <v>40</v>
      </c>
      <c r="D3679" s="97" t="s">
        <v>776</v>
      </c>
      <c r="E3679" s="97" t="s">
        <v>821</v>
      </c>
      <c r="F3679" s="97" t="s">
        <v>822</v>
      </c>
      <c r="G3679" s="97" t="s">
        <v>351</v>
      </c>
      <c r="H3679" s="96" t="s">
        <v>50</v>
      </c>
      <c r="I3679" s="98" t="s">
        <v>454</v>
      </c>
      <c r="J3679" s="27" t="s">
        <v>4876</v>
      </c>
      <c r="K3679" s="28" t="s">
        <v>4879</v>
      </c>
      <c r="L3679" s="93" t="s">
        <v>151</v>
      </c>
      <c r="M3679" s="2" t="s">
        <v>151</v>
      </c>
      <c r="N3679" s="94" t="s">
        <v>151</v>
      </c>
      <c r="O3679" s="13" t="s">
        <v>151</v>
      </c>
      <c r="P3679" s="2" t="s">
        <v>151</v>
      </c>
      <c r="Q3679" s="2" t="s">
        <v>151</v>
      </c>
      <c r="R3679" s="2" t="s">
        <v>151</v>
      </c>
      <c r="S3679" s="2" t="s">
        <v>152</v>
      </c>
      <c r="T3679" s="2" t="s">
        <v>152</v>
      </c>
      <c r="U3679" s="14" t="s">
        <v>152</v>
      </c>
      <c r="V3679" s="13" t="s">
        <v>151</v>
      </c>
      <c r="W3679" s="2" t="s">
        <v>151</v>
      </c>
      <c r="X3679" s="2" t="s">
        <v>151</v>
      </c>
      <c r="Y3679" s="2" t="s">
        <v>152</v>
      </c>
      <c r="Z3679" s="94" t="s">
        <v>151</v>
      </c>
      <c r="AA3679" s="13" t="s">
        <v>151</v>
      </c>
      <c r="AB3679" s="2" t="s">
        <v>152</v>
      </c>
      <c r="AC3679" s="14" t="s">
        <v>151</v>
      </c>
      <c r="AD3679" s="93" t="s">
        <v>151</v>
      </c>
      <c r="AE3679" s="14" t="s">
        <v>151</v>
      </c>
      <c r="AF3679" s="99">
        <v>100</v>
      </c>
    </row>
    <row r="3680" spans="1:32" x14ac:dyDescent="0.3">
      <c r="A3680" s="55" t="str">
        <f t="shared" si="57"/>
        <v>TRec_02.1</v>
      </c>
      <c r="C3680" s="96" t="s">
        <v>40</v>
      </c>
      <c r="D3680" s="97" t="s">
        <v>776</v>
      </c>
      <c r="E3680" s="97" t="s">
        <v>823</v>
      </c>
      <c r="F3680" s="97" t="s">
        <v>824</v>
      </c>
      <c r="G3680" s="97" t="s">
        <v>351</v>
      </c>
      <c r="H3680" s="96" t="s">
        <v>50</v>
      </c>
      <c r="I3680" s="98" t="s">
        <v>454</v>
      </c>
      <c r="J3680" s="27" t="s">
        <v>4872</v>
      </c>
      <c r="K3680" s="28" t="s">
        <v>4873</v>
      </c>
      <c r="L3680" s="93" t="s">
        <v>151</v>
      </c>
      <c r="M3680" s="2" t="s">
        <v>151</v>
      </c>
      <c r="N3680" s="94" t="s">
        <v>151</v>
      </c>
      <c r="O3680" s="13" t="s">
        <v>151</v>
      </c>
      <c r="P3680" s="2" t="s">
        <v>151</v>
      </c>
      <c r="Q3680" s="2" t="s">
        <v>151</v>
      </c>
      <c r="R3680" s="2" t="s">
        <v>151</v>
      </c>
      <c r="S3680" s="2" t="s">
        <v>151</v>
      </c>
      <c r="T3680" s="2" t="s">
        <v>151</v>
      </c>
      <c r="U3680" s="14" t="s">
        <v>152</v>
      </c>
      <c r="V3680" s="13" t="s">
        <v>151</v>
      </c>
      <c r="W3680" s="2" t="s">
        <v>151</v>
      </c>
      <c r="X3680" s="2" t="s">
        <v>151</v>
      </c>
      <c r="Y3680" s="2" t="s">
        <v>152</v>
      </c>
      <c r="Z3680" s="94" t="s">
        <v>151</v>
      </c>
      <c r="AA3680" s="13" t="s">
        <v>151</v>
      </c>
      <c r="AB3680" s="2" t="s">
        <v>151</v>
      </c>
      <c r="AC3680" s="14" t="s">
        <v>151</v>
      </c>
      <c r="AD3680" s="93" t="s">
        <v>151</v>
      </c>
      <c r="AE3680" s="14" t="s">
        <v>151</v>
      </c>
      <c r="AF3680" s="99">
        <v>0</v>
      </c>
    </row>
    <row r="3681" spans="1:32" x14ac:dyDescent="0.3">
      <c r="A3681" s="55" t="str">
        <f t="shared" si="57"/>
        <v>TRec_02.2</v>
      </c>
      <c r="C3681" s="96" t="s">
        <v>40</v>
      </c>
      <c r="D3681" s="97" t="s">
        <v>776</v>
      </c>
      <c r="E3681" s="97" t="s">
        <v>825</v>
      </c>
      <c r="F3681" s="97" t="s">
        <v>826</v>
      </c>
      <c r="G3681" s="97" t="s">
        <v>351</v>
      </c>
      <c r="H3681" s="96" t="s">
        <v>50</v>
      </c>
      <c r="I3681" s="98" t="s">
        <v>454</v>
      </c>
      <c r="J3681" s="27" t="s">
        <v>4872</v>
      </c>
      <c r="K3681" s="28" t="s">
        <v>4880</v>
      </c>
      <c r="L3681" s="93" t="s">
        <v>151</v>
      </c>
      <c r="M3681" s="2" t="s">
        <v>151</v>
      </c>
      <c r="N3681" s="94" t="s">
        <v>151</v>
      </c>
      <c r="O3681" s="13" t="s">
        <v>151</v>
      </c>
      <c r="P3681" s="2" t="s">
        <v>151</v>
      </c>
      <c r="Q3681" s="2" t="s">
        <v>151</v>
      </c>
      <c r="R3681" s="2" t="s">
        <v>151</v>
      </c>
      <c r="S3681" s="2" t="s">
        <v>151</v>
      </c>
      <c r="T3681" s="2" t="s">
        <v>151</v>
      </c>
      <c r="U3681" s="14" t="s">
        <v>152</v>
      </c>
      <c r="V3681" s="13" t="s">
        <v>151</v>
      </c>
      <c r="W3681" s="2" t="s">
        <v>151</v>
      </c>
      <c r="X3681" s="2" t="s">
        <v>151</v>
      </c>
      <c r="Y3681" s="2" t="s">
        <v>151</v>
      </c>
      <c r="Z3681" s="94" t="s">
        <v>152</v>
      </c>
      <c r="AA3681" s="13" t="s">
        <v>151</v>
      </c>
      <c r="AB3681" s="2" t="s">
        <v>151</v>
      </c>
      <c r="AC3681" s="14" t="s">
        <v>151</v>
      </c>
      <c r="AD3681" s="93" t="s">
        <v>151</v>
      </c>
      <c r="AE3681" s="14" t="s">
        <v>151</v>
      </c>
      <c r="AF3681" s="99">
        <v>0</v>
      </c>
    </row>
    <row r="3682" spans="1:32" x14ac:dyDescent="0.3">
      <c r="A3682" s="55" t="str">
        <f t="shared" si="57"/>
        <v>TRec_02.2</v>
      </c>
      <c r="C3682" s="96" t="s">
        <v>40</v>
      </c>
      <c r="D3682" s="97" t="s">
        <v>776</v>
      </c>
      <c r="E3682" s="97" t="s">
        <v>825</v>
      </c>
      <c r="F3682" s="97" t="s">
        <v>826</v>
      </c>
      <c r="G3682" s="97" t="s">
        <v>351</v>
      </c>
      <c r="H3682" s="96" t="s">
        <v>50</v>
      </c>
      <c r="I3682" s="98" t="s">
        <v>454</v>
      </c>
      <c r="J3682" s="27" t="s">
        <v>4872</v>
      </c>
      <c r="K3682" s="28" t="s">
        <v>4875</v>
      </c>
      <c r="L3682" s="93" t="s">
        <v>151</v>
      </c>
      <c r="M3682" s="2" t="s">
        <v>151</v>
      </c>
      <c r="N3682" s="94" t="s">
        <v>151</v>
      </c>
      <c r="O3682" s="13" t="s">
        <v>151</v>
      </c>
      <c r="P3682" s="2" t="s">
        <v>151</v>
      </c>
      <c r="Q3682" s="2" t="s">
        <v>151</v>
      </c>
      <c r="R3682" s="2" t="s">
        <v>151</v>
      </c>
      <c r="S3682" s="2" t="s">
        <v>151</v>
      </c>
      <c r="T3682" s="2" t="s">
        <v>151</v>
      </c>
      <c r="U3682" s="14" t="s">
        <v>152</v>
      </c>
      <c r="V3682" s="13" t="s">
        <v>151</v>
      </c>
      <c r="W3682" s="2" t="s">
        <v>151</v>
      </c>
      <c r="X3682" s="2" t="s">
        <v>151</v>
      </c>
      <c r="Y3682" s="2" t="s">
        <v>152</v>
      </c>
      <c r="Z3682" s="94" t="s">
        <v>152</v>
      </c>
      <c r="AA3682" s="13" t="s">
        <v>151</v>
      </c>
      <c r="AB3682" s="2" t="s">
        <v>152</v>
      </c>
      <c r="AC3682" s="14" t="s">
        <v>152</v>
      </c>
      <c r="AD3682" s="93" t="s">
        <v>151</v>
      </c>
      <c r="AE3682" s="14" t="s">
        <v>151</v>
      </c>
      <c r="AF3682" s="99">
        <v>100</v>
      </c>
    </row>
    <row r="3683" spans="1:32" x14ac:dyDescent="0.3">
      <c r="A3683" s="55" t="str">
        <f t="shared" si="57"/>
        <v>TRec_02.2</v>
      </c>
      <c r="C3683" s="96" t="s">
        <v>40</v>
      </c>
      <c r="D3683" s="97" t="s">
        <v>776</v>
      </c>
      <c r="E3683" s="97" t="s">
        <v>825</v>
      </c>
      <c r="F3683" s="97" t="s">
        <v>826</v>
      </c>
      <c r="G3683" s="97" t="s">
        <v>351</v>
      </c>
      <c r="H3683" s="96" t="s">
        <v>50</v>
      </c>
      <c r="I3683" s="98" t="s">
        <v>454</v>
      </c>
      <c r="J3683" s="27" t="s">
        <v>4872</v>
      </c>
      <c r="K3683" s="28" t="s">
        <v>4881</v>
      </c>
      <c r="L3683" s="93" t="s">
        <v>151</v>
      </c>
      <c r="M3683" s="2" t="s">
        <v>151</v>
      </c>
      <c r="N3683" s="94" t="s">
        <v>151</v>
      </c>
      <c r="O3683" s="13" t="s">
        <v>151</v>
      </c>
      <c r="P3683" s="2" t="s">
        <v>151</v>
      </c>
      <c r="Q3683" s="2" t="s">
        <v>151</v>
      </c>
      <c r="R3683" s="2" t="s">
        <v>151</v>
      </c>
      <c r="S3683" s="2" t="s">
        <v>151</v>
      </c>
      <c r="T3683" s="2" t="s">
        <v>151</v>
      </c>
      <c r="U3683" s="14" t="s">
        <v>152</v>
      </c>
      <c r="V3683" s="13" t="s">
        <v>151</v>
      </c>
      <c r="W3683" s="2" t="s">
        <v>151</v>
      </c>
      <c r="X3683" s="2" t="s">
        <v>151</v>
      </c>
      <c r="Y3683" s="2" t="s">
        <v>151</v>
      </c>
      <c r="Z3683" s="94" t="s">
        <v>152</v>
      </c>
      <c r="AA3683" s="13" t="s">
        <v>151</v>
      </c>
      <c r="AB3683" s="2" t="s">
        <v>151</v>
      </c>
      <c r="AC3683" s="14" t="s">
        <v>151</v>
      </c>
      <c r="AD3683" s="93" t="s">
        <v>151</v>
      </c>
      <c r="AE3683" s="14" t="s">
        <v>151</v>
      </c>
      <c r="AF3683" s="99">
        <v>100</v>
      </c>
    </row>
    <row r="3684" spans="1:32" x14ac:dyDescent="0.3">
      <c r="A3684" s="55" t="str">
        <f t="shared" si="57"/>
        <v>TRec_02.3</v>
      </c>
      <c r="C3684" s="96" t="s">
        <v>40</v>
      </c>
      <c r="D3684" s="97" t="s">
        <v>776</v>
      </c>
      <c r="E3684" s="97" t="s">
        <v>827</v>
      </c>
      <c r="F3684" s="97" t="s">
        <v>828</v>
      </c>
      <c r="G3684" s="97" t="s">
        <v>351</v>
      </c>
      <c r="H3684" s="96" t="s">
        <v>50</v>
      </c>
      <c r="I3684" s="98" t="s">
        <v>454</v>
      </c>
      <c r="J3684" s="27" t="s">
        <v>4872</v>
      </c>
      <c r="K3684" s="28" t="s">
        <v>4875</v>
      </c>
      <c r="L3684" s="93" t="s">
        <v>151</v>
      </c>
      <c r="M3684" s="2" t="s">
        <v>151</v>
      </c>
      <c r="N3684" s="94" t="s">
        <v>151</v>
      </c>
      <c r="O3684" s="13" t="s">
        <v>151</v>
      </c>
      <c r="P3684" s="2" t="s">
        <v>151</v>
      </c>
      <c r="Q3684" s="2" t="s">
        <v>151</v>
      </c>
      <c r="R3684" s="2" t="s">
        <v>151</v>
      </c>
      <c r="S3684" s="2" t="s">
        <v>151</v>
      </c>
      <c r="T3684" s="2" t="s">
        <v>151</v>
      </c>
      <c r="U3684" s="14" t="s">
        <v>152</v>
      </c>
      <c r="V3684" s="13" t="s">
        <v>151</v>
      </c>
      <c r="W3684" s="2" t="s">
        <v>151</v>
      </c>
      <c r="X3684" s="2" t="s">
        <v>151</v>
      </c>
      <c r="Y3684" s="2" t="s">
        <v>151</v>
      </c>
      <c r="Z3684" s="94" t="s">
        <v>151</v>
      </c>
      <c r="AA3684" s="13" t="s">
        <v>151</v>
      </c>
      <c r="AB3684" s="2" t="s">
        <v>151</v>
      </c>
      <c r="AC3684" s="14" t="s">
        <v>151</v>
      </c>
      <c r="AD3684" s="93" t="s">
        <v>151</v>
      </c>
      <c r="AE3684" s="14" t="s">
        <v>151</v>
      </c>
      <c r="AF3684" s="99">
        <v>100</v>
      </c>
    </row>
    <row r="3685" spans="1:32" x14ac:dyDescent="0.3">
      <c r="A3685" s="55" t="str">
        <f t="shared" si="57"/>
        <v>TRec_03.1</v>
      </c>
      <c r="C3685" s="96" t="s">
        <v>40</v>
      </c>
      <c r="D3685" s="97" t="s">
        <v>776</v>
      </c>
      <c r="E3685" s="97" t="s">
        <v>829</v>
      </c>
      <c r="F3685" s="97" t="s">
        <v>830</v>
      </c>
      <c r="G3685" s="97" t="s">
        <v>351</v>
      </c>
      <c r="H3685" s="96" t="s">
        <v>50</v>
      </c>
      <c r="I3685" s="98" t="s">
        <v>454</v>
      </c>
      <c r="J3685" s="27" t="s">
        <v>4874</v>
      </c>
      <c r="K3685" s="28" t="s">
        <v>4882</v>
      </c>
      <c r="L3685" s="93" t="s">
        <v>151</v>
      </c>
      <c r="M3685" s="2" t="s">
        <v>151</v>
      </c>
      <c r="N3685" s="94" t="s">
        <v>151</v>
      </c>
      <c r="O3685" s="13" t="s">
        <v>151</v>
      </c>
      <c r="P3685" s="2" t="s">
        <v>151</v>
      </c>
      <c r="Q3685" s="2" t="s">
        <v>151</v>
      </c>
      <c r="R3685" s="2" t="s">
        <v>151</v>
      </c>
      <c r="S3685" s="2" t="s">
        <v>151</v>
      </c>
      <c r="T3685" s="2" t="s">
        <v>151</v>
      </c>
      <c r="U3685" s="14" t="s">
        <v>151</v>
      </c>
      <c r="V3685" s="13" t="s">
        <v>151</v>
      </c>
      <c r="W3685" s="2" t="s">
        <v>151</v>
      </c>
      <c r="X3685" s="2" t="s">
        <v>151</v>
      </c>
      <c r="Y3685" s="2" t="s">
        <v>151</v>
      </c>
      <c r="Z3685" s="94" t="s">
        <v>151</v>
      </c>
      <c r="AA3685" s="13" t="s">
        <v>151</v>
      </c>
      <c r="AB3685" s="2" t="s">
        <v>151</v>
      </c>
      <c r="AC3685" s="14" t="s">
        <v>151</v>
      </c>
      <c r="AD3685" s="93" t="s">
        <v>151</v>
      </c>
      <c r="AE3685" s="14" t="s">
        <v>151</v>
      </c>
      <c r="AF3685" s="99">
        <v>100</v>
      </c>
    </row>
    <row r="3686" spans="1:32" x14ac:dyDescent="0.3">
      <c r="A3686" s="55" t="str">
        <f t="shared" si="57"/>
        <v>TRec_03.1</v>
      </c>
      <c r="C3686" s="96" t="s">
        <v>40</v>
      </c>
      <c r="D3686" s="97" t="s">
        <v>776</v>
      </c>
      <c r="E3686" s="97" t="s">
        <v>829</v>
      </c>
      <c r="F3686" s="97" t="s">
        <v>830</v>
      </c>
      <c r="G3686" s="97" t="s">
        <v>351</v>
      </c>
      <c r="H3686" s="96" t="s">
        <v>50</v>
      </c>
      <c r="I3686" s="98" t="s">
        <v>454</v>
      </c>
      <c r="J3686" s="27" t="s">
        <v>4874</v>
      </c>
      <c r="K3686" s="28" t="s">
        <v>4883</v>
      </c>
      <c r="L3686" s="93" t="s">
        <v>151</v>
      </c>
      <c r="M3686" s="2" t="s">
        <v>151</v>
      </c>
      <c r="N3686" s="94" t="s">
        <v>151</v>
      </c>
      <c r="O3686" s="13" t="s">
        <v>151</v>
      </c>
      <c r="P3686" s="2" t="s">
        <v>151</v>
      </c>
      <c r="Q3686" s="2" t="s">
        <v>151</v>
      </c>
      <c r="R3686" s="2" t="s">
        <v>151</v>
      </c>
      <c r="S3686" s="2" t="s">
        <v>151</v>
      </c>
      <c r="T3686" s="2" t="s">
        <v>151</v>
      </c>
      <c r="U3686" s="14" t="s">
        <v>151</v>
      </c>
      <c r="V3686" s="13" t="s">
        <v>151</v>
      </c>
      <c r="W3686" s="2" t="s">
        <v>151</v>
      </c>
      <c r="X3686" s="2" t="s">
        <v>151</v>
      </c>
      <c r="Y3686" s="2" t="s">
        <v>151</v>
      </c>
      <c r="Z3686" s="94" t="s">
        <v>151</v>
      </c>
      <c r="AA3686" s="13" t="s">
        <v>151</v>
      </c>
      <c r="AB3686" s="2" t="s">
        <v>151</v>
      </c>
      <c r="AC3686" s="14" t="s">
        <v>151</v>
      </c>
      <c r="AD3686" s="93" t="s">
        <v>151</v>
      </c>
      <c r="AE3686" s="14" t="s">
        <v>151</v>
      </c>
      <c r="AF3686" s="99">
        <v>100</v>
      </c>
    </row>
    <row r="3687" spans="1:32" x14ac:dyDescent="0.3">
      <c r="A3687" s="55" t="str">
        <f t="shared" si="57"/>
        <v>TRec_03.2</v>
      </c>
      <c r="C3687" s="96" t="s">
        <v>40</v>
      </c>
      <c r="D3687" s="97" t="s">
        <v>776</v>
      </c>
      <c r="E3687" s="97" t="s">
        <v>831</v>
      </c>
      <c r="F3687" s="97" t="s">
        <v>832</v>
      </c>
      <c r="G3687" s="97" t="s">
        <v>351</v>
      </c>
      <c r="H3687" s="96" t="s">
        <v>50</v>
      </c>
      <c r="I3687" s="98" t="s">
        <v>454</v>
      </c>
      <c r="J3687" s="27" t="s">
        <v>4884</v>
      </c>
      <c r="K3687" s="28" t="s">
        <v>4885</v>
      </c>
      <c r="L3687" s="93" t="s">
        <v>151</v>
      </c>
      <c r="M3687" s="2" t="s">
        <v>151</v>
      </c>
      <c r="N3687" s="94" t="s">
        <v>151</v>
      </c>
      <c r="O3687" s="13" t="s">
        <v>152</v>
      </c>
      <c r="P3687" s="2" t="s">
        <v>152</v>
      </c>
      <c r="Q3687" s="2" t="s">
        <v>152</v>
      </c>
      <c r="R3687" s="2" t="s">
        <v>152</v>
      </c>
      <c r="S3687" s="2" t="s">
        <v>152</v>
      </c>
      <c r="T3687" s="2" t="s">
        <v>152</v>
      </c>
      <c r="U3687" s="14" t="s">
        <v>152</v>
      </c>
      <c r="V3687" s="13" t="s">
        <v>152</v>
      </c>
      <c r="W3687" s="2" t="s">
        <v>152</v>
      </c>
      <c r="X3687" s="2" t="s">
        <v>152</v>
      </c>
      <c r="Y3687" s="2" t="s">
        <v>152</v>
      </c>
      <c r="Z3687" s="94" t="s">
        <v>152</v>
      </c>
      <c r="AA3687" s="13" t="s">
        <v>152</v>
      </c>
      <c r="AB3687" s="2" t="s">
        <v>152</v>
      </c>
      <c r="AC3687" s="14" t="s">
        <v>152</v>
      </c>
      <c r="AD3687" s="93" t="s">
        <v>152</v>
      </c>
      <c r="AE3687" s="14" t="s">
        <v>152</v>
      </c>
      <c r="AF3687" s="99">
        <v>100</v>
      </c>
    </row>
    <row r="3688" spans="1:32" x14ac:dyDescent="0.3">
      <c r="A3688" s="55" t="str">
        <f t="shared" si="57"/>
        <v>TRec_03.2</v>
      </c>
      <c r="C3688" s="96" t="s">
        <v>40</v>
      </c>
      <c r="D3688" s="97" t="s">
        <v>776</v>
      </c>
      <c r="E3688" s="97" t="s">
        <v>831</v>
      </c>
      <c r="F3688" s="97" t="s">
        <v>832</v>
      </c>
      <c r="G3688" s="97" t="s">
        <v>351</v>
      </c>
      <c r="H3688" s="96" t="s">
        <v>50</v>
      </c>
      <c r="I3688" s="98" t="s">
        <v>454</v>
      </c>
      <c r="J3688" s="27" t="s">
        <v>4874</v>
      </c>
      <c r="K3688" s="28" t="s">
        <v>4886</v>
      </c>
      <c r="L3688" s="93" t="s">
        <v>151</v>
      </c>
      <c r="M3688" s="2" t="s">
        <v>151</v>
      </c>
      <c r="N3688" s="94" t="s">
        <v>151</v>
      </c>
      <c r="O3688" s="13" t="s">
        <v>152</v>
      </c>
      <c r="P3688" s="2" t="s">
        <v>152</v>
      </c>
      <c r="Q3688" s="2" t="s">
        <v>152</v>
      </c>
      <c r="R3688" s="2" t="s">
        <v>152</v>
      </c>
      <c r="S3688" s="2" t="s">
        <v>152</v>
      </c>
      <c r="T3688" s="2" t="s">
        <v>152</v>
      </c>
      <c r="U3688" s="14" t="s">
        <v>152</v>
      </c>
      <c r="V3688" s="13" t="s">
        <v>151</v>
      </c>
      <c r="W3688" s="2" t="s">
        <v>151</v>
      </c>
      <c r="X3688" s="2" t="s">
        <v>152</v>
      </c>
      <c r="Y3688" s="2" t="s">
        <v>152</v>
      </c>
      <c r="Z3688" s="94" t="s">
        <v>152</v>
      </c>
      <c r="AA3688" s="13" t="s">
        <v>152</v>
      </c>
      <c r="AB3688" s="2" t="s">
        <v>152</v>
      </c>
      <c r="AC3688" s="14" t="s">
        <v>152</v>
      </c>
      <c r="AD3688" s="93" t="s">
        <v>151</v>
      </c>
      <c r="AE3688" s="14" t="s">
        <v>151</v>
      </c>
      <c r="AF3688" s="99">
        <v>100</v>
      </c>
    </row>
    <row r="3689" spans="1:32" x14ac:dyDescent="0.3">
      <c r="A3689" s="55" t="str">
        <f t="shared" si="57"/>
        <v>TRec_03.2</v>
      </c>
      <c r="C3689" s="96" t="s">
        <v>40</v>
      </c>
      <c r="D3689" s="97" t="s">
        <v>776</v>
      </c>
      <c r="E3689" s="97" t="s">
        <v>831</v>
      </c>
      <c r="F3689" s="97" t="s">
        <v>832</v>
      </c>
      <c r="G3689" s="97" t="s">
        <v>351</v>
      </c>
      <c r="H3689" s="96" t="s">
        <v>50</v>
      </c>
      <c r="I3689" s="98" t="s">
        <v>454</v>
      </c>
      <c r="J3689" s="27" t="s">
        <v>4874</v>
      </c>
      <c r="K3689" s="28" t="s">
        <v>4887</v>
      </c>
      <c r="L3689" s="93" t="s">
        <v>151</v>
      </c>
      <c r="M3689" s="2" t="s">
        <v>151</v>
      </c>
      <c r="N3689" s="94" t="s">
        <v>151</v>
      </c>
      <c r="O3689" s="13" t="s">
        <v>151</v>
      </c>
      <c r="P3689" s="2" t="s">
        <v>152</v>
      </c>
      <c r="Q3689" s="2" t="s">
        <v>152</v>
      </c>
      <c r="R3689" s="2" t="s">
        <v>152</v>
      </c>
      <c r="S3689" s="2" t="s">
        <v>152</v>
      </c>
      <c r="T3689" s="2" t="s">
        <v>152</v>
      </c>
      <c r="U3689" s="14" t="s">
        <v>152</v>
      </c>
      <c r="V3689" s="13" t="s">
        <v>151</v>
      </c>
      <c r="W3689" s="2" t="s">
        <v>151</v>
      </c>
      <c r="X3689" s="2" t="s">
        <v>151</v>
      </c>
      <c r="Y3689" s="2" t="s">
        <v>152</v>
      </c>
      <c r="Z3689" s="94" t="s">
        <v>152</v>
      </c>
      <c r="AA3689" s="13" t="s">
        <v>152</v>
      </c>
      <c r="AB3689" s="2" t="s">
        <v>152</v>
      </c>
      <c r="AC3689" s="14" t="s">
        <v>152</v>
      </c>
      <c r="AD3689" s="93" t="s">
        <v>151</v>
      </c>
      <c r="AE3689" s="14" t="s">
        <v>151</v>
      </c>
      <c r="AF3689" s="99">
        <v>100</v>
      </c>
    </row>
    <row r="3690" spans="1:32" x14ac:dyDescent="0.3">
      <c r="A3690" s="55" t="str">
        <f t="shared" si="57"/>
        <v>TRec_03.3</v>
      </c>
      <c r="C3690" s="96" t="s">
        <v>40</v>
      </c>
      <c r="D3690" s="97" t="s">
        <v>776</v>
      </c>
      <c r="E3690" s="97" t="s">
        <v>833</v>
      </c>
      <c r="F3690" s="97" t="s">
        <v>834</v>
      </c>
      <c r="G3690" s="97" t="s">
        <v>351</v>
      </c>
      <c r="H3690" s="96" t="s">
        <v>50</v>
      </c>
      <c r="I3690" s="98" t="s">
        <v>454</v>
      </c>
      <c r="J3690" s="27" t="s">
        <v>4872</v>
      </c>
      <c r="K3690" s="28" t="s">
        <v>4888</v>
      </c>
      <c r="L3690" s="93" t="s">
        <v>151</v>
      </c>
      <c r="M3690" s="2" t="s">
        <v>151</v>
      </c>
      <c r="N3690" s="94" t="s">
        <v>151</v>
      </c>
      <c r="O3690" s="13" t="s">
        <v>151</v>
      </c>
      <c r="P3690" s="2" t="s">
        <v>151</v>
      </c>
      <c r="Q3690" s="2" t="s">
        <v>152</v>
      </c>
      <c r="R3690" s="2" t="s">
        <v>152</v>
      </c>
      <c r="S3690" s="2" t="s">
        <v>152</v>
      </c>
      <c r="T3690" s="2" t="s">
        <v>152</v>
      </c>
      <c r="U3690" s="14" t="s">
        <v>152</v>
      </c>
      <c r="V3690" s="13" t="s">
        <v>151</v>
      </c>
      <c r="W3690" s="2" t="s">
        <v>151</v>
      </c>
      <c r="X3690" s="2" t="s">
        <v>151</v>
      </c>
      <c r="Y3690" s="2" t="s">
        <v>152</v>
      </c>
      <c r="Z3690" s="94" t="s">
        <v>152</v>
      </c>
      <c r="AA3690" s="13" t="s">
        <v>152</v>
      </c>
      <c r="AB3690" s="2" t="s">
        <v>152</v>
      </c>
      <c r="AC3690" s="14" t="s">
        <v>152</v>
      </c>
      <c r="AD3690" s="93" t="s">
        <v>151</v>
      </c>
      <c r="AE3690" s="14" t="s">
        <v>151</v>
      </c>
      <c r="AF3690" s="99">
        <v>100</v>
      </c>
    </row>
    <row r="3691" spans="1:32" x14ac:dyDescent="0.3">
      <c r="A3691" s="55" t="str">
        <f t="shared" si="57"/>
        <v>TRec_03.3</v>
      </c>
      <c r="C3691" s="96" t="s">
        <v>40</v>
      </c>
      <c r="D3691" s="97" t="s">
        <v>776</v>
      </c>
      <c r="E3691" s="97" t="s">
        <v>833</v>
      </c>
      <c r="F3691" s="97" t="s">
        <v>834</v>
      </c>
      <c r="G3691" s="97" t="s">
        <v>351</v>
      </c>
      <c r="H3691" s="96" t="s">
        <v>50</v>
      </c>
      <c r="I3691" s="98" t="s">
        <v>454</v>
      </c>
      <c r="J3691" s="27" t="s">
        <v>4889</v>
      </c>
      <c r="K3691" s="28" t="s">
        <v>660</v>
      </c>
      <c r="L3691" s="93" t="s">
        <v>151</v>
      </c>
      <c r="M3691" s="2" t="s">
        <v>151</v>
      </c>
      <c r="N3691" s="94" t="s">
        <v>151</v>
      </c>
      <c r="O3691" s="13" t="s">
        <v>152</v>
      </c>
      <c r="P3691" s="2" t="s">
        <v>152</v>
      </c>
      <c r="Q3691" s="2" t="s">
        <v>152</v>
      </c>
      <c r="R3691" s="2" t="s">
        <v>152</v>
      </c>
      <c r="S3691" s="2" t="s">
        <v>152</v>
      </c>
      <c r="T3691" s="2" t="s">
        <v>152</v>
      </c>
      <c r="U3691" s="14" t="s">
        <v>152</v>
      </c>
      <c r="V3691" s="13" t="s">
        <v>151</v>
      </c>
      <c r="W3691" s="2" t="s">
        <v>151</v>
      </c>
      <c r="X3691" s="2" t="s">
        <v>151</v>
      </c>
      <c r="Y3691" s="2" t="s">
        <v>152</v>
      </c>
      <c r="Z3691" s="94" t="s">
        <v>152</v>
      </c>
      <c r="AA3691" s="13" t="s">
        <v>152</v>
      </c>
      <c r="AB3691" s="2" t="s">
        <v>152</v>
      </c>
      <c r="AC3691" s="14" t="s">
        <v>152</v>
      </c>
      <c r="AD3691" s="93" t="s">
        <v>151</v>
      </c>
      <c r="AE3691" s="14" t="s">
        <v>151</v>
      </c>
      <c r="AF3691" s="99">
        <v>100</v>
      </c>
    </row>
    <row r="3692" spans="1:32" x14ac:dyDescent="0.3">
      <c r="A3692" s="55" t="str">
        <f t="shared" si="57"/>
        <v>TRhe_01.1</v>
      </c>
      <c r="C3692" s="96" t="s">
        <v>40</v>
      </c>
      <c r="D3692" s="97" t="s">
        <v>835</v>
      </c>
      <c r="E3692" s="97" t="s">
        <v>836</v>
      </c>
      <c r="F3692" s="97" t="s">
        <v>837</v>
      </c>
      <c r="G3692" s="97" t="s">
        <v>344</v>
      </c>
      <c r="H3692" s="96" t="s">
        <v>50</v>
      </c>
      <c r="I3692" s="98" t="s">
        <v>454</v>
      </c>
      <c r="J3692" s="27" t="s">
        <v>4890</v>
      </c>
      <c r="K3692" s="28" t="s">
        <v>4891</v>
      </c>
      <c r="L3692" s="93" t="s">
        <v>151</v>
      </c>
      <c r="M3692" s="2" t="s">
        <v>151</v>
      </c>
      <c r="N3692" s="94" t="s">
        <v>151</v>
      </c>
      <c r="O3692" s="13"/>
      <c r="P3692" s="2"/>
      <c r="Q3692" s="2"/>
      <c r="R3692" s="2"/>
      <c r="S3692" s="2"/>
      <c r="T3692" s="2"/>
      <c r="U3692" s="14"/>
      <c r="V3692" s="13"/>
      <c r="W3692" s="2"/>
      <c r="X3692" s="2"/>
      <c r="Y3692" s="2"/>
      <c r="Z3692" s="94"/>
      <c r="AA3692" s="13"/>
      <c r="AB3692" s="2"/>
      <c r="AC3692" s="14"/>
      <c r="AD3692" s="93"/>
      <c r="AE3692" s="14"/>
      <c r="AF3692" s="99">
        <v>100</v>
      </c>
    </row>
    <row r="3693" spans="1:32" x14ac:dyDescent="0.3">
      <c r="A3693" s="55" t="str">
        <f t="shared" si="57"/>
        <v>TRhe_01.1</v>
      </c>
      <c r="C3693" s="96" t="s">
        <v>40</v>
      </c>
      <c r="D3693" s="97" t="s">
        <v>835</v>
      </c>
      <c r="E3693" s="97" t="s">
        <v>836</v>
      </c>
      <c r="F3693" s="97" t="s">
        <v>837</v>
      </c>
      <c r="G3693" s="97" t="s">
        <v>344</v>
      </c>
      <c r="H3693" s="96" t="s">
        <v>50</v>
      </c>
      <c r="I3693" s="98" t="s">
        <v>454</v>
      </c>
      <c r="J3693" s="27" t="s">
        <v>4890</v>
      </c>
      <c r="K3693" s="28" t="s">
        <v>4892</v>
      </c>
      <c r="L3693" s="93" t="s">
        <v>151</v>
      </c>
      <c r="M3693" s="2" t="s">
        <v>151</v>
      </c>
      <c r="N3693" s="94" t="s">
        <v>151</v>
      </c>
      <c r="O3693" s="13"/>
      <c r="P3693" s="2"/>
      <c r="Q3693" s="2"/>
      <c r="R3693" s="2"/>
      <c r="S3693" s="2"/>
      <c r="T3693" s="2"/>
      <c r="U3693" s="14"/>
      <c r="V3693" s="13"/>
      <c r="W3693" s="2"/>
      <c r="X3693" s="2"/>
      <c r="Y3693" s="2"/>
      <c r="Z3693" s="94"/>
      <c r="AA3693" s="13"/>
      <c r="AB3693" s="2"/>
      <c r="AC3693" s="14"/>
      <c r="AD3693" s="93"/>
      <c r="AE3693" s="14"/>
      <c r="AF3693" s="99">
        <v>100</v>
      </c>
    </row>
    <row r="3694" spans="1:32" x14ac:dyDescent="0.3">
      <c r="A3694" s="55" t="str">
        <f t="shared" si="57"/>
        <v>TRhe_01.2</v>
      </c>
      <c r="C3694" s="96" t="s">
        <v>40</v>
      </c>
      <c r="D3694" s="97" t="s">
        <v>835</v>
      </c>
      <c r="E3694" s="97" t="s">
        <v>838</v>
      </c>
      <c r="F3694" s="97" t="s">
        <v>839</v>
      </c>
      <c r="G3694" s="97" t="s">
        <v>344</v>
      </c>
      <c r="H3694" s="96" t="s">
        <v>50</v>
      </c>
      <c r="I3694" s="98" t="s">
        <v>454</v>
      </c>
      <c r="J3694" s="27" t="s">
        <v>4890</v>
      </c>
      <c r="K3694" s="28" t="s">
        <v>4891</v>
      </c>
      <c r="L3694" s="93" t="s">
        <v>151</v>
      </c>
      <c r="M3694" s="2" t="s">
        <v>151</v>
      </c>
      <c r="N3694" s="94" t="s">
        <v>151</v>
      </c>
      <c r="O3694" s="13"/>
      <c r="P3694" s="2"/>
      <c r="Q3694" s="2"/>
      <c r="R3694" s="2"/>
      <c r="S3694" s="2"/>
      <c r="T3694" s="2"/>
      <c r="U3694" s="14"/>
      <c r="V3694" s="13"/>
      <c r="W3694" s="2"/>
      <c r="X3694" s="2"/>
      <c r="Y3694" s="2"/>
      <c r="Z3694" s="94"/>
      <c r="AA3694" s="13"/>
      <c r="AB3694" s="2"/>
      <c r="AC3694" s="14"/>
      <c r="AD3694" s="93"/>
      <c r="AE3694" s="14"/>
      <c r="AF3694" s="99">
        <v>100</v>
      </c>
    </row>
    <row r="3695" spans="1:32" x14ac:dyDescent="0.3">
      <c r="A3695" s="55" t="str">
        <f t="shared" si="57"/>
        <v>TRhe_01.2</v>
      </c>
      <c r="C3695" s="96" t="s">
        <v>40</v>
      </c>
      <c r="D3695" s="97" t="s">
        <v>835</v>
      </c>
      <c r="E3695" s="97" t="s">
        <v>838</v>
      </c>
      <c r="F3695" s="97" t="s">
        <v>839</v>
      </c>
      <c r="G3695" s="97" t="s">
        <v>344</v>
      </c>
      <c r="H3695" s="96" t="s">
        <v>50</v>
      </c>
      <c r="I3695" s="98" t="s">
        <v>454</v>
      </c>
      <c r="J3695" s="27" t="s">
        <v>4890</v>
      </c>
      <c r="K3695" s="28" t="s">
        <v>4893</v>
      </c>
      <c r="L3695" s="93" t="s">
        <v>151</v>
      </c>
      <c r="M3695" s="2" t="s">
        <v>151</v>
      </c>
      <c r="N3695" s="94" t="s">
        <v>151</v>
      </c>
      <c r="O3695" s="13"/>
      <c r="P3695" s="2"/>
      <c r="Q3695" s="2"/>
      <c r="R3695" s="2"/>
      <c r="S3695" s="2"/>
      <c r="T3695" s="2"/>
      <c r="U3695" s="14"/>
      <c r="V3695" s="13"/>
      <c r="W3695" s="2"/>
      <c r="X3695" s="2"/>
      <c r="Y3695" s="2"/>
      <c r="Z3695" s="94"/>
      <c r="AA3695" s="13"/>
      <c r="AB3695" s="2"/>
      <c r="AC3695" s="14"/>
      <c r="AD3695" s="93"/>
      <c r="AE3695" s="14"/>
      <c r="AF3695" s="99">
        <v>100</v>
      </c>
    </row>
    <row r="3696" spans="1:32" x14ac:dyDescent="0.3">
      <c r="A3696" s="55" t="str">
        <f t="shared" si="57"/>
        <v>TRhe_01.3</v>
      </c>
      <c r="C3696" s="96" t="s">
        <v>40</v>
      </c>
      <c r="D3696" s="97" t="s">
        <v>835</v>
      </c>
      <c r="E3696" s="97" t="s">
        <v>840</v>
      </c>
      <c r="F3696" s="97" t="s">
        <v>431</v>
      </c>
      <c r="G3696" s="97" t="s">
        <v>351</v>
      </c>
      <c r="H3696" s="96" t="s">
        <v>50</v>
      </c>
      <c r="I3696" s="98"/>
      <c r="J3696" s="27" t="s">
        <v>113</v>
      </c>
      <c r="K3696" s="28" t="s">
        <v>113</v>
      </c>
      <c r="L3696" s="93" t="s">
        <v>6</v>
      </c>
      <c r="M3696" s="2" t="s">
        <v>6</v>
      </c>
      <c r="N3696" s="94" t="s">
        <v>6</v>
      </c>
      <c r="O3696" s="13" t="s">
        <v>6</v>
      </c>
      <c r="P3696" s="2" t="s">
        <v>6</v>
      </c>
      <c r="Q3696" s="2" t="s">
        <v>6</v>
      </c>
      <c r="R3696" s="2" t="s">
        <v>6</v>
      </c>
      <c r="S3696" s="2" t="s">
        <v>6</v>
      </c>
      <c r="T3696" s="2" t="s">
        <v>6</v>
      </c>
      <c r="U3696" s="14" t="s">
        <v>6</v>
      </c>
      <c r="V3696" s="13" t="s">
        <v>6</v>
      </c>
      <c r="W3696" s="2" t="s">
        <v>6</v>
      </c>
      <c r="X3696" s="2" t="s">
        <v>6</v>
      </c>
      <c r="Y3696" s="2" t="s">
        <v>6</v>
      </c>
      <c r="Z3696" s="94" t="s">
        <v>6</v>
      </c>
      <c r="AA3696" s="13" t="s">
        <v>6</v>
      </c>
      <c r="AB3696" s="2" t="s">
        <v>6</v>
      </c>
      <c r="AC3696" s="14" t="s">
        <v>6</v>
      </c>
      <c r="AD3696" s="93" t="s">
        <v>6</v>
      </c>
      <c r="AE3696" s="14" t="s">
        <v>6</v>
      </c>
      <c r="AF3696" s="99" t="s">
        <v>6</v>
      </c>
    </row>
    <row r="3697" spans="1:32" x14ac:dyDescent="0.3">
      <c r="A3697" s="55" t="str">
        <f t="shared" si="57"/>
        <v>TRhe_02.1</v>
      </c>
      <c r="C3697" s="96" t="s">
        <v>40</v>
      </c>
      <c r="D3697" s="97" t="s">
        <v>835</v>
      </c>
      <c r="E3697" s="97" t="s">
        <v>841</v>
      </c>
      <c r="F3697" s="97" t="s">
        <v>842</v>
      </c>
      <c r="G3697" s="97" t="s">
        <v>351</v>
      </c>
      <c r="H3697" s="96" t="s">
        <v>50</v>
      </c>
      <c r="I3697" s="98" t="s">
        <v>454</v>
      </c>
      <c r="J3697" s="27" t="s">
        <v>4890</v>
      </c>
      <c r="K3697" s="28" t="s">
        <v>4891</v>
      </c>
      <c r="L3697" s="93" t="s">
        <v>151</v>
      </c>
      <c r="M3697" s="2" t="s">
        <v>151</v>
      </c>
      <c r="N3697" s="94" t="s">
        <v>151</v>
      </c>
      <c r="O3697" s="13" t="s">
        <v>151</v>
      </c>
      <c r="P3697" s="2" t="s">
        <v>152</v>
      </c>
      <c r="Q3697" s="2" t="s">
        <v>468</v>
      </c>
      <c r="R3697" s="2" t="s">
        <v>152</v>
      </c>
      <c r="S3697" s="2" t="s">
        <v>151</v>
      </c>
      <c r="T3697" s="2" t="s">
        <v>151</v>
      </c>
      <c r="U3697" s="14" t="s">
        <v>152</v>
      </c>
      <c r="V3697" s="13" t="s">
        <v>151</v>
      </c>
      <c r="W3697" s="2" t="s">
        <v>151</v>
      </c>
      <c r="X3697" s="2" t="s">
        <v>151</v>
      </c>
      <c r="Y3697" s="2" t="s">
        <v>468</v>
      </c>
      <c r="Z3697" s="94" t="s">
        <v>152</v>
      </c>
      <c r="AA3697" s="13" t="s">
        <v>152</v>
      </c>
      <c r="AB3697" s="2" t="s">
        <v>152</v>
      </c>
      <c r="AC3697" s="14" t="s">
        <v>152</v>
      </c>
      <c r="AD3697" s="93" t="s">
        <v>151</v>
      </c>
      <c r="AE3697" s="14" t="s">
        <v>151</v>
      </c>
      <c r="AF3697" s="99">
        <v>100</v>
      </c>
    </row>
    <row r="3698" spans="1:32" x14ac:dyDescent="0.3">
      <c r="A3698" s="55" t="str">
        <f t="shared" si="57"/>
        <v>TRhe_02.1</v>
      </c>
      <c r="C3698" s="96" t="s">
        <v>40</v>
      </c>
      <c r="D3698" s="97" t="s">
        <v>835</v>
      </c>
      <c r="E3698" s="97" t="s">
        <v>841</v>
      </c>
      <c r="F3698" s="97" t="s">
        <v>842</v>
      </c>
      <c r="G3698" s="97" t="s">
        <v>351</v>
      </c>
      <c r="H3698" s="96" t="s">
        <v>50</v>
      </c>
      <c r="I3698" s="98" t="s">
        <v>454</v>
      </c>
      <c r="J3698" s="27" t="s">
        <v>4890</v>
      </c>
      <c r="K3698" s="28" t="s">
        <v>4892</v>
      </c>
      <c r="L3698" s="93" t="s">
        <v>151</v>
      </c>
      <c r="M3698" s="2" t="s">
        <v>151</v>
      </c>
      <c r="N3698" s="94" t="s">
        <v>151</v>
      </c>
      <c r="O3698" s="13" t="s">
        <v>151</v>
      </c>
      <c r="P3698" s="2" t="s">
        <v>152</v>
      </c>
      <c r="Q3698" s="2" t="s">
        <v>468</v>
      </c>
      <c r="R3698" s="2" t="s">
        <v>152</v>
      </c>
      <c r="S3698" s="2" t="s">
        <v>151</v>
      </c>
      <c r="T3698" s="2" t="s">
        <v>151</v>
      </c>
      <c r="U3698" s="14" t="s">
        <v>152</v>
      </c>
      <c r="V3698" s="13" t="s">
        <v>151</v>
      </c>
      <c r="W3698" s="2" t="s">
        <v>151</v>
      </c>
      <c r="X3698" s="2" t="s">
        <v>151</v>
      </c>
      <c r="Y3698" s="2" t="s">
        <v>468</v>
      </c>
      <c r="Z3698" s="94" t="s">
        <v>152</v>
      </c>
      <c r="AA3698" s="13" t="s">
        <v>152</v>
      </c>
      <c r="AB3698" s="2" t="s">
        <v>152</v>
      </c>
      <c r="AC3698" s="14" t="s">
        <v>152</v>
      </c>
      <c r="AD3698" s="93" t="s">
        <v>151</v>
      </c>
      <c r="AE3698" s="14" t="s">
        <v>151</v>
      </c>
      <c r="AF3698" s="99">
        <v>100</v>
      </c>
    </row>
    <row r="3699" spans="1:32" x14ac:dyDescent="0.3">
      <c r="A3699" s="55" t="str">
        <f t="shared" si="57"/>
        <v>TRhe_02.2</v>
      </c>
      <c r="C3699" s="96" t="s">
        <v>40</v>
      </c>
      <c r="D3699" s="97" t="s">
        <v>835</v>
      </c>
      <c r="E3699" s="97" t="s">
        <v>843</v>
      </c>
      <c r="F3699" s="97" t="s">
        <v>844</v>
      </c>
      <c r="G3699" s="97" t="s">
        <v>351</v>
      </c>
      <c r="H3699" s="96" t="s">
        <v>50</v>
      </c>
      <c r="I3699" s="98" t="s">
        <v>454</v>
      </c>
      <c r="J3699" s="27" t="s">
        <v>4890</v>
      </c>
      <c r="K3699" s="28" t="s">
        <v>4891</v>
      </c>
      <c r="L3699" s="93" t="s">
        <v>151</v>
      </c>
      <c r="M3699" s="2" t="s">
        <v>151</v>
      </c>
      <c r="N3699" s="94" t="s">
        <v>151</v>
      </c>
      <c r="O3699" s="13" t="s">
        <v>151</v>
      </c>
      <c r="P3699" s="2" t="s">
        <v>152</v>
      </c>
      <c r="Q3699" s="2" t="s">
        <v>468</v>
      </c>
      <c r="R3699" s="2" t="s">
        <v>152</v>
      </c>
      <c r="S3699" s="2" t="s">
        <v>151</v>
      </c>
      <c r="T3699" s="2" t="s">
        <v>151</v>
      </c>
      <c r="U3699" s="14" t="s">
        <v>152</v>
      </c>
      <c r="V3699" s="13" t="s">
        <v>152</v>
      </c>
      <c r="W3699" s="2" t="s">
        <v>152</v>
      </c>
      <c r="X3699" s="2" t="s">
        <v>152</v>
      </c>
      <c r="Y3699" s="2" t="s">
        <v>468</v>
      </c>
      <c r="Z3699" s="94" t="s">
        <v>152</v>
      </c>
      <c r="AA3699" s="13" t="s">
        <v>152</v>
      </c>
      <c r="AB3699" s="2" t="s">
        <v>152</v>
      </c>
      <c r="AC3699" s="14" t="s">
        <v>152</v>
      </c>
      <c r="AD3699" s="93" t="s">
        <v>152</v>
      </c>
      <c r="AE3699" s="14" t="s">
        <v>152</v>
      </c>
      <c r="AF3699" s="99">
        <v>100</v>
      </c>
    </row>
    <row r="3700" spans="1:32" x14ac:dyDescent="0.3">
      <c r="A3700" s="55" t="str">
        <f t="shared" si="57"/>
        <v>TRhe_02.2</v>
      </c>
      <c r="C3700" s="96" t="s">
        <v>40</v>
      </c>
      <c r="D3700" s="97" t="s">
        <v>835</v>
      </c>
      <c r="E3700" s="97" t="s">
        <v>843</v>
      </c>
      <c r="F3700" s="97" t="s">
        <v>844</v>
      </c>
      <c r="G3700" s="97" t="s">
        <v>351</v>
      </c>
      <c r="H3700" s="96" t="s">
        <v>50</v>
      </c>
      <c r="I3700" s="98" t="s">
        <v>454</v>
      </c>
      <c r="J3700" s="27" t="s">
        <v>4890</v>
      </c>
      <c r="K3700" s="28" t="s">
        <v>4894</v>
      </c>
      <c r="L3700" s="93" t="s">
        <v>151</v>
      </c>
      <c r="M3700" s="2" t="s">
        <v>151</v>
      </c>
      <c r="N3700" s="94" t="s">
        <v>151</v>
      </c>
      <c r="O3700" s="13" t="s">
        <v>152</v>
      </c>
      <c r="P3700" s="2" t="s">
        <v>152</v>
      </c>
      <c r="Q3700" s="2" t="s">
        <v>468</v>
      </c>
      <c r="R3700" s="2" t="s">
        <v>152</v>
      </c>
      <c r="S3700" s="2" t="s">
        <v>151</v>
      </c>
      <c r="T3700" s="2" t="s">
        <v>151</v>
      </c>
      <c r="U3700" s="14" t="s">
        <v>152</v>
      </c>
      <c r="V3700" s="13" t="s">
        <v>151</v>
      </c>
      <c r="W3700" s="2" t="s">
        <v>151</v>
      </c>
      <c r="X3700" s="2" t="s">
        <v>151</v>
      </c>
      <c r="Y3700" s="2" t="s">
        <v>468</v>
      </c>
      <c r="Z3700" s="94" t="s">
        <v>152</v>
      </c>
      <c r="AA3700" s="13" t="s">
        <v>152</v>
      </c>
      <c r="AB3700" s="2" t="s">
        <v>152</v>
      </c>
      <c r="AC3700" s="14" t="s">
        <v>152</v>
      </c>
      <c r="AD3700" s="93" t="s">
        <v>151</v>
      </c>
      <c r="AE3700" s="14" t="s">
        <v>151</v>
      </c>
      <c r="AF3700" s="99">
        <v>100</v>
      </c>
    </row>
    <row r="3701" spans="1:32" x14ac:dyDescent="0.3">
      <c r="A3701" s="55" t="str">
        <f t="shared" si="57"/>
        <v>TRhe_02.3</v>
      </c>
      <c r="C3701" s="96" t="s">
        <v>40</v>
      </c>
      <c r="D3701" s="97" t="s">
        <v>835</v>
      </c>
      <c r="E3701" s="97" t="s">
        <v>845</v>
      </c>
      <c r="F3701" s="97" t="s">
        <v>846</v>
      </c>
      <c r="G3701" s="97" t="s">
        <v>351</v>
      </c>
      <c r="H3701" s="96" t="s">
        <v>50</v>
      </c>
      <c r="I3701" s="98" t="s">
        <v>454</v>
      </c>
      <c r="J3701" s="27" t="s">
        <v>4890</v>
      </c>
      <c r="K3701" s="28" t="s">
        <v>4892</v>
      </c>
      <c r="L3701" s="93" t="s">
        <v>151</v>
      </c>
      <c r="M3701" s="2" t="s">
        <v>151</v>
      </c>
      <c r="N3701" s="94" t="s">
        <v>151</v>
      </c>
      <c r="O3701" s="13" t="s">
        <v>151</v>
      </c>
      <c r="P3701" s="2" t="s">
        <v>468</v>
      </c>
      <c r="Q3701" s="2" t="s">
        <v>468</v>
      </c>
      <c r="R3701" s="2" t="s">
        <v>151</v>
      </c>
      <c r="S3701" s="2" t="s">
        <v>151</v>
      </c>
      <c r="T3701" s="2" t="s">
        <v>151</v>
      </c>
      <c r="U3701" s="14" t="s">
        <v>152</v>
      </c>
      <c r="V3701" s="13" t="s">
        <v>151</v>
      </c>
      <c r="W3701" s="2" t="s">
        <v>151</v>
      </c>
      <c r="X3701" s="2" t="s">
        <v>151</v>
      </c>
      <c r="Y3701" s="2" t="s">
        <v>468</v>
      </c>
      <c r="Z3701" s="94" t="s">
        <v>152</v>
      </c>
      <c r="AA3701" s="13" t="s">
        <v>152</v>
      </c>
      <c r="AB3701" s="2" t="s">
        <v>152</v>
      </c>
      <c r="AC3701" s="14" t="s">
        <v>152</v>
      </c>
      <c r="AD3701" s="93" t="s">
        <v>151</v>
      </c>
      <c r="AE3701" s="14" t="s">
        <v>151</v>
      </c>
      <c r="AF3701" s="99">
        <v>100</v>
      </c>
    </row>
    <row r="3702" spans="1:32" x14ac:dyDescent="0.3">
      <c r="A3702" s="55" t="str">
        <f t="shared" si="57"/>
        <v>TRhe_02.4</v>
      </c>
      <c r="C3702" s="96" t="s">
        <v>40</v>
      </c>
      <c r="D3702" s="97" t="s">
        <v>835</v>
      </c>
      <c r="E3702" s="97" t="s">
        <v>847</v>
      </c>
      <c r="F3702" s="97" t="s">
        <v>848</v>
      </c>
      <c r="G3702" s="97" t="s">
        <v>351</v>
      </c>
      <c r="H3702" s="96" t="s">
        <v>50</v>
      </c>
      <c r="I3702" s="98" t="s">
        <v>454</v>
      </c>
      <c r="J3702" s="27" t="s">
        <v>4890</v>
      </c>
      <c r="K3702" s="28" t="s">
        <v>4892</v>
      </c>
      <c r="L3702" s="93" t="s">
        <v>151</v>
      </c>
      <c r="M3702" s="2" t="s">
        <v>151</v>
      </c>
      <c r="N3702" s="94" t="s">
        <v>151</v>
      </c>
      <c r="O3702" s="13" t="s">
        <v>151</v>
      </c>
      <c r="P3702" s="2" t="s">
        <v>468</v>
      </c>
      <c r="Q3702" s="2" t="s">
        <v>468</v>
      </c>
      <c r="R3702" s="2" t="s">
        <v>151</v>
      </c>
      <c r="S3702" s="2" t="s">
        <v>151</v>
      </c>
      <c r="T3702" s="2" t="s">
        <v>151</v>
      </c>
      <c r="U3702" s="14" t="s">
        <v>152</v>
      </c>
      <c r="V3702" s="13" t="s">
        <v>151</v>
      </c>
      <c r="W3702" s="2" t="s">
        <v>151</v>
      </c>
      <c r="X3702" s="2" t="s">
        <v>151</v>
      </c>
      <c r="Y3702" s="2" t="s">
        <v>468</v>
      </c>
      <c r="Z3702" s="94" t="s">
        <v>152</v>
      </c>
      <c r="AA3702" s="13" t="s">
        <v>152</v>
      </c>
      <c r="AB3702" s="2" t="s">
        <v>152</v>
      </c>
      <c r="AC3702" s="14" t="s">
        <v>152</v>
      </c>
      <c r="AD3702" s="93" t="s">
        <v>151</v>
      </c>
      <c r="AE3702" s="14" t="s">
        <v>151</v>
      </c>
      <c r="AF3702" s="99">
        <v>100</v>
      </c>
    </row>
    <row r="3703" spans="1:32" x14ac:dyDescent="0.3">
      <c r="A3703" s="55" t="str">
        <f t="shared" si="57"/>
        <v>TRhe_02.4</v>
      </c>
      <c r="C3703" s="96" t="s">
        <v>40</v>
      </c>
      <c r="D3703" s="97" t="s">
        <v>835</v>
      </c>
      <c r="E3703" s="97" t="s">
        <v>847</v>
      </c>
      <c r="F3703" s="97" t="s">
        <v>848</v>
      </c>
      <c r="G3703" s="97" t="s">
        <v>351</v>
      </c>
      <c r="H3703" s="96" t="s">
        <v>50</v>
      </c>
      <c r="I3703" s="98" t="s">
        <v>454</v>
      </c>
      <c r="J3703" s="27" t="s">
        <v>4890</v>
      </c>
      <c r="K3703" s="28" t="s">
        <v>4895</v>
      </c>
      <c r="L3703" s="93" t="s">
        <v>151</v>
      </c>
      <c r="M3703" s="2" t="s">
        <v>151</v>
      </c>
      <c r="N3703" s="94" t="s">
        <v>151</v>
      </c>
      <c r="O3703" s="13" t="s">
        <v>152</v>
      </c>
      <c r="P3703" s="2" t="s">
        <v>468</v>
      </c>
      <c r="Q3703" s="2" t="s">
        <v>468</v>
      </c>
      <c r="R3703" s="2" t="s">
        <v>151</v>
      </c>
      <c r="S3703" s="2" t="s">
        <v>151</v>
      </c>
      <c r="T3703" s="2" t="s">
        <v>151</v>
      </c>
      <c r="U3703" s="14" t="s">
        <v>152</v>
      </c>
      <c r="V3703" s="13" t="s">
        <v>151</v>
      </c>
      <c r="W3703" s="2" t="s">
        <v>151</v>
      </c>
      <c r="X3703" s="2" t="s">
        <v>151</v>
      </c>
      <c r="Y3703" s="2" t="s">
        <v>468</v>
      </c>
      <c r="Z3703" s="94" t="s">
        <v>152</v>
      </c>
      <c r="AA3703" s="13" t="s">
        <v>152</v>
      </c>
      <c r="AB3703" s="2" t="s">
        <v>152</v>
      </c>
      <c r="AC3703" s="14" t="s">
        <v>152</v>
      </c>
      <c r="AD3703" s="93" t="s">
        <v>151</v>
      </c>
      <c r="AE3703" s="14" t="s">
        <v>151</v>
      </c>
      <c r="AF3703" s="99">
        <v>100</v>
      </c>
    </row>
    <row r="3704" spans="1:32" x14ac:dyDescent="0.3">
      <c r="A3704" s="55" t="str">
        <f t="shared" si="57"/>
        <v>TRju_01.1</v>
      </c>
      <c r="C3704" s="96" t="s">
        <v>40</v>
      </c>
      <c r="D3704" s="97" t="s">
        <v>777</v>
      </c>
      <c r="E3704" s="97" t="s">
        <v>849</v>
      </c>
      <c r="F3704" s="97" t="s">
        <v>850</v>
      </c>
      <c r="G3704" s="97" t="s">
        <v>344</v>
      </c>
      <c r="H3704" s="96" t="s">
        <v>50</v>
      </c>
      <c r="I3704" s="98" t="s">
        <v>454</v>
      </c>
      <c r="J3704" s="27" t="s">
        <v>4889</v>
      </c>
      <c r="K3704" s="28" t="s">
        <v>4896</v>
      </c>
      <c r="L3704" s="93" t="s">
        <v>151</v>
      </c>
      <c r="M3704" s="2" t="s">
        <v>152</v>
      </c>
      <c r="N3704" s="94" t="s">
        <v>151</v>
      </c>
      <c r="O3704" s="13"/>
      <c r="P3704" s="2"/>
      <c r="Q3704" s="2"/>
      <c r="R3704" s="2"/>
      <c r="S3704" s="2"/>
      <c r="T3704" s="2"/>
      <c r="U3704" s="14"/>
      <c r="V3704" s="13"/>
      <c r="W3704" s="2"/>
      <c r="X3704" s="2"/>
      <c r="Y3704" s="2"/>
      <c r="Z3704" s="94"/>
      <c r="AA3704" s="13"/>
      <c r="AB3704" s="2"/>
      <c r="AC3704" s="14"/>
      <c r="AD3704" s="93"/>
      <c r="AE3704" s="14"/>
      <c r="AF3704" s="99">
        <v>0</v>
      </c>
    </row>
    <row r="3705" spans="1:32" x14ac:dyDescent="0.3">
      <c r="A3705" s="55" t="str">
        <f t="shared" si="57"/>
        <v>TRju_01.1</v>
      </c>
      <c r="C3705" s="96" t="s">
        <v>40</v>
      </c>
      <c r="D3705" s="97" t="s">
        <v>777</v>
      </c>
      <c r="E3705" s="97" t="s">
        <v>849</v>
      </c>
      <c r="F3705" s="97" t="s">
        <v>850</v>
      </c>
      <c r="G3705" s="97" t="s">
        <v>344</v>
      </c>
      <c r="H3705" s="96" t="s">
        <v>50</v>
      </c>
      <c r="I3705" s="98" t="s">
        <v>454</v>
      </c>
      <c r="J3705" s="27" t="s">
        <v>4889</v>
      </c>
      <c r="K3705" s="28" t="s">
        <v>4897</v>
      </c>
      <c r="L3705" s="93" t="s">
        <v>151</v>
      </c>
      <c r="M3705" s="2" t="s">
        <v>151</v>
      </c>
      <c r="N3705" s="94" t="s">
        <v>151</v>
      </c>
      <c r="O3705" s="13"/>
      <c r="P3705" s="2"/>
      <c r="Q3705" s="2"/>
      <c r="R3705" s="2"/>
      <c r="S3705" s="2"/>
      <c r="T3705" s="2"/>
      <c r="U3705" s="14"/>
      <c r="V3705" s="13"/>
      <c r="W3705" s="2"/>
      <c r="X3705" s="2"/>
      <c r="Y3705" s="2"/>
      <c r="Z3705" s="94"/>
      <c r="AA3705" s="13"/>
      <c r="AB3705" s="2"/>
      <c r="AC3705" s="14"/>
      <c r="AD3705" s="93"/>
      <c r="AE3705" s="14"/>
      <c r="AF3705" s="99">
        <v>100</v>
      </c>
    </row>
    <row r="3706" spans="1:32" x14ac:dyDescent="0.3">
      <c r="A3706" s="55" t="str">
        <f t="shared" si="57"/>
        <v>TRju_01.1</v>
      </c>
      <c r="C3706" s="96" t="s">
        <v>40</v>
      </c>
      <c r="D3706" s="97" t="s">
        <v>777</v>
      </c>
      <c r="E3706" s="97" t="s">
        <v>849</v>
      </c>
      <c r="F3706" s="97" t="s">
        <v>850</v>
      </c>
      <c r="G3706" s="97" t="s">
        <v>344</v>
      </c>
      <c r="H3706" s="96" t="s">
        <v>50</v>
      </c>
      <c r="I3706" s="98" t="s">
        <v>454</v>
      </c>
      <c r="J3706" s="27" t="s">
        <v>4898</v>
      </c>
      <c r="K3706" s="28" t="s">
        <v>4899</v>
      </c>
      <c r="L3706" s="93" t="s">
        <v>151</v>
      </c>
      <c r="M3706" s="2" t="s">
        <v>151</v>
      </c>
      <c r="N3706" s="94" t="s">
        <v>151</v>
      </c>
      <c r="O3706" s="13"/>
      <c r="P3706" s="2"/>
      <c r="Q3706" s="2"/>
      <c r="R3706" s="2"/>
      <c r="S3706" s="2"/>
      <c r="T3706" s="2"/>
      <c r="U3706" s="14"/>
      <c r="V3706" s="13"/>
      <c r="W3706" s="2"/>
      <c r="X3706" s="2"/>
      <c r="Y3706" s="2"/>
      <c r="Z3706" s="94"/>
      <c r="AA3706" s="13"/>
      <c r="AB3706" s="2"/>
      <c r="AC3706" s="14"/>
      <c r="AD3706" s="93"/>
      <c r="AE3706" s="14"/>
      <c r="AF3706" s="99">
        <v>100</v>
      </c>
    </row>
    <row r="3707" spans="1:32" x14ac:dyDescent="0.3">
      <c r="A3707" s="55" t="str">
        <f t="shared" si="57"/>
        <v>TRju_01.2</v>
      </c>
      <c r="C3707" s="96" t="s">
        <v>40</v>
      </c>
      <c r="D3707" s="97" t="s">
        <v>777</v>
      </c>
      <c r="E3707" s="97" t="s">
        <v>851</v>
      </c>
      <c r="F3707" s="97" t="s">
        <v>852</v>
      </c>
      <c r="G3707" s="97" t="s">
        <v>344</v>
      </c>
      <c r="H3707" s="96" t="s">
        <v>50</v>
      </c>
      <c r="I3707" s="98" t="s">
        <v>454</v>
      </c>
      <c r="J3707" s="27" t="s">
        <v>4889</v>
      </c>
      <c r="K3707" s="28" t="s">
        <v>4900</v>
      </c>
      <c r="L3707" s="93" t="s">
        <v>151</v>
      </c>
      <c r="M3707" s="2" t="s">
        <v>151</v>
      </c>
      <c r="N3707" s="94" t="s">
        <v>151</v>
      </c>
      <c r="O3707" s="13"/>
      <c r="P3707" s="2"/>
      <c r="Q3707" s="2"/>
      <c r="R3707" s="2"/>
      <c r="S3707" s="2"/>
      <c r="T3707" s="2"/>
      <c r="U3707" s="14"/>
      <c r="V3707" s="13"/>
      <c r="W3707" s="2"/>
      <c r="X3707" s="2"/>
      <c r="Y3707" s="2"/>
      <c r="Z3707" s="94"/>
      <c r="AA3707" s="13"/>
      <c r="AB3707" s="2"/>
      <c r="AC3707" s="14"/>
      <c r="AD3707" s="93"/>
      <c r="AE3707" s="14"/>
      <c r="AF3707" s="99">
        <v>100</v>
      </c>
    </row>
    <row r="3708" spans="1:32" x14ac:dyDescent="0.3">
      <c r="A3708" s="55" t="str">
        <f t="shared" si="57"/>
        <v>TRju_01.2</v>
      </c>
      <c r="C3708" s="96" t="s">
        <v>40</v>
      </c>
      <c r="D3708" s="97" t="s">
        <v>777</v>
      </c>
      <c r="E3708" s="97" t="s">
        <v>851</v>
      </c>
      <c r="F3708" s="97" t="s">
        <v>852</v>
      </c>
      <c r="G3708" s="97" t="s">
        <v>344</v>
      </c>
      <c r="H3708" s="96" t="s">
        <v>50</v>
      </c>
      <c r="I3708" s="98" t="s">
        <v>454</v>
      </c>
      <c r="J3708" s="27" t="s">
        <v>4898</v>
      </c>
      <c r="K3708" s="28" t="s">
        <v>4901</v>
      </c>
      <c r="L3708" s="93" t="s">
        <v>151</v>
      </c>
      <c r="M3708" s="2" t="s">
        <v>151</v>
      </c>
      <c r="N3708" s="94" t="s">
        <v>151</v>
      </c>
      <c r="O3708" s="13"/>
      <c r="P3708" s="2"/>
      <c r="Q3708" s="2"/>
      <c r="R3708" s="2"/>
      <c r="S3708" s="2"/>
      <c r="T3708" s="2"/>
      <c r="U3708" s="14"/>
      <c r="V3708" s="13"/>
      <c r="W3708" s="2"/>
      <c r="X3708" s="2"/>
      <c r="Y3708" s="2"/>
      <c r="Z3708" s="94"/>
      <c r="AA3708" s="13"/>
      <c r="AB3708" s="2"/>
      <c r="AC3708" s="14"/>
      <c r="AD3708" s="93"/>
      <c r="AE3708" s="14"/>
      <c r="AF3708" s="99">
        <v>100</v>
      </c>
    </row>
    <row r="3709" spans="1:32" x14ac:dyDescent="0.3">
      <c r="A3709" s="55" t="str">
        <f t="shared" si="57"/>
        <v>TRju_02.1</v>
      </c>
      <c r="C3709" s="96" t="s">
        <v>40</v>
      </c>
      <c r="D3709" s="97" t="s">
        <v>777</v>
      </c>
      <c r="E3709" s="97" t="s">
        <v>853</v>
      </c>
      <c r="F3709" s="97" t="s">
        <v>854</v>
      </c>
      <c r="G3709" s="97" t="s">
        <v>351</v>
      </c>
      <c r="H3709" s="96" t="s">
        <v>50</v>
      </c>
      <c r="I3709" s="98" t="s">
        <v>454</v>
      </c>
      <c r="J3709" s="27" t="s">
        <v>4889</v>
      </c>
      <c r="K3709" s="28" t="s">
        <v>4902</v>
      </c>
      <c r="L3709" s="93" t="s">
        <v>151</v>
      </c>
      <c r="M3709" s="2" t="s">
        <v>151</v>
      </c>
      <c r="N3709" s="94" t="s">
        <v>151</v>
      </c>
      <c r="O3709" s="13" t="s">
        <v>151</v>
      </c>
      <c r="P3709" s="2" t="s">
        <v>151</v>
      </c>
      <c r="Q3709" s="2" t="s">
        <v>151</v>
      </c>
      <c r="R3709" s="2" t="s">
        <v>151</v>
      </c>
      <c r="S3709" s="2" t="s">
        <v>151</v>
      </c>
      <c r="T3709" s="2" t="s">
        <v>151</v>
      </c>
      <c r="U3709" s="14" t="s">
        <v>152</v>
      </c>
      <c r="V3709" s="13" t="s">
        <v>151</v>
      </c>
      <c r="W3709" s="2" t="s">
        <v>151</v>
      </c>
      <c r="X3709" s="2" t="s">
        <v>151</v>
      </c>
      <c r="Y3709" s="2" t="s">
        <v>151</v>
      </c>
      <c r="Z3709" s="94" t="s">
        <v>152</v>
      </c>
      <c r="AA3709" s="13" t="s">
        <v>151</v>
      </c>
      <c r="AB3709" s="2" t="s">
        <v>151</v>
      </c>
      <c r="AC3709" s="14" t="s">
        <v>151</v>
      </c>
      <c r="AD3709" s="93" t="s">
        <v>151</v>
      </c>
      <c r="AE3709" s="14" t="s">
        <v>151</v>
      </c>
      <c r="AF3709" s="99">
        <v>100</v>
      </c>
    </row>
    <row r="3710" spans="1:32" x14ac:dyDescent="0.3">
      <c r="A3710" s="55" t="str">
        <f t="shared" si="57"/>
        <v>TRju_02.1</v>
      </c>
      <c r="C3710" s="96" t="s">
        <v>40</v>
      </c>
      <c r="D3710" s="97" t="s">
        <v>777</v>
      </c>
      <c r="E3710" s="97" t="s">
        <v>853</v>
      </c>
      <c r="F3710" s="97" t="s">
        <v>854</v>
      </c>
      <c r="G3710" s="97" t="s">
        <v>351</v>
      </c>
      <c r="H3710" s="96" t="s">
        <v>50</v>
      </c>
      <c r="I3710" s="98" t="s">
        <v>454</v>
      </c>
      <c r="J3710" s="27" t="s">
        <v>4898</v>
      </c>
      <c r="K3710" s="28" t="s">
        <v>4901</v>
      </c>
      <c r="L3710" s="93" t="s">
        <v>151</v>
      </c>
      <c r="M3710" s="2" t="s">
        <v>151</v>
      </c>
      <c r="N3710" s="94" t="s">
        <v>151</v>
      </c>
      <c r="O3710" s="13" t="s">
        <v>152</v>
      </c>
      <c r="P3710" s="2" t="s">
        <v>151</v>
      </c>
      <c r="Q3710" s="2" t="s">
        <v>151</v>
      </c>
      <c r="R3710" s="2" t="s">
        <v>152</v>
      </c>
      <c r="S3710" s="2" t="s">
        <v>152</v>
      </c>
      <c r="T3710" s="2" t="s">
        <v>152</v>
      </c>
      <c r="U3710" s="14" t="s">
        <v>152</v>
      </c>
      <c r="V3710" s="13" t="s">
        <v>151</v>
      </c>
      <c r="W3710" s="2" t="s">
        <v>151</v>
      </c>
      <c r="X3710" s="2" t="s">
        <v>151</v>
      </c>
      <c r="Y3710" s="2" t="s">
        <v>152</v>
      </c>
      <c r="Z3710" s="94" t="s">
        <v>152</v>
      </c>
      <c r="AA3710" s="13" t="s">
        <v>151</v>
      </c>
      <c r="AB3710" s="2" t="s">
        <v>152</v>
      </c>
      <c r="AC3710" s="14" t="s">
        <v>152</v>
      </c>
      <c r="AD3710" s="93" t="s">
        <v>151</v>
      </c>
      <c r="AE3710" s="14" t="s">
        <v>151</v>
      </c>
      <c r="AF3710" s="99">
        <v>100</v>
      </c>
    </row>
    <row r="3711" spans="1:32" x14ac:dyDescent="0.3">
      <c r="A3711" s="55" t="str">
        <f t="shared" si="57"/>
        <v>TRju_02.2</v>
      </c>
      <c r="C3711" s="96" t="s">
        <v>40</v>
      </c>
      <c r="D3711" s="97" t="s">
        <v>777</v>
      </c>
      <c r="E3711" s="97" t="s">
        <v>855</v>
      </c>
      <c r="F3711" s="97" t="s">
        <v>856</v>
      </c>
      <c r="G3711" s="97" t="s">
        <v>351</v>
      </c>
      <c r="H3711" s="96" t="s">
        <v>50</v>
      </c>
      <c r="I3711" s="98" t="s">
        <v>454</v>
      </c>
      <c r="J3711" s="27" t="s">
        <v>4889</v>
      </c>
      <c r="K3711" s="28" t="s">
        <v>4902</v>
      </c>
      <c r="L3711" s="93" t="s">
        <v>151</v>
      </c>
      <c r="M3711" s="2" t="s">
        <v>151</v>
      </c>
      <c r="N3711" s="94" t="s">
        <v>151</v>
      </c>
      <c r="O3711" s="13" t="s">
        <v>151</v>
      </c>
      <c r="P3711" s="2" t="s">
        <v>151</v>
      </c>
      <c r="Q3711" s="2" t="s">
        <v>151</v>
      </c>
      <c r="R3711" s="2" t="s">
        <v>151</v>
      </c>
      <c r="S3711" s="2" t="s">
        <v>151</v>
      </c>
      <c r="T3711" s="2" t="s">
        <v>151</v>
      </c>
      <c r="U3711" s="14" t="s">
        <v>152</v>
      </c>
      <c r="V3711" s="13" t="s">
        <v>151</v>
      </c>
      <c r="W3711" s="2" t="s">
        <v>151</v>
      </c>
      <c r="X3711" s="2" t="s">
        <v>151</v>
      </c>
      <c r="Y3711" s="2" t="s">
        <v>151</v>
      </c>
      <c r="Z3711" s="94" t="s">
        <v>152</v>
      </c>
      <c r="AA3711" s="13" t="s">
        <v>151</v>
      </c>
      <c r="AB3711" s="2" t="s">
        <v>151</v>
      </c>
      <c r="AC3711" s="14" t="s">
        <v>151</v>
      </c>
      <c r="AD3711" s="93" t="s">
        <v>151</v>
      </c>
      <c r="AE3711" s="14" t="s">
        <v>151</v>
      </c>
      <c r="AF3711" s="99">
        <v>100</v>
      </c>
    </row>
    <row r="3712" spans="1:32" x14ac:dyDescent="0.3">
      <c r="A3712" s="55" t="str">
        <f t="shared" si="57"/>
        <v>TRju_02.2</v>
      </c>
      <c r="C3712" s="96" t="s">
        <v>40</v>
      </c>
      <c r="D3712" s="97" t="s">
        <v>777</v>
      </c>
      <c r="E3712" s="97" t="s">
        <v>855</v>
      </c>
      <c r="F3712" s="97" t="s">
        <v>856</v>
      </c>
      <c r="G3712" s="97" t="s">
        <v>351</v>
      </c>
      <c r="H3712" s="96" t="s">
        <v>50</v>
      </c>
      <c r="I3712" s="98" t="s">
        <v>454</v>
      </c>
      <c r="J3712" s="27" t="s">
        <v>4898</v>
      </c>
      <c r="K3712" s="28" t="s">
        <v>4901</v>
      </c>
      <c r="L3712" s="93" t="s">
        <v>151</v>
      </c>
      <c r="M3712" s="2" t="s">
        <v>151</v>
      </c>
      <c r="N3712" s="94" t="s">
        <v>151</v>
      </c>
      <c r="O3712" s="13" t="s">
        <v>152</v>
      </c>
      <c r="P3712" s="2" t="s">
        <v>151</v>
      </c>
      <c r="Q3712" s="2" t="s">
        <v>151</v>
      </c>
      <c r="R3712" s="2" t="s">
        <v>152</v>
      </c>
      <c r="S3712" s="2" t="s">
        <v>152</v>
      </c>
      <c r="T3712" s="2" t="s">
        <v>152</v>
      </c>
      <c r="U3712" s="14" t="s">
        <v>152</v>
      </c>
      <c r="V3712" s="13" t="s">
        <v>151</v>
      </c>
      <c r="W3712" s="2" t="s">
        <v>151</v>
      </c>
      <c r="X3712" s="2" t="s">
        <v>151</v>
      </c>
      <c r="Y3712" s="2" t="s">
        <v>152</v>
      </c>
      <c r="Z3712" s="94" t="s">
        <v>152</v>
      </c>
      <c r="AA3712" s="13" t="s">
        <v>151</v>
      </c>
      <c r="AB3712" s="2" t="s">
        <v>151</v>
      </c>
      <c r="AC3712" s="14" t="s">
        <v>151</v>
      </c>
      <c r="AD3712" s="93" t="s">
        <v>151</v>
      </c>
      <c r="AE3712" s="14" t="s">
        <v>151</v>
      </c>
      <c r="AF3712" s="99">
        <v>100</v>
      </c>
    </row>
    <row r="3713" spans="1:32" x14ac:dyDescent="0.3">
      <c r="A3713" s="55" t="str">
        <f t="shared" si="57"/>
        <v>TRju_03.1</v>
      </c>
      <c r="C3713" s="96" t="s">
        <v>40</v>
      </c>
      <c r="D3713" s="97" t="s">
        <v>777</v>
      </c>
      <c r="E3713" s="97" t="s">
        <v>857</v>
      </c>
      <c r="F3713" s="97" t="s">
        <v>858</v>
      </c>
      <c r="G3713" s="97" t="s">
        <v>344</v>
      </c>
      <c r="H3713" s="96" t="s">
        <v>50</v>
      </c>
      <c r="I3713" s="98" t="s">
        <v>454</v>
      </c>
      <c r="J3713" s="27" t="s">
        <v>4898</v>
      </c>
      <c r="K3713" s="28" t="s">
        <v>4903</v>
      </c>
      <c r="L3713" s="93" t="s">
        <v>151</v>
      </c>
      <c r="M3713" s="2" t="s">
        <v>151</v>
      </c>
      <c r="N3713" s="94" t="s">
        <v>151</v>
      </c>
      <c r="O3713" s="13" t="s">
        <v>6</v>
      </c>
      <c r="P3713" s="2" t="s">
        <v>6</v>
      </c>
      <c r="Q3713" s="2" t="s">
        <v>6</v>
      </c>
      <c r="R3713" s="2" t="s">
        <v>6</v>
      </c>
      <c r="S3713" s="2" t="s">
        <v>6</v>
      </c>
      <c r="T3713" s="2" t="s">
        <v>6</v>
      </c>
      <c r="U3713" s="14" t="s">
        <v>6</v>
      </c>
      <c r="V3713" s="13" t="s">
        <v>6</v>
      </c>
      <c r="W3713" s="2" t="s">
        <v>6</v>
      </c>
      <c r="X3713" s="2" t="s">
        <v>6</v>
      </c>
      <c r="Y3713" s="2" t="s">
        <v>6</v>
      </c>
      <c r="Z3713" s="94" t="s">
        <v>6</v>
      </c>
      <c r="AA3713" s="13" t="s">
        <v>6</v>
      </c>
      <c r="AB3713" s="2" t="s">
        <v>6</v>
      </c>
      <c r="AC3713" s="14" t="s">
        <v>6</v>
      </c>
      <c r="AD3713" s="93" t="s">
        <v>6</v>
      </c>
      <c r="AE3713" s="14" t="s">
        <v>6</v>
      </c>
      <c r="AF3713" s="99">
        <v>100</v>
      </c>
    </row>
    <row r="3714" spans="1:32" x14ac:dyDescent="0.3">
      <c r="A3714" s="55" t="str">
        <f t="shared" si="57"/>
        <v>TRju_03.1</v>
      </c>
      <c r="C3714" s="96" t="s">
        <v>40</v>
      </c>
      <c r="D3714" s="97" t="s">
        <v>777</v>
      </c>
      <c r="E3714" s="97" t="s">
        <v>857</v>
      </c>
      <c r="F3714" s="97" t="s">
        <v>858</v>
      </c>
      <c r="G3714" s="97" t="s">
        <v>344</v>
      </c>
      <c r="H3714" s="96" t="s">
        <v>50</v>
      </c>
      <c r="I3714" s="98" t="s">
        <v>454</v>
      </c>
      <c r="J3714" s="27" t="s">
        <v>4889</v>
      </c>
      <c r="K3714" s="28" t="s">
        <v>4904</v>
      </c>
      <c r="L3714" s="93" t="s">
        <v>151</v>
      </c>
      <c r="M3714" s="2" t="s">
        <v>151</v>
      </c>
      <c r="N3714" s="94" t="s">
        <v>151</v>
      </c>
      <c r="O3714" s="13"/>
      <c r="P3714" s="2"/>
      <c r="Q3714" s="2"/>
      <c r="R3714" s="2"/>
      <c r="S3714" s="2"/>
      <c r="T3714" s="2"/>
      <c r="U3714" s="14"/>
      <c r="V3714" s="13"/>
      <c r="W3714" s="2"/>
      <c r="X3714" s="2"/>
      <c r="Y3714" s="2"/>
      <c r="Z3714" s="94"/>
      <c r="AA3714" s="13"/>
      <c r="AB3714" s="2"/>
      <c r="AC3714" s="14"/>
      <c r="AD3714" s="93"/>
      <c r="AE3714" s="14"/>
      <c r="AF3714" s="99">
        <v>100</v>
      </c>
    </row>
    <row r="3715" spans="1:32" x14ac:dyDescent="0.3">
      <c r="A3715" s="55" t="str">
        <f t="shared" si="57"/>
        <v>TRju_03.2</v>
      </c>
      <c r="C3715" s="96" t="s">
        <v>40</v>
      </c>
      <c r="D3715" s="97" t="s">
        <v>777</v>
      </c>
      <c r="E3715" s="97" t="s">
        <v>859</v>
      </c>
      <c r="F3715" s="97" t="s">
        <v>860</v>
      </c>
      <c r="G3715" s="97" t="s">
        <v>351</v>
      </c>
      <c r="H3715" s="96" t="s">
        <v>50</v>
      </c>
      <c r="I3715" s="98" t="s">
        <v>454</v>
      </c>
      <c r="J3715" s="27" t="s">
        <v>4898</v>
      </c>
      <c r="K3715" s="28" t="s">
        <v>4905</v>
      </c>
      <c r="L3715" s="93" t="s">
        <v>151</v>
      </c>
      <c r="M3715" s="2" t="s">
        <v>151</v>
      </c>
      <c r="N3715" s="94" t="s">
        <v>151</v>
      </c>
      <c r="O3715" s="13" t="s">
        <v>151</v>
      </c>
      <c r="P3715" s="2" t="s">
        <v>151</v>
      </c>
      <c r="Q3715" s="2" t="s">
        <v>152</v>
      </c>
      <c r="R3715" s="2" t="s">
        <v>152</v>
      </c>
      <c r="S3715" s="2" t="s">
        <v>152</v>
      </c>
      <c r="T3715" s="2" t="s">
        <v>152</v>
      </c>
      <c r="U3715" s="14" t="s">
        <v>152</v>
      </c>
      <c r="V3715" s="13" t="s">
        <v>151</v>
      </c>
      <c r="W3715" s="2" t="s">
        <v>151</v>
      </c>
      <c r="X3715" s="2" t="s">
        <v>151</v>
      </c>
      <c r="Y3715" s="2" t="s">
        <v>151</v>
      </c>
      <c r="Z3715" s="94" t="s">
        <v>151</v>
      </c>
      <c r="AA3715" s="13" t="s">
        <v>151</v>
      </c>
      <c r="AB3715" s="2" t="s">
        <v>151</v>
      </c>
      <c r="AC3715" s="14" t="s">
        <v>151</v>
      </c>
      <c r="AD3715" s="93" t="s">
        <v>151</v>
      </c>
      <c r="AE3715" s="14" t="s">
        <v>151</v>
      </c>
      <c r="AF3715" s="99">
        <v>100</v>
      </c>
    </row>
    <row r="3716" spans="1:32" x14ac:dyDescent="0.3">
      <c r="A3716" s="55" t="str">
        <f t="shared" si="57"/>
        <v>TRju_03.2</v>
      </c>
      <c r="C3716" s="96" t="s">
        <v>40</v>
      </c>
      <c r="D3716" s="97" t="s">
        <v>777</v>
      </c>
      <c r="E3716" s="97" t="s">
        <v>859</v>
      </c>
      <c r="F3716" s="97" t="s">
        <v>860</v>
      </c>
      <c r="G3716" s="97" t="s">
        <v>351</v>
      </c>
      <c r="H3716" s="96" t="s">
        <v>50</v>
      </c>
      <c r="I3716" s="98" t="s">
        <v>454</v>
      </c>
      <c r="J3716" s="27" t="s">
        <v>4889</v>
      </c>
      <c r="K3716" s="28" t="s">
        <v>4904</v>
      </c>
      <c r="L3716" s="93" t="s">
        <v>151</v>
      </c>
      <c r="M3716" s="2" t="s">
        <v>151</v>
      </c>
      <c r="N3716" s="94" t="s">
        <v>151</v>
      </c>
      <c r="O3716" s="13" t="s">
        <v>151</v>
      </c>
      <c r="P3716" s="2" t="s">
        <v>151</v>
      </c>
      <c r="Q3716" s="2" t="s">
        <v>151</v>
      </c>
      <c r="R3716" s="2" t="s">
        <v>151</v>
      </c>
      <c r="S3716" s="2" t="s">
        <v>151</v>
      </c>
      <c r="T3716" s="2" t="s">
        <v>151</v>
      </c>
      <c r="U3716" s="14" t="s">
        <v>152</v>
      </c>
      <c r="V3716" s="13" t="s">
        <v>151</v>
      </c>
      <c r="W3716" s="2" t="s">
        <v>151</v>
      </c>
      <c r="X3716" s="2" t="s">
        <v>151</v>
      </c>
      <c r="Y3716" s="2" t="s">
        <v>151</v>
      </c>
      <c r="Z3716" s="94" t="s">
        <v>152</v>
      </c>
      <c r="AA3716" s="13" t="s">
        <v>151</v>
      </c>
      <c r="AB3716" s="2" t="s">
        <v>152</v>
      </c>
      <c r="AC3716" s="14" t="s">
        <v>152</v>
      </c>
      <c r="AD3716" s="93" t="s">
        <v>151</v>
      </c>
      <c r="AE3716" s="14" t="s">
        <v>151</v>
      </c>
      <c r="AF3716" s="99">
        <v>100</v>
      </c>
    </row>
    <row r="3717" spans="1:32" x14ac:dyDescent="0.3">
      <c r="A3717" s="55" t="str">
        <f t="shared" si="57"/>
        <v>TRmo_01.1</v>
      </c>
      <c r="C3717" s="96" t="s">
        <v>40</v>
      </c>
      <c r="D3717" s="97" t="s">
        <v>778</v>
      </c>
      <c r="E3717" s="97" t="s">
        <v>861</v>
      </c>
      <c r="F3717" s="97" t="s">
        <v>862</v>
      </c>
      <c r="G3717" s="97" t="s">
        <v>344</v>
      </c>
      <c r="H3717" s="96" t="s">
        <v>50</v>
      </c>
      <c r="I3717" s="98" t="s">
        <v>454</v>
      </c>
      <c r="J3717" s="27" t="s">
        <v>4906</v>
      </c>
      <c r="K3717" s="28" t="s">
        <v>4907</v>
      </c>
      <c r="L3717" s="93" t="s">
        <v>151</v>
      </c>
      <c r="M3717" s="2" t="s">
        <v>151</v>
      </c>
      <c r="N3717" s="94" t="s">
        <v>151</v>
      </c>
      <c r="O3717" s="13"/>
      <c r="P3717" s="2"/>
      <c r="Q3717" s="2"/>
      <c r="R3717" s="2"/>
      <c r="S3717" s="2"/>
      <c r="T3717" s="2"/>
      <c r="U3717" s="14"/>
      <c r="V3717" s="13"/>
      <c r="W3717" s="2"/>
      <c r="X3717" s="2"/>
      <c r="Y3717" s="2"/>
      <c r="Z3717" s="94"/>
      <c r="AA3717" s="13"/>
      <c r="AB3717" s="2"/>
      <c r="AC3717" s="14"/>
      <c r="AD3717" s="93"/>
      <c r="AE3717" s="14"/>
      <c r="AF3717" s="99">
        <v>100</v>
      </c>
    </row>
    <row r="3718" spans="1:32" x14ac:dyDescent="0.3">
      <c r="A3718" s="55" t="str">
        <f t="shared" si="57"/>
        <v>TRmo_01.1</v>
      </c>
      <c r="C3718" s="96" t="s">
        <v>40</v>
      </c>
      <c r="D3718" s="97" t="s">
        <v>778</v>
      </c>
      <c r="E3718" s="97" t="s">
        <v>861</v>
      </c>
      <c r="F3718" s="97" t="s">
        <v>862</v>
      </c>
      <c r="G3718" s="97" t="s">
        <v>344</v>
      </c>
      <c r="H3718" s="96" t="s">
        <v>50</v>
      </c>
      <c r="I3718" s="98" t="s">
        <v>454</v>
      </c>
      <c r="J3718" s="27" t="s">
        <v>4890</v>
      </c>
      <c r="K3718" s="28" t="s">
        <v>4908</v>
      </c>
      <c r="L3718" s="93" t="s">
        <v>151</v>
      </c>
      <c r="M3718" s="2" t="s">
        <v>151</v>
      </c>
      <c r="N3718" s="94" t="s">
        <v>151</v>
      </c>
      <c r="O3718" s="13"/>
      <c r="P3718" s="2"/>
      <c r="Q3718" s="2"/>
      <c r="R3718" s="2"/>
      <c r="S3718" s="2"/>
      <c r="T3718" s="2"/>
      <c r="U3718" s="14"/>
      <c r="V3718" s="13"/>
      <c r="W3718" s="2"/>
      <c r="X3718" s="2"/>
      <c r="Y3718" s="2"/>
      <c r="Z3718" s="94"/>
      <c r="AA3718" s="13"/>
      <c r="AB3718" s="2"/>
      <c r="AC3718" s="14"/>
      <c r="AD3718" s="93"/>
      <c r="AE3718" s="14"/>
      <c r="AF3718" s="99">
        <v>100</v>
      </c>
    </row>
    <row r="3719" spans="1:32" x14ac:dyDescent="0.3">
      <c r="A3719" s="55" t="str">
        <f t="shared" si="57"/>
        <v>TRmo_01.1</v>
      </c>
      <c r="C3719" s="96" t="s">
        <v>40</v>
      </c>
      <c r="D3719" s="97" t="s">
        <v>778</v>
      </c>
      <c r="E3719" s="97" t="s">
        <v>861</v>
      </c>
      <c r="F3719" s="97" t="s">
        <v>862</v>
      </c>
      <c r="G3719" s="97" t="s">
        <v>344</v>
      </c>
      <c r="H3719" s="96" t="s">
        <v>50</v>
      </c>
      <c r="I3719" s="98" t="s">
        <v>454</v>
      </c>
      <c r="J3719" s="27" t="s">
        <v>4890</v>
      </c>
      <c r="K3719" s="28" t="s">
        <v>4909</v>
      </c>
      <c r="L3719" s="93" t="s">
        <v>151</v>
      </c>
      <c r="M3719" s="2" t="s">
        <v>151</v>
      </c>
      <c r="N3719" s="94" t="s">
        <v>151</v>
      </c>
      <c r="O3719" s="13"/>
      <c r="P3719" s="2"/>
      <c r="Q3719" s="2"/>
      <c r="R3719" s="2"/>
      <c r="S3719" s="2"/>
      <c r="T3719" s="2"/>
      <c r="U3719" s="14"/>
      <c r="V3719" s="13"/>
      <c r="W3719" s="2"/>
      <c r="X3719" s="2"/>
      <c r="Y3719" s="2"/>
      <c r="Z3719" s="94"/>
      <c r="AA3719" s="13"/>
      <c r="AB3719" s="2"/>
      <c r="AC3719" s="14"/>
      <c r="AD3719" s="93"/>
      <c r="AE3719" s="14"/>
      <c r="AF3719" s="99">
        <v>0</v>
      </c>
    </row>
    <row r="3720" spans="1:32" x14ac:dyDescent="0.3">
      <c r="A3720" s="55" t="str">
        <f t="shared" ref="A3720:A3744" si="58">C3720&amp;LOWER(LEFT(D3720,2))&amp;"_"&amp;IF(LEN(TRIM(LEFT(E3720,FIND(" ",E3720))))=3,"0"&amp;TRIM(LEFT(E3720,FIND(" ",E3720))),TRIM(LEFT(E3720,FIND(" ",E3720))))</f>
        <v>TRmo_01.2</v>
      </c>
      <c r="C3720" s="96" t="s">
        <v>40</v>
      </c>
      <c r="D3720" s="97" t="s">
        <v>778</v>
      </c>
      <c r="E3720" s="97" t="s">
        <v>863</v>
      </c>
      <c r="F3720" s="97" t="s">
        <v>864</v>
      </c>
      <c r="G3720" s="97" t="s">
        <v>351</v>
      </c>
      <c r="H3720" s="96" t="s">
        <v>50</v>
      </c>
      <c r="I3720" s="98" t="s">
        <v>454</v>
      </c>
      <c r="J3720" s="27" t="s">
        <v>4910</v>
      </c>
      <c r="K3720" s="28" t="s">
        <v>4911</v>
      </c>
      <c r="L3720" s="93" t="s">
        <v>151</v>
      </c>
      <c r="M3720" s="2" t="s">
        <v>151</v>
      </c>
      <c r="N3720" s="94" t="s">
        <v>151</v>
      </c>
      <c r="O3720" s="13" t="s">
        <v>151</v>
      </c>
      <c r="P3720" s="2" t="s">
        <v>151</v>
      </c>
      <c r="Q3720" s="2" t="s">
        <v>151</v>
      </c>
      <c r="R3720" s="2" t="s">
        <v>151</v>
      </c>
      <c r="S3720" s="2" t="s">
        <v>151</v>
      </c>
      <c r="T3720" s="2" t="s">
        <v>152</v>
      </c>
      <c r="U3720" s="14" t="s">
        <v>152</v>
      </c>
      <c r="V3720" s="13" t="s">
        <v>151</v>
      </c>
      <c r="W3720" s="2" t="s">
        <v>151</v>
      </c>
      <c r="X3720" s="2" t="s">
        <v>151</v>
      </c>
      <c r="Y3720" s="2" t="s">
        <v>152</v>
      </c>
      <c r="Z3720" s="94" t="s">
        <v>152</v>
      </c>
      <c r="AA3720" s="13" t="s">
        <v>152</v>
      </c>
      <c r="AB3720" s="2" t="s">
        <v>152</v>
      </c>
      <c r="AC3720" s="14" t="s">
        <v>152</v>
      </c>
      <c r="AD3720" s="93" t="s">
        <v>151</v>
      </c>
      <c r="AE3720" s="14" t="s">
        <v>152</v>
      </c>
      <c r="AF3720" s="99">
        <v>100</v>
      </c>
    </row>
    <row r="3721" spans="1:32" x14ac:dyDescent="0.3">
      <c r="A3721" s="55" t="str">
        <f t="shared" si="58"/>
        <v>TRmo_01.2</v>
      </c>
      <c r="C3721" s="96" t="s">
        <v>40</v>
      </c>
      <c r="D3721" s="97" t="s">
        <v>778</v>
      </c>
      <c r="E3721" s="97" t="s">
        <v>863</v>
      </c>
      <c r="F3721" s="97" t="s">
        <v>864</v>
      </c>
      <c r="G3721" s="97" t="s">
        <v>351</v>
      </c>
      <c r="H3721" s="96" t="s">
        <v>50</v>
      </c>
      <c r="I3721" s="98" t="s">
        <v>454</v>
      </c>
      <c r="J3721" s="27" t="s">
        <v>4910</v>
      </c>
      <c r="K3721" s="28" t="s">
        <v>4912</v>
      </c>
      <c r="L3721" s="93" t="s">
        <v>151</v>
      </c>
      <c r="M3721" s="2" t="s">
        <v>151</v>
      </c>
      <c r="N3721" s="94" t="s">
        <v>151</v>
      </c>
      <c r="O3721" s="13" t="s">
        <v>151</v>
      </c>
      <c r="P3721" s="2" t="s">
        <v>151</v>
      </c>
      <c r="Q3721" s="2" t="s">
        <v>151</v>
      </c>
      <c r="R3721" s="2" t="s">
        <v>151</v>
      </c>
      <c r="S3721" s="2" t="s">
        <v>151</v>
      </c>
      <c r="T3721" s="2" t="s">
        <v>152</v>
      </c>
      <c r="U3721" s="14" t="s">
        <v>151</v>
      </c>
      <c r="V3721" s="13" t="s">
        <v>151</v>
      </c>
      <c r="W3721" s="2" t="s">
        <v>151</v>
      </c>
      <c r="X3721" s="2" t="s">
        <v>151</v>
      </c>
      <c r="Y3721" s="2" t="s">
        <v>151</v>
      </c>
      <c r="Z3721" s="94" t="s">
        <v>151</v>
      </c>
      <c r="AA3721" s="13" t="s">
        <v>152</v>
      </c>
      <c r="AB3721" s="2" t="s">
        <v>152</v>
      </c>
      <c r="AC3721" s="14" t="s">
        <v>152</v>
      </c>
      <c r="AD3721" s="93" t="s">
        <v>151</v>
      </c>
      <c r="AE3721" s="14" t="s">
        <v>151</v>
      </c>
      <c r="AF3721" s="99">
        <v>100</v>
      </c>
    </row>
    <row r="3722" spans="1:32" x14ac:dyDescent="0.3">
      <c r="A3722" s="55" t="str">
        <f t="shared" si="58"/>
        <v>TRmo_01.3</v>
      </c>
      <c r="C3722" s="96" t="s">
        <v>40</v>
      </c>
      <c r="D3722" s="97" t="s">
        <v>778</v>
      </c>
      <c r="E3722" s="97" t="s">
        <v>865</v>
      </c>
      <c r="F3722" s="97" t="s">
        <v>866</v>
      </c>
      <c r="G3722" s="97" t="s">
        <v>351</v>
      </c>
      <c r="H3722" s="96" t="s">
        <v>50</v>
      </c>
      <c r="I3722" s="98" t="s">
        <v>454</v>
      </c>
      <c r="J3722" s="27" t="s">
        <v>976</v>
      </c>
      <c r="K3722" s="28" t="s">
        <v>976</v>
      </c>
      <c r="L3722" s="93" t="s">
        <v>151</v>
      </c>
      <c r="M3722" s="2" t="s">
        <v>151</v>
      </c>
      <c r="N3722" s="94" t="s">
        <v>151</v>
      </c>
      <c r="O3722" s="13" t="s">
        <v>151</v>
      </c>
      <c r="P3722" s="2" t="s">
        <v>151</v>
      </c>
      <c r="Q3722" s="2" t="s">
        <v>151</v>
      </c>
      <c r="R3722" s="2" t="s">
        <v>151</v>
      </c>
      <c r="S3722" s="2" t="s">
        <v>151</v>
      </c>
      <c r="T3722" s="2" t="s">
        <v>151</v>
      </c>
      <c r="U3722" s="14" t="s">
        <v>151</v>
      </c>
      <c r="V3722" s="13" t="s">
        <v>151</v>
      </c>
      <c r="W3722" s="2" t="s">
        <v>151</v>
      </c>
      <c r="X3722" s="2" t="s">
        <v>151</v>
      </c>
      <c r="Y3722" s="2" t="s">
        <v>151</v>
      </c>
      <c r="Z3722" s="94" t="s">
        <v>151</v>
      </c>
      <c r="AA3722" s="13" t="s">
        <v>151</v>
      </c>
      <c r="AB3722" s="2" t="s">
        <v>151</v>
      </c>
      <c r="AC3722" s="14" t="s">
        <v>151</v>
      </c>
      <c r="AD3722" s="93" t="s">
        <v>151</v>
      </c>
      <c r="AE3722" s="14" t="s">
        <v>151</v>
      </c>
      <c r="AF3722" s="99">
        <v>100</v>
      </c>
    </row>
    <row r="3723" spans="1:32" x14ac:dyDescent="0.3">
      <c r="A3723" s="55" t="str">
        <f t="shared" si="58"/>
        <v>TRmo_01.4</v>
      </c>
      <c r="C3723" s="96" t="s">
        <v>40</v>
      </c>
      <c r="D3723" s="97" t="s">
        <v>778</v>
      </c>
      <c r="E3723" s="97" t="s">
        <v>867</v>
      </c>
      <c r="F3723" s="97" t="s">
        <v>868</v>
      </c>
      <c r="G3723" s="97" t="s">
        <v>351</v>
      </c>
      <c r="H3723" s="96" t="s">
        <v>50</v>
      </c>
      <c r="I3723" s="98" t="s">
        <v>454</v>
      </c>
      <c r="J3723" s="27" t="s">
        <v>4910</v>
      </c>
      <c r="K3723" s="28" t="s">
        <v>4913</v>
      </c>
      <c r="L3723" s="93" t="s">
        <v>151</v>
      </c>
      <c r="M3723" s="2" t="s">
        <v>151</v>
      </c>
      <c r="N3723" s="94" t="s">
        <v>151</v>
      </c>
      <c r="O3723" s="13" t="s">
        <v>151</v>
      </c>
      <c r="P3723" s="2" t="s">
        <v>151</v>
      </c>
      <c r="Q3723" s="2" t="s">
        <v>151</v>
      </c>
      <c r="R3723" s="2" t="s">
        <v>151</v>
      </c>
      <c r="S3723" s="2" t="s">
        <v>151</v>
      </c>
      <c r="T3723" s="2" t="s">
        <v>151</v>
      </c>
      <c r="U3723" s="14" t="s">
        <v>151</v>
      </c>
      <c r="V3723" s="13" t="s">
        <v>151</v>
      </c>
      <c r="W3723" s="2" t="s">
        <v>151</v>
      </c>
      <c r="X3723" s="2" t="s">
        <v>151</v>
      </c>
      <c r="Y3723" s="2" t="s">
        <v>151</v>
      </c>
      <c r="Z3723" s="94" t="s">
        <v>151</v>
      </c>
      <c r="AA3723" s="13" t="s">
        <v>151</v>
      </c>
      <c r="AB3723" s="2" t="s">
        <v>152</v>
      </c>
      <c r="AC3723" s="14" t="s">
        <v>151</v>
      </c>
      <c r="AD3723" s="93" t="s">
        <v>151</v>
      </c>
      <c r="AE3723" s="14" t="s">
        <v>151</v>
      </c>
      <c r="AF3723" s="99">
        <v>100</v>
      </c>
    </row>
    <row r="3724" spans="1:32" x14ac:dyDescent="0.3">
      <c r="A3724" s="55" t="str">
        <f t="shared" si="58"/>
        <v>TRmo_01.5</v>
      </c>
      <c r="C3724" s="96" t="s">
        <v>40</v>
      </c>
      <c r="D3724" s="97" t="s">
        <v>778</v>
      </c>
      <c r="E3724" s="97" t="s">
        <v>869</v>
      </c>
      <c r="F3724" s="97" t="s">
        <v>870</v>
      </c>
      <c r="G3724" s="97" t="s">
        <v>351</v>
      </c>
      <c r="H3724" s="96" t="s">
        <v>50</v>
      </c>
      <c r="I3724" s="98"/>
      <c r="J3724" s="27" t="s">
        <v>113</v>
      </c>
      <c r="K3724" s="28" t="s">
        <v>113</v>
      </c>
      <c r="L3724" s="93" t="s">
        <v>6</v>
      </c>
      <c r="M3724" s="2" t="s">
        <v>6</v>
      </c>
      <c r="N3724" s="94" t="s">
        <v>6</v>
      </c>
      <c r="O3724" s="13" t="s">
        <v>6</v>
      </c>
      <c r="P3724" s="2" t="s">
        <v>6</v>
      </c>
      <c r="Q3724" s="2" t="s">
        <v>6</v>
      </c>
      <c r="R3724" s="2" t="s">
        <v>6</v>
      </c>
      <c r="S3724" s="2" t="s">
        <v>6</v>
      </c>
      <c r="T3724" s="2" t="s">
        <v>6</v>
      </c>
      <c r="U3724" s="14" t="s">
        <v>6</v>
      </c>
      <c r="V3724" s="13" t="s">
        <v>6</v>
      </c>
      <c r="W3724" s="2" t="s">
        <v>6</v>
      </c>
      <c r="X3724" s="2" t="s">
        <v>6</v>
      </c>
      <c r="Y3724" s="2" t="s">
        <v>6</v>
      </c>
      <c r="Z3724" s="94" t="s">
        <v>6</v>
      </c>
      <c r="AA3724" s="13" t="s">
        <v>6</v>
      </c>
      <c r="AB3724" s="2" t="s">
        <v>6</v>
      </c>
      <c r="AC3724" s="14" t="s">
        <v>6</v>
      </c>
      <c r="AD3724" s="93" t="s">
        <v>6</v>
      </c>
      <c r="AE3724" s="14" t="s">
        <v>6</v>
      </c>
      <c r="AF3724" s="99" t="s">
        <v>6</v>
      </c>
    </row>
    <row r="3725" spans="1:32" x14ac:dyDescent="0.3">
      <c r="A3725" s="55" t="str">
        <f t="shared" si="58"/>
        <v>TRmo_01.6</v>
      </c>
      <c r="C3725" s="96" t="s">
        <v>40</v>
      </c>
      <c r="D3725" s="97" t="s">
        <v>778</v>
      </c>
      <c r="E3725" s="97" t="s">
        <v>871</v>
      </c>
      <c r="F3725" s="97" t="s">
        <v>872</v>
      </c>
      <c r="G3725" s="97" t="s">
        <v>351</v>
      </c>
      <c r="H3725" s="96" t="s">
        <v>50</v>
      </c>
      <c r="I3725" s="98"/>
      <c r="J3725" s="27" t="s">
        <v>113</v>
      </c>
      <c r="K3725" s="28" t="s">
        <v>113</v>
      </c>
      <c r="L3725" s="93"/>
      <c r="M3725" s="2"/>
      <c r="N3725" s="94"/>
      <c r="O3725" s="13"/>
      <c r="P3725" s="2"/>
      <c r="Q3725" s="2"/>
      <c r="R3725" s="2"/>
      <c r="S3725" s="2"/>
      <c r="T3725" s="2"/>
      <c r="U3725" s="14"/>
      <c r="V3725" s="13"/>
      <c r="W3725" s="2"/>
      <c r="X3725" s="2"/>
      <c r="Y3725" s="2"/>
      <c r="Z3725" s="94"/>
      <c r="AA3725" s="13"/>
      <c r="AB3725" s="2"/>
      <c r="AC3725" s="14"/>
      <c r="AD3725" s="93"/>
      <c r="AE3725" s="14"/>
      <c r="AF3725" s="99" t="s">
        <v>6</v>
      </c>
    </row>
    <row r="3726" spans="1:32" x14ac:dyDescent="0.3">
      <c r="A3726" s="55" t="str">
        <f t="shared" si="58"/>
        <v>TRtr_01.1</v>
      </c>
      <c r="C3726" s="96" t="s">
        <v>40</v>
      </c>
      <c r="D3726" s="97" t="s">
        <v>779</v>
      </c>
      <c r="E3726" s="97" t="s">
        <v>877</v>
      </c>
      <c r="F3726" s="97" t="s">
        <v>878</v>
      </c>
      <c r="G3726" s="97" t="s">
        <v>351</v>
      </c>
      <c r="H3726" s="96" t="s">
        <v>50</v>
      </c>
      <c r="I3726" s="98" t="s">
        <v>454</v>
      </c>
      <c r="J3726" s="27" t="s">
        <v>4914</v>
      </c>
      <c r="K3726" s="28" t="s">
        <v>4915</v>
      </c>
      <c r="L3726" s="93" t="s">
        <v>151</v>
      </c>
      <c r="M3726" s="2" t="s">
        <v>151</v>
      </c>
      <c r="N3726" s="94" t="s">
        <v>151</v>
      </c>
      <c r="O3726" s="13" t="s">
        <v>151</v>
      </c>
      <c r="P3726" s="2" t="s">
        <v>152</v>
      </c>
      <c r="Q3726" s="2" t="s">
        <v>468</v>
      </c>
      <c r="R3726" s="2" t="s">
        <v>152</v>
      </c>
      <c r="S3726" s="2" t="s">
        <v>151</v>
      </c>
      <c r="T3726" s="2" t="s">
        <v>151</v>
      </c>
      <c r="U3726" s="14" t="s">
        <v>151</v>
      </c>
      <c r="V3726" s="13" t="s">
        <v>151</v>
      </c>
      <c r="W3726" s="2" t="s">
        <v>151</v>
      </c>
      <c r="X3726" s="2" t="s">
        <v>152</v>
      </c>
      <c r="Y3726" s="2" t="s">
        <v>152</v>
      </c>
      <c r="Z3726" s="94" t="s">
        <v>152</v>
      </c>
      <c r="AA3726" s="13" t="s">
        <v>152</v>
      </c>
      <c r="AB3726" s="2" t="s">
        <v>152</v>
      </c>
      <c r="AC3726" s="14" t="s">
        <v>152</v>
      </c>
      <c r="AD3726" s="93" t="s">
        <v>152</v>
      </c>
      <c r="AE3726" s="14" t="s">
        <v>152</v>
      </c>
      <c r="AF3726" s="99">
        <v>0</v>
      </c>
    </row>
    <row r="3727" spans="1:32" x14ac:dyDescent="0.3">
      <c r="A3727" s="55" t="str">
        <f t="shared" si="58"/>
        <v>TRtr_01.1</v>
      </c>
      <c r="C3727" s="96" t="s">
        <v>40</v>
      </c>
      <c r="D3727" s="97" t="s">
        <v>779</v>
      </c>
      <c r="E3727" s="97" t="s">
        <v>877</v>
      </c>
      <c r="F3727" s="97" t="s">
        <v>878</v>
      </c>
      <c r="G3727" s="97" t="s">
        <v>351</v>
      </c>
      <c r="H3727" s="96" t="s">
        <v>50</v>
      </c>
      <c r="I3727" s="98" t="s">
        <v>454</v>
      </c>
      <c r="J3727" s="27" t="s">
        <v>4916</v>
      </c>
      <c r="K3727" s="28" t="s">
        <v>4917</v>
      </c>
      <c r="L3727" s="93" t="s">
        <v>151</v>
      </c>
      <c r="M3727" s="2" t="s">
        <v>152</v>
      </c>
      <c r="N3727" s="94" t="s">
        <v>152</v>
      </c>
      <c r="O3727" s="13" t="s">
        <v>152</v>
      </c>
      <c r="P3727" s="2" t="s">
        <v>152</v>
      </c>
      <c r="Q3727" s="2" t="s">
        <v>152</v>
      </c>
      <c r="R3727" s="2" t="s">
        <v>152</v>
      </c>
      <c r="S3727" s="2" t="s">
        <v>152</v>
      </c>
      <c r="T3727" s="2" t="s">
        <v>152</v>
      </c>
      <c r="U3727" s="14" t="s">
        <v>152</v>
      </c>
      <c r="V3727" s="13" t="s">
        <v>152</v>
      </c>
      <c r="W3727" s="2" t="s">
        <v>152</v>
      </c>
      <c r="X3727" s="2" t="s">
        <v>152</v>
      </c>
      <c r="Y3727" s="2" t="s">
        <v>152</v>
      </c>
      <c r="Z3727" s="94" t="s">
        <v>152</v>
      </c>
      <c r="AA3727" s="13" t="s">
        <v>152</v>
      </c>
      <c r="AB3727" s="2" t="s">
        <v>152</v>
      </c>
      <c r="AC3727" s="14" t="s">
        <v>152</v>
      </c>
      <c r="AD3727" s="93" t="s">
        <v>152</v>
      </c>
      <c r="AE3727" s="14" t="s">
        <v>152</v>
      </c>
      <c r="AF3727" s="99">
        <v>100</v>
      </c>
    </row>
    <row r="3728" spans="1:32" x14ac:dyDescent="0.3">
      <c r="A3728" s="55" t="str">
        <f t="shared" si="58"/>
        <v>TRtr_01.2</v>
      </c>
      <c r="C3728" s="96" t="s">
        <v>40</v>
      </c>
      <c r="D3728" s="97" t="s">
        <v>779</v>
      </c>
      <c r="E3728" s="97" t="s">
        <v>879</v>
      </c>
      <c r="F3728" s="97" t="s">
        <v>880</v>
      </c>
      <c r="G3728" s="97" t="s">
        <v>351</v>
      </c>
      <c r="H3728" s="96" t="s">
        <v>50</v>
      </c>
      <c r="I3728" s="98"/>
      <c r="J3728" s="27" t="s">
        <v>113</v>
      </c>
      <c r="K3728" s="28" t="s">
        <v>113</v>
      </c>
      <c r="L3728" s="93"/>
      <c r="M3728" s="2"/>
      <c r="N3728" s="94"/>
      <c r="O3728" s="13"/>
      <c r="P3728" s="2"/>
      <c r="Q3728" s="2"/>
      <c r="R3728" s="2"/>
      <c r="S3728" s="2"/>
      <c r="T3728" s="2"/>
      <c r="U3728" s="14"/>
      <c r="V3728" s="13"/>
      <c r="W3728" s="2"/>
      <c r="X3728" s="2"/>
      <c r="Y3728" s="2"/>
      <c r="Z3728" s="94"/>
      <c r="AA3728" s="13"/>
      <c r="AB3728" s="2"/>
      <c r="AC3728" s="14"/>
      <c r="AD3728" s="93"/>
      <c r="AE3728" s="14"/>
      <c r="AF3728" s="99" t="s">
        <v>6</v>
      </c>
    </row>
    <row r="3729" spans="1:32" x14ac:dyDescent="0.3">
      <c r="A3729" s="55" t="str">
        <f t="shared" si="58"/>
        <v>TRtr_02.1</v>
      </c>
      <c r="C3729" s="96" t="s">
        <v>40</v>
      </c>
      <c r="D3729" s="97" t="s">
        <v>779</v>
      </c>
      <c r="E3729" s="97" t="s">
        <v>881</v>
      </c>
      <c r="F3729" s="97" t="s">
        <v>882</v>
      </c>
      <c r="G3729" s="97" t="s">
        <v>351</v>
      </c>
      <c r="H3729" s="96" t="s">
        <v>50</v>
      </c>
      <c r="I3729" s="98"/>
      <c r="J3729" s="27" t="s">
        <v>113</v>
      </c>
      <c r="K3729" s="28" t="s">
        <v>113</v>
      </c>
      <c r="L3729" s="93" t="s">
        <v>6</v>
      </c>
      <c r="M3729" s="2" t="s">
        <v>6</v>
      </c>
      <c r="N3729" s="94" t="s">
        <v>6</v>
      </c>
      <c r="O3729" s="13" t="s">
        <v>6</v>
      </c>
      <c r="P3729" s="2" t="s">
        <v>6</v>
      </c>
      <c r="Q3729" s="2" t="s">
        <v>6</v>
      </c>
      <c r="R3729" s="2" t="s">
        <v>6</v>
      </c>
      <c r="S3729" s="2" t="s">
        <v>6</v>
      </c>
      <c r="T3729" s="2" t="s">
        <v>6</v>
      </c>
      <c r="U3729" s="14" t="s">
        <v>6</v>
      </c>
      <c r="V3729" s="13" t="s">
        <v>6</v>
      </c>
      <c r="W3729" s="2" t="s">
        <v>6</v>
      </c>
      <c r="X3729" s="2" t="s">
        <v>6</v>
      </c>
      <c r="Y3729" s="2" t="s">
        <v>6</v>
      </c>
      <c r="Z3729" s="94" t="s">
        <v>6</v>
      </c>
      <c r="AA3729" s="13" t="s">
        <v>6</v>
      </c>
      <c r="AB3729" s="2" t="s">
        <v>6</v>
      </c>
      <c r="AC3729" s="14" t="s">
        <v>6</v>
      </c>
      <c r="AD3729" s="93" t="s">
        <v>6</v>
      </c>
      <c r="AE3729" s="14" t="s">
        <v>6</v>
      </c>
      <c r="AF3729" s="99" t="s">
        <v>6</v>
      </c>
    </row>
    <row r="3730" spans="1:32" x14ac:dyDescent="0.3">
      <c r="A3730" s="55" t="str">
        <f t="shared" si="58"/>
        <v>TRtr_02.2</v>
      </c>
      <c r="C3730" s="96" t="s">
        <v>40</v>
      </c>
      <c r="D3730" s="97" t="s">
        <v>779</v>
      </c>
      <c r="E3730" s="97" t="s">
        <v>883</v>
      </c>
      <c r="F3730" s="97" t="s">
        <v>884</v>
      </c>
      <c r="G3730" s="97" t="s">
        <v>351</v>
      </c>
      <c r="H3730" s="96" t="s">
        <v>50</v>
      </c>
      <c r="I3730" s="98" t="s">
        <v>454</v>
      </c>
      <c r="J3730" s="27" t="s">
        <v>4918</v>
      </c>
      <c r="K3730" s="28" t="s">
        <v>149</v>
      </c>
      <c r="L3730" s="93" t="s">
        <v>151</v>
      </c>
      <c r="M3730" s="2" t="s">
        <v>151</v>
      </c>
      <c r="N3730" s="94" t="s">
        <v>151</v>
      </c>
      <c r="O3730" s="13" t="s">
        <v>151</v>
      </c>
      <c r="P3730" s="2" t="s">
        <v>151</v>
      </c>
      <c r="Q3730" s="2" t="s">
        <v>151</v>
      </c>
      <c r="R3730" s="2" t="s">
        <v>151</v>
      </c>
      <c r="S3730" s="2" t="s">
        <v>151</v>
      </c>
      <c r="T3730" s="2" t="s">
        <v>151</v>
      </c>
      <c r="U3730" s="14" t="s">
        <v>152</v>
      </c>
      <c r="V3730" s="13" t="s">
        <v>151</v>
      </c>
      <c r="W3730" s="2" t="s">
        <v>151</v>
      </c>
      <c r="X3730" s="2" t="s">
        <v>151</v>
      </c>
      <c r="Y3730" s="2" t="s">
        <v>152</v>
      </c>
      <c r="Z3730" s="94" t="s">
        <v>151</v>
      </c>
      <c r="AA3730" s="13" t="s">
        <v>151</v>
      </c>
      <c r="AB3730" s="2" t="s">
        <v>152</v>
      </c>
      <c r="AC3730" s="14" t="s">
        <v>152</v>
      </c>
      <c r="AD3730" s="93" t="s">
        <v>151</v>
      </c>
      <c r="AE3730" s="14" t="s">
        <v>151</v>
      </c>
      <c r="AF3730" s="99">
        <v>100</v>
      </c>
    </row>
    <row r="3731" spans="1:32" x14ac:dyDescent="0.3">
      <c r="A3731" s="55" t="str">
        <f t="shared" si="58"/>
        <v>TRtr_02.2</v>
      </c>
      <c r="C3731" s="96" t="s">
        <v>40</v>
      </c>
      <c r="D3731" s="97" t="s">
        <v>779</v>
      </c>
      <c r="E3731" s="97" t="s">
        <v>883</v>
      </c>
      <c r="F3731" s="97" t="s">
        <v>884</v>
      </c>
      <c r="G3731" s="97" t="s">
        <v>351</v>
      </c>
      <c r="H3731" s="96" t="s">
        <v>50</v>
      </c>
      <c r="I3731" s="98" t="s">
        <v>454</v>
      </c>
      <c r="J3731" s="27" t="s">
        <v>4919</v>
      </c>
      <c r="K3731" s="28" t="s">
        <v>4920</v>
      </c>
      <c r="L3731" s="93" t="s">
        <v>151</v>
      </c>
      <c r="M3731" s="2" t="s">
        <v>151</v>
      </c>
      <c r="N3731" s="94" t="s">
        <v>151</v>
      </c>
      <c r="O3731" s="13" t="s">
        <v>151</v>
      </c>
      <c r="P3731" s="2" t="s">
        <v>152</v>
      </c>
      <c r="Q3731" s="2" t="s">
        <v>152</v>
      </c>
      <c r="R3731" s="2" t="s">
        <v>152</v>
      </c>
      <c r="S3731" s="2" t="s">
        <v>151</v>
      </c>
      <c r="T3731" s="2" t="s">
        <v>151</v>
      </c>
      <c r="U3731" s="14" t="s">
        <v>152</v>
      </c>
      <c r="V3731" s="13" t="s">
        <v>151</v>
      </c>
      <c r="W3731" s="2" t="s">
        <v>151</v>
      </c>
      <c r="X3731" s="2" t="s">
        <v>151</v>
      </c>
      <c r="Y3731" s="2" t="s">
        <v>152</v>
      </c>
      <c r="Z3731" s="94" t="s">
        <v>152</v>
      </c>
      <c r="AA3731" s="13" t="s">
        <v>151</v>
      </c>
      <c r="AB3731" s="2" t="s">
        <v>152</v>
      </c>
      <c r="AC3731" s="14" t="s">
        <v>151</v>
      </c>
      <c r="AD3731" s="93" t="s">
        <v>151</v>
      </c>
      <c r="AE3731" s="14" t="s">
        <v>151</v>
      </c>
      <c r="AF3731" s="99">
        <v>100</v>
      </c>
    </row>
    <row r="3732" spans="1:32" x14ac:dyDescent="0.3">
      <c r="A3732" s="55" t="str">
        <f t="shared" si="58"/>
        <v>TRtr_02.3</v>
      </c>
      <c r="C3732" s="96" t="s">
        <v>40</v>
      </c>
      <c r="D3732" s="97" t="s">
        <v>779</v>
      </c>
      <c r="E3732" s="97" t="s">
        <v>885</v>
      </c>
      <c r="F3732" s="97" t="s">
        <v>886</v>
      </c>
      <c r="G3732" s="97" t="s">
        <v>351</v>
      </c>
      <c r="H3732" s="96" t="s">
        <v>50</v>
      </c>
      <c r="I3732" s="98" t="s">
        <v>454</v>
      </c>
      <c r="J3732" s="27" t="s">
        <v>4921</v>
      </c>
      <c r="K3732" s="28" t="s">
        <v>4922</v>
      </c>
      <c r="L3732" s="93" t="s">
        <v>151</v>
      </c>
      <c r="M3732" s="2" t="s">
        <v>152</v>
      </c>
      <c r="N3732" s="94" t="s">
        <v>152</v>
      </c>
      <c r="O3732" s="13" t="s">
        <v>152</v>
      </c>
      <c r="P3732" s="2" t="s">
        <v>152</v>
      </c>
      <c r="Q3732" s="2" t="s">
        <v>152</v>
      </c>
      <c r="R3732" s="2" t="s">
        <v>152</v>
      </c>
      <c r="S3732" s="2" t="s">
        <v>152</v>
      </c>
      <c r="T3732" s="2" t="s">
        <v>152</v>
      </c>
      <c r="U3732" s="14" t="s">
        <v>152</v>
      </c>
      <c r="V3732" s="13" t="s">
        <v>152</v>
      </c>
      <c r="W3732" s="2" t="s">
        <v>152</v>
      </c>
      <c r="X3732" s="2" t="s">
        <v>152</v>
      </c>
      <c r="Y3732" s="2" t="s">
        <v>152</v>
      </c>
      <c r="Z3732" s="94" t="s">
        <v>152</v>
      </c>
      <c r="AA3732" s="13" t="s">
        <v>152</v>
      </c>
      <c r="AB3732" s="2" t="s">
        <v>152</v>
      </c>
      <c r="AC3732" s="14" t="s">
        <v>152</v>
      </c>
      <c r="AD3732" s="93" t="s">
        <v>152</v>
      </c>
      <c r="AE3732" s="14" t="s">
        <v>152</v>
      </c>
      <c r="AF3732" s="99">
        <v>100</v>
      </c>
    </row>
    <row r="3733" spans="1:32" x14ac:dyDescent="0.3">
      <c r="A3733" s="55" t="str">
        <f t="shared" si="58"/>
        <v>TRtr_02.3</v>
      </c>
      <c r="C3733" s="96" t="s">
        <v>40</v>
      </c>
      <c r="D3733" s="97" t="s">
        <v>779</v>
      </c>
      <c r="E3733" s="97" t="s">
        <v>885</v>
      </c>
      <c r="F3733" s="97" t="s">
        <v>886</v>
      </c>
      <c r="G3733" s="97" t="s">
        <v>351</v>
      </c>
      <c r="H3733" s="96" t="s">
        <v>50</v>
      </c>
      <c r="I3733" s="98" t="s">
        <v>454</v>
      </c>
      <c r="J3733" s="27" t="s">
        <v>4923</v>
      </c>
      <c r="K3733" s="28" t="s">
        <v>4924</v>
      </c>
      <c r="L3733" s="93" t="s">
        <v>151</v>
      </c>
      <c r="M3733" s="2" t="s">
        <v>151</v>
      </c>
      <c r="N3733" s="94" t="s">
        <v>151</v>
      </c>
      <c r="O3733" s="13" t="s">
        <v>152</v>
      </c>
      <c r="P3733" s="2" t="s">
        <v>152</v>
      </c>
      <c r="Q3733" s="2" t="s">
        <v>152</v>
      </c>
      <c r="R3733" s="2" t="s">
        <v>152</v>
      </c>
      <c r="S3733" s="2" t="s">
        <v>152</v>
      </c>
      <c r="T3733" s="2" t="s">
        <v>152</v>
      </c>
      <c r="U3733" s="14" t="s">
        <v>152</v>
      </c>
      <c r="V3733" s="13" t="s">
        <v>151</v>
      </c>
      <c r="W3733" s="2" t="s">
        <v>151</v>
      </c>
      <c r="X3733" s="2" t="s">
        <v>151</v>
      </c>
      <c r="Y3733" s="2" t="s">
        <v>152</v>
      </c>
      <c r="Z3733" s="94" t="s">
        <v>152</v>
      </c>
      <c r="AA3733" s="13" t="s">
        <v>152</v>
      </c>
      <c r="AB3733" s="2" t="s">
        <v>152</v>
      </c>
      <c r="AC3733" s="14" t="s">
        <v>152</v>
      </c>
      <c r="AD3733" s="93" t="s">
        <v>151</v>
      </c>
      <c r="AE3733" s="14" t="s">
        <v>151</v>
      </c>
      <c r="AF3733" s="99">
        <v>100</v>
      </c>
    </row>
    <row r="3734" spans="1:32" x14ac:dyDescent="0.3">
      <c r="A3734" s="55" t="str">
        <f t="shared" si="58"/>
        <v>TRtr_02.4</v>
      </c>
      <c r="C3734" s="96" t="s">
        <v>40</v>
      </c>
      <c r="D3734" s="97" t="s">
        <v>779</v>
      </c>
      <c r="E3734" s="97" t="s">
        <v>887</v>
      </c>
      <c r="F3734" s="97" t="s">
        <v>888</v>
      </c>
      <c r="G3734" s="97" t="s">
        <v>351</v>
      </c>
      <c r="H3734" s="96" t="s">
        <v>50</v>
      </c>
      <c r="I3734" s="98" t="s">
        <v>454</v>
      </c>
      <c r="J3734" s="27" t="s">
        <v>4925</v>
      </c>
      <c r="K3734" s="28" t="s">
        <v>4926</v>
      </c>
      <c r="L3734" s="93" t="s">
        <v>151</v>
      </c>
      <c r="M3734" s="2" t="s">
        <v>152</v>
      </c>
      <c r="N3734" s="94" t="s">
        <v>152</v>
      </c>
      <c r="O3734" s="13" t="s">
        <v>152</v>
      </c>
      <c r="P3734" s="2" t="s">
        <v>152</v>
      </c>
      <c r="Q3734" s="2" t="s">
        <v>152</v>
      </c>
      <c r="R3734" s="2" t="s">
        <v>152</v>
      </c>
      <c r="S3734" s="2" t="s">
        <v>152</v>
      </c>
      <c r="T3734" s="2" t="s">
        <v>152</v>
      </c>
      <c r="U3734" s="14" t="s">
        <v>152</v>
      </c>
      <c r="V3734" s="13" t="s">
        <v>152</v>
      </c>
      <c r="W3734" s="2" t="s">
        <v>152</v>
      </c>
      <c r="X3734" s="2" t="s">
        <v>152</v>
      </c>
      <c r="Y3734" s="2" t="s">
        <v>152</v>
      </c>
      <c r="Z3734" s="94" t="s">
        <v>152</v>
      </c>
      <c r="AA3734" s="13" t="s">
        <v>152</v>
      </c>
      <c r="AB3734" s="2" t="s">
        <v>152</v>
      </c>
      <c r="AC3734" s="14" t="s">
        <v>152</v>
      </c>
      <c r="AD3734" s="93" t="s">
        <v>152</v>
      </c>
      <c r="AE3734" s="14" t="s">
        <v>152</v>
      </c>
      <c r="AF3734" s="99">
        <v>100</v>
      </c>
    </row>
    <row r="3735" spans="1:32" x14ac:dyDescent="0.3">
      <c r="A3735" s="55" t="str">
        <f t="shared" si="58"/>
        <v>TRtr_02.4</v>
      </c>
      <c r="C3735" s="96" t="s">
        <v>40</v>
      </c>
      <c r="D3735" s="97" t="s">
        <v>779</v>
      </c>
      <c r="E3735" s="97" t="s">
        <v>887</v>
      </c>
      <c r="F3735" s="97" t="s">
        <v>888</v>
      </c>
      <c r="G3735" s="97" t="s">
        <v>351</v>
      </c>
      <c r="H3735" s="96" t="s">
        <v>50</v>
      </c>
      <c r="I3735" s="98" t="s">
        <v>454</v>
      </c>
      <c r="J3735" s="27" t="s">
        <v>4925</v>
      </c>
      <c r="K3735" s="28" t="s">
        <v>4927</v>
      </c>
      <c r="L3735" s="93" t="s">
        <v>151</v>
      </c>
      <c r="M3735" s="2" t="s">
        <v>152</v>
      </c>
      <c r="N3735" s="94" t="s">
        <v>152</v>
      </c>
      <c r="O3735" s="13" t="s">
        <v>152</v>
      </c>
      <c r="P3735" s="2" t="s">
        <v>152</v>
      </c>
      <c r="Q3735" s="2" t="s">
        <v>152</v>
      </c>
      <c r="R3735" s="2" t="s">
        <v>152</v>
      </c>
      <c r="S3735" s="2" t="s">
        <v>152</v>
      </c>
      <c r="T3735" s="2" t="s">
        <v>152</v>
      </c>
      <c r="U3735" s="14" t="s">
        <v>152</v>
      </c>
      <c r="V3735" s="13" t="s">
        <v>152</v>
      </c>
      <c r="W3735" s="2" t="s">
        <v>152</v>
      </c>
      <c r="X3735" s="2" t="s">
        <v>152</v>
      </c>
      <c r="Y3735" s="2" t="s">
        <v>152</v>
      </c>
      <c r="Z3735" s="94" t="s">
        <v>152</v>
      </c>
      <c r="AA3735" s="13" t="s">
        <v>151</v>
      </c>
      <c r="AB3735" s="2" t="s">
        <v>152</v>
      </c>
      <c r="AC3735" s="14" t="s">
        <v>152</v>
      </c>
      <c r="AD3735" s="93" t="s">
        <v>152</v>
      </c>
      <c r="AE3735" s="14" t="s">
        <v>152</v>
      </c>
      <c r="AF3735" s="99">
        <v>100</v>
      </c>
    </row>
    <row r="3736" spans="1:32" x14ac:dyDescent="0.3">
      <c r="A3736" s="55" t="str">
        <f t="shared" si="58"/>
        <v>TRtr_03.1</v>
      </c>
      <c r="C3736" s="96" t="s">
        <v>40</v>
      </c>
      <c r="D3736" s="97" t="s">
        <v>779</v>
      </c>
      <c r="E3736" s="97" t="s">
        <v>889</v>
      </c>
      <c r="F3736" s="97" t="s">
        <v>890</v>
      </c>
      <c r="G3736" s="97" t="s">
        <v>344</v>
      </c>
      <c r="H3736" s="96" t="s">
        <v>50</v>
      </c>
      <c r="I3736" s="98" t="s">
        <v>454</v>
      </c>
      <c r="J3736" s="27" t="s">
        <v>4928</v>
      </c>
      <c r="K3736" s="28" t="s">
        <v>4929</v>
      </c>
      <c r="L3736" s="93" t="s">
        <v>151</v>
      </c>
      <c r="M3736" s="2" t="s">
        <v>151</v>
      </c>
      <c r="N3736" s="94" t="s">
        <v>151</v>
      </c>
      <c r="O3736" s="13"/>
      <c r="P3736" s="2"/>
      <c r="Q3736" s="2"/>
      <c r="R3736" s="2"/>
      <c r="S3736" s="2"/>
      <c r="T3736" s="2"/>
      <c r="U3736" s="14"/>
      <c r="V3736" s="13"/>
      <c r="W3736" s="2"/>
      <c r="X3736" s="2"/>
      <c r="Y3736" s="2"/>
      <c r="Z3736" s="94"/>
      <c r="AA3736" s="13"/>
      <c r="AB3736" s="2"/>
      <c r="AC3736" s="14"/>
      <c r="AD3736" s="93"/>
      <c r="AE3736" s="14"/>
      <c r="AF3736" s="99">
        <v>100</v>
      </c>
    </row>
    <row r="3737" spans="1:32" x14ac:dyDescent="0.3">
      <c r="A3737" s="55" t="str">
        <f t="shared" si="58"/>
        <v>TRtr_03.1</v>
      </c>
      <c r="C3737" s="96" t="s">
        <v>40</v>
      </c>
      <c r="D3737" s="97" t="s">
        <v>779</v>
      </c>
      <c r="E3737" s="97" t="s">
        <v>889</v>
      </c>
      <c r="F3737" s="97" t="s">
        <v>890</v>
      </c>
      <c r="G3737" s="97" t="s">
        <v>344</v>
      </c>
      <c r="H3737" s="96" t="s">
        <v>50</v>
      </c>
      <c r="I3737" s="98" t="s">
        <v>454</v>
      </c>
      <c r="J3737" s="27" t="s">
        <v>4930</v>
      </c>
      <c r="K3737" s="28" t="s">
        <v>4931</v>
      </c>
      <c r="L3737" s="93" t="s">
        <v>151</v>
      </c>
      <c r="M3737" s="2" t="s">
        <v>151</v>
      </c>
      <c r="N3737" s="94" t="s">
        <v>151</v>
      </c>
      <c r="O3737" s="13"/>
      <c r="P3737" s="2"/>
      <c r="Q3737" s="2"/>
      <c r="R3737" s="2"/>
      <c r="S3737" s="2"/>
      <c r="T3737" s="2"/>
      <c r="U3737" s="14"/>
      <c r="V3737" s="13"/>
      <c r="W3737" s="2"/>
      <c r="X3737" s="2"/>
      <c r="Y3737" s="2"/>
      <c r="Z3737" s="94"/>
      <c r="AA3737" s="13"/>
      <c r="AB3737" s="2"/>
      <c r="AC3737" s="14"/>
      <c r="AD3737" s="93"/>
      <c r="AE3737" s="14"/>
      <c r="AF3737" s="99">
        <v>100</v>
      </c>
    </row>
    <row r="3738" spans="1:32" x14ac:dyDescent="0.3">
      <c r="A3738" s="55" t="str">
        <f t="shared" si="58"/>
        <v>TRtr_03.1</v>
      </c>
      <c r="C3738" s="96" t="s">
        <v>40</v>
      </c>
      <c r="D3738" s="97" t="s">
        <v>779</v>
      </c>
      <c r="E3738" s="97" t="s">
        <v>889</v>
      </c>
      <c r="F3738" s="97" t="s">
        <v>890</v>
      </c>
      <c r="G3738" s="97" t="s">
        <v>344</v>
      </c>
      <c r="H3738" s="96" t="s">
        <v>50</v>
      </c>
      <c r="I3738" s="98" t="s">
        <v>454</v>
      </c>
      <c r="J3738" s="27" t="s">
        <v>4932</v>
      </c>
      <c r="K3738" s="28" t="s">
        <v>4933</v>
      </c>
      <c r="L3738" s="93" t="s">
        <v>151</v>
      </c>
      <c r="M3738" s="2" t="s">
        <v>151</v>
      </c>
      <c r="N3738" s="94" t="s">
        <v>151</v>
      </c>
      <c r="O3738" s="13"/>
      <c r="P3738" s="2"/>
      <c r="Q3738" s="2"/>
      <c r="R3738" s="2"/>
      <c r="S3738" s="2"/>
      <c r="T3738" s="2"/>
      <c r="U3738" s="14"/>
      <c r="V3738" s="13"/>
      <c r="W3738" s="2"/>
      <c r="X3738" s="2"/>
      <c r="Y3738" s="2"/>
      <c r="Z3738" s="94"/>
      <c r="AA3738" s="13"/>
      <c r="AB3738" s="2"/>
      <c r="AC3738" s="14"/>
      <c r="AD3738" s="93"/>
      <c r="AE3738" s="14"/>
      <c r="AF3738" s="99">
        <v>0</v>
      </c>
    </row>
    <row r="3739" spans="1:32" x14ac:dyDescent="0.3">
      <c r="A3739" s="55" t="str">
        <f t="shared" si="58"/>
        <v>TRtr_03.2</v>
      </c>
      <c r="C3739" s="96" t="s">
        <v>40</v>
      </c>
      <c r="D3739" s="97" t="s">
        <v>779</v>
      </c>
      <c r="E3739" s="97" t="s">
        <v>891</v>
      </c>
      <c r="F3739" s="97" t="s">
        <v>892</v>
      </c>
      <c r="G3739" s="97" t="s">
        <v>351</v>
      </c>
      <c r="H3739" s="96" t="s">
        <v>50</v>
      </c>
      <c r="I3739" s="98" t="s">
        <v>454</v>
      </c>
      <c r="J3739" s="27" t="s">
        <v>4928</v>
      </c>
      <c r="K3739" s="28" t="s">
        <v>4934</v>
      </c>
      <c r="L3739" s="93" t="s">
        <v>151</v>
      </c>
      <c r="M3739" s="2" t="s">
        <v>151</v>
      </c>
      <c r="N3739" s="94" t="s">
        <v>151</v>
      </c>
      <c r="O3739" s="13" t="s">
        <v>151</v>
      </c>
      <c r="P3739" s="2" t="s">
        <v>151</v>
      </c>
      <c r="Q3739" s="2" t="s">
        <v>468</v>
      </c>
      <c r="R3739" s="2" t="s">
        <v>152</v>
      </c>
      <c r="S3739" s="2" t="s">
        <v>151</v>
      </c>
      <c r="T3739" s="2" t="s">
        <v>151</v>
      </c>
      <c r="U3739" s="14" t="s">
        <v>152</v>
      </c>
      <c r="V3739" s="13" t="s">
        <v>151</v>
      </c>
      <c r="W3739" s="2" t="s">
        <v>151</v>
      </c>
      <c r="X3739" s="2" t="s">
        <v>151</v>
      </c>
      <c r="Y3739" s="2" t="s">
        <v>152</v>
      </c>
      <c r="Z3739" s="94" t="s">
        <v>152</v>
      </c>
      <c r="AA3739" s="13" t="s">
        <v>151</v>
      </c>
      <c r="AB3739" s="2" t="s">
        <v>152</v>
      </c>
      <c r="AC3739" s="14" t="s">
        <v>151</v>
      </c>
      <c r="AD3739" s="93" t="s">
        <v>151</v>
      </c>
      <c r="AE3739" s="14" t="s">
        <v>151</v>
      </c>
      <c r="AF3739" s="99">
        <v>100</v>
      </c>
    </row>
    <row r="3740" spans="1:32" x14ac:dyDescent="0.3">
      <c r="A3740" s="55" t="str">
        <f t="shared" si="58"/>
        <v>TRtr_03.2</v>
      </c>
      <c r="C3740" s="96" t="s">
        <v>40</v>
      </c>
      <c r="D3740" s="97" t="s">
        <v>779</v>
      </c>
      <c r="E3740" s="97" t="s">
        <v>891</v>
      </c>
      <c r="F3740" s="97" t="s">
        <v>892</v>
      </c>
      <c r="G3740" s="97" t="s">
        <v>351</v>
      </c>
      <c r="H3740" s="96" t="s">
        <v>50</v>
      </c>
      <c r="I3740" s="98" t="s">
        <v>454</v>
      </c>
      <c r="J3740" s="27" t="s">
        <v>4930</v>
      </c>
      <c r="K3740" s="28" t="s">
        <v>4935</v>
      </c>
      <c r="L3740" s="93" t="s">
        <v>151</v>
      </c>
      <c r="M3740" s="2" t="s">
        <v>151</v>
      </c>
      <c r="N3740" s="94" t="s">
        <v>151</v>
      </c>
      <c r="O3740" s="13" t="s">
        <v>152</v>
      </c>
      <c r="P3740" s="2" t="s">
        <v>152</v>
      </c>
      <c r="Q3740" s="2" t="s">
        <v>468</v>
      </c>
      <c r="R3740" s="2" t="s">
        <v>152</v>
      </c>
      <c r="S3740" s="2" t="s">
        <v>151</v>
      </c>
      <c r="T3740" s="2" t="s">
        <v>151</v>
      </c>
      <c r="U3740" s="14" t="s">
        <v>152</v>
      </c>
      <c r="V3740" s="13" t="s">
        <v>151</v>
      </c>
      <c r="W3740" s="2" t="s">
        <v>151</v>
      </c>
      <c r="X3740" s="2" t="s">
        <v>152</v>
      </c>
      <c r="Y3740" s="2" t="s">
        <v>152</v>
      </c>
      <c r="Z3740" s="94" t="s">
        <v>152</v>
      </c>
      <c r="AA3740" s="13" t="s">
        <v>151</v>
      </c>
      <c r="AB3740" s="2" t="s">
        <v>152</v>
      </c>
      <c r="AC3740" s="14" t="s">
        <v>152</v>
      </c>
      <c r="AD3740" s="93" t="s">
        <v>151</v>
      </c>
      <c r="AE3740" s="14" t="s">
        <v>152</v>
      </c>
      <c r="AF3740" s="99">
        <v>100</v>
      </c>
    </row>
    <row r="3741" spans="1:32" x14ac:dyDescent="0.3">
      <c r="A3741" s="55" t="str">
        <f t="shared" si="58"/>
        <v>TRtr_03.2</v>
      </c>
      <c r="C3741" s="96" t="s">
        <v>40</v>
      </c>
      <c r="D3741" s="97" t="s">
        <v>779</v>
      </c>
      <c r="E3741" s="97" t="s">
        <v>891</v>
      </c>
      <c r="F3741" s="97" t="s">
        <v>892</v>
      </c>
      <c r="G3741" s="97" t="s">
        <v>351</v>
      </c>
      <c r="H3741" s="96" t="s">
        <v>50</v>
      </c>
      <c r="I3741" s="98" t="s">
        <v>454</v>
      </c>
      <c r="J3741" s="27" t="s">
        <v>4932</v>
      </c>
      <c r="K3741" s="28" t="s">
        <v>4936</v>
      </c>
      <c r="L3741" s="93" t="s">
        <v>151</v>
      </c>
      <c r="M3741" s="2" t="s">
        <v>151</v>
      </c>
      <c r="N3741" s="94" t="s">
        <v>151</v>
      </c>
      <c r="O3741" s="13" t="s">
        <v>151</v>
      </c>
      <c r="P3741" s="2" t="s">
        <v>151</v>
      </c>
      <c r="Q3741" s="2" t="s">
        <v>468</v>
      </c>
      <c r="R3741" s="2" t="s">
        <v>152</v>
      </c>
      <c r="S3741" s="2" t="s">
        <v>151</v>
      </c>
      <c r="T3741" s="2" t="s">
        <v>151</v>
      </c>
      <c r="U3741" s="14" t="s">
        <v>152</v>
      </c>
      <c r="V3741" s="13" t="s">
        <v>151</v>
      </c>
      <c r="W3741" s="2" t="s">
        <v>151</v>
      </c>
      <c r="X3741" s="2" t="s">
        <v>152</v>
      </c>
      <c r="Y3741" s="2" t="s">
        <v>152</v>
      </c>
      <c r="Z3741" s="94" t="s">
        <v>152</v>
      </c>
      <c r="AA3741" s="13" t="s">
        <v>151</v>
      </c>
      <c r="AB3741" s="2" t="s">
        <v>152</v>
      </c>
      <c r="AC3741" s="14" t="s">
        <v>152</v>
      </c>
      <c r="AD3741" s="93" t="s">
        <v>151</v>
      </c>
      <c r="AE3741" s="14" t="s">
        <v>152</v>
      </c>
      <c r="AF3741" s="99">
        <v>100</v>
      </c>
    </row>
    <row r="3742" spans="1:32" x14ac:dyDescent="0.3">
      <c r="A3742" s="55" t="str">
        <f t="shared" si="58"/>
        <v>TRtr_03.3</v>
      </c>
      <c r="C3742" s="96" t="s">
        <v>40</v>
      </c>
      <c r="D3742" s="97" t="s">
        <v>779</v>
      </c>
      <c r="E3742" s="97" t="s">
        <v>893</v>
      </c>
      <c r="F3742" s="97" t="s">
        <v>894</v>
      </c>
      <c r="G3742" s="97" t="s">
        <v>351</v>
      </c>
      <c r="H3742" s="96" t="s">
        <v>50</v>
      </c>
      <c r="I3742" s="98" t="s">
        <v>454</v>
      </c>
      <c r="J3742" s="27" t="s">
        <v>4928</v>
      </c>
      <c r="K3742" s="28" t="s">
        <v>4937</v>
      </c>
      <c r="L3742" s="93" t="s">
        <v>151</v>
      </c>
      <c r="M3742" s="2" t="s">
        <v>151</v>
      </c>
      <c r="N3742" s="94" t="s">
        <v>151</v>
      </c>
      <c r="O3742" s="13" t="s">
        <v>151</v>
      </c>
      <c r="P3742" s="2" t="s">
        <v>151</v>
      </c>
      <c r="Q3742" s="2" t="s">
        <v>468</v>
      </c>
      <c r="R3742" s="2" t="s">
        <v>152</v>
      </c>
      <c r="S3742" s="2" t="s">
        <v>151</v>
      </c>
      <c r="T3742" s="2" t="s">
        <v>151</v>
      </c>
      <c r="U3742" s="14" t="s">
        <v>152</v>
      </c>
      <c r="V3742" s="13" t="s">
        <v>151</v>
      </c>
      <c r="W3742" s="2" t="s">
        <v>151</v>
      </c>
      <c r="X3742" s="2" t="s">
        <v>151</v>
      </c>
      <c r="Y3742" s="2" t="s">
        <v>152</v>
      </c>
      <c r="Z3742" s="94" t="s">
        <v>152</v>
      </c>
      <c r="AA3742" s="13" t="s">
        <v>151</v>
      </c>
      <c r="AB3742" s="2" t="s">
        <v>151</v>
      </c>
      <c r="AC3742" s="14" t="s">
        <v>151</v>
      </c>
      <c r="AD3742" s="93" t="s">
        <v>151</v>
      </c>
      <c r="AE3742" s="14" t="s">
        <v>151</v>
      </c>
      <c r="AF3742" s="99">
        <v>0</v>
      </c>
    </row>
    <row r="3743" spans="1:32" x14ac:dyDescent="0.3">
      <c r="A3743" s="55" t="str">
        <f t="shared" si="58"/>
        <v>TRtr_03.3</v>
      </c>
      <c r="C3743" s="96" t="s">
        <v>40</v>
      </c>
      <c r="D3743" s="97" t="s">
        <v>779</v>
      </c>
      <c r="E3743" s="97" t="s">
        <v>893</v>
      </c>
      <c r="F3743" s="97" t="s">
        <v>894</v>
      </c>
      <c r="G3743" s="97" t="s">
        <v>351</v>
      </c>
      <c r="H3743" s="96" t="s">
        <v>50</v>
      </c>
      <c r="I3743" s="98" t="s">
        <v>454</v>
      </c>
      <c r="J3743" s="27" t="s">
        <v>4930</v>
      </c>
      <c r="K3743" s="28" t="s">
        <v>4935</v>
      </c>
      <c r="L3743" s="93" t="s">
        <v>151</v>
      </c>
      <c r="M3743" s="2" t="s">
        <v>151</v>
      </c>
      <c r="N3743" s="94" t="s">
        <v>151</v>
      </c>
      <c r="O3743" s="13" t="s">
        <v>152</v>
      </c>
      <c r="P3743" s="2" t="s">
        <v>152</v>
      </c>
      <c r="Q3743" s="2" t="s">
        <v>468</v>
      </c>
      <c r="R3743" s="2" t="s">
        <v>152</v>
      </c>
      <c r="S3743" s="2" t="s">
        <v>152</v>
      </c>
      <c r="T3743" s="2" t="s">
        <v>152</v>
      </c>
      <c r="U3743" s="14" t="s">
        <v>152</v>
      </c>
      <c r="V3743" s="13" t="s">
        <v>151</v>
      </c>
      <c r="W3743" s="2" t="s">
        <v>151</v>
      </c>
      <c r="X3743" s="2" t="s">
        <v>152</v>
      </c>
      <c r="Y3743" s="2" t="s">
        <v>152</v>
      </c>
      <c r="Z3743" s="94" t="s">
        <v>152</v>
      </c>
      <c r="AA3743" s="13" t="s">
        <v>151</v>
      </c>
      <c r="AB3743" s="2" t="s">
        <v>151</v>
      </c>
      <c r="AC3743" s="14" t="s">
        <v>152</v>
      </c>
      <c r="AD3743" s="93" t="s">
        <v>151</v>
      </c>
      <c r="AE3743" s="14" t="s">
        <v>152</v>
      </c>
      <c r="AF3743" s="99">
        <v>100</v>
      </c>
    </row>
    <row r="3744" spans="1:32" x14ac:dyDescent="0.3">
      <c r="A3744" s="55" t="str">
        <f t="shared" si="58"/>
        <v>TRtr_03.3</v>
      </c>
      <c r="C3744" s="96" t="s">
        <v>40</v>
      </c>
      <c r="D3744" s="97" t="s">
        <v>779</v>
      </c>
      <c r="E3744" s="97" t="s">
        <v>893</v>
      </c>
      <c r="F3744" s="97" t="s">
        <v>894</v>
      </c>
      <c r="G3744" s="97" t="s">
        <v>351</v>
      </c>
      <c r="H3744" s="96" t="s">
        <v>50</v>
      </c>
      <c r="I3744" s="98" t="s">
        <v>454</v>
      </c>
      <c r="J3744" s="27" t="s">
        <v>4932</v>
      </c>
      <c r="K3744" s="28" t="s">
        <v>4936</v>
      </c>
      <c r="L3744" s="93" t="s">
        <v>151</v>
      </c>
      <c r="M3744" s="2" t="s">
        <v>151</v>
      </c>
      <c r="N3744" s="94" t="s">
        <v>151</v>
      </c>
      <c r="O3744" s="13" t="s">
        <v>152</v>
      </c>
      <c r="P3744" s="2" t="s">
        <v>152</v>
      </c>
      <c r="Q3744" s="2" t="s">
        <v>468</v>
      </c>
      <c r="R3744" s="2" t="s">
        <v>152</v>
      </c>
      <c r="S3744" s="2" t="s">
        <v>152</v>
      </c>
      <c r="T3744" s="2" t="s">
        <v>152</v>
      </c>
      <c r="U3744" s="14" t="s">
        <v>152</v>
      </c>
      <c r="V3744" s="13" t="s">
        <v>151</v>
      </c>
      <c r="W3744" s="2" t="s">
        <v>151</v>
      </c>
      <c r="X3744" s="2" t="s">
        <v>152</v>
      </c>
      <c r="Y3744" s="2" t="s">
        <v>152</v>
      </c>
      <c r="Z3744" s="94" t="s">
        <v>152</v>
      </c>
      <c r="AA3744" s="13" t="s">
        <v>151</v>
      </c>
      <c r="AB3744" s="2" t="s">
        <v>151</v>
      </c>
      <c r="AC3744" s="14" t="s">
        <v>152</v>
      </c>
      <c r="AD3744" s="93" t="s">
        <v>151</v>
      </c>
      <c r="AE3744" s="14" t="s">
        <v>152</v>
      </c>
      <c r="AF3744" s="99">
        <v>100</v>
      </c>
    </row>
  </sheetData>
  <autoFilter ref="C6:AF3744" xr:uid="{892E11EE-7622-4C08-BA13-8332CAF99F0B}"/>
  <conditionalFormatting sqref="O3745:AE4453">
    <cfRule type="expression" dxfId="79" priority="6">
      <formula>$G3745="Informational"</formula>
    </cfRule>
  </conditionalFormatting>
  <conditionalFormatting sqref="L7:AF3744">
    <cfRule type="expression" dxfId="78" priority="4">
      <formula>AZ7=2</formula>
    </cfRule>
  </conditionalFormatting>
  <conditionalFormatting sqref="L8:AF11 L26:AF29 L13:AF16 L31:AF32 L18:AF21 L23:AF24">
    <cfRule type="expression" dxfId="77" priority="5">
      <formula>#REF!="S2"</formula>
    </cfRule>
  </conditionalFormatting>
  <conditionalFormatting sqref="L7:AF7 L25:AF25 L12:AF12 L30:AF30 L17:AF17 L22:AF22">
    <cfRule type="expression" dxfId="76" priority="3">
      <formula>#REF!="S2"</formula>
    </cfRule>
  </conditionalFormatting>
  <conditionalFormatting sqref="L34:AF37 L60:AF63 L86:AF89 L112:AF115 L138:AF141 L164:AF167 L190:AF193 L216:AF219 L242:AF245 L268:AF271 L294:AF297 L320:AF323 L346:AF349 L372:AF375 L398:AF401 L424:AF427 L450:AF453 L476:AF479 L502:AF505 L528:AF531 L554:AF557 L580:AF583 L606:AF609 L632:AF635 L658:AF661 L684:AF687 L710:AF713 L736:AF739 L762:AF765 L788:AF791 L814:AF817 L840:AF843 L866:AF869 L892:AF895 L918:AF921 L944:AF947 L970:AF973 L996:AF999 L1022:AF1025 L1048:AF1051 L1074:AF1077 L1100:AF1103 L1126:AF1129 L1152:AF1155 L1178:AF1181 L1204:AF1207 L1230:AF1233 L1256:AF1259 L1282:AF1285 L1308:AF1311 L1334:AF1337 L1360:AF1363 L1386:AF1389 L1412:AF1415 L1438:AF1441 L1464:AF1467 L1490:AF1493 L1516:AF1519 L1542:AF1545 L1568:AF1571 L1594:AF1597 L1620:AF1623 L1646:AF1649 L1672:AF1675 L1698:AF1701 L1724:AF1727 L1750:AF1753 L1776:AF1779 L1802:AF1805 L1828:AF1831 L1854:AF1857 L1880:AF1883 L1906:AF1909 L1932:AF1935 L1958:AF1961 L1984:AF1987 L2010:AF2013 L2036:AF2039 L2062:AF2065 L2088:AF2091 L2114:AF2117 L2140:AF2143 L2166:AF2169 L2192:AF2195 L2218:AF2221 L2244:AF2247 L2270:AF2273 L2296:AF2299 L2322:AF2325 L2348:AF2351 L2374:AF2377 L2400:AF2403 L2426:AF2429 L2452:AF2455 L2478:AF2481 L2504:AF2507 L2530:AF2533 L2556:AF2559 L2582:AF2585 L2608:AF2611 L2634:AF2637 L2660:AF2663 L2686:AF2689 L2712:AF2715 L2738:AF2741 L2764:AF2767 L2790:AF2793 L2816:AF2819 L2842:AF2845 L2868:AF2871 L2894:AF2897 L2920:AF2923 L2946:AF2949 L2972:AF2975 L2998:AF3001 L3024:AF3027 L3050:AF3053 L3076:AF3079 L3102:AF3105 L3128:AF3131 L3154:AF3157 L3180:AF3183 L3206:AF3209 L3232:AF3235 L3258:AF3261 L3284:AF3287 L3310:AF3313 L3336:AF3339 L3362:AF3365 L3388:AF3391 L3414:AF3417 L3440:AF3443 L3466:AF3469 L3492:AF3495 L3518:AF3521 L3544:AF3547 L3570:AF3573 L3596:AF3599 L3622:AF3625 L3648:AF3651 L3674:AF3677 L3700:AF3703 L3726:AF3729 L52:AF55 L78:AF81 L104:AF107 L130:AF133 L156:AF159 L182:AF185 L208:AF211 L234:AF237 L260:AF263 L286:AF289 L312:AF315 L338:AF341 L364:AF367 L390:AF393 L416:AF419 L442:AF445 L468:AF471 L494:AF497 L520:AF523 L546:AF549 L572:AF575 L598:AF601 L624:AF627 L650:AF653 L676:AF679 L702:AF705 L728:AF731 L754:AF757 L780:AF783 L806:AF809 L832:AF835 L858:AF861 L884:AF887 L910:AF913 L936:AF939 L962:AF965 L988:AF991 L1014:AF1017 L1040:AF1043 L1066:AF1069 L1092:AF1095 L1118:AF1121 L1144:AF1147 L1170:AF1173 L1196:AF1199 L1222:AF1225 L1248:AF1251 L1274:AF1277 L1300:AF1303 L1326:AF1329 L1352:AF1355 L1378:AF1381 L1404:AF1407 L1430:AF1433 L1456:AF1459 L1482:AF1485 L1508:AF1511 L1534:AF1537 L1560:AF1563 L1586:AF1589 L1612:AF1615 L1638:AF1641 L1664:AF1667 L1690:AF1693 L1716:AF1719 L1742:AF1745 L1768:AF1771 L1794:AF1797 L1820:AF1823 L1846:AF1849 L1872:AF1875 L1898:AF1901 L1924:AF1927 L1950:AF1953 L1976:AF1979 L2002:AF2005 L2028:AF2031 L2054:AF2057 L2080:AF2083 L2106:AF2109 L2132:AF2135 L2158:AF2161 L2184:AF2187 L2210:AF2213 L2236:AF2239 L2262:AF2265 L2288:AF2291 L2314:AF2317 L2340:AF2343 L2366:AF2369 L2392:AF2395 L2418:AF2421 L2444:AF2447 L2470:AF2473 L2496:AF2499 L2522:AF2525 L2548:AF2551 L2574:AF2577 L2600:AF2603 L2626:AF2629 L2652:AF2655 L2678:AF2681 L2704:AF2707 L2730:AF2733 L2756:AF2759 L2782:AF2785 L2808:AF2811 L2834:AF2837 L2860:AF2863 L2886:AF2889 L2912:AF2915 L2938:AF2941 L2964:AF2967 L2990:AF2993 L3016:AF3019 L3042:AF3045 L3068:AF3071 L3094:AF3097 L3120:AF3123 L3146:AF3149 L3172:AF3175 L3198:AF3201 L3224:AF3227 L3250:AF3253 L3276:AF3279 L3302:AF3305 L3328:AF3331 L3354:AF3357 L3380:AF3383 L3406:AF3409 L3432:AF3435 L3458:AF3461 L3484:AF3487 L3510:AF3513 L3536:AF3539 L3562:AF3565 L3588:AF3591 L3614:AF3617 L3640:AF3643 L3666:AF3669 L3692:AF3695 L3718:AF3721 L3744:AF3744 L39:AF42 L65:AF68 L91:AF94 L117:AF120 L143:AF146 L169:AF172 L195:AF198 L221:AF224 L247:AF250 L273:AF276 L299:AF302 L325:AF328 L351:AF354 L377:AF380 L403:AF406 L429:AF432 L455:AF458 L481:AF484 L507:AF510 L533:AF536 L559:AF562 L585:AF588 L611:AF614 L637:AF640 L663:AF666 L689:AF692 L715:AF718 L741:AF744 L767:AF770 L793:AF796 L819:AF822 L845:AF848 L871:AF874 L897:AF900 L923:AF926 L949:AF952 L975:AF978 L1001:AF1004 L1027:AF1030 L1053:AF1056 L1079:AF1082 L1105:AF1108 L1131:AF1134 L1157:AF1160 L1183:AF1186 L1209:AF1212 L1235:AF1238 L1261:AF1264 L1287:AF1290 L1313:AF1316 L1339:AF1342 L1365:AF1368 L1391:AF1394 L1417:AF1420 L1443:AF1446 L1469:AF1472 L1495:AF1498 L1521:AF1524 L1547:AF1550 L1573:AF1576 L1599:AF1602 L1625:AF1628 L1651:AF1654 L1677:AF1680 L1703:AF1706 L1729:AF1732 L1755:AF1758 L1781:AF1784 L1807:AF1810 L1833:AF1836 L1859:AF1862 L1885:AF1888 L1911:AF1914 L1937:AF1940 L1963:AF1966 L1989:AF1992 L2015:AF2018 L2041:AF2044 L2067:AF2070 L2093:AF2096 L2119:AF2122 L2145:AF2148 L2171:AF2174 L2197:AF2200 L2223:AF2226 L2249:AF2252 L2275:AF2278 L2301:AF2304 L2327:AF2330 L2353:AF2356 L2379:AF2382 L2405:AF2408 L2431:AF2434 L2457:AF2460 L2483:AF2486 L2509:AF2512 L2535:AF2538 L2561:AF2564 L2587:AF2590 L2613:AF2616 L2639:AF2642 L2665:AF2668 L2691:AF2694 L2717:AF2720 L2743:AF2746 L2769:AF2772 L2795:AF2798 L2821:AF2824 L2847:AF2850 L2873:AF2876 L2899:AF2902 L2925:AF2928 L2951:AF2954 L2977:AF2980 L3003:AF3006 L3029:AF3032 L3055:AF3058 L3081:AF3084 L3107:AF3110 L3133:AF3136 L3159:AF3162 L3185:AF3188 L3211:AF3214 L3237:AF3240 L3263:AF3266 L3289:AF3292 L3315:AF3318 L3341:AF3344 L3367:AF3370 L3393:AF3396 L3419:AF3422 L3445:AF3448 L3471:AF3474 L3497:AF3500 L3523:AF3526 L3549:AF3552 L3575:AF3578 L3601:AF3604 L3627:AF3630 L3653:AF3656 L3679:AF3682 L3705:AF3708 L3731:AF3734 L57:AF58 L83:AF84 L109:AF110 L135:AF136 L161:AF162 L187:AF188 L213:AF214 L239:AF240 L265:AF266 L291:AF292 L317:AF318 L343:AF344 L369:AF370 L395:AF396 L421:AF422 L447:AF448 L473:AF474 L499:AF500 L525:AF526 L551:AF552 L577:AF578 L603:AF604 L629:AF630 L655:AF656 L681:AF682 L707:AF708 L733:AF734 L759:AF760 L785:AF786 L811:AF812 L837:AF838 L863:AF864 L889:AF890 L915:AF916 L941:AF942 L967:AF968 L993:AF994 L1019:AF1020 L1045:AF1046 L1071:AF1072 L1097:AF1098 L1123:AF1124 L1149:AF1150 L1175:AF1176 L1201:AF1202 L1227:AF1228 L1253:AF1254 L1279:AF1280 L1305:AF1306 L1331:AF1332 L1357:AF1358 L1383:AF1384 L1409:AF1410 L1435:AF1436 L1461:AF1462 L1487:AF1488 L1513:AF1514 L1539:AF1540 L1565:AF1566 L1591:AF1592 L1617:AF1618 L1643:AF1644 L1669:AF1670 L1695:AF1696 L1721:AF1722 L1747:AF1748 L1773:AF1774 L1799:AF1800 L1825:AF1826 L1851:AF1852 L1877:AF1878 L1903:AF1904 L1929:AF1930 L1955:AF1956 L1981:AF1982 L2007:AF2008 L2033:AF2034 L2059:AF2060 L2085:AF2086 L2111:AF2112 L2137:AF2138 L2163:AF2164 L2189:AF2190 L2215:AF2216 L2241:AF2242 L2267:AF2268 L2293:AF2294 L2319:AF2320 L2345:AF2346 L2371:AF2372 L2397:AF2398 L2423:AF2424 L2449:AF2450 L2475:AF2476 L2501:AF2502 L2527:AF2528 L2553:AF2554 L2579:AF2580 L2605:AF2606 L2631:AF2632 L2657:AF2658 L2683:AF2684 L2709:AF2710 L2735:AF2736 L2761:AF2762 L2787:AF2788 L2813:AF2814 L2839:AF2840 L2865:AF2866 L2891:AF2892 L2917:AF2918 L2943:AF2944 L2969:AF2970 L2995:AF2996 L3021:AF3022 L3047:AF3048 L3073:AF3074 L3099:AF3100 L3125:AF3126 L3151:AF3152 L3177:AF3178 L3203:AF3204 L3229:AF3230 L3255:AF3256 L3281:AF3282 L3307:AF3308 L3333:AF3334 L3359:AF3360 L3385:AF3386 L3411:AF3412 L3437:AF3438 L3463:AF3464 L3489:AF3490 L3515:AF3516 L3541:AF3542 L3567:AF3568 L3593:AF3594 L3619:AF3620 L3645:AF3646 L3671:AF3672 L3697:AF3698 L3723:AF3724 L44:AF47 L70:AF73 L96:AF99 L122:AF125 L148:AF151 L174:AF177 L200:AF203 L226:AF229 L252:AF255 L278:AF281 L304:AF307 L330:AF333 L356:AF359 L382:AF385 L408:AF411 L434:AF437 L460:AF463 L486:AF489 L512:AF515 L538:AF541 L564:AF567 L590:AF593 L616:AF619 L642:AF645 L668:AF671 L694:AF697 L720:AF723 L746:AF749 L772:AF775 L798:AF801 L824:AF827 L850:AF853 L876:AF879 L902:AF905 L928:AF931 L954:AF957 L980:AF983 L1006:AF1009 L1032:AF1035 L1058:AF1061 L1084:AF1087 L1110:AF1113 L1136:AF1139 L1162:AF1165 L1188:AF1191 L1214:AF1217 L1240:AF1243 L1266:AF1269 L1292:AF1295 L1318:AF1321 L1344:AF1347 L1370:AF1373 L1396:AF1399 L1422:AF1425 L1448:AF1451 L1474:AF1477 L1500:AF1503 L1526:AF1529 L1552:AF1555 L1578:AF1581 L1604:AF1607 L1630:AF1633 L1656:AF1659 L1682:AF1685 L1708:AF1711 L1734:AF1737 L1760:AF1763 L1786:AF1789 L1812:AF1815 L1838:AF1841 L1864:AF1867 L1890:AF1893 L1916:AF1919 L1942:AF1945 L1968:AF1971 L1994:AF1997 L2020:AF2023 L2046:AF2049 L2072:AF2075 L2098:AF2101 L2124:AF2127 L2150:AF2153 L2176:AF2179 L2202:AF2205 L2228:AF2231 L2254:AF2257 L2280:AF2283 L2306:AF2309 L2332:AF2335 L2358:AF2361 L2384:AF2387 L2410:AF2413 L2436:AF2439 L2462:AF2465 L2488:AF2491 L2514:AF2517 L2540:AF2543 L2566:AF2569 L2592:AF2595 L2618:AF2621 L2644:AF2647 L2670:AF2673 L2696:AF2699 L2722:AF2725 L2748:AF2751 L2774:AF2777 L2800:AF2803 L2826:AF2829 L2852:AF2855 L2878:AF2881 L2904:AF2907 L2930:AF2933 L2956:AF2959 L2982:AF2985 L3008:AF3011 L3034:AF3037 L3060:AF3063 L3086:AF3089 L3112:AF3115 L3138:AF3141 L3164:AF3167 L3190:AF3193 L3216:AF3219 L3242:AF3245 L3268:AF3271 L3294:AF3297 L3320:AF3323 L3346:AF3349 L3372:AF3375 L3398:AF3401 L3424:AF3427 L3450:AF3453 L3476:AF3479 L3502:AF3505 L3528:AF3531 L3554:AF3557 L3580:AF3583 L3606:AF3609 L3632:AF3635 L3658:AF3661 L3684:AF3687 L3710:AF3713 L3736:AF3739 L49:AF50 L75:AF76 L101:AF102 L127:AF128 L153:AF154 L179:AF180 L205:AF206 L231:AF232 L257:AF258 L283:AF284 L309:AF310 L335:AF336 L361:AF362 L387:AF388 L413:AF414 L439:AF440 L465:AF466 L491:AF492 L517:AF518 L543:AF544 L569:AF570 L595:AF596 L621:AF622 L647:AF648 L673:AF674 L699:AF700 L725:AF726 L751:AF752 L777:AF778 L803:AF804 L829:AF830 L855:AF856 L881:AF882 L907:AF908 L933:AF934 L959:AF960 L985:AF986 L1011:AF1012 L1037:AF1038 L1063:AF1064 L1089:AF1090 L1115:AF1116 L1141:AF1142 L1167:AF1168 L1193:AF1194 L1219:AF1220 L1245:AF1246 L1271:AF1272 L1297:AF1298 L1323:AF1324 L1349:AF1350 L1375:AF1376 L1401:AF1402 L1427:AF1428 L1453:AF1454 L1479:AF1480 L1505:AF1506 L1531:AF1532 L1557:AF1558 L1583:AF1584 L1609:AF1610 L1635:AF1636 L1661:AF1662 L1687:AF1688 L1713:AF1714 L1739:AF1740 L1765:AF1766 L1791:AF1792 L1817:AF1818 L1843:AF1844 L1869:AF1870 L1895:AF1896 L1921:AF1922 L1947:AF1948 L1973:AF1974 L1999:AF2000 L2025:AF2026 L2051:AF2052 L2077:AF2078 L2103:AF2104 L2129:AF2130 L2155:AF2156 L2181:AF2182 L2207:AF2208 L2233:AF2234 L2259:AF2260 L2285:AF2286 L2311:AF2312 L2337:AF2338 L2363:AF2364 L2389:AF2390 L2415:AF2416 L2441:AF2442 L2467:AF2468 L2493:AF2494 L2519:AF2520 L2545:AF2546 L2571:AF2572 L2597:AF2598 L2623:AF2624 L2649:AF2650 L2675:AF2676 L2701:AF2702 L2727:AF2728 L2753:AF2754 L2779:AF2780 L2805:AF2806 L2831:AF2832 L2857:AF2858 L2883:AF2884 L2909:AF2910 L2935:AF2936 L2961:AF2962 L2987:AF2988 L3013:AF3014 L3039:AF3040 L3065:AF3066 L3091:AF3092 L3117:AF3118 L3143:AF3144 L3169:AF3170 L3195:AF3196 L3221:AF3222 L3247:AF3248 L3273:AF3274 L3299:AF3300 L3325:AF3326 L3351:AF3352 L3377:AF3378 L3403:AF3404 L3429:AF3430 L3455:AF3456 L3481:AF3482 L3507:AF3508 L3533:AF3534 L3559:AF3560 L3585:AF3586 L3611:AF3612 L3637:AF3638 L3663:AF3664 L3689:AF3690 L3715:AF3716 L3741:AF3742">
    <cfRule type="expression" dxfId="75" priority="2">
      <formula>#REF!="S2"</formula>
    </cfRule>
  </conditionalFormatting>
  <conditionalFormatting sqref="L33:AF33 L59:AF59 L85:AF85 L111:AF111 L137:AF137 L163:AF163 L189:AF189 L215:AF215 L241:AF241 L267:AF267 L293:AF293 L319:AF319 L345:AF345 L371:AF371 L397:AF397 L423:AF423 L449:AF449 L475:AF475 L501:AF501 L527:AF527 L553:AF553 L579:AF579 L605:AF605 L631:AF631 L657:AF657 L683:AF683 L709:AF709 L735:AF735 L761:AF761 L787:AF787 L813:AF813 L839:AF839 L865:AF865 L891:AF891 L917:AF917 L943:AF943 L969:AF969 L995:AF995 L1021:AF1021 L1047:AF1047 L1073:AF1073 L1099:AF1099 L1125:AF1125 L1151:AF1151 L1177:AF1177 L1203:AF1203 L1229:AF1229 L1255:AF1255 L1281:AF1281 L1307:AF1307 L1333:AF1333 L1359:AF1359 L1385:AF1385 L1411:AF1411 L1437:AF1437 L1463:AF1463 L1489:AF1489 L1515:AF1515 L1541:AF1541 L1567:AF1567 L1593:AF1593 L1619:AF1619 L1645:AF1645 L1671:AF1671 L1697:AF1697 L1723:AF1723 L1749:AF1749 L1775:AF1775 L1801:AF1801 L1827:AF1827 L1853:AF1853 L1879:AF1879 L1905:AF1905 L1931:AF1931 L1957:AF1957 L1983:AF1983 L2009:AF2009 L2035:AF2035 L2061:AF2061 L2087:AF2087 L2113:AF2113 L2139:AF2139 L2165:AF2165 L2191:AF2191 L2217:AF2217 L2243:AF2243 L2269:AF2269 L2295:AF2295 L2321:AF2321 L2347:AF2347 L2373:AF2373 L2399:AF2399 L2425:AF2425 L2451:AF2451 L2477:AF2477 L2503:AF2503 L2529:AF2529 L2555:AF2555 L2581:AF2581 L2607:AF2607 L2633:AF2633 L2659:AF2659 L2685:AF2685 L2711:AF2711 L2737:AF2737 L2763:AF2763 L2789:AF2789 L2815:AF2815 L2841:AF2841 L2867:AF2867 L2893:AF2893 L2919:AF2919 L2945:AF2945 L2971:AF2971 L2997:AF2997 L3023:AF3023 L3049:AF3049 L3075:AF3075 L3101:AF3101 L3127:AF3127 L3153:AF3153 L3179:AF3179 L3205:AF3205 L3231:AF3231 L3257:AF3257 L3283:AF3283 L3309:AF3309 L3335:AF3335 L3361:AF3361 L3387:AF3387 L3413:AF3413 L3439:AF3439 L3465:AF3465 L3491:AF3491 L3517:AF3517 L3543:AF3543 L3569:AF3569 L3595:AF3595 L3621:AF3621 L3647:AF3647 L3673:AF3673 L3699:AF3699 L3725:AF3725 L51:AF51 L77:AF77 L103:AF103 L129:AF129 L155:AF155 L181:AF181 L207:AF207 L233:AF233 L259:AF259 L285:AF285 L311:AF311 L337:AF337 L363:AF363 L389:AF389 L415:AF415 L441:AF441 L467:AF467 L493:AF493 L519:AF519 L545:AF545 L571:AF571 L597:AF597 L623:AF623 L649:AF649 L675:AF675 L701:AF701 L727:AF727 L753:AF753 L779:AF779 L805:AF805 L831:AF831 L857:AF857 L883:AF883 L909:AF909 L935:AF935 L961:AF961 L987:AF987 L1013:AF1013 L1039:AF1039 L1065:AF1065 L1091:AF1091 L1117:AF1117 L1143:AF1143 L1169:AF1169 L1195:AF1195 L1221:AF1221 L1247:AF1247 L1273:AF1273 L1299:AF1299 L1325:AF1325 L1351:AF1351 L1377:AF1377 L1403:AF1403 L1429:AF1429 L1455:AF1455 L1481:AF1481 L1507:AF1507 L1533:AF1533 L1559:AF1559 L1585:AF1585 L1611:AF1611 L1637:AF1637 L1663:AF1663 L1689:AF1689 L1715:AF1715 L1741:AF1741 L1767:AF1767 L1793:AF1793 L1819:AF1819 L1845:AF1845 L1871:AF1871 L1897:AF1897 L1923:AF1923 L1949:AF1949 L1975:AF1975 L2001:AF2001 L2027:AF2027 L2053:AF2053 L2079:AF2079 L2105:AF2105 L2131:AF2131 L2157:AF2157 L2183:AF2183 L2209:AF2209 L2235:AF2235 L2261:AF2261 L2287:AF2287 L2313:AF2313 L2339:AF2339 L2365:AF2365 L2391:AF2391 L2417:AF2417 L2443:AF2443 L2469:AF2469 L2495:AF2495 L2521:AF2521 L2547:AF2547 L2573:AF2573 L2599:AF2599 L2625:AF2625 L2651:AF2651 L2677:AF2677 L2703:AF2703 L2729:AF2729 L2755:AF2755 L2781:AF2781 L2807:AF2807 L2833:AF2833 L2859:AF2859 L2885:AF2885 L2911:AF2911 L2937:AF2937 L2963:AF2963 L2989:AF2989 L3015:AF3015 L3041:AF3041 L3067:AF3067 L3093:AF3093 L3119:AF3119 L3145:AF3145 L3171:AF3171 L3197:AF3197 L3223:AF3223 L3249:AF3249 L3275:AF3275 L3301:AF3301 L3327:AF3327 L3353:AF3353 L3379:AF3379 L3405:AF3405 L3431:AF3431 L3457:AF3457 L3483:AF3483 L3509:AF3509 L3535:AF3535 L3561:AF3561 L3587:AF3587 L3613:AF3613 L3639:AF3639 L3665:AF3665 L3691:AF3691 L3717:AF3717 L3743:AF3743 L38:AF38 L64:AF64 L90:AF90 L116:AF116 L142:AF142 L168:AF168 L194:AF194 L220:AF220 L246:AF246 L272:AF272 L298:AF298 L324:AF324 L350:AF350 L376:AF376 L402:AF402 L428:AF428 L454:AF454 L480:AF480 L506:AF506 L532:AF532 L558:AF558 L584:AF584 L610:AF610 L636:AF636 L662:AF662 L688:AF688 L714:AF714 L740:AF740 L766:AF766 L792:AF792 L818:AF818 L844:AF844 L870:AF870 L896:AF896 L922:AF922 L948:AF948 L974:AF974 L1000:AF1000 L1026:AF1026 L1052:AF1052 L1078:AF1078 L1104:AF1104 L1130:AF1130 L1156:AF1156 L1182:AF1182 L1208:AF1208 L1234:AF1234 L1260:AF1260 L1286:AF1286 L1312:AF1312 L1338:AF1338 L1364:AF1364 L1390:AF1390 L1416:AF1416 L1442:AF1442 L1468:AF1468 L1494:AF1494 L1520:AF1520 L1546:AF1546 L1572:AF1572 L1598:AF1598 L1624:AF1624 L1650:AF1650 L1676:AF1676 L1702:AF1702 L1728:AF1728 L1754:AF1754 L1780:AF1780 L1806:AF1806 L1832:AF1832 L1858:AF1858 L1884:AF1884 L1910:AF1910 L1936:AF1936 L1962:AF1962 L1988:AF1988 L2014:AF2014 L2040:AF2040 L2066:AF2066 L2092:AF2092 L2118:AF2118 L2144:AF2144 L2170:AF2170 L2196:AF2196 L2222:AF2222 L2248:AF2248 L2274:AF2274 L2300:AF2300 L2326:AF2326 L2352:AF2352 L2378:AF2378 L2404:AF2404 L2430:AF2430 L2456:AF2456 L2482:AF2482 L2508:AF2508 L2534:AF2534 L2560:AF2560 L2586:AF2586 L2612:AF2612 L2638:AF2638 L2664:AF2664 L2690:AF2690 L2716:AF2716 L2742:AF2742 L2768:AF2768 L2794:AF2794 L2820:AF2820 L2846:AF2846 L2872:AF2872 L2898:AF2898 L2924:AF2924 L2950:AF2950 L2976:AF2976 L3002:AF3002 L3028:AF3028 L3054:AF3054 L3080:AF3080 L3106:AF3106 L3132:AF3132 L3158:AF3158 L3184:AF3184 L3210:AF3210 L3236:AF3236 L3262:AF3262 L3288:AF3288 L3314:AF3314 L3340:AF3340 L3366:AF3366 L3392:AF3392 L3418:AF3418 L3444:AF3444 L3470:AF3470 L3496:AF3496 L3522:AF3522 L3548:AF3548 L3574:AF3574 L3600:AF3600 L3626:AF3626 L3652:AF3652 L3678:AF3678 L3704:AF3704 L3730:AF3730 L56:AF56 L82:AF82 L108:AF108 L134:AF134 L160:AF160 L186:AF186 L212:AF212 L238:AF238 L264:AF264 L290:AF290 L316:AF316 L342:AF342 L368:AF368 L394:AF394 L420:AF420 L446:AF446 L472:AF472 L498:AF498 L524:AF524 L550:AF550 L576:AF576 L602:AF602 L628:AF628 L654:AF654 L680:AF680 L706:AF706 L732:AF732 L758:AF758 L784:AF784 L810:AF810 L836:AF836 L862:AF862 L888:AF888 L914:AF914 L940:AF940 L966:AF966 L992:AF992 L1018:AF1018 L1044:AF1044 L1070:AF1070 L1096:AF1096 L1122:AF1122 L1148:AF1148 L1174:AF1174 L1200:AF1200 L1226:AF1226 L1252:AF1252 L1278:AF1278 L1304:AF1304 L1330:AF1330 L1356:AF1356 L1382:AF1382 L1408:AF1408 L1434:AF1434 L1460:AF1460 L1486:AF1486 L1512:AF1512 L1538:AF1538 L1564:AF1564 L1590:AF1590 L1616:AF1616 L1642:AF1642 L1668:AF1668 L1694:AF1694 L1720:AF1720 L1746:AF1746 L1772:AF1772 L1798:AF1798 L1824:AF1824 L1850:AF1850 L1876:AF1876 L1902:AF1902 L1928:AF1928 L1954:AF1954 L1980:AF1980 L2006:AF2006 L2032:AF2032 L2058:AF2058 L2084:AF2084 L2110:AF2110 L2136:AF2136 L2162:AF2162 L2188:AF2188 L2214:AF2214 L2240:AF2240 L2266:AF2266 L2292:AF2292 L2318:AF2318 L2344:AF2344 L2370:AF2370 L2396:AF2396 L2422:AF2422 L2448:AF2448 L2474:AF2474 L2500:AF2500 L2526:AF2526 L2552:AF2552 L2578:AF2578 L2604:AF2604 L2630:AF2630 L2656:AF2656 L2682:AF2682 L2708:AF2708 L2734:AF2734 L2760:AF2760 L2786:AF2786 L2812:AF2812 L2838:AF2838 L2864:AF2864 L2890:AF2890 L2916:AF2916 L2942:AF2942 L2968:AF2968 L2994:AF2994 L3020:AF3020 L3046:AF3046 L3072:AF3072 L3098:AF3098 L3124:AF3124 L3150:AF3150 L3176:AF3176 L3202:AF3202 L3228:AF3228 L3254:AF3254 L3280:AF3280 L3306:AF3306 L3332:AF3332 L3358:AF3358 L3384:AF3384 L3410:AF3410 L3436:AF3436 L3462:AF3462 L3488:AF3488 L3514:AF3514 L3540:AF3540 L3566:AF3566 L3592:AF3592 L3618:AF3618 L3644:AF3644 L3670:AF3670 L3696:AF3696 L3722:AF3722 L43:AF43 L69:AF69 L95:AF95 L121:AF121 L147:AF147 L173:AF173 L199:AF199 L225:AF225 L251:AF251 L277:AF277 L303:AF303 L329:AF329 L355:AF355 L381:AF381 L407:AF407 L433:AF433 L459:AF459 L485:AF485 L511:AF511 L537:AF537 L563:AF563 L589:AF589 L615:AF615 L641:AF641 L667:AF667 L693:AF693 L719:AF719 L745:AF745 L771:AF771 L797:AF797 L823:AF823 L849:AF849 L875:AF875 L901:AF901 L927:AF927 L953:AF953 L979:AF979 L1005:AF1005 L1031:AF1031 L1057:AF1057 L1083:AF1083 L1109:AF1109 L1135:AF1135 L1161:AF1161 L1187:AF1187 L1213:AF1213 L1239:AF1239 L1265:AF1265 L1291:AF1291 L1317:AF1317 L1343:AF1343 L1369:AF1369 L1395:AF1395 L1421:AF1421 L1447:AF1447 L1473:AF1473 L1499:AF1499 L1525:AF1525 L1551:AF1551 L1577:AF1577 L1603:AF1603 L1629:AF1629 L1655:AF1655 L1681:AF1681 L1707:AF1707 L1733:AF1733 L1759:AF1759 L1785:AF1785 L1811:AF1811 L1837:AF1837 L1863:AF1863 L1889:AF1889 L1915:AF1915 L1941:AF1941 L1967:AF1967 L1993:AF1993 L2019:AF2019 L2045:AF2045 L2071:AF2071 L2097:AF2097 L2123:AF2123 L2149:AF2149 L2175:AF2175 L2201:AF2201 L2227:AF2227 L2253:AF2253 L2279:AF2279 L2305:AF2305 L2331:AF2331 L2357:AF2357 L2383:AF2383 L2409:AF2409 L2435:AF2435 L2461:AF2461 L2487:AF2487 L2513:AF2513 L2539:AF2539 L2565:AF2565 L2591:AF2591 L2617:AF2617 L2643:AF2643 L2669:AF2669 L2695:AF2695 L2721:AF2721 L2747:AF2747 L2773:AF2773 L2799:AF2799 L2825:AF2825 L2851:AF2851 L2877:AF2877 L2903:AF2903 L2929:AF2929 L2955:AF2955 L2981:AF2981 L3007:AF3007 L3033:AF3033 L3059:AF3059 L3085:AF3085 L3111:AF3111 L3137:AF3137 L3163:AF3163 L3189:AF3189 L3215:AF3215 L3241:AF3241 L3267:AF3267 L3293:AF3293 L3319:AF3319 L3345:AF3345 L3371:AF3371 L3397:AF3397 L3423:AF3423 L3449:AF3449 L3475:AF3475 L3501:AF3501 L3527:AF3527 L3553:AF3553 L3579:AF3579 L3605:AF3605 L3631:AF3631 L3657:AF3657 L3683:AF3683 L3709:AF3709 L3735:AF3735 L48:AF48 L74:AF74 L100:AF100 L126:AF126 L152:AF152 L178:AF178 L204:AF204 L230:AF230 L256:AF256 L282:AF282 L308:AF308 L334:AF334 L360:AF360 L386:AF386 L412:AF412 L438:AF438 L464:AF464 L490:AF490 L516:AF516 L542:AF542 L568:AF568 L594:AF594 L620:AF620 L646:AF646 L672:AF672 L698:AF698 L724:AF724 L750:AF750 L776:AF776 L802:AF802 L828:AF828 L854:AF854 L880:AF880 L906:AF906 L932:AF932 L958:AF958 L984:AF984 L1010:AF1010 L1036:AF1036 L1062:AF1062 L1088:AF1088 L1114:AF1114 L1140:AF1140 L1166:AF1166 L1192:AF1192 L1218:AF1218 L1244:AF1244 L1270:AF1270 L1296:AF1296 L1322:AF1322 L1348:AF1348 L1374:AF1374 L1400:AF1400 L1426:AF1426 L1452:AF1452 L1478:AF1478 L1504:AF1504 L1530:AF1530 L1556:AF1556 L1582:AF1582 L1608:AF1608 L1634:AF1634 L1660:AF1660 L1686:AF1686 L1712:AF1712 L1738:AF1738 L1764:AF1764 L1790:AF1790 L1816:AF1816 L1842:AF1842 L1868:AF1868 L1894:AF1894 L1920:AF1920 L1946:AF1946 L1972:AF1972 L1998:AF1998 L2024:AF2024 L2050:AF2050 L2076:AF2076 L2102:AF2102 L2128:AF2128 L2154:AF2154 L2180:AF2180 L2206:AF2206 L2232:AF2232 L2258:AF2258 L2284:AF2284 L2310:AF2310 L2336:AF2336 L2362:AF2362 L2388:AF2388 L2414:AF2414 L2440:AF2440 L2466:AF2466 L2492:AF2492 L2518:AF2518 L2544:AF2544 L2570:AF2570 L2596:AF2596 L2622:AF2622 L2648:AF2648 L2674:AF2674 L2700:AF2700 L2726:AF2726 L2752:AF2752 L2778:AF2778 L2804:AF2804 L2830:AF2830 L2856:AF2856 L2882:AF2882 L2908:AF2908 L2934:AF2934 L2960:AF2960 L2986:AF2986 L3012:AF3012 L3038:AF3038 L3064:AF3064 L3090:AF3090 L3116:AF3116 L3142:AF3142 L3168:AF3168 L3194:AF3194 L3220:AF3220 L3246:AF3246 L3272:AF3272 L3298:AF3298 L3324:AF3324 L3350:AF3350 L3376:AF3376 L3402:AF3402 L3428:AF3428 L3454:AF3454 L3480:AF3480 L3506:AF3506 L3532:AF3532 L3558:AF3558 L3584:AF3584 L3610:AF3610 L3636:AF3636 L3662:AF3662 L3688:AF3688 L3714:AF3714 L3740:AF3740">
    <cfRule type="expression" dxfId="74" priority="1">
      <formula>#REF!="S2"</formula>
    </cfRule>
  </conditionalFormatting>
  <dataValidations count="21">
    <dataValidation showInputMessage="1" showErrorMessage="1" prompt="If identification is needed, is it possible to identify oneself online?" sqref="W6" xr:uid="{1B40935C-A9A3-464D-8865-21E816F045AC}"/>
    <dataValidation showInputMessage="1" showErrorMessage="1" prompt="If it is possible to authenticate online, do you use a generic electronic identifier (e.g. a national eID card)?" sqref="X6" xr:uid="{8C840DDD-0D7A-4F51-87E9-14F747EA3E28}"/>
    <dataValidation showInputMessage="1" showErrorMessage="1" prompt="If it is possible to authenticate online for a service,  is it also possible to access another service in this life event (but provided by a different service provider) without re-authenticating?" sqref="Y6" xr:uid="{A9E36028-A24B-4B15-B0F3-ECDDDE486013}"/>
    <dataValidation showInputMessage="1" showErrorMessage="1" prompt="If it is possible to identify oneself online for a service, can one also decide to use a private eID (like eBanking token)? This question is not scored, but aims to increase insights into the use of various electronic identification tools." sqref="Z6" xr:uid="{89522165-E4EC-438B-9FF5-865831E89414}"/>
    <dataValidation showInputMessage="1" showErrorMessage="1" prompt="Is any kind of documentation needed to access or apply for the service? (no score is attributed to this question; the question intends to landscape for how many/which process steps an eDocument is relevant)_x000a_" sqref="AA6" xr:uid="{A029EDAF-687C-4098-91D7-27E8BFAFC233}"/>
    <dataValidation showInputMessage="1" showErrorMessage="1" prompt="Is it possible for the user to submit the document that is required by the service provider to complete procedures and formalities necessary to establish or to carry out a process step online (certificate, diploma, proof of registration etc)?" sqref="AB6" xr:uid="{2FF498E1-63BC-43D1-891A-ED3D701B3CE5}"/>
    <dataValidation showInputMessage="1" showErrorMessage="1" prompt="Could the user obtain the document that is to be provided by the service provider to the service recipient when completing procedures and formalities necessary to establish or to carry out a process step online in an electronic form?" sqref="AC6" xr:uid="{D81F75A7-8DC6-415D-BE1D-66F7920FF993}"/>
    <dataValidation showInputMessage="1" showErrorMessage="1" prompt="Is any kind of eForm needed to access or apply for the service? (no score is attributed to this question, the question intends to landscape for how many/which process steps an eForm is required)" sqref="AD6" xr:uid="{ECCC6FED-B790-43E8-8ABC-13BFD55448FE}"/>
    <dataValidation showInputMessage="1" showErrorMessage="1" prompt="When applying for this service is personal data pre-filled by the service provider? (based on data from authentic sources  such as National register, Tax registers, Company registers etc.)" sqref="AE6" xr:uid="{609D2D0C-002B-4AFA-8FD3-4C71207EB45E}"/>
    <dataValidation showInputMessage="1" showErrorMessage="1" prompt="Is any kind of (online/offline) identification needed to access or obtain the service? (no score is attributed to this question, the question intends to landscape for how many/which process steps an eID is required) " sqref="V6" xr:uid="{E5E61729-50DD-49DA-852F-F2EEA802D3FD}"/>
    <dataValidation allowBlank="1" showInputMessage="1" showErrorMessage="1" prompt="Does one receive a delivery notice of successful completion of the process step online?" sqref="O6" xr:uid="{73E31115-6990-4D32-9B56-0297FDE0D978}"/>
    <dataValidation allowBlank="1" showInputMessage="1" showErrorMessage="1" prompt="During the course of the service, is progress tracked? (i.e. is it clear how much of the process step you have accomplished and how much of it still remains to be done?)" sqref="P6" xr:uid="{16464DA8-24C6-4CB9-82B5-46F3E6758B6E}"/>
    <dataValidation allowBlank="1" showInputMessage="1" showErrorMessage="1" prompt="During the course of the service, can you save work done as a draft (i.e. could you return to your draft work at another moment in time)?" sqref="Q6" xr:uid="{F7DDE8E0-3CD4-4099-849E-E7DF2CAB8B3D}"/>
    <dataValidation allowBlank="1" showInputMessage="1" showErrorMessage="1" prompt="Does the site communicate expectations on how long the entire process is estimated to take (i.e. how long it takes to fill in the online form)?" sqref="R6" xr:uid="{F0BAEEDE-8C7C-459B-9D61-E8ABC6C6D03F}"/>
    <dataValidation allowBlank="1" showInputMessage="1" showErrorMessage="1" prompt="Is it clear what the delivery timelines of the service are (i.e. when the service is expected to be provided, ideally this is sooner than the legal maximum time limit)? " sqref="S6" xr:uid="{24CB9012-C6AB-4286-9C77-2A220F0FD82E}"/>
    <dataValidation allowBlank="1" showInputMessage="1" showErrorMessage="1" prompt="Is there a maximum time limit set within which the administration has to deliver (i.e. the legal and formal deadline that cannot be exceeded by the service provider)?" sqref="T6" xr:uid="{333E9299-8E35-4599-A9DF-44796F0D130B}"/>
    <dataValidation allowBlank="1" showInputMessage="1" showErrorMessage="1" prompt="Is information available about service performance (any type: service levels, performance assessment)?" sqref="U6" xr:uid="{1AF326BC-D27B-43C0-B67A-11A47AED818B}"/>
    <dataValidation allowBlank="1" showInputMessage="1" showErrorMessage="1" prompt="Is information about the service available online?" sqref="L6" xr:uid="{BBC71392-245D-4AB1-919A-140826DFD601}"/>
    <dataValidation allowBlank="1" showInputMessage="1" showErrorMessage="1" prompt="Is the actual service available online?" sqref="M6" xr:uid="{22C079EB-64E3-4E9F-B7D7-2CB9853EA633}"/>
    <dataValidation allowBlank="1" showInputMessage="1" showErrorMessage="1" prompt="Is the service/information about the service available through (one of the) relevant portal(s)?" sqref="N6" xr:uid="{E9D38BB2-F84E-4A72-BAFD-C95562FD9BD1}"/>
    <dataValidation allowBlank="1" showInputMessage="1" showErrorMessage="1" prompt="Mobile friendliness is assessed with two autmated tools that measure whether websites are adaptive to mobile devices" sqref="AF6" xr:uid="{E01A66CE-F8F4-414B-B4A4-100A0B9A3058}"/>
  </dataValidations>
  <hyperlinks>
    <hyperlink ref="K2238" r:id="rId1" display="https://web.gencat.cat/es/tramits/tramits-temes/Preinscripcio-universitaria" xr:uid="{0A199BB1-FA7E-49B5-81F8-13B22BD5D4FA}"/>
  </hyperlinks>
  <pageMargins left="0.7" right="0.7" top="0.75" bottom="0.75" header="0.3" footer="0.3"/>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A43A6-3FFB-4F2B-8591-A902E619D4BF}">
  <sheetPr codeName="Sheet4">
    <tabColor rgb="FF0070C0"/>
    <pageSetUpPr autoPageBreaks="0"/>
  </sheetPr>
  <dimension ref="B1:M1057"/>
  <sheetViews>
    <sheetView zoomScaleNormal="100" workbookViewId="0">
      <pane ySplit="7" topLeftCell="A8" activePane="bottomLeft" state="frozen"/>
      <selection activeCell="F3" sqref="F3"/>
      <selection pane="bottomLeft" activeCell="B4" sqref="B4"/>
    </sheetView>
  </sheetViews>
  <sheetFormatPr defaultColWidth="9" defaultRowHeight="13.5" x14ac:dyDescent="0.3"/>
  <cols>
    <col min="1" max="1" width="3" style="26" customWidth="1"/>
    <col min="2" max="2" width="11.3828125" style="26" customWidth="1"/>
    <col min="3" max="3" width="13.23046875" style="26" customWidth="1"/>
    <col min="4" max="5" width="23.61328125" style="26" customWidth="1"/>
    <col min="6" max="6" width="13.84375" style="26" customWidth="1"/>
    <col min="7" max="7" width="25.84375" style="26" customWidth="1"/>
    <col min="8" max="8" width="12.15234375" style="26" customWidth="1"/>
    <col min="9" max="9" width="12.84375" style="26" customWidth="1"/>
    <col min="10" max="10" width="14.23046875" style="26" customWidth="1"/>
    <col min="11" max="11" width="24.765625" style="26" customWidth="1"/>
    <col min="12" max="12" width="22" style="26" customWidth="1"/>
    <col min="13" max="13" width="18.15234375" style="26" customWidth="1"/>
    <col min="14" max="16384" width="9" style="26"/>
  </cols>
  <sheetData>
    <row r="1" spans="2:13" hidden="1" x14ac:dyDescent="0.3"/>
    <row r="2" spans="2:13" hidden="1" x14ac:dyDescent="0.3"/>
    <row r="3" spans="2:13" ht="21" customHeight="1" x14ac:dyDescent="0.3"/>
    <row r="4" spans="2:13" ht="25.5" customHeight="1" x14ac:dyDescent="0.45">
      <c r="B4" s="56" t="s">
        <v>786</v>
      </c>
    </row>
    <row r="5" spans="2:13" ht="14.25" customHeight="1" x14ac:dyDescent="0.45">
      <c r="D5" s="56"/>
      <c r="E5" s="56"/>
    </row>
    <row r="6" spans="2:13" ht="27.75" customHeight="1" x14ac:dyDescent="0.3">
      <c r="B6" s="100"/>
      <c r="C6" s="101"/>
      <c r="D6" s="101"/>
      <c r="E6" s="101"/>
      <c r="F6" s="101"/>
      <c r="G6" s="101"/>
      <c r="H6" s="101" t="s">
        <v>321</v>
      </c>
      <c r="I6" s="102"/>
      <c r="J6" s="102"/>
      <c r="K6" s="61" t="s">
        <v>661</v>
      </c>
      <c r="L6" s="61" t="s">
        <v>662</v>
      </c>
      <c r="M6" s="61" t="s">
        <v>663</v>
      </c>
    </row>
    <row r="7" spans="2:13" ht="23.25" customHeight="1" x14ac:dyDescent="0.3">
      <c r="B7" s="67" t="s">
        <v>3</v>
      </c>
      <c r="C7" s="67" t="s">
        <v>41</v>
      </c>
      <c r="D7" s="67" t="s">
        <v>42</v>
      </c>
      <c r="E7" s="67" t="s">
        <v>326</v>
      </c>
      <c r="F7" s="67" t="s">
        <v>327</v>
      </c>
      <c r="G7" s="67" t="s">
        <v>664</v>
      </c>
      <c r="H7" s="103" t="s">
        <v>46</v>
      </c>
      <c r="I7" s="67" t="s">
        <v>45</v>
      </c>
      <c r="J7" s="145" t="s">
        <v>329</v>
      </c>
      <c r="K7" s="67" t="s">
        <v>665</v>
      </c>
      <c r="L7" s="67" t="s">
        <v>666</v>
      </c>
      <c r="M7" s="103" t="s">
        <v>667</v>
      </c>
    </row>
    <row r="8" spans="2:13" x14ac:dyDescent="0.3">
      <c r="B8" s="68" t="s">
        <v>5</v>
      </c>
      <c r="C8" s="68" t="s">
        <v>776</v>
      </c>
      <c r="D8" s="68" t="s">
        <v>815</v>
      </c>
      <c r="E8" s="68" t="s">
        <v>816</v>
      </c>
      <c r="F8" s="68" t="s">
        <v>351</v>
      </c>
      <c r="G8" s="69" t="s">
        <v>668</v>
      </c>
      <c r="H8" s="70" t="s">
        <v>151</v>
      </c>
      <c r="I8" s="71" t="s">
        <v>152</v>
      </c>
      <c r="J8" s="143" t="s">
        <v>454</v>
      </c>
      <c r="K8" s="72">
        <v>100</v>
      </c>
      <c r="L8" s="73">
        <v>0</v>
      </c>
      <c r="M8" s="74" t="s">
        <v>114</v>
      </c>
    </row>
    <row r="9" spans="2:13" x14ac:dyDescent="0.3">
      <c r="B9" s="77" t="s">
        <v>5</v>
      </c>
      <c r="C9" s="77" t="s">
        <v>776</v>
      </c>
      <c r="D9" s="77" t="s">
        <v>817</v>
      </c>
      <c r="E9" s="77" t="s">
        <v>818</v>
      </c>
      <c r="F9" s="77" t="s">
        <v>351</v>
      </c>
      <c r="G9" s="78" t="s">
        <v>668</v>
      </c>
      <c r="H9" s="79" t="s">
        <v>151</v>
      </c>
      <c r="I9" s="80" t="s">
        <v>152</v>
      </c>
      <c r="J9" s="80" t="s">
        <v>454</v>
      </c>
      <c r="K9" s="72">
        <v>0</v>
      </c>
      <c r="L9" s="73">
        <v>0</v>
      </c>
      <c r="M9" s="74" t="s">
        <v>114</v>
      </c>
    </row>
    <row r="10" spans="2:13" x14ac:dyDescent="0.3">
      <c r="B10" s="77" t="s">
        <v>5</v>
      </c>
      <c r="C10" s="77" t="s">
        <v>776</v>
      </c>
      <c r="D10" s="77" t="s">
        <v>819</v>
      </c>
      <c r="E10" s="77" t="s">
        <v>820</v>
      </c>
      <c r="F10" s="77" t="s">
        <v>351</v>
      </c>
      <c r="G10" s="78" t="s">
        <v>668</v>
      </c>
      <c r="H10" s="79" t="s">
        <v>151</v>
      </c>
      <c r="I10" s="80" t="s">
        <v>152</v>
      </c>
      <c r="J10" s="80" t="s">
        <v>454</v>
      </c>
      <c r="K10" s="72">
        <v>100</v>
      </c>
      <c r="L10" s="73">
        <v>0</v>
      </c>
      <c r="M10" s="74">
        <v>0</v>
      </c>
    </row>
    <row r="11" spans="2:13" x14ac:dyDescent="0.3">
      <c r="B11" s="77" t="s">
        <v>5</v>
      </c>
      <c r="C11" s="77" t="s">
        <v>776</v>
      </c>
      <c r="D11" s="77" t="s">
        <v>823</v>
      </c>
      <c r="E11" s="77" t="s">
        <v>824</v>
      </c>
      <c r="F11" s="77" t="s">
        <v>351</v>
      </c>
      <c r="G11" s="78" t="s">
        <v>668</v>
      </c>
      <c r="H11" s="79" t="s">
        <v>151</v>
      </c>
      <c r="I11" s="80" t="s">
        <v>152</v>
      </c>
      <c r="J11" s="80" t="s">
        <v>454</v>
      </c>
      <c r="K11" s="72">
        <v>100</v>
      </c>
      <c r="L11" s="73">
        <v>0</v>
      </c>
      <c r="M11" s="74" t="s">
        <v>114</v>
      </c>
    </row>
    <row r="12" spans="2:13" x14ac:dyDescent="0.3">
      <c r="B12" s="77" t="s">
        <v>5</v>
      </c>
      <c r="C12" s="77" t="s">
        <v>776</v>
      </c>
      <c r="D12" s="77" t="s">
        <v>825</v>
      </c>
      <c r="E12" s="77" t="s">
        <v>826</v>
      </c>
      <c r="F12" s="77" t="s">
        <v>351</v>
      </c>
      <c r="G12" s="78" t="s">
        <v>668</v>
      </c>
      <c r="H12" s="79" t="s">
        <v>151</v>
      </c>
      <c r="I12" s="80" t="s">
        <v>152</v>
      </c>
      <c r="J12" s="80" t="s">
        <v>454</v>
      </c>
      <c r="K12" s="72">
        <v>100</v>
      </c>
      <c r="L12" s="73" t="s">
        <v>114</v>
      </c>
      <c r="M12" s="74">
        <v>0</v>
      </c>
    </row>
    <row r="13" spans="2:13" x14ac:dyDescent="0.3">
      <c r="B13" s="77" t="s">
        <v>5</v>
      </c>
      <c r="C13" s="77" t="s">
        <v>776</v>
      </c>
      <c r="D13" s="77" t="s">
        <v>827</v>
      </c>
      <c r="E13" s="77" t="s">
        <v>828</v>
      </c>
      <c r="F13" s="77" t="s">
        <v>351</v>
      </c>
      <c r="G13" s="78" t="s">
        <v>668</v>
      </c>
      <c r="H13" s="79" t="s">
        <v>151</v>
      </c>
      <c r="I13" s="80" t="s">
        <v>152</v>
      </c>
      <c r="J13" s="80" t="s">
        <v>454</v>
      </c>
      <c r="K13" s="72">
        <v>100</v>
      </c>
      <c r="L13" s="73" t="s">
        <v>114</v>
      </c>
      <c r="M13" s="74" t="s">
        <v>114</v>
      </c>
    </row>
    <row r="14" spans="2:13" x14ac:dyDescent="0.3">
      <c r="B14" s="77" t="s">
        <v>5</v>
      </c>
      <c r="C14" s="77" t="s">
        <v>776</v>
      </c>
      <c r="D14" s="77" t="s">
        <v>829</v>
      </c>
      <c r="E14" s="77" t="s">
        <v>830</v>
      </c>
      <c r="F14" s="77" t="s">
        <v>351</v>
      </c>
      <c r="G14" s="78" t="s">
        <v>668</v>
      </c>
      <c r="H14" s="79" t="s">
        <v>151</v>
      </c>
      <c r="I14" s="80" t="s">
        <v>152</v>
      </c>
      <c r="J14" s="80" t="s">
        <v>454</v>
      </c>
      <c r="K14" s="72">
        <v>50</v>
      </c>
      <c r="L14" s="73">
        <v>0</v>
      </c>
      <c r="M14" s="74" t="s">
        <v>114</v>
      </c>
    </row>
    <row r="15" spans="2:13" x14ac:dyDescent="0.3">
      <c r="B15" s="77" t="s">
        <v>5</v>
      </c>
      <c r="C15" s="77" t="s">
        <v>776</v>
      </c>
      <c r="D15" s="77" t="s">
        <v>831</v>
      </c>
      <c r="E15" s="77" t="s">
        <v>832</v>
      </c>
      <c r="F15" s="77" t="s">
        <v>351</v>
      </c>
      <c r="G15" s="78" t="s">
        <v>668</v>
      </c>
      <c r="H15" s="79" t="s">
        <v>151</v>
      </c>
      <c r="I15" s="80" t="s">
        <v>152</v>
      </c>
      <c r="J15" s="80" t="s">
        <v>454</v>
      </c>
      <c r="K15" s="72">
        <v>0</v>
      </c>
      <c r="L15" s="73">
        <v>0</v>
      </c>
      <c r="M15" s="74" t="s">
        <v>114</v>
      </c>
    </row>
    <row r="16" spans="2:13" x14ac:dyDescent="0.3">
      <c r="B16" s="77" t="s">
        <v>5</v>
      </c>
      <c r="C16" s="77" t="s">
        <v>776</v>
      </c>
      <c r="D16" s="77" t="s">
        <v>833</v>
      </c>
      <c r="E16" s="77" t="s">
        <v>834</v>
      </c>
      <c r="F16" s="77" t="s">
        <v>351</v>
      </c>
      <c r="G16" s="78" t="s">
        <v>668</v>
      </c>
      <c r="H16" s="79" t="s">
        <v>151</v>
      </c>
      <c r="I16" s="80" t="s">
        <v>152</v>
      </c>
      <c r="J16" s="80" t="s">
        <v>454</v>
      </c>
      <c r="K16" s="72">
        <v>50</v>
      </c>
      <c r="L16" s="73">
        <v>0</v>
      </c>
      <c r="M16" s="74" t="s">
        <v>114</v>
      </c>
    </row>
    <row r="17" spans="2:13" x14ac:dyDescent="0.3">
      <c r="B17" s="77" t="s">
        <v>5</v>
      </c>
      <c r="C17" s="77" t="s">
        <v>835</v>
      </c>
      <c r="D17" s="77" t="s">
        <v>836</v>
      </c>
      <c r="E17" s="77" t="s">
        <v>837</v>
      </c>
      <c r="F17" s="77" t="s">
        <v>344</v>
      </c>
      <c r="G17" s="78" t="s">
        <v>668</v>
      </c>
      <c r="H17" s="79" t="s">
        <v>151</v>
      </c>
      <c r="I17" s="80" t="s">
        <v>152</v>
      </c>
      <c r="J17" s="80" t="s">
        <v>52</v>
      </c>
      <c r="K17" s="72">
        <v>0</v>
      </c>
      <c r="L17" s="73" t="s">
        <v>114</v>
      </c>
      <c r="M17" s="74" t="s">
        <v>114</v>
      </c>
    </row>
    <row r="18" spans="2:13" x14ac:dyDescent="0.3">
      <c r="B18" s="77" t="s">
        <v>5</v>
      </c>
      <c r="C18" s="77" t="s">
        <v>835</v>
      </c>
      <c r="D18" s="77" t="s">
        <v>838</v>
      </c>
      <c r="E18" s="77" t="s">
        <v>839</v>
      </c>
      <c r="F18" s="77" t="s">
        <v>344</v>
      </c>
      <c r="G18" s="78" t="s">
        <v>668</v>
      </c>
      <c r="H18" s="79" t="s">
        <v>151</v>
      </c>
      <c r="I18" s="80" t="s">
        <v>152</v>
      </c>
      <c r="J18" s="80" t="s">
        <v>52</v>
      </c>
      <c r="K18" s="72">
        <v>0</v>
      </c>
      <c r="L18" s="73" t="s">
        <v>114</v>
      </c>
      <c r="M18" s="74" t="s">
        <v>114</v>
      </c>
    </row>
    <row r="19" spans="2:13" x14ac:dyDescent="0.3">
      <c r="B19" s="77" t="s">
        <v>5</v>
      </c>
      <c r="C19" s="77" t="s">
        <v>835</v>
      </c>
      <c r="D19" s="77" t="s">
        <v>840</v>
      </c>
      <c r="E19" s="77" t="s">
        <v>431</v>
      </c>
      <c r="F19" s="77" t="s">
        <v>351</v>
      </c>
      <c r="G19" s="78" t="s">
        <v>668</v>
      </c>
      <c r="H19" s="79" t="s">
        <v>152</v>
      </c>
      <c r="I19" s="80" t="s">
        <v>6</v>
      </c>
      <c r="J19" s="80" t="s">
        <v>6</v>
      </c>
      <c r="K19" s="72" t="s">
        <v>114</v>
      </c>
      <c r="L19" s="73" t="s">
        <v>6</v>
      </c>
      <c r="M19" s="74" t="s">
        <v>114</v>
      </c>
    </row>
    <row r="20" spans="2:13" x14ac:dyDescent="0.3">
      <c r="B20" s="77" t="s">
        <v>5</v>
      </c>
      <c r="C20" s="77" t="s">
        <v>835</v>
      </c>
      <c r="D20" s="77" t="s">
        <v>841</v>
      </c>
      <c r="E20" s="77" t="s">
        <v>842</v>
      </c>
      <c r="F20" s="77" t="s">
        <v>351</v>
      </c>
      <c r="G20" s="78" t="s">
        <v>668</v>
      </c>
      <c r="H20" s="79" t="s">
        <v>151</v>
      </c>
      <c r="I20" s="80" t="s">
        <v>152</v>
      </c>
      <c r="J20" s="80" t="s">
        <v>454</v>
      </c>
      <c r="K20" s="72">
        <v>0</v>
      </c>
      <c r="L20" s="73" t="s">
        <v>114</v>
      </c>
      <c r="M20" s="74" t="s">
        <v>114</v>
      </c>
    </row>
    <row r="21" spans="2:13" x14ac:dyDescent="0.3">
      <c r="B21" s="77" t="s">
        <v>5</v>
      </c>
      <c r="C21" s="77" t="s">
        <v>835</v>
      </c>
      <c r="D21" s="77" t="s">
        <v>843</v>
      </c>
      <c r="E21" s="77" t="s">
        <v>844</v>
      </c>
      <c r="F21" s="77" t="s">
        <v>351</v>
      </c>
      <c r="G21" s="78" t="s">
        <v>668</v>
      </c>
      <c r="H21" s="79" t="s">
        <v>151</v>
      </c>
      <c r="I21" s="80" t="s">
        <v>152</v>
      </c>
      <c r="J21" s="80" t="s">
        <v>454</v>
      </c>
      <c r="K21" s="72">
        <v>0</v>
      </c>
      <c r="L21" s="73" t="s">
        <v>114</v>
      </c>
      <c r="M21" s="74" t="s">
        <v>114</v>
      </c>
    </row>
    <row r="22" spans="2:13" x14ac:dyDescent="0.3">
      <c r="B22" s="77" t="s">
        <v>5</v>
      </c>
      <c r="C22" s="77" t="s">
        <v>777</v>
      </c>
      <c r="D22" s="77" t="s">
        <v>849</v>
      </c>
      <c r="E22" s="77" t="s">
        <v>850</v>
      </c>
      <c r="F22" s="77" t="s">
        <v>344</v>
      </c>
      <c r="G22" s="78" t="s">
        <v>668</v>
      </c>
      <c r="H22" s="79" t="s">
        <v>151</v>
      </c>
      <c r="I22" s="80" t="s">
        <v>152</v>
      </c>
      <c r="J22" s="80" t="s">
        <v>52</v>
      </c>
      <c r="K22" s="72">
        <v>0</v>
      </c>
      <c r="L22" s="73" t="s">
        <v>114</v>
      </c>
      <c r="M22" s="74" t="s">
        <v>114</v>
      </c>
    </row>
    <row r="23" spans="2:13" x14ac:dyDescent="0.3">
      <c r="B23" s="77" t="s">
        <v>5</v>
      </c>
      <c r="C23" s="77" t="s">
        <v>777</v>
      </c>
      <c r="D23" s="77" t="s">
        <v>851</v>
      </c>
      <c r="E23" s="77" t="s">
        <v>852</v>
      </c>
      <c r="F23" s="77" t="s">
        <v>344</v>
      </c>
      <c r="G23" s="78" t="s">
        <v>668</v>
      </c>
      <c r="H23" s="79" t="s">
        <v>151</v>
      </c>
      <c r="I23" s="80" t="s">
        <v>152</v>
      </c>
      <c r="J23" s="80" t="s">
        <v>454</v>
      </c>
      <c r="K23" s="72">
        <v>0</v>
      </c>
      <c r="L23" s="73" t="s">
        <v>114</v>
      </c>
      <c r="M23" s="74" t="s">
        <v>114</v>
      </c>
    </row>
    <row r="24" spans="2:13" x14ac:dyDescent="0.3">
      <c r="B24" s="77" t="s">
        <v>5</v>
      </c>
      <c r="C24" s="77" t="s">
        <v>777</v>
      </c>
      <c r="D24" s="77" t="s">
        <v>853</v>
      </c>
      <c r="E24" s="77" t="s">
        <v>854</v>
      </c>
      <c r="F24" s="77" t="s">
        <v>351</v>
      </c>
      <c r="G24" s="78" t="s">
        <v>668</v>
      </c>
      <c r="H24" s="79" t="s">
        <v>151</v>
      </c>
      <c r="I24" s="80" t="s">
        <v>152</v>
      </c>
      <c r="J24" s="80" t="s">
        <v>52</v>
      </c>
      <c r="K24" s="72">
        <v>0</v>
      </c>
      <c r="L24" s="73" t="s">
        <v>114</v>
      </c>
      <c r="M24" s="74" t="s">
        <v>114</v>
      </c>
    </row>
    <row r="25" spans="2:13" x14ac:dyDescent="0.3">
      <c r="B25" s="77" t="s">
        <v>5</v>
      </c>
      <c r="C25" s="77" t="s">
        <v>777</v>
      </c>
      <c r="D25" s="77" t="s">
        <v>855</v>
      </c>
      <c r="E25" s="77" t="s">
        <v>856</v>
      </c>
      <c r="F25" s="77" t="s">
        <v>351</v>
      </c>
      <c r="G25" s="78" t="s">
        <v>668</v>
      </c>
      <c r="H25" s="79" t="s">
        <v>151</v>
      </c>
      <c r="I25" s="80" t="s">
        <v>152</v>
      </c>
      <c r="J25" s="80" t="s">
        <v>52</v>
      </c>
      <c r="K25" s="72">
        <v>0</v>
      </c>
      <c r="L25" s="73" t="s">
        <v>114</v>
      </c>
      <c r="M25" s="74">
        <v>0</v>
      </c>
    </row>
    <row r="26" spans="2:13" x14ac:dyDescent="0.3">
      <c r="B26" s="77" t="s">
        <v>5</v>
      </c>
      <c r="C26" s="77" t="s">
        <v>777</v>
      </c>
      <c r="D26" s="77" t="s">
        <v>857</v>
      </c>
      <c r="E26" s="77" t="s">
        <v>858</v>
      </c>
      <c r="F26" s="77" t="s">
        <v>344</v>
      </c>
      <c r="G26" s="78" t="s">
        <v>668</v>
      </c>
      <c r="H26" s="79" t="s">
        <v>151</v>
      </c>
      <c r="I26" s="80" t="s">
        <v>152</v>
      </c>
      <c r="J26" s="80" t="s">
        <v>454</v>
      </c>
      <c r="K26" s="72">
        <v>0</v>
      </c>
      <c r="L26" s="73" t="s">
        <v>114</v>
      </c>
      <c r="M26" s="74" t="s">
        <v>114</v>
      </c>
    </row>
    <row r="27" spans="2:13" x14ac:dyDescent="0.3">
      <c r="B27" s="77" t="s">
        <v>5</v>
      </c>
      <c r="C27" s="77" t="s">
        <v>777</v>
      </c>
      <c r="D27" s="77" t="s">
        <v>859</v>
      </c>
      <c r="E27" s="77" t="s">
        <v>860</v>
      </c>
      <c r="F27" s="77" t="s">
        <v>351</v>
      </c>
      <c r="G27" s="78" t="s">
        <v>668</v>
      </c>
      <c r="H27" s="79" t="s">
        <v>151</v>
      </c>
      <c r="I27" s="80" t="s">
        <v>152</v>
      </c>
      <c r="J27" s="80" t="s">
        <v>52</v>
      </c>
      <c r="K27" s="72">
        <v>0</v>
      </c>
      <c r="L27" s="73" t="s">
        <v>114</v>
      </c>
      <c r="M27" s="74" t="s">
        <v>114</v>
      </c>
    </row>
    <row r="28" spans="2:13" x14ac:dyDescent="0.3">
      <c r="B28" s="77" t="s">
        <v>5</v>
      </c>
      <c r="C28" s="77" t="s">
        <v>778</v>
      </c>
      <c r="D28" s="77" t="s">
        <v>863</v>
      </c>
      <c r="E28" s="77" t="s">
        <v>864</v>
      </c>
      <c r="F28" s="77" t="s">
        <v>351</v>
      </c>
      <c r="G28" s="78" t="s">
        <v>668</v>
      </c>
      <c r="H28" s="79" t="s">
        <v>151</v>
      </c>
      <c r="I28" s="80" t="s">
        <v>152</v>
      </c>
      <c r="J28" s="80" t="s">
        <v>454</v>
      </c>
      <c r="K28" s="72">
        <v>0</v>
      </c>
      <c r="L28" s="73" t="s">
        <v>114</v>
      </c>
      <c r="M28" s="74" t="s">
        <v>114</v>
      </c>
    </row>
    <row r="29" spans="2:13" x14ac:dyDescent="0.3">
      <c r="B29" s="77" t="s">
        <v>5</v>
      </c>
      <c r="C29" s="77" t="s">
        <v>778</v>
      </c>
      <c r="D29" s="77" t="s">
        <v>867</v>
      </c>
      <c r="E29" s="77" t="s">
        <v>868</v>
      </c>
      <c r="F29" s="77" t="s">
        <v>351</v>
      </c>
      <c r="G29" s="78" t="s">
        <v>668</v>
      </c>
      <c r="H29" s="79" t="s">
        <v>151</v>
      </c>
      <c r="I29" s="80" t="s">
        <v>152</v>
      </c>
      <c r="J29" s="80" t="s">
        <v>51</v>
      </c>
      <c r="K29" s="72">
        <v>0</v>
      </c>
      <c r="L29" s="73" t="s">
        <v>114</v>
      </c>
      <c r="M29" s="74" t="s">
        <v>114</v>
      </c>
    </row>
    <row r="30" spans="2:13" x14ac:dyDescent="0.3">
      <c r="B30" s="77" t="s">
        <v>5</v>
      </c>
      <c r="C30" s="77" t="s">
        <v>778</v>
      </c>
      <c r="D30" s="77" t="s">
        <v>873</v>
      </c>
      <c r="E30" s="77" t="s">
        <v>874</v>
      </c>
      <c r="F30" s="77" t="s">
        <v>344</v>
      </c>
      <c r="G30" s="78" t="s">
        <v>668</v>
      </c>
      <c r="H30" s="79" t="s">
        <v>151</v>
      </c>
      <c r="I30" s="80" t="s">
        <v>152</v>
      </c>
      <c r="J30" s="80" t="s">
        <v>454</v>
      </c>
      <c r="K30" s="72">
        <v>0</v>
      </c>
      <c r="L30" s="73" t="s">
        <v>114</v>
      </c>
      <c r="M30" s="74" t="s">
        <v>114</v>
      </c>
    </row>
    <row r="31" spans="2:13" x14ac:dyDescent="0.3">
      <c r="B31" s="77" t="s">
        <v>5</v>
      </c>
      <c r="C31" s="77" t="s">
        <v>778</v>
      </c>
      <c r="D31" s="77" t="s">
        <v>875</v>
      </c>
      <c r="E31" s="77" t="s">
        <v>876</v>
      </c>
      <c r="F31" s="77" t="s">
        <v>351</v>
      </c>
      <c r="G31" s="78" t="s">
        <v>668</v>
      </c>
      <c r="H31" s="79" t="s">
        <v>151</v>
      </c>
      <c r="I31" s="80" t="s">
        <v>152</v>
      </c>
      <c r="J31" s="80" t="s">
        <v>454</v>
      </c>
      <c r="K31" s="72">
        <v>0</v>
      </c>
      <c r="L31" s="73" t="s">
        <v>114</v>
      </c>
      <c r="M31" s="74">
        <v>100</v>
      </c>
    </row>
    <row r="32" spans="2:13" x14ac:dyDescent="0.3">
      <c r="B32" s="77" t="s">
        <v>5</v>
      </c>
      <c r="C32" s="77" t="s">
        <v>779</v>
      </c>
      <c r="D32" s="77" t="s">
        <v>877</v>
      </c>
      <c r="E32" s="77" t="s">
        <v>878</v>
      </c>
      <c r="F32" s="77" t="s">
        <v>351</v>
      </c>
      <c r="G32" s="78" t="s">
        <v>668</v>
      </c>
      <c r="H32" s="79" t="s">
        <v>151</v>
      </c>
      <c r="I32" s="80" t="s">
        <v>152</v>
      </c>
      <c r="J32" s="80" t="s">
        <v>454</v>
      </c>
      <c r="K32" s="72">
        <v>0</v>
      </c>
      <c r="L32" s="73" t="s">
        <v>114</v>
      </c>
      <c r="M32" s="74">
        <v>0</v>
      </c>
    </row>
    <row r="33" spans="2:13" x14ac:dyDescent="0.3">
      <c r="B33" s="77" t="s">
        <v>5</v>
      </c>
      <c r="C33" s="77" t="s">
        <v>779</v>
      </c>
      <c r="D33" s="77" t="s">
        <v>885</v>
      </c>
      <c r="E33" s="77" t="s">
        <v>886</v>
      </c>
      <c r="F33" s="77" t="s">
        <v>351</v>
      </c>
      <c r="G33" s="78" t="s">
        <v>668</v>
      </c>
      <c r="H33" s="79" t="s">
        <v>152</v>
      </c>
      <c r="I33" s="80" t="s">
        <v>6</v>
      </c>
      <c r="J33" s="80" t="s">
        <v>6</v>
      </c>
      <c r="K33" s="72" t="s">
        <v>114</v>
      </c>
      <c r="L33" s="73" t="s">
        <v>6</v>
      </c>
      <c r="M33" s="74" t="s">
        <v>114</v>
      </c>
    </row>
    <row r="34" spans="2:13" x14ac:dyDescent="0.3">
      <c r="B34" s="77" t="s">
        <v>5</v>
      </c>
      <c r="C34" s="77" t="s">
        <v>779</v>
      </c>
      <c r="D34" s="77" t="s">
        <v>887</v>
      </c>
      <c r="E34" s="77" t="s">
        <v>888</v>
      </c>
      <c r="F34" s="77" t="s">
        <v>351</v>
      </c>
      <c r="G34" s="78" t="s">
        <v>668</v>
      </c>
      <c r="H34" s="79" t="s">
        <v>152</v>
      </c>
      <c r="I34" s="80" t="s">
        <v>6</v>
      </c>
      <c r="J34" s="80" t="s">
        <v>6</v>
      </c>
      <c r="K34" s="72" t="s">
        <v>114</v>
      </c>
      <c r="L34" s="73" t="s">
        <v>6</v>
      </c>
      <c r="M34" s="74" t="s">
        <v>114</v>
      </c>
    </row>
    <row r="35" spans="2:13" x14ac:dyDescent="0.3">
      <c r="B35" s="77" t="s">
        <v>5</v>
      </c>
      <c r="C35" s="77" t="s">
        <v>779</v>
      </c>
      <c r="D35" s="77" t="s">
        <v>889</v>
      </c>
      <c r="E35" s="77" t="s">
        <v>890</v>
      </c>
      <c r="F35" s="77" t="s">
        <v>344</v>
      </c>
      <c r="G35" s="78" t="s">
        <v>668</v>
      </c>
      <c r="H35" s="79" t="s">
        <v>151</v>
      </c>
      <c r="I35" s="80" t="s">
        <v>152</v>
      </c>
      <c r="J35" s="80" t="s">
        <v>454</v>
      </c>
      <c r="K35" s="72">
        <v>0</v>
      </c>
      <c r="L35" s="73" t="s">
        <v>114</v>
      </c>
      <c r="M35" s="74" t="s">
        <v>114</v>
      </c>
    </row>
    <row r="36" spans="2:13" x14ac:dyDescent="0.3">
      <c r="B36" s="77" t="s">
        <v>5</v>
      </c>
      <c r="C36" s="77" t="s">
        <v>779</v>
      </c>
      <c r="D36" s="77" t="s">
        <v>891</v>
      </c>
      <c r="E36" s="77" t="s">
        <v>892</v>
      </c>
      <c r="F36" s="77" t="s">
        <v>351</v>
      </c>
      <c r="G36" s="78" t="s">
        <v>668</v>
      </c>
      <c r="H36" s="79" t="s">
        <v>151</v>
      </c>
      <c r="I36" s="80" t="s">
        <v>152</v>
      </c>
      <c r="J36" s="80" t="s">
        <v>454</v>
      </c>
      <c r="K36" s="72">
        <v>0</v>
      </c>
      <c r="L36" s="73" t="s">
        <v>114</v>
      </c>
      <c r="M36" s="74" t="s">
        <v>114</v>
      </c>
    </row>
    <row r="37" spans="2:13" x14ac:dyDescent="0.3">
      <c r="B37" s="77" t="s">
        <v>5</v>
      </c>
      <c r="C37" s="77" t="s">
        <v>779</v>
      </c>
      <c r="D37" s="77" t="s">
        <v>893</v>
      </c>
      <c r="E37" s="77" t="s">
        <v>894</v>
      </c>
      <c r="F37" s="77" t="s">
        <v>351</v>
      </c>
      <c r="G37" s="78" t="s">
        <v>668</v>
      </c>
      <c r="H37" s="79" t="s">
        <v>151</v>
      </c>
      <c r="I37" s="80" t="s">
        <v>152</v>
      </c>
      <c r="J37" s="80" t="s">
        <v>454</v>
      </c>
      <c r="K37" s="72">
        <v>0</v>
      </c>
      <c r="L37" s="73" t="s">
        <v>114</v>
      </c>
      <c r="M37" s="74" t="s">
        <v>114</v>
      </c>
    </row>
    <row r="38" spans="2:13" x14ac:dyDescent="0.3">
      <c r="B38" s="77" t="s">
        <v>7</v>
      </c>
      <c r="C38" s="77" t="s">
        <v>776</v>
      </c>
      <c r="D38" s="77" t="s">
        <v>815</v>
      </c>
      <c r="E38" s="77" t="s">
        <v>816</v>
      </c>
      <c r="F38" s="77" t="s">
        <v>351</v>
      </c>
      <c r="G38" s="78" t="s">
        <v>668</v>
      </c>
      <c r="H38" s="79" t="s">
        <v>151</v>
      </c>
      <c r="I38" s="80" t="s">
        <v>152</v>
      </c>
      <c r="J38" s="80" t="s">
        <v>454</v>
      </c>
      <c r="K38" s="72">
        <v>50</v>
      </c>
      <c r="L38" s="73">
        <v>100</v>
      </c>
      <c r="M38" s="74">
        <v>0</v>
      </c>
    </row>
    <row r="39" spans="2:13" x14ac:dyDescent="0.3">
      <c r="B39" s="77" t="s">
        <v>7</v>
      </c>
      <c r="C39" s="77" t="s">
        <v>776</v>
      </c>
      <c r="D39" s="77" t="s">
        <v>817</v>
      </c>
      <c r="E39" s="77" t="s">
        <v>818</v>
      </c>
      <c r="F39" s="77" t="s">
        <v>351</v>
      </c>
      <c r="G39" s="78" t="s">
        <v>668</v>
      </c>
      <c r="H39" s="79" t="s">
        <v>151</v>
      </c>
      <c r="I39" s="80" t="s">
        <v>152</v>
      </c>
      <c r="J39" s="80" t="s">
        <v>454</v>
      </c>
      <c r="K39" s="72">
        <v>50</v>
      </c>
      <c r="L39" s="73" t="s">
        <v>114</v>
      </c>
      <c r="M39" s="74" t="s">
        <v>114</v>
      </c>
    </row>
    <row r="40" spans="2:13" x14ac:dyDescent="0.3">
      <c r="B40" s="77" t="s">
        <v>7</v>
      </c>
      <c r="C40" s="77" t="s">
        <v>776</v>
      </c>
      <c r="D40" s="77" t="s">
        <v>819</v>
      </c>
      <c r="E40" s="77" t="s">
        <v>820</v>
      </c>
      <c r="F40" s="77" t="s">
        <v>351</v>
      </c>
      <c r="G40" s="78" t="s">
        <v>668</v>
      </c>
      <c r="H40" s="79" t="s">
        <v>151</v>
      </c>
      <c r="I40" s="80" t="s">
        <v>152</v>
      </c>
      <c r="J40" s="80" t="s">
        <v>454</v>
      </c>
      <c r="K40" s="72">
        <v>0</v>
      </c>
      <c r="L40" s="73">
        <v>100</v>
      </c>
      <c r="M40" s="74" t="s">
        <v>114</v>
      </c>
    </row>
    <row r="41" spans="2:13" x14ac:dyDescent="0.3">
      <c r="B41" s="77" t="s">
        <v>7</v>
      </c>
      <c r="C41" s="77" t="s">
        <v>776</v>
      </c>
      <c r="D41" s="77" t="s">
        <v>823</v>
      </c>
      <c r="E41" s="77" t="s">
        <v>824</v>
      </c>
      <c r="F41" s="77" t="s">
        <v>351</v>
      </c>
      <c r="G41" s="78" t="s">
        <v>668</v>
      </c>
      <c r="H41" s="79" t="s">
        <v>151</v>
      </c>
      <c r="I41" s="80" t="s">
        <v>152</v>
      </c>
      <c r="J41" s="80" t="s">
        <v>454</v>
      </c>
      <c r="K41" s="72">
        <v>100</v>
      </c>
      <c r="L41" s="73" t="s">
        <v>114</v>
      </c>
      <c r="M41" s="74" t="s">
        <v>114</v>
      </c>
    </row>
    <row r="42" spans="2:13" x14ac:dyDescent="0.3">
      <c r="B42" s="77" t="s">
        <v>7</v>
      </c>
      <c r="C42" s="77" t="s">
        <v>776</v>
      </c>
      <c r="D42" s="77" t="s">
        <v>825</v>
      </c>
      <c r="E42" s="77" t="s">
        <v>826</v>
      </c>
      <c r="F42" s="77" t="s">
        <v>351</v>
      </c>
      <c r="G42" s="78" t="s">
        <v>668</v>
      </c>
      <c r="H42" s="79" t="s">
        <v>151</v>
      </c>
      <c r="I42" s="80" t="s">
        <v>152</v>
      </c>
      <c r="J42" s="80" t="s">
        <v>454</v>
      </c>
      <c r="K42" s="72">
        <v>100</v>
      </c>
      <c r="L42" s="73">
        <v>100</v>
      </c>
      <c r="M42" s="74">
        <v>0</v>
      </c>
    </row>
    <row r="43" spans="2:13" x14ac:dyDescent="0.3">
      <c r="B43" s="77" t="s">
        <v>7</v>
      </c>
      <c r="C43" s="77" t="s">
        <v>776</v>
      </c>
      <c r="D43" s="77" t="s">
        <v>827</v>
      </c>
      <c r="E43" s="77" t="s">
        <v>828</v>
      </c>
      <c r="F43" s="77" t="s">
        <v>351</v>
      </c>
      <c r="G43" s="78" t="s">
        <v>668</v>
      </c>
      <c r="H43" s="79" t="s">
        <v>151</v>
      </c>
      <c r="I43" s="80" t="s">
        <v>152</v>
      </c>
      <c r="J43" s="80" t="s">
        <v>454</v>
      </c>
      <c r="K43" s="72">
        <v>50</v>
      </c>
      <c r="L43" s="73">
        <v>100</v>
      </c>
      <c r="M43" s="74">
        <v>0</v>
      </c>
    </row>
    <row r="44" spans="2:13" x14ac:dyDescent="0.3">
      <c r="B44" s="77" t="s">
        <v>7</v>
      </c>
      <c r="C44" s="77" t="s">
        <v>776</v>
      </c>
      <c r="D44" s="77" t="s">
        <v>829</v>
      </c>
      <c r="E44" s="77" t="s">
        <v>830</v>
      </c>
      <c r="F44" s="77" t="s">
        <v>351</v>
      </c>
      <c r="G44" s="78" t="s">
        <v>668</v>
      </c>
      <c r="H44" s="79" t="s">
        <v>152</v>
      </c>
      <c r="I44" s="80" t="s">
        <v>6</v>
      </c>
      <c r="J44" s="80" t="s">
        <v>6</v>
      </c>
      <c r="K44" s="72" t="s">
        <v>114</v>
      </c>
      <c r="L44" s="73" t="s">
        <v>6</v>
      </c>
      <c r="M44" s="74" t="s">
        <v>114</v>
      </c>
    </row>
    <row r="45" spans="2:13" x14ac:dyDescent="0.3">
      <c r="B45" s="77" t="s">
        <v>7</v>
      </c>
      <c r="C45" s="77" t="s">
        <v>776</v>
      </c>
      <c r="D45" s="77" t="s">
        <v>831</v>
      </c>
      <c r="E45" s="77" t="s">
        <v>832</v>
      </c>
      <c r="F45" s="77" t="s">
        <v>351</v>
      </c>
      <c r="G45" s="78" t="s">
        <v>668</v>
      </c>
      <c r="H45" s="79" t="s">
        <v>151</v>
      </c>
      <c r="I45" s="80" t="s">
        <v>152</v>
      </c>
      <c r="J45" s="80" t="s">
        <v>454</v>
      </c>
      <c r="K45" s="72">
        <v>100</v>
      </c>
      <c r="L45" s="73" t="s">
        <v>114</v>
      </c>
      <c r="M45" s="74" t="s">
        <v>114</v>
      </c>
    </row>
    <row r="46" spans="2:13" x14ac:dyDescent="0.3">
      <c r="B46" s="77" t="s">
        <v>7</v>
      </c>
      <c r="C46" s="77" t="s">
        <v>776</v>
      </c>
      <c r="D46" s="77" t="s">
        <v>833</v>
      </c>
      <c r="E46" s="77" t="s">
        <v>834</v>
      </c>
      <c r="F46" s="77" t="s">
        <v>351</v>
      </c>
      <c r="G46" s="78" t="s">
        <v>668</v>
      </c>
      <c r="H46" s="79" t="s">
        <v>152</v>
      </c>
      <c r="I46" s="80" t="s">
        <v>6</v>
      </c>
      <c r="J46" s="80" t="s">
        <v>6</v>
      </c>
      <c r="K46" s="72" t="s">
        <v>114</v>
      </c>
      <c r="L46" s="73" t="s">
        <v>6</v>
      </c>
      <c r="M46" s="74" t="s">
        <v>114</v>
      </c>
    </row>
    <row r="47" spans="2:13" x14ac:dyDescent="0.3">
      <c r="B47" s="77" t="s">
        <v>7</v>
      </c>
      <c r="C47" s="77" t="s">
        <v>835</v>
      </c>
      <c r="D47" s="77" t="s">
        <v>836</v>
      </c>
      <c r="E47" s="77" t="s">
        <v>837</v>
      </c>
      <c r="F47" s="77" t="s">
        <v>344</v>
      </c>
      <c r="G47" s="78" t="s">
        <v>668</v>
      </c>
      <c r="H47" s="79" t="s">
        <v>151</v>
      </c>
      <c r="I47" s="80" t="s">
        <v>152</v>
      </c>
      <c r="J47" s="80" t="s">
        <v>454</v>
      </c>
      <c r="K47" s="72">
        <v>100</v>
      </c>
      <c r="L47" s="73" t="s">
        <v>114</v>
      </c>
      <c r="M47" s="74" t="s">
        <v>114</v>
      </c>
    </row>
    <row r="48" spans="2:13" x14ac:dyDescent="0.3">
      <c r="B48" s="77" t="s">
        <v>7</v>
      </c>
      <c r="C48" s="77" t="s">
        <v>835</v>
      </c>
      <c r="D48" s="77" t="s">
        <v>838</v>
      </c>
      <c r="E48" s="77" t="s">
        <v>839</v>
      </c>
      <c r="F48" s="77" t="s">
        <v>344</v>
      </c>
      <c r="G48" s="78" t="s">
        <v>668</v>
      </c>
      <c r="H48" s="79" t="s">
        <v>151</v>
      </c>
      <c r="I48" s="80" t="s">
        <v>152</v>
      </c>
      <c r="J48" s="80" t="s">
        <v>454</v>
      </c>
      <c r="K48" s="72">
        <v>0</v>
      </c>
      <c r="L48" s="73" t="s">
        <v>114</v>
      </c>
      <c r="M48" s="74" t="s">
        <v>114</v>
      </c>
    </row>
    <row r="49" spans="2:13" x14ac:dyDescent="0.3">
      <c r="B49" s="77" t="s">
        <v>7</v>
      </c>
      <c r="C49" s="77" t="s">
        <v>835</v>
      </c>
      <c r="D49" s="77" t="s">
        <v>840</v>
      </c>
      <c r="E49" s="77" t="s">
        <v>431</v>
      </c>
      <c r="F49" s="77" t="s">
        <v>351</v>
      </c>
      <c r="G49" s="78" t="s">
        <v>668</v>
      </c>
      <c r="H49" s="79" t="s">
        <v>151</v>
      </c>
      <c r="I49" s="80" t="s">
        <v>151</v>
      </c>
      <c r="J49" s="80" t="s">
        <v>454</v>
      </c>
      <c r="K49" s="72">
        <v>100</v>
      </c>
      <c r="L49" s="73">
        <v>100</v>
      </c>
      <c r="M49" s="74">
        <v>100</v>
      </c>
    </row>
    <row r="50" spans="2:13" x14ac:dyDescent="0.3">
      <c r="B50" s="77" t="s">
        <v>7</v>
      </c>
      <c r="C50" s="77" t="s">
        <v>835</v>
      </c>
      <c r="D50" s="77" t="s">
        <v>841</v>
      </c>
      <c r="E50" s="77" t="s">
        <v>842</v>
      </c>
      <c r="F50" s="77" t="s">
        <v>351</v>
      </c>
      <c r="G50" s="78" t="s">
        <v>668</v>
      </c>
      <c r="H50" s="79" t="s">
        <v>151</v>
      </c>
      <c r="I50" s="80" t="s">
        <v>152</v>
      </c>
      <c r="J50" s="80" t="s">
        <v>454</v>
      </c>
      <c r="K50" s="72">
        <v>0</v>
      </c>
      <c r="L50" s="73" t="s">
        <v>114</v>
      </c>
      <c r="M50" s="74" t="s">
        <v>114</v>
      </c>
    </row>
    <row r="51" spans="2:13" x14ac:dyDescent="0.3">
      <c r="B51" s="77" t="s">
        <v>7</v>
      </c>
      <c r="C51" s="77" t="s">
        <v>835</v>
      </c>
      <c r="D51" s="77" t="s">
        <v>843</v>
      </c>
      <c r="E51" s="77" t="s">
        <v>844</v>
      </c>
      <c r="F51" s="77" t="s">
        <v>351</v>
      </c>
      <c r="G51" s="78" t="s">
        <v>668</v>
      </c>
      <c r="H51" s="79" t="s">
        <v>151</v>
      </c>
      <c r="I51" s="80" t="s">
        <v>152</v>
      </c>
      <c r="J51" s="80" t="s">
        <v>454</v>
      </c>
      <c r="K51" s="72">
        <v>0</v>
      </c>
      <c r="L51" s="73" t="s">
        <v>114</v>
      </c>
      <c r="M51" s="74" t="s">
        <v>114</v>
      </c>
    </row>
    <row r="52" spans="2:13" x14ac:dyDescent="0.3">
      <c r="B52" s="77" t="s">
        <v>7</v>
      </c>
      <c r="C52" s="77" t="s">
        <v>777</v>
      </c>
      <c r="D52" s="77" t="s">
        <v>849</v>
      </c>
      <c r="E52" s="77" t="s">
        <v>850</v>
      </c>
      <c r="F52" s="77" t="s">
        <v>344</v>
      </c>
      <c r="G52" s="78" t="s">
        <v>668</v>
      </c>
      <c r="H52" s="79" t="s">
        <v>151</v>
      </c>
      <c r="I52" s="80" t="s">
        <v>152</v>
      </c>
      <c r="J52" s="80" t="s">
        <v>454</v>
      </c>
      <c r="K52" s="72">
        <v>100</v>
      </c>
      <c r="L52" s="73" t="s">
        <v>114</v>
      </c>
      <c r="M52" s="74" t="s">
        <v>114</v>
      </c>
    </row>
    <row r="53" spans="2:13" x14ac:dyDescent="0.3">
      <c r="B53" s="77" t="s">
        <v>7</v>
      </c>
      <c r="C53" s="77" t="s">
        <v>777</v>
      </c>
      <c r="D53" s="77" t="s">
        <v>851</v>
      </c>
      <c r="E53" s="77" t="s">
        <v>852</v>
      </c>
      <c r="F53" s="77" t="s">
        <v>344</v>
      </c>
      <c r="G53" s="78" t="s">
        <v>668</v>
      </c>
      <c r="H53" s="79" t="s">
        <v>151</v>
      </c>
      <c r="I53" s="80" t="s">
        <v>152</v>
      </c>
      <c r="J53" s="80" t="s">
        <v>454</v>
      </c>
      <c r="K53" s="72">
        <v>100</v>
      </c>
      <c r="L53" s="73" t="s">
        <v>114</v>
      </c>
      <c r="M53" s="74" t="s">
        <v>114</v>
      </c>
    </row>
    <row r="54" spans="2:13" x14ac:dyDescent="0.3">
      <c r="B54" s="77" t="s">
        <v>7</v>
      </c>
      <c r="C54" s="77" t="s">
        <v>777</v>
      </c>
      <c r="D54" s="77" t="s">
        <v>853</v>
      </c>
      <c r="E54" s="77" t="s">
        <v>854</v>
      </c>
      <c r="F54" s="77" t="s">
        <v>351</v>
      </c>
      <c r="G54" s="78" t="s">
        <v>668</v>
      </c>
      <c r="H54" s="79" t="s">
        <v>151</v>
      </c>
      <c r="I54" s="80" t="s">
        <v>152</v>
      </c>
      <c r="J54" s="80" t="s">
        <v>454</v>
      </c>
      <c r="K54" s="72">
        <v>100</v>
      </c>
      <c r="L54" s="73">
        <v>100</v>
      </c>
      <c r="M54" s="74">
        <v>0</v>
      </c>
    </row>
    <row r="55" spans="2:13" x14ac:dyDescent="0.3">
      <c r="B55" s="77" t="s">
        <v>7</v>
      </c>
      <c r="C55" s="77" t="s">
        <v>777</v>
      </c>
      <c r="D55" s="77" t="s">
        <v>855</v>
      </c>
      <c r="E55" s="77" t="s">
        <v>856</v>
      </c>
      <c r="F55" s="77" t="s">
        <v>351</v>
      </c>
      <c r="G55" s="78" t="s">
        <v>668</v>
      </c>
      <c r="H55" s="79" t="s">
        <v>151</v>
      </c>
      <c r="I55" s="80" t="s">
        <v>152</v>
      </c>
      <c r="J55" s="80" t="s">
        <v>454</v>
      </c>
      <c r="K55" s="72">
        <v>50</v>
      </c>
      <c r="L55" s="73">
        <v>0</v>
      </c>
      <c r="M55" s="74" t="s">
        <v>114</v>
      </c>
    </row>
    <row r="56" spans="2:13" x14ac:dyDescent="0.3">
      <c r="B56" s="77" t="s">
        <v>7</v>
      </c>
      <c r="C56" s="77" t="s">
        <v>777</v>
      </c>
      <c r="D56" s="77" t="s">
        <v>857</v>
      </c>
      <c r="E56" s="77" t="s">
        <v>858</v>
      </c>
      <c r="F56" s="77" t="s">
        <v>344</v>
      </c>
      <c r="G56" s="78" t="s">
        <v>668</v>
      </c>
      <c r="H56" s="79" t="s">
        <v>151</v>
      </c>
      <c r="I56" s="80" t="s">
        <v>152</v>
      </c>
      <c r="J56" s="80" t="s">
        <v>454</v>
      </c>
      <c r="K56" s="72">
        <v>50</v>
      </c>
      <c r="L56" s="73" t="s">
        <v>114</v>
      </c>
      <c r="M56" s="74" t="s">
        <v>114</v>
      </c>
    </row>
    <row r="57" spans="2:13" x14ac:dyDescent="0.3">
      <c r="B57" s="77" t="s">
        <v>7</v>
      </c>
      <c r="C57" s="77" t="s">
        <v>777</v>
      </c>
      <c r="D57" s="77" t="s">
        <v>859</v>
      </c>
      <c r="E57" s="77" t="s">
        <v>860</v>
      </c>
      <c r="F57" s="77" t="s">
        <v>351</v>
      </c>
      <c r="G57" s="78" t="s">
        <v>668</v>
      </c>
      <c r="H57" s="79" t="s">
        <v>151</v>
      </c>
      <c r="I57" s="80" t="s">
        <v>152</v>
      </c>
      <c r="J57" s="80" t="s">
        <v>51</v>
      </c>
      <c r="K57" s="72">
        <v>0</v>
      </c>
      <c r="L57" s="73" t="s">
        <v>114</v>
      </c>
      <c r="M57" s="74" t="s">
        <v>114</v>
      </c>
    </row>
    <row r="58" spans="2:13" x14ac:dyDescent="0.3">
      <c r="B58" s="77" t="s">
        <v>7</v>
      </c>
      <c r="C58" s="77" t="s">
        <v>778</v>
      </c>
      <c r="D58" s="77" t="s">
        <v>863</v>
      </c>
      <c r="E58" s="77" t="s">
        <v>864</v>
      </c>
      <c r="F58" s="77" t="s">
        <v>351</v>
      </c>
      <c r="G58" s="78" t="s">
        <v>668</v>
      </c>
      <c r="H58" s="79" t="s">
        <v>151</v>
      </c>
      <c r="I58" s="80" t="s">
        <v>152</v>
      </c>
      <c r="J58" s="80" t="s">
        <v>51</v>
      </c>
      <c r="K58" s="72">
        <v>20</v>
      </c>
      <c r="L58" s="73">
        <v>0</v>
      </c>
      <c r="M58" s="74">
        <v>100</v>
      </c>
    </row>
    <row r="59" spans="2:13" x14ac:dyDescent="0.3">
      <c r="B59" s="77" t="s">
        <v>7</v>
      </c>
      <c r="C59" s="77" t="s">
        <v>778</v>
      </c>
      <c r="D59" s="77" t="s">
        <v>867</v>
      </c>
      <c r="E59" s="77" t="s">
        <v>868</v>
      </c>
      <c r="F59" s="77" t="s">
        <v>351</v>
      </c>
      <c r="G59" s="78" t="s">
        <v>668</v>
      </c>
      <c r="H59" s="79" t="s">
        <v>151</v>
      </c>
      <c r="I59" s="80" t="s">
        <v>152</v>
      </c>
      <c r="J59" s="80" t="s">
        <v>454</v>
      </c>
      <c r="K59" s="72">
        <v>50</v>
      </c>
      <c r="L59" s="73">
        <v>0</v>
      </c>
      <c r="M59" s="74" t="s">
        <v>114</v>
      </c>
    </row>
    <row r="60" spans="2:13" x14ac:dyDescent="0.3">
      <c r="B60" s="77" t="s">
        <v>7</v>
      </c>
      <c r="C60" s="77" t="s">
        <v>778</v>
      </c>
      <c r="D60" s="77" t="s">
        <v>873</v>
      </c>
      <c r="E60" s="77" t="s">
        <v>874</v>
      </c>
      <c r="F60" s="77" t="s">
        <v>344</v>
      </c>
      <c r="G60" s="78" t="s">
        <v>668</v>
      </c>
      <c r="H60" s="79" t="s">
        <v>151</v>
      </c>
      <c r="I60" s="80" t="s">
        <v>152</v>
      </c>
      <c r="J60" s="80" t="s">
        <v>454</v>
      </c>
      <c r="K60" s="72">
        <v>100</v>
      </c>
      <c r="L60" s="73" t="s">
        <v>114</v>
      </c>
      <c r="M60" s="74" t="s">
        <v>114</v>
      </c>
    </row>
    <row r="61" spans="2:13" x14ac:dyDescent="0.3">
      <c r="B61" s="77" t="s">
        <v>7</v>
      </c>
      <c r="C61" s="77" t="s">
        <v>778</v>
      </c>
      <c r="D61" s="77" t="s">
        <v>875</v>
      </c>
      <c r="E61" s="77" t="s">
        <v>876</v>
      </c>
      <c r="F61" s="77" t="s">
        <v>351</v>
      </c>
      <c r="G61" s="78" t="s">
        <v>668</v>
      </c>
      <c r="H61" s="79" t="s">
        <v>151</v>
      </c>
      <c r="I61" s="80" t="s">
        <v>152</v>
      </c>
      <c r="J61" s="80" t="s">
        <v>51</v>
      </c>
      <c r="K61" s="72">
        <v>50</v>
      </c>
      <c r="L61" s="73" t="s">
        <v>114</v>
      </c>
      <c r="M61" s="74" t="s">
        <v>114</v>
      </c>
    </row>
    <row r="62" spans="2:13" x14ac:dyDescent="0.3">
      <c r="B62" s="77" t="s">
        <v>7</v>
      </c>
      <c r="C62" s="77" t="s">
        <v>779</v>
      </c>
      <c r="D62" s="77" t="s">
        <v>877</v>
      </c>
      <c r="E62" s="77" t="s">
        <v>878</v>
      </c>
      <c r="F62" s="77" t="s">
        <v>351</v>
      </c>
      <c r="G62" s="78" t="s">
        <v>668</v>
      </c>
      <c r="H62" s="79" t="s">
        <v>151</v>
      </c>
      <c r="I62" s="80" t="s">
        <v>152</v>
      </c>
      <c r="J62" s="80" t="s">
        <v>454</v>
      </c>
      <c r="K62" s="72">
        <v>50</v>
      </c>
      <c r="L62" s="73">
        <v>0</v>
      </c>
      <c r="M62" s="74">
        <v>0</v>
      </c>
    </row>
    <row r="63" spans="2:13" x14ac:dyDescent="0.3">
      <c r="B63" s="77" t="s">
        <v>7</v>
      </c>
      <c r="C63" s="77" t="s">
        <v>779</v>
      </c>
      <c r="D63" s="77" t="s">
        <v>885</v>
      </c>
      <c r="E63" s="77" t="s">
        <v>886</v>
      </c>
      <c r="F63" s="77" t="s">
        <v>351</v>
      </c>
      <c r="G63" s="78" t="s">
        <v>668</v>
      </c>
      <c r="H63" s="79" t="s">
        <v>151</v>
      </c>
      <c r="I63" s="80" t="s">
        <v>152</v>
      </c>
      <c r="J63" s="80" t="s">
        <v>454</v>
      </c>
      <c r="K63" s="72">
        <v>100</v>
      </c>
      <c r="L63" s="73" t="s">
        <v>114</v>
      </c>
      <c r="M63" s="74" t="s">
        <v>114</v>
      </c>
    </row>
    <row r="64" spans="2:13" x14ac:dyDescent="0.3">
      <c r="B64" s="77" t="s">
        <v>7</v>
      </c>
      <c r="C64" s="77" t="s">
        <v>779</v>
      </c>
      <c r="D64" s="77" t="s">
        <v>887</v>
      </c>
      <c r="E64" s="77" t="s">
        <v>888</v>
      </c>
      <c r="F64" s="77" t="s">
        <v>351</v>
      </c>
      <c r="G64" s="78" t="s">
        <v>668</v>
      </c>
      <c r="H64" s="79" t="s">
        <v>151</v>
      </c>
      <c r="I64" s="80" t="s">
        <v>152</v>
      </c>
      <c r="J64" s="80" t="s">
        <v>454</v>
      </c>
      <c r="K64" s="72">
        <v>100</v>
      </c>
      <c r="L64" s="73">
        <v>0</v>
      </c>
      <c r="M64" s="74">
        <v>100</v>
      </c>
    </row>
    <row r="65" spans="2:13" x14ac:dyDescent="0.3">
      <c r="B65" s="77" t="s">
        <v>7</v>
      </c>
      <c r="C65" s="77" t="s">
        <v>779</v>
      </c>
      <c r="D65" s="77" t="s">
        <v>889</v>
      </c>
      <c r="E65" s="77" t="s">
        <v>890</v>
      </c>
      <c r="F65" s="77" t="s">
        <v>344</v>
      </c>
      <c r="G65" s="78" t="s">
        <v>668</v>
      </c>
      <c r="H65" s="79" t="s">
        <v>151</v>
      </c>
      <c r="I65" s="80" t="s">
        <v>152</v>
      </c>
      <c r="J65" s="80" t="s">
        <v>454</v>
      </c>
      <c r="K65" s="72">
        <v>100</v>
      </c>
      <c r="L65" s="73" t="s">
        <v>114</v>
      </c>
      <c r="M65" s="74" t="s">
        <v>114</v>
      </c>
    </row>
    <row r="66" spans="2:13" x14ac:dyDescent="0.3">
      <c r="B66" s="77" t="s">
        <v>7</v>
      </c>
      <c r="C66" s="77" t="s">
        <v>779</v>
      </c>
      <c r="D66" s="77" t="s">
        <v>891</v>
      </c>
      <c r="E66" s="77" t="s">
        <v>892</v>
      </c>
      <c r="F66" s="77" t="s">
        <v>351</v>
      </c>
      <c r="G66" s="78" t="s">
        <v>668</v>
      </c>
      <c r="H66" s="79" t="s">
        <v>151</v>
      </c>
      <c r="I66" s="80" t="s">
        <v>152</v>
      </c>
      <c r="J66" s="80" t="s">
        <v>454</v>
      </c>
      <c r="K66" s="72">
        <v>100</v>
      </c>
      <c r="L66" s="73" t="s">
        <v>114</v>
      </c>
      <c r="M66" s="74" t="s">
        <v>114</v>
      </c>
    </row>
    <row r="67" spans="2:13" x14ac:dyDescent="0.3">
      <c r="B67" s="77" t="s">
        <v>7</v>
      </c>
      <c r="C67" s="77" t="s">
        <v>779</v>
      </c>
      <c r="D67" s="77" t="s">
        <v>893</v>
      </c>
      <c r="E67" s="77" t="s">
        <v>894</v>
      </c>
      <c r="F67" s="77" t="s">
        <v>351</v>
      </c>
      <c r="G67" s="78" t="s">
        <v>668</v>
      </c>
      <c r="H67" s="79" t="s">
        <v>151</v>
      </c>
      <c r="I67" s="80" t="s">
        <v>152</v>
      </c>
      <c r="J67" s="80" t="s">
        <v>454</v>
      </c>
      <c r="K67" s="72">
        <v>100</v>
      </c>
      <c r="L67" s="73" t="s">
        <v>114</v>
      </c>
      <c r="M67" s="74" t="s">
        <v>114</v>
      </c>
    </row>
    <row r="68" spans="2:13" x14ac:dyDescent="0.3">
      <c r="B68" s="77" t="s">
        <v>8</v>
      </c>
      <c r="C68" s="77" t="s">
        <v>776</v>
      </c>
      <c r="D68" s="77" t="s">
        <v>815</v>
      </c>
      <c r="E68" s="77" t="s">
        <v>816</v>
      </c>
      <c r="F68" s="77" t="s">
        <v>351</v>
      </c>
      <c r="G68" s="78" t="s">
        <v>668</v>
      </c>
      <c r="H68" s="79" t="s">
        <v>151</v>
      </c>
      <c r="I68" s="80" t="s">
        <v>152</v>
      </c>
      <c r="J68" s="80" t="s">
        <v>454</v>
      </c>
      <c r="K68" s="72">
        <v>100</v>
      </c>
      <c r="L68" s="73" t="s">
        <v>114</v>
      </c>
      <c r="M68" s="74" t="s">
        <v>114</v>
      </c>
    </row>
    <row r="69" spans="2:13" x14ac:dyDescent="0.3">
      <c r="B69" s="77" t="s">
        <v>8</v>
      </c>
      <c r="C69" s="77" t="s">
        <v>776</v>
      </c>
      <c r="D69" s="77" t="s">
        <v>817</v>
      </c>
      <c r="E69" s="77" t="s">
        <v>818</v>
      </c>
      <c r="F69" s="77" t="s">
        <v>351</v>
      </c>
      <c r="G69" s="78" t="s">
        <v>668</v>
      </c>
      <c r="H69" s="79" t="s">
        <v>151</v>
      </c>
      <c r="I69" s="80" t="s">
        <v>152</v>
      </c>
      <c r="J69" s="80" t="s">
        <v>454</v>
      </c>
      <c r="K69" s="72">
        <v>100</v>
      </c>
      <c r="L69" s="73" t="s">
        <v>114</v>
      </c>
      <c r="M69" s="74" t="s">
        <v>114</v>
      </c>
    </row>
    <row r="70" spans="2:13" x14ac:dyDescent="0.3">
      <c r="B70" s="77" t="s">
        <v>8</v>
      </c>
      <c r="C70" s="77" t="s">
        <v>776</v>
      </c>
      <c r="D70" s="77" t="s">
        <v>819</v>
      </c>
      <c r="E70" s="77" t="s">
        <v>820</v>
      </c>
      <c r="F70" s="77" t="s">
        <v>351</v>
      </c>
      <c r="G70" s="78" t="s">
        <v>668</v>
      </c>
      <c r="H70" s="79" t="s">
        <v>151</v>
      </c>
      <c r="I70" s="80" t="s">
        <v>152</v>
      </c>
      <c r="J70" s="80" t="s">
        <v>454</v>
      </c>
      <c r="K70" s="72">
        <v>50</v>
      </c>
      <c r="L70" s="73">
        <v>0</v>
      </c>
      <c r="M70" s="74" t="s">
        <v>114</v>
      </c>
    </row>
    <row r="71" spans="2:13" x14ac:dyDescent="0.3">
      <c r="B71" s="77" t="s">
        <v>8</v>
      </c>
      <c r="C71" s="77" t="s">
        <v>776</v>
      </c>
      <c r="D71" s="77" t="s">
        <v>823</v>
      </c>
      <c r="E71" s="77" t="s">
        <v>824</v>
      </c>
      <c r="F71" s="77" t="s">
        <v>351</v>
      </c>
      <c r="G71" s="78" t="s">
        <v>668</v>
      </c>
      <c r="H71" s="79" t="s">
        <v>151</v>
      </c>
      <c r="I71" s="80" t="s">
        <v>152</v>
      </c>
      <c r="J71" s="80" t="s">
        <v>454</v>
      </c>
      <c r="K71" s="72">
        <v>100</v>
      </c>
      <c r="L71" s="73">
        <v>0</v>
      </c>
      <c r="M71" s="74" t="s">
        <v>114</v>
      </c>
    </row>
    <row r="72" spans="2:13" x14ac:dyDescent="0.3">
      <c r="B72" s="77" t="s">
        <v>8</v>
      </c>
      <c r="C72" s="77" t="s">
        <v>776</v>
      </c>
      <c r="D72" s="77" t="s">
        <v>825</v>
      </c>
      <c r="E72" s="77" t="s">
        <v>826</v>
      </c>
      <c r="F72" s="77" t="s">
        <v>351</v>
      </c>
      <c r="G72" s="78" t="s">
        <v>668</v>
      </c>
      <c r="H72" s="79" t="s">
        <v>151</v>
      </c>
      <c r="I72" s="80" t="s">
        <v>151</v>
      </c>
      <c r="J72" s="80" t="s">
        <v>454</v>
      </c>
      <c r="K72" s="72">
        <v>100</v>
      </c>
      <c r="L72" s="73">
        <v>100</v>
      </c>
      <c r="M72" s="74">
        <v>100</v>
      </c>
    </row>
    <row r="73" spans="2:13" x14ac:dyDescent="0.3">
      <c r="B73" s="77" t="s">
        <v>8</v>
      </c>
      <c r="C73" s="77" t="s">
        <v>776</v>
      </c>
      <c r="D73" s="77" t="s">
        <v>827</v>
      </c>
      <c r="E73" s="77" t="s">
        <v>828</v>
      </c>
      <c r="F73" s="77" t="s">
        <v>351</v>
      </c>
      <c r="G73" s="78" t="s">
        <v>668</v>
      </c>
      <c r="H73" s="79" t="s">
        <v>151</v>
      </c>
      <c r="I73" s="80" t="s">
        <v>152</v>
      </c>
      <c r="J73" s="80" t="s">
        <v>454</v>
      </c>
      <c r="K73" s="72">
        <v>100</v>
      </c>
      <c r="L73" s="73">
        <v>0</v>
      </c>
      <c r="M73" s="74" t="s">
        <v>114</v>
      </c>
    </row>
    <row r="74" spans="2:13" x14ac:dyDescent="0.3">
      <c r="B74" s="77" t="s">
        <v>8</v>
      </c>
      <c r="C74" s="77" t="s">
        <v>776</v>
      </c>
      <c r="D74" s="77" t="s">
        <v>829</v>
      </c>
      <c r="E74" s="77" t="s">
        <v>830</v>
      </c>
      <c r="F74" s="77" t="s">
        <v>351</v>
      </c>
      <c r="G74" s="78" t="s">
        <v>668</v>
      </c>
      <c r="H74" s="79" t="s">
        <v>151</v>
      </c>
      <c r="I74" s="80" t="s">
        <v>152</v>
      </c>
      <c r="J74" s="80" t="s">
        <v>454</v>
      </c>
      <c r="K74" s="72">
        <v>50</v>
      </c>
      <c r="L74" s="73" t="s">
        <v>114</v>
      </c>
      <c r="M74" s="74" t="s">
        <v>114</v>
      </c>
    </row>
    <row r="75" spans="2:13" x14ac:dyDescent="0.3">
      <c r="B75" s="77" t="s">
        <v>8</v>
      </c>
      <c r="C75" s="77" t="s">
        <v>776</v>
      </c>
      <c r="D75" s="77" t="s">
        <v>831</v>
      </c>
      <c r="E75" s="77" t="s">
        <v>832</v>
      </c>
      <c r="F75" s="77" t="s">
        <v>351</v>
      </c>
      <c r="G75" s="78" t="s">
        <v>668</v>
      </c>
      <c r="H75" s="79" t="s">
        <v>151</v>
      </c>
      <c r="I75" s="80" t="s">
        <v>152</v>
      </c>
      <c r="J75" s="80" t="s">
        <v>454</v>
      </c>
      <c r="K75" s="72">
        <v>100</v>
      </c>
      <c r="L75" s="73">
        <v>0</v>
      </c>
      <c r="M75" s="74" t="s">
        <v>114</v>
      </c>
    </row>
    <row r="76" spans="2:13" x14ac:dyDescent="0.3">
      <c r="B76" s="77" t="s">
        <v>8</v>
      </c>
      <c r="C76" s="77" t="s">
        <v>776</v>
      </c>
      <c r="D76" s="77" t="s">
        <v>833</v>
      </c>
      <c r="E76" s="77" t="s">
        <v>834</v>
      </c>
      <c r="F76" s="77" t="s">
        <v>351</v>
      </c>
      <c r="G76" s="78" t="s">
        <v>668</v>
      </c>
      <c r="H76" s="79" t="s">
        <v>151</v>
      </c>
      <c r="I76" s="80" t="s">
        <v>152</v>
      </c>
      <c r="J76" s="80" t="s">
        <v>454</v>
      </c>
      <c r="K76" s="72">
        <v>50</v>
      </c>
      <c r="L76" s="73">
        <v>0</v>
      </c>
      <c r="M76" s="74" t="s">
        <v>114</v>
      </c>
    </row>
    <row r="77" spans="2:13" x14ac:dyDescent="0.3">
      <c r="B77" s="77" t="s">
        <v>8</v>
      </c>
      <c r="C77" s="77" t="s">
        <v>835</v>
      </c>
      <c r="D77" s="77" t="s">
        <v>836</v>
      </c>
      <c r="E77" s="77" t="s">
        <v>837</v>
      </c>
      <c r="F77" s="77" t="s">
        <v>344</v>
      </c>
      <c r="G77" s="78" t="s">
        <v>668</v>
      </c>
      <c r="H77" s="79" t="s">
        <v>151</v>
      </c>
      <c r="I77" s="80" t="s">
        <v>152</v>
      </c>
      <c r="J77" s="80" t="s">
        <v>454</v>
      </c>
      <c r="K77" s="72">
        <v>100</v>
      </c>
      <c r="L77" s="73" t="s">
        <v>114</v>
      </c>
      <c r="M77" s="74" t="s">
        <v>114</v>
      </c>
    </row>
    <row r="78" spans="2:13" x14ac:dyDescent="0.3">
      <c r="B78" s="77" t="s">
        <v>8</v>
      </c>
      <c r="C78" s="77" t="s">
        <v>835</v>
      </c>
      <c r="D78" s="77" t="s">
        <v>838</v>
      </c>
      <c r="E78" s="77" t="s">
        <v>839</v>
      </c>
      <c r="F78" s="77" t="s">
        <v>344</v>
      </c>
      <c r="G78" s="78" t="s">
        <v>668</v>
      </c>
      <c r="H78" s="79" t="s">
        <v>151</v>
      </c>
      <c r="I78" s="80" t="s">
        <v>152</v>
      </c>
      <c r="J78" s="80" t="s">
        <v>454</v>
      </c>
      <c r="K78" s="72">
        <v>100</v>
      </c>
      <c r="L78" s="73" t="s">
        <v>114</v>
      </c>
      <c r="M78" s="74" t="s">
        <v>114</v>
      </c>
    </row>
    <row r="79" spans="2:13" x14ac:dyDescent="0.3">
      <c r="B79" s="77" t="s">
        <v>8</v>
      </c>
      <c r="C79" s="77" t="s">
        <v>835</v>
      </c>
      <c r="D79" s="77" t="s">
        <v>840</v>
      </c>
      <c r="E79" s="77" t="s">
        <v>431</v>
      </c>
      <c r="F79" s="77" t="s">
        <v>351</v>
      </c>
      <c r="G79" s="78" t="s">
        <v>668</v>
      </c>
      <c r="H79" s="79" t="s">
        <v>151</v>
      </c>
      <c r="I79" s="80" t="s">
        <v>152</v>
      </c>
      <c r="J79" s="80" t="s">
        <v>454</v>
      </c>
      <c r="K79" s="72">
        <v>50</v>
      </c>
      <c r="L79" s="73" t="s">
        <v>114</v>
      </c>
      <c r="M79" s="74" t="s">
        <v>114</v>
      </c>
    </row>
    <row r="80" spans="2:13" x14ac:dyDescent="0.3">
      <c r="B80" s="77" t="s">
        <v>8</v>
      </c>
      <c r="C80" s="77" t="s">
        <v>835</v>
      </c>
      <c r="D80" s="77" t="s">
        <v>841</v>
      </c>
      <c r="E80" s="77" t="s">
        <v>842</v>
      </c>
      <c r="F80" s="77" t="s">
        <v>351</v>
      </c>
      <c r="G80" s="78" t="s">
        <v>668</v>
      </c>
      <c r="H80" s="79" t="s">
        <v>151</v>
      </c>
      <c r="I80" s="80" t="s">
        <v>152</v>
      </c>
      <c r="J80" s="80" t="s">
        <v>51</v>
      </c>
      <c r="K80" s="72">
        <v>60</v>
      </c>
      <c r="L80" s="73">
        <v>0</v>
      </c>
      <c r="M80" s="74">
        <v>100</v>
      </c>
    </row>
    <row r="81" spans="2:13" x14ac:dyDescent="0.3">
      <c r="B81" s="77" t="s">
        <v>8</v>
      </c>
      <c r="C81" s="77" t="s">
        <v>835</v>
      </c>
      <c r="D81" s="77" t="s">
        <v>843</v>
      </c>
      <c r="E81" s="77" t="s">
        <v>844</v>
      </c>
      <c r="F81" s="77" t="s">
        <v>351</v>
      </c>
      <c r="G81" s="78" t="s">
        <v>668</v>
      </c>
      <c r="H81" s="79" t="s">
        <v>151</v>
      </c>
      <c r="I81" s="80" t="s">
        <v>152</v>
      </c>
      <c r="J81" s="80" t="s">
        <v>51</v>
      </c>
      <c r="K81" s="72">
        <v>40</v>
      </c>
      <c r="L81" s="73">
        <v>0</v>
      </c>
      <c r="M81" s="74" t="s">
        <v>114</v>
      </c>
    </row>
    <row r="82" spans="2:13" x14ac:dyDescent="0.3">
      <c r="B82" s="77" t="s">
        <v>8</v>
      </c>
      <c r="C82" s="77" t="s">
        <v>777</v>
      </c>
      <c r="D82" s="77" t="s">
        <v>849</v>
      </c>
      <c r="E82" s="77" t="s">
        <v>850</v>
      </c>
      <c r="F82" s="77" t="s">
        <v>344</v>
      </c>
      <c r="G82" s="78" t="s">
        <v>668</v>
      </c>
      <c r="H82" s="79" t="s">
        <v>151</v>
      </c>
      <c r="I82" s="80" t="s">
        <v>152</v>
      </c>
      <c r="J82" s="80" t="s">
        <v>454</v>
      </c>
      <c r="K82" s="72">
        <v>100</v>
      </c>
      <c r="L82" s="73" t="s">
        <v>114</v>
      </c>
      <c r="M82" s="74" t="s">
        <v>114</v>
      </c>
    </row>
    <row r="83" spans="2:13" x14ac:dyDescent="0.3">
      <c r="B83" s="77" t="s">
        <v>8</v>
      </c>
      <c r="C83" s="77" t="s">
        <v>777</v>
      </c>
      <c r="D83" s="77" t="s">
        <v>851</v>
      </c>
      <c r="E83" s="77" t="s">
        <v>852</v>
      </c>
      <c r="F83" s="77" t="s">
        <v>344</v>
      </c>
      <c r="G83" s="78" t="s">
        <v>668</v>
      </c>
      <c r="H83" s="79" t="s">
        <v>151</v>
      </c>
      <c r="I83" s="80" t="s">
        <v>152</v>
      </c>
      <c r="J83" s="80" t="s">
        <v>454</v>
      </c>
      <c r="K83" s="72">
        <v>100</v>
      </c>
      <c r="L83" s="73" t="s">
        <v>114</v>
      </c>
      <c r="M83" s="74" t="s">
        <v>114</v>
      </c>
    </row>
    <row r="84" spans="2:13" x14ac:dyDescent="0.3">
      <c r="B84" s="77" t="s">
        <v>8</v>
      </c>
      <c r="C84" s="77" t="s">
        <v>777</v>
      </c>
      <c r="D84" s="77" t="s">
        <v>853</v>
      </c>
      <c r="E84" s="77" t="s">
        <v>854</v>
      </c>
      <c r="F84" s="77" t="s">
        <v>351</v>
      </c>
      <c r="G84" s="78" t="s">
        <v>668</v>
      </c>
      <c r="H84" s="79" t="s">
        <v>151</v>
      </c>
      <c r="I84" s="80" t="s">
        <v>152</v>
      </c>
      <c r="J84" s="80" t="s">
        <v>52</v>
      </c>
      <c r="K84" s="72">
        <v>50</v>
      </c>
      <c r="L84" s="73">
        <v>0</v>
      </c>
      <c r="M84" s="74">
        <v>0</v>
      </c>
    </row>
    <row r="85" spans="2:13" x14ac:dyDescent="0.3">
      <c r="B85" s="77" t="s">
        <v>8</v>
      </c>
      <c r="C85" s="77" t="s">
        <v>777</v>
      </c>
      <c r="D85" s="77" t="s">
        <v>855</v>
      </c>
      <c r="E85" s="77" t="s">
        <v>856</v>
      </c>
      <c r="F85" s="77" t="s">
        <v>351</v>
      </c>
      <c r="G85" s="78" t="s">
        <v>668</v>
      </c>
      <c r="H85" s="79" t="s">
        <v>151</v>
      </c>
      <c r="I85" s="80" t="s">
        <v>152</v>
      </c>
      <c r="J85" s="80" t="s">
        <v>454</v>
      </c>
      <c r="K85" s="72">
        <v>50</v>
      </c>
      <c r="L85" s="73">
        <v>0</v>
      </c>
      <c r="M85" s="74">
        <v>0</v>
      </c>
    </row>
    <row r="86" spans="2:13" x14ac:dyDescent="0.3">
      <c r="B86" s="77" t="s">
        <v>8</v>
      </c>
      <c r="C86" s="77" t="s">
        <v>777</v>
      </c>
      <c r="D86" s="77" t="s">
        <v>857</v>
      </c>
      <c r="E86" s="77" t="s">
        <v>858</v>
      </c>
      <c r="F86" s="77" t="s">
        <v>344</v>
      </c>
      <c r="G86" s="78" t="s">
        <v>668</v>
      </c>
      <c r="H86" s="79" t="s">
        <v>151</v>
      </c>
      <c r="I86" s="80" t="s">
        <v>152</v>
      </c>
      <c r="J86" s="80" t="s">
        <v>454</v>
      </c>
      <c r="K86" s="72">
        <v>50</v>
      </c>
      <c r="L86" s="73" t="s">
        <v>114</v>
      </c>
      <c r="M86" s="74" t="s">
        <v>114</v>
      </c>
    </row>
    <row r="87" spans="2:13" x14ac:dyDescent="0.3">
      <c r="B87" s="77" t="s">
        <v>8</v>
      </c>
      <c r="C87" s="77" t="s">
        <v>777</v>
      </c>
      <c r="D87" s="77" t="s">
        <v>859</v>
      </c>
      <c r="E87" s="77" t="s">
        <v>860</v>
      </c>
      <c r="F87" s="77" t="s">
        <v>351</v>
      </c>
      <c r="G87" s="78" t="s">
        <v>668</v>
      </c>
      <c r="H87" s="79" t="s">
        <v>151</v>
      </c>
      <c r="I87" s="80" t="s">
        <v>152</v>
      </c>
      <c r="J87" s="80" t="s">
        <v>454</v>
      </c>
      <c r="K87" s="72">
        <v>50</v>
      </c>
      <c r="L87" s="73">
        <v>0</v>
      </c>
      <c r="M87" s="74">
        <v>0</v>
      </c>
    </row>
    <row r="88" spans="2:13" x14ac:dyDescent="0.3">
      <c r="B88" s="77" t="s">
        <v>8</v>
      </c>
      <c r="C88" s="77" t="s">
        <v>778</v>
      </c>
      <c r="D88" s="77" t="s">
        <v>863</v>
      </c>
      <c r="E88" s="77" t="s">
        <v>864</v>
      </c>
      <c r="F88" s="77" t="s">
        <v>351</v>
      </c>
      <c r="G88" s="78" t="s">
        <v>668</v>
      </c>
      <c r="H88" s="79" t="s">
        <v>151</v>
      </c>
      <c r="I88" s="80" t="s">
        <v>152</v>
      </c>
      <c r="J88" s="80" t="s">
        <v>51</v>
      </c>
      <c r="K88" s="72">
        <v>46.666666666666671</v>
      </c>
      <c r="L88" s="73">
        <v>0</v>
      </c>
      <c r="M88" s="74">
        <v>100</v>
      </c>
    </row>
    <row r="89" spans="2:13" x14ac:dyDescent="0.3">
      <c r="B89" s="77" t="s">
        <v>8</v>
      </c>
      <c r="C89" s="77" t="s">
        <v>778</v>
      </c>
      <c r="D89" s="77" t="s">
        <v>867</v>
      </c>
      <c r="E89" s="77" t="s">
        <v>868</v>
      </c>
      <c r="F89" s="77" t="s">
        <v>351</v>
      </c>
      <c r="G89" s="78" t="s">
        <v>668</v>
      </c>
      <c r="H89" s="79" t="s">
        <v>151</v>
      </c>
      <c r="I89" s="80" t="s">
        <v>152</v>
      </c>
      <c r="J89" s="80" t="s">
        <v>51</v>
      </c>
      <c r="K89" s="72">
        <v>40</v>
      </c>
      <c r="L89" s="73">
        <v>0</v>
      </c>
      <c r="M89" s="74" t="s">
        <v>114</v>
      </c>
    </row>
    <row r="90" spans="2:13" x14ac:dyDescent="0.3">
      <c r="B90" s="77" t="s">
        <v>8</v>
      </c>
      <c r="C90" s="77" t="s">
        <v>778</v>
      </c>
      <c r="D90" s="77" t="s">
        <v>873</v>
      </c>
      <c r="E90" s="77" t="s">
        <v>874</v>
      </c>
      <c r="F90" s="77" t="s">
        <v>344</v>
      </c>
      <c r="G90" s="78" t="s">
        <v>668</v>
      </c>
      <c r="H90" s="79" t="s">
        <v>151</v>
      </c>
      <c r="I90" s="80" t="s">
        <v>152</v>
      </c>
      <c r="J90" s="80" t="s">
        <v>454</v>
      </c>
      <c r="K90" s="72">
        <v>100</v>
      </c>
      <c r="L90" s="73" t="s">
        <v>114</v>
      </c>
      <c r="M90" s="74" t="s">
        <v>114</v>
      </c>
    </row>
    <row r="91" spans="2:13" x14ac:dyDescent="0.3">
      <c r="B91" s="77" t="s">
        <v>8</v>
      </c>
      <c r="C91" s="77" t="s">
        <v>778</v>
      </c>
      <c r="D91" s="77" t="s">
        <v>875</v>
      </c>
      <c r="E91" s="77" t="s">
        <v>876</v>
      </c>
      <c r="F91" s="77" t="s">
        <v>351</v>
      </c>
      <c r="G91" s="78" t="s">
        <v>668</v>
      </c>
      <c r="H91" s="79" t="s">
        <v>151</v>
      </c>
      <c r="I91" s="80" t="s">
        <v>152</v>
      </c>
      <c r="J91" s="80" t="s">
        <v>51</v>
      </c>
      <c r="K91" s="72">
        <v>33.333333333333336</v>
      </c>
      <c r="L91" s="73">
        <v>0</v>
      </c>
      <c r="M91" s="74">
        <v>0</v>
      </c>
    </row>
    <row r="92" spans="2:13" x14ac:dyDescent="0.3">
      <c r="B92" s="77" t="s">
        <v>8</v>
      </c>
      <c r="C92" s="77" t="s">
        <v>779</v>
      </c>
      <c r="D92" s="77" t="s">
        <v>877</v>
      </c>
      <c r="E92" s="77" t="s">
        <v>878</v>
      </c>
      <c r="F92" s="77" t="s">
        <v>351</v>
      </c>
      <c r="G92" s="78" t="s">
        <v>668</v>
      </c>
      <c r="H92" s="79" t="s">
        <v>151</v>
      </c>
      <c r="I92" s="80" t="s">
        <v>152</v>
      </c>
      <c r="J92" s="80" t="s">
        <v>454</v>
      </c>
      <c r="K92" s="72">
        <v>50</v>
      </c>
      <c r="L92" s="73">
        <v>0</v>
      </c>
      <c r="M92" s="74" t="s">
        <v>114</v>
      </c>
    </row>
    <row r="93" spans="2:13" x14ac:dyDescent="0.3">
      <c r="B93" s="77" t="s">
        <v>8</v>
      </c>
      <c r="C93" s="77" t="s">
        <v>779</v>
      </c>
      <c r="D93" s="77" t="s">
        <v>885</v>
      </c>
      <c r="E93" s="77" t="s">
        <v>886</v>
      </c>
      <c r="F93" s="77" t="s">
        <v>351</v>
      </c>
      <c r="G93" s="78" t="s">
        <v>668</v>
      </c>
      <c r="H93" s="79" t="s">
        <v>151</v>
      </c>
      <c r="I93" s="80" t="s">
        <v>152</v>
      </c>
      <c r="J93" s="80" t="s">
        <v>51</v>
      </c>
      <c r="K93" s="72">
        <v>100</v>
      </c>
      <c r="L93" s="73" t="s">
        <v>114</v>
      </c>
      <c r="M93" s="74">
        <v>50</v>
      </c>
    </row>
    <row r="94" spans="2:13" x14ac:dyDescent="0.3">
      <c r="B94" s="77" t="s">
        <v>8</v>
      </c>
      <c r="C94" s="77" t="s">
        <v>779</v>
      </c>
      <c r="D94" s="77" t="s">
        <v>887</v>
      </c>
      <c r="E94" s="77" t="s">
        <v>888</v>
      </c>
      <c r="F94" s="77" t="s">
        <v>351</v>
      </c>
      <c r="G94" s="78" t="s">
        <v>668</v>
      </c>
      <c r="H94" s="79" t="s">
        <v>152</v>
      </c>
      <c r="I94" s="80" t="s">
        <v>6</v>
      </c>
      <c r="J94" s="80" t="s">
        <v>6</v>
      </c>
      <c r="K94" s="72" t="s">
        <v>114</v>
      </c>
      <c r="L94" s="73" t="s">
        <v>6</v>
      </c>
      <c r="M94" s="74" t="s">
        <v>114</v>
      </c>
    </row>
    <row r="95" spans="2:13" x14ac:dyDescent="0.3">
      <c r="B95" s="77" t="s">
        <v>8</v>
      </c>
      <c r="C95" s="77" t="s">
        <v>779</v>
      </c>
      <c r="D95" s="77" t="s">
        <v>889</v>
      </c>
      <c r="E95" s="77" t="s">
        <v>890</v>
      </c>
      <c r="F95" s="77" t="s">
        <v>344</v>
      </c>
      <c r="G95" s="78" t="s">
        <v>668</v>
      </c>
      <c r="H95" s="79" t="s">
        <v>151</v>
      </c>
      <c r="I95" s="80" t="s">
        <v>152</v>
      </c>
      <c r="J95" s="80" t="s">
        <v>52</v>
      </c>
      <c r="K95" s="72">
        <v>100</v>
      </c>
      <c r="L95" s="73" t="s">
        <v>114</v>
      </c>
      <c r="M95" s="74" t="s">
        <v>114</v>
      </c>
    </row>
    <row r="96" spans="2:13" x14ac:dyDescent="0.3">
      <c r="B96" s="77" t="s">
        <v>8</v>
      </c>
      <c r="C96" s="77" t="s">
        <v>779</v>
      </c>
      <c r="D96" s="77" t="s">
        <v>891</v>
      </c>
      <c r="E96" s="77" t="s">
        <v>892</v>
      </c>
      <c r="F96" s="77" t="s">
        <v>351</v>
      </c>
      <c r="G96" s="78" t="s">
        <v>668</v>
      </c>
      <c r="H96" s="79" t="s">
        <v>151</v>
      </c>
      <c r="I96" s="80" t="s">
        <v>152</v>
      </c>
      <c r="J96" s="80" t="s">
        <v>52</v>
      </c>
      <c r="K96" s="72">
        <v>100</v>
      </c>
      <c r="L96" s="73" t="s">
        <v>114</v>
      </c>
      <c r="M96" s="74" t="s">
        <v>114</v>
      </c>
    </row>
    <row r="97" spans="2:13" x14ac:dyDescent="0.3">
      <c r="B97" s="77" t="s">
        <v>8</v>
      </c>
      <c r="C97" s="77" t="s">
        <v>779</v>
      </c>
      <c r="D97" s="77" t="s">
        <v>893</v>
      </c>
      <c r="E97" s="77" t="s">
        <v>894</v>
      </c>
      <c r="F97" s="77" t="s">
        <v>351</v>
      </c>
      <c r="G97" s="78" t="s">
        <v>668</v>
      </c>
      <c r="H97" s="79" t="s">
        <v>151</v>
      </c>
      <c r="I97" s="80" t="s">
        <v>152</v>
      </c>
      <c r="J97" s="80" t="s">
        <v>454</v>
      </c>
      <c r="K97" s="72">
        <v>100</v>
      </c>
      <c r="L97" s="73" t="s">
        <v>114</v>
      </c>
      <c r="M97" s="74" t="s">
        <v>114</v>
      </c>
    </row>
    <row r="98" spans="2:13" x14ac:dyDescent="0.3">
      <c r="B98" s="77" t="s">
        <v>9</v>
      </c>
      <c r="C98" s="77" t="s">
        <v>776</v>
      </c>
      <c r="D98" s="77" t="s">
        <v>815</v>
      </c>
      <c r="E98" s="77" t="s">
        <v>816</v>
      </c>
      <c r="F98" s="77" t="s">
        <v>351</v>
      </c>
      <c r="G98" s="78" t="s">
        <v>668</v>
      </c>
      <c r="H98" s="79" t="s">
        <v>151</v>
      </c>
      <c r="I98" s="80" t="s">
        <v>152</v>
      </c>
      <c r="J98" s="80" t="s">
        <v>454</v>
      </c>
      <c r="K98" s="72">
        <v>0</v>
      </c>
      <c r="L98" s="73" t="s">
        <v>114</v>
      </c>
      <c r="M98" s="74" t="s">
        <v>114</v>
      </c>
    </row>
    <row r="99" spans="2:13" x14ac:dyDescent="0.3">
      <c r="B99" s="77" t="s">
        <v>9</v>
      </c>
      <c r="C99" s="77" t="s">
        <v>776</v>
      </c>
      <c r="D99" s="77" t="s">
        <v>817</v>
      </c>
      <c r="E99" s="77" t="s">
        <v>818</v>
      </c>
      <c r="F99" s="77" t="s">
        <v>351</v>
      </c>
      <c r="G99" s="78" t="s">
        <v>668</v>
      </c>
      <c r="H99" s="79" t="s">
        <v>151</v>
      </c>
      <c r="I99" s="80" t="s">
        <v>152</v>
      </c>
      <c r="J99" s="80" t="s">
        <v>454</v>
      </c>
      <c r="K99" s="72">
        <v>0</v>
      </c>
      <c r="L99" s="73" t="s">
        <v>114</v>
      </c>
      <c r="M99" s="74" t="s">
        <v>114</v>
      </c>
    </row>
    <row r="100" spans="2:13" x14ac:dyDescent="0.3">
      <c r="B100" s="77" t="s">
        <v>9</v>
      </c>
      <c r="C100" s="77" t="s">
        <v>776</v>
      </c>
      <c r="D100" s="77" t="s">
        <v>819</v>
      </c>
      <c r="E100" s="77" t="s">
        <v>820</v>
      </c>
      <c r="F100" s="77" t="s">
        <v>351</v>
      </c>
      <c r="G100" s="78" t="s">
        <v>668</v>
      </c>
      <c r="H100" s="79" t="s">
        <v>151</v>
      </c>
      <c r="I100" s="80" t="s">
        <v>152</v>
      </c>
      <c r="J100" s="80" t="s">
        <v>454</v>
      </c>
      <c r="K100" s="72">
        <v>100</v>
      </c>
      <c r="L100" s="73">
        <v>100</v>
      </c>
      <c r="M100" s="74" t="s">
        <v>114</v>
      </c>
    </row>
    <row r="101" spans="2:13" x14ac:dyDescent="0.3">
      <c r="B101" s="77" t="s">
        <v>9</v>
      </c>
      <c r="C101" s="77" t="s">
        <v>776</v>
      </c>
      <c r="D101" s="77" t="s">
        <v>823</v>
      </c>
      <c r="E101" s="77" t="s">
        <v>824</v>
      </c>
      <c r="F101" s="77" t="s">
        <v>351</v>
      </c>
      <c r="G101" s="78" t="s">
        <v>668</v>
      </c>
      <c r="H101" s="79" t="s">
        <v>151</v>
      </c>
      <c r="I101" s="80" t="s">
        <v>152</v>
      </c>
      <c r="J101" s="80" t="s">
        <v>454</v>
      </c>
      <c r="K101" s="72">
        <v>0</v>
      </c>
      <c r="L101" s="73" t="s">
        <v>114</v>
      </c>
      <c r="M101" s="74" t="s">
        <v>114</v>
      </c>
    </row>
    <row r="102" spans="2:13" x14ac:dyDescent="0.3">
      <c r="B102" s="77" t="s">
        <v>9</v>
      </c>
      <c r="C102" s="77" t="s">
        <v>776</v>
      </c>
      <c r="D102" s="77" t="s">
        <v>825</v>
      </c>
      <c r="E102" s="77" t="s">
        <v>826</v>
      </c>
      <c r="F102" s="77" t="s">
        <v>351</v>
      </c>
      <c r="G102" s="78" t="s">
        <v>668</v>
      </c>
      <c r="H102" s="79" t="s">
        <v>151</v>
      </c>
      <c r="I102" s="80" t="s">
        <v>152</v>
      </c>
      <c r="J102" s="80" t="s">
        <v>454</v>
      </c>
      <c r="K102" s="72">
        <v>100</v>
      </c>
      <c r="L102" s="73">
        <v>0</v>
      </c>
      <c r="M102" s="74" t="s">
        <v>114</v>
      </c>
    </row>
    <row r="103" spans="2:13" x14ac:dyDescent="0.3">
      <c r="B103" s="77" t="s">
        <v>9</v>
      </c>
      <c r="C103" s="77" t="s">
        <v>776</v>
      </c>
      <c r="D103" s="77" t="s">
        <v>827</v>
      </c>
      <c r="E103" s="77" t="s">
        <v>828</v>
      </c>
      <c r="F103" s="77" t="s">
        <v>351</v>
      </c>
      <c r="G103" s="78" t="s">
        <v>668</v>
      </c>
      <c r="H103" s="79" t="s">
        <v>151</v>
      </c>
      <c r="I103" s="80" t="s">
        <v>152</v>
      </c>
      <c r="J103" s="80" t="s">
        <v>454</v>
      </c>
      <c r="K103" s="72">
        <v>100</v>
      </c>
      <c r="L103" s="73">
        <v>0</v>
      </c>
      <c r="M103" s="74" t="s">
        <v>114</v>
      </c>
    </row>
    <row r="104" spans="2:13" x14ac:dyDescent="0.3">
      <c r="B104" s="77" t="s">
        <v>9</v>
      </c>
      <c r="C104" s="77" t="s">
        <v>776</v>
      </c>
      <c r="D104" s="77" t="s">
        <v>829</v>
      </c>
      <c r="E104" s="77" t="s">
        <v>830</v>
      </c>
      <c r="F104" s="77" t="s">
        <v>351</v>
      </c>
      <c r="G104" s="78" t="s">
        <v>668</v>
      </c>
      <c r="H104" s="79" t="s">
        <v>151</v>
      </c>
      <c r="I104" s="80" t="s">
        <v>151</v>
      </c>
      <c r="J104" s="80" t="s">
        <v>454</v>
      </c>
      <c r="K104" s="72">
        <v>100</v>
      </c>
      <c r="L104" s="73">
        <v>100</v>
      </c>
      <c r="M104" s="74">
        <v>100</v>
      </c>
    </row>
    <row r="105" spans="2:13" x14ac:dyDescent="0.3">
      <c r="B105" s="77" t="s">
        <v>9</v>
      </c>
      <c r="C105" s="77" t="s">
        <v>776</v>
      </c>
      <c r="D105" s="77" t="s">
        <v>831</v>
      </c>
      <c r="E105" s="77" t="s">
        <v>832</v>
      </c>
      <c r="F105" s="77" t="s">
        <v>351</v>
      </c>
      <c r="G105" s="78" t="s">
        <v>668</v>
      </c>
      <c r="H105" s="79" t="s">
        <v>151</v>
      </c>
      <c r="I105" s="80" t="s">
        <v>152</v>
      </c>
      <c r="J105" s="80" t="s">
        <v>454</v>
      </c>
      <c r="K105" s="72">
        <v>0</v>
      </c>
      <c r="L105" s="73" t="s">
        <v>114</v>
      </c>
      <c r="M105" s="74" t="s">
        <v>114</v>
      </c>
    </row>
    <row r="106" spans="2:13" x14ac:dyDescent="0.3">
      <c r="B106" s="77" t="s">
        <v>9</v>
      </c>
      <c r="C106" s="77" t="s">
        <v>776</v>
      </c>
      <c r="D106" s="77" t="s">
        <v>833</v>
      </c>
      <c r="E106" s="77" t="s">
        <v>834</v>
      </c>
      <c r="F106" s="77" t="s">
        <v>351</v>
      </c>
      <c r="G106" s="78" t="s">
        <v>668</v>
      </c>
      <c r="H106" s="79" t="s">
        <v>151</v>
      </c>
      <c r="I106" s="80" t="s">
        <v>152</v>
      </c>
      <c r="J106" s="80" t="s">
        <v>454</v>
      </c>
      <c r="K106" s="72">
        <v>100</v>
      </c>
      <c r="L106" s="73">
        <v>0</v>
      </c>
      <c r="M106" s="74" t="s">
        <v>114</v>
      </c>
    </row>
    <row r="107" spans="2:13" x14ac:dyDescent="0.3">
      <c r="B107" s="77" t="s">
        <v>9</v>
      </c>
      <c r="C107" s="77" t="s">
        <v>835</v>
      </c>
      <c r="D107" s="77" t="s">
        <v>836</v>
      </c>
      <c r="E107" s="77" t="s">
        <v>837</v>
      </c>
      <c r="F107" s="77" t="s">
        <v>344</v>
      </c>
      <c r="G107" s="78" t="s">
        <v>668</v>
      </c>
      <c r="H107" s="79" t="s">
        <v>151</v>
      </c>
      <c r="I107" s="80" t="s">
        <v>152</v>
      </c>
      <c r="J107" s="80" t="s">
        <v>454</v>
      </c>
      <c r="K107" s="72">
        <v>50</v>
      </c>
      <c r="L107" s="73" t="s">
        <v>114</v>
      </c>
      <c r="M107" s="74" t="s">
        <v>114</v>
      </c>
    </row>
    <row r="108" spans="2:13" x14ac:dyDescent="0.3">
      <c r="B108" s="77" t="s">
        <v>9</v>
      </c>
      <c r="C108" s="77" t="s">
        <v>835</v>
      </c>
      <c r="D108" s="77" t="s">
        <v>838</v>
      </c>
      <c r="E108" s="77" t="s">
        <v>839</v>
      </c>
      <c r="F108" s="77" t="s">
        <v>344</v>
      </c>
      <c r="G108" s="78" t="s">
        <v>668</v>
      </c>
      <c r="H108" s="79" t="s">
        <v>151</v>
      </c>
      <c r="I108" s="80" t="s">
        <v>152</v>
      </c>
      <c r="J108" s="80" t="s">
        <v>454</v>
      </c>
      <c r="K108" s="72">
        <v>0</v>
      </c>
      <c r="L108" s="73" t="s">
        <v>114</v>
      </c>
      <c r="M108" s="74" t="s">
        <v>114</v>
      </c>
    </row>
    <row r="109" spans="2:13" x14ac:dyDescent="0.3">
      <c r="B109" s="77" t="s">
        <v>9</v>
      </c>
      <c r="C109" s="77" t="s">
        <v>835</v>
      </c>
      <c r="D109" s="77" t="s">
        <v>840</v>
      </c>
      <c r="E109" s="77" t="s">
        <v>431</v>
      </c>
      <c r="F109" s="77" t="s">
        <v>351</v>
      </c>
      <c r="G109" s="78" t="s">
        <v>668</v>
      </c>
      <c r="H109" s="79" t="s">
        <v>151</v>
      </c>
      <c r="I109" s="80" t="s">
        <v>152</v>
      </c>
      <c r="J109" s="80" t="s">
        <v>454</v>
      </c>
      <c r="K109" s="72">
        <v>50</v>
      </c>
      <c r="L109" s="73">
        <v>0</v>
      </c>
      <c r="M109" s="74" t="s">
        <v>114</v>
      </c>
    </row>
    <row r="110" spans="2:13" x14ac:dyDescent="0.3">
      <c r="B110" s="77" t="s">
        <v>9</v>
      </c>
      <c r="C110" s="77" t="s">
        <v>835</v>
      </c>
      <c r="D110" s="77" t="s">
        <v>841</v>
      </c>
      <c r="E110" s="77" t="s">
        <v>842</v>
      </c>
      <c r="F110" s="77" t="s">
        <v>351</v>
      </c>
      <c r="G110" s="78" t="s">
        <v>668</v>
      </c>
      <c r="H110" s="79" t="s">
        <v>151</v>
      </c>
      <c r="I110" s="80" t="s">
        <v>152</v>
      </c>
      <c r="J110" s="80" t="s">
        <v>51</v>
      </c>
      <c r="K110" s="72">
        <v>50</v>
      </c>
      <c r="L110" s="73" t="s">
        <v>114</v>
      </c>
      <c r="M110" s="74" t="s">
        <v>114</v>
      </c>
    </row>
    <row r="111" spans="2:13" x14ac:dyDescent="0.3">
      <c r="B111" s="77" t="s">
        <v>9</v>
      </c>
      <c r="C111" s="77" t="s">
        <v>835</v>
      </c>
      <c r="D111" s="77" t="s">
        <v>843</v>
      </c>
      <c r="E111" s="77" t="s">
        <v>844</v>
      </c>
      <c r="F111" s="77" t="s">
        <v>351</v>
      </c>
      <c r="G111" s="78" t="s">
        <v>668</v>
      </c>
      <c r="H111" s="79" t="s">
        <v>151</v>
      </c>
      <c r="I111" s="80" t="s">
        <v>152</v>
      </c>
      <c r="J111" s="80" t="s">
        <v>51</v>
      </c>
      <c r="K111" s="72">
        <v>50</v>
      </c>
      <c r="L111" s="73">
        <v>100</v>
      </c>
      <c r="M111" s="74" t="s">
        <v>114</v>
      </c>
    </row>
    <row r="112" spans="2:13" x14ac:dyDescent="0.3">
      <c r="B112" s="77" t="s">
        <v>9</v>
      </c>
      <c r="C112" s="77" t="s">
        <v>777</v>
      </c>
      <c r="D112" s="77" t="s">
        <v>849</v>
      </c>
      <c r="E112" s="77" t="s">
        <v>850</v>
      </c>
      <c r="F112" s="77" t="s">
        <v>344</v>
      </c>
      <c r="G112" s="78" t="s">
        <v>668</v>
      </c>
      <c r="H112" s="79" t="s">
        <v>151</v>
      </c>
      <c r="I112" s="80" t="s">
        <v>152</v>
      </c>
      <c r="J112" s="80" t="s">
        <v>51</v>
      </c>
      <c r="K112" s="72">
        <v>20</v>
      </c>
      <c r="L112" s="73" t="s">
        <v>114</v>
      </c>
      <c r="M112" s="74" t="s">
        <v>114</v>
      </c>
    </row>
    <row r="113" spans="2:13" x14ac:dyDescent="0.3">
      <c r="B113" s="77" t="s">
        <v>9</v>
      </c>
      <c r="C113" s="77" t="s">
        <v>777</v>
      </c>
      <c r="D113" s="77" t="s">
        <v>851</v>
      </c>
      <c r="E113" s="77" t="s">
        <v>852</v>
      </c>
      <c r="F113" s="68" t="s">
        <v>344</v>
      </c>
      <c r="G113" s="78" t="s">
        <v>668</v>
      </c>
      <c r="H113" s="79" t="s">
        <v>151</v>
      </c>
      <c r="I113" s="80" t="s">
        <v>152</v>
      </c>
      <c r="J113" s="80" t="s">
        <v>51</v>
      </c>
      <c r="K113" s="72">
        <v>20</v>
      </c>
      <c r="L113" s="73" t="s">
        <v>114</v>
      </c>
      <c r="M113" s="74" t="s">
        <v>114</v>
      </c>
    </row>
    <row r="114" spans="2:13" x14ac:dyDescent="0.3">
      <c r="B114" s="77" t="s">
        <v>9</v>
      </c>
      <c r="C114" s="77" t="s">
        <v>777</v>
      </c>
      <c r="D114" s="77" t="s">
        <v>853</v>
      </c>
      <c r="E114" s="77" t="s">
        <v>854</v>
      </c>
      <c r="F114" s="77" t="s">
        <v>351</v>
      </c>
      <c r="G114" s="78" t="s">
        <v>668</v>
      </c>
      <c r="H114" s="79" t="s">
        <v>151</v>
      </c>
      <c r="I114" s="80" t="s">
        <v>152</v>
      </c>
      <c r="J114" s="80" t="s">
        <v>51</v>
      </c>
      <c r="K114" s="72">
        <v>0</v>
      </c>
      <c r="L114" s="73">
        <v>0</v>
      </c>
      <c r="M114" s="74">
        <v>0</v>
      </c>
    </row>
    <row r="115" spans="2:13" x14ac:dyDescent="0.3">
      <c r="B115" s="77" t="s">
        <v>9</v>
      </c>
      <c r="C115" s="77" t="s">
        <v>777</v>
      </c>
      <c r="D115" s="77" t="s">
        <v>855</v>
      </c>
      <c r="E115" s="77" t="s">
        <v>856</v>
      </c>
      <c r="F115" s="77" t="s">
        <v>351</v>
      </c>
      <c r="G115" s="78" t="s">
        <v>668</v>
      </c>
      <c r="H115" s="79" t="s">
        <v>151</v>
      </c>
      <c r="I115" s="80" t="s">
        <v>152</v>
      </c>
      <c r="J115" s="80" t="s">
        <v>51</v>
      </c>
      <c r="K115" s="72">
        <v>0</v>
      </c>
      <c r="L115" s="73">
        <v>0</v>
      </c>
      <c r="M115" s="74">
        <v>0</v>
      </c>
    </row>
    <row r="116" spans="2:13" x14ac:dyDescent="0.3">
      <c r="B116" s="77" t="s">
        <v>9</v>
      </c>
      <c r="C116" s="77" t="s">
        <v>777</v>
      </c>
      <c r="D116" s="77" t="s">
        <v>857</v>
      </c>
      <c r="E116" s="77" t="s">
        <v>858</v>
      </c>
      <c r="F116" s="77" t="s">
        <v>344</v>
      </c>
      <c r="G116" s="78" t="s">
        <v>668</v>
      </c>
      <c r="H116" s="79" t="s">
        <v>151</v>
      </c>
      <c r="I116" s="80" t="s">
        <v>152</v>
      </c>
      <c r="J116" s="80" t="s">
        <v>454</v>
      </c>
      <c r="K116" s="72">
        <v>0</v>
      </c>
      <c r="L116" s="73" t="s">
        <v>114</v>
      </c>
      <c r="M116" s="74" t="s">
        <v>114</v>
      </c>
    </row>
    <row r="117" spans="2:13" x14ac:dyDescent="0.3">
      <c r="B117" s="77" t="s">
        <v>9</v>
      </c>
      <c r="C117" s="77" t="s">
        <v>777</v>
      </c>
      <c r="D117" s="77" t="s">
        <v>859</v>
      </c>
      <c r="E117" s="77" t="s">
        <v>860</v>
      </c>
      <c r="F117" s="77" t="s">
        <v>351</v>
      </c>
      <c r="G117" s="78" t="s">
        <v>668</v>
      </c>
      <c r="H117" s="79" t="s">
        <v>151</v>
      </c>
      <c r="I117" s="80" t="s">
        <v>152</v>
      </c>
      <c r="J117" s="80" t="s">
        <v>51</v>
      </c>
      <c r="K117" s="72">
        <v>0</v>
      </c>
      <c r="L117" s="73">
        <v>0</v>
      </c>
      <c r="M117" s="74">
        <v>0</v>
      </c>
    </row>
    <row r="118" spans="2:13" x14ac:dyDescent="0.3">
      <c r="B118" s="77" t="s">
        <v>9</v>
      </c>
      <c r="C118" s="77" t="s">
        <v>778</v>
      </c>
      <c r="D118" s="77" t="s">
        <v>863</v>
      </c>
      <c r="E118" s="77" t="s">
        <v>864</v>
      </c>
      <c r="F118" s="77" t="s">
        <v>351</v>
      </c>
      <c r="G118" s="78" t="s">
        <v>668</v>
      </c>
      <c r="H118" s="79" t="s">
        <v>151</v>
      </c>
      <c r="I118" s="80" t="s">
        <v>152</v>
      </c>
      <c r="J118" s="80" t="s">
        <v>454</v>
      </c>
      <c r="K118" s="72">
        <v>50</v>
      </c>
      <c r="L118" s="73">
        <v>0</v>
      </c>
      <c r="M118" s="74" t="s">
        <v>114</v>
      </c>
    </row>
    <row r="119" spans="2:13" x14ac:dyDescent="0.3">
      <c r="B119" s="77" t="s">
        <v>9</v>
      </c>
      <c r="C119" s="77" t="s">
        <v>778</v>
      </c>
      <c r="D119" s="77" t="s">
        <v>867</v>
      </c>
      <c r="E119" s="77" t="s">
        <v>868</v>
      </c>
      <c r="F119" s="77" t="s">
        <v>351</v>
      </c>
      <c r="G119" s="78" t="s">
        <v>668</v>
      </c>
      <c r="H119" s="79" t="s">
        <v>151</v>
      </c>
      <c r="I119" s="80" t="s">
        <v>152</v>
      </c>
      <c r="J119" s="80" t="s">
        <v>454</v>
      </c>
      <c r="K119" s="72">
        <v>50</v>
      </c>
      <c r="L119" s="73">
        <v>0</v>
      </c>
      <c r="M119" s="74" t="s">
        <v>114</v>
      </c>
    </row>
    <row r="120" spans="2:13" x14ac:dyDescent="0.3">
      <c r="B120" s="77" t="s">
        <v>9</v>
      </c>
      <c r="C120" s="77" t="s">
        <v>778</v>
      </c>
      <c r="D120" s="77" t="s">
        <v>873</v>
      </c>
      <c r="E120" s="77" t="s">
        <v>874</v>
      </c>
      <c r="F120" s="77" t="s">
        <v>344</v>
      </c>
      <c r="G120" s="78" t="s">
        <v>668</v>
      </c>
      <c r="H120" s="79" t="s">
        <v>151</v>
      </c>
      <c r="I120" s="80" t="s">
        <v>152</v>
      </c>
      <c r="J120" s="80" t="s">
        <v>454</v>
      </c>
      <c r="K120" s="72">
        <v>100</v>
      </c>
      <c r="L120" s="73" t="s">
        <v>114</v>
      </c>
      <c r="M120" s="74" t="s">
        <v>114</v>
      </c>
    </row>
    <row r="121" spans="2:13" x14ac:dyDescent="0.3">
      <c r="B121" s="77" t="s">
        <v>9</v>
      </c>
      <c r="C121" s="77" t="s">
        <v>778</v>
      </c>
      <c r="D121" s="77" t="s">
        <v>875</v>
      </c>
      <c r="E121" s="77" t="s">
        <v>876</v>
      </c>
      <c r="F121" s="77" t="s">
        <v>351</v>
      </c>
      <c r="G121" s="78" t="s">
        <v>668</v>
      </c>
      <c r="H121" s="79" t="s">
        <v>151</v>
      </c>
      <c r="I121" s="80" t="s">
        <v>152</v>
      </c>
      <c r="J121" s="80" t="s">
        <v>454</v>
      </c>
      <c r="K121" s="72">
        <v>50</v>
      </c>
      <c r="L121" s="73">
        <v>0</v>
      </c>
      <c r="M121" s="74">
        <v>0</v>
      </c>
    </row>
    <row r="122" spans="2:13" x14ac:dyDescent="0.3">
      <c r="B122" s="77" t="s">
        <v>9</v>
      </c>
      <c r="C122" s="77" t="s">
        <v>779</v>
      </c>
      <c r="D122" s="77" t="s">
        <v>877</v>
      </c>
      <c r="E122" s="77" t="s">
        <v>878</v>
      </c>
      <c r="F122" s="77" t="s">
        <v>351</v>
      </c>
      <c r="G122" s="78" t="s">
        <v>668</v>
      </c>
      <c r="H122" s="79" t="s">
        <v>151</v>
      </c>
      <c r="I122" s="80" t="s">
        <v>152</v>
      </c>
      <c r="J122" s="80" t="s">
        <v>454</v>
      </c>
      <c r="K122" s="72">
        <v>50</v>
      </c>
      <c r="L122" s="73">
        <v>0</v>
      </c>
      <c r="M122" s="74">
        <v>0</v>
      </c>
    </row>
    <row r="123" spans="2:13" x14ac:dyDescent="0.3">
      <c r="B123" s="77" t="s">
        <v>9</v>
      </c>
      <c r="C123" s="77" t="s">
        <v>779</v>
      </c>
      <c r="D123" s="77" t="s">
        <v>885</v>
      </c>
      <c r="E123" s="77" t="s">
        <v>886</v>
      </c>
      <c r="F123" s="77" t="s">
        <v>351</v>
      </c>
      <c r="G123" s="78" t="s">
        <v>668</v>
      </c>
      <c r="H123" s="79" t="s">
        <v>151</v>
      </c>
      <c r="I123" s="80" t="s">
        <v>152</v>
      </c>
      <c r="J123" s="80" t="s">
        <v>454</v>
      </c>
      <c r="K123" s="72">
        <v>100</v>
      </c>
      <c r="L123" s="73">
        <v>100</v>
      </c>
      <c r="M123" s="74" t="s">
        <v>114</v>
      </c>
    </row>
    <row r="124" spans="2:13" x14ac:dyDescent="0.3">
      <c r="B124" s="77" t="s">
        <v>9</v>
      </c>
      <c r="C124" s="77" t="s">
        <v>779</v>
      </c>
      <c r="D124" s="77" t="s">
        <v>887</v>
      </c>
      <c r="E124" s="77" t="s">
        <v>888</v>
      </c>
      <c r="F124" s="77" t="s">
        <v>351</v>
      </c>
      <c r="G124" s="78" t="s">
        <v>668</v>
      </c>
      <c r="H124" s="79" t="s">
        <v>151</v>
      </c>
      <c r="I124" s="80" t="s">
        <v>152</v>
      </c>
      <c r="J124" s="80" t="s">
        <v>454</v>
      </c>
      <c r="K124" s="72">
        <v>0</v>
      </c>
      <c r="L124" s="73" t="s">
        <v>114</v>
      </c>
      <c r="M124" s="74" t="s">
        <v>114</v>
      </c>
    </row>
    <row r="125" spans="2:13" x14ac:dyDescent="0.3">
      <c r="B125" s="77" t="s">
        <v>9</v>
      </c>
      <c r="C125" s="77" t="s">
        <v>779</v>
      </c>
      <c r="D125" s="77" t="s">
        <v>889</v>
      </c>
      <c r="E125" s="77" t="s">
        <v>890</v>
      </c>
      <c r="F125" s="77" t="s">
        <v>344</v>
      </c>
      <c r="G125" s="78" t="s">
        <v>668</v>
      </c>
      <c r="H125" s="79" t="s">
        <v>151</v>
      </c>
      <c r="I125" s="80" t="s">
        <v>152</v>
      </c>
      <c r="J125" s="80" t="s">
        <v>454</v>
      </c>
      <c r="K125" s="72">
        <v>100</v>
      </c>
      <c r="L125" s="73" t="s">
        <v>114</v>
      </c>
      <c r="M125" s="74" t="s">
        <v>114</v>
      </c>
    </row>
    <row r="126" spans="2:13" x14ac:dyDescent="0.3">
      <c r="B126" s="77" t="s">
        <v>9</v>
      </c>
      <c r="C126" s="77" t="s">
        <v>779</v>
      </c>
      <c r="D126" s="77" t="s">
        <v>891</v>
      </c>
      <c r="E126" s="77" t="s">
        <v>892</v>
      </c>
      <c r="F126" s="77" t="s">
        <v>351</v>
      </c>
      <c r="G126" s="78" t="s">
        <v>668</v>
      </c>
      <c r="H126" s="79" t="s">
        <v>151</v>
      </c>
      <c r="I126" s="80" t="s">
        <v>152</v>
      </c>
      <c r="J126" s="80" t="s">
        <v>454</v>
      </c>
      <c r="K126" s="72">
        <v>100</v>
      </c>
      <c r="L126" s="73">
        <v>0</v>
      </c>
      <c r="M126" s="74">
        <v>0</v>
      </c>
    </row>
    <row r="127" spans="2:13" x14ac:dyDescent="0.3">
      <c r="B127" s="77" t="s">
        <v>9</v>
      </c>
      <c r="C127" s="77" t="s">
        <v>779</v>
      </c>
      <c r="D127" s="77" t="s">
        <v>893</v>
      </c>
      <c r="E127" s="77" t="s">
        <v>894</v>
      </c>
      <c r="F127" s="77" t="s">
        <v>351</v>
      </c>
      <c r="G127" s="78" t="s">
        <v>668</v>
      </c>
      <c r="H127" s="79" t="s">
        <v>151</v>
      </c>
      <c r="I127" s="80" t="s">
        <v>152</v>
      </c>
      <c r="J127" s="80" t="s">
        <v>454</v>
      </c>
      <c r="K127" s="72">
        <v>100</v>
      </c>
      <c r="L127" s="73">
        <v>0</v>
      </c>
      <c r="M127" s="74">
        <v>100</v>
      </c>
    </row>
    <row r="128" spans="2:13" x14ac:dyDescent="0.3">
      <c r="B128" s="77" t="s">
        <v>10</v>
      </c>
      <c r="C128" s="77" t="s">
        <v>776</v>
      </c>
      <c r="D128" s="77" t="s">
        <v>815</v>
      </c>
      <c r="E128" s="77" t="s">
        <v>816</v>
      </c>
      <c r="F128" s="77" t="s">
        <v>351</v>
      </c>
      <c r="G128" s="78" t="s">
        <v>668</v>
      </c>
      <c r="H128" s="79" t="s">
        <v>151</v>
      </c>
      <c r="I128" s="80" t="s">
        <v>152</v>
      </c>
      <c r="J128" s="80" t="s">
        <v>52</v>
      </c>
      <c r="K128" s="72">
        <v>13.461538461538462</v>
      </c>
      <c r="L128" s="73">
        <v>0</v>
      </c>
      <c r="M128" s="74">
        <v>7.6923076923076925</v>
      </c>
    </row>
    <row r="129" spans="2:13" x14ac:dyDescent="0.3">
      <c r="B129" s="77" t="s">
        <v>10</v>
      </c>
      <c r="C129" s="77" t="s">
        <v>776</v>
      </c>
      <c r="D129" s="77" t="s">
        <v>817</v>
      </c>
      <c r="E129" s="77" t="s">
        <v>818</v>
      </c>
      <c r="F129" s="77" t="s">
        <v>351</v>
      </c>
      <c r="G129" s="78" t="s">
        <v>668</v>
      </c>
      <c r="H129" s="79" t="s">
        <v>151</v>
      </c>
      <c r="I129" s="80" t="s">
        <v>152</v>
      </c>
      <c r="J129" s="80" t="s">
        <v>52</v>
      </c>
      <c r="K129" s="72">
        <v>11.538461538461538</v>
      </c>
      <c r="L129" s="73">
        <v>0</v>
      </c>
      <c r="M129" s="74" t="s">
        <v>114</v>
      </c>
    </row>
    <row r="130" spans="2:13" x14ac:dyDescent="0.3">
      <c r="B130" s="77" t="s">
        <v>10</v>
      </c>
      <c r="C130" s="77" t="s">
        <v>776</v>
      </c>
      <c r="D130" s="77" t="s">
        <v>819</v>
      </c>
      <c r="E130" s="77" t="s">
        <v>820</v>
      </c>
      <c r="F130" s="77" t="s">
        <v>351</v>
      </c>
      <c r="G130" s="78" t="s">
        <v>668</v>
      </c>
      <c r="H130" s="79" t="s">
        <v>151</v>
      </c>
      <c r="I130" s="80" t="s">
        <v>152</v>
      </c>
      <c r="J130" s="80" t="s">
        <v>52</v>
      </c>
      <c r="K130" s="72">
        <v>9.615384615384615</v>
      </c>
      <c r="L130" s="73">
        <v>0</v>
      </c>
      <c r="M130" s="74">
        <v>11.538461538461538</v>
      </c>
    </row>
    <row r="131" spans="2:13" x14ac:dyDescent="0.3">
      <c r="B131" s="77" t="s">
        <v>10</v>
      </c>
      <c r="C131" s="77" t="s">
        <v>776</v>
      </c>
      <c r="D131" s="77" t="s">
        <v>823</v>
      </c>
      <c r="E131" s="77" t="s">
        <v>824</v>
      </c>
      <c r="F131" s="77" t="s">
        <v>351</v>
      </c>
      <c r="G131" s="78" t="s">
        <v>668</v>
      </c>
      <c r="H131" s="79" t="s">
        <v>151</v>
      </c>
      <c r="I131" s="80" t="s">
        <v>152</v>
      </c>
      <c r="J131" s="80" t="s">
        <v>454</v>
      </c>
      <c r="K131" s="72">
        <v>50</v>
      </c>
      <c r="L131" s="73">
        <v>0</v>
      </c>
      <c r="M131" s="74">
        <v>100</v>
      </c>
    </row>
    <row r="132" spans="2:13" x14ac:dyDescent="0.3">
      <c r="B132" s="77" t="s">
        <v>10</v>
      </c>
      <c r="C132" s="77" t="s">
        <v>776</v>
      </c>
      <c r="D132" s="77" t="s">
        <v>825</v>
      </c>
      <c r="E132" s="77" t="s">
        <v>826</v>
      </c>
      <c r="F132" s="77" t="s">
        <v>351</v>
      </c>
      <c r="G132" s="78" t="s">
        <v>668</v>
      </c>
      <c r="H132" s="79" t="s">
        <v>151</v>
      </c>
      <c r="I132" s="80" t="s">
        <v>152</v>
      </c>
      <c r="J132" s="80" t="s">
        <v>454</v>
      </c>
      <c r="K132" s="72">
        <v>100</v>
      </c>
      <c r="L132" s="73">
        <v>0</v>
      </c>
      <c r="M132" s="74" t="s">
        <v>114</v>
      </c>
    </row>
    <row r="133" spans="2:13" x14ac:dyDescent="0.3">
      <c r="B133" s="77" t="s">
        <v>10</v>
      </c>
      <c r="C133" s="77" t="s">
        <v>776</v>
      </c>
      <c r="D133" s="77" t="s">
        <v>827</v>
      </c>
      <c r="E133" s="77" t="s">
        <v>828</v>
      </c>
      <c r="F133" s="77" t="s">
        <v>351</v>
      </c>
      <c r="G133" s="78" t="s">
        <v>668</v>
      </c>
      <c r="H133" s="79" t="s">
        <v>151</v>
      </c>
      <c r="I133" s="80" t="s">
        <v>152</v>
      </c>
      <c r="J133" s="80" t="s">
        <v>454</v>
      </c>
      <c r="K133" s="72">
        <v>100</v>
      </c>
      <c r="L133" s="73">
        <v>0</v>
      </c>
      <c r="M133" s="74" t="s">
        <v>114</v>
      </c>
    </row>
    <row r="134" spans="2:13" x14ac:dyDescent="0.3">
      <c r="B134" s="77" t="s">
        <v>10</v>
      </c>
      <c r="C134" s="77" t="s">
        <v>776</v>
      </c>
      <c r="D134" s="77" t="s">
        <v>829</v>
      </c>
      <c r="E134" s="77" t="s">
        <v>830</v>
      </c>
      <c r="F134" s="77" t="s">
        <v>351</v>
      </c>
      <c r="G134" s="78" t="s">
        <v>668</v>
      </c>
      <c r="H134" s="79" t="s">
        <v>151</v>
      </c>
      <c r="I134" s="80" t="s">
        <v>152</v>
      </c>
      <c r="J134" s="80" t="s">
        <v>454</v>
      </c>
      <c r="K134" s="72">
        <v>0</v>
      </c>
      <c r="L134" s="73">
        <v>0</v>
      </c>
      <c r="M134" s="74" t="s">
        <v>114</v>
      </c>
    </row>
    <row r="135" spans="2:13" x14ac:dyDescent="0.3">
      <c r="B135" s="77" t="s">
        <v>10</v>
      </c>
      <c r="C135" s="77" t="s">
        <v>776</v>
      </c>
      <c r="D135" s="77" t="s">
        <v>831</v>
      </c>
      <c r="E135" s="77" t="s">
        <v>832</v>
      </c>
      <c r="F135" s="77" t="s">
        <v>351</v>
      </c>
      <c r="G135" s="78" t="s">
        <v>668</v>
      </c>
      <c r="H135" s="79" t="s">
        <v>151</v>
      </c>
      <c r="I135" s="80" t="s">
        <v>152</v>
      </c>
      <c r="J135" s="80" t="s">
        <v>454</v>
      </c>
      <c r="K135" s="72">
        <v>100</v>
      </c>
      <c r="L135" s="73">
        <v>0</v>
      </c>
      <c r="M135" s="74" t="s">
        <v>114</v>
      </c>
    </row>
    <row r="136" spans="2:13" x14ac:dyDescent="0.3">
      <c r="B136" s="77" t="s">
        <v>10</v>
      </c>
      <c r="C136" s="77" t="s">
        <v>776</v>
      </c>
      <c r="D136" s="77" t="s">
        <v>833</v>
      </c>
      <c r="E136" s="77" t="s">
        <v>834</v>
      </c>
      <c r="F136" s="77" t="s">
        <v>351</v>
      </c>
      <c r="G136" s="78" t="s">
        <v>668</v>
      </c>
      <c r="H136" s="79" t="s">
        <v>151</v>
      </c>
      <c r="I136" s="80" t="s">
        <v>152</v>
      </c>
      <c r="J136" s="80" t="s">
        <v>454</v>
      </c>
      <c r="K136" s="72">
        <v>100</v>
      </c>
      <c r="L136" s="73">
        <v>0</v>
      </c>
      <c r="M136" s="74" t="s">
        <v>114</v>
      </c>
    </row>
    <row r="137" spans="2:13" x14ac:dyDescent="0.3">
      <c r="B137" s="77" t="s">
        <v>10</v>
      </c>
      <c r="C137" s="77" t="s">
        <v>835</v>
      </c>
      <c r="D137" s="77" t="s">
        <v>836</v>
      </c>
      <c r="E137" s="77" t="s">
        <v>837</v>
      </c>
      <c r="F137" s="77" t="s">
        <v>344</v>
      </c>
      <c r="G137" s="78" t="s">
        <v>668</v>
      </c>
      <c r="H137" s="79" t="s">
        <v>151</v>
      </c>
      <c r="I137" s="80" t="s">
        <v>152</v>
      </c>
      <c r="J137" s="80" t="s">
        <v>454</v>
      </c>
      <c r="K137" s="72">
        <v>100</v>
      </c>
      <c r="L137" s="73" t="s">
        <v>114</v>
      </c>
      <c r="M137" s="74" t="s">
        <v>114</v>
      </c>
    </row>
    <row r="138" spans="2:13" x14ac:dyDescent="0.3">
      <c r="B138" s="77" t="s">
        <v>10</v>
      </c>
      <c r="C138" s="77" t="s">
        <v>835</v>
      </c>
      <c r="D138" s="77" t="s">
        <v>838</v>
      </c>
      <c r="E138" s="77" t="s">
        <v>839</v>
      </c>
      <c r="F138" s="77" t="s">
        <v>344</v>
      </c>
      <c r="G138" s="78" t="s">
        <v>668</v>
      </c>
      <c r="H138" s="79" t="s">
        <v>151</v>
      </c>
      <c r="I138" s="80" t="s">
        <v>152</v>
      </c>
      <c r="J138" s="80" t="s">
        <v>454</v>
      </c>
      <c r="K138" s="72">
        <v>100</v>
      </c>
      <c r="L138" s="73" t="s">
        <v>114</v>
      </c>
      <c r="M138" s="74" t="s">
        <v>114</v>
      </c>
    </row>
    <row r="139" spans="2:13" x14ac:dyDescent="0.3">
      <c r="B139" s="77" t="s">
        <v>10</v>
      </c>
      <c r="C139" s="77" t="s">
        <v>835</v>
      </c>
      <c r="D139" s="77" t="s">
        <v>840</v>
      </c>
      <c r="E139" s="77" t="s">
        <v>431</v>
      </c>
      <c r="F139" s="77" t="s">
        <v>351</v>
      </c>
      <c r="G139" s="78" t="s">
        <v>668</v>
      </c>
      <c r="H139" s="79" t="s">
        <v>151</v>
      </c>
      <c r="I139" s="80" t="s">
        <v>151</v>
      </c>
      <c r="J139" s="80">
        <v>0</v>
      </c>
      <c r="K139" s="72">
        <v>100</v>
      </c>
      <c r="L139" s="73">
        <v>100</v>
      </c>
      <c r="M139" s="74">
        <v>100</v>
      </c>
    </row>
    <row r="140" spans="2:13" x14ac:dyDescent="0.3">
      <c r="B140" s="77" t="s">
        <v>10</v>
      </c>
      <c r="C140" s="77" t="s">
        <v>835</v>
      </c>
      <c r="D140" s="77" t="s">
        <v>841</v>
      </c>
      <c r="E140" s="77" t="s">
        <v>842</v>
      </c>
      <c r="F140" s="77" t="s">
        <v>351</v>
      </c>
      <c r="G140" s="78" t="s">
        <v>668</v>
      </c>
      <c r="H140" s="79" t="s">
        <v>151</v>
      </c>
      <c r="I140" s="80" t="s">
        <v>152</v>
      </c>
      <c r="J140" s="80" t="s">
        <v>454</v>
      </c>
      <c r="K140" s="72">
        <v>100</v>
      </c>
      <c r="L140" s="73">
        <v>0</v>
      </c>
      <c r="M140" s="74">
        <v>0</v>
      </c>
    </row>
    <row r="141" spans="2:13" x14ac:dyDescent="0.3">
      <c r="B141" s="77" t="s">
        <v>10</v>
      </c>
      <c r="C141" s="77" t="s">
        <v>835</v>
      </c>
      <c r="D141" s="77" t="s">
        <v>843</v>
      </c>
      <c r="E141" s="77" t="s">
        <v>844</v>
      </c>
      <c r="F141" s="77" t="s">
        <v>351</v>
      </c>
      <c r="G141" s="78" t="s">
        <v>668</v>
      </c>
      <c r="H141" s="79" t="s">
        <v>151</v>
      </c>
      <c r="I141" s="80" t="s">
        <v>152</v>
      </c>
      <c r="J141" s="80" t="s">
        <v>454</v>
      </c>
      <c r="K141" s="72">
        <v>100</v>
      </c>
      <c r="L141" s="73">
        <v>0</v>
      </c>
      <c r="M141" s="74" t="s">
        <v>114</v>
      </c>
    </row>
    <row r="142" spans="2:13" x14ac:dyDescent="0.3">
      <c r="B142" s="77" t="s">
        <v>10</v>
      </c>
      <c r="C142" s="77" t="s">
        <v>777</v>
      </c>
      <c r="D142" s="77" t="s">
        <v>849</v>
      </c>
      <c r="E142" s="77" t="s">
        <v>850</v>
      </c>
      <c r="F142" s="77" t="s">
        <v>344</v>
      </c>
      <c r="G142" s="78" t="s">
        <v>668</v>
      </c>
      <c r="H142" s="79" t="s">
        <v>151</v>
      </c>
      <c r="I142" s="80" t="s">
        <v>152</v>
      </c>
      <c r="J142" s="80" t="s">
        <v>52</v>
      </c>
      <c r="K142" s="72">
        <v>19.23076923076923</v>
      </c>
      <c r="L142" s="73" t="s">
        <v>114</v>
      </c>
      <c r="M142" s="74" t="s">
        <v>114</v>
      </c>
    </row>
    <row r="143" spans="2:13" x14ac:dyDescent="0.3">
      <c r="B143" s="77" t="s">
        <v>10</v>
      </c>
      <c r="C143" s="77" t="s">
        <v>777</v>
      </c>
      <c r="D143" s="77" t="s">
        <v>851</v>
      </c>
      <c r="E143" s="77" t="s">
        <v>852</v>
      </c>
      <c r="F143" s="77" t="s">
        <v>344</v>
      </c>
      <c r="G143" s="78" t="s">
        <v>668</v>
      </c>
      <c r="H143" s="79" t="s">
        <v>151</v>
      </c>
      <c r="I143" s="80" t="s">
        <v>152</v>
      </c>
      <c r="J143" s="80" t="s">
        <v>52</v>
      </c>
      <c r="K143" s="72">
        <v>13.461538461538462</v>
      </c>
      <c r="L143" s="73" t="s">
        <v>114</v>
      </c>
      <c r="M143" s="74" t="s">
        <v>114</v>
      </c>
    </row>
    <row r="144" spans="2:13" x14ac:dyDescent="0.3">
      <c r="B144" s="77" t="s">
        <v>10</v>
      </c>
      <c r="C144" s="77" t="s">
        <v>777</v>
      </c>
      <c r="D144" s="77" t="s">
        <v>853</v>
      </c>
      <c r="E144" s="77" t="s">
        <v>854</v>
      </c>
      <c r="F144" s="77" t="s">
        <v>351</v>
      </c>
      <c r="G144" s="78" t="s">
        <v>668</v>
      </c>
      <c r="H144" s="79" t="s">
        <v>151</v>
      </c>
      <c r="I144" s="80" t="s">
        <v>152</v>
      </c>
      <c r="J144" s="80" t="s">
        <v>52</v>
      </c>
      <c r="K144" s="72">
        <v>15.384615384615383</v>
      </c>
      <c r="L144" s="73">
        <v>0</v>
      </c>
      <c r="M144" s="74">
        <v>11.538461538461538</v>
      </c>
    </row>
    <row r="145" spans="2:13" x14ac:dyDescent="0.3">
      <c r="B145" s="77" t="s">
        <v>10</v>
      </c>
      <c r="C145" s="77" t="s">
        <v>777</v>
      </c>
      <c r="D145" s="77" t="s">
        <v>855</v>
      </c>
      <c r="E145" s="77" t="s">
        <v>856</v>
      </c>
      <c r="F145" s="77" t="s">
        <v>351</v>
      </c>
      <c r="G145" s="78" t="s">
        <v>668</v>
      </c>
      <c r="H145" s="79" t="s">
        <v>151</v>
      </c>
      <c r="I145" s="80" t="s">
        <v>152</v>
      </c>
      <c r="J145" s="80" t="s">
        <v>52</v>
      </c>
      <c r="K145" s="72">
        <v>15.384615384615383</v>
      </c>
      <c r="L145" s="73">
        <v>0</v>
      </c>
      <c r="M145" s="74">
        <v>11.538461538461538</v>
      </c>
    </row>
    <row r="146" spans="2:13" x14ac:dyDescent="0.3">
      <c r="B146" s="77" t="s">
        <v>10</v>
      </c>
      <c r="C146" s="77" t="s">
        <v>777</v>
      </c>
      <c r="D146" s="77" t="s">
        <v>857</v>
      </c>
      <c r="E146" s="77" t="s">
        <v>858</v>
      </c>
      <c r="F146" s="77" t="s">
        <v>344</v>
      </c>
      <c r="G146" s="78" t="s">
        <v>668</v>
      </c>
      <c r="H146" s="79" t="s">
        <v>151</v>
      </c>
      <c r="I146" s="80" t="s">
        <v>152</v>
      </c>
      <c r="J146" s="80" t="s">
        <v>52</v>
      </c>
      <c r="K146" s="72">
        <v>9.615384615384615</v>
      </c>
      <c r="L146" s="73" t="s">
        <v>114</v>
      </c>
      <c r="M146" s="74" t="s">
        <v>114</v>
      </c>
    </row>
    <row r="147" spans="2:13" x14ac:dyDescent="0.3">
      <c r="B147" s="77" t="s">
        <v>10</v>
      </c>
      <c r="C147" s="77" t="s">
        <v>777</v>
      </c>
      <c r="D147" s="77" t="s">
        <v>859</v>
      </c>
      <c r="E147" s="77" t="s">
        <v>860</v>
      </c>
      <c r="F147" s="77" t="s">
        <v>351</v>
      </c>
      <c r="G147" s="78" t="s">
        <v>668</v>
      </c>
      <c r="H147" s="79" t="s">
        <v>151</v>
      </c>
      <c r="I147" s="80" t="s">
        <v>152</v>
      </c>
      <c r="J147" s="80" t="s">
        <v>52</v>
      </c>
      <c r="K147" s="72">
        <v>15.384615384615383</v>
      </c>
      <c r="L147" s="73">
        <v>0</v>
      </c>
      <c r="M147" s="74">
        <v>7.6923076923076925</v>
      </c>
    </row>
    <row r="148" spans="2:13" x14ac:dyDescent="0.3">
      <c r="B148" s="77" t="s">
        <v>10</v>
      </c>
      <c r="C148" s="77" t="s">
        <v>778</v>
      </c>
      <c r="D148" s="77" t="s">
        <v>863</v>
      </c>
      <c r="E148" s="77" t="s">
        <v>864</v>
      </c>
      <c r="F148" s="77" t="s">
        <v>351</v>
      </c>
      <c r="G148" s="78" t="s">
        <v>668</v>
      </c>
      <c r="H148" s="79" t="s">
        <v>151</v>
      </c>
      <c r="I148" s="80" t="s">
        <v>152</v>
      </c>
      <c r="J148" s="80" t="s">
        <v>51</v>
      </c>
      <c r="K148" s="72">
        <v>100</v>
      </c>
      <c r="L148" s="73">
        <v>0</v>
      </c>
      <c r="M148" s="74">
        <v>100</v>
      </c>
    </row>
    <row r="149" spans="2:13" x14ac:dyDescent="0.3">
      <c r="B149" s="77" t="s">
        <v>10</v>
      </c>
      <c r="C149" s="77" t="s">
        <v>778</v>
      </c>
      <c r="D149" s="77" t="s">
        <v>867</v>
      </c>
      <c r="E149" s="77" t="s">
        <v>868</v>
      </c>
      <c r="F149" s="77" t="s">
        <v>351</v>
      </c>
      <c r="G149" s="78" t="s">
        <v>668</v>
      </c>
      <c r="H149" s="79" t="s">
        <v>151</v>
      </c>
      <c r="I149" s="80" t="s">
        <v>152</v>
      </c>
      <c r="J149" s="80" t="s">
        <v>51</v>
      </c>
      <c r="K149" s="72">
        <v>9.615384615384615</v>
      </c>
      <c r="L149" s="73">
        <v>0</v>
      </c>
      <c r="M149" s="74">
        <v>0</v>
      </c>
    </row>
    <row r="150" spans="2:13" x14ac:dyDescent="0.3">
      <c r="B150" s="77" t="s">
        <v>10</v>
      </c>
      <c r="C150" s="77" t="s">
        <v>778</v>
      </c>
      <c r="D150" s="77" t="s">
        <v>873</v>
      </c>
      <c r="E150" s="77" t="s">
        <v>874</v>
      </c>
      <c r="F150" s="77" t="s">
        <v>344</v>
      </c>
      <c r="G150" s="78" t="s">
        <v>668</v>
      </c>
      <c r="H150" s="79" t="s">
        <v>151</v>
      </c>
      <c r="I150" s="80" t="s">
        <v>152</v>
      </c>
      <c r="J150" s="80" t="s">
        <v>51</v>
      </c>
      <c r="K150" s="72">
        <v>19.23076923076923</v>
      </c>
      <c r="L150" s="73" t="s">
        <v>114</v>
      </c>
      <c r="M150" s="74" t="s">
        <v>114</v>
      </c>
    </row>
    <row r="151" spans="2:13" x14ac:dyDescent="0.3">
      <c r="B151" s="77" t="s">
        <v>10</v>
      </c>
      <c r="C151" s="77" t="s">
        <v>778</v>
      </c>
      <c r="D151" s="77" t="s">
        <v>875</v>
      </c>
      <c r="E151" s="77" t="s">
        <v>876</v>
      </c>
      <c r="F151" s="77" t="s">
        <v>351</v>
      </c>
      <c r="G151" s="78" t="s">
        <v>668</v>
      </c>
      <c r="H151" s="79" t="s">
        <v>151</v>
      </c>
      <c r="I151" s="80" t="s">
        <v>152</v>
      </c>
      <c r="J151" s="80" t="s">
        <v>51</v>
      </c>
      <c r="K151" s="72">
        <v>11.538461538461538</v>
      </c>
      <c r="L151" s="73">
        <v>0</v>
      </c>
      <c r="M151" s="74">
        <v>0</v>
      </c>
    </row>
    <row r="152" spans="2:13" x14ac:dyDescent="0.3">
      <c r="B152" s="77" t="s">
        <v>10</v>
      </c>
      <c r="C152" s="77" t="s">
        <v>779</v>
      </c>
      <c r="D152" s="77" t="s">
        <v>877</v>
      </c>
      <c r="E152" s="77" t="s">
        <v>878</v>
      </c>
      <c r="F152" s="77" t="s">
        <v>351</v>
      </c>
      <c r="G152" s="78" t="s">
        <v>668</v>
      </c>
      <c r="H152" s="79" t="s">
        <v>151</v>
      </c>
      <c r="I152" s="80" t="s">
        <v>151</v>
      </c>
      <c r="J152" s="80" t="s">
        <v>6</v>
      </c>
      <c r="K152" s="72">
        <v>100</v>
      </c>
      <c r="L152" s="73">
        <v>100</v>
      </c>
      <c r="M152" s="74">
        <v>100</v>
      </c>
    </row>
    <row r="153" spans="2:13" x14ac:dyDescent="0.3">
      <c r="B153" s="77" t="s">
        <v>10</v>
      </c>
      <c r="C153" s="77" t="s">
        <v>779</v>
      </c>
      <c r="D153" s="77" t="s">
        <v>885</v>
      </c>
      <c r="E153" s="77" t="s">
        <v>886</v>
      </c>
      <c r="F153" s="77" t="s">
        <v>351</v>
      </c>
      <c r="G153" s="78" t="s">
        <v>668</v>
      </c>
      <c r="H153" s="79" t="s">
        <v>151</v>
      </c>
      <c r="I153" s="80" t="s">
        <v>152</v>
      </c>
      <c r="J153" s="80" t="s">
        <v>454</v>
      </c>
      <c r="K153" s="72">
        <v>100</v>
      </c>
      <c r="L153" s="73" t="s">
        <v>114</v>
      </c>
      <c r="M153" s="74" t="s">
        <v>114</v>
      </c>
    </row>
    <row r="154" spans="2:13" x14ac:dyDescent="0.3">
      <c r="B154" s="77" t="s">
        <v>10</v>
      </c>
      <c r="C154" s="77" t="s">
        <v>779</v>
      </c>
      <c r="D154" s="77" t="s">
        <v>887</v>
      </c>
      <c r="E154" s="77" t="s">
        <v>888</v>
      </c>
      <c r="F154" s="77" t="s">
        <v>351</v>
      </c>
      <c r="G154" s="78" t="s">
        <v>668</v>
      </c>
      <c r="H154" s="79" t="s">
        <v>151</v>
      </c>
      <c r="I154" s="80" t="s">
        <v>152</v>
      </c>
      <c r="J154" s="80" t="s">
        <v>454</v>
      </c>
      <c r="K154" s="72">
        <v>100</v>
      </c>
      <c r="L154" s="73" t="s">
        <v>114</v>
      </c>
      <c r="M154" s="74" t="s">
        <v>114</v>
      </c>
    </row>
    <row r="155" spans="2:13" x14ac:dyDescent="0.3">
      <c r="B155" s="77" t="s">
        <v>10</v>
      </c>
      <c r="C155" s="77" t="s">
        <v>779</v>
      </c>
      <c r="D155" s="77" t="s">
        <v>889</v>
      </c>
      <c r="E155" s="77" t="s">
        <v>890</v>
      </c>
      <c r="F155" s="77" t="s">
        <v>344</v>
      </c>
      <c r="G155" s="78" t="s">
        <v>668</v>
      </c>
      <c r="H155" s="79" t="s">
        <v>151</v>
      </c>
      <c r="I155" s="80" t="s">
        <v>152</v>
      </c>
      <c r="J155" s="80" t="s">
        <v>454</v>
      </c>
      <c r="K155" s="72">
        <v>100</v>
      </c>
      <c r="L155" s="73" t="s">
        <v>114</v>
      </c>
      <c r="M155" s="74" t="s">
        <v>114</v>
      </c>
    </row>
    <row r="156" spans="2:13" x14ac:dyDescent="0.3">
      <c r="B156" s="77" t="s">
        <v>10</v>
      </c>
      <c r="C156" s="77" t="s">
        <v>779</v>
      </c>
      <c r="D156" s="77" t="s">
        <v>891</v>
      </c>
      <c r="E156" s="77" t="s">
        <v>892</v>
      </c>
      <c r="F156" s="77" t="s">
        <v>351</v>
      </c>
      <c r="G156" s="78" t="s">
        <v>668</v>
      </c>
      <c r="H156" s="79" t="s">
        <v>151</v>
      </c>
      <c r="I156" s="80" t="s">
        <v>152</v>
      </c>
      <c r="J156" s="80" t="s">
        <v>454</v>
      </c>
      <c r="K156" s="72">
        <v>100</v>
      </c>
      <c r="L156" s="73" t="s">
        <v>114</v>
      </c>
      <c r="M156" s="74" t="s">
        <v>114</v>
      </c>
    </row>
    <row r="157" spans="2:13" x14ac:dyDescent="0.3">
      <c r="B157" s="77" t="s">
        <v>10</v>
      </c>
      <c r="C157" s="77" t="s">
        <v>779</v>
      </c>
      <c r="D157" s="77" t="s">
        <v>893</v>
      </c>
      <c r="E157" s="77" t="s">
        <v>894</v>
      </c>
      <c r="F157" s="77" t="s">
        <v>351</v>
      </c>
      <c r="G157" s="78" t="s">
        <v>668</v>
      </c>
      <c r="H157" s="79" t="s">
        <v>151</v>
      </c>
      <c r="I157" s="80" t="s">
        <v>152</v>
      </c>
      <c r="J157" s="80" t="s">
        <v>454</v>
      </c>
      <c r="K157" s="72">
        <v>100</v>
      </c>
      <c r="L157" s="73" t="s">
        <v>114</v>
      </c>
      <c r="M157" s="74" t="s">
        <v>114</v>
      </c>
    </row>
    <row r="158" spans="2:13" x14ac:dyDescent="0.3">
      <c r="B158" s="77" t="s">
        <v>11</v>
      </c>
      <c r="C158" s="77" t="s">
        <v>776</v>
      </c>
      <c r="D158" s="77" t="s">
        <v>815</v>
      </c>
      <c r="E158" s="77" t="s">
        <v>816</v>
      </c>
      <c r="F158" s="77" t="s">
        <v>351</v>
      </c>
      <c r="G158" s="78" t="s">
        <v>668</v>
      </c>
      <c r="H158" s="79" t="s">
        <v>151</v>
      </c>
      <c r="I158" s="80" t="s">
        <v>152</v>
      </c>
      <c r="J158" s="80" t="s">
        <v>454</v>
      </c>
      <c r="K158" s="72">
        <v>100</v>
      </c>
      <c r="L158" s="73">
        <v>100</v>
      </c>
      <c r="M158" s="74">
        <v>100</v>
      </c>
    </row>
    <row r="159" spans="2:13" x14ac:dyDescent="0.3">
      <c r="B159" s="77" t="s">
        <v>11</v>
      </c>
      <c r="C159" s="77" t="s">
        <v>776</v>
      </c>
      <c r="D159" s="77" t="s">
        <v>817</v>
      </c>
      <c r="E159" s="77" t="s">
        <v>818</v>
      </c>
      <c r="F159" s="77" t="s">
        <v>351</v>
      </c>
      <c r="G159" s="78" t="s">
        <v>668</v>
      </c>
      <c r="H159" s="79" t="s">
        <v>151</v>
      </c>
      <c r="I159" s="80" t="s">
        <v>152</v>
      </c>
      <c r="J159" s="80" t="s">
        <v>454</v>
      </c>
      <c r="K159" s="72">
        <v>100</v>
      </c>
      <c r="L159" s="73">
        <v>0</v>
      </c>
      <c r="M159" s="74">
        <v>0</v>
      </c>
    </row>
    <row r="160" spans="2:13" x14ac:dyDescent="0.3">
      <c r="B160" s="77" t="s">
        <v>11</v>
      </c>
      <c r="C160" s="77" t="s">
        <v>776</v>
      </c>
      <c r="D160" s="77" t="s">
        <v>819</v>
      </c>
      <c r="E160" s="77" t="s">
        <v>820</v>
      </c>
      <c r="F160" s="77" t="s">
        <v>351</v>
      </c>
      <c r="G160" s="78" t="s">
        <v>668</v>
      </c>
      <c r="H160" s="79" t="s">
        <v>151</v>
      </c>
      <c r="I160" s="80" t="s">
        <v>152</v>
      </c>
      <c r="J160" s="80" t="s">
        <v>454</v>
      </c>
      <c r="K160" s="72">
        <v>100</v>
      </c>
      <c r="L160" s="73">
        <v>0</v>
      </c>
      <c r="M160" s="74">
        <v>0</v>
      </c>
    </row>
    <row r="161" spans="2:13" x14ac:dyDescent="0.3">
      <c r="B161" s="77" t="s">
        <v>11</v>
      </c>
      <c r="C161" s="77" t="s">
        <v>776</v>
      </c>
      <c r="D161" s="77" t="s">
        <v>823</v>
      </c>
      <c r="E161" s="77" t="s">
        <v>824</v>
      </c>
      <c r="F161" s="77" t="s">
        <v>351</v>
      </c>
      <c r="G161" s="78" t="s">
        <v>668</v>
      </c>
      <c r="H161" s="79" t="s">
        <v>151</v>
      </c>
      <c r="I161" s="80" t="s">
        <v>152</v>
      </c>
      <c r="J161" s="80" t="s">
        <v>454</v>
      </c>
      <c r="K161" s="72">
        <v>100</v>
      </c>
      <c r="L161" s="73">
        <v>0</v>
      </c>
      <c r="M161" s="74">
        <v>0</v>
      </c>
    </row>
    <row r="162" spans="2:13" x14ac:dyDescent="0.3">
      <c r="B162" s="77" t="s">
        <v>11</v>
      </c>
      <c r="C162" s="77" t="s">
        <v>776</v>
      </c>
      <c r="D162" s="77" t="s">
        <v>825</v>
      </c>
      <c r="E162" s="77" t="s">
        <v>826</v>
      </c>
      <c r="F162" s="77" t="s">
        <v>351</v>
      </c>
      <c r="G162" s="78" t="s">
        <v>668</v>
      </c>
      <c r="H162" s="79" t="s">
        <v>151</v>
      </c>
      <c r="I162" s="80" t="s">
        <v>152</v>
      </c>
      <c r="J162" s="80" t="s">
        <v>454</v>
      </c>
      <c r="K162" s="72">
        <v>100</v>
      </c>
      <c r="L162" s="73">
        <v>100</v>
      </c>
      <c r="M162" s="74">
        <v>100</v>
      </c>
    </row>
    <row r="163" spans="2:13" x14ac:dyDescent="0.3">
      <c r="B163" s="77" t="s">
        <v>11</v>
      </c>
      <c r="C163" s="77" t="s">
        <v>776</v>
      </c>
      <c r="D163" s="77" t="s">
        <v>827</v>
      </c>
      <c r="E163" s="77" t="s">
        <v>828</v>
      </c>
      <c r="F163" s="77" t="s">
        <v>351</v>
      </c>
      <c r="G163" s="78" t="s">
        <v>668</v>
      </c>
      <c r="H163" s="79" t="s">
        <v>151</v>
      </c>
      <c r="I163" s="80" t="s">
        <v>152</v>
      </c>
      <c r="J163" s="80" t="s">
        <v>454</v>
      </c>
      <c r="K163" s="72">
        <v>100</v>
      </c>
      <c r="L163" s="73">
        <v>0</v>
      </c>
      <c r="M163" s="74">
        <v>100</v>
      </c>
    </row>
    <row r="164" spans="2:13" x14ac:dyDescent="0.3">
      <c r="B164" s="77" t="s">
        <v>11</v>
      </c>
      <c r="C164" s="77" t="s">
        <v>776</v>
      </c>
      <c r="D164" s="77" t="s">
        <v>829</v>
      </c>
      <c r="E164" s="77" t="s">
        <v>830</v>
      </c>
      <c r="F164" s="77" t="s">
        <v>351</v>
      </c>
      <c r="G164" s="78" t="s">
        <v>668</v>
      </c>
      <c r="H164" s="79" t="s">
        <v>152</v>
      </c>
      <c r="I164" s="80" t="s">
        <v>6</v>
      </c>
      <c r="J164" s="80" t="s">
        <v>6</v>
      </c>
      <c r="K164" s="72" t="s">
        <v>114</v>
      </c>
      <c r="L164" s="73" t="s">
        <v>6</v>
      </c>
      <c r="M164" s="74" t="s">
        <v>114</v>
      </c>
    </row>
    <row r="165" spans="2:13" x14ac:dyDescent="0.3">
      <c r="B165" s="77" t="s">
        <v>11</v>
      </c>
      <c r="C165" s="77" t="s">
        <v>776</v>
      </c>
      <c r="D165" s="77" t="s">
        <v>831</v>
      </c>
      <c r="E165" s="77" t="s">
        <v>832</v>
      </c>
      <c r="F165" s="77" t="s">
        <v>351</v>
      </c>
      <c r="G165" s="78" t="s">
        <v>668</v>
      </c>
      <c r="H165" s="79" t="s">
        <v>151</v>
      </c>
      <c r="I165" s="80" t="s">
        <v>152</v>
      </c>
      <c r="J165" s="80" t="s">
        <v>454</v>
      </c>
      <c r="K165" s="72">
        <v>100</v>
      </c>
      <c r="L165" s="73">
        <v>0</v>
      </c>
      <c r="M165" s="74">
        <v>100</v>
      </c>
    </row>
    <row r="166" spans="2:13" x14ac:dyDescent="0.3">
      <c r="B166" s="77" t="s">
        <v>11</v>
      </c>
      <c r="C166" s="77" t="s">
        <v>776</v>
      </c>
      <c r="D166" s="77" t="s">
        <v>833</v>
      </c>
      <c r="E166" s="77" t="s">
        <v>834</v>
      </c>
      <c r="F166" s="77" t="s">
        <v>351</v>
      </c>
      <c r="G166" s="78" t="s">
        <v>668</v>
      </c>
      <c r="H166" s="79" t="s">
        <v>151</v>
      </c>
      <c r="I166" s="80" t="s">
        <v>151</v>
      </c>
      <c r="J166" s="80" t="s">
        <v>6</v>
      </c>
      <c r="K166" s="72">
        <v>100</v>
      </c>
      <c r="L166" s="73">
        <v>100</v>
      </c>
      <c r="M166" s="74">
        <v>100</v>
      </c>
    </row>
    <row r="167" spans="2:13" x14ac:dyDescent="0.3">
      <c r="B167" s="77" t="s">
        <v>11</v>
      </c>
      <c r="C167" s="77" t="s">
        <v>835</v>
      </c>
      <c r="D167" s="77" t="s">
        <v>836</v>
      </c>
      <c r="E167" s="77" t="s">
        <v>837</v>
      </c>
      <c r="F167" s="77" t="s">
        <v>344</v>
      </c>
      <c r="G167" s="78" t="s">
        <v>668</v>
      </c>
      <c r="H167" s="79" t="s">
        <v>151</v>
      </c>
      <c r="I167" s="80" t="s">
        <v>152</v>
      </c>
      <c r="J167" s="80" t="s">
        <v>454</v>
      </c>
      <c r="K167" s="72">
        <v>0</v>
      </c>
      <c r="L167" s="73" t="s">
        <v>114</v>
      </c>
      <c r="M167" s="74" t="s">
        <v>114</v>
      </c>
    </row>
    <row r="168" spans="2:13" x14ac:dyDescent="0.3">
      <c r="B168" s="77" t="s">
        <v>11</v>
      </c>
      <c r="C168" s="77" t="s">
        <v>835</v>
      </c>
      <c r="D168" s="77" t="s">
        <v>838</v>
      </c>
      <c r="E168" s="77" t="s">
        <v>839</v>
      </c>
      <c r="F168" s="77" t="s">
        <v>344</v>
      </c>
      <c r="G168" s="78" t="s">
        <v>668</v>
      </c>
      <c r="H168" s="79" t="s">
        <v>151</v>
      </c>
      <c r="I168" s="80" t="s">
        <v>152</v>
      </c>
      <c r="J168" s="80" t="s">
        <v>454</v>
      </c>
      <c r="K168" s="72">
        <v>0</v>
      </c>
      <c r="L168" s="73" t="s">
        <v>114</v>
      </c>
      <c r="M168" s="74" t="s">
        <v>114</v>
      </c>
    </row>
    <row r="169" spans="2:13" x14ac:dyDescent="0.3">
      <c r="B169" s="77" t="s">
        <v>11</v>
      </c>
      <c r="C169" s="77" t="s">
        <v>835</v>
      </c>
      <c r="D169" s="77" t="s">
        <v>840</v>
      </c>
      <c r="E169" s="77" t="s">
        <v>431</v>
      </c>
      <c r="F169" s="77" t="s">
        <v>351</v>
      </c>
      <c r="G169" s="78" t="s">
        <v>668</v>
      </c>
      <c r="H169" s="79" t="s">
        <v>151</v>
      </c>
      <c r="I169" s="80" t="s">
        <v>152</v>
      </c>
      <c r="J169" s="80" t="s">
        <v>454</v>
      </c>
      <c r="K169" s="72">
        <v>50</v>
      </c>
      <c r="L169" s="73">
        <v>0</v>
      </c>
      <c r="M169" s="74" t="s">
        <v>114</v>
      </c>
    </row>
    <row r="170" spans="2:13" x14ac:dyDescent="0.3">
      <c r="B170" s="77" t="s">
        <v>11</v>
      </c>
      <c r="C170" s="77" t="s">
        <v>835</v>
      </c>
      <c r="D170" s="77" t="s">
        <v>841</v>
      </c>
      <c r="E170" s="77" t="s">
        <v>842</v>
      </c>
      <c r="F170" s="77" t="s">
        <v>351</v>
      </c>
      <c r="G170" s="78" t="s">
        <v>668</v>
      </c>
      <c r="H170" s="79" t="s">
        <v>151</v>
      </c>
      <c r="I170" s="80" t="s">
        <v>152</v>
      </c>
      <c r="J170" s="80" t="s">
        <v>454</v>
      </c>
      <c r="K170" s="72">
        <v>0</v>
      </c>
      <c r="L170" s="73">
        <v>0</v>
      </c>
      <c r="M170" s="74">
        <v>0</v>
      </c>
    </row>
    <row r="171" spans="2:13" x14ac:dyDescent="0.3">
      <c r="B171" s="77" t="s">
        <v>11</v>
      </c>
      <c r="C171" s="77" t="s">
        <v>835</v>
      </c>
      <c r="D171" s="77" t="s">
        <v>843</v>
      </c>
      <c r="E171" s="77" t="s">
        <v>844</v>
      </c>
      <c r="F171" s="77" t="s">
        <v>351</v>
      </c>
      <c r="G171" s="78" t="s">
        <v>668</v>
      </c>
      <c r="H171" s="79" t="s">
        <v>151</v>
      </c>
      <c r="I171" s="80" t="s">
        <v>152</v>
      </c>
      <c r="J171" s="80" t="s">
        <v>454</v>
      </c>
      <c r="K171" s="72">
        <v>0</v>
      </c>
      <c r="L171" s="73">
        <v>0</v>
      </c>
      <c r="M171" s="74" t="s">
        <v>114</v>
      </c>
    </row>
    <row r="172" spans="2:13" x14ac:dyDescent="0.3">
      <c r="B172" s="77" t="s">
        <v>11</v>
      </c>
      <c r="C172" s="77" t="s">
        <v>777</v>
      </c>
      <c r="D172" s="77" t="s">
        <v>849</v>
      </c>
      <c r="E172" s="77" t="s">
        <v>850</v>
      </c>
      <c r="F172" s="77" t="s">
        <v>344</v>
      </c>
      <c r="G172" s="78" t="s">
        <v>668</v>
      </c>
      <c r="H172" s="79" t="s">
        <v>151</v>
      </c>
      <c r="I172" s="80" t="s">
        <v>152</v>
      </c>
      <c r="J172" s="80" t="s">
        <v>454</v>
      </c>
      <c r="K172" s="72">
        <v>100</v>
      </c>
      <c r="L172" s="73" t="s">
        <v>114</v>
      </c>
      <c r="M172" s="74" t="s">
        <v>114</v>
      </c>
    </row>
    <row r="173" spans="2:13" x14ac:dyDescent="0.3">
      <c r="B173" s="77" t="s">
        <v>11</v>
      </c>
      <c r="C173" s="77" t="s">
        <v>777</v>
      </c>
      <c r="D173" s="77" t="s">
        <v>851</v>
      </c>
      <c r="E173" s="77" t="s">
        <v>852</v>
      </c>
      <c r="F173" s="77" t="s">
        <v>344</v>
      </c>
      <c r="G173" s="78" t="s">
        <v>668</v>
      </c>
      <c r="H173" s="79" t="s">
        <v>151</v>
      </c>
      <c r="I173" s="80" t="s">
        <v>152</v>
      </c>
      <c r="J173" s="80" t="s">
        <v>454</v>
      </c>
      <c r="K173" s="72">
        <v>100</v>
      </c>
      <c r="L173" s="73" t="s">
        <v>114</v>
      </c>
      <c r="M173" s="74" t="s">
        <v>114</v>
      </c>
    </row>
    <row r="174" spans="2:13" x14ac:dyDescent="0.3">
      <c r="B174" s="77" t="s">
        <v>11</v>
      </c>
      <c r="C174" s="77" t="s">
        <v>777</v>
      </c>
      <c r="D174" s="77" t="s">
        <v>853</v>
      </c>
      <c r="E174" s="77" t="s">
        <v>854</v>
      </c>
      <c r="F174" s="77" t="s">
        <v>351</v>
      </c>
      <c r="G174" s="78" t="s">
        <v>668</v>
      </c>
      <c r="H174" s="79" t="s">
        <v>151</v>
      </c>
      <c r="I174" s="80" t="s">
        <v>152</v>
      </c>
      <c r="J174" s="80" t="s">
        <v>454</v>
      </c>
      <c r="K174" s="72">
        <v>50</v>
      </c>
      <c r="L174" s="73">
        <v>0</v>
      </c>
      <c r="M174" s="74">
        <v>0</v>
      </c>
    </row>
    <row r="175" spans="2:13" x14ac:dyDescent="0.3">
      <c r="B175" s="77" t="s">
        <v>11</v>
      </c>
      <c r="C175" s="77" t="s">
        <v>777</v>
      </c>
      <c r="D175" s="77" t="s">
        <v>855</v>
      </c>
      <c r="E175" s="77" t="s">
        <v>856</v>
      </c>
      <c r="F175" s="77" t="s">
        <v>351</v>
      </c>
      <c r="G175" s="78" t="s">
        <v>668</v>
      </c>
      <c r="H175" s="79" t="s">
        <v>151</v>
      </c>
      <c r="I175" s="80" t="s">
        <v>152</v>
      </c>
      <c r="J175" s="80" t="s">
        <v>454</v>
      </c>
      <c r="K175" s="72">
        <v>0</v>
      </c>
      <c r="L175" s="73">
        <v>0</v>
      </c>
      <c r="M175" s="74" t="s">
        <v>114</v>
      </c>
    </row>
    <row r="176" spans="2:13" x14ac:dyDescent="0.3">
      <c r="B176" s="77" t="s">
        <v>11</v>
      </c>
      <c r="C176" s="77" t="s">
        <v>777</v>
      </c>
      <c r="D176" s="77" t="s">
        <v>857</v>
      </c>
      <c r="E176" s="77" t="s">
        <v>858</v>
      </c>
      <c r="F176" s="77" t="s">
        <v>344</v>
      </c>
      <c r="G176" s="78" t="s">
        <v>668</v>
      </c>
      <c r="H176" s="79" t="s">
        <v>151</v>
      </c>
      <c r="I176" s="80" t="s">
        <v>152</v>
      </c>
      <c r="J176" s="80" t="s">
        <v>454</v>
      </c>
      <c r="K176" s="72">
        <v>100</v>
      </c>
      <c r="L176" s="73" t="s">
        <v>114</v>
      </c>
      <c r="M176" s="74" t="s">
        <v>114</v>
      </c>
    </row>
    <row r="177" spans="2:13" x14ac:dyDescent="0.3">
      <c r="B177" s="77" t="s">
        <v>11</v>
      </c>
      <c r="C177" s="77" t="s">
        <v>777</v>
      </c>
      <c r="D177" s="77" t="s">
        <v>859</v>
      </c>
      <c r="E177" s="77" t="s">
        <v>860</v>
      </c>
      <c r="F177" s="77" t="s">
        <v>351</v>
      </c>
      <c r="G177" s="78" t="s">
        <v>668</v>
      </c>
      <c r="H177" s="79" t="s">
        <v>151</v>
      </c>
      <c r="I177" s="80" t="s">
        <v>152</v>
      </c>
      <c r="J177" s="80" t="s">
        <v>454</v>
      </c>
      <c r="K177" s="72">
        <v>50</v>
      </c>
      <c r="L177" s="73">
        <v>0</v>
      </c>
      <c r="M177" s="74" t="s">
        <v>114</v>
      </c>
    </row>
    <row r="178" spans="2:13" x14ac:dyDescent="0.3">
      <c r="B178" s="77" t="s">
        <v>11</v>
      </c>
      <c r="C178" s="77" t="s">
        <v>778</v>
      </c>
      <c r="D178" s="77" t="s">
        <v>863</v>
      </c>
      <c r="E178" s="77" t="s">
        <v>864</v>
      </c>
      <c r="F178" s="77" t="s">
        <v>351</v>
      </c>
      <c r="G178" s="78" t="s">
        <v>668</v>
      </c>
      <c r="H178" s="79" t="s">
        <v>151</v>
      </c>
      <c r="I178" s="80" t="s">
        <v>152</v>
      </c>
      <c r="J178" s="80" t="s">
        <v>454</v>
      </c>
      <c r="K178" s="72">
        <v>100</v>
      </c>
      <c r="L178" s="73">
        <v>0</v>
      </c>
      <c r="M178" s="74" t="s">
        <v>114</v>
      </c>
    </row>
    <row r="179" spans="2:13" x14ac:dyDescent="0.3">
      <c r="B179" s="77" t="s">
        <v>11</v>
      </c>
      <c r="C179" s="77" t="s">
        <v>778</v>
      </c>
      <c r="D179" s="77" t="s">
        <v>867</v>
      </c>
      <c r="E179" s="77" t="s">
        <v>868</v>
      </c>
      <c r="F179" s="77" t="s">
        <v>351</v>
      </c>
      <c r="G179" s="78" t="s">
        <v>668</v>
      </c>
      <c r="H179" s="79" t="s">
        <v>151</v>
      </c>
      <c r="I179" s="80" t="s">
        <v>152</v>
      </c>
      <c r="J179" s="80" t="s">
        <v>454</v>
      </c>
      <c r="K179" s="72">
        <v>0</v>
      </c>
      <c r="L179" s="73">
        <v>0</v>
      </c>
      <c r="M179" s="74" t="s">
        <v>114</v>
      </c>
    </row>
    <row r="180" spans="2:13" x14ac:dyDescent="0.3">
      <c r="B180" s="77" t="s">
        <v>11</v>
      </c>
      <c r="C180" s="77" t="s">
        <v>778</v>
      </c>
      <c r="D180" s="77" t="s">
        <v>873</v>
      </c>
      <c r="E180" s="77" t="s">
        <v>874</v>
      </c>
      <c r="F180" s="77" t="s">
        <v>344</v>
      </c>
      <c r="G180" s="78" t="s">
        <v>668</v>
      </c>
      <c r="H180" s="79" t="s">
        <v>151</v>
      </c>
      <c r="I180" s="80" t="s">
        <v>152</v>
      </c>
      <c r="J180" s="80" t="s">
        <v>51</v>
      </c>
      <c r="K180" s="72">
        <v>100</v>
      </c>
      <c r="L180" s="73" t="s">
        <v>114</v>
      </c>
      <c r="M180" s="74" t="s">
        <v>114</v>
      </c>
    </row>
    <row r="181" spans="2:13" x14ac:dyDescent="0.3">
      <c r="B181" s="77" t="s">
        <v>11</v>
      </c>
      <c r="C181" s="77" t="s">
        <v>778</v>
      </c>
      <c r="D181" s="77" t="s">
        <v>875</v>
      </c>
      <c r="E181" s="77" t="s">
        <v>876</v>
      </c>
      <c r="F181" s="77" t="s">
        <v>351</v>
      </c>
      <c r="G181" s="78" t="s">
        <v>668</v>
      </c>
      <c r="H181" s="79" t="s">
        <v>151</v>
      </c>
      <c r="I181" s="80" t="s">
        <v>152</v>
      </c>
      <c r="J181" s="80" t="s">
        <v>51</v>
      </c>
      <c r="K181" s="72">
        <v>100</v>
      </c>
      <c r="L181" s="73">
        <v>0</v>
      </c>
      <c r="M181" s="74">
        <v>0</v>
      </c>
    </row>
    <row r="182" spans="2:13" x14ac:dyDescent="0.3">
      <c r="B182" s="77" t="s">
        <v>11</v>
      </c>
      <c r="C182" s="77" t="s">
        <v>779</v>
      </c>
      <c r="D182" s="77" t="s">
        <v>877</v>
      </c>
      <c r="E182" s="77" t="s">
        <v>878</v>
      </c>
      <c r="F182" s="77" t="s">
        <v>351</v>
      </c>
      <c r="G182" s="78" t="s">
        <v>668</v>
      </c>
      <c r="H182" s="79" t="s">
        <v>151</v>
      </c>
      <c r="I182" s="80" t="s">
        <v>152</v>
      </c>
      <c r="J182" s="80" t="s">
        <v>454</v>
      </c>
      <c r="K182" s="72">
        <v>100</v>
      </c>
      <c r="L182" s="73">
        <v>0</v>
      </c>
      <c r="M182" s="74" t="s">
        <v>114</v>
      </c>
    </row>
    <row r="183" spans="2:13" x14ac:dyDescent="0.3">
      <c r="B183" s="77" t="s">
        <v>11</v>
      </c>
      <c r="C183" s="77" t="s">
        <v>779</v>
      </c>
      <c r="D183" s="77" t="s">
        <v>885</v>
      </c>
      <c r="E183" s="77" t="s">
        <v>886</v>
      </c>
      <c r="F183" s="77" t="s">
        <v>351</v>
      </c>
      <c r="G183" s="78" t="s">
        <v>668</v>
      </c>
      <c r="H183" s="79" t="s">
        <v>152</v>
      </c>
      <c r="I183" s="80" t="s">
        <v>6</v>
      </c>
      <c r="J183" s="80" t="s">
        <v>6</v>
      </c>
      <c r="K183" s="72" t="s">
        <v>114</v>
      </c>
      <c r="L183" s="73" t="s">
        <v>6</v>
      </c>
      <c r="M183" s="74" t="s">
        <v>114</v>
      </c>
    </row>
    <row r="184" spans="2:13" x14ac:dyDescent="0.3">
      <c r="B184" s="77" t="s">
        <v>11</v>
      </c>
      <c r="C184" s="77" t="s">
        <v>779</v>
      </c>
      <c r="D184" s="77" t="s">
        <v>887</v>
      </c>
      <c r="E184" s="77" t="s">
        <v>888</v>
      </c>
      <c r="F184" s="77" t="s">
        <v>351</v>
      </c>
      <c r="G184" s="78" t="s">
        <v>668</v>
      </c>
      <c r="H184" s="79" t="s">
        <v>152</v>
      </c>
      <c r="I184" s="80" t="s">
        <v>6</v>
      </c>
      <c r="J184" s="80" t="s">
        <v>6</v>
      </c>
      <c r="K184" s="72" t="s">
        <v>114</v>
      </c>
      <c r="L184" s="73" t="s">
        <v>6</v>
      </c>
      <c r="M184" s="74" t="s">
        <v>114</v>
      </c>
    </row>
    <row r="185" spans="2:13" x14ac:dyDescent="0.3">
      <c r="B185" s="77" t="s">
        <v>11</v>
      </c>
      <c r="C185" s="77" t="s">
        <v>779</v>
      </c>
      <c r="D185" s="77" t="s">
        <v>889</v>
      </c>
      <c r="E185" s="77" t="s">
        <v>890</v>
      </c>
      <c r="F185" s="77" t="s">
        <v>344</v>
      </c>
      <c r="G185" s="78" t="s">
        <v>668</v>
      </c>
      <c r="H185" s="79" t="s">
        <v>151</v>
      </c>
      <c r="I185" s="80" t="s">
        <v>152</v>
      </c>
      <c r="J185" s="80" t="s">
        <v>454</v>
      </c>
      <c r="K185" s="72">
        <v>50</v>
      </c>
      <c r="L185" s="73" t="s">
        <v>114</v>
      </c>
      <c r="M185" s="74" t="s">
        <v>114</v>
      </c>
    </row>
    <row r="186" spans="2:13" x14ac:dyDescent="0.3">
      <c r="B186" s="77" t="s">
        <v>11</v>
      </c>
      <c r="C186" s="77" t="s">
        <v>779</v>
      </c>
      <c r="D186" s="77" t="s">
        <v>891</v>
      </c>
      <c r="E186" s="77" t="s">
        <v>892</v>
      </c>
      <c r="F186" s="77" t="s">
        <v>351</v>
      </c>
      <c r="G186" s="78" t="s">
        <v>668</v>
      </c>
      <c r="H186" s="79" t="s">
        <v>151</v>
      </c>
      <c r="I186" s="80" t="s">
        <v>152</v>
      </c>
      <c r="J186" s="80" t="s">
        <v>454</v>
      </c>
      <c r="K186" s="72">
        <v>50</v>
      </c>
      <c r="L186" s="73" t="s">
        <v>114</v>
      </c>
      <c r="M186" s="74" t="s">
        <v>114</v>
      </c>
    </row>
    <row r="187" spans="2:13" x14ac:dyDescent="0.3">
      <c r="B187" s="77" t="s">
        <v>11</v>
      </c>
      <c r="C187" s="77" t="s">
        <v>779</v>
      </c>
      <c r="D187" s="77" t="s">
        <v>893</v>
      </c>
      <c r="E187" s="77" t="s">
        <v>894</v>
      </c>
      <c r="F187" s="77" t="s">
        <v>351</v>
      </c>
      <c r="G187" s="78" t="s">
        <v>668</v>
      </c>
      <c r="H187" s="79" t="s">
        <v>151</v>
      </c>
      <c r="I187" s="80" t="s">
        <v>152</v>
      </c>
      <c r="J187" s="80" t="s">
        <v>454</v>
      </c>
      <c r="K187" s="72">
        <v>50</v>
      </c>
      <c r="L187" s="73" t="s">
        <v>114</v>
      </c>
      <c r="M187" s="74" t="s">
        <v>114</v>
      </c>
    </row>
    <row r="188" spans="2:13" x14ac:dyDescent="0.3">
      <c r="B188" s="77" t="s">
        <v>12</v>
      </c>
      <c r="C188" s="77" t="s">
        <v>776</v>
      </c>
      <c r="D188" s="77" t="s">
        <v>815</v>
      </c>
      <c r="E188" s="77" t="s">
        <v>816</v>
      </c>
      <c r="F188" s="77" t="s">
        <v>351</v>
      </c>
      <c r="G188" s="78" t="s">
        <v>668</v>
      </c>
      <c r="H188" s="79" t="s">
        <v>151</v>
      </c>
      <c r="I188" s="80" t="s">
        <v>152</v>
      </c>
      <c r="J188" s="80" t="s">
        <v>454</v>
      </c>
      <c r="K188" s="72">
        <v>100</v>
      </c>
      <c r="L188" s="73">
        <v>0</v>
      </c>
      <c r="M188" s="74">
        <v>0</v>
      </c>
    </row>
    <row r="189" spans="2:13" x14ac:dyDescent="0.3">
      <c r="B189" s="77" t="s">
        <v>12</v>
      </c>
      <c r="C189" s="77" t="s">
        <v>776</v>
      </c>
      <c r="D189" s="77" t="s">
        <v>817</v>
      </c>
      <c r="E189" s="77" t="s">
        <v>818</v>
      </c>
      <c r="F189" s="77" t="s">
        <v>351</v>
      </c>
      <c r="G189" s="78" t="s">
        <v>668</v>
      </c>
      <c r="H189" s="79" t="s">
        <v>151</v>
      </c>
      <c r="I189" s="80" t="s">
        <v>152</v>
      </c>
      <c r="J189" s="80" t="s">
        <v>454</v>
      </c>
      <c r="K189" s="72">
        <v>100</v>
      </c>
      <c r="L189" s="73">
        <v>0</v>
      </c>
      <c r="M189" s="74">
        <v>0</v>
      </c>
    </row>
    <row r="190" spans="2:13" x14ac:dyDescent="0.3">
      <c r="B190" s="77" t="s">
        <v>12</v>
      </c>
      <c r="C190" s="77" t="s">
        <v>776</v>
      </c>
      <c r="D190" s="77" t="s">
        <v>819</v>
      </c>
      <c r="E190" s="77" t="s">
        <v>820</v>
      </c>
      <c r="F190" s="77" t="s">
        <v>351</v>
      </c>
      <c r="G190" s="78" t="s">
        <v>668</v>
      </c>
      <c r="H190" s="79" t="s">
        <v>151</v>
      </c>
      <c r="I190" s="80" t="s">
        <v>152</v>
      </c>
      <c r="J190" s="80" t="s">
        <v>454</v>
      </c>
      <c r="K190" s="72">
        <v>100</v>
      </c>
      <c r="L190" s="73">
        <v>0</v>
      </c>
      <c r="M190" s="74">
        <v>0</v>
      </c>
    </row>
    <row r="191" spans="2:13" x14ac:dyDescent="0.3">
      <c r="B191" s="77" t="s">
        <v>12</v>
      </c>
      <c r="C191" s="77" t="s">
        <v>776</v>
      </c>
      <c r="D191" s="77" t="s">
        <v>823</v>
      </c>
      <c r="E191" s="77" t="s">
        <v>824</v>
      </c>
      <c r="F191" s="77" t="s">
        <v>351</v>
      </c>
      <c r="G191" s="78" t="s">
        <v>668</v>
      </c>
      <c r="H191" s="79" t="s">
        <v>151</v>
      </c>
      <c r="I191" s="80" t="s">
        <v>152</v>
      </c>
      <c r="J191" s="80" t="s">
        <v>454</v>
      </c>
      <c r="K191" s="72">
        <v>100</v>
      </c>
      <c r="L191" s="73">
        <v>0</v>
      </c>
      <c r="M191" s="74">
        <v>0</v>
      </c>
    </row>
    <row r="192" spans="2:13" x14ac:dyDescent="0.3">
      <c r="B192" s="77" t="s">
        <v>12</v>
      </c>
      <c r="C192" s="77" t="s">
        <v>776</v>
      </c>
      <c r="D192" s="77" t="s">
        <v>825</v>
      </c>
      <c r="E192" s="77" t="s">
        <v>826</v>
      </c>
      <c r="F192" s="77" t="s">
        <v>351</v>
      </c>
      <c r="G192" s="78" t="s">
        <v>668</v>
      </c>
      <c r="H192" s="79" t="s">
        <v>151</v>
      </c>
      <c r="I192" s="80" t="s">
        <v>152</v>
      </c>
      <c r="J192" s="80" t="s">
        <v>454</v>
      </c>
      <c r="K192" s="72">
        <v>100</v>
      </c>
      <c r="L192" s="73">
        <v>100</v>
      </c>
      <c r="M192" s="74" t="s">
        <v>114</v>
      </c>
    </row>
    <row r="193" spans="2:13" x14ac:dyDescent="0.3">
      <c r="B193" s="77" t="s">
        <v>12</v>
      </c>
      <c r="C193" s="77" t="s">
        <v>776</v>
      </c>
      <c r="D193" s="77" t="s">
        <v>827</v>
      </c>
      <c r="E193" s="77" t="s">
        <v>828</v>
      </c>
      <c r="F193" s="77" t="s">
        <v>351</v>
      </c>
      <c r="G193" s="78" t="s">
        <v>668</v>
      </c>
      <c r="H193" s="79" t="s">
        <v>151</v>
      </c>
      <c r="I193" s="80" t="s">
        <v>152</v>
      </c>
      <c r="J193" s="80" t="s">
        <v>454</v>
      </c>
      <c r="K193" s="72">
        <v>100</v>
      </c>
      <c r="L193" s="73">
        <v>0</v>
      </c>
      <c r="M193" s="74" t="s">
        <v>114</v>
      </c>
    </row>
    <row r="194" spans="2:13" x14ac:dyDescent="0.3">
      <c r="B194" s="77" t="s">
        <v>12</v>
      </c>
      <c r="C194" s="77" t="s">
        <v>776</v>
      </c>
      <c r="D194" s="77" t="s">
        <v>829</v>
      </c>
      <c r="E194" s="77" t="s">
        <v>830</v>
      </c>
      <c r="F194" s="77" t="s">
        <v>351</v>
      </c>
      <c r="G194" s="78" t="s">
        <v>668</v>
      </c>
      <c r="H194" s="79" t="s">
        <v>151</v>
      </c>
      <c r="I194" s="80" t="s">
        <v>152</v>
      </c>
      <c r="J194" s="80" t="s">
        <v>454</v>
      </c>
      <c r="K194" s="72">
        <v>100</v>
      </c>
      <c r="L194" s="73">
        <v>0</v>
      </c>
      <c r="M194" s="74" t="s">
        <v>114</v>
      </c>
    </row>
    <row r="195" spans="2:13" x14ac:dyDescent="0.3">
      <c r="B195" s="77" t="s">
        <v>12</v>
      </c>
      <c r="C195" s="77" t="s">
        <v>776</v>
      </c>
      <c r="D195" s="77" t="s">
        <v>831</v>
      </c>
      <c r="E195" s="77" t="s">
        <v>832</v>
      </c>
      <c r="F195" s="77" t="s">
        <v>351</v>
      </c>
      <c r="G195" s="78" t="s">
        <v>668</v>
      </c>
      <c r="H195" s="79" t="s">
        <v>151</v>
      </c>
      <c r="I195" s="80" t="s">
        <v>152</v>
      </c>
      <c r="J195" s="80" t="s">
        <v>454</v>
      </c>
      <c r="K195" s="72">
        <v>100</v>
      </c>
      <c r="L195" s="73" t="s">
        <v>114</v>
      </c>
      <c r="M195" s="74" t="s">
        <v>114</v>
      </c>
    </row>
    <row r="196" spans="2:13" x14ac:dyDescent="0.3">
      <c r="B196" s="77" t="s">
        <v>12</v>
      </c>
      <c r="C196" s="77" t="s">
        <v>776</v>
      </c>
      <c r="D196" s="77" t="s">
        <v>833</v>
      </c>
      <c r="E196" s="77" t="s">
        <v>834</v>
      </c>
      <c r="F196" s="77" t="s">
        <v>351</v>
      </c>
      <c r="G196" s="78" t="s">
        <v>668</v>
      </c>
      <c r="H196" s="79" t="s">
        <v>151</v>
      </c>
      <c r="I196" s="80" t="s">
        <v>152</v>
      </c>
      <c r="J196" s="80" t="s">
        <v>454</v>
      </c>
      <c r="K196" s="72">
        <v>100</v>
      </c>
      <c r="L196" s="73">
        <v>100</v>
      </c>
      <c r="M196" s="74" t="s">
        <v>114</v>
      </c>
    </row>
    <row r="197" spans="2:13" x14ac:dyDescent="0.3">
      <c r="B197" s="77" t="s">
        <v>12</v>
      </c>
      <c r="C197" s="77" t="s">
        <v>835</v>
      </c>
      <c r="D197" s="77" t="s">
        <v>836</v>
      </c>
      <c r="E197" s="77" t="s">
        <v>837</v>
      </c>
      <c r="F197" s="77" t="s">
        <v>344</v>
      </c>
      <c r="G197" s="78" t="s">
        <v>668</v>
      </c>
      <c r="H197" s="79" t="s">
        <v>151</v>
      </c>
      <c r="I197" s="80" t="s">
        <v>152</v>
      </c>
      <c r="J197" s="80" t="s">
        <v>454</v>
      </c>
      <c r="K197" s="72">
        <v>100</v>
      </c>
      <c r="L197" s="73" t="s">
        <v>114</v>
      </c>
      <c r="M197" s="74" t="s">
        <v>114</v>
      </c>
    </row>
    <row r="198" spans="2:13" x14ac:dyDescent="0.3">
      <c r="B198" s="77" t="s">
        <v>12</v>
      </c>
      <c r="C198" s="77" t="s">
        <v>835</v>
      </c>
      <c r="D198" s="77" t="s">
        <v>838</v>
      </c>
      <c r="E198" s="77" t="s">
        <v>839</v>
      </c>
      <c r="F198" s="77" t="s">
        <v>344</v>
      </c>
      <c r="G198" s="78" t="s">
        <v>668</v>
      </c>
      <c r="H198" s="79" t="s">
        <v>151</v>
      </c>
      <c r="I198" s="80" t="s">
        <v>152</v>
      </c>
      <c r="J198" s="80" t="s">
        <v>454</v>
      </c>
      <c r="K198" s="72">
        <v>100</v>
      </c>
      <c r="L198" s="73" t="s">
        <v>114</v>
      </c>
      <c r="M198" s="74" t="s">
        <v>114</v>
      </c>
    </row>
    <row r="199" spans="2:13" x14ac:dyDescent="0.3">
      <c r="B199" s="77" t="s">
        <v>12</v>
      </c>
      <c r="C199" s="77" t="s">
        <v>835</v>
      </c>
      <c r="D199" s="77" t="s">
        <v>840</v>
      </c>
      <c r="E199" s="77" t="s">
        <v>431</v>
      </c>
      <c r="F199" s="77" t="s">
        <v>351</v>
      </c>
      <c r="G199" s="78" t="s">
        <v>668</v>
      </c>
      <c r="H199" s="79" t="s">
        <v>151</v>
      </c>
      <c r="I199" s="80" t="s">
        <v>151</v>
      </c>
      <c r="J199" s="80" t="s">
        <v>454</v>
      </c>
      <c r="K199" s="72">
        <v>100</v>
      </c>
      <c r="L199" s="73">
        <v>100</v>
      </c>
      <c r="M199" s="74">
        <v>100</v>
      </c>
    </row>
    <row r="200" spans="2:13" x14ac:dyDescent="0.3">
      <c r="B200" s="77" t="s">
        <v>12</v>
      </c>
      <c r="C200" s="77" t="s">
        <v>835</v>
      </c>
      <c r="D200" s="77" t="s">
        <v>841</v>
      </c>
      <c r="E200" s="77" t="s">
        <v>842</v>
      </c>
      <c r="F200" s="77" t="s">
        <v>351</v>
      </c>
      <c r="G200" s="78" t="s">
        <v>668</v>
      </c>
      <c r="H200" s="79" t="s">
        <v>151</v>
      </c>
      <c r="I200" s="80" t="s">
        <v>152</v>
      </c>
      <c r="J200" s="80" t="s">
        <v>51</v>
      </c>
      <c r="K200" s="72">
        <v>100</v>
      </c>
      <c r="L200" s="73" t="s">
        <v>114</v>
      </c>
      <c r="M200" s="74" t="s">
        <v>114</v>
      </c>
    </row>
    <row r="201" spans="2:13" x14ac:dyDescent="0.3">
      <c r="B201" s="77" t="s">
        <v>12</v>
      </c>
      <c r="C201" s="77" t="s">
        <v>835</v>
      </c>
      <c r="D201" s="77" t="s">
        <v>843</v>
      </c>
      <c r="E201" s="77" t="s">
        <v>844</v>
      </c>
      <c r="F201" s="77" t="s">
        <v>351</v>
      </c>
      <c r="G201" s="78" t="s">
        <v>668</v>
      </c>
      <c r="H201" s="79" t="s">
        <v>151</v>
      </c>
      <c r="I201" s="80" t="s">
        <v>152</v>
      </c>
      <c r="J201" s="80" t="s">
        <v>51</v>
      </c>
      <c r="K201" s="72">
        <v>0</v>
      </c>
      <c r="L201" s="73" t="s">
        <v>114</v>
      </c>
      <c r="M201" s="74" t="s">
        <v>114</v>
      </c>
    </row>
    <row r="202" spans="2:13" x14ac:dyDescent="0.3">
      <c r="B202" s="77" t="s">
        <v>12</v>
      </c>
      <c r="C202" s="77" t="s">
        <v>777</v>
      </c>
      <c r="D202" s="77" t="s">
        <v>849</v>
      </c>
      <c r="E202" s="77" t="s">
        <v>850</v>
      </c>
      <c r="F202" s="77" t="s">
        <v>344</v>
      </c>
      <c r="G202" s="78" t="s">
        <v>668</v>
      </c>
      <c r="H202" s="79" t="s">
        <v>151</v>
      </c>
      <c r="I202" s="80" t="s">
        <v>152</v>
      </c>
      <c r="J202" s="80" t="s">
        <v>454</v>
      </c>
      <c r="K202" s="72">
        <v>100</v>
      </c>
      <c r="L202" s="73" t="s">
        <v>114</v>
      </c>
      <c r="M202" s="74" t="s">
        <v>114</v>
      </c>
    </row>
    <row r="203" spans="2:13" x14ac:dyDescent="0.3">
      <c r="B203" s="77" t="s">
        <v>12</v>
      </c>
      <c r="C203" s="77" t="s">
        <v>777</v>
      </c>
      <c r="D203" s="77" t="s">
        <v>851</v>
      </c>
      <c r="E203" s="77" t="s">
        <v>852</v>
      </c>
      <c r="F203" s="77" t="s">
        <v>344</v>
      </c>
      <c r="G203" s="78" t="s">
        <v>668</v>
      </c>
      <c r="H203" s="79" t="s">
        <v>151</v>
      </c>
      <c r="I203" s="80" t="s">
        <v>152</v>
      </c>
      <c r="J203" s="80" t="s">
        <v>454</v>
      </c>
      <c r="K203" s="72">
        <v>100</v>
      </c>
      <c r="L203" s="73" t="s">
        <v>114</v>
      </c>
      <c r="M203" s="74" t="s">
        <v>114</v>
      </c>
    </row>
    <row r="204" spans="2:13" x14ac:dyDescent="0.3">
      <c r="B204" s="77" t="s">
        <v>12</v>
      </c>
      <c r="C204" s="77" t="s">
        <v>777</v>
      </c>
      <c r="D204" s="77" t="s">
        <v>853</v>
      </c>
      <c r="E204" s="77" t="s">
        <v>854</v>
      </c>
      <c r="F204" s="77" t="s">
        <v>351</v>
      </c>
      <c r="G204" s="78" t="s">
        <v>668</v>
      </c>
      <c r="H204" s="79" t="s">
        <v>151</v>
      </c>
      <c r="I204" s="80" t="s">
        <v>152</v>
      </c>
      <c r="J204" s="80" t="s">
        <v>52</v>
      </c>
      <c r="K204" s="72">
        <v>100</v>
      </c>
      <c r="L204" s="73">
        <v>0</v>
      </c>
      <c r="M204" s="74">
        <v>0</v>
      </c>
    </row>
    <row r="205" spans="2:13" x14ac:dyDescent="0.3">
      <c r="B205" s="77" t="s">
        <v>12</v>
      </c>
      <c r="C205" s="77" t="s">
        <v>777</v>
      </c>
      <c r="D205" s="77" t="s">
        <v>855</v>
      </c>
      <c r="E205" s="77" t="s">
        <v>856</v>
      </c>
      <c r="F205" s="77" t="s">
        <v>351</v>
      </c>
      <c r="G205" s="78" t="s">
        <v>668</v>
      </c>
      <c r="H205" s="79" t="s">
        <v>151</v>
      </c>
      <c r="I205" s="80" t="s">
        <v>152</v>
      </c>
      <c r="J205" s="80" t="s">
        <v>454</v>
      </c>
      <c r="K205" s="72">
        <v>100</v>
      </c>
      <c r="L205" s="73">
        <v>0</v>
      </c>
      <c r="M205" s="74">
        <v>0</v>
      </c>
    </row>
    <row r="206" spans="2:13" x14ac:dyDescent="0.3">
      <c r="B206" s="77" t="s">
        <v>12</v>
      </c>
      <c r="C206" s="77" t="s">
        <v>777</v>
      </c>
      <c r="D206" s="77" t="s">
        <v>857</v>
      </c>
      <c r="E206" s="77" t="s">
        <v>858</v>
      </c>
      <c r="F206" s="77" t="s">
        <v>344</v>
      </c>
      <c r="G206" s="78" t="s">
        <v>668</v>
      </c>
      <c r="H206" s="79" t="s">
        <v>151</v>
      </c>
      <c r="I206" s="80" t="s">
        <v>152</v>
      </c>
      <c r="J206" s="80" t="s">
        <v>454</v>
      </c>
      <c r="K206" s="72">
        <v>100</v>
      </c>
      <c r="L206" s="73" t="s">
        <v>114</v>
      </c>
      <c r="M206" s="74" t="s">
        <v>114</v>
      </c>
    </row>
    <row r="207" spans="2:13" x14ac:dyDescent="0.3">
      <c r="B207" s="77" t="s">
        <v>12</v>
      </c>
      <c r="C207" s="77" t="s">
        <v>777</v>
      </c>
      <c r="D207" s="77" t="s">
        <v>859</v>
      </c>
      <c r="E207" s="77" t="s">
        <v>860</v>
      </c>
      <c r="F207" s="77" t="s">
        <v>351</v>
      </c>
      <c r="G207" s="78" t="s">
        <v>668</v>
      </c>
      <c r="H207" s="79" t="s">
        <v>151</v>
      </c>
      <c r="I207" s="80" t="s">
        <v>152</v>
      </c>
      <c r="J207" s="80" t="s">
        <v>454</v>
      </c>
      <c r="K207" s="72">
        <v>50</v>
      </c>
      <c r="L207" s="73">
        <v>0</v>
      </c>
      <c r="M207" s="74" t="s">
        <v>114</v>
      </c>
    </row>
    <row r="208" spans="2:13" x14ac:dyDescent="0.3">
      <c r="B208" s="77" t="s">
        <v>12</v>
      </c>
      <c r="C208" s="77" t="s">
        <v>778</v>
      </c>
      <c r="D208" s="77" t="s">
        <v>863</v>
      </c>
      <c r="E208" s="77" t="s">
        <v>864</v>
      </c>
      <c r="F208" s="77" t="s">
        <v>351</v>
      </c>
      <c r="G208" s="78" t="s">
        <v>668</v>
      </c>
      <c r="H208" s="79" t="s">
        <v>151</v>
      </c>
      <c r="I208" s="80" t="s">
        <v>152</v>
      </c>
      <c r="J208" s="80" t="s">
        <v>51</v>
      </c>
      <c r="K208" s="72">
        <v>50</v>
      </c>
      <c r="L208" s="73">
        <v>0</v>
      </c>
      <c r="M208" s="74">
        <v>0</v>
      </c>
    </row>
    <row r="209" spans="2:13" x14ac:dyDescent="0.3">
      <c r="B209" s="77" t="s">
        <v>12</v>
      </c>
      <c r="C209" s="77" t="s">
        <v>778</v>
      </c>
      <c r="D209" s="77" t="s">
        <v>867</v>
      </c>
      <c r="E209" s="77" t="s">
        <v>868</v>
      </c>
      <c r="F209" s="77" t="s">
        <v>351</v>
      </c>
      <c r="G209" s="78" t="s">
        <v>668</v>
      </c>
      <c r="H209" s="79" t="s">
        <v>151</v>
      </c>
      <c r="I209" s="80" t="s">
        <v>152</v>
      </c>
      <c r="J209" s="80" t="s">
        <v>454</v>
      </c>
      <c r="K209" s="72">
        <v>50</v>
      </c>
      <c r="L209" s="73">
        <v>0</v>
      </c>
      <c r="M209" s="74" t="s">
        <v>114</v>
      </c>
    </row>
    <row r="210" spans="2:13" x14ac:dyDescent="0.3">
      <c r="B210" s="77" t="s">
        <v>12</v>
      </c>
      <c r="C210" s="77" t="s">
        <v>778</v>
      </c>
      <c r="D210" s="77" t="s">
        <v>873</v>
      </c>
      <c r="E210" s="77" t="s">
        <v>874</v>
      </c>
      <c r="F210" s="77" t="s">
        <v>344</v>
      </c>
      <c r="G210" s="78" t="s">
        <v>668</v>
      </c>
      <c r="H210" s="79" t="s">
        <v>151</v>
      </c>
      <c r="I210" s="80" t="s">
        <v>152</v>
      </c>
      <c r="J210" s="80" t="s">
        <v>454</v>
      </c>
      <c r="K210" s="72">
        <v>100</v>
      </c>
      <c r="L210" s="73" t="s">
        <v>114</v>
      </c>
      <c r="M210" s="74" t="s">
        <v>114</v>
      </c>
    </row>
    <row r="211" spans="2:13" x14ac:dyDescent="0.3">
      <c r="B211" s="77" t="s">
        <v>12</v>
      </c>
      <c r="C211" s="77" t="s">
        <v>778</v>
      </c>
      <c r="D211" s="77" t="s">
        <v>875</v>
      </c>
      <c r="E211" s="77" t="s">
        <v>876</v>
      </c>
      <c r="F211" s="77" t="s">
        <v>351</v>
      </c>
      <c r="G211" s="78" t="s">
        <v>668</v>
      </c>
      <c r="H211" s="79" t="s">
        <v>151</v>
      </c>
      <c r="I211" s="80" t="s">
        <v>152</v>
      </c>
      <c r="J211" s="80" t="s">
        <v>454</v>
      </c>
      <c r="K211" s="72">
        <v>50</v>
      </c>
      <c r="L211" s="73">
        <v>0</v>
      </c>
      <c r="M211" s="74">
        <v>100</v>
      </c>
    </row>
    <row r="212" spans="2:13" x14ac:dyDescent="0.3">
      <c r="B212" s="77" t="s">
        <v>12</v>
      </c>
      <c r="C212" s="77" t="s">
        <v>779</v>
      </c>
      <c r="D212" s="77" t="s">
        <v>877</v>
      </c>
      <c r="E212" s="77" t="s">
        <v>878</v>
      </c>
      <c r="F212" s="77" t="s">
        <v>351</v>
      </c>
      <c r="G212" s="78" t="s">
        <v>668</v>
      </c>
      <c r="H212" s="79" t="s">
        <v>151</v>
      </c>
      <c r="I212" s="80" t="s">
        <v>152</v>
      </c>
      <c r="J212" s="80" t="s">
        <v>454</v>
      </c>
      <c r="K212" s="72">
        <v>50</v>
      </c>
      <c r="L212" s="73">
        <v>0</v>
      </c>
      <c r="M212" s="74">
        <v>0</v>
      </c>
    </row>
    <row r="213" spans="2:13" x14ac:dyDescent="0.3">
      <c r="B213" s="77" t="s">
        <v>12</v>
      </c>
      <c r="C213" s="77" t="s">
        <v>779</v>
      </c>
      <c r="D213" s="77" t="s">
        <v>885</v>
      </c>
      <c r="E213" s="77" t="s">
        <v>886</v>
      </c>
      <c r="F213" s="77" t="s">
        <v>351</v>
      </c>
      <c r="G213" s="78" t="s">
        <v>668</v>
      </c>
      <c r="H213" s="79" t="s">
        <v>151</v>
      </c>
      <c r="I213" s="80" t="s">
        <v>152</v>
      </c>
      <c r="J213" s="80" t="s">
        <v>454</v>
      </c>
      <c r="K213" s="72">
        <v>100</v>
      </c>
      <c r="L213" s="73">
        <v>0</v>
      </c>
      <c r="M213" s="74" t="s">
        <v>114</v>
      </c>
    </row>
    <row r="214" spans="2:13" x14ac:dyDescent="0.3">
      <c r="B214" s="77" t="s">
        <v>12</v>
      </c>
      <c r="C214" s="77" t="s">
        <v>779</v>
      </c>
      <c r="D214" s="77" t="s">
        <v>887</v>
      </c>
      <c r="E214" s="77" t="s">
        <v>888</v>
      </c>
      <c r="F214" s="77" t="s">
        <v>351</v>
      </c>
      <c r="G214" s="78" t="s">
        <v>668</v>
      </c>
      <c r="H214" s="79" t="s">
        <v>151</v>
      </c>
      <c r="I214" s="80" t="s">
        <v>152</v>
      </c>
      <c r="J214" s="80" t="s">
        <v>51</v>
      </c>
      <c r="K214" s="72">
        <v>0</v>
      </c>
      <c r="L214" s="73" t="s">
        <v>114</v>
      </c>
      <c r="M214" s="74" t="s">
        <v>114</v>
      </c>
    </row>
    <row r="215" spans="2:13" x14ac:dyDescent="0.3">
      <c r="B215" s="77" t="s">
        <v>12</v>
      </c>
      <c r="C215" s="77" t="s">
        <v>779</v>
      </c>
      <c r="D215" s="77" t="s">
        <v>889</v>
      </c>
      <c r="E215" s="77" t="s">
        <v>890</v>
      </c>
      <c r="F215" s="77" t="s">
        <v>344</v>
      </c>
      <c r="G215" s="78" t="s">
        <v>668</v>
      </c>
      <c r="H215" s="79" t="s">
        <v>151</v>
      </c>
      <c r="I215" s="80" t="s">
        <v>152</v>
      </c>
      <c r="J215" s="80" t="s">
        <v>454</v>
      </c>
      <c r="K215" s="72">
        <v>100</v>
      </c>
      <c r="L215" s="73" t="s">
        <v>114</v>
      </c>
      <c r="M215" s="74" t="s">
        <v>114</v>
      </c>
    </row>
    <row r="216" spans="2:13" x14ac:dyDescent="0.3">
      <c r="B216" s="77" t="s">
        <v>12</v>
      </c>
      <c r="C216" s="77" t="s">
        <v>779</v>
      </c>
      <c r="D216" s="77" t="s">
        <v>891</v>
      </c>
      <c r="E216" s="77" t="s">
        <v>892</v>
      </c>
      <c r="F216" s="77" t="s">
        <v>351</v>
      </c>
      <c r="G216" s="78" t="s">
        <v>668</v>
      </c>
      <c r="H216" s="79" t="s">
        <v>151</v>
      </c>
      <c r="I216" s="80" t="s">
        <v>152</v>
      </c>
      <c r="J216" s="80" t="s">
        <v>454</v>
      </c>
      <c r="K216" s="72">
        <v>100</v>
      </c>
      <c r="L216" s="73">
        <v>0</v>
      </c>
      <c r="M216" s="74" t="s">
        <v>114</v>
      </c>
    </row>
    <row r="217" spans="2:13" x14ac:dyDescent="0.3">
      <c r="B217" s="77" t="s">
        <v>12</v>
      </c>
      <c r="C217" s="77" t="s">
        <v>779</v>
      </c>
      <c r="D217" s="77" t="s">
        <v>893</v>
      </c>
      <c r="E217" s="77" t="s">
        <v>894</v>
      </c>
      <c r="F217" s="77" t="s">
        <v>351</v>
      </c>
      <c r="G217" s="78" t="s">
        <v>668</v>
      </c>
      <c r="H217" s="79" t="s">
        <v>151</v>
      </c>
      <c r="I217" s="80" t="s">
        <v>152</v>
      </c>
      <c r="J217" s="80" t="s">
        <v>454</v>
      </c>
      <c r="K217" s="72">
        <v>100</v>
      </c>
      <c r="L217" s="73" t="s">
        <v>114</v>
      </c>
      <c r="M217" s="74" t="s">
        <v>114</v>
      </c>
    </row>
    <row r="218" spans="2:13" x14ac:dyDescent="0.3">
      <c r="B218" s="77" t="s">
        <v>13</v>
      </c>
      <c r="C218" s="77" t="s">
        <v>776</v>
      </c>
      <c r="D218" s="77" t="s">
        <v>815</v>
      </c>
      <c r="E218" s="77" t="s">
        <v>816</v>
      </c>
      <c r="F218" s="77" t="s">
        <v>351</v>
      </c>
      <c r="G218" s="78" t="s">
        <v>668</v>
      </c>
      <c r="H218" s="79" t="s">
        <v>151</v>
      </c>
      <c r="I218" s="80" t="s">
        <v>152</v>
      </c>
      <c r="J218" s="80" t="s">
        <v>454</v>
      </c>
      <c r="K218" s="72">
        <v>100</v>
      </c>
      <c r="L218" s="73">
        <v>100</v>
      </c>
      <c r="M218" s="74" t="s">
        <v>114</v>
      </c>
    </row>
    <row r="219" spans="2:13" x14ac:dyDescent="0.3">
      <c r="B219" s="77" t="s">
        <v>13</v>
      </c>
      <c r="C219" s="77" t="s">
        <v>776</v>
      </c>
      <c r="D219" s="77" t="s">
        <v>817</v>
      </c>
      <c r="E219" s="77" t="s">
        <v>818</v>
      </c>
      <c r="F219" s="77" t="s">
        <v>351</v>
      </c>
      <c r="G219" s="78" t="s">
        <v>668</v>
      </c>
      <c r="H219" s="79" t="s">
        <v>151</v>
      </c>
      <c r="I219" s="80" t="s">
        <v>152</v>
      </c>
      <c r="J219" s="80" t="s">
        <v>454</v>
      </c>
      <c r="K219" s="72">
        <v>50</v>
      </c>
      <c r="L219" s="73">
        <v>0</v>
      </c>
      <c r="M219" s="74" t="s">
        <v>114</v>
      </c>
    </row>
    <row r="220" spans="2:13" x14ac:dyDescent="0.3">
      <c r="B220" s="77" t="s">
        <v>13</v>
      </c>
      <c r="C220" s="77" t="s">
        <v>776</v>
      </c>
      <c r="D220" s="77" t="s">
        <v>819</v>
      </c>
      <c r="E220" s="77" t="s">
        <v>820</v>
      </c>
      <c r="F220" s="77" t="s">
        <v>351</v>
      </c>
      <c r="G220" s="78" t="s">
        <v>668</v>
      </c>
      <c r="H220" s="79" t="s">
        <v>151</v>
      </c>
      <c r="I220" s="80" t="s">
        <v>152</v>
      </c>
      <c r="J220" s="80" t="s">
        <v>454</v>
      </c>
      <c r="K220" s="72">
        <v>100</v>
      </c>
      <c r="L220" s="73">
        <v>0</v>
      </c>
      <c r="M220" s="74" t="s">
        <v>114</v>
      </c>
    </row>
    <row r="221" spans="2:13" x14ac:dyDescent="0.3">
      <c r="B221" s="77" t="s">
        <v>13</v>
      </c>
      <c r="C221" s="77" t="s">
        <v>776</v>
      </c>
      <c r="D221" s="77" t="s">
        <v>823</v>
      </c>
      <c r="E221" s="77" t="s">
        <v>824</v>
      </c>
      <c r="F221" s="77" t="s">
        <v>351</v>
      </c>
      <c r="G221" s="78" t="s">
        <v>668</v>
      </c>
      <c r="H221" s="79" t="s">
        <v>151</v>
      </c>
      <c r="I221" s="80" t="s">
        <v>152</v>
      </c>
      <c r="J221" s="80" t="s">
        <v>454</v>
      </c>
      <c r="K221" s="72">
        <v>50</v>
      </c>
      <c r="L221" s="73">
        <v>0</v>
      </c>
      <c r="M221" s="74" t="s">
        <v>114</v>
      </c>
    </row>
    <row r="222" spans="2:13" x14ac:dyDescent="0.3">
      <c r="B222" s="77" t="s">
        <v>13</v>
      </c>
      <c r="C222" s="77" t="s">
        <v>776</v>
      </c>
      <c r="D222" s="77" t="s">
        <v>825</v>
      </c>
      <c r="E222" s="77" t="s">
        <v>826</v>
      </c>
      <c r="F222" s="77" t="s">
        <v>351</v>
      </c>
      <c r="G222" s="78" t="s">
        <v>668</v>
      </c>
      <c r="H222" s="79" t="s">
        <v>151</v>
      </c>
      <c r="I222" s="80" t="s">
        <v>152</v>
      </c>
      <c r="J222" s="80" t="s">
        <v>454</v>
      </c>
      <c r="K222" s="72">
        <v>50</v>
      </c>
      <c r="L222" s="73">
        <v>0</v>
      </c>
      <c r="M222" s="74">
        <v>0</v>
      </c>
    </row>
    <row r="223" spans="2:13" x14ac:dyDescent="0.3">
      <c r="B223" s="77" t="s">
        <v>13</v>
      </c>
      <c r="C223" s="77" t="s">
        <v>776</v>
      </c>
      <c r="D223" s="77" t="s">
        <v>827</v>
      </c>
      <c r="E223" s="77" t="s">
        <v>828</v>
      </c>
      <c r="F223" s="77" t="s">
        <v>351</v>
      </c>
      <c r="G223" s="78" t="s">
        <v>668</v>
      </c>
      <c r="H223" s="79" t="s">
        <v>152</v>
      </c>
      <c r="I223" s="80" t="s">
        <v>6</v>
      </c>
      <c r="J223" s="80" t="s">
        <v>6</v>
      </c>
      <c r="K223" s="72" t="s">
        <v>114</v>
      </c>
      <c r="L223" s="73" t="s">
        <v>6</v>
      </c>
      <c r="M223" s="74" t="s">
        <v>114</v>
      </c>
    </row>
    <row r="224" spans="2:13" x14ac:dyDescent="0.3">
      <c r="B224" s="77" t="s">
        <v>13</v>
      </c>
      <c r="C224" s="77" t="s">
        <v>776</v>
      </c>
      <c r="D224" s="77" t="s">
        <v>829</v>
      </c>
      <c r="E224" s="77" t="s">
        <v>830</v>
      </c>
      <c r="F224" s="77" t="s">
        <v>351</v>
      </c>
      <c r="G224" s="78" t="s">
        <v>668</v>
      </c>
      <c r="H224" s="79" t="s">
        <v>152</v>
      </c>
      <c r="I224" s="80" t="s">
        <v>6</v>
      </c>
      <c r="J224" s="80" t="s">
        <v>6</v>
      </c>
      <c r="K224" s="72" t="s">
        <v>114</v>
      </c>
      <c r="L224" s="73" t="s">
        <v>6</v>
      </c>
      <c r="M224" s="74" t="s">
        <v>114</v>
      </c>
    </row>
    <row r="225" spans="2:13" x14ac:dyDescent="0.3">
      <c r="B225" s="77" t="s">
        <v>13</v>
      </c>
      <c r="C225" s="77" t="s">
        <v>776</v>
      </c>
      <c r="D225" s="77" t="s">
        <v>831</v>
      </c>
      <c r="E225" s="77" t="s">
        <v>832</v>
      </c>
      <c r="F225" s="77" t="s">
        <v>351</v>
      </c>
      <c r="G225" s="78" t="s">
        <v>668</v>
      </c>
      <c r="H225" s="79" t="s">
        <v>151</v>
      </c>
      <c r="I225" s="80" t="s">
        <v>152</v>
      </c>
      <c r="J225" s="80" t="s">
        <v>454</v>
      </c>
      <c r="K225" s="72">
        <v>50</v>
      </c>
      <c r="L225" s="73" t="s">
        <v>114</v>
      </c>
      <c r="M225" s="74" t="s">
        <v>114</v>
      </c>
    </row>
    <row r="226" spans="2:13" x14ac:dyDescent="0.3">
      <c r="B226" s="77" t="s">
        <v>13</v>
      </c>
      <c r="C226" s="77" t="s">
        <v>776</v>
      </c>
      <c r="D226" s="77" t="s">
        <v>833</v>
      </c>
      <c r="E226" s="77" t="s">
        <v>834</v>
      </c>
      <c r="F226" s="77" t="s">
        <v>351</v>
      </c>
      <c r="G226" s="78" t="s">
        <v>668</v>
      </c>
      <c r="H226" s="79" t="s">
        <v>151</v>
      </c>
      <c r="I226" s="80" t="s">
        <v>152</v>
      </c>
      <c r="J226" s="80" t="s">
        <v>51</v>
      </c>
      <c r="K226" s="72">
        <v>83.333333333333343</v>
      </c>
      <c r="L226" s="73">
        <v>0</v>
      </c>
      <c r="M226" s="74" t="s">
        <v>114</v>
      </c>
    </row>
    <row r="227" spans="2:13" x14ac:dyDescent="0.3">
      <c r="B227" s="77" t="s">
        <v>13</v>
      </c>
      <c r="C227" s="77" t="s">
        <v>835</v>
      </c>
      <c r="D227" s="77" t="s">
        <v>836</v>
      </c>
      <c r="E227" s="77" t="s">
        <v>837</v>
      </c>
      <c r="F227" s="77" t="s">
        <v>344</v>
      </c>
      <c r="G227" s="78" t="s">
        <v>668</v>
      </c>
      <c r="H227" s="79" t="s">
        <v>151</v>
      </c>
      <c r="I227" s="80" t="s">
        <v>152</v>
      </c>
      <c r="J227" s="80" t="s">
        <v>51</v>
      </c>
      <c r="K227" s="72">
        <v>100</v>
      </c>
      <c r="L227" s="73" t="s">
        <v>114</v>
      </c>
      <c r="M227" s="74" t="s">
        <v>114</v>
      </c>
    </row>
    <row r="228" spans="2:13" x14ac:dyDescent="0.3">
      <c r="B228" s="77" t="s">
        <v>13</v>
      </c>
      <c r="C228" s="77" t="s">
        <v>835</v>
      </c>
      <c r="D228" s="77" t="s">
        <v>838</v>
      </c>
      <c r="E228" s="77" t="s">
        <v>839</v>
      </c>
      <c r="F228" s="77" t="s">
        <v>344</v>
      </c>
      <c r="G228" s="78" t="s">
        <v>668</v>
      </c>
      <c r="H228" s="79" t="s">
        <v>151</v>
      </c>
      <c r="I228" s="80" t="s">
        <v>152</v>
      </c>
      <c r="J228" s="80" t="s">
        <v>51</v>
      </c>
      <c r="K228" s="72">
        <v>100</v>
      </c>
      <c r="L228" s="73" t="s">
        <v>114</v>
      </c>
      <c r="M228" s="74" t="s">
        <v>114</v>
      </c>
    </row>
    <row r="229" spans="2:13" x14ac:dyDescent="0.3">
      <c r="B229" s="77" t="s">
        <v>13</v>
      </c>
      <c r="C229" s="77" t="s">
        <v>835</v>
      </c>
      <c r="D229" s="77" t="s">
        <v>840</v>
      </c>
      <c r="E229" s="77" t="s">
        <v>431</v>
      </c>
      <c r="F229" s="77" t="s">
        <v>351</v>
      </c>
      <c r="G229" s="78" t="s">
        <v>668</v>
      </c>
      <c r="H229" s="79" t="s">
        <v>151</v>
      </c>
      <c r="I229" s="80" t="s">
        <v>152</v>
      </c>
      <c r="J229" s="80" t="s">
        <v>454</v>
      </c>
      <c r="K229" s="72">
        <v>100</v>
      </c>
      <c r="L229" s="73">
        <v>0</v>
      </c>
      <c r="M229" s="74">
        <v>100</v>
      </c>
    </row>
    <row r="230" spans="2:13" x14ac:dyDescent="0.3">
      <c r="B230" s="77" t="s">
        <v>13</v>
      </c>
      <c r="C230" s="77" t="s">
        <v>835</v>
      </c>
      <c r="D230" s="77" t="s">
        <v>841</v>
      </c>
      <c r="E230" s="77" t="s">
        <v>842</v>
      </c>
      <c r="F230" s="77" t="s">
        <v>351</v>
      </c>
      <c r="G230" s="78" t="s">
        <v>668</v>
      </c>
      <c r="H230" s="79" t="s">
        <v>151</v>
      </c>
      <c r="I230" s="80" t="s">
        <v>152</v>
      </c>
      <c r="J230" s="80" t="s">
        <v>51</v>
      </c>
      <c r="K230" s="72">
        <v>60</v>
      </c>
      <c r="L230" s="73" t="s">
        <v>114</v>
      </c>
      <c r="M230" s="74" t="s">
        <v>114</v>
      </c>
    </row>
    <row r="231" spans="2:13" x14ac:dyDescent="0.3">
      <c r="B231" s="77" t="s">
        <v>13</v>
      </c>
      <c r="C231" s="77" t="s">
        <v>835</v>
      </c>
      <c r="D231" s="77" t="s">
        <v>843</v>
      </c>
      <c r="E231" s="77" t="s">
        <v>844</v>
      </c>
      <c r="F231" s="77" t="s">
        <v>351</v>
      </c>
      <c r="G231" s="78" t="s">
        <v>668</v>
      </c>
      <c r="H231" s="79" t="s">
        <v>151</v>
      </c>
      <c r="I231" s="80" t="s">
        <v>152</v>
      </c>
      <c r="J231" s="80" t="s">
        <v>51</v>
      </c>
      <c r="K231" s="72">
        <v>50</v>
      </c>
      <c r="L231" s="73" t="s">
        <v>114</v>
      </c>
      <c r="M231" s="74" t="s">
        <v>114</v>
      </c>
    </row>
    <row r="232" spans="2:13" x14ac:dyDescent="0.3">
      <c r="B232" s="77" t="s">
        <v>13</v>
      </c>
      <c r="C232" s="77" t="s">
        <v>777</v>
      </c>
      <c r="D232" s="77" t="s">
        <v>849</v>
      </c>
      <c r="E232" s="77" t="s">
        <v>850</v>
      </c>
      <c r="F232" s="77" t="s">
        <v>344</v>
      </c>
      <c r="G232" s="78" t="s">
        <v>668</v>
      </c>
      <c r="H232" s="79" t="s">
        <v>151</v>
      </c>
      <c r="I232" s="80" t="s">
        <v>152</v>
      </c>
      <c r="J232" s="80" t="s">
        <v>51</v>
      </c>
      <c r="K232" s="72">
        <v>30</v>
      </c>
      <c r="L232" s="73" t="s">
        <v>114</v>
      </c>
      <c r="M232" s="74" t="s">
        <v>114</v>
      </c>
    </row>
    <row r="233" spans="2:13" x14ac:dyDescent="0.3">
      <c r="B233" s="77" t="s">
        <v>13</v>
      </c>
      <c r="C233" s="77" t="s">
        <v>777</v>
      </c>
      <c r="D233" s="77" t="s">
        <v>851</v>
      </c>
      <c r="E233" s="77" t="s">
        <v>852</v>
      </c>
      <c r="F233" s="77" t="s">
        <v>344</v>
      </c>
      <c r="G233" s="78" t="s">
        <v>668</v>
      </c>
      <c r="H233" s="79" t="s">
        <v>151</v>
      </c>
      <c r="I233" s="80" t="s">
        <v>152</v>
      </c>
      <c r="J233" s="80" t="s">
        <v>454</v>
      </c>
      <c r="K233" s="72">
        <v>100</v>
      </c>
      <c r="L233" s="73" t="s">
        <v>114</v>
      </c>
      <c r="M233" s="74" t="s">
        <v>114</v>
      </c>
    </row>
    <row r="234" spans="2:13" x14ac:dyDescent="0.3">
      <c r="B234" s="77" t="s">
        <v>13</v>
      </c>
      <c r="C234" s="77" t="s">
        <v>777</v>
      </c>
      <c r="D234" s="77" t="s">
        <v>853</v>
      </c>
      <c r="E234" s="77" t="s">
        <v>854</v>
      </c>
      <c r="F234" s="77" t="s">
        <v>351</v>
      </c>
      <c r="G234" s="78" t="s">
        <v>668</v>
      </c>
      <c r="H234" s="79" t="s">
        <v>151</v>
      </c>
      <c r="I234" s="80" t="s">
        <v>152</v>
      </c>
      <c r="J234" s="80" t="s">
        <v>51</v>
      </c>
      <c r="K234" s="72">
        <v>40</v>
      </c>
      <c r="L234" s="73">
        <v>0</v>
      </c>
      <c r="M234" s="74">
        <v>0</v>
      </c>
    </row>
    <row r="235" spans="2:13" x14ac:dyDescent="0.3">
      <c r="B235" s="77" t="s">
        <v>13</v>
      </c>
      <c r="C235" s="77" t="s">
        <v>777</v>
      </c>
      <c r="D235" s="77" t="s">
        <v>855</v>
      </c>
      <c r="E235" s="77" t="s">
        <v>856</v>
      </c>
      <c r="F235" s="77" t="s">
        <v>351</v>
      </c>
      <c r="G235" s="78" t="s">
        <v>668</v>
      </c>
      <c r="H235" s="79" t="s">
        <v>151</v>
      </c>
      <c r="I235" s="80" t="s">
        <v>152</v>
      </c>
      <c r="J235" s="80" t="s">
        <v>51</v>
      </c>
      <c r="K235" s="72">
        <v>40</v>
      </c>
      <c r="L235" s="73">
        <v>0</v>
      </c>
      <c r="M235" s="74">
        <v>0</v>
      </c>
    </row>
    <row r="236" spans="2:13" x14ac:dyDescent="0.3">
      <c r="B236" s="77" t="s">
        <v>13</v>
      </c>
      <c r="C236" s="77" t="s">
        <v>777</v>
      </c>
      <c r="D236" s="77" t="s">
        <v>857</v>
      </c>
      <c r="E236" s="77" t="s">
        <v>858</v>
      </c>
      <c r="F236" s="77" t="s">
        <v>344</v>
      </c>
      <c r="G236" s="78" t="s">
        <v>668</v>
      </c>
      <c r="H236" s="79" t="s">
        <v>151</v>
      </c>
      <c r="I236" s="80" t="s">
        <v>152</v>
      </c>
      <c r="J236" s="80" t="s">
        <v>51</v>
      </c>
      <c r="K236" s="72">
        <v>10</v>
      </c>
      <c r="L236" s="73" t="s">
        <v>114</v>
      </c>
      <c r="M236" s="74" t="s">
        <v>114</v>
      </c>
    </row>
    <row r="237" spans="2:13" x14ac:dyDescent="0.3">
      <c r="B237" s="77" t="s">
        <v>13</v>
      </c>
      <c r="C237" s="77" t="s">
        <v>777</v>
      </c>
      <c r="D237" s="77" t="s">
        <v>859</v>
      </c>
      <c r="E237" s="77" t="s">
        <v>860</v>
      </c>
      <c r="F237" s="77" t="s">
        <v>351</v>
      </c>
      <c r="G237" s="78" t="s">
        <v>668</v>
      </c>
      <c r="H237" s="79" t="s">
        <v>151</v>
      </c>
      <c r="I237" s="80" t="s">
        <v>152</v>
      </c>
      <c r="J237" s="80" t="s">
        <v>51</v>
      </c>
      <c r="K237" s="72">
        <v>0</v>
      </c>
      <c r="L237" s="73">
        <v>0</v>
      </c>
      <c r="M237" s="74" t="s">
        <v>114</v>
      </c>
    </row>
    <row r="238" spans="2:13" x14ac:dyDescent="0.3">
      <c r="B238" s="77" t="s">
        <v>13</v>
      </c>
      <c r="C238" s="77" t="s">
        <v>778</v>
      </c>
      <c r="D238" s="77" t="s">
        <v>863</v>
      </c>
      <c r="E238" s="77" t="s">
        <v>864</v>
      </c>
      <c r="F238" s="77" t="s">
        <v>351</v>
      </c>
      <c r="G238" s="78" t="s">
        <v>668</v>
      </c>
      <c r="H238" s="79" t="s">
        <v>151</v>
      </c>
      <c r="I238" s="80" t="s">
        <v>152</v>
      </c>
      <c r="J238" s="80" t="s">
        <v>51</v>
      </c>
      <c r="K238" s="72">
        <v>32.5</v>
      </c>
      <c r="L238" s="73">
        <v>0</v>
      </c>
      <c r="M238" s="74" t="s">
        <v>114</v>
      </c>
    </row>
    <row r="239" spans="2:13" x14ac:dyDescent="0.3">
      <c r="B239" s="77" t="s">
        <v>13</v>
      </c>
      <c r="C239" s="77" t="s">
        <v>778</v>
      </c>
      <c r="D239" s="77" t="s">
        <v>867</v>
      </c>
      <c r="E239" s="77" t="s">
        <v>868</v>
      </c>
      <c r="F239" s="77" t="s">
        <v>351</v>
      </c>
      <c r="G239" s="78" t="s">
        <v>668</v>
      </c>
      <c r="H239" s="79" t="s">
        <v>151</v>
      </c>
      <c r="I239" s="80" t="s">
        <v>152</v>
      </c>
      <c r="J239" s="80" t="s">
        <v>51</v>
      </c>
      <c r="K239" s="72">
        <v>22.5</v>
      </c>
      <c r="L239" s="73">
        <v>0</v>
      </c>
      <c r="M239" s="74" t="s">
        <v>114</v>
      </c>
    </row>
    <row r="240" spans="2:13" x14ac:dyDescent="0.3">
      <c r="B240" s="77" t="s">
        <v>13</v>
      </c>
      <c r="C240" s="77" t="s">
        <v>778</v>
      </c>
      <c r="D240" s="77" t="s">
        <v>873</v>
      </c>
      <c r="E240" s="77" t="s">
        <v>874</v>
      </c>
      <c r="F240" s="77" t="s">
        <v>344</v>
      </c>
      <c r="G240" s="78" t="s">
        <v>668</v>
      </c>
      <c r="H240" s="79" t="s">
        <v>151</v>
      </c>
      <c r="I240" s="80" t="s">
        <v>152</v>
      </c>
      <c r="J240" s="80" t="s">
        <v>454</v>
      </c>
      <c r="K240" s="72">
        <v>100</v>
      </c>
      <c r="L240" s="73" t="s">
        <v>114</v>
      </c>
      <c r="M240" s="74" t="s">
        <v>114</v>
      </c>
    </row>
    <row r="241" spans="2:13" x14ac:dyDescent="0.3">
      <c r="B241" s="77" t="s">
        <v>13</v>
      </c>
      <c r="C241" s="77" t="s">
        <v>778</v>
      </c>
      <c r="D241" s="77" t="s">
        <v>875</v>
      </c>
      <c r="E241" s="77" t="s">
        <v>876</v>
      </c>
      <c r="F241" s="77" t="s">
        <v>351</v>
      </c>
      <c r="G241" s="78" t="s">
        <v>668</v>
      </c>
      <c r="H241" s="79" t="s">
        <v>151</v>
      </c>
      <c r="I241" s="80" t="s">
        <v>152</v>
      </c>
      <c r="J241" s="80" t="s">
        <v>51</v>
      </c>
      <c r="K241" s="72">
        <v>32.5</v>
      </c>
      <c r="L241" s="73">
        <v>0</v>
      </c>
      <c r="M241" s="74" t="s">
        <v>114</v>
      </c>
    </row>
    <row r="242" spans="2:13" x14ac:dyDescent="0.3">
      <c r="B242" s="77" t="s">
        <v>13</v>
      </c>
      <c r="C242" s="77" t="s">
        <v>779</v>
      </c>
      <c r="D242" s="77" t="s">
        <v>877</v>
      </c>
      <c r="E242" s="77" t="s">
        <v>878</v>
      </c>
      <c r="F242" s="77" t="s">
        <v>351</v>
      </c>
      <c r="G242" s="78" t="s">
        <v>668</v>
      </c>
      <c r="H242" s="79" t="s">
        <v>151</v>
      </c>
      <c r="I242" s="80" t="s">
        <v>152</v>
      </c>
      <c r="J242" s="80" t="s">
        <v>51</v>
      </c>
      <c r="K242" s="72">
        <v>52.5</v>
      </c>
      <c r="L242" s="73">
        <v>31.25</v>
      </c>
      <c r="M242" s="74">
        <v>0</v>
      </c>
    </row>
    <row r="243" spans="2:13" x14ac:dyDescent="0.3">
      <c r="B243" s="77" t="s">
        <v>13</v>
      </c>
      <c r="C243" s="77" t="s">
        <v>779</v>
      </c>
      <c r="D243" s="77" t="s">
        <v>885</v>
      </c>
      <c r="E243" s="77" t="s">
        <v>886</v>
      </c>
      <c r="F243" s="77" t="s">
        <v>351</v>
      </c>
      <c r="G243" s="78" t="s">
        <v>668</v>
      </c>
      <c r="H243" s="79" t="s">
        <v>152</v>
      </c>
      <c r="I243" s="80" t="s">
        <v>6</v>
      </c>
      <c r="J243" s="80" t="s">
        <v>6</v>
      </c>
      <c r="K243" s="72" t="s">
        <v>114</v>
      </c>
      <c r="L243" s="73" t="s">
        <v>6</v>
      </c>
      <c r="M243" s="74" t="s">
        <v>114</v>
      </c>
    </row>
    <row r="244" spans="2:13" x14ac:dyDescent="0.3">
      <c r="B244" s="77" t="s">
        <v>13</v>
      </c>
      <c r="C244" s="77" t="s">
        <v>779</v>
      </c>
      <c r="D244" s="77" t="s">
        <v>887</v>
      </c>
      <c r="E244" s="77" t="s">
        <v>888</v>
      </c>
      <c r="F244" s="77" t="s">
        <v>351</v>
      </c>
      <c r="G244" s="78" t="s">
        <v>668</v>
      </c>
      <c r="H244" s="79" t="s">
        <v>151</v>
      </c>
      <c r="I244" s="80" t="s">
        <v>152</v>
      </c>
      <c r="J244" s="80" t="s">
        <v>454</v>
      </c>
      <c r="K244" s="72">
        <v>100</v>
      </c>
      <c r="L244" s="73" t="s">
        <v>114</v>
      </c>
      <c r="M244" s="74">
        <v>0</v>
      </c>
    </row>
    <row r="245" spans="2:13" x14ac:dyDescent="0.3">
      <c r="B245" s="77" t="s">
        <v>13</v>
      </c>
      <c r="C245" s="77" t="s">
        <v>779</v>
      </c>
      <c r="D245" s="77" t="s">
        <v>889</v>
      </c>
      <c r="E245" s="77" t="s">
        <v>890</v>
      </c>
      <c r="F245" s="77" t="s">
        <v>344</v>
      </c>
      <c r="G245" s="78" t="s">
        <v>668</v>
      </c>
      <c r="H245" s="79" t="s">
        <v>151</v>
      </c>
      <c r="I245" s="80" t="s">
        <v>152</v>
      </c>
      <c r="J245" s="80" t="s">
        <v>454</v>
      </c>
      <c r="K245" s="72">
        <v>100</v>
      </c>
      <c r="L245" s="73" t="s">
        <v>114</v>
      </c>
      <c r="M245" s="74" t="s">
        <v>114</v>
      </c>
    </row>
    <row r="246" spans="2:13" x14ac:dyDescent="0.3">
      <c r="B246" s="77" t="s">
        <v>13</v>
      </c>
      <c r="C246" s="77" t="s">
        <v>779</v>
      </c>
      <c r="D246" s="77" t="s">
        <v>891</v>
      </c>
      <c r="E246" s="77" t="s">
        <v>892</v>
      </c>
      <c r="F246" s="77" t="s">
        <v>351</v>
      </c>
      <c r="G246" s="78" t="s">
        <v>668</v>
      </c>
      <c r="H246" s="79" t="s">
        <v>151</v>
      </c>
      <c r="I246" s="80" t="s">
        <v>152</v>
      </c>
      <c r="J246" s="80" t="s">
        <v>454</v>
      </c>
      <c r="K246" s="72">
        <v>100</v>
      </c>
      <c r="L246" s="73" t="s">
        <v>114</v>
      </c>
      <c r="M246" s="74">
        <v>100</v>
      </c>
    </row>
    <row r="247" spans="2:13" x14ac:dyDescent="0.3">
      <c r="B247" s="77" t="s">
        <v>13</v>
      </c>
      <c r="C247" s="77" t="s">
        <v>779</v>
      </c>
      <c r="D247" s="77" t="s">
        <v>893</v>
      </c>
      <c r="E247" s="77" t="s">
        <v>894</v>
      </c>
      <c r="F247" s="77" t="s">
        <v>351</v>
      </c>
      <c r="G247" s="78" t="s">
        <v>668</v>
      </c>
      <c r="H247" s="79" t="s">
        <v>151</v>
      </c>
      <c r="I247" s="80" t="s">
        <v>152</v>
      </c>
      <c r="J247" s="80" t="s">
        <v>454</v>
      </c>
      <c r="K247" s="72">
        <v>100</v>
      </c>
      <c r="L247" s="73" t="s">
        <v>114</v>
      </c>
      <c r="M247" s="74" t="s">
        <v>114</v>
      </c>
    </row>
    <row r="248" spans="2:13" x14ac:dyDescent="0.3">
      <c r="B248" s="77" t="s">
        <v>14</v>
      </c>
      <c r="C248" s="77" t="s">
        <v>776</v>
      </c>
      <c r="D248" s="77" t="s">
        <v>815</v>
      </c>
      <c r="E248" s="77" t="s">
        <v>816</v>
      </c>
      <c r="F248" s="77" t="s">
        <v>351</v>
      </c>
      <c r="G248" s="78" t="s">
        <v>668</v>
      </c>
      <c r="H248" s="79" t="s">
        <v>151</v>
      </c>
      <c r="I248" s="80" t="s">
        <v>152</v>
      </c>
      <c r="J248" s="80" t="s">
        <v>454</v>
      </c>
      <c r="K248" s="72">
        <v>100</v>
      </c>
      <c r="L248" s="73" t="s">
        <v>114</v>
      </c>
      <c r="M248" s="74">
        <v>100</v>
      </c>
    </row>
    <row r="249" spans="2:13" x14ac:dyDescent="0.3">
      <c r="B249" s="77" t="s">
        <v>14</v>
      </c>
      <c r="C249" s="77" t="s">
        <v>776</v>
      </c>
      <c r="D249" s="77" t="s">
        <v>817</v>
      </c>
      <c r="E249" s="77" t="s">
        <v>818</v>
      </c>
      <c r="F249" s="77" t="s">
        <v>351</v>
      </c>
      <c r="G249" s="78" t="s">
        <v>668</v>
      </c>
      <c r="H249" s="79" t="s">
        <v>152</v>
      </c>
      <c r="I249" s="80" t="s">
        <v>6</v>
      </c>
      <c r="J249" s="80" t="s">
        <v>6</v>
      </c>
      <c r="K249" s="72" t="s">
        <v>114</v>
      </c>
      <c r="L249" s="73" t="s">
        <v>6</v>
      </c>
      <c r="M249" s="74" t="s">
        <v>114</v>
      </c>
    </row>
    <row r="250" spans="2:13" x14ac:dyDescent="0.3">
      <c r="B250" s="77" t="s">
        <v>14</v>
      </c>
      <c r="C250" s="77" t="s">
        <v>776</v>
      </c>
      <c r="D250" s="77" t="s">
        <v>819</v>
      </c>
      <c r="E250" s="77" t="s">
        <v>820</v>
      </c>
      <c r="F250" s="77" t="s">
        <v>351</v>
      </c>
      <c r="G250" s="78" t="s">
        <v>668</v>
      </c>
      <c r="H250" s="79" t="s">
        <v>151</v>
      </c>
      <c r="I250" s="80" t="s">
        <v>152</v>
      </c>
      <c r="J250" s="80" t="s">
        <v>454</v>
      </c>
      <c r="K250" s="72">
        <v>0</v>
      </c>
      <c r="L250" s="73" t="s">
        <v>114</v>
      </c>
      <c r="M250" s="74" t="s">
        <v>114</v>
      </c>
    </row>
    <row r="251" spans="2:13" x14ac:dyDescent="0.3">
      <c r="B251" s="77" t="s">
        <v>14</v>
      </c>
      <c r="C251" s="77" t="s">
        <v>776</v>
      </c>
      <c r="D251" s="77" t="s">
        <v>823</v>
      </c>
      <c r="E251" s="77" t="s">
        <v>824</v>
      </c>
      <c r="F251" s="77" t="s">
        <v>351</v>
      </c>
      <c r="G251" s="78" t="s">
        <v>668</v>
      </c>
      <c r="H251" s="79" t="s">
        <v>151</v>
      </c>
      <c r="I251" s="80" t="s">
        <v>152</v>
      </c>
      <c r="J251" s="80" t="s">
        <v>454</v>
      </c>
      <c r="K251" s="72">
        <v>100</v>
      </c>
      <c r="L251" s="73" t="s">
        <v>114</v>
      </c>
      <c r="M251" s="74">
        <v>100</v>
      </c>
    </row>
    <row r="252" spans="2:13" x14ac:dyDescent="0.3">
      <c r="B252" s="77" t="s">
        <v>14</v>
      </c>
      <c r="C252" s="77" t="s">
        <v>776</v>
      </c>
      <c r="D252" s="77" t="s">
        <v>825</v>
      </c>
      <c r="E252" s="77" t="s">
        <v>826</v>
      </c>
      <c r="F252" s="77" t="s">
        <v>351</v>
      </c>
      <c r="G252" s="78" t="s">
        <v>668</v>
      </c>
      <c r="H252" s="79" t="s">
        <v>151</v>
      </c>
      <c r="I252" s="80" t="s">
        <v>152</v>
      </c>
      <c r="J252" s="80" t="s">
        <v>454</v>
      </c>
      <c r="K252" s="72">
        <v>100</v>
      </c>
      <c r="L252" s="73">
        <v>0</v>
      </c>
      <c r="M252" s="74">
        <v>100</v>
      </c>
    </row>
    <row r="253" spans="2:13" x14ac:dyDescent="0.3">
      <c r="B253" s="77" t="s">
        <v>14</v>
      </c>
      <c r="C253" s="77" t="s">
        <v>776</v>
      </c>
      <c r="D253" s="77" t="s">
        <v>827</v>
      </c>
      <c r="E253" s="77" t="s">
        <v>828</v>
      </c>
      <c r="F253" s="77" t="s">
        <v>351</v>
      </c>
      <c r="G253" s="78" t="s">
        <v>668</v>
      </c>
      <c r="H253" s="79" t="s">
        <v>151</v>
      </c>
      <c r="I253" s="80" t="s">
        <v>152</v>
      </c>
      <c r="J253" s="80" t="s">
        <v>454</v>
      </c>
      <c r="K253" s="72">
        <v>50</v>
      </c>
      <c r="L253" s="73">
        <v>0</v>
      </c>
      <c r="M253" s="74">
        <v>0</v>
      </c>
    </row>
    <row r="254" spans="2:13" x14ac:dyDescent="0.3">
      <c r="B254" s="77" t="s">
        <v>14</v>
      </c>
      <c r="C254" s="77" t="s">
        <v>776</v>
      </c>
      <c r="D254" s="77" t="s">
        <v>829</v>
      </c>
      <c r="E254" s="77" t="s">
        <v>830</v>
      </c>
      <c r="F254" s="77" t="s">
        <v>351</v>
      </c>
      <c r="G254" s="78" t="s">
        <v>668</v>
      </c>
      <c r="H254" s="79" t="s">
        <v>151</v>
      </c>
      <c r="I254" s="80" t="s">
        <v>152</v>
      </c>
      <c r="J254" s="80" t="s">
        <v>454</v>
      </c>
      <c r="K254" s="72">
        <v>50</v>
      </c>
      <c r="L254" s="73" t="s">
        <v>114</v>
      </c>
      <c r="M254" s="74" t="s">
        <v>114</v>
      </c>
    </row>
    <row r="255" spans="2:13" x14ac:dyDescent="0.3">
      <c r="B255" s="77" t="s">
        <v>14</v>
      </c>
      <c r="C255" s="77" t="s">
        <v>776</v>
      </c>
      <c r="D255" s="77" t="s">
        <v>831</v>
      </c>
      <c r="E255" s="77" t="s">
        <v>832</v>
      </c>
      <c r="F255" s="77" t="s">
        <v>351</v>
      </c>
      <c r="G255" s="78" t="s">
        <v>668</v>
      </c>
      <c r="H255" s="79" t="s">
        <v>152</v>
      </c>
      <c r="I255" s="80" t="s">
        <v>6</v>
      </c>
      <c r="J255" s="80" t="s">
        <v>6</v>
      </c>
      <c r="K255" s="72" t="s">
        <v>114</v>
      </c>
      <c r="L255" s="73" t="s">
        <v>6</v>
      </c>
      <c r="M255" s="74" t="s">
        <v>114</v>
      </c>
    </row>
    <row r="256" spans="2:13" x14ac:dyDescent="0.3">
      <c r="B256" s="77" t="s">
        <v>14</v>
      </c>
      <c r="C256" s="77" t="s">
        <v>776</v>
      </c>
      <c r="D256" s="77" t="s">
        <v>833</v>
      </c>
      <c r="E256" s="77" t="s">
        <v>834</v>
      </c>
      <c r="F256" s="77" t="s">
        <v>351</v>
      </c>
      <c r="G256" s="78" t="s">
        <v>668</v>
      </c>
      <c r="H256" s="79" t="s">
        <v>151</v>
      </c>
      <c r="I256" s="80" t="s">
        <v>152</v>
      </c>
      <c r="J256" s="80" t="s">
        <v>454</v>
      </c>
      <c r="K256" s="72">
        <v>100</v>
      </c>
      <c r="L256" s="73">
        <v>100</v>
      </c>
      <c r="M256" s="74">
        <v>100</v>
      </c>
    </row>
    <row r="257" spans="2:13" x14ac:dyDescent="0.3">
      <c r="B257" s="77" t="s">
        <v>14</v>
      </c>
      <c r="C257" s="77" t="s">
        <v>835</v>
      </c>
      <c r="D257" s="77" t="s">
        <v>836</v>
      </c>
      <c r="E257" s="77" t="s">
        <v>837</v>
      </c>
      <c r="F257" s="77" t="s">
        <v>344</v>
      </c>
      <c r="G257" s="78" t="s">
        <v>668</v>
      </c>
      <c r="H257" s="79" t="s">
        <v>151</v>
      </c>
      <c r="I257" s="80" t="s">
        <v>152</v>
      </c>
      <c r="J257" s="80" t="s">
        <v>454</v>
      </c>
      <c r="K257" s="72">
        <v>100</v>
      </c>
      <c r="L257" s="73" t="s">
        <v>114</v>
      </c>
      <c r="M257" s="74" t="s">
        <v>114</v>
      </c>
    </row>
    <row r="258" spans="2:13" x14ac:dyDescent="0.3">
      <c r="B258" s="77" t="s">
        <v>14</v>
      </c>
      <c r="C258" s="77" t="s">
        <v>835</v>
      </c>
      <c r="D258" s="77" t="s">
        <v>838</v>
      </c>
      <c r="E258" s="77" t="s">
        <v>839</v>
      </c>
      <c r="F258" s="77" t="s">
        <v>344</v>
      </c>
      <c r="G258" s="78" t="s">
        <v>668</v>
      </c>
      <c r="H258" s="79" t="s">
        <v>151</v>
      </c>
      <c r="I258" s="80" t="s">
        <v>152</v>
      </c>
      <c r="J258" s="80" t="s">
        <v>454</v>
      </c>
      <c r="K258" s="72">
        <v>0</v>
      </c>
      <c r="L258" s="73" t="s">
        <v>114</v>
      </c>
      <c r="M258" s="74" t="s">
        <v>114</v>
      </c>
    </row>
    <row r="259" spans="2:13" x14ac:dyDescent="0.3">
      <c r="B259" s="77" t="s">
        <v>14</v>
      </c>
      <c r="C259" s="77" t="s">
        <v>835</v>
      </c>
      <c r="D259" s="77" t="s">
        <v>840</v>
      </c>
      <c r="E259" s="77" t="s">
        <v>431</v>
      </c>
      <c r="F259" s="77" t="s">
        <v>351</v>
      </c>
      <c r="G259" s="78" t="s">
        <v>668</v>
      </c>
      <c r="H259" s="79" t="s">
        <v>151</v>
      </c>
      <c r="I259" s="80" t="s">
        <v>152</v>
      </c>
      <c r="J259" s="80" t="s">
        <v>454</v>
      </c>
      <c r="K259" s="72">
        <v>100</v>
      </c>
      <c r="L259" s="73">
        <v>100</v>
      </c>
      <c r="M259" s="74">
        <v>100</v>
      </c>
    </row>
    <row r="260" spans="2:13" x14ac:dyDescent="0.3">
      <c r="B260" s="77" t="s">
        <v>14</v>
      </c>
      <c r="C260" s="77" t="s">
        <v>835</v>
      </c>
      <c r="D260" s="77" t="s">
        <v>841</v>
      </c>
      <c r="E260" s="77" t="s">
        <v>842</v>
      </c>
      <c r="F260" s="77" t="s">
        <v>351</v>
      </c>
      <c r="G260" s="78" t="s">
        <v>668</v>
      </c>
      <c r="H260" s="79" t="s">
        <v>151</v>
      </c>
      <c r="I260" s="80" t="s">
        <v>152</v>
      </c>
      <c r="J260" s="80" t="s">
        <v>52</v>
      </c>
      <c r="K260" s="72">
        <v>0</v>
      </c>
      <c r="L260" s="73" t="s">
        <v>114</v>
      </c>
      <c r="M260" s="74" t="s">
        <v>114</v>
      </c>
    </row>
    <row r="261" spans="2:13" x14ac:dyDescent="0.3">
      <c r="B261" s="77" t="s">
        <v>14</v>
      </c>
      <c r="C261" s="77" t="s">
        <v>835</v>
      </c>
      <c r="D261" s="77" t="s">
        <v>843</v>
      </c>
      <c r="E261" s="77" t="s">
        <v>844</v>
      </c>
      <c r="F261" s="77" t="s">
        <v>351</v>
      </c>
      <c r="G261" s="78" t="s">
        <v>668</v>
      </c>
      <c r="H261" s="79" t="s">
        <v>151</v>
      </c>
      <c r="I261" s="80" t="s">
        <v>152</v>
      </c>
      <c r="J261" s="80" t="s">
        <v>454</v>
      </c>
      <c r="K261" s="72">
        <v>0</v>
      </c>
      <c r="L261" s="73" t="s">
        <v>114</v>
      </c>
      <c r="M261" s="74" t="s">
        <v>114</v>
      </c>
    </row>
    <row r="262" spans="2:13" x14ac:dyDescent="0.3">
      <c r="B262" s="77" t="s">
        <v>14</v>
      </c>
      <c r="C262" s="77" t="s">
        <v>777</v>
      </c>
      <c r="D262" s="77" t="s">
        <v>849</v>
      </c>
      <c r="E262" s="77" t="s">
        <v>850</v>
      </c>
      <c r="F262" s="77" t="s">
        <v>344</v>
      </c>
      <c r="G262" s="78" t="s">
        <v>668</v>
      </c>
      <c r="H262" s="79" t="s">
        <v>151</v>
      </c>
      <c r="I262" s="80" t="s">
        <v>152</v>
      </c>
      <c r="J262" s="80" t="s">
        <v>454</v>
      </c>
      <c r="K262" s="72">
        <v>100</v>
      </c>
      <c r="L262" s="73" t="s">
        <v>114</v>
      </c>
      <c r="M262" s="74" t="s">
        <v>114</v>
      </c>
    </row>
    <row r="263" spans="2:13" x14ac:dyDescent="0.3">
      <c r="B263" s="77" t="s">
        <v>14</v>
      </c>
      <c r="C263" s="77" t="s">
        <v>777</v>
      </c>
      <c r="D263" s="77" t="s">
        <v>851</v>
      </c>
      <c r="E263" s="77" t="s">
        <v>852</v>
      </c>
      <c r="F263" s="77" t="s">
        <v>344</v>
      </c>
      <c r="G263" s="78" t="s">
        <v>668</v>
      </c>
      <c r="H263" s="79" t="s">
        <v>151</v>
      </c>
      <c r="I263" s="80" t="s">
        <v>152</v>
      </c>
      <c r="J263" s="80" t="s">
        <v>454</v>
      </c>
      <c r="K263" s="72">
        <v>100</v>
      </c>
      <c r="L263" s="73" t="s">
        <v>114</v>
      </c>
      <c r="M263" s="74" t="s">
        <v>114</v>
      </c>
    </row>
    <row r="264" spans="2:13" x14ac:dyDescent="0.3">
      <c r="B264" s="77" t="s">
        <v>14</v>
      </c>
      <c r="C264" s="77" t="s">
        <v>777</v>
      </c>
      <c r="D264" s="77" t="s">
        <v>853</v>
      </c>
      <c r="E264" s="77" t="s">
        <v>854</v>
      </c>
      <c r="F264" s="77" t="s">
        <v>351</v>
      </c>
      <c r="G264" s="78" t="s">
        <v>668</v>
      </c>
      <c r="H264" s="79" t="s">
        <v>151</v>
      </c>
      <c r="I264" s="80" t="s">
        <v>152</v>
      </c>
      <c r="J264" s="80" t="s">
        <v>454</v>
      </c>
      <c r="K264" s="72">
        <v>0</v>
      </c>
      <c r="L264" s="73">
        <v>0</v>
      </c>
      <c r="M264" s="74" t="s">
        <v>114</v>
      </c>
    </row>
    <row r="265" spans="2:13" x14ac:dyDescent="0.3">
      <c r="B265" s="77" t="s">
        <v>14</v>
      </c>
      <c r="C265" s="77" t="s">
        <v>777</v>
      </c>
      <c r="D265" s="77" t="s">
        <v>855</v>
      </c>
      <c r="E265" s="77" t="s">
        <v>856</v>
      </c>
      <c r="F265" s="77" t="s">
        <v>351</v>
      </c>
      <c r="G265" s="78" t="s">
        <v>668</v>
      </c>
      <c r="H265" s="79" t="s">
        <v>151</v>
      </c>
      <c r="I265" s="80" t="s">
        <v>152</v>
      </c>
      <c r="J265" s="80" t="s">
        <v>454</v>
      </c>
      <c r="K265" s="72">
        <v>0</v>
      </c>
      <c r="L265" s="73">
        <v>0</v>
      </c>
      <c r="M265" s="74">
        <v>0</v>
      </c>
    </row>
    <row r="266" spans="2:13" x14ac:dyDescent="0.3">
      <c r="B266" s="77" t="s">
        <v>14</v>
      </c>
      <c r="C266" s="77" t="s">
        <v>777</v>
      </c>
      <c r="D266" s="77" t="s">
        <v>857</v>
      </c>
      <c r="E266" s="77" t="s">
        <v>858</v>
      </c>
      <c r="F266" s="77" t="s">
        <v>344</v>
      </c>
      <c r="G266" s="78" t="s">
        <v>668</v>
      </c>
      <c r="H266" s="79" t="s">
        <v>151</v>
      </c>
      <c r="I266" s="80" t="s">
        <v>152</v>
      </c>
      <c r="J266" s="80" t="s">
        <v>454</v>
      </c>
      <c r="K266" s="72">
        <v>0</v>
      </c>
      <c r="L266" s="73" t="s">
        <v>114</v>
      </c>
      <c r="M266" s="74" t="s">
        <v>114</v>
      </c>
    </row>
    <row r="267" spans="2:13" x14ac:dyDescent="0.3">
      <c r="B267" s="77" t="s">
        <v>14</v>
      </c>
      <c r="C267" s="77" t="s">
        <v>777</v>
      </c>
      <c r="D267" s="77" t="s">
        <v>859</v>
      </c>
      <c r="E267" s="77" t="s">
        <v>860</v>
      </c>
      <c r="F267" s="77" t="s">
        <v>351</v>
      </c>
      <c r="G267" s="78" t="s">
        <v>668</v>
      </c>
      <c r="H267" s="79" t="s">
        <v>151</v>
      </c>
      <c r="I267" s="80" t="s">
        <v>152</v>
      </c>
      <c r="J267" s="80" t="s">
        <v>454</v>
      </c>
      <c r="K267" s="72">
        <v>0</v>
      </c>
      <c r="L267" s="73" t="s">
        <v>114</v>
      </c>
      <c r="M267" s="74" t="s">
        <v>114</v>
      </c>
    </row>
    <row r="268" spans="2:13" x14ac:dyDescent="0.3">
      <c r="B268" s="77" t="s">
        <v>14</v>
      </c>
      <c r="C268" s="77" t="s">
        <v>778</v>
      </c>
      <c r="D268" s="77" t="s">
        <v>863</v>
      </c>
      <c r="E268" s="77" t="s">
        <v>864</v>
      </c>
      <c r="F268" s="77" t="s">
        <v>351</v>
      </c>
      <c r="G268" s="78" t="s">
        <v>668</v>
      </c>
      <c r="H268" s="79" t="s">
        <v>151</v>
      </c>
      <c r="I268" s="80" t="s">
        <v>152</v>
      </c>
      <c r="J268" s="80" t="s">
        <v>51</v>
      </c>
      <c r="K268" s="72">
        <v>100</v>
      </c>
      <c r="L268" s="73">
        <v>0</v>
      </c>
      <c r="M268" s="74">
        <v>100</v>
      </c>
    </row>
    <row r="269" spans="2:13" x14ac:dyDescent="0.3">
      <c r="B269" s="77" t="s">
        <v>14</v>
      </c>
      <c r="C269" s="77" t="s">
        <v>778</v>
      </c>
      <c r="D269" s="77" t="s">
        <v>867</v>
      </c>
      <c r="E269" s="77" t="s">
        <v>868</v>
      </c>
      <c r="F269" s="77" t="s">
        <v>351</v>
      </c>
      <c r="G269" s="78" t="s">
        <v>668</v>
      </c>
      <c r="H269" s="79" t="s">
        <v>151</v>
      </c>
      <c r="I269" s="80" t="s">
        <v>152</v>
      </c>
      <c r="J269" s="80" t="s">
        <v>454</v>
      </c>
      <c r="K269" s="72">
        <v>100</v>
      </c>
      <c r="L269" s="73">
        <v>0</v>
      </c>
      <c r="M269" s="74">
        <v>100</v>
      </c>
    </row>
    <row r="270" spans="2:13" x14ac:dyDescent="0.3">
      <c r="B270" s="77" t="s">
        <v>14</v>
      </c>
      <c r="C270" s="77" t="s">
        <v>778</v>
      </c>
      <c r="D270" s="77" t="s">
        <v>873</v>
      </c>
      <c r="E270" s="77" t="s">
        <v>874</v>
      </c>
      <c r="F270" s="77" t="s">
        <v>344</v>
      </c>
      <c r="G270" s="78" t="s">
        <v>668</v>
      </c>
      <c r="H270" s="79" t="s">
        <v>151</v>
      </c>
      <c r="I270" s="80" t="s">
        <v>152</v>
      </c>
      <c r="J270" s="80" t="s">
        <v>454</v>
      </c>
      <c r="K270" s="72">
        <v>100</v>
      </c>
      <c r="L270" s="73" t="s">
        <v>114</v>
      </c>
      <c r="M270" s="74" t="s">
        <v>114</v>
      </c>
    </row>
    <row r="271" spans="2:13" x14ac:dyDescent="0.3">
      <c r="B271" s="77" t="s">
        <v>14</v>
      </c>
      <c r="C271" s="77" t="s">
        <v>778</v>
      </c>
      <c r="D271" s="77" t="s">
        <v>875</v>
      </c>
      <c r="E271" s="77" t="s">
        <v>876</v>
      </c>
      <c r="F271" s="77" t="s">
        <v>351</v>
      </c>
      <c r="G271" s="78" t="s">
        <v>668</v>
      </c>
      <c r="H271" s="79" t="s">
        <v>151</v>
      </c>
      <c r="I271" s="80" t="s">
        <v>152</v>
      </c>
      <c r="J271" s="80" t="s">
        <v>454</v>
      </c>
      <c r="K271" s="72">
        <v>100</v>
      </c>
      <c r="L271" s="73">
        <v>0</v>
      </c>
      <c r="M271" s="74">
        <v>100</v>
      </c>
    </row>
    <row r="272" spans="2:13" x14ac:dyDescent="0.3">
      <c r="B272" s="77" t="s">
        <v>14</v>
      </c>
      <c r="C272" s="77" t="s">
        <v>779</v>
      </c>
      <c r="D272" s="77" t="s">
        <v>877</v>
      </c>
      <c r="E272" s="77" t="s">
        <v>878</v>
      </c>
      <c r="F272" s="77" t="s">
        <v>351</v>
      </c>
      <c r="G272" s="78" t="s">
        <v>668</v>
      </c>
      <c r="H272" s="79" t="s">
        <v>151</v>
      </c>
      <c r="I272" s="80" t="s">
        <v>152</v>
      </c>
      <c r="J272" s="80" t="s">
        <v>454</v>
      </c>
      <c r="K272" s="72">
        <v>100</v>
      </c>
      <c r="L272" s="73">
        <v>0</v>
      </c>
      <c r="M272" s="74">
        <v>100</v>
      </c>
    </row>
    <row r="273" spans="2:13" x14ac:dyDescent="0.3">
      <c r="B273" s="77" t="s">
        <v>14</v>
      </c>
      <c r="C273" s="77" t="s">
        <v>779</v>
      </c>
      <c r="D273" s="77" t="s">
        <v>885</v>
      </c>
      <c r="E273" s="77" t="s">
        <v>886</v>
      </c>
      <c r="F273" s="77" t="s">
        <v>351</v>
      </c>
      <c r="G273" s="78" t="s">
        <v>668</v>
      </c>
      <c r="H273" s="79" t="s">
        <v>151</v>
      </c>
      <c r="I273" s="80" t="s">
        <v>152</v>
      </c>
      <c r="J273" s="80" t="s">
        <v>454</v>
      </c>
      <c r="K273" s="72">
        <v>100</v>
      </c>
      <c r="L273" s="73" t="s">
        <v>114</v>
      </c>
      <c r="M273" s="74" t="s">
        <v>114</v>
      </c>
    </row>
    <row r="274" spans="2:13" x14ac:dyDescent="0.3">
      <c r="B274" s="77" t="s">
        <v>14</v>
      </c>
      <c r="C274" s="77" t="s">
        <v>779</v>
      </c>
      <c r="D274" s="77" t="s">
        <v>887</v>
      </c>
      <c r="E274" s="77" t="s">
        <v>888</v>
      </c>
      <c r="F274" s="77" t="s">
        <v>351</v>
      </c>
      <c r="G274" s="78" t="s">
        <v>668</v>
      </c>
      <c r="H274" s="79" t="s">
        <v>152</v>
      </c>
      <c r="I274" s="80" t="s">
        <v>6</v>
      </c>
      <c r="J274" s="80" t="s">
        <v>6</v>
      </c>
      <c r="K274" s="72" t="s">
        <v>114</v>
      </c>
      <c r="L274" s="73" t="s">
        <v>6</v>
      </c>
      <c r="M274" s="74" t="s">
        <v>114</v>
      </c>
    </row>
    <row r="275" spans="2:13" x14ac:dyDescent="0.3">
      <c r="B275" s="77" t="s">
        <v>14</v>
      </c>
      <c r="C275" s="77" t="s">
        <v>779</v>
      </c>
      <c r="D275" s="77" t="s">
        <v>889</v>
      </c>
      <c r="E275" s="77" t="s">
        <v>890</v>
      </c>
      <c r="F275" s="77" t="s">
        <v>344</v>
      </c>
      <c r="G275" s="78" t="s">
        <v>668</v>
      </c>
      <c r="H275" s="79" t="s">
        <v>151</v>
      </c>
      <c r="I275" s="80" t="s">
        <v>152</v>
      </c>
      <c r="J275" s="80" t="s">
        <v>454</v>
      </c>
      <c r="K275" s="72">
        <v>100</v>
      </c>
      <c r="L275" s="73" t="s">
        <v>114</v>
      </c>
      <c r="M275" s="74" t="s">
        <v>114</v>
      </c>
    </row>
    <row r="276" spans="2:13" x14ac:dyDescent="0.3">
      <c r="B276" s="77" t="s">
        <v>14</v>
      </c>
      <c r="C276" s="77" t="s">
        <v>779</v>
      </c>
      <c r="D276" s="77" t="s">
        <v>891</v>
      </c>
      <c r="E276" s="77" t="s">
        <v>892</v>
      </c>
      <c r="F276" s="77" t="s">
        <v>351</v>
      </c>
      <c r="G276" s="78" t="s">
        <v>668</v>
      </c>
      <c r="H276" s="79" t="s">
        <v>151</v>
      </c>
      <c r="I276" s="80" t="s">
        <v>152</v>
      </c>
      <c r="J276" s="80" t="s">
        <v>454</v>
      </c>
      <c r="K276" s="72">
        <v>100</v>
      </c>
      <c r="L276" s="73" t="s">
        <v>114</v>
      </c>
      <c r="M276" s="74" t="s">
        <v>114</v>
      </c>
    </row>
    <row r="277" spans="2:13" x14ac:dyDescent="0.3">
      <c r="B277" s="77" t="s">
        <v>14</v>
      </c>
      <c r="C277" s="77" t="s">
        <v>779</v>
      </c>
      <c r="D277" s="77" t="s">
        <v>893</v>
      </c>
      <c r="E277" s="77" t="s">
        <v>894</v>
      </c>
      <c r="F277" s="77" t="s">
        <v>351</v>
      </c>
      <c r="G277" s="78" t="s">
        <v>668</v>
      </c>
      <c r="H277" s="79" t="s">
        <v>151</v>
      </c>
      <c r="I277" s="80" t="s">
        <v>152</v>
      </c>
      <c r="J277" s="80" t="s">
        <v>454</v>
      </c>
      <c r="K277" s="72">
        <v>100</v>
      </c>
      <c r="L277" s="73" t="s">
        <v>114</v>
      </c>
      <c r="M277" s="74" t="s">
        <v>114</v>
      </c>
    </row>
    <row r="278" spans="2:13" x14ac:dyDescent="0.3">
      <c r="B278" s="77" t="s">
        <v>15</v>
      </c>
      <c r="C278" s="77" t="s">
        <v>776</v>
      </c>
      <c r="D278" s="77" t="s">
        <v>815</v>
      </c>
      <c r="E278" s="77" t="s">
        <v>816</v>
      </c>
      <c r="F278" s="77" t="s">
        <v>351</v>
      </c>
      <c r="G278" s="78" t="s">
        <v>668</v>
      </c>
      <c r="H278" s="79" t="s">
        <v>151</v>
      </c>
      <c r="I278" s="80" t="s">
        <v>152</v>
      </c>
      <c r="J278" s="80" t="s">
        <v>454</v>
      </c>
      <c r="K278" s="72">
        <v>100</v>
      </c>
      <c r="L278" s="73">
        <v>100</v>
      </c>
      <c r="M278" s="74" t="s">
        <v>114</v>
      </c>
    </row>
    <row r="279" spans="2:13" x14ac:dyDescent="0.3">
      <c r="B279" s="77" t="s">
        <v>15</v>
      </c>
      <c r="C279" s="77" t="s">
        <v>776</v>
      </c>
      <c r="D279" s="77" t="s">
        <v>817</v>
      </c>
      <c r="E279" s="77" t="s">
        <v>818</v>
      </c>
      <c r="F279" s="77" t="s">
        <v>351</v>
      </c>
      <c r="G279" s="78" t="s">
        <v>668</v>
      </c>
      <c r="H279" s="79" t="s">
        <v>151</v>
      </c>
      <c r="I279" s="80" t="s">
        <v>152</v>
      </c>
      <c r="J279" s="80" t="s">
        <v>454</v>
      </c>
      <c r="K279" s="72">
        <v>100</v>
      </c>
      <c r="L279" s="73">
        <v>100</v>
      </c>
      <c r="M279" s="74" t="s">
        <v>114</v>
      </c>
    </row>
    <row r="280" spans="2:13" x14ac:dyDescent="0.3">
      <c r="B280" s="77" t="s">
        <v>15</v>
      </c>
      <c r="C280" s="77" t="s">
        <v>776</v>
      </c>
      <c r="D280" s="77" t="s">
        <v>819</v>
      </c>
      <c r="E280" s="77" t="s">
        <v>820</v>
      </c>
      <c r="F280" s="77" t="s">
        <v>351</v>
      </c>
      <c r="G280" s="78" t="s">
        <v>668</v>
      </c>
      <c r="H280" s="79" t="s">
        <v>151</v>
      </c>
      <c r="I280" s="80" t="s">
        <v>152</v>
      </c>
      <c r="J280" s="80" t="s">
        <v>454</v>
      </c>
      <c r="K280" s="72">
        <v>100</v>
      </c>
      <c r="L280" s="73">
        <v>100</v>
      </c>
      <c r="M280" s="74">
        <v>100</v>
      </c>
    </row>
    <row r="281" spans="2:13" x14ac:dyDescent="0.3">
      <c r="B281" s="77" t="s">
        <v>15</v>
      </c>
      <c r="C281" s="77" t="s">
        <v>776</v>
      </c>
      <c r="D281" s="77" t="s">
        <v>823</v>
      </c>
      <c r="E281" s="77" t="s">
        <v>824</v>
      </c>
      <c r="F281" s="77" t="s">
        <v>351</v>
      </c>
      <c r="G281" s="78" t="s">
        <v>668</v>
      </c>
      <c r="H281" s="79" t="s">
        <v>151</v>
      </c>
      <c r="I281" s="80" t="s">
        <v>152</v>
      </c>
      <c r="J281" s="80" t="s">
        <v>454</v>
      </c>
      <c r="K281" s="72">
        <v>100</v>
      </c>
      <c r="L281" s="73">
        <v>100</v>
      </c>
      <c r="M281" s="74" t="s">
        <v>114</v>
      </c>
    </row>
    <row r="282" spans="2:13" x14ac:dyDescent="0.3">
      <c r="B282" s="77" t="s">
        <v>15</v>
      </c>
      <c r="C282" s="77" t="s">
        <v>776</v>
      </c>
      <c r="D282" s="77" t="s">
        <v>825</v>
      </c>
      <c r="E282" s="77" t="s">
        <v>826</v>
      </c>
      <c r="F282" s="77" t="s">
        <v>351</v>
      </c>
      <c r="G282" s="78" t="s">
        <v>668</v>
      </c>
      <c r="H282" s="79" t="s">
        <v>151</v>
      </c>
      <c r="I282" s="80" t="s">
        <v>152</v>
      </c>
      <c r="J282" s="80" t="s">
        <v>454</v>
      </c>
      <c r="K282" s="72">
        <v>100</v>
      </c>
      <c r="L282" s="73">
        <v>100</v>
      </c>
      <c r="M282" s="74">
        <v>100</v>
      </c>
    </row>
    <row r="283" spans="2:13" x14ac:dyDescent="0.3">
      <c r="B283" s="77" t="s">
        <v>15</v>
      </c>
      <c r="C283" s="77" t="s">
        <v>776</v>
      </c>
      <c r="D283" s="77" t="s">
        <v>827</v>
      </c>
      <c r="E283" s="77" t="s">
        <v>828</v>
      </c>
      <c r="F283" s="77" t="s">
        <v>351</v>
      </c>
      <c r="G283" s="78" t="s">
        <v>668</v>
      </c>
      <c r="H283" s="79" t="s">
        <v>151</v>
      </c>
      <c r="I283" s="80" t="s">
        <v>152</v>
      </c>
      <c r="J283" s="80" t="s">
        <v>454</v>
      </c>
      <c r="K283" s="72">
        <v>100</v>
      </c>
      <c r="L283" s="73">
        <v>100</v>
      </c>
      <c r="M283" s="74" t="s">
        <v>114</v>
      </c>
    </row>
    <row r="284" spans="2:13" x14ac:dyDescent="0.3">
      <c r="B284" s="77" t="s">
        <v>15</v>
      </c>
      <c r="C284" s="77" t="s">
        <v>776</v>
      </c>
      <c r="D284" s="77" t="s">
        <v>829</v>
      </c>
      <c r="E284" s="77" t="s">
        <v>830</v>
      </c>
      <c r="F284" s="77" t="s">
        <v>351</v>
      </c>
      <c r="G284" s="78" t="s">
        <v>668</v>
      </c>
      <c r="H284" s="79" t="s">
        <v>151</v>
      </c>
      <c r="I284" s="80" t="s">
        <v>152</v>
      </c>
      <c r="J284" s="80" t="s">
        <v>454</v>
      </c>
      <c r="K284" s="72">
        <v>100</v>
      </c>
      <c r="L284" s="73">
        <v>100</v>
      </c>
      <c r="M284" s="74">
        <v>100</v>
      </c>
    </row>
    <row r="285" spans="2:13" x14ac:dyDescent="0.3">
      <c r="B285" s="77" t="s">
        <v>15</v>
      </c>
      <c r="C285" s="77" t="s">
        <v>776</v>
      </c>
      <c r="D285" s="77" t="s">
        <v>831</v>
      </c>
      <c r="E285" s="77" t="s">
        <v>832</v>
      </c>
      <c r="F285" s="77" t="s">
        <v>351</v>
      </c>
      <c r="G285" s="78" t="s">
        <v>668</v>
      </c>
      <c r="H285" s="79" t="s">
        <v>151</v>
      </c>
      <c r="I285" s="80" t="s">
        <v>152</v>
      </c>
      <c r="J285" s="80" t="s">
        <v>454</v>
      </c>
      <c r="K285" s="72">
        <v>100</v>
      </c>
      <c r="L285" s="73">
        <v>100</v>
      </c>
      <c r="M285" s="74" t="s">
        <v>114</v>
      </c>
    </row>
    <row r="286" spans="2:13" x14ac:dyDescent="0.3">
      <c r="B286" s="77" t="s">
        <v>15</v>
      </c>
      <c r="C286" s="77" t="s">
        <v>776</v>
      </c>
      <c r="D286" s="77" t="s">
        <v>833</v>
      </c>
      <c r="E286" s="77" t="s">
        <v>834</v>
      </c>
      <c r="F286" s="77" t="s">
        <v>351</v>
      </c>
      <c r="G286" s="78" t="s">
        <v>668</v>
      </c>
      <c r="H286" s="79" t="s">
        <v>151</v>
      </c>
      <c r="I286" s="80" t="s">
        <v>152</v>
      </c>
      <c r="J286" s="80" t="s">
        <v>454</v>
      </c>
      <c r="K286" s="72">
        <v>100</v>
      </c>
      <c r="L286" s="73">
        <v>100</v>
      </c>
      <c r="M286" s="74" t="s">
        <v>114</v>
      </c>
    </row>
    <row r="287" spans="2:13" x14ac:dyDescent="0.3">
      <c r="B287" s="77" t="s">
        <v>15</v>
      </c>
      <c r="C287" s="77" t="s">
        <v>835</v>
      </c>
      <c r="D287" s="77" t="s">
        <v>836</v>
      </c>
      <c r="E287" s="77" t="s">
        <v>837</v>
      </c>
      <c r="F287" s="77" t="s">
        <v>344</v>
      </c>
      <c r="G287" s="78" t="s">
        <v>668</v>
      </c>
      <c r="H287" s="79" t="s">
        <v>151</v>
      </c>
      <c r="I287" s="80" t="s">
        <v>152</v>
      </c>
      <c r="J287" s="80" t="s">
        <v>454</v>
      </c>
      <c r="K287" s="72">
        <v>100</v>
      </c>
      <c r="L287" s="73" t="s">
        <v>114</v>
      </c>
      <c r="M287" s="74" t="s">
        <v>114</v>
      </c>
    </row>
    <row r="288" spans="2:13" x14ac:dyDescent="0.3">
      <c r="B288" s="77" t="s">
        <v>15</v>
      </c>
      <c r="C288" s="77" t="s">
        <v>835</v>
      </c>
      <c r="D288" s="77" t="s">
        <v>838</v>
      </c>
      <c r="E288" s="77" t="s">
        <v>839</v>
      </c>
      <c r="F288" s="77" t="s">
        <v>344</v>
      </c>
      <c r="G288" s="78" t="s">
        <v>668</v>
      </c>
      <c r="H288" s="79" t="s">
        <v>151</v>
      </c>
      <c r="I288" s="80" t="s">
        <v>152</v>
      </c>
      <c r="J288" s="80" t="s">
        <v>454</v>
      </c>
      <c r="K288" s="72">
        <v>50</v>
      </c>
      <c r="L288" s="73" t="s">
        <v>114</v>
      </c>
      <c r="M288" s="74" t="s">
        <v>114</v>
      </c>
    </row>
    <row r="289" spans="2:13" x14ac:dyDescent="0.3">
      <c r="B289" s="77" t="s">
        <v>15</v>
      </c>
      <c r="C289" s="77" t="s">
        <v>835</v>
      </c>
      <c r="D289" s="77" t="s">
        <v>840</v>
      </c>
      <c r="E289" s="77" t="s">
        <v>431</v>
      </c>
      <c r="F289" s="77" t="s">
        <v>351</v>
      </c>
      <c r="G289" s="78" t="s">
        <v>668</v>
      </c>
      <c r="H289" s="79" t="s">
        <v>151</v>
      </c>
      <c r="I289" s="80" t="s">
        <v>152</v>
      </c>
      <c r="J289" s="80" t="s">
        <v>454</v>
      </c>
      <c r="K289" s="72">
        <v>100</v>
      </c>
      <c r="L289" s="73">
        <v>100</v>
      </c>
      <c r="M289" s="74" t="s">
        <v>114</v>
      </c>
    </row>
    <row r="290" spans="2:13" x14ac:dyDescent="0.3">
      <c r="B290" s="77" t="s">
        <v>15</v>
      </c>
      <c r="C290" s="77" t="s">
        <v>835</v>
      </c>
      <c r="D290" s="77" t="s">
        <v>841</v>
      </c>
      <c r="E290" s="77" t="s">
        <v>842</v>
      </c>
      <c r="F290" s="77" t="s">
        <v>351</v>
      </c>
      <c r="G290" s="78" t="s">
        <v>668</v>
      </c>
      <c r="H290" s="79" t="s">
        <v>151</v>
      </c>
      <c r="I290" s="80" t="s">
        <v>152</v>
      </c>
      <c r="J290" s="80" t="s">
        <v>454</v>
      </c>
      <c r="K290" s="72">
        <v>50</v>
      </c>
      <c r="L290" s="73" t="s">
        <v>114</v>
      </c>
      <c r="M290" s="74" t="s">
        <v>114</v>
      </c>
    </row>
    <row r="291" spans="2:13" x14ac:dyDescent="0.3">
      <c r="B291" s="77" t="s">
        <v>15</v>
      </c>
      <c r="C291" s="77" t="s">
        <v>835</v>
      </c>
      <c r="D291" s="77" t="s">
        <v>843</v>
      </c>
      <c r="E291" s="77" t="s">
        <v>844</v>
      </c>
      <c r="F291" s="77" t="s">
        <v>351</v>
      </c>
      <c r="G291" s="78" t="s">
        <v>668</v>
      </c>
      <c r="H291" s="79" t="s">
        <v>151</v>
      </c>
      <c r="I291" s="80" t="s">
        <v>152</v>
      </c>
      <c r="J291" s="80" t="s">
        <v>454</v>
      </c>
      <c r="K291" s="72">
        <v>100</v>
      </c>
      <c r="L291" s="73">
        <v>100</v>
      </c>
      <c r="M291" s="74" t="s">
        <v>114</v>
      </c>
    </row>
    <row r="292" spans="2:13" x14ac:dyDescent="0.3">
      <c r="B292" s="77" t="s">
        <v>15</v>
      </c>
      <c r="C292" s="77" t="s">
        <v>777</v>
      </c>
      <c r="D292" s="77" t="s">
        <v>849</v>
      </c>
      <c r="E292" s="77" t="s">
        <v>850</v>
      </c>
      <c r="F292" s="77" t="s">
        <v>344</v>
      </c>
      <c r="G292" s="78" t="s">
        <v>668</v>
      </c>
      <c r="H292" s="79" t="s">
        <v>151</v>
      </c>
      <c r="I292" s="80" t="s">
        <v>152</v>
      </c>
      <c r="J292" s="80" t="s">
        <v>454</v>
      </c>
      <c r="K292" s="72">
        <v>100</v>
      </c>
      <c r="L292" s="73" t="s">
        <v>114</v>
      </c>
      <c r="M292" s="74" t="s">
        <v>114</v>
      </c>
    </row>
    <row r="293" spans="2:13" x14ac:dyDescent="0.3">
      <c r="B293" s="77" t="s">
        <v>15</v>
      </c>
      <c r="C293" s="77" t="s">
        <v>777</v>
      </c>
      <c r="D293" s="77" t="s">
        <v>851</v>
      </c>
      <c r="E293" s="77" t="s">
        <v>852</v>
      </c>
      <c r="F293" s="77" t="s">
        <v>344</v>
      </c>
      <c r="G293" s="78" t="s">
        <v>668</v>
      </c>
      <c r="H293" s="79" t="s">
        <v>151</v>
      </c>
      <c r="I293" s="80" t="s">
        <v>152</v>
      </c>
      <c r="J293" s="80" t="s">
        <v>454</v>
      </c>
      <c r="K293" s="72">
        <v>100</v>
      </c>
      <c r="L293" s="73" t="s">
        <v>114</v>
      </c>
      <c r="M293" s="74" t="s">
        <v>114</v>
      </c>
    </row>
    <row r="294" spans="2:13" x14ac:dyDescent="0.3">
      <c r="B294" s="77" t="s">
        <v>15</v>
      </c>
      <c r="C294" s="77" t="s">
        <v>777</v>
      </c>
      <c r="D294" s="77" t="s">
        <v>853</v>
      </c>
      <c r="E294" s="77" t="s">
        <v>854</v>
      </c>
      <c r="F294" s="77" t="s">
        <v>351</v>
      </c>
      <c r="G294" s="78" t="s">
        <v>668</v>
      </c>
      <c r="H294" s="79" t="s">
        <v>151</v>
      </c>
      <c r="I294" s="80" t="s">
        <v>152</v>
      </c>
      <c r="J294" s="80" t="s">
        <v>454</v>
      </c>
      <c r="K294" s="72">
        <v>100</v>
      </c>
      <c r="L294" s="73">
        <v>0</v>
      </c>
      <c r="M294" s="74" t="s">
        <v>114</v>
      </c>
    </row>
    <row r="295" spans="2:13" x14ac:dyDescent="0.3">
      <c r="B295" s="77" t="s">
        <v>15</v>
      </c>
      <c r="C295" s="77" t="s">
        <v>777</v>
      </c>
      <c r="D295" s="77" t="s">
        <v>855</v>
      </c>
      <c r="E295" s="77" t="s">
        <v>856</v>
      </c>
      <c r="F295" s="77" t="s">
        <v>351</v>
      </c>
      <c r="G295" s="78" t="s">
        <v>668</v>
      </c>
      <c r="H295" s="79" t="s">
        <v>151</v>
      </c>
      <c r="I295" s="80" t="s">
        <v>152</v>
      </c>
      <c r="J295" s="80" t="s">
        <v>454</v>
      </c>
      <c r="K295" s="72">
        <v>100</v>
      </c>
      <c r="L295" s="73">
        <v>0</v>
      </c>
      <c r="M295" s="74">
        <v>0</v>
      </c>
    </row>
    <row r="296" spans="2:13" x14ac:dyDescent="0.3">
      <c r="B296" s="77" t="s">
        <v>15</v>
      </c>
      <c r="C296" s="77" t="s">
        <v>777</v>
      </c>
      <c r="D296" s="77" t="s">
        <v>857</v>
      </c>
      <c r="E296" s="77" t="s">
        <v>858</v>
      </c>
      <c r="F296" s="77" t="s">
        <v>344</v>
      </c>
      <c r="G296" s="78" t="s">
        <v>668</v>
      </c>
      <c r="H296" s="79" t="s">
        <v>151</v>
      </c>
      <c r="I296" s="80" t="s">
        <v>152</v>
      </c>
      <c r="J296" s="80" t="s">
        <v>454</v>
      </c>
      <c r="K296" s="72">
        <v>100</v>
      </c>
      <c r="L296" s="73" t="s">
        <v>114</v>
      </c>
      <c r="M296" s="74" t="s">
        <v>114</v>
      </c>
    </row>
    <row r="297" spans="2:13" x14ac:dyDescent="0.3">
      <c r="B297" s="77" t="s">
        <v>15</v>
      </c>
      <c r="C297" s="77" t="s">
        <v>777</v>
      </c>
      <c r="D297" s="77" t="s">
        <v>859</v>
      </c>
      <c r="E297" s="77" t="s">
        <v>860</v>
      </c>
      <c r="F297" s="77" t="s">
        <v>351</v>
      </c>
      <c r="G297" s="78" t="s">
        <v>668</v>
      </c>
      <c r="H297" s="79" t="s">
        <v>151</v>
      </c>
      <c r="I297" s="80" t="s">
        <v>152</v>
      </c>
      <c r="J297" s="80" t="s">
        <v>454</v>
      </c>
      <c r="K297" s="72">
        <v>100</v>
      </c>
      <c r="L297" s="73">
        <v>0</v>
      </c>
      <c r="M297" s="74" t="s">
        <v>114</v>
      </c>
    </row>
    <row r="298" spans="2:13" x14ac:dyDescent="0.3">
      <c r="B298" s="77" t="s">
        <v>15</v>
      </c>
      <c r="C298" s="77" t="s">
        <v>778</v>
      </c>
      <c r="D298" s="77" t="s">
        <v>863</v>
      </c>
      <c r="E298" s="77" t="s">
        <v>864</v>
      </c>
      <c r="F298" s="77" t="s">
        <v>351</v>
      </c>
      <c r="G298" s="78" t="s">
        <v>668</v>
      </c>
      <c r="H298" s="79" t="s">
        <v>151</v>
      </c>
      <c r="I298" s="80" t="s">
        <v>152</v>
      </c>
      <c r="J298" s="80" t="s">
        <v>454</v>
      </c>
      <c r="K298" s="72">
        <v>100</v>
      </c>
      <c r="L298" s="73">
        <v>0</v>
      </c>
      <c r="M298" s="74">
        <v>100</v>
      </c>
    </row>
    <row r="299" spans="2:13" x14ac:dyDescent="0.3">
      <c r="B299" s="77" t="s">
        <v>15</v>
      </c>
      <c r="C299" s="77" t="s">
        <v>778</v>
      </c>
      <c r="D299" s="77" t="s">
        <v>867</v>
      </c>
      <c r="E299" s="77" t="s">
        <v>868</v>
      </c>
      <c r="F299" s="77" t="s">
        <v>351</v>
      </c>
      <c r="G299" s="78" t="s">
        <v>668</v>
      </c>
      <c r="H299" s="79" t="s">
        <v>151</v>
      </c>
      <c r="I299" s="80" t="s">
        <v>152</v>
      </c>
      <c r="J299" s="80" t="s">
        <v>454</v>
      </c>
      <c r="K299" s="72">
        <v>100</v>
      </c>
      <c r="L299" s="73">
        <v>0</v>
      </c>
      <c r="M299" s="74" t="s">
        <v>114</v>
      </c>
    </row>
    <row r="300" spans="2:13" x14ac:dyDescent="0.3">
      <c r="B300" s="77" t="s">
        <v>15</v>
      </c>
      <c r="C300" s="77" t="s">
        <v>778</v>
      </c>
      <c r="D300" s="77" t="s">
        <v>873</v>
      </c>
      <c r="E300" s="77" t="s">
        <v>874</v>
      </c>
      <c r="F300" s="77" t="s">
        <v>344</v>
      </c>
      <c r="G300" s="78" t="s">
        <v>668</v>
      </c>
      <c r="H300" s="79" t="s">
        <v>151</v>
      </c>
      <c r="I300" s="80" t="s">
        <v>152</v>
      </c>
      <c r="J300" s="80" t="s">
        <v>454</v>
      </c>
      <c r="K300" s="72">
        <v>100</v>
      </c>
      <c r="L300" s="73" t="s">
        <v>114</v>
      </c>
      <c r="M300" s="74" t="s">
        <v>114</v>
      </c>
    </row>
    <row r="301" spans="2:13" x14ac:dyDescent="0.3">
      <c r="B301" s="77" t="s">
        <v>15</v>
      </c>
      <c r="C301" s="77" t="s">
        <v>778</v>
      </c>
      <c r="D301" s="77" t="s">
        <v>875</v>
      </c>
      <c r="E301" s="77" t="s">
        <v>876</v>
      </c>
      <c r="F301" s="77" t="s">
        <v>351</v>
      </c>
      <c r="G301" s="78" t="s">
        <v>668</v>
      </c>
      <c r="H301" s="79" t="s">
        <v>151</v>
      </c>
      <c r="I301" s="80" t="s">
        <v>152</v>
      </c>
      <c r="J301" s="80" t="s">
        <v>454</v>
      </c>
      <c r="K301" s="72">
        <v>50</v>
      </c>
      <c r="L301" s="73">
        <v>0</v>
      </c>
      <c r="M301" s="74">
        <v>0</v>
      </c>
    </row>
    <row r="302" spans="2:13" x14ac:dyDescent="0.3">
      <c r="B302" s="77" t="s">
        <v>15</v>
      </c>
      <c r="C302" s="77" t="s">
        <v>779</v>
      </c>
      <c r="D302" s="77" t="s">
        <v>877</v>
      </c>
      <c r="E302" s="77" t="s">
        <v>878</v>
      </c>
      <c r="F302" s="77" t="s">
        <v>351</v>
      </c>
      <c r="G302" s="78" t="s">
        <v>668</v>
      </c>
      <c r="H302" s="79" t="s">
        <v>151</v>
      </c>
      <c r="I302" s="80" t="s">
        <v>152</v>
      </c>
      <c r="J302" s="80" t="s">
        <v>454</v>
      </c>
      <c r="K302" s="72">
        <v>50</v>
      </c>
      <c r="L302" s="73" t="s">
        <v>114</v>
      </c>
      <c r="M302" s="74" t="s">
        <v>114</v>
      </c>
    </row>
    <row r="303" spans="2:13" x14ac:dyDescent="0.3">
      <c r="B303" s="77" t="s">
        <v>15</v>
      </c>
      <c r="C303" s="77" t="s">
        <v>779</v>
      </c>
      <c r="D303" s="77" t="s">
        <v>885</v>
      </c>
      <c r="E303" s="77" t="s">
        <v>886</v>
      </c>
      <c r="F303" s="77" t="s">
        <v>351</v>
      </c>
      <c r="G303" s="78" t="s">
        <v>668</v>
      </c>
      <c r="H303" s="79" t="s">
        <v>152</v>
      </c>
      <c r="I303" s="80" t="s">
        <v>6</v>
      </c>
      <c r="J303" s="80" t="s">
        <v>6</v>
      </c>
      <c r="K303" s="72" t="s">
        <v>114</v>
      </c>
      <c r="L303" s="73" t="s">
        <v>6</v>
      </c>
      <c r="M303" s="74" t="s">
        <v>114</v>
      </c>
    </row>
    <row r="304" spans="2:13" x14ac:dyDescent="0.3">
      <c r="B304" s="77" t="s">
        <v>15</v>
      </c>
      <c r="C304" s="77" t="s">
        <v>779</v>
      </c>
      <c r="D304" s="77" t="s">
        <v>887</v>
      </c>
      <c r="E304" s="77" t="s">
        <v>888</v>
      </c>
      <c r="F304" s="77" t="s">
        <v>351</v>
      </c>
      <c r="G304" s="78" t="s">
        <v>668</v>
      </c>
      <c r="H304" s="79" t="s">
        <v>152</v>
      </c>
      <c r="I304" s="80" t="s">
        <v>6</v>
      </c>
      <c r="J304" s="80" t="s">
        <v>6</v>
      </c>
      <c r="K304" s="72" t="s">
        <v>114</v>
      </c>
      <c r="L304" s="73" t="s">
        <v>6</v>
      </c>
      <c r="M304" s="74" t="s">
        <v>114</v>
      </c>
    </row>
    <row r="305" spans="2:13" x14ac:dyDescent="0.3">
      <c r="B305" s="77" t="s">
        <v>15</v>
      </c>
      <c r="C305" s="77" t="s">
        <v>779</v>
      </c>
      <c r="D305" s="77" t="s">
        <v>889</v>
      </c>
      <c r="E305" s="77" t="s">
        <v>890</v>
      </c>
      <c r="F305" s="77" t="s">
        <v>344</v>
      </c>
      <c r="G305" s="78" t="s">
        <v>668</v>
      </c>
      <c r="H305" s="79" t="s">
        <v>151</v>
      </c>
      <c r="I305" s="80" t="s">
        <v>152</v>
      </c>
      <c r="J305" s="80" t="s">
        <v>454</v>
      </c>
      <c r="K305" s="72">
        <v>100</v>
      </c>
      <c r="L305" s="73" t="s">
        <v>114</v>
      </c>
      <c r="M305" s="74" t="s">
        <v>114</v>
      </c>
    </row>
    <row r="306" spans="2:13" x14ac:dyDescent="0.3">
      <c r="B306" s="77" t="s">
        <v>15</v>
      </c>
      <c r="C306" s="77" t="s">
        <v>779</v>
      </c>
      <c r="D306" s="77" t="s">
        <v>891</v>
      </c>
      <c r="E306" s="77" t="s">
        <v>892</v>
      </c>
      <c r="F306" s="77" t="s">
        <v>351</v>
      </c>
      <c r="G306" s="78" t="s">
        <v>668</v>
      </c>
      <c r="H306" s="79" t="s">
        <v>151</v>
      </c>
      <c r="I306" s="80" t="s">
        <v>152</v>
      </c>
      <c r="J306" s="80" t="s">
        <v>454</v>
      </c>
      <c r="K306" s="72">
        <v>100</v>
      </c>
      <c r="L306" s="73">
        <v>0</v>
      </c>
      <c r="M306" s="74" t="s">
        <v>114</v>
      </c>
    </row>
    <row r="307" spans="2:13" x14ac:dyDescent="0.3">
      <c r="B307" s="77" t="s">
        <v>15</v>
      </c>
      <c r="C307" s="77" t="s">
        <v>779</v>
      </c>
      <c r="D307" s="77" t="s">
        <v>893</v>
      </c>
      <c r="E307" s="77" t="s">
        <v>894</v>
      </c>
      <c r="F307" s="77" t="s">
        <v>351</v>
      </c>
      <c r="G307" s="78" t="s">
        <v>668</v>
      </c>
      <c r="H307" s="79" t="s">
        <v>151</v>
      </c>
      <c r="I307" s="80" t="s">
        <v>152</v>
      </c>
      <c r="J307" s="80" t="s">
        <v>454</v>
      </c>
      <c r="K307" s="72">
        <v>100</v>
      </c>
      <c r="L307" s="73" t="s">
        <v>114</v>
      </c>
      <c r="M307" s="74">
        <v>100</v>
      </c>
    </row>
    <row r="308" spans="2:13" x14ac:dyDescent="0.3">
      <c r="B308" s="77" t="s">
        <v>16</v>
      </c>
      <c r="C308" s="77" t="s">
        <v>776</v>
      </c>
      <c r="D308" s="77" t="s">
        <v>815</v>
      </c>
      <c r="E308" s="77" t="s">
        <v>816</v>
      </c>
      <c r="F308" s="77" t="s">
        <v>351</v>
      </c>
      <c r="G308" s="78" t="s">
        <v>668</v>
      </c>
      <c r="H308" s="79" t="s">
        <v>151</v>
      </c>
      <c r="I308" s="80" t="s">
        <v>152</v>
      </c>
      <c r="J308" s="80" t="s">
        <v>454</v>
      </c>
      <c r="K308" s="72">
        <v>0</v>
      </c>
      <c r="L308" s="73" t="s">
        <v>114</v>
      </c>
      <c r="M308" s="74">
        <v>0</v>
      </c>
    </row>
    <row r="309" spans="2:13" x14ac:dyDescent="0.3">
      <c r="B309" s="77" t="s">
        <v>16</v>
      </c>
      <c r="C309" s="77" t="s">
        <v>776</v>
      </c>
      <c r="D309" s="77" t="s">
        <v>817</v>
      </c>
      <c r="E309" s="77" t="s">
        <v>818</v>
      </c>
      <c r="F309" s="77" t="s">
        <v>351</v>
      </c>
      <c r="G309" s="78" t="s">
        <v>668</v>
      </c>
      <c r="H309" s="79" t="s">
        <v>151</v>
      </c>
      <c r="I309" s="80" t="s">
        <v>152</v>
      </c>
      <c r="J309" s="80" t="s">
        <v>454</v>
      </c>
      <c r="K309" s="72">
        <v>0</v>
      </c>
      <c r="L309" s="73" t="s">
        <v>114</v>
      </c>
      <c r="M309" s="74">
        <v>0</v>
      </c>
    </row>
    <row r="310" spans="2:13" x14ac:dyDescent="0.3">
      <c r="B310" s="77" t="s">
        <v>16</v>
      </c>
      <c r="C310" s="77" t="s">
        <v>776</v>
      </c>
      <c r="D310" s="77" t="s">
        <v>819</v>
      </c>
      <c r="E310" s="77" t="s">
        <v>820</v>
      </c>
      <c r="F310" s="77" t="s">
        <v>351</v>
      </c>
      <c r="G310" s="78" t="s">
        <v>668</v>
      </c>
      <c r="H310" s="79" t="s">
        <v>151</v>
      </c>
      <c r="I310" s="80" t="s">
        <v>152</v>
      </c>
      <c r="J310" s="80" t="s">
        <v>454</v>
      </c>
      <c r="K310" s="72">
        <v>0</v>
      </c>
      <c r="L310" s="73" t="s">
        <v>114</v>
      </c>
      <c r="M310" s="74">
        <v>0</v>
      </c>
    </row>
    <row r="311" spans="2:13" x14ac:dyDescent="0.3">
      <c r="B311" s="77" t="s">
        <v>16</v>
      </c>
      <c r="C311" s="77" t="s">
        <v>776</v>
      </c>
      <c r="D311" s="77" t="s">
        <v>823</v>
      </c>
      <c r="E311" s="77" t="s">
        <v>824</v>
      </c>
      <c r="F311" s="77" t="s">
        <v>351</v>
      </c>
      <c r="G311" s="78" t="s">
        <v>668</v>
      </c>
      <c r="H311" s="79" t="s">
        <v>151</v>
      </c>
      <c r="I311" s="80" t="s">
        <v>152</v>
      </c>
      <c r="J311" s="80" t="s">
        <v>454</v>
      </c>
      <c r="K311" s="72">
        <v>0</v>
      </c>
      <c r="L311" s="73" t="s">
        <v>114</v>
      </c>
      <c r="M311" s="74">
        <v>0</v>
      </c>
    </row>
    <row r="312" spans="2:13" x14ac:dyDescent="0.3">
      <c r="B312" s="77" t="s">
        <v>16</v>
      </c>
      <c r="C312" s="77" t="s">
        <v>776</v>
      </c>
      <c r="D312" s="77" t="s">
        <v>825</v>
      </c>
      <c r="E312" s="77" t="s">
        <v>826</v>
      </c>
      <c r="F312" s="77" t="s">
        <v>351</v>
      </c>
      <c r="G312" s="78" t="s">
        <v>668</v>
      </c>
      <c r="H312" s="79" t="s">
        <v>151</v>
      </c>
      <c r="I312" s="80" t="s">
        <v>151</v>
      </c>
      <c r="J312" s="80" t="s">
        <v>454</v>
      </c>
      <c r="K312" s="72">
        <v>100</v>
      </c>
      <c r="L312" s="73">
        <v>100</v>
      </c>
      <c r="M312" s="74">
        <v>100</v>
      </c>
    </row>
    <row r="313" spans="2:13" x14ac:dyDescent="0.3">
      <c r="B313" s="77" t="s">
        <v>16</v>
      </c>
      <c r="C313" s="77" t="s">
        <v>776</v>
      </c>
      <c r="D313" s="77" t="s">
        <v>827</v>
      </c>
      <c r="E313" s="77" t="s">
        <v>828</v>
      </c>
      <c r="F313" s="77" t="s">
        <v>351</v>
      </c>
      <c r="G313" s="78" t="s">
        <v>668</v>
      </c>
      <c r="H313" s="79" t="s">
        <v>151</v>
      </c>
      <c r="I313" s="80" t="s">
        <v>152</v>
      </c>
      <c r="J313" s="80" t="s">
        <v>454</v>
      </c>
      <c r="K313" s="72">
        <v>0</v>
      </c>
      <c r="L313" s="73">
        <v>0</v>
      </c>
      <c r="M313" s="74" t="s">
        <v>114</v>
      </c>
    </row>
    <row r="314" spans="2:13" x14ac:dyDescent="0.3">
      <c r="B314" s="77" t="s">
        <v>16</v>
      </c>
      <c r="C314" s="77" t="s">
        <v>776</v>
      </c>
      <c r="D314" s="77" t="s">
        <v>829</v>
      </c>
      <c r="E314" s="77" t="s">
        <v>830</v>
      </c>
      <c r="F314" s="77" t="s">
        <v>351</v>
      </c>
      <c r="G314" s="78" t="s">
        <v>668</v>
      </c>
      <c r="H314" s="79" t="s">
        <v>151</v>
      </c>
      <c r="I314" s="80" t="s">
        <v>152</v>
      </c>
      <c r="J314" s="80" t="s">
        <v>454</v>
      </c>
      <c r="K314" s="72">
        <v>0</v>
      </c>
      <c r="L314" s="73" t="s">
        <v>114</v>
      </c>
      <c r="M314" s="74" t="s">
        <v>114</v>
      </c>
    </row>
    <row r="315" spans="2:13" x14ac:dyDescent="0.3">
      <c r="B315" s="77" t="s">
        <v>16</v>
      </c>
      <c r="C315" s="77" t="s">
        <v>776</v>
      </c>
      <c r="D315" s="77" t="s">
        <v>831</v>
      </c>
      <c r="E315" s="77" t="s">
        <v>832</v>
      </c>
      <c r="F315" s="77" t="s">
        <v>351</v>
      </c>
      <c r="G315" s="78" t="s">
        <v>668</v>
      </c>
      <c r="H315" s="79" t="s">
        <v>151</v>
      </c>
      <c r="I315" s="80" t="s">
        <v>152</v>
      </c>
      <c r="J315" s="80" t="s">
        <v>454</v>
      </c>
      <c r="K315" s="72">
        <v>50</v>
      </c>
      <c r="L315" s="73" t="s">
        <v>114</v>
      </c>
      <c r="M315" s="74" t="s">
        <v>114</v>
      </c>
    </row>
    <row r="316" spans="2:13" x14ac:dyDescent="0.3">
      <c r="B316" s="77" t="s">
        <v>16</v>
      </c>
      <c r="C316" s="77" t="s">
        <v>776</v>
      </c>
      <c r="D316" s="77" t="s">
        <v>833</v>
      </c>
      <c r="E316" s="77" t="s">
        <v>834</v>
      </c>
      <c r="F316" s="77" t="s">
        <v>351</v>
      </c>
      <c r="G316" s="78" t="s">
        <v>668</v>
      </c>
      <c r="H316" s="79" t="s">
        <v>151</v>
      </c>
      <c r="I316" s="80" t="s">
        <v>152</v>
      </c>
      <c r="J316" s="80" t="s">
        <v>454</v>
      </c>
      <c r="K316" s="72">
        <v>0</v>
      </c>
      <c r="L316" s="73" t="s">
        <v>114</v>
      </c>
      <c r="M316" s="74" t="s">
        <v>114</v>
      </c>
    </row>
    <row r="317" spans="2:13" x14ac:dyDescent="0.3">
      <c r="B317" s="77" t="s">
        <v>16</v>
      </c>
      <c r="C317" s="77" t="s">
        <v>835</v>
      </c>
      <c r="D317" s="77" t="s">
        <v>836</v>
      </c>
      <c r="E317" s="77" t="s">
        <v>837</v>
      </c>
      <c r="F317" s="77" t="s">
        <v>344</v>
      </c>
      <c r="G317" s="78" t="s">
        <v>668</v>
      </c>
      <c r="H317" s="79" t="s">
        <v>151</v>
      </c>
      <c r="I317" s="80" t="s">
        <v>152</v>
      </c>
      <c r="J317" s="80" t="s">
        <v>454</v>
      </c>
      <c r="K317" s="72">
        <v>0</v>
      </c>
      <c r="L317" s="73" t="s">
        <v>114</v>
      </c>
      <c r="M317" s="74" t="s">
        <v>114</v>
      </c>
    </row>
    <row r="318" spans="2:13" x14ac:dyDescent="0.3">
      <c r="B318" s="77" t="s">
        <v>16</v>
      </c>
      <c r="C318" s="77" t="s">
        <v>835</v>
      </c>
      <c r="D318" s="77" t="s">
        <v>838</v>
      </c>
      <c r="E318" s="77" t="s">
        <v>839</v>
      </c>
      <c r="F318" s="77" t="s">
        <v>344</v>
      </c>
      <c r="G318" s="78" t="s">
        <v>668</v>
      </c>
      <c r="H318" s="79" t="s">
        <v>151</v>
      </c>
      <c r="I318" s="80" t="s">
        <v>152</v>
      </c>
      <c r="J318" s="80" t="s">
        <v>454</v>
      </c>
      <c r="K318" s="72">
        <v>0</v>
      </c>
      <c r="L318" s="73" t="s">
        <v>114</v>
      </c>
      <c r="M318" s="74" t="s">
        <v>114</v>
      </c>
    </row>
    <row r="319" spans="2:13" x14ac:dyDescent="0.3">
      <c r="B319" s="77" t="s">
        <v>16</v>
      </c>
      <c r="C319" s="77" t="s">
        <v>835</v>
      </c>
      <c r="D319" s="77" t="s">
        <v>840</v>
      </c>
      <c r="E319" s="77" t="s">
        <v>431</v>
      </c>
      <c r="F319" s="77" t="s">
        <v>351</v>
      </c>
      <c r="G319" s="78" t="s">
        <v>668</v>
      </c>
      <c r="H319" s="79" t="s">
        <v>151</v>
      </c>
      <c r="I319" s="80" t="s">
        <v>152</v>
      </c>
      <c r="J319" s="80" t="s">
        <v>454</v>
      </c>
      <c r="K319" s="72">
        <v>0</v>
      </c>
      <c r="L319" s="73" t="s">
        <v>114</v>
      </c>
      <c r="M319" s="74" t="s">
        <v>114</v>
      </c>
    </row>
    <row r="320" spans="2:13" x14ac:dyDescent="0.3">
      <c r="B320" s="77" t="s">
        <v>16</v>
      </c>
      <c r="C320" s="77" t="s">
        <v>835</v>
      </c>
      <c r="D320" s="77" t="s">
        <v>841</v>
      </c>
      <c r="E320" s="77" t="s">
        <v>842</v>
      </c>
      <c r="F320" s="77" t="s">
        <v>351</v>
      </c>
      <c r="G320" s="78" t="s">
        <v>668</v>
      </c>
      <c r="H320" s="79" t="s">
        <v>151</v>
      </c>
      <c r="I320" s="80" t="s">
        <v>152</v>
      </c>
      <c r="J320" s="80" t="s">
        <v>454</v>
      </c>
      <c r="K320" s="72">
        <v>0</v>
      </c>
      <c r="L320" s="73" t="s">
        <v>114</v>
      </c>
      <c r="M320" s="74" t="s">
        <v>114</v>
      </c>
    </row>
    <row r="321" spans="2:13" x14ac:dyDescent="0.3">
      <c r="B321" s="77" t="s">
        <v>16</v>
      </c>
      <c r="C321" s="77" t="s">
        <v>835</v>
      </c>
      <c r="D321" s="77" t="s">
        <v>843</v>
      </c>
      <c r="E321" s="77" t="s">
        <v>844</v>
      </c>
      <c r="F321" s="77" t="s">
        <v>351</v>
      </c>
      <c r="G321" s="78" t="s">
        <v>668</v>
      </c>
      <c r="H321" s="79" t="s">
        <v>151</v>
      </c>
      <c r="I321" s="80" t="s">
        <v>152</v>
      </c>
      <c r="J321" s="80" t="s">
        <v>454</v>
      </c>
      <c r="K321" s="72">
        <v>0</v>
      </c>
      <c r="L321" s="73" t="s">
        <v>114</v>
      </c>
      <c r="M321" s="74" t="s">
        <v>114</v>
      </c>
    </row>
    <row r="322" spans="2:13" x14ac:dyDescent="0.3">
      <c r="B322" s="77" t="s">
        <v>16</v>
      </c>
      <c r="C322" s="77" t="s">
        <v>777</v>
      </c>
      <c r="D322" s="77" t="s">
        <v>849</v>
      </c>
      <c r="E322" s="77" t="s">
        <v>850</v>
      </c>
      <c r="F322" s="77" t="s">
        <v>344</v>
      </c>
      <c r="G322" s="78" t="s">
        <v>668</v>
      </c>
      <c r="H322" s="79" t="s">
        <v>151</v>
      </c>
      <c r="I322" s="80" t="s">
        <v>152</v>
      </c>
      <c r="J322" s="80" t="s">
        <v>454</v>
      </c>
      <c r="K322" s="72">
        <v>50</v>
      </c>
      <c r="L322" s="73" t="s">
        <v>114</v>
      </c>
      <c r="M322" s="74" t="s">
        <v>114</v>
      </c>
    </row>
    <row r="323" spans="2:13" x14ac:dyDescent="0.3">
      <c r="B323" s="77" t="s">
        <v>16</v>
      </c>
      <c r="C323" s="77" t="s">
        <v>777</v>
      </c>
      <c r="D323" s="77" t="s">
        <v>851</v>
      </c>
      <c r="E323" s="77" t="s">
        <v>852</v>
      </c>
      <c r="F323" s="77" t="s">
        <v>344</v>
      </c>
      <c r="G323" s="78" t="s">
        <v>668</v>
      </c>
      <c r="H323" s="79" t="s">
        <v>151</v>
      </c>
      <c r="I323" s="80" t="s">
        <v>152</v>
      </c>
      <c r="J323" s="80" t="s">
        <v>454</v>
      </c>
      <c r="K323" s="72">
        <v>0</v>
      </c>
      <c r="L323" s="73" t="s">
        <v>114</v>
      </c>
      <c r="M323" s="74" t="s">
        <v>114</v>
      </c>
    </row>
    <row r="324" spans="2:13" x14ac:dyDescent="0.3">
      <c r="B324" s="77" t="s">
        <v>16</v>
      </c>
      <c r="C324" s="77" t="s">
        <v>777</v>
      </c>
      <c r="D324" s="77" t="s">
        <v>853</v>
      </c>
      <c r="E324" s="77" t="s">
        <v>854</v>
      </c>
      <c r="F324" s="77" t="s">
        <v>351</v>
      </c>
      <c r="G324" s="78" t="s">
        <v>668</v>
      </c>
      <c r="H324" s="79" t="s">
        <v>151</v>
      </c>
      <c r="I324" s="80" t="s">
        <v>152</v>
      </c>
      <c r="J324" s="80" t="s">
        <v>454</v>
      </c>
      <c r="K324" s="72">
        <v>0</v>
      </c>
      <c r="L324" s="73">
        <v>0</v>
      </c>
      <c r="M324" s="74">
        <v>0</v>
      </c>
    </row>
    <row r="325" spans="2:13" x14ac:dyDescent="0.3">
      <c r="B325" s="77" t="s">
        <v>16</v>
      </c>
      <c r="C325" s="77" t="s">
        <v>777</v>
      </c>
      <c r="D325" s="77" t="s">
        <v>855</v>
      </c>
      <c r="E325" s="77" t="s">
        <v>856</v>
      </c>
      <c r="F325" s="77" t="s">
        <v>351</v>
      </c>
      <c r="G325" s="78" t="s">
        <v>668</v>
      </c>
      <c r="H325" s="79" t="s">
        <v>151</v>
      </c>
      <c r="I325" s="80" t="s">
        <v>152</v>
      </c>
      <c r="J325" s="80" t="s">
        <v>454</v>
      </c>
      <c r="K325" s="72">
        <v>0</v>
      </c>
      <c r="L325" s="73">
        <v>0</v>
      </c>
      <c r="M325" s="74">
        <v>0</v>
      </c>
    </row>
    <row r="326" spans="2:13" x14ac:dyDescent="0.3">
      <c r="B326" s="77" t="s">
        <v>16</v>
      </c>
      <c r="C326" s="77" t="s">
        <v>777</v>
      </c>
      <c r="D326" s="77" t="s">
        <v>857</v>
      </c>
      <c r="E326" s="77" t="s">
        <v>858</v>
      </c>
      <c r="F326" s="77" t="s">
        <v>344</v>
      </c>
      <c r="G326" s="78" t="s">
        <v>668</v>
      </c>
      <c r="H326" s="79" t="s">
        <v>151</v>
      </c>
      <c r="I326" s="80" t="s">
        <v>152</v>
      </c>
      <c r="J326" s="80" t="s">
        <v>454</v>
      </c>
      <c r="K326" s="72">
        <v>0</v>
      </c>
      <c r="L326" s="73" t="s">
        <v>114</v>
      </c>
      <c r="M326" s="74" t="s">
        <v>114</v>
      </c>
    </row>
    <row r="327" spans="2:13" x14ac:dyDescent="0.3">
      <c r="B327" s="77" t="s">
        <v>16</v>
      </c>
      <c r="C327" s="77" t="s">
        <v>777</v>
      </c>
      <c r="D327" s="77" t="s">
        <v>859</v>
      </c>
      <c r="E327" s="77" t="s">
        <v>860</v>
      </c>
      <c r="F327" s="77" t="s">
        <v>351</v>
      </c>
      <c r="G327" s="78" t="s">
        <v>668</v>
      </c>
      <c r="H327" s="79" t="s">
        <v>151</v>
      </c>
      <c r="I327" s="80" t="s">
        <v>152</v>
      </c>
      <c r="J327" s="80" t="s">
        <v>454</v>
      </c>
      <c r="K327" s="72">
        <v>50</v>
      </c>
      <c r="L327" s="73">
        <v>0</v>
      </c>
      <c r="M327" s="74" t="s">
        <v>114</v>
      </c>
    </row>
    <row r="328" spans="2:13" x14ac:dyDescent="0.3">
      <c r="B328" s="77" t="s">
        <v>16</v>
      </c>
      <c r="C328" s="77" t="s">
        <v>778</v>
      </c>
      <c r="D328" s="77" t="s">
        <v>863</v>
      </c>
      <c r="E328" s="77" t="s">
        <v>864</v>
      </c>
      <c r="F328" s="77" t="s">
        <v>351</v>
      </c>
      <c r="G328" s="78" t="s">
        <v>668</v>
      </c>
      <c r="H328" s="79" t="s">
        <v>151</v>
      </c>
      <c r="I328" s="80" t="s">
        <v>152</v>
      </c>
      <c r="J328" s="80" t="s">
        <v>51</v>
      </c>
      <c r="K328" s="72">
        <v>0</v>
      </c>
      <c r="L328" s="73" t="s">
        <v>114</v>
      </c>
      <c r="M328" s="74" t="s">
        <v>114</v>
      </c>
    </row>
    <row r="329" spans="2:13" x14ac:dyDescent="0.3">
      <c r="B329" s="77" t="s">
        <v>16</v>
      </c>
      <c r="C329" s="77" t="s">
        <v>778</v>
      </c>
      <c r="D329" s="77" t="s">
        <v>867</v>
      </c>
      <c r="E329" s="77" t="s">
        <v>868</v>
      </c>
      <c r="F329" s="77" t="s">
        <v>351</v>
      </c>
      <c r="G329" s="78" t="s">
        <v>668</v>
      </c>
      <c r="H329" s="79" t="s">
        <v>151</v>
      </c>
      <c r="I329" s="80" t="s">
        <v>152</v>
      </c>
      <c r="J329" s="80" t="s">
        <v>454</v>
      </c>
      <c r="K329" s="72">
        <v>0</v>
      </c>
      <c r="L329" s="73" t="s">
        <v>114</v>
      </c>
      <c r="M329" s="74" t="s">
        <v>114</v>
      </c>
    </row>
    <row r="330" spans="2:13" x14ac:dyDescent="0.3">
      <c r="B330" s="77" t="s">
        <v>16</v>
      </c>
      <c r="C330" s="77" t="s">
        <v>778</v>
      </c>
      <c r="D330" s="77" t="s">
        <v>873</v>
      </c>
      <c r="E330" s="77" t="s">
        <v>874</v>
      </c>
      <c r="F330" s="77" t="s">
        <v>344</v>
      </c>
      <c r="G330" s="78" t="s">
        <v>668</v>
      </c>
      <c r="H330" s="79" t="s">
        <v>151</v>
      </c>
      <c r="I330" s="80" t="s">
        <v>152</v>
      </c>
      <c r="J330" s="80" t="s">
        <v>454</v>
      </c>
      <c r="K330" s="72">
        <v>100</v>
      </c>
      <c r="L330" s="73" t="s">
        <v>114</v>
      </c>
      <c r="M330" s="74" t="s">
        <v>114</v>
      </c>
    </row>
    <row r="331" spans="2:13" x14ac:dyDescent="0.3">
      <c r="B331" s="77" t="s">
        <v>16</v>
      </c>
      <c r="C331" s="77" t="s">
        <v>778</v>
      </c>
      <c r="D331" s="77" t="s">
        <v>875</v>
      </c>
      <c r="E331" s="77" t="s">
        <v>876</v>
      </c>
      <c r="F331" s="77" t="s">
        <v>351</v>
      </c>
      <c r="G331" s="78" t="s">
        <v>668</v>
      </c>
      <c r="H331" s="79" t="s">
        <v>151</v>
      </c>
      <c r="I331" s="80" t="s">
        <v>152</v>
      </c>
      <c r="J331" s="80" t="s">
        <v>454</v>
      </c>
      <c r="K331" s="72">
        <v>100</v>
      </c>
      <c r="L331" s="73">
        <v>0</v>
      </c>
      <c r="M331" s="74">
        <v>0</v>
      </c>
    </row>
    <row r="332" spans="2:13" x14ac:dyDescent="0.3">
      <c r="B332" s="77" t="s">
        <v>16</v>
      </c>
      <c r="C332" s="77" t="s">
        <v>779</v>
      </c>
      <c r="D332" s="77" t="s">
        <v>877</v>
      </c>
      <c r="E332" s="77" t="s">
        <v>878</v>
      </c>
      <c r="F332" s="77" t="s">
        <v>351</v>
      </c>
      <c r="G332" s="78" t="s">
        <v>668</v>
      </c>
      <c r="H332" s="79" t="s">
        <v>151</v>
      </c>
      <c r="I332" s="80" t="s">
        <v>152</v>
      </c>
      <c r="J332" s="80" t="s">
        <v>52</v>
      </c>
      <c r="K332" s="72">
        <v>8.3333333333333339</v>
      </c>
      <c r="L332" s="73" t="s">
        <v>114</v>
      </c>
      <c r="M332" s="74">
        <v>0</v>
      </c>
    </row>
    <row r="333" spans="2:13" x14ac:dyDescent="0.3">
      <c r="B333" s="77" t="s">
        <v>16</v>
      </c>
      <c r="C333" s="77" t="s">
        <v>779</v>
      </c>
      <c r="D333" s="77" t="s">
        <v>885</v>
      </c>
      <c r="E333" s="77" t="s">
        <v>886</v>
      </c>
      <c r="F333" s="77" t="s">
        <v>351</v>
      </c>
      <c r="G333" s="78" t="s">
        <v>668</v>
      </c>
      <c r="H333" s="79" t="s">
        <v>151</v>
      </c>
      <c r="I333" s="80" t="s">
        <v>152</v>
      </c>
      <c r="J333" s="80" t="s">
        <v>52</v>
      </c>
      <c r="K333" s="72">
        <v>45.833333333333336</v>
      </c>
      <c r="L333" s="73" t="s">
        <v>114</v>
      </c>
      <c r="M333" s="74" t="s">
        <v>114</v>
      </c>
    </row>
    <row r="334" spans="2:13" x14ac:dyDescent="0.3">
      <c r="B334" s="77" t="s">
        <v>16</v>
      </c>
      <c r="C334" s="77" t="s">
        <v>779</v>
      </c>
      <c r="D334" s="77" t="s">
        <v>887</v>
      </c>
      <c r="E334" s="77" t="s">
        <v>888</v>
      </c>
      <c r="F334" s="77" t="s">
        <v>351</v>
      </c>
      <c r="G334" s="78" t="s">
        <v>668</v>
      </c>
      <c r="H334" s="79" t="s">
        <v>152</v>
      </c>
      <c r="I334" s="80" t="s">
        <v>6</v>
      </c>
      <c r="J334" s="80" t="s">
        <v>6</v>
      </c>
      <c r="K334" s="72" t="s">
        <v>114</v>
      </c>
      <c r="L334" s="73" t="s">
        <v>6</v>
      </c>
      <c r="M334" s="74" t="s">
        <v>114</v>
      </c>
    </row>
    <row r="335" spans="2:13" x14ac:dyDescent="0.3">
      <c r="B335" s="77" t="s">
        <v>16</v>
      </c>
      <c r="C335" s="77" t="s">
        <v>779</v>
      </c>
      <c r="D335" s="77" t="s">
        <v>889</v>
      </c>
      <c r="E335" s="77" t="s">
        <v>890</v>
      </c>
      <c r="F335" s="77" t="s">
        <v>344</v>
      </c>
      <c r="G335" s="78" t="s">
        <v>668</v>
      </c>
      <c r="H335" s="79" t="s">
        <v>151</v>
      </c>
      <c r="I335" s="80" t="s">
        <v>152</v>
      </c>
      <c r="J335" s="80" t="s">
        <v>454</v>
      </c>
      <c r="K335" s="72">
        <v>50</v>
      </c>
      <c r="L335" s="73" t="s">
        <v>114</v>
      </c>
      <c r="M335" s="74" t="s">
        <v>114</v>
      </c>
    </row>
    <row r="336" spans="2:13" x14ac:dyDescent="0.3">
      <c r="B336" s="77" t="s">
        <v>16</v>
      </c>
      <c r="C336" s="77" t="s">
        <v>779</v>
      </c>
      <c r="D336" s="77" t="s">
        <v>891</v>
      </c>
      <c r="E336" s="77" t="s">
        <v>892</v>
      </c>
      <c r="F336" s="77" t="s">
        <v>351</v>
      </c>
      <c r="G336" s="78" t="s">
        <v>668</v>
      </c>
      <c r="H336" s="79" t="s">
        <v>151</v>
      </c>
      <c r="I336" s="80" t="s">
        <v>152</v>
      </c>
      <c r="J336" s="80" t="s">
        <v>454</v>
      </c>
      <c r="K336" s="72">
        <v>50</v>
      </c>
      <c r="L336" s="73" t="s">
        <v>114</v>
      </c>
      <c r="M336" s="74" t="s">
        <v>114</v>
      </c>
    </row>
    <row r="337" spans="2:13" x14ac:dyDescent="0.3">
      <c r="B337" s="77" t="s">
        <v>16</v>
      </c>
      <c r="C337" s="77" t="s">
        <v>779</v>
      </c>
      <c r="D337" s="77" t="s">
        <v>893</v>
      </c>
      <c r="E337" s="77" t="s">
        <v>894</v>
      </c>
      <c r="F337" s="77" t="s">
        <v>351</v>
      </c>
      <c r="G337" s="78" t="s">
        <v>668</v>
      </c>
      <c r="H337" s="79" t="s">
        <v>151</v>
      </c>
      <c r="I337" s="80" t="s">
        <v>152</v>
      </c>
      <c r="J337" s="80" t="s">
        <v>454</v>
      </c>
      <c r="K337" s="72">
        <v>50</v>
      </c>
      <c r="L337" s="73" t="s">
        <v>114</v>
      </c>
      <c r="M337" s="74" t="s">
        <v>114</v>
      </c>
    </row>
    <row r="338" spans="2:13" x14ac:dyDescent="0.3">
      <c r="B338" s="77" t="s">
        <v>17</v>
      </c>
      <c r="C338" s="77" t="s">
        <v>776</v>
      </c>
      <c r="D338" s="77" t="s">
        <v>815</v>
      </c>
      <c r="E338" s="77" t="s">
        <v>816</v>
      </c>
      <c r="F338" s="77" t="s">
        <v>351</v>
      </c>
      <c r="G338" s="78" t="s">
        <v>668</v>
      </c>
      <c r="H338" s="79" t="s">
        <v>151</v>
      </c>
      <c r="I338" s="80" t="s">
        <v>152</v>
      </c>
      <c r="J338" s="80" t="s">
        <v>454</v>
      </c>
      <c r="K338" s="72">
        <v>100</v>
      </c>
      <c r="L338" s="73">
        <v>0</v>
      </c>
      <c r="M338" s="74">
        <v>100</v>
      </c>
    </row>
    <row r="339" spans="2:13" x14ac:dyDescent="0.3">
      <c r="B339" s="77" t="s">
        <v>17</v>
      </c>
      <c r="C339" s="77" t="s">
        <v>776</v>
      </c>
      <c r="D339" s="77" t="s">
        <v>817</v>
      </c>
      <c r="E339" s="77" t="s">
        <v>818</v>
      </c>
      <c r="F339" s="77" t="s">
        <v>351</v>
      </c>
      <c r="G339" s="78" t="s">
        <v>668</v>
      </c>
      <c r="H339" s="79" t="s">
        <v>151</v>
      </c>
      <c r="I339" s="80" t="s">
        <v>152</v>
      </c>
      <c r="J339" s="80" t="s">
        <v>454</v>
      </c>
      <c r="K339" s="72">
        <v>100</v>
      </c>
      <c r="L339" s="73">
        <v>0</v>
      </c>
      <c r="M339" s="74">
        <v>100</v>
      </c>
    </row>
    <row r="340" spans="2:13" x14ac:dyDescent="0.3">
      <c r="B340" s="77" t="s">
        <v>17</v>
      </c>
      <c r="C340" s="77" t="s">
        <v>776</v>
      </c>
      <c r="D340" s="77" t="s">
        <v>819</v>
      </c>
      <c r="E340" s="77" t="s">
        <v>820</v>
      </c>
      <c r="F340" s="77" t="s">
        <v>351</v>
      </c>
      <c r="G340" s="78" t="s">
        <v>668</v>
      </c>
      <c r="H340" s="79" t="s">
        <v>151</v>
      </c>
      <c r="I340" s="80" t="s">
        <v>152</v>
      </c>
      <c r="J340" s="80" t="s">
        <v>454</v>
      </c>
      <c r="K340" s="72">
        <v>100</v>
      </c>
      <c r="L340" s="73">
        <v>0</v>
      </c>
      <c r="M340" s="74">
        <v>100</v>
      </c>
    </row>
    <row r="341" spans="2:13" x14ac:dyDescent="0.3">
      <c r="B341" s="77" t="s">
        <v>17</v>
      </c>
      <c r="C341" s="77" t="s">
        <v>776</v>
      </c>
      <c r="D341" s="77" t="s">
        <v>823</v>
      </c>
      <c r="E341" s="77" t="s">
        <v>824</v>
      </c>
      <c r="F341" s="77" t="s">
        <v>351</v>
      </c>
      <c r="G341" s="78" t="s">
        <v>668</v>
      </c>
      <c r="H341" s="79" t="s">
        <v>151</v>
      </c>
      <c r="I341" s="80" t="s">
        <v>152</v>
      </c>
      <c r="J341" s="80" t="s">
        <v>454</v>
      </c>
      <c r="K341" s="72">
        <v>100</v>
      </c>
      <c r="L341" s="73">
        <v>0</v>
      </c>
      <c r="M341" s="74">
        <v>100</v>
      </c>
    </row>
    <row r="342" spans="2:13" x14ac:dyDescent="0.3">
      <c r="B342" s="77" t="s">
        <v>17</v>
      </c>
      <c r="C342" s="77" t="s">
        <v>776</v>
      </c>
      <c r="D342" s="77" t="s">
        <v>825</v>
      </c>
      <c r="E342" s="77" t="s">
        <v>826</v>
      </c>
      <c r="F342" s="77" t="s">
        <v>351</v>
      </c>
      <c r="G342" s="78" t="s">
        <v>668</v>
      </c>
      <c r="H342" s="79" t="s">
        <v>151</v>
      </c>
      <c r="I342" s="80" t="s">
        <v>152</v>
      </c>
      <c r="J342" s="80" t="s">
        <v>454</v>
      </c>
      <c r="K342" s="72">
        <v>100</v>
      </c>
      <c r="L342" s="73">
        <v>0</v>
      </c>
      <c r="M342" s="74">
        <v>100</v>
      </c>
    </row>
    <row r="343" spans="2:13" x14ac:dyDescent="0.3">
      <c r="B343" s="77" t="s">
        <v>17</v>
      </c>
      <c r="C343" s="77" t="s">
        <v>776</v>
      </c>
      <c r="D343" s="77" t="s">
        <v>827</v>
      </c>
      <c r="E343" s="77" t="s">
        <v>828</v>
      </c>
      <c r="F343" s="77" t="s">
        <v>351</v>
      </c>
      <c r="G343" s="78" t="s">
        <v>668</v>
      </c>
      <c r="H343" s="79" t="s">
        <v>151</v>
      </c>
      <c r="I343" s="80" t="s">
        <v>152</v>
      </c>
      <c r="J343" s="80" t="s">
        <v>454</v>
      </c>
      <c r="K343" s="72">
        <v>100</v>
      </c>
      <c r="L343" s="73">
        <v>0</v>
      </c>
      <c r="M343" s="74">
        <v>100</v>
      </c>
    </row>
    <row r="344" spans="2:13" x14ac:dyDescent="0.3">
      <c r="B344" s="77" t="s">
        <v>17</v>
      </c>
      <c r="C344" s="77" t="s">
        <v>776</v>
      </c>
      <c r="D344" s="77" t="s">
        <v>829</v>
      </c>
      <c r="E344" s="77" t="s">
        <v>830</v>
      </c>
      <c r="F344" s="77" t="s">
        <v>351</v>
      </c>
      <c r="G344" s="78" t="s">
        <v>668</v>
      </c>
      <c r="H344" s="79" t="s">
        <v>151</v>
      </c>
      <c r="I344" s="80" t="s">
        <v>152</v>
      </c>
      <c r="J344" s="80" t="s">
        <v>454</v>
      </c>
      <c r="K344" s="72">
        <v>100</v>
      </c>
      <c r="L344" s="73">
        <v>0</v>
      </c>
      <c r="M344" s="74">
        <v>0</v>
      </c>
    </row>
    <row r="345" spans="2:13" x14ac:dyDescent="0.3">
      <c r="B345" s="77" t="s">
        <v>17</v>
      </c>
      <c r="C345" s="77" t="s">
        <v>776</v>
      </c>
      <c r="D345" s="77" t="s">
        <v>831</v>
      </c>
      <c r="E345" s="77" t="s">
        <v>832</v>
      </c>
      <c r="F345" s="77" t="s">
        <v>351</v>
      </c>
      <c r="G345" s="78" t="s">
        <v>668</v>
      </c>
      <c r="H345" s="79" t="s">
        <v>151</v>
      </c>
      <c r="I345" s="80" t="s">
        <v>152</v>
      </c>
      <c r="J345" s="80" t="s">
        <v>454</v>
      </c>
      <c r="K345" s="72">
        <v>100</v>
      </c>
      <c r="L345" s="73">
        <v>0</v>
      </c>
      <c r="M345" s="74">
        <v>100</v>
      </c>
    </row>
    <row r="346" spans="2:13" x14ac:dyDescent="0.3">
      <c r="B346" s="77" t="s">
        <v>17</v>
      </c>
      <c r="C346" s="77" t="s">
        <v>776</v>
      </c>
      <c r="D346" s="77" t="s">
        <v>833</v>
      </c>
      <c r="E346" s="77" t="s">
        <v>834</v>
      </c>
      <c r="F346" s="77" t="s">
        <v>351</v>
      </c>
      <c r="G346" s="78" t="s">
        <v>668</v>
      </c>
      <c r="H346" s="79" t="s">
        <v>151</v>
      </c>
      <c r="I346" s="80" t="s">
        <v>152</v>
      </c>
      <c r="J346" s="80" t="s">
        <v>454</v>
      </c>
      <c r="K346" s="72">
        <v>100</v>
      </c>
      <c r="L346" s="73">
        <v>100</v>
      </c>
      <c r="M346" s="74">
        <v>100</v>
      </c>
    </row>
    <row r="347" spans="2:13" x14ac:dyDescent="0.3">
      <c r="B347" s="77" t="s">
        <v>17</v>
      </c>
      <c r="C347" s="77" t="s">
        <v>835</v>
      </c>
      <c r="D347" s="77" t="s">
        <v>836</v>
      </c>
      <c r="E347" s="77" t="s">
        <v>837</v>
      </c>
      <c r="F347" s="77" t="s">
        <v>344</v>
      </c>
      <c r="G347" s="78" t="s">
        <v>668</v>
      </c>
      <c r="H347" s="79" t="s">
        <v>151</v>
      </c>
      <c r="I347" s="80" t="s">
        <v>152</v>
      </c>
      <c r="J347" s="80" t="s">
        <v>52</v>
      </c>
      <c r="K347" s="72">
        <v>100</v>
      </c>
      <c r="L347" s="73" t="s">
        <v>114</v>
      </c>
      <c r="M347" s="74" t="s">
        <v>114</v>
      </c>
    </row>
    <row r="348" spans="2:13" x14ac:dyDescent="0.3">
      <c r="B348" s="77" t="s">
        <v>17</v>
      </c>
      <c r="C348" s="77" t="s">
        <v>835</v>
      </c>
      <c r="D348" s="77" t="s">
        <v>838</v>
      </c>
      <c r="E348" s="77" t="s">
        <v>839</v>
      </c>
      <c r="F348" s="77" t="s">
        <v>344</v>
      </c>
      <c r="G348" s="78" t="s">
        <v>668</v>
      </c>
      <c r="H348" s="79" t="s">
        <v>151</v>
      </c>
      <c r="I348" s="80" t="s">
        <v>152</v>
      </c>
      <c r="J348" s="80" t="s">
        <v>454</v>
      </c>
      <c r="K348" s="72">
        <v>100</v>
      </c>
      <c r="L348" s="73" t="s">
        <v>114</v>
      </c>
      <c r="M348" s="74" t="s">
        <v>114</v>
      </c>
    </row>
    <row r="349" spans="2:13" x14ac:dyDescent="0.3">
      <c r="B349" s="77" t="s">
        <v>17</v>
      </c>
      <c r="C349" s="77" t="s">
        <v>835</v>
      </c>
      <c r="D349" s="77" t="s">
        <v>840</v>
      </c>
      <c r="E349" s="77" t="s">
        <v>431</v>
      </c>
      <c r="F349" s="77" t="s">
        <v>351</v>
      </c>
      <c r="G349" s="78" t="s">
        <v>668</v>
      </c>
      <c r="H349" s="79" t="s">
        <v>151</v>
      </c>
      <c r="I349" s="80" t="s">
        <v>152</v>
      </c>
      <c r="J349" s="80" t="s">
        <v>454</v>
      </c>
      <c r="K349" s="72">
        <v>50</v>
      </c>
      <c r="L349" s="73">
        <v>0</v>
      </c>
      <c r="M349" s="74" t="s">
        <v>114</v>
      </c>
    </row>
    <row r="350" spans="2:13" x14ac:dyDescent="0.3">
      <c r="B350" s="77" t="s">
        <v>17</v>
      </c>
      <c r="C350" s="77" t="s">
        <v>835</v>
      </c>
      <c r="D350" s="77" t="s">
        <v>841</v>
      </c>
      <c r="E350" s="77" t="s">
        <v>842</v>
      </c>
      <c r="F350" s="77" t="s">
        <v>351</v>
      </c>
      <c r="G350" s="78" t="s">
        <v>668</v>
      </c>
      <c r="H350" s="79" t="s">
        <v>151</v>
      </c>
      <c r="I350" s="80" t="s">
        <v>152</v>
      </c>
      <c r="J350" s="80" t="s">
        <v>52</v>
      </c>
      <c r="K350" s="72">
        <v>100</v>
      </c>
      <c r="L350" s="73">
        <v>0</v>
      </c>
      <c r="M350" s="74">
        <v>0</v>
      </c>
    </row>
    <row r="351" spans="2:13" x14ac:dyDescent="0.3">
      <c r="B351" s="77" t="s">
        <v>17</v>
      </c>
      <c r="C351" s="77" t="s">
        <v>835</v>
      </c>
      <c r="D351" s="77" t="s">
        <v>843</v>
      </c>
      <c r="E351" s="77" t="s">
        <v>844</v>
      </c>
      <c r="F351" s="77" t="s">
        <v>351</v>
      </c>
      <c r="G351" s="78" t="s">
        <v>668</v>
      </c>
      <c r="H351" s="79" t="s">
        <v>152</v>
      </c>
      <c r="I351" s="80" t="s">
        <v>6</v>
      </c>
      <c r="J351" s="80" t="s">
        <v>6</v>
      </c>
      <c r="K351" s="72" t="s">
        <v>114</v>
      </c>
      <c r="L351" s="73" t="s">
        <v>6</v>
      </c>
      <c r="M351" s="74" t="s">
        <v>114</v>
      </c>
    </row>
    <row r="352" spans="2:13" x14ac:dyDescent="0.3">
      <c r="B352" s="77" t="s">
        <v>17</v>
      </c>
      <c r="C352" s="77" t="s">
        <v>777</v>
      </c>
      <c r="D352" s="77" t="s">
        <v>849</v>
      </c>
      <c r="E352" s="77" t="s">
        <v>850</v>
      </c>
      <c r="F352" s="77" t="s">
        <v>344</v>
      </c>
      <c r="G352" s="78" t="s">
        <v>668</v>
      </c>
      <c r="H352" s="79" t="s">
        <v>151</v>
      </c>
      <c r="I352" s="80" t="s">
        <v>152</v>
      </c>
      <c r="J352" s="80" t="s">
        <v>454</v>
      </c>
      <c r="K352" s="72">
        <v>100</v>
      </c>
      <c r="L352" s="73" t="s">
        <v>114</v>
      </c>
      <c r="M352" s="74" t="s">
        <v>114</v>
      </c>
    </row>
    <row r="353" spans="2:13" x14ac:dyDescent="0.3">
      <c r="B353" s="77" t="s">
        <v>17</v>
      </c>
      <c r="C353" s="77" t="s">
        <v>777</v>
      </c>
      <c r="D353" s="77" t="s">
        <v>851</v>
      </c>
      <c r="E353" s="77" t="s">
        <v>852</v>
      </c>
      <c r="F353" s="77" t="s">
        <v>344</v>
      </c>
      <c r="G353" s="78" t="s">
        <v>668</v>
      </c>
      <c r="H353" s="79" t="s">
        <v>151</v>
      </c>
      <c r="I353" s="80" t="s">
        <v>152</v>
      </c>
      <c r="J353" s="80" t="s">
        <v>454</v>
      </c>
      <c r="K353" s="72">
        <v>100</v>
      </c>
      <c r="L353" s="73" t="s">
        <v>114</v>
      </c>
      <c r="M353" s="74" t="s">
        <v>114</v>
      </c>
    </row>
    <row r="354" spans="2:13" x14ac:dyDescent="0.3">
      <c r="B354" s="77" t="s">
        <v>17</v>
      </c>
      <c r="C354" s="77" t="s">
        <v>777</v>
      </c>
      <c r="D354" s="77" t="s">
        <v>853</v>
      </c>
      <c r="E354" s="77" t="s">
        <v>854</v>
      </c>
      <c r="F354" s="77" t="s">
        <v>351</v>
      </c>
      <c r="G354" s="78" t="s">
        <v>668</v>
      </c>
      <c r="H354" s="79" t="s">
        <v>151</v>
      </c>
      <c r="I354" s="80" t="s">
        <v>152</v>
      </c>
      <c r="J354" s="80" t="s">
        <v>454</v>
      </c>
      <c r="K354" s="72">
        <v>50</v>
      </c>
      <c r="L354" s="73">
        <v>0</v>
      </c>
      <c r="M354" s="74" t="s">
        <v>114</v>
      </c>
    </row>
    <row r="355" spans="2:13" x14ac:dyDescent="0.3">
      <c r="B355" s="77" t="s">
        <v>17</v>
      </c>
      <c r="C355" s="77" t="s">
        <v>777</v>
      </c>
      <c r="D355" s="77" t="s">
        <v>855</v>
      </c>
      <c r="E355" s="77" t="s">
        <v>856</v>
      </c>
      <c r="F355" s="77" t="s">
        <v>351</v>
      </c>
      <c r="G355" s="78" t="s">
        <v>668</v>
      </c>
      <c r="H355" s="79" t="s">
        <v>151</v>
      </c>
      <c r="I355" s="80" t="s">
        <v>152</v>
      </c>
      <c r="J355" s="80" t="s">
        <v>454</v>
      </c>
      <c r="K355" s="72">
        <v>50</v>
      </c>
      <c r="L355" s="73">
        <v>0</v>
      </c>
      <c r="M355" s="74">
        <v>0</v>
      </c>
    </row>
    <row r="356" spans="2:13" x14ac:dyDescent="0.3">
      <c r="B356" s="77" t="s">
        <v>17</v>
      </c>
      <c r="C356" s="77" t="s">
        <v>777</v>
      </c>
      <c r="D356" s="77" t="s">
        <v>857</v>
      </c>
      <c r="E356" s="77" t="s">
        <v>858</v>
      </c>
      <c r="F356" s="77" t="s">
        <v>344</v>
      </c>
      <c r="G356" s="78" t="s">
        <v>668</v>
      </c>
      <c r="H356" s="79" t="s">
        <v>151</v>
      </c>
      <c r="I356" s="80" t="s">
        <v>152</v>
      </c>
      <c r="J356" s="80" t="s">
        <v>454</v>
      </c>
      <c r="K356" s="72">
        <v>50</v>
      </c>
      <c r="L356" s="73" t="s">
        <v>114</v>
      </c>
      <c r="M356" s="74" t="s">
        <v>114</v>
      </c>
    </row>
    <row r="357" spans="2:13" x14ac:dyDescent="0.3">
      <c r="B357" s="77" t="s">
        <v>17</v>
      </c>
      <c r="C357" s="77" t="s">
        <v>777</v>
      </c>
      <c r="D357" s="77" t="s">
        <v>859</v>
      </c>
      <c r="E357" s="77" t="s">
        <v>860</v>
      </c>
      <c r="F357" s="77" t="s">
        <v>351</v>
      </c>
      <c r="G357" s="78" t="s">
        <v>668</v>
      </c>
      <c r="H357" s="79" t="s">
        <v>151</v>
      </c>
      <c r="I357" s="80" t="s">
        <v>152</v>
      </c>
      <c r="J357" s="80" t="s">
        <v>454</v>
      </c>
      <c r="K357" s="72">
        <v>100</v>
      </c>
      <c r="L357" s="73">
        <v>0</v>
      </c>
      <c r="M357" s="74" t="s">
        <v>114</v>
      </c>
    </row>
    <row r="358" spans="2:13" x14ac:dyDescent="0.3">
      <c r="B358" s="77" t="s">
        <v>17</v>
      </c>
      <c r="C358" s="77" t="s">
        <v>778</v>
      </c>
      <c r="D358" s="77" t="s">
        <v>863</v>
      </c>
      <c r="E358" s="77" t="s">
        <v>864</v>
      </c>
      <c r="F358" s="77" t="s">
        <v>351</v>
      </c>
      <c r="G358" s="78" t="s">
        <v>668</v>
      </c>
      <c r="H358" s="79" t="s">
        <v>151</v>
      </c>
      <c r="I358" s="80" t="s">
        <v>152</v>
      </c>
      <c r="J358" s="80" t="s">
        <v>51</v>
      </c>
      <c r="K358" s="72">
        <v>72.5</v>
      </c>
      <c r="L358" s="73">
        <v>15</v>
      </c>
      <c r="M358" s="74">
        <v>45</v>
      </c>
    </row>
    <row r="359" spans="2:13" x14ac:dyDescent="0.3">
      <c r="B359" s="77" t="s">
        <v>17</v>
      </c>
      <c r="C359" s="77" t="s">
        <v>778</v>
      </c>
      <c r="D359" s="77" t="s">
        <v>867</v>
      </c>
      <c r="E359" s="77" t="s">
        <v>868</v>
      </c>
      <c r="F359" s="77" t="s">
        <v>351</v>
      </c>
      <c r="G359" s="78" t="s">
        <v>668</v>
      </c>
      <c r="H359" s="79" t="s">
        <v>151</v>
      </c>
      <c r="I359" s="80" t="s">
        <v>152</v>
      </c>
      <c r="J359" s="80" t="s">
        <v>51</v>
      </c>
      <c r="K359" s="72">
        <v>2.5</v>
      </c>
      <c r="L359" s="73">
        <v>0</v>
      </c>
      <c r="M359" s="74">
        <v>0</v>
      </c>
    </row>
    <row r="360" spans="2:13" x14ac:dyDescent="0.3">
      <c r="B360" s="77" t="s">
        <v>17</v>
      </c>
      <c r="C360" s="77" t="s">
        <v>778</v>
      </c>
      <c r="D360" s="77" t="s">
        <v>873</v>
      </c>
      <c r="E360" s="77" t="s">
        <v>874</v>
      </c>
      <c r="F360" s="77" t="s">
        <v>344</v>
      </c>
      <c r="G360" s="78" t="s">
        <v>668</v>
      </c>
      <c r="H360" s="79" t="s">
        <v>151</v>
      </c>
      <c r="I360" s="80" t="s">
        <v>152</v>
      </c>
      <c r="J360" s="80" t="s">
        <v>454</v>
      </c>
      <c r="K360" s="72">
        <v>100</v>
      </c>
      <c r="L360" s="73" t="s">
        <v>114</v>
      </c>
      <c r="M360" s="74" t="s">
        <v>114</v>
      </c>
    </row>
    <row r="361" spans="2:13" x14ac:dyDescent="0.3">
      <c r="B361" s="77" t="s">
        <v>17</v>
      </c>
      <c r="C361" s="77" t="s">
        <v>778</v>
      </c>
      <c r="D361" s="77" t="s">
        <v>875</v>
      </c>
      <c r="E361" s="77" t="s">
        <v>876</v>
      </c>
      <c r="F361" s="77" t="s">
        <v>351</v>
      </c>
      <c r="G361" s="78" t="s">
        <v>668</v>
      </c>
      <c r="H361" s="79" t="s">
        <v>151</v>
      </c>
      <c r="I361" s="80" t="s">
        <v>152</v>
      </c>
      <c r="J361" s="80" t="s">
        <v>454</v>
      </c>
      <c r="K361" s="72">
        <v>50</v>
      </c>
      <c r="L361" s="73">
        <v>0</v>
      </c>
      <c r="M361" s="74">
        <v>0</v>
      </c>
    </row>
    <row r="362" spans="2:13" x14ac:dyDescent="0.3">
      <c r="B362" s="77" t="s">
        <v>17</v>
      </c>
      <c r="C362" s="77" t="s">
        <v>779</v>
      </c>
      <c r="D362" s="77" t="s">
        <v>877</v>
      </c>
      <c r="E362" s="77" t="s">
        <v>878</v>
      </c>
      <c r="F362" s="77" t="s">
        <v>351</v>
      </c>
      <c r="G362" s="78" t="s">
        <v>668</v>
      </c>
      <c r="H362" s="79" t="s">
        <v>151</v>
      </c>
      <c r="I362" s="80" t="s">
        <v>152</v>
      </c>
      <c r="J362" s="80" t="s">
        <v>454</v>
      </c>
      <c r="K362" s="72">
        <v>100</v>
      </c>
      <c r="L362" s="73">
        <v>0</v>
      </c>
      <c r="M362" s="74">
        <v>100</v>
      </c>
    </row>
    <row r="363" spans="2:13" x14ac:dyDescent="0.3">
      <c r="B363" s="77" t="s">
        <v>17</v>
      </c>
      <c r="C363" s="77" t="s">
        <v>779</v>
      </c>
      <c r="D363" s="77" t="s">
        <v>885</v>
      </c>
      <c r="E363" s="77" t="s">
        <v>886</v>
      </c>
      <c r="F363" s="77" t="s">
        <v>351</v>
      </c>
      <c r="G363" s="78" t="s">
        <v>668</v>
      </c>
      <c r="H363" s="79" t="s">
        <v>151</v>
      </c>
      <c r="I363" s="80" t="s">
        <v>152</v>
      </c>
      <c r="J363" s="80" t="s">
        <v>454</v>
      </c>
      <c r="K363" s="72">
        <v>100</v>
      </c>
      <c r="L363" s="73">
        <v>100</v>
      </c>
      <c r="M363" s="74">
        <v>100</v>
      </c>
    </row>
    <row r="364" spans="2:13" x14ac:dyDescent="0.3">
      <c r="B364" s="77" t="s">
        <v>17</v>
      </c>
      <c r="C364" s="77" t="s">
        <v>779</v>
      </c>
      <c r="D364" s="77" t="s">
        <v>887</v>
      </c>
      <c r="E364" s="77" t="s">
        <v>888</v>
      </c>
      <c r="F364" s="77" t="s">
        <v>351</v>
      </c>
      <c r="G364" s="78" t="s">
        <v>668</v>
      </c>
      <c r="H364" s="79" t="s">
        <v>152</v>
      </c>
      <c r="I364" s="80" t="s">
        <v>6</v>
      </c>
      <c r="J364" s="80" t="s">
        <v>6</v>
      </c>
      <c r="K364" s="72" t="s">
        <v>114</v>
      </c>
      <c r="L364" s="73" t="s">
        <v>6</v>
      </c>
      <c r="M364" s="74" t="s">
        <v>114</v>
      </c>
    </row>
    <row r="365" spans="2:13" x14ac:dyDescent="0.3">
      <c r="B365" s="77" t="s">
        <v>17</v>
      </c>
      <c r="C365" s="77" t="s">
        <v>779</v>
      </c>
      <c r="D365" s="77" t="s">
        <v>889</v>
      </c>
      <c r="E365" s="77" t="s">
        <v>890</v>
      </c>
      <c r="F365" s="77" t="s">
        <v>344</v>
      </c>
      <c r="G365" s="78" t="s">
        <v>668</v>
      </c>
      <c r="H365" s="79" t="s">
        <v>151</v>
      </c>
      <c r="I365" s="80" t="s">
        <v>152</v>
      </c>
      <c r="J365" s="80" t="s">
        <v>454</v>
      </c>
      <c r="K365" s="72">
        <v>100</v>
      </c>
      <c r="L365" s="73" t="s">
        <v>114</v>
      </c>
      <c r="M365" s="74" t="s">
        <v>114</v>
      </c>
    </row>
    <row r="366" spans="2:13" x14ac:dyDescent="0.3">
      <c r="B366" s="77" t="s">
        <v>17</v>
      </c>
      <c r="C366" s="77" t="s">
        <v>779</v>
      </c>
      <c r="D366" s="77" t="s">
        <v>891</v>
      </c>
      <c r="E366" s="77" t="s">
        <v>892</v>
      </c>
      <c r="F366" s="77" t="s">
        <v>351</v>
      </c>
      <c r="G366" s="78" t="s">
        <v>668</v>
      </c>
      <c r="H366" s="79" t="s">
        <v>151</v>
      </c>
      <c r="I366" s="80" t="s">
        <v>152</v>
      </c>
      <c r="J366" s="80" t="s">
        <v>454</v>
      </c>
      <c r="K366" s="72">
        <v>100</v>
      </c>
      <c r="L366" s="73">
        <v>0</v>
      </c>
      <c r="M366" s="74">
        <v>100</v>
      </c>
    </row>
    <row r="367" spans="2:13" x14ac:dyDescent="0.3">
      <c r="B367" s="77" t="s">
        <v>17</v>
      </c>
      <c r="C367" s="77" t="s">
        <v>779</v>
      </c>
      <c r="D367" s="77" t="s">
        <v>893</v>
      </c>
      <c r="E367" s="77" t="s">
        <v>894</v>
      </c>
      <c r="F367" s="77" t="s">
        <v>351</v>
      </c>
      <c r="G367" s="78" t="s">
        <v>668</v>
      </c>
      <c r="H367" s="79" t="s">
        <v>151</v>
      </c>
      <c r="I367" s="80" t="s">
        <v>152</v>
      </c>
      <c r="J367" s="80" t="s">
        <v>454</v>
      </c>
      <c r="K367" s="72">
        <v>50</v>
      </c>
      <c r="L367" s="73">
        <v>0</v>
      </c>
      <c r="M367" s="74">
        <v>100</v>
      </c>
    </row>
    <row r="368" spans="2:13" x14ac:dyDescent="0.3">
      <c r="B368" s="77" t="s">
        <v>18</v>
      </c>
      <c r="C368" s="77" t="s">
        <v>776</v>
      </c>
      <c r="D368" s="77" t="s">
        <v>815</v>
      </c>
      <c r="E368" s="77" t="s">
        <v>816</v>
      </c>
      <c r="F368" s="77" t="s">
        <v>351</v>
      </c>
      <c r="G368" s="78" t="s">
        <v>668</v>
      </c>
      <c r="H368" s="79" t="s">
        <v>151</v>
      </c>
      <c r="I368" s="80" t="s">
        <v>152</v>
      </c>
      <c r="J368" s="80" t="s">
        <v>454</v>
      </c>
      <c r="K368" s="72">
        <v>100</v>
      </c>
      <c r="L368" s="73">
        <v>100</v>
      </c>
      <c r="M368" s="74" t="s">
        <v>114</v>
      </c>
    </row>
    <row r="369" spans="2:13" x14ac:dyDescent="0.3">
      <c r="B369" s="77" t="s">
        <v>18</v>
      </c>
      <c r="C369" s="77" t="s">
        <v>776</v>
      </c>
      <c r="D369" s="77" t="s">
        <v>817</v>
      </c>
      <c r="E369" s="77" t="s">
        <v>818</v>
      </c>
      <c r="F369" s="77" t="s">
        <v>351</v>
      </c>
      <c r="G369" s="78" t="s">
        <v>668</v>
      </c>
      <c r="H369" s="79" t="s">
        <v>151</v>
      </c>
      <c r="I369" s="80" t="s">
        <v>152</v>
      </c>
      <c r="J369" s="80" t="s">
        <v>454</v>
      </c>
      <c r="K369" s="72">
        <v>100</v>
      </c>
      <c r="L369" s="73">
        <v>100</v>
      </c>
      <c r="M369" s="74">
        <v>0</v>
      </c>
    </row>
    <row r="370" spans="2:13" x14ac:dyDescent="0.3">
      <c r="B370" s="77" t="s">
        <v>18</v>
      </c>
      <c r="C370" s="77" t="s">
        <v>776</v>
      </c>
      <c r="D370" s="77" t="s">
        <v>819</v>
      </c>
      <c r="E370" s="77" t="s">
        <v>820</v>
      </c>
      <c r="F370" s="77" t="s">
        <v>351</v>
      </c>
      <c r="G370" s="78" t="s">
        <v>668</v>
      </c>
      <c r="H370" s="79" t="s">
        <v>151</v>
      </c>
      <c r="I370" s="80" t="s">
        <v>152</v>
      </c>
      <c r="J370" s="80" t="s">
        <v>454</v>
      </c>
      <c r="K370" s="72">
        <v>100</v>
      </c>
      <c r="L370" s="73">
        <v>100</v>
      </c>
      <c r="M370" s="74">
        <v>100</v>
      </c>
    </row>
    <row r="371" spans="2:13" x14ac:dyDescent="0.3">
      <c r="B371" s="77" t="s">
        <v>18</v>
      </c>
      <c r="C371" s="77" t="s">
        <v>776</v>
      </c>
      <c r="D371" s="77" t="s">
        <v>823</v>
      </c>
      <c r="E371" s="77" t="s">
        <v>824</v>
      </c>
      <c r="F371" s="77" t="s">
        <v>351</v>
      </c>
      <c r="G371" s="78" t="s">
        <v>668</v>
      </c>
      <c r="H371" s="79" t="s">
        <v>151</v>
      </c>
      <c r="I371" s="80" t="s">
        <v>152</v>
      </c>
      <c r="J371" s="80" t="s">
        <v>454</v>
      </c>
      <c r="K371" s="72">
        <v>100</v>
      </c>
      <c r="L371" s="73">
        <v>100</v>
      </c>
      <c r="M371" s="74">
        <v>100</v>
      </c>
    </row>
    <row r="372" spans="2:13" x14ac:dyDescent="0.3">
      <c r="B372" s="77" t="s">
        <v>18</v>
      </c>
      <c r="C372" s="77" t="s">
        <v>776</v>
      </c>
      <c r="D372" s="77" t="s">
        <v>825</v>
      </c>
      <c r="E372" s="77" t="s">
        <v>826</v>
      </c>
      <c r="F372" s="77" t="s">
        <v>351</v>
      </c>
      <c r="G372" s="78" t="s">
        <v>668</v>
      </c>
      <c r="H372" s="79" t="s">
        <v>151</v>
      </c>
      <c r="I372" s="80" t="s">
        <v>152</v>
      </c>
      <c r="J372" s="80" t="s">
        <v>454</v>
      </c>
      <c r="K372" s="72">
        <v>100</v>
      </c>
      <c r="L372" s="73">
        <v>100</v>
      </c>
      <c r="M372" s="74">
        <v>100</v>
      </c>
    </row>
    <row r="373" spans="2:13" x14ac:dyDescent="0.3">
      <c r="B373" s="77" t="s">
        <v>18</v>
      </c>
      <c r="C373" s="77" t="s">
        <v>776</v>
      </c>
      <c r="D373" s="77" t="s">
        <v>827</v>
      </c>
      <c r="E373" s="77" t="s">
        <v>828</v>
      </c>
      <c r="F373" s="77" t="s">
        <v>351</v>
      </c>
      <c r="G373" s="78" t="s">
        <v>668</v>
      </c>
      <c r="H373" s="79" t="s">
        <v>151</v>
      </c>
      <c r="I373" s="80" t="s">
        <v>152</v>
      </c>
      <c r="J373" s="80" t="s">
        <v>454</v>
      </c>
      <c r="K373" s="72">
        <v>100</v>
      </c>
      <c r="L373" s="73">
        <v>100</v>
      </c>
      <c r="M373" s="74">
        <v>100</v>
      </c>
    </row>
    <row r="374" spans="2:13" x14ac:dyDescent="0.3">
      <c r="B374" s="77" t="s">
        <v>18</v>
      </c>
      <c r="C374" s="77" t="s">
        <v>776</v>
      </c>
      <c r="D374" s="77" t="s">
        <v>829</v>
      </c>
      <c r="E374" s="77" t="s">
        <v>830</v>
      </c>
      <c r="F374" s="77" t="s">
        <v>351</v>
      </c>
      <c r="G374" s="78" t="s">
        <v>668</v>
      </c>
      <c r="H374" s="79" t="s">
        <v>151</v>
      </c>
      <c r="I374" s="80" t="s">
        <v>152</v>
      </c>
      <c r="J374" s="80" t="s">
        <v>454</v>
      </c>
      <c r="K374" s="72">
        <v>100</v>
      </c>
      <c r="L374" s="73">
        <v>100</v>
      </c>
      <c r="M374" s="74" t="s">
        <v>114</v>
      </c>
    </row>
    <row r="375" spans="2:13" x14ac:dyDescent="0.3">
      <c r="B375" s="77" t="s">
        <v>18</v>
      </c>
      <c r="C375" s="77" t="s">
        <v>776</v>
      </c>
      <c r="D375" s="77" t="s">
        <v>831</v>
      </c>
      <c r="E375" s="77" t="s">
        <v>832</v>
      </c>
      <c r="F375" s="77" t="s">
        <v>351</v>
      </c>
      <c r="G375" s="78" t="s">
        <v>668</v>
      </c>
      <c r="H375" s="79" t="s">
        <v>151</v>
      </c>
      <c r="I375" s="80" t="s">
        <v>152</v>
      </c>
      <c r="J375" s="80" t="s">
        <v>454</v>
      </c>
      <c r="K375" s="72">
        <v>100</v>
      </c>
      <c r="L375" s="73">
        <v>100</v>
      </c>
      <c r="M375" s="74" t="s">
        <v>114</v>
      </c>
    </row>
    <row r="376" spans="2:13" x14ac:dyDescent="0.3">
      <c r="B376" s="77" t="s">
        <v>18</v>
      </c>
      <c r="C376" s="77" t="s">
        <v>776</v>
      </c>
      <c r="D376" s="77" t="s">
        <v>833</v>
      </c>
      <c r="E376" s="77" t="s">
        <v>834</v>
      </c>
      <c r="F376" s="77" t="s">
        <v>351</v>
      </c>
      <c r="G376" s="78" t="s">
        <v>668</v>
      </c>
      <c r="H376" s="79" t="s">
        <v>151</v>
      </c>
      <c r="I376" s="80" t="s">
        <v>152</v>
      </c>
      <c r="J376" s="80" t="s">
        <v>454</v>
      </c>
      <c r="K376" s="72">
        <v>100</v>
      </c>
      <c r="L376" s="73">
        <v>100</v>
      </c>
      <c r="M376" s="74" t="s">
        <v>114</v>
      </c>
    </row>
    <row r="377" spans="2:13" x14ac:dyDescent="0.3">
      <c r="B377" s="77" t="s">
        <v>18</v>
      </c>
      <c r="C377" s="77" t="s">
        <v>835</v>
      </c>
      <c r="D377" s="77" t="s">
        <v>836</v>
      </c>
      <c r="E377" s="77" t="s">
        <v>837</v>
      </c>
      <c r="F377" s="77" t="s">
        <v>344</v>
      </c>
      <c r="G377" s="78" t="s">
        <v>668</v>
      </c>
      <c r="H377" s="79" t="s">
        <v>151</v>
      </c>
      <c r="I377" s="80" t="s">
        <v>152</v>
      </c>
      <c r="J377" s="80" t="s">
        <v>51</v>
      </c>
      <c r="K377" s="72">
        <v>100</v>
      </c>
      <c r="L377" s="73" t="s">
        <v>114</v>
      </c>
      <c r="M377" s="74" t="s">
        <v>114</v>
      </c>
    </row>
    <row r="378" spans="2:13" x14ac:dyDescent="0.3">
      <c r="B378" s="77" t="s">
        <v>18</v>
      </c>
      <c r="C378" s="77" t="s">
        <v>835</v>
      </c>
      <c r="D378" s="77" t="s">
        <v>838</v>
      </c>
      <c r="E378" s="77" t="s">
        <v>839</v>
      </c>
      <c r="F378" s="77" t="s">
        <v>344</v>
      </c>
      <c r="G378" s="78" t="s">
        <v>668</v>
      </c>
      <c r="H378" s="79" t="s">
        <v>151</v>
      </c>
      <c r="I378" s="80" t="s">
        <v>152</v>
      </c>
      <c r="J378" s="80" t="s">
        <v>454</v>
      </c>
      <c r="K378" s="72">
        <v>100</v>
      </c>
      <c r="L378" s="73" t="s">
        <v>114</v>
      </c>
      <c r="M378" s="74" t="s">
        <v>114</v>
      </c>
    </row>
    <row r="379" spans="2:13" x14ac:dyDescent="0.3">
      <c r="B379" s="77" t="s">
        <v>18</v>
      </c>
      <c r="C379" s="77" t="s">
        <v>835</v>
      </c>
      <c r="D379" s="77" t="s">
        <v>840</v>
      </c>
      <c r="E379" s="77" t="s">
        <v>431</v>
      </c>
      <c r="F379" s="77" t="s">
        <v>351</v>
      </c>
      <c r="G379" s="78" t="s">
        <v>668</v>
      </c>
      <c r="H379" s="79" t="s">
        <v>151</v>
      </c>
      <c r="I379" s="80" t="s">
        <v>152</v>
      </c>
      <c r="J379" s="80" t="s">
        <v>454</v>
      </c>
      <c r="K379" s="72">
        <v>100</v>
      </c>
      <c r="L379" s="73">
        <v>100</v>
      </c>
      <c r="M379" s="74" t="s">
        <v>114</v>
      </c>
    </row>
    <row r="380" spans="2:13" x14ac:dyDescent="0.3">
      <c r="B380" s="77" t="s">
        <v>18</v>
      </c>
      <c r="C380" s="77" t="s">
        <v>835</v>
      </c>
      <c r="D380" s="77" t="s">
        <v>841</v>
      </c>
      <c r="E380" s="77" t="s">
        <v>842</v>
      </c>
      <c r="F380" s="77" t="s">
        <v>351</v>
      </c>
      <c r="G380" s="78" t="s">
        <v>668</v>
      </c>
      <c r="H380" s="79" t="s">
        <v>151</v>
      </c>
      <c r="I380" s="80" t="s">
        <v>152</v>
      </c>
      <c r="J380" s="80" t="s">
        <v>51</v>
      </c>
      <c r="K380" s="72">
        <v>70</v>
      </c>
      <c r="L380" s="73">
        <v>50</v>
      </c>
      <c r="M380" s="74" t="s">
        <v>114</v>
      </c>
    </row>
    <row r="381" spans="2:13" x14ac:dyDescent="0.3">
      <c r="B381" s="77" t="s">
        <v>18</v>
      </c>
      <c r="C381" s="77" t="s">
        <v>835</v>
      </c>
      <c r="D381" s="77" t="s">
        <v>843</v>
      </c>
      <c r="E381" s="77" t="s">
        <v>844</v>
      </c>
      <c r="F381" s="77" t="s">
        <v>351</v>
      </c>
      <c r="G381" s="78" t="s">
        <v>668</v>
      </c>
      <c r="H381" s="79" t="s">
        <v>151</v>
      </c>
      <c r="I381" s="80" t="s">
        <v>152</v>
      </c>
      <c r="J381" s="80" t="s">
        <v>51</v>
      </c>
      <c r="K381" s="72">
        <v>60</v>
      </c>
      <c r="L381" s="73">
        <v>0</v>
      </c>
      <c r="M381" s="74" t="s">
        <v>114</v>
      </c>
    </row>
    <row r="382" spans="2:13" x14ac:dyDescent="0.3">
      <c r="B382" s="77" t="s">
        <v>18</v>
      </c>
      <c r="C382" s="77" t="s">
        <v>777</v>
      </c>
      <c r="D382" s="77" t="s">
        <v>849</v>
      </c>
      <c r="E382" s="77" t="s">
        <v>850</v>
      </c>
      <c r="F382" s="77" t="s">
        <v>344</v>
      </c>
      <c r="G382" s="78" t="s">
        <v>668</v>
      </c>
      <c r="H382" s="79" t="s">
        <v>151</v>
      </c>
      <c r="I382" s="80" t="s">
        <v>152</v>
      </c>
      <c r="J382" s="80" t="s">
        <v>454</v>
      </c>
      <c r="K382" s="72">
        <v>100</v>
      </c>
      <c r="L382" s="73" t="s">
        <v>114</v>
      </c>
      <c r="M382" s="74" t="s">
        <v>114</v>
      </c>
    </row>
    <row r="383" spans="2:13" x14ac:dyDescent="0.3">
      <c r="B383" s="77" t="s">
        <v>18</v>
      </c>
      <c r="C383" s="77" t="s">
        <v>777</v>
      </c>
      <c r="D383" s="77" t="s">
        <v>851</v>
      </c>
      <c r="E383" s="77" t="s">
        <v>852</v>
      </c>
      <c r="F383" s="77" t="s">
        <v>344</v>
      </c>
      <c r="G383" s="78" t="s">
        <v>668</v>
      </c>
      <c r="H383" s="79" t="s">
        <v>151</v>
      </c>
      <c r="I383" s="80" t="s">
        <v>152</v>
      </c>
      <c r="J383" s="80" t="s">
        <v>454</v>
      </c>
      <c r="K383" s="72">
        <v>100</v>
      </c>
      <c r="L383" s="73" t="s">
        <v>114</v>
      </c>
      <c r="M383" s="74" t="s">
        <v>114</v>
      </c>
    </row>
    <row r="384" spans="2:13" x14ac:dyDescent="0.3">
      <c r="B384" s="77" t="s">
        <v>18</v>
      </c>
      <c r="C384" s="77" t="s">
        <v>777</v>
      </c>
      <c r="D384" s="77" t="s">
        <v>853</v>
      </c>
      <c r="E384" s="77" t="s">
        <v>854</v>
      </c>
      <c r="F384" s="77" t="s">
        <v>351</v>
      </c>
      <c r="G384" s="78" t="s">
        <v>668</v>
      </c>
      <c r="H384" s="79" t="s">
        <v>151</v>
      </c>
      <c r="I384" s="80" t="s">
        <v>152</v>
      </c>
      <c r="J384" s="80" t="s">
        <v>454</v>
      </c>
      <c r="K384" s="72">
        <v>100</v>
      </c>
      <c r="L384" s="73">
        <v>0</v>
      </c>
      <c r="M384" s="74" t="s">
        <v>114</v>
      </c>
    </row>
    <row r="385" spans="2:13" x14ac:dyDescent="0.3">
      <c r="B385" s="77" t="s">
        <v>18</v>
      </c>
      <c r="C385" s="77" t="s">
        <v>777</v>
      </c>
      <c r="D385" s="77" t="s">
        <v>855</v>
      </c>
      <c r="E385" s="77" t="s">
        <v>856</v>
      </c>
      <c r="F385" s="77" t="s">
        <v>351</v>
      </c>
      <c r="G385" s="78" t="s">
        <v>668</v>
      </c>
      <c r="H385" s="79" t="s">
        <v>151</v>
      </c>
      <c r="I385" s="80" t="s">
        <v>152</v>
      </c>
      <c r="J385" s="80" t="s">
        <v>454</v>
      </c>
      <c r="K385" s="72">
        <v>100</v>
      </c>
      <c r="L385" s="73">
        <v>0</v>
      </c>
      <c r="M385" s="74">
        <v>0</v>
      </c>
    </row>
    <row r="386" spans="2:13" x14ac:dyDescent="0.3">
      <c r="B386" s="77" t="s">
        <v>18</v>
      </c>
      <c r="C386" s="77" t="s">
        <v>777</v>
      </c>
      <c r="D386" s="77" t="s">
        <v>857</v>
      </c>
      <c r="E386" s="77" t="s">
        <v>858</v>
      </c>
      <c r="F386" s="77" t="s">
        <v>344</v>
      </c>
      <c r="G386" s="78" t="s">
        <v>668</v>
      </c>
      <c r="H386" s="79" t="s">
        <v>151</v>
      </c>
      <c r="I386" s="80" t="s">
        <v>152</v>
      </c>
      <c r="J386" s="80" t="s">
        <v>454</v>
      </c>
      <c r="K386" s="72">
        <v>100</v>
      </c>
      <c r="L386" s="73" t="s">
        <v>114</v>
      </c>
      <c r="M386" s="74" t="s">
        <v>114</v>
      </c>
    </row>
    <row r="387" spans="2:13" x14ac:dyDescent="0.3">
      <c r="B387" s="77" t="s">
        <v>18</v>
      </c>
      <c r="C387" s="77" t="s">
        <v>777</v>
      </c>
      <c r="D387" s="77" t="s">
        <v>859</v>
      </c>
      <c r="E387" s="77" t="s">
        <v>860</v>
      </c>
      <c r="F387" s="77" t="s">
        <v>351</v>
      </c>
      <c r="G387" s="78" t="s">
        <v>668</v>
      </c>
      <c r="H387" s="79" t="s">
        <v>151</v>
      </c>
      <c r="I387" s="80" t="s">
        <v>152</v>
      </c>
      <c r="J387" s="80" t="s">
        <v>454</v>
      </c>
      <c r="K387" s="72">
        <v>50</v>
      </c>
      <c r="L387" s="73">
        <v>0</v>
      </c>
      <c r="M387" s="74">
        <v>0</v>
      </c>
    </row>
    <row r="388" spans="2:13" x14ac:dyDescent="0.3">
      <c r="B388" s="77" t="s">
        <v>18</v>
      </c>
      <c r="C388" s="77" t="s">
        <v>778</v>
      </c>
      <c r="D388" s="77" t="s">
        <v>863</v>
      </c>
      <c r="E388" s="77" t="s">
        <v>864</v>
      </c>
      <c r="F388" s="77" t="s">
        <v>351</v>
      </c>
      <c r="G388" s="78" t="s">
        <v>668</v>
      </c>
      <c r="H388" s="79" t="s">
        <v>151</v>
      </c>
      <c r="I388" s="80" t="s">
        <v>152</v>
      </c>
      <c r="J388" s="80" t="s">
        <v>454</v>
      </c>
      <c r="K388" s="72">
        <v>50</v>
      </c>
      <c r="L388" s="73">
        <v>0</v>
      </c>
      <c r="M388" s="74" t="s">
        <v>114</v>
      </c>
    </row>
    <row r="389" spans="2:13" x14ac:dyDescent="0.3">
      <c r="B389" s="77" t="s">
        <v>18</v>
      </c>
      <c r="C389" s="77" t="s">
        <v>778</v>
      </c>
      <c r="D389" s="77" t="s">
        <v>867</v>
      </c>
      <c r="E389" s="77" t="s">
        <v>868</v>
      </c>
      <c r="F389" s="77" t="s">
        <v>351</v>
      </c>
      <c r="G389" s="78" t="s">
        <v>668</v>
      </c>
      <c r="H389" s="79" t="s">
        <v>151</v>
      </c>
      <c r="I389" s="80" t="s">
        <v>152</v>
      </c>
      <c r="J389" s="80" t="s">
        <v>454</v>
      </c>
      <c r="K389" s="72">
        <v>100</v>
      </c>
      <c r="L389" s="73">
        <v>100</v>
      </c>
      <c r="M389" s="74" t="s">
        <v>114</v>
      </c>
    </row>
    <row r="390" spans="2:13" x14ac:dyDescent="0.3">
      <c r="B390" s="77" t="s">
        <v>18</v>
      </c>
      <c r="C390" s="77" t="s">
        <v>778</v>
      </c>
      <c r="D390" s="77" t="s">
        <v>873</v>
      </c>
      <c r="E390" s="77" t="s">
        <v>874</v>
      </c>
      <c r="F390" s="77" t="s">
        <v>344</v>
      </c>
      <c r="G390" s="78" t="s">
        <v>668</v>
      </c>
      <c r="H390" s="79" t="s">
        <v>151</v>
      </c>
      <c r="I390" s="80" t="s">
        <v>152</v>
      </c>
      <c r="J390" s="80" t="s">
        <v>454</v>
      </c>
      <c r="K390" s="72">
        <v>100</v>
      </c>
      <c r="L390" s="73" t="s">
        <v>114</v>
      </c>
      <c r="M390" s="74" t="s">
        <v>114</v>
      </c>
    </row>
    <row r="391" spans="2:13" x14ac:dyDescent="0.3">
      <c r="B391" s="77" t="s">
        <v>18</v>
      </c>
      <c r="C391" s="77" t="s">
        <v>778</v>
      </c>
      <c r="D391" s="77" t="s">
        <v>875</v>
      </c>
      <c r="E391" s="77" t="s">
        <v>876</v>
      </c>
      <c r="F391" s="77" t="s">
        <v>351</v>
      </c>
      <c r="G391" s="78" t="s">
        <v>668</v>
      </c>
      <c r="H391" s="79" t="s">
        <v>151</v>
      </c>
      <c r="I391" s="80" t="s">
        <v>152</v>
      </c>
      <c r="J391" s="80" t="s">
        <v>454</v>
      </c>
      <c r="K391" s="72">
        <v>100</v>
      </c>
      <c r="L391" s="73">
        <v>100</v>
      </c>
      <c r="M391" s="74">
        <v>100</v>
      </c>
    </row>
    <row r="392" spans="2:13" x14ac:dyDescent="0.3">
      <c r="B392" s="77" t="s">
        <v>18</v>
      </c>
      <c r="C392" s="77" t="s">
        <v>779</v>
      </c>
      <c r="D392" s="77" t="s">
        <v>877</v>
      </c>
      <c r="E392" s="77" t="s">
        <v>878</v>
      </c>
      <c r="F392" s="77" t="s">
        <v>351</v>
      </c>
      <c r="G392" s="78" t="s">
        <v>668</v>
      </c>
      <c r="H392" s="79" t="s">
        <v>151</v>
      </c>
      <c r="I392" s="80" t="s">
        <v>152</v>
      </c>
      <c r="J392" s="80" t="s">
        <v>454</v>
      </c>
      <c r="K392" s="72">
        <v>100</v>
      </c>
      <c r="L392" s="73">
        <v>100</v>
      </c>
      <c r="M392" s="74" t="s">
        <v>114</v>
      </c>
    </row>
    <row r="393" spans="2:13" x14ac:dyDescent="0.3">
      <c r="B393" s="77" t="s">
        <v>18</v>
      </c>
      <c r="C393" s="77" t="s">
        <v>779</v>
      </c>
      <c r="D393" s="77" t="s">
        <v>885</v>
      </c>
      <c r="E393" s="77" t="s">
        <v>886</v>
      </c>
      <c r="F393" s="77" t="s">
        <v>351</v>
      </c>
      <c r="G393" s="78" t="s">
        <v>668</v>
      </c>
      <c r="H393" s="79" t="s">
        <v>152</v>
      </c>
      <c r="I393" s="80" t="s">
        <v>6</v>
      </c>
      <c r="J393" s="80" t="s">
        <v>6</v>
      </c>
      <c r="K393" s="72" t="s">
        <v>114</v>
      </c>
      <c r="L393" s="73" t="s">
        <v>6</v>
      </c>
      <c r="M393" s="74" t="s">
        <v>114</v>
      </c>
    </row>
    <row r="394" spans="2:13" x14ac:dyDescent="0.3">
      <c r="B394" s="77" t="s">
        <v>18</v>
      </c>
      <c r="C394" s="77" t="s">
        <v>779</v>
      </c>
      <c r="D394" s="77" t="s">
        <v>887</v>
      </c>
      <c r="E394" s="77" t="s">
        <v>888</v>
      </c>
      <c r="F394" s="77" t="s">
        <v>351</v>
      </c>
      <c r="G394" s="78" t="s">
        <v>668</v>
      </c>
      <c r="H394" s="79" t="s">
        <v>152</v>
      </c>
      <c r="I394" s="80" t="s">
        <v>6</v>
      </c>
      <c r="J394" s="80" t="s">
        <v>6</v>
      </c>
      <c r="K394" s="72" t="s">
        <v>114</v>
      </c>
      <c r="L394" s="73" t="s">
        <v>6</v>
      </c>
      <c r="M394" s="74" t="s">
        <v>114</v>
      </c>
    </row>
    <row r="395" spans="2:13" x14ac:dyDescent="0.3">
      <c r="B395" s="77" t="s">
        <v>18</v>
      </c>
      <c r="C395" s="77" t="s">
        <v>779</v>
      </c>
      <c r="D395" s="77" t="s">
        <v>889</v>
      </c>
      <c r="E395" s="77" t="s">
        <v>890</v>
      </c>
      <c r="F395" s="77" t="s">
        <v>344</v>
      </c>
      <c r="G395" s="78" t="s">
        <v>668</v>
      </c>
      <c r="H395" s="79" t="s">
        <v>151</v>
      </c>
      <c r="I395" s="80" t="s">
        <v>152</v>
      </c>
      <c r="J395" s="80" t="s">
        <v>454</v>
      </c>
      <c r="K395" s="72">
        <v>100</v>
      </c>
      <c r="L395" s="73" t="s">
        <v>114</v>
      </c>
      <c r="M395" s="74" t="s">
        <v>114</v>
      </c>
    </row>
    <row r="396" spans="2:13" x14ac:dyDescent="0.3">
      <c r="B396" s="77" t="s">
        <v>18</v>
      </c>
      <c r="C396" s="77" t="s">
        <v>779</v>
      </c>
      <c r="D396" s="77" t="s">
        <v>891</v>
      </c>
      <c r="E396" s="77" t="s">
        <v>892</v>
      </c>
      <c r="F396" s="77" t="s">
        <v>351</v>
      </c>
      <c r="G396" s="78" t="s">
        <v>668</v>
      </c>
      <c r="H396" s="79" t="s">
        <v>151</v>
      </c>
      <c r="I396" s="80" t="s">
        <v>152</v>
      </c>
      <c r="J396" s="80" t="s">
        <v>454</v>
      </c>
      <c r="K396" s="72">
        <v>100</v>
      </c>
      <c r="L396" s="73" t="s">
        <v>114</v>
      </c>
      <c r="M396" s="74">
        <v>0</v>
      </c>
    </row>
    <row r="397" spans="2:13" x14ac:dyDescent="0.3">
      <c r="B397" s="77" t="s">
        <v>18</v>
      </c>
      <c r="C397" s="77" t="s">
        <v>779</v>
      </c>
      <c r="D397" s="77" t="s">
        <v>893</v>
      </c>
      <c r="E397" s="77" t="s">
        <v>894</v>
      </c>
      <c r="F397" s="77" t="s">
        <v>351</v>
      </c>
      <c r="G397" s="78" t="s">
        <v>668</v>
      </c>
      <c r="H397" s="79" t="s">
        <v>151</v>
      </c>
      <c r="I397" s="80" t="s">
        <v>152</v>
      </c>
      <c r="J397" s="80" t="s">
        <v>454</v>
      </c>
      <c r="K397" s="72">
        <v>100</v>
      </c>
      <c r="L397" s="73" t="s">
        <v>114</v>
      </c>
      <c r="M397" s="74" t="s">
        <v>114</v>
      </c>
    </row>
    <row r="398" spans="2:13" x14ac:dyDescent="0.3">
      <c r="B398" s="77" t="s">
        <v>19</v>
      </c>
      <c r="C398" s="77" t="s">
        <v>776</v>
      </c>
      <c r="D398" s="77" t="s">
        <v>815</v>
      </c>
      <c r="E398" s="77" t="s">
        <v>816</v>
      </c>
      <c r="F398" s="77" t="s">
        <v>351</v>
      </c>
      <c r="G398" s="78" t="s">
        <v>668</v>
      </c>
      <c r="H398" s="79" t="s">
        <v>151</v>
      </c>
      <c r="I398" s="80" t="s">
        <v>152</v>
      </c>
      <c r="J398" s="80" t="s">
        <v>454</v>
      </c>
      <c r="K398" s="72">
        <v>50</v>
      </c>
      <c r="L398" s="73" t="s">
        <v>114</v>
      </c>
      <c r="M398" s="74">
        <v>0</v>
      </c>
    </row>
    <row r="399" spans="2:13" x14ac:dyDescent="0.3">
      <c r="B399" s="77" t="s">
        <v>19</v>
      </c>
      <c r="C399" s="77" t="s">
        <v>776</v>
      </c>
      <c r="D399" s="77" t="s">
        <v>817</v>
      </c>
      <c r="E399" s="77" t="s">
        <v>818</v>
      </c>
      <c r="F399" s="77" t="s">
        <v>351</v>
      </c>
      <c r="G399" s="78" t="s">
        <v>668</v>
      </c>
      <c r="H399" s="79" t="s">
        <v>151</v>
      </c>
      <c r="I399" s="80" t="s">
        <v>152</v>
      </c>
      <c r="J399" s="80" t="s">
        <v>454</v>
      </c>
      <c r="K399" s="72">
        <v>50</v>
      </c>
      <c r="L399" s="73" t="s">
        <v>114</v>
      </c>
      <c r="M399" s="74">
        <v>0</v>
      </c>
    </row>
    <row r="400" spans="2:13" x14ac:dyDescent="0.3">
      <c r="B400" s="77" t="s">
        <v>19</v>
      </c>
      <c r="C400" s="77" t="s">
        <v>776</v>
      </c>
      <c r="D400" s="77" t="s">
        <v>819</v>
      </c>
      <c r="E400" s="77" t="s">
        <v>820</v>
      </c>
      <c r="F400" s="77" t="s">
        <v>351</v>
      </c>
      <c r="G400" s="78" t="s">
        <v>668</v>
      </c>
      <c r="H400" s="79" t="s">
        <v>151</v>
      </c>
      <c r="I400" s="80" t="s">
        <v>152</v>
      </c>
      <c r="J400" s="80" t="s">
        <v>454</v>
      </c>
      <c r="K400" s="72">
        <v>0</v>
      </c>
      <c r="L400" s="73" t="s">
        <v>114</v>
      </c>
      <c r="M400" s="74">
        <v>0</v>
      </c>
    </row>
    <row r="401" spans="2:13" x14ac:dyDescent="0.3">
      <c r="B401" s="77" t="s">
        <v>19</v>
      </c>
      <c r="C401" s="77" t="s">
        <v>776</v>
      </c>
      <c r="D401" s="77" t="s">
        <v>823</v>
      </c>
      <c r="E401" s="77" t="s">
        <v>824</v>
      </c>
      <c r="F401" s="77" t="s">
        <v>351</v>
      </c>
      <c r="G401" s="78" t="s">
        <v>668</v>
      </c>
      <c r="H401" s="79" t="s">
        <v>151</v>
      </c>
      <c r="I401" s="80" t="s">
        <v>152</v>
      </c>
      <c r="J401" s="80" t="s">
        <v>454</v>
      </c>
      <c r="K401" s="72">
        <v>50</v>
      </c>
      <c r="L401" s="73" t="s">
        <v>114</v>
      </c>
      <c r="M401" s="74">
        <v>0</v>
      </c>
    </row>
    <row r="402" spans="2:13" x14ac:dyDescent="0.3">
      <c r="B402" s="77" t="s">
        <v>19</v>
      </c>
      <c r="C402" s="77" t="s">
        <v>776</v>
      </c>
      <c r="D402" s="77" t="s">
        <v>825</v>
      </c>
      <c r="E402" s="77" t="s">
        <v>826</v>
      </c>
      <c r="F402" s="77" t="s">
        <v>351</v>
      </c>
      <c r="G402" s="78" t="s">
        <v>668</v>
      </c>
      <c r="H402" s="79" t="s">
        <v>151</v>
      </c>
      <c r="I402" s="80" t="s">
        <v>152</v>
      </c>
      <c r="J402" s="80" t="s">
        <v>454</v>
      </c>
      <c r="K402" s="72">
        <v>100</v>
      </c>
      <c r="L402" s="73">
        <v>0</v>
      </c>
      <c r="M402" s="74">
        <v>0</v>
      </c>
    </row>
    <row r="403" spans="2:13" x14ac:dyDescent="0.3">
      <c r="B403" s="77" t="s">
        <v>19</v>
      </c>
      <c r="C403" s="77" t="s">
        <v>776</v>
      </c>
      <c r="D403" s="77" t="s">
        <v>827</v>
      </c>
      <c r="E403" s="77" t="s">
        <v>828</v>
      </c>
      <c r="F403" s="77" t="s">
        <v>351</v>
      </c>
      <c r="G403" s="78" t="s">
        <v>668</v>
      </c>
      <c r="H403" s="79" t="s">
        <v>151</v>
      </c>
      <c r="I403" s="80" t="s">
        <v>152</v>
      </c>
      <c r="J403" s="80" t="s">
        <v>454</v>
      </c>
      <c r="K403" s="72">
        <v>100</v>
      </c>
      <c r="L403" s="73">
        <v>0</v>
      </c>
      <c r="M403" s="74" t="s">
        <v>114</v>
      </c>
    </row>
    <row r="404" spans="2:13" x14ac:dyDescent="0.3">
      <c r="B404" s="77" t="s">
        <v>19</v>
      </c>
      <c r="C404" s="77" t="s">
        <v>776</v>
      </c>
      <c r="D404" s="77" t="s">
        <v>829</v>
      </c>
      <c r="E404" s="77" t="s">
        <v>830</v>
      </c>
      <c r="F404" s="77" t="s">
        <v>351</v>
      </c>
      <c r="G404" s="78" t="s">
        <v>668</v>
      </c>
      <c r="H404" s="79" t="s">
        <v>151</v>
      </c>
      <c r="I404" s="80" t="s">
        <v>152</v>
      </c>
      <c r="J404" s="80" t="s">
        <v>454</v>
      </c>
      <c r="K404" s="72">
        <v>0</v>
      </c>
      <c r="L404" s="73" t="s">
        <v>114</v>
      </c>
      <c r="M404" s="74" t="s">
        <v>114</v>
      </c>
    </row>
    <row r="405" spans="2:13" x14ac:dyDescent="0.3">
      <c r="B405" s="77" t="s">
        <v>19</v>
      </c>
      <c r="C405" s="77" t="s">
        <v>776</v>
      </c>
      <c r="D405" s="77" t="s">
        <v>831</v>
      </c>
      <c r="E405" s="77" t="s">
        <v>832</v>
      </c>
      <c r="F405" s="77" t="s">
        <v>351</v>
      </c>
      <c r="G405" s="78" t="s">
        <v>668</v>
      </c>
      <c r="H405" s="79" t="s">
        <v>151</v>
      </c>
      <c r="I405" s="80" t="s">
        <v>152</v>
      </c>
      <c r="J405" s="80" t="s">
        <v>454</v>
      </c>
      <c r="K405" s="72">
        <v>50</v>
      </c>
      <c r="L405" s="73" t="s">
        <v>114</v>
      </c>
      <c r="M405" s="74" t="s">
        <v>114</v>
      </c>
    </row>
    <row r="406" spans="2:13" x14ac:dyDescent="0.3">
      <c r="B406" s="77" t="s">
        <v>19</v>
      </c>
      <c r="C406" s="77" t="s">
        <v>776</v>
      </c>
      <c r="D406" s="77" t="s">
        <v>833</v>
      </c>
      <c r="E406" s="77" t="s">
        <v>834</v>
      </c>
      <c r="F406" s="77" t="s">
        <v>351</v>
      </c>
      <c r="G406" s="78" t="s">
        <v>668</v>
      </c>
      <c r="H406" s="79" t="s">
        <v>151</v>
      </c>
      <c r="I406" s="80" t="s">
        <v>152</v>
      </c>
      <c r="J406" s="80" t="s">
        <v>454</v>
      </c>
      <c r="K406" s="72">
        <v>100</v>
      </c>
      <c r="L406" s="73" t="s">
        <v>114</v>
      </c>
      <c r="M406" s="74" t="s">
        <v>114</v>
      </c>
    </row>
    <row r="407" spans="2:13" x14ac:dyDescent="0.3">
      <c r="B407" s="77" t="s">
        <v>19</v>
      </c>
      <c r="C407" s="77" t="s">
        <v>835</v>
      </c>
      <c r="D407" s="77" t="s">
        <v>836</v>
      </c>
      <c r="E407" s="77" t="s">
        <v>837</v>
      </c>
      <c r="F407" s="77" t="s">
        <v>344</v>
      </c>
      <c r="G407" s="78" t="s">
        <v>668</v>
      </c>
      <c r="H407" s="79" t="s">
        <v>151</v>
      </c>
      <c r="I407" s="80" t="s">
        <v>152</v>
      </c>
      <c r="J407" s="80" t="s">
        <v>454</v>
      </c>
      <c r="K407" s="72">
        <v>0</v>
      </c>
      <c r="L407" s="73" t="s">
        <v>114</v>
      </c>
      <c r="M407" s="74" t="s">
        <v>114</v>
      </c>
    </row>
    <row r="408" spans="2:13" x14ac:dyDescent="0.3">
      <c r="B408" s="77" t="s">
        <v>19</v>
      </c>
      <c r="C408" s="77" t="s">
        <v>835</v>
      </c>
      <c r="D408" s="77" t="s">
        <v>838</v>
      </c>
      <c r="E408" s="77" t="s">
        <v>839</v>
      </c>
      <c r="F408" s="77" t="s">
        <v>344</v>
      </c>
      <c r="G408" s="78" t="s">
        <v>668</v>
      </c>
      <c r="H408" s="79" t="s">
        <v>151</v>
      </c>
      <c r="I408" s="80" t="s">
        <v>152</v>
      </c>
      <c r="J408" s="80" t="s">
        <v>454</v>
      </c>
      <c r="K408" s="72">
        <v>0</v>
      </c>
      <c r="L408" s="73" t="s">
        <v>114</v>
      </c>
      <c r="M408" s="74" t="s">
        <v>114</v>
      </c>
    </row>
    <row r="409" spans="2:13" x14ac:dyDescent="0.3">
      <c r="B409" s="77" t="s">
        <v>19</v>
      </c>
      <c r="C409" s="77" t="s">
        <v>835</v>
      </c>
      <c r="D409" s="77" t="s">
        <v>840</v>
      </c>
      <c r="E409" s="77" t="s">
        <v>431</v>
      </c>
      <c r="F409" s="77" t="s">
        <v>351</v>
      </c>
      <c r="G409" s="78" t="s">
        <v>668</v>
      </c>
      <c r="H409" s="79" t="s">
        <v>151</v>
      </c>
      <c r="I409" s="80" t="s">
        <v>152</v>
      </c>
      <c r="J409" s="80" t="s">
        <v>454</v>
      </c>
      <c r="K409" s="72">
        <v>50</v>
      </c>
      <c r="L409" s="73">
        <v>0</v>
      </c>
      <c r="M409" s="74">
        <v>0</v>
      </c>
    </row>
    <row r="410" spans="2:13" x14ac:dyDescent="0.3">
      <c r="B410" s="77" t="s">
        <v>19</v>
      </c>
      <c r="C410" s="77" t="s">
        <v>835</v>
      </c>
      <c r="D410" s="77" t="s">
        <v>841</v>
      </c>
      <c r="E410" s="77" t="s">
        <v>842</v>
      </c>
      <c r="F410" s="77" t="s">
        <v>351</v>
      </c>
      <c r="G410" s="78" t="s">
        <v>668</v>
      </c>
      <c r="H410" s="79" t="s">
        <v>151</v>
      </c>
      <c r="I410" s="80" t="s">
        <v>152</v>
      </c>
      <c r="J410" s="80" t="s">
        <v>51</v>
      </c>
      <c r="K410" s="72">
        <v>30</v>
      </c>
      <c r="L410" s="73" t="s">
        <v>114</v>
      </c>
      <c r="M410" s="74" t="s">
        <v>114</v>
      </c>
    </row>
    <row r="411" spans="2:13" x14ac:dyDescent="0.3">
      <c r="B411" s="77" t="s">
        <v>19</v>
      </c>
      <c r="C411" s="77" t="s">
        <v>835</v>
      </c>
      <c r="D411" s="77" t="s">
        <v>843</v>
      </c>
      <c r="E411" s="77" t="s">
        <v>844</v>
      </c>
      <c r="F411" s="77" t="s">
        <v>351</v>
      </c>
      <c r="G411" s="78" t="s">
        <v>668</v>
      </c>
      <c r="H411" s="79" t="s">
        <v>151</v>
      </c>
      <c r="I411" s="80" t="s">
        <v>152</v>
      </c>
      <c r="J411" s="80" t="s">
        <v>51</v>
      </c>
      <c r="K411" s="72">
        <v>10</v>
      </c>
      <c r="L411" s="73" t="s">
        <v>114</v>
      </c>
      <c r="M411" s="74" t="s">
        <v>114</v>
      </c>
    </row>
    <row r="412" spans="2:13" x14ac:dyDescent="0.3">
      <c r="B412" s="77" t="s">
        <v>19</v>
      </c>
      <c r="C412" s="77" t="s">
        <v>777</v>
      </c>
      <c r="D412" s="77" t="s">
        <v>849</v>
      </c>
      <c r="E412" s="77" t="s">
        <v>850</v>
      </c>
      <c r="F412" s="77" t="s">
        <v>344</v>
      </c>
      <c r="G412" s="78" t="s">
        <v>668</v>
      </c>
      <c r="H412" s="79" t="s">
        <v>151</v>
      </c>
      <c r="I412" s="80" t="s">
        <v>152</v>
      </c>
      <c r="J412" s="80" t="s">
        <v>454</v>
      </c>
      <c r="K412" s="72">
        <v>100</v>
      </c>
      <c r="L412" s="73" t="s">
        <v>114</v>
      </c>
      <c r="M412" s="74" t="s">
        <v>114</v>
      </c>
    </row>
    <row r="413" spans="2:13" x14ac:dyDescent="0.3">
      <c r="B413" s="77" t="s">
        <v>19</v>
      </c>
      <c r="C413" s="77" t="s">
        <v>777</v>
      </c>
      <c r="D413" s="77" t="s">
        <v>851</v>
      </c>
      <c r="E413" s="77" t="s">
        <v>852</v>
      </c>
      <c r="F413" s="77" t="s">
        <v>344</v>
      </c>
      <c r="G413" s="78" t="s">
        <v>668</v>
      </c>
      <c r="H413" s="79" t="s">
        <v>151</v>
      </c>
      <c r="I413" s="80" t="s">
        <v>152</v>
      </c>
      <c r="J413" s="80" t="s">
        <v>454</v>
      </c>
      <c r="K413" s="72">
        <v>100</v>
      </c>
      <c r="L413" s="73" t="s">
        <v>114</v>
      </c>
      <c r="M413" s="74" t="s">
        <v>114</v>
      </c>
    </row>
    <row r="414" spans="2:13" x14ac:dyDescent="0.3">
      <c r="B414" s="77" t="s">
        <v>19</v>
      </c>
      <c r="C414" s="77" t="s">
        <v>777</v>
      </c>
      <c r="D414" s="77" t="s">
        <v>853</v>
      </c>
      <c r="E414" s="77" t="s">
        <v>854</v>
      </c>
      <c r="F414" s="77" t="s">
        <v>351</v>
      </c>
      <c r="G414" s="78" t="s">
        <v>668</v>
      </c>
      <c r="H414" s="79" t="s">
        <v>151</v>
      </c>
      <c r="I414" s="80" t="s">
        <v>152</v>
      </c>
      <c r="J414" s="80" t="s">
        <v>454</v>
      </c>
      <c r="K414" s="72">
        <v>100</v>
      </c>
      <c r="L414" s="73">
        <v>0</v>
      </c>
      <c r="M414" s="74">
        <v>0</v>
      </c>
    </row>
    <row r="415" spans="2:13" x14ac:dyDescent="0.3">
      <c r="B415" s="77" t="s">
        <v>19</v>
      </c>
      <c r="C415" s="77" t="s">
        <v>777</v>
      </c>
      <c r="D415" s="77" t="s">
        <v>855</v>
      </c>
      <c r="E415" s="77" t="s">
        <v>856</v>
      </c>
      <c r="F415" s="77" t="s">
        <v>351</v>
      </c>
      <c r="G415" s="78" t="s">
        <v>668</v>
      </c>
      <c r="H415" s="79" t="s">
        <v>151</v>
      </c>
      <c r="I415" s="80" t="s">
        <v>152</v>
      </c>
      <c r="J415" s="80" t="s">
        <v>454</v>
      </c>
      <c r="K415" s="72">
        <v>100</v>
      </c>
      <c r="L415" s="73">
        <v>100</v>
      </c>
      <c r="M415" s="74">
        <v>100</v>
      </c>
    </row>
    <row r="416" spans="2:13" x14ac:dyDescent="0.3">
      <c r="B416" s="77" t="s">
        <v>19</v>
      </c>
      <c r="C416" s="77" t="s">
        <v>777</v>
      </c>
      <c r="D416" s="77" t="s">
        <v>857</v>
      </c>
      <c r="E416" s="77" t="s">
        <v>858</v>
      </c>
      <c r="F416" s="77" t="s">
        <v>344</v>
      </c>
      <c r="G416" s="78" t="s">
        <v>668</v>
      </c>
      <c r="H416" s="79" t="s">
        <v>151</v>
      </c>
      <c r="I416" s="80" t="s">
        <v>152</v>
      </c>
      <c r="J416" s="80" t="s">
        <v>454</v>
      </c>
      <c r="K416" s="72">
        <v>100</v>
      </c>
      <c r="L416" s="73" t="s">
        <v>114</v>
      </c>
      <c r="M416" s="74" t="s">
        <v>114</v>
      </c>
    </row>
    <row r="417" spans="2:13" x14ac:dyDescent="0.3">
      <c r="B417" s="77" t="s">
        <v>19</v>
      </c>
      <c r="C417" s="77" t="s">
        <v>777</v>
      </c>
      <c r="D417" s="77" t="s">
        <v>859</v>
      </c>
      <c r="E417" s="77" t="s">
        <v>860</v>
      </c>
      <c r="F417" s="77" t="s">
        <v>351</v>
      </c>
      <c r="G417" s="78" t="s">
        <v>668</v>
      </c>
      <c r="H417" s="79" t="s">
        <v>151</v>
      </c>
      <c r="I417" s="80" t="s">
        <v>152</v>
      </c>
      <c r="J417" s="80" t="s">
        <v>454</v>
      </c>
      <c r="K417" s="72">
        <v>50</v>
      </c>
      <c r="L417" s="73">
        <v>0</v>
      </c>
      <c r="M417" s="74" t="s">
        <v>114</v>
      </c>
    </row>
    <row r="418" spans="2:13" x14ac:dyDescent="0.3">
      <c r="B418" s="77" t="s">
        <v>19</v>
      </c>
      <c r="C418" s="77" t="s">
        <v>778</v>
      </c>
      <c r="D418" s="77" t="s">
        <v>863</v>
      </c>
      <c r="E418" s="77" t="s">
        <v>864</v>
      </c>
      <c r="F418" s="77" t="s">
        <v>351</v>
      </c>
      <c r="G418" s="78" t="s">
        <v>668</v>
      </c>
      <c r="H418" s="79" t="s">
        <v>151</v>
      </c>
      <c r="I418" s="80" t="s">
        <v>152</v>
      </c>
      <c r="J418" s="80" t="s">
        <v>454</v>
      </c>
      <c r="K418" s="72">
        <v>0</v>
      </c>
      <c r="L418" s="73" t="s">
        <v>114</v>
      </c>
      <c r="M418" s="74" t="s">
        <v>114</v>
      </c>
    </row>
    <row r="419" spans="2:13" x14ac:dyDescent="0.3">
      <c r="B419" s="77" t="s">
        <v>19</v>
      </c>
      <c r="C419" s="77" t="s">
        <v>778</v>
      </c>
      <c r="D419" s="77" t="s">
        <v>867</v>
      </c>
      <c r="E419" s="77" t="s">
        <v>868</v>
      </c>
      <c r="F419" s="77" t="s">
        <v>351</v>
      </c>
      <c r="G419" s="78" t="s">
        <v>668</v>
      </c>
      <c r="H419" s="79" t="s">
        <v>152</v>
      </c>
      <c r="I419" s="80" t="s">
        <v>6</v>
      </c>
      <c r="J419" s="80" t="s">
        <v>6</v>
      </c>
      <c r="K419" s="72" t="s">
        <v>114</v>
      </c>
      <c r="L419" s="73" t="s">
        <v>6</v>
      </c>
      <c r="M419" s="74" t="s">
        <v>114</v>
      </c>
    </row>
    <row r="420" spans="2:13" x14ac:dyDescent="0.3">
      <c r="B420" s="77" t="s">
        <v>19</v>
      </c>
      <c r="C420" s="77" t="s">
        <v>778</v>
      </c>
      <c r="D420" s="77" t="s">
        <v>873</v>
      </c>
      <c r="E420" s="77" t="s">
        <v>874</v>
      </c>
      <c r="F420" s="77" t="s">
        <v>344</v>
      </c>
      <c r="G420" s="78" t="s">
        <v>668</v>
      </c>
      <c r="H420" s="79" t="s">
        <v>151</v>
      </c>
      <c r="I420" s="80" t="s">
        <v>152</v>
      </c>
      <c r="J420" s="80" t="s">
        <v>454</v>
      </c>
      <c r="K420" s="72">
        <v>100</v>
      </c>
      <c r="L420" s="73" t="s">
        <v>114</v>
      </c>
      <c r="M420" s="74" t="s">
        <v>114</v>
      </c>
    </row>
    <row r="421" spans="2:13" x14ac:dyDescent="0.3">
      <c r="B421" s="77" t="s">
        <v>19</v>
      </c>
      <c r="C421" s="77" t="s">
        <v>778</v>
      </c>
      <c r="D421" s="77" t="s">
        <v>875</v>
      </c>
      <c r="E421" s="77" t="s">
        <v>876</v>
      </c>
      <c r="F421" s="77" t="s">
        <v>351</v>
      </c>
      <c r="G421" s="78" t="s">
        <v>668</v>
      </c>
      <c r="H421" s="79" t="s">
        <v>151</v>
      </c>
      <c r="I421" s="80" t="s">
        <v>152</v>
      </c>
      <c r="J421" s="80" t="s">
        <v>454</v>
      </c>
      <c r="K421" s="72">
        <v>50</v>
      </c>
      <c r="L421" s="73">
        <v>0</v>
      </c>
      <c r="M421" s="74">
        <v>100</v>
      </c>
    </row>
    <row r="422" spans="2:13" x14ac:dyDescent="0.3">
      <c r="B422" s="77" t="s">
        <v>19</v>
      </c>
      <c r="C422" s="77" t="s">
        <v>779</v>
      </c>
      <c r="D422" s="77" t="s">
        <v>877</v>
      </c>
      <c r="E422" s="77" t="s">
        <v>878</v>
      </c>
      <c r="F422" s="77" t="s">
        <v>351</v>
      </c>
      <c r="G422" s="78" t="s">
        <v>668</v>
      </c>
      <c r="H422" s="79" t="s">
        <v>151</v>
      </c>
      <c r="I422" s="80" t="s">
        <v>152</v>
      </c>
      <c r="J422" s="80" t="s">
        <v>454</v>
      </c>
      <c r="K422" s="72">
        <v>50</v>
      </c>
      <c r="L422" s="73">
        <v>0</v>
      </c>
      <c r="M422" s="74" t="s">
        <v>114</v>
      </c>
    </row>
    <row r="423" spans="2:13" x14ac:dyDescent="0.3">
      <c r="B423" s="77" t="s">
        <v>19</v>
      </c>
      <c r="C423" s="77" t="s">
        <v>779</v>
      </c>
      <c r="D423" s="77" t="s">
        <v>885</v>
      </c>
      <c r="E423" s="77" t="s">
        <v>886</v>
      </c>
      <c r="F423" s="77" t="s">
        <v>351</v>
      </c>
      <c r="G423" s="78" t="s">
        <v>668</v>
      </c>
      <c r="H423" s="79" t="s">
        <v>151</v>
      </c>
      <c r="I423" s="80" t="s">
        <v>152</v>
      </c>
      <c r="J423" s="80" t="s">
        <v>454</v>
      </c>
      <c r="K423" s="72">
        <v>100</v>
      </c>
      <c r="L423" s="73">
        <v>0</v>
      </c>
      <c r="M423" s="74" t="s">
        <v>114</v>
      </c>
    </row>
    <row r="424" spans="2:13" x14ac:dyDescent="0.3">
      <c r="B424" s="77" t="s">
        <v>19</v>
      </c>
      <c r="C424" s="77" t="s">
        <v>779</v>
      </c>
      <c r="D424" s="77" t="s">
        <v>887</v>
      </c>
      <c r="E424" s="77" t="s">
        <v>888</v>
      </c>
      <c r="F424" s="77" t="s">
        <v>351</v>
      </c>
      <c r="G424" s="78" t="s">
        <v>668</v>
      </c>
      <c r="H424" s="79" t="s">
        <v>151</v>
      </c>
      <c r="I424" s="80" t="s">
        <v>152</v>
      </c>
      <c r="J424" s="80" t="s">
        <v>454</v>
      </c>
      <c r="K424" s="72">
        <v>100</v>
      </c>
      <c r="L424" s="73">
        <v>0</v>
      </c>
      <c r="M424" s="74">
        <v>100</v>
      </c>
    </row>
    <row r="425" spans="2:13" x14ac:dyDescent="0.3">
      <c r="B425" s="77" t="s">
        <v>19</v>
      </c>
      <c r="C425" s="77" t="s">
        <v>779</v>
      </c>
      <c r="D425" s="77" t="s">
        <v>889</v>
      </c>
      <c r="E425" s="77" t="s">
        <v>890</v>
      </c>
      <c r="F425" s="77" t="s">
        <v>344</v>
      </c>
      <c r="G425" s="78" t="s">
        <v>668</v>
      </c>
      <c r="H425" s="79" t="s">
        <v>151</v>
      </c>
      <c r="I425" s="80" t="s">
        <v>152</v>
      </c>
      <c r="J425" s="80" t="s">
        <v>454</v>
      </c>
      <c r="K425" s="72">
        <v>100</v>
      </c>
      <c r="L425" s="73" t="s">
        <v>114</v>
      </c>
      <c r="M425" s="74" t="s">
        <v>114</v>
      </c>
    </row>
    <row r="426" spans="2:13" x14ac:dyDescent="0.3">
      <c r="B426" s="77" t="s">
        <v>19</v>
      </c>
      <c r="C426" s="77" t="s">
        <v>779</v>
      </c>
      <c r="D426" s="77" t="s">
        <v>891</v>
      </c>
      <c r="E426" s="77" t="s">
        <v>892</v>
      </c>
      <c r="F426" s="77" t="s">
        <v>351</v>
      </c>
      <c r="G426" s="78" t="s">
        <v>668</v>
      </c>
      <c r="H426" s="79" t="s">
        <v>151</v>
      </c>
      <c r="I426" s="80" t="s">
        <v>152</v>
      </c>
      <c r="J426" s="80" t="s">
        <v>454</v>
      </c>
      <c r="K426" s="72">
        <v>100</v>
      </c>
      <c r="L426" s="73" t="s">
        <v>114</v>
      </c>
      <c r="M426" s="74" t="s">
        <v>114</v>
      </c>
    </row>
    <row r="427" spans="2:13" x14ac:dyDescent="0.3">
      <c r="B427" s="77" t="s">
        <v>19</v>
      </c>
      <c r="C427" s="77" t="s">
        <v>779</v>
      </c>
      <c r="D427" s="77" t="s">
        <v>893</v>
      </c>
      <c r="E427" s="77" t="s">
        <v>894</v>
      </c>
      <c r="F427" s="77" t="s">
        <v>351</v>
      </c>
      <c r="G427" s="78" t="s">
        <v>668</v>
      </c>
      <c r="H427" s="79" t="s">
        <v>151</v>
      </c>
      <c r="I427" s="80" t="s">
        <v>152</v>
      </c>
      <c r="J427" s="80" t="s">
        <v>454</v>
      </c>
      <c r="K427" s="72">
        <v>100</v>
      </c>
      <c r="L427" s="73" t="s">
        <v>114</v>
      </c>
      <c r="M427" s="74" t="s">
        <v>114</v>
      </c>
    </row>
    <row r="428" spans="2:13" x14ac:dyDescent="0.3">
      <c r="B428" s="77" t="s">
        <v>20</v>
      </c>
      <c r="C428" s="77" t="s">
        <v>776</v>
      </c>
      <c r="D428" s="77" t="s">
        <v>815</v>
      </c>
      <c r="E428" s="77" t="s">
        <v>816</v>
      </c>
      <c r="F428" s="77" t="s">
        <v>351</v>
      </c>
      <c r="G428" s="78" t="s">
        <v>668</v>
      </c>
      <c r="H428" s="79" t="s">
        <v>151</v>
      </c>
      <c r="I428" s="80" t="s">
        <v>152</v>
      </c>
      <c r="J428" s="80" t="s">
        <v>454</v>
      </c>
      <c r="K428" s="72">
        <v>0</v>
      </c>
      <c r="L428" s="73">
        <v>0</v>
      </c>
      <c r="M428" s="74">
        <v>0</v>
      </c>
    </row>
    <row r="429" spans="2:13" x14ac:dyDescent="0.3">
      <c r="B429" s="77" t="s">
        <v>20</v>
      </c>
      <c r="C429" s="77" t="s">
        <v>776</v>
      </c>
      <c r="D429" s="77" t="s">
        <v>817</v>
      </c>
      <c r="E429" s="77" t="s">
        <v>818</v>
      </c>
      <c r="F429" s="77" t="s">
        <v>351</v>
      </c>
      <c r="G429" s="78" t="s">
        <v>668</v>
      </c>
      <c r="H429" s="79" t="s">
        <v>151</v>
      </c>
      <c r="I429" s="80" t="s">
        <v>152</v>
      </c>
      <c r="J429" s="80" t="s">
        <v>454</v>
      </c>
      <c r="K429" s="72">
        <v>0</v>
      </c>
      <c r="L429" s="73">
        <v>0</v>
      </c>
      <c r="M429" s="74">
        <v>0</v>
      </c>
    </row>
    <row r="430" spans="2:13" x14ac:dyDescent="0.3">
      <c r="B430" s="77" t="s">
        <v>20</v>
      </c>
      <c r="C430" s="77" t="s">
        <v>776</v>
      </c>
      <c r="D430" s="77" t="s">
        <v>819</v>
      </c>
      <c r="E430" s="77" t="s">
        <v>820</v>
      </c>
      <c r="F430" s="77" t="s">
        <v>351</v>
      </c>
      <c r="G430" s="78" t="s">
        <v>668</v>
      </c>
      <c r="H430" s="79" t="s">
        <v>151</v>
      </c>
      <c r="I430" s="80" t="s">
        <v>152</v>
      </c>
      <c r="J430" s="80" t="s">
        <v>454</v>
      </c>
      <c r="K430" s="72">
        <v>0</v>
      </c>
      <c r="L430" s="73">
        <v>0</v>
      </c>
      <c r="M430" s="74">
        <v>0</v>
      </c>
    </row>
    <row r="431" spans="2:13" x14ac:dyDescent="0.3">
      <c r="B431" s="77" t="s">
        <v>20</v>
      </c>
      <c r="C431" s="77" t="s">
        <v>776</v>
      </c>
      <c r="D431" s="77" t="s">
        <v>823</v>
      </c>
      <c r="E431" s="77" t="s">
        <v>824</v>
      </c>
      <c r="F431" s="77" t="s">
        <v>351</v>
      </c>
      <c r="G431" s="78" t="s">
        <v>668</v>
      </c>
      <c r="H431" s="79" t="s">
        <v>151</v>
      </c>
      <c r="I431" s="80" t="s">
        <v>152</v>
      </c>
      <c r="J431" s="80" t="s">
        <v>454</v>
      </c>
      <c r="K431" s="72">
        <v>0</v>
      </c>
      <c r="L431" s="73">
        <v>0</v>
      </c>
      <c r="M431" s="74">
        <v>0</v>
      </c>
    </row>
    <row r="432" spans="2:13" x14ac:dyDescent="0.3">
      <c r="B432" s="77" t="s">
        <v>20</v>
      </c>
      <c r="C432" s="77" t="s">
        <v>776</v>
      </c>
      <c r="D432" s="77" t="s">
        <v>825</v>
      </c>
      <c r="E432" s="77" t="s">
        <v>826</v>
      </c>
      <c r="F432" s="77" t="s">
        <v>351</v>
      </c>
      <c r="G432" s="78" t="s">
        <v>668</v>
      </c>
      <c r="H432" s="79" t="s">
        <v>151</v>
      </c>
      <c r="I432" s="80" t="s">
        <v>152</v>
      </c>
      <c r="J432" s="80" t="s">
        <v>454</v>
      </c>
      <c r="K432" s="72">
        <v>100</v>
      </c>
      <c r="L432" s="73">
        <v>100</v>
      </c>
      <c r="M432" s="74">
        <v>0</v>
      </c>
    </row>
    <row r="433" spans="2:13" x14ac:dyDescent="0.3">
      <c r="B433" s="77" t="s">
        <v>20</v>
      </c>
      <c r="C433" s="77" t="s">
        <v>776</v>
      </c>
      <c r="D433" s="77" t="s">
        <v>827</v>
      </c>
      <c r="E433" s="77" t="s">
        <v>828</v>
      </c>
      <c r="F433" s="77" t="s">
        <v>351</v>
      </c>
      <c r="G433" s="78" t="s">
        <v>668</v>
      </c>
      <c r="H433" s="79" t="s">
        <v>151</v>
      </c>
      <c r="I433" s="80" t="s">
        <v>152</v>
      </c>
      <c r="J433" s="80" t="s">
        <v>454</v>
      </c>
      <c r="K433" s="72">
        <v>0</v>
      </c>
      <c r="L433" s="73">
        <v>100</v>
      </c>
      <c r="M433" s="74">
        <v>0</v>
      </c>
    </row>
    <row r="434" spans="2:13" x14ac:dyDescent="0.3">
      <c r="B434" s="77" t="s">
        <v>20</v>
      </c>
      <c r="C434" s="77" t="s">
        <v>776</v>
      </c>
      <c r="D434" s="77" t="s">
        <v>829</v>
      </c>
      <c r="E434" s="77" t="s">
        <v>830</v>
      </c>
      <c r="F434" s="77" t="s">
        <v>351</v>
      </c>
      <c r="G434" s="78" t="s">
        <v>668</v>
      </c>
      <c r="H434" s="79" t="s">
        <v>151</v>
      </c>
      <c r="I434" s="80" t="s">
        <v>152</v>
      </c>
      <c r="J434" s="80" t="s">
        <v>454</v>
      </c>
      <c r="K434" s="72">
        <v>100</v>
      </c>
      <c r="L434" s="73">
        <v>0</v>
      </c>
      <c r="M434" s="74">
        <v>100</v>
      </c>
    </row>
    <row r="435" spans="2:13" x14ac:dyDescent="0.3">
      <c r="B435" s="77" t="s">
        <v>20</v>
      </c>
      <c r="C435" s="77" t="s">
        <v>776</v>
      </c>
      <c r="D435" s="77" t="s">
        <v>831</v>
      </c>
      <c r="E435" s="77" t="s">
        <v>832</v>
      </c>
      <c r="F435" s="77" t="s">
        <v>351</v>
      </c>
      <c r="G435" s="78" t="s">
        <v>668</v>
      </c>
      <c r="H435" s="79" t="s">
        <v>151</v>
      </c>
      <c r="I435" s="80" t="s">
        <v>152</v>
      </c>
      <c r="J435" s="80" t="s">
        <v>454</v>
      </c>
      <c r="K435" s="72">
        <v>0</v>
      </c>
      <c r="L435" s="73" t="s">
        <v>114</v>
      </c>
      <c r="M435" s="74">
        <v>0</v>
      </c>
    </row>
    <row r="436" spans="2:13" x14ac:dyDescent="0.3">
      <c r="B436" s="77" t="s">
        <v>20</v>
      </c>
      <c r="C436" s="77" t="s">
        <v>776</v>
      </c>
      <c r="D436" s="77" t="s">
        <v>833</v>
      </c>
      <c r="E436" s="77" t="s">
        <v>834</v>
      </c>
      <c r="F436" s="77" t="s">
        <v>351</v>
      </c>
      <c r="G436" s="78" t="s">
        <v>668</v>
      </c>
      <c r="H436" s="79" t="s">
        <v>151</v>
      </c>
      <c r="I436" s="80" t="s">
        <v>152</v>
      </c>
      <c r="J436" s="80" t="s">
        <v>454</v>
      </c>
      <c r="K436" s="72">
        <v>0</v>
      </c>
      <c r="L436" s="73" t="s">
        <v>114</v>
      </c>
      <c r="M436" s="74" t="s">
        <v>114</v>
      </c>
    </row>
    <row r="437" spans="2:13" x14ac:dyDescent="0.3">
      <c r="B437" s="77" t="s">
        <v>20</v>
      </c>
      <c r="C437" s="77" t="s">
        <v>835</v>
      </c>
      <c r="D437" s="77" t="s">
        <v>836</v>
      </c>
      <c r="E437" s="77" t="s">
        <v>837</v>
      </c>
      <c r="F437" s="77" t="s">
        <v>344</v>
      </c>
      <c r="G437" s="78" t="s">
        <v>668</v>
      </c>
      <c r="H437" s="79" t="s">
        <v>151</v>
      </c>
      <c r="I437" s="80" t="s">
        <v>152</v>
      </c>
      <c r="J437" s="80" t="s">
        <v>454</v>
      </c>
      <c r="K437" s="72">
        <v>100</v>
      </c>
      <c r="L437" s="73" t="s">
        <v>114</v>
      </c>
      <c r="M437" s="74" t="s">
        <v>114</v>
      </c>
    </row>
    <row r="438" spans="2:13" x14ac:dyDescent="0.3">
      <c r="B438" s="77" t="s">
        <v>20</v>
      </c>
      <c r="C438" s="77" t="s">
        <v>835</v>
      </c>
      <c r="D438" s="77" t="s">
        <v>838</v>
      </c>
      <c r="E438" s="77" t="s">
        <v>839</v>
      </c>
      <c r="F438" s="77" t="s">
        <v>344</v>
      </c>
      <c r="G438" s="78" t="s">
        <v>668</v>
      </c>
      <c r="H438" s="79" t="s">
        <v>151</v>
      </c>
      <c r="I438" s="80" t="s">
        <v>152</v>
      </c>
      <c r="J438" s="80" t="s">
        <v>454</v>
      </c>
      <c r="K438" s="72">
        <v>0</v>
      </c>
      <c r="L438" s="73" t="s">
        <v>114</v>
      </c>
      <c r="M438" s="74" t="s">
        <v>114</v>
      </c>
    </row>
    <row r="439" spans="2:13" x14ac:dyDescent="0.3">
      <c r="B439" s="77" t="s">
        <v>20</v>
      </c>
      <c r="C439" s="77" t="s">
        <v>835</v>
      </c>
      <c r="D439" s="77" t="s">
        <v>840</v>
      </c>
      <c r="E439" s="77" t="s">
        <v>431</v>
      </c>
      <c r="F439" s="77" t="s">
        <v>351</v>
      </c>
      <c r="G439" s="78" t="s">
        <v>668</v>
      </c>
      <c r="H439" s="79" t="s">
        <v>151</v>
      </c>
      <c r="I439" s="80" t="s">
        <v>152</v>
      </c>
      <c r="J439" s="80" t="s">
        <v>454</v>
      </c>
      <c r="K439" s="72">
        <v>0</v>
      </c>
      <c r="L439" s="73">
        <v>0</v>
      </c>
      <c r="M439" s="74">
        <v>0</v>
      </c>
    </row>
    <row r="440" spans="2:13" x14ac:dyDescent="0.3">
      <c r="B440" s="77" t="s">
        <v>20</v>
      </c>
      <c r="C440" s="77" t="s">
        <v>835</v>
      </c>
      <c r="D440" s="77" t="s">
        <v>841</v>
      </c>
      <c r="E440" s="77" t="s">
        <v>842</v>
      </c>
      <c r="F440" s="77" t="s">
        <v>351</v>
      </c>
      <c r="G440" s="78" t="s">
        <v>668</v>
      </c>
      <c r="H440" s="79" t="s">
        <v>151</v>
      </c>
      <c r="I440" s="80" t="s">
        <v>152</v>
      </c>
      <c r="J440" s="80" t="s">
        <v>454</v>
      </c>
      <c r="K440" s="72">
        <v>0</v>
      </c>
      <c r="L440" s="73" t="s">
        <v>114</v>
      </c>
      <c r="M440" s="74" t="s">
        <v>114</v>
      </c>
    </row>
    <row r="441" spans="2:13" x14ac:dyDescent="0.3">
      <c r="B441" s="77" t="s">
        <v>20</v>
      </c>
      <c r="C441" s="77" t="s">
        <v>835</v>
      </c>
      <c r="D441" s="77" t="s">
        <v>843</v>
      </c>
      <c r="E441" s="77" t="s">
        <v>844</v>
      </c>
      <c r="F441" s="77" t="s">
        <v>351</v>
      </c>
      <c r="G441" s="78" t="s">
        <v>668</v>
      </c>
      <c r="H441" s="79" t="s">
        <v>151</v>
      </c>
      <c r="I441" s="80" t="s">
        <v>152</v>
      </c>
      <c r="J441" s="80" t="s">
        <v>454</v>
      </c>
      <c r="K441" s="72">
        <v>0</v>
      </c>
      <c r="L441" s="73">
        <v>0</v>
      </c>
      <c r="M441" s="74" t="s">
        <v>114</v>
      </c>
    </row>
    <row r="442" spans="2:13" x14ac:dyDescent="0.3">
      <c r="B442" s="77" t="s">
        <v>20</v>
      </c>
      <c r="C442" s="77" t="s">
        <v>777</v>
      </c>
      <c r="D442" s="77" t="s">
        <v>849</v>
      </c>
      <c r="E442" s="77" t="s">
        <v>850</v>
      </c>
      <c r="F442" s="77" t="s">
        <v>344</v>
      </c>
      <c r="G442" s="78" t="s">
        <v>668</v>
      </c>
      <c r="H442" s="79" t="s">
        <v>151</v>
      </c>
      <c r="I442" s="80" t="s">
        <v>152</v>
      </c>
      <c r="J442" s="80" t="s">
        <v>454</v>
      </c>
      <c r="K442" s="72">
        <v>50</v>
      </c>
      <c r="L442" s="73" t="s">
        <v>114</v>
      </c>
      <c r="M442" s="74" t="s">
        <v>114</v>
      </c>
    </row>
    <row r="443" spans="2:13" x14ac:dyDescent="0.3">
      <c r="B443" s="77" t="s">
        <v>20</v>
      </c>
      <c r="C443" s="77" t="s">
        <v>777</v>
      </c>
      <c r="D443" s="77" t="s">
        <v>851</v>
      </c>
      <c r="E443" s="77" t="s">
        <v>852</v>
      </c>
      <c r="F443" s="77" t="s">
        <v>344</v>
      </c>
      <c r="G443" s="78" t="s">
        <v>668</v>
      </c>
      <c r="H443" s="79" t="s">
        <v>151</v>
      </c>
      <c r="I443" s="80" t="s">
        <v>152</v>
      </c>
      <c r="J443" s="80" t="s">
        <v>454</v>
      </c>
      <c r="K443" s="72">
        <v>50</v>
      </c>
      <c r="L443" s="73" t="s">
        <v>114</v>
      </c>
      <c r="M443" s="74" t="s">
        <v>114</v>
      </c>
    </row>
    <row r="444" spans="2:13" x14ac:dyDescent="0.3">
      <c r="B444" s="77" t="s">
        <v>20</v>
      </c>
      <c r="C444" s="77" t="s">
        <v>777</v>
      </c>
      <c r="D444" s="77" t="s">
        <v>853</v>
      </c>
      <c r="E444" s="77" t="s">
        <v>854</v>
      </c>
      <c r="F444" s="77" t="s">
        <v>351</v>
      </c>
      <c r="G444" s="78" t="s">
        <v>668</v>
      </c>
      <c r="H444" s="79" t="s">
        <v>151</v>
      </c>
      <c r="I444" s="80" t="s">
        <v>152</v>
      </c>
      <c r="J444" s="80" t="s">
        <v>454</v>
      </c>
      <c r="K444" s="72">
        <v>100</v>
      </c>
      <c r="L444" s="73">
        <v>0</v>
      </c>
      <c r="M444" s="74">
        <v>0</v>
      </c>
    </row>
    <row r="445" spans="2:13" x14ac:dyDescent="0.3">
      <c r="B445" s="77" t="s">
        <v>20</v>
      </c>
      <c r="C445" s="77" t="s">
        <v>777</v>
      </c>
      <c r="D445" s="77" t="s">
        <v>855</v>
      </c>
      <c r="E445" s="77" t="s">
        <v>856</v>
      </c>
      <c r="F445" s="77" t="s">
        <v>351</v>
      </c>
      <c r="G445" s="78" t="s">
        <v>668</v>
      </c>
      <c r="H445" s="79" t="s">
        <v>151</v>
      </c>
      <c r="I445" s="80" t="s">
        <v>152</v>
      </c>
      <c r="J445" s="80" t="s">
        <v>454</v>
      </c>
      <c r="K445" s="72">
        <v>100</v>
      </c>
      <c r="L445" s="73" t="s">
        <v>114</v>
      </c>
      <c r="M445" s="74" t="s">
        <v>114</v>
      </c>
    </row>
    <row r="446" spans="2:13" x14ac:dyDescent="0.3">
      <c r="B446" s="77" t="s">
        <v>20</v>
      </c>
      <c r="C446" s="77" t="s">
        <v>777</v>
      </c>
      <c r="D446" s="77" t="s">
        <v>857</v>
      </c>
      <c r="E446" s="77" t="s">
        <v>858</v>
      </c>
      <c r="F446" s="77" t="s">
        <v>344</v>
      </c>
      <c r="G446" s="78" t="s">
        <v>668</v>
      </c>
      <c r="H446" s="79" t="s">
        <v>151</v>
      </c>
      <c r="I446" s="80" t="s">
        <v>152</v>
      </c>
      <c r="J446" s="80" t="s">
        <v>454</v>
      </c>
      <c r="K446" s="72">
        <v>100</v>
      </c>
      <c r="L446" s="73" t="s">
        <v>114</v>
      </c>
      <c r="M446" s="74" t="s">
        <v>114</v>
      </c>
    </row>
    <row r="447" spans="2:13" x14ac:dyDescent="0.3">
      <c r="B447" s="77" t="s">
        <v>20</v>
      </c>
      <c r="C447" s="77" t="s">
        <v>777</v>
      </c>
      <c r="D447" s="77" t="s">
        <v>859</v>
      </c>
      <c r="E447" s="77" t="s">
        <v>860</v>
      </c>
      <c r="F447" s="77" t="s">
        <v>351</v>
      </c>
      <c r="G447" s="78" t="s">
        <v>668</v>
      </c>
      <c r="H447" s="79" t="s">
        <v>151</v>
      </c>
      <c r="I447" s="80" t="s">
        <v>152</v>
      </c>
      <c r="J447" s="80" t="s">
        <v>454</v>
      </c>
      <c r="K447" s="72">
        <v>0</v>
      </c>
      <c r="L447" s="73">
        <v>0</v>
      </c>
      <c r="M447" s="74" t="s">
        <v>114</v>
      </c>
    </row>
    <row r="448" spans="2:13" x14ac:dyDescent="0.3">
      <c r="B448" s="77" t="s">
        <v>20</v>
      </c>
      <c r="C448" s="77" t="s">
        <v>778</v>
      </c>
      <c r="D448" s="77" t="s">
        <v>863</v>
      </c>
      <c r="E448" s="77" t="s">
        <v>864</v>
      </c>
      <c r="F448" s="77" t="s">
        <v>351</v>
      </c>
      <c r="G448" s="78" t="s">
        <v>668</v>
      </c>
      <c r="H448" s="79" t="s">
        <v>151</v>
      </c>
      <c r="I448" s="80" t="s">
        <v>152</v>
      </c>
      <c r="J448" s="80" t="s">
        <v>454</v>
      </c>
      <c r="K448" s="72">
        <v>50</v>
      </c>
      <c r="L448" s="73">
        <v>0</v>
      </c>
      <c r="M448" s="74" t="s">
        <v>114</v>
      </c>
    </row>
    <row r="449" spans="2:13" x14ac:dyDescent="0.3">
      <c r="B449" s="77" t="s">
        <v>20</v>
      </c>
      <c r="C449" s="77" t="s">
        <v>778</v>
      </c>
      <c r="D449" s="77" t="s">
        <v>867</v>
      </c>
      <c r="E449" s="77" t="s">
        <v>868</v>
      </c>
      <c r="F449" s="77" t="s">
        <v>351</v>
      </c>
      <c r="G449" s="78" t="s">
        <v>668</v>
      </c>
      <c r="H449" s="79" t="s">
        <v>151</v>
      </c>
      <c r="I449" s="80" t="s">
        <v>152</v>
      </c>
      <c r="J449" s="80" t="s">
        <v>454</v>
      </c>
      <c r="K449" s="72">
        <v>50</v>
      </c>
      <c r="L449" s="73">
        <v>0</v>
      </c>
      <c r="M449" s="74" t="s">
        <v>114</v>
      </c>
    </row>
    <row r="450" spans="2:13" x14ac:dyDescent="0.3">
      <c r="B450" s="77" t="s">
        <v>20</v>
      </c>
      <c r="C450" s="77" t="s">
        <v>778</v>
      </c>
      <c r="D450" s="77" t="s">
        <v>873</v>
      </c>
      <c r="E450" s="77" t="s">
        <v>874</v>
      </c>
      <c r="F450" s="77" t="s">
        <v>344</v>
      </c>
      <c r="G450" s="78" t="s">
        <v>668</v>
      </c>
      <c r="H450" s="79" t="s">
        <v>151</v>
      </c>
      <c r="I450" s="80" t="s">
        <v>152</v>
      </c>
      <c r="J450" s="80" t="s">
        <v>454</v>
      </c>
      <c r="K450" s="72">
        <v>100</v>
      </c>
      <c r="L450" s="73" t="s">
        <v>114</v>
      </c>
      <c r="M450" s="74" t="s">
        <v>114</v>
      </c>
    </row>
    <row r="451" spans="2:13" x14ac:dyDescent="0.3">
      <c r="B451" s="77" t="s">
        <v>20</v>
      </c>
      <c r="C451" s="77" t="s">
        <v>778</v>
      </c>
      <c r="D451" s="77" t="s">
        <v>875</v>
      </c>
      <c r="E451" s="77" t="s">
        <v>876</v>
      </c>
      <c r="F451" s="77" t="s">
        <v>351</v>
      </c>
      <c r="G451" s="78" t="s">
        <v>668</v>
      </c>
      <c r="H451" s="79" t="s">
        <v>151</v>
      </c>
      <c r="I451" s="80" t="s">
        <v>152</v>
      </c>
      <c r="J451" s="80" t="s">
        <v>454</v>
      </c>
      <c r="K451" s="72">
        <v>50</v>
      </c>
      <c r="L451" s="73">
        <v>0</v>
      </c>
      <c r="M451" s="74">
        <v>0</v>
      </c>
    </row>
    <row r="452" spans="2:13" x14ac:dyDescent="0.3">
      <c r="B452" s="77" t="s">
        <v>20</v>
      </c>
      <c r="C452" s="77" t="s">
        <v>779</v>
      </c>
      <c r="D452" s="77" t="s">
        <v>877</v>
      </c>
      <c r="E452" s="77" t="s">
        <v>878</v>
      </c>
      <c r="F452" s="77" t="s">
        <v>351</v>
      </c>
      <c r="G452" s="78" t="s">
        <v>668</v>
      </c>
      <c r="H452" s="79" t="s">
        <v>151</v>
      </c>
      <c r="I452" s="80" t="s">
        <v>152</v>
      </c>
      <c r="J452" s="80" t="s">
        <v>454</v>
      </c>
      <c r="K452" s="72">
        <v>0</v>
      </c>
      <c r="L452" s="73">
        <v>0</v>
      </c>
      <c r="M452" s="74">
        <v>0</v>
      </c>
    </row>
    <row r="453" spans="2:13" x14ac:dyDescent="0.3">
      <c r="B453" s="77" t="s">
        <v>20</v>
      </c>
      <c r="C453" s="77" t="s">
        <v>779</v>
      </c>
      <c r="D453" s="77" t="s">
        <v>885</v>
      </c>
      <c r="E453" s="77" t="s">
        <v>886</v>
      </c>
      <c r="F453" s="77" t="s">
        <v>351</v>
      </c>
      <c r="G453" s="78" t="s">
        <v>668</v>
      </c>
      <c r="H453" s="79" t="s">
        <v>151</v>
      </c>
      <c r="I453" s="80" t="s">
        <v>152</v>
      </c>
      <c r="J453" s="80" t="s">
        <v>454</v>
      </c>
      <c r="K453" s="72">
        <v>100</v>
      </c>
      <c r="L453" s="73">
        <v>0</v>
      </c>
      <c r="M453" s="74" t="s">
        <v>114</v>
      </c>
    </row>
    <row r="454" spans="2:13" x14ac:dyDescent="0.3">
      <c r="B454" s="77" t="s">
        <v>20</v>
      </c>
      <c r="C454" s="77" t="s">
        <v>779</v>
      </c>
      <c r="D454" s="77" t="s">
        <v>887</v>
      </c>
      <c r="E454" s="77" t="s">
        <v>888</v>
      </c>
      <c r="F454" s="77" t="s">
        <v>351</v>
      </c>
      <c r="G454" s="78" t="s">
        <v>668</v>
      </c>
      <c r="H454" s="79" t="s">
        <v>152</v>
      </c>
      <c r="I454" s="80" t="s">
        <v>6</v>
      </c>
      <c r="J454" s="80" t="s">
        <v>6</v>
      </c>
      <c r="K454" s="72" t="s">
        <v>114</v>
      </c>
      <c r="L454" s="73" t="s">
        <v>6</v>
      </c>
      <c r="M454" s="74" t="s">
        <v>114</v>
      </c>
    </row>
    <row r="455" spans="2:13" x14ac:dyDescent="0.3">
      <c r="B455" s="77" t="s">
        <v>20</v>
      </c>
      <c r="C455" s="77" t="s">
        <v>779</v>
      </c>
      <c r="D455" s="77" t="s">
        <v>889</v>
      </c>
      <c r="E455" s="77" t="s">
        <v>890</v>
      </c>
      <c r="F455" s="77" t="s">
        <v>344</v>
      </c>
      <c r="G455" s="78" t="s">
        <v>668</v>
      </c>
      <c r="H455" s="79" t="s">
        <v>151</v>
      </c>
      <c r="I455" s="80" t="s">
        <v>152</v>
      </c>
      <c r="J455" s="80" t="s">
        <v>454</v>
      </c>
      <c r="K455" s="72">
        <v>100</v>
      </c>
      <c r="L455" s="73" t="s">
        <v>114</v>
      </c>
      <c r="M455" s="74" t="s">
        <v>114</v>
      </c>
    </row>
    <row r="456" spans="2:13" x14ac:dyDescent="0.3">
      <c r="B456" s="77" t="s">
        <v>20</v>
      </c>
      <c r="C456" s="77" t="s">
        <v>779</v>
      </c>
      <c r="D456" s="77" t="s">
        <v>891</v>
      </c>
      <c r="E456" s="77" t="s">
        <v>892</v>
      </c>
      <c r="F456" s="77" t="s">
        <v>351</v>
      </c>
      <c r="G456" s="78" t="s">
        <v>668</v>
      </c>
      <c r="H456" s="79" t="s">
        <v>151</v>
      </c>
      <c r="I456" s="80" t="s">
        <v>152</v>
      </c>
      <c r="J456" s="80" t="s">
        <v>454</v>
      </c>
      <c r="K456" s="72">
        <v>100</v>
      </c>
      <c r="L456" s="73" t="s">
        <v>114</v>
      </c>
      <c r="M456" s="74" t="s">
        <v>114</v>
      </c>
    </row>
    <row r="457" spans="2:13" x14ac:dyDescent="0.3">
      <c r="B457" s="77" t="s">
        <v>20</v>
      </c>
      <c r="C457" s="77" t="s">
        <v>779</v>
      </c>
      <c r="D457" s="77" t="s">
        <v>893</v>
      </c>
      <c r="E457" s="77" t="s">
        <v>894</v>
      </c>
      <c r="F457" s="77" t="s">
        <v>351</v>
      </c>
      <c r="G457" s="78" t="s">
        <v>668</v>
      </c>
      <c r="H457" s="79" t="s">
        <v>151</v>
      </c>
      <c r="I457" s="80" t="s">
        <v>152</v>
      </c>
      <c r="J457" s="80" t="s">
        <v>454</v>
      </c>
      <c r="K457" s="72">
        <v>100</v>
      </c>
      <c r="L457" s="73" t="s">
        <v>114</v>
      </c>
      <c r="M457" s="74" t="s">
        <v>114</v>
      </c>
    </row>
    <row r="458" spans="2:13" x14ac:dyDescent="0.3">
      <c r="B458" s="77" t="s">
        <v>21</v>
      </c>
      <c r="C458" s="77" t="s">
        <v>776</v>
      </c>
      <c r="D458" s="77" t="s">
        <v>815</v>
      </c>
      <c r="E458" s="77" t="s">
        <v>816</v>
      </c>
      <c r="F458" s="77" t="s">
        <v>351</v>
      </c>
      <c r="G458" s="78" t="s">
        <v>668</v>
      </c>
      <c r="H458" s="79" t="s">
        <v>151</v>
      </c>
      <c r="I458" s="80" t="s">
        <v>152</v>
      </c>
      <c r="J458" s="80" t="s">
        <v>454</v>
      </c>
      <c r="K458" s="72">
        <v>50</v>
      </c>
      <c r="L458" s="73">
        <v>0</v>
      </c>
      <c r="M458" s="74" t="s">
        <v>114</v>
      </c>
    </row>
    <row r="459" spans="2:13" x14ac:dyDescent="0.3">
      <c r="B459" s="77" t="s">
        <v>21</v>
      </c>
      <c r="C459" s="77" t="s">
        <v>776</v>
      </c>
      <c r="D459" s="77" t="s">
        <v>817</v>
      </c>
      <c r="E459" s="77" t="s">
        <v>818</v>
      </c>
      <c r="F459" s="77" t="s">
        <v>351</v>
      </c>
      <c r="G459" s="78" t="s">
        <v>668</v>
      </c>
      <c r="H459" s="79" t="s">
        <v>151</v>
      </c>
      <c r="I459" s="80" t="s">
        <v>152</v>
      </c>
      <c r="J459" s="80" t="s">
        <v>454</v>
      </c>
      <c r="K459" s="72">
        <v>100</v>
      </c>
      <c r="L459" s="73">
        <v>0</v>
      </c>
      <c r="M459" s="74">
        <v>0</v>
      </c>
    </row>
    <row r="460" spans="2:13" x14ac:dyDescent="0.3">
      <c r="B460" s="77" t="s">
        <v>21</v>
      </c>
      <c r="C460" s="77" t="s">
        <v>776</v>
      </c>
      <c r="D460" s="77" t="s">
        <v>819</v>
      </c>
      <c r="E460" s="77" t="s">
        <v>820</v>
      </c>
      <c r="F460" s="77" t="s">
        <v>351</v>
      </c>
      <c r="G460" s="78" t="s">
        <v>668</v>
      </c>
      <c r="H460" s="79" t="s">
        <v>151</v>
      </c>
      <c r="I460" s="80" t="s">
        <v>152</v>
      </c>
      <c r="J460" s="80" t="s">
        <v>454</v>
      </c>
      <c r="K460" s="72">
        <v>50</v>
      </c>
      <c r="L460" s="73">
        <v>0</v>
      </c>
      <c r="M460" s="74" t="s">
        <v>114</v>
      </c>
    </row>
    <row r="461" spans="2:13" x14ac:dyDescent="0.3">
      <c r="B461" s="77" t="s">
        <v>21</v>
      </c>
      <c r="C461" s="77" t="s">
        <v>776</v>
      </c>
      <c r="D461" s="77" t="s">
        <v>823</v>
      </c>
      <c r="E461" s="77" t="s">
        <v>824</v>
      </c>
      <c r="F461" s="77" t="s">
        <v>351</v>
      </c>
      <c r="G461" s="78" t="s">
        <v>668</v>
      </c>
      <c r="H461" s="79" t="s">
        <v>151</v>
      </c>
      <c r="I461" s="80" t="s">
        <v>152</v>
      </c>
      <c r="J461" s="80" t="s">
        <v>454</v>
      </c>
      <c r="K461" s="72">
        <v>50</v>
      </c>
      <c r="L461" s="73">
        <v>0</v>
      </c>
      <c r="M461" s="74" t="s">
        <v>114</v>
      </c>
    </row>
    <row r="462" spans="2:13" x14ac:dyDescent="0.3">
      <c r="B462" s="77" t="s">
        <v>21</v>
      </c>
      <c r="C462" s="77" t="s">
        <v>776</v>
      </c>
      <c r="D462" s="77" t="s">
        <v>825</v>
      </c>
      <c r="E462" s="77" t="s">
        <v>826</v>
      </c>
      <c r="F462" s="77" t="s">
        <v>351</v>
      </c>
      <c r="G462" s="78" t="s">
        <v>668</v>
      </c>
      <c r="H462" s="79" t="s">
        <v>151</v>
      </c>
      <c r="I462" s="80" t="s">
        <v>152</v>
      </c>
      <c r="J462" s="80" t="s">
        <v>454</v>
      </c>
      <c r="K462" s="72">
        <v>100</v>
      </c>
      <c r="L462" s="73">
        <v>0</v>
      </c>
      <c r="M462" s="74" t="s">
        <v>114</v>
      </c>
    </row>
    <row r="463" spans="2:13" x14ac:dyDescent="0.3">
      <c r="B463" s="77" t="s">
        <v>21</v>
      </c>
      <c r="C463" s="77" t="s">
        <v>776</v>
      </c>
      <c r="D463" s="77" t="s">
        <v>827</v>
      </c>
      <c r="E463" s="77" t="s">
        <v>828</v>
      </c>
      <c r="F463" s="77" t="s">
        <v>351</v>
      </c>
      <c r="G463" s="78" t="s">
        <v>668</v>
      </c>
      <c r="H463" s="79" t="s">
        <v>151</v>
      </c>
      <c r="I463" s="80" t="s">
        <v>152</v>
      </c>
      <c r="J463" s="80" t="s">
        <v>454</v>
      </c>
      <c r="K463" s="72">
        <v>50</v>
      </c>
      <c r="L463" s="73">
        <v>0</v>
      </c>
      <c r="M463" s="74" t="s">
        <v>114</v>
      </c>
    </row>
    <row r="464" spans="2:13" x14ac:dyDescent="0.3">
      <c r="B464" s="77" t="s">
        <v>21</v>
      </c>
      <c r="C464" s="77" t="s">
        <v>776</v>
      </c>
      <c r="D464" s="77" t="s">
        <v>829</v>
      </c>
      <c r="E464" s="77" t="s">
        <v>830</v>
      </c>
      <c r="F464" s="77" t="s">
        <v>351</v>
      </c>
      <c r="G464" s="78" t="s">
        <v>668</v>
      </c>
      <c r="H464" s="79" t="s">
        <v>151</v>
      </c>
      <c r="I464" s="80" t="s">
        <v>152</v>
      </c>
      <c r="J464" s="80" t="s">
        <v>454</v>
      </c>
      <c r="K464" s="72">
        <v>0</v>
      </c>
      <c r="L464" s="73" t="s">
        <v>114</v>
      </c>
      <c r="M464" s="74" t="s">
        <v>114</v>
      </c>
    </row>
    <row r="465" spans="2:13" x14ac:dyDescent="0.3">
      <c r="B465" s="77" t="s">
        <v>21</v>
      </c>
      <c r="C465" s="77" t="s">
        <v>776</v>
      </c>
      <c r="D465" s="77" t="s">
        <v>831</v>
      </c>
      <c r="E465" s="77" t="s">
        <v>832</v>
      </c>
      <c r="F465" s="77" t="s">
        <v>351</v>
      </c>
      <c r="G465" s="78" t="s">
        <v>668</v>
      </c>
      <c r="H465" s="79" t="s">
        <v>151</v>
      </c>
      <c r="I465" s="80" t="s">
        <v>152</v>
      </c>
      <c r="J465" s="80" t="s">
        <v>454</v>
      </c>
      <c r="K465" s="72">
        <v>0</v>
      </c>
      <c r="L465" s="73" t="s">
        <v>114</v>
      </c>
      <c r="M465" s="74" t="s">
        <v>114</v>
      </c>
    </row>
    <row r="466" spans="2:13" x14ac:dyDescent="0.3">
      <c r="B466" s="77" t="s">
        <v>21</v>
      </c>
      <c r="C466" s="77" t="s">
        <v>776</v>
      </c>
      <c r="D466" s="77" t="s">
        <v>833</v>
      </c>
      <c r="E466" s="77" t="s">
        <v>834</v>
      </c>
      <c r="F466" s="77" t="s">
        <v>351</v>
      </c>
      <c r="G466" s="78" t="s">
        <v>668</v>
      </c>
      <c r="H466" s="79" t="s">
        <v>151</v>
      </c>
      <c r="I466" s="80" t="s">
        <v>152</v>
      </c>
      <c r="J466" s="80" t="s">
        <v>454</v>
      </c>
      <c r="K466" s="72">
        <v>50</v>
      </c>
      <c r="L466" s="73">
        <v>0</v>
      </c>
      <c r="M466" s="74" t="s">
        <v>114</v>
      </c>
    </row>
    <row r="467" spans="2:13" x14ac:dyDescent="0.3">
      <c r="B467" s="77" t="s">
        <v>21</v>
      </c>
      <c r="C467" s="77" t="s">
        <v>835</v>
      </c>
      <c r="D467" s="77" t="s">
        <v>836</v>
      </c>
      <c r="E467" s="77" t="s">
        <v>837</v>
      </c>
      <c r="F467" s="77" t="s">
        <v>344</v>
      </c>
      <c r="G467" s="78" t="s">
        <v>668</v>
      </c>
      <c r="H467" s="79" t="s">
        <v>151</v>
      </c>
      <c r="I467" s="80" t="s">
        <v>152</v>
      </c>
      <c r="J467" s="80" t="s">
        <v>454</v>
      </c>
      <c r="K467" s="72">
        <v>0</v>
      </c>
      <c r="L467" s="73" t="s">
        <v>114</v>
      </c>
      <c r="M467" s="74" t="s">
        <v>114</v>
      </c>
    </row>
    <row r="468" spans="2:13" x14ac:dyDescent="0.3">
      <c r="B468" s="77" t="s">
        <v>21</v>
      </c>
      <c r="C468" s="77" t="s">
        <v>835</v>
      </c>
      <c r="D468" s="77" t="s">
        <v>838</v>
      </c>
      <c r="E468" s="77" t="s">
        <v>839</v>
      </c>
      <c r="F468" s="77" t="s">
        <v>344</v>
      </c>
      <c r="G468" s="78" t="s">
        <v>668</v>
      </c>
      <c r="H468" s="79" t="s">
        <v>151</v>
      </c>
      <c r="I468" s="80" t="s">
        <v>152</v>
      </c>
      <c r="J468" s="80" t="s">
        <v>454</v>
      </c>
      <c r="K468" s="72">
        <v>0</v>
      </c>
      <c r="L468" s="73" t="s">
        <v>114</v>
      </c>
      <c r="M468" s="74" t="s">
        <v>114</v>
      </c>
    </row>
    <row r="469" spans="2:13" x14ac:dyDescent="0.3">
      <c r="B469" s="77" t="s">
        <v>21</v>
      </c>
      <c r="C469" s="77" t="s">
        <v>835</v>
      </c>
      <c r="D469" s="77" t="s">
        <v>840</v>
      </c>
      <c r="E469" s="77" t="s">
        <v>431</v>
      </c>
      <c r="F469" s="77" t="s">
        <v>351</v>
      </c>
      <c r="G469" s="78" t="s">
        <v>668</v>
      </c>
      <c r="H469" s="79" t="s">
        <v>151</v>
      </c>
      <c r="I469" s="80" t="s">
        <v>152</v>
      </c>
      <c r="J469" s="80" t="s">
        <v>454</v>
      </c>
      <c r="K469" s="72">
        <v>50</v>
      </c>
      <c r="L469" s="73">
        <v>0</v>
      </c>
      <c r="M469" s="74" t="s">
        <v>114</v>
      </c>
    </row>
    <row r="470" spans="2:13" x14ac:dyDescent="0.3">
      <c r="B470" s="77" t="s">
        <v>21</v>
      </c>
      <c r="C470" s="77" t="s">
        <v>835</v>
      </c>
      <c r="D470" s="77" t="s">
        <v>841</v>
      </c>
      <c r="E470" s="77" t="s">
        <v>842</v>
      </c>
      <c r="F470" s="77" t="s">
        <v>351</v>
      </c>
      <c r="G470" s="78" t="s">
        <v>668</v>
      </c>
      <c r="H470" s="79" t="s">
        <v>151</v>
      </c>
      <c r="I470" s="80" t="s">
        <v>152</v>
      </c>
      <c r="J470" s="80" t="s">
        <v>52</v>
      </c>
      <c r="K470" s="72">
        <v>0</v>
      </c>
      <c r="L470" s="73" t="s">
        <v>114</v>
      </c>
      <c r="M470" s="74" t="s">
        <v>114</v>
      </c>
    </row>
    <row r="471" spans="2:13" x14ac:dyDescent="0.3">
      <c r="B471" s="77" t="s">
        <v>21</v>
      </c>
      <c r="C471" s="77" t="s">
        <v>835</v>
      </c>
      <c r="D471" s="77" t="s">
        <v>843</v>
      </c>
      <c r="E471" s="77" t="s">
        <v>844</v>
      </c>
      <c r="F471" s="77" t="s">
        <v>351</v>
      </c>
      <c r="G471" s="78" t="s">
        <v>668</v>
      </c>
      <c r="H471" s="79" t="s">
        <v>151</v>
      </c>
      <c r="I471" s="80" t="s">
        <v>152</v>
      </c>
      <c r="J471" s="80" t="s">
        <v>454</v>
      </c>
      <c r="K471" s="72">
        <v>0</v>
      </c>
      <c r="L471" s="73" t="s">
        <v>114</v>
      </c>
      <c r="M471" s="74" t="s">
        <v>114</v>
      </c>
    </row>
    <row r="472" spans="2:13" x14ac:dyDescent="0.3">
      <c r="B472" s="77" t="s">
        <v>21</v>
      </c>
      <c r="C472" s="77" t="s">
        <v>777</v>
      </c>
      <c r="D472" s="77" t="s">
        <v>849</v>
      </c>
      <c r="E472" s="77" t="s">
        <v>850</v>
      </c>
      <c r="F472" s="77" t="s">
        <v>344</v>
      </c>
      <c r="G472" s="78" t="s">
        <v>668</v>
      </c>
      <c r="H472" s="79" t="s">
        <v>151</v>
      </c>
      <c r="I472" s="80" t="s">
        <v>152</v>
      </c>
      <c r="J472" s="80" t="s">
        <v>454</v>
      </c>
      <c r="K472" s="72">
        <v>0</v>
      </c>
      <c r="L472" s="73" t="s">
        <v>114</v>
      </c>
      <c r="M472" s="74" t="s">
        <v>114</v>
      </c>
    </row>
    <row r="473" spans="2:13" x14ac:dyDescent="0.3">
      <c r="B473" s="77" t="s">
        <v>21</v>
      </c>
      <c r="C473" s="77" t="s">
        <v>777</v>
      </c>
      <c r="D473" s="77" t="s">
        <v>851</v>
      </c>
      <c r="E473" s="77" t="s">
        <v>852</v>
      </c>
      <c r="F473" s="77" t="s">
        <v>344</v>
      </c>
      <c r="G473" s="78" t="s">
        <v>668</v>
      </c>
      <c r="H473" s="79" t="s">
        <v>151</v>
      </c>
      <c r="I473" s="80" t="s">
        <v>152</v>
      </c>
      <c r="J473" s="80" t="s">
        <v>454</v>
      </c>
      <c r="K473" s="72">
        <v>0</v>
      </c>
      <c r="L473" s="73" t="s">
        <v>114</v>
      </c>
      <c r="M473" s="74" t="s">
        <v>114</v>
      </c>
    </row>
    <row r="474" spans="2:13" x14ac:dyDescent="0.3">
      <c r="B474" s="77" t="s">
        <v>21</v>
      </c>
      <c r="C474" s="77" t="s">
        <v>777</v>
      </c>
      <c r="D474" s="77" t="s">
        <v>853</v>
      </c>
      <c r="E474" s="77" t="s">
        <v>854</v>
      </c>
      <c r="F474" s="77" t="s">
        <v>351</v>
      </c>
      <c r="G474" s="78" t="s">
        <v>668</v>
      </c>
      <c r="H474" s="79" t="s">
        <v>151</v>
      </c>
      <c r="I474" s="80" t="s">
        <v>152</v>
      </c>
      <c r="J474" s="80" t="s">
        <v>454</v>
      </c>
      <c r="K474" s="72">
        <v>0</v>
      </c>
      <c r="L474" s="73">
        <v>0</v>
      </c>
      <c r="M474" s="74">
        <v>0</v>
      </c>
    </row>
    <row r="475" spans="2:13" x14ac:dyDescent="0.3">
      <c r="B475" s="77" t="s">
        <v>21</v>
      </c>
      <c r="C475" s="77" t="s">
        <v>777</v>
      </c>
      <c r="D475" s="77" t="s">
        <v>855</v>
      </c>
      <c r="E475" s="77" t="s">
        <v>856</v>
      </c>
      <c r="F475" s="77" t="s">
        <v>351</v>
      </c>
      <c r="G475" s="78" t="s">
        <v>668</v>
      </c>
      <c r="H475" s="79" t="s">
        <v>151</v>
      </c>
      <c r="I475" s="80" t="s">
        <v>152</v>
      </c>
      <c r="J475" s="80" t="s">
        <v>454</v>
      </c>
      <c r="K475" s="72">
        <v>0</v>
      </c>
      <c r="L475" s="73">
        <v>0</v>
      </c>
      <c r="M475" s="74">
        <v>0</v>
      </c>
    </row>
    <row r="476" spans="2:13" x14ac:dyDescent="0.3">
      <c r="B476" s="77" t="s">
        <v>21</v>
      </c>
      <c r="C476" s="77" t="s">
        <v>777</v>
      </c>
      <c r="D476" s="77" t="s">
        <v>857</v>
      </c>
      <c r="E476" s="77" t="s">
        <v>858</v>
      </c>
      <c r="F476" s="77" t="s">
        <v>344</v>
      </c>
      <c r="G476" s="78" t="s">
        <v>668</v>
      </c>
      <c r="H476" s="79" t="s">
        <v>151</v>
      </c>
      <c r="I476" s="80" t="s">
        <v>152</v>
      </c>
      <c r="J476" s="80" t="s">
        <v>454</v>
      </c>
      <c r="K476" s="72">
        <v>0</v>
      </c>
      <c r="L476" s="73" t="s">
        <v>114</v>
      </c>
      <c r="M476" s="74" t="s">
        <v>114</v>
      </c>
    </row>
    <row r="477" spans="2:13" x14ac:dyDescent="0.3">
      <c r="B477" s="77" t="s">
        <v>21</v>
      </c>
      <c r="C477" s="77" t="s">
        <v>777</v>
      </c>
      <c r="D477" s="77" t="s">
        <v>859</v>
      </c>
      <c r="E477" s="77" t="s">
        <v>860</v>
      </c>
      <c r="F477" s="77" t="s">
        <v>351</v>
      </c>
      <c r="G477" s="78" t="s">
        <v>668</v>
      </c>
      <c r="H477" s="79" t="s">
        <v>151</v>
      </c>
      <c r="I477" s="80" t="s">
        <v>152</v>
      </c>
      <c r="J477" s="80" t="s">
        <v>454</v>
      </c>
      <c r="K477" s="72">
        <v>0</v>
      </c>
      <c r="L477" s="73">
        <v>0</v>
      </c>
      <c r="M477" s="74">
        <v>0</v>
      </c>
    </row>
    <row r="478" spans="2:13" x14ac:dyDescent="0.3">
      <c r="B478" s="77" t="s">
        <v>21</v>
      </c>
      <c r="C478" s="77" t="s">
        <v>778</v>
      </c>
      <c r="D478" s="77" t="s">
        <v>863</v>
      </c>
      <c r="E478" s="77" t="s">
        <v>864</v>
      </c>
      <c r="F478" s="77" t="s">
        <v>351</v>
      </c>
      <c r="G478" s="78" t="s">
        <v>668</v>
      </c>
      <c r="H478" s="79" t="s">
        <v>151</v>
      </c>
      <c r="I478" s="80" t="s">
        <v>152</v>
      </c>
      <c r="J478" s="80" t="s">
        <v>454</v>
      </c>
      <c r="K478" s="72">
        <v>50</v>
      </c>
      <c r="L478" s="73">
        <v>0</v>
      </c>
      <c r="M478" s="74" t="s">
        <v>114</v>
      </c>
    </row>
    <row r="479" spans="2:13" x14ac:dyDescent="0.3">
      <c r="B479" s="77" t="s">
        <v>21</v>
      </c>
      <c r="C479" s="77" t="s">
        <v>778</v>
      </c>
      <c r="D479" s="77" t="s">
        <v>867</v>
      </c>
      <c r="E479" s="77" t="s">
        <v>868</v>
      </c>
      <c r="F479" s="77" t="s">
        <v>351</v>
      </c>
      <c r="G479" s="78" t="s">
        <v>668</v>
      </c>
      <c r="H479" s="79" t="s">
        <v>151</v>
      </c>
      <c r="I479" s="80" t="s">
        <v>152</v>
      </c>
      <c r="J479" s="80" t="s">
        <v>454</v>
      </c>
      <c r="K479" s="72">
        <v>50</v>
      </c>
      <c r="L479" s="73" t="s">
        <v>114</v>
      </c>
      <c r="M479" s="74" t="s">
        <v>114</v>
      </c>
    </row>
    <row r="480" spans="2:13" x14ac:dyDescent="0.3">
      <c r="B480" s="77" t="s">
        <v>21</v>
      </c>
      <c r="C480" s="77" t="s">
        <v>778</v>
      </c>
      <c r="D480" s="77" t="s">
        <v>873</v>
      </c>
      <c r="E480" s="77" t="s">
        <v>874</v>
      </c>
      <c r="F480" s="77" t="s">
        <v>344</v>
      </c>
      <c r="G480" s="78" t="s">
        <v>668</v>
      </c>
      <c r="H480" s="79" t="s">
        <v>151</v>
      </c>
      <c r="I480" s="80" t="s">
        <v>152</v>
      </c>
      <c r="J480" s="80" t="s">
        <v>454</v>
      </c>
      <c r="K480" s="72">
        <v>100</v>
      </c>
      <c r="L480" s="73" t="s">
        <v>114</v>
      </c>
      <c r="M480" s="74" t="s">
        <v>114</v>
      </c>
    </row>
    <row r="481" spans="2:13" x14ac:dyDescent="0.3">
      <c r="B481" s="77" t="s">
        <v>21</v>
      </c>
      <c r="C481" s="77" t="s">
        <v>778</v>
      </c>
      <c r="D481" s="77" t="s">
        <v>875</v>
      </c>
      <c r="E481" s="77" t="s">
        <v>876</v>
      </c>
      <c r="F481" s="77" t="s">
        <v>351</v>
      </c>
      <c r="G481" s="78" t="s">
        <v>668</v>
      </c>
      <c r="H481" s="79" t="s">
        <v>151</v>
      </c>
      <c r="I481" s="80" t="s">
        <v>152</v>
      </c>
      <c r="J481" s="80" t="s">
        <v>454</v>
      </c>
      <c r="K481" s="72">
        <v>100</v>
      </c>
      <c r="L481" s="73">
        <v>0</v>
      </c>
      <c r="M481" s="74">
        <v>0</v>
      </c>
    </row>
    <row r="482" spans="2:13" x14ac:dyDescent="0.3">
      <c r="B482" s="77" t="s">
        <v>21</v>
      </c>
      <c r="C482" s="77" t="s">
        <v>779</v>
      </c>
      <c r="D482" s="77" t="s">
        <v>877</v>
      </c>
      <c r="E482" s="77" t="s">
        <v>878</v>
      </c>
      <c r="F482" s="77" t="s">
        <v>351</v>
      </c>
      <c r="G482" s="78" t="s">
        <v>668</v>
      </c>
      <c r="H482" s="79" t="s">
        <v>151</v>
      </c>
      <c r="I482" s="80" t="s">
        <v>152</v>
      </c>
      <c r="J482" s="80" t="s">
        <v>454</v>
      </c>
      <c r="K482" s="72">
        <v>50</v>
      </c>
      <c r="L482" s="73" t="s">
        <v>114</v>
      </c>
      <c r="M482" s="74" t="s">
        <v>114</v>
      </c>
    </row>
    <row r="483" spans="2:13" x14ac:dyDescent="0.3">
      <c r="B483" s="77" t="s">
        <v>21</v>
      </c>
      <c r="C483" s="77" t="s">
        <v>779</v>
      </c>
      <c r="D483" s="77" t="s">
        <v>885</v>
      </c>
      <c r="E483" s="77" t="s">
        <v>886</v>
      </c>
      <c r="F483" s="77" t="s">
        <v>351</v>
      </c>
      <c r="G483" s="78" t="s">
        <v>668</v>
      </c>
      <c r="H483" s="79" t="s">
        <v>151</v>
      </c>
      <c r="I483" s="80" t="s">
        <v>152</v>
      </c>
      <c r="J483" s="80" t="s">
        <v>454</v>
      </c>
      <c r="K483" s="72">
        <v>100</v>
      </c>
      <c r="L483" s="73">
        <v>0</v>
      </c>
      <c r="M483" s="74" t="s">
        <v>114</v>
      </c>
    </row>
    <row r="484" spans="2:13" x14ac:dyDescent="0.3">
      <c r="B484" s="77" t="s">
        <v>21</v>
      </c>
      <c r="C484" s="77" t="s">
        <v>779</v>
      </c>
      <c r="D484" s="77" t="s">
        <v>887</v>
      </c>
      <c r="E484" s="77" t="s">
        <v>888</v>
      </c>
      <c r="F484" s="77" t="s">
        <v>351</v>
      </c>
      <c r="G484" s="78" t="s">
        <v>668</v>
      </c>
      <c r="H484" s="79" t="s">
        <v>152</v>
      </c>
      <c r="I484" s="80" t="s">
        <v>6</v>
      </c>
      <c r="J484" s="80" t="s">
        <v>6</v>
      </c>
      <c r="K484" s="72" t="s">
        <v>114</v>
      </c>
      <c r="L484" s="73" t="s">
        <v>6</v>
      </c>
      <c r="M484" s="74" t="s">
        <v>114</v>
      </c>
    </row>
    <row r="485" spans="2:13" x14ac:dyDescent="0.3">
      <c r="B485" s="77" t="s">
        <v>21</v>
      </c>
      <c r="C485" s="77" t="s">
        <v>779</v>
      </c>
      <c r="D485" s="77" t="s">
        <v>889</v>
      </c>
      <c r="E485" s="77" t="s">
        <v>890</v>
      </c>
      <c r="F485" s="77" t="s">
        <v>344</v>
      </c>
      <c r="G485" s="78" t="s">
        <v>668</v>
      </c>
      <c r="H485" s="79" t="s">
        <v>151</v>
      </c>
      <c r="I485" s="80" t="s">
        <v>152</v>
      </c>
      <c r="J485" s="80" t="s">
        <v>454</v>
      </c>
      <c r="K485" s="72">
        <v>100</v>
      </c>
      <c r="L485" s="73" t="s">
        <v>114</v>
      </c>
      <c r="M485" s="74" t="s">
        <v>114</v>
      </c>
    </row>
    <row r="486" spans="2:13" x14ac:dyDescent="0.3">
      <c r="B486" s="77" t="s">
        <v>21</v>
      </c>
      <c r="C486" s="77" t="s">
        <v>779</v>
      </c>
      <c r="D486" s="77" t="s">
        <v>891</v>
      </c>
      <c r="E486" s="77" t="s">
        <v>892</v>
      </c>
      <c r="F486" s="77" t="s">
        <v>351</v>
      </c>
      <c r="G486" s="78" t="s">
        <v>668</v>
      </c>
      <c r="H486" s="79" t="s">
        <v>151</v>
      </c>
      <c r="I486" s="80" t="s">
        <v>152</v>
      </c>
      <c r="J486" s="80" t="s">
        <v>454</v>
      </c>
      <c r="K486" s="72">
        <v>100</v>
      </c>
      <c r="L486" s="73" t="s">
        <v>114</v>
      </c>
      <c r="M486" s="74" t="s">
        <v>114</v>
      </c>
    </row>
    <row r="487" spans="2:13" x14ac:dyDescent="0.3">
      <c r="B487" s="77" t="s">
        <v>21</v>
      </c>
      <c r="C487" s="77" t="s">
        <v>779</v>
      </c>
      <c r="D487" s="77" t="s">
        <v>893</v>
      </c>
      <c r="E487" s="77" t="s">
        <v>894</v>
      </c>
      <c r="F487" s="77" t="s">
        <v>351</v>
      </c>
      <c r="G487" s="78" t="s">
        <v>668</v>
      </c>
      <c r="H487" s="79" t="s">
        <v>151</v>
      </c>
      <c r="I487" s="80" t="s">
        <v>152</v>
      </c>
      <c r="J487" s="80" t="s">
        <v>454</v>
      </c>
      <c r="K487" s="72">
        <v>100</v>
      </c>
      <c r="L487" s="73">
        <v>100</v>
      </c>
      <c r="M487" s="74">
        <v>100</v>
      </c>
    </row>
    <row r="488" spans="2:13" x14ac:dyDescent="0.3">
      <c r="B488" s="77" t="s">
        <v>22</v>
      </c>
      <c r="C488" s="77" t="s">
        <v>776</v>
      </c>
      <c r="D488" s="77" t="s">
        <v>815</v>
      </c>
      <c r="E488" s="77" t="s">
        <v>816</v>
      </c>
      <c r="F488" s="77" t="s">
        <v>351</v>
      </c>
      <c r="G488" s="78" t="s">
        <v>668</v>
      </c>
      <c r="H488" s="79" t="s">
        <v>151</v>
      </c>
      <c r="I488" s="80" t="s">
        <v>152</v>
      </c>
      <c r="J488" s="80" t="s">
        <v>454</v>
      </c>
      <c r="K488" s="72">
        <v>100</v>
      </c>
      <c r="L488" s="73">
        <v>0</v>
      </c>
      <c r="M488" s="74">
        <v>100</v>
      </c>
    </row>
    <row r="489" spans="2:13" x14ac:dyDescent="0.3">
      <c r="B489" s="77" t="s">
        <v>22</v>
      </c>
      <c r="C489" s="77" t="s">
        <v>776</v>
      </c>
      <c r="D489" s="77" t="s">
        <v>817</v>
      </c>
      <c r="E489" s="77" t="s">
        <v>818</v>
      </c>
      <c r="F489" s="77" t="s">
        <v>351</v>
      </c>
      <c r="G489" s="78" t="s">
        <v>668</v>
      </c>
      <c r="H489" s="79" t="s">
        <v>151</v>
      </c>
      <c r="I489" s="80" t="s">
        <v>152</v>
      </c>
      <c r="J489" s="80" t="s">
        <v>454</v>
      </c>
      <c r="K489" s="72">
        <v>100</v>
      </c>
      <c r="L489" s="73">
        <v>0</v>
      </c>
      <c r="M489" s="74">
        <v>100</v>
      </c>
    </row>
    <row r="490" spans="2:13" x14ac:dyDescent="0.3">
      <c r="B490" s="77" t="s">
        <v>22</v>
      </c>
      <c r="C490" s="77" t="s">
        <v>776</v>
      </c>
      <c r="D490" s="77" t="s">
        <v>819</v>
      </c>
      <c r="E490" s="77" t="s">
        <v>820</v>
      </c>
      <c r="F490" s="77" t="s">
        <v>351</v>
      </c>
      <c r="G490" s="78" t="s">
        <v>668</v>
      </c>
      <c r="H490" s="79" t="s">
        <v>151</v>
      </c>
      <c r="I490" s="80" t="s">
        <v>152</v>
      </c>
      <c r="J490" s="80" t="s">
        <v>454</v>
      </c>
      <c r="K490" s="72">
        <v>100</v>
      </c>
      <c r="L490" s="73">
        <v>0</v>
      </c>
      <c r="M490" s="74">
        <v>100</v>
      </c>
    </row>
    <row r="491" spans="2:13" x14ac:dyDescent="0.3">
      <c r="B491" s="77" t="s">
        <v>22</v>
      </c>
      <c r="C491" s="77" t="s">
        <v>776</v>
      </c>
      <c r="D491" s="77" t="s">
        <v>823</v>
      </c>
      <c r="E491" s="77" t="s">
        <v>824</v>
      </c>
      <c r="F491" s="77" t="s">
        <v>351</v>
      </c>
      <c r="G491" s="78" t="s">
        <v>668</v>
      </c>
      <c r="H491" s="79" t="s">
        <v>151</v>
      </c>
      <c r="I491" s="80" t="s">
        <v>152</v>
      </c>
      <c r="J491" s="80" t="s">
        <v>454</v>
      </c>
      <c r="K491" s="72">
        <v>100</v>
      </c>
      <c r="L491" s="73">
        <v>0</v>
      </c>
      <c r="M491" s="74">
        <v>0</v>
      </c>
    </row>
    <row r="492" spans="2:13" x14ac:dyDescent="0.3">
      <c r="B492" s="77" t="s">
        <v>22</v>
      </c>
      <c r="C492" s="77" t="s">
        <v>776</v>
      </c>
      <c r="D492" s="77" t="s">
        <v>825</v>
      </c>
      <c r="E492" s="77" t="s">
        <v>826</v>
      </c>
      <c r="F492" s="77" t="s">
        <v>351</v>
      </c>
      <c r="G492" s="78" t="s">
        <v>668</v>
      </c>
      <c r="H492" s="79" t="s">
        <v>151</v>
      </c>
      <c r="I492" s="80" t="s">
        <v>152</v>
      </c>
      <c r="J492" s="80" t="s">
        <v>454</v>
      </c>
      <c r="K492" s="72">
        <v>100</v>
      </c>
      <c r="L492" s="73">
        <v>0</v>
      </c>
      <c r="M492" s="74">
        <v>0</v>
      </c>
    </row>
    <row r="493" spans="2:13" x14ac:dyDescent="0.3">
      <c r="B493" s="77" t="s">
        <v>22</v>
      </c>
      <c r="C493" s="77" t="s">
        <v>776</v>
      </c>
      <c r="D493" s="77" t="s">
        <v>827</v>
      </c>
      <c r="E493" s="77" t="s">
        <v>828</v>
      </c>
      <c r="F493" s="77" t="s">
        <v>351</v>
      </c>
      <c r="G493" s="78" t="s">
        <v>668</v>
      </c>
      <c r="H493" s="79" t="s">
        <v>151</v>
      </c>
      <c r="I493" s="80" t="s">
        <v>152</v>
      </c>
      <c r="J493" s="80" t="s">
        <v>454</v>
      </c>
      <c r="K493" s="72">
        <v>100</v>
      </c>
      <c r="L493" s="73">
        <v>0</v>
      </c>
      <c r="M493" s="74">
        <v>0</v>
      </c>
    </row>
    <row r="494" spans="2:13" x14ac:dyDescent="0.3">
      <c r="B494" s="77" t="s">
        <v>22</v>
      </c>
      <c r="C494" s="77" t="s">
        <v>776</v>
      </c>
      <c r="D494" s="77" t="s">
        <v>829</v>
      </c>
      <c r="E494" s="77" t="s">
        <v>830</v>
      </c>
      <c r="F494" s="77" t="s">
        <v>351</v>
      </c>
      <c r="G494" s="78" t="s">
        <v>668</v>
      </c>
      <c r="H494" s="79" t="s">
        <v>152</v>
      </c>
      <c r="I494" s="80" t="s">
        <v>6</v>
      </c>
      <c r="J494" s="80" t="s">
        <v>6</v>
      </c>
      <c r="K494" s="72" t="s">
        <v>114</v>
      </c>
      <c r="L494" s="73" t="s">
        <v>6</v>
      </c>
      <c r="M494" s="74" t="s">
        <v>114</v>
      </c>
    </row>
    <row r="495" spans="2:13" x14ac:dyDescent="0.3">
      <c r="B495" s="77" t="s">
        <v>22</v>
      </c>
      <c r="C495" s="77" t="s">
        <v>776</v>
      </c>
      <c r="D495" s="77" t="s">
        <v>831</v>
      </c>
      <c r="E495" s="77" t="s">
        <v>832</v>
      </c>
      <c r="F495" s="77" t="s">
        <v>351</v>
      </c>
      <c r="G495" s="78" t="s">
        <v>668</v>
      </c>
      <c r="H495" s="79" t="s">
        <v>151</v>
      </c>
      <c r="I495" s="80" t="s">
        <v>152</v>
      </c>
      <c r="J495" s="80" t="s">
        <v>454</v>
      </c>
      <c r="K495" s="72">
        <v>100</v>
      </c>
      <c r="L495" s="73">
        <v>0</v>
      </c>
      <c r="M495" s="74">
        <v>0</v>
      </c>
    </row>
    <row r="496" spans="2:13" x14ac:dyDescent="0.3">
      <c r="B496" s="77" t="s">
        <v>22</v>
      </c>
      <c r="C496" s="77" t="s">
        <v>776</v>
      </c>
      <c r="D496" s="77" t="s">
        <v>833</v>
      </c>
      <c r="E496" s="77" t="s">
        <v>834</v>
      </c>
      <c r="F496" s="77" t="s">
        <v>351</v>
      </c>
      <c r="G496" s="78" t="s">
        <v>668</v>
      </c>
      <c r="H496" s="79" t="s">
        <v>151</v>
      </c>
      <c r="I496" s="80" t="s">
        <v>152</v>
      </c>
      <c r="J496" s="80" t="s">
        <v>454</v>
      </c>
      <c r="K496" s="72">
        <v>100</v>
      </c>
      <c r="L496" s="73">
        <v>0</v>
      </c>
      <c r="M496" s="74">
        <v>100</v>
      </c>
    </row>
    <row r="497" spans="2:13" x14ac:dyDescent="0.3">
      <c r="B497" s="77" t="s">
        <v>22</v>
      </c>
      <c r="C497" s="77" t="s">
        <v>835</v>
      </c>
      <c r="D497" s="77" t="s">
        <v>836</v>
      </c>
      <c r="E497" s="77" t="s">
        <v>837</v>
      </c>
      <c r="F497" s="77" t="s">
        <v>344</v>
      </c>
      <c r="G497" s="78" t="s">
        <v>668</v>
      </c>
      <c r="H497" s="79" t="s">
        <v>151</v>
      </c>
      <c r="I497" s="80" t="s">
        <v>152</v>
      </c>
      <c r="J497" s="80" t="s">
        <v>454</v>
      </c>
      <c r="K497" s="72">
        <v>100</v>
      </c>
      <c r="L497" s="73" t="s">
        <v>114</v>
      </c>
      <c r="M497" s="74" t="s">
        <v>114</v>
      </c>
    </row>
    <row r="498" spans="2:13" x14ac:dyDescent="0.3">
      <c r="B498" s="77" t="s">
        <v>22</v>
      </c>
      <c r="C498" s="77" t="s">
        <v>835</v>
      </c>
      <c r="D498" s="77" t="s">
        <v>838</v>
      </c>
      <c r="E498" s="77" t="s">
        <v>839</v>
      </c>
      <c r="F498" s="77" t="s">
        <v>344</v>
      </c>
      <c r="G498" s="78" t="s">
        <v>668</v>
      </c>
      <c r="H498" s="79" t="s">
        <v>151</v>
      </c>
      <c r="I498" s="80" t="s">
        <v>152</v>
      </c>
      <c r="J498" s="80" t="s">
        <v>454</v>
      </c>
      <c r="K498" s="72">
        <v>100</v>
      </c>
      <c r="L498" s="73" t="s">
        <v>114</v>
      </c>
      <c r="M498" s="74" t="s">
        <v>114</v>
      </c>
    </row>
    <row r="499" spans="2:13" x14ac:dyDescent="0.3">
      <c r="B499" s="77" t="s">
        <v>22</v>
      </c>
      <c r="C499" s="77" t="s">
        <v>835</v>
      </c>
      <c r="D499" s="77" t="s">
        <v>840</v>
      </c>
      <c r="E499" s="77" t="s">
        <v>431</v>
      </c>
      <c r="F499" s="77" t="s">
        <v>351</v>
      </c>
      <c r="G499" s="78" t="s">
        <v>668</v>
      </c>
      <c r="H499" s="79" t="s">
        <v>151</v>
      </c>
      <c r="I499" s="80" t="s">
        <v>152</v>
      </c>
      <c r="J499" s="80" t="s">
        <v>454</v>
      </c>
      <c r="K499" s="72">
        <v>50</v>
      </c>
      <c r="L499" s="73" t="s">
        <v>114</v>
      </c>
      <c r="M499" s="74" t="s">
        <v>114</v>
      </c>
    </row>
    <row r="500" spans="2:13" x14ac:dyDescent="0.3">
      <c r="B500" s="77" t="s">
        <v>22</v>
      </c>
      <c r="C500" s="77" t="s">
        <v>835</v>
      </c>
      <c r="D500" s="77" t="s">
        <v>841</v>
      </c>
      <c r="E500" s="77" t="s">
        <v>842</v>
      </c>
      <c r="F500" s="77" t="s">
        <v>351</v>
      </c>
      <c r="G500" s="78" t="s">
        <v>668</v>
      </c>
      <c r="H500" s="79" t="s">
        <v>151</v>
      </c>
      <c r="I500" s="80" t="s">
        <v>152</v>
      </c>
      <c r="J500" s="80" t="s">
        <v>52</v>
      </c>
      <c r="K500" s="72">
        <v>0</v>
      </c>
      <c r="L500" s="73" t="s">
        <v>114</v>
      </c>
      <c r="M500" s="74" t="s">
        <v>114</v>
      </c>
    </row>
    <row r="501" spans="2:13" x14ac:dyDescent="0.3">
      <c r="B501" s="77" t="s">
        <v>22</v>
      </c>
      <c r="C501" s="77" t="s">
        <v>835</v>
      </c>
      <c r="D501" s="77" t="s">
        <v>843</v>
      </c>
      <c r="E501" s="77" t="s">
        <v>844</v>
      </c>
      <c r="F501" s="77" t="s">
        <v>351</v>
      </c>
      <c r="G501" s="78" t="s">
        <v>668</v>
      </c>
      <c r="H501" s="79" t="s">
        <v>151</v>
      </c>
      <c r="I501" s="80" t="s">
        <v>152</v>
      </c>
      <c r="J501" s="80" t="s">
        <v>52</v>
      </c>
      <c r="K501" s="72">
        <v>0</v>
      </c>
      <c r="L501" s="73" t="s">
        <v>114</v>
      </c>
      <c r="M501" s="74" t="s">
        <v>114</v>
      </c>
    </row>
    <row r="502" spans="2:13" x14ac:dyDescent="0.3">
      <c r="B502" s="77" t="s">
        <v>22</v>
      </c>
      <c r="C502" s="77" t="s">
        <v>777</v>
      </c>
      <c r="D502" s="77" t="s">
        <v>849</v>
      </c>
      <c r="E502" s="77" t="s">
        <v>850</v>
      </c>
      <c r="F502" s="77" t="s">
        <v>344</v>
      </c>
      <c r="G502" s="78" t="s">
        <v>668</v>
      </c>
      <c r="H502" s="79" t="s">
        <v>151</v>
      </c>
      <c r="I502" s="80" t="s">
        <v>152</v>
      </c>
      <c r="J502" s="80" t="s">
        <v>454</v>
      </c>
      <c r="K502" s="72">
        <v>100</v>
      </c>
      <c r="L502" s="73" t="s">
        <v>114</v>
      </c>
      <c r="M502" s="74" t="s">
        <v>114</v>
      </c>
    </row>
    <row r="503" spans="2:13" x14ac:dyDescent="0.3">
      <c r="B503" s="77" t="s">
        <v>22</v>
      </c>
      <c r="C503" s="77" t="s">
        <v>777</v>
      </c>
      <c r="D503" s="77" t="s">
        <v>851</v>
      </c>
      <c r="E503" s="77" t="s">
        <v>852</v>
      </c>
      <c r="F503" s="77" t="s">
        <v>344</v>
      </c>
      <c r="G503" s="78" t="s">
        <v>668</v>
      </c>
      <c r="H503" s="79" t="s">
        <v>151</v>
      </c>
      <c r="I503" s="80" t="s">
        <v>152</v>
      </c>
      <c r="J503" s="80" t="s">
        <v>454</v>
      </c>
      <c r="K503" s="72">
        <v>100</v>
      </c>
      <c r="L503" s="73" t="s">
        <v>114</v>
      </c>
      <c r="M503" s="74" t="s">
        <v>114</v>
      </c>
    </row>
    <row r="504" spans="2:13" x14ac:dyDescent="0.3">
      <c r="B504" s="77" t="s">
        <v>22</v>
      </c>
      <c r="C504" s="77" t="s">
        <v>777</v>
      </c>
      <c r="D504" s="77" t="s">
        <v>853</v>
      </c>
      <c r="E504" s="77" t="s">
        <v>854</v>
      </c>
      <c r="F504" s="77" t="s">
        <v>351</v>
      </c>
      <c r="G504" s="78" t="s">
        <v>668</v>
      </c>
      <c r="H504" s="79" t="s">
        <v>151</v>
      </c>
      <c r="I504" s="80" t="s">
        <v>152</v>
      </c>
      <c r="J504" s="80" t="s">
        <v>454</v>
      </c>
      <c r="K504" s="72">
        <v>100</v>
      </c>
      <c r="L504" s="73">
        <v>0</v>
      </c>
      <c r="M504" s="74">
        <v>0</v>
      </c>
    </row>
    <row r="505" spans="2:13" x14ac:dyDescent="0.3">
      <c r="B505" s="77" t="s">
        <v>22</v>
      </c>
      <c r="C505" s="77" t="s">
        <v>777</v>
      </c>
      <c r="D505" s="77" t="s">
        <v>855</v>
      </c>
      <c r="E505" s="77" t="s">
        <v>856</v>
      </c>
      <c r="F505" s="77" t="s">
        <v>351</v>
      </c>
      <c r="G505" s="78" t="s">
        <v>668</v>
      </c>
      <c r="H505" s="79" t="s">
        <v>151</v>
      </c>
      <c r="I505" s="80" t="s">
        <v>152</v>
      </c>
      <c r="J505" s="80" t="s">
        <v>454</v>
      </c>
      <c r="K505" s="72">
        <v>100</v>
      </c>
      <c r="L505" s="73">
        <v>0</v>
      </c>
      <c r="M505" s="74" t="s">
        <v>114</v>
      </c>
    </row>
    <row r="506" spans="2:13" x14ac:dyDescent="0.3">
      <c r="B506" s="77" t="s">
        <v>22</v>
      </c>
      <c r="C506" s="77" t="s">
        <v>777</v>
      </c>
      <c r="D506" s="77" t="s">
        <v>857</v>
      </c>
      <c r="E506" s="77" t="s">
        <v>858</v>
      </c>
      <c r="F506" s="77" t="s">
        <v>344</v>
      </c>
      <c r="G506" s="78" t="s">
        <v>668</v>
      </c>
      <c r="H506" s="79" t="s">
        <v>151</v>
      </c>
      <c r="I506" s="80" t="s">
        <v>152</v>
      </c>
      <c r="J506" s="80" t="s">
        <v>454</v>
      </c>
      <c r="K506" s="72">
        <v>100</v>
      </c>
      <c r="L506" s="73" t="s">
        <v>114</v>
      </c>
      <c r="M506" s="74" t="s">
        <v>114</v>
      </c>
    </row>
    <row r="507" spans="2:13" x14ac:dyDescent="0.3">
      <c r="B507" s="77" t="s">
        <v>22</v>
      </c>
      <c r="C507" s="77" t="s">
        <v>777</v>
      </c>
      <c r="D507" s="77" t="s">
        <v>859</v>
      </c>
      <c r="E507" s="77" t="s">
        <v>860</v>
      </c>
      <c r="F507" s="77" t="s">
        <v>351</v>
      </c>
      <c r="G507" s="78" t="s">
        <v>668</v>
      </c>
      <c r="H507" s="79" t="s">
        <v>151</v>
      </c>
      <c r="I507" s="80" t="s">
        <v>152</v>
      </c>
      <c r="J507" s="80" t="s">
        <v>454</v>
      </c>
      <c r="K507" s="72">
        <v>50</v>
      </c>
      <c r="L507" s="73">
        <v>0</v>
      </c>
      <c r="M507" s="74" t="s">
        <v>114</v>
      </c>
    </row>
    <row r="508" spans="2:13" x14ac:dyDescent="0.3">
      <c r="B508" s="77" t="s">
        <v>22</v>
      </c>
      <c r="C508" s="77" t="s">
        <v>778</v>
      </c>
      <c r="D508" s="77" t="s">
        <v>863</v>
      </c>
      <c r="E508" s="77" t="s">
        <v>864</v>
      </c>
      <c r="F508" s="77" t="s">
        <v>351</v>
      </c>
      <c r="G508" s="78" t="s">
        <v>668</v>
      </c>
      <c r="H508" s="79" t="s">
        <v>152</v>
      </c>
      <c r="I508" s="80" t="s">
        <v>6</v>
      </c>
      <c r="J508" s="80" t="s">
        <v>6</v>
      </c>
      <c r="K508" s="72" t="s">
        <v>114</v>
      </c>
      <c r="L508" s="73" t="s">
        <v>6</v>
      </c>
      <c r="M508" s="74" t="s">
        <v>114</v>
      </c>
    </row>
    <row r="509" spans="2:13" x14ac:dyDescent="0.3">
      <c r="B509" s="77" t="s">
        <v>22</v>
      </c>
      <c r="C509" s="77" t="s">
        <v>778</v>
      </c>
      <c r="D509" s="77" t="s">
        <v>867</v>
      </c>
      <c r="E509" s="77" t="s">
        <v>868</v>
      </c>
      <c r="F509" s="77" t="s">
        <v>351</v>
      </c>
      <c r="G509" s="78" t="s">
        <v>668</v>
      </c>
      <c r="H509" s="79" t="s">
        <v>152</v>
      </c>
      <c r="I509" s="80" t="s">
        <v>6</v>
      </c>
      <c r="J509" s="80" t="s">
        <v>6</v>
      </c>
      <c r="K509" s="72" t="s">
        <v>114</v>
      </c>
      <c r="L509" s="73" t="s">
        <v>6</v>
      </c>
      <c r="M509" s="74" t="s">
        <v>114</v>
      </c>
    </row>
    <row r="510" spans="2:13" x14ac:dyDescent="0.3">
      <c r="B510" s="77" t="s">
        <v>22</v>
      </c>
      <c r="C510" s="77" t="s">
        <v>778</v>
      </c>
      <c r="D510" s="77" t="s">
        <v>873</v>
      </c>
      <c r="E510" s="77" t="s">
        <v>874</v>
      </c>
      <c r="F510" s="77" t="s">
        <v>344</v>
      </c>
      <c r="G510" s="78" t="s">
        <v>668</v>
      </c>
      <c r="H510" s="79" t="s">
        <v>151</v>
      </c>
      <c r="I510" s="80" t="s">
        <v>152</v>
      </c>
      <c r="J510" s="80" t="s">
        <v>454</v>
      </c>
      <c r="K510" s="72">
        <v>100</v>
      </c>
      <c r="L510" s="73" t="s">
        <v>114</v>
      </c>
      <c r="M510" s="74" t="s">
        <v>114</v>
      </c>
    </row>
    <row r="511" spans="2:13" x14ac:dyDescent="0.3">
      <c r="B511" s="77" t="s">
        <v>22</v>
      </c>
      <c r="C511" s="77" t="s">
        <v>778</v>
      </c>
      <c r="D511" s="77" t="s">
        <v>875</v>
      </c>
      <c r="E511" s="77" t="s">
        <v>876</v>
      </c>
      <c r="F511" s="77" t="s">
        <v>351</v>
      </c>
      <c r="G511" s="78" t="s">
        <v>668</v>
      </c>
      <c r="H511" s="79" t="s">
        <v>151</v>
      </c>
      <c r="I511" s="80" t="s">
        <v>152</v>
      </c>
      <c r="J511" s="80" t="s">
        <v>454</v>
      </c>
      <c r="K511" s="72">
        <v>50</v>
      </c>
      <c r="L511" s="73">
        <v>0</v>
      </c>
      <c r="M511" s="74" t="s">
        <v>114</v>
      </c>
    </row>
    <row r="512" spans="2:13" x14ac:dyDescent="0.3">
      <c r="B512" s="77" t="s">
        <v>22</v>
      </c>
      <c r="C512" s="77" t="s">
        <v>779</v>
      </c>
      <c r="D512" s="77" t="s">
        <v>877</v>
      </c>
      <c r="E512" s="77" t="s">
        <v>878</v>
      </c>
      <c r="F512" s="77" t="s">
        <v>351</v>
      </c>
      <c r="G512" s="78" t="s">
        <v>668</v>
      </c>
      <c r="H512" s="79" t="s">
        <v>151</v>
      </c>
      <c r="I512" s="80" t="s">
        <v>152</v>
      </c>
      <c r="J512" s="80" t="s">
        <v>454</v>
      </c>
      <c r="K512" s="72">
        <v>0</v>
      </c>
      <c r="L512" s="73" t="s">
        <v>114</v>
      </c>
      <c r="M512" s="74">
        <v>0</v>
      </c>
    </row>
    <row r="513" spans="2:13" x14ac:dyDescent="0.3">
      <c r="B513" s="77" t="s">
        <v>22</v>
      </c>
      <c r="C513" s="77" t="s">
        <v>779</v>
      </c>
      <c r="D513" s="77" t="s">
        <v>885</v>
      </c>
      <c r="E513" s="77" t="s">
        <v>886</v>
      </c>
      <c r="F513" s="77" t="s">
        <v>351</v>
      </c>
      <c r="G513" s="78" t="s">
        <v>668</v>
      </c>
      <c r="H513" s="79" t="s">
        <v>151</v>
      </c>
      <c r="I513" s="80" t="s">
        <v>152</v>
      </c>
      <c r="J513" s="80" t="s">
        <v>454</v>
      </c>
      <c r="K513" s="72">
        <v>100</v>
      </c>
      <c r="L513" s="73">
        <v>0</v>
      </c>
      <c r="M513" s="74" t="s">
        <v>114</v>
      </c>
    </row>
    <row r="514" spans="2:13" x14ac:dyDescent="0.3">
      <c r="B514" s="77" t="s">
        <v>22</v>
      </c>
      <c r="C514" s="77" t="s">
        <v>779</v>
      </c>
      <c r="D514" s="77" t="s">
        <v>887</v>
      </c>
      <c r="E514" s="77" t="s">
        <v>888</v>
      </c>
      <c r="F514" s="77" t="s">
        <v>351</v>
      </c>
      <c r="G514" s="78" t="s">
        <v>668</v>
      </c>
      <c r="H514" s="79" t="s">
        <v>152</v>
      </c>
      <c r="I514" s="80" t="s">
        <v>6</v>
      </c>
      <c r="J514" s="80" t="s">
        <v>6</v>
      </c>
      <c r="K514" s="72" t="s">
        <v>114</v>
      </c>
      <c r="L514" s="73" t="s">
        <v>6</v>
      </c>
      <c r="M514" s="74" t="s">
        <v>114</v>
      </c>
    </row>
    <row r="515" spans="2:13" x14ac:dyDescent="0.3">
      <c r="B515" s="77" t="s">
        <v>22</v>
      </c>
      <c r="C515" s="77" t="s">
        <v>779</v>
      </c>
      <c r="D515" s="77" t="s">
        <v>889</v>
      </c>
      <c r="E515" s="77" t="s">
        <v>890</v>
      </c>
      <c r="F515" s="77" t="s">
        <v>344</v>
      </c>
      <c r="G515" s="78" t="s">
        <v>668</v>
      </c>
      <c r="H515" s="79" t="s">
        <v>151</v>
      </c>
      <c r="I515" s="80" t="s">
        <v>152</v>
      </c>
      <c r="J515" s="80" t="s">
        <v>454</v>
      </c>
      <c r="K515" s="72">
        <v>100</v>
      </c>
      <c r="L515" s="73" t="s">
        <v>114</v>
      </c>
      <c r="M515" s="74" t="s">
        <v>114</v>
      </c>
    </row>
    <row r="516" spans="2:13" x14ac:dyDescent="0.3">
      <c r="B516" s="77" t="s">
        <v>22</v>
      </c>
      <c r="C516" s="77" t="s">
        <v>779</v>
      </c>
      <c r="D516" s="77" t="s">
        <v>891</v>
      </c>
      <c r="E516" s="77" t="s">
        <v>892</v>
      </c>
      <c r="F516" s="77" t="s">
        <v>351</v>
      </c>
      <c r="G516" s="78" t="s">
        <v>668</v>
      </c>
      <c r="H516" s="79" t="s">
        <v>151</v>
      </c>
      <c r="I516" s="80" t="s">
        <v>152</v>
      </c>
      <c r="J516" s="80" t="s">
        <v>454</v>
      </c>
      <c r="K516" s="72">
        <v>100</v>
      </c>
      <c r="L516" s="73" t="s">
        <v>114</v>
      </c>
      <c r="M516" s="74" t="s">
        <v>114</v>
      </c>
    </row>
    <row r="517" spans="2:13" x14ac:dyDescent="0.3">
      <c r="B517" s="77" t="s">
        <v>22</v>
      </c>
      <c r="C517" s="77" t="s">
        <v>779</v>
      </c>
      <c r="D517" s="77" t="s">
        <v>893</v>
      </c>
      <c r="E517" s="77" t="s">
        <v>894</v>
      </c>
      <c r="F517" s="77" t="s">
        <v>351</v>
      </c>
      <c r="G517" s="78" t="s">
        <v>668</v>
      </c>
      <c r="H517" s="79" t="s">
        <v>151</v>
      </c>
      <c r="I517" s="80" t="s">
        <v>152</v>
      </c>
      <c r="J517" s="80" t="s">
        <v>454</v>
      </c>
      <c r="K517" s="72">
        <v>100</v>
      </c>
      <c r="L517" s="73" t="s">
        <v>114</v>
      </c>
      <c r="M517" s="74" t="s">
        <v>114</v>
      </c>
    </row>
    <row r="518" spans="2:13" x14ac:dyDescent="0.3">
      <c r="B518" s="77" t="s">
        <v>23</v>
      </c>
      <c r="C518" s="77" t="s">
        <v>776</v>
      </c>
      <c r="D518" s="77" t="s">
        <v>815</v>
      </c>
      <c r="E518" s="77" t="s">
        <v>816</v>
      </c>
      <c r="F518" s="77" t="s">
        <v>351</v>
      </c>
      <c r="G518" s="78" t="s">
        <v>668</v>
      </c>
      <c r="H518" s="79" t="s">
        <v>151</v>
      </c>
      <c r="I518" s="80" t="s">
        <v>152</v>
      </c>
      <c r="J518" s="80" t="s">
        <v>454</v>
      </c>
      <c r="K518" s="72">
        <v>50</v>
      </c>
      <c r="L518" s="73" t="s">
        <v>114</v>
      </c>
      <c r="M518" s="74">
        <v>0</v>
      </c>
    </row>
    <row r="519" spans="2:13" x14ac:dyDescent="0.3">
      <c r="B519" s="77" t="s">
        <v>23</v>
      </c>
      <c r="C519" s="77" t="s">
        <v>776</v>
      </c>
      <c r="D519" s="77" t="s">
        <v>817</v>
      </c>
      <c r="E519" s="77" t="s">
        <v>818</v>
      </c>
      <c r="F519" s="77" t="s">
        <v>351</v>
      </c>
      <c r="G519" s="78" t="s">
        <v>668</v>
      </c>
      <c r="H519" s="79" t="s">
        <v>151</v>
      </c>
      <c r="I519" s="80" t="s">
        <v>152</v>
      </c>
      <c r="J519" s="80" t="s">
        <v>454</v>
      </c>
      <c r="K519" s="72">
        <v>0</v>
      </c>
      <c r="L519" s="73" t="s">
        <v>114</v>
      </c>
      <c r="M519" s="74">
        <v>0</v>
      </c>
    </row>
    <row r="520" spans="2:13" x14ac:dyDescent="0.3">
      <c r="B520" s="77" t="s">
        <v>23</v>
      </c>
      <c r="C520" s="77" t="s">
        <v>776</v>
      </c>
      <c r="D520" s="77" t="s">
        <v>819</v>
      </c>
      <c r="E520" s="77" t="s">
        <v>820</v>
      </c>
      <c r="F520" s="77" t="s">
        <v>351</v>
      </c>
      <c r="G520" s="78" t="s">
        <v>668</v>
      </c>
      <c r="H520" s="79" t="s">
        <v>151</v>
      </c>
      <c r="I520" s="80" t="s">
        <v>152</v>
      </c>
      <c r="J520" s="80" t="s">
        <v>454</v>
      </c>
      <c r="K520" s="72">
        <v>50</v>
      </c>
      <c r="L520" s="73" t="s">
        <v>114</v>
      </c>
      <c r="M520" s="74">
        <v>0</v>
      </c>
    </row>
    <row r="521" spans="2:13" x14ac:dyDescent="0.3">
      <c r="B521" s="77" t="s">
        <v>23</v>
      </c>
      <c r="C521" s="77" t="s">
        <v>776</v>
      </c>
      <c r="D521" s="77" t="s">
        <v>823</v>
      </c>
      <c r="E521" s="77" t="s">
        <v>824</v>
      </c>
      <c r="F521" s="77" t="s">
        <v>351</v>
      </c>
      <c r="G521" s="78" t="s">
        <v>668</v>
      </c>
      <c r="H521" s="79" t="s">
        <v>151</v>
      </c>
      <c r="I521" s="80" t="s">
        <v>152</v>
      </c>
      <c r="J521" s="80" t="s">
        <v>454</v>
      </c>
      <c r="K521" s="72">
        <v>100</v>
      </c>
      <c r="L521" s="73">
        <v>0</v>
      </c>
      <c r="M521" s="74">
        <v>0</v>
      </c>
    </row>
    <row r="522" spans="2:13" x14ac:dyDescent="0.3">
      <c r="B522" s="77" t="s">
        <v>23</v>
      </c>
      <c r="C522" s="77" t="s">
        <v>776</v>
      </c>
      <c r="D522" s="77" t="s">
        <v>825</v>
      </c>
      <c r="E522" s="77" t="s">
        <v>826</v>
      </c>
      <c r="F522" s="77" t="s">
        <v>351</v>
      </c>
      <c r="G522" s="78" t="s">
        <v>668</v>
      </c>
      <c r="H522" s="79" t="s">
        <v>151</v>
      </c>
      <c r="I522" s="80" t="s">
        <v>152</v>
      </c>
      <c r="J522" s="80" t="s">
        <v>454</v>
      </c>
      <c r="K522" s="72">
        <v>100</v>
      </c>
      <c r="L522" s="73">
        <v>0</v>
      </c>
      <c r="M522" s="74">
        <v>0</v>
      </c>
    </row>
    <row r="523" spans="2:13" x14ac:dyDescent="0.3">
      <c r="B523" s="77" t="s">
        <v>23</v>
      </c>
      <c r="C523" s="77" t="s">
        <v>776</v>
      </c>
      <c r="D523" s="77" t="s">
        <v>827</v>
      </c>
      <c r="E523" s="77" t="s">
        <v>828</v>
      </c>
      <c r="F523" s="77" t="s">
        <v>351</v>
      </c>
      <c r="G523" s="78" t="s">
        <v>668</v>
      </c>
      <c r="H523" s="79" t="s">
        <v>151</v>
      </c>
      <c r="I523" s="80" t="s">
        <v>152</v>
      </c>
      <c r="J523" s="80" t="s">
        <v>454</v>
      </c>
      <c r="K523" s="72">
        <v>100</v>
      </c>
      <c r="L523" s="73">
        <v>0</v>
      </c>
      <c r="M523" s="74" t="s">
        <v>114</v>
      </c>
    </row>
    <row r="524" spans="2:13" x14ac:dyDescent="0.3">
      <c r="B524" s="77" t="s">
        <v>23</v>
      </c>
      <c r="C524" s="77" t="s">
        <v>776</v>
      </c>
      <c r="D524" s="77" t="s">
        <v>829</v>
      </c>
      <c r="E524" s="77" t="s">
        <v>830</v>
      </c>
      <c r="F524" s="77" t="s">
        <v>351</v>
      </c>
      <c r="G524" s="78" t="s">
        <v>668</v>
      </c>
      <c r="H524" s="79" t="s">
        <v>152</v>
      </c>
      <c r="I524" s="80" t="s">
        <v>6</v>
      </c>
      <c r="J524" s="80" t="s">
        <v>6</v>
      </c>
      <c r="K524" s="72" t="s">
        <v>114</v>
      </c>
      <c r="L524" s="73" t="s">
        <v>6</v>
      </c>
      <c r="M524" s="74" t="s">
        <v>114</v>
      </c>
    </row>
    <row r="525" spans="2:13" x14ac:dyDescent="0.3">
      <c r="B525" s="77" t="s">
        <v>23</v>
      </c>
      <c r="C525" s="77" t="s">
        <v>776</v>
      </c>
      <c r="D525" s="77" t="s">
        <v>831</v>
      </c>
      <c r="E525" s="77" t="s">
        <v>832</v>
      </c>
      <c r="F525" s="77" t="s">
        <v>351</v>
      </c>
      <c r="G525" s="78" t="s">
        <v>668</v>
      </c>
      <c r="H525" s="79" t="s">
        <v>152</v>
      </c>
      <c r="I525" s="80" t="s">
        <v>6</v>
      </c>
      <c r="J525" s="80" t="s">
        <v>6</v>
      </c>
      <c r="K525" s="72" t="s">
        <v>114</v>
      </c>
      <c r="L525" s="73" t="s">
        <v>6</v>
      </c>
      <c r="M525" s="74" t="s">
        <v>114</v>
      </c>
    </row>
    <row r="526" spans="2:13" x14ac:dyDescent="0.3">
      <c r="B526" s="77" t="s">
        <v>23</v>
      </c>
      <c r="C526" s="77" t="s">
        <v>776</v>
      </c>
      <c r="D526" s="77" t="s">
        <v>833</v>
      </c>
      <c r="E526" s="77" t="s">
        <v>834</v>
      </c>
      <c r="F526" s="77" t="s">
        <v>351</v>
      </c>
      <c r="G526" s="78" t="s">
        <v>668</v>
      </c>
      <c r="H526" s="79" t="s">
        <v>151</v>
      </c>
      <c r="I526" s="80" t="s">
        <v>152</v>
      </c>
      <c r="J526" s="80" t="s">
        <v>454</v>
      </c>
      <c r="K526" s="72">
        <v>50</v>
      </c>
      <c r="L526" s="73" t="s">
        <v>114</v>
      </c>
      <c r="M526" s="74">
        <v>0</v>
      </c>
    </row>
    <row r="527" spans="2:13" x14ac:dyDescent="0.3">
      <c r="B527" s="77" t="s">
        <v>23</v>
      </c>
      <c r="C527" s="77" t="s">
        <v>835</v>
      </c>
      <c r="D527" s="77" t="s">
        <v>836</v>
      </c>
      <c r="E527" s="77" t="s">
        <v>837</v>
      </c>
      <c r="F527" s="77" t="s">
        <v>344</v>
      </c>
      <c r="G527" s="78" t="s">
        <v>668</v>
      </c>
      <c r="H527" s="79" t="s">
        <v>151</v>
      </c>
      <c r="I527" s="80" t="s">
        <v>152</v>
      </c>
      <c r="J527" s="80" t="s">
        <v>454</v>
      </c>
      <c r="K527" s="72">
        <v>100</v>
      </c>
      <c r="L527" s="73" t="s">
        <v>114</v>
      </c>
      <c r="M527" s="74" t="s">
        <v>114</v>
      </c>
    </row>
    <row r="528" spans="2:13" x14ac:dyDescent="0.3">
      <c r="B528" s="77" t="s">
        <v>23</v>
      </c>
      <c r="C528" s="77" t="s">
        <v>835</v>
      </c>
      <c r="D528" s="77" t="s">
        <v>838</v>
      </c>
      <c r="E528" s="77" t="s">
        <v>839</v>
      </c>
      <c r="F528" s="77" t="s">
        <v>344</v>
      </c>
      <c r="G528" s="78" t="s">
        <v>668</v>
      </c>
      <c r="H528" s="79" t="s">
        <v>151</v>
      </c>
      <c r="I528" s="80" t="s">
        <v>152</v>
      </c>
      <c r="J528" s="80" t="s">
        <v>454</v>
      </c>
      <c r="K528" s="72">
        <v>100</v>
      </c>
      <c r="L528" s="73" t="s">
        <v>114</v>
      </c>
      <c r="M528" s="74" t="s">
        <v>114</v>
      </c>
    </row>
    <row r="529" spans="2:13" x14ac:dyDescent="0.3">
      <c r="B529" s="77" t="s">
        <v>23</v>
      </c>
      <c r="C529" s="77" t="s">
        <v>835</v>
      </c>
      <c r="D529" s="77" t="s">
        <v>840</v>
      </c>
      <c r="E529" s="77" t="s">
        <v>431</v>
      </c>
      <c r="F529" s="77" t="s">
        <v>351</v>
      </c>
      <c r="G529" s="78" t="s">
        <v>668</v>
      </c>
      <c r="H529" s="79" t="s">
        <v>151</v>
      </c>
      <c r="I529" s="80" t="s">
        <v>152</v>
      </c>
      <c r="J529" s="80" t="s">
        <v>454</v>
      </c>
      <c r="K529" s="72">
        <v>100</v>
      </c>
      <c r="L529" s="73">
        <v>100</v>
      </c>
      <c r="M529" s="74" t="s">
        <v>114</v>
      </c>
    </row>
    <row r="530" spans="2:13" x14ac:dyDescent="0.3">
      <c r="B530" s="77" t="s">
        <v>23</v>
      </c>
      <c r="C530" s="77" t="s">
        <v>835</v>
      </c>
      <c r="D530" s="77" t="s">
        <v>841</v>
      </c>
      <c r="E530" s="77" t="s">
        <v>842</v>
      </c>
      <c r="F530" s="77" t="s">
        <v>351</v>
      </c>
      <c r="G530" s="78" t="s">
        <v>668</v>
      </c>
      <c r="H530" s="79" t="s">
        <v>151</v>
      </c>
      <c r="I530" s="80" t="s">
        <v>152</v>
      </c>
      <c r="J530" s="80" t="s">
        <v>454</v>
      </c>
      <c r="K530" s="72">
        <v>0</v>
      </c>
      <c r="L530" s="73" t="s">
        <v>114</v>
      </c>
      <c r="M530" s="74" t="s">
        <v>114</v>
      </c>
    </row>
    <row r="531" spans="2:13" x14ac:dyDescent="0.3">
      <c r="B531" s="77" t="s">
        <v>23</v>
      </c>
      <c r="C531" s="77" t="s">
        <v>835</v>
      </c>
      <c r="D531" s="77" t="s">
        <v>843</v>
      </c>
      <c r="E531" s="77" t="s">
        <v>844</v>
      </c>
      <c r="F531" s="77" t="s">
        <v>351</v>
      </c>
      <c r="G531" s="78" t="s">
        <v>668</v>
      </c>
      <c r="H531" s="79" t="s">
        <v>151</v>
      </c>
      <c r="I531" s="80" t="s">
        <v>152</v>
      </c>
      <c r="J531" s="80" t="s">
        <v>454</v>
      </c>
      <c r="K531" s="72">
        <v>0</v>
      </c>
      <c r="L531" s="73" t="s">
        <v>114</v>
      </c>
      <c r="M531" s="74" t="s">
        <v>114</v>
      </c>
    </row>
    <row r="532" spans="2:13" x14ac:dyDescent="0.3">
      <c r="B532" s="77" t="s">
        <v>23</v>
      </c>
      <c r="C532" s="77" t="s">
        <v>777</v>
      </c>
      <c r="D532" s="77" t="s">
        <v>849</v>
      </c>
      <c r="E532" s="77" t="s">
        <v>850</v>
      </c>
      <c r="F532" s="77" t="s">
        <v>344</v>
      </c>
      <c r="G532" s="78" t="s">
        <v>668</v>
      </c>
      <c r="H532" s="79" t="s">
        <v>151</v>
      </c>
      <c r="I532" s="80" t="s">
        <v>152</v>
      </c>
      <c r="J532" s="80" t="s">
        <v>454</v>
      </c>
      <c r="K532" s="72">
        <v>0</v>
      </c>
      <c r="L532" s="73" t="s">
        <v>114</v>
      </c>
      <c r="M532" s="74" t="s">
        <v>114</v>
      </c>
    </row>
    <row r="533" spans="2:13" x14ac:dyDescent="0.3">
      <c r="B533" s="77" t="s">
        <v>23</v>
      </c>
      <c r="C533" s="77" t="s">
        <v>777</v>
      </c>
      <c r="D533" s="77" t="s">
        <v>851</v>
      </c>
      <c r="E533" s="77" t="s">
        <v>852</v>
      </c>
      <c r="F533" s="77" t="s">
        <v>344</v>
      </c>
      <c r="G533" s="78" t="s">
        <v>668</v>
      </c>
      <c r="H533" s="79" t="s">
        <v>151</v>
      </c>
      <c r="I533" s="80" t="s">
        <v>152</v>
      </c>
      <c r="J533" s="80" t="s">
        <v>454</v>
      </c>
      <c r="K533" s="72">
        <v>50</v>
      </c>
      <c r="L533" s="73" t="s">
        <v>114</v>
      </c>
      <c r="M533" s="74" t="s">
        <v>114</v>
      </c>
    </row>
    <row r="534" spans="2:13" x14ac:dyDescent="0.3">
      <c r="B534" s="77" t="s">
        <v>23</v>
      </c>
      <c r="C534" s="77" t="s">
        <v>777</v>
      </c>
      <c r="D534" s="77" t="s">
        <v>853</v>
      </c>
      <c r="E534" s="77" t="s">
        <v>854</v>
      </c>
      <c r="F534" s="77" t="s">
        <v>351</v>
      </c>
      <c r="G534" s="78" t="s">
        <v>668</v>
      </c>
      <c r="H534" s="79" t="s">
        <v>151</v>
      </c>
      <c r="I534" s="80" t="s">
        <v>152</v>
      </c>
      <c r="J534" s="80" t="s">
        <v>454</v>
      </c>
      <c r="K534" s="72">
        <v>100</v>
      </c>
      <c r="L534" s="73">
        <v>0</v>
      </c>
      <c r="M534" s="74">
        <v>0</v>
      </c>
    </row>
    <row r="535" spans="2:13" x14ac:dyDescent="0.3">
      <c r="B535" s="77" t="s">
        <v>23</v>
      </c>
      <c r="C535" s="77" t="s">
        <v>777</v>
      </c>
      <c r="D535" s="77" t="s">
        <v>855</v>
      </c>
      <c r="E535" s="77" t="s">
        <v>856</v>
      </c>
      <c r="F535" s="77" t="s">
        <v>351</v>
      </c>
      <c r="G535" s="78" t="s">
        <v>668</v>
      </c>
      <c r="H535" s="79" t="s">
        <v>151</v>
      </c>
      <c r="I535" s="80" t="s">
        <v>152</v>
      </c>
      <c r="J535" s="80" t="s">
        <v>454</v>
      </c>
      <c r="K535" s="72">
        <v>100</v>
      </c>
      <c r="L535" s="73">
        <v>0</v>
      </c>
      <c r="M535" s="74">
        <v>0</v>
      </c>
    </row>
    <row r="536" spans="2:13" x14ac:dyDescent="0.3">
      <c r="B536" s="77" t="s">
        <v>23</v>
      </c>
      <c r="C536" s="77" t="s">
        <v>777</v>
      </c>
      <c r="D536" s="77" t="s">
        <v>857</v>
      </c>
      <c r="E536" s="77" t="s">
        <v>858</v>
      </c>
      <c r="F536" s="77" t="s">
        <v>344</v>
      </c>
      <c r="G536" s="78" t="s">
        <v>668</v>
      </c>
      <c r="H536" s="79" t="s">
        <v>151</v>
      </c>
      <c r="I536" s="80" t="s">
        <v>152</v>
      </c>
      <c r="J536" s="80" t="s">
        <v>454</v>
      </c>
      <c r="K536" s="72">
        <v>0</v>
      </c>
      <c r="L536" s="73" t="s">
        <v>114</v>
      </c>
      <c r="M536" s="74" t="s">
        <v>114</v>
      </c>
    </row>
    <row r="537" spans="2:13" x14ac:dyDescent="0.3">
      <c r="B537" s="77" t="s">
        <v>23</v>
      </c>
      <c r="C537" s="77" t="s">
        <v>777</v>
      </c>
      <c r="D537" s="77" t="s">
        <v>859</v>
      </c>
      <c r="E537" s="77" t="s">
        <v>860</v>
      </c>
      <c r="F537" s="77" t="s">
        <v>351</v>
      </c>
      <c r="G537" s="78" t="s">
        <v>668</v>
      </c>
      <c r="H537" s="79" t="s">
        <v>151</v>
      </c>
      <c r="I537" s="80" t="s">
        <v>152</v>
      </c>
      <c r="J537" s="80" t="s">
        <v>454</v>
      </c>
      <c r="K537" s="72">
        <v>100</v>
      </c>
      <c r="L537" s="73">
        <v>0</v>
      </c>
      <c r="M537" s="74">
        <v>0</v>
      </c>
    </row>
    <row r="538" spans="2:13" x14ac:dyDescent="0.3">
      <c r="B538" s="77" t="s">
        <v>23</v>
      </c>
      <c r="C538" s="77" t="s">
        <v>778</v>
      </c>
      <c r="D538" s="77" t="s">
        <v>863</v>
      </c>
      <c r="E538" s="77" t="s">
        <v>864</v>
      </c>
      <c r="F538" s="77" t="s">
        <v>351</v>
      </c>
      <c r="G538" s="78" t="s">
        <v>668</v>
      </c>
      <c r="H538" s="79" t="s">
        <v>151</v>
      </c>
      <c r="I538" s="80" t="s">
        <v>152</v>
      </c>
      <c r="J538" s="80" t="s">
        <v>454</v>
      </c>
      <c r="K538" s="72">
        <v>100</v>
      </c>
      <c r="L538" s="73">
        <v>0</v>
      </c>
      <c r="M538" s="74">
        <v>0</v>
      </c>
    </row>
    <row r="539" spans="2:13" x14ac:dyDescent="0.3">
      <c r="B539" s="77" t="s">
        <v>23</v>
      </c>
      <c r="C539" s="77" t="s">
        <v>778</v>
      </c>
      <c r="D539" s="77" t="s">
        <v>867</v>
      </c>
      <c r="E539" s="77" t="s">
        <v>868</v>
      </c>
      <c r="F539" s="77" t="s">
        <v>351</v>
      </c>
      <c r="G539" s="78" t="s">
        <v>668</v>
      </c>
      <c r="H539" s="79" t="s">
        <v>151</v>
      </c>
      <c r="I539" s="80" t="s">
        <v>152</v>
      </c>
      <c r="J539" s="80" t="s">
        <v>454</v>
      </c>
      <c r="K539" s="72">
        <v>100</v>
      </c>
      <c r="L539" s="73">
        <v>0</v>
      </c>
      <c r="M539" s="74">
        <v>0</v>
      </c>
    </row>
    <row r="540" spans="2:13" x14ac:dyDescent="0.3">
      <c r="B540" s="77" t="s">
        <v>23</v>
      </c>
      <c r="C540" s="77" t="s">
        <v>778</v>
      </c>
      <c r="D540" s="77" t="s">
        <v>873</v>
      </c>
      <c r="E540" s="77" t="s">
        <v>874</v>
      </c>
      <c r="F540" s="77" t="s">
        <v>344</v>
      </c>
      <c r="G540" s="78" t="s">
        <v>668</v>
      </c>
      <c r="H540" s="79" t="s">
        <v>151</v>
      </c>
      <c r="I540" s="80" t="s">
        <v>152</v>
      </c>
      <c r="J540" s="80" t="s">
        <v>454</v>
      </c>
      <c r="K540" s="72">
        <v>100</v>
      </c>
      <c r="L540" s="73" t="s">
        <v>114</v>
      </c>
      <c r="M540" s="74" t="s">
        <v>114</v>
      </c>
    </row>
    <row r="541" spans="2:13" x14ac:dyDescent="0.3">
      <c r="B541" s="77" t="s">
        <v>23</v>
      </c>
      <c r="C541" s="77" t="s">
        <v>778</v>
      </c>
      <c r="D541" s="77" t="s">
        <v>875</v>
      </c>
      <c r="E541" s="77" t="s">
        <v>876</v>
      </c>
      <c r="F541" s="77" t="s">
        <v>351</v>
      </c>
      <c r="G541" s="78" t="s">
        <v>668</v>
      </c>
      <c r="H541" s="79" t="s">
        <v>151</v>
      </c>
      <c r="I541" s="80" t="s">
        <v>152</v>
      </c>
      <c r="J541" s="80" t="s">
        <v>454</v>
      </c>
      <c r="K541" s="72">
        <v>100</v>
      </c>
      <c r="L541" s="73">
        <v>0</v>
      </c>
      <c r="M541" s="74">
        <v>100</v>
      </c>
    </row>
    <row r="542" spans="2:13" x14ac:dyDescent="0.3">
      <c r="B542" s="77" t="s">
        <v>23</v>
      </c>
      <c r="C542" s="77" t="s">
        <v>779</v>
      </c>
      <c r="D542" s="77" t="s">
        <v>877</v>
      </c>
      <c r="E542" s="77" t="s">
        <v>878</v>
      </c>
      <c r="F542" s="77" t="s">
        <v>351</v>
      </c>
      <c r="G542" s="78" t="s">
        <v>668</v>
      </c>
      <c r="H542" s="79" t="s">
        <v>151</v>
      </c>
      <c r="I542" s="80" t="s">
        <v>152</v>
      </c>
      <c r="J542" s="80" t="s">
        <v>454</v>
      </c>
      <c r="K542" s="72">
        <v>50</v>
      </c>
      <c r="L542" s="73">
        <v>0</v>
      </c>
      <c r="M542" s="74">
        <v>0</v>
      </c>
    </row>
    <row r="543" spans="2:13" x14ac:dyDescent="0.3">
      <c r="B543" s="77" t="s">
        <v>23</v>
      </c>
      <c r="C543" s="77" t="s">
        <v>779</v>
      </c>
      <c r="D543" s="77" t="s">
        <v>885</v>
      </c>
      <c r="E543" s="77" t="s">
        <v>886</v>
      </c>
      <c r="F543" s="77" t="s">
        <v>351</v>
      </c>
      <c r="G543" s="78" t="s">
        <v>668</v>
      </c>
      <c r="H543" s="79" t="s">
        <v>151</v>
      </c>
      <c r="I543" s="80" t="s">
        <v>152</v>
      </c>
      <c r="J543" s="80" t="s">
        <v>51</v>
      </c>
      <c r="K543" s="72">
        <v>100</v>
      </c>
      <c r="L543" s="73" t="s">
        <v>114</v>
      </c>
      <c r="M543" s="74" t="s">
        <v>114</v>
      </c>
    </row>
    <row r="544" spans="2:13" x14ac:dyDescent="0.3">
      <c r="B544" s="77" t="s">
        <v>23</v>
      </c>
      <c r="C544" s="77" t="s">
        <v>779</v>
      </c>
      <c r="D544" s="77" t="s">
        <v>887</v>
      </c>
      <c r="E544" s="77" t="s">
        <v>888</v>
      </c>
      <c r="F544" s="77" t="s">
        <v>351</v>
      </c>
      <c r="G544" s="78" t="s">
        <v>668</v>
      </c>
      <c r="H544" s="79" t="s">
        <v>152</v>
      </c>
      <c r="I544" s="80" t="s">
        <v>6</v>
      </c>
      <c r="J544" s="80" t="s">
        <v>6</v>
      </c>
      <c r="K544" s="72" t="s">
        <v>114</v>
      </c>
      <c r="L544" s="73" t="s">
        <v>6</v>
      </c>
      <c r="M544" s="74" t="s">
        <v>114</v>
      </c>
    </row>
    <row r="545" spans="2:13" x14ac:dyDescent="0.3">
      <c r="B545" s="77" t="s">
        <v>23</v>
      </c>
      <c r="C545" s="77" t="s">
        <v>779</v>
      </c>
      <c r="D545" s="77" t="s">
        <v>889</v>
      </c>
      <c r="E545" s="77" t="s">
        <v>890</v>
      </c>
      <c r="F545" s="77" t="s">
        <v>344</v>
      </c>
      <c r="G545" s="78" t="s">
        <v>668</v>
      </c>
      <c r="H545" s="79" t="s">
        <v>151</v>
      </c>
      <c r="I545" s="80" t="s">
        <v>152</v>
      </c>
      <c r="J545" s="80" t="s">
        <v>454</v>
      </c>
      <c r="K545" s="72">
        <v>100</v>
      </c>
      <c r="L545" s="73" t="s">
        <v>114</v>
      </c>
      <c r="M545" s="74" t="s">
        <v>114</v>
      </c>
    </row>
    <row r="546" spans="2:13" x14ac:dyDescent="0.3">
      <c r="B546" s="77" t="s">
        <v>23</v>
      </c>
      <c r="C546" s="77" t="s">
        <v>779</v>
      </c>
      <c r="D546" s="77" t="s">
        <v>891</v>
      </c>
      <c r="E546" s="77" t="s">
        <v>892</v>
      </c>
      <c r="F546" s="77" t="s">
        <v>351</v>
      </c>
      <c r="G546" s="78" t="s">
        <v>668</v>
      </c>
      <c r="H546" s="79" t="s">
        <v>151</v>
      </c>
      <c r="I546" s="80" t="s">
        <v>152</v>
      </c>
      <c r="J546" s="80" t="s">
        <v>454</v>
      </c>
      <c r="K546" s="72">
        <v>100</v>
      </c>
      <c r="L546" s="73" t="s">
        <v>114</v>
      </c>
      <c r="M546" s="74" t="s">
        <v>114</v>
      </c>
    </row>
    <row r="547" spans="2:13" x14ac:dyDescent="0.3">
      <c r="B547" s="77" t="s">
        <v>23</v>
      </c>
      <c r="C547" s="77" t="s">
        <v>779</v>
      </c>
      <c r="D547" s="77" t="s">
        <v>893</v>
      </c>
      <c r="E547" s="77" t="s">
        <v>894</v>
      </c>
      <c r="F547" s="77" t="s">
        <v>351</v>
      </c>
      <c r="G547" s="78" t="s">
        <v>668</v>
      </c>
      <c r="H547" s="79" t="s">
        <v>151</v>
      </c>
      <c r="I547" s="80" t="s">
        <v>152</v>
      </c>
      <c r="J547" s="80" t="s">
        <v>454</v>
      </c>
      <c r="K547" s="72">
        <v>100</v>
      </c>
      <c r="L547" s="73" t="s">
        <v>114</v>
      </c>
      <c r="M547" s="74" t="s">
        <v>114</v>
      </c>
    </row>
    <row r="548" spans="2:13" x14ac:dyDescent="0.3">
      <c r="B548" s="77" t="s">
        <v>24</v>
      </c>
      <c r="C548" s="77" t="s">
        <v>776</v>
      </c>
      <c r="D548" s="77" t="s">
        <v>815</v>
      </c>
      <c r="E548" s="77" t="s">
        <v>816</v>
      </c>
      <c r="F548" s="77" t="s">
        <v>351</v>
      </c>
      <c r="G548" s="78" t="s">
        <v>668</v>
      </c>
      <c r="H548" s="79" t="s">
        <v>151</v>
      </c>
      <c r="I548" s="80" t="s">
        <v>152</v>
      </c>
      <c r="J548" s="80" t="s">
        <v>454</v>
      </c>
      <c r="K548" s="72">
        <v>100</v>
      </c>
      <c r="L548" s="73">
        <v>0</v>
      </c>
      <c r="M548" s="74">
        <v>0</v>
      </c>
    </row>
    <row r="549" spans="2:13" x14ac:dyDescent="0.3">
      <c r="B549" s="77" t="s">
        <v>24</v>
      </c>
      <c r="C549" s="77" t="s">
        <v>776</v>
      </c>
      <c r="D549" s="77" t="s">
        <v>817</v>
      </c>
      <c r="E549" s="77" t="s">
        <v>818</v>
      </c>
      <c r="F549" s="77" t="s">
        <v>351</v>
      </c>
      <c r="G549" s="78" t="s">
        <v>668</v>
      </c>
      <c r="H549" s="79" t="s">
        <v>151</v>
      </c>
      <c r="I549" s="80" t="s">
        <v>152</v>
      </c>
      <c r="J549" s="80" t="s">
        <v>454</v>
      </c>
      <c r="K549" s="72">
        <v>100</v>
      </c>
      <c r="L549" s="73">
        <v>0</v>
      </c>
      <c r="M549" s="74">
        <v>0</v>
      </c>
    </row>
    <row r="550" spans="2:13" x14ac:dyDescent="0.3">
      <c r="B550" s="77" t="s">
        <v>24</v>
      </c>
      <c r="C550" s="77" t="s">
        <v>776</v>
      </c>
      <c r="D550" s="77" t="s">
        <v>819</v>
      </c>
      <c r="E550" s="77" t="s">
        <v>820</v>
      </c>
      <c r="F550" s="77" t="s">
        <v>351</v>
      </c>
      <c r="G550" s="78" t="s">
        <v>668</v>
      </c>
      <c r="H550" s="79" t="s">
        <v>151</v>
      </c>
      <c r="I550" s="80" t="s">
        <v>152</v>
      </c>
      <c r="J550" s="80" t="s">
        <v>454</v>
      </c>
      <c r="K550" s="72">
        <v>0</v>
      </c>
      <c r="L550" s="73">
        <v>0</v>
      </c>
      <c r="M550" s="74">
        <v>100</v>
      </c>
    </row>
    <row r="551" spans="2:13" x14ac:dyDescent="0.3">
      <c r="B551" s="77" t="s">
        <v>24</v>
      </c>
      <c r="C551" s="77" t="s">
        <v>776</v>
      </c>
      <c r="D551" s="77" t="s">
        <v>823</v>
      </c>
      <c r="E551" s="77" t="s">
        <v>824</v>
      </c>
      <c r="F551" s="77" t="s">
        <v>351</v>
      </c>
      <c r="G551" s="78" t="s">
        <v>668</v>
      </c>
      <c r="H551" s="79" t="s">
        <v>151</v>
      </c>
      <c r="I551" s="80" t="s">
        <v>152</v>
      </c>
      <c r="J551" s="80" t="s">
        <v>454</v>
      </c>
      <c r="K551" s="72">
        <v>0</v>
      </c>
      <c r="L551" s="73" t="s">
        <v>114</v>
      </c>
      <c r="M551" s="74">
        <v>100</v>
      </c>
    </row>
    <row r="552" spans="2:13" x14ac:dyDescent="0.3">
      <c r="B552" s="77" t="s">
        <v>24</v>
      </c>
      <c r="C552" s="77" t="s">
        <v>776</v>
      </c>
      <c r="D552" s="77" t="s">
        <v>825</v>
      </c>
      <c r="E552" s="77" t="s">
        <v>826</v>
      </c>
      <c r="F552" s="77" t="s">
        <v>351</v>
      </c>
      <c r="G552" s="78" t="s">
        <v>668</v>
      </c>
      <c r="H552" s="79" t="s">
        <v>151</v>
      </c>
      <c r="I552" s="80" t="s">
        <v>152</v>
      </c>
      <c r="J552" s="80" t="s">
        <v>454</v>
      </c>
      <c r="K552" s="72">
        <v>100</v>
      </c>
      <c r="L552" s="73">
        <v>100</v>
      </c>
      <c r="M552" s="74">
        <v>0</v>
      </c>
    </row>
    <row r="553" spans="2:13" x14ac:dyDescent="0.3">
      <c r="B553" s="77" t="s">
        <v>24</v>
      </c>
      <c r="C553" s="77" t="s">
        <v>776</v>
      </c>
      <c r="D553" s="77" t="s">
        <v>827</v>
      </c>
      <c r="E553" s="77" t="s">
        <v>828</v>
      </c>
      <c r="F553" s="77" t="s">
        <v>351</v>
      </c>
      <c r="G553" s="78" t="s">
        <v>668</v>
      </c>
      <c r="H553" s="79" t="s">
        <v>151</v>
      </c>
      <c r="I553" s="80" t="s">
        <v>152</v>
      </c>
      <c r="J553" s="80" t="s">
        <v>454</v>
      </c>
      <c r="K553" s="72">
        <v>100</v>
      </c>
      <c r="L553" s="73">
        <v>100</v>
      </c>
      <c r="M553" s="74">
        <v>0</v>
      </c>
    </row>
    <row r="554" spans="2:13" x14ac:dyDescent="0.3">
      <c r="B554" s="77" t="s">
        <v>24</v>
      </c>
      <c r="C554" s="77" t="s">
        <v>776</v>
      </c>
      <c r="D554" s="77" t="s">
        <v>829</v>
      </c>
      <c r="E554" s="77" t="s">
        <v>830</v>
      </c>
      <c r="F554" s="77" t="s">
        <v>351</v>
      </c>
      <c r="G554" s="78" t="s">
        <v>668</v>
      </c>
      <c r="H554" s="79" t="s">
        <v>152</v>
      </c>
      <c r="I554" s="80" t="s">
        <v>6</v>
      </c>
      <c r="J554" s="80" t="s">
        <v>6</v>
      </c>
      <c r="K554" s="72" t="s">
        <v>114</v>
      </c>
      <c r="L554" s="73" t="s">
        <v>6</v>
      </c>
      <c r="M554" s="74" t="s">
        <v>114</v>
      </c>
    </row>
    <row r="555" spans="2:13" x14ac:dyDescent="0.3">
      <c r="B555" s="77" t="s">
        <v>24</v>
      </c>
      <c r="C555" s="77" t="s">
        <v>776</v>
      </c>
      <c r="D555" s="77" t="s">
        <v>831</v>
      </c>
      <c r="E555" s="77" t="s">
        <v>832</v>
      </c>
      <c r="F555" s="77" t="s">
        <v>351</v>
      </c>
      <c r="G555" s="78" t="s">
        <v>668</v>
      </c>
      <c r="H555" s="79" t="s">
        <v>151</v>
      </c>
      <c r="I555" s="80" t="s">
        <v>152</v>
      </c>
      <c r="J555" s="80" t="s">
        <v>454</v>
      </c>
      <c r="K555" s="72">
        <v>100</v>
      </c>
      <c r="L555" s="73">
        <v>100</v>
      </c>
      <c r="M555" s="74" t="s">
        <v>114</v>
      </c>
    </row>
    <row r="556" spans="2:13" x14ac:dyDescent="0.3">
      <c r="B556" s="77" t="s">
        <v>24</v>
      </c>
      <c r="C556" s="77" t="s">
        <v>776</v>
      </c>
      <c r="D556" s="77" t="s">
        <v>833</v>
      </c>
      <c r="E556" s="77" t="s">
        <v>834</v>
      </c>
      <c r="F556" s="77" t="s">
        <v>351</v>
      </c>
      <c r="G556" s="78" t="s">
        <v>668</v>
      </c>
      <c r="H556" s="79" t="s">
        <v>151</v>
      </c>
      <c r="I556" s="80" t="s">
        <v>152</v>
      </c>
      <c r="J556" s="80" t="s">
        <v>454</v>
      </c>
      <c r="K556" s="72">
        <v>0</v>
      </c>
      <c r="L556" s="73">
        <v>100</v>
      </c>
      <c r="M556" s="74" t="s">
        <v>114</v>
      </c>
    </row>
    <row r="557" spans="2:13" x14ac:dyDescent="0.3">
      <c r="B557" s="77" t="s">
        <v>24</v>
      </c>
      <c r="C557" s="77" t="s">
        <v>835</v>
      </c>
      <c r="D557" s="77" t="s">
        <v>836</v>
      </c>
      <c r="E557" s="77" t="s">
        <v>837</v>
      </c>
      <c r="F557" s="77" t="s">
        <v>344</v>
      </c>
      <c r="G557" s="78" t="s">
        <v>668</v>
      </c>
      <c r="H557" s="79" t="s">
        <v>151</v>
      </c>
      <c r="I557" s="80" t="s">
        <v>152</v>
      </c>
      <c r="J557" s="80" t="s">
        <v>52</v>
      </c>
      <c r="K557" s="72">
        <v>0</v>
      </c>
      <c r="L557" s="73" t="s">
        <v>114</v>
      </c>
      <c r="M557" s="74" t="s">
        <v>114</v>
      </c>
    </row>
    <row r="558" spans="2:13" x14ac:dyDescent="0.3">
      <c r="B558" s="77" t="s">
        <v>24</v>
      </c>
      <c r="C558" s="77" t="s">
        <v>835</v>
      </c>
      <c r="D558" s="77" t="s">
        <v>838</v>
      </c>
      <c r="E558" s="77" t="s">
        <v>839</v>
      </c>
      <c r="F558" s="77" t="s">
        <v>344</v>
      </c>
      <c r="G558" s="78" t="s">
        <v>668</v>
      </c>
      <c r="H558" s="79" t="s">
        <v>151</v>
      </c>
      <c r="I558" s="80" t="s">
        <v>152</v>
      </c>
      <c r="J558" s="80" t="s">
        <v>454</v>
      </c>
      <c r="K558" s="72">
        <v>0</v>
      </c>
      <c r="L558" s="73" t="s">
        <v>114</v>
      </c>
      <c r="M558" s="74" t="s">
        <v>114</v>
      </c>
    </row>
    <row r="559" spans="2:13" x14ac:dyDescent="0.3">
      <c r="B559" s="77" t="s">
        <v>24</v>
      </c>
      <c r="C559" s="77" t="s">
        <v>835</v>
      </c>
      <c r="D559" s="77" t="s">
        <v>840</v>
      </c>
      <c r="E559" s="77" t="s">
        <v>431</v>
      </c>
      <c r="F559" s="77" t="s">
        <v>351</v>
      </c>
      <c r="G559" s="78" t="s">
        <v>668</v>
      </c>
      <c r="H559" s="79" t="s">
        <v>151</v>
      </c>
      <c r="I559" s="80" t="s">
        <v>152</v>
      </c>
      <c r="J559" s="80" t="s">
        <v>454</v>
      </c>
      <c r="K559" s="72">
        <v>50</v>
      </c>
      <c r="L559" s="73" t="s">
        <v>114</v>
      </c>
      <c r="M559" s="74" t="s">
        <v>114</v>
      </c>
    </row>
    <row r="560" spans="2:13" x14ac:dyDescent="0.3">
      <c r="B560" s="77" t="s">
        <v>24</v>
      </c>
      <c r="C560" s="77" t="s">
        <v>835</v>
      </c>
      <c r="D560" s="77" t="s">
        <v>841</v>
      </c>
      <c r="E560" s="77" t="s">
        <v>842</v>
      </c>
      <c r="F560" s="77" t="s">
        <v>351</v>
      </c>
      <c r="G560" s="78" t="s">
        <v>668</v>
      </c>
      <c r="H560" s="79" t="s">
        <v>151</v>
      </c>
      <c r="I560" s="80" t="s">
        <v>152</v>
      </c>
      <c r="J560" s="80" t="s">
        <v>52</v>
      </c>
      <c r="K560" s="72">
        <v>0</v>
      </c>
      <c r="L560" s="73">
        <v>0</v>
      </c>
      <c r="M560" s="74">
        <v>33.333333333333336</v>
      </c>
    </row>
    <row r="561" spans="2:13" x14ac:dyDescent="0.3">
      <c r="B561" s="77" t="s">
        <v>24</v>
      </c>
      <c r="C561" s="77" t="s">
        <v>835</v>
      </c>
      <c r="D561" s="77" t="s">
        <v>843</v>
      </c>
      <c r="E561" s="77" t="s">
        <v>844</v>
      </c>
      <c r="F561" s="77" t="s">
        <v>351</v>
      </c>
      <c r="G561" s="78" t="s">
        <v>668</v>
      </c>
      <c r="H561" s="79" t="s">
        <v>151</v>
      </c>
      <c r="I561" s="80" t="s">
        <v>152</v>
      </c>
      <c r="J561" s="80" t="s">
        <v>52</v>
      </c>
      <c r="K561" s="72">
        <v>0</v>
      </c>
      <c r="L561" s="73">
        <v>0</v>
      </c>
      <c r="M561" s="74">
        <v>0</v>
      </c>
    </row>
    <row r="562" spans="2:13" x14ac:dyDescent="0.3">
      <c r="B562" s="77" t="s">
        <v>24</v>
      </c>
      <c r="C562" s="77" t="s">
        <v>777</v>
      </c>
      <c r="D562" s="77" t="s">
        <v>849</v>
      </c>
      <c r="E562" s="77" t="s">
        <v>850</v>
      </c>
      <c r="F562" s="77" t="s">
        <v>344</v>
      </c>
      <c r="G562" s="78" t="s">
        <v>668</v>
      </c>
      <c r="H562" s="79" t="s">
        <v>151</v>
      </c>
      <c r="I562" s="80" t="s">
        <v>152</v>
      </c>
      <c r="J562" s="80" t="s">
        <v>454</v>
      </c>
      <c r="K562" s="72">
        <v>100</v>
      </c>
      <c r="L562" s="73" t="s">
        <v>114</v>
      </c>
      <c r="M562" s="74" t="s">
        <v>114</v>
      </c>
    </row>
    <row r="563" spans="2:13" x14ac:dyDescent="0.3">
      <c r="B563" s="77" t="s">
        <v>24</v>
      </c>
      <c r="C563" s="77" t="s">
        <v>777</v>
      </c>
      <c r="D563" s="77" t="s">
        <v>851</v>
      </c>
      <c r="E563" s="77" t="s">
        <v>852</v>
      </c>
      <c r="F563" s="77" t="s">
        <v>344</v>
      </c>
      <c r="G563" s="78" t="s">
        <v>668</v>
      </c>
      <c r="H563" s="79" t="s">
        <v>151</v>
      </c>
      <c r="I563" s="80" t="s">
        <v>152</v>
      </c>
      <c r="J563" s="80" t="s">
        <v>454</v>
      </c>
      <c r="K563" s="72">
        <v>100</v>
      </c>
      <c r="L563" s="73" t="s">
        <v>114</v>
      </c>
      <c r="M563" s="74" t="s">
        <v>114</v>
      </c>
    </row>
    <row r="564" spans="2:13" x14ac:dyDescent="0.3">
      <c r="B564" s="77" t="s">
        <v>24</v>
      </c>
      <c r="C564" s="77" t="s">
        <v>777</v>
      </c>
      <c r="D564" s="77" t="s">
        <v>853</v>
      </c>
      <c r="E564" s="77" t="s">
        <v>854</v>
      </c>
      <c r="F564" s="77" t="s">
        <v>351</v>
      </c>
      <c r="G564" s="78" t="s">
        <v>668</v>
      </c>
      <c r="H564" s="79" t="s">
        <v>151</v>
      </c>
      <c r="I564" s="80" t="s">
        <v>152</v>
      </c>
      <c r="J564" s="80" t="s">
        <v>454</v>
      </c>
      <c r="K564" s="72">
        <v>100</v>
      </c>
      <c r="L564" s="73">
        <v>0</v>
      </c>
      <c r="M564" s="74">
        <v>0</v>
      </c>
    </row>
    <row r="565" spans="2:13" x14ac:dyDescent="0.3">
      <c r="B565" s="77" t="s">
        <v>24</v>
      </c>
      <c r="C565" s="77" t="s">
        <v>777</v>
      </c>
      <c r="D565" s="77" t="s">
        <v>855</v>
      </c>
      <c r="E565" s="77" t="s">
        <v>856</v>
      </c>
      <c r="F565" s="77" t="s">
        <v>351</v>
      </c>
      <c r="G565" s="78" t="s">
        <v>668</v>
      </c>
      <c r="H565" s="79" t="s">
        <v>151</v>
      </c>
      <c r="I565" s="80" t="s">
        <v>152</v>
      </c>
      <c r="J565" s="80" t="s">
        <v>454</v>
      </c>
      <c r="K565" s="72">
        <v>100</v>
      </c>
      <c r="L565" s="73">
        <v>0</v>
      </c>
      <c r="M565" s="74">
        <v>0</v>
      </c>
    </row>
    <row r="566" spans="2:13" x14ac:dyDescent="0.3">
      <c r="B566" s="77" t="s">
        <v>24</v>
      </c>
      <c r="C566" s="77" t="s">
        <v>777</v>
      </c>
      <c r="D566" s="77" t="s">
        <v>857</v>
      </c>
      <c r="E566" s="77" t="s">
        <v>858</v>
      </c>
      <c r="F566" s="77" t="s">
        <v>344</v>
      </c>
      <c r="G566" s="78" t="s">
        <v>668</v>
      </c>
      <c r="H566" s="79" t="s">
        <v>151</v>
      </c>
      <c r="I566" s="80" t="s">
        <v>152</v>
      </c>
      <c r="J566" s="80" t="s">
        <v>454</v>
      </c>
      <c r="K566" s="72">
        <v>100</v>
      </c>
      <c r="L566" s="73" t="s">
        <v>114</v>
      </c>
      <c r="M566" s="74" t="s">
        <v>114</v>
      </c>
    </row>
    <row r="567" spans="2:13" x14ac:dyDescent="0.3">
      <c r="B567" s="77" t="s">
        <v>24</v>
      </c>
      <c r="C567" s="77" t="s">
        <v>777</v>
      </c>
      <c r="D567" s="77" t="s">
        <v>859</v>
      </c>
      <c r="E567" s="77" t="s">
        <v>860</v>
      </c>
      <c r="F567" s="77" t="s">
        <v>351</v>
      </c>
      <c r="G567" s="78" t="s">
        <v>668</v>
      </c>
      <c r="H567" s="79" t="s">
        <v>151</v>
      </c>
      <c r="I567" s="80" t="s">
        <v>152</v>
      </c>
      <c r="J567" s="80" t="s">
        <v>454</v>
      </c>
      <c r="K567" s="72">
        <v>0</v>
      </c>
      <c r="L567" s="73">
        <v>0</v>
      </c>
      <c r="M567" s="74">
        <v>0</v>
      </c>
    </row>
    <row r="568" spans="2:13" x14ac:dyDescent="0.3">
      <c r="B568" s="77" t="s">
        <v>24</v>
      </c>
      <c r="C568" s="77" t="s">
        <v>778</v>
      </c>
      <c r="D568" s="77" t="s">
        <v>863</v>
      </c>
      <c r="E568" s="77" t="s">
        <v>864</v>
      </c>
      <c r="F568" s="77" t="s">
        <v>351</v>
      </c>
      <c r="G568" s="78" t="s">
        <v>668</v>
      </c>
      <c r="H568" s="79" t="s">
        <v>151</v>
      </c>
      <c r="I568" s="80" t="s">
        <v>152</v>
      </c>
      <c r="J568" s="80" t="s">
        <v>51</v>
      </c>
      <c r="K568" s="72">
        <v>2.5</v>
      </c>
      <c r="L568" s="73">
        <v>0</v>
      </c>
      <c r="M568" s="74">
        <v>36.363636363636367</v>
      </c>
    </row>
    <row r="569" spans="2:13" x14ac:dyDescent="0.3">
      <c r="B569" s="77" t="s">
        <v>24</v>
      </c>
      <c r="C569" s="77" t="s">
        <v>778</v>
      </c>
      <c r="D569" s="77" t="s">
        <v>867</v>
      </c>
      <c r="E569" s="77" t="s">
        <v>868</v>
      </c>
      <c r="F569" s="77" t="s">
        <v>351</v>
      </c>
      <c r="G569" s="78" t="s">
        <v>668</v>
      </c>
      <c r="H569" s="79" t="s">
        <v>151</v>
      </c>
      <c r="I569" s="80" t="s">
        <v>152</v>
      </c>
      <c r="J569" s="80" t="s">
        <v>51</v>
      </c>
      <c r="K569" s="72">
        <v>5</v>
      </c>
      <c r="L569" s="73">
        <v>0</v>
      </c>
      <c r="M569" s="74">
        <v>0</v>
      </c>
    </row>
    <row r="570" spans="2:13" x14ac:dyDescent="0.3">
      <c r="B570" s="77" t="s">
        <v>24</v>
      </c>
      <c r="C570" s="77" t="s">
        <v>778</v>
      </c>
      <c r="D570" s="77" t="s">
        <v>873</v>
      </c>
      <c r="E570" s="77" t="s">
        <v>874</v>
      </c>
      <c r="F570" s="77" t="s">
        <v>344</v>
      </c>
      <c r="G570" s="78" t="s">
        <v>668</v>
      </c>
      <c r="H570" s="79" t="s">
        <v>151</v>
      </c>
      <c r="I570" s="80" t="s">
        <v>152</v>
      </c>
      <c r="J570" s="80" t="s">
        <v>454</v>
      </c>
      <c r="K570" s="72">
        <v>100</v>
      </c>
      <c r="L570" s="73" t="s">
        <v>114</v>
      </c>
      <c r="M570" s="74" t="s">
        <v>114</v>
      </c>
    </row>
    <row r="571" spans="2:13" x14ac:dyDescent="0.3">
      <c r="B571" s="77" t="s">
        <v>24</v>
      </c>
      <c r="C571" s="77" t="s">
        <v>778</v>
      </c>
      <c r="D571" s="77" t="s">
        <v>875</v>
      </c>
      <c r="E571" s="77" t="s">
        <v>876</v>
      </c>
      <c r="F571" s="77" t="s">
        <v>351</v>
      </c>
      <c r="G571" s="78" t="s">
        <v>668</v>
      </c>
      <c r="H571" s="79" t="s">
        <v>151</v>
      </c>
      <c r="I571" s="80" t="s">
        <v>152</v>
      </c>
      <c r="J571" s="80" t="s">
        <v>51</v>
      </c>
      <c r="K571" s="72">
        <v>2.5</v>
      </c>
      <c r="L571" s="73">
        <v>0</v>
      </c>
      <c r="M571" s="74">
        <v>0</v>
      </c>
    </row>
    <row r="572" spans="2:13" x14ac:dyDescent="0.3">
      <c r="B572" s="77" t="s">
        <v>24</v>
      </c>
      <c r="C572" s="77" t="s">
        <v>779</v>
      </c>
      <c r="D572" s="77" t="s">
        <v>877</v>
      </c>
      <c r="E572" s="77" t="s">
        <v>878</v>
      </c>
      <c r="F572" s="77" t="s">
        <v>351</v>
      </c>
      <c r="G572" s="78" t="s">
        <v>668</v>
      </c>
      <c r="H572" s="79" t="s">
        <v>151</v>
      </c>
      <c r="I572" s="80" t="s">
        <v>152</v>
      </c>
      <c r="J572" s="80" t="s">
        <v>454</v>
      </c>
      <c r="K572" s="72">
        <v>0</v>
      </c>
      <c r="L572" s="73" t="s">
        <v>114</v>
      </c>
      <c r="M572" s="74" t="s">
        <v>114</v>
      </c>
    </row>
    <row r="573" spans="2:13" x14ac:dyDescent="0.3">
      <c r="B573" s="77" t="s">
        <v>24</v>
      </c>
      <c r="C573" s="77" t="s">
        <v>779</v>
      </c>
      <c r="D573" s="77" t="s">
        <v>885</v>
      </c>
      <c r="E573" s="77" t="s">
        <v>886</v>
      </c>
      <c r="F573" s="77" t="s">
        <v>351</v>
      </c>
      <c r="G573" s="78" t="s">
        <v>668</v>
      </c>
      <c r="H573" s="79" t="s">
        <v>151</v>
      </c>
      <c r="I573" s="80" t="s">
        <v>152</v>
      </c>
      <c r="J573" s="80" t="s">
        <v>51</v>
      </c>
      <c r="K573" s="72">
        <v>2.5</v>
      </c>
      <c r="L573" s="73">
        <v>0</v>
      </c>
      <c r="M573" s="74" t="s">
        <v>114</v>
      </c>
    </row>
    <row r="574" spans="2:13" x14ac:dyDescent="0.3">
      <c r="B574" s="77" t="s">
        <v>24</v>
      </c>
      <c r="C574" s="77" t="s">
        <v>779</v>
      </c>
      <c r="D574" s="77" t="s">
        <v>887</v>
      </c>
      <c r="E574" s="77" t="s">
        <v>888</v>
      </c>
      <c r="F574" s="77" t="s">
        <v>351</v>
      </c>
      <c r="G574" s="78" t="s">
        <v>668</v>
      </c>
      <c r="H574" s="79" t="s">
        <v>152</v>
      </c>
      <c r="I574" s="80" t="s">
        <v>6</v>
      </c>
      <c r="J574" s="80" t="s">
        <v>6</v>
      </c>
      <c r="K574" s="72" t="s">
        <v>114</v>
      </c>
      <c r="L574" s="73" t="s">
        <v>6</v>
      </c>
      <c r="M574" s="74" t="s">
        <v>114</v>
      </c>
    </row>
    <row r="575" spans="2:13" x14ac:dyDescent="0.3">
      <c r="B575" s="77" t="s">
        <v>24</v>
      </c>
      <c r="C575" s="77" t="s">
        <v>779</v>
      </c>
      <c r="D575" s="77" t="s">
        <v>889</v>
      </c>
      <c r="E575" s="77" t="s">
        <v>890</v>
      </c>
      <c r="F575" s="77" t="s">
        <v>344</v>
      </c>
      <c r="G575" s="78" t="s">
        <v>668</v>
      </c>
      <c r="H575" s="79" t="s">
        <v>151</v>
      </c>
      <c r="I575" s="80" t="s">
        <v>152</v>
      </c>
      <c r="J575" s="80" t="s">
        <v>454</v>
      </c>
      <c r="K575" s="72">
        <v>100</v>
      </c>
      <c r="L575" s="73" t="s">
        <v>114</v>
      </c>
      <c r="M575" s="74" t="s">
        <v>114</v>
      </c>
    </row>
    <row r="576" spans="2:13" x14ac:dyDescent="0.3">
      <c r="B576" s="77" t="s">
        <v>24</v>
      </c>
      <c r="C576" s="77" t="s">
        <v>779</v>
      </c>
      <c r="D576" s="77" t="s">
        <v>891</v>
      </c>
      <c r="E576" s="77" t="s">
        <v>892</v>
      </c>
      <c r="F576" s="77" t="s">
        <v>351</v>
      </c>
      <c r="G576" s="78" t="s">
        <v>668</v>
      </c>
      <c r="H576" s="79" t="s">
        <v>151</v>
      </c>
      <c r="I576" s="80" t="s">
        <v>152</v>
      </c>
      <c r="J576" s="80" t="s">
        <v>454</v>
      </c>
      <c r="K576" s="72">
        <v>100</v>
      </c>
      <c r="L576" s="73" t="s">
        <v>114</v>
      </c>
      <c r="M576" s="74" t="s">
        <v>114</v>
      </c>
    </row>
    <row r="577" spans="2:13" x14ac:dyDescent="0.3">
      <c r="B577" s="77" t="s">
        <v>24</v>
      </c>
      <c r="C577" s="77" t="s">
        <v>779</v>
      </c>
      <c r="D577" s="77" t="s">
        <v>893</v>
      </c>
      <c r="E577" s="77" t="s">
        <v>894</v>
      </c>
      <c r="F577" s="77" t="s">
        <v>351</v>
      </c>
      <c r="G577" s="78" t="s">
        <v>668</v>
      </c>
      <c r="H577" s="79" t="s">
        <v>151</v>
      </c>
      <c r="I577" s="80" t="s">
        <v>152</v>
      </c>
      <c r="J577" s="80" t="s">
        <v>454</v>
      </c>
      <c r="K577" s="72">
        <v>100</v>
      </c>
      <c r="L577" s="73">
        <v>0</v>
      </c>
      <c r="M577" s="74" t="s">
        <v>114</v>
      </c>
    </row>
    <row r="578" spans="2:13" x14ac:dyDescent="0.3">
      <c r="B578" s="77" t="s">
        <v>25</v>
      </c>
      <c r="C578" s="77" t="s">
        <v>776</v>
      </c>
      <c r="D578" s="77" t="s">
        <v>815</v>
      </c>
      <c r="E578" s="77" t="s">
        <v>816</v>
      </c>
      <c r="F578" s="77" t="s">
        <v>351</v>
      </c>
      <c r="G578" s="78" t="s">
        <v>668</v>
      </c>
      <c r="H578" s="79" t="s">
        <v>151</v>
      </c>
      <c r="I578" s="80" t="s">
        <v>152</v>
      </c>
      <c r="J578" s="80" t="s">
        <v>454</v>
      </c>
      <c r="K578" s="72">
        <v>50</v>
      </c>
      <c r="L578" s="73">
        <v>0</v>
      </c>
      <c r="M578" s="74">
        <v>100</v>
      </c>
    </row>
    <row r="579" spans="2:13" x14ac:dyDescent="0.3">
      <c r="B579" s="77" t="s">
        <v>25</v>
      </c>
      <c r="C579" s="77" t="s">
        <v>776</v>
      </c>
      <c r="D579" s="77" t="s">
        <v>817</v>
      </c>
      <c r="E579" s="77" t="s">
        <v>818</v>
      </c>
      <c r="F579" s="77" t="s">
        <v>351</v>
      </c>
      <c r="G579" s="78" t="s">
        <v>668</v>
      </c>
      <c r="H579" s="79" t="s">
        <v>151</v>
      </c>
      <c r="I579" s="80" t="s">
        <v>152</v>
      </c>
      <c r="J579" s="80" t="s">
        <v>454</v>
      </c>
      <c r="K579" s="72">
        <v>100</v>
      </c>
      <c r="L579" s="73">
        <v>100</v>
      </c>
      <c r="M579" s="74">
        <v>100</v>
      </c>
    </row>
    <row r="580" spans="2:13" x14ac:dyDescent="0.3">
      <c r="B580" s="77" t="s">
        <v>25</v>
      </c>
      <c r="C580" s="77" t="s">
        <v>776</v>
      </c>
      <c r="D580" s="77" t="s">
        <v>819</v>
      </c>
      <c r="E580" s="77" t="s">
        <v>820</v>
      </c>
      <c r="F580" s="77" t="s">
        <v>351</v>
      </c>
      <c r="G580" s="78" t="s">
        <v>668</v>
      </c>
      <c r="H580" s="79" t="s">
        <v>151</v>
      </c>
      <c r="I580" s="80" t="s">
        <v>152</v>
      </c>
      <c r="J580" s="80" t="s">
        <v>454</v>
      </c>
      <c r="K580" s="72">
        <v>100</v>
      </c>
      <c r="L580" s="73">
        <v>100</v>
      </c>
      <c r="M580" s="74">
        <v>100</v>
      </c>
    </row>
    <row r="581" spans="2:13" x14ac:dyDescent="0.3">
      <c r="B581" s="77" t="s">
        <v>25</v>
      </c>
      <c r="C581" s="77" t="s">
        <v>776</v>
      </c>
      <c r="D581" s="77" t="s">
        <v>823</v>
      </c>
      <c r="E581" s="77" t="s">
        <v>824</v>
      </c>
      <c r="F581" s="77" t="s">
        <v>351</v>
      </c>
      <c r="G581" s="78" t="s">
        <v>668</v>
      </c>
      <c r="H581" s="79" t="s">
        <v>151</v>
      </c>
      <c r="I581" s="80" t="s">
        <v>152</v>
      </c>
      <c r="J581" s="80" t="s">
        <v>454</v>
      </c>
      <c r="K581" s="72">
        <v>100</v>
      </c>
      <c r="L581" s="73">
        <v>100</v>
      </c>
      <c r="M581" s="74">
        <v>0</v>
      </c>
    </row>
    <row r="582" spans="2:13" x14ac:dyDescent="0.3">
      <c r="B582" s="77" t="s">
        <v>25</v>
      </c>
      <c r="C582" s="77" t="s">
        <v>776</v>
      </c>
      <c r="D582" s="77" t="s">
        <v>825</v>
      </c>
      <c r="E582" s="77" t="s">
        <v>826</v>
      </c>
      <c r="F582" s="77" t="s">
        <v>351</v>
      </c>
      <c r="G582" s="78" t="s">
        <v>668</v>
      </c>
      <c r="H582" s="79" t="s">
        <v>151</v>
      </c>
      <c r="I582" s="80" t="s">
        <v>152</v>
      </c>
      <c r="J582" s="80" t="s">
        <v>454</v>
      </c>
      <c r="K582" s="72">
        <v>50</v>
      </c>
      <c r="L582" s="73">
        <v>0</v>
      </c>
      <c r="M582" s="74">
        <v>0</v>
      </c>
    </row>
    <row r="583" spans="2:13" x14ac:dyDescent="0.3">
      <c r="B583" s="77" t="s">
        <v>25</v>
      </c>
      <c r="C583" s="77" t="s">
        <v>776</v>
      </c>
      <c r="D583" s="77" t="s">
        <v>827</v>
      </c>
      <c r="E583" s="77" t="s">
        <v>828</v>
      </c>
      <c r="F583" s="77" t="s">
        <v>351</v>
      </c>
      <c r="G583" s="78" t="s">
        <v>668</v>
      </c>
      <c r="H583" s="79" t="s">
        <v>152</v>
      </c>
      <c r="I583" s="80" t="s">
        <v>6</v>
      </c>
      <c r="J583" s="80" t="s">
        <v>6</v>
      </c>
      <c r="K583" s="72" t="s">
        <v>114</v>
      </c>
      <c r="L583" s="73" t="s">
        <v>6</v>
      </c>
      <c r="M583" s="74" t="s">
        <v>114</v>
      </c>
    </row>
    <row r="584" spans="2:13" x14ac:dyDescent="0.3">
      <c r="B584" s="77" t="s">
        <v>25</v>
      </c>
      <c r="C584" s="77" t="s">
        <v>776</v>
      </c>
      <c r="D584" s="77" t="s">
        <v>829</v>
      </c>
      <c r="E584" s="77" t="s">
        <v>830</v>
      </c>
      <c r="F584" s="77" t="s">
        <v>351</v>
      </c>
      <c r="G584" s="78" t="s">
        <v>668</v>
      </c>
      <c r="H584" s="79" t="s">
        <v>151</v>
      </c>
      <c r="I584" s="80" t="s">
        <v>152</v>
      </c>
      <c r="J584" s="80" t="s">
        <v>454</v>
      </c>
      <c r="K584" s="72">
        <v>100</v>
      </c>
      <c r="L584" s="73">
        <v>100</v>
      </c>
      <c r="M584" s="74">
        <v>100</v>
      </c>
    </row>
    <row r="585" spans="2:13" x14ac:dyDescent="0.3">
      <c r="B585" s="77" t="s">
        <v>25</v>
      </c>
      <c r="C585" s="77" t="s">
        <v>776</v>
      </c>
      <c r="D585" s="77" t="s">
        <v>831</v>
      </c>
      <c r="E585" s="77" t="s">
        <v>832</v>
      </c>
      <c r="F585" s="77" t="s">
        <v>351</v>
      </c>
      <c r="G585" s="78" t="s">
        <v>668</v>
      </c>
      <c r="H585" s="79" t="s">
        <v>151</v>
      </c>
      <c r="I585" s="80" t="s">
        <v>152</v>
      </c>
      <c r="J585" s="80" t="s">
        <v>454</v>
      </c>
      <c r="K585" s="72">
        <v>100</v>
      </c>
      <c r="L585" s="73">
        <v>0</v>
      </c>
      <c r="M585" s="74">
        <v>100</v>
      </c>
    </row>
    <row r="586" spans="2:13" x14ac:dyDescent="0.3">
      <c r="B586" s="77" t="s">
        <v>25</v>
      </c>
      <c r="C586" s="77" t="s">
        <v>776</v>
      </c>
      <c r="D586" s="77" t="s">
        <v>833</v>
      </c>
      <c r="E586" s="77" t="s">
        <v>834</v>
      </c>
      <c r="F586" s="77" t="s">
        <v>351</v>
      </c>
      <c r="G586" s="78" t="s">
        <v>668</v>
      </c>
      <c r="H586" s="79" t="s">
        <v>151</v>
      </c>
      <c r="I586" s="80" t="s">
        <v>152</v>
      </c>
      <c r="J586" s="80" t="s">
        <v>454</v>
      </c>
      <c r="K586" s="72">
        <v>100</v>
      </c>
      <c r="L586" s="73">
        <v>100</v>
      </c>
      <c r="M586" s="74">
        <v>100</v>
      </c>
    </row>
    <row r="587" spans="2:13" x14ac:dyDescent="0.3">
      <c r="B587" s="77" t="s">
        <v>25</v>
      </c>
      <c r="C587" s="77" t="s">
        <v>835</v>
      </c>
      <c r="D587" s="77" t="s">
        <v>836</v>
      </c>
      <c r="E587" s="77" t="s">
        <v>837</v>
      </c>
      <c r="F587" s="77" t="s">
        <v>344</v>
      </c>
      <c r="G587" s="78" t="s">
        <v>668</v>
      </c>
      <c r="H587" s="79" t="s">
        <v>151</v>
      </c>
      <c r="I587" s="80" t="s">
        <v>152</v>
      </c>
      <c r="J587" s="80" t="s">
        <v>454</v>
      </c>
      <c r="K587" s="72">
        <v>100</v>
      </c>
      <c r="L587" s="73" t="s">
        <v>114</v>
      </c>
      <c r="M587" s="74" t="s">
        <v>114</v>
      </c>
    </row>
    <row r="588" spans="2:13" x14ac:dyDescent="0.3">
      <c r="B588" s="77" t="s">
        <v>25</v>
      </c>
      <c r="C588" s="77" t="s">
        <v>835</v>
      </c>
      <c r="D588" s="77" t="s">
        <v>838</v>
      </c>
      <c r="E588" s="77" t="s">
        <v>839</v>
      </c>
      <c r="F588" s="77" t="s">
        <v>344</v>
      </c>
      <c r="G588" s="78" t="s">
        <v>668</v>
      </c>
      <c r="H588" s="79" t="s">
        <v>151</v>
      </c>
      <c r="I588" s="80" t="s">
        <v>152</v>
      </c>
      <c r="J588" s="80" t="s">
        <v>454</v>
      </c>
      <c r="K588" s="72">
        <v>100</v>
      </c>
      <c r="L588" s="73" t="s">
        <v>114</v>
      </c>
      <c r="M588" s="74" t="s">
        <v>114</v>
      </c>
    </row>
    <row r="589" spans="2:13" x14ac:dyDescent="0.3">
      <c r="B589" s="77" t="s">
        <v>25</v>
      </c>
      <c r="C589" s="77" t="s">
        <v>835</v>
      </c>
      <c r="D589" s="77" t="s">
        <v>840</v>
      </c>
      <c r="E589" s="77" t="s">
        <v>431</v>
      </c>
      <c r="F589" s="77" t="s">
        <v>351</v>
      </c>
      <c r="G589" s="78" t="s">
        <v>668</v>
      </c>
      <c r="H589" s="79" t="s">
        <v>151</v>
      </c>
      <c r="I589" s="80" t="s">
        <v>152</v>
      </c>
      <c r="J589" s="80" t="s">
        <v>454</v>
      </c>
      <c r="K589" s="72">
        <v>100</v>
      </c>
      <c r="L589" s="73">
        <v>100</v>
      </c>
      <c r="M589" s="74">
        <v>100</v>
      </c>
    </row>
    <row r="590" spans="2:13" x14ac:dyDescent="0.3">
      <c r="B590" s="77" t="s">
        <v>25</v>
      </c>
      <c r="C590" s="77" t="s">
        <v>835</v>
      </c>
      <c r="D590" s="77" t="s">
        <v>841</v>
      </c>
      <c r="E590" s="77" t="s">
        <v>842</v>
      </c>
      <c r="F590" s="77" t="s">
        <v>351</v>
      </c>
      <c r="G590" s="78" t="s">
        <v>668</v>
      </c>
      <c r="H590" s="79" t="s">
        <v>151</v>
      </c>
      <c r="I590" s="80" t="s">
        <v>152</v>
      </c>
      <c r="J590" s="80" t="s">
        <v>454</v>
      </c>
      <c r="K590" s="72">
        <v>0</v>
      </c>
      <c r="L590" s="73">
        <v>0</v>
      </c>
      <c r="M590" s="74">
        <v>0</v>
      </c>
    </row>
    <row r="591" spans="2:13" x14ac:dyDescent="0.3">
      <c r="B591" s="77" t="s">
        <v>25</v>
      </c>
      <c r="C591" s="77" t="s">
        <v>835</v>
      </c>
      <c r="D591" s="77" t="s">
        <v>843</v>
      </c>
      <c r="E591" s="77" t="s">
        <v>844</v>
      </c>
      <c r="F591" s="77" t="s">
        <v>351</v>
      </c>
      <c r="G591" s="78" t="s">
        <v>668</v>
      </c>
      <c r="H591" s="79" t="s">
        <v>151</v>
      </c>
      <c r="I591" s="80" t="s">
        <v>152</v>
      </c>
      <c r="J591" s="80" t="s">
        <v>51</v>
      </c>
      <c r="K591" s="72">
        <v>100</v>
      </c>
      <c r="L591" s="73">
        <v>100</v>
      </c>
      <c r="M591" s="74">
        <v>100</v>
      </c>
    </row>
    <row r="592" spans="2:13" x14ac:dyDescent="0.3">
      <c r="B592" s="77" t="s">
        <v>25</v>
      </c>
      <c r="C592" s="77" t="s">
        <v>777</v>
      </c>
      <c r="D592" s="77" t="s">
        <v>849</v>
      </c>
      <c r="E592" s="77" t="s">
        <v>850</v>
      </c>
      <c r="F592" s="77" t="s">
        <v>344</v>
      </c>
      <c r="G592" s="78" t="s">
        <v>668</v>
      </c>
      <c r="H592" s="79" t="s">
        <v>151</v>
      </c>
      <c r="I592" s="80" t="s">
        <v>152</v>
      </c>
      <c r="J592" s="80" t="s">
        <v>454</v>
      </c>
      <c r="K592" s="72">
        <v>100</v>
      </c>
      <c r="L592" s="73" t="s">
        <v>114</v>
      </c>
      <c r="M592" s="74" t="s">
        <v>114</v>
      </c>
    </row>
    <row r="593" spans="2:13" x14ac:dyDescent="0.3">
      <c r="B593" s="77" t="s">
        <v>25</v>
      </c>
      <c r="C593" s="77" t="s">
        <v>777</v>
      </c>
      <c r="D593" s="77" t="s">
        <v>851</v>
      </c>
      <c r="E593" s="77" t="s">
        <v>852</v>
      </c>
      <c r="F593" s="77" t="s">
        <v>344</v>
      </c>
      <c r="G593" s="78" t="s">
        <v>668</v>
      </c>
      <c r="H593" s="79" t="s">
        <v>151</v>
      </c>
      <c r="I593" s="80" t="s">
        <v>152</v>
      </c>
      <c r="J593" s="80" t="s">
        <v>454</v>
      </c>
      <c r="K593" s="72">
        <v>100</v>
      </c>
      <c r="L593" s="73" t="s">
        <v>114</v>
      </c>
      <c r="M593" s="74" t="s">
        <v>114</v>
      </c>
    </row>
    <row r="594" spans="2:13" x14ac:dyDescent="0.3">
      <c r="B594" s="77" t="s">
        <v>25</v>
      </c>
      <c r="C594" s="77" t="s">
        <v>777</v>
      </c>
      <c r="D594" s="77" t="s">
        <v>853</v>
      </c>
      <c r="E594" s="77" t="s">
        <v>854</v>
      </c>
      <c r="F594" s="77" t="s">
        <v>351</v>
      </c>
      <c r="G594" s="78" t="s">
        <v>668</v>
      </c>
      <c r="H594" s="79" t="s">
        <v>151</v>
      </c>
      <c r="I594" s="80" t="s">
        <v>152</v>
      </c>
      <c r="J594" s="80" t="s">
        <v>454</v>
      </c>
      <c r="K594" s="72">
        <v>50</v>
      </c>
      <c r="L594" s="73">
        <v>0</v>
      </c>
      <c r="M594" s="74">
        <v>0</v>
      </c>
    </row>
    <row r="595" spans="2:13" x14ac:dyDescent="0.3">
      <c r="B595" s="77" t="s">
        <v>25</v>
      </c>
      <c r="C595" s="77" t="s">
        <v>777</v>
      </c>
      <c r="D595" s="77" t="s">
        <v>855</v>
      </c>
      <c r="E595" s="77" t="s">
        <v>856</v>
      </c>
      <c r="F595" s="77" t="s">
        <v>351</v>
      </c>
      <c r="G595" s="78" t="s">
        <v>668</v>
      </c>
      <c r="H595" s="79" t="s">
        <v>151</v>
      </c>
      <c r="I595" s="80" t="s">
        <v>152</v>
      </c>
      <c r="J595" s="80" t="s">
        <v>454</v>
      </c>
      <c r="K595" s="72">
        <v>50</v>
      </c>
      <c r="L595" s="73">
        <v>0</v>
      </c>
      <c r="M595" s="74">
        <v>0</v>
      </c>
    </row>
    <row r="596" spans="2:13" x14ac:dyDescent="0.3">
      <c r="B596" s="77" t="s">
        <v>25</v>
      </c>
      <c r="C596" s="77" t="s">
        <v>777</v>
      </c>
      <c r="D596" s="77" t="s">
        <v>857</v>
      </c>
      <c r="E596" s="77" t="s">
        <v>858</v>
      </c>
      <c r="F596" s="77" t="s">
        <v>344</v>
      </c>
      <c r="G596" s="78" t="s">
        <v>668</v>
      </c>
      <c r="H596" s="79" t="s">
        <v>151</v>
      </c>
      <c r="I596" s="80" t="s">
        <v>152</v>
      </c>
      <c r="J596" s="80" t="s">
        <v>454</v>
      </c>
      <c r="K596" s="72">
        <v>50</v>
      </c>
      <c r="L596" s="73" t="s">
        <v>114</v>
      </c>
      <c r="M596" s="74" t="s">
        <v>114</v>
      </c>
    </row>
    <row r="597" spans="2:13" x14ac:dyDescent="0.3">
      <c r="B597" s="77" t="s">
        <v>25</v>
      </c>
      <c r="C597" s="77" t="s">
        <v>777</v>
      </c>
      <c r="D597" s="77" t="s">
        <v>859</v>
      </c>
      <c r="E597" s="77" t="s">
        <v>860</v>
      </c>
      <c r="F597" s="77" t="s">
        <v>351</v>
      </c>
      <c r="G597" s="78" t="s">
        <v>668</v>
      </c>
      <c r="H597" s="79" t="s">
        <v>151</v>
      </c>
      <c r="I597" s="80" t="s">
        <v>152</v>
      </c>
      <c r="J597" s="80" t="s">
        <v>454</v>
      </c>
      <c r="K597" s="72">
        <v>50</v>
      </c>
      <c r="L597" s="73">
        <v>0</v>
      </c>
      <c r="M597" s="74">
        <v>100</v>
      </c>
    </row>
    <row r="598" spans="2:13" x14ac:dyDescent="0.3">
      <c r="B598" s="77" t="s">
        <v>25</v>
      </c>
      <c r="C598" s="77" t="s">
        <v>778</v>
      </c>
      <c r="D598" s="77" t="s">
        <v>863</v>
      </c>
      <c r="E598" s="77" t="s">
        <v>864</v>
      </c>
      <c r="F598" s="77" t="s">
        <v>351</v>
      </c>
      <c r="G598" s="78" t="s">
        <v>668</v>
      </c>
      <c r="H598" s="79" t="s">
        <v>151</v>
      </c>
      <c r="I598" s="80" t="s">
        <v>152</v>
      </c>
      <c r="J598" s="80" t="s">
        <v>454</v>
      </c>
      <c r="K598" s="72">
        <v>100</v>
      </c>
      <c r="L598" s="73">
        <v>100</v>
      </c>
      <c r="M598" s="74">
        <v>100</v>
      </c>
    </row>
    <row r="599" spans="2:13" x14ac:dyDescent="0.3">
      <c r="B599" s="77" t="s">
        <v>25</v>
      </c>
      <c r="C599" s="77" t="s">
        <v>778</v>
      </c>
      <c r="D599" s="77" t="s">
        <v>867</v>
      </c>
      <c r="E599" s="77" t="s">
        <v>868</v>
      </c>
      <c r="F599" s="77" t="s">
        <v>351</v>
      </c>
      <c r="G599" s="78" t="s">
        <v>668</v>
      </c>
      <c r="H599" s="79" t="s">
        <v>151</v>
      </c>
      <c r="I599" s="80" t="s">
        <v>152</v>
      </c>
      <c r="J599" s="80" t="s">
        <v>454</v>
      </c>
      <c r="K599" s="72">
        <v>50</v>
      </c>
      <c r="L599" s="73">
        <v>100</v>
      </c>
      <c r="M599" s="74">
        <v>100</v>
      </c>
    </row>
    <row r="600" spans="2:13" x14ac:dyDescent="0.3">
      <c r="B600" s="77" t="s">
        <v>25</v>
      </c>
      <c r="C600" s="77" t="s">
        <v>778</v>
      </c>
      <c r="D600" s="77" t="s">
        <v>873</v>
      </c>
      <c r="E600" s="77" t="s">
        <v>874</v>
      </c>
      <c r="F600" s="77" t="s">
        <v>344</v>
      </c>
      <c r="G600" s="78" t="s">
        <v>668</v>
      </c>
      <c r="H600" s="79" t="s">
        <v>151</v>
      </c>
      <c r="I600" s="80" t="s">
        <v>152</v>
      </c>
      <c r="J600" s="80" t="s">
        <v>454</v>
      </c>
      <c r="K600" s="72">
        <v>100</v>
      </c>
      <c r="L600" s="73" t="s">
        <v>114</v>
      </c>
      <c r="M600" s="74" t="s">
        <v>114</v>
      </c>
    </row>
    <row r="601" spans="2:13" x14ac:dyDescent="0.3">
      <c r="B601" s="77" t="s">
        <v>25</v>
      </c>
      <c r="C601" s="77" t="s">
        <v>778</v>
      </c>
      <c r="D601" s="77" t="s">
        <v>875</v>
      </c>
      <c r="E601" s="77" t="s">
        <v>876</v>
      </c>
      <c r="F601" s="77" t="s">
        <v>351</v>
      </c>
      <c r="G601" s="78" t="s">
        <v>668</v>
      </c>
      <c r="H601" s="79" t="s">
        <v>151</v>
      </c>
      <c r="I601" s="80" t="s">
        <v>152</v>
      </c>
      <c r="J601" s="80" t="s">
        <v>454</v>
      </c>
      <c r="K601" s="72">
        <v>50</v>
      </c>
      <c r="L601" s="73">
        <v>100</v>
      </c>
      <c r="M601" s="74">
        <v>0</v>
      </c>
    </row>
    <row r="602" spans="2:13" x14ac:dyDescent="0.3">
      <c r="B602" s="77" t="s">
        <v>25</v>
      </c>
      <c r="C602" s="77" t="s">
        <v>779</v>
      </c>
      <c r="D602" s="77" t="s">
        <v>877</v>
      </c>
      <c r="E602" s="77" t="s">
        <v>878</v>
      </c>
      <c r="F602" s="77" t="s">
        <v>351</v>
      </c>
      <c r="G602" s="78" t="s">
        <v>668</v>
      </c>
      <c r="H602" s="79" t="s">
        <v>151</v>
      </c>
      <c r="I602" s="80" t="s">
        <v>152</v>
      </c>
      <c r="J602" s="80" t="s">
        <v>454</v>
      </c>
      <c r="K602" s="72">
        <v>100</v>
      </c>
      <c r="L602" s="73">
        <v>100</v>
      </c>
      <c r="M602" s="74">
        <v>100</v>
      </c>
    </row>
    <row r="603" spans="2:13" x14ac:dyDescent="0.3">
      <c r="B603" s="77" t="s">
        <v>25</v>
      </c>
      <c r="C603" s="77" t="s">
        <v>779</v>
      </c>
      <c r="D603" s="77" t="s">
        <v>885</v>
      </c>
      <c r="E603" s="77" t="s">
        <v>886</v>
      </c>
      <c r="F603" s="77" t="s">
        <v>351</v>
      </c>
      <c r="G603" s="78" t="s">
        <v>668</v>
      </c>
      <c r="H603" s="79" t="s">
        <v>151</v>
      </c>
      <c r="I603" s="80" t="s">
        <v>152</v>
      </c>
      <c r="J603" s="80" t="s">
        <v>454</v>
      </c>
      <c r="K603" s="72">
        <v>100</v>
      </c>
      <c r="L603" s="73">
        <v>100</v>
      </c>
      <c r="M603" s="74">
        <v>100</v>
      </c>
    </row>
    <row r="604" spans="2:13" x14ac:dyDescent="0.3">
      <c r="B604" s="77" t="s">
        <v>25</v>
      </c>
      <c r="C604" s="77" t="s">
        <v>779</v>
      </c>
      <c r="D604" s="77" t="s">
        <v>887</v>
      </c>
      <c r="E604" s="77" t="s">
        <v>888</v>
      </c>
      <c r="F604" s="77" t="s">
        <v>351</v>
      </c>
      <c r="G604" s="78" t="s">
        <v>668</v>
      </c>
      <c r="H604" s="79" t="s">
        <v>152</v>
      </c>
      <c r="I604" s="80" t="s">
        <v>6</v>
      </c>
      <c r="J604" s="80" t="s">
        <v>6</v>
      </c>
      <c r="K604" s="72" t="s">
        <v>114</v>
      </c>
      <c r="L604" s="73" t="s">
        <v>6</v>
      </c>
      <c r="M604" s="74" t="s">
        <v>114</v>
      </c>
    </row>
    <row r="605" spans="2:13" x14ac:dyDescent="0.3">
      <c r="B605" s="77" t="s">
        <v>25</v>
      </c>
      <c r="C605" s="77" t="s">
        <v>779</v>
      </c>
      <c r="D605" s="77" t="s">
        <v>889</v>
      </c>
      <c r="E605" s="77" t="s">
        <v>890</v>
      </c>
      <c r="F605" s="77" t="s">
        <v>344</v>
      </c>
      <c r="G605" s="78" t="s">
        <v>668</v>
      </c>
      <c r="H605" s="79" t="s">
        <v>151</v>
      </c>
      <c r="I605" s="80" t="s">
        <v>152</v>
      </c>
      <c r="J605" s="80" t="s">
        <v>454</v>
      </c>
      <c r="K605" s="72">
        <v>100</v>
      </c>
      <c r="L605" s="73" t="s">
        <v>114</v>
      </c>
      <c r="M605" s="74" t="s">
        <v>114</v>
      </c>
    </row>
    <row r="606" spans="2:13" x14ac:dyDescent="0.3">
      <c r="B606" s="77" t="s">
        <v>25</v>
      </c>
      <c r="C606" s="77" t="s">
        <v>779</v>
      </c>
      <c r="D606" s="77" t="s">
        <v>891</v>
      </c>
      <c r="E606" s="77" t="s">
        <v>892</v>
      </c>
      <c r="F606" s="77" t="s">
        <v>351</v>
      </c>
      <c r="G606" s="78" t="s">
        <v>668</v>
      </c>
      <c r="H606" s="79" t="s">
        <v>151</v>
      </c>
      <c r="I606" s="80" t="s">
        <v>152</v>
      </c>
      <c r="J606" s="80" t="s">
        <v>51</v>
      </c>
      <c r="K606" s="72">
        <v>66.666666666666671</v>
      </c>
      <c r="L606" s="73">
        <v>100</v>
      </c>
      <c r="M606" s="74">
        <v>100</v>
      </c>
    </row>
    <row r="607" spans="2:13" x14ac:dyDescent="0.3">
      <c r="B607" s="77" t="s">
        <v>25</v>
      </c>
      <c r="C607" s="77" t="s">
        <v>779</v>
      </c>
      <c r="D607" s="77" t="s">
        <v>893</v>
      </c>
      <c r="E607" s="77" t="s">
        <v>894</v>
      </c>
      <c r="F607" s="77" t="s">
        <v>351</v>
      </c>
      <c r="G607" s="78" t="s">
        <v>668</v>
      </c>
      <c r="H607" s="79" t="s">
        <v>151</v>
      </c>
      <c r="I607" s="80" t="s">
        <v>152</v>
      </c>
      <c r="J607" s="80" t="s">
        <v>51</v>
      </c>
      <c r="K607" s="72">
        <v>100</v>
      </c>
      <c r="L607" s="73">
        <v>100</v>
      </c>
      <c r="M607" s="74">
        <v>100</v>
      </c>
    </row>
    <row r="608" spans="2:13" x14ac:dyDescent="0.3">
      <c r="B608" s="77" t="s">
        <v>26</v>
      </c>
      <c r="C608" s="77" t="s">
        <v>776</v>
      </c>
      <c r="D608" s="77" t="s">
        <v>815</v>
      </c>
      <c r="E608" s="77" t="s">
        <v>816</v>
      </c>
      <c r="F608" s="77" t="s">
        <v>351</v>
      </c>
      <c r="G608" s="78" t="s">
        <v>668</v>
      </c>
      <c r="H608" s="79" t="s">
        <v>151</v>
      </c>
      <c r="I608" s="80" t="s">
        <v>152</v>
      </c>
      <c r="J608" s="80" t="s">
        <v>454</v>
      </c>
      <c r="K608" s="72">
        <v>100</v>
      </c>
      <c r="L608" s="73" t="s">
        <v>114</v>
      </c>
      <c r="M608" s="74" t="s">
        <v>114</v>
      </c>
    </row>
    <row r="609" spans="2:13" x14ac:dyDescent="0.3">
      <c r="B609" s="77" t="s">
        <v>26</v>
      </c>
      <c r="C609" s="77" t="s">
        <v>776</v>
      </c>
      <c r="D609" s="77" t="s">
        <v>817</v>
      </c>
      <c r="E609" s="77" t="s">
        <v>818</v>
      </c>
      <c r="F609" s="77" t="s">
        <v>351</v>
      </c>
      <c r="G609" s="78" t="s">
        <v>668</v>
      </c>
      <c r="H609" s="79" t="s">
        <v>151</v>
      </c>
      <c r="I609" s="80" t="s">
        <v>151</v>
      </c>
      <c r="J609" s="80" t="s">
        <v>6</v>
      </c>
      <c r="K609" s="72">
        <v>100</v>
      </c>
      <c r="L609" s="73">
        <v>100</v>
      </c>
      <c r="M609" s="74">
        <v>100</v>
      </c>
    </row>
    <row r="610" spans="2:13" x14ac:dyDescent="0.3">
      <c r="B610" s="77" t="s">
        <v>26</v>
      </c>
      <c r="C610" s="77" t="s">
        <v>776</v>
      </c>
      <c r="D610" s="77" t="s">
        <v>819</v>
      </c>
      <c r="E610" s="77" t="s">
        <v>820</v>
      </c>
      <c r="F610" s="77" t="s">
        <v>351</v>
      </c>
      <c r="G610" s="78" t="s">
        <v>668</v>
      </c>
      <c r="H610" s="79" t="s">
        <v>151</v>
      </c>
      <c r="I610" s="80" t="s">
        <v>152</v>
      </c>
      <c r="J610" s="80" t="s">
        <v>454</v>
      </c>
      <c r="K610" s="72">
        <v>100</v>
      </c>
      <c r="L610" s="73" t="s">
        <v>114</v>
      </c>
      <c r="M610" s="74" t="s">
        <v>114</v>
      </c>
    </row>
    <row r="611" spans="2:13" x14ac:dyDescent="0.3">
      <c r="B611" s="77" t="s">
        <v>26</v>
      </c>
      <c r="C611" s="77" t="s">
        <v>776</v>
      </c>
      <c r="D611" s="77" t="s">
        <v>823</v>
      </c>
      <c r="E611" s="77" t="s">
        <v>824</v>
      </c>
      <c r="F611" s="77" t="s">
        <v>351</v>
      </c>
      <c r="G611" s="78" t="s">
        <v>668</v>
      </c>
      <c r="H611" s="79" t="s">
        <v>151</v>
      </c>
      <c r="I611" s="80" t="s">
        <v>152</v>
      </c>
      <c r="J611" s="80" t="s">
        <v>454</v>
      </c>
      <c r="K611" s="72">
        <v>100</v>
      </c>
      <c r="L611" s="73" t="s">
        <v>114</v>
      </c>
      <c r="M611" s="74" t="s">
        <v>114</v>
      </c>
    </row>
    <row r="612" spans="2:13" x14ac:dyDescent="0.3">
      <c r="B612" s="77" t="s">
        <v>26</v>
      </c>
      <c r="C612" s="77" t="s">
        <v>776</v>
      </c>
      <c r="D612" s="77" t="s">
        <v>825</v>
      </c>
      <c r="E612" s="77" t="s">
        <v>826</v>
      </c>
      <c r="F612" s="77" t="s">
        <v>351</v>
      </c>
      <c r="G612" s="78" t="s">
        <v>668</v>
      </c>
      <c r="H612" s="79" t="s">
        <v>151</v>
      </c>
      <c r="I612" s="80" t="s">
        <v>152</v>
      </c>
      <c r="J612" s="80" t="s">
        <v>454</v>
      </c>
      <c r="K612" s="72">
        <v>100</v>
      </c>
      <c r="L612" s="73">
        <v>100</v>
      </c>
      <c r="M612" s="74" t="s">
        <v>114</v>
      </c>
    </row>
    <row r="613" spans="2:13" x14ac:dyDescent="0.3">
      <c r="B613" s="77" t="s">
        <v>26</v>
      </c>
      <c r="C613" s="77" t="s">
        <v>776</v>
      </c>
      <c r="D613" s="77" t="s">
        <v>827</v>
      </c>
      <c r="E613" s="77" t="s">
        <v>828</v>
      </c>
      <c r="F613" s="77" t="s">
        <v>351</v>
      </c>
      <c r="G613" s="78" t="s">
        <v>668</v>
      </c>
      <c r="H613" s="79" t="s">
        <v>151</v>
      </c>
      <c r="I613" s="80" t="s">
        <v>152</v>
      </c>
      <c r="J613" s="80" t="s">
        <v>454</v>
      </c>
      <c r="K613" s="72">
        <v>100</v>
      </c>
      <c r="L613" s="73">
        <v>100</v>
      </c>
      <c r="M613" s="74" t="s">
        <v>114</v>
      </c>
    </row>
    <row r="614" spans="2:13" x14ac:dyDescent="0.3">
      <c r="B614" s="77" t="s">
        <v>26</v>
      </c>
      <c r="C614" s="77" t="s">
        <v>776</v>
      </c>
      <c r="D614" s="77" t="s">
        <v>829</v>
      </c>
      <c r="E614" s="77" t="s">
        <v>830</v>
      </c>
      <c r="F614" s="77" t="s">
        <v>351</v>
      </c>
      <c r="G614" s="78" t="s">
        <v>668</v>
      </c>
      <c r="H614" s="79" t="s">
        <v>151</v>
      </c>
      <c r="I614" s="80" t="s">
        <v>152</v>
      </c>
      <c r="J614" s="80" t="s">
        <v>454</v>
      </c>
      <c r="K614" s="72">
        <v>100</v>
      </c>
      <c r="L614" s="73">
        <v>100</v>
      </c>
      <c r="M614" s="74" t="s">
        <v>114</v>
      </c>
    </row>
    <row r="615" spans="2:13" x14ac:dyDescent="0.3">
      <c r="B615" s="77" t="s">
        <v>26</v>
      </c>
      <c r="C615" s="77" t="s">
        <v>776</v>
      </c>
      <c r="D615" s="77" t="s">
        <v>831</v>
      </c>
      <c r="E615" s="77" t="s">
        <v>832</v>
      </c>
      <c r="F615" s="77" t="s">
        <v>351</v>
      </c>
      <c r="G615" s="78" t="s">
        <v>668</v>
      </c>
      <c r="H615" s="79" t="s">
        <v>151</v>
      </c>
      <c r="I615" s="80" t="s">
        <v>152</v>
      </c>
      <c r="J615" s="80" t="s">
        <v>454</v>
      </c>
      <c r="K615" s="72">
        <v>100</v>
      </c>
      <c r="L615" s="73">
        <v>100</v>
      </c>
      <c r="M615" s="74" t="s">
        <v>114</v>
      </c>
    </row>
    <row r="616" spans="2:13" x14ac:dyDescent="0.3">
      <c r="B616" s="77" t="s">
        <v>26</v>
      </c>
      <c r="C616" s="77" t="s">
        <v>776</v>
      </c>
      <c r="D616" s="77" t="s">
        <v>833</v>
      </c>
      <c r="E616" s="77" t="s">
        <v>834</v>
      </c>
      <c r="F616" s="77" t="s">
        <v>351</v>
      </c>
      <c r="G616" s="78" t="s">
        <v>668</v>
      </c>
      <c r="H616" s="79" t="s">
        <v>152</v>
      </c>
      <c r="I616" s="80" t="s">
        <v>6</v>
      </c>
      <c r="J616" s="80" t="s">
        <v>6</v>
      </c>
      <c r="K616" s="72" t="s">
        <v>114</v>
      </c>
      <c r="L616" s="73" t="s">
        <v>6</v>
      </c>
      <c r="M616" s="74" t="s">
        <v>114</v>
      </c>
    </row>
    <row r="617" spans="2:13" x14ac:dyDescent="0.3">
      <c r="B617" s="77" t="s">
        <v>26</v>
      </c>
      <c r="C617" s="77" t="s">
        <v>835</v>
      </c>
      <c r="D617" s="77" t="s">
        <v>836</v>
      </c>
      <c r="E617" s="77" t="s">
        <v>837</v>
      </c>
      <c r="F617" s="77" t="s">
        <v>344</v>
      </c>
      <c r="G617" s="78" t="s">
        <v>668</v>
      </c>
      <c r="H617" s="79" t="s">
        <v>151</v>
      </c>
      <c r="I617" s="80" t="s">
        <v>152</v>
      </c>
      <c r="J617" s="80" t="s">
        <v>454</v>
      </c>
      <c r="K617" s="72">
        <v>100</v>
      </c>
      <c r="L617" s="73" t="s">
        <v>114</v>
      </c>
      <c r="M617" s="74" t="s">
        <v>114</v>
      </c>
    </row>
    <row r="618" spans="2:13" x14ac:dyDescent="0.3">
      <c r="B618" s="77" t="s">
        <v>26</v>
      </c>
      <c r="C618" s="77" t="s">
        <v>835</v>
      </c>
      <c r="D618" s="77" t="s">
        <v>838</v>
      </c>
      <c r="E618" s="77" t="s">
        <v>839</v>
      </c>
      <c r="F618" s="77" t="s">
        <v>344</v>
      </c>
      <c r="G618" s="78" t="s">
        <v>668</v>
      </c>
      <c r="H618" s="79" t="s">
        <v>151</v>
      </c>
      <c r="I618" s="80" t="s">
        <v>152</v>
      </c>
      <c r="J618" s="80" t="s">
        <v>454</v>
      </c>
      <c r="K618" s="72">
        <v>100</v>
      </c>
      <c r="L618" s="73" t="s">
        <v>114</v>
      </c>
      <c r="M618" s="74" t="s">
        <v>114</v>
      </c>
    </row>
    <row r="619" spans="2:13" x14ac:dyDescent="0.3">
      <c r="B619" s="77" t="s">
        <v>26</v>
      </c>
      <c r="C619" s="77" t="s">
        <v>835</v>
      </c>
      <c r="D619" s="77" t="s">
        <v>840</v>
      </c>
      <c r="E619" s="77" t="s">
        <v>431</v>
      </c>
      <c r="F619" s="77" t="s">
        <v>351</v>
      </c>
      <c r="G619" s="78" t="s">
        <v>668</v>
      </c>
      <c r="H619" s="79" t="s">
        <v>151</v>
      </c>
      <c r="I619" s="80" t="s">
        <v>151</v>
      </c>
      <c r="J619" s="80" t="s">
        <v>454</v>
      </c>
      <c r="K619" s="72">
        <v>100</v>
      </c>
      <c r="L619" s="73">
        <v>100</v>
      </c>
      <c r="M619" s="74">
        <v>100</v>
      </c>
    </row>
    <row r="620" spans="2:13" x14ac:dyDescent="0.3">
      <c r="B620" s="77" t="s">
        <v>26</v>
      </c>
      <c r="C620" s="77" t="s">
        <v>835</v>
      </c>
      <c r="D620" s="77" t="s">
        <v>841</v>
      </c>
      <c r="E620" s="77" t="s">
        <v>842</v>
      </c>
      <c r="F620" s="77" t="s">
        <v>351</v>
      </c>
      <c r="G620" s="78" t="s">
        <v>668</v>
      </c>
      <c r="H620" s="79" t="s">
        <v>151</v>
      </c>
      <c r="I620" s="80" t="s">
        <v>152</v>
      </c>
      <c r="J620" s="80" t="s">
        <v>454</v>
      </c>
      <c r="K620" s="72">
        <v>100</v>
      </c>
      <c r="L620" s="73">
        <v>100</v>
      </c>
      <c r="M620" s="74" t="s">
        <v>114</v>
      </c>
    </row>
    <row r="621" spans="2:13" x14ac:dyDescent="0.3">
      <c r="B621" s="77" t="s">
        <v>26</v>
      </c>
      <c r="C621" s="77" t="s">
        <v>835</v>
      </c>
      <c r="D621" s="77" t="s">
        <v>843</v>
      </c>
      <c r="E621" s="77" t="s">
        <v>844</v>
      </c>
      <c r="F621" s="77" t="s">
        <v>351</v>
      </c>
      <c r="G621" s="78" t="s">
        <v>668</v>
      </c>
      <c r="H621" s="79" t="s">
        <v>151</v>
      </c>
      <c r="I621" s="80" t="s">
        <v>152</v>
      </c>
      <c r="J621" s="80" t="s">
        <v>454</v>
      </c>
      <c r="K621" s="72">
        <v>100</v>
      </c>
      <c r="L621" s="73">
        <v>100</v>
      </c>
      <c r="M621" s="74" t="s">
        <v>114</v>
      </c>
    </row>
    <row r="622" spans="2:13" x14ac:dyDescent="0.3">
      <c r="B622" s="77" t="s">
        <v>26</v>
      </c>
      <c r="C622" s="77" t="s">
        <v>777</v>
      </c>
      <c r="D622" s="77" t="s">
        <v>849</v>
      </c>
      <c r="E622" s="77" t="s">
        <v>850</v>
      </c>
      <c r="F622" s="77" t="s">
        <v>344</v>
      </c>
      <c r="G622" s="78" t="s">
        <v>668</v>
      </c>
      <c r="H622" s="79" t="s">
        <v>151</v>
      </c>
      <c r="I622" s="80" t="s">
        <v>152</v>
      </c>
      <c r="J622" s="80" t="s">
        <v>454</v>
      </c>
      <c r="K622" s="72">
        <v>100</v>
      </c>
      <c r="L622" s="73" t="s">
        <v>114</v>
      </c>
      <c r="M622" s="74" t="s">
        <v>114</v>
      </c>
    </row>
    <row r="623" spans="2:13" x14ac:dyDescent="0.3">
      <c r="B623" s="77" t="s">
        <v>26</v>
      </c>
      <c r="C623" s="77" t="s">
        <v>777</v>
      </c>
      <c r="D623" s="77" t="s">
        <v>851</v>
      </c>
      <c r="E623" s="77" t="s">
        <v>852</v>
      </c>
      <c r="F623" s="77" t="s">
        <v>344</v>
      </c>
      <c r="G623" s="78" t="s">
        <v>668</v>
      </c>
      <c r="H623" s="79" t="s">
        <v>151</v>
      </c>
      <c r="I623" s="80" t="s">
        <v>152</v>
      </c>
      <c r="J623" s="80" t="s">
        <v>454</v>
      </c>
      <c r="K623" s="72">
        <v>100</v>
      </c>
      <c r="L623" s="73" t="s">
        <v>114</v>
      </c>
      <c r="M623" s="74" t="s">
        <v>114</v>
      </c>
    </row>
    <row r="624" spans="2:13" x14ac:dyDescent="0.3">
      <c r="B624" s="77" t="s">
        <v>26</v>
      </c>
      <c r="C624" s="77" t="s">
        <v>777</v>
      </c>
      <c r="D624" s="77" t="s">
        <v>853</v>
      </c>
      <c r="E624" s="77" t="s">
        <v>854</v>
      </c>
      <c r="F624" s="77" t="s">
        <v>351</v>
      </c>
      <c r="G624" s="78" t="s">
        <v>668</v>
      </c>
      <c r="H624" s="79" t="s">
        <v>151</v>
      </c>
      <c r="I624" s="80" t="s">
        <v>152</v>
      </c>
      <c r="J624" s="80" t="s">
        <v>454</v>
      </c>
      <c r="K624" s="72">
        <v>50</v>
      </c>
      <c r="L624" s="73">
        <v>0</v>
      </c>
      <c r="M624" s="74" t="s">
        <v>114</v>
      </c>
    </row>
    <row r="625" spans="2:13" x14ac:dyDescent="0.3">
      <c r="B625" s="77" t="s">
        <v>26</v>
      </c>
      <c r="C625" s="77" t="s">
        <v>777</v>
      </c>
      <c r="D625" s="77" t="s">
        <v>855</v>
      </c>
      <c r="E625" s="77" t="s">
        <v>856</v>
      </c>
      <c r="F625" s="77" t="s">
        <v>351</v>
      </c>
      <c r="G625" s="78" t="s">
        <v>668</v>
      </c>
      <c r="H625" s="79" t="s">
        <v>151</v>
      </c>
      <c r="I625" s="80" t="s">
        <v>152</v>
      </c>
      <c r="J625" s="80" t="s">
        <v>454</v>
      </c>
      <c r="K625" s="72">
        <v>100</v>
      </c>
      <c r="L625" s="73" t="s">
        <v>114</v>
      </c>
      <c r="M625" s="74">
        <v>0</v>
      </c>
    </row>
    <row r="626" spans="2:13" x14ac:dyDescent="0.3">
      <c r="B626" s="77" t="s">
        <v>26</v>
      </c>
      <c r="C626" s="77" t="s">
        <v>777</v>
      </c>
      <c r="D626" s="77" t="s">
        <v>857</v>
      </c>
      <c r="E626" s="77" t="s">
        <v>858</v>
      </c>
      <c r="F626" s="77" t="s">
        <v>344</v>
      </c>
      <c r="G626" s="78" t="s">
        <v>668</v>
      </c>
      <c r="H626" s="79" t="s">
        <v>151</v>
      </c>
      <c r="I626" s="80" t="s">
        <v>151</v>
      </c>
      <c r="J626" s="80" t="s">
        <v>6</v>
      </c>
      <c r="K626" s="72">
        <v>100</v>
      </c>
      <c r="L626" s="73" t="s">
        <v>114</v>
      </c>
      <c r="M626" s="74" t="s">
        <v>114</v>
      </c>
    </row>
    <row r="627" spans="2:13" x14ac:dyDescent="0.3">
      <c r="B627" s="77" t="s">
        <v>26</v>
      </c>
      <c r="C627" s="77" t="s">
        <v>777</v>
      </c>
      <c r="D627" s="77" t="s">
        <v>859</v>
      </c>
      <c r="E627" s="77" t="s">
        <v>860</v>
      </c>
      <c r="F627" s="77" t="s">
        <v>351</v>
      </c>
      <c r="G627" s="78" t="s">
        <v>668</v>
      </c>
      <c r="H627" s="79" t="s">
        <v>151</v>
      </c>
      <c r="I627" s="80" t="s">
        <v>152</v>
      </c>
      <c r="J627" s="80" t="s">
        <v>454</v>
      </c>
      <c r="K627" s="72">
        <v>100</v>
      </c>
      <c r="L627" s="73" t="s">
        <v>114</v>
      </c>
      <c r="M627" s="74" t="s">
        <v>114</v>
      </c>
    </row>
    <row r="628" spans="2:13" x14ac:dyDescent="0.3">
      <c r="B628" s="77" t="s">
        <v>26</v>
      </c>
      <c r="C628" s="77" t="s">
        <v>778</v>
      </c>
      <c r="D628" s="77" t="s">
        <v>863</v>
      </c>
      <c r="E628" s="77" t="s">
        <v>864</v>
      </c>
      <c r="F628" s="77" t="s">
        <v>351</v>
      </c>
      <c r="G628" s="78" t="s">
        <v>668</v>
      </c>
      <c r="H628" s="79" t="s">
        <v>151</v>
      </c>
      <c r="I628" s="80" t="s">
        <v>152</v>
      </c>
      <c r="J628" s="80" t="s">
        <v>454</v>
      </c>
      <c r="K628" s="72">
        <v>100</v>
      </c>
      <c r="L628" s="73" t="s">
        <v>114</v>
      </c>
      <c r="M628" s="74" t="s">
        <v>114</v>
      </c>
    </row>
    <row r="629" spans="2:13" x14ac:dyDescent="0.3">
      <c r="B629" s="77" t="s">
        <v>26</v>
      </c>
      <c r="C629" s="77" t="s">
        <v>778</v>
      </c>
      <c r="D629" s="77" t="s">
        <v>867</v>
      </c>
      <c r="E629" s="77" t="s">
        <v>868</v>
      </c>
      <c r="F629" s="77" t="s">
        <v>351</v>
      </c>
      <c r="G629" s="78" t="s">
        <v>668</v>
      </c>
      <c r="H629" s="79" t="s">
        <v>151</v>
      </c>
      <c r="I629" s="80" t="s">
        <v>152</v>
      </c>
      <c r="J629" s="80" t="s">
        <v>454</v>
      </c>
      <c r="K629" s="72">
        <v>100</v>
      </c>
      <c r="L629" s="73">
        <v>100</v>
      </c>
      <c r="M629" s="74" t="s">
        <v>114</v>
      </c>
    </row>
    <row r="630" spans="2:13" x14ac:dyDescent="0.3">
      <c r="B630" s="77" t="s">
        <v>26</v>
      </c>
      <c r="C630" s="77" t="s">
        <v>778</v>
      </c>
      <c r="D630" s="77" t="s">
        <v>873</v>
      </c>
      <c r="E630" s="77" t="s">
        <v>874</v>
      </c>
      <c r="F630" s="77" t="s">
        <v>344</v>
      </c>
      <c r="G630" s="78" t="s">
        <v>668</v>
      </c>
      <c r="H630" s="79" t="s">
        <v>151</v>
      </c>
      <c r="I630" s="80" t="s">
        <v>152</v>
      </c>
      <c r="J630" s="80" t="s">
        <v>454</v>
      </c>
      <c r="K630" s="72">
        <v>100</v>
      </c>
      <c r="L630" s="73" t="s">
        <v>114</v>
      </c>
      <c r="M630" s="74" t="s">
        <v>114</v>
      </c>
    </row>
    <row r="631" spans="2:13" x14ac:dyDescent="0.3">
      <c r="B631" s="77" t="s">
        <v>26</v>
      </c>
      <c r="C631" s="77" t="s">
        <v>778</v>
      </c>
      <c r="D631" s="77" t="s">
        <v>875</v>
      </c>
      <c r="E631" s="77" t="s">
        <v>876</v>
      </c>
      <c r="F631" s="77" t="s">
        <v>351</v>
      </c>
      <c r="G631" s="78" t="s">
        <v>668</v>
      </c>
      <c r="H631" s="79" t="s">
        <v>151</v>
      </c>
      <c r="I631" s="80" t="s">
        <v>152</v>
      </c>
      <c r="J631" s="80" t="s">
        <v>51</v>
      </c>
      <c r="K631" s="72">
        <v>100</v>
      </c>
      <c r="L631" s="73">
        <v>0</v>
      </c>
      <c r="M631" s="74">
        <v>0</v>
      </c>
    </row>
    <row r="632" spans="2:13" x14ac:dyDescent="0.3">
      <c r="B632" s="77" t="s">
        <v>26</v>
      </c>
      <c r="C632" s="77" t="s">
        <v>779</v>
      </c>
      <c r="D632" s="77" t="s">
        <v>877</v>
      </c>
      <c r="E632" s="77" t="s">
        <v>878</v>
      </c>
      <c r="F632" s="77" t="s">
        <v>351</v>
      </c>
      <c r="G632" s="78" t="s">
        <v>668</v>
      </c>
      <c r="H632" s="79" t="s">
        <v>151</v>
      </c>
      <c r="I632" s="80" t="s">
        <v>151</v>
      </c>
      <c r="J632" s="80" t="s">
        <v>6</v>
      </c>
      <c r="K632" s="72">
        <v>100</v>
      </c>
      <c r="L632" s="73">
        <v>100</v>
      </c>
      <c r="M632" s="74">
        <v>100</v>
      </c>
    </row>
    <row r="633" spans="2:13" x14ac:dyDescent="0.3">
      <c r="B633" s="77" t="s">
        <v>26</v>
      </c>
      <c r="C633" s="77" t="s">
        <v>779</v>
      </c>
      <c r="D633" s="77" t="s">
        <v>885</v>
      </c>
      <c r="E633" s="77" t="s">
        <v>886</v>
      </c>
      <c r="F633" s="77" t="s">
        <v>351</v>
      </c>
      <c r="G633" s="78" t="s">
        <v>668</v>
      </c>
      <c r="H633" s="79" t="s">
        <v>152</v>
      </c>
      <c r="I633" s="80" t="s">
        <v>6</v>
      </c>
      <c r="J633" s="80" t="s">
        <v>6</v>
      </c>
      <c r="K633" s="72" t="s">
        <v>114</v>
      </c>
      <c r="L633" s="73" t="s">
        <v>6</v>
      </c>
      <c r="M633" s="74" t="s">
        <v>114</v>
      </c>
    </row>
    <row r="634" spans="2:13" x14ac:dyDescent="0.3">
      <c r="B634" s="77" t="s">
        <v>26</v>
      </c>
      <c r="C634" s="77" t="s">
        <v>779</v>
      </c>
      <c r="D634" s="77" t="s">
        <v>887</v>
      </c>
      <c r="E634" s="77" t="s">
        <v>888</v>
      </c>
      <c r="F634" s="77" t="s">
        <v>351</v>
      </c>
      <c r="G634" s="78" t="s">
        <v>668</v>
      </c>
      <c r="H634" s="79" t="s">
        <v>152</v>
      </c>
      <c r="I634" s="80" t="s">
        <v>6</v>
      </c>
      <c r="J634" s="80" t="s">
        <v>6</v>
      </c>
      <c r="K634" s="72" t="s">
        <v>114</v>
      </c>
      <c r="L634" s="73" t="s">
        <v>6</v>
      </c>
      <c r="M634" s="74" t="s">
        <v>114</v>
      </c>
    </row>
    <row r="635" spans="2:13" x14ac:dyDescent="0.3">
      <c r="B635" s="77" t="s">
        <v>26</v>
      </c>
      <c r="C635" s="77" t="s">
        <v>779</v>
      </c>
      <c r="D635" s="77" t="s">
        <v>889</v>
      </c>
      <c r="E635" s="77" t="s">
        <v>890</v>
      </c>
      <c r="F635" s="77" t="s">
        <v>344</v>
      </c>
      <c r="G635" s="78" t="s">
        <v>668</v>
      </c>
      <c r="H635" s="79" t="s">
        <v>151</v>
      </c>
      <c r="I635" s="80" t="s">
        <v>152</v>
      </c>
      <c r="J635" s="80" t="s">
        <v>454</v>
      </c>
      <c r="K635" s="72">
        <v>100</v>
      </c>
      <c r="L635" s="73" t="s">
        <v>114</v>
      </c>
      <c r="M635" s="74" t="s">
        <v>114</v>
      </c>
    </row>
    <row r="636" spans="2:13" x14ac:dyDescent="0.3">
      <c r="B636" s="77" t="s">
        <v>26</v>
      </c>
      <c r="C636" s="77" t="s">
        <v>779</v>
      </c>
      <c r="D636" s="77" t="s">
        <v>891</v>
      </c>
      <c r="E636" s="77" t="s">
        <v>892</v>
      </c>
      <c r="F636" s="77" t="s">
        <v>351</v>
      </c>
      <c r="G636" s="78" t="s">
        <v>668</v>
      </c>
      <c r="H636" s="79" t="s">
        <v>152</v>
      </c>
      <c r="I636" s="80" t="s">
        <v>6</v>
      </c>
      <c r="J636" s="80" t="s">
        <v>6</v>
      </c>
      <c r="K636" s="72" t="s">
        <v>114</v>
      </c>
      <c r="L636" s="73" t="s">
        <v>6</v>
      </c>
      <c r="M636" s="74" t="s">
        <v>114</v>
      </c>
    </row>
    <row r="637" spans="2:13" x14ac:dyDescent="0.3">
      <c r="B637" s="77" t="s">
        <v>26</v>
      </c>
      <c r="C637" s="77" t="s">
        <v>779</v>
      </c>
      <c r="D637" s="77" t="s">
        <v>893</v>
      </c>
      <c r="E637" s="77" t="s">
        <v>894</v>
      </c>
      <c r="F637" s="77" t="s">
        <v>351</v>
      </c>
      <c r="G637" s="78" t="s">
        <v>668</v>
      </c>
      <c r="H637" s="79" t="s">
        <v>152</v>
      </c>
      <c r="I637" s="80" t="s">
        <v>6</v>
      </c>
      <c r="J637" s="80" t="s">
        <v>6</v>
      </c>
      <c r="K637" s="72" t="s">
        <v>114</v>
      </c>
      <c r="L637" s="73" t="s">
        <v>6</v>
      </c>
      <c r="M637" s="74" t="s">
        <v>114</v>
      </c>
    </row>
    <row r="638" spans="2:13" x14ac:dyDescent="0.3">
      <c r="B638" s="77" t="s">
        <v>27</v>
      </c>
      <c r="C638" s="77" t="s">
        <v>776</v>
      </c>
      <c r="D638" s="77" t="s">
        <v>815</v>
      </c>
      <c r="E638" s="77" t="s">
        <v>816</v>
      </c>
      <c r="F638" s="77" t="s">
        <v>351</v>
      </c>
      <c r="G638" s="78" t="s">
        <v>668</v>
      </c>
      <c r="H638" s="79" t="s">
        <v>151</v>
      </c>
      <c r="I638" s="80" t="s">
        <v>152</v>
      </c>
      <c r="J638" s="80" t="s">
        <v>454</v>
      </c>
      <c r="K638" s="72">
        <v>100</v>
      </c>
      <c r="L638" s="73">
        <v>100</v>
      </c>
      <c r="M638" s="74">
        <v>0</v>
      </c>
    </row>
    <row r="639" spans="2:13" x14ac:dyDescent="0.3">
      <c r="B639" s="68" t="s">
        <v>27</v>
      </c>
      <c r="C639" s="68" t="s">
        <v>776</v>
      </c>
      <c r="D639" s="77" t="s">
        <v>817</v>
      </c>
      <c r="E639" s="77" t="s">
        <v>818</v>
      </c>
      <c r="F639" s="77" t="s">
        <v>351</v>
      </c>
      <c r="G639" s="78" t="s">
        <v>668</v>
      </c>
      <c r="H639" s="79" t="s">
        <v>151</v>
      </c>
      <c r="I639" s="80" t="s">
        <v>152</v>
      </c>
      <c r="J639" s="80" t="s">
        <v>454</v>
      </c>
      <c r="K639" s="72">
        <v>50</v>
      </c>
      <c r="L639" s="73">
        <v>100</v>
      </c>
      <c r="M639" s="74">
        <v>100</v>
      </c>
    </row>
    <row r="640" spans="2:13" x14ac:dyDescent="0.3">
      <c r="B640" s="77" t="s">
        <v>27</v>
      </c>
      <c r="C640" s="77" t="s">
        <v>776</v>
      </c>
      <c r="D640" s="77" t="s">
        <v>819</v>
      </c>
      <c r="E640" s="77" t="s">
        <v>820</v>
      </c>
      <c r="F640" s="77" t="s">
        <v>351</v>
      </c>
      <c r="G640" s="78" t="s">
        <v>668</v>
      </c>
      <c r="H640" s="79" t="s">
        <v>151</v>
      </c>
      <c r="I640" s="80" t="s">
        <v>152</v>
      </c>
      <c r="J640" s="80" t="s">
        <v>454</v>
      </c>
      <c r="K640" s="72">
        <v>0</v>
      </c>
      <c r="L640" s="73" t="s">
        <v>114</v>
      </c>
      <c r="M640" s="74" t="s">
        <v>114</v>
      </c>
    </row>
    <row r="641" spans="2:13" x14ac:dyDescent="0.3">
      <c r="B641" s="77" t="s">
        <v>27</v>
      </c>
      <c r="C641" s="77" t="s">
        <v>776</v>
      </c>
      <c r="D641" s="77" t="s">
        <v>823</v>
      </c>
      <c r="E641" s="77" t="s">
        <v>824</v>
      </c>
      <c r="F641" s="77" t="s">
        <v>351</v>
      </c>
      <c r="G641" s="78" t="s">
        <v>668</v>
      </c>
      <c r="H641" s="79" t="s">
        <v>151</v>
      </c>
      <c r="I641" s="80" t="s">
        <v>152</v>
      </c>
      <c r="J641" s="80" t="s">
        <v>454</v>
      </c>
      <c r="K641" s="72">
        <v>100</v>
      </c>
      <c r="L641" s="73">
        <v>100</v>
      </c>
      <c r="M641" s="74">
        <v>100</v>
      </c>
    </row>
    <row r="642" spans="2:13" x14ac:dyDescent="0.3">
      <c r="B642" s="77" t="s">
        <v>27</v>
      </c>
      <c r="C642" s="77" t="s">
        <v>776</v>
      </c>
      <c r="D642" s="77" t="s">
        <v>825</v>
      </c>
      <c r="E642" s="77" t="s">
        <v>826</v>
      </c>
      <c r="F642" s="77" t="s">
        <v>351</v>
      </c>
      <c r="G642" s="78" t="s">
        <v>668</v>
      </c>
      <c r="H642" s="79" t="s">
        <v>151</v>
      </c>
      <c r="I642" s="80" t="s">
        <v>151</v>
      </c>
      <c r="J642" s="80" t="s">
        <v>6</v>
      </c>
      <c r="K642" s="72">
        <v>100</v>
      </c>
      <c r="L642" s="73">
        <v>100</v>
      </c>
      <c r="M642" s="74">
        <v>100</v>
      </c>
    </row>
    <row r="643" spans="2:13" x14ac:dyDescent="0.3">
      <c r="B643" s="77" t="s">
        <v>27</v>
      </c>
      <c r="C643" s="77" t="s">
        <v>776</v>
      </c>
      <c r="D643" s="77" t="s">
        <v>827</v>
      </c>
      <c r="E643" s="77" t="s">
        <v>828</v>
      </c>
      <c r="F643" s="77" t="s">
        <v>351</v>
      </c>
      <c r="G643" s="78" t="s">
        <v>668</v>
      </c>
      <c r="H643" s="79" t="s">
        <v>151</v>
      </c>
      <c r="I643" s="80" t="s">
        <v>152</v>
      </c>
      <c r="J643" s="80" t="s">
        <v>454</v>
      </c>
      <c r="K643" s="72">
        <v>100</v>
      </c>
      <c r="L643" s="73">
        <v>100</v>
      </c>
      <c r="M643" s="74">
        <v>100</v>
      </c>
    </row>
    <row r="644" spans="2:13" x14ac:dyDescent="0.3">
      <c r="B644" s="77" t="s">
        <v>27</v>
      </c>
      <c r="C644" s="77" t="s">
        <v>776</v>
      </c>
      <c r="D644" s="77" t="s">
        <v>829</v>
      </c>
      <c r="E644" s="77" t="s">
        <v>830</v>
      </c>
      <c r="F644" s="77" t="s">
        <v>351</v>
      </c>
      <c r="G644" s="78" t="s">
        <v>668</v>
      </c>
      <c r="H644" s="79" t="s">
        <v>151</v>
      </c>
      <c r="I644" s="80" t="s">
        <v>152</v>
      </c>
      <c r="J644" s="80" t="s">
        <v>454</v>
      </c>
      <c r="K644" s="72">
        <v>100</v>
      </c>
      <c r="L644" s="73">
        <v>100</v>
      </c>
      <c r="M644" s="74">
        <v>100</v>
      </c>
    </row>
    <row r="645" spans="2:13" x14ac:dyDescent="0.3">
      <c r="B645" s="77" t="s">
        <v>27</v>
      </c>
      <c r="C645" s="77" t="s">
        <v>776</v>
      </c>
      <c r="D645" s="77" t="s">
        <v>831</v>
      </c>
      <c r="E645" s="77" t="s">
        <v>832</v>
      </c>
      <c r="F645" s="77" t="s">
        <v>351</v>
      </c>
      <c r="G645" s="78" t="s">
        <v>668</v>
      </c>
      <c r="H645" s="79" t="s">
        <v>151</v>
      </c>
      <c r="I645" s="80" t="s">
        <v>152</v>
      </c>
      <c r="J645" s="80" t="s">
        <v>454</v>
      </c>
      <c r="K645" s="72">
        <v>100</v>
      </c>
      <c r="L645" s="73" t="s">
        <v>114</v>
      </c>
      <c r="M645" s="74" t="s">
        <v>114</v>
      </c>
    </row>
    <row r="646" spans="2:13" x14ac:dyDescent="0.3">
      <c r="B646" s="77" t="s">
        <v>27</v>
      </c>
      <c r="C646" s="77" t="s">
        <v>776</v>
      </c>
      <c r="D646" s="77" t="s">
        <v>833</v>
      </c>
      <c r="E646" s="77" t="s">
        <v>834</v>
      </c>
      <c r="F646" s="77" t="s">
        <v>351</v>
      </c>
      <c r="G646" s="78" t="s">
        <v>668</v>
      </c>
      <c r="H646" s="79" t="s">
        <v>151</v>
      </c>
      <c r="I646" s="80" t="s">
        <v>151</v>
      </c>
      <c r="J646" s="80" t="s">
        <v>6</v>
      </c>
      <c r="K646" s="72">
        <v>100</v>
      </c>
      <c r="L646" s="73">
        <v>100</v>
      </c>
      <c r="M646" s="74">
        <v>100</v>
      </c>
    </row>
    <row r="647" spans="2:13" x14ac:dyDescent="0.3">
      <c r="B647" s="77" t="s">
        <v>27</v>
      </c>
      <c r="C647" s="77" t="s">
        <v>835</v>
      </c>
      <c r="D647" s="77" t="s">
        <v>836</v>
      </c>
      <c r="E647" s="77" t="s">
        <v>837</v>
      </c>
      <c r="F647" s="77" t="s">
        <v>344</v>
      </c>
      <c r="G647" s="78" t="s">
        <v>668</v>
      </c>
      <c r="H647" s="79" t="s">
        <v>151</v>
      </c>
      <c r="I647" s="80" t="s">
        <v>152</v>
      </c>
      <c r="J647" s="80" t="s">
        <v>52</v>
      </c>
      <c r="K647" s="72">
        <v>70</v>
      </c>
      <c r="L647" s="73" t="s">
        <v>114</v>
      </c>
      <c r="M647" s="74" t="s">
        <v>114</v>
      </c>
    </row>
    <row r="648" spans="2:13" x14ac:dyDescent="0.3">
      <c r="B648" s="77" t="s">
        <v>27</v>
      </c>
      <c r="C648" s="77" t="s">
        <v>835</v>
      </c>
      <c r="D648" s="77" t="s">
        <v>838</v>
      </c>
      <c r="E648" s="77" t="s">
        <v>839</v>
      </c>
      <c r="F648" s="77" t="s">
        <v>344</v>
      </c>
      <c r="G648" s="78" t="s">
        <v>668</v>
      </c>
      <c r="H648" s="79" t="s">
        <v>151</v>
      </c>
      <c r="I648" s="80" t="s">
        <v>152</v>
      </c>
      <c r="J648" s="80" t="s">
        <v>52</v>
      </c>
      <c r="K648" s="72">
        <v>0</v>
      </c>
      <c r="L648" s="73" t="s">
        <v>114</v>
      </c>
      <c r="M648" s="74" t="s">
        <v>114</v>
      </c>
    </row>
    <row r="649" spans="2:13" x14ac:dyDescent="0.3">
      <c r="B649" s="77" t="s">
        <v>27</v>
      </c>
      <c r="C649" s="77" t="s">
        <v>835</v>
      </c>
      <c r="D649" s="77" t="s">
        <v>840</v>
      </c>
      <c r="E649" s="77" t="s">
        <v>431</v>
      </c>
      <c r="F649" s="77" t="s">
        <v>351</v>
      </c>
      <c r="G649" s="78" t="s">
        <v>668</v>
      </c>
      <c r="H649" s="79" t="s">
        <v>151</v>
      </c>
      <c r="I649" s="80" t="s">
        <v>152</v>
      </c>
      <c r="J649" s="80" t="s">
        <v>454</v>
      </c>
      <c r="K649" s="72">
        <v>100</v>
      </c>
      <c r="L649" s="73">
        <v>100</v>
      </c>
      <c r="M649" s="74">
        <v>0</v>
      </c>
    </row>
    <row r="650" spans="2:13" x14ac:dyDescent="0.3">
      <c r="B650" s="77" t="s">
        <v>27</v>
      </c>
      <c r="C650" s="77" t="s">
        <v>835</v>
      </c>
      <c r="D650" s="77" t="s">
        <v>841</v>
      </c>
      <c r="E650" s="77" t="s">
        <v>842</v>
      </c>
      <c r="F650" s="77" t="s">
        <v>351</v>
      </c>
      <c r="G650" s="78" t="s">
        <v>668</v>
      </c>
      <c r="H650" s="79" t="s">
        <v>151</v>
      </c>
      <c r="I650" s="80" t="s">
        <v>152</v>
      </c>
      <c r="J650" s="80" t="s">
        <v>52</v>
      </c>
      <c r="K650" s="72">
        <v>50</v>
      </c>
      <c r="L650" s="73">
        <v>100</v>
      </c>
      <c r="M650" s="74" t="s">
        <v>114</v>
      </c>
    </row>
    <row r="651" spans="2:13" x14ac:dyDescent="0.3">
      <c r="B651" s="77" t="s">
        <v>27</v>
      </c>
      <c r="C651" s="77" t="s">
        <v>835</v>
      </c>
      <c r="D651" s="77" t="s">
        <v>843</v>
      </c>
      <c r="E651" s="77" t="s">
        <v>844</v>
      </c>
      <c r="F651" s="77" t="s">
        <v>351</v>
      </c>
      <c r="G651" s="78" t="s">
        <v>668</v>
      </c>
      <c r="H651" s="79" t="s">
        <v>151</v>
      </c>
      <c r="I651" s="80" t="s">
        <v>152</v>
      </c>
      <c r="J651" s="80" t="s">
        <v>52</v>
      </c>
      <c r="K651" s="72">
        <v>40</v>
      </c>
      <c r="L651" s="73">
        <v>100</v>
      </c>
      <c r="M651" s="74" t="s">
        <v>114</v>
      </c>
    </row>
    <row r="652" spans="2:13" x14ac:dyDescent="0.3">
      <c r="B652" s="77" t="s">
        <v>27</v>
      </c>
      <c r="C652" s="77" t="s">
        <v>777</v>
      </c>
      <c r="D652" s="77" t="s">
        <v>849</v>
      </c>
      <c r="E652" s="77" t="s">
        <v>850</v>
      </c>
      <c r="F652" s="77" t="s">
        <v>344</v>
      </c>
      <c r="G652" s="78" t="s">
        <v>668</v>
      </c>
      <c r="H652" s="79" t="s">
        <v>151</v>
      </c>
      <c r="I652" s="80" t="s">
        <v>152</v>
      </c>
      <c r="J652" s="80" t="s">
        <v>454</v>
      </c>
      <c r="K652" s="72">
        <v>100</v>
      </c>
      <c r="L652" s="73" t="s">
        <v>114</v>
      </c>
      <c r="M652" s="74" t="s">
        <v>114</v>
      </c>
    </row>
    <row r="653" spans="2:13" x14ac:dyDescent="0.3">
      <c r="B653" s="77" t="s">
        <v>27</v>
      </c>
      <c r="C653" s="77" t="s">
        <v>777</v>
      </c>
      <c r="D653" s="77" t="s">
        <v>851</v>
      </c>
      <c r="E653" s="77" t="s">
        <v>852</v>
      </c>
      <c r="F653" s="77" t="s">
        <v>344</v>
      </c>
      <c r="G653" s="78" t="s">
        <v>668</v>
      </c>
      <c r="H653" s="79" t="s">
        <v>151</v>
      </c>
      <c r="I653" s="80" t="s">
        <v>152</v>
      </c>
      <c r="J653" s="80" t="s">
        <v>454</v>
      </c>
      <c r="K653" s="72">
        <v>100</v>
      </c>
      <c r="L653" s="73" t="s">
        <v>114</v>
      </c>
      <c r="M653" s="74" t="s">
        <v>114</v>
      </c>
    </row>
    <row r="654" spans="2:13" x14ac:dyDescent="0.3">
      <c r="B654" s="77" t="s">
        <v>27</v>
      </c>
      <c r="C654" s="77" t="s">
        <v>777</v>
      </c>
      <c r="D654" s="77" t="s">
        <v>853</v>
      </c>
      <c r="E654" s="77" t="s">
        <v>854</v>
      </c>
      <c r="F654" s="77" t="s">
        <v>351</v>
      </c>
      <c r="G654" s="78" t="s">
        <v>668</v>
      </c>
      <c r="H654" s="79" t="s">
        <v>151</v>
      </c>
      <c r="I654" s="80" t="s">
        <v>152</v>
      </c>
      <c r="J654" s="80" t="s">
        <v>454</v>
      </c>
      <c r="K654" s="72">
        <v>100</v>
      </c>
      <c r="L654" s="73">
        <v>0</v>
      </c>
      <c r="M654" s="74">
        <v>0</v>
      </c>
    </row>
    <row r="655" spans="2:13" x14ac:dyDescent="0.3">
      <c r="B655" s="77" t="s">
        <v>27</v>
      </c>
      <c r="C655" s="77" t="s">
        <v>777</v>
      </c>
      <c r="D655" s="77" t="s">
        <v>855</v>
      </c>
      <c r="E655" s="77" t="s">
        <v>856</v>
      </c>
      <c r="F655" s="77" t="s">
        <v>351</v>
      </c>
      <c r="G655" s="78" t="s">
        <v>668</v>
      </c>
      <c r="H655" s="79" t="s">
        <v>151</v>
      </c>
      <c r="I655" s="80" t="s">
        <v>152</v>
      </c>
      <c r="J655" s="80" t="s">
        <v>454</v>
      </c>
      <c r="K655" s="72">
        <v>100</v>
      </c>
      <c r="L655" s="73">
        <v>0</v>
      </c>
      <c r="M655" s="74">
        <v>0</v>
      </c>
    </row>
    <row r="656" spans="2:13" x14ac:dyDescent="0.3">
      <c r="B656" s="77" t="s">
        <v>27</v>
      </c>
      <c r="C656" s="77" t="s">
        <v>777</v>
      </c>
      <c r="D656" s="77" t="s">
        <v>857</v>
      </c>
      <c r="E656" s="77" t="s">
        <v>858</v>
      </c>
      <c r="F656" s="77" t="s">
        <v>344</v>
      </c>
      <c r="G656" s="78" t="s">
        <v>668</v>
      </c>
      <c r="H656" s="79" t="s">
        <v>151</v>
      </c>
      <c r="I656" s="80" t="s">
        <v>152</v>
      </c>
      <c r="J656" s="80" t="s">
        <v>454</v>
      </c>
      <c r="K656" s="72">
        <v>100</v>
      </c>
      <c r="L656" s="73" t="s">
        <v>114</v>
      </c>
      <c r="M656" s="74" t="s">
        <v>114</v>
      </c>
    </row>
    <row r="657" spans="2:13" x14ac:dyDescent="0.3">
      <c r="B657" s="77" t="s">
        <v>27</v>
      </c>
      <c r="C657" s="77" t="s">
        <v>777</v>
      </c>
      <c r="D657" s="77" t="s">
        <v>859</v>
      </c>
      <c r="E657" s="77" t="s">
        <v>860</v>
      </c>
      <c r="F657" s="77" t="s">
        <v>351</v>
      </c>
      <c r="G657" s="78" t="s">
        <v>668</v>
      </c>
      <c r="H657" s="79" t="s">
        <v>151</v>
      </c>
      <c r="I657" s="80" t="s">
        <v>152</v>
      </c>
      <c r="J657" s="80" t="s">
        <v>454</v>
      </c>
      <c r="K657" s="72">
        <v>100</v>
      </c>
      <c r="L657" s="73">
        <v>0</v>
      </c>
      <c r="M657" s="74" t="s">
        <v>114</v>
      </c>
    </row>
    <row r="658" spans="2:13" x14ac:dyDescent="0.3">
      <c r="B658" s="77" t="s">
        <v>27</v>
      </c>
      <c r="C658" s="77" t="s">
        <v>778</v>
      </c>
      <c r="D658" s="77" t="s">
        <v>863</v>
      </c>
      <c r="E658" s="77" t="s">
        <v>864</v>
      </c>
      <c r="F658" s="77" t="s">
        <v>351</v>
      </c>
      <c r="G658" s="78" t="s">
        <v>668</v>
      </c>
      <c r="H658" s="79" t="s">
        <v>151</v>
      </c>
      <c r="I658" s="80" t="s">
        <v>152</v>
      </c>
      <c r="J658" s="80" t="s">
        <v>454</v>
      </c>
      <c r="K658" s="72">
        <v>100</v>
      </c>
      <c r="L658" s="73">
        <v>0</v>
      </c>
      <c r="M658" s="74" t="s">
        <v>114</v>
      </c>
    </row>
    <row r="659" spans="2:13" x14ac:dyDescent="0.3">
      <c r="B659" s="77" t="s">
        <v>27</v>
      </c>
      <c r="C659" s="77" t="s">
        <v>778</v>
      </c>
      <c r="D659" s="77" t="s">
        <v>867</v>
      </c>
      <c r="E659" s="77" t="s">
        <v>868</v>
      </c>
      <c r="F659" s="77" t="s">
        <v>351</v>
      </c>
      <c r="G659" s="78" t="s">
        <v>668</v>
      </c>
      <c r="H659" s="79" t="s">
        <v>151</v>
      </c>
      <c r="I659" s="80" t="s">
        <v>152</v>
      </c>
      <c r="J659" s="80" t="s">
        <v>454</v>
      </c>
      <c r="K659" s="72">
        <v>100</v>
      </c>
      <c r="L659" s="73">
        <v>0</v>
      </c>
      <c r="M659" s="74" t="s">
        <v>114</v>
      </c>
    </row>
    <row r="660" spans="2:13" x14ac:dyDescent="0.3">
      <c r="B660" s="77" t="s">
        <v>27</v>
      </c>
      <c r="C660" s="77" t="s">
        <v>778</v>
      </c>
      <c r="D660" s="77" t="s">
        <v>873</v>
      </c>
      <c r="E660" s="77" t="s">
        <v>874</v>
      </c>
      <c r="F660" s="77" t="s">
        <v>344</v>
      </c>
      <c r="G660" s="78" t="s">
        <v>668</v>
      </c>
      <c r="H660" s="79" t="s">
        <v>151</v>
      </c>
      <c r="I660" s="80" t="s">
        <v>152</v>
      </c>
      <c r="J660" s="80" t="s">
        <v>454</v>
      </c>
      <c r="K660" s="72">
        <v>100</v>
      </c>
      <c r="L660" s="73" t="s">
        <v>114</v>
      </c>
      <c r="M660" s="74" t="s">
        <v>114</v>
      </c>
    </row>
    <row r="661" spans="2:13" x14ac:dyDescent="0.3">
      <c r="B661" s="77" t="s">
        <v>27</v>
      </c>
      <c r="C661" s="77" t="s">
        <v>778</v>
      </c>
      <c r="D661" s="77" t="s">
        <v>875</v>
      </c>
      <c r="E661" s="77" t="s">
        <v>876</v>
      </c>
      <c r="F661" s="77" t="s">
        <v>351</v>
      </c>
      <c r="G661" s="78" t="s">
        <v>668</v>
      </c>
      <c r="H661" s="79" t="s">
        <v>151</v>
      </c>
      <c r="I661" s="80" t="s">
        <v>152</v>
      </c>
      <c r="J661" s="80" t="s">
        <v>454</v>
      </c>
      <c r="K661" s="72">
        <v>100</v>
      </c>
      <c r="L661" s="73">
        <v>0</v>
      </c>
      <c r="M661" s="74">
        <v>100</v>
      </c>
    </row>
    <row r="662" spans="2:13" x14ac:dyDescent="0.3">
      <c r="B662" s="77" t="s">
        <v>27</v>
      </c>
      <c r="C662" s="77" t="s">
        <v>779</v>
      </c>
      <c r="D662" s="77" t="s">
        <v>877</v>
      </c>
      <c r="E662" s="77" t="s">
        <v>878</v>
      </c>
      <c r="F662" s="77" t="s">
        <v>351</v>
      </c>
      <c r="G662" s="78" t="s">
        <v>668</v>
      </c>
      <c r="H662" s="79" t="s">
        <v>151</v>
      </c>
      <c r="I662" s="80" t="s">
        <v>152</v>
      </c>
      <c r="J662" s="80" t="s">
        <v>454</v>
      </c>
      <c r="K662" s="72">
        <v>100</v>
      </c>
      <c r="L662" s="73" t="s">
        <v>114</v>
      </c>
      <c r="M662" s="74">
        <v>0</v>
      </c>
    </row>
    <row r="663" spans="2:13" x14ac:dyDescent="0.3">
      <c r="B663" s="77" t="s">
        <v>27</v>
      </c>
      <c r="C663" s="77" t="s">
        <v>779</v>
      </c>
      <c r="D663" s="77" t="s">
        <v>885</v>
      </c>
      <c r="E663" s="77" t="s">
        <v>886</v>
      </c>
      <c r="F663" s="77" t="s">
        <v>351</v>
      </c>
      <c r="G663" s="78" t="s">
        <v>668</v>
      </c>
      <c r="H663" s="79" t="s">
        <v>152</v>
      </c>
      <c r="I663" s="80" t="s">
        <v>6</v>
      </c>
      <c r="J663" s="80" t="s">
        <v>6</v>
      </c>
      <c r="K663" s="72" t="s">
        <v>114</v>
      </c>
      <c r="L663" s="73" t="s">
        <v>6</v>
      </c>
      <c r="M663" s="74" t="s">
        <v>114</v>
      </c>
    </row>
    <row r="664" spans="2:13" x14ac:dyDescent="0.3">
      <c r="B664" s="77" t="s">
        <v>27</v>
      </c>
      <c r="C664" s="77" t="s">
        <v>779</v>
      </c>
      <c r="D664" s="77" t="s">
        <v>887</v>
      </c>
      <c r="E664" s="77" t="s">
        <v>888</v>
      </c>
      <c r="F664" s="77" t="s">
        <v>351</v>
      </c>
      <c r="G664" s="78" t="s">
        <v>668</v>
      </c>
      <c r="H664" s="79" t="s">
        <v>152</v>
      </c>
      <c r="I664" s="80" t="s">
        <v>6</v>
      </c>
      <c r="J664" s="80" t="s">
        <v>6</v>
      </c>
      <c r="K664" s="72" t="s">
        <v>114</v>
      </c>
      <c r="L664" s="73" t="s">
        <v>6</v>
      </c>
      <c r="M664" s="74" t="s">
        <v>114</v>
      </c>
    </row>
    <row r="665" spans="2:13" x14ac:dyDescent="0.3">
      <c r="B665" s="77" t="s">
        <v>27</v>
      </c>
      <c r="C665" s="77" t="s">
        <v>779</v>
      </c>
      <c r="D665" s="77" t="s">
        <v>889</v>
      </c>
      <c r="E665" s="77" t="s">
        <v>890</v>
      </c>
      <c r="F665" s="77" t="s">
        <v>344</v>
      </c>
      <c r="G665" s="78" t="s">
        <v>668</v>
      </c>
      <c r="H665" s="79" t="s">
        <v>151</v>
      </c>
      <c r="I665" s="80" t="s">
        <v>152</v>
      </c>
      <c r="J665" s="80" t="s">
        <v>454</v>
      </c>
      <c r="K665" s="72">
        <v>100</v>
      </c>
      <c r="L665" s="73" t="s">
        <v>114</v>
      </c>
      <c r="M665" s="74" t="s">
        <v>114</v>
      </c>
    </row>
    <row r="666" spans="2:13" x14ac:dyDescent="0.3">
      <c r="B666" s="77" t="s">
        <v>27</v>
      </c>
      <c r="C666" s="77" t="s">
        <v>779</v>
      </c>
      <c r="D666" s="77" t="s">
        <v>891</v>
      </c>
      <c r="E666" s="77" t="s">
        <v>892</v>
      </c>
      <c r="F666" s="77" t="s">
        <v>351</v>
      </c>
      <c r="G666" s="78" t="s">
        <v>668</v>
      </c>
      <c r="H666" s="79" t="s">
        <v>151</v>
      </c>
      <c r="I666" s="80" t="s">
        <v>152</v>
      </c>
      <c r="J666" s="80" t="s">
        <v>454</v>
      </c>
      <c r="K666" s="72">
        <v>100</v>
      </c>
      <c r="L666" s="73">
        <v>0</v>
      </c>
      <c r="M666" s="74" t="s">
        <v>114</v>
      </c>
    </row>
    <row r="667" spans="2:13" x14ac:dyDescent="0.3">
      <c r="B667" s="77" t="s">
        <v>27</v>
      </c>
      <c r="C667" s="77" t="s">
        <v>779</v>
      </c>
      <c r="D667" s="77" t="s">
        <v>893</v>
      </c>
      <c r="E667" s="77" t="s">
        <v>894</v>
      </c>
      <c r="F667" s="77" t="s">
        <v>351</v>
      </c>
      <c r="G667" s="78" t="s">
        <v>668</v>
      </c>
      <c r="H667" s="79" t="s">
        <v>151</v>
      </c>
      <c r="I667" s="80" t="s">
        <v>152</v>
      </c>
      <c r="J667" s="80" t="s">
        <v>454</v>
      </c>
      <c r="K667" s="72">
        <v>50</v>
      </c>
      <c r="L667" s="73" t="s">
        <v>114</v>
      </c>
      <c r="M667" s="74" t="s">
        <v>114</v>
      </c>
    </row>
    <row r="668" spans="2:13" x14ac:dyDescent="0.3">
      <c r="B668" s="77" t="s">
        <v>28</v>
      </c>
      <c r="C668" s="77" t="s">
        <v>776</v>
      </c>
      <c r="D668" s="77" t="s">
        <v>815</v>
      </c>
      <c r="E668" s="77" t="s">
        <v>816</v>
      </c>
      <c r="F668" s="77" t="s">
        <v>351</v>
      </c>
      <c r="G668" s="78" t="s">
        <v>668</v>
      </c>
      <c r="H668" s="79" t="s">
        <v>151</v>
      </c>
      <c r="I668" s="80" t="s">
        <v>152</v>
      </c>
      <c r="J668" s="80" t="s">
        <v>454</v>
      </c>
      <c r="K668" s="72">
        <v>0</v>
      </c>
      <c r="L668" s="73">
        <v>0</v>
      </c>
      <c r="M668" s="74" t="s">
        <v>114</v>
      </c>
    </row>
    <row r="669" spans="2:13" x14ac:dyDescent="0.3">
      <c r="B669" s="77" t="s">
        <v>28</v>
      </c>
      <c r="C669" s="77" t="s">
        <v>776</v>
      </c>
      <c r="D669" s="77" t="s">
        <v>817</v>
      </c>
      <c r="E669" s="77" t="s">
        <v>818</v>
      </c>
      <c r="F669" s="77" t="s">
        <v>351</v>
      </c>
      <c r="G669" s="78" t="s">
        <v>668</v>
      </c>
      <c r="H669" s="79" t="s">
        <v>151</v>
      </c>
      <c r="I669" s="80" t="s">
        <v>152</v>
      </c>
      <c r="J669" s="80" t="s">
        <v>454</v>
      </c>
      <c r="K669" s="72">
        <v>50</v>
      </c>
      <c r="L669" s="73" t="s">
        <v>114</v>
      </c>
      <c r="M669" s="74">
        <v>0</v>
      </c>
    </row>
    <row r="670" spans="2:13" x14ac:dyDescent="0.3">
      <c r="B670" s="77" t="s">
        <v>28</v>
      </c>
      <c r="C670" s="77" t="s">
        <v>776</v>
      </c>
      <c r="D670" s="77" t="s">
        <v>819</v>
      </c>
      <c r="E670" s="77" t="s">
        <v>820</v>
      </c>
      <c r="F670" s="77" t="s">
        <v>351</v>
      </c>
      <c r="G670" s="78" t="s">
        <v>668</v>
      </c>
      <c r="H670" s="79" t="s">
        <v>151</v>
      </c>
      <c r="I670" s="80" t="s">
        <v>152</v>
      </c>
      <c r="J670" s="80" t="s">
        <v>454</v>
      </c>
      <c r="K670" s="72">
        <v>0</v>
      </c>
      <c r="L670" s="73">
        <v>0</v>
      </c>
      <c r="M670" s="74">
        <v>0</v>
      </c>
    </row>
    <row r="671" spans="2:13" x14ac:dyDescent="0.3">
      <c r="B671" s="77" t="s">
        <v>28</v>
      </c>
      <c r="C671" s="77" t="s">
        <v>776</v>
      </c>
      <c r="D671" s="77" t="s">
        <v>823</v>
      </c>
      <c r="E671" s="77" t="s">
        <v>824</v>
      </c>
      <c r="F671" s="77" t="s">
        <v>351</v>
      </c>
      <c r="G671" s="78" t="s">
        <v>668</v>
      </c>
      <c r="H671" s="79" t="s">
        <v>151</v>
      </c>
      <c r="I671" s="80" t="s">
        <v>152</v>
      </c>
      <c r="J671" s="80" t="s">
        <v>454</v>
      </c>
      <c r="K671" s="72">
        <v>0</v>
      </c>
      <c r="L671" s="73">
        <v>0</v>
      </c>
      <c r="M671" s="74" t="s">
        <v>114</v>
      </c>
    </row>
    <row r="672" spans="2:13" x14ac:dyDescent="0.3">
      <c r="B672" s="77" t="s">
        <v>28</v>
      </c>
      <c r="C672" s="77" t="s">
        <v>776</v>
      </c>
      <c r="D672" s="77" t="s">
        <v>825</v>
      </c>
      <c r="E672" s="77" t="s">
        <v>826</v>
      </c>
      <c r="F672" s="77" t="s">
        <v>351</v>
      </c>
      <c r="G672" s="78" t="s">
        <v>668</v>
      </c>
      <c r="H672" s="79" t="s">
        <v>151</v>
      </c>
      <c r="I672" s="80" t="s">
        <v>152</v>
      </c>
      <c r="J672" s="80" t="s">
        <v>454</v>
      </c>
      <c r="K672" s="72">
        <v>50</v>
      </c>
      <c r="L672" s="73">
        <v>0</v>
      </c>
      <c r="M672" s="74">
        <v>0</v>
      </c>
    </row>
    <row r="673" spans="2:13" x14ac:dyDescent="0.3">
      <c r="B673" s="77" t="s">
        <v>28</v>
      </c>
      <c r="C673" s="77" t="s">
        <v>776</v>
      </c>
      <c r="D673" s="77" t="s">
        <v>827</v>
      </c>
      <c r="E673" s="77" t="s">
        <v>828</v>
      </c>
      <c r="F673" s="77" t="s">
        <v>351</v>
      </c>
      <c r="G673" s="78" t="s">
        <v>668</v>
      </c>
      <c r="H673" s="79" t="s">
        <v>151</v>
      </c>
      <c r="I673" s="80" t="s">
        <v>152</v>
      </c>
      <c r="J673" s="80" t="s">
        <v>454</v>
      </c>
      <c r="K673" s="72">
        <v>0</v>
      </c>
      <c r="L673" s="73">
        <v>0</v>
      </c>
      <c r="M673" s="74">
        <v>0</v>
      </c>
    </row>
    <row r="674" spans="2:13" x14ac:dyDescent="0.3">
      <c r="B674" s="77" t="s">
        <v>28</v>
      </c>
      <c r="C674" s="77" t="s">
        <v>776</v>
      </c>
      <c r="D674" s="77" t="s">
        <v>829</v>
      </c>
      <c r="E674" s="77" t="s">
        <v>830</v>
      </c>
      <c r="F674" s="77" t="s">
        <v>351</v>
      </c>
      <c r="G674" s="78" t="s">
        <v>668</v>
      </c>
      <c r="H674" s="79" t="s">
        <v>151</v>
      </c>
      <c r="I674" s="80" t="s">
        <v>152</v>
      </c>
      <c r="J674" s="80" t="s">
        <v>454</v>
      </c>
      <c r="K674" s="72">
        <v>0</v>
      </c>
      <c r="L674" s="73" t="s">
        <v>114</v>
      </c>
      <c r="M674" s="74" t="s">
        <v>114</v>
      </c>
    </row>
    <row r="675" spans="2:13" x14ac:dyDescent="0.3">
      <c r="B675" s="77" t="s">
        <v>28</v>
      </c>
      <c r="C675" s="77" t="s">
        <v>776</v>
      </c>
      <c r="D675" s="77" t="s">
        <v>831</v>
      </c>
      <c r="E675" s="77" t="s">
        <v>832</v>
      </c>
      <c r="F675" s="77" t="s">
        <v>351</v>
      </c>
      <c r="G675" s="78" t="s">
        <v>668</v>
      </c>
      <c r="H675" s="79" t="s">
        <v>151</v>
      </c>
      <c r="I675" s="80" t="s">
        <v>152</v>
      </c>
      <c r="J675" s="80" t="s">
        <v>454</v>
      </c>
      <c r="K675" s="72">
        <v>0</v>
      </c>
      <c r="L675" s="73" t="s">
        <v>114</v>
      </c>
      <c r="M675" s="74">
        <v>0</v>
      </c>
    </row>
    <row r="676" spans="2:13" x14ac:dyDescent="0.3">
      <c r="B676" s="77" t="s">
        <v>28</v>
      </c>
      <c r="C676" s="77" t="s">
        <v>776</v>
      </c>
      <c r="D676" s="77" t="s">
        <v>833</v>
      </c>
      <c r="E676" s="77" t="s">
        <v>834</v>
      </c>
      <c r="F676" s="77" t="s">
        <v>351</v>
      </c>
      <c r="G676" s="78" t="s">
        <v>668</v>
      </c>
      <c r="H676" s="79" t="s">
        <v>151</v>
      </c>
      <c r="I676" s="80" t="s">
        <v>152</v>
      </c>
      <c r="J676" s="80" t="s">
        <v>454</v>
      </c>
      <c r="K676" s="72">
        <v>0</v>
      </c>
      <c r="L676" s="73" t="s">
        <v>114</v>
      </c>
      <c r="M676" s="74">
        <v>0</v>
      </c>
    </row>
    <row r="677" spans="2:13" x14ac:dyDescent="0.3">
      <c r="B677" s="77" t="s">
        <v>28</v>
      </c>
      <c r="C677" s="77" t="s">
        <v>835</v>
      </c>
      <c r="D677" s="77" t="s">
        <v>836</v>
      </c>
      <c r="E677" s="77" t="s">
        <v>837</v>
      </c>
      <c r="F677" s="77" t="s">
        <v>344</v>
      </c>
      <c r="G677" s="78" t="s">
        <v>668</v>
      </c>
      <c r="H677" s="79" t="s">
        <v>151</v>
      </c>
      <c r="I677" s="80" t="s">
        <v>152</v>
      </c>
      <c r="J677" s="80" t="s">
        <v>454</v>
      </c>
      <c r="K677" s="72">
        <v>0</v>
      </c>
      <c r="L677" s="73" t="s">
        <v>114</v>
      </c>
      <c r="M677" s="74" t="s">
        <v>114</v>
      </c>
    </row>
    <row r="678" spans="2:13" x14ac:dyDescent="0.3">
      <c r="B678" s="77" t="s">
        <v>28</v>
      </c>
      <c r="C678" s="77" t="s">
        <v>835</v>
      </c>
      <c r="D678" s="77" t="s">
        <v>838</v>
      </c>
      <c r="E678" s="77" t="s">
        <v>839</v>
      </c>
      <c r="F678" s="77" t="s">
        <v>344</v>
      </c>
      <c r="G678" s="78" t="s">
        <v>668</v>
      </c>
      <c r="H678" s="79" t="s">
        <v>151</v>
      </c>
      <c r="I678" s="80" t="s">
        <v>152</v>
      </c>
      <c r="J678" s="80" t="s">
        <v>51</v>
      </c>
      <c r="K678" s="72">
        <v>33.333333333333336</v>
      </c>
      <c r="L678" s="73" t="s">
        <v>114</v>
      </c>
      <c r="M678" s="74" t="s">
        <v>114</v>
      </c>
    </row>
    <row r="679" spans="2:13" x14ac:dyDescent="0.3">
      <c r="B679" s="77" t="s">
        <v>28</v>
      </c>
      <c r="C679" s="77" t="s">
        <v>835</v>
      </c>
      <c r="D679" s="77" t="s">
        <v>840</v>
      </c>
      <c r="E679" s="77" t="s">
        <v>431</v>
      </c>
      <c r="F679" s="77" t="s">
        <v>351</v>
      </c>
      <c r="G679" s="78" t="s">
        <v>668</v>
      </c>
      <c r="H679" s="79" t="s">
        <v>152</v>
      </c>
      <c r="I679" s="80" t="s">
        <v>6</v>
      </c>
      <c r="J679" s="80" t="s">
        <v>6</v>
      </c>
      <c r="K679" s="72" t="s">
        <v>114</v>
      </c>
      <c r="L679" s="73" t="s">
        <v>6</v>
      </c>
      <c r="M679" s="74" t="s">
        <v>114</v>
      </c>
    </row>
    <row r="680" spans="2:13" x14ac:dyDescent="0.3">
      <c r="B680" s="77" t="s">
        <v>28</v>
      </c>
      <c r="C680" s="77" t="s">
        <v>835</v>
      </c>
      <c r="D680" s="77" t="s">
        <v>841</v>
      </c>
      <c r="E680" s="77" t="s">
        <v>842</v>
      </c>
      <c r="F680" s="77" t="s">
        <v>351</v>
      </c>
      <c r="G680" s="78" t="s">
        <v>668</v>
      </c>
      <c r="H680" s="79" t="s">
        <v>151</v>
      </c>
      <c r="I680" s="80" t="s">
        <v>152</v>
      </c>
      <c r="J680" s="80" t="s">
        <v>454</v>
      </c>
      <c r="K680" s="72">
        <v>100</v>
      </c>
      <c r="L680" s="73" t="s">
        <v>114</v>
      </c>
      <c r="M680" s="74" t="s">
        <v>114</v>
      </c>
    </row>
    <row r="681" spans="2:13" x14ac:dyDescent="0.3">
      <c r="B681" s="77" t="s">
        <v>28</v>
      </c>
      <c r="C681" s="77" t="s">
        <v>835</v>
      </c>
      <c r="D681" s="77" t="s">
        <v>843</v>
      </c>
      <c r="E681" s="77" t="s">
        <v>844</v>
      </c>
      <c r="F681" s="77" t="s">
        <v>351</v>
      </c>
      <c r="G681" s="78" t="s">
        <v>668</v>
      </c>
      <c r="H681" s="79" t="s">
        <v>151</v>
      </c>
      <c r="I681" s="80" t="s">
        <v>152</v>
      </c>
      <c r="J681" s="80" t="s">
        <v>51</v>
      </c>
      <c r="K681" s="72">
        <v>0</v>
      </c>
      <c r="L681" s="73" t="s">
        <v>114</v>
      </c>
      <c r="M681" s="74">
        <v>0</v>
      </c>
    </row>
    <row r="682" spans="2:13" x14ac:dyDescent="0.3">
      <c r="B682" s="77" t="s">
        <v>28</v>
      </c>
      <c r="C682" s="77" t="s">
        <v>777</v>
      </c>
      <c r="D682" s="77" t="s">
        <v>849</v>
      </c>
      <c r="E682" s="77" t="s">
        <v>850</v>
      </c>
      <c r="F682" s="77" t="s">
        <v>344</v>
      </c>
      <c r="G682" s="78" t="s">
        <v>668</v>
      </c>
      <c r="H682" s="79" t="s">
        <v>151</v>
      </c>
      <c r="I682" s="80" t="s">
        <v>152</v>
      </c>
      <c r="J682" s="80" t="s">
        <v>454</v>
      </c>
      <c r="K682" s="72">
        <v>50</v>
      </c>
      <c r="L682" s="73" t="s">
        <v>114</v>
      </c>
      <c r="M682" s="74" t="s">
        <v>114</v>
      </c>
    </row>
    <row r="683" spans="2:13" x14ac:dyDescent="0.3">
      <c r="B683" s="77" t="s">
        <v>28</v>
      </c>
      <c r="C683" s="77" t="s">
        <v>777</v>
      </c>
      <c r="D683" s="77" t="s">
        <v>851</v>
      </c>
      <c r="E683" s="77" t="s">
        <v>852</v>
      </c>
      <c r="F683" s="77" t="s">
        <v>344</v>
      </c>
      <c r="G683" s="78" t="s">
        <v>668</v>
      </c>
      <c r="H683" s="79" t="s">
        <v>151</v>
      </c>
      <c r="I683" s="80" t="s">
        <v>152</v>
      </c>
      <c r="J683" s="80" t="s">
        <v>454</v>
      </c>
      <c r="K683" s="72">
        <v>50</v>
      </c>
      <c r="L683" s="73" t="s">
        <v>114</v>
      </c>
      <c r="M683" s="74" t="s">
        <v>114</v>
      </c>
    </row>
    <row r="684" spans="2:13" x14ac:dyDescent="0.3">
      <c r="B684" s="77" t="s">
        <v>28</v>
      </c>
      <c r="C684" s="77" t="s">
        <v>777</v>
      </c>
      <c r="D684" s="77" t="s">
        <v>853</v>
      </c>
      <c r="E684" s="77" t="s">
        <v>854</v>
      </c>
      <c r="F684" s="77" t="s">
        <v>351</v>
      </c>
      <c r="G684" s="78" t="s">
        <v>668</v>
      </c>
      <c r="H684" s="79" t="s">
        <v>151</v>
      </c>
      <c r="I684" s="80" t="s">
        <v>152</v>
      </c>
      <c r="J684" s="80" t="s">
        <v>454</v>
      </c>
      <c r="K684" s="72">
        <v>50</v>
      </c>
      <c r="L684" s="73">
        <v>0</v>
      </c>
      <c r="M684" s="74" t="s">
        <v>114</v>
      </c>
    </row>
    <row r="685" spans="2:13" x14ac:dyDescent="0.3">
      <c r="B685" s="77" t="s">
        <v>28</v>
      </c>
      <c r="C685" s="77" t="s">
        <v>777</v>
      </c>
      <c r="D685" s="77" t="s">
        <v>855</v>
      </c>
      <c r="E685" s="77" t="s">
        <v>856</v>
      </c>
      <c r="F685" s="77" t="s">
        <v>351</v>
      </c>
      <c r="G685" s="78" t="s">
        <v>668</v>
      </c>
      <c r="H685" s="79" t="s">
        <v>151</v>
      </c>
      <c r="I685" s="80" t="s">
        <v>152</v>
      </c>
      <c r="J685" s="80" t="s">
        <v>454</v>
      </c>
      <c r="K685" s="72">
        <v>50</v>
      </c>
      <c r="L685" s="73">
        <v>0</v>
      </c>
      <c r="M685" s="74" t="s">
        <v>114</v>
      </c>
    </row>
    <row r="686" spans="2:13" x14ac:dyDescent="0.3">
      <c r="B686" s="77" t="s">
        <v>28</v>
      </c>
      <c r="C686" s="77" t="s">
        <v>777</v>
      </c>
      <c r="D686" s="77" t="s">
        <v>857</v>
      </c>
      <c r="E686" s="77" t="s">
        <v>858</v>
      </c>
      <c r="F686" s="77" t="s">
        <v>344</v>
      </c>
      <c r="G686" s="78" t="s">
        <v>668</v>
      </c>
      <c r="H686" s="79" t="s">
        <v>151</v>
      </c>
      <c r="I686" s="80" t="s">
        <v>152</v>
      </c>
      <c r="J686" s="80" t="s">
        <v>51</v>
      </c>
      <c r="K686" s="72">
        <v>50</v>
      </c>
      <c r="L686" s="73" t="s">
        <v>114</v>
      </c>
      <c r="M686" s="74" t="s">
        <v>114</v>
      </c>
    </row>
    <row r="687" spans="2:13" x14ac:dyDescent="0.3">
      <c r="B687" s="77" t="s">
        <v>28</v>
      </c>
      <c r="C687" s="77" t="s">
        <v>777</v>
      </c>
      <c r="D687" s="77" t="s">
        <v>859</v>
      </c>
      <c r="E687" s="77" t="s">
        <v>860</v>
      </c>
      <c r="F687" s="77" t="s">
        <v>351</v>
      </c>
      <c r="G687" s="78" t="s">
        <v>668</v>
      </c>
      <c r="H687" s="79" t="s">
        <v>151</v>
      </c>
      <c r="I687" s="80" t="s">
        <v>152</v>
      </c>
      <c r="J687" s="80" t="s">
        <v>51</v>
      </c>
      <c r="K687" s="72">
        <v>16.666666666666668</v>
      </c>
      <c r="L687" s="73" t="s">
        <v>114</v>
      </c>
      <c r="M687" s="74">
        <v>0</v>
      </c>
    </row>
    <row r="688" spans="2:13" x14ac:dyDescent="0.3">
      <c r="B688" s="77" t="s">
        <v>28</v>
      </c>
      <c r="C688" s="77" t="s">
        <v>778</v>
      </c>
      <c r="D688" s="77" t="s">
        <v>863</v>
      </c>
      <c r="E688" s="77" t="s">
        <v>864</v>
      </c>
      <c r="F688" s="77" t="s">
        <v>351</v>
      </c>
      <c r="G688" s="78" t="s">
        <v>668</v>
      </c>
      <c r="H688" s="79" t="s">
        <v>151</v>
      </c>
      <c r="I688" s="80" t="s">
        <v>152</v>
      </c>
      <c r="J688" s="80" t="s">
        <v>454</v>
      </c>
      <c r="K688" s="72">
        <v>0</v>
      </c>
      <c r="L688" s="73" t="s">
        <v>114</v>
      </c>
      <c r="M688" s="74" t="s">
        <v>114</v>
      </c>
    </row>
    <row r="689" spans="2:13" x14ac:dyDescent="0.3">
      <c r="B689" s="77" t="s">
        <v>28</v>
      </c>
      <c r="C689" s="77" t="s">
        <v>778</v>
      </c>
      <c r="D689" s="77" t="s">
        <v>867</v>
      </c>
      <c r="E689" s="77" t="s">
        <v>868</v>
      </c>
      <c r="F689" s="77" t="s">
        <v>351</v>
      </c>
      <c r="G689" s="78" t="s">
        <v>668</v>
      </c>
      <c r="H689" s="79" t="s">
        <v>151</v>
      </c>
      <c r="I689" s="80" t="s">
        <v>152</v>
      </c>
      <c r="J689" s="80" t="s">
        <v>454</v>
      </c>
      <c r="K689" s="72">
        <v>100</v>
      </c>
      <c r="L689" s="73" t="s">
        <v>114</v>
      </c>
      <c r="M689" s="74" t="s">
        <v>114</v>
      </c>
    </row>
    <row r="690" spans="2:13" x14ac:dyDescent="0.3">
      <c r="B690" s="77" t="s">
        <v>28</v>
      </c>
      <c r="C690" s="77" t="s">
        <v>778</v>
      </c>
      <c r="D690" s="77" t="s">
        <v>873</v>
      </c>
      <c r="E690" s="77" t="s">
        <v>874</v>
      </c>
      <c r="F690" s="77" t="s">
        <v>344</v>
      </c>
      <c r="G690" s="78" t="s">
        <v>668</v>
      </c>
      <c r="H690" s="79" t="s">
        <v>151</v>
      </c>
      <c r="I690" s="80" t="s">
        <v>152</v>
      </c>
      <c r="J690" s="80" t="s">
        <v>454</v>
      </c>
      <c r="K690" s="72">
        <v>100</v>
      </c>
      <c r="L690" s="73" t="s">
        <v>114</v>
      </c>
      <c r="M690" s="74" t="s">
        <v>114</v>
      </c>
    </row>
    <row r="691" spans="2:13" x14ac:dyDescent="0.3">
      <c r="B691" s="77" t="s">
        <v>28</v>
      </c>
      <c r="C691" s="77" t="s">
        <v>778</v>
      </c>
      <c r="D691" s="77" t="s">
        <v>875</v>
      </c>
      <c r="E691" s="77" t="s">
        <v>876</v>
      </c>
      <c r="F691" s="77" t="s">
        <v>351</v>
      </c>
      <c r="G691" s="78" t="s">
        <v>668</v>
      </c>
      <c r="H691" s="79" t="s">
        <v>151</v>
      </c>
      <c r="I691" s="80" t="s">
        <v>152</v>
      </c>
      <c r="J691" s="80" t="s">
        <v>454</v>
      </c>
      <c r="K691" s="72">
        <v>50</v>
      </c>
      <c r="L691" s="73">
        <v>0</v>
      </c>
      <c r="M691" s="74">
        <v>0</v>
      </c>
    </row>
    <row r="692" spans="2:13" x14ac:dyDescent="0.3">
      <c r="B692" s="77" t="s">
        <v>28</v>
      </c>
      <c r="C692" s="77" t="s">
        <v>779</v>
      </c>
      <c r="D692" s="77" t="s">
        <v>877</v>
      </c>
      <c r="E692" s="77" t="s">
        <v>878</v>
      </c>
      <c r="F692" s="77" t="s">
        <v>351</v>
      </c>
      <c r="G692" s="78" t="s">
        <v>668</v>
      </c>
      <c r="H692" s="79" t="s">
        <v>151</v>
      </c>
      <c r="I692" s="80" t="s">
        <v>152</v>
      </c>
      <c r="J692" s="80" t="s">
        <v>51</v>
      </c>
      <c r="K692" s="72">
        <v>66.666666666666671</v>
      </c>
      <c r="L692" s="73">
        <v>0</v>
      </c>
      <c r="M692" s="74" t="s">
        <v>114</v>
      </c>
    </row>
    <row r="693" spans="2:13" x14ac:dyDescent="0.3">
      <c r="B693" s="77" t="s">
        <v>28</v>
      </c>
      <c r="C693" s="77" t="s">
        <v>779</v>
      </c>
      <c r="D693" s="77" t="s">
        <v>885</v>
      </c>
      <c r="E693" s="77" t="s">
        <v>886</v>
      </c>
      <c r="F693" s="77" t="s">
        <v>351</v>
      </c>
      <c r="G693" s="78" t="s">
        <v>668</v>
      </c>
      <c r="H693" s="79" t="s">
        <v>152</v>
      </c>
      <c r="I693" s="80" t="s">
        <v>6</v>
      </c>
      <c r="J693" s="80" t="s">
        <v>6</v>
      </c>
      <c r="K693" s="72" t="s">
        <v>114</v>
      </c>
      <c r="L693" s="73" t="s">
        <v>6</v>
      </c>
      <c r="M693" s="74" t="s">
        <v>114</v>
      </c>
    </row>
    <row r="694" spans="2:13" x14ac:dyDescent="0.3">
      <c r="B694" s="77" t="s">
        <v>28</v>
      </c>
      <c r="C694" s="77" t="s">
        <v>779</v>
      </c>
      <c r="D694" s="77" t="s">
        <v>887</v>
      </c>
      <c r="E694" s="77" t="s">
        <v>888</v>
      </c>
      <c r="F694" s="77" t="s">
        <v>351</v>
      </c>
      <c r="G694" s="78" t="s">
        <v>668</v>
      </c>
      <c r="H694" s="79" t="s">
        <v>152</v>
      </c>
      <c r="I694" s="80" t="s">
        <v>6</v>
      </c>
      <c r="J694" s="80" t="s">
        <v>6</v>
      </c>
      <c r="K694" s="72" t="s">
        <v>114</v>
      </c>
      <c r="L694" s="73" t="s">
        <v>6</v>
      </c>
      <c r="M694" s="74" t="s">
        <v>114</v>
      </c>
    </row>
    <row r="695" spans="2:13" x14ac:dyDescent="0.3">
      <c r="B695" s="77" t="s">
        <v>28</v>
      </c>
      <c r="C695" s="77" t="s">
        <v>779</v>
      </c>
      <c r="D695" s="77" t="s">
        <v>889</v>
      </c>
      <c r="E695" s="77" t="s">
        <v>890</v>
      </c>
      <c r="F695" s="77" t="s">
        <v>344</v>
      </c>
      <c r="G695" s="78" t="s">
        <v>668</v>
      </c>
      <c r="H695" s="79" t="s">
        <v>151</v>
      </c>
      <c r="I695" s="80" t="s">
        <v>152</v>
      </c>
      <c r="J695" s="80" t="s">
        <v>454</v>
      </c>
      <c r="K695" s="72">
        <v>100</v>
      </c>
      <c r="L695" s="73" t="s">
        <v>114</v>
      </c>
      <c r="M695" s="74" t="s">
        <v>114</v>
      </c>
    </row>
    <row r="696" spans="2:13" x14ac:dyDescent="0.3">
      <c r="B696" s="77" t="s">
        <v>28</v>
      </c>
      <c r="C696" s="77" t="s">
        <v>779</v>
      </c>
      <c r="D696" s="77" t="s">
        <v>891</v>
      </c>
      <c r="E696" s="77" t="s">
        <v>892</v>
      </c>
      <c r="F696" s="77" t="s">
        <v>351</v>
      </c>
      <c r="G696" s="78" t="s">
        <v>668</v>
      </c>
      <c r="H696" s="79" t="s">
        <v>151</v>
      </c>
      <c r="I696" s="80" t="s">
        <v>152</v>
      </c>
      <c r="J696" s="80" t="s">
        <v>454</v>
      </c>
      <c r="K696" s="72">
        <v>50</v>
      </c>
      <c r="L696" s="73" t="s">
        <v>114</v>
      </c>
      <c r="M696" s="74" t="s">
        <v>114</v>
      </c>
    </row>
    <row r="697" spans="2:13" x14ac:dyDescent="0.3">
      <c r="B697" s="77" t="s">
        <v>28</v>
      </c>
      <c r="C697" s="77" t="s">
        <v>779</v>
      </c>
      <c r="D697" s="77" t="s">
        <v>893</v>
      </c>
      <c r="E697" s="77" t="s">
        <v>894</v>
      </c>
      <c r="F697" s="77" t="s">
        <v>351</v>
      </c>
      <c r="G697" s="78" t="s">
        <v>668</v>
      </c>
      <c r="H697" s="79" t="s">
        <v>151</v>
      </c>
      <c r="I697" s="80" t="s">
        <v>152</v>
      </c>
      <c r="J697" s="80" t="s">
        <v>454</v>
      </c>
      <c r="K697" s="72">
        <v>50</v>
      </c>
      <c r="L697" s="73">
        <v>0</v>
      </c>
      <c r="M697" s="74">
        <v>0</v>
      </c>
    </row>
    <row r="698" spans="2:13" x14ac:dyDescent="0.3">
      <c r="B698" s="77" t="s">
        <v>29</v>
      </c>
      <c r="C698" s="77" t="s">
        <v>776</v>
      </c>
      <c r="D698" s="77" t="s">
        <v>815</v>
      </c>
      <c r="E698" s="77" t="s">
        <v>816</v>
      </c>
      <c r="F698" s="77" t="s">
        <v>351</v>
      </c>
      <c r="G698" s="78" t="s">
        <v>668</v>
      </c>
      <c r="H698" s="79" t="s">
        <v>151</v>
      </c>
      <c r="I698" s="80" t="s">
        <v>152</v>
      </c>
      <c r="J698" s="80" t="s">
        <v>454</v>
      </c>
      <c r="K698" s="72">
        <v>0</v>
      </c>
      <c r="L698" s="73" t="s">
        <v>114</v>
      </c>
      <c r="M698" s="74">
        <v>0</v>
      </c>
    </row>
    <row r="699" spans="2:13" x14ac:dyDescent="0.3">
      <c r="B699" s="77" t="s">
        <v>29</v>
      </c>
      <c r="C699" s="77" t="s">
        <v>776</v>
      </c>
      <c r="D699" s="77" t="s">
        <v>817</v>
      </c>
      <c r="E699" s="77" t="s">
        <v>818</v>
      </c>
      <c r="F699" s="77" t="s">
        <v>351</v>
      </c>
      <c r="G699" s="78" t="s">
        <v>668</v>
      </c>
      <c r="H699" s="79" t="s">
        <v>151</v>
      </c>
      <c r="I699" s="80" t="s">
        <v>152</v>
      </c>
      <c r="J699" s="80" t="s">
        <v>454</v>
      </c>
      <c r="K699" s="72">
        <v>50</v>
      </c>
      <c r="L699" s="73" t="s">
        <v>114</v>
      </c>
      <c r="M699" s="74">
        <v>0</v>
      </c>
    </row>
    <row r="700" spans="2:13" x14ac:dyDescent="0.3">
      <c r="B700" s="77" t="s">
        <v>29</v>
      </c>
      <c r="C700" s="77" t="s">
        <v>776</v>
      </c>
      <c r="D700" s="77" t="s">
        <v>819</v>
      </c>
      <c r="E700" s="77" t="s">
        <v>820</v>
      </c>
      <c r="F700" s="77" t="s">
        <v>351</v>
      </c>
      <c r="G700" s="78" t="s">
        <v>668</v>
      </c>
      <c r="H700" s="79" t="s">
        <v>151</v>
      </c>
      <c r="I700" s="80" t="s">
        <v>152</v>
      </c>
      <c r="J700" s="80" t="s">
        <v>454</v>
      </c>
      <c r="K700" s="72">
        <v>0</v>
      </c>
      <c r="L700" s="73">
        <v>0</v>
      </c>
      <c r="M700" s="74">
        <v>0</v>
      </c>
    </row>
    <row r="701" spans="2:13" x14ac:dyDescent="0.3">
      <c r="B701" s="77" t="s">
        <v>29</v>
      </c>
      <c r="C701" s="77" t="s">
        <v>776</v>
      </c>
      <c r="D701" s="77" t="s">
        <v>823</v>
      </c>
      <c r="E701" s="77" t="s">
        <v>824</v>
      </c>
      <c r="F701" s="77" t="s">
        <v>351</v>
      </c>
      <c r="G701" s="78" t="s">
        <v>668</v>
      </c>
      <c r="H701" s="79" t="s">
        <v>151</v>
      </c>
      <c r="I701" s="80" t="s">
        <v>152</v>
      </c>
      <c r="J701" s="80" t="s">
        <v>454</v>
      </c>
      <c r="K701" s="72">
        <v>0</v>
      </c>
      <c r="L701" s="73" t="s">
        <v>114</v>
      </c>
      <c r="M701" s="74">
        <v>0</v>
      </c>
    </row>
    <row r="702" spans="2:13" x14ac:dyDescent="0.3">
      <c r="B702" s="77" t="s">
        <v>29</v>
      </c>
      <c r="C702" s="77" t="s">
        <v>776</v>
      </c>
      <c r="D702" s="77" t="s">
        <v>825</v>
      </c>
      <c r="E702" s="77" t="s">
        <v>826</v>
      </c>
      <c r="F702" s="77" t="s">
        <v>351</v>
      </c>
      <c r="G702" s="78" t="s">
        <v>668</v>
      </c>
      <c r="H702" s="79" t="s">
        <v>151</v>
      </c>
      <c r="I702" s="80" t="s">
        <v>152</v>
      </c>
      <c r="J702" s="80" t="s">
        <v>454</v>
      </c>
      <c r="K702" s="72">
        <v>50</v>
      </c>
      <c r="L702" s="73" t="s">
        <v>114</v>
      </c>
      <c r="M702" s="74">
        <v>0</v>
      </c>
    </row>
    <row r="703" spans="2:13" x14ac:dyDescent="0.3">
      <c r="B703" s="77" t="s">
        <v>29</v>
      </c>
      <c r="C703" s="77" t="s">
        <v>776</v>
      </c>
      <c r="D703" s="77" t="s">
        <v>827</v>
      </c>
      <c r="E703" s="77" t="s">
        <v>828</v>
      </c>
      <c r="F703" s="77" t="s">
        <v>351</v>
      </c>
      <c r="G703" s="78" t="s">
        <v>668</v>
      </c>
      <c r="H703" s="79" t="s">
        <v>151</v>
      </c>
      <c r="I703" s="80" t="s">
        <v>152</v>
      </c>
      <c r="J703" s="80" t="s">
        <v>454</v>
      </c>
      <c r="K703" s="72">
        <v>0</v>
      </c>
      <c r="L703" s="73" t="s">
        <v>114</v>
      </c>
      <c r="M703" s="74" t="s">
        <v>114</v>
      </c>
    </row>
    <row r="704" spans="2:13" x14ac:dyDescent="0.3">
      <c r="B704" s="77" t="s">
        <v>29</v>
      </c>
      <c r="C704" s="77" t="s">
        <v>776</v>
      </c>
      <c r="D704" s="77" t="s">
        <v>829</v>
      </c>
      <c r="E704" s="77" t="s">
        <v>830</v>
      </c>
      <c r="F704" s="77" t="s">
        <v>351</v>
      </c>
      <c r="G704" s="78" t="s">
        <v>668</v>
      </c>
      <c r="H704" s="79" t="s">
        <v>151</v>
      </c>
      <c r="I704" s="80" t="s">
        <v>152</v>
      </c>
      <c r="J704" s="80" t="s">
        <v>454</v>
      </c>
      <c r="K704" s="72">
        <v>0</v>
      </c>
      <c r="L704" s="73" t="s">
        <v>114</v>
      </c>
      <c r="M704" s="74" t="s">
        <v>114</v>
      </c>
    </row>
    <row r="705" spans="2:13" x14ac:dyDescent="0.3">
      <c r="B705" s="77" t="s">
        <v>29</v>
      </c>
      <c r="C705" s="77" t="s">
        <v>776</v>
      </c>
      <c r="D705" s="77" t="s">
        <v>831</v>
      </c>
      <c r="E705" s="77" t="s">
        <v>832</v>
      </c>
      <c r="F705" s="77" t="s">
        <v>351</v>
      </c>
      <c r="G705" s="78" t="s">
        <v>668</v>
      </c>
      <c r="H705" s="79" t="s">
        <v>151</v>
      </c>
      <c r="I705" s="80" t="s">
        <v>152</v>
      </c>
      <c r="J705" s="80" t="s">
        <v>454</v>
      </c>
      <c r="K705" s="72">
        <v>0</v>
      </c>
      <c r="L705" s="73" t="s">
        <v>114</v>
      </c>
      <c r="M705" s="74" t="s">
        <v>114</v>
      </c>
    </row>
    <row r="706" spans="2:13" x14ac:dyDescent="0.3">
      <c r="B706" s="77" t="s">
        <v>29</v>
      </c>
      <c r="C706" s="77" t="s">
        <v>776</v>
      </c>
      <c r="D706" s="77" t="s">
        <v>833</v>
      </c>
      <c r="E706" s="77" t="s">
        <v>834</v>
      </c>
      <c r="F706" s="77" t="s">
        <v>351</v>
      </c>
      <c r="G706" s="78" t="s">
        <v>668</v>
      </c>
      <c r="H706" s="79" t="s">
        <v>151</v>
      </c>
      <c r="I706" s="80" t="s">
        <v>152</v>
      </c>
      <c r="J706" s="80" t="s">
        <v>454</v>
      </c>
      <c r="K706" s="72">
        <v>0</v>
      </c>
      <c r="L706" s="73" t="s">
        <v>114</v>
      </c>
      <c r="M706" s="74" t="s">
        <v>114</v>
      </c>
    </row>
    <row r="707" spans="2:13" x14ac:dyDescent="0.3">
      <c r="B707" s="77" t="s">
        <v>29</v>
      </c>
      <c r="C707" s="77" t="s">
        <v>835</v>
      </c>
      <c r="D707" s="77" t="s">
        <v>836</v>
      </c>
      <c r="E707" s="77" t="s">
        <v>837</v>
      </c>
      <c r="F707" s="77" t="s">
        <v>344</v>
      </c>
      <c r="G707" s="78" t="s">
        <v>668</v>
      </c>
      <c r="H707" s="79" t="s">
        <v>151</v>
      </c>
      <c r="I707" s="80" t="s">
        <v>152</v>
      </c>
      <c r="J707" s="80" t="s">
        <v>454</v>
      </c>
      <c r="K707" s="72">
        <v>0</v>
      </c>
      <c r="L707" s="73" t="s">
        <v>114</v>
      </c>
      <c r="M707" s="74" t="s">
        <v>114</v>
      </c>
    </row>
    <row r="708" spans="2:13" x14ac:dyDescent="0.3">
      <c r="B708" s="77" t="s">
        <v>29</v>
      </c>
      <c r="C708" s="77" t="s">
        <v>835</v>
      </c>
      <c r="D708" s="77" t="s">
        <v>838</v>
      </c>
      <c r="E708" s="77" t="s">
        <v>839</v>
      </c>
      <c r="F708" s="77" t="s">
        <v>344</v>
      </c>
      <c r="G708" s="78" t="s">
        <v>668</v>
      </c>
      <c r="H708" s="79" t="s">
        <v>151</v>
      </c>
      <c r="I708" s="80" t="s">
        <v>152</v>
      </c>
      <c r="J708" s="80" t="s">
        <v>52</v>
      </c>
      <c r="K708" s="72">
        <v>40</v>
      </c>
      <c r="L708" s="73" t="s">
        <v>114</v>
      </c>
      <c r="M708" s="74" t="s">
        <v>114</v>
      </c>
    </row>
    <row r="709" spans="2:13" x14ac:dyDescent="0.3">
      <c r="B709" s="77" t="s">
        <v>29</v>
      </c>
      <c r="C709" s="77" t="s">
        <v>835</v>
      </c>
      <c r="D709" s="77" t="s">
        <v>840</v>
      </c>
      <c r="E709" s="77" t="s">
        <v>431</v>
      </c>
      <c r="F709" s="77" t="s">
        <v>351</v>
      </c>
      <c r="G709" s="78" t="s">
        <v>668</v>
      </c>
      <c r="H709" s="79" t="s">
        <v>152</v>
      </c>
      <c r="I709" s="80" t="s">
        <v>6</v>
      </c>
      <c r="J709" s="80" t="s">
        <v>6</v>
      </c>
      <c r="K709" s="72" t="s">
        <v>114</v>
      </c>
      <c r="L709" s="73" t="s">
        <v>6</v>
      </c>
      <c r="M709" s="74" t="s">
        <v>114</v>
      </c>
    </row>
    <row r="710" spans="2:13" x14ac:dyDescent="0.3">
      <c r="B710" s="77" t="s">
        <v>29</v>
      </c>
      <c r="C710" s="77" t="s">
        <v>835</v>
      </c>
      <c r="D710" s="77" t="s">
        <v>841</v>
      </c>
      <c r="E710" s="77" t="s">
        <v>842</v>
      </c>
      <c r="F710" s="77" t="s">
        <v>351</v>
      </c>
      <c r="G710" s="78" t="s">
        <v>668</v>
      </c>
      <c r="H710" s="79" t="s">
        <v>151</v>
      </c>
      <c r="I710" s="80" t="s">
        <v>152</v>
      </c>
      <c r="J710" s="80" t="s">
        <v>454</v>
      </c>
      <c r="K710" s="72">
        <v>0</v>
      </c>
      <c r="L710" s="73" t="s">
        <v>114</v>
      </c>
      <c r="M710" s="74" t="s">
        <v>114</v>
      </c>
    </row>
    <row r="711" spans="2:13" x14ac:dyDescent="0.3">
      <c r="B711" s="77" t="s">
        <v>29</v>
      </c>
      <c r="C711" s="77" t="s">
        <v>835</v>
      </c>
      <c r="D711" s="77" t="s">
        <v>843</v>
      </c>
      <c r="E711" s="77" t="s">
        <v>844</v>
      </c>
      <c r="F711" s="77" t="s">
        <v>351</v>
      </c>
      <c r="G711" s="78" t="s">
        <v>668</v>
      </c>
      <c r="H711" s="79" t="s">
        <v>151</v>
      </c>
      <c r="I711" s="80" t="s">
        <v>152</v>
      </c>
      <c r="J711" s="80" t="s">
        <v>52</v>
      </c>
      <c r="K711" s="72">
        <v>20</v>
      </c>
      <c r="L711" s="73" t="s">
        <v>114</v>
      </c>
      <c r="M711" s="74" t="s">
        <v>114</v>
      </c>
    </row>
    <row r="712" spans="2:13" x14ac:dyDescent="0.3">
      <c r="B712" s="77" t="s">
        <v>29</v>
      </c>
      <c r="C712" s="77" t="s">
        <v>777</v>
      </c>
      <c r="D712" s="77" t="s">
        <v>849</v>
      </c>
      <c r="E712" s="77" t="s">
        <v>850</v>
      </c>
      <c r="F712" s="77" t="s">
        <v>344</v>
      </c>
      <c r="G712" s="78" t="s">
        <v>668</v>
      </c>
      <c r="H712" s="79" t="s">
        <v>151</v>
      </c>
      <c r="I712" s="80" t="s">
        <v>152</v>
      </c>
      <c r="J712" s="80" t="s">
        <v>454</v>
      </c>
      <c r="K712" s="72">
        <v>0</v>
      </c>
      <c r="L712" s="73" t="s">
        <v>114</v>
      </c>
      <c r="M712" s="74" t="s">
        <v>114</v>
      </c>
    </row>
    <row r="713" spans="2:13" x14ac:dyDescent="0.3">
      <c r="B713" s="77" t="s">
        <v>29</v>
      </c>
      <c r="C713" s="77" t="s">
        <v>777</v>
      </c>
      <c r="D713" s="77" t="s">
        <v>851</v>
      </c>
      <c r="E713" s="77" t="s">
        <v>852</v>
      </c>
      <c r="F713" s="77" t="s">
        <v>344</v>
      </c>
      <c r="G713" s="78" t="s">
        <v>668</v>
      </c>
      <c r="H713" s="79" t="s">
        <v>151</v>
      </c>
      <c r="I713" s="80" t="s">
        <v>152</v>
      </c>
      <c r="J713" s="80" t="s">
        <v>454</v>
      </c>
      <c r="K713" s="72">
        <v>0</v>
      </c>
      <c r="L713" s="73" t="s">
        <v>114</v>
      </c>
      <c r="M713" s="74" t="s">
        <v>114</v>
      </c>
    </row>
    <row r="714" spans="2:13" x14ac:dyDescent="0.3">
      <c r="B714" s="77" t="s">
        <v>29</v>
      </c>
      <c r="C714" s="77" t="s">
        <v>777</v>
      </c>
      <c r="D714" s="77" t="s">
        <v>853</v>
      </c>
      <c r="E714" s="77" t="s">
        <v>854</v>
      </c>
      <c r="F714" s="77" t="s">
        <v>351</v>
      </c>
      <c r="G714" s="78" t="s">
        <v>668</v>
      </c>
      <c r="H714" s="79" t="s">
        <v>151</v>
      </c>
      <c r="I714" s="80" t="s">
        <v>152</v>
      </c>
      <c r="J714" s="80" t="s">
        <v>454</v>
      </c>
      <c r="K714" s="72">
        <v>0</v>
      </c>
      <c r="L714" s="73">
        <v>0</v>
      </c>
      <c r="M714" s="74">
        <v>0</v>
      </c>
    </row>
    <row r="715" spans="2:13" x14ac:dyDescent="0.3">
      <c r="B715" s="77" t="s">
        <v>29</v>
      </c>
      <c r="C715" s="77" t="s">
        <v>777</v>
      </c>
      <c r="D715" s="77" t="s">
        <v>855</v>
      </c>
      <c r="E715" s="77" t="s">
        <v>856</v>
      </c>
      <c r="F715" s="77" t="s">
        <v>351</v>
      </c>
      <c r="G715" s="78" t="s">
        <v>668</v>
      </c>
      <c r="H715" s="79" t="s">
        <v>151</v>
      </c>
      <c r="I715" s="80" t="s">
        <v>152</v>
      </c>
      <c r="J715" s="80" t="s">
        <v>454</v>
      </c>
      <c r="K715" s="72">
        <v>0</v>
      </c>
      <c r="L715" s="73">
        <v>0</v>
      </c>
      <c r="M715" s="74">
        <v>0</v>
      </c>
    </row>
    <row r="716" spans="2:13" x14ac:dyDescent="0.3">
      <c r="B716" s="77" t="s">
        <v>29</v>
      </c>
      <c r="C716" s="77" t="s">
        <v>777</v>
      </c>
      <c r="D716" s="77" t="s">
        <v>857</v>
      </c>
      <c r="E716" s="77" t="s">
        <v>858</v>
      </c>
      <c r="F716" s="77" t="s">
        <v>344</v>
      </c>
      <c r="G716" s="78" t="s">
        <v>668</v>
      </c>
      <c r="H716" s="79" t="s">
        <v>151</v>
      </c>
      <c r="I716" s="80" t="s">
        <v>152</v>
      </c>
      <c r="J716" s="80" t="s">
        <v>454</v>
      </c>
      <c r="K716" s="72">
        <v>50</v>
      </c>
      <c r="L716" s="73" t="s">
        <v>114</v>
      </c>
      <c r="M716" s="74" t="s">
        <v>114</v>
      </c>
    </row>
    <row r="717" spans="2:13" x14ac:dyDescent="0.3">
      <c r="B717" s="77" t="s">
        <v>29</v>
      </c>
      <c r="C717" s="77" t="s">
        <v>777</v>
      </c>
      <c r="D717" s="77" t="s">
        <v>859</v>
      </c>
      <c r="E717" s="77" t="s">
        <v>860</v>
      </c>
      <c r="F717" s="77" t="s">
        <v>351</v>
      </c>
      <c r="G717" s="78" t="s">
        <v>668</v>
      </c>
      <c r="H717" s="79" t="s">
        <v>151</v>
      </c>
      <c r="I717" s="80" t="s">
        <v>152</v>
      </c>
      <c r="J717" s="80" t="s">
        <v>454</v>
      </c>
      <c r="K717" s="72">
        <v>0</v>
      </c>
      <c r="L717" s="73" t="s">
        <v>114</v>
      </c>
      <c r="M717" s="74">
        <v>0</v>
      </c>
    </row>
    <row r="718" spans="2:13" x14ac:dyDescent="0.3">
      <c r="B718" s="77" t="s">
        <v>29</v>
      </c>
      <c r="C718" s="77" t="s">
        <v>778</v>
      </c>
      <c r="D718" s="77" t="s">
        <v>863</v>
      </c>
      <c r="E718" s="77" t="s">
        <v>864</v>
      </c>
      <c r="F718" s="77" t="s">
        <v>351</v>
      </c>
      <c r="G718" s="78" t="s">
        <v>668</v>
      </c>
      <c r="H718" s="79" t="s">
        <v>151</v>
      </c>
      <c r="I718" s="80" t="s">
        <v>152</v>
      </c>
      <c r="J718" s="80" t="s">
        <v>454</v>
      </c>
      <c r="K718" s="72">
        <v>0</v>
      </c>
      <c r="L718" s="73" t="s">
        <v>114</v>
      </c>
      <c r="M718" s="74" t="s">
        <v>114</v>
      </c>
    </row>
    <row r="719" spans="2:13" x14ac:dyDescent="0.3">
      <c r="B719" s="77" t="s">
        <v>29</v>
      </c>
      <c r="C719" s="77" t="s">
        <v>778</v>
      </c>
      <c r="D719" s="77" t="s">
        <v>867</v>
      </c>
      <c r="E719" s="77" t="s">
        <v>868</v>
      </c>
      <c r="F719" s="77" t="s">
        <v>351</v>
      </c>
      <c r="G719" s="78" t="s">
        <v>668</v>
      </c>
      <c r="H719" s="79" t="s">
        <v>152</v>
      </c>
      <c r="I719" s="80" t="s">
        <v>6</v>
      </c>
      <c r="J719" s="80" t="s">
        <v>6</v>
      </c>
      <c r="K719" s="72" t="s">
        <v>114</v>
      </c>
      <c r="L719" s="73" t="s">
        <v>6</v>
      </c>
      <c r="M719" s="74" t="s">
        <v>114</v>
      </c>
    </row>
    <row r="720" spans="2:13" x14ac:dyDescent="0.3">
      <c r="B720" s="77" t="s">
        <v>29</v>
      </c>
      <c r="C720" s="77" t="s">
        <v>778</v>
      </c>
      <c r="D720" s="77" t="s">
        <v>873</v>
      </c>
      <c r="E720" s="77" t="s">
        <v>874</v>
      </c>
      <c r="F720" s="77" t="s">
        <v>344</v>
      </c>
      <c r="G720" s="78" t="s">
        <v>668</v>
      </c>
      <c r="H720" s="79" t="s">
        <v>151</v>
      </c>
      <c r="I720" s="80" t="s">
        <v>152</v>
      </c>
      <c r="J720" s="80" t="s">
        <v>454</v>
      </c>
      <c r="K720" s="72">
        <v>0</v>
      </c>
      <c r="L720" s="73" t="s">
        <v>114</v>
      </c>
      <c r="M720" s="74" t="s">
        <v>114</v>
      </c>
    </row>
    <row r="721" spans="2:13" x14ac:dyDescent="0.3">
      <c r="B721" s="77" t="s">
        <v>29</v>
      </c>
      <c r="C721" s="77" t="s">
        <v>778</v>
      </c>
      <c r="D721" s="77" t="s">
        <v>875</v>
      </c>
      <c r="E721" s="77" t="s">
        <v>876</v>
      </c>
      <c r="F721" s="77" t="s">
        <v>351</v>
      </c>
      <c r="G721" s="78" t="s">
        <v>668</v>
      </c>
      <c r="H721" s="79" t="s">
        <v>151</v>
      </c>
      <c r="I721" s="80" t="s">
        <v>152</v>
      </c>
      <c r="J721" s="80" t="s">
        <v>454</v>
      </c>
      <c r="K721" s="72">
        <v>0</v>
      </c>
      <c r="L721" s="73">
        <v>0</v>
      </c>
      <c r="M721" s="74">
        <v>0</v>
      </c>
    </row>
    <row r="722" spans="2:13" x14ac:dyDescent="0.3">
      <c r="B722" s="77" t="s">
        <v>29</v>
      </c>
      <c r="C722" s="77" t="s">
        <v>779</v>
      </c>
      <c r="D722" s="77" t="s">
        <v>877</v>
      </c>
      <c r="E722" s="77" t="s">
        <v>878</v>
      </c>
      <c r="F722" s="77" t="s">
        <v>351</v>
      </c>
      <c r="G722" s="78" t="s">
        <v>668</v>
      </c>
      <c r="H722" s="79" t="s">
        <v>151</v>
      </c>
      <c r="I722" s="80" t="s">
        <v>152</v>
      </c>
      <c r="J722" s="80" t="s">
        <v>454</v>
      </c>
      <c r="K722" s="72">
        <v>50</v>
      </c>
      <c r="L722" s="73" t="s">
        <v>114</v>
      </c>
      <c r="M722" s="74" t="s">
        <v>114</v>
      </c>
    </row>
    <row r="723" spans="2:13" x14ac:dyDescent="0.3">
      <c r="B723" s="77" t="s">
        <v>29</v>
      </c>
      <c r="C723" s="77" t="s">
        <v>779</v>
      </c>
      <c r="D723" s="77" t="s">
        <v>885</v>
      </c>
      <c r="E723" s="77" t="s">
        <v>886</v>
      </c>
      <c r="F723" s="77" t="s">
        <v>351</v>
      </c>
      <c r="G723" s="78" t="s">
        <v>668</v>
      </c>
      <c r="H723" s="79" t="s">
        <v>151</v>
      </c>
      <c r="I723" s="80" t="s">
        <v>152</v>
      </c>
      <c r="J723" s="80" t="s">
        <v>454</v>
      </c>
      <c r="K723" s="72">
        <v>50</v>
      </c>
      <c r="L723" s="73" t="s">
        <v>114</v>
      </c>
      <c r="M723" s="74">
        <v>0</v>
      </c>
    </row>
    <row r="724" spans="2:13" x14ac:dyDescent="0.3">
      <c r="B724" s="77" t="s">
        <v>29</v>
      </c>
      <c r="C724" s="77" t="s">
        <v>779</v>
      </c>
      <c r="D724" s="77" t="s">
        <v>887</v>
      </c>
      <c r="E724" s="77" t="s">
        <v>888</v>
      </c>
      <c r="F724" s="77" t="s">
        <v>351</v>
      </c>
      <c r="G724" s="78" t="s">
        <v>668</v>
      </c>
      <c r="H724" s="79" t="s">
        <v>152</v>
      </c>
      <c r="I724" s="80" t="s">
        <v>6</v>
      </c>
      <c r="J724" s="80" t="s">
        <v>6</v>
      </c>
      <c r="K724" s="72" t="s">
        <v>114</v>
      </c>
      <c r="L724" s="73" t="s">
        <v>6</v>
      </c>
      <c r="M724" s="74" t="s">
        <v>114</v>
      </c>
    </row>
    <row r="725" spans="2:13" x14ac:dyDescent="0.3">
      <c r="B725" s="77" t="s">
        <v>29</v>
      </c>
      <c r="C725" s="77" t="s">
        <v>779</v>
      </c>
      <c r="D725" s="77" t="s">
        <v>889</v>
      </c>
      <c r="E725" s="77" t="s">
        <v>890</v>
      </c>
      <c r="F725" s="77" t="s">
        <v>344</v>
      </c>
      <c r="G725" s="78" t="s">
        <v>668</v>
      </c>
      <c r="H725" s="79" t="s">
        <v>151</v>
      </c>
      <c r="I725" s="80" t="s">
        <v>152</v>
      </c>
      <c r="J725" s="80" t="s">
        <v>454</v>
      </c>
      <c r="K725" s="72">
        <v>50</v>
      </c>
      <c r="L725" s="73" t="s">
        <v>114</v>
      </c>
      <c r="M725" s="74" t="s">
        <v>114</v>
      </c>
    </row>
    <row r="726" spans="2:13" x14ac:dyDescent="0.3">
      <c r="B726" s="77" t="s">
        <v>29</v>
      </c>
      <c r="C726" s="77" t="s">
        <v>779</v>
      </c>
      <c r="D726" s="77" t="s">
        <v>891</v>
      </c>
      <c r="E726" s="77" t="s">
        <v>892</v>
      </c>
      <c r="F726" s="77" t="s">
        <v>351</v>
      </c>
      <c r="G726" s="78" t="s">
        <v>668</v>
      </c>
      <c r="H726" s="79" t="s">
        <v>151</v>
      </c>
      <c r="I726" s="80" t="s">
        <v>152</v>
      </c>
      <c r="J726" s="80" t="s">
        <v>454</v>
      </c>
      <c r="K726" s="72">
        <v>50</v>
      </c>
      <c r="L726" s="73" t="s">
        <v>114</v>
      </c>
      <c r="M726" s="74" t="s">
        <v>114</v>
      </c>
    </row>
    <row r="727" spans="2:13" x14ac:dyDescent="0.3">
      <c r="B727" s="77" t="s">
        <v>29</v>
      </c>
      <c r="C727" s="77" t="s">
        <v>779</v>
      </c>
      <c r="D727" s="77" t="s">
        <v>893</v>
      </c>
      <c r="E727" s="77" t="s">
        <v>894</v>
      </c>
      <c r="F727" s="77" t="s">
        <v>351</v>
      </c>
      <c r="G727" s="78" t="s">
        <v>668</v>
      </c>
      <c r="H727" s="79" t="s">
        <v>151</v>
      </c>
      <c r="I727" s="80" t="s">
        <v>152</v>
      </c>
      <c r="J727" s="80" t="s">
        <v>454</v>
      </c>
      <c r="K727" s="72">
        <v>0</v>
      </c>
      <c r="L727" s="73" t="s">
        <v>114</v>
      </c>
      <c r="M727" s="74" t="s">
        <v>114</v>
      </c>
    </row>
    <row r="728" spans="2:13" x14ac:dyDescent="0.3">
      <c r="B728" s="77" t="s">
        <v>30</v>
      </c>
      <c r="C728" s="77" t="s">
        <v>776</v>
      </c>
      <c r="D728" s="77" t="s">
        <v>815</v>
      </c>
      <c r="E728" s="77" t="s">
        <v>816</v>
      </c>
      <c r="F728" s="77" t="s">
        <v>351</v>
      </c>
      <c r="G728" s="78" t="s">
        <v>668</v>
      </c>
      <c r="H728" s="79" t="s">
        <v>151</v>
      </c>
      <c r="I728" s="80" t="s">
        <v>152</v>
      </c>
      <c r="J728" s="80" t="s">
        <v>454</v>
      </c>
      <c r="K728" s="72">
        <v>50</v>
      </c>
      <c r="L728" s="73">
        <v>0</v>
      </c>
      <c r="M728" s="74" t="s">
        <v>114</v>
      </c>
    </row>
    <row r="729" spans="2:13" x14ac:dyDescent="0.3">
      <c r="B729" s="77" t="s">
        <v>30</v>
      </c>
      <c r="C729" s="77" t="s">
        <v>776</v>
      </c>
      <c r="D729" s="77" t="s">
        <v>817</v>
      </c>
      <c r="E729" s="77" t="s">
        <v>818</v>
      </c>
      <c r="F729" s="77" t="s">
        <v>351</v>
      </c>
      <c r="G729" s="78" t="s">
        <v>668</v>
      </c>
      <c r="H729" s="79" t="s">
        <v>151</v>
      </c>
      <c r="I729" s="80" t="s">
        <v>152</v>
      </c>
      <c r="J729" s="80" t="s">
        <v>454</v>
      </c>
      <c r="K729" s="72">
        <v>100</v>
      </c>
      <c r="L729" s="73">
        <v>0</v>
      </c>
      <c r="M729" s="74" t="s">
        <v>114</v>
      </c>
    </row>
    <row r="730" spans="2:13" x14ac:dyDescent="0.3">
      <c r="B730" s="77" t="s">
        <v>30</v>
      </c>
      <c r="C730" s="77" t="s">
        <v>776</v>
      </c>
      <c r="D730" s="77" t="s">
        <v>819</v>
      </c>
      <c r="E730" s="77" t="s">
        <v>820</v>
      </c>
      <c r="F730" s="77" t="s">
        <v>351</v>
      </c>
      <c r="G730" s="78" t="s">
        <v>668</v>
      </c>
      <c r="H730" s="79" t="s">
        <v>151</v>
      </c>
      <c r="I730" s="80" t="s">
        <v>152</v>
      </c>
      <c r="J730" s="80" t="s">
        <v>454</v>
      </c>
      <c r="K730" s="72">
        <v>100</v>
      </c>
      <c r="L730" s="73">
        <v>0</v>
      </c>
      <c r="M730" s="74">
        <v>100</v>
      </c>
    </row>
    <row r="731" spans="2:13" x14ac:dyDescent="0.3">
      <c r="B731" s="77" t="s">
        <v>30</v>
      </c>
      <c r="C731" s="77" t="s">
        <v>776</v>
      </c>
      <c r="D731" s="77" t="s">
        <v>823</v>
      </c>
      <c r="E731" s="77" t="s">
        <v>824</v>
      </c>
      <c r="F731" s="77" t="s">
        <v>351</v>
      </c>
      <c r="G731" s="78" t="s">
        <v>668</v>
      </c>
      <c r="H731" s="79" t="s">
        <v>151</v>
      </c>
      <c r="I731" s="80" t="s">
        <v>152</v>
      </c>
      <c r="J731" s="80" t="s">
        <v>454</v>
      </c>
      <c r="K731" s="72">
        <v>100</v>
      </c>
      <c r="L731" s="73" t="s">
        <v>114</v>
      </c>
      <c r="M731" s="74" t="s">
        <v>114</v>
      </c>
    </row>
    <row r="732" spans="2:13" x14ac:dyDescent="0.3">
      <c r="B732" s="77" t="s">
        <v>30</v>
      </c>
      <c r="C732" s="77" t="s">
        <v>776</v>
      </c>
      <c r="D732" s="77" t="s">
        <v>825</v>
      </c>
      <c r="E732" s="77" t="s">
        <v>826</v>
      </c>
      <c r="F732" s="77" t="s">
        <v>351</v>
      </c>
      <c r="G732" s="78" t="s">
        <v>668</v>
      </c>
      <c r="H732" s="79" t="s">
        <v>151</v>
      </c>
      <c r="I732" s="80" t="s">
        <v>151</v>
      </c>
      <c r="J732" s="80" t="s">
        <v>454</v>
      </c>
      <c r="K732" s="72">
        <v>100</v>
      </c>
      <c r="L732" s="73">
        <v>100</v>
      </c>
      <c r="M732" s="74">
        <v>100</v>
      </c>
    </row>
    <row r="733" spans="2:13" x14ac:dyDescent="0.3">
      <c r="B733" s="77" t="s">
        <v>30</v>
      </c>
      <c r="C733" s="77" t="s">
        <v>776</v>
      </c>
      <c r="D733" s="77" t="s">
        <v>827</v>
      </c>
      <c r="E733" s="77" t="s">
        <v>828</v>
      </c>
      <c r="F733" s="77" t="s">
        <v>351</v>
      </c>
      <c r="G733" s="78" t="s">
        <v>668</v>
      </c>
      <c r="H733" s="79" t="s">
        <v>151</v>
      </c>
      <c r="I733" s="80" t="s">
        <v>152</v>
      </c>
      <c r="J733" s="80" t="s">
        <v>454</v>
      </c>
      <c r="K733" s="72">
        <v>50</v>
      </c>
      <c r="L733" s="73">
        <v>0</v>
      </c>
      <c r="M733" s="74" t="s">
        <v>114</v>
      </c>
    </row>
    <row r="734" spans="2:13" x14ac:dyDescent="0.3">
      <c r="B734" s="77" t="s">
        <v>30</v>
      </c>
      <c r="C734" s="77" t="s">
        <v>776</v>
      </c>
      <c r="D734" s="77" t="s">
        <v>829</v>
      </c>
      <c r="E734" s="77" t="s">
        <v>830</v>
      </c>
      <c r="F734" s="77" t="s">
        <v>351</v>
      </c>
      <c r="G734" s="78" t="s">
        <v>668</v>
      </c>
      <c r="H734" s="79" t="s">
        <v>151</v>
      </c>
      <c r="I734" s="80" t="s">
        <v>152</v>
      </c>
      <c r="J734" s="80" t="s">
        <v>454</v>
      </c>
      <c r="K734" s="72">
        <v>100</v>
      </c>
      <c r="L734" s="73" t="s">
        <v>114</v>
      </c>
      <c r="M734" s="74">
        <v>100</v>
      </c>
    </row>
    <row r="735" spans="2:13" x14ac:dyDescent="0.3">
      <c r="B735" s="77" t="s">
        <v>30</v>
      </c>
      <c r="C735" s="77" t="s">
        <v>776</v>
      </c>
      <c r="D735" s="77" t="s">
        <v>831</v>
      </c>
      <c r="E735" s="77" t="s">
        <v>832</v>
      </c>
      <c r="F735" s="77" t="s">
        <v>351</v>
      </c>
      <c r="G735" s="78" t="s">
        <v>668</v>
      </c>
      <c r="H735" s="79" t="s">
        <v>151</v>
      </c>
      <c r="I735" s="80" t="s">
        <v>152</v>
      </c>
      <c r="J735" s="80" t="s">
        <v>454</v>
      </c>
      <c r="K735" s="72">
        <v>100</v>
      </c>
      <c r="L735" s="73">
        <v>0</v>
      </c>
      <c r="M735" s="74" t="s">
        <v>114</v>
      </c>
    </row>
    <row r="736" spans="2:13" x14ac:dyDescent="0.3">
      <c r="B736" s="77" t="s">
        <v>30</v>
      </c>
      <c r="C736" s="77" t="s">
        <v>776</v>
      </c>
      <c r="D736" s="77" t="s">
        <v>833</v>
      </c>
      <c r="E736" s="77" t="s">
        <v>834</v>
      </c>
      <c r="F736" s="77" t="s">
        <v>351</v>
      </c>
      <c r="G736" s="78" t="s">
        <v>668</v>
      </c>
      <c r="H736" s="79" t="s">
        <v>151</v>
      </c>
      <c r="I736" s="80" t="s">
        <v>152</v>
      </c>
      <c r="J736" s="80" t="s">
        <v>454</v>
      </c>
      <c r="K736" s="72">
        <v>100</v>
      </c>
      <c r="L736" s="73" t="s">
        <v>114</v>
      </c>
      <c r="M736" s="74">
        <v>100</v>
      </c>
    </row>
    <row r="737" spans="2:13" x14ac:dyDescent="0.3">
      <c r="B737" s="77" t="s">
        <v>30</v>
      </c>
      <c r="C737" s="77" t="s">
        <v>835</v>
      </c>
      <c r="D737" s="77" t="s">
        <v>836</v>
      </c>
      <c r="E737" s="77" t="s">
        <v>837</v>
      </c>
      <c r="F737" s="77" t="s">
        <v>344</v>
      </c>
      <c r="G737" s="78" t="s">
        <v>668</v>
      </c>
      <c r="H737" s="79" t="s">
        <v>151</v>
      </c>
      <c r="I737" s="80" t="s">
        <v>152</v>
      </c>
      <c r="J737" s="80" t="s">
        <v>454</v>
      </c>
      <c r="K737" s="72">
        <v>100</v>
      </c>
      <c r="L737" s="73" t="s">
        <v>114</v>
      </c>
      <c r="M737" s="74" t="s">
        <v>114</v>
      </c>
    </row>
    <row r="738" spans="2:13" x14ac:dyDescent="0.3">
      <c r="B738" s="77" t="s">
        <v>30</v>
      </c>
      <c r="C738" s="77" t="s">
        <v>835</v>
      </c>
      <c r="D738" s="77" t="s">
        <v>838</v>
      </c>
      <c r="E738" s="77" t="s">
        <v>839</v>
      </c>
      <c r="F738" s="77" t="s">
        <v>344</v>
      </c>
      <c r="G738" s="78" t="s">
        <v>668</v>
      </c>
      <c r="H738" s="79" t="s">
        <v>151</v>
      </c>
      <c r="I738" s="80" t="s">
        <v>152</v>
      </c>
      <c r="J738" s="80" t="s">
        <v>454</v>
      </c>
      <c r="K738" s="72">
        <v>100</v>
      </c>
      <c r="L738" s="73" t="s">
        <v>114</v>
      </c>
      <c r="M738" s="74" t="s">
        <v>114</v>
      </c>
    </row>
    <row r="739" spans="2:13" x14ac:dyDescent="0.3">
      <c r="B739" s="77" t="s">
        <v>30</v>
      </c>
      <c r="C739" s="77" t="s">
        <v>835</v>
      </c>
      <c r="D739" s="77" t="s">
        <v>840</v>
      </c>
      <c r="E739" s="77" t="s">
        <v>431</v>
      </c>
      <c r="F739" s="77" t="s">
        <v>351</v>
      </c>
      <c r="G739" s="78" t="s">
        <v>668</v>
      </c>
      <c r="H739" s="79" t="s">
        <v>151</v>
      </c>
      <c r="I739" s="80" t="s">
        <v>152</v>
      </c>
      <c r="J739" s="80" t="s">
        <v>454</v>
      </c>
      <c r="K739" s="72">
        <v>100</v>
      </c>
      <c r="L739" s="73" t="s">
        <v>114</v>
      </c>
      <c r="M739" s="74" t="s">
        <v>114</v>
      </c>
    </row>
    <row r="740" spans="2:13" x14ac:dyDescent="0.3">
      <c r="B740" s="77" t="s">
        <v>30</v>
      </c>
      <c r="C740" s="77" t="s">
        <v>835</v>
      </c>
      <c r="D740" s="77" t="s">
        <v>841</v>
      </c>
      <c r="E740" s="77" t="s">
        <v>842</v>
      </c>
      <c r="F740" s="77" t="s">
        <v>351</v>
      </c>
      <c r="G740" s="78" t="s">
        <v>668</v>
      </c>
      <c r="H740" s="79" t="s">
        <v>151</v>
      </c>
      <c r="I740" s="80" t="s">
        <v>152</v>
      </c>
      <c r="J740" s="80" t="s">
        <v>454</v>
      </c>
      <c r="K740" s="72">
        <v>100</v>
      </c>
      <c r="L740" s="73">
        <v>0</v>
      </c>
      <c r="M740" s="74">
        <v>100</v>
      </c>
    </row>
    <row r="741" spans="2:13" x14ac:dyDescent="0.3">
      <c r="B741" s="77" t="s">
        <v>30</v>
      </c>
      <c r="C741" s="77" t="s">
        <v>835</v>
      </c>
      <c r="D741" s="77" t="s">
        <v>843</v>
      </c>
      <c r="E741" s="77" t="s">
        <v>844</v>
      </c>
      <c r="F741" s="77" t="s">
        <v>351</v>
      </c>
      <c r="G741" s="78" t="s">
        <v>668</v>
      </c>
      <c r="H741" s="79" t="s">
        <v>151</v>
      </c>
      <c r="I741" s="80" t="s">
        <v>152</v>
      </c>
      <c r="J741" s="80" t="s">
        <v>454</v>
      </c>
      <c r="K741" s="72">
        <v>100</v>
      </c>
      <c r="L741" s="73">
        <v>0</v>
      </c>
      <c r="M741" s="74">
        <v>100</v>
      </c>
    </row>
    <row r="742" spans="2:13" x14ac:dyDescent="0.3">
      <c r="B742" s="77" t="s">
        <v>30</v>
      </c>
      <c r="C742" s="77" t="s">
        <v>777</v>
      </c>
      <c r="D742" s="77" t="s">
        <v>849</v>
      </c>
      <c r="E742" s="77" t="s">
        <v>850</v>
      </c>
      <c r="F742" s="77" t="s">
        <v>344</v>
      </c>
      <c r="G742" s="78" t="s">
        <v>668</v>
      </c>
      <c r="H742" s="79" t="s">
        <v>151</v>
      </c>
      <c r="I742" s="80" t="s">
        <v>152</v>
      </c>
      <c r="J742" s="80" t="s">
        <v>454</v>
      </c>
      <c r="K742" s="72">
        <v>100</v>
      </c>
      <c r="L742" s="73" t="s">
        <v>114</v>
      </c>
      <c r="M742" s="74" t="s">
        <v>114</v>
      </c>
    </row>
    <row r="743" spans="2:13" x14ac:dyDescent="0.3">
      <c r="B743" s="77" t="s">
        <v>30</v>
      </c>
      <c r="C743" s="77" t="s">
        <v>777</v>
      </c>
      <c r="D743" s="77" t="s">
        <v>851</v>
      </c>
      <c r="E743" s="77" t="s">
        <v>852</v>
      </c>
      <c r="F743" s="77" t="s">
        <v>344</v>
      </c>
      <c r="G743" s="78" t="s">
        <v>668</v>
      </c>
      <c r="H743" s="79" t="s">
        <v>151</v>
      </c>
      <c r="I743" s="80" t="s">
        <v>152</v>
      </c>
      <c r="J743" s="80" t="s">
        <v>454</v>
      </c>
      <c r="K743" s="72">
        <v>100</v>
      </c>
      <c r="L743" s="73" t="s">
        <v>114</v>
      </c>
      <c r="M743" s="74" t="s">
        <v>114</v>
      </c>
    </row>
    <row r="744" spans="2:13" x14ac:dyDescent="0.3">
      <c r="B744" s="77" t="s">
        <v>30</v>
      </c>
      <c r="C744" s="77" t="s">
        <v>777</v>
      </c>
      <c r="D744" s="77" t="s">
        <v>853</v>
      </c>
      <c r="E744" s="77" t="s">
        <v>854</v>
      </c>
      <c r="F744" s="77" t="s">
        <v>351</v>
      </c>
      <c r="G744" s="78" t="s">
        <v>668</v>
      </c>
      <c r="H744" s="79" t="s">
        <v>151</v>
      </c>
      <c r="I744" s="80" t="s">
        <v>152</v>
      </c>
      <c r="J744" s="80" t="s">
        <v>454</v>
      </c>
      <c r="K744" s="72">
        <v>100</v>
      </c>
      <c r="L744" s="73">
        <v>0</v>
      </c>
      <c r="M744" s="74">
        <v>100</v>
      </c>
    </row>
    <row r="745" spans="2:13" x14ac:dyDescent="0.3">
      <c r="B745" s="77" t="s">
        <v>30</v>
      </c>
      <c r="C745" s="77" t="s">
        <v>777</v>
      </c>
      <c r="D745" s="77" t="s">
        <v>855</v>
      </c>
      <c r="E745" s="77" t="s">
        <v>856</v>
      </c>
      <c r="F745" s="77" t="s">
        <v>351</v>
      </c>
      <c r="G745" s="78" t="s">
        <v>668</v>
      </c>
      <c r="H745" s="79" t="s">
        <v>151</v>
      </c>
      <c r="I745" s="80" t="s">
        <v>152</v>
      </c>
      <c r="J745" s="80" t="s">
        <v>454</v>
      </c>
      <c r="K745" s="72">
        <v>100</v>
      </c>
      <c r="L745" s="73">
        <v>0</v>
      </c>
      <c r="M745" s="74">
        <v>100</v>
      </c>
    </row>
    <row r="746" spans="2:13" x14ac:dyDescent="0.3">
      <c r="B746" s="77" t="s">
        <v>30</v>
      </c>
      <c r="C746" s="77" t="s">
        <v>777</v>
      </c>
      <c r="D746" s="77" t="s">
        <v>857</v>
      </c>
      <c r="E746" s="77" t="s">
        <v>858</v>
      </c>
      <c r="F746" s="77" t="s">
        <v>344</v>
      </c>
      <c r="G746" s="78" t="s">
        <v>668</v>
      </c>
      <c r="H746" s="79" t="s">
        <v>151</v>
      </c>
      <c r="I746" s="80" t="s">
        <v>152</v>
      </c>
      <c r="J746" s="80" t="s">
        <v>454</v>
      </c>
      <c r="K746" s="72">
        <v>100</v>
      </c>
      <c r="L746" s="73" t="s">
        <v>114</v>
      </c>
      <c r="M746" s="74" t="s">
        <v>114</v>
      </c>
    </row>
    <row r="747" spans="2:13" x14ac:dyDescent="0.3">
      <c r="B747" s="77" t="s">
        <v>30</v>
      </c>
      <c r="C747" s="77" t="s">
        <v>777</v>
      </c>
      <c r="D747" s="77" t="s">
        <v>859</v>
      </c>
      <c r="E747" s="77" t="s">
        <v>860</v>
      </c>
      <c r="F747" s="77" t="s">
        <v>351</v>
      </c>
      <c r="G747" s="78" t="s">
        <v>668</v>
      </c>
      <c r="H747" s="79" t="s">
        <v>151</v>
      </c>
      <c r="I747" s="80" t="s">
        <v>152</v>
      </c>
      <c r="J747" s="80" t="s">
        <v>454</v>
      </c>
      <c r="K747" s="72">
        <v>100</v>
      </c>
      <c r="L747" s="73">
        <v>0</v>
      </c>
      <c r="M747" s="74">
        <v>100</v>
      </c>
    </row>
    <row r="748" spans="2:13" x14ac:dyDescent="0.3">
      <c r="B748" s="77" t="s">
        <v>30</v>
      </c>
      <c r="C748" s="77" t="s">
        <v>778</v>
      </c>
      <c r="D748" s="77" t="s">
        <v>863</v>
      </c>
      <c r="E748" s="77" t="s">
        <v>864</v>
      </c>
      <c r="F748" s="77" t="s">
        <v>351</v>
      </c>
      <c r="G748" s="78" t="s">
        <v>668</v>
      </c>
      <c r="H748" s="79" t="s">
        <v>151</v>
      </c>
      <c r="I748" s="80" t="s">
        <v>152</v>
      </c>
      <c r="J748" s="80" t="s">
        <v>454</v>
      </c>
      <c r="K748" s="72">
        <v>100</v>
      </c>
      <c r="L748" s="73">
        <v>0</v>
      </c>
      <c r="M748" s="74">
        <v>100</v>
      </c>
    </row>
    <row r="749" spans="2:13" x14ac:dyDescent="0.3">
      <c r="B749" s="77" t="s">
        <v>30</v>
      </c>
      <c r="C749" s="77" t="s">
        <v>778</v>
      </c>
      <c r="D749" s="77" t="s">
        <v>867</v>
      </c>
      <c r="E749" s="77" t="s">
        <v>868</v>
      </c>
      <c r="F749" s="77" t="s">
        <v>351</v>
      </c>
      <c r="G749" s="78" t="s">
        <v>668</v>
      </c>
      <c r="H749" s="79" t="s">
        <v>151</v>
      </c>
      <c r="I749" s="80" t="s">
        <v>152</v>
      </c>
      <c r="J749" s="80" t="s">
        <v>454</v>
      </c>
      <c r="K749" s="72">
        <v>100</v>
      </c>
      <c r="L749" s="73" t="s">
        <v>114</v>
      </c>
      <c r="M749" s="74">
        <v>100</v>
      </c>
    </row>
    <row r="750" spans="2:13" x14ac:dyDescent="0.3">
      <c r="B750" s="77" t="s">
        <v>30</v>
      </c>
      <c r="C750" s="77" t="s">
        <v>778</v>
      </c>
      <c r="D750" s="77" t="s">
        <v>873</v>
      </c>
      <c r="E750" s="77" t="s">
        <v>874</v>
      </c>
      <c r="F750" s="77" t="s">
        <v>344</v>
      </c>
      <c r="G750" s="78" t="s">
        <v>668</v>
      </c>
      <c r="H750" s="79" t="s">
        <v>151</v>
      </c>
      <c r="I750" s="80" t="s">
        <v>152</v>
      </c>
      <c r="J750" s="80" t="s">
        <v>454</v>
      </c>
      <c r="K750" s="72">
        <v>100</v>
      </c>
      <c r="L750" s="73" t="s">
        <v>114</v>
      </c>
      <c r="M750" s="74" t="s">
        <v>114</v>
      </c>
    </row>
    <row r="751" spans="2:13" x14ac:dyDescent="0.3">
      <c r="B751" s="77" t="s">
        <v>30</v>
      </c>
      <c r="C751" s="77" t="s">
        <v>778</v>
      </c>
      <c r="D751" s="77" t="s">
        <v>875</v>
      </c>
      <c r="E751" s="77" t="s">
        <v>876</v>
      </c>
      <c r="F751" s="77" t="s">
        <v>351</v>
      </c>
      <c r="G751" s="78" t="s">
        <v>668</v>
      </c>
      <c r="H751" s="79" t="s">
        <v>151</v>
      </c>
      <c r="I751" s="80" t="s">
        <v>152</v>
      </c>
      <c r="J751" s="80" t="s">
        <v>454</v>
      </c>
      <c r="K751" s="72">
        <v>100</v>
      </c>
      <c r="L751" s="73" t="s">
        <v>114</v>
      </c>
      <c r="M751" s="74">
        <v>100</v>
      </c>
    </row>
    <row r="752" spans="2:13" x14ac:dyDescent="0.3">
      <c r="B752" s="77" t="s">
        <v>30</v>
      </c>
      <c r="C752" s="77" t="s">
        <v>779</v>
      </c>
      <c r="D752" s="77" t="s">
        <v>877</v>
      </c>
      <c r="E752" s="77" t="s">
        <v>878</v>
      </c>
      <c r="F752" s="77" t="s">
        <v>351</v>
      </c>
      <c r="G752" s="78" t="s">
        <v>668</v>
      </c>
      <c r="H752" s="79" t="s">
        <v>151</v>
      </c>
      <c r="I752" s="80" t="s">
        <v>152</v>
      </c>
      <c r="J752" s="80" t="s">
        <v>454</v>
      </c>
      <c r="K752" s="72">
        <v>100</v>
      </c>
      <c r="L752" s="73">
        <v>0</v>
      </c>
      <c r="M752" s="74">
        <v>0</v>
      </c>
    </row>
    <row r="753" spans="2:13" x14ac:dyDescent="0.3">
      <c r="B753" s="77" t="s">
        <v>30</v>
      </c>
      <c r="C753" s="77" t="s">
        <v>779</v>
      </c>
      <c r="D753" s="77" t="s">
        <v>885</v>
      </c>
      <c r="E753" s="77" t="s">
        <v>886</v>
      </c>
      <c r="F753" s="77" t="s">
        <v>351</v>
      </c>
      <c r="G753" s="78" t="s">
        <v>668</v>
      </c>
      <c r="H753" s="79" t="s">
        <v>152</v>
      </c>
      <c r="I753" s="80" t="s">
        <v>6</v>
      </c>
      <c r="J753" s="80" t="s">
        <v>6</v>
      </c>
      <c r="K753" s="72" t="s">
        <v>114</v>
      </c>
      <c r="L753" s="73" t="s">
        <v>6</v>
      </c>
      <c r="M753" s="74" t="s">
        <v>114</v>
      </c>
    </row>
    <row r="754" spans="2:13" x14ac:dyDescent="0.3">
      <c r="B754" s="77" t="s">
        <v>30</v>
      </c>
      <c r="C754" s="77" t="s">
        <v>779</v>
      </c>
      <c r="D754" s="77" t="s">
        <v>887</v>
      </c>
      <c r="E754" s="77" t="s">
        <v>888</v>
      </c>
      <c r="F754" s="77" t="s">
        <v>351</v>
      </c>
      <c r="G754" s="78" t="s">
        <v>668</v>
      </c>
      <c r="H754" s="79" t="s">
        <v>152</v>
      </c>
      <c r="I754" s="80" t="s">
        <v>6</v>
      </c>
      <c r="J754" s="80" t="s">
        <v>6</v>
      </c>
      <c r="K754" s="72" t="s">
        <v>114</v>
      </c>
      <c r="L754" s="73" t="s">
        <v>6</v>
      </c>
      <c r="M754" s="74" t="s">
        <v>114</v>
      </c>
    </row>
    <row r="755" spans="2:13" x14ac:dyDescent="0.3">
      <c r="B755" s="77" t="s">
        <v>30</v>
      </c>
      <c r="C755" s="77" t="s">
        <v>779</v>
      </c>
      <c r="D755" s="77" t="s">
        <v>889</v>
      </c>
      <c r="E755" s="77" t="s">
        <v>890</v>
      </c>
      <c r="F755" s="77" t="s">
        <v>344</v>
      </c>
      <c r="G755" s="78" t="s">
        <v>668</v>
      </c>
      <c r="H755" s="79" t="s">
        <v>151</v>
      </c>
      <c r="I755" s="80" t="s">
        <v>152</v>
      </c>
      <c r="J755" s="80" t="s">
        <v>454</v>
      </c>
      <c r="K755" s="72">
        <v>100</v>
      </c>
      <c r="L755" s="73" t="s">
        <v>114</v>
      </c>
      <c r="M755" s="74" t="s">
        <v>114</v>
      </c>
    </row>
    <row r="756" spans="2:13" x14ac:dyDescent="0.3">
      <c r="B756" s="77" t="s">
        <v>30</v>
      </c>
      <c r="C756" s="77" t="s">
        <v>779</v>
      </c>
      <c r="D756" s="77" t="s">
        <v>891</v>
      </c>
      <c r="E756" s="77" t="s">
        <v>892</v>
      </c>
      <c r="F756" s="77" t="s">
        <v>351</v>
      </c>
      <c r="G756" s="78" t="s">
        <v>668</v>
      </c>
      <c r="H756" s="79" t="s">
        <v>151</v>
      </c>
      <c r="I756" s="80" t="s">
        <v>152</v>
      </c>
      <c r="J756" s="80" t="s">
        <v>454</v>
      </c>
      <c r="K756" s="72">
        <v>100</v>
      </c>
      <c r="L756" s="73" t="s">
        <v>114</v>
      </c>
      <c r="M756" s="74" t="s">
        <v>114</v>
      </c>
    </row>
    <row r="757" spans="2:13" x14ac:dyDescent="0.3">
      <c r="B757" s="77" t="s">
        <v>30</v>
      </c>
      <c r="C757" s="77" t="s">
        <v>779</v>
      </c>
      <c r="D757" s="77" t="s">
        <v>893</v>
      </c>
      <c r="E757" s="77" t="s">
        <v>894</v>
      </c>
      <c r="F757" s="77" t="s">
        <v>351</v>
      </c>
      <c r="G757" s="78" t="s">
        <v>668</v>
      </c>
      <c r="H757" s="79" t="s">
        <v>152</v>
      </c>
      <c r="I757" s="80" t="s">
        <v>6</v>
      </c>
      <c r="J757" s="80" t="s">
        <v>6</v>
      </c>
      <c r="K757" s="72" t="s">
        <v>114</v>
      </c>
      <c r="L757" s="73" t="s">
        <v>6</v>
      </c>
      <c r="M757" s="74" t="s">
        <v>114</v>
      </c>
    </row>
    <row r="758" spans="2:13" x14ac:dyDescent="0.3">
      <c r="B758" s="77" t="s">
        <v>31</v>
      </c>
      <c r="C758" s="77" t="s">
        <v>776</v>
      </c>
      <c r="D758" s="77" t="s">
        <v>815</v>
      </c>
      <c r="E758" s="77" t="s">
        <v>816</v>
      </c>
      <c r="F758" s="77" t="s">
        <v>351</v>
      </c>
      <c r="G758" s="78" t="s">
        <v>668</v>
      </c>
      <c r="H758" s="79" t="s">
        <v>151</v>
      </c>
      <c r="I758" s="80" t="s">
        <v>152</v>
      </c>
      <c r="J758" s="80" t="s">
        <v>454</v>
      </c>
      <c r="K758" s="72">
        <v>50</v>
      </c>
      <c r="L758" s="73">
        <v>100</v>
      </c>
      <c r="M758" s="74" t="s">
        <v>114</v>
      </c>
    </row>
    <row r="759" spans="2:13" x14ac:dyDescent="0.3">
      <c r="B759" s="77" t="s">
        <v>31</v>
      </c>
      <c r="C759" s="77" t="s">
        <v>776</v>
      </c>
      <c r="D759" s="77" t="s">
        <v>817</v>
      </c>
      <c r="E759" s="77" t="s">
        <v>818</v>
      </c>
      <c r="F759" s="77" t="s">
        <v>351</v>
      </c>
      <c r="G759" s="78" t="s">
        <v>668</v>
      </c>
      <c r="H759" s="79" t="s">
        <v>151</v>
      </c>
      <c r="I759" s="80" t="s">
        <v>152</v>
      </c>
      <c r="J759" s="80" t="s">
        <v>454</v>
      </c>
      <c r="K759" s="72">
        <v>100</v>
      </c>
      <c r="L759" s="73" t="s">
        <v>114</v>
      </c>
      <c r="M759" s="74" t="s">
        <v>114</v>
      </c>
    </row>
    <row r="760" spans="2:13" x14ac:dyDescent="0.3">
      <c r="B760" s="77" t="s">
        <v>31</v>
      </c>
      <c r="C760" s="77" t="s">
        <v>776</v>
      </c>
      <c r="D760" s="77" t="s">
        <v>819</v>
      </c>
      <c r="E760" s="77" t="s">
        <v>820</v>
      </c>
      <c r="F760" s="77" t="s">
        <v>351</v>
      </c>
      <c r="G760" s="78" t="s">
        <v>668</v>
      </c>
      <c r="H760" s="79" t="s">
        <v>151</v>
      </c>
      <c r="I760" s="80" t="s">
        <v>152</v>
      </c>
      <c r="J760" s="80" t="s">
        <v>454</v>
      </c>
      <c r="K760" s="72">
        <v>100</v>
      </c>
      <c r="L760" s="73" t="s">
        <v>114</v>
      </c>
      <c r="M760" s="74" t="s">
        <v>114</v>
      </c>
    </row>
    <row r="761" spans="2:13" x14ac:dyDescent="0.3">
      <c r="B761" s="77" t="s">
        <v>31</v>
      </c>
      <c r="C761" s="77" t="s">
        <v>776</v>
      </c>
      <c r="D761" s="77" t="s">
        <v>823</v>
      </c>
      <c r="E761" s="77" t="s">
        <v>824</v>
      </c>
      <c r="F761" s="77" t="s">
        <v>351</v>
      </c>
      <c r="G761" s="78" t="s">
        <v>668</v>
      </c>
      <c r="H761" s="79" t="s">
        <v>151</v>
      </c>
      <c r="I761" s="80" t="s">
        <v>152</v>
      </c>
      <c r="J761" s="80" t="s">
        <v>454</v>
      </c>
      <c r="K761" s="72">
        <v>50</v>
      </c>
      <c r="L761" s="73">
        <v>0</v>
      </c>
      <c r="M761" s="74" t="s">
        <v>114</v>
      </c>
    </row>
    <row r="762" spans="2:13" x14ac:dyDescent="0.3">
      <c r="B762" s="77" t="s">
        <v>31</v>
      </c>
      <c r="C762" s="77" t="s">
        <v>776</v>
      </c>
      <c r="D762" s="77" t="s">
        <v>825</v>
      </c>
      <c r="E762" s="77" t="s">
        <v>826</v>
      </c>
      <c r="F762" s="77" t="s">
        <v>351</v>
      </c>
      <c r="G762" s="78" t="s">
        <v>668</v>
      </c>
      <c r="H762" s="79" t="s">
        <v>151</v>
      </c>
      <c r="I762" s="80" t="s">
        <v>152</v>
      </c>
      <c r="J762" s="80" t="s">
        <v>454</v>
      </c>
      <c r="K762" s="72">
        <v>100</v>
      </c>
      <c r="L762" s="73" t="s">
        <v>114</v>
      </c>
      <c r="M762" s="74">
        <v>100</v>
      </c>
    </row>
    <row r="763" spans="2:13" x14ac:dyDescent="0.3">
      <c r="B763" s="77" t="s">
        <v>31</v>
      </c>
      <c r="C763" s="77" t="s">
        <v>776</v>
      </c>
      <c r="D763" s="77" t="s">
        <v>827</v>
      </c>
      <c r="E763" s="77" t="s">
        <v>828</v>
      </c>
      <c r="F763" s="77" t="s">
        <v>351</v>
      </c>
      <c r="G763" s="78" t="s">
        <v>668</v>
      </c>
      <c r="H763" s="79" t="s">
        <v>151</v>
      </c>
      <c r="I763" s="80" t="s">
        <v>152</v>
      </c>
      <c r="J763" s="80" t="s">
        <v>454</v>
      </c>
      <c r="K763" s="72">
        <v>100</v>
      </c>
      <c r="L763" s="73">
        <v>0</v>
      </c>
      <c r="M763" s="74">
        <v>0</v>
      </c>
    </row>
    <row r="764" spans="2:13" x14ac:dyDescent="0.3">
      <c r="B764" s="77" t="s">
        <v>31</v>
      </c>
      <c r="C764" s="77" t="s">
        <v>776</v>
      </c>
      <c r="D764" s="77" t="s">
        <v>829</v>
      </c>
      <c r="E764" s="77" t="s">
        <v>830</v>
      </c>
      <c r="F764" s="77" t="s">
        <v>351</v>
      </c>
      <c r="G764" s="78" t="s">
        <v>668</v>
      </c>
      <c r="H764" s="79" t="s">
        <v>151</v>
      </c>
      <c r="I764" s="80" t="s">
        <v>152</v>
      </c>
      <c r="J764" s="80" t="s">
        <v>454</v>
      </c>
      <c r="K764" s="72">
        <v>50</v>
      </c>
      <c r="L764" s="73" t="s">
        <v>114</v>
      </c>
      <c r="M764" s="74" t="s">
        <v>114</v>
      </c>
    </row>
    <row r="765" spans="2:13" x14ac:dyDescent="0.3">
      <c r="B765" s="77" t="s">
        <v>31</v>
      </c>
      <c r="C765" s="77" t="s">
        <v>776</v>
      </c>
      <c r="D765" s="77" t="s">
        <v>831</v>
      </c>
      <c r="E765" s="77" t="s">
        <v>832</v>
      </c>
      <c r="F765" s="77" t="s">
        <v>351</v>
      </c>
      <c r="G765" s="78" t="s">
        <v>668</v>
      </c>
      <c r="H765" s="79" t="s">
        <v>151</v>
      </c>
      <c r="I765" s="80" t="s">
        <v>152</v>
      </c>
      <c r="J765" s="80" t="s">
        <v>454</v>
      </c>
      <c r="K765" s="72">
        <v>50</v>
      </c>
      <c r="L765" s="73" t="s">
        <v>114</v>
      </c>
      <c r="M765" s="74" t="s">
        <v>114</v>
      </c>
    </row>
    <row r="766" spans="2:13" x14ac:dyDescent="0.3">
      <c r="B766" s="77" t="s">
        <v>31</v>
      </c>
      <c r="C766" s="77" t="s">
        <v>776</v>
      </c>
      <c r="D766" s="77" t="s">
        <v>833</v>
      </c>
      <c r="E766" s="77" t="s">
        <v>834</v>
      </c>
      <c r="F766" s="77" t="s">
        <v>351</v>
      </c>
      <c r="G766" s="78" t="s">
        <v>668</v>
      </c>
      <c r="H766" s="79" t="s">
        <v>151</v>
      </c>
      <c r="I766" s="80" t="s">
        <v>152</v>
      </c>
      <c r="J766" s="80" t="s">
        <v>454</v>
      </c>
      <c r="K766" s="72">
        <v>100</v>
      </c>
      <c r="L766" s="73" t="s">
        <v>114</v>
      </c>
      <c r="M766" s="74" t="s">
        <v>114</v>
      </c>
    </row>
    <row r="767" spans="2:13" x14ac:dyDescent="0.3">
      <c r="B767" s="77" t="s">
        <v>31</v>
      </c>
      <c r="C767" s="77" t="s">
        <v>835</v>
      </c>
      <c r="D767" s="77" t="s">
        <v>836</v>
      </c>
      <c r="E767" s="77" t="s">
        <v>837</v>
      </c>
      <c r="F767" s="77" t="s">
        <v>344</v>
      </c>
      <c r="G767" s="78" t="s">
        <v>668</v>
      </c>
      <c r="H767" s="79" t="s">
        <v>151</v>
      </c>
      <c r="I767" s="80" t="s">
        <v>152</v>
      </c>
      <c r="J767" s="80" t="s">
        <v>454</v>
      </c>
      <c r="K767" s="72">
        <v>100</v>
      </c>
      <c r="L767" s="73" t="s">
        <v>114</v>
      </c>
      <c r="M767" s="74" t="s">
        <v>114</v>
      </c>
    </row>
    <row r="768" spans="2:13" x14ac:dyDescent="0.3">
      <c r="B768" s="77" t="s">
        <v>31</v>
      </c>
      <c r="C768" s="77" t="s">
        <v>835</v>
      </c>
      <c r="D768" s="77" t="s">
        <v>838</v>
      </c>
      <c r="E768" s="77" t="s">
        <v>839</v>
      </c>
      <c r="F768" s="77" t="s">
        <v>344</v>
      </c>
      <c r="G768" s="78" t="s">
        <v>668</v>
      </c>
      <c r="H768" s="79" t="s">
        <v>151</v>
      </c>
      <c r="I768" s="80" t="s">
        <v>152</v>
      </c>
      <c r="J768" s="80" t="s">
        <v>454</v>
      </c>
      <c r="K768" s="72">
        <v>100</v>
      </c>
      <c r="L768" s="73" t="s">
        <v>114</v>
      </c>
      <c r="M768" s="74" t="s">
        <v>114</v>
      </c>
    </row>
    <row r="769" spans="2:13" x14ac:dyDescent="0.3">
      <c r="B769" s="77" t="s">
        <v>31</v>
      </c>
      <c r="C769" s="77" t="s">
        <v>835</v>
      </c>
      <c r="D769" s="77" t="s">
        <v>840</v>
      </c>
      <c r="E769" s="77" t="s">
        <v>431</v>
      </c>
      <c r="F769" s="77" t="s">
        <v>351</v>
      </c>
      <c r="G769" s="78" t="s">
        <v>668</v>
      </c>
      <c r="H769" s="79" t="s">
        <v>151</v>
      </c>
      <c r="I769" s="80" t="s">
        <v>151</v>
      </c>
      <c r="J769" s="80" t="s">
        <v>454</v>
      </c>
      <c r="K769" s="72">
        <v>100</v>
      </c>
      <c r="L769" s="73">
        <v>100</v>
      </c>
      <c r="M769" s="74">
        <v>100</v>
      </c>
    </row>
    <row r="770" spans="2:13" x14ac:dyDescent="0.3">
      <c r="B770" s="77" t="s">
        <v>31</v>
      </c>
      <c r="C770" s="77" t="s">
        <v>835</v>
      </c>
      <c r="D770" s="77" t="s">
        <v>841</v>
      </c>
      <c r="E770" s="77" t="s">
        <v>842</v>
      </c>
      <c r="F770" s="77" t="s">
        <v>351</v>
      </c>
      <c r="G770" s="78" t="s">
        <v>668</v>
      </c>
      <c r="H770" s="79" t="s">
        <v>151</v>
      </c>
      <c r="I770" s="80" t="s">
        <v>152</v>
      </c>
      <c r="J770" s="80" t="s">
        <v>52</v>
      </c>
      <c r="K770" s="72">
        <v>80</v>
      </c>
      <c r="L770" s="73">
        <v>0</v>
      </c>
      <c r="M770" s="74" t="s">
        <v>114</v>
      </c>
    </row>
    <row r="771" spans="2:13" x14ac:dyDescent="0.3">
      <c r="B771" s="77" t="s">
        <v>31</v>
      </c>
      <c r="C771" s="77" t="s">
        <v>835</v>
      </c>
      <c r="D771" s="77" t="s">
        <v>843</v>
      </c>
      <c r="E771" s="77" t="s">
        <v>844</v>
      </c>
      <c r="F771" s="77" t="s">
        <v>351</v>
      </c>
      <c r="G771" s="78" t="s">
        <v>668</v>
      </c>
      <c r="H771" s="79" t="s">
        <v>151</v>
      </c>
      <c r="I771" s="80" t="s">
        <v>152</v>
      </c>
      <c r="J771" s="80" t="s">
        <v>52</v>
      </c>
      <c r="K771" s="72">
        <v>10</v>
      </c>
      <c r="L771" s="73">
        <v>0</v>
      </c>
      <c r="M771" s="74" t="s">
        <v>114</v>
      </c>
    </row>
    <row r="772" spans="2:13" x14ac:dyDescent="0.3">
      <c r="B772" s="77" t="s">
        <v>31</v>
      </c>
      <c r="C772" s="77" t="s">
        <v>777</v>
      </c>
      <c r="D772" s="77" t="s">
        <v>849</v>
      </c>
      <c r="E772" s="77" t="s">
        <v>850</v>
      </c>
      <c r="F772" s="77" t="s">
        <v>344</v>
      </c>
      <c r="G772" s="78" t="s">
        <v>668</v>
      </c>
      <c r="H772" s="79" t="s">
        <v>151</v>
      </c>
      <c r="I772" s="80" t="s">
        <v>152</v>
      </c>
      <c r="J772" s="80" t="s">
        <v>454</v>
      </c>
      <c r="K772" s="72">
        <v>100</v>
      </c>
      <c r="L772" s="73" t="s">
        <v>114</v>
      </c>
      <c r="M772" s="74" t="s">
        <v>114</v>
      </c>
    </row>
    <row r="773" spans="2:13" x14ac:dyDescent="0.3">
      <c r="B773" s="77" t="s">
        <v>31</v>
      </c>
      <c r="C773" s="77" t="s">
        <v>777</v>
      </c>
      <c r="D773" s="77" t="s">
        <v>851</v>
      </c>
      <c r="E773" s="77" t="s">
        <v>852</v>
      </c>
      <c r="F773" s="77" t="s">
        <v>344</v>
      </c>
      <c r="G773" s="78" t="s">
        <v>668</v>
      </c>
      <c r="H773" s="79" t="s">
        <v>151</v>
      </c>
      <c r="I773" s="80" t="s">
        <v>152</v>
      </c>
      <c r="J773" s="80" t="s">
        <v>454</v>
      </c>
      <c r="K773" s="72">
        <v>100</v>
      </c>
      <c r="L773" s="73" t="s">
        <v>114</v>
      </c>
      <c r="M773" s="74" t="s">
        <v>114</v>
      </c>
    </row>
    <row r="774" spans="2:13" x14ac:dyDescent="0.3">
      <c r="B774" s="77" t="s">
        <v>31</v>
      </c>
      <c r="C774" s="77" t="s">
        <v>777</v>
      </c>
      <c r="D774" s="77" t="s">
        <v>853</v>
      </c>
      <c r="E774" s="77" t="s">
        <v>854</v>
      </c>
      <c r="F774" s="77" t="s">
        <v>351</v>
      </c>
      <c r="G774" s="78" t="s">
        <v>668</v>
      </c>
      <c r="H774" s="79" t="s">
        <v>151</v>
      </c>
      <c r="I774" s="80" t="s">
        <v>152</v>
      </c>
      <c r="J774" s="80" t="s">
        <v>454</v>
      </c>
      <c r="K774" s="72">
        <v>50</v>
      </c>
      <c r="L774" s="73" t="s">
        <v>114</v>
      </c>
      <c r="M774" s="74">
        <v>100</v>
      </c>
    </row>
    <row r="775" spans="2:13" x14ac:dyDescent="0.3">
      <c r="B775" s="77" t="s">
        <v>31</v>
      </c>
      <c r="C775" s="77" t="s">
        <v>777</v>
      </c>
      <c r="D775" s="77" t="s">
        <v>855</v>
      </c>
      <c r="E775" s="77" t="s">
        <v>856</v>
      </c>
      <c r="F775" s="77" t="s">
        <v>351</v>
      </c>
      <c r="G775" s="78" t="s">
        <v>668</v>
      </c>
      <c r="H775" s="79" t="s">
        <v>151</v>
      </c>
      <c r="I775" s="80" t="s">
        <v>152</v>
      </c>
      <c r="J775" s="80" t="s">
        <v>454</v>
      </c>
      <c r="K775" s="72">
        <v>100</v>
      </c>
      <c r="L775" s="73">
        <v>0</v>
      </c>
      <c r="M775" s="74">
        <v>100</v>
      </c>
    </row>
    <row r="776" spans="2:13" x14ac:dyDescent="0.3">
      <c r="B776" s="77" t="s">
        <v>31</v>
      </c>
      <c r="C776" s="77" t="s">
        <v>777</v>
      </c>
      <c r="D776" s="77" t="s">
        <v>857</v>
      </c>
      <c r="E776" s="77" t="s">
        <v>858</v>
      </c>
      <c r="F776" s="77" t="s">
        <v>344</v>
      </c>
      <c r="G776" s="78" t="s">
        <v>668</v>
      </c>
      <c r="H776" s="79" t="s">
        <v>151</v>
      </c>
      <c r="I776" s="80" t="s">
        <v>152</v>
      </c>
      <c r="J776" s="80" t="s">
        <v>454</v>
      </c>
      <c r="K776" s="72">
        <v>0</v>
      </c>
      <c r="L776" s="73" t="s">
        <v>114</v>
      </c>
      <c r="M776" s="74" t="s">
        <v>114</v>
      </c>
    </row>
    <row r="777" spans="2:13" x14ac:dyDescent="0.3">
      <c r="B777" s="77" t="s">
        <v>31</v>
      </c>
      <c r="C777" s="77" t="s">
        <v>777</v>
      </c>
      <c r="D777" s="77" t="s">
        <v>859</v>
      </c>
      <c r="E777" s="77" t="s">
        <v>860</v>
      </c>
      <c r="F777" s="77" t="s">
        <v>351</v>
      </c>
      <c r="G777" s="78" t="s">
        <v>668</v>
      </c>
      <c r="H777" s="79" t="s">
        <v>151</v>
      </c>
      <c r="I777" s="80" t="s">
        <v>152</v>
      </c>
      <c r="J777" s="80" t="s">
        <v>454</v>
      </c>
      <c r="K777" s="72">
        <v>50</v>
      </c>
      <c r="L777" s="73" t="s">
        <v>114</v>
      </c>
      <c r="M777" s="74" t="s">
        <v>114</v>
      </c>
    </row>
    <row r="778" spans="2:13" x14ac:dyDescent="0.3">
      <c r="B778" s="77" t="s">
        <v>31</v>
      </c>
      <c r="C778" s="77" t="s">
        <v>778</v>
      </c>
      <c r="D778" s="77" t="s">
        <v>863</v>
      </c>
      <c r="E778" s="77" t="s">
        <v>864</v>
      </c>
      <c r="F778" s="77" t="s">
        <v>351</v>
      </c>
      <c r="G778" s="78" t="s">
        <v>668</v>
      </c>
      <c r="H778" s="79" t="s">
        <v>151</v>
      </c>
      <c r="I778" s="80" t="s">
        <v>152</v>
      </c>
      <c r="J778" s="80" t="s">
        <v>51</v>
      </c>
      <c r="K778" s="72">
        <v>30</v>
      </c>
      <c r="L778" s="73">
        <v>8.3333333333333339</v>
      </c>
      <c r="M778" s="74" t="s">
        <v>114</v>
      </c>
    </row>
    <row r="779" spans="2:13" x14ac:dyDescent="0.3">
      <c r="B779" s="77" t="s">
        <v>31</v>
      </c>
      <c r="C779" s="77" t="s">
        <v>778</v>
      </c>
      <c r="D779" s="77" t="s">
        <v>867</v>
      </c>
      <c r="E779" s="77" t="s">
        <v>868</v>
      </c>
      <c r="F779" s="77" t="s">
        <v>351</v>
      </c>
      <c r="G779" s="78" t="s">
        <v>668</v>
      </c>
      <c r="H779" s="79" t="s">
        <v>151</v>
      </c>
      <c r="I779" s="80" t="s">
        <v>152</v>
      </c>
      <c r="J779" s="80" t="s">
        <v>51</v>
      </c>
      <c r="K779" s="72">
        <v>23.333333333333336</v>
      </c>
      <c r="L779" s="73">
        <v>50</v>
      </c>
      <c r="M779" s="74">
        <v>100</v>
      </c>
    </row>
    <row r="780" spans="2:13" x14ac:dyDescent="0.3">
      <c r="B780" s="77" t="s">
        <v>31</v>
      </c>
      <c r="C780" s="77" t="s">
        <v>778</v>
      </c>
      <c r="D780" s="77" t="s">
        <v>873</v>
      </c>
      <c r="E780" s="77" t="s">
        <v>874</v>
      </c>
      <c r="F780" s="77" t="s">
        <v>344</v>
      </c>
      <c r="G780" s="78" t="s">
        <v>668</v>
      </c>
      <c r="H780" s="79" t="s">
        <v>151</v>
      </c>
      <c r="I780" s="80" t="s">
        <v>152</v>
      </c>
      <c r="J780" s="80" t="s">
        <v>454</v>
      </c>
      <c r="K780" s="72">
        <v>100</v>
      </c>
      <c r="L780" s="73" t="s">
        <v>114</v>
      </c>
      <c r="M780" s="74" t="s">
        <v>114</v>
      </c>
    </row>
    <row r="781" spans="2:13" x14ac:dyDescent="0.3">
      <c r="B781" s="77" t="s">
        <v>31</v>
      </c>
      <c r="C781" s="77" t="s">
        <v>778</v>
      </c>
      <c r="D781" s="77" t="s">
        <v>875</v>
      </c>
      <c r="E781" s="77" t="s">
        <v>876</v>
      </c>
      <c r="F781" s="77" t="s">
        <v>351</v>
      </c>
      <c r="G781" s="78" t="s">
        <v>668</v>
      </c>
      <c r="H781" s="79" t="s">
        <v>151</v>
      </c>
      <c r="I781" s="80" t="s">
        <v>152</v>
      </c>
      <c r="J781" s="80" t="s">
        <v>51</v>
      </c>
      <c r="K781" s="72">
        <v>66.666666666666671</v>
      </c>
      <c r="L781" s="73">
        <v>0</v>
      </c>
      <c r="M781" s="74">
        <v>0</v>
      </c>
    </row>
    <row r="782" spans="2:13" x14ac:dyDescent="0.3">
      <c r="B782" s="77" t="s">
        <v>31</v>
      </c>
      <c r="C782" s="77" t="s">
        <v>779</v>
      </c>
      <c r="D782" s="77" t="s">
        <v>877</v>
      </c>
      <c r="E782" s="77" t="s">
        <v>878</v>
      </c>
      <c r="F782" s="77" t="s">
        <v>351</v>
      </c>
      <c r="G782" s="78" t="s">
        <v>668</v>
      </c>
      <c r="H782" s="79" t="s">
        <v>151</v>
      </c>
      <c r="I782" s="80" t="s">
        <v>152</v>
      </c>
      <c r="J782" s="80" t="s">
        <v>454</v>
      </c>
      <c r="K782" s="72">
        <v>50</v>
      </c>
      <c r="L782" s="73" t="s">
        <v>114</v>
      </c>
      <c r="M782" s="74">
        <v>0</v>
      </c>
    </row>
    <row r="783" spans="2:13" x14ac:dyDescent="0.3">
      <c r="B783" s="77" t="s">
        <v>31</v>
      </c>
      <c r="C783" s="77" t="s">
        <v>779</v>
      </c>
      <c r="D783" s="77" t="s">
        <v>885</v>
      </c>
      <c r="E783" s="77" t="s">
        <v>886</v>
      </c>
      <c r="F783" s="77" t="s">
        <v>351</v>
      </c>
      <c r="G783" s="78" t="s">
        <v>668</v>
      </c>
      <c r="H783" s="79" t="s">
        <v>152</v>
      </c>
      <c r="I783" s="80" t="s">
        <v>6</v>
      </c>
      <c r="J783" s="80" t="s">
        <v>6</v>
      </c>
      <c r="K783" s="72" t="s">
        <v>114</v>
      </c>
      <c r="L783" s="73" t="s">
        <v>6</v>
      </c>
      <c r="M783" s="74" t="s">
        <v>114</v>
      </c>
    </row>
    <row r="784" spans="2:13" x14ac:dyDescent="0.3">
      <c r="B784" s="77" t="s">
        <v>31</v>
      </c>
      <c r="C784" s="77" t="s">
        <v>779</v>
      </c>
      <c r="D784" s="77" t="s">
        <v>887</v>
      </c>
      <c r="E784" s="77" t="s">
        <v>888</v>
      </c>
      <c r="F784" s="77" t="s">
        <v>351</v>
      </c>
      <c r="G784" s="78" t="s">
        <v>668</v>
      </c>
      <c r="H784" s="79" t="s">
        <v>152</v>
      </c>
      <c r="I784" s="80" t="s">
        <v>6</v>
      </c>
      <c r="J784" s="80" t="s">
        <v>6</v>
      </c>
      <c r="K784" s="72" t="s">
        <v>114</v>
      </c>
      <c r="L784" s="73" t="s">
        <v>6</v>
      </c>
      <c r="M784" s="74" t="s">
        <v>114</v>
      </c>
    </row>
    <row r="785" spans="2:13" x14ac:dyDescent="0.3">
      <c r="B785" s="77" t="s">
        <v>31</v>
      </c>
      <c r="C785" s="77" t="s">
        <v>779</v>
      </c>
      <c r="D785" s="77" t="s">
        <v>889</v>
      </c>
      <c r="E785" s="77" t="s">
        <v>890</v>
      </c>
      <c r="F785" s="77" t="s">
        <v>344</v>
      </c>
      <c r="G785" s="78" t="s">
        <v>668</v>
      </c>
      <c r="H785" s="79" t="s">
        <v>151</v>
      </c>
      <c r="I785" s="80" t="s">
        <v>152</v>
      </c>
      <c r="J785" s="80" t="s">
        <v>454</v>
      </c>
      <c r="K785" s="72">
        <v>100</v>
      </c>
      <c r="L785" s="73" t="s">
        <v>114</v>
      </c>
      <c r="M785" s="74" t="s">
        <v>114</v>
      </c>
    </row>
    <row r="786" spans="2:13" x14ac:dyDescent="0.3">
      <c r="B786" s="77" t="s">
        <v>31</v>
      </c>
      <c r="C786" s="77" t="s">
        <v>779</v>
      </c>
      <c r="D786" s="77" t="s">
        <v>891</v>
      </c>
      <c r="E786" s="77" t="s">
        <v>892</v>
      </c>
      <c r="F786" s="77" t="s">
        <v>351</v>
      </c>
      <c r="G786" s="78" t="s">
        <v>668</v>
      </c>
      <c r="H786" s="79" t="s">
        <v>151</v>
      </c>
      <c r="I786" s="80" t="s">
        <v>152</v>
      </c>
      <c r="J786" s="80" t="s">
        <v>454</v>
      </c>
      <c r="K786" s="72">
        <v>100</v>
      </c>
      <c r="L786" s="73" t="s">
        <v>114</v>
      </c>
      <c r="M786" s="74">
        <v>100</v>
      </c>
    </row>
    <row r="787" spans="2:13" x14ac:dyDescent="0.3">
      <c r="B787" s="77" t="s">
        <v>31</v>
      </c>
      <c r="C787" s="77" t="s">
        <v>779</v>
      </c>
      <c r="D787" s="77" t="s">
        <v>893</v>
      </c>
      <c r="E787" s="77" t="s">
        <v>894</v>
      </c>
      <c r="F787" s="77" t="s">
        <v>351</v>
      </c>
      <c r="G787" s="78" t="s">
        <v>668</v>
      </c>
      <c r="H787" s="79" t="s">
        <v>151</v>
      </c>
      <c r="I787" s="80" t="s">
        <v>152</v>
      </c>
      <c r="J787" s="80" t="s">
        <v>454</v>
      </c>
      <c r="K787" s="72">
        <v>100</v>
      </c>
      <c r="L787" s="73" t="s">
        <v>114</v>
      </c>
      <c r="M787" s="74" t="s">
        <v>114</v>
      </c>
    </row>
    <row r="788" spans="2:13" x14ac:dyDescent="0.3">
      <c r="B788" s="77" t="s">
        <v>32</v>
      </c>
      <c r="C788" s="77" t="s">
        <v>776</v>
      </c>
      <c r="D788" s="77" t="s">
        <v>815</v>
      </c>
      <c r="E788" s="77" t="s">
        <v>816</v>
      </c>
      <c r="F788" s="77" t="s">
        <v>351</v>
      </c>
      <c r="G788" s="78" t="s">
        <v>668</v>
      </c>
      <c r="H788" s="79" t="s">
        <v>151</v>
      </c>
      <c r="I788" s="80" t="s">
        <v>152</v>
      </c>
      <c r="J788" s="80" t="s">
        <v>454</v>
      </c>
      <c r="K788" s="72">
        <v>100</v>
      </c>
      <c r="L788" s="73">
        <v>0</v>
      </c>
      <c r="M788" s="74">
        <v>0</v>
      </c>
    </row>
    <row r="789" spans="2:13" x14ac:dyDescent="0.3">
      <c r="B789" s="77" t="s">
        <v>32</v>
      </c>
      <c r="C789" s="77" t="s">
        <v>776</v>
      </c>
      <c r="D789" s="77" t="s">
        <v>817</v>
      </c>
      <c r="E789" s="77" t="s">
        <v>818</v>
      </c>
      <c r="F789" s="77" t="s">
        <v>351</v>
      </c>
      <c r="G789" s="78" t="s">
        <v>668</v>
      </c>
      <c r="H789" s="79" t="s">
        <v>151</v>
      </c>
      <c r="I789" s="80" t="s">
        <v>152</v>
      </c>
      <c r="J789" s="80" t="s">
        <v>454</v>
      </c>
      <c r="K789" s="72">
        <v>50</v>
      </c>
      <c r="L789" s="73">
        <v>0</v>
      </c>
      <c r="M789" s="74">
        <v>0</v>
      </c>
    </row>
    <row r="790" spans="2:13" x14ac:dyDescent="0.3">
      <c r="B790" s="77" t="s">
        <v>32</v>
      </c>
      <c r="C790" s="77" t="s">
        <v>776</v>
      </c>
      <c r="D790" s="77" t="s">
        <v>819</v>
      </c>
      <c r="E790" s="77" t="s">
        <v>820</v>
      </c>
      <c r="F790" s="77" t="s">
        <v>351</v>
      </c>
      <c r="G790" s="78" t="s">
        <v>668</v>
      </c>
      <c r="H790" s="79" t="s">
        <v>151</v>
      </c>
      <c r="I790" s="80" t="s">
        <v>152</v>
      </c>
      <c r="J790" s="80" t="s">
        <v>454</v>
      </c>
      <c r="K790" s="72">
        <v>100</v>
      </c>
      <c r="L790" s="73">
        <v>0</v>
      </c>
      <c r="M790" s="74">
        <v>0</v>
      </c>
    </row>
    <row r="791" spans="2:13" x14ac:dyDescent="0.3">
      <c r="B791" s="77" t="s">
        <v>32</v>
      </c>
      <c r="C791" s="77" t="s">
        <v>776</v>
      </c>
      <c r="D791" s="77" t="s">
        <v>823</v>
      </c>
      <c r="E791" s="77" t="s">
        <v>824</v>
      </c>
      <c r="F791" s="77" t="s">
        <v>351</v>
      </c>
      <c r="G791" s="78" t="s">
        <v>668</v>
      </c>
      <c r="H791" s="79" t="s">
        <v>151</v>
      </c>
      <c r="I791" s="80" t="s">
        <v>152</v>
      </c>
      <c r="J791" s="80" t="s">
        <v>454</v>
      </c>
      <c r="K791" s="72">
        <v>100</v>
      </c>
      <c r="L791" s="73">
        <v>0</v>
      </c>
      <c r="M791" s="74">
        <v>0</v>
      </c>
    </row>
    <row r="792" spans="2:13" x14ac:dyDescent="0.3">
      <c r="B792" s="77" t="s">
        <v>32</v>
      </c>
      <c r="C792" s="77" t="s">
        <v>776</v>
      </c>
      <c r="D792" s="77" t="s">
        <v>825</v>
      </c>
      <c r="E792" s="77" t="s">
        <v>826</v>
      </c>
      <c r="F792" s="77" t="s">
        <v>351</v>
      </c>
      <c r="G792" s="78" t="s">
        <v>668</v>
      </c>
      <c r="H792" s="79" t="s">
        <v>151</v>
      </c>
      <c r="I792" s="80" t="s">
        <v>152</v>
      </c>
      <c r="J792" s="80" t="s">
        <v>454</v>
      </c>
      <c r="K792" s="72">
        <v>100</v>
      </c>
      <c r="L792" s="73">
        <v>0</v>
      </c>
      <c r="M792" s="74">
        <v>0</v>
      </c>
    </row>
    <row r="793" spans="2:13" x14ac:dyDescent="0.3">
      <c r="B793" s="77" t="s">
        <v>32</v>
      </c>
      <c r="C793" s="77" t="s">
        <v>776</v>
      </c>
      <c r="D793" s="77" t="s">
        <v>827</v>
      </c>
      <c r="E793" s="77" t="s">
        <v>828</v>
      </c>
      <c r="F793" s="77" t="s">
        <v>351</v>
      </c>
      <c r="G793" s="78" t="s">
        <v>668</v>
      </c>
      <c r="H793" s="79" t="s">
        <v>151</v>
      </c>
      <c r="I793" s="80" t="s">
        <v>152</v>
      </c>
      <c r="J793" s="80" t="s">
        <v>454</v>
      </c>
      <c r="K793" s="72">
        <v>100</v>
      </c>
      <c r="L793" s="73">
        <v>0</v>
      </c>
      <c r="M793" s="74">
        <v>0</v>
      </c>
    </row>
    <row r="794" spans="2:13" x14ac:dyDescent="0.3">
      <c r="B794" s="77" t="s">
        <v>32</v>
      </c>
      <c r="C794" s="77" t="s">
        <v>776</v>
      </c>
      <c r="D794" s="77" t="s">
        <v>829</v>
      </c>
      <c r="E794" s="77" t="s">
        <v>830</v>
      </c>
      <c r="F794" s="77" t="s">
        <v>351</v>
      </c>
      <c r="G794" s="78" t="s">
        <v>668</v>
      </c>
      <c r="H794" s="79" t="s">
        <v>151</v>
      </c>
      <c r="I794" s="80" t="s">
        <v>152</v>
      </c>
      <c r="J794" s="80" t="s">
        <v>454</v>
      </c>
      <c r="K794" s="72">
        <v>100</v>
      </c>
      <c r="L794" s="73">
        <v>0</v>
      </c>
      <c r="M794" s="74" t="s">
        <v>114</v>
      </c>
    </row>
    <row r="795" spans="2:13" x14ac:dyDescent="0.3">
      <c r="B795" s="77" t="s">
        <v>32</v>
      </c>
      <c r="C795" s="77" t="s">
        <v>776</v>
      </c>
      <c r="D795" s="77" t="s">
        <v>831</v>
      </c>
      <c r="E795" s="77" t="s">
        <v>832</v>
      </c>
      <c r="F795" s="77" t="s">
        <v>351</v>
      </c>
      <c r="G795" s="78" t="s">
        <v>668</v>
      </c>
      <c r="H795" s="79" t="s">
        <v>151</v>
      </c>
      <c r="I795" s="80" t="s">
        <v>152</v>
      </c>
      <c r="J795" s="80" t="s">
        <v>454</v>
      </c>
      <c r="K795" s="72">
        <v>100</v>
      </c>
      <c r="L795" s="73">
        <v>0</v>
      </c>
      <c r="M795" s="74" t="s">
        <v>114</v>
      </c>
    </row>
    <row r="796" spans="2:13" x14ac:dyDescent="0.3">
      <c r="B796" s="77" t="s">
        <v>32</v>
      </c>
      <c r="C796" s="77" t="s">
        <v>776</v>
      </c>
      <c r="D796" s="77" t="s">
        <v>833</v>
      </c>
      <c r="E796" s="77" t="s">
        <v>834</v>
      </c>
      <c r="F796" s="77" t="s">
        <v>351</v>
      </c>
      <c r="G796" s="78" t="s">
        <v>668</v>
      </c>
      <c r="H796" s="79" t="s">
        <v>151</v>
      </c>
      <c r="I796" s="80" t="s">
        <v>152</v>
      </c>
      <c r="J796" s="80" t="s">
        <v>454</v>
      </c>
      <c r="K796" s="72">
        <v>100</v>
      </c>
      <c r="L796" s="73">
        <v>0</v>
      </c>
      <c r="M796" s="74" t="s">
        <v>114</v>
      </c>
    </row>
    <row r="797" spans="2:13" x14ac:dyDescent="0.3">
      <c r="B797" s="77" t="s">
        <v>32</v>
      </c>
      <c r="C797" s="77" t="s">
        <v>835</v>
      </c>
      <c r="D797" s="77" t="s">
        <v>836</v>
      </c>
      <c r="E797" s="77" t="s">
        <v>837</v>
      </c>
      <c r="F797" s="77" t="s">
        <v>344</v>
      </c>
      <c r="G797" s="78" t="s">
        <v>668</v>
      </c>
      <c r="H797" s="79" t="s">
        <v>151</v>
      </c>
      <c r="I797" s="80" t="s">
        <v>152</v>
      </c>
      <c r="J797" s="80" t="s">
        <v>51</v>
      </c>
      <c r="K797" s="72">
        <v>60</v>
      </c>
      <c r="L797" s="73" t="s">
        <v>114</v>
      </c>
      <c r="M797" s="74" t="s">
        <v>114</v>
      </c>
    </row>
    <row r="798" spans="2:13" x14ac:dyDescent="0.3">
      <c r="B798" s="77" t="s">
        <v>32</v>
      </c>
      <c r="C798" s="77" t="s">
        <v>835</v>
      </c>
      <c r="D798" s="77" t="s">
        <v>838</v>
      </c>
      <c r="E798" s="77" t="s">
        <v>839</v>
      </c>
      <c r="F798" s="77" t="s">
        <v>344</v>
      </c>
      <c r="G798" s="78" t="s">
        <v>668</v>
      </c>
      <c r="H798" s="79" t="s">
        <v>151</v>
      </c>
      <c r="I798" s="80" t="s">
        <v>152</v>
      </c>
      <c r="J798" s="80" t="s">
        <v>454</v>
      </c>
      <c r="K798" s="72">
        <v>100</v>
      </c>
      <c r="L798" s="73" t="s">
        <v>114</v>
      </c>
      <c r="M798" s="74" t="s">
        <v>114</v>
      </c>
    </row>
    <row r="799" spans="2:13" x14ac:dyDescent="0.3">
      <c r="B799" s="77" t="s">
        <v>32</v>
      </c>
      <c r="C799" s="77" t="s">
        <v>835</v>
      </c>
      <c r="D799" s="77" t="s">
        <v>840</v>
      </c>
      <c r="E799" s="77" t="s">
        <v>431</v>
      </c>
      <c r="F799" s="77" t="s">
        <v>351</v>
      </c>
      <c r="G799" s="78" t="s">
        <v>668</v>
      </c>
      <c r="H799" s="79" t="s">
        <v>151</v>
      </c>
      <c r="I799" s="80" t="s">
        <v>152</v>
      </c>
      <c r="J799" s="80" t="s">
        <v>454</v>
      </c>
      <c r="K799" s="72">
        <v>50</v>
      </c>
      <c r="L799" s="73">
        <v>0</v>
      </c>
      <c r="M799" s="74" t="s">
        <v>114</v>
      </c>
    </row>
    <row r="800" spans="2:13" x14ac:dyDescent="0.3">
      <c r="B800" s="77" t="s">
        <v>32</v>
      </c>
      <c r="C800" s="77" t="s">
        <v>835</v>
      </c>
      <c r="D800" s="77" t="s">
        <v>841</v>
      </c>
      <c r="E800" s="77" t="s">
        <v>842</v>
      </c>
      <c r="F800" s="77" t="s">
        <v>351</v>
      </c>
      <c r="G800" s="78" t="s">
        <v>668</v>
      </c>
      <c r="H800" s="79" t="s">
        <v>151</v>
      </c>
      <c r="I800" s="80" t="s">
        <v>152</v>
      </c>
      <c r="J800" s="80" t="s">
        <v>454</v>
      </c>
      <c r="K800" s="72">
        <v>100</v>
      </c>
      <c r="L800" s="73">
        <v>0</v>
      </c>
      <c r="M800" s="74">
        <v>0</v>
      </c>
    </row>
    <row r="801" spans="2:13" x14ac:dyDescent="0.3">
      <c r="B801" s="77" t="s">
        <v>32</v>
      </c>
      <c r="C801" s="77" t="s">
        <v>835</v>
      </c>
      <c r="D801" s="77" t="s">
        <v>843</v>
      </c>
      <c r="E801" s="77" t="s">
        <v>844</v>
      </c>
      <c r="F801" s="77" t="s">
        <v>351</v>
      </c>
      <c r="G801" s="78" t="s">
        <v>668</v>
      </c>
      <c r="H801" s="79" t="s">
        <v>151</v>
      </c>
      <c r="I801" s="80" t="s">
        <v>152</v>
      </c>
      <c r="J801" s="80" t="s">
        <v>454</v>
      </c>
      <c r="K801" s="72">
        <v>100</v>
      </c>
      <c r="L801" s="73">
        <v>0</v>
      </c>
      <c r="M801" s="74">
        <v>0</v>
      </c>
    </row>
    <row r="802" spans="2:13" x14ac:dyDescent="0.3">
      <c r="B802" s="77" t="s">
        <v>32</v>
      </c>
      <c r="C802" s="77" t="s">
        <v>777</v>
      </c>
      <c r="D802" s="77" t="s">
        <v>849</v>
      </c>
      <c r="E802" s="77" t="s">
        <v>850</v>
      </c>
      <c r="F802" s="77" t="s">
        <v>344</v>
      </c>
      <c r="G802" s="78" t="s">
        <v>668</v>
      </c>
      <c r="H802" s="79" t="s">
        <v>151</v>
      </c>
      <c r="I802" s="80" t="s">
        <v>152</v>
      </c>
      <c r="J802" s="80" t="s">
        <v>454</v>
      </c>
      <c r="K802" s="72">
        <v>100</v>
      </c>
      <c r="L802" s="73" t="s">
        <v>114</v>
      </c>
      <c r="M802" s="74" t="s">
        <v>114</v>
      </c>
    </row>
    <row r="803" spans="2:13" x14ac:dyDescent="0.3">
      <c r="B803" s="77" t="s">
        <v>32</v>
      </c>
      <c r="C803" s="77" t="s">
        <v>777</v>
      </c>
      <c r="D803" s="77" t="s">
        <v>851</v>
      </c>
      <c r="E803" s="77" t="s">
        <v>852</v>
      </c>
      <c r="F803" s="77" t="s">
        <v>344</v>
      </c>
      <c r="G803" s="78" t="s">
        <v>668</v>
      </c>
      <c r="H803" s="79" t="s">
        <v>151</v>
      </c>
      <c r="I803" s="80" t="s">
        <v>152</v>
      </c>
      <c r="J803" s="80" t="s">
        <v>454</v>
      </c>
      <c r="K803" s="72">
        <v>100</v>
      </c>
      <c r="L803" s="73" t="s">
        <v>114</v>
      </c>
      <c r="M803" s="74" t="s">
        <v>114</v>
      </c>
    </row>
    <row r="804" spans="2:13" x14ac:dyDescent="0.3">
      <c r="B804" s="77" t="s">
        <v>32</v>
      </c>
      <c r="C804" s="77" t="s">
        <v>777</v>
      </c>
      <c r="D804" s="77" t="s">
        <v>853</v>
      </c>
      <c r="E804" s="77" t="s">
        <v>854</v>
      </c>
      <c r="F804" s="77" t="s">
        <v>351</v>
      </c>
      <c r="G804" s="78" t="s">
        <v>668</v>
      </c>
      <c r="H804" s="79" t="s">
        <v>151</v>
      </c>
      <c r="I804" s="80" t="s">
        <v>152</v>
      </c>
      <c r="J804" s="80" t="s">
        <v>454</v>
      </c>
      <c r="K804" s="72">
        <v>50</v>
      </c>
      <c r="L804" s="73">
        <v>0</v>
      </c>
      <c r="M804" s="74">
        <v>0</v>
      </c>
    </row>
    <row r="805" spans="2:13" x14ac:dyDescent="0.3">
      <c r="B805" s="77" t="s">
        <v>32</v>
      </c>
      <c r="C805" s="77" t="s">
        <v>777</v>
      </c>
      <c r="D805" s="77" t="s">
        <v>855</v>
      </c>
      <c r="E805" s="77" t="s">
        <v>856</v>
      </c>
      <c r="F805" s="77" t="s">
        <v>351</v>
      </c>
      <c r="G805" s="78" t="s">
        <v>668</v>
      </c>
      <c r="H805" s="79" t="s">
        <v>151</v>
      </c>
      <c r="I805" s="80" t="s">
        <v>152</v>
      </c>
      <c r="J805" s="80" t="s">
        <v>454</v>
      </c>
      <c r="K805" s="72">
        <v>50</v>
      </c>
      <c r="L805" s="73">
        <v>0</v>
      </c>
      <c r="M805" s="74">
        <v>0</v>
      </c>
    </row>
    <row r="806" spans="2:13" x14ac:dyDescent="0.3">
      <c r="B806" s="77" t="s">
        <v>32</v>
      </c>
      <c r="C806" s="77" t="s">
        <v>777</v>
      </c>
      <c r="D806" s="77" t="s">
        <v>857</v>
      </c>
      <c r="E806" s="77" t="s">
        <v>858</v>
      </c>
      <c r="F806" s="77" t="s">
        <v>344</v>
      </c>
      <c r="G806" s="78" t="s">
        <v>668</v>
      </c>
      <c r="H806" s="79" t="s">
        <v>151</v>
      </c>
      <c r="I806" s="80" t="s">
        <v>152</v>
      </c>
      <c r="J806" s="80" t="s">
        <v>454</v>
      </c>
      <c r="K806" s="72">
        <v>50</v>
      </c>
      <c r="L806" s="73" t="s">
        <v>114</v>
      </c>
      <c r="M806" s="74" t="s">
        <v>114</v>
      </c>
    </row>
    <row r="807" spans="2:13" x14ac:dyDescent="0.3">
      <c r="B807" s="77" t="s">
        <v>32</v>
      </c>
      <c r="C807" s="77" t="s">
        <v>777</v>
      </c>
      <c r="D807" s="77" t="s">
        <v>859</v>
      </c>
      <c r="E807" s="77" t="s">
        <v>860</v>
      </c>
      <c r="F807" s="77" t="s">
        <v>351</v>
      </c>
      <c r="G807" s="78" t="s">
        <v>668</v>
      </c>
      <c r="H807" s="79" t="s">
        <v>151</v>
      </c>
      <c r="I807" s="80" t="s">
        <v>152</v>
      </c>
      <c r="J807" s="80" t="s">
        <v>454</v>
      </c>
      <c r="K807" s="72">
        <v>50</v>
      </c>
      <c r="L807" s="73">
        <v>0</v>
      </c>
      <c r="M807" s="74">
        <v>0</v>
      </c>
    </row>
    <row r="808" spans="2:13" x14ac:dyDescent="0.3">
      <c r="B808" s="77" t="s">
        <v>32</v>
      </c>
      <c r="C808" s="77" t="s">
        <v>778</v>
      </c>
      <c r="D808" s="77" t="s">
        <v>863</v>
      </c>
      <c r="E808" s="77" t="s">
        <v>864</v>
      </c>
      <c r="F808" s="77" t="s">
        <v>351</v>
      </c>
      <c r="G808" s="78" t="s">
        <v>668</v>
      </c>
      <c r="H808" s="79" t="s">
        <v>151</v>
      </c>
      <c r="I808" s="80" t="s">
        <v>152</v>
      </c>
      <c r="J808" s="80" t="s">
        <v>454</v>
      </c>
      <c r="K808" s="72">
        <v>50</v>
      </c>
      <c r="L808" s="73">
        <v>0</v>
      </c>
      <c r="M808" s="74" t="s">
        <v>114</v>
      </c>
    </row>
    <row r="809" spans="2:13" x14ac:dyDescent="0.3">
      <c r="B809" s="77" t="s">
        <v>32</v>
      </c>
      <c r="C809" s="77" t="s">
        <v>778</v>
      </c>
      <c r="D809" s="77" t="s">
        <v>867</v>
      </c>
      <c r="E809" s="77" t="s">
        <v>868</v>
      </c>
      <c r="F809" s="77" t="s">
        <v>351</v>
      </c>
      <c r="G809" s="78" t="s">
        <v>668</v>
      </c>
      <c r="H809" s="79" t="s">
        <v>151</v>
      </c>
      <c r="I809" s="80" t="s">
        <v>152</v>
      </c>
      <c r="J809" s="80" t="s">
        <v>454</v>
      </c>
      <c r="K809" s="72">
        <v>50</v>
      </c>
      <c r="L809" s="73">
        <v>0</v>
      </c>
      <c r="M809" s="74">
        <v>0</v>
      </c>
    </row>
    <row r="810" spans="2:13" x14ac:dyDescent="0.3">
      <c r="B810" s="77" t="s">
        <v>32</v>
      </c>
      <c r="C810" s="77" t="s">
        <v>778</v>
      </c>
      <c r="D810" s="77" t="s">
        <v>873</v>
      </c>
      <c r="E810" s="77" t="s">
        <v>874</v>
      </c>
      <c r="F810" s="77" t="s">
        <v>344</v>
      </c>
      <c r="G810" s="78" t="s">
        <v>668</v>
      </c>
      <c r="H810" s="79" t="s">
        <v>151</v>
      </c>
      <c r="I810" s="80" t="s">
        <v>152</v>
      </c>
      <c r="J810" s="80" t="s">
        <v>454</v>
      </c>
      <c r="K810" s="72">
        <v>100</v>
      </c>
      <c r="L810" s="73" t="s">
        <v>114</v>
      </c>
      <c r="M810" s="74" t="s">
        <v>114</v>
      </c>
    </row>
    <row r="811" spans="2:13" x14ac:dyDescent="0.3">
      <c r="B811" s="77" t="s">
        <v>32</v>
      </c>
      <c r="C811" s="77" t="s">
        <v>778</v>
      </c>
      <c r="D811" s="77" t="s">
        <v>875</v>
      </c>
      <c r="E811" s="77" t="s">
        <v>876</v>
      </c>
      <c r="F811" s="77" t="s">
        <v>351</v>
      </c>
      <c r="G811" s="78" t="s">
        <v>668</v>
      </c>
      <c r="H811" s="79" t="s">
        <v>151</v>
      </c>
      <c r="I811" s="80" t="s">
        <v>152</v>
      </c>
      <c r="J811" s="80" t="s">
        <v>454</v>
      </c>
      <c r="K811" s="72">
        <v>50</v>
      </c>
      <c r="L811" s="73">
        <v>0</v>
      </c>
      <c r="M811" s="74">
        <v>0</v>
      </c>
    </row>
    <row r="812" spans="2:13" x14ac:dyDescent="0.3">
      <c r="B812" s="77" t="s">
        <v>32</v>
      </c>
      <c r="C812" s="77" t="s">
        <v>779</v>
      </c>
      <c r="D812" s="77" t="s">
        <v>877</v>
      </c>
      <c r="E812" s="77" t="s">
        <v>878</v>
      </c>
      <c r="F812" s="77" t="s">
        <v>351</v>
      </c>
      <c r="G812" s="78" t="s">
        <v>668</v>
      </c>
      <c r="H812" s="79" t="s">
        <v>151</v>
      </c>
      <c r="I812" s="80" t="s">
        <v>152</v>
      </c>
      <c r="J812" s="80" t="s">
        <v>454</v>
      </c>
      <c r="K812" s="72">
        <v>50</v>
      </c>
      <c r="L812" s="73">
        <v>0</v>
      </c>
      <c r="M812" s="74">
        <v>0</v>
      </c>
    </row>
    <row r="813" spans="2:13" x14ac:dyDescent="0.3">
      <c r="B813" s="77" t="s">
        <v>32</v>
      </c>
      <c r="C813" s="77" t="s">
        <v>779</v>
      </c>
      <c r="D813" s="77" t="s">
        <v>885</v>
      </c>
      <c r="E813" s="77" t="s">
        <v>886</v>
      </c>
      <c r="F813" s="77" t="s">
        <v>351</v>
      </c>
      <c r="G813" s="78" t="s">
        <v>668</v>
      </c>
      <c r="H813" s="79" t="s">
        <v>151</v>
      </c>
      <c r="I813" s="80" t="s">
        <v>152</v>
      </c>
      <c r="J813" s="80" t="s">
        <v>454</v>
      </c>
      <c r="K813" s="72">
        <v>100</v>
      </c>
      <c r="L813" s="73">
        <v>0</v>
      </c>
      <c r="M813" s="74" t="s">
        <v>114</v>
      </c>
    </row>
    <row r="814" spans="2:13" x14ac:dyDescent="0.3">
      <c r="B814" s="77" t="s">
        <v>32</v>
      </c>
      <c r="C814" s="77" t="s">
        <v>779</v>
      </c>
      <c r="D814" s="77" t="s">
        <v>887</v>
      </c>
      <c r="E814" s="77" t="s">
        <v>888</v>
      </c>
      <c r="F814" s="77" t="s">
        <v>351</v>
      </c>
      <c r="G814" s="78" t="s">
        <v>668</v>
      </c>
      <c r="H814" s="79" t="s">
        <v>152</v>
      </c>
      <c r="I814" s="80" t="s">
        <v>6</v>
      </c>
      <c r="J814" s="80" t="s">
        <v>6</v>
      </c>
      <c r="K814" s="72" t="s">
        <v>114</v>
      </c>
      <c r="L814" s="73" t="s">
        <v>6</v>
      </c>
      <c r="M814" s="74" t="s">
        <v>114</v>
      </c>
    </row>
    <row r="815" spans="2:13" x14ac:dyDescent="0.3">
      <c r="B815" s="77" t="s">
        <v>32</v>
      </c>
      <c r="C815" s="77" t="s">
        <v>779</v>
      </c>
      <c r="D815" s="77" t="s">
        <v>889</v>
      </c>
      <c r="E815" s="77" t="s">
        <v>890</v>
      </c>
      <c r="F815" s="77" t="s">
        <v>344</v>
      </c>
      <c r="G815" s="78" t="s">
        <v>668</v>
      </c>
      <c r="H815" s="79" t="s">
        <v>151</v>
      </c>
      <c r="I815" s="80" t="s">
        <v>152</v>
      </c>
      <c r="J815" s="80" t="s">
        <v>454</v>
      </c>
      <c r="K815" s="72">
        <v>100</v>
      </c>
      <c r="L815" s="73" t="s">
        <v>114</v>
      </c>
      <c r="M815" s="74" t="s">
        <v>114</v>
      </c>
    </row>
    <row r="816" spans="2:13" x14ac:dyDescent="0.3">
      <c r="B816" s="77" t="s">
        <v>32</v>
      </c>
      <c r="C816" s="77" t="s">
        <v>779</v>
      </c>
      <c r="D816" s="77" t="s">
        <v>891</v>
      </c>
      <c r="E816" s="77" t="s">
        <v>892</v>
      </c>
      <c r="F816" s="77" t="s">
        <v>351</v>
      </c>
      <c r="G816" s="78" t="s">
        <v>668</v>
      </c>
      <c r="H816" s="79" t="s">
        <v>151</v>
      </c>
      <c r="I816" s="80" t="s">
        <v>152</v>
      </c>
      <c r="J816" s="80" t="s">
        <v>454</v>
      </c>
      <c r="K816" s="72">
        <v>100</v>
      </c>
      <c r="L816" s="73">
        <v>0</v>
      </c>
      <c r="M816" s="74" t="s">
        <v>114</v>
      </c>
    </row>
    <row r="817" spans="2:13" x14ac:dyDescent="0.3">
      <c r="B817" s="77" t="s">
        <v>32</v>
      </c>
      <c r="C817" s="77" t="s">
        <v>779</v>
      </c>
      <c r="D817" s="77" t="s">
        <v>893</v>
      </c>
      <c r="E817" s="77" t="s">
        <v>894</v>
      </c>
      <c r="F817" s="77" t="s">
        <v>351</v>
      </c>
      <c r="G817" s="78" t="s">
        <v>668</v>
      </c>
      <c r="H817" s="79" t="s">
        <v>151</v>
      </c>
      <c r="I817" s="80" t="s">
        <v>152</v>
      </c>
      <c r="J817" s="80" t="s">
        <v>454</v>
      </c>
      <c r="K817" s="72">
        <v>100</v>
      </c>
      <c r="L817" s="73">
        <v>0</v>
      </c>
      <c r="M817" s="74" t="s">
        <v>114</v>
      </c>
    </row>
    <row r="818" spans="2:13" x14ac:dyDescent="0.3">
      <c r="B818" s="77" t="s">
        <v>33</v>
      </c>
      <c r="C818" s="77" t="s">
        <v>776</v>
      </c>
      <c r="D818" s="77" t="s">
        <v>815</v>
      </c>
      <c r="E818" s="77" t="s">
        <v>816</v>
      </c>
      <c r="F818" s="77" t="s">
        <v>351</v>
      </c>
      <c r="G818" s="78" t="s">
        <v>668</v>
      </c>
      <c r="H818" s="79" t="s">
        <v>151</v>
      </c>
      <c r="I818" s="80" t="s">
        <v>152</v>
      </c>
      <c r="J818" s="80" t="s">
        <v>454</v>
      </c>
      <c r="K818" s="72">
        <v>100</v>
      </c>
      <c r="L818" s="73" t="s">
        <v>114</v>
      </c>
      <c r="M818" s="74" t="s">
        <v>114</v>
      </c>
    </row>
    <row r="819" spans="2:13" x14ac:dyDescent="0.3">
      <c r="B819" s="77" t="s">
        <v>33</v>
      </c>
      <c r="C819" s="77" t="s">
        <v>776</v>
      </c>
      <c r="D819" s="77" t="s">
        <v>817</v>
      </c>
      <c r="E819" s="77" t="s">
        <v>818</v>
      </c>
      <c r="F819" s="77" t="s">
        <v>351</v>
      </c>
      <c r="G819" s="78" t="s">
        <v>668</v>
      </c>
      <c r="H819" s="79" t="s">
        <v>151</v>
      </c>
      <c r="I819" s="80" t="s">
        <v>152</v>
      </c>
      <c r="J819" s="80" t="s">
        <v>454</v>
      </c>
      <c r="K819" s="72">
        <v>50</v>
      </c>
      <c r="L819" s="73">
        <v>100</v>
      </c>
      <c r="M819" s="74" t="s">
        <v>114</v>
      </c>
    </row>
    <row r="820" spans="2:13" x14ac:dyDescent="0.3">
      <c r="B820" s="77" t="s">
        <v>33</v>
      </c>
      <c r="C820" s="77" t="s">
        <v>776</v>
      </c>
      <c r="D820" s="77" t="s">
        <v>819</v>
      </c>
      <c r="E820" s="77" t="s">
        <v>820</v>
      </c>
      <c r="F820" s="77" t="s">
        <v>351</v>
      </c>
      <c r="G820" s="78" t="s">
        <v>668</v>
      </c>
      <c r="H820" s="79" t="s">
        <v>151</v>
      </c>
      <c r="I820" s="80" t="s">
        <v>152</v>
      </c>
      <c r="J820" s="80" t="s">
        <v>454</v>
      </c>
      <c r="K820" s="72">
        <v>100</v>
      </c>
      <c r="L820" s="73" t="s">
        <v>114</v>
      </c>
      <c r="M820" s="74" t="s">
        <v>114</v>
      </c>
    </row>
    <row r="821" spans="2:13" x14ac:dyDescent="0.3">
      <c r="B821" s="77" t="s">
        <v>33</v>
      </c>
      <c r="C821" s="77" t="s">
        <v>776</v>
      </c>
      <c r="D821" s="77" t="s">
        <v>823</v>
      </c>
      <c r="E821" s="77" t="s">
        <v>824</v>
      </c>
      <c r="F821" s="77" t="s">
        <v>351</v>
      </c>
      <c r="G821" s="78" t="s">
        <v>668</v>
      </c>
      <c r="H821" s="79" t="s">
        <v>151</v>
      </c>
      <c r="I821" s="80" t="s">
        <v>152</v>
      </c>
      <c r="J821" s="80" t="s">
        <v>454</v>
      </c>
      <c r="K821" s="72">
        <v>100</v>
      </c>
      <c r="L821" s="73">
        <v>100</v>
      </c>
      <c r="M821" s="74">
        <v>0</v>
      </c>
    </row>
    <row r="822" spans="2:13" x14ac:dyDescent="0.3">
      <c r="B822" s="77" t="s">
        <v>33</v>
      </c>
      <c r="C822" s="77" t="s">
        <v>776</v>
      </c>
      <c r="D822" s="77" t="s">
        <v>825</v>
      </c>
      <c r="E822" s="77" t="s">
        <v>826</v>
      </c>
      <c r="F822" s="77" t="s">
        <v>351</v>
      </c>
      <c r="G822" s="78" t="s">
        <v>668</v>
      </c>
      <c r="H822" s="79" t="s">
        <v>151</v>
      </c>
      <c r="I822" s="80" t="s">
        <v>152</v>
      </c>
      <c r="J822" s="80" t="s">
        <v>454</v>
      </c>
      <c r="K822" s="72">
        <v>100</v>
      </c>
      <c r="L822" s="73">
        <v>0</v>
      </c>
      <c r="M822" s="74">
        <v>0</v>
      </c>
    </row>
    <row r="823" spans="2:13" x14ac:dyDescent="0.3">
      <c r="B823" s="77" t="s">
        <v>33</v>
      </c>
      <c r="C823" s="77" t="s">
        <v>776</v>
      </c>
      <c r="D823" s="77" t="s">
        <v>827</v>
      </c>
      <c r="E823" s="77" t="s">
        <v>828</v>
      </c>
      <c r="F823" s="77" t="s">
        <v>351</v>
      </c>
      <c r="G823" s="78" t="s">
        <v>668</v>
      </c>
      <c r="H823" s="79" t="s">
        <v>151</v>
      </c>
      <c r="I823" s="80" t="s">
        <v>152</v>
      </c>
      <c r="J823" s="80" t="s">
        <v>454</v>
      </c>
      <c r="K823" s="72">
        <v>0</v>
      </c>
      <c r="L823" s="73">
        <v>0</v>
      </c>
      <c r="M823" s="74" t="s">
        <v>114</v>
      </c>
    </row>
    <row r="824" spans="2:13" x14ac:dyDescent="0.3">
      <c r="B824" s="77" t="s">
        <v>33</v>
      </c>
      <c r="C824" s="77" t="s">
        <v>776</v>
      </c>
      <c r="D824" s="77" t="s">
        <v>829</v>
      </c>
      <c r="E824" s="77" t="s">
        <v>830</v>
      </c>
      <c r="F824" s="77" t="s">
        <v>351</v>
      </c>
      <c r="G824" s="78" t="s">
        <v>668</v>
      </c>
      <c r="H824" s="79" t="s">
        <v>151</v>
      </c>
      <c r="I824" s="80" t="s">
        <v>152</v>
      </c>
      <c r="J824" s="80" t="s">
        <v>454</v>
      </c>
      <c r="K824" s="72">
        <v>0</v>
      </c>
      <c r="L824" s="73" t="s">
        <v>114</v>
      </c>
      <c r="M824" s="74" t="s">
        <v>114</v>
      </c>
    </row>
    <row r="825" spans="2:13" x14ac:dyDescent="0.3">
      <c r="B825" s="77" t="s">
        <v>33</v>
      </c>
      <c r="C825" s="77" t="s">
        <v>776</v>
      </c>
      <c r="D825" s="77" t="s">
        <v>831</v>
      </c>
      <c r="E825" s="77" t="s">
        <v>832</v>
      </c>
      <c r="F825" s="77" t="s">
        <v>351</v>
      </c>
      <c r="G825" s="78" t="s">
        <v>668</v>
      </c>
      <c r="H825" s="79" t="s">
        <v>151</v>
      </c>
      <c r="I825" s="80" t="s">
        <v>152</v>
      </c>
      <c r="J825" s="80" t="s">
        <v>454</v>
      </c>
      <c r="K825" s="72">
        <v>100</v>
      </c>
      <c r="L825" s="73" t="s">
        <v>114</v>
      </c>
      <c r="M825" s="74">
        <v>0</v>
      </c>
    </row>
    <row r="826" spans="2:13" x14ac:dyDescent="0.3">
      <c r="B826" s="77" t="s">
        <v>33</v>
      </c>
      <c r="C826" s="77" t="s">
        <v>776</v>
      </c>
      <c r="D826" s="77" t="s">
        <v>833</v>
      </c>
      <c r="E826" s="77" t="s">
        <v>834</v>
      </c>
      <c r="F826" s="77" t="s">
        <v>351</v>
      </c>
      <c r="G826" s="78" t="s">
        <v>668</v>
      </c>
      <c r="H826" s="79" t="s">
        <v>151</v>
      </c>
      <c r="I826" s="80" t="s">
        <v>152</v>
      </c>
      <c r="J826" s="80" t="s">
        <v>454</v>
      </c>
      <c r="K826" s="72">
        <v>100</v>
      </c>
      <c r="L826" s="73">
        <v>0</v>
      </c>
      <c r="M826" s="74" t="s">
        <v>114</v>
      </c>
    </row>
    <row r="827" spans="2:13" x14ac:dyDescent="0.3">
      <c r="B827" s="77" t="s">
        <v>33</v>
      </c>
      <c r="C827" s="77" t="s">
        <v>835</v>
      </c>
      <c r="D827" s="77" t="s">
        <v>836</v>
      </c>
      <c r="E827" s="77" t="s">
        <v>837</v>
      </c>
      <c r="F827" s="77" t="s">
        <v>344</v>
      </c>
      <c r="G827" s="78" t="s">
        <v>668</v>
      </c>
      <c r="H827" s="79" t="s">
        <v>151</v>
      </c>
      <c r="I827" s="80" t="s">
        <v>152</v>
      </c>
      <c r="J827" s="80" t="s">
        <v>454</v>
      </c>
      <c r="K827" s="72">
        <v>0</v>
      </c>
      <c r="L827" s="73" t="s">
        <v>114</v>
      </c>
      <c r="M827" s="74" t="s">
        <v>114</v>
      </c>
    </row>
    <row r="828" spans="2:13" x14ac:dyDescent="0.3">
      <c r="B828" s="77" t="s">
        <v>33</v>
      </c>
      <c r="C828" s="77" t="s">
        <v>835</v>
      </c>
      <c r="D828" s="77" t="s">
        <v>838</v>
      </c>
      <c r="E828" s="77" t="s">
        <v>839</v>
      </c>
      <c r="F828" s="77" t="s">
        <v>344</v>
      </c>
      <c r="G828" s="78" t="s">
        <v>668</v>
      </c>
      <c r="H828" s="79" t="s">
        <v>151</v>
      </c>
      <c r="I828" s="80" t="s">
        <v>152</v>
      </c>
      <c r="J828" s="80" t="s">
        <v>454</v>
      </c>
      <c r="K828" s="72">
        <v>0</v>
      </c>
      <c r="L828" s="73" t="s">
        <v>114</v>
      </c>
      <c r="M828" s="74" t="s">
        <v>114</v>
      </c>
    </row>
    <row r="829" spans="2:13" x14ac:dyDescent="0.3">
      <c r="B829" s="77" t="s">
        <v>33</v>
      </c>
      <c r="C829" s="77" t="s">
        <v>835</v>
      </c>
      <c r="D829" s="77" t="s">
        <v>840</v>
      </c>
      <c r="E829" s="77" t="s">
        <v>431</v>
      </c>
      <c r="F829" s="77" t="s">
        <v>351</v>
      </c>
      <c r="G829" s="78" t="s">
        <v>668</v>
      </c>
      <c r="H829" s="79" t="s">
        <v>151</v>
      </c>
      <c r="I829" s="80" t="s">
        <v>152</v>
      </c>
      <c r="J829" s="80" t="s">
        <v>454</v>
      </c>
      <c r="K829" s="72">
        <v>0</v>
      </c>
      <c r="L829" s="73" t="s">
        <v>114</v>
      </c>
      <c r="M829" s="74" t="s">
        <v>114</v>
      </c>
    </row>
    <row r="830" spans="2:13" x14ac:dyDescent="0.3">
      <c r="B830" s="77" t="s">
        <v>33</v>
      </c>
      <c r="C830" s="77" t="s">
        <v>835</v>
      </c>
      <c r="D830" s="77" t="s">
        <v>841</v>
      </c>
      <c r="E830" s="77" t="s">
        <v>842</v>
      </c>
      <c r="F830" s="77" t="s">
        <v>351</v>
      </c>
      <c r="G830" s="78" t="s">
        <v>668</v>
      </c>
      <c r="H830" s="79" t="s">
        <v>151</v>
      </c>
      <c r="I830" s="80" t="s">
        <v>152</v>
      </c>
      <c r="J830" s="80" t="s">
        <v>454</v>
      </c>
      <c r="K830" s="72">
        <v>0</v>
      </c>
      <c r="L830" s="73" t="s">
        <v>114</v>
      </c>
      <c r="M830" s="74" t="s">
        <v>114</v>
      </c>
    </row>
    <row r="831" spans="2:13" x14ac:dyDescent="0.3">
      <c r="B831" s="77" t="s">
        <v>33</v>
      </c>
      <c r="C831" s="77" t="s">
        <v>835</v>
      </c>
      <c r="D831" s="77" t="s">
        <v>843</v>
      </c>
      <c r="E831" s="77" t="s">
        <v>844</v>
      </c>
      <c r="F831" s="77" t="s">
        <v>351</v>
      </c>
      <c r="G831" s="78" t="s">
        <v>668</v>
      </c>
      <c r="H831" s="79" t="s">
        <v>151</v>
      </c>
      <c r="I831" s="80" t="s">
        <v>152</v>
      </c>
      <c r="J831" s="80" t="s">
        <v>454</v>
      </c>
      <c r="K831" s="72">
        <v>0</v>
      </c>
      <c r="L831" s="73" t="s">
        <v>114</v>
      </c>
      <c r="M831" s="74" t="s">
        <v>114</v>
      </c>
    </row>
    <row r="832" spans="2:13" x14ac:dyDescent="0.3">
      <c r="B832" s="77" t="s">
        <v>33</v>
      </c>
      <c r="C832" s="77" t="s">
        <v>777</v>
      </c>
      <c r="D832" s="77" t="s">
        <v>849</v>
      </c>
      <c r="E832" s="77" t="s">
        <v>850</v>
      </c>
      <c r="F832" s="77" t="s">
        <v>344</v>
      </c>
      <c r="G832" s="78" t="s">
        <v>668</v>
      </c>
      <c r="H832" s="79" t="s">
        <v>151</v>
      </c>
      <c r="I832" s="80" t="s">
        <v>152</v>
      </c>
      <c r="J832" s="80" t="s">
        <v>52</v>
      </c>
      <c r="K832" s="72">
        <v>0</v>
      </c>
      <c r="L832" s="73" t="s">
        <v>114</v>
      </c>
      <c r="M832" s="74" t="s">
        <v>114</v>
      </c>
    </row>
    <row r="833" spans="2:13" x14ac:dyDescent="0.3">
      <c r="B833" s="77" t="s">
        <v>33</v>
      </c>
      <c r="C833" s="77" t="s">
        <v>777</v>
      </c>
      <c r="D833" s="77" t="s">
        <v>851</v>
      </c>
      <c r="E833" s="77" t="s">
        <v>852</v>
      </c>
      <c r="F833" s="77" t="s">
        <v>344</v>
      </c>
      <c r="G833" s="78" t="s">
        <v>668</v>
      </c>
      <c r="H833" s="79" t="s">
        <v>151</v>
      </c>
      <c r="I833" s="80" t="s">
        <v>152</v>
      </c>
      <c r="J833" s="80" t="s">
        <v>52</v>
      </c>
      <c r="K833" s="72">
        <v>0</v>
      </c>
      <c r="L833" s="73" t="s">
        <v>114</v>
      </c>
      <c r="M833" s="74" t="s">
        <v>114</v>
      </c>
    </row>
    <row r="834" spans="2:13" x14ac:dyDescent="0.3">
      <c r="B834" s="77" t="s">
        <v>33</v>
      </c>
      <c r="C834" s="77" t="s">
        <v>777</v>
      </c>
      <c r="D834" s="77" t="s">
        <v>853</v>
      </c>
      <c r="E834" s="77" t="s">
        <v>854</v>
      </c>
      <c r="F834" s="77" t="s">
        <v>351</v>
      </c>
      <c r="G834" s="78" t="s">
        <v>668</v>
      </c>
      <c r="H834" s="79" t="s">
        <v>151</v>
      </c>
      <c r="I834" s="80" t="s">
        <v>152</v>
      </c>
      <c r="J834" s="80" t="s">
        <v>52</v>
      </c>
      <c r="K834" s="72">
        <v>0</v>
      </c>
      <c r="L834" s="73" t="s">
        <v>114</v>
      </c>
      <c r="M834" s="74">
        <v>0</v>
      </c>
    </row>
    <row r="835" spans="2:13" x14ac:dyDescent="0.3">
      <c r="B835" s="77" t="s">
        <v>33</v>
      </c>
      <c r="C835" s="77" t="s">
        <v>777</v>
      </c>
      <c r="D835" s="77" t="s">
        <v>855</v>
      </c>
      <c r="E835" s="77" t="s">
        <v>856</v>
      </c>
      <c r="F835" s="77" t="s">
        <v>351</v>
      </c>
      <c r="G835" s="78" t="s">
        <v>668</v>
      </c>
      <c r="H835" s="79" t="s">
        <v>151</v>
      </c>
      <c r="I835" s="80" t="s">
        <v>152</v>
      </c>
      <c r="J835" s="80" t="s">
        <v>52</v>
      </c>
      <c r="K835" s="72">
        <v>0</v>
      </c>
      <c r="L835" s="73" t="s">
        <v>114</v>
      </c>
      <c r="M835" s="74">
        <v>0</v>
      </c>
    </row>
    <row r="836" spans="2:13" x14ac:dyDescent="0.3">
      <c r="B836" s="77" t="s">
        <v>33</v>
      </c>
      <c r="C836" s="77" t="s">
        <v>777</v>
      </c>
      <c r="D836" s="77" t="s">
        <v>857</v>
      </c>
      <c r="E836" s="77" t="s">
        <v>858</v>
      </c>
      <c r="F836" s="77" t="s">
        <v>344</v>
      </c>
      <c r="G836" s="78" t="s">
        <v>668</v>
      </c>
      <c r="H836" s="79" t="s">
        <v>151</v>
      </c>
      <c r="I836" s="80" t="s">
        <v>152</v>
      </c>
      <c r="J836" s="80" t="s">
        <v>52</v>
      </c>
      <c r="K836" s="72">
        <v>0</v>
      </c>
      <c r="L836" s="73" t="s">
        <v>114</v>
      </c>
      <c r="M836" s="74" t="s">
        <v>114</v>
      </c>
    </row>
    <row r="837" spans="2:13" x14ac:dyDescent="0.3">
      <c r="B837" s="77" t="s">
        <v>33</v>
      </c>
      <c r="C837" s="77" t="s">
        <v>777</v>
      </c>
      <c r="D837" s="77" t="s">
        <v>859</v>
      </c>
      <c r="E837" s="77" t="s">
        <v>860</v>
      </c>
      <c r="F837" s="77" t="s">
        <v>351</v>
      </c>
      <c r="G837" s="78" t="s">
        <v>668</v>
      </c>
      <c r="H837" s="79" t="s">
        <v>151</v>
      </c>
      <c r="I837" s="80" t="s">
        <v>152</v>
      </c>
      <c r="J837" s="80" t="s">
        <v>52</v>
      </c>
      <c r="K837" s="72">
        <v>0</v>
      </c>
      <c r="L837" s="73" t="s">
        <v>114</v>
      </c>
      <c r="M837" s="74" t="s">
        <v>114</v>
      </c>
    </row>
    <row r="838" spans="2:13" x14ac:dyDescent="0.3">
      <c r="B838" s="77" t="s">
        <v>33</v>
      </c>
      <c r="C838" s="77" t="s">
        <v>778</v>
      </c>
      <c r="D838" s="77" t="s">
        <v>863</v>
      </c>
      <c r="E838" s="77" t="s">
        <v>864</v>
      </c>
      <c r="F838" s="77" t="s">
        <v>351</v>
      </c>
      <c r="G838" s="78" t="s">
        <v>668</v>
      </c>
      <c r="H838" s="79" t="s">
        <v>151</v>
      </c>
      <c r="I838" s="80" t="s">
        <v>152</v>
      </c>
      <c r="J838" s="80" t="s">
        <v>454</v>
      </c>
      <c r="K838" s="72">
        <v>0</v>
      </c>
      <c r="L838" s="73" t="s">
        <v>114</v>
      </c>
      <c r="M838" s="74" t="s">
        <v>114</v>
      </c>
    </row>
    <row r="839" spans="2:13" x14ac:dyDescent="0.3">
      <c r="B839" s="77" t="s">
        <v>33</v>
      </c>
      <c r="C839" s="77" t="s">
        <v>778</v>
      </c>
      <c r="D839" s="77" t="s">
        <v>867</v>
      </c>
      <c r="E839" s="77" t="s">
        <v>868</v>
      </c>
      <c r="F839" s="77" t="s">
        <v>351</v>
      </c>
      <c r="G839" s="78" t="s">
        <v>668</v>
      </c>
      <c r="H839" s="79" t="s">
        <v>151</v>
      </c>
      <c r="I839" s="80" t="s">
        <v>152</v>
      </c>
      <c r="J839" s="80" t="s">
        <v>454</v>
      </c>
      <c r="K839" s="72">
        <v>0</v>
      </c>
      <c r="L839" s="73" t="s">
        <v>114</v>
      </c>
      <c r="M839" s="74" t="s">
        <v>114</v>
      </c>
    </row>
    <row r="840" spans="2:13" x14ac:dyDescent="0.3">
      <c r="B840" s="77" t="s">
        <v>33</v>
      </c>
      <c r="C840" s="77" t="s">
        <v>778</v>
      </c>
      <c r="D840" s="77" t="s">
        <v>873</v>
      </c>
      <c r="E840" s="77" t="s">
        <v>874</v>
      </c>
      <c r="F840" s="77" t="s">
        <v>344</v>
      </c>
      <c r="G840" s="78" t="s">
        <v>668</v>
      </c>
      <c r="H840" s="79" t="s">
        <v>151</v>
      </c>
      <c r="I840" s="80" t="s">
        <v>152</v>
      </c>
      <c r="J840" s="80" t="s">
        <v>454</v>
      </c>
      <c r="K840" s="72">
        <v>100</v>
      </c>
      <c r="L840" s="73" t="s">
        <v>114</v>
      </c>
      <c r="M840" s="74" t="s">
        <v>114</v>
      </c>
    </row>
    <row r="841" spans="2:13" x14ac:dyDescent="0.3">
      <c r="B841" s="77" t="s">
        <v>33</v>
      </c>
      <c r="C841" s="77" t="s">
        <v>778</v>
      </c>
      <c r="D841" s="77" t="s">
        <v>875</v>
      </c>
      <c r="E841" s="77" t="s">
        <v>876</v>
      </c>
      <c r="F841" s="77" t="s">
        <v>351</v>
      </c>
      <c r="G841" s="78" t="s">
        <v>668</v>
      </c>
      <c r="H841" s="79" t="s">
        <v>151</v>
      </c>
      <c r="I841" s="80" t="s">
        <v>152</v>
      </c>
      <c r="J841" s="80" t="s">
        <v>454</v>
      </c>
      <c r="K841" s="72">
        <v>100</v>
      </c>
      <c r="L841" s="73">
        <v>100</v>
      </c>
      <c r="M841" s="74">
        <v>100</v>
      </c>
    </row>
    <row r="842" spans="2:13" x14ac:dyDescent="0.3">
      <c r="B842" s="77" t="s">
        <v>33</v>
      </c>
      <c r="C842" s="77" t="s">
        <v>779</v>
      </c>
      <c r="D842" s="77" t="s">
        <v>877</v>
      </c>
      <c r="E842" s="77" t="s">
        <v>878</v>
      </c>
      <c r="F842" s="77" t="s">
        <v>351</v>
      </c>
      <c r="G842" s="78" t="s">
        <v>668</v>
      </c>
      <c r="H842" s="79" t="s">
        <v>151</v>
      </c>
      <c r="I842" s="80" t="s">
        <v>152</v>
      </c>
      <c r="J842" s="80" t="s">
        <v>51</v>
      </c>
      <c r="K842" s="72">
        <v>2.5</v>
      </c>
      <c r="L842" s="73" t="s">
        <v>114</v>
      </c>
      <c r="M842" s="74" t="s">
        <v>114</v>
      </c>
    </row>
    <row r="843" spans="2:13" x14ac:dyDescent="0.3">
      <c r="B843" s="77" t="s">
        <v>33</v>
      </c>
      <c r="C843" s="77" t="s">
        <v>779</v>
      </c>
      <c r="D843" s="77" t="s">
        <v>885</v>
      </c>
      <c r="E843" s="77" t="s">
        <v>886</v>
      </c>
      <c r="F843" s="77" t="s">
        <v>351</v>
      </c>
      <c r="G843" s="78" t="s">
        <v>668</v>
      </c>
      <c r="H843" s="79" t="s">
        <v>151</v>
      </c>
      <c r="I843" s="80" t="s">
        <v>152</v>
      </c>
      <c r="J843" s="80" t="s">
        <v>454</v>
      </c>
      <c r="K843" s="72">
        <v>50</v>
      </c>
      <c r="L843" s="73">
        <v>0</v>
      </c>
      <c r="M843" s="74" t="s">
        <v>114</v>
      </c>
    </row>
    <row r="844" spans="2:13" x14ac:dyDescent="0.3">
      <c r="B844" s="77" t="s">
        <v>33</v>
      </c>
      <c r="C844" s="77" t="s">
        <v>779</v>
      </c>
      <c r="D844" s="77" t="s">
        <v>887</v>
      </c>
      <c r="E844" s="77" t="s">
        <v>888</v>
      </c>
      <c r="F844" s="77" t="s">
        <v>351</v>
      </c>
      <c r="G844" s="78" t="s">
        <v>668</v>
      </c>
      <c r="H844" s="79" t="s">
        <v>152</v>
      </c>
      <c r="I844" s="80" t="s">
        <v>6</v>
      </c>
      <c r="J844" s="80" t="s">
        <v>6</v>
      </c>
      <c r="K844" s="72" t="s">
        <v>114</v>
      </c>
      <c r="L844" s="73" t="s">
        <v>6</v>
      </c>
      <c r="M844" s="74" t="s">
        <v>114</v>
      </c>
    </row>
    <row r="845" spans="2:13" x14ac:dyDescent="0.3">
      <c r="B845" s="77" t="s">
        <v>33</v>
      </c>
      <c r="C845" s="77" t="s">
        <v>779</v>
      </c>
      <c r="D845" s="77" t="s">
        <v>889</v>
      </c>
      <c r="E845" s="77" t="s">
        <v>890</v>
      </c>
      <c r="F845" s="77" t="s">
        <v>344</v>
      </c>
      <c r="G845" s="78" t="s">
        <v>668</v>
      </c>
      <c r="H845" s="79" t="s">
        <v>151</v>
      </c>
      <c r="I845" s="80" t="s">
        <v>152</v>
      </c>
      <c r="J845" s="80" t="s">
        <v>454</v>
      </c>
      <c r="K845" s="72">
        <v>100</v>
      </c>
      <c r="L845" s="73" t="s">
        <v>114</v>
      </c>
      <c r="M845" s="74" t="s">
        <v>114</v>
      </c>
    </row>
    <row r="846" spans="2:13" x14ac:dyDescent="0.3">
      <c r="B846" s="77" t="s">
        <v>33</v>
      </c>
      <c r="C846" s="77" t="s">
        <v>779</v>
      </c>
      <c r="D846" s="77" t="s">
        <v>891</v>
      </c>
      <c r="E846" s="77" t="s">
        <v>892</v>
      </c>
      <c r="F846" s="77" t="s">
        <v>351</v>
      </c>
      <c r="G846" s="78" t="s">
        <v>668</v>
      </c>
      <c r="H846" s="79" t="s">
        <v>151</v>
      </c>
      <c r="I846" s="80" t="s">
        <v>152</v>
      </c>
      <c r="J846" s="80" t="s">
        <v>454</v>
      </c>
      <c r="K846" s="72">
        <v>100</v>
      </c>
      <c r="L846" s="73" t="s">
        <v>114</v>
      </c>
      <c r="M846" s="74" t="s">
        <v>114</v>
      </c>
    </row>
    <row r="847" spans="2:13" x14ac:dyDescent="0.3">
      <c r="B847" s="77" t="s">
        <v>33</v>
      </c>
      <c r="C847" s="77" t="s">
        <v>779</v>
      </c>
      <c r="D847" s="77" t="s">
        <v>893</v>
      </c>
      <c r="E847" s="77" t="s">
        <v>894</v>
      </c>
      <c r="F847" s="77" t="s">
        <v>351</v>
      </c>
      <c r="G847" s="78" t="s">
        <v>668</v>
      </c>
      <c r="H847" s="79" t="s">
        <v>151</v>
      </c>
      <c r="I847" s="80" t="s">
        <v>152</v>
      </c>
      <c r="J847" s="80" t="s">
        <v>454</v>
      </c>
      <c r="K847" s="72">
        <v>50</v>
      </c>
      <c r="L847" s="73" t="s">
        <v>114</v>
      </c>
      <c r="M847" s="74" t="s">
        <v>114</v>
      </c>
    </row>
    <row r="848" spans="2:13" x14ac:dyDescent="0.3">
      <c r="B848" s="77" t="s">
        <v>34</v>
      </c>
      <c r="C848" s="77" t="s">
        <v>776</v>
      </c>
      <c r="D848" s="77" t="s">
        <v>815</v>
      </c>
      <c r="E848" s="77" t="s">
        <v>816</v>
      </c>
      <c r="F848" s="77" t="s">
        <v>351</v>
      </c>
      <c r="G848" s="78" t="s">
        <v>668</v>
      </c>
      <c r="H848" s="79" t="s">
        <v>151</v>
      </c>
      <c r="I848" s="80" t="s">
        <v>152</v>
      </c>
      <c r="J848" s="80" t="s">
        <v>454</v>
      </c>
      <c r="K848" s="72">
        <v>50</v>
      </c>
      <c r="L848" s="73">
        <v>0</v>
      </c>
      <c r="M848" s="74">
        <v>0</v>
      </c>
    </row>
    <row r="849" spans="2:13" x14ac:dyDescent="0.3">
      <c r="B849" s="77" t="s">
        <v>34</v>
      </c>
      <c r="C849" s="77" t="s">
        <v>776</v>
      </c>
      <c r="D849" s="77" t="s">
        <v>817</v>
      </c>
      <c r="E849" s="77" t="s">
        <v>818</v>
      </c>
      <c r="F849" s="77" t="s">
        <v>351</v>
      </c>
      <c r="G849" s="78" t="s">
        <v>668</v>
      </c>
      <c r="H849" s="79" t="s">
        <v>151</v>
      </c>
      <c r="I849" s="80" t="s">
        <v>152</v>
      </c>
      <c r="J849" s="80" t="s">
        <v>454</v>
      </c>
      <c r="K849" s="72">
        <v>50</v>
      </c>
      <c r="L849" s="73">
        <v>0</v>
      </c>
      <c r="M849" s="74">
        <v>0</v>
      </c>
    </row>
    <row r="850" spans="2:13" x14ac:dyDescent="0.3">
      <c r="B850" s="77" t="s">
        <v>34</v>
      </c>
      <c r="C850" s="77" t="s">
        <v>776</v>
      </c>
      <c r="D850" s="77" t="s">
        <v>819</v>
      </c>
      <c r="E850" s="77" t="s">
        <v>820</v>
      </c>
      <c r="F850" s="77" t="s">
        <v>351</v>
      </c>
      <c r="G850" s="78" t="s">
        <v>668</v>
      </c>
      <c r="H850" s="79" t="s">
        <v>151</v>
      </c>
      <c r="I850" s="80" t="s">
        <v>152</v>
      </c>
      <c r="J850" s="80" t="s">
        <v>454</v>
      </c>
      <c r="K850" s="72">
        <v>0</v>
      </c>
      <c r="L850" s="73">
        <v>0</v>
      </c>
      <c r="M850" s="74">
        <v>0</v>
      </c>
    </row>
    <row r="851" spans="2:13" x14ac:dyDescent="0.3">
      <c r="B851" s="77" t="s">
        <v>34</v>
      </c>
      <c r="C851" s="77" t="s">
        <v>776</v>
      </c>
      <c r="D851" s="77" t="s">
        <v>823</v>
      </c>
      <c r="E851" s="77" t="s">
        <v>824</v>
      </c>
      <c r="F851" s="77" t="s">
        <v>351</v>
      </c>
      <c r="G851" s="78" t="s">
        <v>668</v>
      </c>
      <c r="H851" s="79" t="s">
        <v>151</v>
      </c>
      <c r="I851" s="80" t="s">
        <v>152</v>
      </c>
      <c r="J851" s="80" t="s">
        <v>454</v>
      </c>
      <c r="K851" s="72">
        <v>50</v>
      </c>
      <c r="L851" s="73">
        <v>0</v>
      </c>
      <c r="M851" s="74">
        <v>0</v>
      </c>
    </row>
    <row r="852" spans="2:13" x14ac:dyDescent="0.3">
      <c r="B852" s="77" t="s">
        <v>34</v>
      </c>
      <c r="C852" s="77" t="s">
        <v>776</v>
      </c>
      <c r="D852" s="77" t="s">
        <v>825</v>
      </c>
      <c r="E852" s="77" t="s">
        <v>826</v>
      </c>
      <c r="F852" s="77" t="s">
        <v>351</v>
      </c>
      <c r="G852" s="78" t="s">
        <v>668</v>
      </c>
      <c r="H852" s="79" t="s">
        <v>151</v>
      </c>
      <c r="I852" s="80" t="s">
        <v>152</v>
      </c>
      <c r="J852" s="80" t="s">
        <v>454</v>
      </c>
      <c r="K852" s="72">
        <v>50</v>
      </c>
      <c r="L852" s="73">
        <v>0</v>
      </c>
      <c r="M852" s="74" t="s">
        <v>114</v>
      </c>
    </row>
    <row r="853" spans="2:13" x14ac:dyDescent="0.3">
      <c r="B853" s="77" t="s">
        <v>34</v>
      </c>
      <c r="C853" s="77" t="s">
        <v>776</v>
      </c>
      <c r="D853" s="77" t="s">
        <v>827</v>
      </c>
      <c r="E853" s="77" t="s">
        <v>828</v>
      </c>
      <c r="F853" s="77" t="s">
        <v>351</v>
      </c>
      <c r="G853" s="78" t="s">
        <v>668</v>
      </c>
      <c r="H853" s="79" t="s">
        <v>151</v>
      </c>
      <c r="I853" s="80" t="s">
        <v>152</v>
      </c>
      <c r="J853" s="80" t="s">
        <v>454</v>
      </c>
      <c r="K853" s="72">
        <v>50</v>
      </c>
      <c r="L853" s="73">
        <v>0</v>
      </c>
      <c r="M853" s="74" t="s">
        <v>114</v>
      </c>
    </row>
    <row r="854" spans="2:13" x14ac:dyDescent="0.3">
      <c r="B854" s="77" t="s">
        <v>34</v>
      </c>
      <c r="C854" s="77" t="s">
        <v>776</v>
      </c>
      <c r="D854" s="77" t="s">
        <v>829</v>
      </c>
      <c r="E854" s="77" t="s">
        <v>830</v>
      </c>
      <c r="F854" s="77" t="s">
        <v>351</v>
      </c>
      <c r="G854" s="78" t="s">
        <v>668</v>
      </c>
      <c r="H854" s="79" t="s">
        <v>151</v>
      </c>
      <c r="I854" s="80" t="s">
        <v>152</v>
      </c>
      <c r="J854" s="80" t="s">
        <v>454</v>
      </c>
      <c r="K854" s="72">
        <v>0</v>
      </c>
      <c r="L854" s="73">
        <v>0</v>
      </c>
      <c r="M854" s="74">
        <v>0</v>
      </c>
    </row>
    <row r="855" spans="2:13" x14ac:dyDescent="0.3">
      <c r="B855" s="77" t="s">
        <v>34</v>
      </c>
      <c r="C855" s="77" t="s">
        <v>776</v>
      </c>
      <c r="D855" s="77" t="s">
        <v>831</v>
      </c>
      <c r="E855" s="77" t="s">
        <v>832</v>
      </c>
      <c r="F855" s="77" t="s">
        <v>351</v>
      </c>
      <c r="G855" s="78" t="s">
        <v>668</v>
      </c>
      <c r="H855" s="79" t="s">
        <v>151</v>
      </c>
      <c r="I855" s="80" t="s">
        <v>152</v>
      </c>
      <c r="J855" s="80" t="s">
        <v>454</v>
      </c>
      <c r="K855" s="72">
        <v>50</v>
      </c>
      <c r="L855" s="73">
        <v>0</v>
      </c>
      <c r="M855" s="74" t="s">
        <v>114</v>
      </c>
    </row>
    <row r="856" spans="2:13" x14ac:dyDescent="0.3">
      <c r="B856" s="77" t="s">
        <v>34</v>
      </c>
      <c r="C856" s="77" t="s">
        <v>776</v>
      </c>
      <c r="D856" s="77" t="s">
        <v>833</v>
      </c>
      <c r="E856" s="77" t="s">
        <v>834</v>
      </c>
      <c r="F856" s="77" t="s">
        <v>351</v>
      </c>
      <c r="G856" s="78" t="s">
        <v>668</v>
      </c>
      <c r="H856" s="79" t="s">
        <v>151</v>
      </c>
      <c r="I856" s="80" t="s">
        <v>152</v>
      </c>
      <c r="J856" s="80" t="s">
        <v>454</v>
      </c>
      <c r="K856" s="72">
        <v>100</v>
      </c>
      <c r="L856" s="73" t="s">
        <v>114</v>
      </c>
      <c r="M856" s="74" t="s">
        <v>114</v>
      </c>
    </row>
    <row r="857" spans="2:13" x14ac:dyDescent="0.3">
      <c r="B857" s="77" t="s">
        <v>34</v>
      </c>
      <c r="C857" s="77" t="s">
        <v>835</v>
      </c>
      <c r="D857" s="77" t="s">
        <v>836</v>
      </c>
      <c r="E857" s="77" t="s">
        <v>837</v>
      </c>
      <c r="F857" s="77" t="s">
        <v>344</v>
      </c>
      <c r="G857" s="78" t="s">
        <v>668</v>
      </c>
      <c r="H857" s="79" t="s">
        <v>151</v>
      </c>
      <c r="I857" s="80" t="s">
        <v>152</v>
      </c>
      <c r="J857" s="80" t="s">
        <v>454</v>
      </c>
      <c r="K857" s="72">
        <v>100</v>
      </c>
      <c r="L857" s="73" t="s">
        <v>114</v>
      </c>
      <c r="M857" s="74" t="s">
        <v>114</v>
      </c>
    </row>
    <row r="858" spans="2:13" x14ac:dyDescent="0.3">
      <c r="B858" s="77" t="s">
        <v>34</v>
      </c>
      <c r="C858" s="77" t="s">
        <v>835</v>
      </c>
      <c r="D858" s="77" t="s">
        <v>838</v>
      </c>
      <c r="E858" s="77" t="s">
        <v>839</v>
      </c>
      <c r="F858" s="77" t="s">
        <v>344</v>
      </c>
      <c r="G858" s="78" t="s">
        <v>668</v>
      </c>
      <c r="H858" s="79" t="s">
        <v>151</v>
      </c>
      <c r="I858" s="80" t="s">
        <v>152</v>
      </c>
      <c r="J858" s="80" t="s">
        <v>454</v>
      </c>
      <c r="K858" s="72">
        <v>0</v>
      </c>
      <c r="L858" s="73" t="s">
        <v>114</v>
      </c>
      <c r="M858" s="74" t="s">
        <v>114</v>
      </c>
    </row>
    <row r="859" spans="2:13" x14ac:dyDescent="0.3">
      <c r="B859" s="77" t="s">
        <v>34</v>
      </c>
      <c r="C859" s="77" t="s">
        <v>835</v>
      </c>
      <c r="D859" s="77" t="s">
        <v>840</v>
      </c>
      <c r="E859" s="77" t="s">
        <v>431</v>
      </c>
      <c r="F859" s="77" t="s">
        <v>351</v>
      </c>
      <c r="G859" s="78" t="s">
        <v>668</v>
      </c>
      <c r="H859" s="79" t="s">
        <v>151</v>
      </c>
      <c r="I859" s="80" t="s">
        <v>152</v>
      </c>
      <c r="J859" s="80" t="s">
        <v>454</v>
      </c>
      <c r="K859" s="72">
        <v>50</v>
      </c>
      <c r="L859" s="73">
        <v>0</v>
      </c>
      <c r="M859" s="74">
        <v>100</v>
      </c>
    </row>
    <row r="860" spans="2:13" x14ac:dyDescent="0.3">
      <c r="B860" s="77" t="s">
        <v>34</v>
      </c>
      <c r="C860" s="77" t="s">
        <v>835</v>
      </c>
      <c r="D860" s="77" t="s">
        <v>841</v>
      </c>
      <c r="E860" s="77" t="s">
        <v>842</v>
      </c>
      <c r="F860" s="77" t="s">
        <v>351</v>
      </c>
      <c r="G860" s="78" t="s">
        <v>668</v>
      </c>
      <c r="H860" s="79" t="s">
        <v>151</v>
      </c>
      <c r="I860" s="80" t="s">
        <v>152</v>
      </c>
      <c r="J860" s="80" t="s">
        <v>52</v>
      </c>
      <c r="K860" s="72">
        <v>20</v>
      </c>
      <c r="L860" s="73">
        <v>100</v>
      </c>
      <c r="M860" s="74">
        <v>100</v>
      </c>
    </row>
    <row r="861" spans="2:13" x14ac:dyDescent="0.3">
      <c r="B861" s="77" t="s">
        <v>34</v>
      </c>
      <c r="C861" s="77" t="s">
        <v>835</v>
      </c>
      <c r="D861" s="77" t="s">
        <v>843</v>
      </c>
      <c r="E861" s="77" t="s">
        <v>844</v>
      </c>
      <c r="F861" s="77" t="s">
        <v>351</v>
      </c>
      <c r="G861" s="78" t="s">
        <v>668</v>
      </c>
      <c r="H861" s="79" t="s">
        <v>151</v>
      </c>
      <c r="I861" s="80" t="s">
        <v>152</v>
      </c>
      <c r="J861" s="80" t="s">
        <v>52</v>
      </c>
      <c r="K861" s="72">
        <v>0</v>
      </c>
      <c r="L861" s="73" t="s">
        <v>114</v>
      </c>
      <c r="M861" s="74" t="s">
        <v>114</v>
      </c>
    </row>
    <row r="862" spans="2:13" x14ac:dyDescent="0.3">
      <c r="B862" s="77" t="s">
        <v>34</v>
      </c>
      <c r="C862" s="77" t="s">
        <v>777</v>
      </c>
      <c r="D862" s="77" t="s">
        <v>849</v>
      </c>
      <c r="E862" s="77" t="s">
        <v>850</v>
      </c>
      <c r="F862" s="77" t="s">
        <v>344</v>
      </c>
      <c r="G862" s="78" t="s">
        <v>668</v>
      </c>
      <c r="H862" s="79" t="s">
        <v>151</v>
      </c>
      <c r="I862" s="80" t="s">
        <v>152</v>
      </c>
      <c r="J862" s="80" t="s">
        <v>454</v>
      </c>
      <c r="K862" s="72">
        <v>100</v>
      </c>
      <c r="L862" s="73" t="s">
        <v>114</v>
      </c>
      <c r="M862" s="74" t="s">
        <v>114</v>
      </c>
    </row>
    <row r="863" spans="2:13" x14ac:dyDescent="0.3">
      <c r="B863" s="77" t="s">
        <v>34</v>
      </c>
      <c r="C863" s="77" t="s">
        <v>777</v>
      </c>
      <c r="D863" s="77" t="s">
        <v>851</v>
      </c>
      <c r="E863" s="77" t="s">
        <v>852</v>
      </c>
      <c r="F863" s="77" t="s">
        <v>344</v>
      </c>
      <c r="G863" s="78" t="s">
        <v>668</v>
      </c>
      <c r="H863" s="79" t="s">
        <v>151</v>
      </c>
      <c r="I863" s="80" t="s">
        <v>152</v>
      </c>
      <c r="J863" s="80" t="s">
        <v>454</v>
      </c>
      <c r="K863" s="72">
        <v>100</v>
      </c>
      <c r="L863" s="73" t="s">
        <v>114</v>
      </c>
      <c r="M863" s="74" t="s">
        <v>114</v>
      </c>
    </row>
    <row r="864" spans="2:13" x14ac:dyDescent="0.3">
      <c r="B864" s="77" t="s">
        <v>34</v>
      </c>
      <c r="C864" s="77" t="s">
        <v>777</v>
      </c>
      <c r="D864" s="77" t="s">
        <v>853</v>
      </c>
      <c r="E864" s="77" t="s">
        <v>854</v>
      </c>
      <c r="F864" s="77" t="s">
        <v>351</v>
      </c>
      <c r="G864" s="78" t="s">
        <v>668</v>
      </c>
      <c r="H864" s="79" t="s">
        <v>151</v>
      </c>
      <c r="I864" s="80" t="s">
        <v>152</v>
      </c>
      <c r="J864" s="80" t="s">
        <v>454</v>
      </c>
      <c r="K864" s="72">
        <v>50</v>
      </c>
      <c r="L864" s="73">
        <v>0</v>
      </c>
      <c r="M864" s="74">
        <v>0</v>
      </c>
    </row>
    <row r="865" spans="2:13" x14ac:dyDescent="0.3">
      <c r="B865" s="77" t="s">
        <v>34</v>
      </c>
      <c r="C865" s="77" t="s">
        <v>777</v>
      </c>
      <c r="D865" s="77" t="s">
        <v>855</v>
      </c>
      <c r="E865" s="77" t="s">
        <v>856</v>
      </c>
      <c r="F865" s="77" t="s">
        <v>351</v>
      </c>
      <c r="G865" s="78" t="s">
        <v>668</v>
      </c>
      <c r="H865" s="79" t="s">
        <v>151</v>
      </c>
      <c r="I865" s="80" t="s">
        <v>152</v>
      </c>
      <c r="J865" s="80" t="s">
        <v>454</v>
      </c>
      <c r="K865" s="72">
        <v>50</v>
      </c>
      <c r="L865" s="73">
        <v>0</v>
      </c>
      <c r="M865" s="74">
        <v>0</v>
      </c>
    </row>
    <row r="866" spans="2:13" x14ac:dyDescent="0.3">
      <c r="B866" s="77" t="s">
        <v>34</v>
      </c>
      <c r="C866" s="77" t="s">
        <v>777</v>
      </c>
      <c r="D866" s="77" t="s">
        <v>857</v>
      </c>
      <c r="E866" s="77" t="s">
        <v>858</v>
      </c>
      <c r="F866" s="77" t="s">
        <v>344</v>
      </c>
      <c r="G866" s="78" t="s">
        <v>668</v>
      </c>
      <c r="H866" s="79" t="s">
        <v>151</v>
      </c>
      <c r="I866" s="80" t="s">
        <v>152</v>
      </c>
      <c r="J866" s="80" t="s">
        <v>454</v>
      </c>
      <c r="K866" s="72">
        <v>0</v>
      </c>
      <c r="L866" s="73" t="s">
        <v>114</v>
      </c>
      <c r="M866" s="74" t="s">
        <v>114</v>
      </c>
    </row>
    <row r="867" spans="2:13" x14ac:dyDescent="0.3">
      <c r="B867" s="77" t="s">
        <v>34</v>
      </c>
      <c r="C867" s="77" t="s">
        <v>777</v>
      </c>
      <c r="D867" s="77" t="s">
        <v>859</v>
      </c>
      <c r="E867" s="77" t="s">
        <v>860</v>
      </c>
      <c r="F867" s="77" t="s">
        <v>351</v>
      </c>
      <c r="G867" s="78" t="s">
        <v>668</v>
      </c>
      <c r="H867" s="79" t="s">
        <v>151</v>
      </c>
      <c r="I867" s="80" t="s">
        <v>152</v>
      </c>
      <c r="J867" s="80" t="s">
        <v>454</v>
      </c>
      <c r="K867" s="72">
        <v>0</v>
      </c>
      <c r="L867" s="73">
        <v>0</v>
      </c>
      <c r="M867" s="74">
        <v>0</v>
      </c>
    </row>
    <row r="868" spans="2:13" x14ac:dyDescent="0.3">
      <c r="B868" s="77" t="s">
        <v>34</v>
      </c>
      <c r="C868" s="77" t="s">
        <v>778</v>
      </c>
      <c r="D868" s="77" t="s">
        <v>863</v>
      </c>
      <c r="E868" s="77" t="s">
        <v>864</v>
      </c>
      <c r="F868" s="77" t="s">
        <v>351</v>
      </c>
      <c r="G868" s="78" t="s">
        <v>668</v>
      </c>
      <c r="H868" s="79" t="s">
        <v>151</v>
      </c>
      <c r="I868" s="80" t="s">
        <v>152</v>
      </c>
      <c r="J868" s="80" t="s">
        <v>454</v>
      </c>
      <c r="K868" s="72">
        <v>50</v>
      </c>
      <c r="L868" s="73">
        <v>0</v>
      </c>
      <c r="M868" s="74">
        <v>0</v>
      </c>
    </row>
    <row r="869" spans="2:13" x14ac:dyDescent="0.3">
      <c r="B869" s="77" t="s">
        <v>34</v>
      </c>
      <c r="C869" s="77" t="s">
        <v>778</v>
      </c>
      <c r="D869" s="77" t="s">
        <v>867</v>
      </c>
      <c r="E869" s="77" t="s">
        <v>868</v>
      </c>
      <c r="F869" s="77" t="s">
        <v>351</v>
      </c>
      <c r="G869" s="78" t="s">
        <v>668</v>
      </c>
      <c r="H869" s="79" t="s">
        <v>151</v>
      </c>
      <c r="I869" s="80" t="s">
        <v>152</v>
      </c>
      <c r="J869" s="80" t="s">
        <v>454</v>
      </c>
      <c r="K869" s="72">
        <v>50</v>
      </c>
      <c r="L869" s="73">
        <v>0</v>
      </c>
      <c r="M869" s="74">
        <v>0</v>
      </c>
    </row>
    <row r="870" spans="2:13" x14ac:dyDescent="0.3">
      <c r="B870" s="77" t="s">
        <v>34</v>
      </c>
      <c r="C870" s="77" t="s">
        <v>778</v>
      </c>
      <c r="D870" s="77" t="s">
        <v>873</v>
      </c>
      <c r="E870" s="77" t="s">
        <v>874</v>
      </c>
      <c r="F870" s="77" t="s">
        <v>344</v>
      </c>
      <c r="G870" s="78" t="s">
        <v>668</v>
      </c>
      <c r="H870" s="79" t="s">
        <v>151</v>
      </c>
      <c r="I870" s="80" t="s">
        <v>152</v>
      </c>
      <c r="J870" s="80" t="s">
        <v>454</v>
      </c>
      <c r="K870" s="72">
        <v>100</v>
      </c>
      <c r="L870" s="73" t="s">
        <v>114</v>
      </c>
      <c r="M870" s="74" t="s">
        <v>114</v>
      </c>
    </row>
    <row r="871" spans="2:13" x14ac:dyDescent="0.3">
      <c r="B871" s="77" t="s">
        <v>34</v>
      </c>
      <c r="C871" s="77" t="s">
        <v>778</v>
      </c>
      <c r="D871" s="77" t="s">
        <v>875</v>
      </c>
      <c r="E871" s="77" t="s">
        <v>876</v>
      </c>
      <c r="F871" s="77" t="s">
        <v>351</v>
      </c>
      <c r="G871" s="78" t="s">
        <v>668</v>
      </c>
      <c r="H871" s="79" t="s">
        <v>151</v>
      </c>
      <c r="I871" s="80" t="s">
        <v>152</v>
      </c>
      <c r="J871" s="80" t="s">
        <v>454</v>
      </c>
      <c r="K871" s="72">
        <v>100</v>
      </c>
      <c r="L871" s="73">
        <v>0</v>
      </c>
      <c r="M871" s="74" t="s">
        <v>114</v>
      </c>
    </row>
    <row r="872" spans="2:13" x14ac:dyDescent="0.3">
      <c r="B872" s="77" t="s">
        <v>34</v>
      </c>
      <c r="C872" s="77" t="s">
        <v>779</v>
      </c>
      <c r="D872" s="77" t="s">
        <v>877</v>
      </c>
      <c r="E872" s="77" t="s">
        <v>878</v>
      </c>
      <c r="F872" s="77" t="s">
        <v>351</v>
      </c>
      <c r="G872" s="78" t="s">
        <v>668</v>
      </c>
      <c r="H872" s="79" t="s">
        <v>151</v>
      </c>
      <c r="I872" s="80" t="s">
        <v>152</v>
      </c>
      <c r="J872" s="80" t="s">
        <v>454</v>
      </c>
      <c r="K872" s="72">
        <v>0</v>
      </c>
      <c r="L872" s="73" t="s">
        <v>114</v>
      </c>
      <c r="M872" s="74" t="s">
        <v>114</v>
      </c>
    </row>
    <row r="873" spans="2:13" x14ac:dyDescent="0.3">
      <c r="B873" s="77" t="s">
        <v>34</v>
      </c>
      <c r="C873" s="77" t="s">
        <v>779</v>
      </c>
      <c r="D873" s="77" t="s">
        <v>885</v>
      </c>
      <c r="E873" s="77" t="s">
        <v>886</v>
      </c>
      <c r="F873" s="77" t="s">
        <v>351</v>
      </c>
      <c r="G873" s="78" t="s">
        <v>668</v>
      </c>
      <c r="H873" s="79" t="s">
        <v>151</v>
      </c>
      <c r="I873" s="80" t="s">
        <v>152</v>
      </c>
      <c r="J873" s="80" t="s">
        <v>454</v>
      </c>
      <c r="K873" s="72">
        <v>100</v>
      </c>
      <c r="L873" s="73">
        <v>0</v>
      </c>
      <c r="M873" s="74">
        <v>0</v>
      </c>
    </row>
    <row r="874" spans="2:13" x14ac:dyDescent="0.3">
      <c r="B874" s="77" t="s">
        <v>34</v>
      </c>
      <c r="C874" s="77" t="s">
        <v>779</v>
      </c>
      <c r="D874" s="77" t="s">
        <v>887</v>
      </c>
      <c r="E874" s="77" t="s">
        <v>888</v>
      </c>
      <c r="F874" s="77" t="s">
        <v>351</v>
      </c>
      <c r="G874" s="78" t="s">
        <v>668</v>
      </c>
      <c r="H874" s="79" t="s">
        <v>151</v>
      </c>
      <c r="I874" s="80" t="s">
        <v>152</v>
      </c>
      <c r="J874" s="80" t="s">
        <v>51</v>
      </c>
      <c r="K874" s="72">
        <v>0</v>
      </c>
      <c r="L874" s="73">
        <v>0</v>
      </c>
      <c r="M874" s="74">
        <v>0</v>
      </c>
    </row>
    <row r="875" spans="2:13" x14ac:dyDescent="0.3">
      <c r="B875" s="77" t="s">
        <v>34</v>
      </c>
      <c r="C875" s="77" t="s">
        <v>779</v>
      </c>
      <c r="D875" s="77" t="s">
        <v>889</v>
      </c>
      <c r="E875" s="77" t="s">
        <v>890</v>
      </c>
      <c r="F875" s="77" t="s">
        <v>344</v>
      </c>
      <c r="G875" s="78" t="s">
        <v>668</v>
      </c>
      <c r="H875" s="79" t="s">
        <v>151</v>
      </c>
      <c r="I875" s="80" t="s">
        <v>152</v>
      </c>
      <c r="J875" s="80" t="s">
        <v>454</v>
      </c>
      <c r="K875" s="72">
        <v>100</v>
      </c>
      <c r="L875" s="73" t="s">
        <v>114</v>
      </c>
      <c r="M875" s="74" t="s">
        <v>114</v>
      </c>
    </row>
    <row r="876" spans="2:13" x14ac:dyDescent="0.3">
      <c r="B876" s="77" t="s">
        <v>34</v>
      </c>
      <c r="C876" s="77" t="s">
        <v>779</v>
      </c>
      <c r="D876" s="77" t="s">
        <v>891</v>
      </c>
      <c r="E876" s="77" t="s">
        <v>892</v>
      </c>
      <c r="F876" s="77" t="s">
        <v>351</v>
      </c>
      <c r="G876" s="78" t="s">
        <v>668</v>
      </c>
      <c r="H876" s="79" t="s">
        <v>151</v>
      </c>
      <c r="I876" s="80" t="s">
        <v>152</v>
      </c>
      <c r="J876" s="80" t="s">
        <v>454</v>
      </c>
      <c r="K876" s="72">
        <v>100</v>
      </c>
      <c r="L876" s="73" t="s">
        <v>114</v>
      </c>
      <c r="M876" s="74" t="s">
        <v>114</v>
      </c>
    </row>
    <row r="877" spans="2:13" x14ac:dyDescent="0.3">
      <c r="B877" s="77" t="s">
        <v>34</v>
      </c>
      <c r="C877" s="77" t="s">
        <v>779</v>
      </c>
      <c r="D877" s="77" t="s">
        <v>893</v>
      </c>
      <c r="E877" s="77" t="s">
        <v>894</v>
      </c>
      <c r="F877" s="77" t="s">
        <v>351</v>
      </c>
      <c r="G877" s="78" t="s">
        <v>668</v>
      </c>
      <c r="H877" s="79" t="s">
        <v>151</v>
      </c>
      <c r="I877" s="80" t="s">
        <v>152</v>
      </c>
      <c r="J877" s="80" t="s">
        <v>454</v>
      </c>
      <c r="K877" s="72">
        <v>100</v>
      </c>
      <c r="L877" s="73" t="s">
        <v>114</v>
      </c>
      <c r="M877" s="74" t="s">
        <v>114</v>
      </c>
    </row>
    <row r="878" spans="2:13" x14ac:dyDescent="0.3">
      <c r="B878" s="77" t="s">
        <v>35</v>
      </c>
      <c r="C878" s="77" t="s">
        <v>776</v>
      </c>
      <c r="D878" s="77" t="s">
        <v>815</v>
      </c>
      <c r="E878" s="77" t="s">
        <v>816</v>
      </c>
      <c r="F878" s="77" t="s">
        <v>351</v>
      </c>
      <c r="G878" s="78" t="s">
        <v>668</v>
      </c>
      <c r="H878" s="79" t="s">
        <v>151</v>
      </c>
      <c r="I878" s="80" t="s">
        <v>152</v>
      </c>
      <c r="J878" s="80" t="s">
        <v>454</v>
      </c>
      <c r="K878" s="72">
        <v>0</v>
      </c>
      <c r="L878" s="73" t="s">
        <v>114</v>
      </c>
      <c r="M878" s="74" t="s">
        <v>114</v>
      </c>
    </row>
    <row r="879" spans="2:13" x14ac:dyDescent="0.3">
      <c r="B879" s="77" t="s">
        <v>35</v>
      </c>
      <c r="C879" s="77" t="s">
        <v>776</v>
      </c>
      <c r="D879" s="77" t="s">
        <v>817</v>
      </c>
      <c r="E879" s="77" t="s">
        <v>818</v>
      </c>
      <c r="F879" s="77" t="s">
        <v>351</v>
      </c>
      <c r="G879" s="78" t="s">
        <v>668</v>
      </c>
      <c r="H879" s="79" t="s">
        <v>151</v>
      </c>
      <c r="I879" s="80" t="s">
        <v>152</v>
      </c>
      <c r="J879" s="80" t="s">
        <v>454</v>
      </c>
      <c r="K879" s="72">
        <v>0</v>
      </c>
      <c r="L879" s="73" t="s">
        <v>114</v>
      </c>
      <c r="M879" s="74" t="s">
        <v>114</v>
      </c>
    </row>
    <row r="880" spans="2:13" x14ac:dyDescent="0.3">
      <c r="B880" s="77" t="s">
        <v>35</v>
      </c>
      <c r="C880" s="77" t="s">
        <v>776</v>
      </c>
      <c r="D880" s="77" t="s">
        <v>819</v>
      </c>
      <c r="E880" s="77" t="s">
        <v>820</v>
      </c>
      <c r="F880" s="77" t="s">
        <v>351</v>
      </c>
      <c r="G880" s="78" t="s">
        <v>668</v>
      </c>
      <c r="H880" s="79" t="s">
        <v>151</v>
      </c>
      <c r="I880" s="80" t="s">
        <v>152</v>
      </c>
      <c r="J880" s="80" t="s">
        <v>454</v>
      </c>
      <c r="K880" s="72">
        <v>0</v>
      </c>
      <c r="L880" s="73" t="s">
        <v>114</v>
      </c>
      <c r="M880" s="74" t="s">
        <v>114</v>
      </c>
    </row>
    <row r="881" spans="2:13" x14ac:dyDescent="0.3">
      <c r="B881" s="77" t="s">
        <v>35</v>
      </c>
      <c r="C881" s="77" t="s">
        <v>776</v>
      </c>
      <c r="D881" s="77" t="s">
        <v>823</v>
      </c>
      <c r="E881" s="77" t="s">
        <v>824</v>
      </c>
      <c r="F881" s="77" t="s">
        <v>351</v>
      </c>
      <c r="G881" s="78" t="s">
        <v>668</v>
      </c>
      <c r="H881" s="79" t="s">
        <v>151</v>
      </c>
      <c r="I881" s="80" t="s">
        <v>152</v>
      </c>
      <c r="J881" s="80" t="s">
        <v>454</v>
      </c>
      <c r="K881" s="72">
        <v>0</v>
      </c>
      <c r="L881" s="73" t="s">
        <v>114</v>
      </c>
      <c r="M881" s="74" t="s">
        <v>114</v>
      </c>
    </row>
    <row r="882" spans="2:13" x14ac:dyDescent="0.3">
      <c r="B882" s="77" t="s">
        <v>35</v>
      </c>
      <c r="C882" s="77" t="s">
        <v>776</v>
      </c>
      <c r="D882" s="77" t="s">
        <v>825</v>
      </c>
      <c r="E882" s="77" t="s">
        <v>826</v>
      </c>
      <c r="F882" s="77" t="s">
        <v>351</v>
      </c>
      <c r="G882" s="78" t="s">
        <v>668</v>
      </c>
      <c r="H882" s="79" t="s">
        <v>151</v>
      </c>
      <c r="I882" s="80" t="s">
        <v>152</v>
      </c>
      <c r="J882" s="80" t="s">
        <v>454</v>
      </c>
      <c r="K882" s="72">
        <v>50</v>
      </c>
      <c r="L882" s="73">
        <v>0</v>
      </c>
      <c r="M882" s="74" t="s">
        <v>114</v>
      </c>
    </row>
    <row r="883" spans="2:13" x14ac:dyDescent="0.3">
      <c r="B883" s="77" t="s">
        <v>35</v>
      </c>
      <c r="C883" s="77" t="s">
        <v>776</v>
      </c>
      <c r="D883" s="77" t="s">
        <v>827</v>
      </c>
      <c r="E883" s="77" t="s">
        <v>828</v>
      </c>
      <c r="F883" s="77" t="s">
        <v>351</v>
      </c>
      <c r="G883" s="78" t="s">
        <v>668</v>
      </c>
      <c r="H883" s="79" t="s">
        <v>151</v>
      </c>
      <c r="I883" s="80" t="s">
        <v>152</v>
      </c>
      <c r="J883" s="80" t="s">
        <v>454</v>
      </c>
      <c r="K883" s="72">
        <v>0</v>
      </c>
      <c r="L883" s="73">
        <v>0</v>
      </c>
      <c r="M883" s="74" t="s">
        <v>114</v>
      </c>
    </row>
    <row r="884" spans="2:13" x14ac:dyDescent="0.3">
      <c r="B884" s="77" t="s">
        <v>35</v>
      </c>
      <c r="C884" s="77" t="s">
        <v>776</v>
      </c>
      <c r="D884" s="77" t="s">
        <v>829</v>
      </c>
      <c r="E884" s="77" t="s">
        <v>830</v>
      </c>
      <c r="F884" s="77" t="s">
        <v>351</v>
      </c>
      <c r="G884" s="78" t="s">
        <v>668</v>
      </c>
      <c r="H884" s="79" t="s">
        <v>151</v>
      </c>
      <c r="I884" s="80" t="s">
        <v>152</v>
      </c>
      <c r="J884" s="80" t="s">
        <v>454</v>
      </c>
      <c r="K884" s="72">
        <v>0</v>
      </c>
      <c r="L884" s="73" t="s">
        <v>114</v>
      </c>
      <c r="M884" s="74" t="s">
        <v>114</v>
      </c>
    </row>
    <row r="885" spans="2:13" x14ac:dyDescent="0.3">
      <c r="B885" s="77" t="s">
        <v>35</v>
      </c>
      <c r="C885" s="77" t="s">
        <v>776</v>
      </c>
      <c r="D885" s="77" t="s">
        <v>831</v>
      </c>
      <c r="E885" s="77" t="s">
        <v>832</v>
      </c>
      <c r="F885" s="77" t="s">
        <v>351</v>
      </c>
      <c r="G885" s="78" t="s">
        <v>668</v>
      </c>
      <c r="H885" s="79" t="s">
        <v>151</v>
      </c>
      <c r="I885" s="80" t="s">
        <v>152</v>
      </c>
      <c r="J885" s="80" t="s">
        <v>454</v>
      </c>
      <c r="K885" s="72">
        <v>50</v>
      </c>
      <c r="L885" s="73" t="s">
        <v>114</v>
      </c>
      <c r="M885" s="74">
        <v>0</v>
      </c>
    </row>
    <row r="886" spans="2:13" x14ac:dyDescent="0.3">
      <c r="B886" s="77" t="s">
        <v>35</v>
      </c>
      <c r="C886" s="77" t="s">
        <v>776</v>
      </c>
      <c r="D886" s="77" t="s">
        <v>833</v>
      </c>
      <c r="E886" s="77" t="s">
        <v>834</v>
      </c>
      <c r="F886" s="77" t="s">
        <v>351</v>
      </c>
      <c r="G886" s="78" t="s">
        <v>668</v>
      </c>
      <c r="H886" s="79" t="s">
        <v>151</v>
      </c>
      <c r="I886" s="80" t="s">
        <v>152</v>
      </c>
      <c r="J886" s="80" t="s">
        <v>454</v>
      </c>
      <c r="K886" s="72">
        <v>0</v>
      </c>
      <c r="L886" s="73" t="s">
        <v>114</v>
      </c>
      <c r="M886" s="74" t="s">
        <v>114</v>
      </c>
    </row>
    <row r="887" spans="2:13" x14ac:dyDescent="0.3">
      <c r="B887" s="77" t="s">
        <v>35</v>
      </c>
      <c r="C887" s="77" t="s">
        <v>835</v>
      </c>
      <c r="D887" s="77" t="s">
        <v>836</v>
      </c>
      <c r="E887" s="77" t="s">
        <v>837</v>
      </c>
      <c r="F887" s="77" t="s">
        <v>344</v>
      </c>
      <c r="G887" s="78" t="s">
        <v>668</v>
      </c>
      <c r="H887" s="79" t="s">
        <v>151</v>
      </c>
      <c r="I887" s="80" t="s">
        <v>152</v>
      </c>
      <c r="J887" s="80" t="s">
        <v>454</v>
      </c>
      <c r="K887" s="72">
        <v>0</v>
      </c>
      <c r="L887" s="73" t="s">
        <v>114</v>
      </c>
      <c r="M887" s="74" t="s">
        <v>114</v>
      </c>
    </row>
    <row r="888" spans="2:13" x14ac:dyDescent="0.3">
      <c r="B888" s="77" t="s">
        <v>35</v>
      </c>
      <c r="C888" s="77" t="s">
        <v>835</v>
      </c>
      <c r="D888" s="77" t="s">
        <v>838</v>
      </c>
      <c r="E888" s="77" t="s">
        <v>839</v>
      </c>
      <c r="F888" s="77" t="s">
        <v>344</v>
      </c>
      <c r="G888" s="78" t="s">
        <v>668</v>
      </c>
      <c r="H888" s="79" t="s">
        <v>151</v>
      </c>
      <c r="I888" s="80" t="s">
        <v>152</v>
      </c>
      <c r="J888" s="80" t="s">
        <v>454</v>
      </c>
      <c r="K888" s="72">
        <v>0</v>
      </c>
      <c r="L888" s="73" t="s">
        <v>114</v>
      </c>
      <c r="M888" s="74" t="s">
        <v>114</v>
      </c>
    </row>
    <row r="889" spans="2:13" x14ac:dyDescent="0.3">
      <c r="B889" s="77" t="s">
        <v>35</v>
      </c>
      <c r="C889" s="77" t="s">
        <v>835</v>
      </c>
      <c r="D889" s="77" t="s">
        <v>840</v>
      </c>
      <c r="E889" s="77" t="s">
        <v>431</v>
      </c>
      <c r="F889" s="77" t="s">
        <v>351</v>
      </c>
      <c r="G889" s="78" t="s">
        <v>668</v>
      </c>
      <c r="H889" s="79" t="s">
        <v>151</v>
      </c>
      <c r="I889" s="80" t="s">
        <v>152</v>
      </c>
      <c r="J889" s="80" t="s">
        <v>454</v>
      </c>
      <c r="K889" s="72">
        <v>100</v>
      </c>
      <c r="L889" s="73" t="s">
        <v>114</v>
      </c>
      <c r="M889" s="74" t="s">
        <v>114</v>
      </c>
    </row>
    <row r="890" spans="2:13" x14ac:dyDescent="0.3">
      <c r="B890" s="77" t="s">
        <v>35</v>
      </c>
      <c r="C890" s="77" t="s">
        <v>835</v>
      </c>
      <c r="D890" s="77" t="s">
        <v>841</v>
      </c>
      <c r="E890" s="77" t="s">
        <v>842</v>
      </c>
      <c r="F890" s="77" t="s">
        <v>351</v>
      </c>
      <c r="G890" s="78" t="s">
        <v>668</v>
      </c>
      <c r="H890" s="79" t="s">
        <v>151</v>
      </c>
      <c r="I890" s="80" t="s">
        <v>152</v>
      </c>
      <c r="J890" s="80" t="s">
        <v>51</v>
      </c>
      <c r="K890" s="72">
        <v>0</v>
      </c>
      <c r="L890" s="73" t="s">
        <v>114</v>
      </c>
      <c r="M890" s="74" t="s">
        <v>114</v>
      </c>
    </row>
    <row r="891" spans="2:13" x14ac:dyDescent="0.3">
      <c r="B891" s="77" t="s">
        <v>35</v>
      </c>
      <c r="C891" s="77" t="s">
        <v>835</v>
      </c>
      <c r="D891" s="77" t="s">
        <v>843</v>
      </c>
      <c r="E891" s="77" t="s">
        <v>844</v>
      </c>
      <c r="F891" s="77" t="s">
        <v>351</v>
      </c>
      <c r="G891" s="78" t="s">
        <v>668</v>
      </c>
      <c r="H891" s="79" t="s">
        <v>151</v>
      </c>
      <c r="I891" s="80" t="s">
        <v>152</v>
      </c>
      <c r="J891" s="80" t="s">
        <v>51</v>
      </c>
      <c r="K891" s="72">
        <v>0</v>
      </c>
      <c r="L891" s="73" t="s">
        <v>114</v>
      </c>
      <c r="M891" s="74" t="s">
        <v>114</v>
      </c>
    </row>
    <row r="892" spans="2:13" x14ac:dyDescent="0.3">
      <c r="B892" s="77" t="s">
        <v>35</v>
      </c>
      <c r="C892" s="77" t="s">
        <v>777</v>
      </c>
      <c r="D892" s="77" t="s">
        <v>849</v>
      </c>
      <c r="E892" s="77" t="s">
        <v>850</v>
      </c>
      <c r="F892" s="77" t="s">
        <v>344</v>
      </c>
      <c r="G892" s="78" t="s">
        <v>668</v>
      </c>
      <c r="H892" s="79" t="s">
        <v>151</v>
      </c>
      <c r="I892" s="80" t="s">
        <v>152</v>
      </c>
      <c r="J892" s="80" t="s">
        <v>454</v>
      </c>
      <c r="K892" s="72">
        <v>100</v>
      </c>
      <c r="L892" s="73" t="s">
        <v>114</v>
      </c>
      <c r="M892" s="74" t="s">
        <v>114</v>
      </c>
    </row>
    <row r="893" spans="2:13" x14ac:dyDescent="0.3">
      <c r="B893" s="77" t="s">
        <v>35</v>
      </c>
      <c r="C893" s="77" t="s">
        <v>777</v>
      </c>
      <c r="D893" s="77" t="s">
        <v>851</v>
      </c>
      <c r="E893" s="77" t="s">
        <v>852</v>
      </c>
      <c r="F893" s="77" t="s">
        <v>344</v>
      </c>
      <c r="G893" s="78" t="s">
        <v>668</v>
      </c>
      <c r="H893" s="79" t="s">
        <v>151</v>
      </c>
      <c r="I893" s="80" t="s">
        <v>152</v>
      </c>
      <c r="J893" s="80" t="s">
        <v>454</v>
      </c>
      <c r="K893" s="72">
        <v>100</v>
      </c>
      <c r="L893" s="73" t="s">
        <v>114</v>
      </c>
      <c r="M893" s="74" t="s">
        <v>114</v>
      </c>
    </row>
    <row r="894" spans="2:13" x14ac:dyDescent="0.3">
      <c r="B894" s="77" t="s">
        <v>35</v>
      </c>
      <c r="C894" s="77" t="s">
        <v>777</v>
      </c>
      <c r="D894" s="77" t="s">
        <v>853</v>
      </c>
      <c r="E894" s="77" t="s">
        <v>854</v>
      </c>
      <c r="F894" s="77" t="s">
        <v>351</v>
      </c>
      <c r="G894" s="78" t="s">
        <v>668</v>
      </c>
      <c r="H894" s="79" t="s">
        <v>151</v>
      </c>
      <c r="I894" s="80" t="s">
        <v>152</v>
      </c>
      <c r="J894" s="80" t="s">
        <v>454</v>
      </c>
      <c r="K894" s="72">
        <v>100</v>
      </c>
      <c r="L894" s="73">
        <v>0</v>
      </c>
      <c r="M894" s="74">
        <v>100</v>
      </c>
    </row>
    <row r="895" spans="2:13" x14ac:dyDescent="0.3">
      <c r="B895" s="77" t="s">
        <v>35</v>
      </c>
      <c r="C895" s="77" t="s">
        <v>777</v>
      </c>
      <c r="D895" s="77" t="s">
        <v>855</v>
      </c>
      <c r="E895" s="77" t="s">
        <v>856</v>
      </c>
      <c r="F895" s="77" t="s">
        <v>351</v>
      </c>
      <c r="G895" s="78" t="s">
        <v>668</v>
      </c>
      <c r="H895" s="79" t="s">
        <v>151</v>
      </c>
      <c r="I895" s="80" t="s">
        <v>152</v>
      </c>
      <c r="J895" s="80" t="s">
        <v>454</v>
      </c>
      <c r="K895" s="72">
        <v>0</v>
      </c>
      <c r="L895" s="73" t="s">
        <v>114</v>
      </c>
      <c r="M895" s="74">
        <v>100</v>
      </c>
    </row>
    <row r="896" spans="2:13" x14ac:dyDescent="0.3">
      <c r="B896" s="77" t="s">
        <v>35</v>
      </c>
      <c r="C896" s="77" t="s">
        <v>777</v>
      </c>
      <c r="D896" s="77" t="s">
        <v>857</v>
      </c>
      <c r="E896" s="77" t="s">
        <v>858</v>
      </c>
      <c r="F896" s="77" t="s">
        <v>344</v>
      </c>
      <c r="G896" s="78" t="s">
        <v>668</v>
      </c>
      <c r="H896" s="79" t="s">
        <v>151</v>
      </c>
      <c r="I896" s="80" t="s">
        <v>152</v>
      </c>
      <c r="J896" s="80" t="s">
        <v>454</v>
      </c>
      <c r="K896" s="72">
        <v>0</v>
      </c>
      <c r="L896" s="73" t="s">
        <v>114</v>
      </c>
      <c r="M896" s="74" t="s">
        <v>114</v>
      </c>
    </row>
    <row r="897" spans="2:13" x14ac:dyDescent="0.3">
      <c r="B897" s="77" t="s">
        <v>35</v>
      </c>
      <c r="C897" s="77" t="s">
        <v>777</v>
      </c>
      <c r="D897" s="77" t="s">
        <v>859</v>
      </c>
      <c r="E897" s="77" t="s">
        <v>860</v>
      </c>
      <c r="F897" s="77" t="s">
        <v>351</v>
      </c>
      <c r="G897" s="78" t="s">
        <v>668</v>
      </c>
      <c r="H897" s="79" t="s">
        <v>151</v>
      </c>
      <c r="I897" s="80" t="s">
        <v>152</v>
      </c>
      <c r="J897" s="80" t="s">
        <v>51</v>
      </c>
      <c r="K897" s="72">
        <v>0</v>
      </c>
      <c r="L897" s="73" t="s">
        <v>114</v>
      </c>
      <c r="M897" s="74" t="s">
        <v>114</v>
      </c>
    </row>
    <row r="898" spans="2:13" x14ac:dyDescent="0.3">
      <c r="B898" s="77" t="s">
        <v>35</v>
      </c>
      <c r="C898" s="77" t="s">
        <v>778</v>
      </c>
      <c r="D898" s="77" t="s">
        <v>863</v>
      </c>
      <c r="E898" s="77" t="s">
        <v>864</v>
      </c>
      <c r="F898" s="77" t="s">
        <v>351</v>
      </c>
      <c r="G898" s="78" t="s">
        <v>668</v>
      </c>
      <c r="H898" s="79" t="s">
        <v>151</v>
      </c>
      <c r="I898" s="80" t="s">
        <v>152</v>
      </c>
      <c r="J898" s="80" t="s">
        <v>51</v>
      </c>
      <c r="K898" s="72">
        <v>20</v>
      </c>
      <c r="L898" s="73">
        <v>0</v>
      </c>
      <c r="M898" s="74">
        <v>50</v>
      </c>
    </row>
    <row r="899" spans="2:13" x14ac:dyDescent="0.3">
      <c r="B899" s="77" t="s">
        <v>35</v>
      </c>
      <c r="C899" s="77" t="s">
        <v>778</v>
      </c>
      <c r="D899" s="77" t="s">
        <v>867</v>
      </c>
      <c r="E899" s="77" t="s">
        <v>868</v>
      </c>
      <c r="F899" s="77" t="s">
        <v>351</v>
      </c>
      <c r="G899" s="78" t="s">
        <v>668</v>
      </c>
      <c r="H899" s="79" t="s">
        <v>151</v>
      </c>
      <c r="I899" s="80" t="s">
        <v>152</v>
      </c>
      <c r="J899" s="80" t="s">
        <v>51</v>
      </c>
      <c r="K899" s="72">
        <v>0</v>
      </c>
      <c r="L899" s="73">
        <v>0</v>
      </c>
      <c r="M899" s="74" t="s">
        <v>114</v>
      </c>
    </row>
    <row r="900" spans="2:13" x14ac:dyDescent="0.3">
      <c r="B900" s="77" t="s">
        <v>35</v>
      </c>
      <c r="C900" s="77" t="s">
        <v>778</v>
      </c>
      <c r="D900" s="77" t="s">
        <v>873</v>
      </c>
      <c r="E900" s="77" t="s">
        <v>874</v>
      </c>
      <c r="F900" s="77" t="s">
        <v>344</v>
      </c>
      <c r="G900" s="78" t="s">
        <v>668</v>
      </c>
      <c r="H900" s="79" t="s">
        <v>151</v>
      </c>
      <c r="I900" s="80" t="s">
        <v>152</v>
      </c>
      <c r="J900" s="80" t="s">
        <v>454</v>
      </c>
      <c r="K900" s="72">
        <v>50</v>
      </c>
      <c r="L900" s="73" t="s">
        <v>114</v>
      </c>
      <c r="M900" s="74" t="s">
        <v>114</v>
      </c>
    </row>
    <row r="901" spans="2:13" x14ac:dyDescent="0.3">
      <c r="B901" s="77" t="s">
        <v>35</v>
      </c>
      <c r="C901" s="77" t="s">
        <v>778</v>
      </c>
      <c r="D901" s="77" t="s">
        <v>875</v>
      </c>
      <c r="E901" s="77" t="s">
        <v>876</v>
      </c>
      <c r="F901" s="77" t="s">
        <v>351</v>
      </c>
      <c r="G901" s="78" t="s">
        <v>668</v>
      </c>
      <c r="H901" s="79" t="s">
        <v>151</v>
      </c>
      <c r="I901" s="80" t="s">
        <v>152</v>
      </c>
      <c r="J901" s="80" t="s">
        <v>454</v>
      </c>
      <c r="K901" s="72">
        <v>100</v>
      </c>
      <c r="L901" s="73">
        <v>0</v>
      </c>
      <c r="M901" s="74">
        <v>0</v>
      </c>
    </row>
    <row r="902" spans="2:13" x14ac:dyDescent="0.3">
      <c r="B902" s="77" t="s">
        <v>35</v>
      </c>
      <c r="C902" s="77" t="s">
        <v>779</v>
      </c>
      <c r="D902" s="77" t="s">
        <v>877</v>
      </c>
      <c r="E902" s="77" t="s">
        <v>878</v>
      </c>
      <c r="F902" s="77" t="s">
        <v>351</v>
      </c>
      <c r="G902" s="78" t="s">
        <v>668</v>
      </c>
      <c r="H902" s="79" t="s">
        <v>151</v>
      </c>
      <c r="I902" s="80" t="s">
        <v>152</v>
      </c>
      <c r="J902" s="80" t="s">
        <v>454</v>
      </c>
      <c r="K902" s="72">
        <v>0</v>
      </c>
      <c r="L902" s="73">
        <v>0</v>
      </c>
      <c r="M902" s="74">
        <v>100</v>
      </c>
    </row>
    <row r="903" spans="2:13" x14ac:dyDescent="0.3">
      <c r="B903" s="77" t="s">
        <v>35</v>
      </c>
      <c r="C903" s="77" t="s">
        <v>779</v>
      </c>
      <c r="D903" s="77" t="s">
        <v>885</v>
      </c>
      <c r="E903" s="77" t="s">
        <v>886</v>
      </c>
      <c r="F903" s="77" t="s">
        <v>351</v>
      </c>
      <c r="G903" s="78" t="s">
        <v>668</v>
      </c>
      <c r="H903" s="79" t="s">
        <v>151</v>
      </c>
      <c r="I903" s="80" t="s">
        <v>152</v>
      </c>
      <c r="J903" s="80" t="s">
        <v>454</v>
      </c>
      <c r="K903" s="72">
        <v>0</v>
      </c>
      <c r="L903" s="73">
        <v>0</v>
      </c>
      <c r="M903" s="74">
        <v>100</v>
      </c>
    </row>
    <row r="904" spans="2:13" x14ac:dyDescent="0.3">
      <c r="B904" s="77" t="s">
        <v>35</v>
      </c>
      <c r="C904" s="77" t="s">
        <v>779</v>
      </c>
      <c r="D904" s="77" t="s">
        <v>887</v>
      </c>
      <c r="E904" s="77" t="s">
        <v>888</v>
      </c>
      <c r="F904" s="77" t="s">
        <v>351</v>
      </c>
      <c r="G904" s="78" t="s">
        <v>668</v>
      </c>
      <c r="H904" s="79" t="s">
        <v>151</v>
      </c>
      <c r="I904" s="80" t="s">
        <v>152</v>
      </c>
      <c r="J904" s="80" t="s">
        <v>454</v>
      </c>
      <c r="K904" s="72">
        <v>0</v>
      </c>
      <c r="L904" s="73" t="s">
        <v>114</v>
      </c>
      <c r="M904" s="74" t="s">
        <v>114</v>
      </c>
    </row>
    <row r="905" spans="2:13" x14ac:dyDescent="0.3">
      <c r="B905" s="77" t="s">
        <v>35</v>
      </c>
      <c r="C905" s="77" t="s">
        <v>779</v>
      </c>
      <c r="D905" s="77" t="s">
        <v>889</v>
      </c>
      <c r="E905" s="77" t="s">
        <v>890</v>
      </c>
      <c r="F905" s="77" t="s">
        <v>344</v>
      </c>
      <c r="G905" s="78" t="s">
        <v>668</v>
      </c>
      <c r="H905" s="79" t="s">
        <v>151</v>
      </c>
      <c r="I905" s="80" t="s">
        <v>152</v>
      </c>
      <c r="J905" s="80" t="s">
        <v>454</v>
      </c>
      <c r="K905" s="72">
        <v>50</v>
      </c>
      <c r="L905" s="73" t="s">
        <v>114</v>
      </c>
      <c r="M905" s="74" t="s">
        <v>114</v>
      </c>
    </row>
    <row r="906" spans="2:13" x14ac:dyDescent="0.3">
      <c r="B906" s="77" t="s">
        <v>35</v>
      </c>
      <c r="C906" s="77" t="s">
        <v>779</v>
      </c>
      <c r="D906" s="77" t="s">
        <v>891</v>
      </c>
      <c r="E906" s="77" t="s">
        <v>892</v>
      </c>
      <c r="F906" s="77" t="s">
        <v>351</v>
      </c>
      <c r="G906" s="78" t="s">
        <v>668</v>
      </c>
      <c r="H906" s="79" t="s">
        <v>151</v>
      </c>
      <c r="I906" s="80" t="s">
        <v>152</v>
      </c>
      <c r="J906" s="80" t="s">
        <v>454</v>
      </c>
      <c r="K906" s="72">
        <v>50</v>
      </c>
      <c r="L906" s="73" t="s">
        <v>114</v>
      </c>
      <c r="M906" s="74" t="s">
        <v>114</v>
      </c>
    </row>
    <row r="907" spans="2:13" x14ac:dyDescent="0.3">
      <c r="B907" s="77" t="s">
        <v>35</v>
      </c>
      <c r="C907" s="77" t="s">
        <v>779</v>
      </c>
      <c r="D907" s="77" t="s">
        <v>893</v>
      </c>
      <c r="E907" s="77" t="s">
        <v>894</v>
      </c>
      <c r="F907" s="77" t="s">
        <v>351</v>
      </c>
      <c r="G907" s="78" t="s">
        <v>668</v>
      </c>
      <c r="H907" s="79" t="s">
        <v>151</v>
      </c>
      <c r="I907" s="80" t="s">
        <v>152</v>
      </c>
      <c r="J907" s="80" t="s">
        <v>454</v>
      </c>
      <c r="K907" s="72">
        <v>50</v>
      </c>
      <c r="L907" s="73" t="s">
        <v>114</v>
      </c>
      <c r="M907" s="74">
        <v>100</v>
      </c>
    </row>
    <row r="908" spans="2:13" x14ac:dyDescent="0.3">
      <c r="B908" s="77" t="s">
        <v>36</v>
      </c>
      <c r="C908" s="77" t="s">
        <v>776</v>
      </c>
      <c r="D908" s="77" t="s">
        <v>815</v>
      </c>
      <c r="E908" s="77" t="s">
        <v>816</v>
      </c>
      <c r="F908" s="77" t="s">
        <v>351</v>
      </c>
      <c r="G908" s="78" t="s">
        <v>668</v>
      </c>
      <c r="H908" s="79" t="s">
        <v>151</v>
      </c>
      <c r="I908" s="80" t="s">
        <v>152</v>
      </c>
      <c r="J908" s="80" t="s">
        <v>454</v>
      </c>
      <c r="K908" s="72">
        <v>100</v>
      </c>
      <c r="L908" s="73">
        <v>0</v>
      </c>
      <c r="M908" s="74">
        <v>0</v>
      </c>
    </row>
    <row r="909" spans="2:13" x14ac:dyDescent="0.3">
      <c r="B909" s="77" t="s">
        <v>36</v>
      </c>
      <c r="C909" s="77" t="s">
        <v>776</v>
      </c>
      <c r="D909" s="77" t="s">
        <v>817</v>
      </c>
      <c r="E909" s="77" t="s">
        <v>818</v>
      </c>
      <c r="F909" s="77" t="s">
        <v>351</v>
      </c>
      <c r="G909" s="78" t="s">
        <v>668</v>
      </c>
      <c r="H909" s="79" t="s">
        <v>151</v>
      </c>
      <c r="I909" s="80" t="s">
        <v>152</v>
      </c>
      <c r="J909" s="80" t="s">
        <v>454</v>
      </c>
      <c r="K909" s="72">
        <v>0</v>
      </c>
      <c r="L909" s="73">
        <v>0</v>
      </c>
      <c r="M909" s="74">
        <v>0</v>
      </c>
    </row>
    <row r="910" spans="2:13" x14ac:dyDescent="0.3">
      <c r="B910" s="77" t="s">
        <v>36</v>
      </c>
      <c r="C910" s="77" t="s">
        <v>776</v>
      </c>
      <c r="D910" s="77" t="s">
        <v>819</v>
      </c>
      <c r="E910" s="77" t="s">
        <v>820</v>
      </c>
      <c r="F910" s="77" t="s">
        <v>351</v>
      </c>
      <c r="G910" s="78" t="s">
        <v>668</v>
      </c>
      <c r="H910" s="79" t="s">
        <v>151</v>
      </c>
      <c r="I910" s="80" t="s">
        <v>152</v>
      </c>
      <c r="J910" s="80" t="s">
        <v>454</v>
      </c>
      <c r="K910" s="72">
        <v>50</v>
      </c>
      <c r="L910" s="73">
        <v>0</v>
      </c>
      <c r="M910" s="74">
        <v>0</v>
      </c>
    </row>
    <row r="911" spans="2:13" x14ac:dyDescent="0.3">
      <c r="B911" s="77" t="s">
        <v>36</v>
      </c>
      <c r="C911" s="77" t="s">
        <v>776</v>
      </c>
      <c r="D911" s="77" t="s">
        <v>823</v>
      </c>
      <c r="E911" s="77" t="s">
        <v>824</v>
      </c>
      <c r="F911" s="77" t="s">
        <v>351</v>
      </c>
      <c r="G911" s="78" t="s">
        <v>668</v>
      </c>
      <c r="H911" s="79" t="s">
        <v>151</v>
      </c>
      <c r="I911" s="80" t="s">
        <v>152</v>
      </c>
      <c r="J911" s="80" t="s">
        <v>454</v>
      </c>
      <c r="K911" s="72">
        <v>50</v>
      </c>
      <c r="L911" s="73">
        <v>0</v>
      </c>
      <c r="M911" s="74">
        <v>0</v>
      </c>
    </row>
    <row r="912" spans="2:13" x14ac:dyDescent="0.3">
      <c r="B912" s="77" t="s">
        <v>36</v>
      </c>
      <c r="C912" s="77" t="s">
        <v>776</v>
      </c>
      <c r="D912" s="77" t="s">
        <v>825</v>
      </c>
      <c r="E912" s="77" t="s">
        <v>826</v>
      </c>
      <c r="F912" s="77" t="s">
        <v>351</v>
      </c>
      <c r="G912" s="78" t="s">
        <v>668</v>
      </c>
      <c r="H912" s="79" t="s">
        <v>151</v>
      </c>
      <c r="I912" s="80" t="s">
        <v>152</v>
      </c>
      <c r="J912" s="80" t="s">
        <v>454</v>
      </c>
      <c r="K912" s="72">
        <v>50</v>
      </c>
      <c r="L912" s="73">
        <v>0</v>
      </c>
      <c r="M912" s="74">
        <v>0</v>
      </c>
    </row>
    <row r="913" spans="2:13" x14ac:dyDescent="0.3">
      <c r="B913" s="77" t="s">
        <v>36</v>
      </c>
      <c r="C913" s="77" t="s">
        <v>776</v>
      </c>
      <c r="D913" s="77" t="s">
        <v>827</v>
      </c>
      <c r="E913" s="77" t="s">
        <v>828</v>
      </c>
      <c r="F913" s="77" t="s">
        <v>351</v>
      </c>
      <c r="G913" s="78" t="s">
        <v>668</v>
      </c>
      <c r="H913" s="79" t="s">
        <v>151</v>
      </c>
      <c r="I913" s="80" t="s">
        <v>152</v>
      </c>
      <c r="J913" s="80" t="s">
        <v>454</v>
      </c>
      <c r="K913" s="72">
        <v>0</v>
      </c>
      <c r="L913" s="73">
        <v>0</v>
      </c>
      <c r="M913" s="74">
        <v>0</v>
      </c>
    </row>
    <row r="914" spans="2:13" x14ac:dyDescent="0.3">
      <c r="B914" s="77" t="s">
        <v>36</v>
      </c>
      <c r="C914" s="77" t="s">
        <v>776</v>
      </c>
      <c r="D914" s="77" t="s">
        <v>829</v>
      </c>
      <c r="E914" s="77" t="s">
        <v>830</v>
      </c>
      <c r="F914" s="77" t="s">
        <v>351</v>
      </c>
      <c r="G914" s="78" t="s">
        <v>668</v>
      </c>
      <c r="H914" s="79" t="s">
        <v>151</v>
      </c>
      <c r="I914" s="80" t="s">
        <v>152</v>
      </c>
      <c r="J914" s="80" t="s">
        <v>454</v>
      </c>
      <c r="K914" s="72">
        <v>0</v>
      </c>
      <c r="L914" s="73">
        <v>0</v>
      </c>
      <c r="M914" s="74">
        <v>0</v>
      </c>
    </row>
    <row r="915" spans="2:13" x14ac:dyDescent="0.3">
      <c r="B915" s="77" t="s">
        <v>36</v>
      </c>
      <c r="C915" s="77" t="s">
        <v>776</v>
      </c>
      <c r="D915" s="77" t="s">
        <v>831</v>
      </c>
      <c r="E915" s="77" t="s">
        <v>832</v>
      </c>
      <c r="F915" s="77" t="s">
        <v>351</v>
      </c>
      <c r="G915" s="78" t="s">
        <v>668</v>
      </c>
      <c r="H915" s="79" t="s">
        <v>151</v>
      </c>
      <c r="I915" s="80" t="s">
        <v>152</v>
      </c>
      <c r="J915" s="80" t="s">
        <v>454</v>
      </c>
      <c r="K915" s="72">
        <v>0</v>
      </c>
      <c r="L915" s="73">
        <v>0</v>
      </c>
      <c r="M915" s="74">
        <v>0</v>
      </c>
    </row>
    <row r="916" spans="2:13" x14ac:dyDescent="0.3">
      <c r="B916" s="77" t="s">
        <v>36</v>
      </c>
      <c r="C916" s="77" t="s">
        <v>776</v>
      </c>
      <c r="D916" s="77" t="s">
        <v>833</v>
      </c>
      <c r="E916" s="77" t="s">
        <v>834</v>
      </c>
      <c r="F916" s="77" t="s">
        <v>351</v>
      </c>
      <c r="G916" s="78" t="s">
        <v>668</v>
      </c>
      <c r="H916" s="79" t="s">
        <v>151</v>
      </c>
      <c r="I916" s="80" t="s">
        <v>152</v>
      </c>
      <c r="J916" s="80" t="s">
        <v>454</v>
      </c>
      <c r="K916" s="72">
        <v>100</v>
      </c>
      <c r="L916" s="73">
        <v>0</v>
      </c>
      <c r="M916" s="74">
        <v>100</v>
      </c>
    </row>
    <row r="917" spans="2:13" x14ac:dyDescent="0.3">
      <c r="B917" s="77" t="s">
        <v>36</v>
      </c>
      <c r="C917" s="77" t="s">
        <v>835</v>
      </c>
      <c r="D917" s="77" t="s">
        <v>836</v>
      </c>
      <c r="E917" s="77" t="s">
        <v>837</v>
      </c>
      <c r="F917" s="77" t="s">
        <v>344</v>
      </c>
      <c r="G917" s="78" t="s">
        <v>668</v>
      </c>
      <c r="H917" s="79" t="s">
        <v>151</v>
      </c>
      <c r="I917" s="80" t="s">
        <v>152</v>
      </c>
      <c r="J917" s="80" t="s">
        <v>51</v>
      </c>
      <c r="K917" s="72">
        <v>0</v>
      </c>
      <c r="L917" s="73" t="s">
        <v>114</v>
      </c>
      <c r="M917" s="74" t="s">
        <v>114</v>
      </c>
    </row>
    <row r="918" spans="2:13" x14ac:dyDescent="0.3">
      <c r="B918" s="77" t="s">
        <v>36</v>
      </c>
      <c r="C918" s="77" t="s">
        <v>835</v>
      </c>
      <c r="D918" s="77" t="s">
        <v>838</v>
      </c>
      <c r="E918" s="77" t="s">
        <v>839</v>
      </c>
      <c r="F918" s="77" t="s">
        <v>344</v>
      </c>
      <c r="G918" s="78" t="s">
        <v>668</v>
      </c>
      <c r="H918" s="79" t="s">
        <v>151</v>
      </c>
      <c r="I918" s="80" t="s">
        <v>152</v>
      </c>
      <c r="J918" s="80" t="s">
        <v>454</v>
      </c>
      <c r="K918" s="72">
        <v>0</v>
      </c>
      <c r="L918" s="73" t="s">
        <v>114</v>
      </c>
      <c r="M918" s="74" t="s">
        <v>114</v>
      </c>
    </row>
    <row r="919" spans="2:13" x14ac:dyDescent="0.3">
      <c r="B919" s="77" t="s">
        <v>36</v>
      </c>
      <c r="C919" s="77" t="s">
        <v>835</v>
      </c>
      <c r="D919" s="77" t="s">
        <v>840</v>
      </c>
      <c r="E919" s="77" t="s">
        <v>431</v>
      </c>
      <c r="F919" s="77" t="s">
        <v>351</v>
      </c>
      <c r="G919" s="78" t="s">
        <v>668</v>
      </c>
      <c r="H919" s="79" t="s">
        <v>152</v>
      </c>
      <c r="I919" s="80" t="s">
        <v>6</v>
      </c>
      <c r="J919" s="80" t="s">
        <v>6</v>
      </c>
      <c r="K919" s="72" t="s">
        <v>114</v>
      </c>
      <c r="L919" s="73" t="s">
        <v>6</v>
      </c>
      <c r="M919" s="74" t="s">
        <v>114</v>
      </c>
    </row>
    <row r="920" spans="2:13" x14ac:dyDescent="0.3">
      <c r="B920" s="77" t="s">
        <v>36</v>
      </c>
      <c r="C920" s="77" t="s">
        <v>835</v>
      </c>
      <c r="D920" s="77" t="s">
        <v>841</v>
      </c>
      <c r="E920" s="77" t="s">
        <v>842</v>
      </c>
      <c r="F920" s="77" t="s">
        <v>351</v>
      </c>
      <c r="G920" s="78" t="s">
        <v>668</v>
      </c>
      <c r="H920" s="79" t="s">
        <v>151</v>
      </c>
      <c r="I920" s="80" t="s">
        <v>152</v>
      </c>
      <c r="J920" s="80" t="s">
        <v>454</v>
      </c>
      <c r="K920" s="72">
        <v>0</v>
      </c>
      <c r="L920" s="73">
        <v>0</v>
      </c>
      <c r="M920" s="74">
        <v>0</v>
      </c>
    </row>
    <row r="921" spans="2:13" x14ac:dyDescent="0.3">
      <c r="B921" s="77" t="s">
        <v>36</v>
      </c>
      <c r="C921" s="77" t="s">
        <v>835</v>
      </c>
      <c r="D921" s="77" t="s">
        <v>843</v>
      </c>
      <c r="E921" s="77" t="s">
        <v>844</v>
      </c>
      <c r="F921" s="77" t="s">
        <v>351</v>
      </c>
      <c r="G921" s="78" t="s">
        <v>668</v>
      </c>
      <c r="H921" s="79" t="s">
        <v>151</v>
      </c>
      <c r="I921" s="80" t="s">
        <v>152</v>
      </c>
      <c r="J921" s="80" t="s">
        <v>454</v>
      </c>
      <c r="K921" s="72">
        <v>0</v>
      </c>
      <c r="L921" s="73">
        <v>0</v>
      </c>
      <c r="M921" s="74">
        <v>0</v>
      </c>
    </row>
    <row r="922" spans="2:13" x14ac:dyDescent="0.3">
      <c r="B922" s="77" t="s">
        <v>36</v>
      </c>
      <c r="C922" s="77" t="s">
        <v>777</v>
      </c>
      <c r="D922" s="77" t="s">
        <v>849</v>
      </c>
      <c r="E922" s="77" t="s">
        <v>850</v>
      </c>
      <c r="F922" s="77" t="s">
        <v>344</v>
      </c>
      <c r="G922" s="78" t="s">
        <v>668</v>
      </c>
      <c r="H922" s="79" t="s">
        <v>151</v>
      </c>
      <c r="I922" s="80" t="s">
        <v>152</v>
      </c>
      <c r="J922" s="80" t="s">
        <v>51</v>
      </c>
      <c r="K922" s="72">
        <v>0</v>
      </c>
      <c r="L922" s="73" t="s">
        <v>114</v>
      </c>
      <c r="M922" s="74" t="s">
        <v>114</v>
      </c>
    </row>
    <row r="923" spans="2:13" x14ac:dyDescent="0.3">
      <c r="B923" s="77" t="s">
        <v>36</v>
      </c>
      <c r="C923" s="77" t="s">
        <v>777</v>
      </c>
      <c r="D923" s="77" t="s">
        <v>851</v>
      </c>
      <c r="E923" s="77" t="s">
        <v>852</v>
      </c>
      <c r="F923" s="77" t="s">
        <v>344</v>
      </c>
      <c r="G923" s="78" t="s">
        <v>668</v>
      </c>
      <c r="H923" s="79" t="s">
        <v>151</v>
      </c>
      <c r="I923" s="80" t="s">
        <v>152</v>
      </c>
      <c r="J923" s="80" t="s">
        <v>454</v>
      </c>
      <c r="K923" s="72">
        <v>0</v>
      </c>
      <c r="L923" s="73" t="s">
        <v>114</v>
      </c>
      <c r="M923" s="74" t="s">
        <v>114</v>
      </c>
    </row>
    <row r="924" spans="2:13" x14ac:dyDescent="0.3">
      <c r="B924" s="77" t="s">
        <v>36</v>
      </c>
      <c r="C924" s="77" t="s">
        <v>777</v>
      </c>
      <c r="D924" s="77" t="s">
        <v>853</v>
      </c>
      <c r="E924" s="77" t="s">
        <v>854</v>
      </c>
      <c r="F924" s="77" t="s">
        <v>351</v>
      </c>
      <c r="G924" s="78" t="s">
        <v>668</v>
      </c>
      <c r="H924" s="79" t="s">
        <v>151</v>
      </c>
      <c r="I924" s="80" t="s">
        <v>152</v>
      </c>
      <c r="J924" s="80" t="s">
        <v>51</v>
      </c>
      <c r="K924" s="72">
        <v>0</v>
      </c>
      <c r="L924" s="73">
        <v>0</v>
      </c>
      <c r="M924" s="74">
        <v>0</v>
      </c>
    </row>
    <row r="925" spans="2:13" x14ac:dyDescent="0.3">
      <c r="B925" s="77" t="s">
        <v>36</v>
      </c>
      <c r="C925" s="77" t="s">
        <v>777</v>
      </c>
      <c r="D925" s="77" t="s">
        <v>855</v>
      </c>
      <c r="E925" s="77" t="s">
        <v>856</v>
      </c>
      <c r="F925" s="77" t="s">
        <v>351</v>
      </c>
      <c r="G925" s="78" t="s">
        <v>668</v>
      </c>
      <c r="H925" s="79" t="s">
        <v>151</v>
      </c>
      <c r="I925" s="80" t="s">
        <v>152</v>
      </c>
      <c r="J925" s="80" t="s">
        <v>51</v>
      </c>
      <c r="K925" s="72">
        <v>0</v>
      </c>
      <c r="L925" s="73">
        <v>0</v>
      </c>
      <c r="M925" s="74">
        <v>0</v>
      </c>
    </row>
    <row r="926" spans="2:13" x14ac:dyDescent="0.3">
      <c r="B926" s="77" t="s">
        <v>36</v>
      </c>
      <c r="C926" s="77" t="s">
        <v>777</v>
      </c>
      <c r="D926" s="77" t="s">
        <v>857</v>
      </c>
      <c r="E926" s="77" t="s">
        <v>858</v>
      </c>
      <c r="F926" s="77" t="s">
        <v>344</v>
      </c>
      <c r="G926" s="78" t="s">
        <v>668</v>
      </c>
      <c r="H926" s="79" t="s">
        <v>151</v>
      </c>
      <c r="I926" s="80" t="s">
        <v>152</v>
      </c>
      <c r="J926" s="80" t="s">
        <v>51</v>
      </c>
      <c r="K926" s="72">
        <v>0</v>
      </c>
      <c r="L926" s="73" t="s">
        <v>114</v>
      </c>
      <c r="M926" s="74" t="s">
        <v>114</v>
      </c>
    </row>
    <row r="927" spans="2:13" x14ac:dyDescent="0.3">
      <c r="B927" s="77" t="s">
        <v>36</v>
      </c>
      <c r="C927" s="77" t="s">
        <v>777</v>
      </c>
      <c r="D927" s="77" t="s">
        <v>859</v>
      </c>
      <c r="E927" s="77" t="s">
        <v>860</v>
      </c>
      <c r="F927" s="77" t="s">
        <v>351</v>
      </c>
      <c r="G927" s="78" t="s">
        <v>668</v>
      </c>
      <c r="H927" s="79" t="s">
        <v>151</v>
      </c>
      <c r="I927" s="80" t="s">
        <v>152</v>
      </c>
      <c r="J927" s="80" t="s">
        <v>51</v>
      </c>
      <c r="K927" s="72">
        <v>10</v>
      </c>
      <c r="L927" s="73">
        <v>0</v>
      </c>
      <c r="M927" s="74" t="s">
        <v>114</v>
      </c>
    </row>
    <row r="928" spans="2:13" x14ac:dyDescent="0.3">
      <c r="B928" s="77" t="s">
        <v>36</v>
      </c>
      <c r="C928" s="77" t="s">
        <v>778</v>
      </c>
      <c r="D928" s="77" t="s">
        <v>863</v>
      </c>
      <c r="E928" s="77" t="s">
        <v>864</v>
      </c>
      <c r="F928" s="77" t="s">
        <v>351</v>
      </c>
      <c r="G928" s="78" t="s">
        <v>668</v>
      </c>
      <c r="H928" s="79" t="s">
        <v>151</v>
      </c>
      <c r="I928" s="80" t="s">
        <v>152</v>
      </c>
      <c r="J928" s="80" t="s">
        <v>454</v>
      </c>
      <c r="K928" s="72">
        <v>50</v>
      </c>
      <c r="L928" s="73">
        <v>0</v>
      </c>
      <c r="M928" s="74">
        <v>0</v>
      </c>
    </row>
    <row r="929" spans="2:13" x14ac:dyDescent="0.3">
      <c r="B929" s="77" t="s">
        <v>36</v>
      </c>
      <c r="C929" s="77" t="s">
        <v>778</v>
      </c>
      <c r="D929" s="77" t="s">
        <v>867</v>
      </c>
      <c r="E929" s="77" t="s">
        <v>868</v>
      </c>
      <c r="F929" s="77" t="s">
        <v>351</v>
      </c>
      <c r="G929" s="78" t="s">
        <v>668</v>
      </c>
      <c r="H929" s="79" t="s">
        <v>151</v>
      </c>
      <c r="I929" s="80" t="s">
        <v>152</v>
      </c>
      <c r="J929" s="80" t="s">
        <v>454</v>
      </c>
      <c r="K929" s="72">
        <v>50</v>
      </c>
      <c r="L929" s="73">
        <v>0</v>
      </c>
      <c r="M929" s="74">
        <v>0</v>
      </c>
    </row>
    <row r="930" spans="2:13" x14ac:dyDescent="0.3">
      <c r="B930" s="77" t="s">
        <v>36</v>
      </c>
      <c r="C930" s="77" t="s">
        <v>778</v>
      </c>
      <c r="D930" s="77" t="s">
        <v>873</v>
      </c>
      <c r="E930" s="77" t="s">
        <v>874</v>
      </c>
      <c r="F930" s="77" t="s">
        <v>344</v>
      </c>
      <c r="G930" s="78" t="s">
        <v>668</v>
      </c>
      <c r="H930" s="79" t="s">
        <v>151</v>
      </c>
      <c r="I930" s="80" t="s">
        <v>152</v>
      </c>
      <c r="J930" s="80" t="s">
        <v>454</v>
      </c>
      <c r="K930" s="72">
        <v>100</v>
      </c>
      <c r="L930" s="73" t="s">
        <v>114</v>
      </c>
      <c r="M930" s="74" t="s">
        <v>114</v>
      </c>
    </row>
    <row r="931" spans="2:13" x14ac:dyDescent="0.3">
      <c r="B931" s="77" t="s">
        <v>36</v>
      </c>
      <c r="C931" s="77" t="s">
        <v>778</v>
      </c>
      <c r="D931" s="77" t="s">
        <v>875</v>
      </c>
      <c r="E931" s="77" t="s">
        <v>876</v>
      </c>
      <c r="F931" s="77" t="s">
        <v>351</v>
      </c>
      <c r="G931" s="78" t="s">
        <v>668</v>
      </c>
      <c r="H931" s="79" t="s">
        <v>151</v>
      </c>
      <c r="I931" s="80" t="s">
        <v>152</v>
      </c>
      <c r="J931" s="80" t="s">
        <v>454</v>
      </c>
      <c r="K931" s="72">
        <v>50</v>
      </c>
      <c r="L931" s="73">
        <v>0</v>
      </c>
      <c r="M931" s="74">
        <v>0</v>
      </c>
    </row>
    <row r="932" spans="2:13" x14ac:dyDescent="0.3">
      <c r="B932" s="77" t="s">
        <v>36</v>
      </c>
      <c r="C932" s="77" t="s">
        <v>779</v>
      </c>
      <c r="D932" s="77" t="s">
        <v>877</v>
      </c>
      <c r="E932" s="77" t="s">
        <v>878</v>
      </c>
      <c r="F932" s="77" t="s">
        <v>351</v>
      </c>
      <c r="G932" s="78" t="s">
        <v>668</v>
      </c>
      <c r="H932" s="79" t="s">
        <v>151</v>
      </c>
      <c r="I932" s="80" t="s">
        <v>152</v>
      </c>
      <c r="J932" s="80" t="s">
        <v>454</v>
      </c>
      <c r="K932" s="72">
        <v>0</v>
      </c>
      <c r="L932" s="73">
        <v>0</v>
      </c>
      <c r="M932" s="74">
        <v>0</v>
      </c>
    </row>
    <row r="933" spans="2:13" x14ac:dyDescent="0.3">
      <c r="B933" s="77" t="s">
        <v>36</v>
      </c>
      <c r="C933" s="77" t="s">
        <v>779</v>
      </c>
      <c r="D933" s="77" t="s">
        <v>885</v>
      </c>
      <c r="E933" s="77" t="s">
        <v>886</v>
      </c>
      <c r="F933" s="77" t="s">
        <v>351</v>
      </c>
      <c r="G933" s="78" t="s">
        <v>668</v>
      </c>
      <c r="H933" s="79" t="s">
        <v>151</v>
      </c>
      <c r="I933" s="80" t="s">
        <v>152</v>
      </c>
      <c r="J933" s="80" t="s">
        <v>454</v>
      </c>
      <c r="K933" s="72">
        <v>50</v>
      </c>
      <c r="L933" s="73">
        <v>100</v>
      </c>
      <c r="M933" s="74">
        <v>0</v>
      </c>
    </row>
    <row r="934" spans="2:13" x14ac:dyDescent="0.3">
      <c r="B934" s="77" t="s">
        <v>36</v>
      </c>
      <c r="C934" s="77" t="s">
        <v>779</v>
      </c>
      <c r="D934" s="77" t="s">
        <v>887</v>
      </c>
      <c r="E934" s="77" t="s">
        <v>888</v>
      </c>
      <c r="F934" s="77" t="s">
        <v>351</v>
      </c>
      <c r="G934" s="78" t="s">
        <v>668</v>
      </c>
      <c r="H934" s="79" t="s">
        <v>152</v>
      </c>
      <c r="I934" s="80" t="s">
        <v>6</v>
      </c>
      <c r="J934" s="80" t="s">
        <v>6</v>
      </c>
      <c r="K934" s="72" t="s">
        <v>114</v>
      </c>
      <c r="L934" s="73" t="s">
        <v>6</v>
      </c>
      <c r="M934" s="74" t="s">
        <v>114</v>
      </c>
    </row>
    <row r="935" spans="2:13" x14ac:dyDescent="0.3">
      <c r="B935" s="77" t="s">
        <v>36</v>
      </c>
      <c r="C935" s="77" t="s">
        <v>779</v>
      </c>
      <c r="D935" s="77" t="s">
        <v>889</v>
      </c>
      <c r="E935" s="77" t="s">
        <v>890</v>
      </c>
      <c r="F935" s="77" t="s">
        <v>344</v>
      </c>
      <c r="G935" s="78" t="s">
        <v>668</v>
      </c>
      <c r="H935" s="79" t="s">
        <v>151</v>
      </c>
      <c r="I935" s="80" t="s">
        <v>152</v>
      </c>
      <c r="J935" s="80" t="s">
        <v>454</v>
      </c>
      <c r="K935" s="72">
        <v>100</v>
      </c>
      <c r="L935" s="73" t="s">
        <v>114</v>
      </c>
      <c r="M935" s="74" t="s">
        <v>114</v>
      </c>
    </row>
    <row r="936" spans="2:13" x14ac:dyDescent="0.3">
      <c r="B936" s="77" t="s">
        <v>36</v>
      </c>
      <c r="C936" s="77" t="s">
        <v>779</v>
      </c>
      <c r="D936" s="77" t="s">
        <v>891</v>
      </c>
      <c r="E936" s="77" t="s">
        <v>892</v>
      </c>
      <c r="F936" s="77" t="s">
        <v>351</v>
      </c>
      <c r="G936" s="78" t="s">
        <v>668</v>
      </c>
      <c r="H936" s="79" t="s">
        <v>151</v>
      </c>
      <c r="I936" s="80" t="s">
        <v>152</v>
      </c>
      <c r="J936" s="80" t="s">
        <v>454</v>
      </c>
      <c r="K936" s="72">
        <v>50</v>
      </c>
      <c r="L936" s="73" t="s">
        <v>114</v>
      </c>
      <c r="M936" s="74" t="s">
        <v>114</v>
      </c>
    </row>
    <row r="937" spans="2:13" x14ac:dyDescent="0.3">
      <c r="B937" s="77" t="s">
        <v>36</v>
      </c>
      <c r="C937" s="77" t="s">
        <v>779</v>
      </c>
      <c r="D937" s="77" t="s">
        <v>893</v>
      </c>
      <c r="E937" s="77" t="s">
        <v>894</v>
      </c>
      <c r="F937" s="77" t="s">
        <v>351</v>
      </c>
      <c r="G937" s="78" t="s">
        <v>668</v>
      </c>
      <c r="H937" s="79" t="s">
        <v>151</v>
      </c>
      <c r="I937" s="80" t="s">
        <v>152</v>
      </c>
      <c r="J937" s="80" t="s">
        <v>454</v>
      </c>
      <c r="K937" s="72">
        <v>0</v>
      </c>
      <c r="L937" s="73">
        <v>0</v>
      </c>
      <c r="M937" s="74">
        <v>0</v>
      </c>
    </row>
    <row r="938" spans="2:13" x14ac:dyDescent="0.3">
      <c r="B938" s="77" t="s">
        <v>37</v>
      </c>
      <c r="C938" s="77" t="s">
        <v>776</v>
      </c>
      <c r="D938" s="77" t="s">
        <v>815</v>
      </c>
      <c r="E938" s="77" t="s">
        <v>816</v>
      </c>
      <c r="F938" s="77" t="s">
        <v>351</v>
      </c>
      <c r="G938" s="78" t="s">
        <v>668</v>
      </c>
      <c r="H938" s="79" t="s">
        <v>151</v>
      </c>
      <c r="I938" s="80" t="s">
        <v>152</v>
      </c>
      <c r="J938" s="80" t="s">
        <v>454</v>
      </c>
      <c r="K938" s="72">
        <v>100</v>
      </c>
      <c r="L938" s="73">
        <v>0</v>
      </c>
      <c r="M938" s="74" t="s">
        <v>114</v>
      </c>
    </row>
    <row r="939" spans="2:13" x14ac:dyDescent="0.3">
      <c r="B939" s="77" t="s">
        <v>37</v>
      </c>
      <c r="C939" s="77" t="s">
        <v>776</v>
      </c>
      <c r="D939" s="77" t="s">
        <v>817</v>
      </c>
      <c r="E939" s="77" t="s">
        <v>818</v>
      </c>
      <c r="F939" s="77" t="s">
        <v>351</v>
      </c>
      <c r="G939" s="78" t="s">
        <v>668</v>
      </c>
      <c r="H939" s="79" t="s">
        <v>151</v>
      </c>
      <c r="I939" s="80" t="s">
        <v>152</v>
      </c>
      <c r="J939" s="80" t="s">
        <v>454</v>
      </c>
      <c r="K939" s="72">
        <v>50</v>
      </c>
      <c r="L939" s="73" t="s">
        <v>114</v>
      </c>
      <c r="M939" s="74" t="s">
        <v>114</v>
      </c>
    </row>
    <row r="940" spans="2:13" x14ac:dyDescent="0.3">
      <c r="B940" s="77" t="s">
        <v>37</v>
      </c>
      <c r="C940" s="77" t="s">
        <v>776</v>
      </c>
      <c r="D940" s="77" t="s">
        <v>819</v>
      </c>
      <c r="E940" s="77" t="s">
        <v>820</v>
      </c>
      <c r="F940" s="77" t="s">
        <v>351</v>
      </c>
      <c r="G940" s="78" t="s">
        <v>668</v>
      </c>
      <c r="H940" s="79" t="s">
        <v>151</v>
      </c>
      <c r="I940" s="80" t="s">
        <v>152</v>
      </c>
      <c r="J940" s="80" t="s">
        <v>454</v>
      </c>
      <c r="K940" s="72">
        <v>100</v>
      </c>
      <c r="L940" s="73">
        <v>0</v>
      </c>
      <c r="M940" s="74" t="s">
        <v>114</v>
      </c>
    </row>
    <row r="941" spans="2:13" x14ac:dyDescent="0.3">
      <c r="B941" s="77" t="s">
        <v>37</v>
      </c>
      <c r="C941" s="77" t="s">
        <v>776</v>
      </c>
      <c r="D941" s="77" t="s">
        <v>823</v>
      </c>
      <c r="E941" s="77" t="s">
        <v>824</v>
      </c>
      <c r="F941" s="77" t="s">
        <v>351</v>
      </c>
      <c r="G941" s="78" t="s">
        <v>668</v>
      </c>
      <c r="H941" s="79" t="s">
        <v>151</v>
      </c>
      <c r="I941" s="80" t="s">
        <v>152</v>
      </c>
      <c r="J941" s="80" t="s">
        <v>454</v>
      </c>
      <c r="K941" s="72">
        <v>0</v>
      </c>
      <c r="L941" s="73">
        <v>0</v>
      </c>
      <c r="M941" s="74" t="s">
        <v>114</v>
      </c>
    </row>
    <row r="942" spans="2:13" x14ac:dyDescent="0.3">
      <c r="B942" s="77" t="s">
        <v>37</v>
      </c>
      <c r="C942" s="77" t="s">
        <v>776</v>
      </c>
      <c r="D942" s="77" t="s">
        <v>825</v>
      </c>
      <c r="E942" s="77" t="s">
        <v>826</v>
      </c>
      <c r="F942" s="77" t="s">
        <v>351</v>
      </c>
      <c r="G942" s="78" t="s">
        <v>668</v>
      </c>
      <c r="H942" s="79" t="s">
        <v>151</v>
      </c>
      <c r="I942" s="80" t="s">
        <v>152</v>
      </c>
      <c r="J942" s="80" t="s">
        <v>454</v>
      </c>
      <c r="K942" s="72">
        <v>100</v>
      </c>
      <c r="L942" s="73">
        <v>0</v>
      </c>
      <c r="M942" s="74" t="s">
        <v>114</v>
      </c>
    </row>
    <row r="943" spans="2:13" x14ac:dyDescent="0.3">
      <c r="B943" s="77" t="s">
        <v>37</v>
      </c>
      <c r="C943" s="77" t="s">
        <v>776</v>
      </c>
      <c r="D943" s="77" t="s">
        <v>827</v>
      </c>
      <c r="E943" s="77" t="s">
        <v>828</v>
      </c>
      <c r="F943" s="77" t="s">
        <v>351</v>
      </c>
      <c r="G943" s="78" t="s">
        <v>668</v>
      </c>
      <c r="H943" s="79" t="s">
        <v>151</v>
      </c>
      <c r="I943" s="80" t="s">
        <v>152</v>
      </c>
      <c r="J943" s="80" t="s">
        <v>454</v>
      </c>
      <c r="K943" s="72">
        <v>50</v>
      </c>
      <c r="L943" s="73">
        <v>0</v>
      </c>
      <c r="M943" s="74">
        <v>0</v>
      </c>
    </row>
    <row r="944" spans="2:13" x14ac:dyDescent="0.3">
      <c r="B944" s="77" t="s">
        <v>37</v>
      </c>
      <c r="C944" s="77" t="s">
        <v>776</v>
      </c>
      <c r="D944" s="77" t="s">
        <v>829</v>
      </c>
      <c r="E944" s="77" t="s">
        <v>830</v>
      </c>
      <c r="F944" s="77" t="s">
        <v>351</v>
      </c>
      <c r="G944" s="78" t="s">
        <v>668</v>
      </c>
      <c r="H944" s="79" t="s">
        <v>151</v>
      </c>
      <c r="I944" s="80" t="s">
        <v>152</v>
      </c>
      <c r="J944" s="80" t="s">
        <v>454</v>
      </c>
      <c r="K944" s="72">
        <v>0</v>
      </c>
      <c r="L944" s="73">
        <v>0</v>
      </c>
      <c r="M944" s="74" t="s">
        <v>114</v>
      </c>
    </row>
    <row r="945" spans="2:13" x14ac:dyDescent="0.3">
      <c r="B945" s="77" t="s">
        <v>37</v>
      </c>
      <c r="C945" s="77" t="s">
        <v>776</v>
      </c>
      <c r="D945" s="77" t="s">
        <v>831</v>
      </c>
      <c r="E945" s="77" t="s">
        <v>832</v>
      </c>
      <c r="F945" s="77" t="s">
        <v>351</v>
      </c>
      <c r="G945" s="78" t="s">
        <v>668</v>
      </c>
      <c r="H945" s="261" t="s">
        <v>151</v>
      </c>
      <c r="I945" s="262" t="s">
        <v>152</v>
      </c>
      <c r="J945" s="263" t="s">
        <v>454</v>
      </c>
      <c r="K945" s="72">
        <v>100</v>
      </c>
      <c r="L945" s="73">
        <v>0</v>
      </c>
      <c r="M945" s="74" t="s">
        <v>114</v>
      </c>
    </row>
    <row r="946" spans="2:13" x14ac:dyDescent="0.3">
      <c r="B946" s="77" t="s">
        <v>37</v>
      </c>
      <c r="C946" s="77" t="s">
        <v>776</v>
      </c>
      <c r="D946" s="77" t="s">
        <v>833</v>
      </c>
      <c r="E946" s="77" t="s">
        <v>834</v>
      </c>
      <c r="F946" s="77" t="s">
        <v>351</v>
      </c>
      <c r="G946" s="78" t="s">
        <v>668</v>
      </c>
      <c r="H946" s="261" t="s">
        <v>152</v>
      </c>
      <c r="I946" s="262" t="s">
        <v>6</v>
      </c>
      <c r="J946" s="263" t="s">
        <v>6</v>
      </c>
      <c r="K946" s="72" t="s">
        <v>114</v>
      </c>
      <c r="L946" s="73" t="s">
        <v>6</v>
      </c>
      <c r="M946" s="74" t="s">
        <v>114</v>
      </c>
    </row>
    <row r="947" spans="2:13" x14ac:dyDescent="0.3">
      <c r="B947" s="77" t="s">
        <v>37</v>
      </c>
      <c r="C947" s="77" t="s">
        <v>835</v>
      </c>
      <c r="D947" s="77" t="s">
        <v>836</v>
      </c>
      <c r="E947" s="77" t="s">
        <v>837</v>
      </c>
      <c r="F947" s="77" t="s">
        <v>344</v>
      </c>
      <c r="G947" s="78" t="s">
        <v>668</v>
      </c>
      <c r="H947" s="261" t="s">
        <v>151</v>
      </c>
      <c r="I947" s="262" t="s">
        <v>152</v>
      </c>
      <c r="J947" s="263" t="s">
        <v>454</v>
      </c>
      <c r="K947" s="72">
        <v>100</v>
      </c>
      <c r="L947" s="73" t="s">
        <v>114</v>
      </c>
      <c r="M947" s="74" t="s">
        <v>114</v>
      </c>
    </row>
    <row r="948" spans="2:13" x14ac:dyDescent="0.3">
      <c r="B948" s="77" t="s">
        <v>37</v>
      </c>
      <c r="C948" s="77" t="s">
        <v>835</v>
      </c>
      <c r="D948" s="77" t="s">
        <v>838</v>
      </c>
      <c r="E948" s="77" t="s">
        <v>839</v>
      </c>
      <c r="F948" s="77" t="s">
        <v>344</v>
      </c>
      <c r="G948" s="78" t="s">
        <v>668</v>
      </c>
      <c r="H948" s="261" t="s">
        <v>152</v>
      </c>
      <c r="I948" s="262" t="s">
        <v>6</v>
      </c>
      <c r="J948" s="263" t="s">
        <v>6</v>
      </c>
      <c r="K948" s="72" t="s">
        <v>114</v>
      </c>
      <c r="L948" s="73" t="s">
        <v>114</v>
      </c>
      <c r="M948" s="74" t="s">
        <v>114</v>
      </c>
    </row>
    <row r="949" spans="2:13" x14ac:dyDescent="0.3">
      <c r="B949" s="77" t="s">
        <v>37</v>
      </c>
      <c r="C949" s="77" t="s">
        <v>835</v>
      </c>
      <c r="D949" s="77" t="s">
        <v>840</v>
      </c>
      <c r="E949" s="77" t="s">
        <v>431</v>
      </c>
      <c r="F949" s="77" t="s">
        <v>351</v>
      </c>
      <c r="G949" s="78" t="s">
        <v>668</v>
      </c>
      <c r="H949" s="261" t="s">
        <v>151</v>
      </c>
      <c r="I949" s="262" t="s">
        <v>152</v>
      </c>
      <c r="J949" s="263" t="s">
        <v>454</v>
      </c>
      <c r="K949" s="72">
        <v>0</v>
      </c>
      <c r="L949" s="73">
        <v>0</v>
      </c>
      <c r="M949" s="74" t="s">
        <v>114</v>
      </c>
    </row>
    <row r="950" spans="2:13" x14ac:dyDescent="0.3">
      <c r="B950" s="77" t="s">
        <v>37</v>
      </c>
      <c r="C950" s="77" t="s">
        <v>835</v>
      </c>
      <c r="D950" s="77" t="s">
        <v>841</v>
      </c>
      <c r="E950" s="77" t="s">
        <v>842</v>
      </c>
      <c r="F950" s="77" t="s">
        <v>351</v>
      </c>
      <c r="G950" s="78" t="s">
        <v>668</v>
      </c>
      <c r="H950" s="261" t="s">
        <v>151</v>
      </c>
      <c r="I950" s="262" t="s">
        <v>152</v>
      </c>
      <c r="J950" s="263" t="s">
        <v>454</v>
      </c>
      <c r="K950" s="72">
        <v>100</v>
      </c>
      <c r="L950" s="73" t="s">
        <v>114</v>
      </c>
      <c r="M950" s="74" t="s">
        <v>114</v>
      </c>
    </row>
    <row r="951" spans="2:13" x14ac:dyDescent="0.3">
      <c r="B951" s="77" t="s">
        <v>37</v>
      </c>
      <c r="C951" s="77" t="s">
        <v>835</v>
      </c>
      <c r="D951" s="77" t="s">
        <v>843</v>
      </c>
      <c r="E951" s="77" t="s">
        <v>844</v>
      </c>
      <c r="F951" s="77" t="s">
        <v>351</v>
      </c>
      <c r="G951" s="78" t="s">
        <v>668</v>
      </c>
      <c r="H951" s="261" t="s">
        <v>151</v>
      </c>
      <c r="I951" s="262" t="s">
        <v>152</v>
      </c>
      <c r="J951" s="263" t="s">
        <v>51</v>
      </c>
      <c r="K951" s="72">
        <v>20</v>
      </c>
      <c r="L951" s="73">
        <v>0</v>
      </c>
      <c r="M951" s="74" t="s">
        <v>114</v>
      </c>
    </row>
    <row r="952" spans="2:13" x14ac:dyDescent="0.3">
      <c r="B952" s="77" t="s">
        <v>37</v>
      </c>
      <c r="C952" s="77" t="s">
        <v>777</v>
      </c>
      <c r="D952" s="77" t="s">
        <v>849</v>
      </c>
      <c r="E952" s="77" t="s">
        <v>850</v>
      </c>
      <c r="F952" s="77" t="s">
        <v>344</v>
      </c>
      <c r="G952" s="78" t="s">
        <v>668</v>
      </c>
      <c r="H952" s="261" t="s">
        <v>151</v>
      </c>
      <c r="I952" s="262" t="s">
        <v>152</v>
      </c>
      <c r="J952" s="263" t="s">
        <v>454</v>
      </c>
      <c r="K952" s="72">
        <v>100</v>
      </c>
      <c r="L952" s="73" t="s">
        <v>114</v>
      </c>
      <c r="M952" s="74" t="s">
        <v>114</v>
      </c>
    </row>
    <row r="953" spans="2:13" x14ac:dyDescent="0.3">
      <c r="B953" s="77" t="s">
        <v>37</v>
      </c>
      <c r="C953" s="77" t="s">
        <v>777</v>
      </c>
      <c r="D953" s="77" t="s">
        <v>851</v>
      </c>
      <c r="E953" s="77" t="s">
        <v>852</v>
      </c>
      <c r="F953" s="77" t="s">
        <v>344</v>
      </c>
      <c r="G953" s="78" t="s">
        <v>668</v>
      </c>
      <c r="H953" s="261" t="s">
        <v>151</v>
      </c>
      <c r="I953" s="262" t="s">
        <v>152</v>
      </c>
      <c r="J953" s="263" t="s">
        <v>454</v>
      </c>
      <c r="K953" s="72">
        <v>100</v>
      </c>
      <c r="L953" s="73" t="s">
        <v>114</v>
      </c>
      <c r="M953" s="74" t="s">
        <v>114</v>
      </c>
    </row>
    <row r="954" spans="2:13" x14ac:dyDescent="0.3">
      <c r="B954" s="77" t="s">
        <v>37</v>
      </c>
      <c r="C954" s="77" t="s">
        <v>777</v>
      </c>
      <c r="D954" s="77" t="s">
        <v>853</v>
      </c>
      <c r="E954" s="77" t="s">
        <v>854</v>
      </c>
      <c r="F954" s="77" t="s">
        <v>351</v>
      </c>
      <c r="G954" s="78" t="s">
        <v>668</v>
      </c>
      <c r="H954" s="261" t="s">
        <v>151</v>
      </c>
      <c r="I954" s="262" t="s">
        <v>152</v>
      </c>
      <c r="J954" s="263" t="s">
        <v>454</v>
      </c>
      <c r="K954" s="72">
        <v>100</v>
      </c>
      <c r="L954" s="73">
        <v>0</v>
      </c>
      <c r="M954" s="74">
        <v>100</v>
      </c>
    </row>
    <row r="955" spans="2:13" x14ac:dyDescent="0.3">
      <c r="B955" s="77" t="s">
        <v>37</v>
      </c>
      <c r="C955" s="77" t="s">
        <v>777</v>
      </c>
      <c r="D955" s="77" t="s">
        <v>855</v>
      </c>
      <c r="E955" s="77" t="s">
        <v>856</v>
      </c>
      <c r="F955" s="77" t="s">
        <v>351</v>
      </c>
      <c r="G955" s="78" t="s">
        <v>668</v>
      </c>
      <c r="H955" s="261" t="s">
        <v>151</v>
      </c>
      <c r="I955" s="262" t="s">
        <v>152</v>
      </c>
      <c r="J955" s="263" t="s">
        <v>454</v>
      </c>
      <c r="K955" s="72">
        <v>100</v>
      </c>
      <c r="L955" s="73">
        <v>0</v>
      </c>
      <c r="M955" s="74">
        <v>100</v>
      </c>
    </row>
    <row r="956" spans="2:13" x14ac:dyDescent="0.3">
      <c r="B956" s="77" t="s">
        <v>37</v>
      </c>
      <c r="C956" s="77" t="s">
        <v>777</v>
      </c>
      <c r="D956" s="77" t="s">
        <v>857</v>
      </c>
      <c r="E956" s="77" t="s">
        <v>858</v>
      </c>
      <c r="F956" s="77" t="s">
        <v>344</v>
      </c>
      <c r="G956" s="78" t="s">
        <v>668</v>
      </c>
      <c r="H956" s="261" t="s">
        <v>151</v>
      </c>
      <c r="I956" s="262" t="s">
        <v>152</v>
      </c>
      <c r="J956" s="263" t="s">
        <v>454</v>
      </c>
      <c r="K956" s="72">
        <v>100</v>
      </c>
      <c r="L956" s="73" t="s">
        <v>114</v>
      </c>
      <c r="M956" s="74" t="s">
        <v>114</v>
      </c>
    </row>
    <row r="957" spans="2:13" x14ac:dyDescent="0.3">
      <c r="B957" s="77" t="s">
        <v>37</v>
      </c>
      <c r="C957" s="77" t="s">
        <v>777</v>
      </c>
      <c r="D957" s="77" t="s">
        <v>859</v>
      </c>
      <c r="E957" s="77" t="s">
        <v>860</v>
      </c>
      <c r="F957" s="77" t="s">
        <v>351</v>
      </c>
      <c r="G957" s="78" t="s">
        <v>668</v>
      </c>
      <c r="H957" s="261" t="s">
        <v>151</v>
      </c>
      <c r="I957" s="262" t="s">
        <v>152</v>
      </c>
      <c r="J957" s="263" t="s">
        <v>454</v>
      </c>
      <c r="K957" s="72">
        <v>100</v>
      </c>
      <c r="L957" s="73">
        <v>0</v>
      </c>
      <c r="M957" s="74" t="s">
        <v>114</v>
      </c>
    </row>
    <row r="958" spans="2:13" x14ac:dyDescent="0.3">
      <c r="B958" s="77" t="s">
        <v>37</v>
      </c>
      <c r="C958" s="77" t="s">
        <v>778</v>
      </c>
      <c r="D958" s="77" t="s">
        <v>863</v>
      </c>
      <c r="E958" s="77" t="s">
        <v>864</v>
      </c>
      <c r="F958" s="77" t="s">
        <v>351</v>
      </c>
      <c r="G958" s="78" t="s">
        <v>668</v>
      </c>
      <c r="H958" s="261" t="s">
        <v>151</v>
      </c>
      <c r="I958" s="262" t="s">
        <v>152</v>
      </c>
      <c r="J958" s="263" t="s">
        <v>454</v>
      </c>
      <c r="K958" s="72">
        <v>50</v>
      </c>
      <c r="L958" s="73" t="s">
        <v>114</v>
      </c>
      <c r="M958" s="74" t="s">
        <v>114</v>
      </c>
    </row>
    <row r="959" spans="2:13" x14ac:dyDescent="0.3">
      <c r="B959" s="77" t="s">
        <v>37</v>
      </c>
      <c r="C959" s="77" t="s">
        <v>778</v>
      </c>
      <c r="D959" s="77" t="s">
        <v>867</v>
      </c>
      <c r="E959" s="77" t="s">
        <v>868</v>
      </c>
      <c r="F959" s="77" t="s">
        <v>351</v>
      </c>
      <c r="G959" s="78" t="s">
        <v>668</v>
      </c>
      <c r="H959" s="261" t="s">
        <v>151</v>
      </c>
      <c r="I959" s="262" t="s">
        <v>152</v>
      </c>
      <c r="J959" s="263" t="s">
        <v>454</v>
      </c>
      <c r="K959" s="72">
        <v>50</v>
      </c>
      <c r="L959" s="73" t="s">
        <v>114</v>
      </c>
      <c r="M959" s="74" t="s">
        <v>114</v>
      </c>
    </row>
    <row r="960" spans="2:13" x14ac:dyDescent="0.3">
      <c r="B960" s="77" t="s">
        <v>37</v>
      </c>
      <c r="C960" s="77" t="s">
        <v>778</v>
      </c>
      <c r="D960" s="77" t="s">
        <v>873</v>
      </c>
      <c r="E960" s="77" t="s">
        <v>874</v>
      </c>
      <c r="F960" s="77" t="s">
        <v>344</v>
      </c>
      <c r="G960" s="78" t="s">
        <v>668</v>
      </c>
      <c r="H960" s="261" t="s">
        <v>151</v>
      </c>
      <c r="I960" s="262" t="s">
        <v>152</v>
      </c>
      <c r="J960" s="263" t="s">
        <v>454</v>
      </c>
      <c r="K960" s="72">
        <v>100</v>
      </c>
      <c r="L960" s="73" t="s">
        <v>114</v>
      </c>
      <c r="M960" s="74" t="s">
        <v>114</v>
      </c>
    </row>
    <row r="961" spans="2:13" x14ac:dyDescent="0.3">
      <c r="B961" s="77" t="s">
        <v>37</v>
      </c>
      <c r="C961" s="77" t="s">
        <v>778</v>
      </c>
      <c r="D961" s="77" t="s">
        <v>875</v>
      </c>
      <c r="E961" s="77" t="s">
        <v>876</v>
      </c>
      <c r="F961" s="77" t="s">
        <v>351</v>
      </c>
      <c r="G961" s="78" t="s">
        <v>668</v>
      </c>
      <c r="H961" s="261" t="s">
        <v>151</v>
      </c>
      <c r="I961" s="262" t="s">
        <v>152</v>
      </c>
      <c r="J961" s="263" t="s">
        <v>454</v>
      </c>
      <c r="K961" s="72">
        <v>100</v>
      </c>
      <c r="L961" s="73">
        <v>0</v>
      </c>
      <c r="M961" s="74">
        <v>0</v>
      </c>
    </row>
    <row r="962" spans="2:13" x14ac:dyDescent="0.3">
      <c r="B962" s="77" t="s">
        <v>37</v>
      </c>
      <c r="C962" s="77" t="s">
        <v>779</v>
      </c>
      <c r="D962" s="77" t="s">
        <v>877</v>
      </c>
      <c r="E962" s="77" t="s">
        <v>878</v>
      </c>
      <c r="F962" s="77" t="s">
        <v>351</v>
      </c>
      <c r="G962" s="78" t="s">
        <v>668</v>
      </c>
      <c r="H962" s="261" t="s">
        <v>151</v>
      </c>
      <c r="I962" s="262" t="s">
        <v>152</v>
      </c>
      <c r="J962" s="263" t="s">
        <v>454</v>
      </c>
      <c r="K962" s="72">
        <v>50</v>
      </c>
      <c r="L962" s="73">
        <v>0</v>
      </c>
      <c r="M962" s="74" t="s">
        <v>114</v>
      </c>
    </row>
    <row r="963" spans="2:13" x14ac:dyDescent="0.3">
      <c r="B963" s="77" t="s">
        <v>37</v>
      </c>
      <c r="C963" s="77" t="s">
        <v>779</v>
      </c>
      <c r="D963" s="77" t="s">
        <v>885</v>
      </c>
      <c r="E963" s="77" t="s">
        <v>886</v>
      </c>
      <c r="F963" s="77" t="s">
        <v>351</v>
      </c>
      <c r="G963" s="78" t="s">
        <v>668</v>
      </c>
      <c r="H963" s="261" t="s">
        <v>152</v>
      </c>
      <c r="I963" s="262" t="s">
        <v>6</v>
      </c>
      <c r="J963" s="263" t="s">
        <v>6</v>
      </c>
      <c r="K963" s="72" t="s">
        <v>114</v>
      </c>
      <c r="L963" s="73" t="s">
        <v>6</v>
      </c>
      <c r="M963" s="74" t="s">
        <v>114</v>
      </c>
    </row>
    <row r="964" spans="2:13" x14ac:dyDescent="0.3">
      <c r="B964" s="77" t="s">
        <v>37</v>
      </c>
      <c r="C964" s="77" t="s">
        <v>779</v>
      </c>
      <c r="D964" s="77" t="s">
        <v>887</v>
      </c>
      <c r="E964" s="77" t="s">
        <v>888</v>
      </c>
      <c r="F964" s="77" t="s">
        <v>351</v>
      </c>
      <c r="G964" s="78" t="s">
        <v>668</v>
      </c>
      <c r="H964" s="261" t="s">
        <v>152</v>
      </c>
      <c r="I964" s="262" t="s">
        <v>6</v>
      </c>
      <c r="J964" s="263" t="s">
        <v>6</v>
      </c>
      <c r="K964" s="72" t="s">
        <v>114</v>
      </c>
      <c r="L964" s="73" t="s">
        <v>6</v>
      </c>
      <c r="M964" s="74" t="s">
        <v>114</v>
      </c>
    </row>
    <row r="965" spans="2:13" x14ac:dyDescent="0.3">
      <c r="B965" s="77" t="s">
        <v>37</v>
      </c>
      <c r="C965" s="77" t="s">
        <v>779</v>
      </c>
      <c r="D965" s="77" t="s">
        <v>889</v>
      </c>
      <c r="E965" s="77" t="s">
        <v>890</v>
      </c>
      <c r="F965" s="77" t="s">
        <v>344</v>
      </c>
      <c r="G965" s="78" t="s">
        <v>668</v>
      </c>
      <c r="H965" s="261" t="s">
        <v>151</v>
      </c>
      <c r="I965" s="262" t="s">
        <v>152</v>
      </c>
      <c r="J965" s="263" t="s">
        <v>454</v>
      </c>
      <c r="K965" s="72">
        <v>100</v>
      </c>
      <c r="L965" s="73" t="s">
        <v>114</v>
      </c>
      <c r="M965" s="74" t="s">
        <v>114</v>
      </c>
    </row>
    <row r="966" spans="2:13" x14ac:dyDescent="0.3">
      <c r="B966" s="77" t="s">
        <v>37</v>
      </c>
      <c r="C966" s="77" t="s">
        <v>779</v>
      </c>
      <c r="D966" s="77" t="s">
        <v>891</v>
      </c>
      <c r="E966" s="77" t="s">
        <v>892</v>
      </c>
      <c r="F966" s="77" t="s">
        <v>351</v>
      </c>
      <c r="G966" s="78" t="s">
        <v>668</v>
      </c>
      <c r="H966" s="261" t="s">
        <v>151</v>
      </c>
      <c r="I966" s="262" t="s">
        <v>152</v>
      </c>
      <c r="J966" s="263" t="s">
        <v>454</v>
      </c>
      <c r="K966" s="72">
        <v>100</v>
      </c>
      <c r="L966" s="73" t="s">
        <v>114</v>
      </c>
      <c r="M966" s="74" t="s">
        <v>114</v>
      </c>
    </row>
    <row r="967" spans="2:13" x14ac:dyDescent="0.3">
      <c r="B967" s="77" t="s">
        <v>37</v>
      </c>
      <c r="C967" s="77" t="s">
        <v>779</v>
      </c>
      <c r="D967" s="77" t="s">
        <v>893</v>
      </c>
      <c r="E967" s="77" t="s">
        <v>894</v>
      </c>
      <c r="F967" s="77" t="s">
        <v>351</v>
      </c>
      <c r="G967" s="78" t="s">
        <v>668</v>
      </c>
      <c r="H967" s="261" t="s">
        <v>151</v>
      </c>
      <c r="I967" s="262" t="s">
        <v>152</v>
      </c>
      <c r="J967" s="263" t="s">
        <v>454</v>
      </c>
      <c r="K967" s="72">
        <v>100</v>
      </c>
      <c r="L967" s="73" t="s">
        <v>114</v>
      </c>
      <c r="M967" s="74" t="s">
        <v>114</v>
      </c>
    </row>
    <row r="968" spans="2:13" x14ac:dyDescent="0.3">
      <c r="B968" s="77" t="s">
        <v>38</v>
      </c>
      <c r="C968" s="77" t="s">
        <v>776</v>
      </c>
      <c r="D968" s="77" t="s">
        <v>815</v>
      </c>
      <c r="E968" s="77" t="s">
        <v>816</v>
      </c>
      <c r="F968" s="77" t="s">
        <v>351</v>
      </c>
      <c r="G968" s="78" t="s">
        <v>668</v>
      </c>
      <c r="H968" s="261" t="s">
        <v>151</v>
      </c>
      <c r="I968" s="262" t="s">
        <v>152</v>
      </c>
      <c r="J968" s="263" t="s">
        <v>454</v>
      </c>
      <c r="K968" s="72">
        <v>100</v>
      </c>
      <c r="L968" s="73">
        <v>0</v>
      </c>
      <c r="M968" s="74" t="s">
        <v>114</v>
      </c>
    </row>
    <row r="969" spans="2:13" x14ac:dyDescent="0.3">
      <c r="B969" s="77" t="s">
        <v>38</v>
      </c>
      <c r="C969" s="77" t="s">
        <v>776</v>
      </c>
      <c r="D969" s="77" t="s">
        <v>817</v>
      </c>
      <c r="E969" s="77" t="s">
        <v>818</v>
      </c>
      <c r="F969" s="77" t="s">
        <v>351</v>
      </c>
      <c r="G969" s="78" t="s">
        <v>668</v>
      </c>
      <c r="H969" s="261" t="s">
        <v>151</v>
      </c>
      <c r="I969" s="262" t="s">
        <v>152</v>
      </c>
      <c r="J969" s="263" t="s">
        <v>454</v>
      </c>
      <c r="K969" s="72">
        <v>100</v>
      </c>
      <c r="L969" s="73">
        <v>0</v>
      </c>
      <c r="M969" s="74" t="s">
        <v>114</v>
      </c>
    </row>
    <row r="970" spans="2:13" x14ac:dyDescent="0.3">
      <c r="B970" s="77" t="s">
        <v>38</v>
      </c>
      <c r="C970" s="77" t="s">
        <v>776</v>
      </c>
      <c r="D970" s="77" t="s">
        <v>819</v>
      </c>
      <c r="E970" s="77" t="s">
        <v>820</v>
      </c>
      <c r="F970" s="77" t="s">
        <v>351</v>
      </c>
      <c r="G970" s="78" t="s">
        <v>668</v>
      </c>
      <c r="H970" s="261" t="s">
        <v>151</v>
      </c>
      <c r="I970" s="262" t="s">
        <v>152</v>
      </c>
      <c r="J970" s="263" t="s">
        <v>454</v>
      </c>
      <c r="K970" s="72">
        <v>100</v>
      </c>
      <c r="L970" s="73">
        <v>0</v>
      </c>
      <c r="M970" s="74" t="s">
        <v>114</v>
      </c>
    </row>
    <row r="971" spans="2:13" x14ac:dyDescent="0.3">
      <c r="B971" s="77" t="s">
        <v>38</v>
      </c>
      <c r="C971" s="77" t="s">
        <v>776</v>
      </c>
      <c r="D971" s="77" t="s">
        <v>823</v>
      </c>
      <c r="E971" s="77" t="s">
        <v>824</v>
      </c>
      <c r="F971" s="77" t="s">
        <v>351</v>
      </c>
      <c r="G971" s="78" t="s">
        <v>668</v>
      </c>
      <c r="H971" s="261" t="s">
        <v>151</v>
      </c>
      <c r="I971" s="262" t="s">
        <v>152</v>
      </c>
      <c r="J971" s="263" t="s">
        <v>454</v>
      </c>
      <c r="K971" s="72">
        <v>100</v>
      </c>
      <c r="L971" s="73">
        <v>0</v>
      </c>
      <c r="M971" s="74" t="s">
        <v>114</v>
      </c>
    </row>
    <row r="972" spans="2:13" x14ac:dyDescent="0.3">
      <c r="B972" s="77" t="s">
        <v>38</v>
      </c>
      <c r="C972" s="77" t="s">
        <v>776</v>
      </c>
      <c r="D972" s="77" t="s">
        <v>825</v>
      </c>
      <c r="E972" s="77" t="s">
        <v>826</v>
      </c>
      <c r="F972" s="77" t="s">
        <v>351</v>
      </c>
      <c r="G972" s="78" t="s">
        <v>668</v>
      </c>
      <c r="H972" s="261" t="s">
        <v>151</v>
      </c>
      <c r="I972" s="262" t="s">
        <v>152</v>
      </c>
      <c r="J972" s="263" t="s">
        <v>454</v>
      </c>
      <c r="K972" s="72">
        <v>100</v>
      </c>
      <c r="L972" s="73">
        <v>100</v>
      </c>
      <c r="M972" s="74">
        <v>0</v>
      </c>
    </row>
    <row r="973" spans="2:13" x14ac:dyDescent="0.3">
      <c r="B973" s="77" t="s">
        <v>38</v>
      </c>
      <c r="C973" s="77" t="s">
        <v>776</v>
      </c>
      <c r="D973" s="77" t="s">
        <v>827</v>
      </c>
      <c r="E973" s="77" t="s">
        <v>828</v>
      </c>
      <c r="F973" s="77" t="s">
        <v>351</v>
      </c>
      <c r="G973" s="78" t="s">
        <v>668</v>
      </c>
      <c r="H973" s="261" t="s">
        <v>151</v>
      </c>
      <c r="I973" s="262" t="s">
        <v>152</v>
      </c>
      <c r="J973" s="263" t="s">
        <v>454</v>
      </c>
      <c r="K973" s="72">
        <v>50</v>
      </c>
      <c r="L973" s="73">
        <v>0</v>
      </c>
      <c r="M973" s="74">
        <v>0</v>
      </c>
    </row>
    <row r="974" spans="2:13" x14ac:dyDescent="0.3">
      <c r="B974" s="77" t="s">
        <v>38</v>
      </c>
      <c r="C974" s="77" t="s">
        <v>776</v>
      </c>
      <c r="D974" s="77" t="s">
        <v>829</v>
      </c>
      <c r="E974" s="77" t="s">
        <v>830</v>
      </c>
      <c r="F974" s="77" t="s">
        <v>351</v>
      </c>
      <c r="G974" s="78" t="s">
        <v>668</v>
      </c>
      <c r="H974" s="261" t="s">
        <v>151</v>
      </c>
      <c r="I974" s="262" t="s">
        <v>152</v>
      </c>
      <c r="J974" s="263" t="s">
        <v>454</v>
      </c>
      <c r="K974" s="72">
        <v>100</v>
      </c>
      <c r="L974" s="73">
        <v>0</v>
      </c>
      <c r="M974" s="74" t="s">
        <v>114</v>
      </c>
    </row>
    <row r="975" spans="2:13" x14ac:dyDescent="0.3">
      <c r="B975" s="77" t="s">
        <v>38</v>
      </c>
      <c r="C975" s="77" t="s">
        <v>776</v>
      </c>
      <c r="D975" s="77" t="s">
        <v>831</v>
      </c>
      <c r="E975" s="77" t="s">
        <v>832</v>
      </c>
      <c r="F975" s="77" t="s">
        <v>351</v>
      </c>
      <c r="G975" s="78" t="s">
        <v>668</v>
      </c>
      <c r="H975" s="261" t="s">
        <v>151</v>
      </c>
      <c r="I975" s="262" t="s">
        <v>152</v>
      </c>
      <c r="J975" s="263" t="s">
        <v>454</v>
      </c>
      <c r="K975" s="72">
        <v>50</v>
      </c>
      <c r="L975" s="73" t="s">
        <v>114</v>
      </c>
      <c r="M975" s="74" t="s">
        <v>114</v>
      </c>
    </row>
    <row r="976" spans="2:13" x14ac:dyDescent="0.3">
      <c r="B976" s="77" t="s">
        <v>38</v>
      </c>
      <c r="C976" s="77" t="s">
        <v>776</v>
      </c>
      <c r="D976" s="77" t="s">
        <v>833</v>
      </c>
      <c r="E976" s="77" t="s">
        <v>834</v>
      </c>
      <c r="F976" s="77" t="s">
        <v>351</v>
      </c>
      <c r="G976" s="78" t="s">
        <v>668</v>
      </c>
      <c r="H976" s="261" t="s">
        <v>151</v>
      </c>
      <c r="I976" s="262" t="s">
        <v>152</v>
      </c>
      <c r="J976" s="263" t="s">
        <v>454</v>
      </c>
      <c r="K976" s="72">
        <v>50</v>
      </c>
      <c r="L976" s="73">
        <v>0</v>
      </c>
      <c r="M976" s="74" t="s">
        <v>114</v>
      </c>
    </row>
    <row r="977" spans="2:13" x14ac:dyDescent="0.3">
      <c r="B977" s="77" t="s">
        <v>38</v>
      </c>
      <c r="C977" s="77" t="s">
        <v>835</v>
      </c>
      <c r="D977" s="77" t="s">
        <v>836</v>
      </c>
      <c r="E977" s="77" t="s">
        <v>837</v>
      </c>
      <c r="F977" s="77" t="s">
        <v>344</v>
      </c>
      <c r="G977" s="78" t="s">
        <v>668</v>
      </c>
      <c r="H977" s="261" t="s">
        <v>151</v>
      </c>
      <c r="I977" s="262" t="s">
        <v>152</v>
      </c>
      <c r="J977" s="263" t="s">
        <v>454</v>
      </c>
      <c r="K977" s="72">
        <v>100</v>
      </c>
      <c r="L977" s="73" t="s">
        <v>114</v>
      </c>
      <c r="M977" s="74" t="s">
        <v>114</v>
      </c>
    </row>
    <row r="978" spans="2:13" x14ac:dyDescent="0.3">
      <c r="B978" s="77" t="s">
        <v>38</v>
      </c>
      <c r="C978" s="77" t="s">
        <v>835</v>
      </c>
      <c r="D978" s="77" t="s">
        <v>838</v>
      </c>
      <c r="E978" s="77" t="s">
        <v>839</v>
      </c>
      <c r="F978" s="77" t="s">
        <v>344</v>
      </c>
      <c r="G978" s="78" t="s">
        <v>668</v>
      </c>
      <c r="H978" s="261" t="s">
        <v>151</v>
      </c>
      <c r="I978" s="262" t="s">
        <v>152</v>
      </c>
      <c r="J978" s="263" t="s">
        <v>454</v>
      </c>
      <c r="K978" s="72">
        <v>0</v>
      </c>
      <c r="L978" s="73" t="s">
        <v>114</v>
      </c>
      <c r="M978" s="74" t="s">
        <v>114</v>
      </c>
    </row>
    <row r="979" spans="2:13" x14ac:dyDescent="0.3">
      <c r="B979" s="77" t="s">
        <v>38</v>
      </c>
      <c r="C979" s="77" t="s">
        <v>835</v>
      </c>
      <c r="D979" s="77" t="s">
        <v>840</v>
      </c>
      <c r="E979" s="77" t="s">
        <v>431</v>
      </c>
      <c r="F979" s="77" t="s">
        <v>351</v>
      </c>
      <c r="G979" s="78" t="s">
        <v>668</v>
      </c>
      <c r="H979" s="261" t="s">
        <v>151</v>
      </c>
      <c r="I979" s="262" t="s">
        <v>152</v>
      </c>
      <c r="J979" s="263" t="s">
        <v>454</v>
      </c>
      <c r="K979" s="72">
        <v>50</v>
      </c>
      <c r="L979" s="73">
        <v>0</v>
      </c>
      <c r="M979" s="74">
        <v>0</v>
      </c>
    </row>
    <row r="980" spans="2:13" x14ac:dyDescent="0.3">
      <c r="B980" s="77" t="s">
        <v>38</v>
      </c>
      <c r="C980" s="77" t="s">
        <v>835</v>
      </c>
      <c r="D980" s="77" t="s">
        <v>841</v>
      </c>
      <c r="E980" s="77" t="s">
        <v>842</v>
      </c>
      <c r="F980" s="77" t="s">
        <v>351</v>
      </c>
      <c r="G980" s="78" t="s">
        <v>668</v>
      </c>
      <c r="H980" s="261" t="s">
        <v>151</v>
      </c>
      <c r="I980" s="262" t="s">
        <v>152</v>
      </c>
      <c r="J980" s="263" t="s">
        <v>454</v>
      </c>
      <c r="K980" s="72">
        <v>0</v>
      </c>
      <c r="L980" s="73" t="s">
        <v>114</v>
      </c>
      <c r="M980" s="74" t="s">
        <v>114</v>
      </c>
    </row>
    <row r="981" spans="2:13" x14ac:dyDescent="0.3">
      <c r="B981" s="77" t="s">
        <v>38</v>
      </c>
      <c r="C981" s="77" t="s">
        <v>835</v>
      </c>
      <c r="D981" s="77" t="s">
        <v>843</v>
      </c>
      <c r="E981" s="77" t="s">
        <v>844</v>
      </c>
      <c r="F981" s="77" t="s">
        <v>351</v>
      </c>
      <c r="G981" s="78" t="s">
        <v>668</v>
      </c>
      <c r="H981" s="261" t="s">
        <v>151</v>
      </c>
      <c r="I981" s="262" t="s">
        <v>152</v>
      </c>
      <c r="J981" s="263" t="s">
        <v>51</v>
      </c>
      <c r="K981" s="72">
        <v>20</v>
      </c>
      <c r="L981" s="73" t="s">
        <v>114</v>
      </c>
      <c r="M981" s="74" t="s">
        <v>114</v>
      </c>
    </row>
    <row r="982" spans="2:13" x14ac:dyDescent="0.3">
      <c r="B982" s="77" t="s">
        <v>38</v>
      </c>
      <c r="C982" s="77" t="s">
        <v>777</v>
      </c>
      <c r="D982" s="77" t="s">
        <v>849</v>
      </c>
      <c r="E982" s="77" t="s">
        <v>850</v>
      </c>
      <c r="F982" s="77" t="s">
        <v>344</v>
      </c>
      <c r="G982" s="78" t="s">
        <v>668</v>
      </c>
      <c r="H982" s="261" t="s">
        <v>151</v>
      </c>
      <c r="I982" s="262" t="s">
        <v>152</v>
      </c>
      <c r="J982" s="263" t="s">
        <v>454</v>
      </c>
      <c r="K982" s="72">
        <v>0</v>
      </c>
      <c r="L982" s="73" t="s">
        <v>114</v>
      </c>
      <c r="M982" s="74" t="s">
        <v>114</v>
      </c>
    </row>
    <row r="983" spans="2:13" x14ac:dyDescent="0.3">
      <c r="B983" s="77" t="s">
        <v>38</v>
      </c>
      <c r="C983" s="77" t="s">
        <v>777</v>
      </c>
      <c r="D983" s="77" t="s">
        <v>851</v>
      </c>
      <c r="E983" s="77" t="s">
        <v>852</v>
      </c>
      <c r="F983" s="77" t="s">
        <v>344</v>
      </c>
      <c r="G983" s="78" t="s">
        <v>668</v>
      </c>
      <c r="H983" s="261" t="s">
        <v>151</v>
      </c>
      <c r="I983" s="262" t="s">
        <v>152</v>
      </c>
      <c r="J983" s="263" t="s">
        <v>454</v>
      </c>
      <c r="K983" s="72">
        <v>0</v>
      </c>
      <c r="L983" s="73" t="s">
        <v>114</v>
      </c>
      <c r="M983" s="74" t="s">
        <v>114</v>
      </c>
    </row>
    <row r="984" spans="2:13" x14ac:dyDescent="0.3">
      <c r="B984" s="77" t="s">
        <v>38</v>
      </c>
      <c r="C984" s="77" t="s">
        <v>777</v>
      </c>
      <c r="D984" s="77" t="s">
        <v>853</v>
      </c>
      <c r="E984" s="77" t="s">
        <v>854</v>
      </c>
      <c r="F984" s="77" t="s">
        <v>351</v>
      </c>
      <c r="G984" s="78" t="s">
        <v>668</v>
      </c>
      <c r="H984" s="261" t="s">
        <v>151</v>
      </c>
      <c r="I984" s="262" t="s">
        <v>152</v>
      </c>
      <c r="J984" s="263" t="s">
        <v>454</v>
      </c>
      <c r="K984" s="72">
        <v>50</v>
      </c>
      <c r="L984" s="73">
        <v>100</v>
      </c>
      <c r="M984" s="74">
        <v>100</v>
      </c>
    </row>
    <row r="985" spans="2:13" x14ac:dyDescent="0.3">
      <c r="B985" s="77" t="s">
        <v>38</v>
      </c>
      <c r="C985" s="77" t="s">
        <v>777</v>
      </c>
      <c r="D985" s="77" t="s">
        <v>855</v>
      </c>
      <c r="E985" s="77" t="s">
        <v>856</v>
      </c>
      <c r="F985" s="77" t="s">
        <v>351</v>
      </c>
      <c r="G985" s="78" t="s">
        <v>668</v>
      </c>
      <c r="H985" s="261" t="s">
        <v>151</v>
      </c>
      <c r="I985" s="262" t="s">
        <v>152</v>
      </c>
      <c r="J985" s="263" t="s">
        <v>454</v>
      </c>
      <c r="K985" s="72">
        <v>50</v>
      </c>
      <c r="L985" s="73">
        <v>0</v>
      </c>
      <c r="M985" s="74">
        <v>0</v>
      </c>
    </row>
    <row r="986" spans="2:13" x14ac:dyDescent="0.3">
      <c r="B986" s="77" t="s">
        <v>38</v>
      </c>
      <c r="C986" s="77" t="s">
        <v>777</v>
      </c>
      <c r="D986" s="77" t="s">
        <v>857</v>
      </c>
      <c r="E986" s="77" t="s">
        <v>858</v>
      </c>
      <c r="F986" s="77" t="s">
        <v>344</v>
      </c>
      <c r="G986" s="78" t="s">
        <v>668</v>
      </c>
      <c r="H986" s="261" t="s">
        <v>151</v>
      </c>
      <c r="I986" s="262" t="s">
        <v>152</v>
      </c>
      <c r="J986" s="263" t="s">
        <v>454</v>
      </c>
      <c r="K986" s="72">
        <v>50</v>
      </c>
      <c r="L986" s="73" t="s">
        <v>114</v>
      </c>
      <c r="M986" s="74" t="s">
        <v>114</v>
      </c>
    </row>
    <row r="987" spans="2:13" x14ac:dyDescent="0.3">
      <c r="B987" s="77" t="s">
        <v>38</v>
      </c>
      <c r="C987" s="77" t="s">
        <v>777</v>
      </c>
      <c r="D987" s="77" t="s">
        <v>859</v>
      </c>
      <c r="E987" s="77" t="s">
        <v>860</v>
      </c>
      <c r="F987" s="77" t="s">
        <v>351</v>
      </c>
      <c r="G987" s="78" t="s">
        <v>668</v>
      </c>
      <c r="H987" s="261" t="s">
        <v>151</v>
      </c>
      <c r="I987" s="262" t="s">
        <v>152</v>
      </c>
      <c r="J987" s="263" t="s">
        <v>454</v>
      </c>
      <c r="K987" s="72">
        <v>50</v>
      </c>
      <c r="L987" s="73">
        <v>100</v>
      </c>
      <c r="M987" s="74">
        <v>100</v>
      </c>
    </row>
    <row r="988" spans="2:13" x14ac:dyDescent="0.3">
      <c r="B988" s="77" t="s">
        <v>38</v>
      </c>
      <c r="C988" s="77" t="s">
        <v>778</v>
      </c>
      <c r="D988" s="77" t="s">
        <v>863</v>
      </c>
      <c r="E988" s="77" t="s">
        <v>864</v>
      </c>
      <c r="F988" s="77" t="s">
        <v>351</v>
      </c>
      <c r="G988" s="78" t="s">
        <v>668</v>
      </c>
      <c r="H988" s="261" t="s">
        <v>151</v>
      </c>
      <c r="I988" s="262" t="s">
        <v>152</v>
      </c>
      <c r="J988" s="263" t="s">
        <v>454</v>
      </c>
      <c r="K988" s="72">
        <v>50</v>
      </c>
      <c r="L988" s="73" t="s">
        <v>114</v>
      </c>
      <c r="M988" s="74">
        <v>0</v>
      </c>
    </row>
    <row r="989" spans="2:13" x14ac:dyDescent="0.3">
      <c r="B989" s="77" t="s">
        <v>38</v>
      </c>
      <c r="C989" s="77" t="s">
        <v>778</v>
      </c>
      <c r="D989" s="77" t="s">
        <v>867</v>
      </c>
      <c r="E989" s="77" t="s">
        <v>868</v>
      </c>
      <c r="F989" s="77" t="s">
        <v>351</v>
      </c>
      <c r="G989" s="78" t="s">
        <v>668</v>
      </c>
      <c r="H989" s="261" t="s">
        <v>151</v>
      </c>
      <c r="I989" s="262" t="s">
        <v>152</v>
      </c>
      <c r="J989" s="263" t="s">
        <v>454</v>
      </c>
      <c r="K989" s="72">
        <v>0</v>
      </c>
      <c r="L989" s="73" t="s">
        <v>114</v>
      </c>
      <c r="M989" s="74" t="s">
        <v>114</v>
      </c>
    </row>
    <row r="990" spans="2:13" x14ac:dyDescent="0.3">
      <c r="B990" s="77" t="s">
        <v>38</v>
      </c>
      <c r="C990" s="77" t="s">
        <v>778</v>
      </c>
      <c r="D990" s="77" t="s">
        <v>873</v>
      </c>
      <c r="E990" s="77" t="s">
        <v>874</v>
      </c>
      <c r="F990" s="77" t="s">
        <v>344</v>
      </c>
      <c r="G990" s="78" t="s">
        <v>668</v>
      </c>
      <c r="H990" s="261" t="s">
        <v>151</v>
      </c>
      <c r="I990" s="262" t="s">
        <v>152</v>
      </c>
      <c r="J990" s="263" t="s">
        <v>454</v>
      </c>
      <c r="K990" s="72">
        <v>50</v>
      </c>
      <c r="L990" s="73" t="s">
        <v>114</v>
      </c>
      <c r="M990" s="74" t="s">
        <v>114</v>
      </c>
    </row>
    <row r="991" spans="2:13" x14ac:dyDescent="0.3">
      <c r="B991" s="77" t="s">
        <v>38</v>
      </c>
      <c r="C991" s="77" t="s">
        <v>778</v>
      </c>
      <c r="D991" s="77" t="s">
        <v>875</v>
      </c>
      <c r="E991" s="77" t="s">
        <v>876</v>
      </c>
      <c r="F991" s="77" t="s">
        <v>351</v>
      </c>
      <c r="G991" s="78" t="s">
        <v>668</v>
      </c>
      <c r="H991" s="261" t="s">
        <v>151</v>
      </c>
      <c r="I991" s="262" t="s">
        <v>152</v>
      </c>
      <c r="J991" s="263" t="s">
        <v>454</v>
      </c>
      <c r="K991" s="72">
        <v>50</v>
      </c>
      <c r="L991" s="73">
        <v>0</v>
      </c>
      <c r="M991" s="74" t="s">
        <v>114</v>
      </c>
    </row>
    <row r="992" spans="2:13" x14ac:dyDescent="0.3">
      <c r="B992" s="77" t="s">
        <v>38</v>
      </c>
      <c r="C992" s="77" t="s">
        <v>779</v>
      </c>
      <c r="D992" s="77" t="s">
        <v>877</v>
      </c>
      <c r="E992" s="77" t="s">
        <v>878</v>
      </c>
      <c r="F992" s="77" t="s">
        <v>351</v>
      </c>
      <c r="G992" s="78" t="s">
        <v>668</v>
      </c>
      <c r="H992" s="261" t="s">
        <v>151</v>
      </c>
      <c r="I992" s="262" t="s">
        <v>152</v>
      </c>
      <c r="J992" s="263" t="s">
        <v>454</v>
      </c>
      <c r="K992" s="72">
        <v>50</v>
      </c>
      <c r="L992" s="73">
        <v>0</v>
      </c>
      <c r="M992" s="74">
        <v>0</v>
      </c>
    </row>
    <row r="993" spans="2:13" x14ac:dyDescent="0.3">
      <c r="B993" s="77" t="s">
        <v>38</v>
      </c>
      <c r="C993" s="77" t="s">
        <v>779</v>
      </c>
      <c r="D993" s="77" t="s">
        <v>885</v>
      </c>
      <c r="E993" s="77" t="s">
        <v>886</v>
      </c>
      <c r="F993" s="77" t="s">
        <v>351</v>
      </c>
      <c r="G993" s="78" t="s">
        <v>668</v>
      </c>
      <c r="H993" s="261" t="s">
        <v>151</v>
      </c>
      <c r="I993" s="262" t="s">
        <v>152</v>
      </c>
      <c r="J993" s="263" t="s">
        <v>454</v>
      </c>
      <c r="K993" s="72">
        <v>50</v>
      </c>
      <c r="L993" s="73">
        <v>0</v>
      </c>
      <c r="M993" s="74" t="s">
        <v>114</v>
      </c>
    </row>
    <row r="994" spans="2:13" x14ac:dyDescent="0.3">
      <c r="B994" s="77" t="s">
        <v>38</v>
      </c>
      <c r="C994" s="77" t="s">
        <v>779</v>
      </c>
      <c r="D994" s="77" t="s">
        <v>887</v>
      </c>
      <c r="E994" s="77" t="s">
        <v>888</v>
      </c>
      <c r="F994" s="77" t="s">
        <v>351</v>
      </c>
      <c r="G994" s="78" t="s">
        <v>668</v>
      </c>
      <c r="H994" s="261" t="s">
        <v>152</v>
      </c>
      <c r="I994" s="262" t="s">
        <v>6</v>
      </c>
      <c r="J994" s="263" t="s">
        <v>6</v>
      </c>
      <c r="K994" s="72" t="s">
        <v>114</v>
      </c>
      <c r="L994" s="73" t="s">
        <v>6</v>
      </c>
      <c r="M994" s="74" t="s">
        <v>114</v>
      </c>
    </row>
    <row r="995" spans="2:13" x14ac:dyDescent="0.3">
      <c r="B995" s="77" t="s">
        <v>38</v>
      </c>
      <c r="C995" s="77" t="s">
        <v>779</v>
      </c>
      <c r="D995" s="77" t="s">
        <v>889</v>
      </c>
      <c r="E995" s="77" t="s">
        <v>890</v>
      </c>
      <c r="F995" s="77" t="s">
        <v>344</v>
      </c>
      <c r="G995" s="78" t="s">
        <v>668</v>
      </c>
      <c r="H995" s="261" t="s">
        <v>151</v>
      </c>
      <c r="I995" s="262" t="s">
        <v>152</v>
      </c>
      <c r="J995" s="263" t="s">
        <v>454</v>
      </c>
      <c r="K995" s="72">
        <v>100</v>
      </c>
      <c r="L995" s="73" t="s">
        <v>114</v>
      </c>
      <c r="M995" s="74" t="s">
        <v>114</v>
      </c>
    </row>
    <row r="996" spans="2:13" x14ac:dyDescent="0.3">
      <c r="B996" s="77" t="s">
        <v>38</v>
      </c>
      <c r="C996" s="77" t="s">
        <v>779</v>
      </c>
      <c r="D996" s="77" t="s">
        <v>891</v>
      </c>
      <c r="E996" s="77" t="s">
        <v>892</v>
      </c>
      <c r="F996" s="77" t="s">
        <v>351</v>
      </c>
      <c r="G996" s="78" t="s">
        <v>668</v>
      </c>
      <c r="H996" s="261" t="s">
        <v>151</v>
      </c>
      <c r="I996" s="262" t="s">
        <v>152</v>
      </c>
      <c r="J996" s="263" t="s">
        <v>454</v>
      </c>
      <c r="K996" s="72">
        <v>100</v>
      </c>
      <c r="L996" s="73" t="s">
        <v>114</v>
      </c>
      <c r="M996" s="74" t="s">
        <v>114</v>
      </c>
    </row>
    <row r="997" spans="2:13" x14ac:dyDescent="0.3">
      <c r="B997" s="77" t="s">
        <v>38</v>
      </c>
      <c r="C997" s="77" t="s">
        <v>779</v>
      </c>
      <c r="D997" s="77" t="s">
        <v>893</v>
      </c>
      <c r="E997" s="77" t="s">
        <v>894</v>
      </c>
      <c r="F997" s="77" t="s">
        <v>351</v>
      </c>
      <c r="G997" s="78" t="s">
        <v>668</v>
      </c>
      <c r="H997" s="261" t="s">
        <v>151</v>
      </c>
      <c r="I997" s="262" t="s">
        <v>152</v>
      </c>
      <c r="J997" s="263" t="s">
        <v>454</v>
      </c>
      <c r="K997" s="72">
        <v>100</v>
      </c>
      <c r="L997" s="73" t="s">
        <v>114</v>
      </c>
      <c r="M997" s="74" t="s">
        <v>114</v>
      </c>
    </row>
    <row r="998" spans="2:13" x14ac:dyDescent="0.3">
      <c r="B998" s="77" t="s">
        <v>39</v>
      </c>
      <c r="C998" s="77" t="s">
        <v>776</v>
      </c>
      <c r="D998" s="77" t="s">
        <v>815</v>
      </c>
      <c r="E998" s="77" t="s">
        <v>816</v>
      </c>
      <c r="F998" s="77" t="s">
        <v>351</v>
      </c>
      <c r="G998" s="78" t="s">
        <v>668</v>
      </c>
      <c r="H998" s="261" t="s">
        <v>151</v>
      </c>
      <c r="I998" s="262" t="s">
        <v>152</v>
      </c>
      <c r="J998" s="263" t="s">
        <v>454</v>
      </c>
      <c r="K998" s="72">
        <v>100</v>
      </c>
      <c r="L998" s="73">
        <v>0</v>
      </c>
      <c r="M998" s="74" t="s">
        <v>114</v>
      </c>
    </row>
    <row r="999" spans="2:13" x14ac:dyDescent="0.3">
      <c r="B999" s="77" t="s">
        <v>39</v>
      </c>
      <c r="C999" s="77" t="s">
        <v>776</v>
      </c>
      <c r="D999" s="77" t="s">
        <v>817</v>
      </c>
      <c r="E999" s="77" t="s">
        <v>818</v>
      </c>
      <c r="F999" s="77" t="s">
        <v>351</v>
      </c>
      <c r="G999" s="78" t="s">
        <v>668</v>
      </c>
      <c r="H999" s="261" t="s">
        <v>151</v>
      </c>
      <c r="I999" s="262" t="s">
        <v>152</v>
      </c>
      <c r="J999" s="263" t="s">
        <v>454</v>
      </c>
      <c r="K999" s="72">
        <v>0</v>
      </c>
      <c r="L999" s="73">
        <v>100</v>
      </c>
      <c r="M999" s="74">
        <v>100</v>
      </c>
    </row>
    <row r="1000" spans="2:13" x14ac:dyDescent="0.3">
      <c r="B1000" s="77" t="s">
        <v>39</v>
      </c>
      <c r="C1000" s="77" t="s">
        <v>776</v>
      </c>
      <c r="D1000" s="77" t="s">
        <v>819</v>
      </c>
      <c r="E1000" s="77" t="s">
        <v>820</v>
      </c>
      <c r="F1000" s="77" t="s">
        <v>351</v>
      </c>
      <c r="G1000" s="78" t="s">
        <v>668</v>
      </c>
      <c r="H1000" s="261" t="s">
        <v>151</v>
      </c>
      <c r="I1000" s="262" t="s">
        <v>152</v>
      </c>
      <c r="J1000" s="263" t="s">
        <v>454</v>
      </c>
      <c r="K1000" s="72">
        <v>0</v>
      </c>
      <c r="L1000" s="73">
        <v>0</v>
      </c>
      <c r="M1000" s="74">
        <v>100</v>
      </c>
    </row>
    <row r="1001" spans="2:13" x14ac:dyDescent="0.3">
      <c r="B1001" s="77" t="s">
        <v>39</v>
      </c>
      <c r="C1001" s="77" t="s">
        <v>776</v>
      </c>
      <c r="D1001" s="77" t="s">
        <v>823</v>
      </c>
      <c r="E1001" s="77" t="s">
        <v>824</v>
      </c>
      <c r="F1001" s="77" t="s">
        <v>351</v>
      </c>
      <c r="G1001" s="78" t="s">
        <v>668</v>
      </c>
      <c r="H1001" s="261" t="s">
        <v>151</v>
      </c>
      <c r="I1001" s="262" t="s">
        <v>152</v>
      </c>
      <c r="J1001" s="263" t="s">
        <v>454</v>
      </c>
      <c r="K1001" s="72">
        <v>50</v>
      </c>
      <c r="L1001" s="73">
        <v>0</v>
      </c>
      <c r="M1001" s="74">
        <v>100</v>
      </c>
    </row>
    <row r="1002" spans="2:13" x14ac:dyDescent="0.3">
      <c r="B1002" s="77" t="s">
        <v>39</v>
      </c>
      <c r="C1002" s="77" t="s">
        <v>776</v>
      </c>
      <c r="D1002" s="77" t="s">
        <v>825</v>
      </c>
      <c r="E1002" s="77" t="s">
        <v>826</v>
      </c>
      <c r="F1002" s="77" t="s">
        <v>351</v>
      </c>
      <c r="G1002" s="78" t="s">
        <v>668</v>
      </c>
      <c r="H1002" s="261" t="s">
        <v>151</v>
      </c>
      <c r="I1002" s="262" t="s">
        <v>152</v>
      </c>
      <c r="J1002" s="263" t="s">
        <v>454</v>
      </c>
      <c r="K1002" s="72">
        <v>50</v>
      </c>
      <c r="L1002" s="73">
        <v>100</v>
      </c>
      <c r="M1002" s="74">
        <v>100</v>
      </c>
    </row>
    <row r="1003" spans="2:13" x14ac:dyDescent="0.3">
      <c r="B1003" s="77" t="s">
        <v>39</v>
      </c>
      <c r="C1003" s="77" t="s">
        <v>776</v>
      </c>
      <c r="D1003" s="77" t="s">
        <v>827</v>
      </c>
      <c r="E1003" s="77" t="s">
        <v>828</v>
      </c>
      <c r="F1003" s="77" t="s">
        <v>351</v>
      </c>
      <c r="G1003" s="78" t="s">
        <v>668</v>
      </c>
      <c r="H1003" s="261" t="s">
        <v>151</v>
      </c>
      <c r="I1003" s="262" t="s">
        <v>152</v>
      </c>
      <c r="J1003" s="263" t="s">
        <v>454</v>
      </c>
      <c r="K1003" s="72">
        <v>100</v>
      </c>
      <c r="L1003" s="73">
        <v>0</v>
      </c>
      <c r="M1003" s="74">
        <v>0</v>
      </c>
    </row>
    <row r="1004" spans="2:13" x14ac:dyDescent="0.3">
      <c r="B1004" s="77" t="s">
        <v>39</v>
      </c>
      <c r="C1004" s="77" t="s">
        <v>776</v>
      </c>
      <c r="D1004" s="77" t="s">
        <v>829</v>
      </c>
      <c r="E1004" s="77" t="s">
        <v>830</v>
      </c>
      <c r="F1004" s="77" t="s">
        <v>351</v>
      </c>
      <c r="G1004" s="78" t="s">
        <v>668</v>
      </c>
      <c r="H1004" s="261" t="s">
        <v>151</v>
      </c>
      <c r="I1004" s="262" t="s">
        <v>152</v>
      </c>
      <c r="J1004" s="263" t="s">
        <v>454</v>
      </c>
      <c r="K1004" s="72">
        <v>50</v>
      </c>
      <c r="L1004" s="73">
        <v>0</v>
      </c>
      <c r="M1004" s="74">
        <v>0</v>
      </c>
    </row>
    <row r="1005" spans="2:13" x14ac:dyDescent="0.3">
      <c r="B1005" s="77" t="s">
        <v>39</v>
      </c>
      <c r="C1005" s="77" t="s">
        <v>776</v>
      </c>
      <c r="D1005" s="77" t="s">
        <v>831</v>
      </c>
      <c r="E1005" s="77" t="s">
        <v>832</v>
      </c>
      <c r="F1005" s="77" t="s">
        <v>351</v>
      </c>
      <c r="G1005" s="78" t="s">
        <v>668</v>
      </c>
      <c r="H1005" s="261" t="s">
        <v>151</v>
      </c>
      <c r="I1005" s="262" t="s">
        <v>152</v>
      </c>
      <c r="J1005" s="263" t="s">
        <v>454</v>
      </c>
      <c r="K1005" s="72">
        <v>100</v>
      </c>
      <c r="L1005" s="73">
        <v>0</v>
      </c>
      <c r="M1005" s="74">
        <v>0</v>
      </c>
    </row>
    <row r="1006" spans="2:13" x14ac:dyDescent="0.3">
      <c r="B1006" s="77" t="s">
        <v>39</v>
      </c>
      <c r="C1006" s="77" t="s">
        <v>776</v>
      </c>
      <c r="D1006" s="77" t="s">
        <v>833</v>
      </c>
      <c r="E1006" s="77" t="s">
        <v>834</v>
      </c>
      <c r="F1006" s="77" t="s">
        <v>351</v>
      </c>
      <c r="G1006" s="78" t="s">
        <v>668</v>
      </c>
      <c r="H1006" s="261" t="s">
        <v>151</v>
      </c>
      <c r="I1006" s="262" t="s">
        <v>152</v>
      </c>
      <c r="J1006" s="263" t="s">
        <v>454</v>
      </c>
      <c r="K1006" s="72">
        <v>100</v>
      </c>
      <c r="L1006" s="73">
        <v>0</v>
      </c>
      <c r="M1006" s="74">
        <v>0</v>
      </c>
    </row>
    <row r="1007" spans="2:13" x14ac:dyDescent="0.3">
      <c r="B1007" s="77" t="s">
        <v>39</v>
      </c>
      <c r="C1007" s="77" t="s">
        <v>835</v>
      </c>
      <c r="D1007" s="77" t="s">
        <v>836</v>
      </c>
      <c r="E1007" s="77" t="s">
        <v>837</v>
      </c>
      <c r="F1007" s="77" t="s">
        <v>344</v>
      </c>
      <c r="G1007" s="78" t="s">
        <v>668</v>
      </c>
      <c r="H1007" s="261" t="s">
        <v>151</v>
      </c>
      <c r="I1007" s="262" t="s">
        <v>152</v>
      </c>
      <c r="J1007" s="263" t="s">
        <v>454</v>
      </c>
      <c r="K1007" s="72">
        <v>0</v>
      </c>
      <c r="L1007" s="73" t="s">
        <v>114</v>
      </c>
      <c r="M1007" s="74" t="s">
        <v>114</v>
      </c>
    </row>
    <row r="1008" spans="2:13" x14ac:dyDescent="0.3">
      <c r="B1008" s="77" t="s">
        <v>39</v>
      </c>
      <c r="C1008" s="77" t="s">
        <v>835</v>
      </c>
      <c r="D1008" s="77" t="s">
        <v>838</v>
      </c>
      <c r="E1008" s="77" t="s">
        <v>839</v>
      </c>
      <c r="F1008" s="77" t="s">
        <v>344</v>
      </c>
      <c r="G1008" s="78" t="s">
        <v>668</v>
      </c>
      <c r="H1008" s="261" t="s">
        <v>151</v>
      </c>
      <c r="I1008" s="262" t="s">
        <v>152</v>
      </c>
      <c r="J1008" s="263" t="s">
        <v>454</v>
      </c>
      <c r="K1008" s="72">
        <v>0</v>
      </c>
      <c r="L1008" s="73" t="s">
        <v>114</v>
      </c>
      <c r="M1008" s="74" t="s">
        <v>114</v>
      </c>
    </row>
    <row r="1009" spans="2:13" x14ac:dyDescent="0.3">
      <c r="B1009" s="77" t="s">
        <v>39</v>
      </c>
      <c r="C1009" s="77" t="s">
        <v>835</v>
      </c>
      <c r="D1009" s="77" t="s">
        <v>840</v>
      </c>
      <c r="E1009" s="77" t="s">
        <v>431</v>
      </c>
      <c r="F1009" s="77" t="s">
        <v>351</v>
      </c>
      <c r="G1009" s="78" t="s">
        <v>668</v>
      </c>
      <c r="H1009" s="261" t="s">
        <v>151</v>
      </c>
      <c r="I1009" s="262" t="s">
        <v>152</v>
      </c>
      <c r="J1009" s="263" t="s">
        <v>454</v>
      </c>
      <c r="K1009" s="72">
        <v>50</v>
      </c>
      <c r="L1009" s="73">
        <v>0</v>
      </c>
      <c r="M1009" s="74" t="s">
        <v>114</v>
      </c>
    </row>
    <row r="1010" spans="2:13" x14ac:dyDescent="0.3">
      <c r="B1010" s="77" t="s">
        <v>39</v>
      </c>
      <c r="C1010" s="77" t="s">
        <v>835</v>
      </c>
      <c r="D1010" s="77" t="s">
        <v>841</v>
      </c>
      <c r="E1010" s="77" t="s">
        <v>842</v>
      </c>
      <c r="F1010" s="77" t="s">
        <v>351</v>
      </c>
      <c r="G1010" s="78" t="s">
        <v>668</v>
      </c>
      <c r="H1010" s="261" t="s">
        <v>151</v>
      </c>
      <c r="I1010" s="262" t="s">
        <v>152</v>
      </c>
      <c r="J1010" s="263" t="s">
        <v>454</v>
      </c>
      <c r="K1010" s="72">
        <v>0</v>
      </c>
      <c r="L1010" s="73" t="s">
        <v>114</v>
      </c>
      <c r="M1010" s="74" t="s">
        <v>114</v>
      </c>
    </row>
    <row r="1011" spans="2:13" x14ac:dyDescent="0.3">
      <c r="B1011" s="77" t="s">
        <v>39</v>
      </c>
      <c r="C1011" s="77" t="s">
        <v>835</v>
      </c>
      <c r="D1011" s="77" t="s">
        <v>843</v>
      </c>
      <c r="E1011" s="77" t="s">
        <v>844</v>
      </c>
      <c r="F1011" s="77" t="s">
        <v>351</v>
      </c>
      <c r="G1011" s="78" t="s">
        <v>668</v>
      </c>
      <c r="H1011" s="261" t="s">
        <v>151</v>
      </c>
      <c r="I1011" s="262" t="s">
        <v>152</v>
      </c>
      <c r="J1011" s="263" t="s">
        <v>454</v>
      </c>
      <c r="K1011" s="72">
        <v>0</v>
      </c>
      <c r="L1011" s="73" t="s">
        <v>114</v>
      </c>
      <c r="M1011" s="74" t="s">
        <v>114</v>
      </c>
    </row>
    <row r="1012" spans="2:13" x14ac:dyDescent="0.3">
      <c r="B1012" s="77" t="s">
        <v>39</v>
      </c>
      <c r="C1012" s="77" t="s">
        <v>777</v>
      </c>
      <c r="D1012" s="77" t="s">
        <v>849</v>
      </c>
      <c r="E1012" s="77" t="s">
        <v>850</v>
      </c>
      <c r="F1012" s="77" t="s">
        <v>344</v>
      </c>
      <c r="G1012" s="78" t="s">
        <v>668</v>
      </c>
      <c r="H1012" s="261" t="s">
        <v>151</v>
      </c>
      <c r="I1012" s="262" t="s">
        <v>152</v>
      </c>
      <c r="J1012" s="263" t="s">
        <v>454</v>
      </c>
      <c r="K1012" s="72">
        <v>100</v>
      </c>
      <c r="L1012" s="73" t="s">
        <v>114</v>
      </c>
      <c r="M1012" s="74" t="s">
        <v>114</v>
      </c>
    </row>
    <row r="1013" spans="2:13" x14ac:dyDescent="0.3">
      <c r="B1013" s="77" t="s">
        <v>39</v>
      </c>
      <c r="C1013" s="77" t="s">
        <v>777</v>
      </c>
      <c r="D1013" s="77" t="s">
        <v>851</v>
      </c>
      <c r="E1013" s="77" t="s">
        <v>852</v>
      </c>
      <c r="F1013" s="77" t="s">
        <v>344</v>
      </c>
      <c r="G1013" s="78" t="s">
        <v>668</v>
      </c>
      <c r="H1013" s="261" t="s">
        <v>151</v>
      </c>
      <c r="I1013" s="262" t="s">
        <v>152</v>
      </c>
      <c r="J1013" s="263" t="s">
        <v>454</v>
      </c>
      <c r="K1013" s="72">
        <v>100</v>
      </c>
      <c r="L1013" s="73" t="s">
        <v>114</v>
      </c>
      <c r="M1013" s="74" t="s">
        <v>114</v>
      </c>
    </row>
    <row r="1014" spans="2:13" x14ac:dyDescent="0.3">
      <c r="B1014" s="77" t="s">
        <v>39</v>
      </c>
      <c r="C1014" s="77" t="s">
        <v>777</v>
      </c>
      <c r="D1014" s="77" t="s">
        <v>853</v>
      </c>
      <c r="E1014" s="77" t="s">
        <v>854</v>
      </c>
      <c r="F1014" s="77" t="s">
        <v>351</v>
      </c>
      <c r="G1014" s="78" t="s">
        <v>668</v>
      </c>
      <c r="H1014" s="261" t="s">
        <v>151</v>
      </c>
      <c r="I1014" s="262" t="s">
        <v>152</v>
      </c>
      <c r="J1014" s="263" t="s">
        <v>454</v>
      </c>
      <c r="K1014" s="72">
        <v>50</v>
      </c>
      <c r="L1014" s="73">
        <v>0</v>
      </c>
      <c r="M1014" s="74">
        <v>0</v>
      </c>
    </row>
    <row r="1015" spans="2:13" x14ac:dyDescent="0.3">
      <c r="B1015" s="77" t="s">
        <v>39</v>
      </c>
      <c r="C1015" s="77" t="s">
        <v>777</v>
      </c>
      <c r="D1015" s="77" t="s">
        <v>855</v>
      </c>
      <c r="E1015" s="77" t="s">
        <v>856</v>
      </c>
      <c r="F1015" s="77" t="s">
        <v>351</v>
      </c>
      <c r="G1015" s="78" t="s">
        <v>668</v>
      </c>
      <c r="H1015" s="261" t="s">
        <v>151</v>
      </c>
      <c r="I1015" s="262" t="s">
        <v>152</v>
      </c>
      <c r="J1015" s="263" t="s">
        <v>454</v>
      </c>
      <c r="K1015" s="72">
        <v>0</v>
      </c>
      <c r="L1015" s="73">
        <v>0</v>
      </c>
      <c r="M1015" s="74">
        <v>0</v>
      </c>
    </row>
    <row r="1016" spans="2:13" x14ac:dyDescent="0.3">
      <c r="B1016" s="77" t="s">
        <v>39</v>
      </c>
      <c r="C1016" s="77" t="s">
        <v>777</v>
      </c>
      <c r="D1016" s="77" t="s">
        <v>857</v>
      </c>
      <c r="E1016" s="77" t="s">
        <v>858</v>
      </c>
      <c r="F1016" s="77" t="s">
        <v>344</v>
      </c>
      <c r="G1016" s="78" t="s">
        <v>668</v>
      </c>
      <c r="H1016" s="261" t="s">
        <v>151</v>
      </c>
      <c r="I1016" s="262" t="s">
        <v>152</v>
      </c>
      <c r="J1016" s="263" t="s">
        <v>454</v>
      </c>
      <c r="K1016" s="72">
        <v>0</v>
      </c>
      <c r="L1016" s="73" t="s">
        <v>114</v>
      </c>
      <c r="M1016" s="74" t="s">
        <v>114</v>
      </c>
    </row>
    <row r="1017" spans="2:13" x14ac:dyDescent="0.3">
      <c r="B1017" s="77" t="s">
        <v>39</v>
      </c>
      <c r="C1017" s="77" t="s">
        <v>777</v>
      </c>
      <c r="D1017" s="77" t="s">
        <v>859</v>
      </c>
      <c r="E1017" s="77" t="s">
        <v>860</v>
      </c>
      <c r="F1017" s="77" t="s">
        <v>351</v>
      </c>
      <c r="G1017" s="78" t="s">
        <v>668</v>
      </c>
      <c r="H1017" s="261" t="s">
        <v>151</v>
      </c>
      <c r="I1017" s="262" t="s">
        <v>152</v>
      </c>
      <c r="J1017" s="263" t="s">
        <v>454</v>
      </c>
      <c r="K1017" s="72">
        <v>100</v>
      </c>
      <c r="L1017" s="73">
        <v>0</v>
      </c>
      <c r="M1017" s="74" t="s">
        <v>114</v>
      </c>
    </row>
    <row r="1018" spans="2:13" x14ac:dyDescent="0.3">
      <c r="B1018" s="77" t="s">
        <v>39</v>
      </c>
      <c r="C1018" s="77" t="s">
        <v>778</v>
      </c>
      <c r="D1018" s="77" t="s">
        <v>863</v>
      </c>
      <c r="E1018" s="77" t="s">
        <v>864</v>
      </c>
      <c r="F1018" s="77" t="s">
        <v>351</v>
      </c>
      <c r="G1018" s="78" t="s">
        <v>668</v>
      </c>
      <c r="H1018" s="261" t="s">
        <v>151</v>
      </c>
      <c r="I1018" s="262" t="s">
        <v>152</v>
      </c>
      <c r="J1018" s="263" t="s">
        <v>454</v>
      </c>
      <c r="K1018" s="72">
        <v>0</v>
      </c>
      <c r="L1018" s="73">
        <v>0</v>
      </c>
      <c r="M1018" s="74" t="s">
        <v>114</v>
      </c>
    </row>
    <row r="1019" spans="2:13" x14ac:dyDescent="0.3">
      <c r="B1019" s="77" t="s">
        <v>39</v>
      </c>
      <c r="C1019" s="77" t="s">
        <v>778</v>
      </c>
      <c r="D1019" s="77" t="s">
        <v>867</v>
      </c>
      <c r="E1019" s="77" t="s">
        <v>868</v>
      </c>
      <c r="F1019" s="77" t="s">
        <v>351</v>
      </c>
      <c r="G1019" s="78" t="s">
        <v>668</v>
      </c>
      <c r="H1019" s="261" t="s">
        <v>151</v>
      </c>
      <c r="I1019" s="262" t="s">
        <v>152</v>
      </c>
      <c r="J1019" s="263" t="s">
        <v>454</v>
      </c>
      <c r="K1019" s="72">
        <v>0</v>
      </c>
      <c r="L1019" s="73">
        <v>0</v>
      </c>
      <c r="M1019" s="74" t="s">
        <v>114</v>
      </c>
    </row>
    <row r="1020" spans="2:13" x14ac:dyDescent="0.3">
      <c r="B1020" s="77" t="s">
        <v>39</v>
      </c>
      <c r="C1020" s="77" t="s">
        <v>778</v>
      </c>
      <c r="D1020" s="77" t="s">
        <v>873</v>
      </c>
      <c r="E1020" s="77" t="s">
        <v>874</v>
      </c>
      <c r="F1020" s="77" t="s">
        <v>344</v>
      </c>
      <c r="G1020" s="78" t="s">
        <v>668</v>
      </c>
      <c r="H1020" s="261" t="s">
        <v>151</v>
      </c>
      <c r="I1020" s="262" t="s">
        <v>152</v>
      </c>
      <c r="J1020" s="263" t="s">
        <v>454</v>
      </c>
      <c r="K1020" s="72">
        <v>100</v>
      </c>
      <c r="L1020" s="73" t="s">
        <v>114</v>
      </c>
      <c r="M1020" s="74" t="s">
        <v>114</v>
      </c>
    </row>
    <row r="1021" spans="2:13" x14ac:dyDescent="0.3">
      <c r="B1021" s="77" t="s">
        <v>39</v>
      </c>
      <c r="C1021" s="77" t="s">
        <v>778</v>
      </c>
      <c r="D1021" s="77" t="s">
        <v>875</v>
      </c>
      <c r="E1021" s="77" t="s">
        <v>876</v>
      </c>
      <c r="F1021" s="77" t="s">
        <v>351</v>
      </c>
      <c r="G1021" s="78" t="s">
        <v>668</v>
      </c>
      <c r="H1021" s="261" t="s">
        <v>151</v>
      </c>
      <c r="I1021" s="262" t="s">
        <v>152</v>
      </c>
      <c r="J1021" s="263" t="s">
        <v>454</v>
      </c>
      <c r="K1021" s="72">
        <v>50</v>
      </c>
      <c r="L1021" s="73">
        <v>0</v>
      </c>
      <c r="M1021" s="74">
        <v>0</v>
      </c>
    </row>
    <row r="1022" spans="2:13" x14ac:dyDescent="0.3">
      <c r="B1022" s="77" t="s">
        <v>39</v>
      </c>
      <c r="C1022" s="77" t="s">
        <v>779</v>
      </c>
      <c r="D1022" s="77" t="s">
        <v>877</v>
      </c>
      <c r="E1022" s="77" t="s">
        <v>878</v>
      </c>
      <c r="F1022" s="77" t="s">
        <v>351</v>
      </c>
      <c r="G1022" s="78" t="s">
        <v>668</v>
      </c>
      <c r="H1022" s="261" t="s">
        <v>151</v>
      </c>
      <c r="I1022" s="262" t="s">
        <v>152</v>
      </c>
      <c r="J1022" s="263" t="s">
        <v>454</v>
      </c>
      <c r="K1022" s="72">
        <v>0</v>
      </c>
      <c r="L1022" s="73">
        <v>0</v>
      </c>
      <c r="M1022" s="74">
        <v>0</v>
      </c>
    </row>
    <row r="1023" spans="2:13" x14ac:dyDescent="0.3">
      <c r="B1023" s="77" t="s">
        <v>39</v>
      </c>
      <c r="C1023" s="77" t="s">
        <v>779</v>
      </c>
      <c r="D1023" s="77" t="s">
        <v>885</v>
      </c>
      <c r="E1023" s="77" t="s">
        <v>886</v>
      </c>
      <c r="F1023" s="77" t="s">
        <v>351</v>
      </c>
      <c r="G1023" s="78" t="s">
        <v>668</v>
      </c>
      <c r="H1023" s="261" t="s">
        <v>151</v>
      </c>
      <c r="I1023" s="262" t="s">
        <v>152</v>
      </c>
      <c r="J1023" s="263" t="s">
        <v>454</v>
      </c>
      <c r="K1023" s="72">
        <v>100</v>
      </c>
      <c r="L1023" s="73">
        <v>0</v>
      </c>
      <c r="M1023" s="74" t="s">
        <v>114</v>
      </c>
    </row>
    <row r="1024" spans="2:13" x14ac:dyDescent="0.3">
      <c r="B1024" s="77" t="s">
        <v>39</v>
      </c>
      <c r="C1024" s="77" t="s">
        <v>779</v>
      </c>
      <c r="D1024" s="77" t="s">
        <v>887</v>
      </c>
      <c r="E1024" s="77" t="s">
        <v>888</v>
      </c>
      <c r="F1024" s="77" t="s">
        <v>351</v>
      </c>
      <c r="G1024" s="78" t="s">
        <v>668</v>
      </c>
      <c r="H1024" s="261" t="s">
        <v>152</v>
      </c>
      <c r="I1024" s="262" t="s">
        <v>6</v>
      </c>
      <c r="J1024" s="263" t="s">
        <v>6</v>
      </c>
      <c r="K1024" s="72" t="s">
        <v>114</v>
      </c>
      <c r="L1024" s="73" t="s">
        <v>6</v>
      </c>
      <c r="M1024" s="74" t="s">
        <v>114</v>
      </c>
    </row>
    <row r="1025" spans="2:13" x14ac:dyDescent="0.3">
      <c r="B1025" s="77" t="s">
        <v>39</v>
      </c>
      <c r="C1025" s="77" t="s">
        <v>779</v>
      </c>
      <c r="D1025" s="77" t="s">
        <v>889</v>
      </c>
      <c r="E1025" s="77" t="s">
        <v>890</v>
      </c>
      <c r="F1025" s="77" t="s">
        <v>344</v>
      </c>
      <c r="G1025" s="78" t="s">
        <v>668</v>
      </c>
      <c r="H1025" s="261" t="s">
        <v>151</v>
      </c>
      <c r="I1025" s="262" t="s">
        <v>152</v>
      </c>
      <c r="J1025" s="263" t="s">
        <v>454</v>
      </c>
      <c r="K1025" s="72">
        <v>100</v>
      </c>
      <c r="L1025" s="73" t="s">
        <v>114</v>
      </c>
      <c r="M1025" s="74" t="s">
        <v>114</v>
      </c>
    </row>
    <row r="1026" spans="2:13" x14ac:dyDescent="0.3">
      <c r="B1026" s="77" t="s">
        <v>39</v>
      </c>
      <c r="C1026" s="77" t="s">
        <v>779</v>
      </c>
      <c r="D1026" s="77" t="s">
        <v>891</v>
      </c>
      <c r="E1026" s="77" t="s">
        <v>892</v>
      </c>
      <c r="F1026" s="77" t="s">
        <v>351</v>
      </c>
      <c r="G1026" s="78" t="s">
        <v>668</v>
      </c>
      <c r="H1026" s="261" t="s">
        <v>151</v>
      </c>
      <c r="I1026" s="262" t="s">
        <v>152</v>
      </c>
      <c r="J1026" s="263" t="s">
        <v>454</v>
      </c>
      <c r="K1026" s="72">
        <v>100</v>
      </c>
      <c r="L1026" s="73">
        <v>0</v>
      </c>
      <c r="M1026" s="74" t="s">
        <v>114</v>
      </c>
    </row>
    <row r="1027" spans="2:13" x14ac:dyDescent="0.3">
      <c r="B1027" s="77" t="s">
        <v>39</v>
      </c>
      <c r="C1027" s="77" t="s">
        <v>779</v>
      </c>
      <c r="D1027" s="77" t="s">
        <v>893</v>
      </c>
      <c r="E1027" s="77" t="s">
        <v>894</v>
      </c>
      <c r="F1027" s="77" t="s">
        <v>351</v>
      </c>
      <c r="G1027" s="78" t="s">
        <v>668</v>
      </c>
      <c r="H1027" s="261" t="s">
        <v>151</v>
      </c>
      <c r="I1027" s="262" t="s">
        <v>152</v>
      </c>
      <c r="J1027" s="263" t="s">
        <v>454</v>
      </c>
      <c r="K1027" s="72">
        <v>100</v>
      </c>
      <c r="L1027" s="73">
        <v>0</v>
      </c>
      <c r="M1027" s="74" t="s">
        <v>114</v>
      </c>
    </row>
    <row r="1028" spans="2:13" x14ac:dyDescent="0.3">
      <c r="B1028" s="77" t="s">
        <v>40</v>
      </c>
      <c r="C1028" s="77" t="s">
        <v>776</v>
      </c>
      <c r="D1028" s="77" t="s">
        <v>815</v>
      </c>
      <c r="E1028" s="77" t="s">
        <v>816</v>
      </c>
      <c r="F1028" s="77" t="s">
        <v>351</v>
      </c>
      <c r="G1028" s="78" t="s">
        <v>668</v>
      </c>
      <c r="H1028" s="261" t="s">
        <v>151</v>
      </c>
      <c r="I1028" s="262" t="s">
        <v>152</v>
      </c>
      <c r="J1028" s="263" t="s">
        <v>454</v>
      </c>
      <c r="K1028" s="72">
        <v>0</v>
      </c>
      <c r="L1028" s="73">
        <v>0</v>
      </c>
      <c r="M1028" s="74">
        <v>0</v>
      </c>
    </row>
    <row r="1029" spans="2:13" x14ac:dyDescent="0.3">
      <c r="B1029" s="77" t="s">
        <v>40</v>
      </c>
      <c r="C1029" s="77" t="s">
        <v>776</v>
      </c>
      <c r="D1029" s="77" t="s">
        <v>817</v>
      </c>
      <c r="E1029" s="77" t="s">
        <v>818</v>
      </c>
      <c r="F1029" s="77" t="s">
        <v>351</v>
      </c>
      <c r="G1029" s="78" t="s">
        <v>668</v>
      </c>
      <c r="H1029" s="261" t="s">
        <v>151</v>
      </c>
      <c r="I1029" s="262" t="s">
        <v>152</v>
      </c>
      <c r="J1029" s="263" t="s">
        <v>454</v>
      </c>
      <c r="K1029" s="72">
        <v>0</v>
      </c>
      <c r="L1029" s="73">
        <v>0</v>
      </c>
      <c r="M1029" s="74">
        <v>0</v>
      </c>
    </row>
    <row r="1030" spans="2:13" x14ac:dyDescent="0.3">
      <c r="B1030" s="77" t="s">
        <v>40</v>
      </c>
      <c r="C1030" s="77" t="s">
        <v>776</v>
      </c>
      <c r="D1030" s="77" t="s">
        <v>819</v>
      </c>
      <c r="E1030" s="77" t="s">
        <v>820</v>
      </c>
      <c r="F1030" s="77" t="s">
        <v>351</v>
      </c>
      <c r="G1030" s="78" t="s">
        <v>668</v>
      </c>
      <c r="H1030" s="261" t="s">
        <v>151</v>
      </c>
      <c r="I1030" s="262" t="s">
        <v>152</v>
      </c>
      <c r="J1030" s="263" t="s">
        <v>454</v>
      </c>
      <c r="K1030" s="72">
        <v>0</v>
      </c>
      <c r="L1030" s="73">
        <v>0</v>
      </c>
      <c r="M1030" s="74">
        <v>0</v>
      </c>
    </row>
    <row r="1031" spans="2:13" x14ac:dyDescent="0.3">
      <c r="B1031" s="77" t="s">
        <v>40</v>
      </c>
      <c r="C1031" s="77" t="s">
        <v>776</v>
      </c>
      <c r="D1031" s="77" t="s">
        <v>823</v>
      </c>
      <c r="E1031" s="77" t="s">
        <v>824</v>
      </c>
      <c r="F1031" s="77" t="s">
        <v>351</v>
      </c>
      <c r="G1031" s="78" t="s">
        <v>668</v>
      </c>
      <c r="H1031" s="261" t="s">
        <v>151</v>
      </c>
      <c r="I1031" s="262" t="s">
        <v>152</v>
      </c>
      <c r="J1031" s="263" t="s">
        <v>454</v>
      </c>
      <c r="K1031" s="72">
        <v>0</v>
      </c>
      <c r="L1031" s="73">
        <v>0</v>
      </c>
      <c r="M1031" s="74">
        <v>0</v>
      </c>
    </row>
    <row r="1032" spans="2:13" x14ac:dyDescent="0.3">
      <c r="B1032" s="77" t="s">
        <v>40</v>
      </c>
      <c r="C1032" s="77" t="s">
        <v>776</v>
      </c>
      <c r="D1032" s="77" t="s">
        <v>825</v>
      </c>
      <c r="E1032" s="77" t="s">
        <v>826</v>
      </c>
      <c r="F1032" s="77" t="s">
        <v>351</v>
      </c>
      <c r="G1032" s="78" t="s">
        <v>668</v>
      </c>
      <c r="H1032" s="261" t="s">
        <v>151</v>
      </c>
      <c r="I1032" s="262" t="s">
        <v>152</v>
      </c>
      <c r="J1032" s="263" t="s">
        <v>454</v>
      </c>
      <c r="K1032" s="72">
        <v>100</v>
      </c>
      <c r="L1032" s="73">
        <v>0</v>
      </c>
      <c r="M1032" s="74">
        <v>100</v>
      </c>
    </row>
    <row r="1033" spans="2:13" x14ac:dyDescent="0.3">
      <c r="B1033" s="77" t="s">
        <v>40</v>
      </c>
      <c r="C1033" s="77" t="s">
        <v>776</v>
      </c>
      <c r="D1033" s="77" t="s">
        <v>827</v>
      </c>
      <c r="E1033" s="77" t="s">
        <v>828</v>
      </c>
      <c r="F1033" s="77" t="s">
        <v>351</v>
      </c>
      <c r="G1033" s="78" t="s">
        <v>668</v>
      </c>
      <c r="H1033" s="261" t="s">
        <v>151</v>
      </c>
      <c r="I1033" s="262" t="s">
        <v>152</v>
      </c>
      <c r="J1033" s="263" t="s">
        <v>454</v>
      </c>
      <c r="K1033" s="72">
        <v>0</v>
      </c>
      <c r="L1033" s="73">
        <v>0</v>
      </c>
      <c r="M1033" s="74">
        <v>0</v>
      </c>
    </row>
    <row r="1034" spans="2:13" x14ac:dyDescent="0.3">
      <c r="B1034" s="77" t="s">
        <v>40</v>
      </c>
      <c r="C1034" s="77" t="s">
        <v>776</v>
      </c>
      <c r="D1034" s="77" t="s">
        <v>829</v>
      </c>
      <c r="E1034" s="77" t="s">
        <v>830</v>
      </c>
      <c r="F1034" s="77" t="s">
        <v>351</v>
      </c>
      <c r="G1034" s="78" t="s">
        <v>668</v>
      </c>
      <c r="H1034" s="261" t="s">
        <v>151</v>
      </c>
      <c r="I1034" s="262" t="s">
        <v>152</v>
      </c>
      <c r="J1034" s="263" t="s">
        <v>454</v>
      </c>
      <c r="K1034" s="72">
        <v>0</v>
      </c>
      <c r="L1034" s="73">
        <v>0</v>
      </c>
      <c r="M1034" s="74">
        <v>0</v>
      </c>
    </row>
    <row r="1035" spans="2:13" x14ac:dyDescent="0.3">
      <c r="B1035" s="77" t="s">
        <v>40</v>
      </c>
      <c r="C1035" s="77" t="s">
        <v>776</v>
      </c>
      <c r="D1035" s="77" t="s">
        <v>831</v>
      </c>
      <c r="E1035" s="77" t="s">
        <v>832</v>
      </c>
      <c r="F1035" s="77" t="s">
        <v>351</v>
      </c>
      <c r="G1035" s="78" t="s">
        <v>668</v>
      </c>
      <c r="H1035" s="261" t="s">
        <v>151</v>
      </c>
      <c r="I1035" s="262" t="s">
        <v>152</v>
      </c>
      <c r="J1035" s="263" t="s">
        <v>454</v>
      </c>
      <c r="K1035" s="72">
        <v>100</v>
      </c>
      <c r="L1035" s="73">
        <v>0</v>
      </c>
      <c r="M1035" s="74" t="s">
        <v>114</v>
      </c>
    </row>
    <row r="1036" spans="2:13" x14ac:dyDescent="0.3">
      <c r="B1036" s="77" t="s">
        <v>40</v>
      </c>
      <c r="C1036" s="77" t="s">
        <v>776</v>
      </c>
      <c r="D1036" s="77" t="s">
        <v>833</v>
      </c>
      <c r="E1036" s="77" t="s">
        <v>834</v>
      </c>
      <c r="F1036" s="77" t="s">
        <v>351</v>
      </c>
      <c r="G1036" s="78" t="s">
        <v>668</v>
      </c>
      <c r="H1036" s="261" t="s">
        <v>151</v>
      </c>
      <c r="I1036" s="262" t="s">
        <v>152</v>
      </c>
      <c r="J1036" s="263" t="s">
        <v>454</v>
      </c>
      <c r="K1036" s="72">
        <v>0</v>
      </c>
      <c r="L1036" s="73">
        <v>0</v>
      </c>
      <c r="M1036" s="74" t="s">
        <v>114</v>
      </c>
    </row>
    <row r="1037" spans="2:13" x14ac:dyDescent="0.3">
      <c r="B1037" s="77" t="s">
        <v>40</v>
      </c>
      <c r="C1037" s="77" t="s">
        <v>835</v>
      </c>
      <c r="D1037" s="77" t="s">
        <v>836</v>
      </c>
      <c r="E1037" s="77" t="s">
        <v>837</v>
      </c>
      <c r="F1037" s="77" t="s">
        <v>344</v>
      </c>
      <c r="G1037" s="78" t="s">
        <v>668</v>
      </c>
      <c r="H1037" s="261" t="s">
        <v>151</v>
      </c>
      <c r="I1037" s="262" t="s">
        <v>152</v>
      </c>
      <c r="J1037" s="263" t="s">
        <v>454</v>
      </c>
      <c r="K1037" s="72">
        <v>100</v>
      </c>
      <c r="L1037" s="73" t="s">
        <v>114</v>
      </c>
      <c r="M1037" s="74" t="s">
        <v>114</v>
      </c>
    </row>
    <row r="1038" spans="2:13" x14ac:dyDescent="0.3">
      <c r="B1038" s="77" t="s">
        <v>40</v>
      </c>
      <c r="C1038" s="77" t="s">
        <v>835</v>
      </c>
      <c r="D1038" s="77" t="s">
        <v>838</v>
      </c>
      <c r="E1038" s="77" t="s">
        <v>839</v>
      </c>
      <c r="F1038" s="77" t="s">
        <v>344</v>
      </c>
      <c r="G1038" s="78" t="s">
        <v>668</v>
      </c>
      <c r="H1038" s="261" t="s">
        <v>151</v>
      </c>
      <c r="I1038" s="262" t="s">
        <v>152</v>
      </c>
      <c r="J1038" s="263" t="s">
        <v>454</v>
      </c>
      <c r="K1038" s="72">
        <v>100</v>
      </c>
      <c r="L1038" s="73" t="s">
        <v>114</v>
      </c>
      <c r="M1038" s="74" t="s">
        <v>114</v>
      </c>
    </row>
    <row r="1039" spans="2:13" x14ac:dyDescent="0.3">
      <c r="B1039" s="77" t="s">
        <v>40</v>
      </c>
      <c r="C1039" s="77" t="s">
        <v>835</v>
      </c>
      <c r="D1039" s="77" t="s">
        <v>840</v>
      </c>
      <c r="E1039" s="77" t="s">
        <v>431</v>
      </c>
      <c r="F1039" s="77" t="s">
        <v>351</v>
      </c>
      <c r="G1039" s="78" t="s">
        <v>668</v>
      </c>
      <c r="H1039" s="261" t="s">
        <v>152</v>
      </c>
      <c r="I1039" s="262" t="s">
        <v>6</v>
      </c>
      <c r="J1039" s="263" t="s">
        <v>6</v>
      </c>
      <c r="K1039" s="72" t="s">
        <v>114</v>
      </c>
      <c r="L1039" s="73" t="s">
        <v>6</v>
      </c>
      <c r="M1039" s="74" t="s">
        <v>114</v>
      </c>
    </row>
    <row r="1040" spans="2:13" x14ac:dyDescent="0.3">
      <c r="B1040" s="77" t="s">
        <v>40</v>
      </c>
      <c r="C1040" s="77" t="s">
        <v>835</v>
      </c>
      <c r="D1040" s="77" t="s">
        <v>841</v>
      </c>
      <c r="E1040" s="77" t="s">
        <v>842</v>
      </c>
      <c r="F1040" s="77" t="s">
        <v>351</v>
      </c>
      <c r="G1040" s="78" t="s">
        <v>668</v>
      </c>
      <c r="H1040" s="261" t="s">
        <v>151</v>
      </c>
      <c r="I1040" s="262" t="s">
        <v>152</v>
      </c>
      <c r="J1040" s="263" t="s">
        <v>454</v>
      </c>
      <c r="K1040" s="72">
        <v>100</v>
      </c>
      <c r="L1040" s="73">
        <v>0</v>
      </c>
      <c r="M1040" s="74">
        <v>0</v>
      </c>
    </row>
    <row r="1041" spans="2:13" x14ac:dyDescent="0.3">
      <c r="B1041" s="77" t="s">
        <v>40</v>
      </c>
      <c r="C1041" s="77" t="s">
        <v>835</v>
      </c>
      <c r="D1041" s="77" t="s">
        <v>843</v>
      </c>
      <c r="E1041" s="77" t="s">
        <v>844</v>
      </c>
      <c r="F1041" s="77" t="s">
        <v>351</v>
      </c>
      <c r="G1041" s="78" t="s">
        <v>668</v>
      </c>
      <c r="H1041" s="261" t="s">
        <v>151</v>
      </c>
      <c r="I1041" s="262" t="s">
        <v>152</v>
      </c>
      <c r="J1041" s="263" t="s">
        <v>454</v>
      </c>
      <c r="K1041" s="72">
        <v>100</v>
      </c>
      <c r="L1041" s="73">
        <v>0</v>
      </c>
      <c r="M1041" s="74" t="s">
        <v>114</v>
      </c>
    </row>
    <row r="1042" spans="2:13" x14ac:dyDescent="0.3">
      <c r="B1042" s="77" t="s">
        <v>40</v>
      </c>
      <c r="C1042" s="77" t="s">
        <v>777</v>
      </c>
      <c r="D1042" s="77" t="s">
        <v>849</v>
      </c>
      <c r="E1042" s="77" t="s">
        <v>850</v>
      </c>
      <c r="F1042" s="77" t="s">
        <v>344</v>
      </c>
      <c r="G1042" s="78" t="s">
        <v>668</v>
      </c>
      <c r="H1042" s="261" t="s">
        <v>151</v>
      </c>
      <c r="I1042" s="262" t="s">
        <v>152</v>
      </c>
      <c r="J1042" s="263" t="s">
        <v>454</v>
      </c>
      <c r="K1042" s="72">
        <v>0</v>
      </c>
      <c r="L1042" s="73" t="s">
        <v>114</v>
      </c>
      <c r="M1042" s="74" t="s">
        <v>114</v>
      </c>
    </row>
    <row r="1043" spans="2:13" x14ac:dyDescent="0.3">
      <c r="B1043" s="77" t="s">
        <v>40</v>
      </c>
      <c r="C1043" s="77" t="s">
        <v>777</v>
      </c>
      <c r="D1043" s="77" t="s">
        <v>851</v>
      </c>
      <c r="E1043" s="77" t="s">
        <v>852</v>
      </c>
      <c r="F1043" s="77" t="s">
        <v>344</v>
      </c>
      <c r="G1043" s="78" t="s">
        <v>668</v>
      </c>
      <c r="H1043" s="261" t="s">
        <v>151</v>
      </c>
      <c r="I1043" s="262" t="s">
        <v>152</v>
      </c>
      <c r="J1043" s="263" t="s">
        <v>454</v>
      </c>
      <c r="K1043" s="72">
        <v>0</v>
      </c>
      <c r="L1043" s="73" t="s">
        <v>114</v>
      </c>
      <c r="M1043" s="74" t="s">
        <v>114</v>
      </c>
    </row>
    <row r="1044" spans="2:13" x14ac:dyDescent="0.3">
      <c r="B1044" s="77" t="s">
        <v>40</v>
      </c>
      <c r="C1044" s="77" t="s">
        <v>777</v>
      </c>
      <c r="D1044" s="77" t="s">
        <v>853</v>
      </c>
      <c r="E1044" s="77" t="s">
        <v>854</v>
      </c>
      <c r="F1044" s="77" t="s">
        <v>351</v>
      </c>
      <c r="G1044" s="78" t="s">
        <v>668</v>
      </c>
      <c r="H1044" s="261" t="s">
        <v>151</v>
      </c>
      <c r="I1044" s="262" t="s">
        <v>152</v>
      </c>
      <c r="J1044" s="263" t="s">
        <v>454</v>
      </c>
      <c r="K1044" s="72">
        <v>0</v>
      </c>
      <c r="L1044" s="73">
        <v>0</v>
      </c>
      <c r="M1044" s="74">
        <v>0</v>
      </c>
    </row>
    <row r="1045" spans="2:13" x14ac:dyDescent="0.3">
      <c r="B1045" s="77" t="s">
        <v>40</v>
      </c>
      <c r="C1045" s="77" t="s">
        <v>777</v>
      </c>
      <c r="D1045" s="77" t="s">
        <v>855</v>
      </c>
      <c r="E1045" s="77" t="s">
        <v>856</v>
      </c>
      <c r="F1045" s="77" t="s">
        <v>351</v>
      </c>
      <c r="G1045" s="78" t="s">
        <v>668</v>
      </c>
      <c r="H1045" s="261" t="s">
        <v>151</v>
      </c>
      <c r="I1045" s="262" t="s">
        <v>152</v>
      </c>
      <c r="J1045" s="263" t="s">
        <v>454</v>
      </c>
      <c r="K1045" s="72">
        <v>0</v>
      </c>
      <c r="L1045" s="73">
        <v>0</v>
      </c>
      <c r="M1045" s="74">
        <v>0</v>
      </c>
    </row>
    <row r="1046" spans="2:13" x14ac:dyDescent="0.3">
      <c r="B1046" s="77" t="s">
        <v>40</v>
      </c>
      <c r="C1046" s="77" t="s">
        <v>777</v>
      </c>
      <c r="D1046" s="77" t="s">
        <v>857</v>
      </c>
      <c r="E1046" s="77" t="s">
        <v>858</v>
      </c>
      <c r="F1046" s="77" t="s">
        <v>344</v>
      </c>
      <c r="G1046" s="78" t="s">
        <v>668</v>
      </c>
      <c r="H1046" s="261" t="s">
        <v>151</v>
      </c>
      <c r="I1046" s="262" t="s">
        <v>152</v>
      </c>
      <c r="J1046" s="263" t="s">
        <v>454</v>
      </c>
      <c r="K1046" s="72">
        <v>100</v>
      </c>
      <c r="L1046" s="73" t="s">
        <v>114</v>
      </c>
      <c r="M1046" s="74" t="s">
        <v>114</v>
      </c>
    </row>
    <row r="1047" spans="2:13" x14ac:dyDescent="0.3">
      <c r="B1047" s="77" t="s">
        <v>40</v>
      </c>
      <c r="C1047" s="77" t="s">
        <v>777</v>
      </c>
      <c r="D1047" s="77" t="s">
        <v>859</v>
      </c>
      <c r="E1047" s="77" t="s">
        <v>860</v>
      </c>
      <c r="F1047" s="77" t="s">
        <v>351</v>
      </c>
      <c r="G1047" s="78" t="s">
        <v>668</v>
      </c>
      <c r="H1047" s="261" t="s">
        <v>151</v>
      </c>
      <c r="I1047" s="262" t="s">
        <v>152</v>
      </c>
      <c r="J1047" s="263" t="s">
        <v>454</v>
      </c>
      <c r="K1047" s="72">
        <v>100</v>
      </c>
      <c r="L1047" s="73">
        <v>0</v>
      </c>
      <c r="M1047" s="74">
        <v>100</v>
      </c>
    </row>
    <row r="1048" spans="2:13" x14ac:dyDescent="0.3">
      <c r="B1048" s="77" t="s">
        <v>40</v>
      </c>
      <c r="C1048" s="77" t="s">
        <v>778</v>
      </c>
      <c r="D1048" s="77" t="s">
        <v>863</v>
      </c>
      <c r="E1048" s="77" t="s">
        <v>864</v>
      </c>
      <c r="F1048" s="77" t="s">
        <v>351</v>
      </c>
      <c r="G1048" s="78" t="s">
        <v>668</v>
      </c>
      <c r="H1048" s="261" t="s">
        <v>151</v>
      </c>
      <c r="I1048" s="262" t="s">
        <v>152</v>
      </c>
      <c r="J1048" s="263" t="s">
        <v>454</v>
      </c>
      <c r="K1048" s="72">
        <v>100</v>
      </c>
      <c r="L1048" s="73">
        <v>0</v>
      </c>
      <c r="M1048" s="74">
        <v>100</v>
      </c>
    </row>
    <row r="1049" spans="2:13" x14ac:dyDescent="0.3">
      <c r="B1049" s="77" t="s">
        <v>40</v>
      </c>
      <c r="C1049" s="77" t="s">
        <v>778</v>
      </c>
      <c r="D1049" s="77" t="s">
        <v>867</v>
      </c>
      <c r="E1049" s="77" t="s">
        <v>868</v>
      </c>
      <c r="F1049" s="77" t="s">
        <v>351</v>
      </c>
      <c r="G1049" s="78" t="s">
        <v>668</v>
      </c>
      <c r="H1049" s="261" t="s">
        <v>151</v>
      </c>
      <c r="I1049" s="262" t="s">
        <v>152</v>
      </c>
      <c r="J1049" s="263" t="s">
        <v>454</v>
      </c>
      <c r="K1049" s="72">
        <v>100</v>
      </c>
      <c r="L1049" s="73">
        <v>0</v>
      </c>
      <c r="M1049" s="74">
        <v>100</v>
      </c>
    </row>
    <row r="1050" spans="2:13" x14ac:dyDescent="0.3">
      <c r="B1050" s="77" t="s">
        <v>40</v>
      </c>
      <c r="C1050" s="77" t="s">
        <v>778</v>
      </c>
      <c r="D1050" s="77" t="s">
        <v>873</v>
      </c>
      <c r="E1050" s="77" t="s">
        <v>874</v>
      </c>
      <c r="F1050" s="77" t="s">
        <v>344</v>
      </c>
      <c r="G1050" s="78" t="s">
        <v>668</v>
      </c>
      <c r="H1050" s="261" t="s">
        <v>151</v>
      </c>
      <c r="I1050" s="262" t="s">
        <v>152</v>
      </c>
      <c r="J1050" s="263" t="s">
        <v>454</v>
      </c>
      <c r="K1050" s="72">
        <v>100</v>
      </c>
      <c r="L1050" s="73" t="s">
        <v>114</v>
      </c>
      <c r="M1050" s="74" t="s">
        <v>114</v>
      </c>
    </row>
    <row r="1051" spans="2:13" x14ac:dyDescent="0.3">
      <c r="B1051" s="77" t="s">
        <v>40</v>
      </c>
      <c r="C1051" s="77" t="s">
        <v>778</v>
      </c>
      <c r="D1051" s="77" t="s">
        <v>875</v>
      </c>
      <c r="E1051" s="77" t="s">
        <v>876</v>
      </c>
      <c r="F1051" s="77" t="s">
        <v>351</v>
      </c>
      <c r="G1051" s="78" t="s">
        <v>668</v>
      </c>
      <c r="H1051" s="261" t="s">
        <v>151</v>
      </c>
      <c r="I1051" s="262" t="s">
        <v>152</v>
      </c>
      <c r="J1051" s="263" t="s">
        <v>454</v>
      </c>
      <c r="K1051" s="72">
        <v>100</v>
      </c>
      <c r="L1051" s="73">
        <v>0</v>
      </c>
      <c r="M1051" s="74">
        <v>100</v>
      </c>
    </row>
    <row r="1052" spans="2:13" x14ac:dyDescent="0.3">
      <c r="B1052" s="77" t="s">
        <v>40</v>
      </c>
      <c r="C1052" s="77" t="s">
        <v>779</v>
      </c>
      <c r="D1052" s="77" t="s">
        <v>877</v>
      </c>
      <c r="E1052" s="77" t="s">
        <v>878</v>
      </c>
      <c r="F1052" s="77" t="s">
        <v>351</v>
      </c>
      <c r="G1052" s="78" t="s">
        <v>668</v>
      </c>
      <c r="H1052" s="261" t="s">
        <v>151</v>
      </c>
      <c r="I1052" s="262" t="s">
        <v>152</v>
      </c>
      <c r="J1052" s="263" t="s">
        <v>454</v>
      </c>
      <c r="K1052" s="72">
        <v>0</v>
      </c>
      <c r="L1052" s="73">
        <v>0</v>
      </c>
      <c r="M1052" s="74" t="s">
        <v>114</v>
      </c>
    </row>
    <row r="1053" spans="2:13" x14ac:dyDescent="0.3">
      <c r="B1053" s="77" t="s">
        <v>40</v>
      </c>
      <c r="C1053" s="77" t="s">
        <v>779</v>
      </c>
      <c r="D1053" s="77" t="s">
        <v>885</v>
      </c>
      <c r="E1053" s="77" t="s">
        <v>886</v>
      </c>
      <c r="F1053" s="77" t="s">
        <v>351</v>
      </c>
      <c r="G1053" s="78" t="s">
        <v>668</v>
      </c>
      <c r="H1053" s="261" t="s">
        <v>151</v>
      </c>
      <c r="I1053" s="262" t="s">
        <v>152</v>
      </c>
      <c r="J1053" s="263" t="s">
        <v>454</v>
      </c>
      <c r="K1053" s="72">
        <v>50</v>
      </c>
      <c r="L1053" s="73">
        <v>0</v>
      </c>
      <c r="M1053" s="74" t="s">
        <v>114</v>
      </c>
    </row>
    <row r="1054" spans="2:13" x14ac:dyDescent="0.3">
      <c r="B1054" s="77" t="s">
        <v>40</v>
      </c>
      <c r="C1054" s="77" t="s">
        <v>779</v>
      </c>
      <c r="D1054" s="77" t="s">
        <v>887</v>
      </c>
      <c r="E1054" s="77" t="s">
        <v>888</v>
      </c>
      <c r="F1054" s="77" t="s">
        <v>351</v>
      </c>
      <c r="G1054" s="78" t="s">
        <v>668</v>
      </c>
      <c r="H1054" s="261" t="s">
        <v>151</v>
      </c>
      <c r="I1054" s="262" t="s">
        <v>152</v>
      </c>
      <c r="J1054" s="263" t="s">
        <v>454</v>
      </c>
      <c r="K1054" s="72">
        <v>50</v>
      </c>
      <c r="L1054" s="73">
        <v>0</v>
      </c>
      <c r="M1054" s="74">
        <v>0</v>
      </c>
    </row>
    <row r="1055" spans="2:13" x14ac:dyDescent="0.3">
      <c r="B1055" s="77" t="s">
        <v>40</v>
      </c>
      <c r="C1055" s="77" t="s">
        <v>779</v>
      </c>
      <c r="D1055" s="77" t="s">
        <v>889</v>
      </c>
      <c r="E1055" s="77" t="s">
        <v>890</v>
      </c>
      <c r="F1055" s="77" t="s">
        <v>344</v>
      </c>
      <c r="G1055" s="78" t="s">
        <v>668</v>
      </c>
      <c r="H1055" s="261" t="s">
        <v>151</v>
      </c>
      <c r="I1055" s="262" t="s">
        <v>152</v>
      </c>
      <c r="J1055" s="263" t="s">
        <v>454</v>
      </c>
      <c r="K1055" s="72">
        <v>100</v>
      </c>
      <c r="L1055" s="73" t="s">
        <v>114</v>
      </c>
      <c r="M1055" s="74" t="s">
        <v>114</v>
      </c>
    </row>
    <row r="1056" spans="2:13" x14ac:dyDescent="0.3">
      <c r="B1056" s="77" t="s">
        <v>40</v>
      </c>
      <c r="C1056" s="77" t="s">
        <v>779</v>
      </c>
      <c r="D1056" s="77" t="s">
        <v>891</v>
      </c>
      <c r="E1056" s="77" t="s">
        <v>892</v>
      </c>
      <c r="F1056" s="77" t="s">
        <v>351</v>
      </c>
      <c r="G1056" s="78" t="s">
        <v>668</v>
      </c>
      <c r="H1056" s="261" t="s">
        <v>151</v>
      </c>
      <c r="I1056" s="262" t="s">
        <v>152</v>
      </c>
      <c r="J1056" s="263" t="s">
        <v>454</v>
      </c>
      <c r="K1056" s="72">
        <v>100</v>
      </c>
      <c r="L1056" s="73">
        <v>0</v>
      </c>
      <c r="M1056" s="74">
        <v>100</v>
      </c>
    </row>
    <row r="1057" spans="2:13" x14ac:dyDescent="0.3">
      <c r="B1057" s="77" t="s">
        <v>40</v>
      </c>
      <c r="C1057" s="77" t="s">
        <v>779</v>
      </c>
      <c r="D1057" s="77" t="s">
        <v>893</v>
      </c>
      <c r="E1057" s="77" t="s">
        <v>894</v>
      </c>
      <c r="F1057" s="77" t="s">
        <v>351</v>
      </c>
      <c r="G1057" s="78" t="s">
        <v>668</v>
      </c>
      <c r="H1057" s="261" t="s">
        <v>151</v>
      </c>
      <c r="I1057" s="262" t="s">
        <v>152</v>
      </c>
      <c r="J1057" s="263" t="s">
        <v>454</v>
      </c>
      <c r="K1057" s="72">
        <v>100</v>
      </c>
      <c r="L1057" s="73">
        <v>0</v>
      </c>
      <c r="M1057" s="74">
        <v>100</v>
      </c>
    </row>
  </sheetData>
  <phoneticPr fontId="43" type="noConversion"/>
  <conditionalFormatting sqref="I8:J941 I945:J1057">
    <cfRule type="expression" dxfId="73" priority="10">
      <formula>$H8="No"</formula>
    </cfRule>
  </conditionalFormatting>
  <conditionalFormatting sqref="D8:J938 H939:J941 H945:J1057">
    <cfRule type="expression" dxfId="72" priority="11">
      <formula>AND(#REF!,NOT(#REF!))</formula>
    </cfRule>
    <cfRule type="expression" dxfId="71" priority="12">
      <formula>#REF!=FALSE</formula>
    </cfRule>
  </conditionalFormatting>
  <conditionalFormatting sqref="B8:C938">
    <cfRule type="expression" dxfId="70" priority="8">
      <formula>AND(#REF!,NOT(#REF!))</formula>
    </cfRule>
    <cfRule type="expression" dxfId="69" priority="9">
      <formula>#REF!=FALSE</formula>
    </cfRule>
  </conditionalFormatting>
  <conditionalFormatting sqref="D939:G1057">
    <cfRule type="expression" dxfId="68" priority="6">
      <formula>AND(#REF!,NOT(#REF!))</formula>
    </cfRule>
    <cfRule type="expression" dxfId="67" priority="7">
      <formula>#REF!=FALSE</formula>
    </cfRule>
  </conditionalFormatting>
  <conditionalFormatting sqref="B939:C1057">
    <cfRule type="expression" dxfId="66" priority="4">
      <formula>AND(#REF!,NOT(#REF!))</formula>
    </cfRule>
    <cfRule type="expression" dxfId="65" priority="5">
      <formula>#REF!=FALSE</formula>
    </cfRule>
  </conditionalFormatting>
  <conditionalFormatting sqref="I942:J944">
    <cfRule type="expression" dxfId="64" priority="1">
      <formula>$H942="No"</formula>
    </cfRule>
  </conditionalFormatting>
  <conditionalFormatting sqref="H942:J944">
    <cfRule type="expression" dxfId="63" priority="2">
      <formula>AND(#REF!,NOT(#REF!))</formula>
    </cfRule>
    <cfRule type="expression" dxfId="62" priority="3">
      <formula>#REF!=FALSE</formula>
    </cfRule>
  </conditionalFormatting>
  <pageMargins left="0.7" right="0.7" top="0.75" bottom="0.75" header="0.3" footer="0.3"/>
  <pageSetup paperSize="9" orientation="portrait"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E8BCD-1A51-4A99-92C0-FF5EE3BEB2D1}">
  <sheetPr codeName="Sheet5">
    <tabColor rgb="FF0070C0"/>
    <pageSetUpPr autoPageBreaks="0"/>
  </sheetPr>
  <dimension ref="A3:Y3269"/>
  <sheetViews>
    <sheetView zoomScaleNormal="100" workbookViewId="0">
      <pane ySplit="7" topLeftCell="A8" activePane="bottomLeft" state="frozen"/>
      <selection activeCell="B1" sqref="B1"/>
      <selection pane="bottomLeft" activeCell="C2" sqref="C2"/>
    </sheetView>
  </sheetViews>
  <sheetFormatPr defaultColWidth="9" defaultRowHeight="13.5" x14ac:dyDescent="0.3"/>
  <cols>
    <col min="1" max="1" width="20.15234375" style="55" hidden="1" customWidth="1"/>
    <col min="2" max="2" width="2.84375" style="26" customWidth="1"/>
    <col min="3" max="3" width="10.765625" style="26" customWidth="1"/>
    <col min="4" max="4" width="13.84375" style="26" customWidth="1"/>
    <col min="5" max="5" width="23.61328125" style="26" customWidth="1"/>
    <col min="6" max="6" width="26.23046875" style="26" customWidth="1"/>
    <col min="7" max="7" width="14.15234375" style="26" customWidth="1"/>
    <col min="8" max="8" width="14.23046875" style="26" customWidth="1"/>
    <col min="9" max="9" width="12.15234375" style="26" customWidth="1"/>
    <col min="10" max="10" width="14.23046875" style="26" customWidth="1"/>
    <col min="11" max="11" width="29.3828125" style="81" customWidth="1"/>
    <col min="12" max="12" width="14.61328125" style="26" customWidth="1"/>
    <col min="13" max="19" width="12.23046875" style="26" customWidth="1"/>
    <col min="20" max="20" width="12" style="26" customWidth="1"/>
    <col min="21" max="21" width="14.15234375" style="26" customWidth="1"/>
    <col min="22" max="22" width="16.23046875" style="26" customWidth="1"/>
    <col min="23" max="23" width="16.3828125" style="26" customWidth="1"/>
    <col min="24" max="24" width="15.61328125" style="26" customWidth="1"/>
    <col min="25" max="25" width="20.3828125" style="26" customWidth="1"/>
    <col min="26" max="16384" width="9" style="26"/>
  </cols>
  <sheetData>
    <row r="3" spans="1:25" ht="22.5" customHeight="1" x14ac:dyDescent="0.45">
      <c r="A3" s="55" t="s">
        <v>455</v>
      </c>
      <c r="C3" s="3" t="s">
        <v>785</v>
      </c>
      <c r="E3" s="3"/>
    </row>
    <row r="4" spans="1:25" ht="15.75" customHeight="1" x14ac:dyDescent="0.3"/>
    <row r="5" spans="1:25" ht="14" x14ac:dyDescent="0.3">
      <c r="C5" s="100" t="s">
        <v>669</v>
      </c>
      <c r="D5" s="101"/>
      <c r="E5" s="101"/>
      <c r="F5" s="101"/>
      <c r="G5" s="101"/>
      <c r="H5" s="101"/>
      <c r="I5" s="101"/>
      <c r="J5" s="101"/>
      <c r="K5" s="101"/>
      <c r="L5" s="60" t="s">
        <v>670</v>
      </c>
      <c r="M5" s="60"/>
      <c r="N5" s="101"/>
      <c r="O5" s="101"/>
      <c r="P5" s="101"/>
      <c r="Q5" s="101"/>
      <c r="R5" s="101"/>
      <c r="S5" s="101"/>
      <c r="T5" s="101"/>
      <c r="U5" s="101" t="s">
        <v>671</v>
      </c>
      <c r="V5" s="101"/>
      <c r="W5" s="101"/>
      <c r="X5" s="60"/>
      <c r="Y5" s="60"/>
    </row>
    <row r="6" spans="1:25" s="1" customFormat="1" x14ac:dyDescent="0.3">
      <c r="B6" s="106"/>
      <c r="C6" s="47"/>
      <c r="D6" s="7"/>
      <c r="E6" s="7"/>
      <c r="F6" s="7"/>
      <c r="G6" s="7"/>
      <c r="H6" s="7"/>
      <c r="I6" s="7"/>
      <c r="J6" s="7"/>
      <c r="K6" s="7"/>
      <c r="L6" s="39" t="s">
        <v>301</v>
      </c>
      <c r="M6" s="47"/>
      <c r="N6" s="39" t="s">
        <v>672</v>
      </c>
      <c r="O6" s="47"/>
      <c r="P6" s="47"/>
      <c r="Q6" s="47"/>
      <c r="R6" s="47"/>
      <c r="S6" s="47"/>
      <c r="T6" s="47"/>
      <c r="U6" s="39" t="s">
        <v>662</v>
      </c>
      <c r="V6" s="23"/>
      <c r="W6" s="39" t="s">
        <v>673</v>
      </c>
      <c r="X6" s="47"/>
      <c r="Y6" s="23"/>
    </row>
    <row r="7" spans="1:25" ht="42.75" customHeight="1" x14ac:dyDescent="0.3">
      <c r="A7" s="55" t="s">
        <v>325</v>
      </c>
      <c r="C7" s="41" t="s">
        <v>3</v>
      </c>
      <c r="D7" s="42" t="s">
        <v>41</v>
      </c>
      <c r="E7" s="42" t="s">
        <v>462</v>
      </c>
      <c r="F7" s="42" t="s">
        <v>326</v>
      </c>
      <c r="G7" s="42" t="s">
        <v>463</v>
      </c>
      <c r="H7" s="42" t="s">
        <v>464</v>
      </c>
      <c r="I7" s="42" t="s">
        <v>329</v>
      </c>
      <c r="J7" s="42" t="s">
        <v>44</v>
      </c>
      <c r="K7" s="84" t="s">
        <v>465</v>
      </c>
      <c r="L7" s="41" t="s">
        <v>95</v>
      </c>
      <c r="M7" s="42" t="s">
        <v>96</v>
      </c>
      <c r="N7" s="41" t="s">
        <v>97</v>
      </c>
      <c r="O7" s="42" t="s">
        <v>98</v>
      </c>
      <c r="P7" s="42" t="s">
        <v>99</v>
      </c>
      <c r="Q7" s="42" t="s">
        <v>100</v>
      </c>
      <c r="R7" s="42" t="s">
        <v>101</v>
      </c>
      <c r="S7" s="42" t="s">
        <v>102</v>
      </c>
      <c r="T7" s="43" t="s">
        <v>103</v>
      </c>
      <c r="U7" s="42" t="s">
        <v>6476</v>
      </c>
      <c r="V7" s="42" t="s">
        <v>6477</v>
      </c>
      <c r="W7" s="42" t="s">
        <v>107</v>
      </c>
      <c r="X7" s="42" t="s">
        <v>108</v>
      </c>
      <c r="Y7" s="43" t="s">
        <v>109</v>
      </c>
    </row>
    <row r="8" spans="1:25" x14ac:dyDescent="0.3">
      <c r="A8" s="55" t="str">
        <f t="shared" ref="A8:A71" si="0">C8&amp;LOWER(LEFT(D8,2))&amp;"_"&amp;IF(LEN(TRIM(LEFT(E8,FIND(" ",E8))))=3,"0"&amp;TRIM(LEFT(E8,FIND(" ",E8))),TRIM(LEFT(E8,FIND(" ",E8))))</f>
        <v>ALec_01.1</v>
      </c>
      <c r="C8" s="90" t="s">
        <v>5</v>
      </c>
      <c r="D8" s="91" t="s">
        <v>776</v>
      </c>
      <c r="E8" s="91" t="s">
        <v>815</v>
      </c>
      <c r="F8" s="91" t="s">
        <v>816</v>
      </c>
      <c r="G8" s="91" t="s">
        <v>351</v>
      </c>
      <c r="H8" s="107" t="s">
        <v>668</v>
      </c>
      <c r="I8" s="108" t="s">
        <v>454</v>
      </c>
      <c r="J8" s="37" t="s">
        <v>897</v>
      </c>
      <c r="K8" s="37" t="s">
        <v>898</v>
      </c>
      <c r="L8" s="109" t="s">
        <v>152</v>
      </c>
      <c r="M8" s="19" t="s">
        <v>152</v>
      </c>
      <c r="N8" s="110" t="s">
        <v>151</v>
      </c>
      <c r="O8" s="111" t="s">
        <v>152</v>
      </c>
      <c r="P8" s="111" t="s">
        <v>152</v>
      </c>
      <c r="Q8" s="111" t="s">
        <v>152</v>
      </c>
      <c r="R8" s="111" t="s">
        <v>152</v>
      </c>
      <c r="S8" s="112" t="s">
        <v>152</v>
      </c>
      <c r="T8" s="113" t="s">
        <v>4938</v>
      </c>
      <c r="U8" s="109" t="s">
        <v>151</v>
      </c>
      <c r="V8" s="40" t="s">
        <v>152</v>
      </c>
      <c r="W8" s="40" t="s">
        <v>152</v>
      </c>
      <c r="X8" s="40" t="s">
        <v>152</v>
      </c>
      <c r="Y8" s="19" t="s">
        <v>152</v>
      </c>
    </row>
    <row r="9" spans="1:25" x14ac:dyDescent="0.3">
      <c r="A9" s="55" t="str">
        <f t="shared" si="0"/>
        <v>ALec_01.1</v>
      </c>
      <c r="C9" s="96" t="s">
        <v>5</v>
      </c>
      <c r="D9" s="97" t="s">
        <v>776</v>
      </c>
      <c r="E9" s="97" t="s">
        <v>815</v>
      </c>
      <c r="F9" s="97" t="s">
        <v>816</v>
      </c>
      <c r="G9" s="97" t="s">
        <v>351</v>
      </c>
      <c r="H9" s="97" t="s">
        <v>668</v>
      </c>
      <c r="I9" s="114" t="s">
        <v>454</v>
      </c>
      <c r="J9" s="37" t="s">
        <v>897</v>
      </c>
      <c r="K9" s="37" t="s">
        <v>899</v>
      </c>
      <c r="L9" s="13" t="s">
        <v>152</v>
      </c>
      <c r="M9" s="14" t="s">
        <v>152</v>
      </c>
      <c r="N9" s="93" t="s">
        <v>151</v>
      </c>
      <c r="O9" s="2" t="s">
        <v>152</v>
      </c>
      <c r="P9" s="2" t="s">
        <v>152</v>
      </c>
      <c r="Q9" s="2" t="s">
        <v>152</v>
      </c>
      <c r="R9" s="2" t="s">
        <v>152</v>
      </c>
      <c r="S9" s="14" t="s">
        <v>152</v>
      </c>
      <c r="T9" s="115" t="s">
        <v>4938</v>
      </c>
      <c r="U9" s="13" t="s">
        <v>151</v>
      </c>
      <c r="V9" s="2" t="s">
        <v>152</v>
      </c>
      <c r="W9" s="2" t="s">
        <v>152</v>
      </c>
      <c r="X9" s="2" t="s">
        <v>152</v>
      </c>
      <c r="Y9" s="14" t="s">
        <v>152</v>
      </c>
    </row>
    <row r="10" spans="1:25" x14ac:dyDescent="0.3">
      <c r="A10" s="55" t="str">
        <f t="shared" si="0"/>
        <v>ALec_01.1</v>
      </c>
      <c r="C10" s="96" t="s">
        <v>5</v>
      </c>
      <c r="D10" s="97" t="s">
        <v>776</v>
      </c>
      <c r="E10" s="97" t="s">
        <v>815</v>
      </c>
      <c r="F10" s="97" t="s">
        <v>816</v>
      </c>
      <c r="G10" s="97" t="s">
        <v>351</v>
      </c>
      <c r="H10" s="97" t="s">
        <v>668</v>
      </c>
      <c r="I10" s="114" t="s">
        <v>454</v>
      </c>
      <c r="J10" s="37" t="s">
        <v>897</v>
      </c>
      <c r="K10" s="37" t="s">
        <v>900</v>
      </c>
      <c r="L10" s="13" t="s">
        <v>151</v>
      </c>
      <c r="M10" s="14" t="s">
        <v>151</v>
      </c>
      <c r="N10" s="93" t="s">
        <v>151</v>
      </c>
      <c r="O10" s="2" t="s">
        <v>152</v>
      </c>
      <c r="P10" s="2" t="s">
        <v>152</v>
      </c>
      <c r="Q10" s="2" t="s">
        <v>152</v>
      </c>
      <c r="R10" s="2" t="s">
        <v>152</v>
      </c>
      <c r="S10" s="14" t="s">
        <v>152</v>
      </c>
      <c r="T10" s="115" t="s">
        <v>4939</v>
      </c>
      <c r="U10" s="13" t="s">
        <v>151</v>
      </c>
      <c r="V10" s="2" t="s">
        <v>152</v>
      </c>
      <c r="W10" s="2" t="s">
        <v>152</v>
      </c>
      <c r="X10" s="2" t="s">
        <v>152</v>
      </c>
      <c r="Y10" s="14" t="s">
        <v>152</v>
      </c>
    </row>
    <row r="11" spans="1:25" x14ac:dyDescent="0.3">
      <c r="A11" s="55" t="str">
        <f t="shared" si="0"/>
        <v>ALec_01.2</v>
      </c>
      <c r="C11" s="96" t="s">
        <v>5</v>
      </c>
      <c r="D11" s="97" t="s">
        <v>776</v>
      </c>
      <c r="E11" s="97" t="s">
        <v>817</v>
      </c>
      <c r="F11" s="97" t="s">
        <v>818</v>
      </c>
      <c r="G11" s="97" t="s">
        <v>351</v>
      </c>
      <c r="H11" s="97" t="s">
        <v>668</v>
      </c>
      <c r="I11" s="114" t="s">
        <v>454</v>
      </c>
      <c r="J11" s="37" t="s">
        <v>897</v>
      </c>
      <c r="K11" s="37" t="s">
        <v>115</v>
      </c>
      <c r="L11" s="13" t="s">
        <v>152</v>
      </c>
      <c r="M11" s="14" t="s">
        <v>152</v>
      </c>
      <c r="N11" s="93" t="s">
        <v>151</v>
      </c>
      <c r="O11" s="2" t="s">
        <v>152</v>
      </c>
      <c r="P11" s="2" t="s">
        <v>152</v>
      </c>
      <c r="Q11" s="2" t="s">
        <v>152</v>
      </c>
      <c r="R11" s="2" t="s">
        <v>152</v>
      </c>
      <c r="S11" s="14" t="s">
        <v>152</v>
      </c>
      <c r="T11" s="115" t="s">
        <v>4938</v>
      </c>
      <c r="U11" s="13" t="s">
        <v>151</v>
      </c>
      <c r="V11" s="2" t="s">
        <v>152</v>
      </c>
      <c r="W11" s="2" t="s">
        <v>152</v>
      </c>
      <c r="X11" s="2" t="s">
        <v>152</v>
      </c>
      <c r="Y11" s="14" t="s">
        <v>152</v>
      </c>
    </row>
    <row r="12" spans="1:25" x14ac:dyDescent="0.3">
      <c r="A12" s="55" t="str">
        <f t="shared" si="0"/>
        <v>ALec_01.2</v>
      </c>
      <c r="C12" s="96" t="s">
        <v>5</v>
      </c>
      <c r="D12" s="97" t="s">
        <v>776</v>
      </c>
      <c r="E12" s="97" t="s">
        <v>817</v>
      </c>
      <c r="F12" s="97" t="s">
        <v>818</v>
      </c>
      <c r="G12" s="97" t="s">
        <v>351</v>
      </c>
      <c r="H12" s="97" t="s">
        <v>668</v>
      </c>
      <c r="I12" s="114" t="s">
        <v>454</v>
      </c>
      <c r="J12" s="37" t="s">
        <v>897</v>
      </c>
      <c r="K12" s="37" t="s">
        <v>901</v>
      </c>
      <c r="L12" s="13" t="s">
        <v>152</v>
      </c>
      <c r="M12" s="14" t="s">
        <v>152</v>
      </c>
      <c r="N12" s="93" t="s">
        <v>151</v>
      </c>
      <c r="O12" s="2" t="s">
        <v>152</v>
      </c>
      <c r="P12" s="2" t="s">
        <v>152</v>
      </c>
      <c r="Q12" s="2" t="s">
        <v>152</v>
      </c>
      <c r="R12" s="2" t="s">
        <v>152</v>
      </c>
      <c r="S12" s="14" t="s">
        <v>152</v>
      </c>
      <c r="T12" s="115" t="s">
        <v>4939</v>
      </c>
      <c r="U12" s="13" t="s">
        <v>151</v>
      </c>
      <c r="V12" s="2" t="s">
        <v>152</v>
      </c>
      <c r="W12" s="2" t="s">
        <v>152</v>
      </c>
      <c r="X12" s="2" t="s">
        <v>152</v>
      </c>
      <c r="Y12" s="14" t="s">
        <v>152</v>
      </c>
    </row>
    <row r="13" spans="1:25" x14ac:dyDescent="0.3">
      <c r="A13" s="55" t="str">
        <f t="shared" si="0"/>
        <v>ALec_01.2</v>
      </c>
      <c r="C13" s="96" t="s">
        <v>5</v>
      </c>
      <c r="D13" s="97" t="s">
        <v>776</v>
      </c>
      <c r="E13" s="97" t="s">
        <v>817</v>
      </c>
      <c r="F13" s="97" t="s">
        <v>818</v>
      </c>
      <c r="G13" s="97" t="s">
        <v>351</v>
      </c>
      <c r="H13" s="97" t="s">
        <v>668</v>
      </c>
      <c r="I13" s="114" t="s">
        <v>454</v>
      </c>
      <c r="J13" s="37" t="s">
        <v>902</v>
      </c>
      <c r="K13" s="37" t="s">
        <v>903</v>
      </c>
      <c r="L13" s="13" t="s">
        <v>152</v>
      </c>
      <c r="M13" s="14" t="s">
        <v>152</v>
      </c>
      <c r="N13" s="93" t="s">
        <v>151</v>
      </c>
      <c r="O13" s="2" t="s">
        <v>152</v>
      </c>
      <c r="P13" s="2" t="s">
        <v>152</v>
      </c>
      <c r="Q13" s="2" t="s">
        <v>152</v>
      </c>
      <c r="R13" s="2" t="s">
        <v>152</v>
      </c>
      <c r="S13" s="14" t="s">
        <v>152</v>
      </c>
      <c r="T13" s="115" t="s">
        <v>4938</v>
      </c>
      <c r="U13" s="13" t="s">
        <v>151</v>
      </c>
      <c r="V13" s="2" t="s">
        <v>152</v>
      </c>
      <c r="W13" s="2" t="s">
        <v>152</v>
      </c>
      <c r="X13" s="2" t="s">
        <v>152</v>
      </c>
      <c r="Y13" s="14" t="s">
        <v>152</v>
      </c>
    </row>
    <row r="14" spans="1:25" x14ac:dyDescent="0.3">
      <c r="A14" s="55" t="str">
        <f t="shared" si="0"/>
        <v>ALec_01.3</v>
      </c>
      <c r="C14" s="96" t="s">
        <v>5</v>
      </c>
      <c r="D14" s="97" t="s">
        <v>776</v>
      </c>
      <c r="E14" s="97" t="s">
        <v>819</v>
      </c>
      <c r="F14" s="97" t="s">
        <v>820</v>
      </c>
      <c r="G14" s="97" t="s">
        <v>351</v>
      </c>
      <c r="H14" s="97" t="s">
        <v>668</v>
      </c>
      <c r="I14" s="114" t="s">
        <v>454</v>
      </c>
      <c r="J14" s="37" t="s">
        <v>904</v>
      </c>
      <c r="K14" s="37" t="s">
        <v>905</v>
      </c>
      <c r="L14" s="13" t="s">
        <v>151</v>
      </c>
      <c r="M14" s="14" t="s">
        <v>151</v>
      </c>
      <c r="N14" s="93" t="s">
        <v>151</v>
      </c>
      <c r="O14" s="2" t="s">
        <v>151</v>
      </c>
      <c r="P14" s="2" t="s">
        <v>152</v>
      </c>
      <c r="Q14" s="2" t="s">
        <v>152</v>
      </c>
      <c r="R14" s="2" t="s">
        <v>152</v>
      </c>
      <c r="S14" s="14" t="s">
        <v>152</v>
      </c>
      <c r="T14" s="115" t="s">
        <v>4938</v>
      </c>
      <c r="U14" s="13" t="s">
        <v>151</v>
      </c>
      <c r="V14" s="2" t="s">
        <v>152</v>
      </c>
      <c r="W14" s="2" t="s">
        <v>151</v>
      </c>
      <c r="X14" s="2" t="s">
        <v>152</v>
      </c>
      <c r="Y14" s="14" t="s">
        <v>152</v>
      </c>
    </row>
    <row r="15" spans="1:25" x14ac:dyDescent="0.3">
      <c r="A15" s="55" t="str">
        <f t="shared" si="0"/>
        <v>ALec_02.1</v>
      </c>
      <c r="C15" s="96" t="s">
        <v>5</v>
      </c>
      <c r="D15" s="97" t="s">
        <v>776</v>
      </c>
      <c r="E15" s="97" t="s">
        <v>823</v>
      </c>
      <c r="F15" s="97" t="s">
        <v>824</v>
      </c>
      <c r="G15" s="97" t="s">
        <v>351</v>
      </c>
      <c r="H15" s="97" t="s">
        <v>668</v>
      </c>
      <c r="I15" s="114" t="s">
        <v>454</v>
      </c>
      <c r="J15" s="37" t="s">
        <v>897</v>
      </c>
      <c r="K15" s="37" t="s">
        <v>908</v>
      </c>
      <c r="L15" s="13" t="s">
        <v>152</v>
      </c>
      <c r="M15" s="14" t="s">
        <v>152</v>
      </c>
      <c r="N15" s="93" t="s">
        <v>151</v>
      </c>
      <c r="O15" s="2" t="s">
        <v>152</v>
      </c>
      <c r="P15" s="2" t="s">
        <v>152</v>
      </c>
      <c r="Q15" s="2" t="s">
        <v>152</v>
      </c>
      <c r="R15" s="2" t="s">
        <v>152</v>
      </c>
      <c r="S15" s="14" t="s">
        <v>152</v>
      </c>
      <c r="T15" s="115" t="s">
        <v>4938</v>
      </c>
      <c r="U15" s="13" t="s">
        <v>151</v>
      </c>
      <c r="V15" s="2" t="s">
        <v>152</v>
      </c>
      <c r="W15" s="2" t="s">
        <v>152</v>
      </c>
      <c r="X15" s="2" t="s">
        <v>152</v>
      </c>
      <c r="Y15" s="14" t="s">
        <v>152</v>
      </c>
    </row>
    <row r="16" spans="1:25" x14ac:dyDescent="0.3">
      <c r="A16" s="55" t="str">
        <f t="shared" si="0"/>
        <v>ALec_02.1</v>
      </c>
      <c r="C16" s="96" t="s">
        <v>5</v>
      </c>
      <c r="D16" s="97" t="s">
        <v>776</v>
      </c>
      <c r="E16" s="97" t="s">
        <v>823</v>
      </c>
      <c r="F16" s="97" t="s">
        <v>824</v>
      </c>
      <c r="G16" s="97" t="s">
        <v>351</v>
      </c>
      <c r="H16" s="91" t="s">
        <v>668</v>
      </c>
      <c r="I16" s="116" t="s">
        <v>454</v>
      </c>
      <c r="J16" s="37" t="s">
        <v>897</v>
      </c>
      <c r="K16" s="37" t="s">
        <v>909</v>
      </c>
      <c r="L16" s="13" t="s">
        <v>151</v>
      </c>
      <c r="M16" s="14" t="s">
        <v>151</v>
      </c>
      <c r="N16" s="93" t="s">
        <v>151</v>
      </c>
      <c r="O16" s="2" t="s">
        <v>152</v>
      </c>
      <c r="P16" s="2" t="s">
        <v>152</v>
      </c>
      <c r="Q16" s="2" t="s">
        <v>152</v>
      </c>
      <c r="R16" s="2" t="s">
        <v>152</v>
      </c>
      <c r="S16" s="14" t="s">
        <v>152</v>
      </c>
      <c r="T16" s="115" t="s">
        <v>4939</v>
      </c>
      <c r="U16" s="13" t="s">
        <v>151</v>
      </c>
      <c r="V16" s="2" t="s">
        <v>152</v>
      </c>
      <c r="W16" s="2" t="s">
        <v>152</v>
      </c>
      <c r="X16" s="2" t="s">
        <v>152</v>
      </c>
      <c r="Y16" s="14" t="s">
        <v>152</v>
      </c>
    </row>
    <row r="17" spans="1:25" x14ac:dyDescent="0.3">
      <c r="A17" s="55" t="str">
        <f t="shared" si="0"/>
        <v>ALec_02.2</v>
      </c>
      <c r="C17" s="96" t="s">
        <v>5</v>
      </c>
      <c r="D17" s="97" t="s">
        <v>776</v>
      </c>
      <c r="E17" s="97" t="s">
        <v>825</v>
      </c>
      <c r="F17" s="97" t="s">
        <v>826</v>
      </c>
      <c r="G17" s="97" t="s">
        <v>351</v>
      </c>
      <c r="H17" s="97" t="s">
        <v>668</v>
      </c>
      <c r="I17" s="114" t="s">
        <v>454</v>
      </c>
      <c r="J17" s="37" t="s">
        <v>897</v>
      </c>
      <c r="K17" s="37" t="s">
        <v>910</v>
      </c>
      <c r="L17" s="13" t="s">
        <v>151</v>
      </c>
      <c r="M17" s="14" t="s">
        <v>151</v>
      </c>
      <c r="N17" s="93" t="s">
        <v>152</v>
      </c>
      <c r="O17" s="2" t="s">
        <v>151</v>
      </c>
      <c r="P17" s="2" t="s">
        <v>152</v>
      </c>
      <c r="Q17" s="2" t="s">
        <v>152</v>
      </c>
      <c r="R17" s="2" t="s">
        <v>152</v>
      </c>
      <c r="S17" s="14" t="s">
        <v>152</v>
      </c>
      <c r="T17" s="115" t="s">
        <v>4939</v>
      </c>
      <c r="U17" s="13" t="s">
        <v>152</v>
      </c>
      <c r="V17" s="2" t="s">
        <v>152</v>
      </c>
      <c r="W17" s="2" t="s">
        <v>151</v>
      </c>
      <c r="X17" s="2" t="s">
        <v>152</v>
      </c>
      <c r="Y17" s="14" t="s">
        <v>152</v>
      </c>
    </row>
    <row r="18" spans="1:25" x14ac:dyDescent="0.3">
      <c r="A18" s="55" t="str">
        <f t="shared" si="0"/>
        <v>ALec_02.3</v>
      </c>
      <c r="C18" s="96" t="s">
        <v>5</v>
      </c>
      <c r="D18" s="97" t="s">
        <v>776</v>
      </c>
      <c r="E18" s="97" t="s">
        <v>827</v>
      </c>
      <c r="F18" s="97" t="s">
        <v>828</v>
      </c>
      <c r="G18" s="97" t="s">
        <v>351</v>
      </c>
      <c r="H18" s="97" t="s">
        <v>668</v>
      </c>
      <c r="I18" s="114" t="s">
        <v>454</v>
      </c>
      <c r="J18" s="37" t="s">
        <v>897</v>
      </c>
      <c r="K18" s="37" t="s">
        <v>911</v>
      </c>
      <c r="L18" s="13" t="s">
        <v>151</v>
      </c>
      <c r="M18" s="14" t="s">
        <v>151</v>
      </c>
      <c r="N18" s="93" t="s">
        <v>152</v>
      </c>
      <c r="O18" s="2" t="s">
        <v>152</v>
      </c>
      <c r="P18" s="2" t="s">
        <v>152</v>
      </c>
      <c r="Q18" s="2" t="s">
        <v>152</v>
      </c>
      <c r="R18" s="2" t="s">
        <v>152</v>
      </c>
      <c r="S18" s="14" t="s">
        <v>152</v>
      </c>
      <c r="T18" s="115" t="s">
        <v>4939</v>
      </c>
      <c r="U18" s="13" t="s">
        <v>152</v>
      </c>
      <c r="V18" s="2" t="s">
        <v>152</v>
      </c>
      <c r="W18" s="2" t="s">
        <v>152</v>
      </c>
      <c r="X18" s="2" t="s">
        <v>152</v>
      </c>
      <c r="Y18" s="14" t="s">
        <v>152</v>
      </c>
    </row>
    <row r="19" spans="1:25" x14ac:dyDescent="0.3">
      <c r="A19" s="55" t="str">
        <f t="shared" si="0"/>
        <v>ALec_03.1</v>
      </c>
      <c r="C19" s="96" t="s">
        <v>5</v>
      </c>
      <c r="D19" s="97" t="s">
        <v>776</v>
      </c>
      <c r="E19" s="97" t="s">
        <v>829</v>
      </c>
      <c r="F19" s="97" t="s">
        <v>830</v>
      </c>
      <c r="G19" s="97" t="s">
        <v>351</v>
      </c>
      <c r="H19" s="97" t="s">
        <v>668</v>
      </c>
      <c r="I19" s="114" t="s">
        <v>454</v>
      </c>
      <c r="J19" s="37" t="s">
        <v>912</v>
      </c>
      <c r="K19" s="37" t="s">
        <v>469</v>
      </c>
      <c r="L19" s="13" t="s">
        <v>151</v>
      </c>
      <c r="M19" s="14" t="s">
        <v>152</v>
      </c>
      <c r="N19" s="93" t="s">
        <v>151</v>
      </c>
      <c r="O19" s="2" t="s">
        <v>152</v>
      </c>
      <c r="P19" s="2" t="s">
        <v>152</v>
      </c>
      <c r="Q19" s="2" t="s">
        <v>152</v>
      </c>
      <c r="R19" s="2" t="s">
        <v>152</v>
      </c>
      <c r="S19" s="14" t="s">
        <v>152</v>
      </c>
      <c r="T19" s="115"/>
      <c r="U19" s="13" t="s">
        <v>151</v>
      </c>
      <c r="V19" s="2" t="s">
        <v>152</v>
      </c>
      <c r="W19" s="2" t="s">
        <v>152</v>
      </c>
      <c r="X19" s="2" t="s">
        <v>152</v>
      </c>
      <c r="Y19" s="14" t="s">
        <v>152</v>
      </c>
    </row>
    <row r="20" spans="1:25" x14ac:dyDescent="0.3">
      <c r="A20" s="55" t="str">
        <f t="shared" si="0"/>
        <v>ALec_03.1</v>
      </c>
      <c r="C20" s="96" t="s">
        <v>5</v>
      </c>
      <c r="D20" s="97" t="s">
        <v>776</v>
      </c>
      <c r="E20" s="97" t="s">
        <v>829</v>
      </c>
      <c r="F20" s="97" t="s">
        <v>830</v>
      </c>
      <c r="G20" s="97" t="s">
        <v>351</v>
      </c>
      <c r="H20" s="97" t="s">
        <v>668</v>
      </c>
      <c r="I20" s="114" t="s">
        <v>454</v>
      </c>
      <c r="J20" s="37" t="s">
        <v>912</v>
      </c>
      <c r="K20" s="37" t="s">
        <v>913</v>
      </c>
      <c r="L20" s="13" t="s">
        <v>152</v>
      </c>
      <c r="M20" s="14" t="s">
        <v>152</v>
      </c>
      <c r="N20" s="93" t="s">
        <v>151</v>
      </c>
      <c r="O20" s="2" t="s">
        <v>152</v>
      </c>
      <c r="P20" s="2" t="s">
        <v>152</v>
      </c>
      <c r="Q20" s="2" t="s">
        <v>152</v>
      </c>
      <c r="R20" s="2" t="s">
        <v>152</v>
      </c>
      <c r="S20" s="14" t="s">
        <v>152</v>
      </c>
      <c r="T20" s="115" t="s">
        <v>4938</v>
      </c>
      <c r="U20" s="13" t="s">
        <v>151</v>
      </c>
      <c r="V20" s="2" t="s">
        <v>152</v>
      </c>
      <c r="W20" s="2" t="s">
        <v>152</v>
      </c>
      <c r="X20" s="2" t="s">
        <v>152</v>
      </c>
      <c r="Y20" s="14" t="s">
        <v>152</v>
      </c>
    </row>
    <row r="21" spans="1:25" x14ac:dyDescent="0.3">
      <c r="A21" s="55" t="str">
        <f t="shared" si="0"/>
        <v>ALec_03.2</v>
      </c>
      <c r="C21" s="96" t="s">
        <v>5</v>
      </c>
      <c r="D21" s="97" t="s">
        <v>776</v>
      </c>
      <c r="E21" s="97" t="s">
        <v>831</v>
      </c>
      <c r="F21" s="97" t="s">
        <v>832</v>
      </c>
      <c r="G21" s="97" t="s">
        <v>351</v>
      </c>
      <c r="H21" s="97" t="s">
        <v>668</v>
      </c>
      <c r="I21" s="114" t="s">
        <v>454</v>
      </c>
      <c r="J21" s="37" t="s">
        <v>912</v>
      </c>
      <c r="K21" s="37" t="s">
        <v>265</v>
      </c>
      <c r="L21" s="13" t="s">
        <v>152</v>
      </c>
      <c r="M21" s="14" t="s">
        <v>152</v>
      </c>
      <c r="N21" s="93" t="s">
        <v>151</v>
      </c>
      <c r="O21" s="2" t="s">
        <v>152</v>
      </c>
      <c r="P21" s="2" t="s">
        <v>152</v>
      </c>
      <c r="Q21" s="2" t="s">
        <v>152</v>
      </c>
      <c r="R21" s="2" t="s">
        <v>152</v>
      </c>
      <c r="S21" s="14" t="s">
        <v>152</v>
      </c>
      <c r="T21" s="115" t="s">
        <v>4938</v>
      </c>
      <c r="U21" s="13" t="s">
        <v>151</v>
      </c>
      <c r="V21" s="2" t="s">
        <v>152</v>
      </c>
      <c r="W21" s="2" t="s">
        <v>152</v>
      </c>
      <c r="X21" s="2" t="s">
        <v>152</v>
      </c>
      <c r="Y21" s="14" t="s">
        <v>152</v>
      </c>
    </row>
    <row r="22" spans="1:25" x14ac:dyDescent="0.3">
      <c r="A22" s="55" t="str">
        <f t="shared" si="0"/>
        <v>ALec_03.3</v>
      </c>
      <c r="C22" s="96" t="s">
        <v>5</v>
      </c>
      <c r="D22" s="97" t="s">
        <v>776</v>
      </c>
      <c r="E22" s="97" t="s">
        <v>833</v>
      </c>
      <c r="F22" s="97" t="s">
        <v>834</v>
      </c>
      <c r="G22" s="97" t="s">
        <v>351</v>
      </c>
      <c r="H22" s="97" t="s">
        <v>668</v>
      </c>
      <c r="I22" s="114" t="s">
        <v>454</v>
      </c>
      <c r="J22" s="37" t="s">
        <v>904</v>
      </c>
      <c r="K22" s="37" t="s">
        <v>914</v>
      </c>
      <c r="L22" s="13" t="s">
        <v>152</v>
      </c>
      <c r="M22" s="14" t="s">
        <v>152</v>
      </c>
      <c r="N22" s="93" t="s">
        <v>151</v>
      </c>
      <c r="O22" s="2" t="s">
        <v>152</v>
      </c>
      <c r="P22" s="2" t="s">
        <v>151</v>
      </c>
      <c r="Q22" s="2" t="s">
        <v>151</v>
      </c>
      <c r="R22" s="2" t="s">
        <v>152</v>
      </c>
      <c r="S22" s="14" t="s">
        <v>152</v>
      </c>
      <c r="T22" s="115"/>
      <c r="U22" s="13" t="s">
        <v>151</v>
      </c>
      <c r="V22" s="2" t="s">
        <v>152</v>
      </c>
      <c r="W22" s="2" t="s">
        <v>152</v>
      </c>
      <c r="X22" s="2" t="s">
        <v>152</v>
      </c>
      <c r="Y22" s="14" t="s">
        <v>152</v>
      </c>
    </row>
    <row r="23" spans="1:25" x14ac:dyDescent="0.3">
      <c r="A23" s="55" t="str">
        <f t="shared" si="0"/>
        <v>ALec_03.3</v>
      </c>
      <c r="C23" s="96" t="s">
        <v>5</v>
      </c>
      <c r="D23" s="97" t="s">
        <v>776</v>
      </c>
      <c r="E23" s="97" t="s">
        <v>833</v>
      </c>
      <c r="F23" s="97" t="s">
        <v>834</v>
      </c>
      <c r="G23" s="97" t="s">
        <v>351</v>
      </c>
      <c r="H23" s="97" t="s">
        <v>668</v>
      </c>
      <c r="I23" s="114" t="s">
        <v>454</v>
      </c>
      <c r="J23" s="37" t="s">
        <v>897</v>
      </c>
      <c r="K23" s="37" t="s">
        <v>915</v>
      </c>
      <c r="L23" s="13" t="s">
        <v>151</v>
      </c>
      <c r="M23" s="14" t="s">
        <v>152</v>
      </c>
      <c r="N23" s="93" t="s">
        <v>151</v>
      </c>
      <c r="O23" s="2" t="s">
        <v>152</v>
      </c>
      <c r="P23" s="2" t="s">
        <v>151</v>
      </c>
      <c r="Q23" s="2" t="s">
        <v>151</v>
      </c>
      <c r="R23" s="2" t="s">
        <v>152</v>
      </c>
      <c r="S23" s="14" t="s">
        <v>152</v>
      </c>
      <c r="T23" s="115"/>
      <c r="U23" s="13" t="s">
        <v>151</v>
      </c>
      <c r="V23" s="2" t="s">
        <v>152</v>
      </c>
      <c r="W23" s="2" t="s">
        <v>152</v>
      </c>
      <c r="X23" s="2" t="s">
        <v>152</v>
      </c>
      <c r="Y23" s="14" t="s">
        <v>152</v>
      </c>
    </row>
    <row r="24" spans="1:25" x14ac:dyDescent="0.3">
      <c r="A24" s="55" t="str">
        <f t="shared" si="0"/>
        <v>ALec_03.3</v>
      </c>
      <c r="C24" s="96" t="s">
        <v>5</v>
      </c>
      <c r="D24" s="97" t="s">
        <v>776</v>
      </c>
      <c r="E24" s="97" t="s">
        <v>833</v>
      </c>
      <c r="F24" s="97" t="s">
        <v>834</v>
      </c>
      <c r="G24" s="97" t="s">
        <v>351</v>
      </c>
      <c r="H24" s="91" t="s">
        <v>668</v>
      </c>
      <c r="I24" s="116" t="s">
        <v>454</v>
      </c>
      <c r="J24" s="37" t="s">
        <v>904</v>
      </c>
      <c r="K24" s="37" t="s">
        <v>916</v>
      </c>
      <c r="L24" s="13" t="s">
        <v>152</v>
      </c>
      <c r="M24" s="14" t="s">
        <v>152</v>
      </c>
      <c r="N24" s="93" t="s">
        <v>151</v>
      </c>
      <c r="O24" s="2" t="s">
        <v>152</v>
      </c>
      <c r="P24" s="2" t="s">
        <v>152</v>
      </c>
      <c r="Q24" s="2" t="s">
        <v>152</v>
      </c>
      <c r="R24" s="2" t="s">
        <v>152</v>
      </c>
      <c r="S24" s="14" t="s">
        <v>152</v>
      </c>
      <c r="T24" s="115" t="s">
        <v>4938</v>
      </c>
      <c r="U24" s="13" t="s">
        <v>151</v>
      </c>
      <c r="V24" s="2" t="s">
        <v>152</v>
      </c>
      <c r="W24" s="2" t="s">
        <v>152</v>
      </c>
      <c r="X24" s="2" t="s">
        <v>152</v>
      </c>
      <c r="Y24" s="14" t="s">
        <v>152</v>
      </c>
    </row>
    <row r="25" spans="1:25" x14ac:dyDescent="0.3">
      <c r="A25" s="55" t="str">
        <f t="shared" si="0"/>
        <v>ALhe_01.1</v>
      </c>
      <c r="C25" s="96" t="s">
        <v>5</v>
      </c>
      <c r="D25" s="97" t="s">
        <v>835</v>
      </c>
      <c r="E25" s="97" t="s">
        <v>836</v>
      </c>
      <c r="F25" s="97" t="s">
        <v>837</v>
      </c>
      <c r="G25" s="97" t="s">
        <v>344</v>
      </c>
      <c r="H25" s="97" t="s">
        <v>668</v>
      </c>
      <c r="I25" s="114" t="s">
        <v>52</v>
      </c>
      <c r="J25" s="37" t="s">
        <v>253</v>
      </c>
      <c r="K25" s="37" t="s">
        <v>917</v>
      </c>
      <c r="L25" s="13" t="s">
        <v>152</v>
      </c>
      <c r="M25" s="14" t="s">
        <v>152</v>
      </c>
      <c r="N25" s="93" t="s">
        <v>152</v>
      </c>
      <c r="O25" s="2" t="s">
        <v>152</v>
      </c>
      <c r="P25" s="2" t="s">
        <v>151</v>
      </c>
      <c r="Q25" s="2" t="s">
        <v>151</v>
      </c>
      <c r="R25" s="2" t="s">
        <v>152</v>
      </c>
      <c r="S25" s="14" t="s">
        <v>152</v>
      </c>
      <c r="T25" s="115" t="s">
        <v>4940</v>
      </c>
      <c r="U25" s="13"/>
      <c r="V25" s="2"/>
      <c r="W25" s="2"/>
      <c r="X25" s="2"/>
      <c r="Y25" s="14"/>
    </row>
    <row r="26" spans="1:25" x14ac:dyDescent="0.3">
      <c r="A26" s="55" t="str">
        <f t="shared" si="0"/>
        <v>ALhe_01.1</v>
      </c>
      <c r="C26" s="96" t="s">
        <v>5</v>
      </c>
      <c r="D26" s="97" t="s">
        <v>835</v>
      </c>
      <c r="E26" s="97" t="s">
        <v>836</v>
      </c>
      <c r="F26" s="97" t="s">
        <v>837</v>
      </c>
      <c r="G26" s="97" t="s">
        <v>344</v>
      </c>
      <c r="H26" s="97" t="s">
        <v>668</v>
      </c>
      <c r="I26" s="114" t="s">
        <v>52</v>
      </c>
      <c r="J26" s="37" t="s">
        <v>918</v>
      </c>
      <c r="K26" s="37" t="s">
        <v>919</v>
      </c>
      <c r="L26" s="13" t="s">
        <v>152</v>
      </c>
      <c r="M26" s="14" t="s">
        <v>152</v>
      </c>
      <c r="N26" s="93" t="s">
        <v>152</v>
      </c>
      <c r="O26" s="2" t="s">
        <v>152</v>
      </c>
      <c r="P26" s="2" t="s">
        <v>151</v>
      </c>
      <c r="Q26" s="2" t="s">
        <v>151</v>
      </c>
      <c r="R26" s="2" t="s">
        <v>152</v>
      </c>
      <c r="S26" s="14" t="s">
        <v>152</v>
      </c>
      <c r="T26" s="115" t="s">
        <v>4940</v>
      </c>
      <c r="U26" s="13"/>
      <c r="V26" s="2"/>
      <c r="W26" s="2"/>
      <c r="X26" s="2"/>
      <c r="Y26" s="14"/>
    </row>
    <row r="27" spans="1:25" x14ac:dyDescent="0.3">
      <c r="A27" s="55" t="str">
        <f t="shared" si="0"/>
        <v>ALhe_01.1</v>
      </c>
      <c r="C27" s="96" t="s">
        <v>5</v>
      </c>
      <c r="D27" s="97" t="s">
        <v>835</v>
      </c>
      <c r="E27" s="97" t="s">
        <v>836</v>
      </c>
      <c r="F27" s="97" t="s">
        <v>837</v>
      </c>
      <c r="G27" s="97" t="s">
        <v>344</v>
      </c>
      <c r="H27" s="97" t="s">
        <v>668</v>
      </c>
      <c r="I27" s="114" t="s">
        <v>52</v>
      </c>
      <c r="J27" s="37" t="s">
        <v>920</v>
      </c>
      <c r="K27" s="37" t="s">
        <v>921</v>
      </c>
      <c r="L27" s="13" t="s">
        <v>152</v>
      </c>
      <c r="M27" s="14" t="s">
        <v>152</v>
      </c>
      <c r="N27" s="93" t="s">
        <v>152</v>
      </c>
      <c r="O27" s="2" t="s">
        <v>152</v>
      </c>
      <c r="P27" s="2" t="s">
        <v>151</v>
      </c>
      <c r="Q27" s="2" t="s">
        <v>151</v>
      </c>
      <c r="R27" s="2" t="s">
        <v>152</v>
      </c>
      <c r="S27" s="14" t="s">
        <v>152</v>
      </c>
      <c r="T27" s="115" t="s">
        <v>4940</v>
      </c>
      <c r="U27" s="13"/>
      <c r="V27" s="2"/>
      <c r="W27" s="2"/>
      <c r="X27" s="2"/>
      <c r="Y27" s="14"/>
    </row>
    <row r="28" spans="1:25" x14ac:dyDescent="0.3">
      <c r="A28" s="55" t="str">
        <f t="shared" si="0"/>
        <v>ALhe_01.1</v>
      </c>
      <c r="C28" s="96" t="s">
        <v>5</v>
      </c>
      <c r="D28" s="97" t="s">
        <v>835</v>
      </c>
      <c r="E28" s="97" t="s">
        <v>836</v>
      </c>
      <c r="F28" s="97" t="s">
        <v>837</v>
      </c>
      <c r="G28" s="97" t="s">
        <v>344</v>
      </c>
      <c r="H28" s="97" t="s">
        <v>668</v>
      </c>
      <c r="I28" s="114" t="s">
        <v>52</v>
      </c>
      <c r="J28" s="37" t="s">
        <v>922</v>
      </c>
      <c r="K28" s="37" t="s">
        <v>923</v>
      </c>
      <c r="L28" s="13" t="s">
        <v>152</v>
      </c>
      <c r="M28" s="14" t="s">
        <v>152</v>
      </c>
      <c r="N28" s="93" t="s">
        <v>152</v>
      </c>
      <c r="O28" s="2" t="s">
        <v>152</v>
      </c>
      <c r="P28" s="2" t="s">
        <v>151</v>
      </c>
      <c r="Q28" s="2" t="s">
        <v>151</v>
      </c>
      <c r="R28" s="2" t="s">
        <v>152</v>
      </c>
      <c r="S28" s="14" t="s">
        <v>152</v>
      </c>
      <c r="T28" s="115" t="s">
        <v>4940</v>
      </c>
      <c r="U28" s="13"/>
      <c r="V28" s="2"/>
      <c r="W28" s="2"/>
      <c r="X28" s="2"/>
      <c r="Y28" s="14"/>
    </row>
    <row r="29" spans="1:25" x14ac:dyDescent="0.3">
      <c r="A29" s="55" t="str">
        <f t="shared" si="0"/>
        <v>ALhe_01.1</v>
      </c>
      <c r="C29" s="96" t="s">
        <v>5</v>
      </c>
      <c r="D29" s="97" t="s">
        <v>835</v>
      </c>
      <c r="E29" s="97" t="s">
        <v>836</v>
      </c>
      <c r="F29" s="97" t="s">
        <v>837</v>
      </c>
      <c r="G29" s="97" t="s">
        <v>344</v>
      </c>
      <c r="H29" s="97" t="s">
        <v>668</v>
      </c>
      <c r="I29" s="114" t="s">
        <v>52</v>
      </c>
      <c r="J29" s="37" t="s">
        <v>924</v>
      </c>
      <c r="K29" s="37" t="s">
        <v>925</v>
      </c>
      <c r="L29" s="13" t="s">
        <v>152</v>
      </c>
      <c r="M29" s="14" t="s">
        <v>152</v>
      </c>
      <c r="N29" s="93" t="s">
        <v>152</v>
      </c>
      <c r="O29" s="2" t="s">
        <v>152</v>
      </c>
      <c r="P29" s="2" t="s">
        <v>151</v>
      </c>
      <c r="Q29" s="2" t="s">
        <v>151</v>
      </c>
      <c r="R29" s="2" t="s">
        <v>152</v>
      </c>
      <c r="S29" s="14" t="s">
        <v>152</v>
      </c>
      <c r="T29" s="115" t="s">
        <v>4940</v>
      </c>
      <c r="U29" s="13"/>
      <c r="V29" s="2"/>
      <c r="W29" s="2"/>
      <c r="X29" s="2"/>
      <c r="Y29" s="14"/>
    </row>
    <row r="30" spans="1:25" x14ac:dyDescent="0.3">
      <c r="A30" s="55" t="str">
        <f t="shared" si="0"/>
        <v>ALhe_01.2</v>
      </c>
      <c r="C30" s="96" t="s">
        <v>5</v>
      </c>
      <c r="D30" s="97" t="s">
        <v>835</v>
      </c>
      <c r="E30" s="97" t="s">
        <v>838</v>
      </c>
      <c r="F30" s="97" t="s">
        <v>839</v>
      </c>
      <c r="G30" s="97" t="s">
        <v>344</v>
      </c>
      <c r="H30" s="97" t="s">
        <v>668</v>
      </c>
      <c r="I30" s="114" t="s">
        <v>52</v>
      </c>
      <c r="J30" s="37" t="s">
        <v>918</v>
      </c>
      <c r="K30" s="37" t="s">
        <v>926</v>
      </c>
      <c r="L30" s="13" t="s">
        <v>152</v>
      </c>
      <c r="M30" s="14" t="s">
        <v>152</v>
      </c>
      <c r="N30" s="93" t="s">
        <v>152</v>
      </c>
      <c r="O30" s="2" t="s">
        <v>152</v>
      </c>
      <c r="P30" s="2" t="s">
        <v>151</v>
      </c>
      <c r="Q30" s="2" t="s">
        <v>151</v>
      </c>
      <c r="R30" s="2" t="s">
        <v>152</v>
      </c>
      <c r="S30" s="14" t="s">
        <v>152</v>
      </c>
      <c r="T30" s="115" t="s">
        <v>4940</v>
      </c>
      <c r="U30" s="13"/>
      <c r="V30" s="2"/>
      <c r="W30" s="2"/>
      <c r="X30" s="2"/>
      <c r="Y30" s="14"/>
    </row>
    <row r="31" spans="1:25" x14ac:dyDescent="0.3">
      <c r="A31" s="55" t="str">
        <f t="shared" si="0"/>
        <v>ALhe_01.2</v>
      </c>
      <c r="C31" s="96" t="s">
        <v>5</v>
      </c>
      <c r="D31" s="97" t="s">
        <v>835</v>
      </c>
      <c r="E31" s="97" t="s">
        <v>838</v>
      </c>
      <c r="F31" s="97" t="s">
        <v>839</v>
      </c>
      <c r="G31" s="97" t="s">
        <v>344</v>
      </c>
      <c r="H31" s="97" t="s">
        <v>668</v>
      </c>
      <c r="I31" s="114" t="s">
        <v>52</v>
      </c>
      <c r="J31" s="37" t="s">
        <v>920</v>
      </c>
      <c r="K31" s="37" t="s">
        <v>927</v>
      </c>
      <c r="L31" s="13" t="s">
        <v>152</v>
      </c>
      <c r="M31" s="14" t="s">
        <v>152</v>
      </c>
      <c r="N31" s="93" t="s">
        <v>152</v>
      </c>
      <c r="O31" s="2" t="s">
        <v>152</v>
      </c>
      <c r="P31" s="2" t="s">
        <v>151</v>
      </c>
      <c r="Q31" s="2" t="s">
        <v>151</v>
      </c>
      <c r="R31" s="2" t="s">
        <v>152</v>
      </c>
      <c r="S31" s="14" t="s">
        <v>152</v>
      </c>
      <c r="T31" s="115" t="s">
        <v>4940</v>
      </c>
      <c r="U31" s="13"/>
      <c r="V31" s="2"/>
      <c r="W31" s="2"/>
      <c r="X31" s="2"/>
      <c r="Y31" s="14"/>
    </row>
    <row r="32" spans="1:25" x14ac:dyDescent="0.3">
      <c r="A32" s="55" t="str">
        <f t="shared" si="0"/>
        <v>ALhe_01.3</v>
      </c>
      <c r="C32" s="96" t="s">
        <v>5</v>
      </c>
      <c r="D32" s="97" t="s">
        <v>835</v>
      </c>
      <c r="E32" s="97" t="s">
        <v>840</v>
      </c>
      <c r="F32" s="97" t="s">
        <v>431</v>
      </c>
      <c r="G32" s="97" t="s">
        <v>351</v>
      </c>
      <c r="H32" s="91" t="s">
        <v>668</v>
      </c>
      <c r="I32" s="116"/>
      <c r="J32" s="37" t="s">
        <v>113</v>
      </c>
      <c r="K32" s="37" t="s">
        <v>113</v>
      </c>
      <c r="L32" s="13" t="s">
        <v>6</v>
      </c>
      <c r="M32" s="14" t="s">
        <v>6</v>
      </c>
      <c r="N32" s="93" t="s">
        <v>6</v>
      </c>
      <c r="O32" s="2" t="s">
        <v>6</v>
      </c>
      <c r="P32" s="2" t="s">
        <v>6</v>
      </c>
      <c r="Q32" s="2" t="s">
        <v>6</v>
      </c>
      <c r="R32" s="2" t="s">
        <v>6</v>
      </c>
      <c r="S32" s="14" t="s">
        <v>6</v>
      </c>
      <c r="T32" s="115"/>
      <c r="U32" s="13" t="s">
        <v>6</v>
      </c>
      <c r="V32" s="2" t="s">
        <v>6</v>
      </c>
      <c r="W32" s="2" t="s">
        <v>6</v>
      </c>
      <c r="X32" s="2" t="s">
        <v>6</v>
      </c>
      <c r="Y32" s="14" t="s">
        <v>6</v>
      </c>
    </row>
    <row r="33" spans="1:25" x14ac:dyDescent="0.3">
      <c r="A33" s="55" t="str">
        <f t="shared" si="0"/>
        <v>ALhe_02.1</v>
      </c>
      <c r="C33" s="96" t="s">
        <v>5</v>
      </c>
      <c r="D33" s="97" t="s">
        <v>835</v>
      </c>
      <c r="E33" s="97" t="s">
        <v>841</v>
      </c>
      <c r="F33" s="97" t="s">
        <v>842</v>
      </c>
      <c r="G33" s="97" t="s">
        <v>351</v>
      </c>
      <c r="H33" s="97" t="s">
        <v>668</v>
      </c>
      <c r="I33" s="114" t="s">
        <v>454</v>
      </c>
      <c r="J33" s="37" t="s">
        <v>918</v>
      </c>
      <c r="K33" s="37" t="s">
        <v>931</v>
      </c>
      <c r="L33" s="13" t="s">
        <v>152</v>
      </c>
      <c r="M33" s="14" t="s">
        <v>152</v>
      </c>
      <c r="N33" s="93" t="s">
        <v>152</v>
      </c>
      <c r="O33" s="2" t="s">
        <v>152</v>
      </c>
      <c r="P33" s="2" t="s">
        <v>152</v>
      </c>
      <c r="Q33" s="2" t="s">
        <v>151</v>
      </c>
      <c r="R33" s="2" t="s">
        <v>152</v>
      </c>
      <c r="S33" s="14" t="s">
        <v>152</v>
      </c>
      <c r="T33" s="115"/>
      <c r="U33" s="13" t="s">
        <v>152</v>
      </c>
      <c r="V33" s="2" t="s">
        <v>152</v>
      </c>
      <c r="W33" s="2" t="s">
        <v>152</v>
      </c>
      <c r="X33" s="2" t="s">
        <v>152</v>
      </c>
      <c r="Y33" s="14" t="s">
        <v>152</v>
      </c>
    </row>
    <row r="34" spans="1:25" x14ac:dyDescent="0.3">
      <c r="A34" s="55" t="str">
        <f t="shared" si="0"/>
        <v>ALhe_02.2</v>
      </c>
      <c r="C34" s="96" t="s">
        <v>5</v>
      </c>
      <c r="D34" s="97" t="s">
        <v>835</v>
      </c>
      <c r="E34" s="97" t="s">
        <v>843</v>
      </c>
      <c r="F34" s="97" t="s">
        <v>844</v>
      </c>
      <c r="G34" s="97" t="s">
        <v>351</v>
      </c>
      <c r="H34" s="97" t="s">
        <v>668</v>
      </c>
      <c r="I34" s="114" t="s">
        <v>454</v>
      </c>
      <c r="J34" s="37" t="s">
        <v>253</v>
      </c>
      <c r="K34" s="37" t="s">
        <v>933</v>
      </c>
      <c r="L34" s="13" t="s">
        <v>152</v>
      </c>
      <c r="M34" s="14" t="s">
        <v>152</v>
      </c>
      <c r="N34" s="93" t="s">
        <v>152</v>
      </c>
      <c r="O34" s="2" t="s">
        <v>152</v>
      </c>
      <c r="P34" s="2" t="s">
        <v>151</v>
      </c>
      <c r="Q34" s="2" t="s">
        <v>151</v>
      </c>
      <c r="R34" s="2" t="s">
        <v>152</v>
      </c>
      <c r="S34" s="14" t="s">
        <v>152</v>
      </c>
      <c r="T34" s="115"/>
      <c r="U34" s="13" t="s">
        <v>152</v>
      </c>
      <c r="V34" s="2" t="s">
        <v>152</v>
      </c>
      <c r="W34" s="2" t="s">
        <v>152</v>
      </c>
      <c r="X34" s="2" t="s">
        <v>152</v>
      </c>
      <c r="Y34" s="14" t="s">
        <v>152</v>
      </c>
    </row>
    <row r="35" spans="1:25" x14ac:dyDescent="0.3">
      <c r="A35" s="55" t="str">
        <f t="shared" si="0"/>
        <v>ALju_01.1</v>
      </c>
      <c r="C35" s="96" t="s">
        <v>5</v>
      </c>
      <c r="D35" s="97" t="s">
        <v>777</v>
      </c>
      <c r="E35" s="97" t="s">
        <v>849</v>
      </c>
      <c r="F35" s="97" t="s">
        <v>850</v>
      </c>
      <c r="G35" s="97" t="s">
        <v>344</v>
      </c>
      <c r="H35" s="97" t="s">
        <v>668</v>
      </c>
      <c r="I35" s="114" t="s">
        <v>52</v>
      </c>
      <c r="J35" s="37" t="s">
        <v>934</v>
      </c>
      <c r="K35" s="37" t="s">
        <v>935</v>
      </c>
      <c r="L35" s="13" t="s">
        <v>152</v>
      </c>
      <c r="M35" s="14" t="s">
        <v>152</v>
      </c>
      <c r="N35" s="93" t="s">
        <v>152</v>
      </c>
      <c r="O35" s="2" t="s">
        <v>152</v>
      </c>
      <c r="P35" s="2" t="s">
        <v>151</v>
      </c>
      <c r="Q35" s="2" t="s">
        <v>151</v>
      </c>
      <c r="R35" s="2" t="s">
        <v>151</v>
      </c>
      <c r="S35" s="14" t="s">
        <v>152</v>
      </c>
      <c r="T35" s="115"/>
      <c r="U35" s="13" t="s">
        <v>6</v>
      </c>
      <c r="V35" s="2" t="s">
        <v>6</v>
      </c>
      <c r="W35" s="2" t="s">
        <v>6</v>
      </c>
      <c r="X35" s="2" t="s">
        <v>6</v>
      </c>
      <c r="Y35" s="14" t="s">
        <v>6</v>
      </c>
    </row>
    <row r="36" spans="1:25" x14ac:dyDescent="0.3">
      <c r="A36" s="55" t="str">
        <f t="shared" si="0"/>
        <v>ALju_01.1</v>
      </c>
      <c r="C36" s="96" t="s">
        <v>5</v>
      </c>
      <c r="D36" s="97" t="s">
        <v>777</v>
      </c>
      <c r="E36" s="97" t="s">
        <v>849</v>
      </c>
      <c r="F36" s="97" t="s">
        <v>850</v>
      </c>
      <c r="G36" s="97" t="s">
        <v>344</v>
      </c>
      <c r="H36" s="97" t="s">
        <v>668</v>
      </c>
      <c r="I36" s="114" t="s">
        <v>52</v>
      </c>
      <c r="J36" s="37" t="s">
        <v>936</v>
      </c>
      <c r="K36" s="37" t="s">
        <v>937</v>
      </c>
      <c r="L36" s="13" t="s">
        <v>152</v>
      </c>
      <c r="M36" s="14" t="s">
        <v>152</v>
      </c>
      <c r="N36" s="93" t="s">
        <v>152</v>
      </c>
      <c r="O36" s="2" t="s">
        <v>152</v>
      </c>
      <c r="P36" s="2" t="s">
        <v>151</v>
      </c>
      <c r="Q36" s="2" t="s">
        <v>151</v>
      </c>
      <c r="R36" s="2" t="s">
        <v>151</v>
      </c>
      <c r="S36" s="14" t="s">
        <v>152</v>
      </c>
      <c r="T36" s="115"/>
      <c r="U36" s="13" t="s">
        <v>6</v>
      </c>
      <c r="V36" s="2" t="s">
        <v>6</v>
      </c>
      <c r="W36" s="2" t="s">
        <v>6</v>
      </c>
      <c r="X36" s="2" t="s">
        <v>6</v>
      </c>
      <c r="Y36" s="14" t="s">
        <v>6</v>
      </c>
    </row>
    <row r="37" spans="1:25" x14ac:dyDescent="0.3">
      <c r="A37" s="55" t="str">
        <f t="shared" si="0"/>
        <v>ALju_01.1</v>
      </c>
      <c r="C37" s="96" t="s">
        <v>5</v>
      </c>
      <c r="D37" s="97" t="s">
        <v>777</v>
      </c>
      <c r="E37" s="97" t="s">
        <v>849</v>
      </c>
      <c r="F37" s="97" t="s">
        <v>850</v>
      </c>
      <c r="G37" s="97" t="s">
        <v>344</v>
      </c>
      <c r="H37" s="97" t="s">
        <v>668</v>
      </c>
      <c r="I37" s="114" t="s">
        <v>52</v>
      </c>
      <c r="J37" s="37" t="s">
        <v>938</v>
      </c>
      <c r="K37" s="37" t="s">
        <v>939</v>
      </c>
      <c r="L37" s="13" t="s">
        <v>152</v>
      </c>
      <c r="M37" s="14" t="s">
        <v>152</v>
      </c>
      <c r="N37" s="93" t="s">
        <v>152</v>
      </c>
      <c r="O37" s="2" t="s">
        <v>152</v>
      </c>
      <c r="P37" s="2" t="s">
        <v>151</v>
      </c>
      <c r="Q37" s="2" t="s">
        <v>151</v>
      </c>
      <c r="R37" s="2" t="s">
        <v>151</v>
      </c>
      <c r="S37" s="14" t="s">
        <v>152</v>
      </c>
      <c r="T37" s="115"/>
      <c r="U37" s="13" t="s">
        <v>6</v>
      </c>
      <c r="V37" s="2" t="s">
        <v>6</v>
      </c>
      <c r="W37" s="2" t="s">
        <v>6</v>
      </c>
      <c r="X37" s="2" t="s">
        <v>6</v>
      </c>
      <c r="Y37" s="14" t="s">
        <v>6</v>
      </c>
    </row>
    <row r="38" spans="1:25" x14ac:dyDescent="0.3">
      <c r="A38" s="55" t="str">
        <f t="shared" si="0"/>
        <v>ALju_01.1</v>
      </c>
      <c r="C38" s="96" t="s">
        <v>5</v>
      </c>
      <c r="D38" s="97" t="s">
        <v>777</v>
      </c>
      <c r="E38" s="97" t="s">
        <v>849</v>
      </c>
      <c r="F38" s="97" t="s">
        <v>850</v>
      </c>
      <c r="G38" s="97" t="s">
        <v>344</v>
      </c>
      <c r="H38" s="97" t="s">
        <v>668</v>
      </c>
      <c r="I38" s="114" t="s">
        <v>52</v>
      </c>
      <c r="J38" s="37" t="s">
        <v>940</v>
      </c>
      <c r="K38" s="37" t="s">
        <v>941</v>
      </c>
      <c r="L38" s="13" t="s">
        <v>152</v>
      </c>
      <c r="M38" s="14" t="s">
        <v>152</v>
      </c>
      <c r="N38" s="93" t="s">
        <v>152</v>
      </c>
      <c r="O38" s="2" t="s">
        <v>152</v>
      </c>
      <c r="P38" s="2" t="s">
        <v>151</v>
      </c>
      <c r="Q38" s="2" t="s">
        <v>151</v>
      </c>
      <c r="R38" s="2" t="s">
        <v>151</v>
      </c>
      <c r="S38" s="14" t="s">
        <v>152</v>
      </c>
      <c r="T38" s="115"/>
      <c r="U38" s="13" t="s">
        <v>6</v>
      </c>
      <c r="V38" s="2" t="s">
        <v>6</v>
      </c>
      <c r="W38" s="2" t="s">
        <v>6</v>
      </c>
      <c r="X38" s="2" t="s">
        <v>6</v>
      </c>
      <c r="Y38" s="14" t="s">
        <v>6</v>
      </c>
    </row>
    <row r="39" spans="1:25" x14ac:dyDescent="0.3">
      <c r="A39" s="55" t="str">
        <f t="shared" si="0"/>
        <v>ALju_01.1</v>
      </c>
      <c r="C39" s="96" t="s">
        <v>5</v>
      </c>
      <c r="D39" s="97" t="s">
        <v>777</v>
      </c>
      <c r="E39" s="97" t="s">
        <v>849</v>
      </c>
      <c r="F39" s="97" t="s">
        <v>850</v>
      </c>
      <c r="G39" s="97" t="s">
        <v>344</v>
      </c>
      <c r="H39" s="97" t="s">
        <v>668</v>
      </c>
      <c r="I39" s="114" t="s">
        <v>52</v>
      </c>
      <c r="J39" s="37" t="s">
        <v>942</v>
      </c>
      <c r="K39" s="37" t="s">
        <v>943</v>
      </c>
      <c r="L39" s="13" t="s">
        <v>152</v>
      </c>
      <c r="M39" s="14" t="s">
        <v>152</v>
      </c>
      <c r="N39" s="93" t="s">
        <v>152</v>
      </c>
      <c r="O39" s="2" t="s">
        <v>152</v>
      </c>
      <c r="P39" s="2" t="s">
        <v>151</v>
      </c>
      <c r="Q39" s="2" t="s">
        <v>151</v>
      </c>
      <c r="R39" s="2" t="s">
        <v>151</v>
      </c>
      <c r="S39" s="14" t="s">
        <v>152</v>
      </c>
      <c r="T39" s="115"/>
      <c r="U39" s="13" t="s">
        <v>6</v>
      </c>
      <c r="V39" s="2" t="s">
        <v>6</v>
      </c>
      <c r="W39" s="2" t="s">
        <v>6</v>
      </c>
      <c r="X39" s="2" t="s">
        <v>6</v>
      </c>
      <c r="Y39" s="14" t="s">
        <v>6</v>
      </c>
    </row>
    <row r="40" spans="1:25" x14ac:dyDescent="0.3">
      <c r="A40" s="55" t="str">
        <f t="shared" si="0"/>
        <v>ALju_01.2</v>
      </c>
      <c r="C40" s="96" t="s">
        <v>5</v>
      </c>
      <c r="D40" s="97" t="s">
        <v>777</v>
      </c>
      <c r="E40" s="97" t="s">
        <v>851</v>
      </c>
      <c r="F40" s="97" t="s">
        <v>852</v>
      </c>
      <c r="G40" s="97" t="s">
        <v>344</v>
      </c>
      <c r="H40" s="91" t="s">
        <v>668</v>
      </c>
      <c r="I40" s="116" t="s">
        <v>454</v>
      </c>
      <c r="J40" s="37" t="s">
        <v>934</v>
      </c>
      <c r="K40" s="37" t="s">
        <v>935</v>
      </c>
      <c r="L40" s="13" t="s">
        <v>152</v>
      </c>
      <c r="M40" s="14" t="s">
        <v>152</v>
      </c>
      <c r="N40" s="93" t="s">
        <v>152</v>
      </c>
      <c r="O40" s="2" t="s">
        <v>152</v>
      </c>
      <c r="P40" s="2" t="s">
        <v>151</v>
      </c>
      <c r="Q40" s="2" t="s">
        <v>151</v>
      </c>
      <c r="R40" s="2" t="s">
        <v>152</v>
      </c>
      <c r="S40" s="14" t="s">
        <v>152</v>
      </c>
      <c r="T40" s="115"/>
      <c r="U40" s="13"/>
      <c r="V40" s="2"/>
      <c r="W40" s="2"/>
      <c r="X40" s="2"/>
      <c r="Y40" s="14"/>
    </row>
    <row r="41" spans="1:25" x14ac:dyDescent="0.3">
      <c r="A41" s="55" t="str">
        <f t="shared" si="0"/>
        <v>ALju_01.2</v>
      </c>
      <c r="C41" s="96" t="s">
        <v>5</v>
      </c>
      <c r="D41" s="97" t="s">
        <v>777</v>
      </c>
      <c r="E41" s="97" t="s">
        <v>851</v>
      </c>
      <c r="F41" s="97" t="s">
        <v>852</v>
      </c>
      <c r="G41" s="97" t="s">
        <v>344</v>
      </c>
      <c r="H41" s="97" t="s">
        <v>668</v>
      </c>
      <c r="I41" s="114" t="s">
        <v>454</v>
      </c>
      <c r="J41" s="37" t="s">
        <v>153</v>
      </c>
      <c r="K41" s="37" t="s">
        <v>944</v>
      </c>
      <c r="L41" s="13" t="s">
        <v>152</v>
      </c>
      <c r="M41" s="14" t="s">
        <v>152</v>
      </c>
      <c r="N41" s="93" t="s">
        <v>152</v>
      </c>
      <c r="O41" s="2" t="s">
        <v>152</v>
      </c>
      <c r="P41" s="2" t="s">
        <v>151</v>
      </c>
      <c r="Q41" s="2" t="s">
        <v>151</v>
      </c>
      <c r="R41" s="2" t="s">
        <v>152</v>
      </c>
      <c r="S41" s="14" t="s">
        <v>152</v>
      </c>
      <c r="T41" s="115"/>
      <c r="U41" s="13"/>
      <c r="V41" s="2"/>
      <c r="W41" s="2"/>
      <c r="X41" s="2"/>
      <c r="Y41" s="14"/>
    </row>
    <row r="42" spans="1:25" x14ac:dyDescent="0.3">
      <c r="A42" s="55" t="str">
        <f t="shared" si="0"/>
        <v>ALju_02.1</v>
      </c>
      <c r="C42" s="96" t="s">
        <v>5</v>
      </c>
      <c r="D42" s="97" t="s">
        <v>777</v>
      </c>
      <c r="E42" s="97" t="s">
        <v>853</v>
      </c>
      <c r="F42" s="97" t="s">
        <v>854</v>
      </c>
      <c r="G42" s="97" t="s">
        <v>351</v>
      </c>
      <c r="H42" s="97" t="s">
        <v>668</v>
      </c>
      <c r="I42" s="114" t="s">
        <v>52</v>
      </c>
      <c r="J42" s="37" t="s">
        <v>934</v>
      </c>
      <c r="K42" s="37" t="s">
        <v>935</v>
      </c>
      <c r="L42" s="13" t="s">
        <v>152</v>
      </c>
      <c r="M42" s="14" t="s">
        <v>152</v>
      </c>
      <c r="N42" s="93" t="s">
        <v>152</v>
      </c>
      <c r="O42" s="2" t="s">
        <v>152</v>
      </c>
      <c r="P42" s="2" t="s">
        <v>151</v>
      </c>
      <c r="Q42" s="2" t="s">
        <v>151</v>
      </c>
      <c r="R42" s="2" t="s">
        <v>151</v>
      </c>
      <c r="S42" s="14" t="s">
        <v>152</v>
      </c>
      <c r="T42" s="115"/>
      <c r="U42" s="13" t="s">
        <v>152</v>
      </c>
      <c r="V42" s="2" t="s">
        <v>152</v>
      </c>
      <c r="W42" s="2" t="s">
        <v>152</v>
      </c>
      <c r="X42" s="2" t="s">
        <v>152</v>
      </c>
      <c r="Y42" s="14" t="s">
        <v>152</v>
      </c>
    </row>
    <row r="43" spans="1:25" x14ac:dyDescent="0.3">
      <c r="A43" s="55" t="str">
        <f t="shared" si="0"/>
        <v>ALju_02.1</v>
      </c>
      <c r="C43" s="96" t="s">
        <v>5</v>
      </c>
      <c r="D43" s="97" t="s">
        <v>777</v>
      </c>
      <c r="E43" s="97" t="s">
        <v>853</v>
      </c>
      <c r="F43" s="97" t="s">
        <v>854</v>
      </c>
      <c r="G43" s="97" t="s">
        <v>351</v>
      </c>
      <c r="H43" s="97" t="s">
        <v>668</v>
      </c>
      <c r="I43" s="114" t="s">
        <v>52</v>
      </c>
      <c r="J43" s="37" t="s">
        <v>936</v>
      </c>
      <c r="K43" s="37" t="s">
        <v>937</v>
      </c>
      <c r="L43" s="13" t="s">
        <v>152</v>
      </c>
      <c r="M43" s="14" t="s">
        <v>152</v>
      </c>
      <c r="N43" s="93" t="s">
        <v>152</v>
      </c>
      <c r="O43" s="2" t="s">
        <v>152</v>
      </c>
      <c r="P43" s="2" t="s">
        <v>151</v>
      </c>
      <c r="Q43" s="2" t="s">
        <v>151</v>
      </c>
      <c r="R43" s="2" t="s">
        <v>151</v>
      </c>
      <c r="S43" s="14" t="s">
        <v>152</v>
      </c>
      <c r="T43" s="115"/>
      <c r="U43" s="13" t="s">
        <v>152</v>
      </c>
      <c r="V43" s="2" t="s">
        <v>152</v>
      </c>
      <c r="W43" s="2" t="s">
        <v>152</v>
      </c>
      <c r="X43" s="2" t="s">
        <v>152</v>
      </c>
      <c r="Y43" s="14" t="s">
        <v>152</v>
      </c>
    </row>
    <row r="44" spans="1:25" x14ac:dyDescent="0.3">
      <c r="A44" s="55" t="str">
        <f t="shared" si="0"/>
        <v>ALju_02.1</v>
      </c>
      <c r="C44" s="96" t="s">
        <v>5</v>
      </c>
      <c r="D44" s="97" t="s">
        <v>777</v>
      </c>
      <c r="E44" s="97" t="s">
        <v>853</v>
      </c>
      <c r="F44" s="97" t="s">
        <v>854</v>
      </c>
      <c r="G44" s="97" t="s">
        <v>351</v>
      </c>
      <c r="H44" s="97" t="s">
        <v>668</v>
      </c>
      <c r="I44" s="114" t="s">
        <v>52</v>
      </c>
      <c r="J44" s="37" t="s">
        <v>938</v>
      </c>
      <c r="K44" s="37" t="s">
        <v>939</v>
      </c>
      <c r="L44" s="13" t="s">
        <v>152</v>
      </c>
      <c r="M44" s="14" t="s">
        <v>152</v>
      </c>
      <c r="N44" s="93" t="s">
        <v>152</v>
      </c>
      <c r="O44" s="2" t="s">
        <v>152</v>
      </c>
      <c r="P44" s="2" t="s">
        <v>151</v>
      </c>
      <c r="Q44" s="2" t="s">
        <v>151</v>
      </c>
      <c r="R44" s="2" t="s">
        <v>151</v>
      </c>
      <c r="S44" s="14" t="s">
        <v>152</v>
      </c>
      <c r="T44" s="115"/>
      <c r="U44" s="13" t="s">
        <v>152</v>
      </c>
      <c r="V44" s="2" t="s">
        <v>152</v>
      </c>
      <c r="W44" s="2" t="s">
        <v>152</v>
      </c>
      <c r="X44" s="2" t="s">
        <v>152</v>
      </c>
      <c r="Y44" s="14" t="s">
        <v>152</v>
      </c>
    </row>
    <row r="45" spans="1:25" x14ac:dyDescent="0.3">
      <c r="A45" s="55" t="str">
        <f t="shared" si="0"/>
        <v>ALju_02.1</v>
      </c>
      <c r="C45" s="96" t="s">
        <v>5</v>
      </c>
      <c r="D45" s="97" t="s">
        <v>777</v>
      </c>
      <c r="E45" s="97" t="s">
        <v>853</v>
      </c>
      <c r="F45" s="97" t="s">
        <v>854</v>
      </c>
      <c r="G45" s="97" t="s">
        <v>351</v>
      </c>
      <c r="H45" s="97" t="s">
        <v>668</v>
      </c>
      <c r="I45" s="114" t="s">
        <v>52</v>
      </c>
      <c r="J45" s="37" t="s">
        <v>940</v>
      </c>
      <c r="K45" s="37" t="s">
        <v>941</v>
      </c>
      <c r="L45" s="13" t="s">
        <v>152</v>
      </c>
      <c r="M45" s="14" t="s">
        <v>152</v>
      </c>
      <c r="N45" s="93" t="s">
        <v>152</v>
      </c>
      <c r="O45" s="2" t="s">
        <v>152</v>
      </c>
      <c r="P45" s="2" t="s">
        <v>151</v>
      </c>
      <c r="Q45" s="2" t="s">
        <v>151</v>
      </c>
      <c r="R45" s="2" t="s">
        <v>151</v>
      </c>
      <c r="S45" s="14" t="s">
        <v>152</v>
      </c>
      <c r="T45" s="115"/>
      <c r="U45" s="13" t="s">
        <v>152</v>
      </c>
      <c r="V45" s="2" t="s">
        <v>152</v>
      </c>
      <c r="W45" s="2" t="s">
        <v>152</v>
      </c>
      <c r="X45" s="2" t="s">
        <v>152</v>
      </c>
      <c r="Y45" s="14" t="s">
        <v>152</v>
      </c>
    </row>
    <row r="46" spans="1:25" x14ac:dyDescent="0.3">
      <c r="A46" s="55" t="str">
        <f t="shared" si="0"/>
        <v>ALju_02.1</v>
      </c>
      <c r="C46" s="96" t="s">
        <v>5</v>
      </c>
      <c r="D46" s="97" t="s">
        <v>777</v>
      </c>
      <c r="E46" s="97" t="s">
        <v>853</v>
      </c>
      <c r="F46" s="97" t="s">
        <v>854</v>
      </c>
      <c r="G46" s="97" t="s">
        <v>351</v>
      </c>
      <c r="H46" s="97" t="s">
        <v>668</v>
      </c>
      <c r="I46" s="114" t="s">
        <v>52</v>
      </c>
      <c r="J46" s="37" t="s">
        <v>942</v>
      </c>
      <c r="K46" s="37" t="s">
        <v>943</v>
      </c>
      <c r="L46" s="13" t="s">
        <v>152</v>
      </c>
      <c r="M46" s="14" t="s">
        <v>152</v>
      </c>
      <c r="N46" s="93" t="s">
        <v>152</v>
      </c>
      <c r="O46" s="2" t="s">
        <v>152</v>
      </c>
      <c r="P46" s="2" t="s">
        <v>151</v>
      </c>
      <c r="Q46" s="2" t="s">
        <v>151</v>
      </c>
      <c r="R46" s="2" t="s">
        <v>151</v>
      </c>
      <c r="S46" s="14" t="s">
        <v>152</v>
      </c>
      <c r="T46" s="115"/>
      <c r="U46" s="13" t="s">
        <v>152</v>
      </c>
      <c r="V46" s="2" t="s">
        <v>152</v>
      </c>
      <c r="W46" s="2" t="s">
        <v>152</v>
      </c>
      <c r="X46" s="2" t="s">
        <v>152</v>
      </c>
      <c r="Y46" s="14" t="s">
        <v>152</v>
      </c>
    </row>
    <row r="47" spans="1:25" x14ac:dyDescent="0.3">
      <c r="A47" s="55" t="str">
        <f t="shared" si="0"/>
        <v>ALju_02.2</v>
      </c>
      <c r="C47" s="96" t="s">
        <v>5</v>
      </c>
      <c r="D47" s="97" t="s">
        <v>777</v>
      </c>
      <c r="E47" s="97" t="s">
        <v>855</v>
      </c>
      <c r="F47" s="97" t="s">
        <v>856</v>
      </c>
      <c r="G47" s="97" t="s">
        <v>351</v>
      </c>
      <c r="H47" s="97" t="s">
        <v>668</v>
      </c>
      <c r="I47" s="114" t="s">
        <v>52</v>
      </c>
      <c r="J47" s="37" t="s">
        <v>934</v>
      </c>
      <c r="K47" s="37" t="s">
        <v>935</v>
      </c>
      <c r="L47" s="13" t="s">
        <v>152</v>
      </c>
      <c r="M47" s="14" t="s">
        <v>152</v>
      </c>
      <c r="N47" s="93" t="s">
        <v>152</v>
      </c>
      <c r="O47" s="2" t="s">
        <v>151</v>
      </c>
      <c r="P47" s="2" t="s">
        <v>151</v>
      </c>
      <c r="Q47" s="2" t="s">
        <v>151</v>
      </c>
      <c r="R47" s="2" t="s">
        <v>151</v>
      </c>
      <c r="S47" s="14" t="s">
        <v>152</v>
      </c>
      <c r="T47" s="115"/>
      <c r="U47" s="13" t="s">
        <v>152</v>
      </c>
      <c r="V47" s="2" t="s">
        <v>152</v>
      </c>
      <c r="W47" s="2" t="s">
        <v>151</v>
      </c>
      <c r="X47" s="2" t="s">
        <v>152</v>
      </c>
      <c r="Y47" s="14" t="s">
        <v>152</v>
      </c>
    </row>
    <row r="48" spans="1:25" x14ac:dyDescent="0.3">
      <c r="A48" s="55" t="str">
        <f t="shared" si="0"/>
        <v>ALju_02.2</v>
      </c>
      <c r="C48" s="96" t="s">
        <v>5</v>
      </c>
      <c r="D48" s="97" t="s">
        <v>777</v>
      </c>
      <c r="E48" s="97" t="s">
        <v>855</v>
      </c>
      <c r="F48" s="97" t="s">
        <v>856</v>
      </c>
      <c r="G48" s="97" t="s">
        <v>351</v>
      </c>
      <c r="H48" s="91" t="s">
        <v>668</v>
      </c>
      <c r="I48" s="116" t="s">
        <v>52</v>
      </c>
      <c r="J48" s="37" t="s">
        <v>936</v>
      </c>
      <c r="K48" s="37" t="s">
        <v>937</v>
      </c>
      <c r="L48" s="13" t="s">
        <v>152</v>
      </c>
      <c r="M48" s="14" t="s">
        <v>152</v>
      </c>
      <c r="N48" s="93" t="s">
        <v>152</v>
      </c>
      <c r="O48" s="2" t="s">
        <v>151</v>
      </c>
      <c r="P48" s="2" t="s">
        <v>151</v>
      </c>
      <c r="Q48" s="2" t="s">
        <v>151</v>
      </c>
      <c r="R48" s="2" t="s">
        <v>151</v>
      </c>
      <c r="S48" s="14" t="s">
        <v>152</v>
      </c>
      <c r="T48" s="115"/>
      <c r="U48" s="13" t="s">
        <v>152</v>
      </c>
      <c r="V48" s="2" t="s">
        <v>152</v>
      </c>
      <c r="W48" s="2" t="s">
        <v>151</v>
      </c>
      <c r="X48" s="2" t="s">
        <v>152</v>
      </c>
      <c r="Y48" s="14" t="s">
        <v>152</v>
      </c>
    </row>
    <row r="49" spans="1:25" x14ac:dyDescent="0.3">
      <c r="A49" s="55" t="str">
        <f t="shared" si="0"/>
        <v>ALju_02.2</v>
      </c>
      <c r="C49" s="96" t="s">
        <v>5</v>
      </c>
      <c r="D49" s="97" t="s">
        <v>777</v>
      </c>
      <c r="E49" s="97" t="s">
        <v>855</v>
      </c>
      <c r="F49" s="97" t="s">
        <v>856</v>
      </c>
      <c r="G49" s="97" t="s">
        <v>351</v>
      </c>
      <c r="H49" s="97" t="s">
        <v>668</v>
      </c>
      <c r="I49" s="114" t="s">
        <v>52</v>
      </c>
      <c r="J49" s="37" t="s">
        <v>938</v>
      </c>
      <c r="K49" s="37" t="s">
        <v>939</v>
      </c>
      <c r="L49" s="13" t="s">
        <v>152</v>
      </c>
      <c r="M49" s="14" t="s">
        <v>152</v>
      </c>
      <c r="N49" s="93" t="s">
        <v>152</v>
      </c>
      <c r="O49" s="2" t="s">
        <v>151</v>
      </c>
      <c r="P49" s="2" t="s">
        <v>151</v>
      </c>
      <c r="Q49" s="2" t="s">
        <v>151</v>
      </c>
      <c r="R49" s="2" t="s">
        <v>151</v>
      </c>
      <c r="S49" s="14" t="s">
        <v>152</v>
      </c>
      <c r="T49" s="115"/>
      <c r="U49" s="13" t="s">
        <v>152</v>
      </c>
      <c r="V49" s="2" t="s">
        <v>152</v>
      </c>
      <c r="W49" s="2" t="s">
        <v>151</v>
      </c>
      <c r="X49" s="2" t="s">
        <v>152</v>
      </c>
      <c r="Y49" s="14" t="s">
        <v>152</v>
      </c>
    </row>
    <row r="50" spans="1:25" x14ac:dyDescent="0.3">
      <c r="A50" s="55" t="str">
        <f t="shared" si="0"/>
        <v>ALju_02.2</v>
      </c>
      <c r="C50" s="96" t="s">
        <v>5</v>
      </c>
      <c r="D50" s="97" t="s">
        <v>777</v>
      </c>
      <c r="E50" s="97" t="s">
        <v>855</v>
      </c>
      <c r="F50" s="97" t="s">
        <v>856</v>
      </c>
      <c r="G50" s="97" t="s">
        <v>351</v>
      </c>
      <c r="H50" s="97" t="s">
        <v>668</v>
      </c>
      <c r="I50" s="114" t="s">
        <v>52</v>
      </c>
      <c r="J50" s="37" t="s">
        <v>940</v>
      </c>
      <c r="K50" s="37" t="s">
        <v>941</v>
      </c>
      <c r="L50" s="13" t="s">
        <v>152</v>
      </c>
      <c r="M50" s="14" t="s">
        <v>152</v>
      </c>
      <c r="N50" s="93" t="s">
        <v>152</v>
      </c>
      <c r="O50" s="2" t="s">
        <v>151</v>
      </c>
      <c r="P50" s="2" t="s">
        <v>151</v>
      </c>
      <c r="Q50" s="2" t="s">
        <v>151</v>
      </c>
      <c r="R50" s="2" t="s">
        <v>151</v>
      </c>
      <c r="S50" s="14" t="s">
        <v>152</v>
      </c>
      <c r="T50" s="115"/>
      <c r="U50" s="13" t="s">
        <v>152</v>
      </c>
      <c r="V50" s="2" t="s">
        <v>152</v>
      </c>
      <c r="W50" s="2" t="s">
        <v>151</v>
      </c>
      <c r="X50" s="2" t="s">
        <v>152</v>
      </c>
      <c r="Y50" s="14" t="s">
        <v>152</v>
      </c>
    </row>
    <row r="51" spans="1:25" x14ac:dyDescent="0.3">
      <c r="A51" s="55" t="str">
        <f t="shared" si="0"/>
        <v>ALju_02.2</v>
      </c>
      <c r="C51" s="96" t="s">
        <v>5</v>
      </c>
      <c r="D51" s="97" t="s">
        <v>777</v>
      </c>
      <c r="E51" s="97" t="s">
        <v>855</v>
      </c>
      <c r="F51" s="97" t="s">
        <v>856</v>
      </c>
      <c r="G51" s="97" t="s">
        <v>351</v>
      </c>
      <c r="H51" s="97" t="s">
        <v>668</v>
      </c>
      <c r="I51" s="114" t="s">
        <v>52</v>
      </c>
      <c r="J51" s="37" t="s">
        <v>942</v>
      </c>
      <c r="K51" s="37" t="s">
        <v>943</v>
      </c>
      <c r="L51" s="13" t="s">
        <v>152</v>
      </c>
      <c r="M51" s="14" t="s">
        <v>152</v>
      </c>
      <c r="N51" s="93" t="s">
        <v>152</v>
      </c>
      <c r="O51" s="2" t="s">
        <v>151</v>
      </c>
      <c r="P51" s="2" t="s">
        <v>151</v>
      </c>
      <c r="Q51" s="2" t="s">
        <v>151</v>
      </c>
      <c r="R51" s="2" t="s">
        <v>151</v>
      </c>
      <c r="S51" s="14" t="s">
        <v>152</v>
      </c>
      <c r="T51" s="115"/>
      <c r="U51" s="13" t="s">
        <v>152</v>
      </c>
      <c r="V51" s="2" t="s">
        <v>152</v>
      </c>
      <c r="W51" s="2" t="s">
        <v>151</v>
      </c>
      <c r="X51" s="2" t="s">
        <v>152</v>
      </c>
      <c r="Y51" s="14" t="s">
        <v>152</v>
      </c>
    </row>
    <row r="52" spans="1:25" x14ac:dyDescent="0.3">
      <c r="A52" s="55" t="str">
        <f t="shared" si="0"/>
        <v>ALju_03.1</v>
      </c>
      <c r="C52" s="96" t="s">
        <v>5</v>
      </c>
      <c r="D52" s="97" t="s">
        <v>777</v>
      </c>
      <c r="E52" s="97" t="s">
        <v>857</v>
      </c>
      <c r="F52" s="97" t="s">
        <v>858</v>
      </c>
      <c r="G52" s="97" t="s">
        <v>344</v>
      </c>
      <c r="H52" s="97" t="s">
        <v>668</v>
      </c>
      <c r="I52" s="114" t="s">
        <v>454</v>
      </c>
      <c r="J52" s="37" t="s">
        <v>153</v>
      </c>
      <c r="K52" s="37" t="s">
        <v>945</v>
      </c>
      <c r="L52" s="13" t="s">
        <v>152</v>
      </c>
      <c r="M52" s="14" t="s">
        <v>152</v>
      </c>
      <c r="N52" s="93" t="s">
        <v>152</v>
      </c>
      <c r="O52" s="2" t="s">
        <v>152</v>
      </c>
      <c r="P52" s="2" t="s">
        <v>151</v>
      </c>
      <c r="Q52" s="2" t="s">
        <v>151</v>
      </c>
      <c r="R52" s="2" t="s">
        <v>151</v>
      </c>
      <c r="S52" s="14" t="s">
        <v>152</v>
      </c>
      <c r="T52" s="115"/>
      <c r="U52" s="13" t="s">
        <v>6</v>
      </c>
      <c r="V52" s="2" t="s">
        <v>6</v>
      </c>
      <c r="W52" s="2" t="s">
        <v>6</v>
      </c>
      <c r="X52" s="2" t="s">
        <v>6</v>
      </c>
      <c r="Y52" s="14" t="s">
        <v>6</v>
      </c>
    </row>
    <row r="53" spans="1:25" x14ac:dyDescent="0.3">
      <c r="A53" s="55" t="str">
        <f t="shared" si="0"/>
        <v>ALju_03.2</v>
      </c>
      <c r="C53" s="96" t="s">
        <v>5</v>
      </c>
      <c r="D53" s="97" t="s">
        <v>777</v>
      </c>
      <c r="E53" s="97" t="s">
        <v>859</v>
      </c>
      <c r="F53" s="97" t="s">
        <v>860</v>
      </c>
      <c r="G53" s="97" t="s">
        <v>351</v>
      </c>
      <c r="H53" s="97" t="s">
        <v>668</v>
      </c>
      <c r="I53" s="114" t="s">
        <v>52</v>
      </c>
      <c r="J53" s="37" t="s">
        <v>946</v>
      </c>
      <c r="K53" s="37" t="s">
        <v>947</v>
      </c>
      <c r="L53" s="13" t="s">
        <v>152</v>
      </c>
      <c r="M53" s="14" t="s">
        <v>152</v>
      </c>
      <c r="N53" s="93" t="s">
        <v>152</v>
      </c>
      <c r="O53" s="2" t="s">
        <v>152</v>
      </c>
      <c r="P53" s="2" t="s">
        <v>151</v>
      </c>
      <c r="Q53" s="2" t="s">
        <v>151</v>
      </c>
      <c r="R53" s="2" t="s">
        <v>151</v>
      </c>
      <c r="S53" s="14" t="s">
        <v>152</v>
      </c>
      <c r="T53" s="115"/>
      <c r="U53" s="13" t="s">
        <v>152</v>
      </c>
      <c r="V53" s="2" t="s">
        <v>152</v>
      </c>
      <c r="W53" s="2" t="s">
        <v>152</v>
      </c>
      <c r="X53" s="2" t="s">
        <v>152</v>
      </c>
      <c r="Y53" s="14" t="s">
        <v>152</v>
      </c>
    </row>
    <row r="54" spans="1:25" x14ac:dyDescent="0.3">
      <c r="A54" s="55" t="str">
        <f t="shared" si="0"/>
        <v>ALju_03.2</v>
      </c>
      <c r="C54" s="96" t="s">
        <v>5</v>
      </c>
      <c r="D54" s="97" t="s">
        <v>777</v>
      </c>
      <c r="E54" s="97" t="s">
        <v>859</v>
      </c>
      <c r="F54" s="97" t="s">
        <v>860</v>
      </c>
      <c r="G54" s="97" t="s">
        <v>351</v>
      </c>
      <c r="H54" s="97" t="s">
        <v>668</v>
      </c>
      <c r="I54" s="114" t="s">
        <v>52</v>
      </c>
      <c r="J54" s="37" t="s">
        <v>948</v>
      </c>
      <c r="K54" s="37" t="s">
        <v>949</v>
      </c>
      <c r="L54" s="13" t="s">
        <v>152</v>
      </c>
      <c r="M54" s="14" t="s">
        <v>152</v>
      </c>
      <c r="N54" s="93" t="s">
        <v>152</v>
      </c>
      <c r="O54" s="2" t="s">
        <v>152</v>
      </c>
      <c r="P54" s="2" t="s">
        <v>151</v>
      </c>
      <c r="Q54" s="2" t="s">
        <v>151</v>
      </c>
      <c r="R54" s="2" t="s">
        <v>151</v>
      </c>
      <c r="S54" s="14" t="s">
        <v>152</v>
      </c>
      <c r="T54" s="115"/>
      <c r="U54" s="13" t="s">
        <v>152</v>
      </c>
      <c r="V54" s="2" t="s">
        <v>152</v>
      </c>
      <c r="W54" s="2" t="s">
        <v>152</v>
      </c>
      <c r="X54" s="2" t="s">
        <v>152</v>
      </c>
      <c r="Y54" s="14" t="s">
        <v>152</v>
      </c>
    </row>
    <row r="55" spans="1:25" x14ac:dyDescent="0.3">
      <c r="A55" s="55" t="str">
        <f t="shared" si="0"/>
        <v>ALju_03.2</v>
      </c>
      <c r="C55" s="96" t="s">
        <v>5</v>
      </c>
      <c r="D55" s="97" t="s">
        <v>777</v>
      </c>
      <c r="E55" s="97" t="s">
        <v>859</v>
      </c>
      <c r="F55" s="97" t="s">
        <v>860</v>
      </c>
      <c r="G55" s="97" t="s">
        <v>351</v>
      </c>
      <c r="H55" s="97" t="s">
        <v>668</v>
      </c>
      <c r="I55" s="114" t="s">
        <v>52</v>
      </c>
      <c r="J55" s="37" t="s">
        <v>950</v>
      </c>
      <c r="K55" s="37" t="s">
        <v>951</v>
      </c>
      <c r="L55" s="13" t="s">
        <v>152</v>
      </c>
      <c r="M55" s="14" t="s">
        <v>152</v>
      </c>
      <c r="N55" s="93" t="s">
        <v>152</v>
      </c>
      <c r="O55" s="2" t="s">
        <v>152</v>
      </c>
      <c r="P55" s="2" t="s">
        <v>151</v>
      </c>
      <c r="Q55" s="2" t="s">
        <v>151</v>
      </c>
      <c r="R55" s="2" t="s">
        <v>151</v>
      </c>
      <c r="S55" s="14" t="s">
        <v>152</v>
      </c>
      <c r="T55" s="115"/>
      <c r="U55" s="13" t="s">
        <v>152</v>
      </c>
      <c r="V55" s="2" t="s">
        <v>152</v>
      </c>
      <c r="W55" s="2" t="s">
        <v>152</v>
      </c>
      <c r="X55" s="2" t="s">
        <v>152</v>
      </c>
      <c r="Y55" s="14" t="s">
        <v>152</v>
      </c>
    </row>
    <row r="56" spans="1:25" x14ac:dyDescent="0.3">
      <c r="A56" s="55" t="str">
        <f t="shared" si="0"/>
        <v>ALju_03.2</v>
      </c>
      <c r="C56" s="96" t="s">
        <v>5</v>
      </c>
      <c r="D56" s="97" t="s">
        <v>777</v>
      </c>
      <c r="E56" s="97" t="s">
        <v>859</v>
      </c>
      <c r="F56" s="97" t="s">
        <v>860</v>
      </c>
      <c r="G56" s="97" t="s">
        <v>351</v>
      </c>
      <c r="H56" s="91" t="s">
        <v>668</v>
      </c>
      <c r="I56" s="116" t="s">
        <v>52</v>
      </c>
      <c r="J56" s="37" t="s">
        <v>952</v>
      </c>
      <c r="K56" s="37" t="s">
        <v>953</v>
      </c>
      <c r="L56" s="13" t="s">
        <v>152</v>
      </c>
      <c r="M56" s="14" t="s">
        <v>152</v>
      </c>
      <c r="N56" s="93" t="s">
        <v>152</v>
      </c>
      <c r="O56" s="2" t="s">
        <v>152</v>
      </c>
      <c r="P56" s="2" t="s">
        <v>151</v>
      </c>
      <c r="Q56" s="2" t="s">
        <v>151</v>
      </c>
      <c r="R56" s="2" t="s">
        <v>151</v>
      </c>
      <c r="S56" s="14" t="s">
        <v>152</v>
      </c>
      <c r="T56" s="115"/>
      <c r="U56" s="13" t="s">
        <v>152</v>
      </c>
      <c r="V56" s="2" t="s">
        <v>152</v>
      </c>
      <c r="W56" s="2" t="s">
        <v>152</v>
      </c>
      <c r="X56" s="2" t="s">
        <v>152</v>
      </c>
      <c r="Y56" s="14" t="s">
        <v>152</v>
      </c>
    </row>
    <row r="57" spans="1:25" x14ac:dyDescent="0.3">
      <c r="A57" s="55" t="str">
        <f t="shared" si="0"/>
        <v>ALju_03.2</v>
      </c>
      <c r="C57" s="96" t="s">
        <v>5</v>
      </c>
      <c r="D57" s="97" t="s">
        <v>777</v>
      </c>
      <c r="E57" s="97" t="s">
        <v>859</v>
      </c>
      <c r="F57" s="97" t="s">
        <v>860</v>
      </c>
      <c r="G57" s="97" t="s">
        <v>351</v>
      </c>
      <c r="H57" s="97" t="s">
        <v>668</v>
      </c>
      <c r="I57" s="114" t="s">
        <v>52</v>
      </c>
      <c r="J57" s="37" t="s">
        <v>954</v>
      </c>
      <c r="K57" s="37" t="s">
        <v>955</v>
      </c>
      <c r="L57" s="13" t="s">
        <v>152</v>
      </c>
      <c r="M57" s="14" t="s">
        <v>152</v>
      </c>
      <c r="N57" s="93" t="s">
        <v>152</v>
      </c>
      <c r="O57" s="2" t="s">
        <v>152</v>
      </c>
      <c r="P57" s="2" t="s">
        <v>151</v>
      </c>
      <c r="Q57" s="2" t="s">
        <v>151</v>
      </c>
      <c r="R57" s="2" t="s">
        <v>151</v>
      </c>
      <c r="S57" s="14" t="s">
        <v>152</v>
      </c>
      <c r="T57" s="115"/>
      <c r="U57" s="13" t="s">
        <v>152</v>
      </c>
      <c r="V57" s="2" t="s">
        <v>152</v>
      </c>
      <c r="W57" s="2" t="s">
        <v>152</v>
      </c>
      <c r="X57" s="2" t="s">
        <v>152</v>
      </c>
      <c r="Y57" s="14" t="s">
        <v>152</v>
      </c>
    </row>
    <row r="58" spans="1:25" x14ac:dyDescent="0.3">
      <c r="A58" s="55" t="str">
        <f t="shared" si="0"/>
        <v>ALmo_01.2</v>
      </c>
      <c r="C58" s="96" t="s">
        <v>5</v>
      </c>
      <c r="D58" s="97" t="s">
        <v>778</v>
      </c>
      <c r="E58" s="97" t="s">
        <v>863</v>
      </c>
      <c r="F58" s="97" t="s">
        <v>864</v>
      </c>
      <c r="G58" s="97" t="s">
        <v>351</v>
      </c>
      <c r="H58" s="97" t="s">
        <v>668</v>
      </c>
      <c r="I58" s="114" t="s">
        <v>454</v>
      </c>
      <c r="J58" s="37" t="s">
        <v>973</v>
      </c>
      <c r="K58" s="37" t="s">
        <v>974</v>
      </c>
      <c r="L58" s="13" t="s">
        <v>152</v>
      </c>
      <c r="M58" s="14" t="s">
        <v>152</v>
      </c>
      <c r="N58" s="93" t="s">
        <v>152</v>
      </c>
      <c r="O58" s="2" t="s">
        <v>152</v>
      </c>
      <c r="P58" s="2" t="s">
        <v>151</v>
      </c>
      <c r="Q58" s="2" t="s">
        <v>151</v>
      </c>
      <c r="R58" s="2" t="s">
        <v>151</v>
      </c>
      <c r="S58" s="14" t="s">
        <v>152</v>
      </c>
      <c r="T58" s="115"/>
      <c r="U58" s="13" t="s">
        <v>152</v>
      </c>
      <c r="V58" s="2" t="s">
        <v>152</v>
      </c>
      <c r="W58" s="2" t="s">
        <v>152</v>
      </c>
      <c r="X58" s="2" t="s">
        <v>152</v>
      </c>
      <c r="Y58" s="14" t="s">
        <v>152</v>
      </c>
    </row>
    <row r="59" spans="1:25" x14ac:dyDescent="0.3">
      <c r="A59" s="55" t="str">
        <f t="shared" si="0"/>
        <v>ALmo_01.4</v>
      </c>
      <c r="C59" s="96" t="s">
        <v>5</v>
      </c>
      <c r="D59" s="97" t="s">
        <v>778</v>
      </c>
      <c r="E59" s="97" t="s">
        <v>867</v>
      </c>
      <c r="F59" s="97" t="s">
        <v>868</v>
      </c>
      <c r="G59" s="97" t="s">
        <v>351</v>
      </c>
      <c r="H59" s="97" t="s">
        <v>668</v>
      </c>
      <c r="I59" s="114" t="s">
        <v>51</v>
      </c>
      <c r="J59" s="37" t="s">
        <v>977</v>
      </c>
      <c r="K59" s="37" t="s">
        <v>978</v>
      </c>
      <c r="L59" s="13" t="s">
        <v>152</v>
      </c>
      <c r="M59" s="14" t="s">
        <v>152</v>
      </c>
      <c r="N59" s="93" t="s">
        <v>152</v>
      </c>
      <c r="O59" s="2" t="s">
        <v>152</v>
      </c>
      <c r="P59" s="2" t="s">
        <v>151</v>
      </c>
      <c r="Q59" s="2" t="s">
        <v>151</v>
      </c>
      <c r="R59" s="2" t="s">
        <v>152</v>
      </c>
      <c r="S59" s="14" t="s">
        <v>152</v>
      </c>
      <c r="T59" s="115"/>
      <c r="U59" s="13" t="s">
        <v>152</v>
      </c>
      <c r="V59" s="2" t="s">
        <v>152</v>
      </c>
      <c r="W59" s="2" t="s">
        <v>152</v>
      </c>
      <c r="X59" s="2" t="s">
        <v>152</v>
      </c>
      <c r="Y59" s="14" t="s">
        <v>152</v>
      </c>
    </row>
    <row r="60" spans="1:25" x14ac:dyDescent="0.3">
      <c r="A60" s="55" t="str">
        <f t="shared" si="0"/>
        <v>ALmo_01.4</v>
      </c>
      <c r="C60" s="96" t="s">
        <v>5</v>
      </c>
      <c r="D60" s="97" t="s">
        <v>778</v>
      </c>
      <c r="E60" s="97" t="s">
        <v>867</v>
      </c>
      <c r="F60" s="97" t="s">
        <v>868</v>
      </c>
      <c r="G60" s="97" t="s">
        <v>351</v>
      </c>
      <c r="H60" s="97" t="s">
        <v>668</v>
      </c>
      <c r="I60" s="114" t="s">
        <v>51</v>
      </c>
      <c r="J60" s="37" t="s">
        <v>960</v>
      </c>
      <c r="K60" s="37" t="s">
        <v>979</v>
      </c>
      <c r="L60" s="13" t="s">
        <v>152</v>
      </c>
      <c r="M60" s="14" t="s">
        <v>152</v>
      </c>
      <c r="N60" s="93" t="s">
        <v>152</v>
      </c>
      <c r="O60" s="2" t="s">
        <v>152</v>
      </c>
      <c r="P60" s="2" t="s">
        <v>151</v>
      </c>
      <c r="Q60" s="2" t="s">
        <v>151</v>
      </c>
      <c r="R60" s="2" t="s">
        <v>152</v>
      </c>
      <c r="S60" s="14" t="s">
        <v>152</v>
      </c>
      <c r="T60" s="115"/>
      <c r="U60" s="13" t="s">
        <v>152</v>
      </c>
      <c r="V60" s="2" t="s">
        <v>152</v>
      </c>
      <c r="W60" s="2" t="s">
        <v>152</v>
      </c>
      <c r="X60" s="2" t="s">
        <v>152</v>
      </c>
      <c r="Y60" s="14" t="s">
        <v>152</v>
      </c>
    </row>
    <row r="61" spans="1:25" x14ac:dyDescent="0.3">
      <c r="A61" s="55" t="str">
        <f t="shared" si="0"/>
        <v>ALmo_01.4</v>
      </c>
      <c r="C61" s="96" t="s">
        <v>5</v>
      </c>
      <c r="D61" s="97" t="s">
        <v>778</v>
      </c>
      <c r="E61" s="97" t="s">
        <v>867</v>
      </c>
      <c r="F61" s="97" t="s">
        <v>868</v>
      </c>
      <c r="G61" s="97" t="s">
        <v>351</v>
      </c>
      <c r="H61" s="97" t="s">
        <v>668</v>
      </c>
      <c r="I61" s="114" t="s">
        <v>51</v>
      </c>
      <c r="J61" s="37" t="s">
        <v>968</v>
      </c>
      <c r="K61" s="37" t="s">
        <v>980</v>
      </c>
      <c r="L61" s="13" t="s">
        <v>152</v>
      </c>
      <c r="M61" s="14" t="s">
        <v>152</v>
      </c>
      <c r="N61" s="93" t="s">
        <v>152</v>
      </c>
      <c r="O61" s="2" t="s">
        <v>152</v>
      </c>
      <c r="P61" s="2" t="s">
        <v>151</v>
      </c>
      <c r="Q61" s="2" t="s">
        <v>151</v>
      </c>
      <c r="R61" s="2" t="s">
        <v>152</v>
      </c>
      <c r="S61" s="14" t="s">
        <v>152</v>
      </c>
      <c r="T61" s="115"/>
      <c r="U61" s="13" t="s">
        <v>152</v>
      </c>
      <c r="V61" s="2" t="s">
        <v>152</v>
      </c>
      <c r="W61" s="2" t="s">
        <v>152</v>
      </c>
      <c r="X61" s="2" t="s">
        <v>152</v>
      </c>
      <c r="Y61" s="14" t="s">
        <v>152</v>
      </c>
    </row>
    <row r="62" spans="1:25" x14ac:dyDescent="0.3">
      <c r="A62" s="55" t="str">
        <f t="shared" si="0"/>
        <v>ALmo_01.4</v>
      </c>
      <c r="C62" s="96" t="s">
        <v>5</v>
      </c>
      <c r="D62" s="97" t="s">
        <v>778</v>
      </c>
      <c r="E62" s="97" t="s">
        <v>867</v>
      </c>
      <c r="F62" s="97" t="s">
        <v>868</v>
      </c>
      <c r="G62" s="97" t="s">
        <v>351</v>
      </c>
      <c r="H62" s="97" t="s">
        <v>668</v>
      </c>
      <c r="I62" s="114" t="s">
        <v>51</v>
      </c>
      <c r="J62" s="37" t="s">
        <v>971</v>
      </c>
      <c r="K62" s="37" t="s">
        <v>470</v>
      </c>
      <c r="L62" s="13" t="s">
        <v>152</v>
      </c>
      <c r="M62" s="14" t="s">
        <v>152</v>
      </c>
      <c r="N62" s="93" t="s">
        <v>152</v>
      </c>
      <c r="O62" s="2" t="s">
        <v>152</v>
      </c>
      <c r="P62" s="2" t="s">
        <v>152</v>
      </c>
      <c r="Q62" s="2" t="s">
        <v>152</v>
      </c>
      <c r="R62" s="2" t="s">
        <v>151</v>
      </c>
      <c r="S62" s="14" t="s">
        <v>152</v>
      </c>
      <c r="T62" s="115"/>
      <c r="U62" s="13" t="s">
        <v>152</v>
      </c>
      <c r="V62" s="2" t="s">
        <v>152</v>
      </c>
      <c r="W62" s="2" t="s">
        <v>152</v>
      </c>
      <c r="X62" s="2" t="s">
        <v>152</v>
      </c>
      <c r="Y62" s="14" t="s">
        <v>152</v>
      </c>
    </row>
    <row r="63" spans="1:25" x14ac:dyDescent="0.3">
      <c r="A63" s="55" t="str">
        <f t="shared" si="0"/>
        <v>ALmo_01.4</v>
      </c>
      <c r="C63" s="96" t="s">
        <v>5</v>
      </c>
      <c r="D63" s="97" t="s">
        <v>778</v>
      </c>
      <c r="E63" s="97" t="s">
        <v>867</v>
      </c>
      <c r="F63" s="97" t="s">
        <v>868</v>
      </c>
      <c r="G63" s="97" t="s">
        <v>351</v>
      </c>
      <c r="H63" s="97" t="s">
        <v>668</v>
      </c>
      <c r="I63" s="114" t="s">
        <v>51</v>
      </c>
      <c r="J63" s="37" t="s">
        <v>963</v>
      </c>
      <c r="K63" s="37" t="s">
        <v>981</v>
      </c>
      <c r="L63" s="13" t="s">
        <v>152</v>
      </c>
      <c r="M63" s="14" t="s">
        <v>152</v>
      </c>
      <c r="N63" s="93" t="s">
        <v>152</v>
      </c>
      <c r="O63" s="2" t="s">
        <v>152</v>
      </c>
      <c r="P63" s="2" t="s">
        <v>151</v>
      </c>
      <c r="Q63" s="2" t="s">
        <v>151</v>
      </c>
      <c r="R63" s="2" t="s">
        <v>152</v>
      </c>
      <c r="S63" s="14" t="s">
        <v>152</v>
      </c>
      <c r="T63" s="115"/>
      <c r="U63" s="13" t="s">
        <v>152</v>
      </c>
      <c r="V63" s="2" t="s">
        <v>152</v>
      </c>
      <c r="W63" s="2" t="s">
        <v>152</v>
      </c>
      <c r="X63" s="2" t="s">
        <v>152</v>
      </c>
      <c r="Y63" s="14" t="s">
        <v>152</v>
      </c>
    </row>
    <row r="64" spans="1:25" x14ac:dyDescent="0.3">
      <c r="A64" s="55" t="str">
        <f t="shared" si="0"/>
        <v>ALmo_01.4</v>
      </c>
      <c r="C64" s="96" t="s">
        <v>5</v>
      </c>
      <c r="D64" s="97" t="s">
        <v>778</v>
      </c>
      <c r="E64" s="97" t="s">
        <v>867</v>
      </c>
      <c r="F64" s="97" t="s">
        <v>868</v>
      </c>
      <c r="G64" s="97" t="s">
        <v>351</v>
      </c>
      <c r="H64" s="91" t="s">
        <v>668</v>
      </c>
      <c r="I64" s="116" t="s">
        <v>51</v>
      </c>
      <c r="J64" s="37" t="s">
        <v>982</v>
      </c>
      <c r="K64" s="37" t="s">
        <v>983</v>
      </c>
      <c r="L64" s="13" t="s">
        <v>152</v>
      </c>
      <c r="M64" s="14" t="s">
        <v>152</v>
      </c>
      <c r="N64" s="93" t="s">
        <v>152</v>
      </c>
      <c r="O64" s="2" t="s">
        <v>152</v>
      </c>
      <c r="P64" s="2" t="s">
        <v>152</v>
      </c>
      <c r="Q64" s="2" t="s">
        <v>152</v>
      </c>
      <c r="R64" s="2" t="s">
        <v>152</v>
      </c>
      <c r="S64" s="14" t="s">
        <v>152</v>
      </c>
      <c r="T64" s="115"/>
      <c r="U64" s="13" t="s">
        <v>152</v>
      </c>
      <c r="V64" s="2" t="s">
        <v>152</v>
      </c>
      <c r="W64" s="2" t="s">
        <v>152</v>
      </c>
      <c r="X64" s="2" t="s">
        <v>152</v>
      </c>
      <c r="Y64" s="14" t="s">
        <v>152</v>
      </c>
    </row>
    <row r="65" spans="1:25" x14ac:dyDescent="0.3">
      <c r="A65" s="55" t="str">
        <f t="shared" si="0"/>
        <v>ALmo_01.4</v>
      </c>
      <c r="C65" s="96" t="s">
        <v>5</v>
      </c>
      <c r="D65" s="97" t="s">
        <v>778</v>
      </c>
      <c r="E65" s="97" t="s">
        <v>867</v>
      </c>
      <c r="F65" s="97" t="s">
        <v>868</v>
      </c>
      <c r="G65" s="97" t="s">
        <v>351</v>
      </c>
      <c r="H65" s="97" t="s">
        <v>668</v>
      </c>
      <c r="I65" s="114" t="s">
        <v>51</v>
      </c>
      <c r="J65" s="37" t="s">
        <v>958</v>
      </c>
      <c r="K65" s="37" t="s">
        <v>984</v>
      </c>
      <c r="L65" s="13" t="s">
        <v>152</v>
      </c>
      <c r="M65" s="14" t="s">
        <v>152</v>
      </c>
      <c r="N65" s="93" t="s">
        <v>152</v>
      </c>
      <c r="O65" s="2" t="s">
        <v>152</v>
      </c>
      <c r="P65" s="2" t="s">
        <v>152</v>
      </c>
      <c r="Q65" s="2" t="s">
        <v>152</v>
      </c>
      <c r="R65" s="2" t="s">
        <v>152</v>
      </c>
      <c r="S65" s="14" t="s">
        <v>152</v>
      </c>
      <c r="T65" s="115"/>
      <c r="U65" s="13" t="s">
        <v>152</v>
      </c>
      <c r="V65" s="2" t="s">
        <v>152</v>
      </c>
      <c r="W65" s="2" t="s">
        <v>152</v>
      </c>
      <c r="X65" s="2" t="s">
        <v>152</v>
      </c>
      <c r="Y65" s="14" t="s">
        <v>152</v>
      </c>
    </row>
    <row r="66" spans="1:25" x14ac:dyDescent="0.3">
      <c r="A66" s="55" t="str">
        <f t="shared" si="0"/>
        <v>ALmo_01.4</v>
      </c>
      <c r="C66" s="96" t="s">
        <v>5</v>
      </c>
      <c r="D66" s="97" t="s">
        <v>778</v>
      </c>
      <c r="E66" s="97" t="s">
        <v>867</v>
      </c>
      <c r="F66" s="97" t="s">
        <v>868</v>
      </c>
      <c r="G66" s="97" t="s">
        <v>351</v>
      </c>
      <c r="H66" s="97" t="s">
        <v>668</v>
      </c>
      <c r="I66" s="114" t="s">
        <v>51</v>
      </c>
      <c r="J66" s="37" t="s">
        <v>985</v>
      </c>
      <c r="K66" s="37" t="s">
        <v>986</v>
      </c>
      <c r="L66" s="13" t="s">
        <v>152</v>
      </c>
      <c r="M66" s="14" t="s">
        <v>152</v>
      </c>
      <c r="N66" s="93" t="s">
        <v>152</v>
      </c>
      <c r="O66" s="2" t="s">
        <v>152</v>
      </c>
      <c r="P66" s="2" t="s">
        <v>151</v>
      </c>
      <c r="Q66" s="2" t="s">
        <v>151</v>
      </c>
      <c r="R66" s="2" t="s">
        <v>151</v>
      </c>
      <c r="S66" s="14" t="s">
        <v>152</v>
      </c>
      <c r="T66" s="115"/>
      <c r="U66" s="13" t="s">
        <v>152</v>
      </c>
      <c r="V66" s="2" t="s">
        <v>152</v>
      </c>
      <c r="W66" s="2" t="s">
        <v>152</v>
      </c>
      <c r="X66" s="2" t="s">
        <v>152</v>
      </c>
      <c r="Y66" s="14" t="s">
        <v>152</v>
      </c>
    </row>
    <row r="67" spans="1:25" x14ac:dyDescent="0.3">
      <c r="A67" s="55" t="str">
        <f t="shared" si="0"/>
        <v>ALmo_01.4</v>
      </c>
      <c r="C67" s="96" t="s">
        <v>5</v>
      </c>
      <c r="D67" s="97" t="s">
        <v>778</v>
      </c>
      <c r="E67" s="97" t="s">
        <v>867</v>
      </c>
      <c r="F67" s="97" t="s">
        <v>868</v>
      </c>
      <c r="G67" s="97" t="s">
        <v>351</v>
      </c>
      <c r="H67" s="97" t="s">
        <v>668</v>
      </c>
      <c r="I67" s="114" t="s">
        <v>51</v>
      </c>
      <c r="J67" s="37" t="s">
        <v>987</v>
      </c>
      <c r="K67" s="37" t="s">
        <v>988</v>
      </c>
      <c r="L67" s="13" t="s">
        <v>152</v>
      </c>
      <c r="M67" s="14" t="s">
        <v>152</v>
      </c>
      <c r="N67" s="93" t="s">
        <v>152</v>
      </c>
      <c r="O67" s="2" t="s">
        <v>152</v>
      </c>
      <c r="P67" s="2" t="s">
        <v>151</v>
      </c>
      <c r="Q67" s="2" t="s">
        <v>151</v>
      </c>
      <c r="R67" s="2" t="s">
        <v>151</v>
      </c>
      <c r="S67" s="14" t="s">
        <v>152</v>
      </c>
      <c r="T67" s="115"/>
      <c r="U67" s="13" t="s">
        <v>152</v>
      </c>
      <c r="V67" s="2" t="s">
        <v>152</v>
      </c>
      <c r="W67" s="2" t="s">
        <v>152</v>
      </c>
      <c r="X67" s="2" t="s">
        <v>152</v>
      </c>
      <c r="Y67" s="14" t="s">
        <v>152</v>
      </c>
    </row>
    <row r="68" spans="1:25" x14ac:dyDescent="0.3">
      <c r="A68" s="55" t="str">
        <f t="shared" si="0"/>
        <v>ALmo_02.1</v>
      </c>
      <c r="C68" s="96" t="s">
        <v>5</v>
      </c>
      <c r="D68" s="97" t="s">
        <v>778</v>
      </c>
      <c r="E68" s="97" t="s">
        <v>873</v>
      </c>
      <c r="F68" s="97" t="s">
        <v>874</v>
      </c>
      <c r="G68" s="97" t="s">
        <v>344</v>
      </c>
      <c r="H68" s="97" t="s">
        <v>668</v>
      </c>
      <c r="I68" s="114" t="s">
        <v>454</v>
      </c>
      <c r="J68" s="37" t="s">
        <v>4941</v>
      </c>
      <c r="K68" s="37" t="s">
        <v>4942</v>
      </c>
      <c r="L68" s="13" t="s">
        <v>152</v>
      </c>
      <c r="M68" s="14" t="s">
        <v>152</v>
      </c>
      <c r="N68" s="93" t="s">
        <v>152</v>
      </c>
      <c r="O68" s="2" t="s">
        <v>152</v>
      </c>
      <c r="P68" s="2" t="s">
        <v>151</v>
      </c>
      <c r="Q68" s="2" t="s">
        <v>151</v>
      </c>
      <c r="R68" s="2" t="s">
        <v>151</v>
      </c>
      <c r="S68" s="14" t="s">
        <v>152</v>
      </c>
      <c r="T68" s="115"/>
      <c r="U68" s="13" t="s">
        <v>6</v>
      </c>
      <c r="V68" s="2" t="s">
        <v>6</v>
      </c>
      <c r="W68" s="2" t="s">
        <v>6</v>
      </c>
      <c r="X68" s="2" t="s">
        <v>6</v>
      </c>
      <c r="Y68" s="14" t="s">
        <v>6</v>
      </c>
    </row>
    <row r="69" spans="1:25" x14ac:dyDescent="0.3">
      <c r="A69" s="55" t="str">
        <f t="shared" si="0"/>
        <v>ALmo_02.2</v>
      </c>
      <c r="C69" s="96" t="s">
        <v>5</v>
      </c>
      <c r="D69" s="97" t="s">
        <v>778</v>
      </c>
      <c r="E69" s="97" t="s">
        <v>875</v>
      </c>
      <c r="F69" s="97" t="s">
        <v>876</v>
      </c>
      <c r="G69" s="97" t="s">
        <v>351</v>
      </c>
      <c r="H69" s="97" t="s">
        <v>668</v>
      </c>
      <c r="I69" s="114" t="s">
        <v>454</v>
      </c>
      <c r="J69" s="37" t="s">
        <v>4943</v>
      </c>
      <c r="K69" s="37" t="s">
        <v>4944</v>
      </c>
      <c r="L69" s="13" t="s">
        <v>152</v>
      </c>
      <c r="M69" s="14" t="s">
        <v>152</v>
      </c>
      <c r="N69" s="93" t="s">
        <v>152</v>
      </c>
      <c r="O69" s="2" t="s">
        <v>152</v>
      </c>
      <c r="P69" s="2" t="s">
        <v>152</v>
      </c>
      <c r="Q69" s="2" t="s">
        <v>152</v>
      </c>
      <c r="R69" s="2" t="s">
        <v>152</v>
      </c>
      <c r="S69" s="14" t="s">
        <v>152</v>
      </c>
      <c r="T69" s="115"/>
      <c r="U69" s="13" t="s">
        <v>152</v>
      </c>
      <c r="V69" s="2" t="s">
        <v>152</v>
      </c>
      <c r="W69" s="2" t="s">
        <v>151</v>
      </c>
      <c r="X69" s="2" t="s">
        <v>151</v>
      </c>
      <c r="Y69" s="14" t="s">
        <v>152</v>
      </c>
    </row>
    <row r="70" spans="1:25" x14ac:dyDescent="0.3">
      <c r="A70" s="55" t="str">
        <f t="shared" si="0"/>
        <v>ALtr_01.1</v>
      </c>
      <c r="C70" s="96" t="s">
        <v>5</v>
      </c>
      <c r="D70" s="97" t="s">
        <v>779</v>
      </c>
      <c r="E70" s="97" t="s">
        <v>877</v>
      </c>
      <c r="F70" s="97" t="s">
        <v>878</v>
      </c>
      <c r="G70" s="97" t="s">
        <v>351</v>
      </c>
      <c r="H70" s="97" t="s">
        <v>668</v>
      </c>
      <c r="I70" s="114" t="s">
        <v>454</v>
      </c>
      <c r="J70" s="37" t="s">
        <v>990</v>
      </c>
      <c r="K70" s="37" t="s">
        <v>991</v>
      </c>
      <c r="L70" s="13" t="s">
        <v>152</v>
      </c>
      <c r="M70" s="14" t="s">
        <v>152</v>
      </c>
      <c r="N70" s="93" t="s">
        <v>152</v>
      </c>
      <c r="O70" s="2" t="s">
        <v>151</v>
      </c>
      <c r="P70" s="2" t="s">
        <v>151</v>
      </c>
      <c r="Q70" s="2" t="s">
        <v>151</v>
      </c>
      <c r="R70" s="2" t="s">
        <v>151</v>
      </c>
      <c r="S70" s="14" t="s">
        <v>152</v>
      </c>
      <c r="T70" s="115"/>
      <c r="U70" s="13" t="s">
        <v>152</v>
      </c>
      <c r="V70" s="2" t="s">
        <v>152</v>
      </c>
      <c r="W70" s="2" t="s">
        <v>151</v>
      </c>
      <c r="X70" s="2" t="s">
        <v>152</v>
      </c>
      <c r="Y70" s="14" t="s">
        <v>152</v>
      </c>
    </row>
    <row r="71" spans="1:25" x14ac:dyDescent="0.3">
      <c r="A71" s="55" t="str">
        <f t="shared" si="0"/>
        <v>ALtr_01.1</v>
      </c>
      <c r="C71" s="96" t="s">
        <v>5</v>
      </c>
      <c r="D71" s="97" t="s">
        <v>779</v>
      </c>
      <c r="E71" s="97" t="s">
        <v>877</v>
      </c>
      <c r="F71" s="97" t="s">
        <v>878</v>
      </c>
      <c r="G71" s="97" t="s">
        <v>351</v>
      </c>
      <c r="H71" s="97" t="s">
        <v>668</v>
      </c>
      <c r="I71" s="114" t="s">
        <v>454</v>
      </c>
      <c r="J71" s="37" t="s">
        <v>992</v>
      </c>
      <c r="K71" s="37" t="s">
        <v>993</v>
      </c>
      <c r="L71" s="13" t="s">
        <v>152</v>
      </c>
      <c r="M71" s="14" t="s">
        <v>152</v>
      </c>
      <c r="N71" s="93" t="s">
        <v>152</v>
      </c>
      <c r="O71" s="2" t="s">
        <v>151</v>
      </c>
      <c r="P71" s="2" t="s">
        <v>151</v>
      </c>
      <c r="Q71" s="2" t="s">
        <v>151</v>
      </c>
      <c r="R71" s="2" t="s">
        <v>151</v>
      </c>
      <c r="S71" s="14" t="s">
        <v>152</v>
      </c>
      <c r="T71" s="115"/>
      <c r="U71" s="13" t="s">
        <v>152</v>
      </c>
      <c r="V71" s="2" t="s">
        <v>152</v>
      </c>
      <c r="W71" s="2" t="s">
        <v>151</v>
      </c>
      <c r="X71" s="2" t="s">
        <v>152</v>
      </c>
      <c r="Y71" s="14" t="s">
        <v>152</v>
      </c>
    </row>
    <row r="72" spans="1:25" x14ac:dyDescent="0.3">
      <c r="A72" s="55" t="str">
        <f t="shared" ref="A72:A135" si="1">C72&amp;LOWER(LEFT(D72,2))&amp;"_"&amp;IF(LEN(TRIM(LEFT(E72,FIND(" ",E72))))=3,"0"&amp;TRIM(LEFT(E72,FIND(" ",E72))),TRIM(LEFT(E72,FIND(" ",E72))))</f>
        <v>ALtr_01.1</v>
      </c>
      <c r="C72" s="96" t="s">
        <v>5</v>
      </c>
      <c r="D72" s="97" t="s">
        <v>779</v>
      </c>
      <c r="E72" s="97" t="s">
        <v>877</v>
      </c>
      <c r="F72" s="97" t="s">
        <v>878</v>
      </c>
      <c r="G72" s="97" t="s">
        <v>351</v>
      </c>
      <c r="H72" s="91" t="s">
        <v>668</v>
      </c>
      <c r="I72" s="116" t="s">
        <v>454</v>
      </c>
      <c r="J72" s="37" t="s">
        <v>992</v>
      </c>
      <c r="K72" s="37" t="s">
        <v>994</v>
      </c>
      <c r="L72" s="13" t="s">
        <v>152</v>
      </c>
      <c r="M72" s="14" t="s">
        <v>152</v>
      </c>
      <c r="N72" s="93" t="s">
        <v>152</v>
      </c>
      <c r="O72" s="2" t="s">
        <v>151</v>
      </c>
      <c r="P72" s="2" t="s">
        <v>151</v>
      </c>
      <c r="Q72" s="2" t="s">
        <v>151</v>
      </c>
      <c r="R72" s="2" t="s">
        <v>151</v>
      </c>
      <c r="S72" s="14" t="s">
        <v>152</v>
      </c>
      <c r="T72" s="115"/>
      <c r="U72" s="13" t="s">
        <v>152</v>
      </c>
      <c r="V72" s="2" t="s">
        <v>152</v>
      </c>
      <c r="W72" s="2" t="s">
        <v>151</v>
      </c>
      <c r="X72" s="2" t="s">
        <v>152</v>
      </c>
      <c r="Y72" s="14" t="s">
        <v>152</v>
      </c>
    </row>
    <row r="73" spans="1:25" x14ac:dyDescent="0.3">
      <c r="A73" s="55" t="str">
        <f t="shared" si="1"/>
        <v>ALtr_02.3</v>
      </c>
      <c r="C73" s="96" t="s">
        <v>5</v>
      </c>
      <c r="D73" s="97" t="s">
        <v>779</v>
      </c>
      <c r="E73" s="97" t="s">
        <v>885</v>
      </c>
      <c r="F73" s="97" t="s">
        <v>886</v>
      </c>
      <c r="G73" s="97" t="s">
        <v>351</v>
      </c>
      <c r="H73" s="97" t="s">
        <v>668</v>
      </c>
      <c r="I73" s="114"/>
      <c r="J73" s="37" t="s">
        <v>113</v>
      </c>
      <c r="K73" s="37" t="s">
        <v>113</v>
      </c>
      <c r="L73" s="13"/>
      <c r="M73" s="14"/>
      <c r="N73" s="93"/>
      <c r="O73" s="2"/>
      <c r="P73" s="2"/>
      <c r="Q73" s="2"/>
      <c r="R73" s="2"/>
      <c r="S73" s="14"/>
      <c r="T73" s="115"/>
      <c r="U73" s="13"/>
      <c r="V73" s="2"/>
      <c r="W73" s="2"/>
      <c r="X73" s="2"/>
      <c r="Y73" s="14"/>
    </row>
    <row r="74" spans="1:25" x14ac:dyDescent="0.3">
      <c r="A74" s="55" t="str">
        <f t="shared" si="1"/>
        <v>ALtr_02.4</v>
      </c>
      <c r="C74" s="96" t="s">
        <v>5</v>
      </c>
      <c r="D74" s="97" t="s">
        <v>779</v>
      </c>
      <c r="E74" s="97" t="s">
        <v>887</v>
      </c>
      <c r="F74" s="97" t="s">
        <v>888</v>
      </c>
      <c r="G74" s="97" t="s">
        <v>351</v>
      </c>
      <c r="H74" s="97" t="s">
        <v>668</v>
      </c>
      <c r="I74" s="114"/>
      <c r="J74" s="37" t="s">
        <v>113</v>
      </c>
      <c r="K74" s="37" t="s">
        <v>113</v>
      </c>
      <c r="L74" s="13"/>
      <c r="M74" s="14"/>
      <c r="N74" s="93"/>
      <c r="O74" s="2"/>
      <c r="P74" s="2"/>
      <c r="Q74" s="2"/>
      <c r="R74" s="2"/>
      <c r="S74" s="14"/>
      <c r="T74" s="115"/>
      <c r="U74" s="13"/>
      <c r="V74" s="2"/>
      <c r="W74" s="2"/>
      <c r="X74" s="2"/>
      <c r="Y74" s="14"/>
    </row>
    <row r="75" spans="1:25" x14ac:dyDescent="0.3">
      <c r="A75" s="55" t="str">
        <f t="shared" si="1"/>
        <v>ALtr_03.1</v>
      </c>
      <c r="C75" s="96" t="s">
        <v>5</v>
      </c>
      <c r="D75" s="97" t="s">
        <v>779</v>
      </c>
      <c r="E75" s="97" t="s">
        <v>889</v>
      </c>
      <c r="F75" s="97" t="s">
        <v>890</v>
      </c>
      <c r="G75" s="97" t="s">
        <v>344</v>
      </c>
      <c r="H75" s="97" t="s">
        <v>668</v>
      </c>
      <c r="I75" s="114" t="s">
        <v>454</v>
      </c>
      <c r="J75" s="37" t="s">
        <v>1008</v>
      </c>
      <c r="K75" s="37" t="s">
        <v>1009</v>
      </c>
      <c r="L75" s="13" t="s">
        <v>152</v>
      </c>
      <c r="M75" s="14" t="s">
        <v>152</v>
      </c>
      <c r="N75" s="93" t="s">
        <v>152</v>
      </c>
      <c r="O75" s="2" t="s">
        <v>152</v>
      </c>
      <c r="P75" s="2" t="s">
        <v>151</v>
      </c>
      <c r="Q75" s="2" t="s">
        <v>151</v>
      </c>
      <c r="R75" s="2" t="s">
        <v>151</v>
      </c>
      <c r="S75" s="14" t="s">
        <v>152</v>
      </c>
      <c r="T75" s="115"/>
      <c r="U75" s="13"/>
      <c r="V75" s="2"/>
      <c r="W75" s="2"/>
      <c r="X75" s="2"/>
      <c r="Y75" s="14"/>
    </row>
    <row r="76" spans="1:25" x14ac:dyDescent="0.3">
      <c r="A76" s="55" t="str">
        <f t="shared" si="1"/>
        <v>ALtr_03.2</v>
      </c>
      <c r="C76" s="96" t="s">
        <v>5</v>
      </c>
      <c r="D76" s="97" t="s">
        <v>779</v>
      </c>
      <c r="E76" s="97" t="s">
        <v>891</v>
      </c>
      <c r="F76" s="97" t="s">
        <v>892</v>
      </c>
      <c r="G76" s="97" t="s">
        <v>351</v>
      </c>
      <c r="H76" s="97" t="s">
        <v>668</v>
      </c>
      <c r="I76" s="114" t="s">
        <v>454</v>
      </c>
      <c r="J76" s="37" t="s">
        <v>1008</v>
      </c>
      <c r="K76" s="37" t="s">
        <v>1009</v>
      </c>
      <c r="L76" s="13" t="s">
        <v>152</v>
      </c>
      <c r="M76" s="14" t="s">
        <v>152</v>
      </c>
      <c r="N76" s="93" t="s">
        <v>152</v>
      </c>
      <c r="O76" s="2" t="s">
        <v>152</v>
      </c>
      <c r="P76" s="2" t="s">
        <v>151</v>
      </c>
      <c r="Q76" s="2" t="s">
        <v>151</v>
      </c>
      <c r="R76" s="2" t="s">
        <v>151</v>
      </c>
      <c r="S76" s="14" t="s">
        <v>152</v>
      </c>
      <c r="T76" s="115"/>
      <c r="U76" s="13" t="s">
        <v>152</v>
      </c>
      <c r="V76" s="2" t="s">
        <v>152</v>
      </c>
      <c r="W76" s="2" t="s">
        <v>152</v>
      </c>
      <c r="X76" s="2" t="s">
        <v>152</v>
      </c>
      <c r="Y76" s="14" t="s">
        <v>152</v>
      </c>
    </row>
    <row r="77" spans="1:25" x14ac:dyDescent="0.3">
      <c r="A77" s="55" t="str">
        <f t="shared" si="1"/>
        <v>ALtr_03.3</v>
      </c>
      <c r="C77" s="96" t="s">
        <v>5</v>
      </c>
      <c r="D77" s="97" t="s">
        <v>779</v>
      </c>
      <c r="E77" s="97" t="s">
        <v>893</v>
      </c>
      <c r="F77" s="97" t="s">
        <v>894</v>
      </c>
      <c r="G77" s="97" t="s">
        <v>351</v>
      </c>
      <c r="H77" s="97" t="s">
        <v>668</v>
      </c>
      <c r="I77" s="114" t="s">
        <v>454</v>
      </c>
      <c r="J77" s="37" t="s">
        <v>1008</v>
      </c>
      <c r="K77" s="37" t="s">
        <v>1009</v>
      </c>
      <c r="L77" s="13" t="s">
        <v>152</v>
      </c>
      <c r="M77" s="14" t="s">
        <v>152</v>
      </c>
      <c r="N77" s="93" t="s">
        <v>152</v>
      </c>
      <c r="O77" s="2" t="s">
        <v>152</v>
      </c>
      <c r="P77" s="2" t="s">
        <v>151</v>
      </c>
      <c r="Q77" s="2" t="s">
        <v>151</v>
      </c>
      <c r="R77" s="2" t="s">
        <v>151</v>
      </c>
      <c r="S77" s="14" t="s">
        <v>152</v>
      </c>
      <c r="T77" s="115"/>
      <c r="U77" s="13" t="s">
        <v>152</v>
      </c>
      <c r="V77" s="2" t="s">
        <v>152</v>
      </c>
      <c r="W77" s="2" t="s">
        <v>152</v>
      </c>
      <c r="X77" s="2" t="s">
        <v>152</v>
      </c>
      <c r="Y77" s="14" t="s">
        <v>152</v>
      </c>
    </row>
    <row r="78" spans="1:25" x14ac:dyDescent="0.3">
      <c r="A78" s="55" t="str">
        <f t="shared" si="1"/>
        <v>ATec_01.1</v>
      </c>
      <c r="C78" s="96" t="s">
        <v>7</v>
      </c>
      <c r="D78" s="97" t="s">
        <v>776</v>
      </c>
      <c r="E78" s="97" t="s">
        <v>815</v>
      </c>
      <c r="F78" s="97" t="s">
        <v>816</v>
      </c>
      <c r="G78" s="97" t="s">
        <v>351</v>
      </c>
      <c r="H78" s="97" t="s">
        <v>668</v>
      </c>
      <c r="I78" s="114" t="s">
        <v>454</v>
      </c>
      <c r="J78" s="37" t="s">
        <v>154</v>
      </c>
      <c r="K78" s="37" t="s">
        <v>61</v>
      </c>
      <c r="L78" s="13" t="s">
        <v>714</v>
      </c>
      <c r="M78" s="14" t="s">
        <v>152</v>
      </c>
      <c r="N78" s="93" t="s">
        <v>151</v>
      </c>
      <c r="O78" s="2" t="s">
        <v>714</v>
      </c>
      <c r="P78" s="2" t="s">
        <v>714</v>
      </c>
      <c r="Q78" s="2" t="s">
        <v>151</v>
      </c>
      <c r="R78" s="2" t="s">
        <v>151</v>
      </c>
      <c r="S78" s="14" t="s">
        <v>714</v>
      </c>
      <c r="T78" s="115" t="s">
        <v>4945</v>
      </c>
      <c r="U78" s="13" t="s">
        <v>151</v>
      </c>
      <c r="V78" s="2" t="s">
        <v>151</v>
      </c>
      <c r="W78" s="2" t="s">
        <v>152</v>
      </c>
      <c r="X78" s="2" t="s">
        <v>152</v>
      </c>
      <c r="Y78" s="14" t="s">
        <v>152</v>
      </c>
    </row>
    <row r="79" spans="1:25" x14ac:dyDescent="0.3">
      <c r="A79" s="55" t="str">
        <f t="shared" si="1"/>
        <v>ATec_01.1</v>
      </c>
      <c r="C79" s="96" t="s">
        <v>7</v>
      </c>
      <c r="D79" s="97" t="s">
        <v>776</v>
      </c>
      <c r="E79" s="97" t="s">
        <v>815</v>
      </c>
      <c r="F79" s="97" t="s">
        <v>816</v>
      </c>
      <c r="G79" s="97" t="s">
        <v>351</v>
      </c>
      <c r="H79" s="97" t="s">
        <v>668</v>
      </c>
      <c r="I79" s="114" t="s">
        <v>454</v>
      </c>
      <c r="J79" s="37" t="s">
        <v>154</v>
      </c>
      <c r="K79" s="37" t="s">
        <v>4946</v>
      </c>
      <c r="L79" s="13" t="s">
        <v>151</v>
      </c>
      <c r="M79" s="14" t="s">
        <v>152</v>
      </c>
      <c r="N79" s="93" t="s">
        <v>151</v>
      </c>
      <c r="O79" s="2" t="s">
        <v>151</v>
      </c>
      <c r="P79" s="2" t="s">
        <v>152</v>
      </c>
      <c r="Q79" s="2" t="s">
        <v>714</v>
      </c>
      <c r="R79" s="2" t="s">
        <v>151</v>
      </c>
      <c r="S79" s="14" t="s">
        <v>714</v>
      </c>
      <c r="T79" s="115" t="s">
        <v>4947</v>
      </c>
      <c r="U79" s="13" t="s">
        <v>479</v>
      </c>
      <c r="V79" s="2" t="s">
        <v>152</v>
      </c>
      <c r="W79" s="2" t="s">
        <v>151</v>
      </c>
      <c r="X79" s="2" t="s">
        <v>152</v>
      </c>
      <c r="Y79" s="14" t="s">
        <v>152</v>
      </c>
    </row>
    <row r="80" spans="1:25" x14ac:dyDescent="0.3">
      <c r="A80" s="55" t="str">
        <f t="shared" si="1"/>
        <v>ATec_01.1</v>
      </c>
      <c r="C80" s="96" t="s">
        <v>7</v>
      </c>
      <c r="D80" s="97" t="s">
        <v>776</v>
      </c>
      <c r="E80" s="97" t="s">
        <v>815</v>
      </c>
      <c r="F80" s="97" t="s">
        <v>816</v>
      </c>
      <c r="G80" s="97" t="s">
        <v>351</v>
      </c>
      <c r="H80" s="91" t="s">
        <v>668</v>
      </c>
      <c r="I80" s="116" t="s">
        <v>454</v>
      </c>
      <c r="J80" s="37" t="s">
        <v>154</v>
      </c>
      <c r="K80" s="37" t="s">
        <v>4948</v>
      </c>
      <c r="L80" s="13" t="s">
        <v>151</v>
      </c>
      <c r="M80" s="14" t="s">
        <v>152</v>
      </c>
      <c r="N80" s="93" t="s">
        <v>714</v>
      </c>
      <c r="O80" s="2" t="s">
        <v>152</v>
      </c>
      <c r="P80" s="2" t="s">
        <v>714</v>
      </c>
      <c r="Q80" s="2" t="s">
        <v>151</v>
      </c>
      <c r="R80" s="2" t="s">
        <v>152</v>
      </c>
      <c r="S80" s="14" t="s">
        <v>152</v>
      </c>
      <c r="T80" s="115"/>
      <c r="U80" s="13" t="s">
        <v>714</v>
      </c>
      <c r="V80" s="2" t="s">
        <v>714</v>
      </c>
      <c r="W80" s="2" t="s">
        <v>714</v>
      </c>
      <c r="X80" s="2" t="s">
        <v>152</v>
      </c>
      <c r="Y80" s="14" t="s">
        <v>152</v>
      </c>
    </row>
    <row r="81" spans="1:25" x14ac:dyDescent="0.3">
      <c r="A81" s="55" t="str">
        <f t="shared" si="1"/>
        <v>ATec_01.2</v>
      </c>
      <c r="C81" s="96" t="s">
        <v>7</v>
      </c>
      <c r="D81" s="97" t="s">
        <v>776</v>
      </c>
      <c r="E81" s="97" t="s">
        <v>817</v>
      </c>
      <c r="F81" s="97" t="s">
        <v>818</v>
      </c>
      <c r="G81" s="97" t="s">
        <v>351</v>
      </c>
      <c r="H81" s="97" t="s">
        <v>668</v>
      </c>
      <c r="I81" s="114" t="s">
        <v>454</v>
      </c>
      <c r="J81" s="37" t="s">
        <v>1012</v>
      </c>
      <c r="K81" s="37" t="s">
        <v>1013</v>
      </c>
      <c r="L81" s="13" t="s">
        <v>151</v>
      </c>
      <c r="M81" s="14" t="s">
        <v>152</v>
      </c>
      <c r="N81" s="93" t="s">
        <v>152</v>
      </c>
      <c r="O81" s="2" t="s">
        <v>152</v>
      </c>
      <c r="P81" s="2" t="s">
        <v>152</v>
      </c>
      <c r="Q81" s="2" t="s">
        <v>151</v>
      </c>
      <c r="R81" s="2" t="s">
        <v>151</v>
      </c>
      <c r="S81" s="14" t="s">
        <v>152</v>
      </c>
      <c r="T81" s="115"/>
      <c r="U81" s="13" t="s">
        <v>152</v>
      </c>
      <c r="V81" s="2" t="s">
        <v>152</v>
      </c>
      <c r="W81" s="2" t="s">
        <v>152</v>
      </c>
      <c r="X81" s="2" t="s">
        <v>152</v>
      </c>
      <c r="Y81" s="14" t="s">
        <v>152</v>
      </c>
    </row>
    <row r="82" spans="1:25" x14ac:dyDescent="0.3">
      <c r="A82" s="55" t="str">
        <f t="shared" si="1"/>
        <v>ATec_01.2</v>
      </c>
      <c r="C82" s="96" t="s">
        <v>7</v>
      </c>
      <c r="D82" s="97" t="s">
        <v>776</v>
      </c>
      <c r="E82" s="97" t="s">
        <v>817</v>
      </c>
      <c r="F82" s="97" t="s">
        <v>818</v>
      </c>
      <c r="G82" s="97" t="s">
        <v>351</v>
      </c>
      <c r="H82" s="97" t="s">
        <v>668</v>
      </c>
      <c r="I82" s="114" t="s">
        <v>454</v>
      </c>
      <c r="J82" s="37" t="s">
        <v>473</v>
      </c>
      <c r="K82" s="37" t="s">
        <v>4949</v>
      </c>
      <c r="L82" s="13" t="s">
        <v>151</v>
      </c>
      <c r="M82" s="14" t="s">
        <v>152</v>
      </c>
      <c r="N82" s="93" t="s">
        <v>152</v>
      </c>
      <c r="O82" s="2" t="s">
        <v>152</v>
      </c>
      <c r="P82" s="2" t="s">
        <v>152</v>
      </c>
      <c r="Q82" s="2" t="s">
        <v>151</v>
      </c>
      <c r="R82" s="2" t="s">
        <v>151</v>
      </c>
      <c r="S82" s="14" t="s">
        <v>152</v>
      </c>
      <c r="T82" s="115" t="s">
        <v>4945</v>
      </c>
      <c r="U82" s="13" t="s">
        <v>152</v>
      </c>
      <c r="V82" s="2" t="s">
        <v>152</v>
      </c>
      <c r="W82" s="2" t="s">
        <v>152</v>
      </c>
      <c r="X82" s="2" t="s">
        <v>152</v>
      </c>
      <c r="Y82" s="14" t="s">
        <v>152</v>
      </c>
    </row>
    <row r="83" spans="1:25" x14ac:dyDescent="0.3">
      <c r="A83" s="55" t="str">
        <f t="shared" si="1"/>
        <v>ATec_01.2</v>
      </c>
      <c r="C83" s="96" t="s">
        <v>7</v>
      </c>
      <c r="D83" s="97" t="s">
        <v>776</v>
      </c>
      <c r="E83" s="97" t="s">
        <v>817</v>
      </c>
      <c r="F83" s="97" t="s">
        <v>818</v>
      </c>
      <c r="G83" s="97" t="s">
        <v>351</v>
      </c>
      <c r="H83" s="97" t="s">
        <v>668</v>
      </c>
      <c r="I83" s="114" t="s">
        <v>454</v>
      </c>
      <c r="J83" s="37" t="s">
        <v>154</v>
      </c>
      <c r="K83" s="37" t="s">
        <v>1016</v>
      </c>
      <c r="L83" s="13" t="s">
        <v>714</v>
      </c>
      <c r="M83" s="14" t="s">
        <v>152</v>
      </c>
      <c r="N83" s="93" t="s">
        <v>714</v>
      </c>
      <c r="O83" s="2" t="s">
        <v>152</v>
      </c>
      <c r="P83" s="2" t="s">
        <v>714</v>
      </c>
      <c r="Q83" s="2" t="s">
        <v>151</v>
      </c>
      <c r="R83" s="2" t="s">
        <v>479</v>
      </c>
      <c r="S83" s="14" t="s">
        <v>152</v>
      </c>
      <c r="T83" s="115" t="s">
        <v>4945</v>
      </c>
      <c r="U83" s="13" t="s">
        <v>152</v>
      </c>
      <c r="V83" s="2" t="s">
        <v>152</v>
      </c>
      <c r="W83" s="2" t="s">
        <v>152</v>
      </c>
      <c r="X83" s="2" t="s">
        <v>152</v>
      </c>
      <c r="Y83" s="14" t="s">
        <v>152</v>
      </c>
    </row>
    <row r="84" spans="1:25" x14ac:dyDescent="0.3">
      <c r="A84" s="55" t="str">
        <f t="shared" si="1"/>
        <v>ATec_01.3</v>
      </c>
      <c r="C84" s="96" t="s">
        <v>7</v>
      </c>
      <c r="D84" s="97" t="s">
        <v>776</v>
      </c>
      <c r="E84" s="97" t="s">
        <v>819</v>
      </c>
      <c r="F84" s="97" t="s">
        <v>820</v>
      </c>
      <c r="G84" s="97" t="s">
        <v>351</v>
      </c>
      <c r="H84" s="97" t="s">
        <v>668</v>
      </c>
      <c r="I84" s="114" t="s">
        <v>454</v>
      </c>
      <c r="J84" s="37" t="s">
        <v>154</v>
      </c>
      <c r="K84" s="37" t="s">
        <v>1017</v>
      </c>
      <c r="L84" s="13" t="s">
        <v>714</v>
      </c>
      <c r="M84" s="14" t="s">
        <v>152</v>
      </c>
      <c r="N84" s="93" t="s">
        <v>714</v>
      </c>
      <c r="O84" s="2" t="s">
        <v>714</v>
      </c>
      <c r="P84" s="2" t="s">
        <v>714</v>
      </c>
      <c r="Q84" s="2" t="s">
        <v>151</v>
      </c>
      <c r="R84" s="2" t="s">
        <v>151</v>
      </c>
      <c r="S84" s="14" t="s">
        <v>714</v>
      </c>
      <c r="T84" s="115" t="s">
        <v>4945</v>
      </c>
      <c r="U84" s="13" t="s">
        <v>151</v>
      </c>
      <c r="V84" s="2" t="s">
        <v>151</v>
      </c>
      <c r="W84" s="2" t="s">
        <v>152</v>
      </c>
      <c r="X84" s="2" t="s">
        <v>152</v>
      </c>
      <c r="Y84" s="14" t="s">
        <v>152</v>
      </c>
    </row>
    <row r="85" spans="1:25" x14ac:dyDescent="0.3">
      <c r="A85" s="55" t="str">
        <f t="shared" si="1"/>
        <v>ATec_01.3</v>
      </c>
      <c r="C85" s="96" t="s">
        <v>7</v>
      </c>
      <c r="D85" s="97" t="s">
        <v>776</v>
      </c>
      <c r="E85" s="97" t="s">
        <v>819</v>
      </c>
      <c r="F85" s="97" t="s">
        <v>820</v>
      </c>
      <c r="G85" s="97" t="s">
        <v>351</v>
      </c>
      <c r="H85" s="97" t="s">
        <v>668</v>
      </c>
      <c r="I85" s="114" t="s">
        <v>454</v>
      </c>
      <c r="J85" s="37" t="s">
        <v>1018</v>
      </c>
      <c r="K85" s="37" t="s">
        <v>1019</v>
      </c>
      <c r="L85" s="13" t="s">
        <v>152</v>
      </c>
      <c r="M85" s="14" t="s">
        <v>152</v>
      </c>
      <c r="N85" s="93" t="s">
        <v>152</v>
      </c>
      <c r="O85" s="2" t="s">
        <v>152</v>
      </c>
      <c r="P85" s="2" t="s">
        <v>152</v>
      </c>
      <c r="Q85" s="2" t="s">
        <v>151</v>
      </c>
      <c r="R85" s="2" t="s">
        <v>479</v>
      </c>
      <c r="S85" s="14" t="s">
        <v>152</v>
      </c>
      <c r="T85" s="115" t="s">
        <v>4945</v>
      </c>
      <c r="U85" s="13" t="s">
        <v>152</v>
      </c>
      <c r="V85" s="2" t="s">
        <v>152</v>
      </c>
      <c r="W85" s="2" t="s">
        <v>152</v>
      </c>
      <c r="X85" s="2" t="s">
        <v>152</v>
      </c>
      <c r="Y85" s="14" t="s">
        <v>152</v>
      </c>
    </row>
    <row r="86" spans="1:25" x14ac:dyDescent="0.3">
      <c r="A86" s="55" t="str">
        <f t="shared" si="1"/>
        <v>ATec_01.3</v>
      </c>
      <c r="C86" s="96" t="s">
        <v>7</v>
      </c>
      <c r="D86" s="97" t="s">
        <v>776</v>
      </c>
      <c r="E86" s="97" t="s">
        <v>819</v>
      </c>
      <c r="F86" s="97" t="s">
        <v>820</v>
      </c>
      <c r="G86" s="97" t="s">
        <v>351</v>
      </c>
      <c r="H86" s="97" t="s">
        <v>668</v>
      </c>
      <c r="I86" s="114" t="s">
        <v>454</v>
      </c>
      <c r="J86" s="37" t="s">
        <v>154</v>
      </c>
      <c r="K86" s="37" t="s">
        <v>1020</v>
      </c>
      <c r="L86" s="13" t="s">
        <v>714</v>
      </c>
      <c r="M86" s="14" t="s">
        <v>152</v>
      </c>
      <c r="N86" s="93" t="s">
        <v>714</v>
      </c>
      <c r="O86" s="2" t="s">
        <v>152</v>
      </c>
      <c r="P86" s="2" t="s">
        <v>714</v>
      </c>
      <c r="Q86" s="2" t="s">
        <v>151</v>
      </c>
      <c r="R86" s="2" t="s">
        <v>479</v>
      </c>
      <c r="S86" s="14" t="s">
        <v>152</v>
      </c>
      <c r="T86" s="115" t="s">
        <v>4945</v>
      </c>
      <c r="U86" s="13" t="s">
        <v>714</v>
      </c>
      <c r="V86" s="2" t="s">
        <v>714</v>
      </c>
      <c r="W86" s="2" t="s">
        <v>714</v>
      </c>
      <c r="X86" s="2" t="s">
        <v>152</v>
      </c>
      <c r="Y86" s="14" t="s">
        <v>152</v>
      </c>
    </row>
    <row r="87" spans="1:25" x14ac:dyDescent="0.3">
      <c r="A87" s="55" t="str">
        <f t="shared" si="1"/>
        <v>ATec_02.1</v>
      </c>
      <c r="C87" s="96" t="s">
        <v>7</v>
      </c>
      <c r="D87" s="97" t="s">
        <v>776</v>
      </c>
      <c r="E87" s="97" t="s">
        <v>823</v>
      </c>
      <c r="F87" s="97" t="s">
        <v>824</v>
      </c>
      <c r="G87" s="97" t="s">
        <v>351</v>
      </c>
      <c r="H87" s="97" t="s">
        <v>668</v>
      </c>
      <c r="I87" s="114" t="s">
        <v>454</v>
      </c>
      <c r="J87" s="37" t="s">
        <v>154</v>
      </c>
      <c r="K87" s="37" t="s">
        <v>1017</v>
      </c>
      <c r="L87" s="13" t="s">
        <v>152</v>
      </c>
      <c r="M87" s="14" t="s">
        <v>152</v>
      </c>
      <c r="N87" s="93" t="s">
        <v>714</v>
      </c>
      <c r="O87" s="2" t="s">
        <v>714</v>
      </c>
      <c r="P87" s="2" t="s">
        <v>714</v>
      </c>
      <c r="Q87" s="2" t="s">
        <v>151</v>
      </c>
      <c r="R87" s="2" t="s">
        <v>151</v>
      </c>
      <c r="S87" s="14" t="s">
        <v>714</v>
      </c>
      <c r="T87" s="115"/>
      <c r="U87" s="13" t="s">
        <v>714</v>
      </c>
      <c r="V87" s="2" t="s">
        <v>714</v>
      </c>
      <c r="W87" s="2" t="s">
        <v>152</v>
      </c>
      <c r="X87" s="2" t="s">
        <v>152</v>
      </c>
      <c r="Y87" s="14" t="s">
        <v>152</v>
      </c>
    </row>
    <row r="88" spans="1:25" x14ac:dyDescent="0.3">
      <c r="A88" s="55" t="str">
        <f t="shared" si="1"/>
        <v>ATec_02.1</v>
      </c>
      <c r="C88" s="96" t="s">
        <v>7</v>
      </c>
      <c r="D88" s="97" t="s">
        <v>776</v>
      </c>
      <c r="E88" s="97" t="s">
        <v>823</v>
      </c>
      <c r="F88" s="97" t="s">
        <v>824</v>
      </c>
      <c r="G88" s="97" t="s">
        <v>351</v>
      </c>
      <c r="H88" s="91" t="s">
        <v>668</v>
      </c>
      <c r="I88" s="116" t="s">
        <v>454</v>
      </c>
      <c r="J88" s="37" t="s">
        <v>154</v>
      </c>
      <c r="K88" s="37" t="s">
        <v>4950</v>
      </c>
      <c r="L88" s="13" t="s">
        <v>151</v>
      </c>
      <c r="M88" s="14" t="s">
        <v>151</v>
      </c>
      <c r="N88" s="93" t="s">
        <v>152</v>
      </c>
      <c r="O88" s="2" t="s">
        <v>152</v>
      </c>
      <c r="P88" s="2" t="s">
        <v>152</v>
      </c>
      <c r="Q88" s="2" t="s">
        <v>152</v>
      </c>
      <c r="R88" s="2" t="s">
        <v>152</v>
      </c>
      <c r="S88" s="14" t="s">
        <v>152</v>
      </c>
      <c r="T88" s="115"/>
      <c r="U88" s="13" t="s">
        <v>714</v>
      </c>
      <c r="V88" s="2" t="s">
        <v>714</v>
      </c>
      <c r="W88" s="2" t="s">
        <v>714</v>
      </c>
      <c r="X88" s="2" t="s">
        <v>714</v>
      </c>
      <c r="Y88" s="14" t="s">
        <v>714</v>
      </c>
    </row>
    <row r="89" spans="1:25" x14ac:dyDescent="0.3">
      <c r="A89" s="55" t="str">
        <f t="shared" si="1"/>
        <v>ATec_02.2</v>
      </c>
      <c r="C89" s="96" t="s">
        <v>7</v>
      </c>
      <c r="D89" s="97" t="s">
        <v>776</v>
      </c>
      <c r="E89" s="97" t="s">
        <v>825</v>
      </c>
      <c r="F89" s="97" t="s">
        <v>826</v>
      </c>
      <c r="G89" s="97" t="s">
        <v>351</v>
      </c>
      <c r="H89" s="97" t="s">
        <v>668</v>
      </c>
      <c r="I89" s="114" t="s">
        <v>454</v>
      </c>
      <c r="J89" s="37" t="s">
        <v>154</v>
      </c>
      <c r="K89" s="37" t="s">
        <v>1017</v>
      </c>
      <c r="L89" s="13" t="s">
        <v>152</v>
      </c>
      <c r="M89" s="14" t="s">
        <v>152</v>
      </c>
      <c r="N89" s="93" t="s">
        <v>151</v>
      </c>
      <c r="O89" s="2" t="s">
        <v>152</v>
      </c>
      <c r="P89" s="2" t="s">
        <v>714</v>
      </c>
      <c r="Q89" s="2" t="s">
        <v>151</v>
      </c>
      <c r="R89" s="2" t="s">
        <v>479</v>
      </c>
      <c r="S89" s="14" t="s">
        <v>152</v>
      </c>
      <c r="T89" s="115"/>
      <c r="U89" s="13" t="s">
        <v>151</v>
      </c>
      <c r="V89" s="2" t="s">
        <v>714</v>
      </c>
      <c r="W89" s="2" t="s">
        <v>152</v>
      </c>
      <c r="X89" s="2" t="s">
        <v>152</v>
      </c>
      <c r="Y89" s="14" t="s">
        <v>152</v>
      </c>
    </row>
    <row r="90" spans="1:25" x14ac:dyDescent="0.3">
      <c r="A90" s="55" t="str">
        <f t="shared" si="1"/>
        <v>ATec_02.2</v>
      </c>
      <c r="C90" s="96" t="s">
        <v>7</v>
      </c>
      <c r="D90" s="97" t="s">
        <v>776</v>
      </c>
      <c r="E90" s="97" t="s">
        <v>825</v>
      </c>
      <c r="F90" s="97" t="s">
        <v>826</v>
      </c>
      <c r="G90" s="97" t="s">
        <v>351</v>
      </c>
      <c r="H90" s="97" t="s">
        <v>668</v>
      </c>
      <c r="I90" s="114" t="s">
        <v>454</v>
      </c>
      <c r="J90" s="37" t="s">
        <v>154</v>
      </c>
      <c r="K90" s="37" t="s">
        <v>4950</v>
      </c>
      <c r="L90" s="13" t="s">
        <v>151</v>
      </c>
      <c r="M90" s="14" t="s">
        <v>151</v>
      </c>
      <c r="N90" s="93" t="s">
        <v>152</v>
      </c>
      <c r="O90" s="2" t="s">
        <v>151</v>
      </c>
      <c r="P90" s="2" t="s">
        <v>152</v>
      </c>
      <c r="Q90" s="2" t="s">
        <v>152</v>
      </c>
      <c r="R90" s="2" t="s">
        <v>152</v>
      </c>
      <c r="S90" s="14" t="s">
        <v>152</v>
      </c>
      <c r="T90" s="115"/>
      <c r="U90" s="13" t="s">
        <v>151</v>
      </c>
      <c r="V90" s="2" t="s">
        <v>151</v>
      </c>
      <c r="W90" s="2" t="s">
        <v>151</v>
      </c>
      <c r="X90" s="2" t="s">
        <v>152</v>
      </c>
      <c r="Y90" s="14" t="s">
        <v>152</v>
      </c>
    </row>
    <row r="91" spans="1:25" x14ac:dyDescent="0.3">
      <c r="A91" s="55" t="str">
        <f t="shared" si="1"/>
        <v>ATec_02.3</v>
      </c>
      <c r="C91" s="96" t="s">
        <v>7</v>
      </c>
      <c r="D91" s="97" t="s">
        <v>776</v>
      </c>
      <c r="E91" s="97" t="s">
        <v>827</v>
      </c>
      <c r="F91" s="97" t="s">
        <v>828</v>
      </c>
      <c r="G91" s="97" t="s">
        <v>351</v>
      </c>
      <c r="H91" s="97" t="s">
        <v>668</v>
      </c>
      <c r="I91" s="114" t="s">
        <v>454</v>
      </c>
      <c r="J91" s="37" t="s">
        <v>154</v>
      </c>
      <c r="K91" s="37" t="s">
        <v>1017</v>
      </c>
      <c r="L91" s="13" t="s">
        <v>714</v>
      </c>
      <c r="M91" s="14" t="s">
        <v>152</v>
      </c>
      <c r="N91" s="93" t="s">
        <v>714</v>
      </c>
      <c r="O91" s="2" t="s">
        <v>714</v>
      </c>
      <c r="P91" s="2" t="s">
        <v>714</v>
      </c>
      <c r="Q91" s="2" t="s">
        <v>151</v>
      </c>
      <c r="R91" s="2" t="s">
        <v>151</v>
      </c>
      <c r="S91" s="14" t="s">
        <v>714</v>
      </c>
      <c r="T91" s="115" t="s">
        <v>4945</v>
      </c>
      <c r="U91" s="13" t="s">
        <v>151</v>
      </c>
      <c r="V91" s="2" t="s">
        <v>151</v>
      </c>
      <c r="W91" s="2" t="s">
        <v>152</v>
      </c>
      <c r="X91" s="2" t="s">
        <v>152</v>
      </c>
      <c r="Y91" s="14" t="s">
        <v>152</v>
      </c>
    </row>
    <row r="92" spans="1:25" x14ac:dyDescent="0.3">
      <c r="A92" s="55" t="str">
        <f t="shared" si="1"/>
        <v>ATec_02.3</v>
      </c>
      <c r="C92" s="96" t="s">
        <v>7</v>
      </c>
      <c r="D92" s="97" t="s">
        <v>776</v>
      </c>
      <c r="E92" s="97" t="s">
        <v>827</v>
      </c>
      <c r="F92" s="97" t="s">
        <v>828</v>
      </c>
      <c r="G92" s="97" t="s">
        <v>351</v>
      </c>
      <c r="H92" s="97" t="s">
        <v>668</v>
      </c>
      <c r="I92" s="114" t="s">
        <v>454</v>
      </c>
      <c r="J92" s="37" t="s">
        <v>154</v>
      </c>
      <c r="K92" s="37" t="s">
        <v>1029</v>
      </c>
      <c r="L92" s="13" t="s">
        <v>151</v>
      </c>
      <c r="M92" s="14" t="s">
        <v>152</v>
      </c>
      <c r="N92" s="93" t="s">
        <v>151</v>
      </c>
      <c r="O92" s="2" t="s">
        <v>151</v>
      </c>
      <c r="P92" s="2" t="s">
        <v>152</v>
      </c>
      <c r="Q92" s="2" t="s">
        <v>479</v>
      </c>
      <c r="R92" s="2" t="s">
        <v>151</v>
      </c>
      <c r="S92" s="14" t="s">
        <v>151</v>
      </c>
      <c r="T92" s="115"/>
      <c r="U92" s="13" t="s">
        <v>151</v>
      </c>
      <c r="V92" s="2" t="s">
        <v>152</v>
      </c>
      <c r="W92" s="2" t="s">
        <v>151</v>
      </c>
      <c r="X92" s="2" t="s">
        <v>152</v>
      </c>
      <c r="Y92" s="14" t="s">
        <v>152</v>
      </c>
    </row>
    <row r="93" spans="1:25" x14ac:dyDescent="0.3">
      <c r="A93" s="55" t="str">
        <f t="shared" si="1"/>
        <v>ATec_02.3</v>
      </c>
      <c r="C93" s="96" t="s">
        <v>7</v>
      </c>
      <c r="D93" s="97" t="s">
        <v>776</v>
      </c>
      <c r="E93" s="97" t="s">
        <v>827</v>
      </c>
      <c r="F93" s="97" t="s">
        <v>828</v>
      </c>
      <c r="G93" s="97" t="s">
        <v>351</v>
      </c>
      <c r="H93" s="97" t="s">
        <v>668</v>
      </c>
      <c r="I93" s="114" t="s">
        <v>454</v>
      </c>
      <c r="J93" s="37" t="s">
        <v>154</v>
      </c>
      <c r="K93" s="37" t="s">
        <v>1030</v>
      </c>
      <c r="L93" s="13" t="s">
        <v>151</v>
      </c>
      <c r="M93" s="14" t="s">
        <v>152</v>
      </c>
      <c r="N93" s="93" t="s">
        <v>151</v>
      </c>
      <c r="O93" s="2" t="s">
        <v>152</v>
      </c>
      <c r="P93" s="2" t="s">
        <v>151</v>
      </c>
      <c r="Q93" s="2" t="s">
        <v>151</v>
      </c>
      <c r="R93" s="2" t="s">
        <v>152</v>
      </c>
      <c r="S93" s="14" t="s">
        <v>152</v>
      </c>
      <c r="T93" s="115"/>
      <c r="U93" s="13" t="s">
        <v>151</v>
      </c>
      <c r="V93" s="2" t="s">
        <v>152</v>
      </c>
      <c r="W93" s="2" t="s">
        <v>152</v>
      </c>
      <c r="X93" s="2" t="s">
        <v>152</v>
      </c>
      <c r="Y93" s="14" t="s">
        <v>152</v>
      </c>
    </row>
    <row r="94" spans="1:25" x14ac:dyDescent="0.3">
      <c r="A94" s="55" t="str">
        <f t="shared" si="1"/>
        <v>ATec_03.1</v>
      </c>
      <c r="C94" s="96" t="s">
        <v>7</v>
      </c>
      <c r="D94" s="97" t="s">
        <v>776</v>
      </c>
      <c r="E94" s="97" t="s">
        <v>829</v>
      </c>
      <c r="F94" s="97" t="s">
        <v>830</v>
      </c>
      <c r="G94" s="97" t="s">
        <v>351</v>
      </c>
      <c r="H94" s="97" t="s">
        <v>668</v>
      </c>
      <c r="I94" s="114"/>
      <c r="J94" s="37" t="s">
        <v>113</v>
      </c>
      <c r="K94" s="37" t="s">
        <v>113</v>
      </c>
      <c r="L94" s="13"/>
      <c r="M94" s="14"/>
      <c r="N94" s="93"/>
      <c r="O94" s="2"/>
      <c r="P94" s="2"/>
      <c r="Q94" s="2"/>
      <c r="R94" s="2"/>
      <c r="S94" s="14"/>
      <c r="T94" s="115"/>
      <c r="U94" s="13"/>
      <c r="V94" s="2"/>
      <c r="W94" s="2"/>
      <c r="X94" s="2"/>
      <c r="Y94" s="14"/>
    </row>
    <row r="95" spans="1:25" x14ac:dyDescent="0.3">
      <c r="A95" s="55" t="str">
        <f t="shared" si="1"/>
        <v>ATec_03.2</v>
      </c>
      <c r="C95" s="96" t="s">
        <v>7</v>
      </c>
      <c r="D95" s="97" t="s">
        <v>776</v>
      </c>
      <c r="E95" s="97" t="s">
        <v>831</v>
      </c>
      <c r="F95" s="97" t="s">
        <v>832</v>
      </c>
      <c r="G95" s="97" t="s">
        <v>351</v>
      </c>
      <c r="H95" s="97" t="s">
        <v>668</v>
      </c>
      <c r="I95" s="114" t="s">
        <v>454</v>
      </c>
      <c r="J95" s="37" t="s">
        <v>155</v>
      </c>
      <c r="K95" s="37" t="s">
        <v>119</v>
      </c>
      <c r="L95" s="13" t="s">
        <v>714</v>
      </c>
      <c r="M95" s="14" t="s">
        <v>152</v>
      </c>
      <c r="N95" s="93" t="s">
        <v>152</v>
      </c>
      <c r="O95" s="2" t="s">
        <v>152</v>
      </c>
      <c r="P95" s="2" t="s">
        <v>152</v>
      </c>
      <c r="Q95" s="2" t="s">
        <v>151</v>
      </c>
      <c r="R95" s="2" t="s">
        <v>479</v>
      </c>
      <c r="S95" s="14" t="s">
        <v>152</v>
      </c>
      <c r="T95" s="115" t="s">
        <v>4945</v>
      </c>
      <c r="U95" s="13" t="s">
        <v>152</v>
      </c>
      <c r="V95" s="2" t="s">
        <v>152</v>
      </c>
      <c r="W95" s="2" t="s">
        <v>152</v>
      </c>
      <c r="X95" s="2" t="s">
        <v>152</v>
      </c>
      <c r="Y95" s="14" t="s">
        <v>152</v>
      </c>
    </row>
    <row r="96" spans="1:25" x14ac:dyDescent="0.3">
      <c r="A96" s="55" t="str">
        <f t="shared" si="1"/>
        <v>ATec_03.2</v>
      </c>
      <c r="C96" s="96" t="s">
        <v>7</v>
      </c>
      <c r="D96" s="97" t="s">
        <v>776</v>
      </c>
      <c r="E96" s="97" t="s">
        <v>831</v>
      </c>
      <c r="F96" s="97" t="s">
        <v>832</v>
      </c>
      <c r="G96" s="97" t="s">
        <v>351</v>
      </c>
      <c r="H96" s="91" t="s">
        <v>668</v>
      </c>
      <c r="I96" s="116" t="s">
        <v>454</v>
      </c>
      <c r="J96" s="37" t="s">
        <v>471</v>
      </c>
      <c r="K96" s="37" t="s">
        <v>4951</v>
      </c>
      <c r="L96" s="13" t="s">
        <v>479</v>
      </c>
      <c r="M96" s="14" t="s">
        <v>479</v>
      </c>
      <c r="N96" s="93" t="s">
        <v>152</v>
      </c>
      <c r="O96" s="2" t="s">
        <v>152</v>
      </c>
      <c r="P96" s="2" t="s">
        <v>152</v>
      </c>
      <c r="Q96" s="2" t="s">
        <v>152</v>
      </c>
      <c r="R96" s="2" t="s">
        <v>151</v>
      </c>
      <c r="S96" s="14" t="s">
        <v>152</v>
      </c>
      <c r="T96" s="115"/>
      <c r="U96" s="13" t="s">
        <v>152</v>
      </c>
      <c r="V96" s="2" t="s">
        <v>152</v>
      </c>
      <c r="W96" s="2" t="s">
        <v>152</v>
      </c>
      <c r="X96" s="2" t="s">
        <v>152</v>
      </c>
      <c r="Y96" s="14" t="s">
        <v>152</v>
      </c>
    </row>
    <row r="97" spans="1:25" x14ac:dyDescent="0.3">
      <c r="A97" s="55" t="str">
        <f t="shared" si="1"/>
        <v>ATec_03.2</v>
      </c>
      <c r="C97" s="96" t="s">
        <v>7</v>
      </c>
      <c r="D97" s="97" t="s">
        <v>776</v>
      </c>
      <c r="E97" s="97" t="s">
        <v>831</v>
      </c>
      <c r="F97" s="97" t="s">
        <v>832</v>
      </c>
      <c r="G97" s="97" t="s">
        <v>351</v>
      </c>
      <c r="H97" s="97" t="s">
        <v>668</v>
      </c>
      <c r="I97" s="114" t="s">
        <v>454</v>
      </c>
      <c r="J97" s="37" t="s">
        <v>471</v>
      </c>
      <c r="K97" s="37" t="s">
        <v>4952</v>
      </c>
      <c r="L97" s="13" t="s">
        <v>479</v>
      </c>
      <c r="M97" s="14" t="s">
        <v>479</v>
      </c>
      <c r="N97" s="93" t="s">
        <v>152</v>
      </c>
      <c r="O97" s="2" t="s">
        <v>152</v>
      </c>
      <c r="P97" s="2" t="s">
        <v>152</v>
      </c>
      <c r="Q97" s="2" t="s">
        <v>152</v>
      </c>
      <c r="R97" s="2" t="s">
        <v>151</v>
      </c>
      <c r="S97" s="14" t="s">
        <v>152</v>
      </c>
      <c r="T97" s="115"/>
      <c r="U97" s="13" t="s">
        <v>152</v>
      </c>
      <c r="V97" s="2" t="s">
        <v>152</v>
      </c>
      <c r="W97" s="2" t="s">
        <v>152</v>
      </c>
      <c r="X97" s="2" t="s">
        <v>152</v>
      </c>
      <c r="Y97" s="14" t="s">
        <v>152</v>
      </c>
    </row>
    <row r="98" spans="1:25" x14ac:dyDescent="0.3">
      <c r="A98" s="55" t="str">
        <f t="shared" si="1"/>
        <v>ATec_03.3</v>
      </c>
      <c r="C98" s="96" t="s">
        <v>7</v>
      </c>
      <c r="D98" s="97" t="s">
        <v>776</v>
      </c>
      <c r="E98" s="97" t="s">
        <v>833</v>
      </c>
      <c r="F98" s="97" t="s">
        <v>834</v>
      </c>
      <c r="G98" s="97" t="s">
        <v>351</v>
      </c>
      <c r="H98" s="97" t="s">
        <v>668</v>
      </c>
      <c r="I98" s="114" t="s">
        <v>454</v>
      </c>
      <c r="J98" s="37" t="s">
        <v>113</v>
      </c>
      <c r="K98" s="37" t="s">
        <v>113</v>
      </c>
      <c r="L98" s="13"/>
      <c r="M98" s="14"/>
      <c r="N98" s="93"/>
      <c r="O98" s="2"/>
      <c r="P98" s="2"/>
      <c r="Q98" s="2"/>
      <c r="R98" s="2"/>
      <c r="S98" s="14"/>
      <c r="T98" s="115"/>
      <c r="U98" s="13"/>
      <c r="V98" s="2"/>
      <c r="W98" s="2"/>
      <c r="X98" s="2"/>
      <c r="Y98" s="14"/>
    </row>
    <row r="99" spans="1:25" x14ac:dyDescent="0.3">
      <c r="A99" s="55" t="str">
        <f t="shared" si="1"/>
        <v>AThe_01.1</v>
      </c>
      <c r="C99" s="96" t="s">
        <v>7</v>
      </c>
      <c r="D99" s="97" t="s">
        <v>835</v>
      </c>
      <c r="E99" s="97" t="s">
        <v>836</v>
      </c>
      <c r="F99" s="97" t="s">
        <v>837</v>
      </c>
      <c r="G99" s="97" t="s">
        <v>344</v>
      </c>
      <c r="H99" s="97" t="s">
        <v>668</v>
      </c>
      <c r="I99" s="114" t="s">
        <v>454</v>
      </c>
      <c r="J99" s="37" t="s">
        <v>473</v>
      </c>
      <c r="K99" s="37" t="s">
        <v>4953</v>
      </c>
      <c r="L99" s="13" t="s">
        <v>151</v>
      </c>
      <c r="M99" s="14" t="s">
        <v>151</v>
      </c>
      <c r="N99" s="93" t="s">
        <v>152</v>
      </c>
      <c r="O99" s="2" t="s">
        <v>152</v>
      </c>
      <c r="P99" s="2" t="s">
        <v>152</v>
      </c>
      <c r="Q99" s="2" t="s">
        <v>152</v>
      </c>
      <c r="R99" s="2" t="s">
        <v>152</v>
      </c>
      <c r="S99" s="14" t="s">
        <v>152</v>
      </c>
      <c r="T99" s="115"/>
      <c r="U99" s="13"/>
      <c r="V99" s="2"/>
      <c r="W99" s="2"/>
      <c r="X99" s="2"/>
      <c r="Y99" s="14"/>
    </row>
    <row r="100" spans="1:25" x14ac:dyDescent="0.3">
      <c r="A100" s="55" t="str">
        <f t="shared" si="1"/>
        <v>AThe_01.2</v>
      </c>
      <c r="C100" s="96" t="s">
        <v>7</v>
      </c>
      <c r="D100" s="97" t="s">
        <v>835</v>
      </c>
      <c r="E100" s="97" t="s">
        <v>838</v>
      </c>
      <c r="F100" s="97" t="s">
        <v>839</v>
      </c>
      <c r="G100" s="97" t="s">
        <v>344</v>
      </c>
      <c r="H100" s="97" t="s">
        <v>668</v>
      </c>
      <c r="I100" s="114" t="s">
        <v>454</v>
      </c>
      <c r="J100" s="37" t="s">
        <v>1037</v>
      </c>
      <c r="K100" s="37" t="s">
        <v>1038</v>
      </c>
      <c r="L100" s="13" t="s">
        <v>152</v>
      </c>
      <c r="M100" s="14" t="s">
        <v>152</v>
      </c>
      <c r="N100" s="93" t="s">
        <v>152</v>
      </c>
      <c r="O100" s="2" t="s">
        <v>152</v>
      </c>
      <c r="P100" s="2" t="s">
        <v>152</v>
      </c>
      <c r="Q100" s="2" t="s">
        <v>151</v>
      </c>
      <c r="R100" s="2" t="s">
        <v>151</v>
      </c>
      <c r="S100" s="14" t="s">
        <v>152</v>
      </c>
      <c r="T100" s="115" t="s">
        <v>4945</v>
      </c>
      <c r="U100" s="13"/>
      <c r="V100" s="2"/>
      <c r="W100" s="2"/>
      <c r="X100" s="2"/>
      <c r="Y100" s="14"/>
    </row>
    <row r="101" spans="1:25" x14ac:dyDescent="0.3">
      <c r="A101" s="55" t="str">
        <f t="shared" si="1"/>
        <v>AThe_01.3</v>
      </c>
      <c r="C101" s="96" t="s">
        <v>7</v>
      </c>
      <c r="D101" s="97" t="s">
        <v>835</v>
      </c>
      <c r="E101" s="97" t="s">
        <v>840</v>
      </c>
      <c r="F101" s="97" t="s">
        <v>431</v>
      </c>
      <c r="G101" s="97" t="s">
        <v>351</v>
      </c>
      <c r="H101" s="97" t="s">
        <v>668</v>
      </c>
      <c r="I101" s="114" t="s">
        <v>454</v>
      </c>
      <c r="J101" s="37" t="s">
        <v>976</v>
      </c>
      <c r="K101" s="37" t="s">
        <v>976</v>
      </c>
      <c r="L101" s="13" t="s">
        <v>151</v>
      </c>
      <c r="M101" s="14" t="s">
        <v>151</v>
      </c>
      <c r="N101" s="93"/>
      <c r="O101" s="2"/>
      <c r="P101" s="2"/>
      <c r="Q101" s="2"/>
      <c r="R101" s="2"/>
      <c r="S101" s="14"/>
      <c r="T101" s="115"/>
      <c r="U101" s="13" t="s">
        <v>151</v>
      </c>
      <c r="V101" s="2" t="s">
        <v>151</v>
      </c>
      <c r="W101" s="2" t="s">
        <v>151</v>
      </c>
      <c r="X101" s="2" t="s">
        <v>151</v>
      </c>
      <c r="Y101" s="14" t="s">
        <v>151</v>
      </c>
    </row>
    <row r="102" spans="1:25" x14ac:dyDescent="0.3">
      <c r="A102" s="55" t="str">
        <f t="shared" si="1"/>
        <v>AThe_02.1</v>
      </c>
      <c r="C102" s="96" t="s">
        <v>7</v>
      </c>
      <c r="D102" s="97" t="s">
        <v>835</v>
      </c>
      <c r="E102" s="97" t="s">
        <v>841</v>
      </c>
      <c r="F102" s="97" t="s">
        <v>842</v>
      </c>
      <c r="G102" s="97" t="s">
        <v>351</v>
      </c>
      <c r="H102" s="97" t="s">
        <v>668</v>
      </c>
      <c r="I102" s="114" t="s">
        <v>454</v>
      </c>
      <c r="J102" s="37" t="s">
        <v>473</v>
      </c>
      <c r="K102" s="37" t="s">
        <v>1039</v>
      </c>
      <c r="L102" s="13" t="s">
        <v>152</v>
      </c>
      <c r="M102" s="14" t="s">
        <v>152</v>
      </c>
      <c r="N102" s="93" t="s">
        <v>152</v>
      </c>
      <c r="O102" s="2" t="s">
        <v>152</v>
      </c>
      <c r="P102" s="2" t="s">
        <v>152</v>
      </c>
      <c r="Q102" s="2" t="s">
        <v>151</v>
      </c>
      <c r="R102" s="2" t="s">
        <v>151</v>
      </c>
      <c r="S102" s="14" t="s">
        <v>152</v>
      </c>
      <c r="T102" s="115" t="s">
        <v>4945</v>
      </c>
      <c r="U102" s="13" t="s">
        <v>152</v>
      </c>
      <c r="V102" s="2" t="s">
        <v>152</v>
      </c>
      <c r="W102" s="2" t="s">
        <v>152</v>
      </c>
      <c r="X102" s="2" t="s">
        <v>152</v>
      </c>
      <c r="Y102" s="14" t="s">
        <v>152</v>
      </c>
    </row>
    <row r="103" spans="1:25" x14ac:dyDescent="0.3">
      <c r="A103" s="55" t="str">
        <f t="shared" si="1"/>
        <v>AThe_02.2</v>
      </c>
      <c r="C103" s="96" t="s">
        <v>7</v>
      </c>
      <c r="D103" s="97" t="s">
        <v>835</v>
      </c>
      <c r="E103" s="97" t="s">
        <v>843</v>
      </c>
      <c r="F103" s="97" t="s">
        <v>844</v>
      </c>
      <c r="G103" s="97" t="s">
        <v>351</v>
      </c>
      <c r="H103" s="97" t="s">
        <v>668</v>
      </c>
      <c r="I103" s="114" t="s">
        <v>454</v>
      </c>
      <c r="J103" s="37" t="s">
        <v>473</v>
      </c>
      <c r="K103" s="37" t="s">
        <v>1039</v>
      </c>
      <c r="L103" s="13" t="s">
        <v>152</v>
      </c>
      <c r="M103" s="14" t="s">
        <v>152</v>
      </c>
      <c r="N103" s="93" t="s">
        <v>152</v>
      </c>
      <c r="O103" s="2" t="s">
        <v>152</v>
      </c>
      <c r="P103" s="2" t="s">
        <v>152</v>
      </c>
      <c r="Q103" s="2" t="s">
        <v>151</v>
      </c>
      <c r="R103" s="2" t="s">
        <v>151</v>
      </c>
      <c r="S103" s="14" t="s">
        <v>152</v>
      </c>
      <c r="T103" s="115" t="s">
        <v>4945</v>
      </c>
      <c r="U103" s="13" t="s">
        <v>152</v>
      </c>
      <c r="V103" s="2" t="s">
        <v>152</v>
      </c>
      <c r="W103" s="2" t="s">
        <v>152</v>
      </c>
      <c r="X103" s="2" t="s">
        <v>152</v>
      </c>
      <c r="Y103" s="14" t="s">
        <v>152</v>
      </c>
    </row>
    <row r="104" spans="1:25" x14ac:dyDescent="0.3">
      <c r="A104" s="55" t="str">
        <f t="shared" si="1"/>
        <v>ATju_01.1</v>
      </c>
      <c r="C104" s="96" t="s">
        <v>7</v>
      </c>
      <c r="D104" s="97" t="s">
        <v>777</v>
      </c>
      <c r="E104" s="97" t="s">
        <v>849</v>
      </c>
      <c r="F104" s="97" t="s">
        <v>850</v>
      </c>
      <c r="G104" s="97" t="s">
        <v>344</v>
      </c>
      <c r="H104" s="91" t="s">
        <v>668</v>
      </c>
      <c r="I104" s="116" t="s">
        <v>454</v>
      </c>
      <c r="J104" s="37" t="s">
        <v>1018</v>
      </c>
      <c r="K104" s="37" t="s">
        <v>1043</v>
      </c>
      <c r="L104" s="13" t="s">
        <v>152</v>
      </c>
      <c r="M104" s="14" t="s">
        <v>152</v>
      </c>
      <c r="N104" s="93" t="s">
        <v>152</v>
      </c>
      <c r="O104" s="2" t="s">
        <v>152</v>
      </c>
      <c r="P104" s="2" t="s">
        <v>714</v>
      </c>
      <c r="Q104" s="2" t="s">
        <v>151</v>
      </c>
      <c r="R104" s="2" t="s">
        <v>151</v>
      </c>
      <c r="S104" s="14" t="s">
        <v>152</v>
      </c>
      <c r="T104" s="115" t="s">
        <v>4945</v>
      </c>
      <c r="U104" s="13" t="s">
        <v>6</v>
      </c>
      <c r="V104" s="2" t="s">
        <v>6</v>
      </c>
      <c r="W104" s="2" t="s">
        <v>6</v>
      </c>
      <c r="X104" s="2" t="s">
        <v>6</v>
      </c>
      <c r="Y104" s="14" t="s">
        <v>6</v>
      </c>
    </row>
    <row r="105" spans="1:25" x14ac:dyDescent="0.3">
      <c r="A105" s="55" t="str">
        <f t="shared" si="1"/>
        <v>ATju_01.1</v>
      </c>
      <c r="C105" s="96" t="s">
        <v>7</v>
      </c>
      <c r="D105" s="97" t="s">
        <v>777</v>
      </c>
      <c r="E105" s="97" t="s">
        <v>849</v>
      </c>
      <c r="F105" s="97" t="s">
        <v>850</v>
      </c>
      <c r="G105" s="97" t="s">
        <v>344</v>
      </c>
      <c r="H105" s="97" t="s">
        <v>668</v>
      </c>
      <c r="I105" s="114" t="s">
        <v>454</v>
      </c>
      <c r="J105" s="37" t="s">
        <v>1018</v>
      </c>
      <c r="K105" s="37" t="s">
        <v>4954</v>
      </c>
      <c r="L105" s="13" t="s">
        <v>151</v>
      </c>
      <c r="M105" s="14" t="s">
        <v>151</v>
      </c>
      <c r="N105" s="93" t="s">
        <v>152</v>
      </c>
      <c r="O105" s="2" t="s">
        <v>152</v>
      </c>
      <c r="P105" s="2" t="s">
        <v>152</v>
      </c>
      <c r="Q105" s="2" t="s">
        <v>152</v>
      </c>
      <c r="R105" s="2" t="s">
        <v>152</v>
      </c>
      <c r="S105" s="14" t="s">
        <v>152</v>
      </c>
      <c r="T105" s="115"/>
      <c r="U105" s="13" t="s">
        <v>6</v>
      </c>
      <c r="V105" s="2" t="s">
        <v>6</v>
      </c>
      <c r="W105" s="2" t="s">
        <v>6</v>
      </c>
      <c r="X105" s="2" t="s">
        <v>6</v>
      </c>
      <c r="Y105" s="14" t="s">
        <v>6</v>
      </c>
    </row>
    <row r="106" spans="1:25" x14ac:dyDescent="0.3">
      <c r="A106" s="55" t="str">
        <f t="shared" si="1"/>
        <v>ATju_01.2</v>
      </c>
      <c r="C106" s="96" t="s">
        <v>7</v>
      </c>
      <c r="D106" s="97" t="s">
        <v>777</v>
      </c>
      <c r="E106" s="97" t="s">
        <v>851</v>
      </c>
      <c r="F106" s="97" t="s">
        <v>852</v>
      </c>
      <c r="G106" s="97" t="s">
        <v>344</v>
      </c>
      <c r="H106" s="97" t="s">
        <v>668</v>
      </c>
      <c r="I106" s="114" t="s">
        <v>454</v>
      </c>
      <c r="J106" s="37" t="s">
        <v>471</v>
      </c>
      <c r="K106" s="37" t="s">
        <v>4955</v>
      </c>
      <c r="L106" s="13" t="s">
        <v>151</v>
      </c>
      <c r="M106" s="14" t="s">
        <v>152</v>
      </c>
      <c r="N106" s="93" t="s">
        <v>152</v>
      </c>
      <c r="O106" s="2" t="s">
        <v>152</v>
      </c>
      <c r="P106" s="2" t="s">
        <v>152</v>
      </c>
      <c r="Q106" s="2" t="s">
        <v>152</v>
      </c>
      <c r="R106" s="2" t="s">
        <v>152</v>
      </c>
      <c r="S106" s="14" t="s">
        <v>152</v>
      </c>
      <c r="T106" s="115"/>
      <c r="U106" s="13"/>
      <c r="V106" s="2"/>
      <c r="W106" s="2"/>
      <c r="X106" s="2"/>
      <c r="Y106" s="14"/>
    </row>
    <row r="107" spans="1:25" x14ac:dyDescent="0.3">
      <c r="A107" s="55" t="str">
        <f t="shared" si="1"/>
        <v>ATju_01.2</v>
      </c>
      <c r="C107" s="96" t="s">
        <v>7</v>
      </c>
      <c r="D107" s="97" t="s">
        <v>777</v>
      </c>
      <c r="E107" s="97" t="s">
        <v>851</v>
      </c>
      <c r="F107" s="97" t="s">
        <v>852</v>
      </c>
      <c r="G107" s="97" t="s">
        <v>344</v>
      </c>
      <c r="H107" s="97" t="s">
        <v>668</v>
      </c>
      <c r="I107" s="114" t="s">
        <v>454</v>
      </c>
      <c r="J107" s="37" t="s">
        <v>1018</v>
      </c>
      <c r="K107" s="37" t="s">
        <v>1043</v>
      </c>
      <c r="L107" s="13" t="s">
        <v>151</v>
      </c>
      <c r="M107" s="14" t="s">
        <v>151</v>
      </c>
      <c r="N107" s="93" t="s">
        <v>152</v>
      </c>
      <c r="O107" s="2" t="s">
        <v>152</v>
      </c>
      <c r="P107" s="2" t="s">
        <v>152</v>
      </c>
      <c r="Q107" s="2" t="s">
        <v>152</v>
      </c>
      <c r="R107" s="2" t="s">
        <v>152</v>
      </c>
      <c r="S107" s="14" t="s">
        <v>152</v>
      </c>
      <c r="T107" s="115"/>
      <c r="U107" s="13" t="s">
        <v>6</v>
      </c>
      <c r="V107" s="2" t="s">
        <v>6</v>
      </c>
      <c r="W107" s="2" t="s">
        <v>6</v>
      </c>
      <c r="X107" s="2" t="s">
        <v>6</v>
      </c>
      <c r="Y107" s="14" t="s">
        <v>6</v>
      </c>
    </row>
    <row r="108" spans="1:25" x14ac:dyDescent="0.3">
      <c r="A108" s="55" t="str">
        <f t="shared" si="1"/>
        <v>ATju_02.1</v>
      </c>
      <c r="C108" s="96" t="s">
        <v>7</v>
      </c>
      <c r="D108" s="97" t="s">
        <v>777</v>
      </c>
      <c r="E108" s="97" t="s">
        <v>853</v>
      </c>
      <c r="F108" s="97" t="s">
        <v>854</v>
      </c>
      <c r="G108" s="97" t="s">
        <v>351</v>
      </c>
      <c r="H108" s="97" t="s">
        <v>668</v>
      </c>
      <c r="I108" s="114" t="s">
        <v>454</v>
      </c>
      <c r="J108" s="37" t="s">
        <v>1018</v>
      </c>
      <c r="K108" s="37" t="s">
        <v>1043</v>
      </c>
      <c r="L108" s="13" t="s">
        <v>152</v>
      </c>
      <c r="M108" s="14" t="s">
        <v>152</v>
      </c>
      <c r="N108" s="93" t="s">
        <v>152</v>
      </c>
      <c r="O108" s="2" t="s">
        <v>151</v>
      </c>
      <c r="P108" s="2" t="s">
        <v>152</v>
      </c>
      <c r="Q108" s="2" t="s">
        <v>151</v>
      </c>
      <c r="R108" s="2" t="s">
        <v>152</v>
      </c>
      <c r="S108" s="14" t="s">
        <v>152</v>
      </c>
      <c r="T108" s="115" t="s">
        <v>4945</v>
      </c>
      <c r="U108" s="13" t="s">
        <v>151</v>
      </c>
      <c r="V108" s="2" t="s">
        <v>151</v>
      </c>
      <c r="W108" s="2" t="s">
        <v>151</v>
      </c>
      <c r="X108" s="2" t="s">
        <v>152</v>
      </c>
      <c r="Y108" s="14" t="s">
        <v>152</v>
      </c>
    </row>
    <row r="109" spans="1:25" x14ac:dyDescent="0.3">
      <c r="A109" s="55" t="str">
        <f t="shared" si="1"/>
        <v>ATju_02.1</v>
      </c>
      <c r="C109" s="96" t="s">
        <v>7</v>
      </c>
      <c r="D109" s="97" t="s">
        <v>777</v>
      </c>
      <c r="E109" s="97" t="s">
        <v>853</v>
      </c>
      <c r="F109" s="97" t="s">
        <v>854</v>
      </c>
      <c r="G109" s="97" t="s">
        <v>351</v>
      </c>
      <c r="H109" s="97" t="s">
        <v>668</v>
      </c>
      <c r="I109" s="114" t="s">
        <v>454</v>
      </c>
      <c r="J109" s="37" t="s">
        <v>471</v>
      </c>
      <c r="K109" s="37" t="s">
        <v>1044</v>
      </c>
      <c r="L109" s="13" t="s">
        <v>151</v>
      </c>
      <c r="M109" s="14" t="s">
        <v>151</v>
      </c>
      <c r="N109" s="93" t="s">
        <v>151</v>
      </c>
      <c r="O109" s="2" t="s">
        <v>152</v>
      </c>
      <c r="P109" s="2" t="s">
        <v>152</v>
      </c>
      <c r="Q109" s="2" t="s">
        <v>152</v>
      </c>
      <c r="R109" s="2" t="s">
        <v>152</v>
      </c>
      <c r="S109" s="14" t="s">
        <v>152</v>
      </c>
      <c r="T109" s="115"/>
      <c r="U109" s="13" t="s">
        <v>151</v>
      </c>
      <c r="V109" s="2" t="s">
        <v>152</v>
      </c>
      <c r="W109" s="2" t="s">
        <v>152</v>
      </c>
      <c r="X109" s="2" t="s">
        <v>152</v>
      </c>
      <c r="Y109" s="14" t="s">
        <v>152</v>
      </c>
    </row>
    <row r="110" spans="1:25" x14ac:dyDescent="0.3">
      <c r="A110" s="55" t="str">
        <f t="shared" si="1"/>
        <v>ATju_02.2</v>
      </c>
      <c r="C110" s="96" t="s">
        <v>7</v>
      </c>
      <c r="D110" s="97" t="s">
        <v>777</v>
      </c>
      <c r="E110" s="97" t="s">
        <v>855</v>
      </c>
      <c r="F110" s="97" t="s">
        <v>856</v>
      </c>
      <c r="G110" s="97" t="s">
        <v>351</v>
      </c>
      <c r="H110" s="97" t="s">
        <v>668</v>
      </c>
      <c r="I110" s="114" t="s">
        <v>454</v>
      </c>
      <c r="J110" s="37" t="s">
        <v>1018</v>
      </c>
      <c r="K110" s="37" t="s">
        <v>1043</v>
      </c>
      <c r="L110" s="13" t="s">
        <v>152</v>
      </c>
      <c r="M110" s="14" t="s">
        <v>152</v>
      </c>
      <c r="N110" s="93" t="s">
        <v>151</v>
      </c>
      <c r="O110" s="2" t="s">
        <v>152</v>
      </c>
      <c r="P110" s="2" t="s">
        <v>151</v>
      </c>
      <c r="Q110" s="2" t="s">
        <v>151</v>
      </c>
      <c r="R110" s="2" t="s">
        <v>151</v>
      </c>
      <c r="S110" s="14" t="s">
        <v>152</v>
      </c>
      <c r="T110" s="115" t="s">
        <v>4945</v>
      </c>
      <c r="U110" s="13" t="s">
        <v>151</v>
      </c>
      <c r="V110" s="2" t="s">
        <v>152</v>
      </c>
      <c r="W110" s="2" t="s">
        <v>152</v>
      </c>
      <c r="X110" s="2" t="s">
        <v>152</v>
      </c>
      <c r="Y110" s="14" t="s">
        <v>152</v>
      </c>
    </row>
    <row r="111" spans="1:25" x14ac:dyDescent="0.3">
      <c r="A111" s="55" t="str">
        <f t="shared" si="1"/>
        <v>ATju_02.2</v>
      </c>
      <c r="C111" s="96" t="s">
        <v>7</v>
      </c>
      <c r="D111" s="97" t="s">
        <v>777</v>
      </c>
      <c r="E111" s="97" t="s">
        <v>855</v>
      </c>
      <c r="F111" s="97" t="s">
        <v>856</v>
      </c>
      <c r="G111" s="97" t="s">
        <v>351</v>
      </c>
      <c r="H111" s="97" t="s">
        <v>668</v>
      </c>
      <c r="I111" s="114" t="s">
        <v>454</v>
      </c>
      <c r="J111" s="37" t="s">
        <v>471</v>
      </c>
      <c r="K111" s="37" t="s">
        <v>4954</v>
      </c>
      <c r="L111" s="13" t="s">
        <v>151</v>
      </c>
      <c r="M111" s="14" t="s">
        <v>152</v>
      </c>
      <c r="N111" s="93" t="s">
        <v>151</v>
      </c>
      <c r="O111" s="2" t="s">
        <v>152</v>
      </c>
      <c r="P111" s="2" t="s">
        <v>151</v>
      </c>
      <c r="Q111" s="2" t="s">
        <v>152</v>
      </c>
      <c r="R111" s="2" t="s">
        <v>152</v>
      </c>
      <c r="S111" s="14" t="s">
        <v>152</v>
      </c>
      <c r="T111" s="115"/>
      <c r="U111" s="13" t="s">
        <v>151</v>
      </c>
      <c r="V111" s="2" t="s">
        <v>152</v>
      </c>
      <c r="W111" s="2" t="s">
        <v>152</v>
      </c>
      <c r="X111" s="2" t="s">
        <v>152</v>
      </c>
      <c r="Y111" s="14" t="s">
        <v>152</v>
      </c>
    </row>
    <row r="112" spans="1:25" x14ac:dyDescent="0.3">
      <c r="A112" s="55" t="str">
        <f t="shared" si="1"/>
        <v>ATju_03.1</v>
      </c>
      <c r="C112" s="96" t="s">
        <v>7</v>
      </c>
      <c r="D112" s="97" t="s">
        <v>777</v>
      </c>
      <c r="E112" s="97" t="s">
        <v>857</v>
      </c>
      <c r="F112" s="97" t="s">
        <v>858</v>
      </c>
      <c r="G112" s="97" t="s">
        <v>344</v>
      </c>
      <c r="H112" s="91" t="s">
        <v>668</v>
      </c>
      <c r="I112" s="116" t="s">
        <v>454</v>
      </c>
      <c r="J112" s="37" t="s">
        <v>1018</v>
      </c>
      <c r="K112" s="37" t="s">
        <v>1043</v>
      </c>
      <c r="L112" s="13" t="s">
        <v>152</v>
      </c>
      <c r="M112" s="14" t="s">
        <v>152</v>
      </c>
      <c r="N112" s="93" t="s">
        <v>152</v>
      </c>
      <c r="O112" s="2" t="s">
        <v>152</v>
      </c>
      <c r="P112" s="2" t="s">
        <v>151</v>
      </c>
      <c r="Q112" s="2" t="s">
        <v>151</v>
      </c>
      <c r="R112" s="2" t="s">
        <v>151</v>
      </c>
      <c r="S112" s="14" t="s">
        <v>152</v>
      </c>
      <c r="T112" s="115" t="s">
        <v>4945</v>
      </c>
      <c r="U112" s="13" t="s">
        <v>6</v>
      </c>
      <c r="V112" s="2" t="s">
        <v>6</v>
      </c>
      <c r="W112" s="2" t="s">
        <v>6</v>
      </c>
      <c r="X112" s="2" t="s">
        <v>6</v>
      </c>
      <c r="Y112" s="14" t="s">
        <v>6</v>
      </c>
    </row>
    <row r="113" spans="1:25" x14ac:dyDescent="0.3">
      <c r="A113" s="55" t="str">
        <f t="shared" si="1"/>
        <v>ATju_03.1</v>
      </c>
      <c r="C113" s="96" t="s">
        <v>7</v>
      </c>
      <c r="D113" s="97" t="s">
        <v>777</v>
      </c>
      <c r="E113" s="97" t="s">
        <v>857</v>
      </c>
      <c r="F113" s="97" t="s">
        <v>858</v>
      </c>
      <c r="G113" s="97" t="s">
        <v>344</v>
      </c>
      <c r="H113" s="97" t="s">
        <v>668</v>
      </c>
      <c r="I113" s="114" t="s">
        <v>454</v>
      </c>
      <c r="J113" s="37" t="s">
        <v>471</v>
      </c>
      <c r="K113" s="37" t="s">
        <v>1044</v>
      </c>
      <c r="L113" s="13" t="s">
        <v>151</v>
      </c>
      <c r="M113" s="14" t="s">
        <v>152</v>
      </c>
      <c r="N113" s="93" t="s">
        <v>152</v>
      </c>
      <c r="O113" s="2" t="s">
        <v>152</v>
      </c>
      <c r="P113" s="2" t="s">
        <v>151</v>
      </c>
      <c r="Q113" s="2" t="s">
        <v>151</v>
      </c>
      <c r="R113" s="2" t="s">
        <v>151</v>
      </c>
      <c r="S113" s="14" t="s">
        <v>152</v>
      </c>
      <c r="T113" s="115" t="s">
        <v>4945</v>
      </c>
      <c r="U113" s="13" t="s">
        <v>6</v>
      </c>
      <c r="V113" s="2" t="s">
        <v>6</v>
      </c>
      <c r="W113" s="2" t="s">
        <v>6</v>
      </c>
      <c r="X113" s="2" t="s">
        <v>6</v>
      </c>
      <c r="Y113" s="14" t="s">
        <v>6</v>
      </c>
    </row>
    <row r="114" spans="1:25" x14ac:dyDescent="0.3">
      <c r="A114" s="55" t="str">
        <f t="shared" si="1"/>
        <v>ATju_03.2</v>
      </c>
      <c r="C114" s="96" t="s">
        <v>7</v>
      </c>
      <c r="D114" s="97" t="s">
        <v>777</v>
      </c>
      <c r="E114" s="97" t="s">
        <v>859</v>
      </c>
      <c r="F114" s="97" t="s">
        <v>860</v>
      </c>
      <c r="G114" s="97" t="s">
        <v>351</v>
      </c>
      <c r="H114" s="97" t="s">
        <v>668</v>
      </c>
      <c r="I114" s="114" t="s">
        <v>51</v>
      </c>
      <c r="J114" s="37" t="s">
        <v>1018</v>
      </c>
      <c r="K114" s="37" t="s">
        <v>1043</v>
      </c>
      <c r="L114" s="13" t="s">
        <v>152</v>
      </c>
      <c r="M114" s="14" t="s">
        <v>152</v>
      </c>
      <c r="N114" s="93" t="s">
        <v>152</v>
      </c>
      <c r="O114" s="2" t="s">
        <v>152</v>
      </c>
      <c r="P114" s="2" t="s">
        <v>151</v>
      </c>
      <c r="Q114" s="2" t="s">
        <v>151</v>
      </c>
      <c r="R114" s="2" t="s">
        <v>151</v>
      </c>
      <c r="S114" s="14" t="s">
        <v>152</v>
      </c>
      <c r="T114" s="115" t="s">
        <v>4945</v>
      </c>
      <c r="U114" s="13" t="s">
        <v>152</v>
      </c>
      <c r="V114" s="2" t="s">
        <v>152</v>
      </c>
      <c r="W114" s="2" t="s">
        <v>152</v>
      </c>
      <c r="X114" s="2" t="s">
        <v>152</v>
      </c>
      <c r="Y114" s="14" t="s">
        <v>152</v>
      </c>
    </row>
    <row r="115" spans="1:25" x14ac:dyDescent="0.3">
      <c r="A115" s="55" t="str">
        <f t="shared" si="1"/>
        <v>ATmo_01.2</v>
      </c>
      <c r="C115" s="96" t="s">
        <v>7</v>
      </c>
      <c r="D115" s="97" t="s">
        <v>778</v>
      </c>
      <c r="E115" s="97" t="s">
        <v>863</v>
      </c>
      <c r="F115" s="97" t="s">
        <v>864</v>
      </c>
      <c r="G115" s="97" t="s">
        <v>351</v>
      </c>
      <c r="H115" s="97" t="s">
        <v>668</v>
      </c>
      <c r="I115" s="114" t="s">
        <v>51</v>
      </c>
      <c r="J115" s="37" t="s">
        <v>471</v>
      </c>
      <c r="K115" s="37" t="s">
        <v>4956</v>
      </c>
      <c r="L115" s="13" t="s">
        <v>151</v>
      </c>
      <c r="M115" s="14" t="s">
        <v>152</v>
      </c>
      <c r="N115" s="93" t="s">
        <v>151</v>
      </c>
      <c r="O115" s="2" t="s">
        <v>152</v>
      </c>
      <c r="P115" s="2" t="s">
        <v>151</v>
      </c>
      <c r="Q115" s="2" t="s">
        <v>151</v>
      </c>
      <c r="R115" s="2" t="s">
        <v>152</v>
      </c>
      <c r="S115" s="14" t="s">
        <v>152</v>
      </c>
      <c r="T115" s="115"/>
      <c r="U115" s="13" t="s">
        <v>151</v>
      </c>
      <c r="V115" s="2" t="s">
        <v>152</v>
      </c>
      <c r="W115" s="2" t="s">
        <v>152</v>
      </c>
      <c r="X115" s="2" t="s">
        <v>152</v>
      </c>
      <c r="Y115" s="14" t="s">
        <v>152</v>
      </c>
    </row>
    <row r="116" spans="1:25" x14ac:dyDescent="0.3">
      <c r="A116" s="55" t="str">
        <f t="shared" si="1"/>
        <v>ATmo_01.2</v>
      </c>
      <c r="C116" s="96" t="s">
        <v>7</v>
      </c>
      <c r="D116" s="97" t="s">
        <v>778</v>
      </c>
      <c r="E116" s="97" t="s">
        <v>863</v>
      </c>
      <c r="F116" s="97" t="s">
        <v>864</v>
      </c>
      <c r="G116" s="97" t="s">
        <v>351</v>
      </c>
      <c r="H116" s="97" t="s">
        <v>668</v>
      </c>
      <c r="I116" s="114" t="s">
        <v>51</v>
      </c>
      <c r="J116" s="37" t="s">
        <v>1046</v>
      </c>
      <c r="K116" s="37" t="s">
        <v>4957</v>
      </c>
      <c r="L116" s="13" t="s">
        <v>152</v>
      </c>
      <c r="M116" s="14" t="s">
        <v>152</v>
      </c>
      <c r="N116" s="93" t="s">
        <v>152</v>
      </c>
      <c r="O116" s="2" t="s">
        <v>152</v>
      </c>
      <c r="P116" s="2" t="s">
        <v>151</v>
      </c>
      <c r="Q116" s="2" t="s">
        <v>151</v>
      </c>
      <c r="R116" s="2" t="s">
        <v>151</v>
      </c>
      <c r="S116" s="14" t="s">
        <v>152</v>
      </c>
      <c r="T116" s="115" t="s">
        <v>4945</v>
      </c>
      <c r="U116" s="13" t="s">
        <v>152</v>
      </c>
      <c r="V116" s="2" t="s">
        <v>152</v>
      </c>
      <c r="W116" s="2" t="s">
        <v>152</v>
      </c>
      <c r="X116" s="2" t="s">
        <v>152</v>
      </c>
      <c r="Y116" s="14" t="s">
        <v>152</v>
      </c>
    </row>
    <row r="117" spans="1:25" x14ac:dyDescent="0.3">
      <c r="A117" s="55" t="str">
        <f t="shared" si="1"/>
        <v>ATmo_01.2</v>
      </c>
      <c r="C117" s="96" t="s">
        <v>7</v>
      </c>
      <c r="D117" s="97" t="s">
        <v>778</v>
      </c>
      <c r="E117" s="97" t="s">
        <v>863</v>
      </c>
      <c r="F117" s="97" t="s">
        <v>864</v>
      </c>
      <c r="G117" s="97" t="s">
        <v>351</v>
      </c>
      <c r="H117" s="97" t="s">
        <v>668</v>
      </c>
      <c r="I117" s="114" t="s">
        <v>51</v>
      </c>
      <c r="J117" s="37" t="s">
        <v>1048</v>
      </c>
      <c r="K117" s="37" t="s">
        <v>4958</v>
      </c>
      <c r="L117" s="13" t="s">
        <v>151</v>
      </c>
      <c r="M117" s="14" t="s">
        <v>152</v>
      </c>
      <c r="N117" s="93" t="s">
        <v>151</v>
      </c>
      <c r="O117" s="2" t="s">
        <v>152</v>
      </c>
      <c r="P117" s="2" t="s">
        <v>152</v>
      </c>
      <c r="Q117" s="2" t="s">
        <v>151</v>
      </c>
      <c r="R117" s="2" t="s">
        <v>152</v>
      </c>
      <c r="S117" s="14" t="s">
        <v>152</v>
      </c>
      <c r="T117" s="115"/>
      <c r="U117" s="13" t="s">
        <v>151</v>
      </c>
      <c r="V117" s="2" t="s">
        <v>152</v>
      </c>
      <c r="W117" s="2" t="s">
        <v>152</v>
      </c>
      <c r="X117" s="2" t="s">
        <v>152</v>
      </c>
      <c r="Y117" s="14" t="s">
        <v>152</v>
      </c>
    </row>
    <row r="118" spans="1:25" x14ac:dyDescent="0.3">
      <c r="A118" s="55" t="str">
        <f t="shared" si="1"/>
        <v>ATmo_01.2</v>
      </c>
      <c r="C118" s="96" t="s">
        <v>7</v>
      </c>
      <c r="D118" s="97" t="s">
        <v>778</v>
      </c>
      <c r="E118" s="97" t="s">
        <v>863</v>
      </c>
      <c r="F118" s="97" t="s">
        <v>864</v>
      </c>
      <c r="G118" s="97" t="s">
        <v>351</v>
      </c>
      <c r="H118" s="97" t="s">
        <v>668</v>
      </c>
      <c r="I118" s="114" t="s">
        <v>51</v>
      </c>
      <c r="J118" s="37" t="s">
        <v>1050</v>
      </c>
      <c r="K118" s="37" t="s">
        <v>4959</v>
      </c>
      <c r="L118" s="13" t="s">
        <v>152</v>
      </c>
      <c r="M118" s="14" t="s">
        <v>152</v>
      </c>
      <c r="N118" s="93" t="s">
        <v>152</v>
      </c>
      <c r="O118" s="2" t="s">
        <v>152</v>
      </c>
      <c r="P118" s="2" t="s">
        <v>151</v>
      </c>
      <c r="Q118" s="2" t="s">
        <v>151</v>
      </c>
      <c r="R118" s="2" t="s">
        <v>151</v>
      </c>
      <c r="S118" s="14" t="s">
        <v>151</v>
      </c>
      <c r="T118" s="115" t="s">
        <v>4960</v>
      </c>
      <c r="U118" s="13" t="s">
        <v>152</v>
      </c>
      <c r="V118" s="2" t="s">
        <v>152</v>
      </c>
      <c r="W118" s="2" t="s">
        <v>152</v>
      </c>
      <c r="X118" s="2" t="s">
        <v>152</v>
      </c>
      <c r="Y118" s="14" t="s">
        <v>152</v>
      </c>
    </row>
    <row r="119" spans="1:25" x14ac:dyDescent="0.3">
      <c r="A119" s="55" t="str">
        <f t="shared" si="1"/>
        <v>ATmo_01.2</v>
      </c>
      <c r="C119" s="96" t="s">
        <v>7</v>
      </c>
      <c r="D119" s="97" t="s">
        <v>778</v>
      </c>
      <c r="E119" s="97" t="s">
        <v>863</v>
      </c>
      <c r="F119" s="97" t="s">
        <v>864</v>
      </c>
      <c r="G119" s="97" t="s">
        <v>351</v>
      </c>
      <c r="H119" s="97" t="s">
        <v>668</v>
      </c>
      <c r="I119" s="114" t="s">
        <v>51</v>
      </c>
      <c r="J119" s="37" t="s">
        <v>1052</v>
      </c>
      <c r="K119" s="37" t="s">
        <v>4961</v>
      </c>
      <c r="L119" s="13" t="s">
        <v>151</v>
      </c>
      <c r="M119" s="14" t="s">
        <v>151</v>
      </c>
      <c r="N119" s="93" t="s">
        <v>152</v>
      </c>
      <c r="O119" s="2" t="s">
        <v>152</v>
      </c>
      <c r="P119" s="2" t="s">
        <v>152</v>
      </c>
      <c r="Q119" s="2" t="s">
        <v>152</v>
      </c>
      <c r="R119" s="2" t="s">
        <v>152</v>
      </c>
      <c r="S119" s="14" t="s">
        <v>152</v>
      </c>
      <c r="T119" s="115"/>
      <c r="U119" s="13" t="s">
        <v>152</v>
      </c>
      <c r="V119" s="2" t="s">
        <v>152</v>
      </c>
      <c r="W119" s="2" t="s">
        <v>152</v>
      </c>
      <c r="X119" s="2" t="s">
        <v>152</v>
      </c>
      <c r="Y119" s="14" t="s">
        <v>152</v>
      </c>
    </row>
    <row r="120" spans="1:25" x14ac:dyDescent="0.3">
      <c r="A120" s="55" t="str">
        <f t="shared" si="1"/>
        <v>ATmo_01.2</v>
      </c>
      <c r="C120" s="96" t="s">
        <v>7</v>
      </c>
      <c r="D120" s="97" t="s">
        <v>778</v>
      </c>
      <c r="E120" s="97" t="s">
        <v>863</v>
      </c>
      <c r="F120" s="97" t="s">
        <v>864</v>
      </c>
      <c r="G120" s="97" t="s">
        <v>351</v>
      </c>
      <c r="H120" s="91" t="s">
        <v>668</v>
      </c>
      <c r="I120" s="116" t="s">
        <v>51</v>
      </c>
      <c r="J120" s="37" t="s">
        <v>1054</v>
      </c>
      <c r="K120" s="37" t="s">
        <v>4962</v>
      </c>
      <c r="L120" s="13" t="s">
        <v>151</v>
      </c>
      <c r="M120" s="14" t="s">
        <v>152</v>
      </c>
      <c r="N120" s="93" t="s">
        <v>152</v>
      </c>
      <c r="O120" s="2" t="s">
        <v>152</v>
      </c>
      <c r="P120" s="2" t="s">
        <v>151</v>
      </c>
      <c r="Q120" s="2" t="s">
        <v>152</v>
      </c>
      <c r="R120" s="2" t="s">
        <v>151</v>
      </c>
      <c r="S120" s="14" t="s">
        <v>152</v>
      </c>
      <c r="T120" s="115"/>
      <c r="U120" s="13" t="s">
        <v>152</v>
      </c>
      <c r="V120" s="2" t="s">
        <v>152</v>
      </c>
      <c r="W120" s="2" t="s">
        <v>152</v>
      </c>
      <c r="X120" s="2" t="s">
        <v>152</v>
      </c>
      <c r="Y120" s="14" t="s">
        <v>152</v>
      </c>
    </row>
    <row r="121" spans="1:25" x14ac:dyDescent="0.3">
      <c r="A121" s="55" t="str">
        <f t="shared" si="1"/>
        <v>ATmo_01.2</v>
      </c>
      <c r="C121" s="96" t="s">
        <v>7</v>
      </c>
      <c r="D121" s="97" t="s">
        <v>778</v>
      </c>
      <c r="E121" s="97" t="s">
        <v>863</v>
      </c>
      <c r="F121" s="97" t="s">
        <v>864</v>
      </c>
      <c r="G121" s="97" t="s">
        <v>351</v>
      </c>
      <c r="H121" s="97" t="s">
        <v>668</v>
      </c>
      <c r="I121" s="114" t="s">
        <v>51</v>
      </c>
      <c r="J121" s="37" t="s">
        <v>1056</v>
      </c>
      <c r="K121" s="37" t="s">
        <v>4963</v>
      </c>
      <c r="L121" s="13" t="s">
        <v>152</v>
      </c>
      <c r="M121" s="14" t="s">
        <v>152</v>
      </c>
      <c r="N121" s="93" t="s">
        <v>152</v>
      </c>
      <c r="O121" s="2" t="s">
        <v>152</v>
      </c>
      <c r="P121" s="2" t="s">
        <v>151</v>
      </c>
      <c r="Q121" s="2" t="s">
        <v>151</v>
      </c>
      <c r="R121" s="2" t="s">
        <v>151</v>
      </c>
      <c r="S121" s="14" t="s">
        <v>152</v>
      </c>
      <c r="T121" s="115" t="s">
        <v>4945</v>
      </c>
      <c r="U121" s="13" t="s">
        <v>152</v>
      </c>
      <c r="V121" s="2" t="s">
        <v>152</v>
      </c>
      <c r="W121" s="2" t="s">
        <v>152</v>
      </c>
      <c r="X121" s="2" t="s">
        <v>152</v>
      </c>
      <c r="Y121" s="14" t="s">
        <v>152</v>
      </c>
    </row>
    <row r="122" spans="1:25" x14ac:dyDescent="0.3">
      <c r="A122" s="55" t="str">
        <f t="shared" si="1"/>
        <v>ATmo_01.2</v>
      </c>
      <c r="C122" s="96" t="s">
        <v>7</v>
      </c>
      <c r="D122" s="97" t="s">
        <v>778</v>
      </c>
      <c r="E122" s="97" t="s">
        <v>863</v>
      </c>
      <c r="F122" s="97" t="s">
        <v>864</v>
      </c>
      <c r="G122" s="97" t="s">
        <v>351</v>
      </c>
      <c r="H122" s="97" t="s">
        <v>668</v>
      </c>
      <c r="I122" s="114" t="s">
        <v>51</v>
      </c>
      <c r="J122" s="37" t="s">
        <v>1058</v>
      </c>
      <c r="K122" s="37" t="s">
        <v>4964</v>
      </c>
      <c r="L122" s="13" t="s">
        <v>152</v>
      </c>
      <c r="M122" s="14" t="s">
        <v>152</v>
      </c>
      <c r="N122" s="93" t="s">
        <v>152</v>
      </c>
      <c r="O122" s="2" t="s">
        <v>152</v>
      </c>
      <c r="P122" s="2" t="s">
        <v>151</v>
      </c>
      <c r="Q122" s="2" t="s">
        <v>151</v>
      </c>
      <c r="R122" s="2" t="s">
        <v>151</v>
      </c>
      <c r="S122" s="14" t="s">
        <v>152</v>
      </c>
      <c r="T122" s="115" t="s">
        <v>4945</v>
      </c>
      <c r="U122" s="13" t="s">
        <v>152</v>
      </c>
      <c r="V122" s="2" t="s">
        <v>152</v>
      </c>
      <c r="W122" s="2" t="s">
        <v>152</v>
      </c>
      <c r="X122" s="2" t="s">
        <v>152</v>
      </c>
      <c r="Y122" s="14" t="s">
        <v>152</v>
      </c>
    </row>
    <row r="123" spans="1:25" x14ac:dyDescent="0.3">
      <c r="A123" s="55" t="str">
        <f t="shared" si="1"/>
        <v>ATmo_01.2</v>
      </c>
      <c r="C123" s="96" t="s">
        <v>7</v>
      </c>
      <c r="D123" s="97" t="s">
        <v>778</v>
      </c>
      <c r="E123" s="97" t="s">
        <v>863</v>
      </c>
      <c r="F123" s="97" t="s">
        <v>864</v>
      </c>
      <c r="G123" s="97" t="s">
        <v>351</v>
      </c>
      <c r="H123" s="97" t="s">
        <v>668</v>
      </c>
      <c r="I123" s="114" t="s">
        <v>51</v>
      </c>
      <c r="J123" s="37" t="s">
        <v>1060</v>
      </c>
      <c r="K123" s="37" t="s">
        <v>4965</v>
      </c>
      <c r="L123" s="13" t="s">
        <v>152</v>
      </c>
      <c r="M123" s="14" t="s">
        <v>152</v>
      </c>
      <c r="N123" s="93" t="s">
        <v>152</v>
      </c>
      <c r="O123" s="2" t="s">
        <v>152</v>
      </c>
      <c r="P123" s="2" t="s">
        <v>151</v>
      </c>
      <c r="Q123" s="2" t="s">
        <v>151</v>
      </c>
      <c r="R123" s="2" t="s">
        <v>151</v>
      </c>
      <c r="S123" s="14" t="s">
        <v>152</v>
      </c>
      <c r="T123" s="115" t="s">
        <v>4945</v>
      </c>
      <c r="U123" s="13" t="s">
        <v>152</v>
      </c>
      <c r="V123" s="2" t="s">
        <v>152</v>
      </c>
      <c r="W123" s="2" t="s">
        <v>152</v>
      </c>
      <c r="X123" s="2" t="s">
        <v>152</v>
      </c>
      <c r="Y123" s="14" t="s">
        <v>152</v>
      </c>
    </row>
    <row r="124" spans="1:25" x14ac:dyDescent="0.3">
      <c r="A124" s="55" t="str">
        <f t="shared" si="1"/>
        <v>ATmo_01.2</v>
      </c>
      <c r="C124" s="96" t="s">
        <v>7</v>
      </c>
      <c r="D124" s="97" t="s">
        <v>778</v>
      </c>
      <c r="E124" s="97" t="s">
        <v>863</v>
      </c>
      <c r="F124" s="97" t="s">
        <v>864</v>
      </c>
      <c r="G124" s="97" t="s">
        <v>351</v>
      </c>
      <c r="H124" s="97" t="s">
        <v>668</v>
      </c>
      <c r="I124" s="114" t="s">
        <v>51</v>
      </c>
      <c r="J124" s="37" t="s">
        <v>1062</v>
      </c>
      <c r="K124" s="37" t="s">
        <v>4966</v>
      </c>
      <c r="L124" s="13" t="s">
        <v>152</v>
      </c>
      <c r="M124" s="14" t="s">
        <v>152</v>
      </c>
      <c r="N124" s="93" t="s">
        <v>152</v>
      </c>
      <c r="O124" s="2" t="s">
        <v>152</v>
      </c>
      <c r="P124" s="2" t="s">
        <v>151</v>
      </c>
      <c r="Q124" s="2" t="s">
        <v>151</v>
      </c>
      <c r="R124" s="2" t="s">
        <v>151</v>
      </c>
      <c r="S124" s="14" t="s">
        <v>152</v>
      </c>
      <c r="T124" s="115" t="s">
        <v>4945</v>
      </c>
      <c r="U124" s="13" t="s">
        <v>152</v>
      </c>
      <c r="V124" s="2" t="s">
        <v>152</v>
      </c>
      <c r="W124" s="2" t="s">
        <v>152</v>
      </c>
      <c r="X124" s="2" t="s">
        <v>152</v>
      </c>
      <c r="Y124" s="14" t="s">
        <v>152</v>
      </c>
    </row>
    <row r="125" spans="1:25" x14ac:dyDescent="0.3">
      <c r="A125" s="55" t="str">
        <f t="shared" si="1"/>
        <v>ATmo_01.2</v>
      </c>
      <c r="C125" s="96" t="s">
        <v>7</v>
      </c>
      <c r="D125" s="97" t="s">
        <v>778</v>
      </c>
      <c r="E125" s="97" t="s">
        <v>863</v>
      </c>
      <c r="F125" s="97" t="s">
        <v>864</v>
      </c>
      <c r="G125" s="97" t="s">
        <v>351</v>
      </c>
      <c r="H125" s="97" t="s">
        <v>668</v>
      </c>
      <c r="I125" s="114" t="s">
        <v>51</v>
      </c>
      <c r="J125" s="37" t="s">
        <v>1064</v>
      </c>
      <c r="K125" s="37" t="s">
        <v>4967</v>
      </c>
      <c r="L125" s="13" t="s">
        <v>151</v>
      </c>
      <c r="M125" s="14" t="s">
        <v>152</v>
      </c>
      <c r="N125" s="93" t="s">
        <v>151</v>
      </c>
      <c r="O125" s="2" t="s">
        <v>152</v>
      </c>
      <c r="P125" s="2" t="s">
        <v>151</v>
      </c>
      <c r="Q125" s="2" t="s">
        <v>152</v>
      </c>
      <c r="R125" s="2" t="s">
        <v>152</v>
      </c>
      <c r="S125" s="14" t="s">
        <v>152</v>
      </c>
      <c r="T125" s="115"/>
      <c r="U125" s="13" t="s">
        <v>151</v>
      </c>
      <c r="V125" s="2" t="s">
        <v>152</v>
      </c>
      <c r="W125" s="2" t="s">
        <v>151</v>
      </c>
      <c r="X125" s="2" t="s">
        <v>151</v>
      </c>
      <c r="Y125" s="14" t="s">
        <v>151</v>
      </c>
    </row>
    <row r="126" spans="1:25" x14ac:dyDescent="0.3">
      <c r="A126" s="55" t="str">
        <f t="shared" si="1"/>
        <v>ATmo_01.2</v>
      </c>
      <c r="C126" s="96" t="s">
        <v>7</v>
      </c>
      <c r="D126" s="97" t="s">
        <v>778</v>
      </c>
      <c r="E126" s="97" t="s">
        <v>863</v>
      </c>
      <c r="F126" s="97" t="s">
        <v>864</v>
      </c>
      <c r="G126" s="97" t="s">
        <v>351</v>
      </c>
      <c r="H126" s="97" t="s">
        <v>668</v>
      </c>
      <c r="I126" s="114" t="s">
        <v>51</v>
      </c>
      <c r="J126" s="37" t="s">
        <v>1066</v>
      </c>
      <c r="K126" s="37" t="s">
        <v>4968</v>
      </c>
      <c r="L126" s="13" t="s">
        <v>152</v>
      </c>
      <c r="M126" s="14" t="s">
        <v>152</v>
      </c>
      <c r="N126" s="93" t="s">
        <v>152</v>
      </c>
      <c r="O126" s="2" t="s">
        <v>152</v>
      </c>
      <c r="P126" s="2" t="s">
        <v>151</v>
      </c>
      <c r="Q126" s="2" t="s">
        <v>151</v>
      </c>
      <c r="R126" s="2" t="s">
        <v>151</v>
      </c>
      <c r="S126" s="14" t="s">
        <v>152</v>
      </c>
      <c r="T126" s="115" t="s">
        <v>4945</v>
      </c>
      <c r="U126" s="13" t="s">
        <v>152</v>
      </c>
      <c r="V126" s="2" t="s">
        <v>152</v>
      </c>
      <c r="W126" s="2" t="s">
        <v>152</v>
      </c>
      <c r="X126" s="2" t="s">
        <v>152</v>
      </c>
      <c r="Y126" s="14" t="s">
        <v>152</v>
      </c>
    </row>
    <row r="127" spans="1:25" x14ac:dyDescent="0.3">
      <c r="A127" s="55" t="str">
        <f t="shared" si="1"/>
        <v>ATmo_01.2</v>
      </c>
      <c r="C127" s="96" t="s">
        <v>7</v>
      </c>
      <c r="D127" s="97" t="s">
        <v>778</v>
      </c>
      <c r="E127" s="97" t="s">
        <v>863</v>
      </c>
      <c r="F127" s="97" t="s">
        <v>864</v>
      </c>
      <c r="G127" s="97" t="s">
        <v>351</v>
      </c>
      <c r="H127" s="97" t="s">
        <v>668</v>
      </c>
      <c r="I127" s="114" t="s">
        <v>51</v>
      </c>
      <c r="J127" s="37" t="s">
        <v>1068</v>
      </c>
      <c r="K127" s="37" t="s">
        <v>4969</v>
      </c>
      <c r="L127" s="13" t="s">
        <v>152</v>
      </c>
      <c r="M127" s="14" t="s">
        <v>152</v>
      </c>
      <c r="N127" s="93" t="s">
        <v>152</v>
      </c>
      <c r="O127" s="2" t="s">
        <v>152</v>
      </c>
      <c r="P127" s="2" t="s">
        <v>151</v>
      </c>
      <c r="Q127" s="2" t="s">
        <v>151</v>
      </c>
      <c r="R127" s="2" t="s">
        <v>151</v>
      </c>
      <c r="S127" s="14" t="s">
        <v>152</v>
      </c>
      <c r="T127" s="115" t="s">
        <v>4945</v>
      </c>
      <c r="U127" s="13" t="s">
        <v>152</v>
      </c>
      <c r="V127" s="2" t="s">
        <v>152</v>
      </c>
      <c r="W127" s="2" t="s">
        <v>152</v>
      </c>
      <c r="X127" s="2" t="s">
        <v>152</v>
      </c>
      <c r="Y127" s="14" t="s">
        <v>152</v>
      </c>
    </row>
    <row r="128" spans="1:25" x14ac:dyDescent="0.3">
      <c r="A128" s="55" t="str">
        <f t="shared" si="1"/>
        <v>ATmo_01.2</v>
      </c>
      <c r="C128" s="96" t="s">
        <v>7</v>
      </c>
      <c r="D128" s="97" t="s">
        <v>778</v>
      </c>
      <c r="E128" s="97" t="s">
        <v>863</v>
      </c>
      <c r="F128" s="97" t="s">
        <v>864</v>
      </c>
      <c r="G128" s="97" t="s">
        <v>351</v>
      </c>
      <c r="H128" s="91" t="s">
        <v>668</v>
      </c>
      <c r="I128" s="116" t="s">
        <v>51</v>
      </c>
      <c r="J128" s="37" t="s">
        <v>1070</v>
      </c>
      <c r="K128" s="37" t="s">
        <v>4970</v>
      </c>
      <c r="L128" s="13" t="s">
        <v>152</v>
      </c>
      <c r="M128" s="14" t="s">
        <v>152</v>
      </c>
      <c r="N128" s="93" t="s">
        <v>152</v>
      </c>
      <c r="O128" s="2" t="s">
        <v>152</v>
      </c>
      <c r="P128" s="2" t="s">
        <v>151</v>
      </c>
      <c r="Q128" s="2" t="s">
        <v>151</v>
      </c>
      <c r="R128" s="2" t="s">
        <v>151</v>
      </c>
      <c r="S128" s="14" t="s">
        <v>152</v>
      </c>
      <c r="T128" s="115" t="s">
        <v>4945</v>
      </c>
      <c r="U128" s="13" t="s">
        <v>152</v>
      </c>
      <c r="V128" s="2" t="s">
        <v>152</v>
      </c>
      <c r="W128" s="2" t="s">
        <v>152</v>
      </c>
      <c r="X128" s="2" t="s">
        <v>152</v>
      </c>
      <c r="Y128" s="14" t="s">
        <v>152</v>
      </c>
    </row>
    <row r="129" spans="1:25" x14ac:dyDescent="0.3">
      <c r="A129" s="55" t="str">
        <f t="shared" si="1"/>
        <v>ATmo_01.2</v>
      </c>
      <c r="C129" s="96" t="s">
        <v>7</v>
      </c>
      <c r="D129" s="97" t="s">
        <v>778</v>
      </c>
      <c r="E129" s="97" t="s">
        <v>863</v>
      </c>
      <c r="F129" s="97" t="s">
        <v>864</v>
      </c>
      <c r="G129" s="97" t="s">
        <v>351</v>
      </c>
      <c r="H129" s="97" t="s">
        <v>668</v>
      </c>
      <c r="I129" s="114" t="s">
        <v>51</v>
      </c>
      <c r="J129" s="37" t="s">
        <v>1072</v>
      </c>
      <c r="K129" s="37" t="s">
        <v>4971</v>
      </c>
      <c r="L129" s="13" t="s">
        <v>152</v>
      </c>
      <c r="M129" s="14" t="s">
        <v>152</v>
      </c>
      <c r="N129" s="93" t="s">
        <v>152</v>
      </c>
      <c r="O129" s="2" t="s">
        <v>152</v>
      </c>
      <c r="P129" s="2" t="s">
        <v>151</v>
      </c>
      <c r="Q129" s="2" t="s">
        <v>151</v>
      </c>
      <c r="R129" s="2" t="s">
        <v>151</v>
      </c>
      <c r="S129" s="14" t="s">
        <v>152</v>
      </c>
      <c r="T129" s="115" t="s">
        <v>4945</v>
      </c>
      <c r="U129" s="13" t="s">
        <v>152</v>
      </c>
      <c r="V129" s="2" t="s">
        <v>152</v>
      </c>
      <c r="W129" s="2" t="s">
        <v>152</v>
      </c>
      <c r="X129" s="2" t="s">
        <v>152</v>
      </c>
      <c r="Y129" s="14" t="s">
        <v>152</v>
      </c>
    </row>
    <row r="130" spans="1:25" x14ac:dyDescent="0.3">
      <c r="A130" s="55" t="str">
        <f t="shared" si="1"/>
        <v>ATmo_01.4</v>
      </c>
      <c r="C130" s="96" t="s">
        <v>7</v>
      </c>
      <c r="D130" s="97" t="s">
        <v>778</v>
      </c>
      <c r="E130" s="97" t="s">
        <v>867</v>
      </c>
      <c r="F130" s="97" t="s">
        <v>868</v>
      </c>
      <c r="G130" s="97" t="s">
        <v>351</v>
      </c>
      <c r="H130" s="97" t="s">
        <v>668</v>
      </c>
      <c r="I130" s="114" t="s">
        <v>454</v>
      </c>
      <c r="J130" s="37" t="s">
        <v>165</v>
      </c>
      <c r="K130" s="37" t="s">
        <v>1076</v>
      </c>
      <c r="L130" s="13" t="s">
        <v>151</v>
      </c>
      <c r="M130" s="14" t="s">
        <v>152</v>
      </c>
      <c r="N130" s="93" t="s">
        <v>151</v>
      </c>
      <c r="O130" s="2" t="s">
        <v>152</v>
      </c>
      <c r="P130" s="2" t="s">
        <v>714</v>
      </c>
      <c r="Q130" s="2" t="s">
        <v>152</v>
      </c>
      <c r="R130" s="2" t="s">
        <v>152</v>
      </c>
      <c r="S130" s="14" t="s">
        <v>152</v>
      </c>
      <c r="T130" s="115"/>
      <c r="U130" s="13" t="s">
        <v>151</v>
      </c>
      <c r="V130" s="2" t="s">
        <v>152</v>
      </c>
      <c r="W130" s="2" t="s">
        <v>152</v>
      </c>
      <c r="X130" s="2" t="s">
        <v>152</v>
      </c>
      <c r="Y130" s="14" t="s">
        <v>152</v>
      </c>
    </row>
    <row r="131" spans="1:25" x14ac:dyDescent="0.3">
      <c r="A131" s="55" t="str">
        <f t="shared" si="1"/>
        <v>ATmo_01.4</v>
      </c>
      <c r="C131" s="96" t="s">
        <v>7</v>
      </c>
      <c r="D131" s="97" t="s">
        <v>778</v>
      </c>
      <c r="E131" s="97" t="s">
        <v>867</v>
      </c>
      <c r="F131" s="97" t="s">
        <v>868</v>
      </c>
      <c r="G131" s="97" t="s">
        <v>351</v>
      </c>
      <c r="H131" s="97" t="s">
        <v>668</v>
      </c>
      <c r="I131" s="114" t="s">
        <v>454</v>
      </c>
      <c r="J131" s="37" t="s">
        <v>471</v>
      </c>
      <c r="K131" s="37" t="s">
        <v>4972</v>
      </c>
      <c r="L131" s="13" t="s">
        <v>151</v>
      </c>
      <c r="M131" s="14" t="s">
        <v>152</v>
      </c>
      <c r="N131" s="93" t="s">
        <v>151</v>
      </c>
      <c r="O131" s="2" t="s">
        <v>152</v>
      </c>
      <c r="P131" s="2" t="s">
        <v>152</v>
      </c>
      <c r="Q131" s="2" t="s">
        <v>152</v>
      </c>
      <c r="R131" s="2" t="s">
        <v>152</v>
      </c>
      <c r="S131" s="14" t="s">
        <v>152</v>
      </c>
      <c r="T131" s="115"/>
      <c r="U131" s="13" t="s">
        <v>151</v>
      </c>
      <c r="V131" s="2" t="s">
        <v>152</v>
      </c>
      <c r="W131" s="2" t="s">
        <v>152</v>
      </c>
      <c r="X131" s="2" t="s">
        <v>152</v>
      </c>
      <c r="Y131" s="14" t="s">
        <v>152</v>
      </c>
    </row>
    <row r="132" spans="1:25" x14ac:dyDescent="0.3">
      <c r="A132" s="55" t="str">
        <f t="shared" si="1"/>
        <v>ATmo_02.1</v>
      </c>
      <c r="C132" s="96" t="s">
        <v>7</v>
      </c>
      <c r="D132" s="97" t="s">
        <v>778</v>
      </c>
      <c r="E132" s="97" t="s">
        <v>873</v>
      </c>
      <c r="F132" s="97" t="s">
        <v>874</v>
      </c>
      <c r="G132" s="97" t="s">
        <v>344</v>
      </c>
      <c r="H132" s="97" t="s">
        <v>668</v>
      </c>
      <c r="I132" s="114" t="s">
        <v>454</v>
      </c>
      <c r="J132" s="37" t="s">
        <v>471</v>
      </c>
      <c r="K132" s="37" t="s">
        <v>4973</v>
      </c>
      <c r="L132" s="13" t="s">
        <v>151</v>
      </c>
      <c r="M132" s="14" t="s">
        <v>151</v>
      </c>
      <c r="N132" s="93" t="s">
        <v>152</v>
      </c>
      <c r="O132" s="2" t="s">
        <v>152</v>
      </c>
      <c r="P132" s="2" t="s">
        <v>152</v>
      </c>
      <c r="Q132" s="2" t="s">
        <v>152</v>
      </c>
      <c r="R132" s="2" t="s">
        <v>152</v>
      </c>
      <c r="S132" s="14" t="s">
        <v>152</v>
      </c>
      <c r="T132" s="115"/>
      <c r="U132" s="13"/>
      <c r="V132" s="2"/>
      <c r="W132" s="2"/>
      <c r="X132" s="2"/>
      <c r="Y132" s="14"/>
    </row>
    <row r="133" spans="1:25" x14ac:dyDescent="0.3">
      <c r="A133" s="55" t="str">
        <f t="shared" si="1"/>
        <v>ATmo_02.2</v>
      </c>
      <c r="C133" s="96" t="s">
        <v>7</v>
      </c>
      <c r="D133" s="97" t="s">
        <v>778</v>
      </c>
      <c r="E133" s="97" t="s">
        <v>875</v>
      </c>
      <c r="F133" s="97" t="s">
        <v>876</v>
      </c>
      <c r="G133" s="97" t="s">
        <v>351</v>
      </c>
      <c r="H133" s="97" t="s">
        <v>668</v>
      </c>
      <c r="I133" s="114" t="s">
        <v>51</v>
      </c>
      <c r="J133" s="37" t="s">
        <v>471</v>
      </c>
      <c r="K133" s="37" t="s">
        <v>4974</v>
      </c>
      <c r="L133" s="13" t="s">
        <v>151</v>
      </c>
      <c r="M133" s="14" t="s">
        <v>152</v>
      </c>
      <c r="N133" s="93" t="s">
        <v>152</v>
      </c>
      <c r="O133" s="2" t="s">
        <v>152</v>
      </c>
      <c r="P133" s="2" t="s">
        <v>152</v>
      </c>
      <c r="Q133" s="2" t="s">
        <v>151</v>
      </c>
      <c r="R133" s="2" t="s">
        <v>152</v>
      </c>
      <c r="S133" s="14" t="s">
        <v>152</v>
      </c>
      <c r="T133" s="115" t="s">
        <v>4945</v>
      </c>
      <c r="U133" s="13" t="s">
        <v>152</v>
      </c>
      <c r="V133" s="2" t="s">
        <v>152</v>
      </c>
      <c r="W133" s="2" t="s">
        <v>152</v>
      </c>
      <c r="X133" s="2" t="s">
        <v>152</v>
      </c>
      <c r="Y133" s="14" t="s">
        <v>152</v>
      </c>
    </row>
    <row r="134" spans="1:25" x14ac:dyDescent="0.3">
      <c r="A134" s="55" t="str">
        <f t="shared" si="1"/>
        <v>ATtr_01.1</v>
      </c>
      <c r="C134" s="96" t="s">
        <v>7</v>
      </c>
      <c r="D134" s="97" t="s">
        <v>779</v>
      </c>
      <c r="E134" s="97" t="s">
        <v>877</v>
      </c>
      <c r="F134" s="97" t="s">
        <v>878</v>
      </c>
      <c r="G134" s="97" t="s">
        <v>351</v>
      </c>
      <c r="H134" s="97" t="s">
        <v>668</v>
      </c>
      <c r="I134" s="114" t="s">
        <v>454</v>
      </c>
      <c r="J134" s="37" t="s">
        <v>1098</v>
      </c>
      <c r="K134" s="37" t="s">
        <v>4975</v>
      </c>
      <c r="L134" s="13" t="s">
        <v>151</v>
      </c>
      <c r="M134" s="14" t="s">
        <v>152</v>
      </c>
      <c r="N134" s="93" t="s">
        <v>151</v>
      </c>
      <c r="O134" s="2" t="s">
        <v>151</v>
      </c>
      <c r="P134" s="2" t="s">
        <v>152</v>
      </c>
      <c r="Q134" s="2" t="s">
        <v>152</v>
      </c>
      <c r="R134" s="2" t="s">
        <v>152</v>
      </c>
      <c r="S134" s="14" t="s">
        <v>152</v>
      </c>
      <c r="T134" s="115"/>
      <c r="U134" s="13" t="s">
        <v>151</v>
      </c>
      <c r="V134" s="2" t="s">
        <v>152</v>
      </c>
      <c r="W134" s="2" t="s">
        <v>151</v>
      </c>
      <c r="X134" s="2" t="s">
        <v>152</v>
      </c>
      <c r="Y134" s="14" t="s">
        <v>152</v>
      </c>
    </row>
    <row r="135" spans="1:25" x14ac:dyDescent="0.3">
      <c r="A135" s="55" t="str">
        <f t="shared" si="1"/>
        <v>ATtr_02.3</v>
      </c>
      <c r="C135" s="96" t="s">
        <v>7</v>
      </c>
      <c r="D135" s="97" t="s">
        <v>779</v>
      </c>
      <c r="E135" s="97" t="s">
        <v>885</v>
      </c>
      <c r="F135" s="97" t="s">
        <v>886</v>
      </c>
      <c r="G135" s="97" t="s">
        <v>351</v>
      </c>
      <c r="H135" s="97" t="s">
        <v>668</v>
      </c>
      <c r="I135" s="114" t="s">
        <v>454</v>
      </c>
      <c r="J135" s="37" t="s">
        <v>1116</v>
      </c>
      <c r="K135" s="37" t="s">
        <v>4976</v>
      </c>
      <c r="L135" s="13" t="s">
        <v>151</v>
      </c>
      <c r="M135" s="14" t="s">
        <v>151</v>
      </c>
      <c r="N135" s="93" t="s">
        <v>152</v>
      </c>
      <c r="O135" s="2" t="s">
        <v>152</v>
      </c>
      <c r="P135" s="2" t="s">
        <v>152</v>
      </c>
      <c r="Q135" s="2" t="s">
        <v>152</v>
      </c>
      <c r="R135" s="2" t="s">
        <v>152</v>
      </c>
      <c r="S135" s="14" t="s">
        <v>152</v>
      </c>
      <c r="T135" s="115"/>
      <c r="U135" s="13" t="s">
        <v>152</v>
      </c>
      <c r="V135" s="2" t="s">
        <v>152</v>
      </c>
      <c r="W135" s="2" t="s">
        <v>152</v>
      </c>
      <c r="X135" s="2" t="s">
        <v>152</v>
      </c>
      <c r="Y135" s="14" t="s">
        <v>152</v>
      </c>
    </row>
    <row r="136" spans="1:25" x14ac:dyDescent="0.3">
      <c r="A136" s="55" t="str">
        <f t="shared" ref="A136:A199" si="2">C136&amp;LOWER(LEFT(D136,2))&amp;"_"&amp;IF(LEN(TRIM(LEFT(E136,FIND(" ",E136))))=3,"0"&amp;TRIM(LEFT(E136,FIND(" ",E136))),TRIM(LEFT(E136,FIND(" ",E136))))</f>
        <v>ATtr_02.4</v>
      </c>
      <c r="C136" s="96" t="s">
        <v>7</v>
      </c>
      <c r="D136" s="97" t="s">
        <v>779</v>
      </c>
      <c r="E136" s="97" t="s">
        <v>887</v>
      </c>
      <c r="F136" s="97" t="s">
        <v>888</v>
      </c>
      <c r="G136" s="97" t="s">
        <v>351</v>
      </c>
      <c r="H136" s="91" t="s">
        <v>668</v>
      </c>
      <c r="I136" s="116" t="s">
        <v>454</v>
      </c>
      <c r="J136" s="37" t="s">
        <v>472</v>
      </c>
      <c r="K136" s="37" t="s">
        <v>4977</v>
      </c>
      <c r="L136" s="13" t="s">
        <v>151</v>
      </c>
      <c r="M136" s="14" t="s">
        <v>152</v>
      </c>
      <c r="N136" s="93" t="s">
        <v>152</v>
      </c>
      <c r="O136" s="2" t="s">
        <v>152</v>
      </c>
      <c r="P136" s="2" t="s">
        <v>152</v>
      </c>
      <c r="Q136" s="2" t="s">
        <v>152</v>
      </c>
      <c r="R136" s="2" t="s">
        <v>151</v>
      </c>
      <c r="S136" s="14" t="s">
        <v>152</v>
      </c>
      <c r="T136" s="115"/>
      <c r="U136" s="13" t="s">
        <v>152</v>
      </c>
      <c r="V136" s="2" t="s">
        <v>152</v>
      </c>
      <c r="W136" s="2" t="s">
        <v>152</v>
      </c>
      <c r="X136" s="2" t="s">
        <v>152</v>
      </c>
      <c r="Y136" s="14" t="s">
        <v>152</v>
      </c>
    </row>
    <row r="137" spans="1:25" x14ac:dyDescent="0.3">
      <c r="A137" s="55" t="str">
        <f t="shared" si="2"/>
        <v>ATtr_02.4</v>
      </c>
      <c r="C137" s="96" t="s">
        <v>7</v>
      </c>
      <c r="D137" s="97" t="s">
        <v>779</v>
      </c>
      <c r="E137" s="97" t="s">
        <v>887</v>
      </c>
      <c r="F137" s="97" t="s">
        <v>888</v>
      </c>
      <c r="G137" s="97" t="s">
        <v>351</v>
      </c>
      <c r="H137" s="97" t="s">
        <v>668</v>
      </c>
      <c r="I137" s="114" t="s">
        <v>454</v>
      </c>
      <c r="J137" s="37" t="s">
        <v>1098</v>
      </c>
      <c r="K137" s="37" t="s">
        <v>4978</v>
      </c>
      <c r="L137" s="13" t="s">
        <v>151</v>
      </c>
      <c r="M137" s="14" t="s">
        <v>151</v>
      </c>
      <c r="N137" s="93" t="s">
        <v>151</v>
      </c>
      <c r="O137" s="2" t="s">
        <v>152</v>
      </c>
      <c r="P137" s="2" t="s">
        <v>152</v>
      </c>
      <c r="Q137" s="2" t="s">
        <v>152</v>
      </c>
      <c r="R137" s="2" t="s">
        <v>152</v>
      </c>
      <c r="S137" s="14" t="s">
        <v>152</v>
      </c>
      <c r="T137" s="115"/>
      <c r="U137" s="13" t="s">
        <v>151</v>
      </c>
      <c r="V137" s="2" t="s">
        <v>152</v>
      </c>
      <c r="W137" s="2" t="s">
        <v>151</v>
      </c>
      <c r="X137" s="2" t="s">
        <v>151</v>
      </c>
      <c r="Y137" s="14" t="s">
        <v>151</v>
      </c>
    </row>
    <row r="138" spans="1:25" x14ac:dyDescent="0.3">
      <c r="A138" s="55" t="str">
        <f t="shared" si="2"/>
        <v>ATtr_03.1</v>
      </c>
      <c r="C138" s="96" t="s">
        <v>7</v>
      </c>
      <c r="D138" s="97" t="s">
        <v>779</v>
      </c>
      <c r="E138" s="97" t="s">
        <v>889</v>
      </c>
      <c r="F138" s="97" t="s">
        <v>890</v>
      </c>
      <c r="G138" s="97" t="s">
        <v>344</v>
      </c>
      <c r="H138" s="97" t="s">
        <v>668</v>
      </c>
      <c r="I138" s="114" t="s">
        <v>454</v>
      </c>
      <c r="J138" s="37" t="s">
        <v>1120</v>
      </c>
      <c r="K138" s="37" t="s">
        <v>4979</v>
      </c>
      <c r="L138" s="13" t="s">
        <v>151</v>
      </c>
      <c r="M138" s="14" t="s">
        <v>151</v>
      </c>
      <c r="N138" s="93" t="s">
        <v>152</v>
      </c>
      <c r="O138" s="2" t="s">
        <v>152</v>
      </c>
      <c r="P138" s="2" t="s">
        <v>152</v>
      </c>
      <c r="Q138" s="2" t="s">
        <v>152</v>
      </c>
      <c r="R138" s="2" t="s">
        <v>152</v>
      </c>
      <c r="S138" s="14" t="s">
        <v>152</v>
      </c>
      <c r="T138" s="115"/>
      <c r="U138" s="13"/>
      <c r="V138" s="2"/>
      <c r="W138" s="2"/>
      <c r="X138" s="2"/>
      <c r="Y138" s="14"/>
    </row>
    <row r="139" spans="1:25" x14ac:dyDescent="0.3">
      <c r="A139" s="55" t="str">
        <f t="shared" si="2"/>
        <v>ATtr_03.1</v>
      </c>
      <c r="C139" s="96" t="s">
        <v>7</v>
      </c>
      <c r="D139" s="97" t="s">
        <v>779</v>
      </c>
      <c r="E139" s="97" t="s">
        <v>889</v>
      </c>
      <c r="F139" s="97" t="s">
        <v>890</v>
      </c>
      <c r="G139" s="97" t="s">
        <v>344</v>
      </c>
      <c r="H139" s="97" t="s">
        <v>668</v>
      </c>
      <c r="I139" s="114" t="s">
        <v>454</v>
      </c>
      <c r="J139" s="37" t="s">
        <v>1122</v>
      </c>
      <c r="K139" s="37" t="s">
        <v>4980</v>
      </c>
      <c r="L139" s="13" t="s">
        <v>151</v>
      </c>
      <c r="M139" s="14" t="s">
        <v>151</v>
      </c>
      <c r="N139" s="93" t="s">
        <v>151</v>
      </c>
      <c r="O139" s="2" t="s">
        <v>152</v>
      </c>
      <c r="P139" s="2" t="s">
        <v>152</v>
      </c>
      <c r="Q139" s="2" t="s">
        <v>152</v>
      </c>
      <c r="R139" s="2" t="s">
        <v>152</v>
      </c>
      <c r="S139" s="14" t="s">
        <v>152</v>
      </c>
      <c r="T139" s="115"/>
      <c r="U139" s="13"/>
      <c r="V139" s="2"/>
      <c r="W139" s="2"/>
      <c r="X139" s="2"/>
      <c r="Y139" s="14"/>
    </row>
    <row r="140" spans="1:25" x14ac:dyDescent="0.3">
      <c r="A140" s="55" t="str">
        <f t="shared" si="2"/>
        <v>ATtr_03.1</v>
      </c>
      <c r="C140" s="96" t="s">
        <v>7</v>
      </c>
      <c r="D140" s="97" t="s">
        <v>779</v>
      </c>
      <c r="E140" s="97" t="s">
        <v>889</v>
      </c>
      <c r="F140" s="97" t="s">
        <v>890</v>
      </c>
      <c r="G140" s="97" t="s">
        <v>344</v>
      </c>
      <c r="H140" s="97" t="s">
        <v>668</v>
      </c>
      <c r="I140" s="114" t="s">
        <v>454</v>
      </c>
      <c r="J140" s="37" t="s">
        <v>1124</v>
      </c>
      <c r="K140" s="37" t="s">
        <v>4981</v>
      </c>
      <c r="L140" s="13" t="s">
        <v>152</v>
      </c>
      <c r="M140" s="14" t="s">
        <v>152</v>
      </c>
      <c r="N140" s="93" t="s">
        <v>152</v>
      </c>
      <c r="O140" s="2" t="s">
        <v>152</v>
      </c>
      <c r="P140" s="2" t="s">
        <v>152</v>
      </c>
      <c r="Q140" s="2" t="s">
        <v>152</v>
      </c>
      <c r="R140" s="2" t="s">
        <v>151</v>
      </c>
      <c r="S140" s="14" t="s">
        <v>152</v>
      </c>
      <c r="T140" s="115"/>
      <c r="U140" s="13"/>
      <c r="V140" s="2"/>
      <c r="W140" s="2"/>
      <c r="X140" s="2"/>
      <c r="Y140" s="14"/>
    </row>
    <row r="141" spans="1:25" x14ac:dyDescent="0.3">
      <c r="A141" s="55" t="str">
        <f t="shared" si="2"/>
        <v>ATtr_03.2</v>
      </c>
      <c r="C141" s="96" t="s">
        <v>7</v>
      </c>
      <c r="D141" s="97" t="s">
        <v>779</v>
      </c>
      <c r="E141" s="97" t="s">
        <v>891</v>
      </c>
      <c r="F141" s="97" t="s">
        <v>892</v>
      </c>
      <c r="G141" s="97" t="s">
        <v>351</v>
      </c>
      <c r="H141" s="97" t="s">
        <v>668</v>
      </c>
      <c r="I141" s="114" t="s">
        <v>454</v>
      </c>
      <c r="J141" s="37" t="s">
        <v>1120</v>
      </c>
      <c r="K141" s="37" t="s">
        <v>4982</v>
      </c>
      <c r="L141" s="13" t="s">
        <v>151</v>
      </c>
      <c r="M141" s="14" t="s">
        <v>151</v>
      </c>
      <c r="N141" s="93" t="s">
        <v>152</v>
      </c>
      <c r="O141" s="2" t="s">
        <v>152</v>
      </c>
      <c r="P141" s="2" t="s">
        <v>152</v>
      </c>
      <c r="Q141" s="2" t="s">
        <v>152</v>
      </c>
      <c r="R141" s="2" t="s">
        <v>152</v>
      </c>
      <c r="S141" s="14" t="s">
        <v>152</v>
      </c>
      <c r="T141" s="115"/>
      <c r="U141" s="13" t="s">
        <v>152</v>
      </c>
      <c r="V141" s="2" t="s">
        <v>152</v>
      </c>
      <c r="W141" s="2" t="s">
        <v>152</v>
      </c>
      <c r="X141" s="2" t="s">
        <v>152</v>
      </c>
      <c r="Y141" s="14" t="s">
        <v>152</v>
      </c>
    </row>
    <row r="142" spans="1:25" x14ac:dyDescent="0.3">
      <c r="A142" s="55" t="str">
        <f t="shared" si="2"/>
        <v>ATtr_03.2</v>
      </c>
      <c r="C142" s="96" t="s">
        <v>7</v>
      </c>
      <c r="D142" s="97" t="s">
        <v>779</v>
      </c>
      <c r="E142" s="97" t="s">
        <v>891</v>
      </c>
      <c r="F142" s="97" t="s">
        <v>892</v>
      </c>
      <c r="G142" s="97" t="s">
        <v>351</v>
      </c>
      <c r="H142" s="97" t="s">
        <v>668</v>
      </c>
      <c r="I142" s="114" t="s">
        <v>454</v>
      </c>
      <c r="J142" s="37" t="s">
        <v>1122</v>
      </c>
      <c r="K142" s="37" t="s">
        <v>4980</v>
      </c>
      <c r="L142" s="13" t="s">
        <v>151</v>
      </c>
      <c r="M142" s="14" t="s">
        <v>151</v>
      </c>
      <c r="N142" s="93" t="s">
        <v>152</v>
      </c>
      <c r="O142" s="2" t="s">
        <v>152</v>
      </c>
      <c r="P142" s="2" t="s">
        <v>151</v>
      </c>
      <c r="Q142" s="2" t="s">
        <v>152</v>
      </c>
      <c r="R142" s="2" t="s">
        <v>152</v>
      </c>
      <c r="S142" s="14" t="s">
        <v>152</v>
      </c>
      <c r="T142" s="115" t="s">
        <v>4983</v>
      </c>
      <c r="U142" s="13" t="s">
        <v>152</v>
      </c>
      <c r="V142" s="2" t="s">
        <v>152</v>
      </c>
      <c r="W142" s="2" t="s">
        <v>152</v>
      </c>
      <c r="X142" s="2" t="s">
        <v>152</v>
      </c>
      <c r="Y142" s="14" t="s">
        <v>152</v>
      </c>
    </row>
    <row r="143" spans="1:25" x14ac:dyDescent="0.3">
      <c r="A143" s="55" t="str">
        <f t="shared" si="2"/>
        <v>ATtr_03.2</v>
      </c>
      <c r="C143" s="96" t="s">
        <v>7</v>
      </c>
      <c r="D143" s="97" t="s">
        <v>779</v>
      </c>
      <c r="E143" s="97" t="s">
        <v>891</v>
      </c>
      <c r="F143" s="97" t="s">
        <v>892</v>
      </c>
      <c r="G143" s="97" t="s">
        <v>351</v>
      </c>
      <c r="H143" s="97" t="s">
        <v>668</v>
      </c>
      <c r="I143" s="114" t="s">
        <v>454</v>
      </c>
      <c r="J143" s="37" t="s">
        <v>1124</v>
      </c>
      <c r="K143" s="37" t="s">
        <v>4981</v>
      </c>
      <c r="L143" s="13" t="s">
        <v>151</v>
      </c>
      <c r="M143" s="14" t="s">
        <v>152</v>
      </c>
      <c r="N143" s="93" t="s">
        <v>152</v>
      </c>
      <c r="O143" s="2" t="s">
        <v>152</v>
      </c>
      <c r="P143" s="2" t="s">
        <v>152</v>
      </c>
      <c r="Q143" s="2" t="s">
        <v>152</v>
      </c>
      <c r="R143" s="2" t="s">
        <v>152</v>
      </c>
      <c r="S143" s="14" t="s">
        <v>152</v>
      </c>
      <c r="T143" s="115"/>
      <c r="U143" s="13" t="s">
        <v>152</v>
      </c>
      <c r="V143" s="2" t="s">
        <v>152</v>
      </c>
      <c r="W143" s="2" t="s">
        <v>152</v>
      </c>
      <c r="X143" s="2" t="s">
        <v>152</v>
      </c>
      <c r="Y143" s="14" t="s">
        <v>152</v>
      </c>
    </row>
    <row r="144" spans="1:25" x14ac:dyDescent="0.3">
      <c r="A144" s="55" t="str">
        <f t="shared" si="2"/>
        <v>ATtr_03.3</v>
      </c>
      <c r="C144" s="96" t="s">
        <v>7</v>
      </c>
      <c r="D144" s="97" t="s">
        <v>779</v>
      </c>
      <c r="E144" s="97" t="s">
        <v>893</v>
      </c>
      <c r="F144" s="97" t="s">
        <v>894</v>
      </c>
      <c r="G144" s="97" t="s">
        <v>351</v>
      </c>
      <c r="H144" s="91" t="s">
        <v>668</v>
      </c>
      <c r="I144" s="116" t="s">
        <v>454</v>
      </c>
      <c r="J144" s="37" t="s">
        <v>1120</v>
      </c>
      <c r="K144" s="37" t="s">
        <v>4984</v>
      </c>
      <c r="L144" s="13" t="s">
        <v>151</v>
      </c>
      <c r="M144" s="14" t="s">
        <v>151</v>
      </c>
      <c r="N144" s="93" t="s">
        <v>152</v>
      </c>
      <c r="O144" s="2" t="s">
        <v>152</v>
      </c>
      <c r="P144" s="2" t="s">
        <v>152</v>
      </c>
      <c r="Q144" s="2" t="s">
        <v>152</v>
      </c>
      <c r="R144" s="2" t="s">
        <v>152</v>
      </c>
      <c r="S144" s="14" t="s">
        <v>152</v>
      </c>
      <c r="T144" s="115"/>
      <c r="U144" s="13" t="s">
        <v>152</v>
      </c>
      <c r="V144" s="2" t="s">
        <v>152</v>
      </c>
      <c r="W144" s="2" t="s">
        <v>152</v>
      </c>
      <c r="X144" s="2" t="s">
        <v>152</v>
      </c>
      <c r="Y144" s="14" t="s">
        <v>152</v>
      </c>
    </row>
    <row r="145" spans="1:25" x14ac:dyDescent="0.3">
      <c r="A145" s="55" t="str">
        <f t="shared" si="2"/>
        <v>BEec_01.1</v>
      </c>
      <c r="C145" s="96" t="s">
        <v>8</v>
      </c>
      <c r="D145" s="97" t="s">
        <v>776</v>
      </c>
      <c r="E145" s="97" t="s">
        <v>815</v>
      </c>
      <c r="F145" s="97" t="s">
        <v>816</v>
      </c>
      <c r="G145" s="97" t="s">
        <v>351</v>
      </c>
      <c r="H145" s="97" t="s">
        <v>668</v>
      </c>
      <c r="I145" s="114" t="s">
        <v>454</v>
      </c>
      <c r="J145" s="37" t="s">
        <v>1128</v>
      </c>
      <c r="K145" s="37" t="s">
        <v>4985</v>
      </c>
      <c r="L145" s="13" t="s">
        <v>151</v>
      </c>
      <c r="M145" s="14" t="s">
        <v>151</v>
      </c>
      <c r="N145" s="93" t="s">
        <v>152</v>
      </c>
      <c r="O145" s="2" t="s">
        <v>152</v>
      </c>
      <c r="P145" s="2" t="s">
        <v>152</v>
      </c>
      <c r="Q145" s="2" t="s">
        <v>152</v>
      </c>
      <c r="R145" s="2" t="s">
        <v>152</v>
      </c>
      <c r="S145" s="14" t="s">
        <v>152</v>
      </c>
      <c r="T145" s="115"/>
      <c r="U145" s="13" t="s">
        <v>152</v>
      </c>
      <c r="V145" s="2" t="s">
        <v>152</v>
      </c>
      <c r="W145" s="2" t="s">
        <v>152</v>
      </c>
      <c r="X145" s="2" t="s">
        <v>152</v>
      </c>
      <c r="Y145" s="14" t="s">
        <v>152</v>
      </c>
    </row>
    <row r="146" spans="1:25" x14ac:dyDescent="0.3">
      <c r="A146" s="55" t="str">
        <f t="shared" si="2"/>
        <v>BEec_01.1</v>
      </c>
      <c r="C146" s="96" t="s">
        <v>8</v>
      </c>
      <c r="D146" s="97" t="s">
        <v>776</v>
      </c>
      <c r="E146" s="97" t="s">
        <v>815</v>
      </c>
      <c r="F146" s="97" t="s">
        <v>816</v>
      </c>
      <c r="G146" s="97" t="s">
        <v>351</v>
      </c>
      <c r="H146" s="97" t="s">
        <v>668</v>
      </c>
      <c r="I146" s="114" t="s">
        <v>454</v>
      </c>
      <c r="J146" s="37" t="s">
        <v>1128</v>
      </c>
      <c r="K146" s="37" t="s">
        <v>4986</v>
      </c>
      <c r="L146" s="13" t="s">
        <v>151</v>
      </c>
      <c r="M146" s="14" t="s">
        <v>151</v>
      </c>
      <c r="N146" s="93" t="s">
        <v>152</v>
      </c>
      <c r="O146" s="2" t="s">
        <v>152</v>
      </c>
      <c r="P146" s="2" t="s">
        <v>152</v>
      </c>
      <c r="Q146" s="2" t="s">
        <v>152</v>
      </c>
      <c r="R146" s="2" t="s">
        <v>152</v>
      </c>
      <c r="S146" s="14" t="s">
        <v>152</v>
      </c>
      <c r="T146" s="115" t="s">
        <v>4987</v>
      </c>
      <c r="U146" s="13" t="s">
        <v>152</v>
      </c>
      <c r="V146" s="2" t="s">
        <v>152</v>
      </c>
      <c r="W146" s="2" t="s">
        <v>152</v>
      </c>
      <c r="X146" s="2" t="s">
        <v>152</v>
      </c>
      <c r="Y146" s="14" t="s">
        <v>152</v>
      </c>
    </row>
    <row r="147" spans="1:25" x14ac:dyDescent="0.3">
      <c r="A147" s="55" t="str">
        <f t="shared" si="2"/>
        <v>BEec_01.2</v>
      </c>
      <c r="C147" s="96" t="s">
        <v>8</v>
      </c>
      <c r="D147" s="97" t="s">
        <v>776</v>
      </c>
      <c r="E147" s="97" t="s">
        <v>817</v>
      </c>
      <c r="F147" s="97" t="s">
        <v>818</v>
      </c>
      <c r="G147" s="97" t="s">
        <v>351</v>
      </c>
      <c r="H147" s="97" t="s">
        <v>668</v>
      </c>
      <c r="I147" s="114" t="s">
        <v>454</v>
      </c>
      <c r="J147" s="37" t="s">
        <v>1130</v>
      </c>
      <c r="K147" s="37" t="s">
        <v>4988</v>
      </c>
      <c r="L147" s="13" t="s">
        <v>151</v>
      </c>
      <c r="M147" s="14" t="s">
        <v>151</v>
      </c>
      <c r="N147" s="93" t="s">
        <v>152</v>
      </c>
      <c r="O147" s="2" t="s">
        <v>152</v>
      </c>
      <c r="P147" s="2" t="s">
        <v>152</v>
      </c>
      <c r="Q147" s="2" t="s">
        <v>152</v>
      </c>
      <c r="R147" s="2" t="s">
        <v>152</v>
      </c>
      <c r="S147" s="14" t="s">
        <v>152</v>
      </c>
      <c r="T147" s="115"/>
      <c r="U147" s="13" t="s">
        <v>152</v>
      </c>
      <c r="V147" s="2" t="s">
        <v>152</v>
      </c>
      <c r="W147" s="2" t="s">
        <v>152</v>
      </c>
      <c r="X147" s="2" t="s">
        <v>152</v>
      </c>
      <c r="Y147" s="14" t="s">
        <v>152</v>
      </c>
    </row>
    <row r="148" spans="1:25" x14ac:dyDescent="0.3">
      <c r="A148" s="55" t="str">
        <f t="shared" si="2"/>
        <v>BEec_01.2</v>
      </c>
      <c r="C148" s="96" t="s">
        <v>8</v>
      </c>
      <c r="D148" s="97" t="s">
        <v>776</v>
      </c>
      <c r="E148" s="97" t="s">
        <v>817</v>
      </c>
      <c r="F148" s="97" t="s">
        <v>818</v>
      </c>
      <c r="G148" s="97" t="s">
        <v>351</v>
      </c>
      <c r="H148" s="97" t="s">
        <v>668</v>
      </c>
      <c r="I148" s="114" t="s">
        <v>454</v>
      </c>
      <c r="J148" s="37" t="s">
        <v>1132</v>
      </c>
      <c r="K148" s="37" t="s">
        <v>1133</v>
      </c>
      <c r="L148" s="13" t="s">
        <v>151</v>
      </c>
      <c r="M148" s="14" t="s">
        <v>151</v>
      </c>
      <c r="N148" s="93" t="s">
        <v>152</v>
      </c>
      <c r="O148" s="2" t="s">
        <v>152</v>
      </c>
      <c r="P148" s="2" t="s">
        <v>152</v>
      </c>
      <c r="Q148" s="2" t="s">
        <v>152</v>
      </c>
      <c r="R148" s="2" t="s">
        <v>152</v>
      </c>
      <c r="S148" s="14" t="s">
        <v>152</v>
      </c>
      <c r="T148" s="115" t="s">
        <v>4987</v>
      </c>
      <c r="U148" s="13" t="s">
        <v>152</v>
      </c>
      <c r="V148" s="2" t="s">
        <v>152</v>
      </c>
      <c r="W148" s="2" t="s">
        <v>152</v>
      </c>
      <c r="X148" s="2" t="s">
        <v>152</v>
      </c>
      <c r="Y148" s="14" t="s">
        <v>152</v>
      </c>
    </row>
    <row r="149" spans="1:25" x14ac:dyDescent="0.3">
      <c r="A149" s="55" t="str">
        <f t="shared" si="2"/>
        <v>BEec_01.2</v>
      </c>
      <c r="C149" s="96" t="s">
        <v>8</v>
      </c>
      <c r="D149" s="97" t="s">
        <v>776</v>
      </c>
      <c r="E149" s="97" t="s">
        <v>817</v>
      </c>
      <c r="F149" s="97" t="s">
        <v>818</v>
      </c>
      <c r="G149" s="97" t="s">
        <v>351</v>
      </c>
      <c r="H149" s="97" t="s">
        <v>668</v>
      </c>
      <c r="I149" s="114" t="s">
        <v>454</v>
      </c>
      <c r="J149" s="37" t="s">
        <v>156</v>
      </c>
      <c r="K149" s="37" t="s">
        <v>1134</v>
      </c>
      <c r="L149" s="13" t="s">
        <v>151</v>
      </c>
      <c r="M149" s="14" t="s">
        <v>151</v>
      </c>
      <c r="N149" s="93" t="s">
        <v>152</v>
      </c>
      <c r="O149" s="2" t="s">
        <v>152</v>
      </c>
      <c r="P149" s="2" t="s">
        <v>152</v>
      </c>
      <c r="Q149" s="2" t="s">
        <v>152</v>
      </c>
      <c r="R149" s="2" t="s">
        <v>152</v>
      </c>
      <c r="S149" s="14" t="s">
        <v>152</v>
      </c>
      <c r="T149" s="115"/>
      <c r="U149" s="13" t="s">
        <v>152</v>
      </c>
      <c r="V149" s="2" t="s">
        <v>152</v>
      </c>
      <c r="W149" s="2" t="s">
        <v>152</v>
      </c>
      <c r="X149" s="2" t="s">
        <v>152</v>
      </c>
      <c r="Y149" s="14" t="s">
        <v>152</v>
      </c>
    </row>
    <row r="150" spans="1:25" x14ac:dyDescent="0.3">
      <c r="A150" s="55" t="str">
        <f t="shared" si="2"/>
        <v>BEec_01.3</v>
      </c>
      <c r="C150" s="96" t="s">
        <v>8</v>
      </c>
      <c r="D150" s="97" t="s">
        <v>776</v>
      </c>
      <c r="E150" s="97" t="s">
        <v>819</v>
      </c>
      <c r="F150" s="97" t="s">
        <v>820</v>
      </c>
      <c r="G150" s="97" t="s">
        <v>351</v>
      </c>
      <c r="H150" s="97" t="s">
        <v>668</v>
      </c>
      <c r="I150" s="114" t="s">
        <v>454</v>
      </c>
      <c r="J150" s="37" t="s">
        <v>1135</v>
      </c>
      <c r="K150" s="37" t="s">
        <v>1136</v>
      </c>
      <c r="L150" s="13" t="s">
        <v>151</v>
      </c>
      <c r="M150" s="14" t="s">
        <v>152</v>
      </c>
      <c r="N150" s="93" t="s">
        <v>151</v>
      </c>
      <c r="O150" s="2" t="s">
        <v>152</v>
      </c>
      <c r="P150" s="2" t="s">
        <v>152</v>
      </c>
      <c r="Q150" s="2" t="s">
        <v>152</v>
      </c>
      <c r="R150" s="2" t="s">
        <v>152</v>
      </c>
      <c r="S150" s="14" t="s">
        <v>152</v>
      </c>
      <c r="T150" s="115"/>
      <c r="U150" s="13" t="s">
        <v>151</v>
      </c>
      <c r="V150" s="2" t="s">
        <v>152</v>
      </c>
      <c r="W150" s="2" t="s">
        <v>152</v>
      </c>
      <c r="X150" s="2" t="s">
        <v>152</v>
      </c>
      <c r="Y150" s="14" t="s">
        <v>152</v>
      </c>
    </row>
    <row r="151" spans="1:25" x14ac:dyDescent="0.3">
      <c r="A151" s="55" t="str">
        <f t="shared" si="2"/>
        <v>BEec_02.1</v>
      </c>
      <c r="C151" s="96" t="s">
        <v>8</v>
      </c>
      <c r="D151" s="97" t="s">
        <v>776</v>
      </c>
      <c r="E151" s="97" t="s">
        <v>823</v>
      </c>
      <c r="F151" s="97" t="s">
        <v>824</v>
      </c>
      <c r="G151" s="97" t="s">
        <v>351</v>
      </c>
      <c r="H151" s="97" t="s">
        <v>668</v>
      </c>
      <c r="I151" s="114" t="s">
        <v>454</v>
      </c>
      <c r="J151" s="37" t="s">
        <v>1128</v>
      </c>
      <c r="K151" s="37" t="s">
        <v>1141</v>
      </c>
      <c r="L151" s="13" t="s">
        <v>151</v>
      </c>
      <c r="M151" s="14" t="s">
        <v>151</v>
      </c>
      <c r="N151" s="93" t="s">
        <v>151</v>
      </c>
      <c r="O151" s="2" t="s">
        <v>152</v>
      </c>
      <c r="P151" s="2" t="s">
        <v>152</v>
      </c>
      <c r="Q151" s="2" t="s">
        <v>152</v>
      </c>
      <c r="R151" s="2" t="s">
        <v>152</v>
      </c>
      <c r="S151" s="14" t="s">
        <v>152</v>
      </c>
      <c r="T151" s="115"/>
      <c r="U151" s="13" t="s">
        <v>151</v>
      </c>
      <c r="V151" s="2" t="s">
        <v>152</v>
      </c>
      <c r="W151" s="2" t="s">
        <v>152</v>
      </c>
      <c r="X151" s="2" t="s">
        <v>152</v>
      </c>
      <c r="Y151" s="14" t="s">
        <v>152</v>
      </c>
    </row>
    <row r="152" spans="1:25" x14ac:dyDescent="0.3">
      <c r="A152" s="55" t="str">
        <f t="shared" si="2"/>
        <v>BEec_02.2</v>
      </c>
      <c r="C152" s="96" t="s">
        <v>8</v>
      </c>
      <c r="D152" s="97" t="s">
        <v>776</v>
      </c>
      <c r="E152" s="97" t="s">
        <v>825</v>
      </c>
      <c r="F152" s="97" t="s">
        <v>826</v>
      </c>
      <c r="G152" s="97" t="s">
        <v>351</v>
      </c>
      <c r="H152" s="91" t="s">
        <v>668</v>
      </c>
      <c r="I152" s="116" t="s">
        <v>454</v>
      </c>
      <c r="J152" s="37" t="s">
        <v>976</v>
      </c>
      <c r="K152" s="37" t="s">
        <v>976</v>
      </c>
      <c r="L152" s="13" t="s">
        <v>151</v>
      </c>
      <c r="M152" s="14" t="s">
        <v>151</v>
      </c>
      <c r="N152" s="93"/>
      <c r="O152" s="2"/>
      <c r="P152" s="2"/>
      <c r="Q152" s="2"/>
      <c r="R152" s="2"/>
      <c r="S152" s="14"/>
      <c r="T152" s="115"/>
      <c r="U152" s="13" t="s">
        <v>151</v>
      </c>
      <c r="V152" s="2" t="s">
        <v>151</v>
      </c>
      <c r="W152" s="2" t="s">
        <v>151</v>
      </c>
      <c r="X152" s="2" t="s">
        <v>151</v>
      </c>
      <c r="Y152" s="14" t="s">
        <v>151</v>
      </c>
    </row>
    <row r="153" spans="1:25" x14ac:dyDescent="0.3">
      <c r="A153" s="55" t="str">
        <f t="shared" si="2"/>
        <v>BEec_02.3</v>
      </c>
      <c r="C153" s="96" t="s">
        <v>8</v>
      </c>
      <c r="D153" s="97" t="s">
        <v>776</v>
      </c>
      <c r="E153" s="97" t="s">
        <v>827</v>
      </c>
      <c r="F153" s="97" t="s">
        <v>828</v>
      </c>
      <c r="G153" s="97" t="s">
        <v>351</v>
      </c>
      <c r="H153" s="97" t="s">
        <v>668</v>
      </c>
      <c r="I153" s="114" t="s">
        <v>454</v>
      </c>
      <c r="J153" s="37" t="s">
        <v>1142</v>
      </c>
      <c r="K153" s="37" t="s">
        <v>1143</v>
      </c>
      <c r="L153" s="13" t="s">
        <v>151</v>
      </c>
      <c r="M153" s="14" t="s">
        <v>151</v>
      </c>
      <c r="N153" s="93" t="s">
        <v>151</v>
      </c>
      <c r="O153" s="2" t="s">
        <v>152</v>
      </c>
      <c r="P153" s="2" t="s">
        <v>152</v>
      </c>
      <c r="Q153" s="2" t="s">
        <v>152</v>
      </c>
      <c r="R153" s="2" t="s">
        <v>152</v>
      </c>
      <c r="S153" s="14" t="s">
        <v>152</v>
      </c>
      <c r="T153" s="115"/>
      <c r="U153" s="13" t="s">
        <v>151</v>
      </c>
      <c r="V153" s="2" t="s">
        <v>152</v>
      </c>
      <c r="W153" s="2" t="s">
        <v>152</v>
      </c>
      <c r="X153" s="2" t="s">
        <v>152</v>
      </c>
      <c r="Y153" s="14" t="s">
        <v>152</v>
      </c>
    </row>
    <row r="154" spans="1:25" x14ac:dyDescent="0.3">
      <c r="A154" s="55" t="str">
        <f t="shared" si="2"/>
        <v>BEec_02.3</v>
      </c>
      <c r="C154" s="96" t="s">
        <v>8</v>
      </c>
      <c r="D154" s="97" t="s">
        <v>776</v>
      </c>
      <c r="E154" s="97" t="s">
        <v>827</v>
      </c>
      <c r="F154" s="97" t="s">
        <v>828</v>
      </c>
      <c r="G154" s="97" t="s">
        <v>351</v>
      </c>
      <c r="H154" s="97" t="s">
        <v>668</v>
      </c>
      <c r="I154" s="114" t="s">
        <v>454</v>
      </c>
      <c r="J154" s="37" t="s">
        <v>1144</v>
      </c>
      <c r="K154" s="37" t="s">
        <v>1145</v>
      </c>
      <c r="L154" s="13" t="s">
        <v>151</v>
      </c>
      <c r="M154" s="14" t="s">
        <v>151</v>
      </c>
      <c r="N154" s="93" t="s">
        <v>151</v>
      </c>
      <c r="O154" s="2" t="s">
        <v>152</v>
      </c>
      <c r="P154" s="2" t="s">
        <v>152</v>
      </c>
      <c r="Q154" s="2" t="s">
        <v>152</v>
      </c>
      <c r="R154" s="2" t="s">
        <v>152</v>
      </c>
      <c r="S154" s="14" t="s">
        <v>152</v>
      </c>
      <c r="T154" s="115"/>
      <c r="U154" s="13" t="s">
        <v>151</v>
      </c>
      <c r="V154" s="2" t="s">
        <v>152</v>
      </c>
      <c r="W154" s="2" t="s">
        <v>152</v>
      </c>
      <c r="X154" s="2" t="s">
        <v>152</v>
      </c>
      <c r="Y154" s="14" t="s">
        <v>152</v>
      </c>
    </row>
    <row r="155" spans="1:25" x14ac:dyDescent="0.3">
      <c r="A155" s="55" t="str">
        <f t="shared" si="2"/>
        <v>BEec_03.1</v>
      </c>
      <c r="C155" s="96" t="s">
        <v>8</v>
      </c>
      <c r="D155" s="97" t="s">
        <v>776</v>
      </c>
      <c r="E155" s="97" t="s">
        <v>829</v>
      </c>
      <c r="F155" s="97" t="s">
        <v>830</v>
      </c>
      <c r="G155" s="97" t="s">
        <v>351</v>
      </c>
      <c r="H155" s="97" t="s">
        <v>668</v>
      </c>
      <c r="I155" s="114" t="s">
        <v>454</v>
      </c>
      <c r="J155" s="37" t="s">
        <v>163</v>
      </c>
      <c r="K155" s="37" t="s">
        <v>1146</v>
      </c>
      <c r="L155" s="13" t="s">
        <v>151</v>
      </c>
      <c r="M155" s="14" t="s">
        <v>152</v>
      </c>
      <c r="N155" s="93" t="s">
        <v>152</v>
      </c>
      <c r="O155" s="2" t="s">
        <v>152</v>
      </c>
      <c r="P155" s="2" t="s">
        <v>152</v>
      </c>
      <c r="Q155" s="2" t="s">
        <v>152</v>
      </c>
      <c r="R155" s="2" t="s">
        <v>152</v>
      </c>
      <c r="S155" s="14" t="s">
        <v>152</v>
      </c>
      <c r="T155" s="115" t="s">
        <v>4989</v>
      </c>
      <c r="U155" s="13" t="s">
        <v>152</v>
      </c>
      <c r="V155" s="2" t="s">
        <v>152</v>
      </c>
      <c r="W155" s="2" t="s">
        <v>152</v>
      </c>
      <c r="X155" s="2" t="s">
        <v>152</v>
      </c>
      <c r="Y155" s="14" t="s">
        <v>152</v>
      </c>
    </row>
    <row r="156" spans="1:25" x14ac:dyDescent="0.3">
      <c r="A156" s="55" t="str">
        <f t="shared" si="2"/>
        <v>BEec_03.2</v>
      </c>
      <c r="C156" s="96" t="s">
        <v>8</v>
      </c>
      <c r="D156" s="97" t="s">
        <v>776</v>
      </c>
      <c r="E156" s="97" t="s">
        <v>831</v>
      </c>
      <c r="F156" s="97" t="s">
        <v>832</v>
      </c>
      <c r="G156" s="97" t="s">
        <v>351</v>
      </c>
      <c r="H156" s="97" t="s">
        <v>668</v>
      </c>
      <c r="I156" s="114" t="s">
        <v>454</v>
      </c>
      <c r="J156" s="37" t="s">
        <v>163</v>
      </c>
      <c r="K156" s="37" t="s">
        <v>122</v>
      </c>
      <c r="L156" s="13" t="s">
        <v>151</v>
      </c>
      <c r="M156" s="14" t="s">
        <v>151</v>
      </c>
      <c r="N156" s="93" t="s">
        <v>151</v>
      </c>
      <c r="O156" s="2" t="s">
        <v>152</v>
      </c>
      <c r="P156" s="2" t="s">
        <v>152</v>
      </c>
      <c r="Q156" s="2" t="s">
        <v>152</v>
      </c>
      <c r="R156" s="2" t="s">
        <v>152</v>
      </c>
      <c r="S156" s="14" t="s">
        <v>152</v>
      </c>
      <c r="T156" s="115"/>
      <c r="U156" s="13" t="s">
        <v>151</v>
      </c>
      <c r="V156" s="2" t="s">
        <v>152</v>
      </c>
      <c r="W156" s="2" t="s">
        <v>152</v>
      </c>
      <c r="X156" s="2" t="s">
        <v>152</v>
      </c>
      <c r="Y156" s="14" t="s">
        <v>152</v>
      </c>
    </row>
    <row r="157" spans="1:25" x14ac:dyDescent="0.3">
      <c r="A157" s="55" t="str">
        <f t="shared" si="2"/>
        <v>BEec_03.2</v>
      </c>
      <c r="C157" s="96" t="s">
        <v>8</v>
      </c>
      <c r="D157" s="97" t="s">
        <v>776</v>
      </c>
      <c r="E157" s="97" t="s">
        <v>831</v>
      </c>
      <c r="F157" s="97" t="s">
        <v>832</v>
      </c>
      <c r="G157" s="97" t="s">
        <v>351</v>
      </c>
      <c r="H157" s="97" t="s">
        <v>668</v>
      </c>
      <c r="I157" s="114" t="s">
        <v>454</v>
      </c>
      <c r="J157" s="37" t="s">
        <v>4990</v>
      </c>
      <c r="K157" s="37" t="s">
        <v>1147</v>
      </c>
      <c r="L157" s="13" t="s">
        <v>151</v>
      </c>
      <c r="M157" s="14" t="s">
        <v>152</v>
      </c>
      <c r="N157" s="93" t="s">
        <v>151</v>
      </c>
      <c r="O157" s="2" t="s">
        <v>152</v>
      </c>
      <c r="P157" s="2" t="s">
        <v>152</v>
      </c>
      <c r="Q157" s="2" t="s">
        <v>152</v>
      </c>
      <c r="R157" s="2" t="s">
        <v>152</v>
      </c>
      <c r="S157" s="14" t="s">
        <v>152</v>
      </c>
      <c r="T157" s="115"/>
      <c r="U157" s="13" t="s">
        <v>151</v>
      </c>
      <c r="V157" s="2" t="s">
        <v>152</v>
      </c>
      <c r="W157" s="2" t="s">
        <v>152</v>
      </c>
      <c r="X157" s="2" t="s">
        <v>152</v>
      </c>
      <c r="Y157" s="14" t="s">
        <v>152</v>
      </c>
    </row>
    <row r="158" spans="1:25" x14ac:dyDescent="0.3">
      <c r="A158" s="55" t="str">
        <f t="shared" si="2"/>
        <v>BEec_03.3</v>
      </c>
      <c r="C158" s="96" t="s">
        <v>8</v>
      </c>
      <c r="D158" s="97" t="s">
        <v>776</v>
      </c>
      <c r="E158" s="97" t="s">
        <v>833</v>
      </c>
      <c r="F158" s="97" t="s">
        <v>834</v>
      </c>
      <c r="G158" s="97" t="s">
        <v>351</v>
      </c>
      <c r="H158" s="97" t="s">
        <v>668</v>
      </c>
      <c r="I158" s="114" t="s">
        <v>454</v>
      </c>
      <c r="J158" s="37" t="s">
        <v>1135</v>
      </c>
      <c r="K158" s="37" t="s">
        <v>4991</v>
      </c>
      <c r="L158" s="13" t="s">
        <v>151</v>
      </c>
      <c r="M158" s="14" t="s">
        <v>152</v>
      </c>
      <c r="N158" s="93" t="s">
        <v>151</v>
      </c>
      <c r="O158" s="2" t="s">
        <v>152</v>
      </c>
      <c r="P158" s="2" t="s">
        <v>152</v>
      </c>
      <c r="Q158" s="2" t="s">
        <v>152</v>
      </c>
      <c r="R158" s="2" t="s">
        <v>152</v>
      </c>
      <c r="S158" s="14" t="s">
        <v>152</v>
      </c>
      <c r="T158" s="115"/>
      <c r="U158" s="13" t="s">
        <v>151</v>
      </c>
      <c r="V158" s="2" t="s">
        <v>152</v>
      </c>
      <c r="W158" s="2" t="s">
        <v>152</v>
      </c>
      <c r="X158" s="2" t="s">
        <v>152</v>
      </c>
      <c r="Y158" s="14" t="s">
        <v>152</v>
      </c>
    </row>
    <row r="159" spans="1:25" x14ac:dyDescent="0.3">
      <c r="A159" s="55" t="str">
        <f t="shared" si="2"/>
        <v>BEhe_01.1</v>
      </c>
      <c r="C159" s="96" t="s">
        <v>8</v>
      </c>
      <c r="D159" s="97" t="s">
        <v>835</v>
      </c>
      <c r="E159" s="97" t="s">
        <v>836</v>
      </c>
      <c r="F159" s="97" t="s">
        <v>837</v>
      </c>
      <c r="G159" s="97" t="s">
        <v>344</v>
      </c>
      <c r="H159" s="97" t="s">
        <v>668</v>
      </c>
      <c r="I159" s="114" t="s">
        <v>454</v>
      </c>
      <c r="J159" s="37" t="s">
        <v>480</v>
      </c>
      <c r="K159" s="37" t="s">
        <v>1149</v>
      </c>
      <c r="L159" s="13" t="s">
        <v>151</v>
      </c>
      <c r="M159" s="14" t="s">
        <v>151</v>
      </c>
      <c r="N159" s="93" t="s">
        <v>152</v>
      </c>
      <c r="O159" s="2" t="s">
        <v>152</v>
      </c>
      <c r="P159" s="2" t="s">
        <v>152</v>
      </c>
      <c r="Q159" s="2" t="s">
        <v>152</v>
      </c>
      <c r="R159" s="2" t="s">
        <v>152</v>
      </c>
      <c r="S159" s="14" t="s">
        <v>152</v>
      </c>
      <c r="T159" s="115"/>
      <c r="U159" s="13"/>
      <c r="V159" s="2"/>
      <c r="W159" s="2"/>
      <c r="X159" s="2"/>
      <c r="Y159" s="14"/>
    </row>
    <row r="160" spans="1:25" x14ac:dyDescent="0.3">
      <c r="A160" s="55" t="str">
        <f t="shared" si="2"/>
        <v>BEhe_01.2</v>
      </c>
      <c r="C160" s="96" t="s">
        <v>8</v>
      </c>
      <c r="D160" s="97" t="s">
        <v>835</v>
      </c>
      <c r="E160" s="97" t="s">
        <v>838</v>
      </c>
      <c r="F160" s="97" t="s">
        <v>839</v>
      </c>
      <c r="G160" s="97" t="s">
        <v>344</v>
      </c>
      <c r="H160" s="91" t="s">
        <v>668</v>
      </c>
      <c r="I160" s="116" t="s">
        <v>454</v>
      </c>
      <c r="J160" s="37" t="s">
        <v>1150</v>
      </c>
      <c r="K160" s="37" t="s">
        <v>1151</v>
      </c>
      <c r="L160" s="13" t="s">
        <v>151</v>
      </c>
      <c r="M160" s="14" t="s">
        <v>151</v>
      </c>
      <c r="N160" s="93" t="s">
        <v>152</v>
      </c>
      <c r="O160" s="2" t="s">
        <v>152</v>
      </c>
      <c r="P160" s="2" t="s">
        <v>152</v>
      </c>
      <c r="Q160" s="2" t="s">
        <v>152</v>
      </c>
      <c r="R160" s="2" t="s">
        <v>152</v>
      </c>
      <c r="S160" s="14" t="s">
        <v>152</v>
      </c>
      <c r="T160" s="115"/>
      <c r="U160" s="13"/>
      <c r="V160" s="2"/>
      <c r="W160" s="2"/>
      <c r="X160" s="2"/>
      <c r="Y160" s="14"/>
    </row>
    <row r="161" spans="1:25" x14ac:dyDescent="0.3">
      <c r="A161" s="55" t="str">
        <f t="shared" si="2"/>
        <v>BEhe_01.3</v>
      </c>
      <c r="C161" s="96" t="s">
        <v>8</v>
      </c>
      <c r="D161" s="97" t="s">
        <v>835</v>
      </c>
      <c r="E161" s="97" t="s">
        <v>840</v>
      </c>
      <c r="F161" s="97" t="s">
        <v>431</v>
      </c>
      <c r="G161" s="97" t="s">
        <v>351</v>
      </c>
      <c r="H161" s="97" t="s">
        <v>668</v>
      </c>
      <c r="I161" s="114" t="s">
        <v>454</v>
      </c>
      <c r="J161" s="37" t="s">
        <v>1153</v>
      </c>
      <c r="K161" s="37" t="s">
        <v>4992</v>
      </c>
      <c r="L161" s="13" t="s">
        <v>151</v>
      </c>
      <c r="M161" s="14" t="s">
        <v>152</v>
      </c>
      <c r="N161" s="93" t="s">
        <v>151</v>
      </c>
      <c r="O161" s="2" t="s">
        <v>152</v>
      </c>
      <c r="P161" s="2" t="s">
        <v>152</v>
      </c>
      <c r="Q161" s="2" t="s">
        <v>152</v>
      </c>
      <c r="R161" s="2" t="s">
        <v>151</v>
      </c>
      <c r="S161" s="14" t="s">
        <v>152</v>
      </c>
      <c r="T161" s="115"/>
      <c r="U161" s="13" t="s">
        <v>152</v>
      </c>
      <c r="V161" s="2" t="s">
        <v>152</v>
      </c>
      <c r="W161" s="2" t="s">
        <v>152</v>
      </c>
      <c r="X161" s="2" t="s">
        <v>152</v>
      </c>
      <c r="Y161" s="14" t="s">
        <v>152</v>
      </c>
    </row>
    <row r="162" spans="1:25" x14ac:dyDescent="0.3">
      <c r="A162" s="55" t="str">
        <f t="shared" si="2"/>
        <v>BEhe_02.1</v>
      </c>
      <c r="C162" s="96" t="s">
        <v>8</v>
      </c>
      <c r="D162" s="97" t="s">
        <v>835</v>
      </c>
      <c r="E162" s="97" t="s">
        <v>841</v>
      </c>
      <c r="F162" s="97" t="s">
        <v>842</v>
      </c>
      <c r="G162" s="97" t="s">
        <v>351</v>
      </c>
      <c r="H162" s="97" t="s">
        <v>668</v>
      </c>
      <c r="I162" s="114" t="s">
        <v>51</v>
      </c>
      <c r="J162" s="37" t="s">
        <v>1155</v>
      </c>
      <c r="K162" s="37" t="s">
        <v>4993</v>
      </c>
      <c r="L162" s="13" t="s">
        <v>151</v>
      </c>
      <c r="M162" s="14" t="s">
        <v>151</v>
      </c>
      <c r="N162" s="93" t="s">
        <v>151</v>
      </c>
      <c r="O162" s="2" t="s">
        <v>152</v>
      </c>
      <c r="P162" s="2" t="s">
        <v>152</v>
      </c>
      <c r="Q162" s="2" t="s">
        <v>152</v>
      </c>
      <c r="R162" s="2" t="s">
        <v>152</v>
      </c>
      <c r="S162" s="14" t="s">
        <v>152</v>
      </c>
      <c r="T162" s="115"/>
      <c r="U162" s="13" t="s">
        <v>151</v>
      </c>
      <c r="V162" s="2" t="s">
        <v>152</v>
      </c>
      <c r="W162" s="2" t="s">
        <v>152</v>
      </c>
      <c r="X162" s="2" t="s">
        <v>152</v>
      </c>
      <c r="Y162" s="14" t="s">
        <v>152</v>
      </c>
    </row>
    <row r="163" spans="1:25" x14ac:dyDescent="0.3">
      <c r="A163" s="55" t="str">
        <f t="shared" si="2"/>
        <v>BEhe_02.1</v>
      </c>
      <c r="C163" s="96" t="s">
        <v>8</v>
      </c>
      <c r="D163" s="97" t="s">
        <v>835</v>
      </c>
      <c r="E163" s="97" t="s">
        <v>841</v>
      </c>
      <c r="F163" s="97" t="s">
        <v>842</v>
      </c>
      <c r="G163" s="97" t="s">
        <v>351</v>
      </c>
      <c r="H163" s="97" t="s">
        <v>668</v>
      </c>
      <c r="I163" s="114" t="s">
        <v>51</v>
      </c>
      <c r="J163" s="37" t="s">
        <v>1157</v>
      </c>
      <c r="K163" s="37" t="s">
        <v>4994</v>
      </c>
      <c r="L163" s="13" t="s">
        <v>151</v>
      </c>
      <c r="M163" s="14" t="s">
        <v>151</v>
      </c>
      <c r="N163" s="93" t="s">
        <v>151</v>
      </c>
      <c r="O163" s="2" t="s">
        <v>152</v>
      </c>
      <c r="P163" s="2" t="s">
        <v>152</v>
      </c>
      <c r="Q163" s="2" t="s">
        <v>152</v>
      </c>
      <c r="R163" s="2" t="s">
        <v>152</v>
      </c>
      <c r="S163" s="14" t="s">
        <v>152</v>
      </c>
      <c r="T163" s="115"/>
      <c r="U163" s="13" t="s">
        <v>151</v>
      </c>
      <c r="V163" s="2" t="s">
        <v>152</v>
      </c>
      <c r="W163" s="2" t="s">
        <v>151</v>
      </c>
      <c r="X163" s="2" t="s">
        <v>151</v>
      </c>
      <c r="Y163" s="14" t="s">
        <v>152</v>
      </c>
    </row>
    <row r="164" spans="1:25" x14ac:dyDescent="0.3">
      <c r="A164" s="55" t="str">
        <f t="shared" si="2"/>
        <v>BEhe_02.1</v>
      </c>
      <c r="C164" s="96" t="s">
        <v>8</v>
      </c>
      <c r="D164" s="97" t="s">
        <v>835</v>
      </c>
      <c r="E164" s="97" t="s">
        <v>841</v>
      </c>
      <c r="F164" s="97" t="s">
        <v>842</v>
      </c>
      <c r="G164" s="97" t="s">
        <v>351</v>
      </c>
      <c r="H164" s="97" t="s">
        <v>668</v>
      </c>
      <c r="I164" s="114" t="s">
        <v>51</v>
      </c>
      <c r="J164" s="37" t="s">
        <v>1159</v>
      </c>
      <c r="K164" s="37" t="s">
        <v>1160</v>
      </c>
      <c r="L164" s="13" t="s">
        <v>152</v>
      </c>
      <c r="M164" s="14" t="s">
        <v>152</v>
      </c>
      <c r="N164" s="93" t="s">
        <v>151</v>
      </c>
      <c r="O164" s="2" t="s">
        <v>152</v>
      </c>
      <c r="P164" s="2" t="s">
        <v>152</v>
      </c>
      <c r="Q164" s="2" t="s">
        <v>151</v>
      </c>
      <c r="R164" s="2" t="s">
        <v>152</v>
      </c>
      <c r="S164" s="14" t="s">
        <v>152</v>
      </c>
      <c r="T164" s="115"/>
      <c r="U164" s="13" t="s">
        <v>151</v>
      </c>
      <c r="V164" s="2" t="s">
        <v>152</v>
      </c>
      <c r="W164" s="2" t="s">
        <v>152</v>
      </c>
      <c r="X164" s="2" t="s">
        <v>152</v>
      </c>
      <c r="Y164" s="14" t="s">
        <v>152</v>
      </c>
    </row>
    <row r="165" spans="1:25" x14ac:dyDescent="0.3">
      <c r="A165" s="55" t="str">
        <f t="shared" si="2"/>
        <v>BEhe_02.1</v>
      </c>
      <c r="C165" s="96" t="s">
        <v>8</v>
      </c>
      <c r="D165" s="97" t="s">
        <v>835</v>
      </c>
      <c r="E165" s="97" t="s">
        <v>841</v>
      </c>
      <c r="F165" s="97" t="s">
        <v>842</v>
      </c>
      <c r="G165" s="97" t="s">
        <v>351</v>
      </c>
      <c r="H165" s="97" t="s">
        <v>668</v>
      </c>
      <c r="I165" s="114" t="s">
        <v>51</v>
      </c>
      <c r="J165" s="37" t="s">
        <v>4995</v>
      </c>
      <c r="K165" s="37" t="s">
        <v>4996</v>
      </c>
      <c r="L165" s="13" t="s">
        <v>151</v>
      </c>
      <c r="M165" s="14" t="s">
        <v>152</v>
      </c>
      <c r="N165" s="93" t="s">
        <v>152</v>
      </c>
      <c r="O165" s="2" t="s">
        <v>152</v>
      </c>
      <c r="P165" s="2" t="s">
        <v>152</v>
      </c>
      <c r="Q165" s="2" t="s">
        <v>152</v>
      </c>
      <c r="R165" s="2" t="s">
        <v>152</v>
      </c>
      <c r="S165" s="14" t="s">
        <v>152</v>
      </c>
      <c r="T165" s="115" t="s">
        <v>4997</v>
      </c>
      <c r="U165" s="13" t="s">
        <v>152</v>
      </c>
      <c r="V165" s="2" t="s">
        <v>152</v>
      </c>
      <c r="W165" s="2" t="s">
        <v>152</v>
      </c>
      <c r="X165" s="2" t="s">
        <v>152</v>
      </c>
      <c r="Y165" s="14" t="s">
        <v>152</v>
      </c>
    </row>
    <row r="166" spans="1:25" x14ac:dyDescent="0.3">
      <c r="A166" s="55" t="str">
        <f t="shared" si="2"/>
        <v>BEhe_02.1</v>
      </c>
      <c r="C166" s="96" t="s">
        <v>8</v>
      </c>
      <c r="D166" s="97" t="s">
        <v>835</v>
      </c>
      <c r="E166" s="97" t="s">
        <v>841</v>
      </c>
      <c r="F166" s="97" t="s">
        <v>842</v>
      </c>
      <c r="G166" s="97" t="s">
        <v>351</v>
      </c>
      <c r="H166" s="97" t="s">
        <v>668</v>
      </c>
      <c r="I166" s="114" t="s">
        <v>51</v>
      </c>
      <c r="J166" s="37" t="s">
        <v>1163</v>
      </c>
      <c r="K166" s="37" t="s">
        <v>1164</v>
      </c>
      <c r="L166" s="13" t="s">
        <v>151</v>
      </c>
      <c r="M166" s="14" t="s">
        <v>152</v>
      </c>
      <c r="N166" s="93" t="s">
        <v>151</v>
      </c>
      <c r="O166" s="2" t="s">
        <v>152</v>
      </c>
      <c r="P166" s="2" t="s">
        <v>152</v>
      </c>
      <c r="Q166" s="2" t="s">
        <v>151</v>
      </c>
      <c r="R166" s="2" t="s">
        <v>152</v>
      </c>
      <c r="S166" s="14" t="s">
        <v>152</v>
      </c>
      <c r="T166" s="115"/>
      <c r="U166" s="13" t="s">
        <v>151</v>
      </c>
      <c r="V166" s="2" t="s">
        <v>152</v>
      </c>
      <c r="W166" s="2" t="s">
        <v>152</v>
      </c>
      <c r="X166" s="2" t="s">
        <v>152</v>
      </c>
      <c r="Y166" s="14" t="s">
        <v>152</v>
      </c>
    </row>
    <row r="167" spans="1:25" x14ac:dyDescent="0.3">
      <c r="A167" s="55" t="str">
        <f t="shared" si="2"/>
        <v>BEhe_02.2</v>
      </c>
      <c r="C167" s="96" t="s">
        <v>8</v>
      </c>
      <c r="D167" s="97" t="s">
        <v>835</v>
      </c>
      <c r="E167" s="97" t="s">
        <v>843</v>
      </c>
      <c r="F167" s="97" t="s">
        <v>844</v>
      </c>
      <c r="G167" s="97" t="s">
        <v>351</v>
      </c>
      <c r="H167" s="97" t="s">
        <v>668</v>
      </c>
      <c r="I167" s="114" t="s">
        <v>51</v>
      </c>
      <c r="J167" s="37" t="s">
        <v>1155</v>
      </c>
      <c r="K167" s="37" t="s">
        <v>1165</v>
      </c>
      <c r="L167" s="13" t="s">
        <v>151</v>
      </c>
      <c r="M167" s="14" t="s">
        <v>152</v>
      </c>
      <c r="N167" s="93" t="s">
        <v>151</v>
      </c>
      <c r="O167" s="2" t="s">
        <v>152</v>
      </c>
      <c r="P167" s="2" t="s">
        <v>152</v>
      </c>
      <c r="Q167" s="2" t="s">
        <v>152</v>
      </c>
      <c r="R167" s="2" t="s">
        <v>152</v>
      </c>
      <c r="S167" s="14" t="s">
        <v>152</v>
      </c>
      <c r="T167" s="115" t="s">
        <v>4998</v>
      </c>
      <c r="U167" s="13" t="s">
        <v>151</v>
      </c>
      <c r="V167" s="2" t="s">
        <v>152</v>
      </c>
      <c r="W167" s="2" t="s">
        <v>152</v>
      </c>
      <c r="X167" s="2" t="s">
        <v>152</v>
      </c>
      <c r="Y167" s="14" t="s">
        <v>152</v>
      </c>
    </row>
    <row r="168" spans="1:25" x14ac:dyDescent="0.3">
      <c r="A168" s="55" t="str">
        <f t="shared" si="2"/>
        <v>BEhe_02.2</v>
      </c>
      <c r="C168" s="96" t="s">
        <v>8</v>
      </c>
      <c r="D168" s="97" t="s">
        <v>835</v>
      </c>
      <c r="E168" s="97" t="s">
        <v>843</v>
      </c>
      <c r="F168" s="97" t="s">
        <v>844</v>
      </c>
      <c r="G168" s="97" t="s">
        <v>351</v>
      </c>
      <c r="H168" s="91" t="s">
        <v>668</v>
      </c>
      <c r="I168" s="116" t="s">
        <v>51</v>
      </c>
      <c r="J168" s="37" t="s">
        <v>1157</v>
      </c>
      <c r="K168" s="37" t="s">
        <v>4999</v>
      </c>
      <c r="L168" s="13" t="s">
        <v>151</v>
      </c>
      <c r="M168" s="14" t="s">
        <v>151</v>
      </c>
      <c r="N168" s="93" t="s">
        <v>152</v>
      </c>
      <c r="O168" s="2" t="s">
        <v>152</v>
      </c>
      <c r="P168" s="2" t="s">
        <v>152</v>
      </c>
      <c r="Q168" s="2" t="s">
        <v>152</v>
      </c>
      <c r="R168" s="2" t="s">
        <v>152</v>
      </c>
      <c r="S168" s="14" t="s">
        <v>152</v>
      </c>
      <c r="T168" s="115"/>
      <c r="U168" s="13" t="s">
        <v>152</v>
      </c>
      <c r="V168" s="2" t="s">
        <v>152</v>
      </c>
      <c r="W168" s="2" t="s">
        <v>152</v>
      </c>
      <c r="X168" s="2" t="s">
        <v>152</v>
      </c>
      <c r="Y168" s="14" t="s">
        <v>152</v>
      </c>
    </row>
    <row r="169" spans="1:25" x14ac:dyDescent="0.3">
      <c r="A169" s="55" t="str">
        <f t="shared" si="2"/>
        <v>BEhe_02.2</v>
      </c>
      <c r="C169" s="96" t="s">
        <v>8</v>
      </c>
      <c r="D169" s="97" t="s">
        <v>835</v>
      </c>
      <c r="E169" s="97" t="s">
        <v>843</v>
      </c>
      <c r="F169" s="97" t="s">
        <v>844</v>
      </c>
      <c r="G169" s="97" t="s">
        <v>351</v>
      </c>
      <c r="H169" s="97" t="s">
        <v>668</v>
      </c>
      <c r="I169" s="114" t="s">
        <v>51</v>
      </c>
      <c r="J169" s="37" t="s">
        <v>1159</v>
      </c>
      <c r="K169" s="37" t="s">
        <v>1167</v>
      </c>
      <c r="L169" s="13" t="s">
        <v>152</v>
      </c>
      <c r="M169" s="14" t="s">
        <v>152</v>
      </c>
      <c r="N169" s="93" t="s">
        <v>152</v>
      </c>
      <c r="O169" s="2" t="s">
        <v>152</v>
      </c>
      <c r="P169" s="2" t="s">
        <v>152</v>
      </c>
      <c r="Q169" s="2" t="s">
        <v>152</v>
      </c>
      <c r="R169" s="2" t="s">
        <v>152</v>
      </c>
      <c r="S169" s="14" t="s">
        <v>152</v>
      </c>
      <c r="T169" s="115" t="s">
        <v>4997</v>
      </c>
      <c r="U169" s="13" t="s">
        <v>152</v>
      </c>
      <c r="V169" s="2" t="s">
        <v>152</v>
      </c>
      <c r="W169" s="2" t="s">
        <v>152</v>
      </c>
      <c r="X169" s="2" t="s">
        <v>152</v>
      </c>
      <c r="Y169" s="14" t="s">
        <v>152</v>
      </c>
    </row>
    <row r="170" spans="1:25" x14ac:dyDescent="0.3">
      <c r="A170" s="55" t="str">
        <f t="shared" si="2"/>
        <v>BEhe_02.2</v>
      </c>
      <c r="C170" s="96" t="s">
        <v>8</v>
      </c>
      <c r="D170" s="97" t="s">
        <v>835</v>
      </c>
      <c r="E170" s="97" t="s">
        <v>843</v>
      </c>
      <c r="F170" s="97" t="s">
        <v>844</v>
      </c>
      <c r="G170" s="97" t="s">
        <v>351</v>
      </c>
      <c r="H170" s="97" t="s">
        <v>668</v>
      </c>
      <c r="I170" s="114" t="s">
        <v>51</v>
      </c>
      <c r="J170" s="37" t="s">
        <v>1161</v>
      </c>
      <c r="K170" s="37" t="s">
        <v>5000</v>
      </c>
      <c r="L170" s="13" t="s">
        <v>151</v>
      </c>
      <c r="M170" s="14" t="s">
        <v>152</v>
      </c>
      <c r="N170" s="93" t="s">
        <v>151</v>
      </c>
      <c r="O170" s="2" t="s">
        <v>152</v>
      </c>
      <c r="P170" s="2" t="s">
        <v>152</v>
      </c>
      <c r="Q170" s="2" t="s">
        <v>152</v>
      </c>
      <c r="R170" s="2" t="s">
        <v>152</v>
      </c>
      <c r="S170" s="14" t="s">
        <v>152</v>
      </c>
      <c r="T170" s="115"/>
      <c r="U170" s="13" t="s">
        <v>151</v>
      </c>
      <c r="V170" s="2" t="s">
        <v>152</v>
      </c>
      <c r="W170" s="2" t="s">
        <v>152</v>
      </c>
      <c r="X170" s="2" t="s">
        <v>152</v>
      </c>
      <c r="Y170" s="14" t="s">
        <v>152</v>
      </c>
    </row>
    <row r="171" spans="1:25" x14ac:dyDescent="0.3">
      <c r="A171" s="55" t="str">
        <f t="shared" si="2"/>
        <v>BEhe_02.2</v>
      </c>
      <c r="C171" s="96" t="s">
        <v>8</v>
      </c>
      <c r="D171" s="97" t="s">
        <v>835</v>
      </c>
      <c r="E171" s="97" t="s">
        <v>843</v>
      </c>
      <c r="F171" s="97" t="s">
        <v>844</v>
      </c>
      <c r="G171" s="97" t="s">
        <v>351</v>
      </c>
      <c r="H171" s="97" t="s">
        <v>668</v>
      </c>
      <c r="I171" s="114" t="s">
        <v>51</v>
      </c>
      <c r="J171" s="37" t="s">
        <v>1163</v>
      </c>
      <c r="K171" s="37" t="s">
        <v>1169</v>
      </c>
      <c r="L171" s="13" t="s">
        <v>152</v>
      </c>
      <c r="M171" s="14" t="s">
        <v>152</v>
      </c>
      <c r="N171" s="93" t="s">
        <v>152</v>
      </c>
      <c r="O171" s="2" t="s">
        <v>152</v>
      </c>
      <c r="P171" s="2" t="s">
        <v>152</v>
      </c>
      <c r="Q171" s="2" t="s">
        <v>151</v>
      </c>
      <c r="R171" s="2" t="s">
        <v>152</v>
      </c>
      <c r="S171" s="14" t="s">
        <v>152</v>
      </c>
      <c r="T171" s="115" t="s">
        <v>4987</v>
      </c>
      <c r="U171" s="13" t="s">
        <v>152</v>
      </c>
      <c r="V171" s="2" t="s">
        <v>152</v>
      </c>
      <c r="W171" s="2" t="s">
        <v>152</v>
      </c>
      <c r="X171" s="2" t="s">
        <v>152</v>
      </c>
      <c r="Y171" s="14" t="s">
        <v>152</v>
      </c>
    </row>
    <row r="172" spans="1:25" x14ac:dyDescent="0.3">
      <c r="A172" s="55" t="str">
        <f t="shared" si="2"/>
        <v>BEju_01.1</v>
      </c>
      <c r="C172" s="96" t="s">
        <v>8</v>
      </c>
      <c r="D172" s="97" t="s">
        <v>777</v>
      </c>
      <c r="E172" s="97" t="s">
        <v>849</v>
      </c>
      <c r="F172" s="97" t="s">
        <v>850</v>
      </c>
      <c r="G172" s="97" t="s">
        <v>344</v>
      </c>
      <c r="H172" s="97" t="s">
        <v>668</v>
      </c>
      <c r="I172" s="114" t="s">
        <v>454</v>
      </c>
      <c r="J172" s="37" t="s">
        <v>1172</v>
      </c>
      <c r="K172" s="37" t="s">
        <v>5001</v>
      </c>
      <c r="L172" s="13" t="s">
        <v>151</v>
      </c>
      <c r="M172" s="14" t="s">
        <v>151</v>
      </c>
      <c r="N172" s="93" t="s">
        <v>152</v>
      </c>
      <c r="O172" s="2" t="s">
        <v>152</v>
      </c>
      <c r="P172" s="2" t="s">
        <v>152</v>
      </c>
      <c r="Q172" s="2" t="s">
        <v>152</v>
      </c>
      <c r="R172" s="2" t="s">
        <v>152</v>
      </c>
      <c r="S172" s="14" t="s">
        <v>152</v>
      </c>
      <c r="T172" s="115"/>
      <c r="U172" s="13"/>
      <c r="V172" s="2"/>
      <c r="W172" s="2"/>
      <c r="X172" s="2"/>
      <c r="Y172" s="14"/>
    </row>
    <row r="173" spans="1:25" x14ac:dyDescent="0.3">
      <c r="A173" s="55" t="str">
        <f t="shared" si="2"/>
        <v>BEju_01.2</v>
      </c>
      <c r="C173" s="96" t="s">
        <v>8</v>
      </c>
      <c r="D173" s="97" t="s">
        <v>777</v>
      </c>
      <c r="E173" s="97" t="s">
        <v>851</v>
      </c>
      <c r="F173" s="97" t="s">
        <v>852</v>
      </c>
      <c r="G173" s="97" t="s">
        <v>344</v>
      </c>
      <c r="H173" s="97" t="s">
        <v>668</v>
      </c>
      <c r="I173" s="114" t="s">
        <v>454</v>
      </c>
      <c r="J173" s="37" t="s">
        <v>1175</v>
      </c>
      <c r="K173" s="37" t="s">
        <v>1176</v>
      </c>
      <c r="L173" s="13" t="s">
        <v>151</v>
      </c>
      <c r="M173" s="14" t="s">
        <v>152</v>
      </c>
      <c r="N173" s="93" t="s">
        <v>152</v>
      </c>
      <c r="O173" s="2" t="s">
        <v>151</v>
      </c>
      <c r="P173" s="2" t="s">
        <v>152</v>
      </c>
      <c r="Q173" s="2" t="s">
        <v>151</v>
      </c>
      <c r="R173" s="2" t="s">
        <v>152</v>
      </c>
      <c r="S173" s="14" t="s">
        <v>151</v>
      </c>
      <c r="T173" s="115"/>
      <c r="U173" s="13" t="s">
        <v>6</v>
      </c>
      <c r="V173" s="2" t="s">
        <v>6</v>
      </c>
      <c r="W173" s="2" t="s">
        <v>151</v>
      </c>
      <c r="X173" s="2" t="s">
        <v>6</v>
      </c>
      <c r="Y173" s="14" t="s">
        <v>6</v>
      </c>
    </row>
    <row r="174" spans="1:25" x14ac:dyDescent="0.3">
      <c r="A174" s="55" t="str">
        <f t="shared" si="2"/>
        <v>BEju_01.2</v>
      </c>
      <c r="C174" s="96" t="s">
        <v>8</v>
      </c>
      <c r="D174" s="97" t="s">
        <v>777</v>
      </c>
      <c r="E174" s="97" t="s">
        <v>851</v>
      </c>
      <c r="F174" s="97" t="s">
        <v>852</v>
      </c>
      <c r="G174" s="97" t="s">
        <v>344</v>
      </c>
      <c r="H174" s="97" t="s">
        <v>668</v>
      </c>
      <c r="I174" s="114" t="s">
        <v>454</v>
      </c>
      <c r="J174" s="37" t="s">
        <v>1177</v>
      </c>
      <c r="K174" s="37" t="s">
        <v>1178</v>
      </c>
      <c r="L174" s="13" t="s">
        <v>151</v>
      </c>
      <c r="M174" s="14" t="s">
        <v>152</v>
      </c>
      <c r="N174" s="93" t="s">
        <v>152</v>
      </c>
      <c r="O174" s="2" t="s">
        <v>151</v>
      </c>
      <c r="P174" s="2" t="s">
        <v>152</v>
      </c>
      <c r="Q174" s="2" t="s">
        <v>151</v>
      </c>
      <c r="R174" s="2" t="s">
        <v>152</v>
      </c>
      <c r="S174" s="14" t="s">
        <v>151</v>
      </c>
      <c r="T174" s="115"/>
      <c r="U174" s="13" t="s">
        <v>6</v>
      </c>
      <c r="V174" s="2" t="s">
        <v>6</v>
      </c>
      <c r="W174" s="2" t="s">
        <v>151</v>
      </c>
      <c r="X174" s="2" t="s">
        <v>6</v>
      </c>
      <c r="Y174" s="14" t="s">
        <v>6</v>
      </c>
    </row>
    <row r="175" spans="1:25" x14ac:dyDescent="0.3">
      <c r="A175" s="55" t="str">
        <f t="shared" si="2"/>
        <v>BEju_01.2</v>
      </c>
      <c r="C175" s="96" t="s">
        <v>8</v>
      </c>
      <c r="D175" s="97" t="s">
        <v>777</v>
      </c>
      <c r="E175" s="97" t="s">
        <v>851</v>
      </c>
      <c r="F175" s="97" t="s">
        <v>852</v>
      </c>
      <c r="G175" s="97" t="s">
        <v>344</v>
      </c>
      <c r="H175" s="97" t="s">
        <v>668</v>
      </c>
      <c r="I175" s="114" t="s">
        <v>454</v>
      </c>
      <c r="J175" s="37" t="s">
        <v>1179</v>
      </c>
      <c r="K175" s="37" t="s">
        <v>1180</v>
      </c>
      <c r="L175" s="13" t="s">
        <v>151</v>
      </c>
      <c r="M175" s="14" t="s">
        <v>151</v>
      </c>
      <c r="N175" s="93" t="s">
        <v>152</v>
      </c>
      <c r="O175" s="2" t="s">
        <v>152</v>
      </c>
      <c r="P175" s="2" t="s">
        <v>152</v>
      </c>
      <c r="Q175" s="2" t="s">
        <v>152</v>
      </c>
      <c r="R175" s="2" t="s">
        <v>152</v>
      </c>
      <c r="S175" s="14" t="s">
        <v>152</v>
      </c>
      <c r="T175" s="115"/>
      <c r="U175" s="13" t="s">
        <v>6</v>
      </c>
      <c r="V175" s="2" t="s">
        <v>6</v>
      </c>
      <c r="W175" s="2" t="s">
        <v>6</v>
      </c>
      <c r="X175" s="2" t="s">
        <v>6</v>
      </c>
      <c r="Y175" s="14" t="s">
        <v>6</v>
      </c>
    </row>
    <row r="176" spans="1:25" x14ac:dyDescent="0.3">
      <c r="A176" s="55" t="str">
        <f t="shared" si="2"/>
        <v>BEju_02.1</v>
      </c>
      <c r="C176" s="96" t="s">
        <v>8</v>
      </c>
      <c r="D176" s="97" t="s">
        <v>777</v>
      </c>
      <c r="E176" s="97" t="s">
        <v>853</v>
      </c>
      <c r="F176" s="97" t="s">
        <v>854</v>
      </c>
      <c r="G176" s="97" t="s">
        <v>351</v>
      </c>
      <c r="H176" s="91" t="s">
        <v>668</v>
      </c>
      <c r="I176" s="116" t="s">
        <v>52</v>
      </c>
      <c r="J176" s="37" t="s">
        <v>1181</v>
      </c>
      <c r="K176" s="37" t="s">
        <v>1182</v>
      </c>
      <c r="L176" s="13" t="s">
        <v>151</v>
      </c>
      <c r="M176" s="14" t="s">
        <v>152</v>
      </c>
      <c r="N176" s="93" t="s">
        <v>152</v>
      </c>
      <c r="O176" s="2" t="s">
        <v>152</v>
      </c>
      <c r="P176" s="2" t="s">
        <v>152</v>
      </c>
      <c r="Q176" s="2" t="s">
        <v>151</v>
      </c>
      <c r="R176" s="2" t="s">
        <v>151</v>
      </c>
      <c r="S176" s="14" t="s">
        <v>152</v>
      </c>
      <c r="T176" s="115" t="s">
        <v>5002</v>
      </c>
      <c r="U176" s="13" t="s">
        <v>152</v>
      </c>
      <c r="V176" s="2" t="s">
        <v>152</v>
      </c>
      <c r="W176" s="2" t="s">
        <v>152</v>
      </c>
      <c r="X176" s="2" t="s">
        <v>152</v>
      </c>
      <c r="Y176" s="14" t="s">
        <v>152</v>
      </c>
    </row>
    <row r="177" spans="1:25" x14ac:dyDescent="0.3">
      <c r="A177" s="55" t="str">
        <f t="shared" si="2"/>
        <v>BEju_02.1</v>
      </c>
      <c r="C177" s="96" t="s">
        <v>8</v>
      </c>
      <c r="D177" s="97" t="s">
        <v>777</v>
      </c>
      <c r="E177" s="97" t="s">
        <v>853</v>
      </c>
      <c r="F177" s="97" t="s">
        <v>854</v>
      </c>
      <c r="G177" s="97" t="s">
        <v>351</v>
      </c>
      <c r="H177" s="97" t="s">
        <v>668</v>
      </c>
      <c r="I177" s="114" t="s">
        <v>52</v>
      </c>
      <c r="J177" s="37" t="s">
        <v>1183</v>
      </c>
      <c r="K177" s="37" t="s">
        <v>1184</v>
      </c>
      <c r="L177" s="13" t="s">
        <v>151</v>
      </c>
      <c r="M177" s="14" t="s">
        <v>152</v>
      </c>
      <c r="N177" s="93" t="s">
        <v>151</v>
      </c>
      <c r="O177" s="2" t="s">
        <v>151</v>
      </c>
      <c r="P177" s="2" t="s">
        <v>152</v>
      </c>
      <c r="Q177" s="2" t="s">
        <v>151</v>
      </c>
      <c r="R177" s="2" t="s">
        <v>151</v>
      </c>
      <c r="S177" s="14" t="s">
        <v>152</v>
      </c>
      <c r="T177" s="115" t="s">
        <v>5002</v>
      </c>
      <c r="U177" s="13" t="s">
        <v>151</v>
      </c>
      <c r="V177" s="2" t="s">
        <v>152</v>
      </c>
      <c r="W177" s="2" t="s">
        <v>151</v>
      </c>
      <c r="X177" s="2" t="s">
        <v>152</v>
      </c>
      <c r="Y177" s="14" t="s">
        <v>152</v>
      </c>
    </row>
    <row r="178" spans="1:25" x14ac:dyDescent="0.3">
      <c r="A178" s="55" t="str">
        <f t="shared" si="2"/>
        <v>BEju_02.1</v>
      </c>
      <c r="C178" s="96" t="s">
        <v>8</v>
      </c>
      <c r="D178" s="97" t="s">
        <v>777</v>
      </c>
      <c r="E178" s="97" t="s">
        <v>853</v>
      </c>
      <c r="F178" s="97" t="s">
        <v>854</v>
      </c>
      <c r="G178" s="97" t="s">
        <v>351</v>
      </c>
      <c r="H178" s="97" t="s">
        <v>668</v>
      </c>
      <c r="I178" s="114" t="s">
        <v>52</v>
      </c>
      <c r="J178" s="37" t="s">
        <v>1185</v>
      </c>
      <c r="K178" s="37" t="s">
        <v>1186</v>
      </c>
      <c r="L178" s="13" t="s">
        <v>151</v>
      </c>
      <c r="M178" s="14" t="s">
        <v>152</v>
      </c>
      <c r="N178" s="93" t="s">
        <v>151</v>
      </c>
      <c r="O178" s="2" t="s">
        <v>151</v>
      </c>
      <c r="P178" s="2" t="s">
        <v>152</v>
      </c>
      <c r="Q178" s="2" t="s">
        <v>151</v>
      </c>
      <c r="R178" s="2" t="s">
        <v>151</v>
      </c>
      <c r="S178" s="14" t="s">
        <v>152</v>
      </c>
      <c r="T178" s="115" t="s">
        <v>5002</v>
      </c>
      <c r="U178" s="13" t="s">
        <v>151</v>
      </c>
      <c r="V178" s="2" t="s">
        <v>152</v>
      </c>
      <c r="W178" s="2" t="s">
        <v>151</v>
      </c>
      <c r="X178" s="2" t="s">
        <v>152</v>
      </c>
      <c r="Y178" s="14" t="s">
        <v>152</v>
      </c>
    </row>
    <row r="179" spans="1:25" x14ac:dyDescent="0.3">
      <c r="A179" s="55" t="str">
        <f t="shared" si="2"/>
        <v>BEju_02.1</v>
      </c>
      <c r="C179" s="96" t="s">
        <v>8</v>
      </c>
      <c r="D179" s="97" t="s">
        <v>777</v>
      </c>
      <c r="E179" s="97" t="s">
        <v>853</v>
      </c>
      <c r="F179" s="97" t="s">
        <v>854</v>
      </c>
      <c r="G179" s="97" t="s">
        <v>351</v>
      </c>
      <c r="H179" s="97" t="s">
        <v>668</v>
      </c>
      <c r="I179" s="114" t="s">
        <v>52</v>
      </c>
      <c r="J179" s="37" t="s">
        <v>1187</v>
      </c>
      <c r="K179" s="37" t="s">
        <v>1188</v>
      </c>
      <c r="L179" s="13" t="s">
        <v>151</v>
      </c>
      <c r="M179" s="14" t="s">
        <v>152</v>
      </c>
      <c r="N179" s="93" t="s">
        <v>151</v>
      </c>
      <c r="O179" s="2" t="s">
        <v>151</v>
      </c>
      <c r="P179" s="2" t="s">
        <v>152</v>
      </c>
      <c r="Q179" s="2" t="s">
        <v>151</v>
      </c>
      <c r="R179" s="2" t="s">
        <v>151</v>
      </c>
      <c r="S179" s="14" t="s">
        <v>152</v>
      </c>
      <c r="T179" s="115" t="s">
        <v>5002</v>
      </c>
      <c r="U179" s="13" t="s">
        <v>151</v>
      </c>
      <c r="V179" s="2" t="s">
        <v>152</v>
      </c>
      <c r="W179" s="2" t="s">
        <v>151</v>
      </c>
      <c r="X179" s="2" t="s">
        <v>152</v>
      </c>
      <c r="Y179" s="14" t="s">
        <v>152</v>
      </c>
    </row>
    <row r="180" spans="1:25" x14ac:dyDescent="0.3">
      <c r="A180" s="55" t="str">
        <f t="shared" si="2"/>
        <v>BEju_02.1</v>
      </c>
      <c r="C180" s="96" t="s">
        <v>8</v>
      </c>
      <c r="D180" s="97" t="s">
        <v>777</v>
      </c>
      <c r="E180" s="97" t="s">
        <v>853</v>
      </c>
      <c r="F180" s="97" t="s">
        <v>854</v>
      </c>
      <c r="G180" s="97" t="s">
        <v>351</v>
      </c>
      <c r="H180" s="97" t="s">
        <v>668</v>
      </c>
      <c r="I180" s="114" t="s">
        <v>52</v>
      </c>
      <c r="J180" s="37" t="s">
        <v>1189</v>
      </c>
      <c r="K180" s="37" t="s">
        <v>1190</v>
      </c>
      <c r="L180" s="13" t="s">
        <v>151</v>
      </c>
      <c r="M180" s="14" t="s">
        <v>152</v>
      </c>
      <c r="N180" s="93" t="s">
        <v>151</v>
      </c>
      <c r="O180" s="2" t="s">
        <v>151</v>
      </c>
      <c r="P180" s="2" t="s">
        <v>152</v>
      </c>
      <c r="Q180" s="2" t="s">
        <v>151</v>
      </c>
      <c r="R180" s="2" t="s">
        <v>151</v>
      </c>
      <c r="S180" s="14" t="s">
        <v>152</v>
      </c>
      <c r="T180" s="115" t="s">
        <v>5002</v>
      </c>
      <c r="U180" s="13" t="s">
        <v>151</v>
      </c>
      <c r="V180" s="2" t="s">
        <v>152</v>
      </c>
      <c r="W180" s="2" t="s">
        <v>151</v>
      </c>
      <c r="X180" s="2" t="s">
        <v>152</v>
      </c>
      <c r="Y180" s="14" t="s">
        <v>152</v>
      </c>
    </row>
    <row r="181" spans="1:25" x14ac:dyDescent="0.3">
      <c r="A181" s="55" t="str">
        <f t="shared" si="2"/>
        <v>BEju_02.2</v>
      </c>
      <c r="C181" s="96" t="s">
        <v>8</v>
      </c>
      <c r="D181" s="97" t="s">
        <v>777</v>
      </c>
      <c r="E181" s="97" t="s">
        <v>855</v>
      </c>
      <c r="F181" s="97" t="s">
        <v>856</v>
      </c>
      <c r="G181" s="97" t="s">
        <v>351</v>
      </c>
      <c r="H181" s="97" t="s">
        <v>668</v>
      </c>
      <c r="I181" s="114" t="s">
        <v>454</v>
      </c>
      <c r="J181" s="37" t="s">
        <v>1177</v>
      </c>
      <c r="K181" s="37" t="s">
        <v>1191</v>
      </c>
      <c r="L181" s="13" t="s">
        <v>151</v>
      </c>
      <c r="M181" s="14" t="s">
        <v>152</v>
      </c>
      <c r="N181" s="93" t="s">
        <v>151</v>
      </c>
      <c r="O181" s="2" t="s">
        <v>151</v>
      </c>
      <c r="P181" s="2" t="s">
        <v>152</v>
      </c>
      <c r="Q181" s="2" t="s">
        <v>152</v>
      </c>
      <c r="R181" s="2" t="s">
        <v>152</v>
      </c>
      <c r="S181" s="14" t="s">
        <v>151</v>
      </c>
      <c r="T181" s="115"/>
      <c r="U181" s="13" t="s">
        <v>151</v>
      </c>
      <c r="V181" s="2" t="s">
        <v>152</v>
      </c>
      <c r="W181" s="2" t="s">
        <v>151</v>
      </c>
      <c r="X181" s="2" t="s">
        <v>152</v>
      </c>
      <c r="Y181" s="14" t="s">
        <v>152</v>
      </c>
    </row>
    <row r="182" spans="1:25" x14ac:dyDescent="0.3">
      <c r="A182" s="55" t="str">
        <f t="shared" si="2"/>
        <v>BEju_03.1</v>
      </c>
      <c r="C182" s="96" t="s">
        <v>8</v>
      </c>
      <c r="D182" s="97" t="s">
        <v>777</v>
      </c>
      <c r="E182" s="97" t="s">
        <v>857</v>
      </c>
      <c r="F182" s="97" t="s">
        <v>858</v>
      </c>
      <c r="G182" s="97" t="s">
        <v>344</v>
      </c>
      <c r="H182" s="97" t="s">
        <v>668</v>
      </c>
      <c r="I182" s="114" t="s">
        <v>454</v>
      </c>
      <c r="J182" s="37" t="s">
        <v>156</v>
      </c>
      <c r="K182" s="37" t="s">
        <v>1192</v>
      </c>
      <c r="L182" s="13" t="s">
        <v>151</v>
      </c>
      <c r="M182" s="14" t="s">
        <v>152</v>
      </c>
      <c r="N182" s="93" t="s">
        <v>152</v>
      </c>
      <c r="O182" s="2" t="s">
        <v>152</v>
      </c>
      <c r="P182" s="2" t="s">
        <v>152</v>
      </c>
      <c r="Q182" s="2" t="s">
        <v>152</v>
      </c>
      <c r="R182" s="2" t="s">
        <v>152</v>
      </c>
      <c r="S182" s="14" t="s">
        <v>152</v>
      </c>
      <c r="T182" s="115" t="s">
        <v>5003</v>
      </c>
      <c r="U182" s="13" t="s">
        <v>6</v>
      </c>
      <c r="V182" s="2" t="s">
        <v>6</v>
      </c>
      <c r="W182" s="2" t="s">
        <v>6</v>
      </c>
      <c r="X182" s="2" t="s">
        <v>6</v>
      </c>
      <c r="Y182" s="14" t="s">
        <v>6</v>
      </c>
    </row>
    <row r="183" spans="1:25" x14ac:dyDescent="0.3">
      <c r="A183" s="55" t="str">
        <f t="shared" si="2"/>
        <v>BEju_03.2</v>
      </c>
      <c r="C183" s="96" t="s">
        <v>8</v>
      </c>
      <c r="D183" s="97" t="s">
        <v>777</v>
      </c>
      <c r="E183" s="97" t="s">
        <v>859</v>
      </c>
      <c r="F183" s="97" t="s">
        <v>860</v>
      </c>
      <c r="G183" s="97" t="s">
        <v>351</v>
      </c>
      <c r="H183" s="97" t="s">
        <v>668</v>
      </c>
      <c r="I183" s="114" t="s">
        <v>454</v>
      </c>
      <c r="J183" s="37" t="s">
        <v>1177</v>
      </c>
      <c r="K183" s="37" t="s">
        <v>1193</v>
      </c>
      <c r="L183" s="13" t="s">
        <v>151</v>
      </c>
      <c r="M183" s="14" t="s">
        <v>152</v>
      </c>
      <c r="N183" s="93" t="s">
        <v>151</v>
      </c>
      <c r="O183" s="2" t="s">
        <v>151</v>
      </c>
      <c r="P183" s="2" t="s">
        <v>152</v>
      </c>
      <c r="Q183" s="2" t="s">
        <v>152</v>
      </c>
      <c r="R183" s="2" t="s">
        <v>152</v>
      </c>
      <c r="S183" s="14" t="s">
        <v>151</v>
      </c>
      <c r="T183" s="115"/>
      <c r="U183" s="13" t="s">
        <v>151</v>
      </c>
      <c r="V183" s="2" t="s">
        <v>152</v>
      </c>
      <c r="W183" s="2" t="s">
        <v>151</v>
      </c>
      <c r="X183" s="2" t="s">
        <v>152</v>
      </c>
      <c r="Y183" s="14" t="s">
        <v>152</v>
      </c>
    </row>
    <row r="184" spans="1:25" x14ac:dyDescent="0.3">
      <c r="A184" s="55" t="str">
        <f t="shared" si="2"/>
        <v>BEju_03.2</v>
      </c>
      <c r="C184" s="96" t="s">
        <v>8</v>
      </c>
      <c r="D184" s="97" t="s">
        <v>777</v>
      </c>
      <c r="E184" s="97" t="s">
        <v>859</v>
      </c>
      <c r="F184" s="97" t="s">
        <v>860</v>
      </c>
      <c r="G184" s="97" t="s">
        <v>351</v>
      </c>
      <c r="H184" s="91" t="s">
        <v>668</v>
      </c>
      <c r="I184" s="116" t="s">
        <v>454</v>
      </c>
      <c r="J184" s="37" t="s">
        <v>1177</v>
      </c>
      <c r="K184" s="37" t="s">
        <v>1194</v>
      </c>
      <c r="L184" s="13" t="s">
        <v>151</v>
      </c>
      <c r="M184" s="14" t="s">
        <v>152</v>
      </c>
      <c r="N184" s="93" t="s">
        <v>151</v>
      </c>
      <c r="O184" s="2" t="s">
        <v>151</v>
      </c>
      <c r="P184" s="2" t="s">
        <v>152</v>
      </c>
      <c r="Q184" s="2" t="s">
        <v>152</v>
      </c>
      <c r="R184" s="2" t="s">
        <v>152</v>
      </c>
      <c r="S184" s="14" t="s">
        <v>151</v>
      </c>
      <c r="T184" s="115"/>
      <c r="U184" s="13" t="s">
        <v>151</v>
      </c>
      <c r="V184" s="2" t="s">
        <v>152</v>
      </c>
      <c r="W184" s="2" t="s">
        <v>151</v>
      </c>
      <c r="X184" s="2" t="s">
        <v>152</v>
      </c>
      <c r="Y184" s="14" t="s">
        <v>152</v>
      </c>
    </row>
    <row r="185" spans="1:25" x14ac:dyDescent="0.3">
      <c r="A185" s="55" t="str">
        <f t="shared" si="2"/>
        <v>BEmo_01.2</v>
      </c>
      <c r="C185" s="96" t="s">
        <v>8</v>
      </c>
      <c r="D185" s="97" t="s">
        <v>778</v>
      </c>
      <c r="E185" s="97" t="s">
        <v>863</v>
      </c>
      <c r="F185" s="97" t="s">
        <v>864</v>
      </c>
      <c r="G185" s="97" t="s">
        <v>351</v>
      </c>
      <c r="H185" s="97" t="s">
        <v>668</v>
      </c>
      <c r="I185" s="114" t="s">
        <v>51</v>
      </c>
      <c r="J185" s="37" t="s">
        <v>1200</v>
      </c>
      <c r="K185" s="37" t="s">
        <v>1221</v>
      </c>
      <c r="L185" s="13" t="s">
        <v>151</v>
      </c>
      <c r="M185" s="14" t="s">
        <v>152</v>
      </c>
      <c r="N185" s="93" t="s">
        <v>151</v>
      </c>
      <c r="O185" s="2" t="s">
        <v>152</v>
      </c>
      <c r="P185" s="2" t="s">
        <v>152</v>
      </c>
      <c r="Q185" s="2" t="s">
        <v>152</v>
      </c>
      <c r="R185" s="2" t="s">
        <v>152</v>
      </c>
      <c r="S185" s="14" t="s">
        <v>151</v>
      </c>
      <c r="T185" s="115"/>
      <c r="U185" s="13" t="s">
        <v>151</v>
      </c>
      <c r="V185" s="2" t="s">
        <v>152</v>
      </c>
      <c r="W185" s="2" t="s">
        <v>152</v>
      </c>
      <c r="X185" s="2" t="s">
        <v>152</v>
      </c>
      <c r="Y185" s="14" t="s">
        <v>152</v>
      </c>
    </row>
    <row r="186" spans="1:25" x14ac:dyDescent="0.3">
      <c r="A186" s="55" t="str">
        <f t="shared" si="2"/>
        <v>BEmo_01.2</v>
      </c>
      <c r="C186" s="96" t="s">
        <v>8</v>
      </c>
      <c r="D186" s="97" t="s">
        <v>778</v>
      </c>
      <c r="E186" s="97" t="s">
        <v>863</v>
      </c>
      <c r="F186" s="97" t="s">
        <v>864</v>
      </c>
      <c r="G186" s="97" t="s">
        <v>351</v>
      </c>
      <c r="H186" s="97" t="s">
        <v>668</v>
      </c>
      <c r="I186" s="114" t="s">
        <v>51</v>
      </c>
      <c r="J186" s="37" t="s">
        <v>1203</v>
      </c>
      <c r="K186" s="37" t="s">
        <v>1222</v>
      </c>
      <c r="L186" s="13" t="s">
        <v>151</v>
      </c>
      <c r="M186" s="14" t="s">
        <v>151</v>
      </c>
      <c r="N186" s="93" t="s">
        <v>151</v>
      </c>
      <c r="O186" s="2" t="s">
        <v>152</v>
      </c>
      <c r="P186" s="2" t="s">
        <v>152</v>
      </c>
      <c r="Q186" s="2" t="s">
        <v>152</v>
      </c>
      <c r="R186" s="2" t="s">
        <v>152</v>
      </c>
      <c r="S186" s="14" t="s">
        <v>152</v>
      </c>
      <c r="T186" s="115"/>
      <c r="U186" s="13" t="s">
        <v>151</v>
      </c>
      <c r="V186" s="2" t="s">
        <v>152</v>
      </c>
      <c r="W186" s="2" t="s">
        <v>152</v>
      </c>
      <c r="X186" s="2" t="s">
        <v>152</v>
      </c>
      <c r="Y186" s="14" t="s">
        <v>152</v>
      </c>
    </row>
    <row r="187" spans="1:25" x14ac:dyDescent="0.3">
      <c r="A187" s="55" t="str">
        <f t="shared" si="2"/>
        <v>BEmo_01.2</v>
      </c>
      <c r="C187" s="96" t="s">
        <v>8</v>
      </c>
      <c r="D187" s="97" t="s">
        <v>778</v>
      </c>
      <c r="E187" s="97" t="s">
        <v>863</v>
      </c>
      <c r="F187" s="97" t="s">
        <v>864</v>
      </c>
      <c r="G187" s="97" t="s">
        <v>351</v>
      </c>
      <c r="H187" s="97" t="s">
        <v>668</v>
      </c>
      <c r="I187" s="114" t="s">
        <v>51</v>
      </c>
      <c r="J187" s="37" t="s">
        <v>1205</v>
      </c>
      <c r="K187" s="37" t="s">
        <v>1223</v>
      </c>
      <c r="L187" s="13" t="s">
        <v>152</v>
      </c>
      <c r="M187" s="14" t="s">
        <v>152</v>
      </c>
      <c r="N187" s="93" t="s">
        <v>151</v>
      </c>
      <c r="O187" s="2" t="s">
        <v>152</v>
      </c>
      <c r="P187" s="2" t="s">
        <v>152</v>
      </c>
      <c r="Q187" s="2" t="s">
        <v>151</v>
      </c>
      <c r="R187" s="2" t="s">
        <v>152</v>
      </c>
      <c r="S187" s="14" t="s">
        <v>152</v>
      </c>
      <c r="T187" s="115"/>
      <c r="U187" s="13" t="s">
        <v>151</v>
      </c>
      <c r="V187" s="2" t="s">
        <v>152</v>
      </c>
      <c r="W187" s="2" t="s">
        <v>152</v>
      </c>
      <c r="X187" s="2" t="s">
        <v>152</v>
      </c>
      <c r="Y187" s="14" t="s">
        <v>152</v>
      </c>
    </row>
    <row r="188" spans="1:25" x14ac:dyDescent="0.3">
      <c r="A188" s="55" t="str">
        <f t="shared" si="2"/>
        <v>BEmo_01.2</v>
      </c>
      <c r="C188" s="96" t="s">
        <v>8</v>
      </c>
      <c r="D188" s="97" t="s">
        <v>778</v>
      </c>
      <c r="E188" s="97" t="s">
        <v>863</v>
      </c>
      <c r="F188" s="97" t="s">
        <v>864</v>
      </c>
      <c r="G188" s="97" t="s">
        <v>351</v>
      </c>
      <c r="H188" s="97" t="s">
        <v>668</v>
      </c>
      <c r="I188" s="114" t="s">
        <v>51</v>
      </c>
      <c r="J188" s="37" t="s">
        <v>157</v>
      </c>
      <c r="K188" s="37" t="s">
        <v>1224</v>
      </c>
      <c r="L188" s="13" t="s">
        <v>151</v>
      </c>
      <c r="M188" s="14" t="s">
        <v>151</v>
      </c>
      <c r="N188" s="93" t="s">
        <v>151</v>
      </c>
      <c r="O188" s="2" t="s">
        <v>152</v>
      </c>
      <c r="P188" s="2" t="s">
        <v>152</v>
      </c>
      <c r="Q188" s="2" t="s">
        <v>152</v>
      </c>
      <c r="R188" s="2" t="s">
        <v>152</v>
      </c>
      <c r="S188" s="14" t="s">
        <v>152</v>
      </c>
      <c r="T188" s="115"/>
      <c r="U188" s="13" t="s">
        <v>151</v>
      </c>
      <c r="V188" s="2" t="s">
        <v>152</v>
      </c>
      <c r="W188" s="2" t="s">
        <v>151</v>
      </c>
      <c r="X188" s="2" t="s">
        <v>151</v>
      </c>
      <c r="Y188" s="14" t="s">
        <v>152</v>
      </c>
    </row>
    <row r="189" spans="1:25" x14ac:dyDescent="0.3">
      <c r="A189" s="55" t="str">
        <f t="shared" si="2"/>
        <v>BEmo_01.2</v>
      </c>
      <c r="C189" s="96" t="s">
        <v>8</v>
      </c>
      <c r="D189" s="97" t="s">
        <v>778</v>
      </c>
      <c r="E189" s="97" t="s">
        <v>863</v>
      </c>
      <c r="F189" s="97" t="s">
        <v>864</v>
      </c>
      <c r="G189" s="97" t="s">
        <v>351</v>
      </c>
      <c r="H189" s="97" t="s">
        <v>668</v>
      </c>
      <c r="I189" s="114" t="s">
        <v>51</v>
      </c>
      <c r="J189" s="37" t="s">
        <v>1209</v>
      </c>
      <c r="K189" s="37" t="s">
        <v>1225</v>
      </c>
      <c r="L189" s="13" t="s">
        <v>151</v>
      </c>
      <c r="M189" s="14" t="s">
        <v>151</v>
      </c>
      <c r="N189" s="93" t="s">
        <v>151</v>
      </c>
      <c r="O189" s="2" t="s">
        <v>152</v>
      </c>
      <c r="P189" s="2" t="s">
        <v>152</v>
      </c>
      <c r="Q189" s="2" t="s">
        <v>152</v>
      </c>
      <c r="R189" s="2" t="s">
        <v>152</v>
      </c>
      <c r="S189" s="14" t="s">
        <v>152</v>
      </c>
      <c r="T189" s="115"/>
      <c r="U189" s="13" t="s">
        <v>151</v>
      </c>
      <c r="V189" s="2" t="s">
        <v>152</v>
      </c>
      <c r="W189" s="2" t="s">
        <v>152</v>
      </c>
      <c r="X189" s="2" t="s">
        <v>152</v>
      </c>
      <c r="Y189" s="14" t="s">
        <v>152</v>
      </c>
    </row>
    <row r="190" spans="1:25" x14ac:dyDescent="0.3">
      <c r="A190" s="55" t="str">
        <f t="shared" si="2"/>
        <v>BEmo_01.2</v>
      </c>
      <c r="C190" s="96" t="s">
        <v>8</v>
      </c>
      <c r="D190" s="97" t="s">
        <v>778</v>
      </c>
      <c r="E190" s="97" t="s">
        <v>863</v>
      </c>
      <c r="F190" s="97" t="s">
        <v>864</v>
      </c>
      <c r="G190" s="97" t="s">
        <v>351</v>
      </c>
      <c r="H190" s="97" t="s">
        <v>668</v>
      </c>
      <c r="I190" s="114" t="s">
        <v>51</v>
      </c>
      <c r="J190" s="37" t="s">
        <v>1195</v>
      </c>
      <c r="K190" s="37" t="s">
        <v>1226</v>
      </c>
      <c r="L190" s="13" t="s">
        <v>152</v>
      </c>
      <c r="M190" s="14" t="s">
        <v>152</v>
      </c>
      <c r="N190" s="93" t="s">
        <v>151</v>
      </c>
      <c r="O190" s="2" t="s">
        <v>152</v>
      </c>
      <c r="P190" s="2" t="s">
        <v>152</v>
      </c>
      <c r="Q190" s="2" t="s">
        <v>151</v>
      </c>
      <c r="R190" s="2" t="s">
        <v>152</v>
      </c>
      <c r="S190" s="14" t="s">
        <v>152</v>
      </c>
      <c r="T190" s="115"/>
      <c r="U190" s="13" t="s">
        <v>151</v>
      </c>
      <c r="V190" s="2" t="s">
        <v>152</v>
      </c>
      <c r="W190" s="2" t="s">
        <v>152</v>
      </c>
      <c r="X190" s="2" t="s">
        <v>152</v>
      </c>
      <c r="Y190" s="14" t="s">
        <v>152</v>
      </c>
    </row>
    <row r="191" spans="1:25" x14ac:dyDescent="0.3">
      <c r="A191" s="55" t="str">
        <f t="shared" si="2"/>
        <v>BEmo_01.2</v>
      </c>
      <c r="C191" s="96" t="s">
        <v>8</v>
      </c>
      <c r="D191" s="97" t="s">
        <v>778</v>
      </c>
      <c r="E191" s="97" t="s">
        <v>863</v>
      </c>
      <c r="F191" s="97" t="s">
        <v>864</v>
      </c>
      <c r="G191" s="97" t="s">
        <v>351</v>
      </c>
      <c r="H191" s="97" t="s">
        <v>668</v>
      </c>
      <c r="I191" s="114" t="s">
        <v>51</v>
      </c>
      <c r="J191" s="37" t="s">
        <v>1197</v>
      </c>
      <c r="K191" s="37" t="s">
        <v>1227</v>
      </c>
      <c r="L191" s="13" t="s">
        <v>151</v>
      </c>
      <c r="M191" s="14" t="s">
        <v>151</v>
      </c>
      <c r="N191" s="93" t="s">
        <v>151</v>
      </c>
      <c r="O191" s="2" t="s">
        <v>152</v>
      </c>
      <c r="P191" s="2" t="s">
        <v>152</v>
      </c>
      <c r="Q191" s="2" t="s">
        <v>152</v>
      </c>
      <c r="R191" s="2" t="s">
        <v>152</v>
      </c>
      <c r="S191" s="14" t="s">
        <v>152</v>
      </c>
      <c r="T191" s="115" t="s">
        <v>5004</v>
      </c>
      <c r="U191" s="13" t="s">
        <v>151</v>
      </c>
      <c r="V191" s="2" t="s">
        <v>152</v>
      </c>
      <c r="W191" s="2" t="s">
        <v>151</v>
      </c>
      <c r="X191" s="2" t="s">
        <v>151</v>
      </c>
      <c r="Y191" s="14" t="s">
        <v>152</v>
      </c>
    </row>
    <row r="192" spans="1:25" x14ac:dyDescent="0.3">
      <c r="A192" s="55" t="str">
        <f t="shared" si="2"/>
        <v>BEmo_01.2</v>
      </c>
      <c r="C192" s="96" t="s">
        <v>8</v>
      </c>
      <c r="D192" s="97" t="s">
        <v>778</v>
      </c>
      <c r="E192" s="97" t="s">
        <v>863</v>
      </c>
      <c r="F192" s="97" t="s">
        <v>864</v>
      </c>
      <c r="G192" s="97" t="s">
        <v>351</v>
      </c>
      <c r="H192" s="91" t="s">
        <v>668</v>
      </c>
      <c r="I192" s="116" t="s">
        <v>51</v>
      </c>
      <c r="J192" s="37" t="s">
        <v>1212</v>
      </c>
      <c r="K192" s="37" t="s">
        <v>1228</v>
      </c>
      <c r="L192" s="13" t="s">
        <v>151</v>
      </c>
      <c r="M192" s="14" t="s">
        <v>151</v>
      </c>
      <c r="N192" s="93" t="s">
        <v>151</v>
      </c>
      <c r="O192" s="2" t="s">
        <v>152</v>
      </c>
      <c r="P192" s="2" t="s">
        <v>152</v>
      </c>
      <c r="Q192" s="2" t="s">
        <v>152</v>
      </c>
      <c r="R192" s="2" t="s">
        <v>152</v>
      </c>
      <c r="S192" s="14" t="s">
        <v>152</v>
      </c>
      <c r="T192" s="115" t="s">
        <v>5005</v>
      </c>
      <c r="U192" s="13" t="s">
        <v>151</v>
      </c>
      <c r="V192" s="2" t="s">
        <v>152</v>
      </c>
      <c r="W192" s="2" t="s">
        <v>151</v>
      </c>
      <c r="X192" s="2" t="s">
        <v>151</v>
      </c>
      <c r="Y192" s="14" t="s">
        <v>152</v>
      </c>
    </row>
    <row r="193" spans="1:25" x14ac:dyDescent="0.3">
      <c r="A193" s="55" t="str">
        <f t="shared" si="2"/>
        <v>BEmo_01.2</v>
      </c>
      <c r="C193" s="96" t="s">
        <v>8</v>
      </c>
      <c r="D193" s="97" t="s">
        <v>778</v>
      </c>
      <c r="E193" s="97" t="s">
        <v>863</v>
      </c>
      <c r="F193" s="97" t="s">
        <v>864</v>
      </c>
      <c r="G193" s="97" t="s">
        <v>351</v>
      </c>
      <c r="H193" s="97" t="s">
        <v>668</v>
      </c>
      <c r="I193" s="114" t="s">
        <v>51</v>
      </c>
      <c r="J193" s="37" t="s">
        <v>1214</v>
      </c>
      <c r="K193" s="37" t="s">
        <v>1229</v>
      </c>
      <c r="L193" s="13" t="s">
        <v>152</v>
      </c>
      <c r="M193" s="14" t="s">
        <v>152</v>
      </c>
      <c r="N193" s="93" t="s">
        <v>151</v>
      </c>
      <c r="O193" s="2" t="s">
        <v>152</v>
      </c>
      <c r="P193" s="2" t="s">
        <v>152</v>
      </c>
      <c r="Q193" s="2" t="s">
        <v>151</v>
      </c>
      <c r="R193" s="2" t="s">
        <v>152</v>
      </c>
      <c r="S193" s="14" t="s">
        <v>151</v>
      </c>
      <c r="T193" s="115"/>
      <c r="U193" s="13" t="s">
        <v>151</v>
      </c>
      <c r="V193" s="2" t="s">
        <v>152</v>
      </c>
      <c r="W193" s="2" t="s">
        <v>152</v>
      </c>
      <c r="X193" s="2" t="s">
        <v>152</v>
      </c>
      <c r="Y193" s="14" t="s">
        <v>152</v>
      </c>
    </row>
    <row r="194" spans="1:25" x14ac:dyDescent="0.3">
      <c r="A194" s="55" t="str">
        <f t="shared" si="2"/>
        <v>BEmo_01.2</v>
      </c>
      <c r="C194" s="96" t="s">
        <v>8</v>
      </c>
      <c r="D194" s="97" t="s">
        <v>778</v>
      </c>
      <c r="E194" s="97" t="s">
        <v>863</v>
      </c>
      <c r="F194" s="97" t="s">
        <v>864</v>
      </c>
      <c r="G194" s="97" t="s">
        <v>351</v>
      </c>
      <c r="H194" s="97" t="s">
        <v>668</v>
      </c>
      <c r="I194" s="114" t="s">
        <v>51</v>
      </c>
      <c r="J194" s="37" t="s">
        <v>158</v>
      </c>
      <c r="K194" s="37" t="s">
        <v>1230</v>
      </c>
      <c r="L194" s="13" t="s">
        <v>151</v>
      </c>
      <c r="M194" s="14" t="s">
        <v>151</v>
      </c>
      <c r="N194" s="93" t="s">
        <v>151</v>
      </c>
      <c r="O194" s="2" t="s">
        <v>152</v>
      </c>
      <c r="P194" s="2" t="s">
        <v>152</v>
      </c>
      <c r="Q194" s="2" t="s">
        <v>152</v>
      </c>
      <c r="R194" s="2" t="s">
        <v>152</v>
      </c>
      <c r="S194" s="14" t="s">
        <v>152</v>
      </c>
      <c r="T194" s="115"/>
      <c r="U194" s="13" t="s">
        <v>151</v>
      </c>
      <c r="V194" s="2" t="s">
        <v>152</v>
      </c>
      <c r="W194" s="2" t="s">
        <v>152</v>
      </c>
      <c r="X194" s="2" t="s">
        <v>152</v>
      </c>
      <c r="Y194" s="14" t="s">
        <v>152</v>
      </c>
    </row>
    <row r="195" spans="1:25" x14ac:dyDescent="0.3">
      <c r="A195" s="55" t="str">
        <f t="shared" si="2"/>
        <v>BEmo_01.2</v>
      </c>
      <c r="C195" s="96" t="s">
        <v>8</v>
      </c>
      <c r="D195" s="97" t="s">
        <v>778</v>
      </c>
      <c r="E195" s="97" t="s">
        <v>863</v>
      </c>
      <c r="F195" s="97" t="s">
        <v>864</v>
      </c>
      <c r="G195" s="97" t="s">
        <v>351</v>
      </c>
      <c r="H195" s="97" t="s">
        <v>668</v>
      </c>
      <c r="I195" s="114" t="s">
        <v>51</v>
      </c>
      <c r="J195" s="37" t="s">
        <v>159</v>
      </c>
      <c r="K195" s="37" t="s">
        <v>1231</v>
      </c>
      <c r="L195" s="13" t="s">
        <v>152</v>
      </c>
      <c r="M195" s="14" t="s">
        <v>152</v>
      </c>
      <c r="N195" s="93" t="s">
        <v>151</v>
      </c>
      <c r="O195" s="2" t="s">
        <v>152</v>
      </c>
      <c r="P195" s="2" t="s">
        <v>152</v>
      </c>
      <c r="Q195" s="2" t="s">
        <v>151</v>
      </c>
      <c r="R195" s="2" t="s">
        <v>152</v>
      </c>
      <c r="S195" s="14" t="s">
        <v>152</v>
      </c>
      <c r="T195" s="115"/>
      <c r="U195" s="13" t="s">
        <v>151</v>
      </c>
      <c r="V195" s="2" t="s">
        <v>152</v>
      </c>
      <c r="W195" s="2" t="s">
        <v>152</v>
      </c>
      <c r="X195" s="2" t="s">
        <v>152</v>
      </c>
      <c r="Y195" s="14" t="s">
        <v>152</v>
      </c>
    </row>
    <row r="196" spans="1:25" x14ac:dyDescent="0.3">
      <c r="A196" s="55" t="str">
        <f t="shared" si="2"/>
        <v>BEmo_01.2</v>
      </c>
      <c r="C196" s="96" t="s">
        <v>8</v>
      </c>
      <c r="D196" s="97" t="s">
        <v>778</v>
      </c>
      <c r="E196" s="97" t="s">
        <v>863</v>
      </c>
      <c r="F196" s="97" t="s">
        <v>864</v>
      </c>
      <c r="G196" s="97" t="s">
        <v>351</v>
      </c>
      <c r="H196" s="97" t="s">
        <v>668</v>
      </c>
      <c r="I196" s="114" t="s">
        <v>51</v>
      </c>
      <c r="J196" s="37" t="s">
        <v>1217</v>
      </c>
      <c r="K196" s="37" t="s">
        <v>1232</v>
      </c>
      <c r="L196" s="13" t="s">
        <v>151</v>
      </c>
      <c r="M196" s="14" t="s">
        <v>152</v>
      </c>
      <c r="N196" s="93" t="s">
        <v>151</v>
      </c>
      <c r="O196" s="2" t="s">
        <v>152</v>
      </c>
      <c r="P196" s="2" t="s">
        <v>152</v>
      </c>
      <c r="Q196" s="2" t="s">
        <v>152</v>
      </c>
      <c r="R196" s="2" t="s">
        <v>152</v>
      </c>
      <c r="S196" s="14" t="s">
        <v>151</v>
      </c>
      <c r="T196" s="115"/>
      <c r="U196" s="13" t="s">
        <v>151</v>
      </c>
      <c r="V196" s="2" t="s">
        <v>152</v>
      </c>
      <c r="W196" s="2" t="s">
        <v>151</v>
      </c>
      <c r="X196" s="2" t="s">
        <v>151</v>
      </c>
      <c r="Y196" s="14" t="s">
        <v>152</v>
      </c>
    </row>
    <row r="197" spans="1:25" x14ac:dyDescent="0.3">
      <c r="A197" s="55" t="str">
        <f t="shared" si="2"/>
        <v>BEmo_01.2</v>
      </c>
      <c r="C197" s="96" t="s">
        <v>8</v>
      </c>
      <c r="D197" s="97" t="s">
        <v>778</v>
      </c>
      <c r="E197" s="97" t="s">
        <v>863</v>
      </c>
      <c r="F197" s="97" t="s">
        <v>864</v>
      </c>
      <c r="G197" s="97" t="s">
        <v>351</v>
      </c>
      <c r="H197" s="97" t="s">
        <v>668</v>
      </c>
      <c r="I197" s="114" t="s">
        <v>51</v>
      </c>
      <c r="J197" s="37" t="s">
        <v>160</v>
      </c>
      <c r="K197" s="37" t="s">
        <v>5006</v>
      </c>
      <c r="L197" s="13" t="s">
        <v>152</v>
      </c>
      <c r="M197" s="14" t="s">
        <v>152</v>
      </c>
      <c r="N197" s="93" t="s">
        <v>151</v>
      </c>
      <c r="O197" s="2" t="s">
        <v>152</v>
      </c>
      <c r="P197" s="2" t="s">
        <v>152</v>
      </c>
      <c r="Q197" s="2" t="s">
        <v>151</v>
      </c>
      <c r="R197" s="2" t="s">
        <v>151</v>
      </c>
      <c r="S197" s="14" t="s">
        <v>152</v>
      </c>
      <c r="T197" s="115" t="s">
        <v>5007</v>
      </c>
      <c r="U197" s="13" t="s">
        <v>151</v>
      </c>
      <c r="V197" s="2" t="s">
        <v>152</v>
      </c>
      <c r="W197" s="2" t="s">
        <v>152</v>
      </c>
      <c r="X197" s="2" t="s">
        <v>152</v>
      </c>
      <c r="Y197" s="14" t="s">
        <v>152</v>
      </c>
    </row>
    <row r="198" spans="1:25" x14ac:dyDescent="0.3">
      <c r="A198" s="55" t="str">
        <f t="shared" si="2"/>
        <v>BEmo_01.2</v>
      </c>
      <c r="C198" s="96" t="s">
        <v>8</v>
      </c>
      <c r="D198" s="97" t="s">
        <v>778</v>
      </c>
      <c r="E198" s="97" t="s">
        <v>863</v>
      </c>
      <c r="F198" s="97" t="s">
        <v>864</v>
      </c>
      <c r="G198" s="97" t="s">
        <v>351</v>
      </c>
      <c r="H198" s="97" t="s">
        <v>668</v>
      </c>
      <c r="I198" s="114" t="s">
        <v>51</v>
      </c>
      <c r="J198" s="37" t="s">
        <v>1219</v>
      </c>
      <c r="K198" s="37" t="s">
        <v>1234</v>
      </c>
      <c r="L198" s="13" t="s">
        <v>152</v>
      </c>
      <c r="M198" s="14" t="s">
        <v>152</v>
      </c>
      <c r="N198" s="93" t="s">
        <v>151</v>
      </c>
      <c r="O198" s="2" t="s">
        <v>152</v>
      </c>
      <c r="P198" s="2" t="s">
        <v>152</v>
      </c>
      <c r="Q198" s="2" t="s">
        <v>151</v>
      </c>
      <c r="R198" s="2" t="s">
        <v>152</v>
      </c>
      <c r="S198" s="14" t="s">
        <v>152</v>
      </c>
      <c r="T198" s="115"/>
      <c r="U198" s="13" t="s">
        <v>151</v>
      </c>
      <c r="V198" s="2" t="s">
        <v>152</v>
      </c>
      <c r="W198" s="2" t="s">
        <v>152</v>
      </c>
      <c r="X198" s="2" t="s">
        <v>152</v>
      </c>
      <c r="Y198" s="14" t="s">
        <v>152</v>
      </c>
    </row>
    <row r="199" spans="1:25" x14ac:dyDescent="0.3">
      <c r="A199" s="55" t="str">
        <f t="shared" si="2"/>
        <v>BEmo_01.2</v>
      </c>
      <c r="C199" s="96" t="s">
        <v>8</v>
      </c>
      <c r="D199" s="97" t="s">
        <v>778</v>
      </c>
      <c r="E199" s="97" t="s">
        <v>863</v>
      </c>
      <c r="F199" s="97" t="s">
        <v>864</v>
      </c>
      <c r="G199" s="97" t="s">
        <v>351</v>
      </c>
      <c r="H199" s="97" t="s">
        <v>668</v>
      </c>
      <c r="I199" s="114" t="s">
        <v>51</v>
      </c>
      <c r="J199" s="37" t="s">
        <v>1207</v>
      </c>
      <c r="K199" s="37" t="s">
        <v>1235</v>
      </c>
      <c r="L199" s="13" t="s">
        <v>152</v>
      </c>
      <c r="M199" s="14" t="s">
        <v>152</v>
      </c>
      <c r="N199" s="93" t="s">
        <v>151</v>
      </c>
      <c r="O199" s="2" t="s">
        <v>152</v>
      </c>
      <c r="P199" s="2" t="s">
        <v>152</v>
      </c>
      <c r="Q199" s="2" t="s">
        <v>151</v>
      </c>
      <c r="R199" s="2" t="s">
        <v>152</v>
      </c>
      <c r="S199" s="14" t="s">
        <v>152</v>
      </c>
      <c r="T199" s="115"/>
      <c r="U199" s="13" t="s">
        <v>151</v>
      </c>
      <c r="V199" s="2" t="s">
        <v>152</v>
      </c>
      <c r="W199" s="2" t="s">
        <v>152</v>
      </c>
      <c r="X199" s="2" t="s">
        <v>152</v>
      </c>
      <c r="Y199" s="14" t="s">
        <v>152</v>
      </c>
    </row>
    <row r="200" spans="1:25" x14ac:dyDescent="0.3">
      <c r="A200" s="55" t="str">
        <f t="shared" ref="A200:A263" si="3">C200&amp;LOWER(LEFT(D200,2))&amp;"_"&amp;IF(LEN(TRIM(LEFT(E200,FIND(" ",E200))))=3,"0"&amp;TRIM(LEFT(E200,FIND(" ",E200))),TRIM(LEFT(E200,FIND(" ",E200))))</f>
        <v>BEmo_01.4</v>
      </c>
      <c r="C200" s="96" t="s">
        <v>8</v>
      </c>
      <c r="D200" s="97" t="s">
        <v>778</v>
      </c>
      <c r="E200" s="97" t="s">
        <v>867</v>
      </c>
      <c r="F200" s="97" t="s">
        <v>868</v>
      </c>
      <c r="G200" s="97" t="s">
        <v>351</v>
      </c>
      <c r="H200" s="91" t="s">
        <v>668</v>
      </c>
      <c r="I200" s="116" t="s">
        <v>51</v>
      </c>
      <c r="J200" s="37" t="s">
        <v>1200</v>
      </c>
      <c r="K200" s="37" t="s">
        <v>1237</v>
      </c>
      <c r="L200" s="13" t="s">
        <v>151</v>
      </c>
      <c r="M200" s="14" t="s">
        <v>152</v>
      </c>
      <c r="N200" s="93" t="s">
        <v>151</v>
      </c>
      <c r="O200" s="2" t="s">
        <v>152</v>
      </c>
      <c r="P200" s="2" t="s">
        <v>152</v>
      </c>
      <c r="Q200" s="2" t="s">
        <v>152</v>
      </c>
      <c r="R200" s="2" t="s">
        <v>152</v>
      </c>
      <c r="S200" s="14" t="s">
        <v>152</v>
      </c>
      <c r="T200" s="115"/>
      <c r="U200" s="13" t="s">
        <v>151</v>
      </c>
      <c r="V200" s="2" t="s">
        <v>152</v>
      </c>
      <c r="W200" s="2" t="s">
        <v>152</v>
      </c>
      <c r="X200" s="2" t="s">
        <v>152</v>
      </c>
      <c r="Y200" s="14" t="s">
        <v>152</v>
      </c>
    </row>
    <row r="201" spans="1:25" x14ac:dyDescent="0.3">
      <c r="A201" s="55" t="str">
        <f t="shared" si="3"/>
        <v>BEmo_01.4</v>
      </c>
      <c r="C201" s="96" t="s">
        <v>8</v>
      </c>
      <c r="D201" s="97" t="s">
        <v>778</v>
      </c>
      <c r="E201" s="97" t="s">
        <v>867</v>
      </c>
      <c r="F201" s="97" t="s">
        <v>868</v>
      </c>
      <c r="G201" s="97" t="s">
        <v>351</v>
      </c>
      <c r="H201" s="97" t="s">
        <v>668</v>
      </c>
      <c r="I201" s="114" t="s">
        <v>51</v>
      </c>
      <c r="J201" s="37" t="s">
        <v>1203</v>
      </c>
      <c r="K201" s="37" t="s">
        <v>1238</v>
      </c>
      <c r="L201" s="13" t="s">
        <v>151</v>
      </c>
      <c r="M201" s="14" t="s">
        <v>152</v>
      </c>
      <c r="N201" s="93" t="s">
        <v>151</v>
      </c>
      <c r="O201" s="2" t="s">
        <v>152</v>
      </c>
      <c r="P201" s="2" t="s">
        <v>152</v>
      </c>
      <c r="Q201" s="2" t="s">
        <v>152</v>
      </c>
      <c r="R201" s="2" t="s">
        <v>152</v>
      </c>
      <c r="S201" s="14" t="s">
        <v>152</v>
      </c>
      <c r="T201" s="115"/>
      <c r="U201" s="13" t="s">
        <v>151</v>
      </c>
      <c r="V201" s="2" t="s">
        <v>152</v>
      </c>
      <c r="W201" s="2" t="s">
        <v>152</v>
      </c>
      <c r="X201" s="2" t="s">
        <v>152</v>
      </c>
      <c r="Y201" s="14" t="s">
        <v>152</v>
      </c>
    </row>
    <row r="202" spans="1:25" x14ac:dyDescent="0.3">
      <c r="A202" s="55" t="str">
        <f t="shared" si="3"/>
        <v>BEmo_01.4</v>
      </c>
      <c r="C202" s="96" t="s">
        <v>8</v>
      </c>
      <c r="D202" s="97" t="s">
        <v>778</v>
      </c>
      <c r="E202" s="97" t="s">
        <v>867</v>
      </c>
      <c r="F202" s="97" t="s">
        <v>868</v>
      </c>
      <c r="G202" s="97" t="s">
        <v>351</v>
      </c>
      <c r="H202" s="97" t="s">
        <v>668</v>
      </c>
      <c r="I202" s="114" t="s">
        <v>51</v>
      </c>
      <c r="J202" s="37" t="s">
        <v>1205</v>
      </c>
      <c r="K202" s="37" t="s">
        <v>1239</v>
      </c>
      <c r="L202" s="13" t="s">
        <v>152</v>
      </c>
      <c r="M202" s="14" t="s">
        <v>152</v>
      </c>
      <c r="N202" s="93" t="s">
        <v>151</v>
      </c>
      <c r="O202" s="2" t="s">
        <v>152</v>
      </c>
      <c r="P202" s="2" t="s">
        <v>152</v>
      </c>
      <c r="Q202" s="2" t="s">
        <v>151</v>
      </c>
      <c r="R202" s="2" t="s">
        <v>152</v>
      </c>
      <c r="S202" s="14" t="s">
        <v>152</v>
      </c>
      <c r="T202" s="115"/>
      <c r="U202" s="13" t="s">
        <v>151</v>
      </c>
      <c r="V202" s="2" t="s">
        <v>152</v>
      </c>
      <c r="W202" s="2" t="s">
        <v>152</v>
      </c>
      <c r="X202" s="2" t="s">
        <v>152</v>
      </c>
      <c r="Y202" s="14" t="s">
        <v>152</v>
      </c>
    </row>
    <row r="203" spans="1:25" x14ac:dyDescent="0.3">
      <c r="A203" s="55" t="str">
        <f t="shared" si="3"/>
        <v>BEmo_01.4</v>
      </c>
      <c r="C203" s="96" t="s">
        <v>8</v>
      </c>
      <c r="D203" s="97" t="s">
        <v>778</v>
      </c>
      <c r="E203" s="97" t="s">
        <v>867</v>
      </c>
      <c r="F203" s="97" t="s">
        <v>868</v>
      </c>
      <c r="G203" s="97" t="s">
        <v>351</v>
      </c>
      <c r="H203" s="97" t="s">
        <v>668</v>
      </c>
      <c r="I203" s="114" t="s">
        <v>51</v>
      </c>
      <c r="J203" s="37" t="s">
        <v>157</v>
      </c>
      <c r="K203" s="37" t="s">
        <v>1240</v>
      </c>
      <c r="L203" s="13" t="s">
        <v>151</v>
      </c>
      <c r="M203" s="14" t="s">
        <v>151</v>
      </c>
      <c r="N203" s="93" t="s">
        <v>151</v>
      </c>
      <c r="O203" s="2" t="s">
        <v>152</v>
      </c>
      <c r="P203" s="2" t="s">
        <v>152</v>
      </c>
      <c r="Q203" s="2" t="s">
        <v>152</v>
      </c>
      <c r="R203" s="2" t="s">
        <v>152</v>
      </c>
      <c r="S203" s="14" t="s">
        <v>152</v>
      </c>
      <c r="T203" s="115"/>
      <c r="U203" s="13" t="s">
        <v>151</v>
      </c>
      <c r="V203" s="2" t="s">
        <v>152</v>
      </c>
      <c r="W203" s="2" t="s">
        <v>152</v>
      </c>
      <c r="X203" s="2" t="s">
        <v>152</v>
      </c>
      <c r="Y203" s="14" t="s">
        <v>152</v>
      </c>
    </row>
    <row r="204" spans="1:25" x14ac:dyDescent="0.3">
      <c r="A204" s="55" t="str">
        <f t="shared" si="3"/>
        <v>BEmo_01.4</v>
      </c>
      <c r="C204" s="96" t="s">
        <v>8</v>
      </c>
      <c r="D204" s="97" t="s">
        <v>778</v>
      </c>
      <c r="E204" s="97" t="s">
        <v>867</v>
      </c>
      <c r="F204" s="97" t="s">
        <v>868</v>
      </c>
      <c r="G204" s="97" t="s">
        <v>351</v>
      </c>
      <c r="H204" s="97" t="s">
        <v>668</v>
      </c>
      <c r="I204" s="114" t="s">
        <v>51</v>
      </c>
      <c r="J204" s="37" t="s">
        <v>1209</v>
      </c>
      <c r="K204" s="37" t="s">
        <v>1241</v>
      </c>
      <c r="L204" s="13" t="s">
        <v>151</v>
      </c>
      <c r="M204" s="14" t="s">
        <v>152</v>
      </c>
      <c r="N204" s="93" t="s">
        <v>151</v>
      </c>
      <c r="O204" s="2" t="s">
        <v>152</v>
      </c>
      <c r="P204" s="2" t="s">
        <v>152</v>
      </c>
      <c r="Q204" s="2" t="s">
        <v>152</v>
      </c>
      <c r="R204" s="2" t="s">
        <v>152</v>
      </c>
      <c r="S204" s="14" t="s">
        <v>151</v>
      </c>
      <c r="T204" s="115"/>
      <c r="U204" s="13" t="s">
        <v>151</v>
      </c>
      <c r="V204" s="2" t="s">
        <v>152</v>
      </c>
      <c r="W204" s="2" t="s">
        <v>152</v>
      </c>
      <c r="X204" s="2" t="s">
        <v>152</v>
      </c>
      <c r="Y204" s="14" t="s">
        <v>152</v>
      </c>
    </row>
    <row r="205" spans="1:25" x14ac:dyDescent="0.3">
      <c r="A205" s="55" t="str">
        <f t="shared" si="3"/>
        <v>BEmo_01.4</v>
      </c>
      <c r="C205" s="96" t="s">
        <v>8</v>
      </c>
      <c r="D205" s="97" t="s">
        <v>778</v>
      </c>
      <c r="E205" s="97" t="s">
        <v>867</v>
      </c>
      <c r="F205" s="97" t="s">
        <v>868</v>
      </c>
      <c r="G205" s="97" t="s">
        <v>351</v>
      </c>
      <c r="H205" s="97" t="s">
        <v>668</v>
      </c>
      <c r="I205" s="114" t="s">
        <v>51</v>
      </c>
      <c r="J205" s="37" t="s">
        <v>1195</v>
      </c>
      <c r="K205" s="37" t="s">
        <v>1242</v>
      </c>
      <c r="L205" s="13" t="s">
        <v>152</v>
      </c>
      <c r="M205" s="14" t="s">
        <v>152</v>
      </c>
      <c r="N205" s="93" t="s">
        <v>151</v>
      </c>
      <c r="O205" s="2" t="s">
        <v>152</v>
      </c>
      <c r="P205" s="2" t="s">
        <v>152</v>
      </c>
      <c r="Q205" s="2" t="s">
        <v>151</v>
      </c>
      <c r="R205" s="2" t="s">
        <v>152</v>
      </c>
      <c r="S205" s="14" t="s">
        <v>152</v>
      </c>
      <c r="T205" s="115"/>
      <c r="U205" s="13" t="s">
        <v>151</v>
      </c>
      <c r="V205" s="2" t="s">
        <v>152</v>
      </c>
      <c r="W205" s="2" t="s">
        <v>152</v>
      </c>
      <c r="X205" s="2" t="s">
        <v>152</v>
      </c>
      <c r="Y205" s="14" t="s">
        <v>152</v>
      </c>
    </row>
    <row r="206" spans="1:25" x14ac:dyDescent="0.3">
      <c r="A206" s="55" t="str">
        <f t="shared" si="3"/>
        <v>BEmo_01.4</v>
      </c>
      <c r="C206" s="96" t="s">
        <v>8</v>
      </c>
      <c r="D206" s="97" t="s">
        <v>778</v>
      </c>
      <c r="E206" s="97" t="s">
        <v>867</v>
      </c>
      <c r="F206" s="97" t="s">
        <v>868</v>
      </c>
      <c r="G206" s="97" t="s">
        <v>351</v>
      </c>
      <c r="H206" s="97" t="s">
        <v>668</v>
      </c>
      <c r="I206" s="114" t="s">
        <v>51</v>
      </c>
      <c r="J206" s="37" t="s">
        <v>1197</v>
      </c>
      <c r="K206" s="37" t="s">
        <v>1243</v>
      </c>
      <c r="L206" s="13" t="s">
        <v>151</v>
      </c>
      <c r="M206" s="14" t="s">
        <v>151</v>
      </c>
      <c r="N206" s="93" t="s">
        <v>151</v>
      </c>
      <c r="O206" s="2" t="s">
        <v>152</v>
      </c>
      <c r="P206" s="2" t="s">
        <v>152</v>
      </c>
      <c r="Q206" s="2" t="s">
        <v>152</v>
      </c>
      <c r="R206" s="2" t="s">
        <v>152</v>
      </c>
      <c r="S206" s="14" t="s">
        <v>152</v>
      </c>
      <c r="T206" s="115"/>
      <c r="U206" s="13" t="s">
        <v>151</v>
      </c>
      <c r="V206" s="2" t="s">
        <v>152</v>
      </c>
      <c r="W206" s="2" t="s">
        <v>152</v>
      </c>
      <c r="X206" s="2" t="s">
        <v>152</v>
      </c>
      <c r="Y206" s="14" t="s">
        <v>152</v>
      </c>
    </row>
    <row r="207" spans="1:25" x14ac:dyDescent="0.3">
      <c r="A207" s="55" t="str">
        <f t="shared" si="3"/>
        <v>BEmo_01.4</v>
      </c>
      <c r="C207" s="96" t="s">
        <v>8</v>
      </c>
      <c r="D207" s="97" t="s">
        <v>778</v>
      </c>
      <c r="E207" s="97" t="s">
        <v>867</v>
      </c>
      <c r="F207" s="97" t="s">
        <v>868</v>
      </c>
      <c r="G207" s="97" t="s">
        <v>351</v>
      </c>
      <c r="H207" s="97" t="s">
        <v>668</v>
      </c>
      <c r="I207" s="114" t="s">
        <v>51</v>
      </c>
      <c r="J207" s="37" t="s">
        <v>1212</v>
      </c>
      <c r="K207" s="37" t="s">
        <v>1244</v>
      </c>
      <c r="L207" s="13" t="s">
        <v>151</v>
      </c>
      <c r="M207" s="14" t="s">
        <v>152</v>
      </c>
      <c r="N207" s="93" t="s">
        <v>151</v>
      </c>
      <c r="O207" s="2" t="s">
        <v>152</v>
      </c>
      <c r="P207" s="2" t="s">
        <v>152</v>
      </c>
      <c r="Q207" s="2" t="s">
        <v>151</v>
      </c>
      <c r="R207" s="2" t="s">
        <v>152</v>
      </c>
      <c r="S207" s="14" t="s">
        <v>152</v>
      </c>
      <c r="T207" s="115"/>
      <c r="U207" s="13" t="s">
        <v>151</v>
      </c>
      <c r="V207" s="2" t="s">
        <v>152</v>
      </c>
      <c r="W207" s="2" t="s">
        <v>152</v>
      </c>
      <c r="X207" s="2" t="s">
        <v>152</v>
      </c>
      <c r="Y207" s="14" t="s">
        <v>152</v>
      </c>
    </row>
    <row r="208" spans="1:25" x14ac:dyDescent="0.3">
      <c r="A208" s="55" t="str">
        <f t="shared" si="3"/>
        <v>BEmo_01.4</v>
      </c>
      <c r="C208" s="96" t="s">
        <v>8</v>
      </c>
      <c r="D208" s="97" t="s">
        <v>778</v>
      </c>
      <c r="E208" s="97" t="s">
        <v>867</v>
      </c>
      <c r="F208" s="97" t="s">
        <v>868</v>
      </c>
      <c r="G208" s="97" t="s">
        <v>351</v>
      </c>
      <c r="H208" s="91" t="s">
        <v>668</v>
      </c>
      <c r="I208" s="116" t="s">
        <v>51</v>
      </c>
      <c r="J208" s="37" t="s">
        <v>1214</v>
      </c>
      <c r="K208" s="37" t="s">
        <v>1245</v>
      </c>
      <c r="L208" s="13" t="s">
        <v>152</v>
      </c>
      <c r="M208" s="14" t="s">
        <v>152</v>
      </c>
      <c r="N208" s="93" t="s">
        <v>151</v>
      </c>
      <c r="O208" s="2" t="s">
        <v>152</v>
      </c>
      <c r="P208" s="2" t="s">
        <v>152</v>
      </c>
      <c r="Q208" s="2" t="s">
        <v>151</v>
      </c>
      <c r="R208" s="2" t="s">
        <v>152</v>
      </c>
      <c r="S208" s="14" t="s">
        <v>152</v>
      </c>
      <c r="T208" s="115"/>
      <c r="U208" s="13" t="s">
        <v>151</v>
      </c>
      <c r="V208" s="2" t="s">
        <v>152</v>
      </c>
      <c r="W208" s="2" t="s">
        <v>152</v>
      </c>
      <c r="X208" s="2" t="s">
        <v>152</v>
      </c>
      <c r="Y208" s="14" t="s">
        <v>152</v>
      </c>
    </row>
    <row r="209" spans="1:25" x14ac:dyDescent="0.3">
      <c r="A209" s="55" t="str">
        <f t="shared" si="3"/>
        <v>BEmo_01.4</v>
      </c>
      <c r="C209" s="96" t="s">
        <v>8</v>
      </c>
      <c r="D209" s="97" t="s">
        <v>778</v>
      </c>
      <c r="E209" s="97" t="s">
        <v>867</v>
      </c>
      <c r="F209" s="97" t="s">
        <v>868</v>
      </c>
      <c r="G209" s="97" t="s">
        <v>351</v>
      </c>
      <c r="H209" s="97" t="s">
        <v>668</v>
      </c>
      <c r="I209" s="114" t="s">
        <v>51</v>
      </c>
      <c r="J209" s="37" t="s">
        <v>158</v>
      </c>
      <c r="K209" s="37" t="s">
        <v>5008</v>
      </c>
      <c r="L209" s="13" t="s">
        <v>151</v>
      </c>
      <c r="M209" s="14" t="s">
        <v>152</v>
      </c>
      <c r="N209" s="93" t="s">
        <v>151</v>
      </c>
      <c r="O209" s="2" t="s">
        <v>152</v>
      </c>
      <c r="P209" s="2" t="s">
        <v>152</v>
      </c>
      <c r="Q209" s="2" t="s">
        <v>152</v>
      </c>
      <c r="R209" s="2" t="s">
        <v>152</v>
      </c>
      <c r="S209" s="14" t="s">
        <v>152</v>
      </c>
      <c r="T209" s="115"/>
      <c r="U209" s="13" t="s">
        <v>151</v>
      </c>
      <c r="V209" s="2" t="s">
        <v>152</v>
      </c>
      <c r="W209" s="2" t="s">
        <v>152</v>
      </c>
      <c r="X209" s="2" t="s">
        <v>152</v>
      </c>
      <c r="Y209" s="14" t="s">
        <v>152</v>
      </c>
    </row>
    <row r="210" spans="1:25" x14ac:dyDescent="0.3">
      <c r="A210" s="55" t="str">
        <f t="shared" si="3"/>
        <v>BEmo_01.4</v>
      </c>
      <c r="C210" s="96" t="s">
        <v>8</v>
      </c>
      <c r="D210" s="97" t="s">
        <v>778</v>
      </c>
      <c r="E210" s="97" t="s">
        <v>867</v>
      </c>
      <c r="F210" s="97" t="s">
        <v>868</v>
      </c>
      <c r="G210" s="97" t="s">
        <v>351</v>
      </c>
      <c r="H210" s="97" t="s">
        <v>668</v>
      </c>
      <c r="I210" s="114" t="s">
        <v>51</v>
      </c>
      <c r="J210" s="37" t="s">
        <v>159</v>
      </c>
      <c r="K210" s="37" t="s">
        <v>1247</v>
      </c>
      <c r="L210" s="13" t="s">
        <v>152</v>
      </c>
      <c r="M210" s="14" t="s">
        <v>152</v>
      </c>
      <c r="N210" s="93" t="s">
        <v>151</v>
      </c>
      <c r="O210" s="2" t="s">
        <v>152</v>
      </c>
      <c r="P210" s="2" t="s">
        <v>152</v>
      </c>
      <c r="Q210" s="2" t="s">
        <v>151</v>
      </c>
      <c r="R210" s="2" t="s">
        <v>152</v>
      </c>
      <c r="S210" s="14" t="s">
        <v>152</v>
      </c>
      <c r="T210" s="115"/>
      <c r="U210" s="13" t="s">
        <v>151</v>
      </c>
      <c r="V210" s="2" t="s">
        <v>152</v>
      </c>
      <c r="W210" s="2" t="s">
        <v>152</v>
      </c>
      <c r="X210" s="2" t="s">
        <v>152</v>
      </c>
      <c r="Y210" s="14" t="s">
        <v>152</v>
      </c>
    </row>
    <row r="211" spans="1:25" x14ac:dyDescent="0.3">
      <c r="A211" s="55" t="str">
        <f t="shared" si="3"/>
        <v>BEmo_01.4</v>
      </c>
      <c r="C211" s="96" t="s">
        <v>8</v>
      </c>
      <c r="D211" s="97" t="s">
        <v>778</v>
      </c>
      <c r="E211" s="97" t="s">
        <v>867</v>
      </c>
      <c r="F211" s="97" t="s">
        <v>868</v>
      </c>
      <c r="G211" s="97" t="s">
        <v>351</v>
      </c>
      <c r="H211" s="97" t="s">
        <v>668</v>
      </c>
      <c r="I211" s="114" t="s">
        <v>51</v>
      </c>
      <c r="J211" s="37" t="s">
        <v>1217</v>
      </c>
      <c r="K211" s="37" t="s">
        <v>5009</v>
      </c>
      <c r="L211" s="13" t="s">
        <v>151</v>
      </c>
      <c r="M211" s="14" t="s">
        <v>152</v>
      </c>
      <c r="N211" s="93" t="s">
        <v>151</v>
      </c>
      <c r="O211" s="2" t="s">
        <v>152</v>
      </c>
      <c r="P211" s="2" t="s">
        <v>152</v>
      </c>
      <c r="Q211" s="2" t="s">
        <v>152</v>
      </c>
      <c r="R211" s="2" t="s">
        <v>152</v>
      </c>
      <c r="S211" s="14" t="s">
        <v>152</v>
      </c>
      <c r="T211" s="115"/>
      <c r="U211" s="13" t="s">
        <v>151</v>
      </c>
      <c r="V211" s="2" t="s">
        <v>152</v>
      </c>
      <c r="W211" s="2" t="s">
        <v>152</v>
      </c>
      <c r="X211" s="2" t="s">
        <v>152</v>
      </c>
      <c r="Y211" s="14" t="s">
        <v>152</v>
      </c>
    </row>
    <row r="212" spans="1:25" x14ac:dyDescent="0.3">
      <c r="A212" s="55" t="str">
        <f t="shared" si="3"/>
        <v>BEmo_01.4</v>
      </c>
      <c r="C212" s="96" t="s">
        <v>8</v>
      </c>
      <c r="D212" s="97" t="s">
        <v>778</v>
      </c>
      <c r="E212" s="97" t="s">
        <v>867</v>
      </c>
      <c r="F212" s="97" t="s">
        <v>868</v>
      </c>
      <c r="G212" s="97" t="s">
        <v>351</v>
      </c>
      <c r="H212" s="97" t="s">
        <v>668</v>
      </c>
      <c r="I212" s="114" t="s">
        <v>51</v>
      </c>
      <c r="J212" s="37" t="s">
        <v>160</v>
      </c>
      <c r="K212" s="37" t="s">
        <v>1249</v>
      </c>
      <c r="L212" s="13" t="s">
        <v>151</v>
      </c>
      <c r="M212" s="14" t="s">
        <v>151</v>
      </c>
      <c r="N212" s="93" t="s">
        <v>152</v>
      </c>
      <c r="O212" s="2" t="s">
        <v>152</v>
      </c>
      <c r="P212" s="2" t="s">
        <v>152</v>
      </c>
      <c r="Q212" s="2" t="s">
        <v>151</v>
      </c>
      <c r="R212" s="2" t="s">
        <v>152</v>
      </c>
      <c r="S212" s="14" t="s">
        <v>152</v>
      </c>
      <c r="T212" s="115"/>
      <c r="U212" s="13" t="s">
        <v>152</v>
      </c>
      <c r="V212" s="2" t="s">
        <v>152</v>
      </c>
      <c r="W212" s="2" t="s">
        <v>152</v>
      </c>
      <c r="X212" s="2" t="s">
        <v>152</v>
      </c>
      <c r="Y212" s="14" t="s">
        <v>152</v>
      </c>
    </row>
    <row r="213" spans="1:25" x14ac:dyDescent="0.3">
      <c r="A213" s="55" t="str">
        <f t="shared" si="3"/>
        <v>BEmo_01.4</v>
      </c>
      <c r="C213" s="96" t="s">
        <v>8</v>
      </c>
      <c r="D213" s="97" t="s">
        <v>778</v>
      </c>
      <c r="E213" s="97" t="s">
        <v>867</v>
      </c>
      <c r="F213" s="97" t="s">
        <v>868</v>
      </c>
      <c r="G213" s="97" t="s">
        <v>351</v>
      </c>
      <c r="H213" s="97" t="s">
        <v>668</v>
      </c>
      <c r="I213" s="114" t="s">
        <v>51</v>
      </c>
      <c r="J213" s="37" t="s">
        <v>1219</v>
      </c>
      <c r="K213" s="37" t="s">
        <v>5010</v>
      </c>
      <c r="L213" s="13" t="s">
        <v>152</v>
      </c>
      <c r="M213" s="14" t="s">
        <v>152</v>
      </c>
      <c r="N213" s="93" t="s">
        <v>151</v>
      </c>
      <c r="O213" s="2" t="s">
        <v>152</v>
      </c>
      <c r="P213" s="2" t="s">
        <v>152</v>
      </c>
      <c r="Q213" s="2" t="s">
        <v>151</v>
      </c>
      <c r="R213" s="2" t="s">
        <v>152</v>
      </c>
      <c r="S213" s="14" t="s">
        <v>152</v>
      </c>
      <c r="T213" s="115"/>
      <c r="U213" s="13" t="s">
        <v>151</v>
      </c>
      <c r="V213" s="2" t="s">
        <v>152</v>
      </c>
      <c r="W213" s="2" t="s">
        <v>152</v>
      </c>
      <c r="X213" s="2" t="s">
        <v>152</v>
      </c>
      <c r="Y213" s="14" t="s">
        <v>152</v>
      </c>
    </row>
    <row r="214" spans="1:25" x14ac:dyDescent="0.3">
      <c r="A214" s="55" t="str">
        <f t="shared" si="3"/>
        <v>BEmo_01.4</v>
      </c>
      <c r="C214" s="96" t="s">
        <v>8</v>
      </c>
      <c r="D214" s="97" t="s">
        <v>778</v>
      </c>
      <c r="E214" s="97" t="s">
        <v>867</v>
      </c>
      <c r="F214" s="97" t="s">
        <v>868</v>
      </c>
      <c r="G214" s="97" t="s">
        <v>351</v>
      </c>
      <c r="H214" s="97" t="s">
        <v>668</v>
      </c>
      <c r="I214" s="114" t="s">
        <v>51</v>
      </c>
      <c r="J214" s="37" t="s">
        <v>1207</v>
      </c>
      <c r="K214" s="37" t="s">
        <v>5011</v>
      </c>
      <c r="L214" s="13" t="s">
        <v>152</v>
      </c>
      <c r="M214" s="14" t="s">
        <v>152</v>
      </c>
      <c r="N214" s="93" t="s">
        <v>151</v>
      </c>
      <c r="O214" s="2" t="s">
        <v>152</v>
      </c>
      <c r="P214" s="2" t="s">
        <v>152</v>
      </c>
      <c r="Q214" s="2" t="s">
        <v>151</v>
      </c>
      <c r="R214" s="2" t="s">
        <v>152</v>
      </c>
      <c r="S214" s="14" t="s">
        <v>152</v>
      </c>
      <c r="T214" s="115"/>
      <c r="U214" s="13" t="s">
        <v>151</v>
      </c>
      <c r="V214" s="2" t="s">
        <v>152</v>
      </c>
      <c r="W214" s="2" t="s">
        <v>152</v>
      </c>
      <c r="X214" s="2" t="s">
        <v>152</v>
      </c>
      <c r="Y214" s="14" t="s">
        <v>152</v>
      </c>
    </row>
    <row r="215" spans="1:25" x14ac:dyDescent="0.3">
      <c r="A215" s="55" t="str">
        <f t="shared" si="3"/>
        <v>BEmo_02.1</v>
      </c>
      <c r="C215" s="96" t="s">
        <v>8</v>
      </c>
      <c r="D215" s="97" t="s">
        <v>778</v>
      </c>
      <c r="E215" s="97" t="s">
        <v>873</v>
      </c>
      <c r="F215" s="97" t="s">
        <v>874</v>
      </c>
      <c r="G215" s="97" t="s">
        <v>344</v>
      </c>
      <c r="H215" s="97" t="s">
        <v>668</v>
      </c>
      <c r="I215" s="114" t="s">
        <v>454</v>
      </c>
      <c r="J215" s="37" t="s">
        <v>5012</v>
      </c>
      <c r="K215" s="37" t="s">
        <v>5013</v>
      </c>
      <c r="L215" s="13" t="s">
        <v>151</v>
      </c>
      <c r="M215" s="14" t="s">
        <v>151</v>
      </c>
      <c r="N215" s="93" t="s">
        <v>152</v>
      </c>
      <c r="O215" s="2" t="s">
        <v>152</v>
      </c>
      <c r="P215" s="2" t="s">
        <v>152</v>
      </c>
      <c r="Q215" s="2" t="s">
        <v>152</v>
      </c>
      <c r="R215" s="2" t="s">
        <v>152</v>
      </c>
      <c r="S215" s="14" t="s">
        <v>152</v>
      </c>
      <c r="T215" s="115"/>
      <c r="U215" s="13" t="s">
        <v>6</v>
      </c>
      <c r="V215" s="2" t="s">
        <v>6</v>
      </c>
      <c r="W215" s="2" t="s">
        <v>6</v>
      </c>
      <c r="X215" s="2" t="s">
        <v>6</v>
      </c>
      <c r="Y215" s="14" t="s">
        <v>6</v>
      </c>
    </row>
    <row r="216" spans="1:25" x14ac:dyDescent="0.3">
      <c r="A216" s="55" t="str">
        <f t="shared" si="3"/>
        <v>BEmo_02.2</v>
      </c>
      <c r="C216" s="96" t="s">
        <v>8</v>
      </c>
      <c r="D216" s="97" t="s">
        <v>778</v>
      </c>
      <c r="E216" s="97" t="s">
        <v>875</v>
      </c>
      <c r="F216" s="97" t="s">
        <v>876</v>
      </c>
      <c r="G216" s="97" t="s">
        <v>351</v>
      </c>
      <c r="H216" s="91" t="s">
        <v>668</v>
      </c>
      <c r="I216" s="116" t="s">
        <v>51</v>
      </c>
      <c r="J216" s="37" t="s">
        <v>5014</v>
      </c>
      <c r="K216" s="37" t="s">
        <v>5015</v>
      </c>
      <c r="L216" s="13" t="s">
        <v>152</v>
      </c>
      <c r="M216" s="14" t="s">
        <v>152</v>
      </c>
      <c r="N216" s="93" t="s">
        <v>151</v>
      </c>
      <c r="O216" s="2" t="s">
        <v>152</v>
      </c>
      <c r="P216" s="2" t="s">
        <v>152</v>
      </c>
      <c r="Q216" s="2" t="s">
        <v>151</v>
      </c>
      <c r="R216" s="2" t="s">
        <v>152</v>
      </c>
      <c r="S216" s="14" t="s">
        <v>152</v>
      </c>
      <c r="T216" s="115"/>
      <c r="U216" s="13" t="s">
        <v>151</v>
      </c>
      <c r="V216" s="2" t="s">
        <v>152</v>
      </c>
      <c r="W216" s="2" t="s">
        <v>152</v>
      </c>
      <c r="X216" s="2" t="s">
        <v>152</v>
      </c>
      <c r="Y216" s="14" t="s">
        <v>152</v>
      </c>
    </row>
    <row r="217" spans="1:25" x14ac:dyDescent="0.3">
      <c r="A217" s="55" t="str">
        <f t="shared" si="3"/>
        <v>BEmo_02.2</v>
      </c>
      <c r="C217" s="96" t="s">
        <v>8</v>
      </c>
      <c r="D217" s="97" t="s">
        <v>778</v>
      </c>
      <c r="E217" s="97" t="s">
        <v>875</v>
      </c>
      <c r="F217" s="97" t="s">
        <v>876</v>
      </c>
      <c r="G217" s="97" t="s">
        <v>351</v>
      </c>
      <c r="H217" s="97" t="s">
        <v>668</v>
      </c>
      <c r="I217" s="114" t="s">
        <v>51</v>
      </c>
      <c r="J217" s="37" t="s">
        <v>5016</v>
      </c>
      <c r="K217" s="37" t="s">
        <v>5017</v>
      </c>
      <c r="L217" s="13" t="s">
        <v>151</v>
      </c>
      <c r="M217" s="14" t="s">
        <v>152</v>
      </c>
      <c r="N217" s="93" t="s">
        <v>151</v>
      </c>
      <c r="O217" s="2" t="s">
        <v>152</v>
      </c>
      <c r="P217" s="2" t="s">
        <v>152</v>
      </c>
      <c r="Q217" s="2" t="s">
        <v>152</v>
      </c>
      <c r="R217" s="2" t="s">
        <v>151</v>
      </c>
      <c r="S217" s="14" t="s">
        <v>152</v>
      </c>
      <c r="T217" s="115"/>
      <c r="U217" s="13" t="s">
        <v>151</v>
      </c>
      <c r="V217" s="2" t="s">
        <v>152</v>
      </c>
      <c r="W217" s="2" t="s">
        <v>152</v>
      </c>
      <c r="X217" s="2" t="s">
        <v>152</v>
      </c>
      <c r="Y217" s="14" t="s">
        <v>152</v>
      </c>
    </row>
    <row r="218" spans="1:25" x14ac:dyDescent="0.3">
      <c r="A218" s="55" t="str">
        <f t="shared" si="3"/>
        <v>BEmo_02.2</v>
      </c>
      <c r="C218" s="96" t="s">
        <v>8</v>
      </c>
      <c r="D218" s="97" t="s">
        <v>778</v>
      </c>
      <c r="E218" s="97" t="s">
        <v>875</v>
      </c>
      <c r="F218" s="97" t="s">
        <v>876</v>
      </c>
      <c r="G218" s="97" t="s">
        <v>351</v>
      </c>
      <c r="H218" s="97" t="s">
        <v>668</v>
      </c>
      <c r="I218" s="114" t="s">
        <v>51</v>
      </c>
      <c r="J218" s="37" t="s">
        <v>5018</v>
      </c>
      <c r="K218" s="37" t="s">
        <v>5019</v>
      </c>
      <c r="L218" s="13" t="s">
        <v>152</v>
      </c>
      <c r="M218" s="14" t="s">
        <v>152</v>
      </c>
      <c r="N218" s="93" t="s">
        <v>151</v>
      </c>
      <c r="O218" s="2" t="s">
        <v>152</v>
      </c>
      <c r="P218" s="2" t="s">
        <v>152</v>
      </c>
      <c r="Q218" s="2" t="s">
        <v>151</v>
      </c>
      <c r="R218" s="2" t="s">
        <v>152</v>
      </c>
      <c r="S218" s="14" t="s">
        <v>152</v>
      </c>
      <c r="T218" s="115"/>
      <c r="U218" s="13" t="s">
        <v>151</v>
      </c>
      <c r="V218" s="2" t="s">
        <v>152</v>
      </c>
      <c r="W218" s="2" t="s">
        <v>152</v>
      </c>
      <c r="X218" s="2" t="s">
        <v>152</v>
      </c>
      <c r="Y218" s="14" t="s">
        <v>152</v>
      </c>
    </row>
    <row r="219" spans="1:25" x14ac:dyDescent="0.3">
      <c r="A219" s="55" t="str">
        <f t="shared" si="3"/>
        <v>BEmo_02.2</v>
      </c>
      <c r="C219" s="96" t="s">
        <v>8</v>
      </c>
      <c r="D219" s="97" t="s">
        <v>778</v>
      </c>
      <c r="E219" s="97" t="s">
        <v>875</v>
      </c>
      <c r="F219" s="97" t="s">
        <v>876</v>
      </c>
      <c r="G219" s="97" t="s">
        <v>351</v>
      </c>
      <c r="H219" s="97" t="s">
        <v>668</v>
      </c>
      <c r="I219" s="114" t="s">
        <v>51</v>
      </c>
      <c r="J219" s="37" t="s">
        <v>5012</v>
      </c>
      <c r="K219" s="37" t="s">
        <v>5020</v>
      </c>
      <c r="L219" s="13" t="s">
        <v>151</v>
      </c>
      <c r="M219" s="14" t="s">
        <v>152</v>
      </c>
      <c r="N219" s="93" t="s">
        <v>151</v>
      </c>
      <c r="O219" s="2" t="s">
        <v>151</v>
      </c>
      <c r="P219" s="2" t="s">
        <v>152</v>
      </c>
      <c r="Q219" s="2" t="s">
        <v>152</v>
      </c>
      <c r="R219" s="2" t="s">
        <v>151</v>
      </c>
      <c r="S219" s="14" t="s">
        <v>152</v>
      </c>
      <c r="T219" s="115"/>
      <c r="U219" s="13" t="s">
        <v>151</v>
      </c>
      <c r="V219" s="2" t="s">
        <v>152</v>
      </c>
      <c r="W219" s="2" t="s">
        <v>151</v>
      </c>
      <c r="X219" s="2" t="s">
        <v>152</v>
      </c>
      <c r="Y219" s="14" t="s">
        <v>152</v>
      </c>
    </row>
    <row r="220" spans="1:25" x14ac:dyDescent="0.3">
      <c r="A220" s="55" t="str">
        <f t="shared" si="3"/>
        <v>BEmo_02.2</v>
      </c>
      <c r="C220" s="96" t="s">
        <v>8</v>
      </c>
      <c r="D220" s="97" t="s">
        <v>778</v>
      </c>
      <c r="E220" s="97" t="s">
        <v>875</v>
      </c>
      <c r="F220" s="97" t="s">
        <v>876</v>
      </c>
      <c r="G220" s="97" t="s">
        <v>351</v>
      </c>
      <c r="H220" s="97" t="s">
        <v>668</v>
      </c>
      <c r="I220" s="114" t="s">
        <v>51</v>
      </c>
      <c r="J220" s="37" t="s">
        <v>5021</v>
      </c>
      <c r="K220" s="37" t="s">
        <v>5022</v>
      </c>
      <c r="L220" s="13" t="s">
        <v>151</v>
      </c>
      <c r="M220" s="14" t="s">
        <v>151</v>
      </c>
      <c r="N220" s="93" t="s">
        <v>151</v>
      </c>
      <c r="O220" s="2" t="s">
        <v>152</v>
      </c>
      <c r="P220" s="2" t="s">
        <v>152</v>
      </c>
      <c r="Q220" s="2" t="s">
        <v>152</v>
      </c>
      <c r="R220" s="2" t="s">
        <v>152</v>
      </c>
      <c r="S220" s="14" t="s">
        <v>152</v>
      </c>
      <c r="T220" s="115"/>
      <c r="U220" s="13" t="s">
        <v>151</v>
      </c>
      <c r="V220" s="2" t="s">
        <v>152</v>
      </c>
      <c r="W220" s="2" t="s">
        <v>152</v>
      </c>
      <c r="X220" s="2" t="s">
        <v>152</v>
      </c>
      <c r="Y220" s="14" t="s">
        <v>152</v>
      </c>
    </row>
    <row r="221" spans="1:25" x14ac:dyDescent="0.3">
      <c r="A221" s="55" t="str">
        <f t="shared" si="3"/>
        <v>BEmo_02.2</v>
      </c>
      <c r="C221" s="96" t="s">
        <v>8</v>
      </c>
      <c r="D221" s="97" t="s">
        <v>778</v>
      </c>
      <c r="E221" s="97" t="s">
        <v>875</v>
      </c>
      <c r="F221" s="97" t="s">
        <v>876</v>
      </c>
      <c r="G221" s="97" t="s">
        <v>351</v>
      </c>
      <c r="H221" s="97" t="s">
        <v>668</v>
      </c>
      <c r="I221" s="114" t="s">
        <v>51</v>
      </c>
      <c r="J221" s="37" t="s">
        <v>5023</v>
      </c>
      <c r="K221" s="37" t="s">
        <v>5024</v>
      </c>
      <c r="L221" s="13" t="s">
        <v>151</v>
      </c>
      <c r="M221" s="14" t="s">
        <v>152</v>
      </c>
      <c r="N221" s="93" t="s">
        <v>151</v>
      </c>
      <c r="O221" s="2" t="s">
        <v>152</v>
      </c>
      <c r="P221" s="2" t="s">
        <v>152</v>
      </c>
      <c r="Q221" s="2" t="s">
        <v>151</v>
      </c>
      <c r="R221" s="2" t="s">
        <v>152</v>
      </c>
      <c r="S221" s="14" t="s">
        <v>152</v>
      </c>
      <c r="T221" s="115"/>
      <c r="U221" s="13" t="s">
        <v>151</v>
      </c>
      <c r="V221" s="2" t="s">
        <v>152</v>
      </c>
      <c r="W221" s="2" t="s">
        <v>152</v>
      </c>
      <c r="X221" s="2" t="s">
        <v>152</v>
      </c>
      <c r="Y221" s="14" t="s">
        <v>152</v>
      </c>
    </row>
    <row r="222" spans="1:25" x14ac:dyDescent="0.3">
      <c r="A222" s="55" t="str">
        <f t="shared" si="3"/>
        <v>BEmo_02.2</v>
      </c>
      <c r="C222" s="96" t="s">
        <v>8</v>
      </c>
      <c r="D222" s="97" t="s">
        <v>778</v>
      </c>
      <c r="E222" s="97" t="s">
        <v>875</v>
      </c>
      <c r="F222" s="97" t="s">
        <v>876</v>
      </c>
      <c r="G222" s="97" t="s">
        <v>351</v>
      </c>
      <c r="H222" s="97" t="s">
        <v>668</v>
      </c>
      <c r="I222" s="114" t="s">
        <v>51</v>
      </c>
      <c r="J222" s="37" t="s">
        <v>5025</v>
      </c>
      <c r="K222" s="37" t="s">
        <v>5026</v>
      </c>
      <c r="L222" s="13" t="s">
        <v>151</v>
      </c>
      <c r="M222" s="14" t="s">
        <v>152</v>
      </c>
      <c r="N222" s="93" t="s">
        <v>151</v>
      </c>
      <c r="O222" s="2" t="s">
        <v>152</v>
      </c>
      <c r="P222" s="2" t="s">
        <v>152</v>
      </c>
      <c r="Q222" s="2" t="s">
        <v>151</v>
      </c>
      <c r="R222" s="2" t="s">
        <v>151</v>
      </c>
      <c r="S222" s="14" t="s">
        <v>152</v>
      </c>
      <c r="T222" s="115"/>
      <c r="U222" s="13" t="s">
        <v>151</v>
      </c>
      <c r="V222" s="2" t="s">
        <v>152</v>
      </c>
      <c r="W222" s="2" t="s">
        <v>152</v>
      </c>
      <c r="X222" s="2" t="s">
        <v>152</v>
      </c>
      <c r="Y222" s="14" t="s">
        <v>152</v>
      </c>
    </row>
    <row r="223" spans="1:25" x14ac:dyDescent="0.3">
      <c r="A223" s="55" t="str">
        <f t="shared" si="3"/>
        <v>BEmo_02.2</v>
      </c>
      <c r="C223" s="96" t="s">
        <v>8</v>
      </c>
      <c r="D223" s="97" t="s">
        <v>778</v>
      </c>
      <c r="E223" s="97" t="s">
        <v>875</v>
      </c>
      <c r="F223" s="97" t="s">
        <v>876</v>
      </c>
      <c r="G223" s="97" t="s">
        <v>351</v>
      </c>
      <c r="H223" s="97" t="s">
        <v>668</v>
      </c>
      <c r="I223" s="114" t="s">
        <v>51</v>
      </c>
      <c r="J223" s="37" t="s">
        <v>5027</v>
      </c>
      <c r="K223" s="37" t="s">
        <v>5028</v>
      </c>
      <c r="L223" s="13" t="s">
        <v>151</v>
      </c>
      <c r="M223" s="14" t="s">
        <v>152</v>
      </c>
      <c r="N223" s="93" t="s">
        <v>151</v>
      </c>
      <c r="O223" s="2" t="s">
        <v>152</v>
      </c>
      <c r="P223" s="2" t="s">
        <v>152</v>
      </c>
      <c r="Q223" s="2" t="s">
        <v>151</v>
      </c>
      <c r="R223" s="2" t="s">
        <v>152</v>
      </c>
      <c r="S223" s="14" t="s">
        <v>152</v>
      </c>
      <c r="T223" s="115"/>
      <c r="U223" s="13" t="s">
        <v>151</v>
      </c>
      <c r="V223" s="2" t="s">
        <v>152</v>
      </c>
      <c r="W223" s="2" t="s">
        <v>152</v>
      </c>
      <c r="X223" s="2" t="s">
        <v>152</v>
      </c>
      <c r="Y223" s="14" t="s">
        <v>152</v>
      </c>
    </row>
    <row r="224" spans="1:25" x14ac:dyDescent="0.3">
      <c r="A224" s="55" t="str">
        <f t="shared" si="3"/>
        <v>BEmo_02.2</v>
      </c>
      <c r="C224" s="96" t="s">
        <v>8</v>
      </c>
      <c r="D224" s="97" t="s">
        <v>778</v>
      </c>
      <c r="E224" s="97" t="s">
        <v>875</v>
      </c>
      <c r="F224" s="97" t="s">
        <v>876</v>
      </c>
      <c r="G224" s="97" t="s">
        <v>351</v>
      </c>
      <c r="H224" s="91" t="s">
        <v>668</v>
      </c>
      <c r="I224" s="116" t="s">
        <v>51</v>
      </c>
      <c r="J224" s="37" t="s">
        <v>5029</v>
      </c>
      <c r="K224" s="37" t="s">
        <v>5030</v>
      </c>
      <c r="L224" s="13" t="s">
        <v>152</v>
      </c>
      <c r="M224" s="14" t="s">
        <v>152</v>
      </c>
      <c r="N224" s="93" t="s">
        <v>151</v>
      </c>
      <c r="O224" s="2" t="s">
        <v>152</v>
      </c>
      <c r="P224" s="2" t="s">
        <v>152</v>
      </c>
      <c r="Q224" s="2" t="s">
        <v>151</v>
      </c>
      <c r="R224" s="2" t="s">
        <v>152</v>
      </c>
      <c r="S224" s="14" t="s">
        <v>151</v>
      </c>
      <c r="T224" s="115"/>
      <c r="U224" s="13" t="s">
        <v>151</v>
      </c>
      <c r="V224" s="2" t="s">
        <v>152</v>
      </c>
      <c r="W224" s="2" t="s">
        <v>152</v>
      </c>
      <c r="X224" s="2" t="s">
        <v>152</v>
      </c>
      <c r="Y224" s="14" t="s">
        <v>152</v>
      </c>
    </row>
    <row r="225" spans="1:25" x14ac:dyDescent="0.3">
      <c r="A225" s="55" t="str">
        <f t="shared" si="3"/>
        <v>BEmo_02.2</v>
      </c>
      <c r="C225" s="96" t="s">
        <v>8</v>
      </c>
      <c r="D225" s="97" t="s">
        <v>778</v>
      </c>
      <c r="E225" s="97" t="s">
        <v>875</v>
      </c>
      <c r="F225" s="97" t="s">
        <v>876</v>
      </c>
      <c r="G225" s="97" t="s">
        <v>351</v>
      </c>
      <c r="H225" s="97" t="s">
        <v>668</v>
      </c>
      <c r="I225" s="114" t="s">
        <v>51</v>
      </c>
      <c r="J225" s="37" t="s">
        <v>5031</v>
      </c>
      <c r="K225" s="37" t="s">
        <v>5032</v>
      </c>
      <c r="L225" s="13" t="s">
        <v>151</v>
      </c>
      <c r="M225" s="14" t="s">
        <v>152</v>
      </c>
      <c r="N225" s="93" t="s">
        <v>151</v>
      </c>
      <c r="O225" s="2" t="s">
        <v>152</v>
      </c>
      <c r="P225" s="2" t="s">
        <v>152</v>
      </c>
      <c r="Q225" s="2" t="s">
        <v>152</v>
      </c>
      <c r="R225" s="2" t="s">
        <v>152</v>
      </c>
      <c r="S225" s="14" t="s">
        <v>151</v>
      </c>
      <c r="T225" s="115"/>
      <c r="U225" s="13" t="s">
        <v>151</v>
      </c>
      <c r="V225" s="2" t="s">
        <v>152</v>
      </c>
      <c r="W225" s="2" t="s">
        <v>152</v>
      </c>
      <c r="X225" s="2" t="s">
        <v>152</v>
      </c>
      <c r="Y225" s="14" t="s">
        <v>152</v>
      </c>
    </row>
    <row r="226" spans="1:25" x14ac:dyDescent="0.3">
      <c r="A226" s="55" t="str">
        <f t="shared" si="3"/>
        <v>BEmo_02.2</v>
      </c>
      <c r="C226" s="96" t="s">
        <v>8</v>
      </c>
      <c r="D226" s="97" t="s">
        <v>778</v>
      </c>
      <c r="E226" s="97" t="s">
        <v>875</v>
      </c>
      <c r="F226" s="97" t="s">
        <v>876</v>
      </c>
      <c r="G226" s="97" t="s">
        <v>351</v>
      </c>
      <c r="H226" s="97" t="s">
        <v>668</v>
      </c>
      <c r="I226" s="114" t="s">
        <v>51</v>
      </c>
      <c r="J226" s="37" t="s">
        <v>5033</v>
      </c>
      <c r="K226" s="37" t="s">
        <v>5034</v>
      </c>
      <c r="L226" s="13" t="s">
        <v>152</v>
      </c>
      <c r="M226" s="14" t="s">
        <v>152</v>
      </c>
      <c r="N226" s="93" t="s">
        <v>151</v>
      </c>
      <c r="O226" s="2" t="s">
        <v>152</v>
      </c>
      <c r="P226" s="2" t="s">
        <v>152</v>
      </c>
      <c r="Q226" s="2" t="s">
        <v>151</v>
      </c>
      <c r="R226" s="2" t="s">
        <v>152</v>
      </c>
      <c r="S226" s="14" t="s">
        <v>152</v>
      </c>
      <c r="T226" s="115"/>
      <c r="U226" s="13" t="s">
        <v>151</v>
      </c>
      <c r="V226" s="2" t="s">
        <v>152</v>
      </c>
      <c r="W226" s="2" t="s">
        <v>152</v>
      </c>
      <c r="X226" s="2" t="s">
        <v>152</v>
      </c>
      <c r="Y226" s="14" t="s">
        <v>152</v>
      </c>
    </row>
    <row r="227" spans="1:25" x14ac:dyDescent="0.3">
      <c r="A227" s="55" t="str">
        <f t="shared" si="3"/>
        <v>BEmo_02.2</v>
      </c>
      <c r="C227" s="96" t="s">
        <v>8</v>
      </c>
      <c r="D227" s="97" t="s">
        <v>778</v>
      </c>
      <c r="E227" s="97" t="s">
        <v>875</v>
      </c>
      <c r="F227" s="97" t="s">
        <v>876</v>
      </c>
      <c r="G227" s="97" t="s">
        <v>351</v>
      </c>
      <c r="H227" s="97" t="s">
        <v>668</v>
      </c>
      <c r="I227" s="114" t="s">
        <v>51</v>
      </c>
      <c r="J227" s="37" t="s">
        <v>5035</v>
      </c>
      <c r="K227" s="37" t="s">
        <v>5036</v>
      </c>
      <c r="L227" s="13" t="s">
        <v>151</v>
      </c>
      <c r="M227" s="14" t="s">
        <v>151</v>
      </c>
      <c r="N227" s="93" t="s">
        <v>151</v>
      </c>
      <c r="O227" s="2" t="s">
        <v>152</v>
      </c>
      <c r="P227" s="2" t="s">
        <v>152</v>
      </c>
      <c r="Q227" s="2" t="s">
        <v>152</v>
      </c>
      <c r="R227" s="2" t="s">
        <v>152</v>
      </c>
      <c r="S227" s="14" t="s">
        <v>152</v>
      </c>
      <c r="T227" s="115"/>
      <c r="U227" s="13" t="s">
        <v>151</v>
      </c>
      <c r="V227" s="2" t="s">
        <v>152</v>
      </c>
      <c r="W227" s="2" t="s">
        <v>152</v>
      </c>
      <c r="X227" s="2" t="s">
        <v>152</v>
      </c>
      <c r="Y227" s="14" t="s">
        <v>152</v>
      </c>
    </row>
    <row r="228" spans="1:25" x14ac:dyDescent="0.3">
      <c r="A228" s="55" t="str">
        <f t="shared" si="3"/>
        <v>BEmo_02.2</v>
      </c>
      <c r="C228" s="96" t="s">
        <v>8</v>
      </c>
      <c r="D228" s="97" t="s">
        <v>778</v>
      </c>
      <c r="E228" s="97" t="s">
        <v>875</v>
      </c>
      <c r="F228" s="97" t="s">
        <v>876</v>
      </c>
      <c r="G228" s="97" t="s">
        <v>351</v>
      </c>
      <c r="H228" s="97" t="s">
        <v>668</v>
      </c>
      <c r="I228" s="114" t="s">
        <v>51</v>
      </c>
      <c r="J228" s="37" t="s">
        <v>5037</v>
      </c>
      <c r="K228" s="37" t="s">
        <v>5038</v>
      </c>
      <c r="L228" s="13" t="s">
        <v>152</v>
      </c>
      <c r="M228" s="14" t="s">
        <v>152</v>
      </c>
      <c r="N228" s="93" t="s">
        <v>151</v>
      </c>
      <c r="O228" s="2" t="s">
        <v>152</v>
      </c>
      <c r="P228" s="2" t="s">
        <v>152</v>
      </c>
      <c r="Q228" s="2" t="s">
        <v>151</v>
      </c>
      <c r="R228" s="2" t="s">
        <v>151</v>
      </c>
      <c r="S228" s="14" t="s">
        <v>152</v>
      </c>
      <c r="T228" s="115"/>
      <c r="U228" s="13" t="s">
        <v>151</v>
      </c>
      <c r="V228" s="2" t="s">
        <v>152</v>
      </c>
      <c r="W228" s="2" t="s">
        <v>152</v>
      </c>
      <c r="X228" s="2" t="s">
        <v>152</v>
      </c>
      <c r="Y228" s="14" t="s">
        <v>152</v>
      </c>
    </row>
    <row r="229" spans="1:25" x14ac:dyDescent="0.3">
      <c r="A229" s="55" t="str">
        <f t="shared" si="3"/>
        <v>BEmo_02.2</v>
      </c>
      <c r="C229" s="96" t="s">
        <v>8</v>
      </c>
      <c r="D229" s="97" t="s">
        <v>778</v>
      </c>
      <c r="E229" s="97" t="s">
        <v>875</v>
      </c>
      <c r="F229" s="97" t="s">
        <v>876</v>
      </c>
      <c r="G229" s="97" t="s">
        <v>351</v>
      </c>
      <c r="H229" s="97" t="s">
        <v>668</v>
      </c>
      <c r="I229" s="114" t="s">
        <v>51</v>
      </c>
      <c r="J229" s="37" t="s">
        <v>5039</v>
      </c>
      <c r="K229" s="37" t="s">
        <v>5040</v>
      </c>
      <c r="L229" s="13" t="s">
        <v>152</v>
      </c>
      <c r="M229" s="14" t="s">
        <v>152</v>
      </c>
      <c r="N229" s="93" t="s">
        <v>151</v>
      </c>
      <c r="O229" s="2" t="s">
        <v>152</v>
      </c>
      <c r="P229" s="2" t="s">
        <v>152</v>
      </c>
      <c r="Q229" s="2" t="s">
        <v>151</v>
      </c>
      <c r="R229" s="2" t="s">
        <v>151</v>
      </c>
      <c r="S229" s="14" t="s">
        <v>152</v>
      </c>
      <c r="T229" s="115"/>
      <c r="U229" s="13" t="s">
        <v>151</v>
      </c>
      <c r="V229" s="2" t="s">
        <v>152</v>
      </c>
      <c r="W229" s="2" t="s">
        <v>152</v>
      </c>
      <c r="X229" s="2" t="s">
        <v>152</v>
      </c>
      <c r="Y229" s="14" t="s">
        <v>152</v>
      </c>
    </row>
    <row r="230" spans="1:25" x14ac:dyDescent="0.3">
      <c r="A230" s="55" t="str">
        <f t="shared" si="3"/>
        <v>BEmo_02.2</v>
      </c>
      <c r="C230" s="96" t="s">
        <v>8</v>
      </c>
      <c r="D230" s="97" t="s">
        <v>778</v>
      </c>
      <c r="E230" s="97" t="s">
        <v>875</v>
      </c>
      <c r="F230" s="97" t="s">
        <v>876</v>
      </c>
      <c r="G230" s="97" t="s">
        <v>351</v>
      </c>
      <c r="H230" s="97" t="s">
        <v>668</v>
      </c>
      <c r="I230" s="114" t="s">
        <v>51</v>
      </c>
      <c r="J230" s="37" t="s">
        <v>5041</v>
      </c>
      <c r="K230" s="37" t="s">
        <v>5042</v>
      </c>
      <c r="L230" s="13" t="s">
        <v>152</v>
      </c>
      <c r="M230" s="14" t="s">
        <v>152</v>
      </c>
      <c r="N230" s="93" t="s">
        <v>151</v>
      </c>
      <c r="O230" s="2" t="s">
        <v>152</v>
      </c>
      <c r="P230" s="2" t="s">
        <v>152</v>
      </c>
      <c r="Q230" s="2" t="s">
        <v>151</v>
      </c>
      <c r="R230" s="2" t="s">
        <v>151</v>
      </c>
      <c r="S230" s="14" t="s">
        <v>152</v>
      </c>
      <c r="T230" s="115"/>
      <c r="U230" s="13" t="s">
        <v>151</v>
      </c>
      <c r="V230" s="2" t="s">
        <v>152</v>
      </c>
      <c r="W230" s="2" t="s">
        <v>152</v>
      </c>
      <c r="X230" s="2" t="s">
        <v>152</v>
      </c>
      <c r="Y230" s="14" t="s">
        <v>152</v>
      </c>
    </row>
    <row r="231" spans="1:25" x14ac:dyDescent="0.3">
      <c r="A231" s="55" t="str">
        <f t="shared" si="3"/>
        <v>BEtr_01.1</v>
      </c>
      <c r="C231" s="96" t="s">
        <v>8</v>
      </c>
      <c r="D231" s="97" t="s">
        <v>779</v>
      </c>
      <c r="E231" s="97" t="s">
        <v>877</v>
      </c>
      <c r="F231" s="97" t="s">
        <v>878</v>
      </c>
      <c r="G231" s="97" t="s">
        <v>351</v>
      </c>
      <c r="H231" s="97" t="s">
        <v>668</v>
      </c>
      <c r="I231" s="114" t="s">
        <v>454</v>
      </c>
      <c r="J231" s="37" t="s">
        <v>1257</v>
      </c>
      <c r="K231" s="37" t="s">
        <v>1258</v>
      </c>
      <c r="L231" s="13" t="s">
        <v>151</v>
      </c>
      <c r="M231" s="14" t="s">
        <v>152</v>
      </c>
      <c r="N231" s="93" t="s">
        <v>151</v>
      </c>
      <c r="O231" s="2" t="s">
        <v>152</v>
      </c>
      <c r="P231" s="2" t="s">
        <v>152</v>
      </c>
      <c r="Q231" s="2" t="s">
        <v>152</v>
      </c>
      <c r="R231" s="2" t="s">
        <v>152</v>
      </c>
      <c r="S231" s="14" t="s">
        <v>152</v>
      </c>
      <c r="T231" s="115"/>
      <c r="U231" s="13" t="s">
        <v>151</v>
      </c>
      <c r="V231" s="2" t="s">
        <v>152</v>
      </c>
      <c r="W231" s="2" t="s">
        <v>152</v>
      </c>
      <c r="X231" s="2" t="s">
        <v>152</v>
      </c>
      <c r="Y231" s="14" t="s">
        <v>152</v>
      </c>
    </row>
    <row r="232" spans="1:25" x14ac:dyDescent="0.3">
      <c r="A232" s="55" t="str">
        <f t="shared" si="3"/>
        <v>BEtr_01.1</v>
      </c>
      <c r="C232" s="96" t="s">
        <v>8</v>
      </c>
      <c r="D232" s="97" t="s">
        <v>779</v>
      </c>
      <c r="E232" s="97" t="s">
        <v>877</v>
      </c>
      <c r="F232" s="97" t="s">
        <v>878</v>
      </c>
      <c r="G232" s="97" t="s">
        <v>351</v>
      </c>
      <c r="H232" s="91" t="s">
        <v>668</v>
      </c>
      <c r="I232" s="116" t="s">
        <v>454</v>
      </c>
      <c r="J232" s="37" t="s">
        <v>156</v>
      </c>
      <c r="K232" s="37" t="s">
        <v>1259</v>
      </c>
      <c r="L232" s="13" t="s">
        <v>151</v>
      </c>
      <c r="M232" s="14" t="s">
        <v>152</v>
      </c>
      <c r="N232" s="93" t="s">
        <v>152</v>
      </c>
      <c r="O232" s="2" t="s">
        <v>152</v>
      </c>
      <c r="P232" s="2" t="s">
        <v>152</v>
      </c>
      <c r="Q232" s="2" t="s">
        <v>152</v>
      </c>
      <c r="R232" s="2" t="s">
        <v>152</v>
      </c>
      <c r="S232" s="14" t="s">
        <v>152</v>
      </c>
      <c r="T232" s="115" t="s">
        <v>5043</v>
      </c>
      <c r="U232" s="13" t="s">
        <v>152</v>
      </c>
      <c r="V232" s="2" t="s">
        <v>152</v>
      </c>
      <c r="W232" s="2" t="s">
        <v>152</v>
      </c>
      <c r="X232" s="2" t="s">
        <v>152</v>
      </c>
      <c r="Y232" s="14" t="s">
        <v>152</v>
      </c>
    </row>
    <row r="233" spans="1:25" x14ac:dyDescent="0.3">
      <c r="A233" s="55" t="str">
        <f t="shared" si="3"/>
        <v>BEtr_02.3</v>
      </c>
      <c r="C233" s="96" t="s">
        <v>8</v>
      </c>
      <c r="D233" s="97" t="s">
        <v>779</v>
      </c>
      <c r="E233" s="97" t="s">
        <v>885</v>
      </c>
      <c r="F233" s="97" t="s">
        <v>886</v>
      </c>
      <c r="G233" s="97" t="s">
        <v>351</v>
      </c>
      <c r="H233" s="97" t="s">
        <v>668</v>
      </c>
      <c r="I233" s="114" t="s">
        <v>51</v>
      </c>
      <c r="J233" s="37" t="s">
        <v>1281</v>
      </c>
      <c r="K233" s="37" t="s">
        <v>1282</v>
      </c>
      <c r="L233" s="13" t="s">
        <v>151</v>
      </c>
      <c r="M233" s="14" t="s">
        <v>151</v>
      </c>
      <c r="N233" s="93" t="s">
        <v>152</v>
      </c>
      <c r="O233" s="2" t="s">
        <v>151</v>
      </c>
      <c r="P233" s="2" t="s">
        <v>152</v>
      </c>
      <c r="Q233" s="2" t="s">
        <v>152</v>
      </c>
      <c r="R233" s="2" t="s">
        <v>152</v>
      </c>
      <c r="S233" s="14" t="s">
        <v>152</v>
      </c>
      <c r="T233" s="115"/>
      <c r="U233" s="13" t="s">
        <v>152</v>
      </c>
      <c r="V233" s="2" t="s">
        <v>152</v>
      </c>
      <c r="W233" s="2" t="s">
        <v>151</v>
      </c>
      <c r="X233" s="2" t="s">
        <v>152</v>
      </c>
      <c r="Y233" s="14" t="s">
        <v>152</v>
      </c>
    </row>
    <row r="234" spans="1:25" x14ac:dyDescent="0.3">
      <c r="A234" s="55" t="str">
        <f t="shared" si="3"/>
        <v>BEtr_02.3</v>
      </c>
      <c r="C234" s="96" t="s">
        <v>8</v>
      </c>
      <c r="D234" s="97" t="s">
        <v>779</v>
      </c>
      <c r="E234" s="97" t="s">
        <v>885</v>
      </c>
      <c r="F234" s="97" t="s">
        <v>886</v>
      </c>
      <c r="G234" s="97" t="s">
        <v>351</v>
      </c>
      <c r="H234" s="97" t="s">
        <v>668</v>
      </c>
      <c r="I234" s="114" t="s">
        <v>51</v>
      </c>
      <c r="J234" s="37" t="s">
        <v>1212</v>
      </c>
      <c r="K234" s="37" t="s">
        <v>1283</v>
      </c>
      <c r="L234" s="13" t="s">
        <v>151</v>
      </c>
      <c r="M234" s="14" t="s">
        <v>151</v>
      </c>
      <c r="N234" s="93" t="s">
        <v>152</v>
      </c>
      <c r="O234" s="2" t="s">
        <v>152</v>
      </c>
      <c r="P234" s="2" t="s">
        <v>152</v>
      </c>
      <c r="Q234" s="2" t="s">
        <v>152</v>
      </c>
      <c r="R234" s="2" t="s">
        <v>152</v>
      </c>
      <c r="S234" s="14" t="s">
        <v>152</v>
      </c>
      <c r="T234" s="115" t="s">
        <v>5044</v>
      </c>
      <c r="U234" s="13" t="s">
        <v>152</v>
      </c>
      <c r="V234" s="2" t="s">
        <v>152</v>
      </c>
      <c r="W234" s="2" t="s">
        <v>151</v>
      </c>
      <c r="X234" s="2" t="s">
        <v>151</v>
      </c>
      <c r="Y234" s="14" t="s">
        <v>151</v>
      </c>
    </row>
    <row r="235" spans="1:25" x14ac:dyDescent="0.3">
      <c r="A235" s="55" t="str">
        <f t="shared" si="3"/>
        <v>BEtr_02.3</v>
      </c>
      <c r="C235" s="96" t="s">
        <v>8</v>
      </c>
      <c r="D235" s="97" t="s">
        <v>779</v>
      </c>
      <c r="E235" s="97" t="s">
        <v>885</v>
      </c>
      <c r="F235" s="97" t="s">
        <v>886</v>
      </c>
      <c r="G235" s="97" t="s">
        <v>351</v>
      </c>
      <c r="H235" s="97" t="s">
        <v>668</v>
      </c>
      <c r="I235" s="114" t="s">
        <v>51</v>
      </c>
      <c r="J235" s="37" t="s">
        <v>157</v>
      </c>
      <c r="K235" s="37" t="s">
        <v>1284</v>
      </c>
      <c r="L235" s="13" t="s">
        <v>151</v>
      </c>
      <c r="M235" s="14" t="s">
        <v>151</v>
      </c>
      <c r="N235" s="93" t="s">
        <v>152</v>
      </c>
      <c r="O235" s="2" t="s">
        <v>152</v>
      </c>
      <c r="P235" s="2" t="s">
        <v>152</v>
      </c>
      <c r="Q235" s="2" t="s">
        <v>152</v>
      </c>
      <c r="R235" s="2" t="s">
        <v>152</v>
      </c>
      <c r="S235" s="14" t="s">
        <v>152</v>
      </c>
      <c r="T235" s="115"/>
      <c r="U235" s="13" t="s">
        <v>152</v>
      </c>
      <c r="V235" s="2" t="s">
        <v>152</v>
      </c>
      <c r="W235" s="2" t="s">
        <v>152</v>
      </c>
      <c r="X235" s="2" t="s">
        <v>152</v>
      </c>
      <c r="Y235" s="14" t="s">
        <v>152</v>
      </c>
    </row>
    <row r="236" spans="1:25" x14ac:dyDescent="0.3">
      <c r="A236" s="55" t="str">
        <f t="shared" si="3"/>
        <v>BEtr_02.4</v>
      </c>
      <c r="C236" s="96" t="s">
        <v>8</v>
      </c>
      <c r="D236" s="97" t="s">
        <v>779</v>
      </c>
      <c r="E236" s="97" t="s">
        <v>887</v>
      </c>
      <c r="F236" s="97" t="s">
        <v>888</v>
      </c>
      <c r="G236" s="97" t="s">
        <v>351</v>
      </c>
      <c r="H236" s="97" t="s">
        <v>668</v>
      </c>
      <c r="I236" s="114"/>
      <c r="J236" s="37" t="s">
        <v>113</v>
      </c>
      <c r="K236" s="37" t="s">
        <v>113</v>
      </c>
      <c r="L236" s="13"/>
      <c r="M236" s="14"/>
      <c r="N236" s="93"/>
      <c r="O236" s="2"/>
      <c r="P236" s="2"/>
      <c r="Q236" s="2"/>
      <c r="R236" s="2"/>
      <c r="S236" s="14"/>
      <c r="T236" s="115"/>
      <c r="U236" s="13"/>
      <c r="V236" s="2"/>
      <c r="W236" s="2"/>
      <c r="X236" s="2"/>
      <c r="Y236" s="14"/>
    </row>
    <row r="237" spans="1:25" x14ac:dyDescent="0.3">
      <c r="A237" s="55" t="str">
        <f t="shared" si="3"/>
        <v>BEtr_03.1</v>
      </c>
      <c r="C237" s="96" t="s">
        <v>8</v>
      </c>
      <c r="D237" s="97" t="s">
        <v>779</v>
      </c>
      <c r="E237" s="97" t="s">
        <v>889</v>
      </c>
      <c r="F237" s="97" t="s">
        <v>890</v>
      </c>
      <c r="G237" s="97" t="s">
        <v>344</v>
      </c>
      <c r="H237" s="97" t="s">
        <v>668</v>
      </c>
      <c r="I237" s="114" t="s">
        <v>52</v>
      </c>
      <c r="J237" s="37" t="s">
        <v>1285</v>
      </c>
      <c r="K237" s="37" t="s">
        <v>1286</v>
      </c>
      <c r="L237" s="13" t="s">
        <v>151</v>
      </c>
      <c r="M237" s="14" t="s">
        <v>151</v>
      </c>
      <c r="N237" s="93" t="s">
        <v>152</v>
      </c>
      <c r="O237" s="2" t="s">
        <v>152</v>
      </c>
      <c r="P237" s="2" t="s">
        <v>152</v>
      </c>
      <c r="Q237" s="2" t="s">
        <v>152</v>
      </c>
      <c r="R237" s="2" t="s">
        <v>152</v>
      </c>
      <c r="S237" s="14" t="s">
        <v>152</v>
      </c>
      <c r="T237" s="115"/>
      <c r="U237" s="13"/>
      <c r="V237" s="2"/>
      <c r="W237" s="2"/>
      <c r="X237" s="2"/>
      <c r="Y237" s="14"/>
    </row>
    <row r="238" spans="1:25" x14ac:dyDescent="0.3">
      <c r="A238" s="55" t="str">
        <f t="shared" si="3"/>
        <v>BEtr_03.1</v>
      </c>
      <c r="C238" s="96" t="s">
        <v>8</v>
      </c>
      <c r="D238" s="97" t="s">
        <v>779</v>
      </c>
      <c r="E238" s="97" t="s">
        <v>889</v>
      </c>
      <c r="F238" s="97" t="s">
        <v>890</v>
      </c>
      <c r="G238" s="97" t="s">
        <v>344</v>
      </c>
      <c r="H238" s="97" t="s">
        <v>668</v>
      </c>
      <c r="I238" s="114" t="s">
        <v>52</v>
      </c>
      <c r="J238" s="37" t="s">
        <v>1287</v>
      </c>
      <c r="K238" s="37" t="s">
        <v>1288</v>
      </c>
      <c r="L238" s="13" t="s">
        <v>151</v>
      </c>
      <c r="M238" s="14" t="s">
        <v>151</v>
      </c>
      <c r="N238" s="93" t="s">
        <v>152</v>
      </c>
      <c r="O238" s="2" t="s">
        <v>152</v>
      </c>
      <c r="P238" s="2" t="s">
        <v>152</v>
      </c>
      <c r="Q238" s="2" t="s">
        <v>152</v>
      </c>
      <c r="R238" s="2" t="s">
        <v>152</v>
      </c>
      <c r="S238" s="14" t="s">
        <v>152</v>
      </c>
      <c r="T238" s="115"/>
      <c r="U238" s="13"/>
      <c r="V238" s="2"/>
      <c r="W238" s="2"/>
      <c r="X238" s="2"/>
      <c r="Y238" s="14"/>
    </row>
    <row r="239" spans="1:25" x14ac:dyDescent="0.3">
      <c r="A239" s="55" t="str">
        <f t="shared" si="3"/>
        <v>BEtr_03.1</v>
      </c>
      <c r="C239" s="96" t="s">
        <v>8</v>
      </c>
      <c r="D239" s="97" t="s">
        <v>779</v>
      </c>
      <c r="E239" s="97" t="s">
        <v>889</v>
      </c>
      <c r="F239" s="97" t="s">
        <v>890</v>
      </c>
      <c r="G239" s="97" t="s">
        <v>344</v>
      </c>
      <c r="H239" s="97" t="s">
        <v>668</v>
      </c>
      <c r="I239" s="114" t="s">
        <v>52</v>
      </c>
      <c r="J239" s="37" t="s">
        <v>1289</v>
      </c>
      <c r="K239" s="37" t="s">
        <v>1290</v>
      </c>
      <c r="L239" s="13" t="s">
        <v>151</v>
      </c>
      <c r="M239" s="14" t="s">
        <v>151</v>
      </c>
      <c r="N239" s="93" t="s">
        <v>152</v>
      </c>
      <c r="O239" s="2" t="s">
        <v>152</v>
      </c>
      <c r="P239" s="2" t="s">
        <v>152</v>
      </c>
      <c r="Q239" s="2" t="s">
        <v>152</v>
      </c>
      <c r="R239" s="2" t="s">
        <v>152</v>
      </c>
      <c r="S239" s="14" t="s">
        <v>152</v>
      </c>
      <c r="T239" s="115"/>
      <c r="U239" s="13"/>
      <c r="V239" s="2"/>
      <c r="W239" s="2"/>
      <c r="X239" s="2"/>
      <c r="Y239" s="14"/>
    </row>
    <row r="240" spans="1:25" x14ac:dyDescent="0.3">
      <c r="A240" s="55" t="str">
        <f t="shared" si="3"/>
        <v>BEtr_03.2</v>
      </c>
      <c r="C240" s="96" t="s">
        <v>8</v>
      </c>
      <c r="D240" s="97" t="s">
        <v>779</v>
      </c>
      <c r="E240" s="97" t="s">
        <v>891</v>
      </c>
      <c r="F240" s="97" t="s">
        <v>892</v>
      </c>
      <c r="G240" s="97" t="s">
        <v>351</v>
      </c>
      <c r="H240" s="91" t="s">
        <v>668</v>
      </c>
      <c r="I240" s="116" t="s">
        <v>52</v>
      </c>
      <c r="J240" s="37" t="s">
        <v>1285</v>
      </c>
      <c r="K240" s="37" t="s">
        <v>1286</v>
      </c>
      <c r="L240" s="13" t="s">
        <v>151</v>
      </c>
      <c r="M240" s="14" t="s">
        <v>151</v>
      </c>
      <c r="N240" s="93" t="s">
        <v>152</v>
      </c>
      <c r="O240" s="2" t="s">
        <v>152</v>
      </c>
      <c r="P240" s="2" t="s">
        <v>152</v>
      </c>
      <c r="Q240" s="2" t="s">
        <v>152</v>
      </c>
      <c r="R240" s="2" t="s">
        <v>152</v>
      </c>
      <c r="S240" s="14" t="s">
        <v>152</v>
      </c>
      <c r="T240" s="115"/>
      <c r="U240" s="13" t="s">
        <v>152</v>
      </c>
      <c r="V240" s="2" t="s">
        <v>152</v>
      </c>
      <c r="W240" s="2" t="s">
        <v>152</v>
      </c>
      <c r="X240" s="2" t="s">
        <v>152</v>
      </c>
      <c r="Y240" s="14" t="s">
        <v>152</v>
      </c>
    </row>
    <row r="241" spans="1:25" x14ac:dyDescent="0.3">
      <c r="A241" s="55" t="str">
        <f t="shared" si="3"/>
        <v>BEtr_03.2</v>
      </c>
      <c r="C241" s="96" t="s">
        <v>8</v>
      </c>
      <c r="D241" s="97" t="s">
        <v>779</v>
      </c>
      <c r="E241" s="97" t="s">
        <v>891</v>
      </c>
      <c r="F241" s="97" t="s">
        <v>892</v>
      </c>
      <c r="G241" s="97" t="s">
        <v>351</v>
      </c>
      <c r="H241" s="97" t="s">
        <v>668</v>
      </c>
      <c r="I241" s="114" t="s">
        <v>52</v>
      </c>
      <c r="J241" s="37" t="s">
        <v>1287</v>
      </c>
      <c r="K241" s="37" t="s">
        <v>1288</v>
      </c>
      <c r="L241" s="13" t="s">
        <v>151</v>
      </c>
      <c r="M241" s="14" t="s">
        <v>151</v>
      </c>
      <c r="N241" s="93" t="s">
        <v>152</v>
      </c>
      <c r="O241" s="2" t="s">
        <v>152</v>
      </c>
      <c r="P241" s="2" t="s">
        <v>152</v>
      </c>
      <c r="Q241" s="2" t="s">
        <v>152</v>
      </c>
      <c r="R241" s="2" t="s">
        <v>152</v>
      </c>
      <c r="S241" s="14" t="s">
        <v>152</v>
      </c>
      <c r="T241" s="115"/>
      <c r="U241" s="13" t="s">
        <v>152</v>
      </c>
      <c r="V241" s="2" t="s">
        <v>152</v>
      </c>
      <c r="W241" s="2" t="s">
        <v>152</v>
      </c>
      <c r="X241" s="2" t="s">
        <v>152</v>
      </c>
      <c r="Y241" s="14" t="s">
        <v>152</v>
      </c>
    </row>
    <row r="242" spans="1:25" x14ac:dyDescent="0.3">
      <c r="A242" s="55" t="str">
        <f t="shared" si="3"/>
        <v>BEtr_03.2</v>
      </c>
      <c r="C242" s="96" t="s">
        <v>8</v>
      </c>
      <c r="D242" s="97" t="s">
        <v>779</v>
      </c>
      <c r="E242" s="97" t="s">
        <v>891</v>
      </c>
      <c r="F242" s="97" t="s">
        <v>892</v>
      </c>
      <c r="G242" s="97" t="s">
        <v>351</v>
      </c>
      <c r="H242" s="97" t="s">
        <v>668</v>
      </c>
      <c r="I242" s="114" t="s">
        <v>52</v>
      </c>
      <c r="J242" s="37" t="s">
        <v>1289</v>
      </c>
      <c r="K242" s="37" t="s">
        <v>1290</v>
      </c>
      <c r="L242" s="13" t="s">
        <v>151</v>
      </c>
      <c r="M242" s="14" t="s">
        <v>151</v>
      </c>
      <c r="N242" s="93" t="s">
        <v>152</v>
      </c>
      <c r="O242" s="2" t="s">
        <v>152</v>
      </c>
      <c r="P242" s="2" t="s">
        <v>152</v>
      </c>
      <c r="Q242" s="2" t="s">
        <v>152</v>
      </c>
      <c r="R242" s="2" t="s">
        <v>152</v>
      </c>
      <c r="S242" s="14" t="s">
        <v>152</v>
      </c>
      <c r="T242" s="115"/>
      <c r="U242" s="13" t="s">
        <v>32</v>
      </c>
      <c r="V242" s="2" t="s">
        <v>152</v>
      </c>
      <c r="W242" s="2" t="s">
        <v>152</v>
      </c>
      <c r="X242" s="2" t="s">
        <v>152</v>
      </c>
      <c r="Y242" s="14" t="s">
        <v>152</v>
      </c>
    </row>
    <row r="243" spans="1:25" x14ac:dyDescent="0.3">
      <c r="A243" s="55" t="str">
        <f t="shared" si="3"/>
        <v>BEtr_03.3</v>
      </c>
      <c r="C243" s="96" t="s">
        <v>8</v>
      </c>
      <c r="D243" s="97" t="s">
        <v>779</v>
      </c>
      <c r="E243" s="97" t="s">
        <v>893</v>
      </c>
      <c r="F243" s="97" t="s">
        <v>894</v>
      </c>
      <c r="G243" s="97" t="s">
        <v>351</v>
      </c>
      <c r="H243" s="97" t="s">
        <v>668</v>
      </c>
      <c r="I243" s="114" t="s">
        <v>454</v>
      </c>
      <c r="J243" s="37" t="s">
        <v>1285</v>
      </c>
      <c r="K243" s="37" t="s">
        <v>1291</v>
      </c>
      <c r="L243" s="13" t="s">
        <v>151</v>
      </c>
      <c r="M243" s="14" t="s">
        <v>151</v>
      </c>
      <c r="N243" s="93" t="s">
        <v>152</v>
      </c>
      <c r="O243" s="2" t="s">
        <v>152</v>
      </c>
      <c r="P243" s="2" t="s">
        <v>152</v>
      </c>
      <c r="Q243" s="2" t="s">
        <v>152</v>
      </c>
      <c r="R243" s="2" t="s">
        <v>152</v>
      </c>
      <c r="S243" s="14" t="s">
        <v>152</v>
      </c>
      <c r="T243" s="115"/>
      <c r="U243" s="13" t="s">
        <v>152</v>
      </c>
      <c r="V243" s="2" t="s">
        <v>152</v>
      </c>
      <c r="W243" s="2" t="s">
        <v>152</v>
      </c>
      <c r="X243" s="2" t="s">
        <v>152</v>
      </c>
      <c r="Y243" s="14" t="s">
        <v>152</v>
      </c>
    </row>
    <row r="244" spans="1:25" x14ac:dyDescent="0.3">
      <c r="A244" s="55" t="str">
        <f t="shared" si="3"/>
        <v>BGec_01.1</v>
      </c>
      <c r="C244" s="96" t="s">
        <v>9</v>
      </c>
      <c r="D244" s="97" t="s">
        <v>776</v>
      </c>
      <c r="E244" s="97" t="s">
        <v>815</v>
      </c>
      <c r="F244" s="97" t="s">
        <v>816</v>
      </c>
      <c r="G244" s="97" t="s">
        <v>351</v>
      </c>
      <c r="H244" s="97" t="s">
        <v>668</v>
      </c>
      <c r="I244" s="114" t="s">
        <v>454</v>
      </c>
      <c r="J244" s="37" t="s">
        <v>178</v>
      </c>
      <c r="K244" s="37" t="s">
        <v>53</v>
      </c>
      <c r="L244" s="13" t="s">
        <v>152</v>
      </c>
      <c r="M244" s="14" t="s">
        <v>152</v>
      </c>
      <c r="N244" s="93" t="s">
        <v>152</v>
      </c>
      <c r="O244" s="2" t="s">
        <v>152</v>
      </c>
      <c r="P244" s="2" t="s">
        <v>151</v>
      </c>
      <c r="Q244" s="2" t="s">
        <v>151</v>
      </c>
      <c r="R244" s="2" t="s">
        <v>152</v>
      </c>
      <c r="S244" s="14" t="s">
        <v>152</v>
      </c>
      <c r="T244" s="115"/>
      <c r="U244" s="13" t="s">
        <v>152</v>
      </c>
      <c r="V244" s="2" t="s">
        <v>152</v>
      </c>
      <c r="W244" s="2" t="s">
        <v>152</v>
      </c>
      <c r="X244" s="2" t="s">
        <v>152</v>
      </c>
      <c r="Y244" s="14" t="s">
        <v>152</v>
      </c>
    </row>
    <row r="245" spans="1:25" x14ac:dyDescent="0.3">
      <c r="A245" s="55" t="str">
        <f t="shared" si="3"/>
        <v>BGec_01.2</v>
      </c>
      <c r="C245" s="96" t="s">
        <v>9</v>
      </c>
      <c r="D245" s="97" t="s">
        <v>776</v>
      </c>
      <c r="E245" s="97" t="s">
        <v>817</v>
      </c>
      <c r="F245" s="97" t="s">
        <v>818</v>
      </c>
      <c r="G245" s="97" t="s">
        <v>351</v>
      </c>
      <c r="H245" s="97" t="s">
        <v>668</v>
      </c>
      <c r="I245" s="114" t="s">
        <v>454</v>
      </c>
      <c r="J245" s="37" t="s">
        <v>178</v>
      </c>
      <c r="K245" s="37" t="s">
        <v>53</v>
      </c>
      <c r="L245" s="13" t="s">
        <v>152</v>
      </c>
      <c r="M245" s="14" t="s">
        <v>152</v>
      </c>
      <c r="N245" s="93" t="s">
        <v>152</v>
      </c>
      <c r="O245" s="2" t="s">
        <v>152</v>
      </c>
      <c r="P245" s="2" t="s">
        <v>151</v>
      </c>
      <c r="Q245" s="2" t="s">
        <v>151</v>
      </c>
      <c r="R245" s="2" t="s">
        <v>152</v>
      </c>
      <c r="S245" s="14" t="s">
        <v>152</v>
      </c>
      <c r="T245" s="115"/>
      <c r="U245" s="13" t="s">
        <v>152</v>
      </c>
      <c r="V245" s="2" t="s">
        <v>152</v>
      </c>
      <c r="W245" s="2" t="s">
        <v>152</v>
      </c>
      <c r="X245" s="2" t="s">
        <v>152</v>
      </c>
      <c r="Y245" s="14" t="s">
        <v>152</v>
      </c>
    </row>
    <row r="246" spans="1:25" x14ac:dyDescent="0.3">
      <c r="A246" s="55" t="str">
        <f t="shared" si="3"/>
        <v>BGec_01.3</v>
      </c>
      <c r="C246" s="96" t="s">
        <v>9</v>
      </c>
      <c r="D246" s="97" t="s">
        <v>776</v>
      </c>
      <c r="E246" s="97" t="s">
        <v>819</v>
      </c>
      <c r="F246" s="97" t="s">
        <v>820</v>
      </c>
      <c r="G246" s="97" t="s">
        <v>351</v>
      </c>
      <c r="H246" s="97" t="s">
        <v>668</v>
      </c>
      <c r="I246" s="114" t="s">
        <v>454</v>
      </c>
      <c r="J246" s="37" t="s">
        <v>179</v>
      </c>
      <c r="K246" s="37" t="s">
        <v>5045</v>
      </c>
      <c r="L246" s="13" t="s">
        <v>151</v>
      </c>
      <c r="M246" s="14" t="s">
        <v>151</v>
      </c>
      <c r="N246" s="93" t="s">
        <v>151</v>
      </c>
      <c r="O246" s="2" t="s">
        <v>152</v>
      </c>
      <c r="P246" s="2" t="s">
        <v>152</v>
      </c>
      <c r="Q246" s="2" t="s">
        <v>152</v>
      </c>
      <c r="R246" s="2" t="s">
        <v>152</v>
      </c>
      <c r="S246" s="14" t="s">
        <v>152</v>
      </c>
      <c r="T246" s="115"/>
      <c r="U246" s="13" t="s">
        <v>151</v>
      </c>
      <c r="V246" s="2" t="s">
        <v>151</v>
      </c>
      <c r="W246" s="2" t="s">
        <v>152</v>
      </c>
      <c r="X246" s="2" t="s">
        <v>152</v>
      </c>
      <c r="Y246" s="14" t="s">
        <v>152</v>
      </c>
    </row>
    <row r="247" spans="1:25" x14ac:dyDescent="0.3">
      <c r="A247" s="55" t="str">
        <f t="shared" si="3"/>
        <v>BGec_02.1</v>
      </c>
      <c r="C247" s="96" t="s">
        <v>9</v>
      </c>
      <c r="D247" s="97" t="s">
        <v>776</v>
      </c>
      <c r="E247" s="97" t="s">
        <v>823</v>
      </c>
      <c r="F247" s="97" t="s">
        <v>824</v>
      </c>
      <c r="G247" s="97" t="s">
        <v>351</v>
      </c>
      <c r="H247" s="97" t="s">
        <v>668</v>
      </c>
      <c r="I247" s="114" t="s">
        <v>454</v>
      </c>
      <c r="J247" s="37" t="s">
        <v>178</v>
      </c>
      <c r="K247" s="37" t="s">
        <v>53</v>
      </c>
      <c r="L247" s="13" t="s">
        <v>152</v>
      </c>
      <c r="M247" s="14" t="s">
        <v>152</v>
      </c>
      <c r="N247" s="93" t="s">
        <v>152</v>
      </c>
      <c r="O247" s="2" t="s">
        <v>152</v>
      </c>
      <c r="P247" s="2" t="s">
        <v>151</v>
      </c>
      <c r="Q247" s="2" t="s">
        <v>151</v>
      </c>
      <c r="R247" s="2" t="s">
        <v>152</v>
      </c>
      <c r="S247" s="14" t="s">
        <v>152</v>
      </c>
      <c r="T247" s="115"/>
      <c r="U247" s="13" t="s">
        <v>152</v>
      </c>
      <c r="V247" s="2" t="s">
        <v>152</v>
      </c>
      <c r="W247" s="2" t="s">
        <v>152</v>
      </c>
      <c r="X247" s="2" t="s">
        <v>152</v>
      </c>
      <c r="Y247" s="14" t="s">
        <v>152</v>
      </c>
    </row>
    <row r="248" spans="1:25" x14ac:dyDescent="0.3">
      <c r="A248" s="55" t="str">
        <f t="shared" si="3"/>
        <v>BGec_02.2</v>
      </c>
      <c r="C248" s="96" t="s">
        <v>9</v>
      </c>
      <c r="D248" s="97" t="s">
        <v>776</v>
      </c>
      <c r="E248" s="97" t="s">
        <v>825</v>
      </c>
      <c r="F248" s="97" t="s">
        <v>826</v>
      </c>
      <c r="G248" s="97" t="s">
        <v>351</v>
      </c>
      <c r="H248" s="91" t="s">
        <v>668</v>
      </c>
      <c r="I248" s="116" t="s">
        <v>454</v>
      </c>
      <c r="J248" s="37" t="s">
        <v>178</v>
      </c>
      <c r="K248" s="37" t="s">
        <v>53</v>
      </c>
      <c r="L248" s="13" t="s">
        <v>151</v>
      </c>
      <c r="M248" s="14" t="s">
        <v>151</v>
      </c>
      <c r="N248" s="93" t="s">
        <v>151</v>
      </c>
      <c r="O248" s="2" t="s">
        <v>152</v>
      </c>
      <c r="P248" s="2" t="s">
        <v>151</v>
      </c>
      <c r="Q248" s="2" t="s">
        <v>151</v>
      </c>
      <c r="R248" s="2" t="s">
        <v>152</v>
      </c>
      <c r="S248" s="14" t="s">
        <v>152</v>
      </c>
      <c r="T248" s="115"/>
      <c r="U248" s="13" t="s">
        <v>151</v>
      </c>
      <c r="V248" s="2" t="s">
        <v>152</v>
      </c>
      <c r="W248" s="2" t="s">
        <v>152</v>
      </c>
      <c r="X248" s="2" t="s">
        <v>152</v>
      </c>
      <c r="Y248" s="14" t="s">
        <v>152</v>
      </c>
    </row>
    <row r="249" spans="1:25" x14ac:dyDescent="0.3">
      <c r="A249" s="55" t="str">
        <f t="shared" si="3"/>
        <v>BGec_02.3</v>
      </c>
      <c r="C249" s="96" t="s">
        <v>9</v>
      </c>
      <c r="D249" s="97" t="s">
        <v>776</v>
      </c>
      <c r="E249" s="97" t="s">
        <v>827</v>
      </c>
      <c r="F249" s="97" t="s">
        <v>828</v>
      </c>
      <c r="G249" s="97" t="s">
        <v>351</v>
      </c>
      <c r="H249" s="97" t="s">
        <v>668</v>
      </c>
      <c r="I249" s="114" t="s">
        <v>454</v>
      </c>
      <c r="J249" s="37" t="s">
        <v>178</v>
      </c>
      <c r="K249" s="37" t="s">
        <v>53</v>
      </c>
      <c r="L249" s="13" t="s">
        <v>151</v>
      </c>
      <c r="M249" s="14" t="s">
        <v>151</v>
      </c>
      <c r="N249" s="93" t="s">
        <v>151</v>
      </c>
      <c r="O249" s="2" t="s">
        <v>152</v>
      </c>
      <c r="P249" s="2" t="s">
        <v>151</v>
      </c>
      <c r="Q249" s="2" t="s">
        <v>151</v>
      </c>
      <c r="R249" s="2" t="s">
        <v>152</v>
      </c>
      <c r="S249" s="14" t="s">
        <v>152</v>
      </c>
      <c r="T249" s="115"/>
      <c r="U249" s="13" t="s">
        <v>151</v>
      </c>
      <c r="V249" s="2" t="s">
        <v>152</v>
      </c>
      <c r="W249" s="2" t="s">
        <v>152</v>
      </c>
      <c r="X249" s="2" t="s">
        <v>152</v>
      </c>
      <c r="Y249" s="14" t="s">
        <v>152</v>
      </c>
    </row>
    <row r="250" spans="1:25" x14ac:dyDescent="0.3">
      <c r="A250" s="55" t="str">
        <f t="shared" si="3"/>
        <v>BGec_03.1</v>
      </c>
      <c r="C250" s="96" t="s">
        <v>9</v>
      </c>
      <c r="D250" s="97" t="s">
        <v>776</v>
      </c>
      <c r="E250" s="97" t="s">
        <v>829</v>
      </c>
      <c r="F250" s="97" t="s">
        <v>830</v>
      </c>
      <c r="G250" s="97" t="s">
        <v>351</v>
      </c>
      <c r="H250" s="97" t="s">
        <v>668</v>
      </c>
      <c r="I250" s="114" t="s">
        <v>454</v>
      </c>
      <c r="J250" s="37" t="s">
        <v>976</v>
      </c>
      <c r="K250" s="37" t="s">
        <v>976</v>
      </c>
      <c r="L250" s="13" t="s">
        <v>151</v>
      </c>
      <c r="M250" s="14" t="s">
        <v>151</v>
      </c>
      <c r="N250" s="93"/>
      <c r="O250" s="2"/>
      <c r="P250" s="2"/>
      <c r="Q250" s="2"/>
      <c r="R250" s="2"/>
      <c r="S250" s="14"/>
      <c r="T250" s="115"/>
      <c r="U250" s="13" t="s">
        <v>151</v>
      </c>
      <c r="V250" s="2" t="s">
        <v>151</v>
      </c>
      <c r="W250" s="2" t="s">
        <v>151</v>
      </c>
      <c r="X250" s="2" t="s">
        <v>151</v>
      </c>
      <c r="Y250" s="14" t="s">
        <v>151</v>
      </c>
    </row>
    <row r="251" spans="1:25" x14ac:dyDescent="0.3">
      <c r="A251" s="55" t="str">
        <f t="shared" si="3"/>
        <v>BGec_03.2</v>
      </c>
      <c r="C251" s="96" t="s">
        <v>9</v>
      </c>
      <c r="D251" s="97" t="s">
        <v>776</v>
      </c>
      <c r="E251" s="97" t="s">
        <v>831</v>
      </c>
      <c r="F251" s="97" t="s">
        <v>832</v>
      </c>
      <c r="G251" s="97" t="s">
        <v>351</v>
      </c>
      <c r="H251" s="97" t="s">
        <v>668</v>
      </c>
      <c r="I251" s="114" t="s">
        <v>454</v>
      </c>
      <c r="J251" s="37" t="s">
        <v>178</v>
      </c>
      <c r="K251" s="37" t="s">
        <v>53</v>
      </c>
      <c r="L251" s="13" t="s">
        <v>152</v>
      </c>
      <c r="M251" s="14" t="s">
        <v>152</v>
      </c>
      <c r="N251" s="93" t="s">
        <v>152</v>
      </c>
      <c r="O251" s="2" t="s">
        <v>152</v>
      </c>
      <c r="P251" s="2" t="s">
        <v>151</v>
      </c>
      <c r="Q251" s="2" t="s">
        <v>151</v>
      </c>
      <c r="R251" s="2" t="s">
        <v>152</v>
      </c>
      <c r="S251" s="14" t="s">
        <v>152</v>
      </c>
      <c r="T251" s="115"/>
      <c r="U251" s="13" t="s">
        <v>152</v>
      </c>
      <c r="V251" s="2" t="s">
        <v>152</v>
      </c>
      <c r="W251" s="2" t="s">
        <v>152</v>
      </c>
      <c r="X251" s="2" t="s">
        <v>152</v>
      </c>
      <c r="Y251" s="14" t="s">
        <v>152</v>
      </c>
    </row>
    <row r="252" spans="1:25" x14ac:dyDescent="0.3">
      <c r="A252" s="55" t="str">
        <f t="shared" si="3"/>
        <v>BGec_03.3</v>
      </c>
      <c r="C252" s="96" t="s">
        <v>9</v>
      </c>
      <c r="D252" s="97" t="s">
        <v>776</v>
      </c>
      <c r="E252" s="97" t="s">
        <v>833</v>
      </c>
      <c r="F252" s="97" t="s">
        <v>834</v>
      </c>
      <c r="G252" s="97" t="s">
        <v>351</v>
      </c>
      <c r="H252" s="97" t="s">
        <v>668</v>
      </c>
      <c r="I252" s="114" t="s">
        <v>454</v>
      </c>
      <c r="J252" s="37" t="s">
        <v>179</v>
      </c>
      <c r="K252" s="37" t="s">
        <v>5046</v>
      </c>
      <c r="L252" s="13" t="s">
        <v>151</v>
      </c>
      <c r="M252" s="14" t="s">
        <v>151</v>
      </c>
      <c r="N252" s="93" t="s">
        <v>151</v>
      </c>
      <c r="O252" s="2" t="s">
        <v>152</v>
      </c>
      <c r="P252" s="2" t="s">
        <v>152</v>
      </c>
      <c r="Q252" s="2" t="s">
        <v>152</v>
      </c>
      <c r="R252" s="2" t="s">
        <v>152</v>
      </c>
      <c r="S252" s="14" t="s">
        <v>152</v>
      </c>
      <c r="T252" s="115"/>
      <c r="U252" s="13" t="s">
        <v>151</v>
      </c>
      <c r="V252" s="2" t="s">
        <v>152</v>
      </c>
      <c r="W252" s="2" t="s">
        <v>152</v>
      </c>
      <c r="X252" s="2" t="s">
        <v>152</v>
      </c>
      <c r="Y252" s="14" t="s">
        <v>152</v>
      </c>
    </row>
    <row r="253" spans="1:25" x14ac:dyDescent="0.3">
      <c r="A253" s="55" t="str">
        <f t="shared" si="3"/>
        <v>BGhe_01.1</v>
      </c>
      <c r="C253" s="96" t="s">
        <v>9</v>
      </c>
      <c r="D253" s="97" t="s">
        <v>835</v>
      </c>
      <c r="E253" s="97" t="s">
        <v>836</v>
      </c>
      <c r="F253" s="97" t="s">
        <v>837</v>
      </c>
      <c r="G253" s="97" t="s">
        <v>344</v>
      </c>
      <c r="H253" s="97" t="s">
        <v>668</v>
      </c>
      <c r="I253" s="114" t="s">
        <v>454</v>
      </c>
      <c r="J253" s="37" t="s">
        <v>482</v>
      </c>
      <c r="K253" s="37" t="s">
        <v>5047</v>
      </c>
      <c r="L253" s="13" t="s">
        <v>151</v>
      </c>
      <c r="M253" s="14" t="s">
        <v>152</v>
      </c>
      <c r="N253" s="93" t="s">
        <v>152</v>
      </c>
      <c r="O253" s="2" t="s">
        <v>152</v>
      </c>
      <c r="P253" s="2" t="s">
        <v>152</v>
      </c>
      <c r="Q253" s="2" t="s">
        <v>152</v>
      </c>
      <c r="R253" s="2" t="s">
        <v>152</v>
      </c>
      <c r="S253" s="14" t="s">
        <v>152</v>
      </c>
      <c r="T253" s="115"/>
      <c r="U253" s="13"/>
      <c r="V253" s="2"/>
      <c r="W253" s="2"/>
      <c r="X253" s="2"/>
      <c r="Y253" s="14"/>
    </row>
    <row r="254" spans="1:25" x14ac:dyDescent="0.3">
      <c r="A254" s="55" t="str">
        <f t="shared" si="3"/>
        <v>BGhe_01.2</v>
      </c>
      <c r="C254" s="96" t="s">
        <v>9</v>
      </c>
      <c r="D254" s="97" t="s">
        <v>835</v>
      </c>
      <c r="E254" s="97" t="s">
        <v>838</v>
      </c>
      <c r="F254" s="97" t="s">
        <v>839</v>
      </c>
      <c r="G254" s="97" t="s">
        <v>344</v>
      </c>
      <c r="H254" s="97" t="s">
        <v>668</v>
      </c>
      <c r="I254" s="114" t="s">
        <v>454</v>
      </c>
      <c r="J254" s="37" t="s">
        <v>253</v>
      </c>
      <c r="K254" s="37" t="s">
        <v>1297</v>
      </c>
      <c r="L254" s="13" t="s">
        <v>152</v>
      </c>
      <c r="M254" s="14" t="s">
        <v>152</v>
      </c>
      <c r="N254" s="93" t="s">
        <v>152</v>
      </c>
      <c r="O254" s="2" t="s">
        <v>152</v>
      </c>
      <c r="P254" s="2" t="s">
        <v>151</v>
      </c>
      <c r="Q254" s="2" t="s">
        <v>151</v>
      </c>
      <c r="R254" s="2" t="s">
        <v>152</v>
      </c>
      <c r="S254" s="14" t="s">
        <v>152</v>
      </c>
      <c r="T254" s="115"/>
      <c r="U254" s="13"/>
      <c r="V254" s="2"/>
      <c r="W254" s="2"/>
      <c r="X254" s="2"/>
      <c r="Y254" s="14"/>
    </row>
    <row r="255" spans="1:25" x14ac:dyDescent="0.3">
      <c r="A255" s="55" t="str">
        <f t="shared" si="3"/>
        <v>BGhe_01.3</v>
      </c>
      <c r="C255" s="96" t="s">
        <v>9</v>
      </c>
      <c r="D255" s="97" t="s">
        <v>835</v>
      </c>
      <c r="E255" s="97" t="s">
        <v>840</v>
      </c>
      <c r="F255" s="97" t="s">
        <v>431</v>
      </c>
      <c r="G255" s="97" t="s">
        <v>351</v>
      </c>
      <c r="H255" s="97" t="s">
        <v>668</v>
      </c>
      <c r="I255" s="114" t="s">
        <v>454</v>
      </c>
      <c r="J255" s="37" t="s">
        <v>482</v>
      </c>
      <c r="K255" s="37" t="s">
        <v>675</v>
      </c>
      <c r="L255" s="13" t="s">
        <v>151</v>
      </c>
      <c r="M255" s="14" t="s">
        <v>152</v>
      </c>
      <c r="N255" s="93" t="s">
        <v>151</v>
      </c>
      <c r="O255" s="2" t="s">
        <v>152</v>
      </c>
      <c r="P255" s="2" t="s">
        <v>152</v>
      </c>
      <c r="Q255" s="2" t="s">
        <v>152</v>
      </c>
      <c r="R255" s="2" t="s">
        <v>152</v>
      </c>
      <c r="S255" s="14" t="s">
        <v>151</v>
      </c>
      <c r="T255" s="115"/>
      <c r="U255" s="13" t="s">
        <v>151</v>
      </c>
      <c r="V255" s="2" t="s">
        <v>152</v>
      </c>
      <c r="W255" s="2" t="s">
        <v>152</v>
      </c>
      <c r="X255" s="2" t="s">
        <v>152</v>
      </c>
      <c r="Y255" s="14" t="s">
        <v>152</v>
      </c>
    </row>
    <row r="256" spans="1:25" x14ac:dyDescent="0.3">
      <c r="A256" s="55" t="str">
        <f t="shared" si="3"/>
        <v>BGhe_01.3</v>
      </c>
      <c r="C256" s="96" t="s">
        <v>9</v>
      </c>
      <c r="D256" s="97" t="s">
        <v>835</v>
      </c>
      <c r="E256" s="97" t="s">
        <v>840</v>
      </c>
      <c r="F256" s="97" t="s">
        <v>431</v>
      </c>
      <c r="G256" s="97" t="s">
        <v>351</v>
      </c>
      <c r="H256" s="91" t="s">
        <v>668</v>
      </c>
      <c r="I256" s="116" t="s">
        <v>454</v>
      </c>
      <c r="J256" s="37" t="s">
        <v>482</v>
      </c>
      <c r="K256" s="37" t="s">
        <v>484</v>
      </c>
      <c r="L256" s="13" t="s">
        <v>151</v>
      </c>
      <c r="M256" s="14" t="s">
        <v>152</v>
      </c>
      <c r="N256" s="93" t="s">
        <v>151</v>
      </c>
      <c r="O256" s="2" t="s">
        <v>152</v>
      </c>
      <c r="P256" s="2" t="s">
        <v>152</v>
      </c>
      <c r="Q256" s="2" t="s">
        <v>152</v>
      </c>
      <c r="R256" s="2" t="s">
        <v>152</v>
      </c>
      <c r="S256" s="14" t="s">
        <v>151</v>
      </c>
      <c r="T256" s="115"/>
      <c r="U256" s="13" t="s">
        <v>151</v>
      </c>
      <c r="V256" s="2" t="s">
        <v>152</v>
      </c>
      <c r="W256" s="2" t="s">
        <v>152</v>
      </c>
      <c r="X256" s="2" t="s">
        <v>152</v>
      </c>
      <c r="Y256" s="14" t="s">
        <v>152</v>
      </c>
    </row>
    <row r="257" spans="1:25" x14ac:dyDescent="0.3">
      <c r="A257" s="55" t="str">
        <f t="shared" si="3"/>
        <v>BGhe_02.1</v>
      </c>
      <c r="C257" s="96" t="s">
        <v>9</v>
      </c>
      <c r="D257" s="97" t="s">
        <v>835</v>
      </c>
      <c r="E257" s="97" t="s">
        <v>841</v>
      </c>
      <c r="F257" s="97" t="s">
        <v>842</v>
      </c>
      <c r="G257" s="97" t="s">
        <v>351</v>
      </c>
      <c r="H257" s="97" t="s">
        <v>668</v>
      </c>
      <c r="I257" s="114" t="s">
        <v>51</v>
      </c>
      <c r="J257" s="37" t="s">
        <v>1298</v>
      </c>
      <c r="K257" s="37" t="s">
        <v>1299</v>
      </c>
      <c r="L257" s="13" t="s">
        <v>152</v>
      </c>
      <c r="M257" s="14" t="s">
        <v>152</v>
      </c>
      <c r="N257" s="93" t="s">
        <v>152</v>
      </c>
      <c r="O257" s="2" t="s">
        <v>152</v>
      </c>
      <c r="P257" s="2" t="s">
        <v>151</v>
      </c>
      <c r="Q257" s="2" t="s">
        <v>151</v>
      </c>
      <c r="R257" s="2" t="s">
        <v>152</v>
      </c>
      <c r="S257" s="14" t="s">
        <v>152</v>
      </c>
      <c r="T257" s="115"/>
      <c r="U257" s="13" t="s">
        <v>152</v>
      </c>
      <c r="V257" s="2" t="s">
        <v>152</v>
      </c>
      <c r="W257" s="2" t="s">
        <v>152</v>
      </c>
      <c r="X257" s="2" t="s">
        <v>152</v>
      </c>
      <c r="Y257" s="14" t="s">
        <v>152</v>
      </c>
    </row>
    <row r="258" spans="1:25" x14ac:dyDescent="0.3">
      <c r="A258" s="55" t="str">
        <f t="shared" si="3"/>
        <v>BGhe_02.1</v>
      </c>
      <c r="C258" s="96" t="s">
        <v>9</v>
      </c>
      <c r="D258" s="97" t="s">
        <v>835</v>
      </c>
      <c r="E258" s="97" t="s">
        <v>841</v>
      </c>
      <c r="F258" s="97" t="s">
        <v>842</v>
      </c>
      <c r="G258" s="97" t="s">
        <v>351</v>
      </c>
      <c r="H258" s="97" t="s">
        <v>668</v>
      </c>
      <c r="I258" s="114" t="s">
        <v>51</v>
      </c>
      <c r="J258" s="37" t="s">
        <v>1300</v>
      </c>
      <c r="K258" s="37" t="s">
        <v>1301</v>
      </c>
      <c r="L258" s="13" t="s">
        <v>151</v>
      </c>
      <c r="M258" s="14" t="s">
        <v>151</v>
      </c>
      <c r="N258" s="93" t="s">
        <v>152</v>
      </c>
      <c r="O258" s="2" t="s">
        <v>152</v>
      </c>
      <c r="P258" s="2" t="s">
        <v>152</v>
      </c>
      <c r="Q258" s="2" t="s">
        <v>152</v>
      </c>
      <c r="R258" s="2" t="s">
        <v>152</v>
      </c>
      <c r="S258" s="14" t="s">
        <v>152</v>
      </c>
      <c r="T258" s="115"/>
      <c r="U258" s="13" t="s">
        <v>152</v>
      </c>
      <c r="V258" s="2" t="s">
        <v>152</v>
      </c>
      <c r="W258" s="2" t="s">
        <v>152</v>
      </c>
      <c r="X258" s="2" t="s">
        <v>152</v>
      </c>
      <c r="Y258" s="14" t="s">
        <v>152</v>
      </c>
    </row>
    <row r="259" spans="1:25" x14ac:dyDescent="0.3">
      <c r="A259" s="55" t="str">
        <f t="shared" si="3"/>
        <v>BGhe_02.2</v>
      </c>
      <c r="C259" s="96" t="s">
        <v>9</v>
      </c>
      <c r="D259" s="97" t="s">
        <v>835</v>
      </c>
      <c r="E259" s="97" t="s">
        <v>843</v>
      </c>
      <c r="F259" s="97" t="s">
        <v>844</v>
      </c>
      <c r="G259" s="97" t="s">
        <v>351</v>
      </c>
      <c r="H259" s="97" t="s">
        <v>668</v>
      </c>
      <c r="I259" s="114" t="s">
        <v>51</v>
      </c>
      <c r="J259" s="37" t="s">
        <v>5048</v>
      </c>
      <c r="K259" s="37" t="s">
        <v>5049</v>
      </c>
      <c r="L259" s="13" t="s">
        <v>151</v>
      </c>
      <c r="M259" s="14" t="s">
        <v>151</v>
      </c>
      <c r="N259" s="93" t="s">
        <v>152</v>
      </c>
      <c r="O259" s="2" t="s">
        <v>152</v>
      </c>
      <c r="P259" s="2" t="s">
        <v>152</v>
      </c>
      <c r="Q259" s="2" t="s">
        <v>152</v>
      </c>
      <c r="R259" s="2" t="s">
        <v>152</v>
      </c>
      <c r="S259" s="14" t="s">
        <v>152</v>
      </c>
      <c r="T259" s="115"/>
      <c r="U259" s="13" t="s">
        <v>151</v>
      </c>
      <c r="V259" s="2" t="s">
        <v>151</v>
      </c>
      <c r="W259" s="2" t="s">
        <v>152</v>
      </c>
      <c r="X259" s="2" t="s">
        <v>152</v>
      </c>
      <c r="Y259" s="14" t="s">
        <v>152</v>
      </c>
    </row>
    <row r="260" spans="1:25" x14ac:dyDescent="0.3">
      <c r="A260" s="55" t="str">
        <f t="shared" si="3"/>
        <v>BGhe_02.2</v>
      </c>
      <c r="C260" s="96" t="s">
        <v>9</v>
      </c>
      <c r="D260" s="97" t="s">
        <v>835</v>
      </c>
      <c r="E260" s="97" t="s">
        <v>843</v>
      </c>
      <c r="F260" s="97" t="s">
        <v>844</v>
      </c>
      <c r="G260" s="97" t="s">
        <v>351</v>
      </c>
      <c r="H260" s="97" t="s">
        <v>668</v>
      </c>
      <c r="I260" s="114" t="s">
        <v>51</v>
      </c>
      <c r="J260" s="37" t="s">
        <v>1298</v>
      </c>
      <c r="K260" s="37" t="s">
        <v>1299</v>
      </c>
      <c r="L260" s="13" t="s">
        <v>152</v>
      </c>
      <c r="M260" s="14" t="s">
        <v>152</v>
      </c>
      <c r="N260" s="93" t="s">
        <v>152</v>
      </c>
      <c r="O260" s="2" t="s">
        <v>152</v>
      </c>
      <c r="P260" s="2" t="s">
        <v>151</v>
      </c>
      <c r="Q260" s="2" t="s">
        <v>151</v>
      </c>
      <c r="R260" s="2" t="s">
        <v>152</v>
      </c>
      <c r="S260" s="14" t="s">
        <v>152</v>
      </c>
      <c r="T260" s="115"/>
      <c r="U260" s="13" t="s">
        <v>152</v>
      </c>
      <c r="V260" s="2" t="s">
        <v>152</v>
      </c>
      <c r="W260" s="2" t="s">
        <v>152</v>
      </c>
      <c r="X260" s="2" t="s">
        <v>152</v>
      </c>
      <c r="Y260" s="14" t="s">
        <v>152</v>
      </c>
    </row>
    <row r="261" spans="1:25" x14ac:dyDescent="0.3">
      <c r="A261" s="55" t="str">
        <f t="shared" si="3"/>
        <v>BGju_01.1</v>
      </c>
      <c r="C261" s="96" t="s">
        <v>9</v>
      </c>
      <c r="D261" s="97" t="s">
        <v>777</v>
      </c>
      <c r="E261" s="97" t="s">
        <v>849</v>
      </c>
      <c r="F261" s="97" t="s">
        <v>850</v>
      </c>
      <c r="G261" s="97" t="s">
        <v>344</v>
      </c>
      <c r="H261" s="97" t="s">
        <v>668</v>
      </c>
      <c r="I261" s="114" t="s">
        <v>51</v>
      </c>
      <c r="J261" s="37" t="s">
        <v>1303</v>
      </c>
      <c r="K261" s="37" t="s">
        <v>1304</v>
      </c>
      <c r="L261" s="13" t="s">
        <v>152</v>
      </c>
      <c r="M261" s="14" t="s">
        <v>152</v>
      </c>
      <c r="N261" s="93" t="s">
        <v>152</v>
      </c>
      <c r="O261" s="2" t="s">
        <v>152</v>
      </c>
      <c r="P261" s="2" t="s">
        <v>152</v>
      </c>
      <c r="Q261" s="2" t="s">
        <v>152</v>
      </c>
      <c r="R261" s="2" t="s">
        <v>151</v>
      </c>
      <c r="S261" s="14" t="s">
        <v>152</v>
      </c>
      <c r="T261" s="115"/>
      <c r="U261" s="13"/>
      <c r="V261" s="2"/>
      <c r="W261" s="2"/>
      <c r="X261" s="2"/>
      <c r="Y261" s="14"/>
    </row>
    <row r="262" spans="1:25" x14ac:dyDescent="0.3">
      <c r="A262" s="55" t="str">
        <f t="shared" si="3"/>
        <v>BGju_01.1</v>
      </c>
      <c r="C262" s="96" t="s">
        <v>9</v>
      </c>
      <c r="D262" s="97" t="s">
        <v>777</v>
      </c>
      <c r="E262" s="97" t="s">
        <v>849</v>
      </c>
      <c r="F262" s="97" t="s">
        <v>850</v>
      </c>
      <c r="G262" s="97" t="s">
        <v>344</v>
      </c>
      <c r="H262" s="97" t="s">
        <v>668</v>
      </c>
      <c r="I262" s="114" t="s">
        <v>51</v>
      </c>
      <c r="J262" s="37" t="s">
        <v>1305</v>
      </c>
      <c r="K262" s="37" t="s">
        <v>1306</v>
      </c>
      <c r="L262" s="13" t="s">
        <v>152</v>
      </c>
      <c r="M262" s="14" t="s">
        <v>152</v>
      </c>
      <c r="N262" s="93" t="s">
        <v>152</v>
      </c>
      <c r="O262" s="2" t="s">
        <v>152</v>
      </c>
      <c r="P262" s="2" t="s">
        <v>152</v>
      </c>
      <c r="Q262" s="2" t="s">
        <v>152</v>
      </c>
      <c r="R262" s="2" t="s">
        <v>151</v>
      </c>
      <c r="S262" s="14" t="s">
        <v>152</v>
      </c>
      <c r="T262" s="115"/>
      <c r="U262" s="13"/>
      <c r="V262" s="2"/>
      <c r="W262" s="2"/>
      <c r="X262" s="2"/>
      <c r="Y262" s="14"/>
    </row>
    <row r="263" spans="1:25" x14ac:dyDescent="0.3">
      <c r="A263" s="55" t="str">
        <f t="shared" si="3"/>
        <v>BGju_01.1</v>
      </c>
      <c r="C263" s="96" t="s">
        <v>9</v>
      </c>
      <c r="D263" s="97" t="s">
        <v>777</v>
      </c>
      <c r="E263" s="97" t="s">
        <v>849</v>
      </c>
      <c r="F263" s="97" t="s">
        <v>850</v>
      </c>
      <c r="G263" s="97" t="s">
        <v>344</v>
      </c>
      <c r="H263" s="97" t="s">
        <v>668</v>
      </c>
      <c r="I263" s="114" t="s">
        <v>51</v>
      </c>
      <c r="J263" s="37" t="s">
        <v>1307</v>
      </c>
      <c r="K263" s="37" t="s">
        <v>1314</v>
      </c>
      <c r="L263" s="13" t="s">
        <v>151</v>
      </c>
      <c r="M263" s="14" t="s">
        <v>152</v>
      </c>
      <c r="N263" s="93" t="s">
        <v>152</v>
      </c>
      <c r="O263" s="2" t="s">
        <v>152</v>
      </c>
      <c r="P263" s="2" t="s">
        <v>151</v>
      </c>
      <c r="Q263" s="2" t="s">
        <v>151</v>
      </c>
      <c r="R263" s="2" t="s">
        <v>152</v>
      </c>
      <c r="S263" s="14" t="s">
        <v>152</v>
      </c>
      <c r="T263" s="115"/>
      <c r="U263" s="13" t="s">
        <v>6</v>
      </c>
      <c r="V263" s="2" t="s">
        <v>6</v>
      </c>
      <c r="W263" s="2" t="s">
        <v>6</v>
      </c>
      <c r="X263" s="2" t="s">
        <v>6</v>
      </c>
      <c r="Y263" s="14" t="s">
        <v>6</v>
      </c>
    </row>
    <row r="264" spans="1:25" x14ac:dyDescent="0.3">
      <c r="A264" s="55" t="str">
        <f t="shared" ref="A264:A327" si="4">C264&amp;LOWER(LEFT(D264,2))&amp;"_"&amp;IF(LEN(TRIM(LEFT(E264,FIND(" ",E264))))=3,"0"&amp;TRIM(LEFT(E264,FIND(" ",E264))),TRIM(LEFT(E264,FIND(" ",E264))))</f>
        <v>BGju_01.1</v>
      </c>
      <c r="C264" s="96" t="s">
        <v>9</v>
      </c>
      <c r="D264" s="97" t="s">
        <v>777</v>
      </c>
      <c r="E264" s="97" t="s">
        <v>849</v>
      </c>
      <c r="F264" s="97" t="s">
        <v>850</v>
      </c>
      <c r="G264" s="97" t="s">
        <v>344</v>
      </c>
      <c r="H264" s="91" t="s">
        <v>668</v>
      </c>
      <c r="I264" s="116" t="s">
        <v>51</v>
      </c>
      <c r="J264" s="37" t="s">
        <v>1309</v>
      </c>
      <c r="K264" s="37" t="s">
        <v>1310</v>
      </c>
      <c r="L264" s="13" t="s">
        <v>151</v>
      </c>
      <c r="M264" s="14" t="s">
        <v>152</v>
      </c>
      <c r="N264" s="93" t="s">
        <v>152</v>
      </c>
      <c r="O264" s="2" t="s">
        <v>152</v>
      </c>
      <c r="P264" s="2" t="s">
        <v>152</v>
      </c>
      <c r="Q264" s="2" t="s">
        <v>152</v>
      </c>
      <c r="R264" s="2" t="s">
        <v>151</v>
      </c>
      <c r="S264" s="14" t="s">
        <v>152</v>
      </c>
      <c r="T264" s="115"/>
      <c r="U264" s="13" t="s">
        <v>6</v>
      </c>
      <c r="V264" s="2" t="s">
        <v>6</v>
      </c>
      <c r="W264" s="2" t="s">
        <v>6</v>
      </c>
      <c r="X264" s="2" t="s">
        <v>6</v>
      </c>
      <c r="Y264" s="14" t="s">
        <v>6</v>
      </c>
    </row>
    <row r="265" spans="1:25" x14ac:dyDescent="0.3">
      <c r="A265" s="55" t="str">
        <f t="shared" si="4"/>
        <v>BGju_01.1</v>
      </c>
      <c r="C265" s="96" t="s">
        <v>9</v>
      </c>
      <c r="D265" s="97" t="s">
        <v>777</v>
      </c>
      <c r="E265" s="97" t="s">
        <v>849</v>
      </c>
      <c r="F265" s="97" t="s">
        <v>850</v>
      </c>
      <c r="G265" s="97" t="s">
        <v>344</v>
      </c>
      <c r="H265" s="97" t="s">
        <v>668</v>
      </c>
      <c r="I265" s="114" t="s">
        <v>51</v>
      </c>
      <c r="J265" s="37" t="s">
        <v>1311</v>
      </c>
      <c r="K265" s="37" t="s">
        <v>1316</v>
      </c>
      <c r="L265" s="13" t="s">
        <v>152</v>
      </c>
      <c r="M265" s="14" t="s">
        <v>152</v>
      </c>
      <c r="N265" s="93" t="s">
        <v>152</v>
      </c>
      <c r="O265" s="2" t="s">
        <v>152</v>
      </c>
      <c r="P265" s="2" t="s">
        <v>152</v>
      </c>
      <c r="Q265" s="2" t="s">
        <v>152</v>
      </c>
      <c r="R265" s="2" t="s">
        <v>151</v>
      </c>
      <c r="S265" s="14" t="s">
        <v>152</v>
      </c>
      <c r="T265" s="115"/>
      <c r="U265" s="13" t="s">
        <v>6</v>
      </c>
      <c r="V265" s="2" t="s">
        <v>6</v>
      </c>
      <c r="W265" s="2" t="s">
        <v>6</v>
      </c>
      <c r="X265" s="2" t="s">
        <v>6</v>
      </c>
      <c r="Y265" s="14" t="s">
        <v>6</v>
      </c>
    </row>
    <row r="266" spans="1:25" x14ac:dyDescent="0.3">
      <c r="A266" s="55" t="str">
        <f t="shared" si="4"/>
        <v>BGju_01.2</v>
      </c>
      <c r="C266" s="96" t="s">
        <v>9</v>
      </c>
      <c r="D266" s="97" t="s">
        <v>777</v>
      </c>
      <c r="E266" s="97" t="s">
        <v>851</v>
      </c>
      <c r="F266" s="97" t="s">
        <v>852</v>
      </c>
      <c r="G266" s="97" t="s">
        <v>344</v>
      </c>
      <c r="H266" s="97" t="s">
        <v>668</v>
      </c>
      <c r="I266" s="114" t="s">
        <v>51</v>
      </c>
      <c r="J266" s="37" t="s">
        <v>1303</v>
      </c>
      <c r="K266" s="37" t="s">
        <v>1304</v>
      </c>
      <c r="L266" s="13" t="s">
        <v>152</v>
      </c>
      <c r="M266" s="14" t="s">
        <v>152</v>
      </c>
      <c r="N266" s="93" t="s">
        <v>152</v>
      </c>
      <c r="O266" s="2" t="s">
        <v>152</v>
      </c>
      <c r="P266" s="2" t="s">
        <v>152</v>
      </c>
      <c r="Q266" s="2" t="s">
        <v>152</v>
      </c>
      <c r="R266" s="2" t="s">
        <v>151</v>
      </c>
      <c r="S266" s="14" t="s">
        <v>152</v>
      </c>
      <c r="T266" s="115"/>
      <c r="U266" s="13"/>
      <c r="V266" s="2"/>
      <c r="W266" s="2"/>
      <c r="X266" s="2"/>
      <c r="Y266" s="14"/>
    </row>
    <row r="267" spans="1:25" x14ac:dyDescent="0.3">
      <c r="A267" s="55" t="str">
        <f t="shared" si="4"/>
        <v>BGju_01.2</v>
      </c>
      <c r="C267" s="96" t="s">
        <v>9</v>
      </c>
      <c r="D267" s="97" t="s">
        <v>777</v>
      </c>
      <c r="E267" s="97" t="s">
        <v>851</v>
      </c>
      <c r="F267" s="97" t="s">
        <v>852</v>
      </c>
      <c r="G267" s="97" t="s">
        <v>344</v>
      </c>
      <c r="H267" s="97" t="s">
        <v>668</v>
      </c>
      <c r="I267" s="114" t="s">
        <v>51</v>
      </c>
      <c r="J267" s="37" t="s">
        <v>1305</v>
      </c>
      <c r="K267" s="37" t="s">
        <v>1306</v>
      </c>
      <c r="L267" s="13" t="s">
        <v>152</v>
      </c>
      <c r="M267" s="14" t="s">
        <v>152</v>
      </c>
      <c r="N267" s="93" t="s">
        <v>152</v>
      </c>
      <c r="O267" s="2" t="s">
        <v>152</v>
      </c>
      <c r="P267" s="2" t="s">
        <v>152</v>
      </c>
      <c r="Q267" s="2" t="s">
        <v>152</v>
      </c>
      <c r="R267" s="2" t="s">
        <v>151</v>
      </c>
      <c r="S267" s="14" t="s">
        <v>152</v>
      </c>
      <c r="T267" s="115"/>
      <c r="U267" s="13"/>
      <c r="V267" s="2"/>
      <c r="W267" s="2"/>
      <c r="X267" s="2"/>
      <c r="Y267" s="14"/>
    </row>
    <row r="268" spans="1:25" x14ac:dyDescent="0.3">
      <c r="A268" s="55" t="str">
        <f t="shared" si="4"/>
        <v>BGju_01.2</v>
      </c>
      <c r="C268" s="96" t="s">
        <v>9</v>
      </c>
      <c r="D268" s="97" t="s">
        <v>777</v>
      </c>
      <c r="E268" s="97" t="s">
        <v>851</v>
      </c>
      <c r="F268" s="97" t="s">
        <v>852</v>
      </c>
      <c r="G268" s="97" t="s">
        <v>344</v>
      </c>
      <c r="H268" s="97" t="s">
        <v>668</v>
      </c>
      <c r="I268" s="114" t="s">
        <v>51</v>
      </c>
      <c r="J268" s="37" t="s">
        <v>1307</v>
      </c>
      <c r="K268" s="37" t="s">
        <v>1314</v>
      </c>
      <c r="L268" s="13" t="s">
        <v>151</v>
      </c>
      <c r="M268" s="14" t="s">
        <v>152</v>
      </c>
      <c r="N268" s="93" t="s">
        <v>152</v>
      </c>
      <c r="O268" s="2" t="s">
        <v>152</v>
      </c>
      <c r="P268" s="2" t="s">
        <v>152</v>
      </c>
      <c r="Q268" s="2" t="s">
        <v>151</v>
      </c>
      <c r="R268" s="2" t="s">
        <v>152</v>
      </c>
      <c r="S268" s="14" t="s">
        <v>152</v>
      </c>
      <c r="T268" s="115"/>
      <c r="U268" s="13" t="s">
        <v>6</v>
      </c>
      <c r="V268" s="2" t="s">
        <v>6</v>
      </c>
      <c r="W268" s="2" t="s">
        <v>6</v>
      </c>
      <c r="X268" s="2" t="s">
        <v>6</v>
      </c>
      <c r="Y268" s="14" t="s">
        <v>6</v>
      </c>
    </row>
    <row r="269" spans="1:25" x14ac:dyDescent="0.3">
      <c r="A269" s="55" t="str">
        <f t="shared" si="4"/>
        <v>BGju_01.2</v>
      </c>
      <c r="C269" s="96" t="s">
        <v>9</v>
      </c>
      <c r="D269" s="97" t="s">
        <v>777</v>
      </c>
      <c r="E269" s="97" t="s">
        <v>851</v>
      </c>
      <c r="F269" s="97" t="s">
        <v>852</v>
      </c>
      <c r="G269" s="97" t="s">
        <v>344</v>
      </c>
      <c r="H269" s="97" t="s">
        <v>668</v>
      </c>
      <c r="I269" s="114" t="s">
        <v>51</v>
      </c>
      <c r="J269" s="37" t="s">
        <v>1309</v>
      </c>
      <c r="K269" s="37" t="s">
        <v>1310</v>
      </c>
      <c r="L269" s="13" t="s">
        <v>151</v>
      </c>
      <c r="M269" s="14" t="s">
        <v>152</v>
      </c>
      <c r="N269" s="93" t="s">
        <v>152</v>
      </c>
      <c r="O269" s="2" t="s">
        <v>152</v>
      </c>
      <c r="P269" s="2" t="s">
        <v>152</v>
      </c>
      <c r="Q269" s="2" t="s">
        <v>151</v>
      </c>
      <c r="R269" s="2" t="s">
        <v>152</v>
      </c>
      <c r="S269" s="14" t="s">
        <v>152</v>
      </c>
      <c r="T269" s="115"/>
      <c r="U269" s="13" t="s">
        <v>6</v>
      </c>
      <c r="V269" s="2" t="s">
        <v>6</v>
      </c>
      <c r="W269" s="2" t="s">
        <v>6</v>
      </c>
      <c r="X269" s="2" t="s">
        <v>6</v>
      </c>
      <c r="Y269" s="14" t="s">
        <v>6</v>
      </c>
    </row>
    <row r="270" spans="1:25" x14ac:dyDescent="0.3">
      <c r="A270" s="55" t="str">
        <f t="shared" si="4"/>
        <v>BGju_01.2</v>
      </c>
      <c r="C270" s="96" t="s">
        <v>9</v>
      </c>
      <c r="D270" s="97" t="s">
        <v>777</v>
      </c>
      <c r="E270" s="97" t="s">
        <v>851</v>
      </c>
      <c r="F270" s="97" t="s">
        <v>852</v>
      </c>
      <c r="G270" s="97" t="s">
        <v>344</v>
      </c>
      <c r="H270" s="97" t="s">
        <v>668</v>
      </c>
      <c r="I270" s="114" t="s">
        <v>51</v>
      </c>
      <c r="J270" s="37" t="s">
        <v>1311</v>
      </c>
      <c r="K270" s="37" t="s">
        <v>1316</v>
      </c>
      <c r="L270" s="13" t="s">
        <v>152</v>
      </c>
      <c r="M270" s="14" t="s">
        <v>152</v>
      </c>
      <c r="N270" s="93" t="s">
        <v>152</v>
      </c>
      <c r="O270" s="2" t="s">
        <v>152</v>
      </c>
      <c r="P270" s="2" t="s">
        <v>152</v>
      </c>
      <c r="Q270" s="2" t="s">
        <v>151</v>
      </c>
      <c r="R270" s="2" t="s">
        <v>152</v>
      </c>
      <c r="S270" s="14" t="s">
        <v>152</v>
      </c>
      <c r="T270" s="115"/>
      <c r="U270" s="13" t="s">
        <v>6</v>
      </c>
      <c r="V270" s="2" t="s">
        <v>6</v>
      </c>
      <c r="W270" s="2" t="s">
        <v>6</v>
      </c>
      <c r="X270" s="2" t="s">
        <v>6</v>
      </c>
      <c r="Y270" s="14" t="s">
        <v>6</v>
      </c>
    </row>
    <row r="271" spans="1:25" x14ac:dyDescent="0.3">
      <c r="A271" s="55" t="str">
        <f t="shared" si="4"/>
        <v>BGju_02.1</v>
      </c>
      <c r="C271" s="96" t="s">
        <v>9</v>
      </c>
      <c r="D271" s="97" t="s">
        <v>777</v>
      </c>
      <c r="E271" s="97" t="s">
        <v>853</v>
      </c>
      <c r="F271" s="97" t="s">
        <v>854</v>
      </c>
      <c r="G271" s="97" t="s">
        <v>351</v>
      </c>
      <c r="H271" s="97" t="s">
        <v>668</v>
      </c>
      <c r="I271" s="114" t="s">
        <v>51</v>
      </c>
      <c r="J271" s="37" t="s">
        <v>1313</v>
      </c>
      <c r="K271" s="37" t="s">
        <v>1304</v>
      </c>
      <c r="L271" s="13" t="s">
        <v>152</v>
      </c>
      <c r="M271" s="14" t="s">
        <v>152</v>
      </c>
      <c r="N271" s="93" t="s">
        <v>151</v>
      </c>
      <c r="O271" s="2" t="s">
        <v>151</v>
      </c>
      <c r="P271" s="2" t="s">
        <v>152</v>
      </c>
      <c r="Q271" s="2" t="s">
        <v>151</v>
      </c>
      <c r="R271" s="2" t="s">
        <v>152</v>
      </c>
      <c r="S271" s="14" t="s">
        <v>151</v>
      </c>
      <c r="T271" s="115"/>
      <c r="U271" s="13" t="s">
        <v>151</v>
      </c>
      <c r="V271" s="2" t="s">
        <v>152</v>
      </c>
      <c r="W271" s="2" t="s">
        <v>151</v>
      </c>
      <c r="X271" s="2" t="s">
        <v>152</v>
      </c>
      <c r="Y271" s="14" t="s">
        <v>152</v>
      </c>
    </row>
    <row r="272" spans="1:25" x14ac:dyDescent="0.3">
      <c r="A272" s="55" t="str">
        <f t="shared" si="4"/>
        <v>BGju_02.1</v>
      </c>
      <c r="C272" s="96" t="s">
        <v>9</v>
      </c>
      <c r="D272" s="97" t="s">
        <v>777</v>
      </c>
      <c r="E272" s="97" t="s">
        <v>853</v>
      </c>
      <c r="F272" s="97" t="s">
        <v>854</v>
      </c>
      <c r="G272" s="97" t="s">
        <v>351</v>
      </c>
      <c r="H272" s="91" t="s">
        <v>668</v>
      </c>
      <c r="I272" s="116" t="s">
        <v>51</v>
      </c>
      <c r="J272" s="37" t="s">
        <v>1305</v>
      </c>
      <c r="K272" s="37" t="s">
        <v>1306</v>
      </c>
      <c r="L272" s="13" t="s">
        <v>152</v>
      </c>
      <c r="M272" s="14" t="s">
        <v>152</v>
      </c>
      <c r="N272" s="93" t="s">
        <v>151</v>
      </c>
      <c r="O272" s="2" t="s">
        <v>151</v>
      </c>
      <c r="P272" s="2" t="s">
        <v>152</v>
      </c>
      <c r="Q272" s="2" t="s">
        <v>151</v>
      </c>
      <c r="R272" s="2" t="s">
        <v>152</v>
      </c>
      <c r="S272" s="14" t="s">
        <v>151</v>
      </c>
      <c r="T272" s="115"/>
      <c r="U272" s="13" t="s">
        <v>151</v>
      </c>
      <c r="V272" s="2" t="s">
        <v>152</v>
      </c>
      <c r="W272" s="2" t="s">
        <v>151</v>
      </c>
      <c r="X272" s="2" t="s">
        <v>152</v>
      </c>
      <c r="Y272" s="14" t="s">
        <v>152</v>
      </c>
    </row>
    <row r="273" spans="1:25" x14ac:dyDescent="0.3">
      <c r="A273" s="55" t="str">
        <f t="shared" si="4"/>
        <v>BGju_02.1</v>
      </c>
      <c r="C273" s="96" t="s">
        <v>9</v>
      </c>
      <c r="D273" s="97" t="s">
        <v>777</v>
      </c>
      <c r="E273" s="97" t="s">
        <v>853</v>
      </c>
      <c r="F273" s="97" t="s">
        <v>854</v>
      </c>
      <c r="G273" s="97" t="s">
        <v>351</v>
      </c>
      <c r="H273" s="97" t="s">
        <v>668</v>
      </c>
      <c r="I273" s="114" t="s">
        <v>51</v>
      </c>
      <c r="J273" s="37" t="s">
        <v>1307</v>
      </c>
      <c r="K273" s="37" t="s">
        <v>1314</v>
      </c>
      <c r="L273" s="13" t="s">
        <v>152</v>
      </c>
      <c r="M273" s="14" t="s">
        <v>152</v>
      </c>
      <c r="N273" s="93" t="s">
        <v>151</v>
      </c>
      <c r="O273" s="2" t="s">
        <v>151</v>
      </c>
      <c r="P273" s="2" t="s">
        <v>152</v>
      </c>
      <c r="Q273" s="2" t="s">
        <v>151</v>
      </c>
      <c r="R273" s="2" t="s">
        <v>152</v>
      </c>
      <c r="S273" s="14" t="s">
        <v>151</v>
      </c>
      <c r="T273" s="115"/>
      <c r="U273" s="13" t="s">
        <v>151</v>
      </c>
      <c r="V273" s="2" t="s">
        <v>152</v>
      </c>
      <c r="W273" s="2" t="s">
        <v>151</v>
      </c>
      <c r="X273" s="2" t="s">
        <v>152</v>
      </c>
      <c r="Y273" s="14" t="s">
        <v>152</v>
      </c>
    </row>
    <row r="274" spans="1:25" x14ac:dyDescent="0.3">
      <c r="A274" s="55" t="str">
        <f t="shared" si="4"/>
        <v>BGju_02.1</v>
      </c>
      <c r="C274" s="96" t="s">
        <v>9</v>
      </c>
      <c r="D274" s="97" t="s">
        <v>777</v>
      </c>
      <c r="E274" s="97" t="s">
        <v>853</v>
      </c>
      <c r="F274" s="97" t="s">
        <v>854</v>
      </c>
      <c r="G274" s="97" t="s">
        <v>351</v>
      </c>
      <c r="H274" s="97" t="s">
        <v>668</v>
      </c>
      <c r="I274" s="114" t="s">
        <v>51</v>
      </c>
      <c r="J274" s="37" t="s">
        <v>1309</v>
      </c>
      <c r="K274" s="37" t="s">
        <v>1315</v>
      </c>
      <c r="L274" s="13" t="s">
        <v>152</v>
      </c>
      <c r="M274" s="14" t="s">
        <v>152</v>
      </c>
      <c r="N274" s="93" t="s">
        <v>151</v>
      </c>
      <c r="O274" s="2" t="s">
        <v>151</v>
      </c>
      <c r="P274" s="2" t="s">
        <v>152</v>
      </c>
      <c r="Q274" s="2" t="s">
        <v>151</v>
      </c>
      <c r="R274" s="2" t="s">
        <v>152</v>
      </c>
      <c r="S274" s="14" t="s">
        <v>151</v>
      </c>
      <c r="T274" s="115"/>
      <c r="U274" s="13" t="s">
        <v>151</v>
      </c>
      <c r="V274" s="2" t="s">
        <v>152</v>
      </c>
      <c r="W274" s="2" t="s">
        <v>151</v>
      </c>
      <c r="X274" s="2" t="s">
        <v>152</v>
      </c>
      <c r="Y274" s="14" t="s">
        <v>152</v>
      </c>
    </row>
    <row r="275" spans="1:25" x14ac:dyDescent="0.3">
      <c r="A275" s="55" t="str">
        <f t="shared" si="4"/>
        <v>BGju_02.1</v>
      </c>
      <c r="C275" s="96" t="s">
        <v>9</v>
      </c>
      <c r="D275" s="97" t="s">
        <v>777</v>
      </c>
      <c r="E275" s="97" t="s">
        <v>853</v>
      </c>
      <c r="F275" s="97" t="s">
        <v>854</v>
      </c>
      <c r="G275" s="97" t="s">
        <v>351</v>
      </c>
      <c r="H275" s="97" t="s">
        <v>668</v>
      </c>
      <c r="I275" s="114" t="s">
        <v>51</v>
      </c>
      <c r="J275" s="37" t="s">
        <v>1311</v>
      </c>
      <c r="K275" s="37" t="s">
        <v>1316</v>
      </c>
      <c r="L275" s="13" t="s">
        <v>152</v>
      </c>
      <c r="M275" s="14" t="s">
        <v>152</v>
      </c>
      <c r="N275" s="93" t="s">
        <v>151</v>
      </c>
      <c r="O275" s="2" t="s">
        <v>151</v>
      </c>
      <c r="P275" s="2" t="s">
        <v>152</v>
      </c>
      <c r="Q275" s="2" t="s">
        <v>151</v>
      </c>
      <c r="R275" s="2" t="s">
        <v>152</v>
      </c>
      <c r="S275" s="14" t="s">
        <v>151</v>
      </c>
      <c r="T275" s="115"/>
      <c r="U275" s="13" t="s">
        <v>151</v>
      </c>
      <c r="V275" s="2" t="s">
        <v>152</v>
      </c>
      <c r="W275" s="2" t="s">
        <v>151</v>
      </c>
      <c r="X275" s="2" t="s">
        <v>152</v>
      </c>
      <c r="Y275" s="14" t="s">
        <v>152</v>
      </c>
    </row>
    <row r="276" spans="1:25" x14ac:dyDescent="0.3">
      <c r="A276" s="55" t="str">
        <f t="shared" si="4"/>
        <v>BGju_02.2</v>
      </c>
      <c r="C276" s="96" t="s">
        <v>9</v>
      </c>
      <c r="D276" s="97" t="s">
        <v>777</v>
      </c>
      <c r="E276" s="97" t="s">
        <v>855</v>
      </c>
      <c r="F276" s="97" t="s">
        <v>856</v>
      </c>
      <c r="G276" s="97" t="s">
        <v>351</v>
      </c>
      <c r="H276" s="97" t="s">
        <v>668</v>
      </c>
      <c r="I276" s="114" t="s">
        <v>51</v>
      </c>
      <c r="J276" s="37" t="s">
        <v>1313</v>
      </c>
      <c r="K276" s="37" t="s">
        <v>1304</v>
      </c>
      <c r="L276" s="13" t="s">
        <v>152</v>
      </c>
      <c r="M276" s="14" t="s">
        <v>152</v>
      </c>
      <c r="N276" s="93" t="s">
        <v>151</v>
      </c>
      <c r="O276" s="2" t="s">
        <v>151</v>
      </c>
      <c r="P276" s="2" t="s">
        <v>152</v>
      </c>
      <c r="Q276" s="2" t="s">
        <v>151</v>
      </c>
      <c r="R276" s="2" t="s">
        <v>152</v>
      </c>
      <c r="S276" s="14" t="s">
        <v>151</v>
      </c>
      <c r="T276" s="115"/>
      <c r="U276" s="13" t="s">
        <v>151</v>
      </c>
      <c r="V276" s="2" t="s">
        <v>152</v>
      </c>
      <c r="W276" s="2" t="s">
        <v>151</v>
      </c>
      <c r="X276" s="2" t="s">
        <v>152</v>
      </c>
      <c r="Y276" s="14" t="s">
        <v>152</v>
      </c>
    </row>
    <row r="277" spans="1:25" x14ac:dyDescent="0.3">
      <c r="A277" s="55" t="str">
        <f t="shared" si="4"/>
        <v>BGju_02.2</v>
      </c>
      <c r="C277" s="96" t="s">
        <v>9</v>
      </c>
      <c r="D277" s="97" t="s">
        <v>777</v>
      </c>
      <c r="E277" s="97" t="s">
        <v>855</v>
      </c>
      <c r="F277" s="97" t="s">
        <v>856</v>
      </c>
      <c r="G277" s="97" t="s">
        <v>351</v>
      </c>
      <c r="H277" s="97" t="s">
        <v>668</v>
      </c>
      <c r="I277" s="114" t="s">
        <v>51</v>
      </c>
      <c r="J277" s="37" t="s">
        <v>1305</v>
      </c>
      <c r="K277" s="37" t="s">
        <v>1306</v>
      </c>
      <c r="L277" s="13" t="s">
        <v>152</v>
      </c>
      <c r="M277" s="14" t="s">
        <v>152</v>
      </c>
      <c r="N277" s="93" t="s">
        <v>151</v>
      </c>
      <c r="O277" s="2" t="s">
        <v>151</v>
      </c>
      <c r="P277" s="2" t="s">
        <v>152</v>
      </c>
      <c r="Q277" s="2" t="s">
        <v>151</v>
      </c>
      <c r="R277" s="2" t="s">
        <v>152</v>
      </c>
      <c r="S277" s="14" t="s">
        <v>151</v>
      </c>
      <c r="T277" s="115"/>
      <c r="U277" s="13" t="s">
        <v>151</v>
      </c>
      <c r="V277" s="2" t="s">
        <v>152</v>
      </c>
      <c r="W277" s="2" t="s">
        <v>151</v>
      </c>
      <c r="X277" s="2" t="s">
        <v>152</v>
      </c>
      <c r="Y277" s="14" t="s">
        <v>152</v>
      </c>
    </row>
    <row r="278" spans="1:25" x14ac:dyDescent="0.3">
      <c r="A278" s="55" t="str">
        <f t="shared" si="4"/>
        <v>BGju_02.2</v>
      </c>
      <c r="C278" s="96" t="s">
        <v>9</v>
      </c>
      <c r="D278" s="97" t="s">
        <v>777</v>
      </c>
      <c r="E278" s="97" t="s">
        <v>855</v>
      </c>
      <c r="F278" s="97" t="s">
        <v>856</v>
      </c>
      <c r="G278" s="97" t="s">
        <v>351</v>
      </c>
      <c r="H278" s="97" t="s">
        <v>668</v>
      </c>
      <c r="I278" s="114" t="s">
        <v>51</v>
      </c>
      <c r="J278" s="37" t="s">
        <v>1307</v>
      </c>
      <c r="K278" s="37" t="s">
        <v>1314</v>
      </c>
      <c r="L278" s="13" t="s">
        <v>152</v>
      </c>
      <c r="M278" s="14" t="s">
        <v>152</v>
      </c>
      <c r="N278" s="93" t="s">
        <v>151</v>
      </c>
      <c r="O278" s="2" t="s">
        <v>151</v>
      </c>
      <c r="P278" s="2" t="s">
        <v>152</v>
      </c>
      <c r="Q278" s="2" t="s">
        <v>151</v>
      </c>
      <c r="R278" s="2" t="s">
        <v>152</v>
      </c>
      <c r="S278" s="14" t="s">
        <v>151</v>
      </c>
      <c r="T278" s="115"/>
      <c r="U278" s="13" t="s">
        <v>151</v>
      </c>
      <c r="V278" s="2" t="s">
        <v>152</v>
      </c>
      <c r="W278" s="2" t="s">
        <v>151</v>
      </c>
      <c r="X278" s="2" t="s">
        <v>152</v>
      </c>
      <c r="Y278" s="14" t="s">
        <v>152</v>
      </c>
    </row>
    <row r="279" spans="1:25" x14ac:dyDescent="0.3">
      <c r="A279" s="55" t="str">
        <f t="shared" si="4"/>
        <v>BGju_02.2</v>
      </c>
      <c r="C279" s="96" t="s">
        <v>9</v>
      </c>
      <c r="D279" s="97" t="s">
        <v>777</v>
      </c>
      <c r="E279" s="97" t="s">
        <v>855</v>
      </c>
      <c r="F279" s="97" t="s">
        <v>856</v>
      </c>
      <c r="G279" s="97" t="s">
        <v>351</v>
      </c>
      <c r="H279" s="97" t="s">
        <v>668</v>
      </c>
      <c r="I279" s="114" t="s">
        <v>51</v>
      </c>
      <c r="J279" s="37" t="s">
        <v>1309</v>
      </c>
      <c r="K279" s="37" t="s">
        <v>1315</v>
      </c>
      <c r="L279" s="13" t="s">
        <v>152</v>
      </c>
      <c r="M279" s="14" t="s">
        <v>152</v>
      </c>
      <c r="N279" s="93" t="s">
        <v>151</v>
      </c>
      <c r="O279" s="2" t="s">
        <v>151</v>
      </c>
      <c r="P279" s="2" t="s">
        <v>152</v>
      </c>
      <c r="Q279" s="2" t="s">
        <v>151</v>
      </c>
      <c r="R279" s="2" t="s">
        <v>152</v>
      </c>
      <c r="S279" s="14" t="s">
        <v>151</v>
      </c>
      <c r="T279" s="115"/>
      <c r="U279" s="13" t="s">
        <v>151</v>
      </c>
      <c r="V279" s="2" t="s">
        <v>152</v>
      </c>
      <c r="W279" s="2" t="s">
        <v>151</v>
      </c>
      <c r="X279" s="2" t="s">
        <v>152</v>
      </c>
      <c r="Y279" s="14" t="s">
        <v>152</v>
      </c>
    </row>
    <row r="280" spans="1:25" x14ac:dyDescent="0.3">
      <c r="A280" s="55" t="str">
        <f t="shared" si="4"/>
        <v>BGju_02.2</v>
      </c>
      <c r="C280" s="96" t="s">
        <v>9</v>
      </c>
      <c r="D280" s="97" t="s">
        <v>777</v>
      </c>
      <c r="E280" s="97" t="s">
        <v>855</v>
      </c>
      <c r="F280" s="97" t="s">
        <v>856</v>
      </c>
      <c r="G280" s="97" t="s">
        <v>351</v>
      </c>
      <c r="H280" s="91" t="s">
        <v>668</v>
      </c>
      <c r="I280" s="116" t="s">
        <v>51</v>
      </c>
      <c r="J280" s="37" t="s">
        <v>1311</v>
      </c>
      <c r="K280" s="37" t="s">
        <v>1316</v>
      </c>
      <c r="L280" s="13" t="s">
        <v>152</v>
      </c>
      <c r="M280" s="14" t="s">
        <v>152</v>
      </c>
      <c r="N280" s="93" t="s">
        <v>151</v>
      </c>
      <c r="O280" s="2" t="s">
        <v>152</v>
      </c>
      <c r="P280" s="2" t="s">
        <v>152</v>
      </c>
      <c r="Q280" s="2" t="s">
        <v>151</v>
      </c>
      <c r="R280" s="2" t="s">
        <v>152</v>
      </c>
      <c r="S280" s="14" t="s">
        <v>151</v>
      </c>
      <c r="T280" s="115"/>
      <c r="U280" s="13" t="s">
        <v>151</v>
      </c>
      <c r="V280" s="2" t="s">
        <v>152</v>
      </c>
      <c r="W280" s="2" t="s">
        <v>152</v>
      </c>
      <c r="X280" s="2" t="s">
        <v>152</v>
      </c>
      <c r="Y280" s="14" t="s">
        <v>152</v>
      </c>
    </row>
    <row r="281" spans="1:25" x14ac:dyDescent="0.3">
      <c r="A281" s="55" t="str">
        <f t="shared" si="4"/>
        <v>BGju_03.1</v>
      </c>
      <c r="C281" s="96" t="s">
        <v>9</v>
      </c>
      <c r="D281" s="97" t="s">
        <v>777</v>
      </c>
      <c r="E281" s="97" t="s">
        <v>857</v>
      </c>
      <c r="F281" s="97" t="s">
        <v>858</v>
      </c>
      <c r="G281" s="97" t="s">
        <v>344</v>
      </c>
      <c r="H281" s="97" t="s">
        <v>668</v>
      </c>
      <c r="I281" s="114" t="s">
        <v>454</v>
      </c>
      <c r="J281" s="37" t="s">
        <v>1317</v>
      </c>
      <c r="K281" s="37" t="s">
        <v>1318</v>
      </c>
      <c r="L281" s="13" t="s">
        <v>152</v>
      </c>
      <c r="M281" s="14" t="s">
        <v>152</v>
      </c>
      <c r="N281" s="93" t="s">
        <v>152</v>
      </c>
      <c r="O281" s="2" t="s">
        <v>152</v>
      </c>
      <c r="P281" s="2" t="s">
        <v>152</v>
      </c>
      <c r="Q281" s="2" t="s">
        <v>151</v>
      </c>
      <c r="R281" s="2" t="s">
        <v>152</v>
      </c>
      <c r="S281" s="14" t="s">
        <v>151</v>
      </c>
      <c r="T281" s="115"/>
      <c r="U281" s="13"/>
      <c r="V281" s="2"/>
      <c r="W281" s="2" t="s">
        <v>151</v>
      </c>
      <c r="X281" s="2"/>
      <c r="Y281" s="14"/>
    </row>
    <row r="282" spans="1:25" x14ac:dyDescent="0.3">
      <c r="A282" s="55" t="str">
        <f t="shared" si="4"/>
        <v>BGju_03.2</v>
      </c>
      <c r="C282" s="96" t="s">
        <v>9</v>
      </c>
      <c r="D282" s="97" t="s">
        <v>777</v>
      </c>
      <c r="E282" s="97" t="s">
        <v>859</v>
      </c>
      <c r="F282" s="97" t="s">
        <v>860</v>
      </c>
      <c r="G282" s="97" t="s">
        <v>351</v>
      </c>
      <c r="H282" s="97" t="s">
        <v>668</v>
      </c>
      <c r="I282" s="114" t="s">
        <v>51</v>
      </c>
      <c r="J282" s="37" t="s">
        <v>1319</v>
      </c>
      <c r="K282" s="37" t="s">
        <v>1320</v>
      </c>
      <c r="L282" s="13" t="s">
        <v>152</v>
      </c>
      <c r="M282" s="14" t="s">
        <v>152</v>
      </c>
      <c r="N282" s="93" t="s">
        <v>151</v>
      </c>
      <c r="O282" s="2" t="s">
        <v>151</v>
      </c>
      <c r="P282" s="2" t="s">
        <v>152</v>
      </c>
      <c r="Q282" s="2" t="s">
        <v>151</v>
      </c>
      <c r="R282" s="2" t="s">
        <v>152</v>
      </c>
      <c r="S282" s="14" t="s">
        <v>151</v>
      </c>
      <c r="T282" s="115"/>
      <c r="U282" s="13" t="s">
        <v>151</v>
      </c>
      <c r="V282" s="2" t="s">
        <v>152</v>
      </c>
      <c r="W282" s="2" t="s">
        <v>151</v>
      </c>
      <c r="X282" s="2" t="s">
        <v>152</v>
      </c>
      <c r="Y282" s="14" t="s">
        <v>152</v>
      </c>
    </row>
    <row r="283" spans="1:25" x14ac:dyDescent="0.3">
      <c r="A283" s="55" t="str">
        <f t="shared" si="4"/>
        <v>BGju_03.2</v>
      </c>
      <c r="C283" s="96" t="s">
        <v>9</v>
      </c>
      <c r="D283" s="97" t="s">
        <v>777</v>
      </c>
      <c r="E283" s="97" t="s">
        <v>859</v>
      </c>
      <c r="F283" s="97" t="s">
        <v>860</v>
      </c>
      <c r="G283" s="97" t="s">
        <v>351</v>
      </c>
      <c r="H283" s="97" t="s">
        <v>668</v>
      </c>
      <c r="I283" s="114" t="s">
        <v>51</v>
      </c>
      <c r="J283" s="37" t="s">
        <v>1303</v>
      </c>
      <c r="K283" s="37" t="s">
        <v>1321</v>
      </c>
      <c r="L283" s="13" t="s">
        <v>152</v>
      </c>
      <c r="M283" s="14" t="s">
        <v>152</v>
      </c>
      <c r="N283" s="93" t="s">
        <v>151</v>
      </c>
      <c r="O283" s="2" t="s">
        <v>151</v>
      </c>
      <c r="P283" s="2" t="s">
        <v>152</v>
      </c>
      <c r="Q283" s="2" t="s">
        <v>151</v>
      </c>
      <c r="R283" s="2" t="s">
        <v>152</v>
      </c>
      <c r="S283" s="14" t="s">
        <v>151</v>
      </c>
      <c r="T283" s="115"/>
      <c r="U283" s="13" t="s">
        <v>151</v>
      </c>
      <c r="V283" s="2" t="s">
        <v>152</v>
      </c>
      <c r="W283" s="2" t="s">
        <v>151</v>
      </c>
      <c r="X283" s="2" t="s">
        <v>152</v>
      </c>
      <c r="Y283" s="14" t="s">
        <v>152</v>
      </c>
    </row>
    <row r="284" spans="1:25" x14ac:dyDescent="0.3">
      <c r="A284" s="55" t="str">
        <f t="shared" si="4"/>
        <v>BGju_03.2</v>
      </c>
      <c r="C284" s="96" t="s">
        <v>9</v>
      </c>
      <c r="D284" s="97" t="s">
        <v>777</v>
      </c>
      <c r="E284" s="97" t="s">
        <v>859</v>
      </c>
      <c r="F284" s="97" t="s">
        <v>860</v>
      </c>
      <c r="G284" s="97" t="s">
        <v>351</v>
      </c>
      <c r="H284" s="97" t="s">
        <v>668</v>
      </c>
      <c r="I284" s="114" t="s">
        <v>51</v>
      </c>
      <c r="J284" s="37" t="s">
        <v>1322</v>
      </c>
      <c r="K284" s="37" t="s">
        <v>1323</v>
      </c>
      <c r="L284" s="13" t="s">
        <v>152</v>
      </c>
      <c r="M284" s="14" t="s">
        <v>152</v>
      </c>
      <c r="N284" s="93" t="s">
        <v>151</v>
      </c>
      <c r="O284" s="2" t="s">
        <v>151</v>
      </c>
      <c r="P284" s="2" t="s">
        <v>152</v>
      </c>
      <c r="Q284" s="2" t="s">
        <v>151</v>
      </c>
      <c r="R284" s="2" t="s">
        <v>152</v>
      </c>
      <c r="S284" s="14" t="s">
        <v>151</v>
      </c>
      <c r="T284" s="115"/>
      <c r="U284" s="13" t="s">
        <v>151</v>
      </c>
      <c r="V284" s="2" t="s">
        <v>152</v>
      </c>
      <c r="W284" s="2" t="s">
        <v>151</v>
      </c>
      <c r="X284" s="2" t="s">
        <v>152</v>
      </c>
      <c r="Y284" s="14" t="s">
        <v>152</v>
      </c>
    </row>
    <row r="285" spans="1:25" x14ac:dyDescent="0.3">
      <c r="A285" s="55" t="str">
        <f t="shared" si="4"/>
        <v>BGju_03.2</v>
      </c>
      <c r="C285" s="96" t="s">
        <v>9</v>
      </c>
      <c r="D285" s="97" t="s">
        <v>777</v>
      </c>
      <c r="E285" s="97" t="s">
        <v>859</v>
      </c>
      <c r="F285" s="97" t="s">
        <v>860</v>
      </c>
      <c r="G285" s="97" t="s">
        <v>351</v>
      </c>
      <c r="H285" s="97" t="s">
        <v>668</v>
      </c>
      <c r="I285" s="114" t="s">
        <v>51</v>
      </c>
      <c r="J285" s="37" t="s">
        <v>1303</v>
      </c>
      <c r="K285" s="37" t="s">
        <v>1324</v>
      </c>
      <c r="L285" s="13" t="s">
        <v>152</v>
      </c>
      <c r="M285" s="14" t="s">
        <v>152</v>
      </c>
      <c r="N285" s="93" t="s">
        <v>151</v>
      </c>
      <c r="O285" s="2" t="s">
        <v>151</v>
      </c>
      <c r="P285" s="2" t="s">
        <v>152</v>
      </c>
      <c r="Q285" s="2" t="s">
        <v>151</v>
      </c>
      <c r="R285" s="2" t="s">
        <v>152</v>
      </c>
      <c r="S285" s="14" t="s">
        <v>151</v>
      </c>
      <c r="T285" s="115"/>
      <c r="U285" s="13" t="s">
        <v>151</v>
      </c>
      <c r="V285" s="2" t="s">
        <v>152</v>
      </c>
      <c r="W285" s="2" t="s">
        <v>151</v>
      </c>
      <c r="X285" s="2" t="s">
        <v>152</v>
      </c>
      <c r="Y285" s="14" t="s">
        <v>152</v>
      </c>
    </row>
    <row r="286" spans="1:25" x14ac:dyDescent="0.3">
      <c r="A286" s="55" t="str">
        <f t="shared" si="4"/>
        <v>BGju_03.2</v>
      </c>
      <c r="C286" s="96" t="s">
        <v>9</v>
      </c>
      <c r="D286" s="97" t="s">
        <v>777</v>
      </c>
      <c r="E286" s="97" t="s">
        <v>859</v>
      </c>
      <c r="F286" s="97" t="s">
        <v>860</v>
      </c>
      <c r="G286" s="97" t="s">
        <v>351</v>
      </c>
      <c r="H286" s="97" t="s">
        <v>668</v>
      </c>
      <c r="I286" s="114" t="s">
        <v>51</v>
      </c>
      <c r="J286" s="37" t="s">
        <v>1325</v>
      </c>
      <c r="K286" s="37" t="s">
        <v>1326</v>
      </c>
      <c r="L286" s="13" t="s">
        <v>152</v>
      </c>
      <c r="M286" s="14" t="s">
        <v>152</v>
      </c>
      <c r="N286" s="93" t="s">
        <v>151</v>
      </c>
      <c r="O286" s="2" t="s">
        <v>151</v>
      </c>
      <c r="P286" s="2" t="s">
        <v>152</v>
      </c>
      <c r="Q286" s="2" t="s">
        <v>151</v>
      </c>
      <c r="R286" s="2" t="s">
        <v>152</v>
      </c>
      <c r="S286" s="14" t="s">
        <v>151</v>
      </c>
      <c r="T286" s="115"/>
      <c r="U286" s="13" t="s">
        <v>151</v>
      </c>
      <c r="V286" s="2" t="s">
        <v>152</v>
      </c>
      <c r="W286" s="2" t="s">
        <v>151</v>
      </c>
      <c r="X286" s="2" t="s">
        <v>152</v>
      </c>
      <c r="Y286" s="14" t="s">
        <v>152</v>
      </c>
    </row>
    <row r="287" spans="1:25" x14ac:dyDescent="0.3">
      <c r="A287" s="55" t="str">
        <f t="shared" si="4"/>
        <v>BGmo_01.2</v>
      </c>
      <c r="C287" s="96" t="s">
        <v>9</v>
      </c>
      <c r="D287" s="97" t="s">
        <v>778</v>
      </c>
      <c r="E287" s="97" t="s">
        <v>863</v>
      </c>
      <c r="F287" s="97" t="s">
        <v>864</v>
      </c>
      <c r="G287" s="97" t="s">
        <v>351</v>
      </c>
      <c r="H287" s="97" t="s">
        <v>668</v>
      </c>
      <c r="I287" s="114" t="s">
        <v>454</v>
      </c>
      <c r="J287" s="37" t="s">
        <v>1345</v>
      </c>
      <c r="K287" s="37" t="s">
        <v>1346</v>
      </c>
      <c r="L287" s="13" t="s">
        <v>151</v>
      </c>
      <c r="M287" s="14" t="s">
        <v>152</v>
      </c>
      <c r="N287" s="93" t="s">
        <v>151</v>
      </c>
      <c r="O287" s="2" t="s">
        <v>152</v>
      </c>
      <c r="P287" s="2" t="s">
        <v>152</v>
      </c>
      <c r="Q287" s="2" t="s">
        <v>152</v>
      </c>
      <c r="R287" s="2" t="s">
        <v>152</v>
      </c>
      <c r="S287" s="14" t="s">
        <v>151</v>
      </c>
      <c r="T287" s="115"/>
      <c r="U287" s="13" t="s">
        <v>151</v>
      </c>
      <c r="V287" s="2" t="s">
        <v>152</v>
      </c>
      <c r="W287" s="2" t="s">
        <v>152</v>
      </c>
      <c r="X287" s="2" t="s">
        <v>152</v>
      </c>
      <c r="Y287" s="14" t="s">
        <v>152</v>
      </c>
    </row>
    <row r="288" spans="1:25" x14ac:dyDescent="0.3">
      <c r="A288" s="55" t="str">
        <f t="shared" si="4"/>
        <v>BGmo_01.4</v>
      </c>
      <c r="C288" s="96" t="s">
        <v>9</v>
      </c>
      <c r="D288" s="97" t="s">
        <v>778</v>
      </c>
      <c r="E288" s="97" t="s">
        <v>867</v>
      </c>
      <c r="F288" s="97" t="s">
        <v>868</v>
      </c>
      <c r="G288" s="97" t="s">
        <v>351</v>
      </c>
      <c r="H288" s="91" t="s">
        <v>668</v>
      </c>
      <c r="I288" s="116" t="s">
        <v>454</v>
      </c>
      <c r="J288" s="37" t="s">
        <v>1345</v>
      </c>
      <c r="K288" s="37" t="s">
        <v>1347</v>
      </c>
      <c r="L288" s="13" t="s">
        <v>151</v>
      </c>
      <c r="M288" s="14" t="s">
        <v>152</v>
      </c>
      <c r="N288" s="93" t="s">
        <v>151</v>
      </c>
      <c r="O288" s="2" t="s">
        <v>152</v>
      </c>
      <c r="P288" s="2" t="s">
        <v>151</v>
      </c>
      <c r="Q288" s="2" t="s">
        <v>152</v>
      </c>
      <c r="R288" s="2" t="s">
        <v>152</v>
      </c>
      <c r="S288" s="14" t="s">
        <v>151</v>
      </c>
      <c r="T288" s="115"/>
      <c r="U288" s="13" t="s">
        <v>151</v>
      </c>
      <c r="V288" s="2" t="s">
        <v>152</v>
      </c>
      <c r="W288" s="2" t="s">
        <v>152</v>
      </c>
      <c r="X288" s="2" t="s">
        <v>152</v>
      </c>
      <c r="Y288" s="14" t="s">
        <v>152</v>
      </c>
    </row>
    <row r="289" spans="1:25" x14ac:dyDescent="0.3">
      <c r="A289" s="55" t="str">
        <f t="shared" si="4"/>
        <v>BGmo_02.1</v>
      </c>
      <c r="C289" s="96" t="s">
        <v>9</v>
      </c>
      <c r="D289" s="97" t="s">
        <v>778</v>
      </c>
      <c r="E289" s="97" t="s">
        <v>873</v>
      </c>
      <c r="F289" s="97" t="s">
        <v>874</v>
      </c>
      <c r="G289" s="97" t="s">
        <v>344</v>
      </c>
      <c r="H289" s="97" t="s">
        <v>668</v>
      </c>
      <c r="I289" s="114" t="s">
        <v>454</v>
      </c>
      <c r="J289" s="37" t="s">
        <v>288</v>
      </c>
      <c r="K289" s="37" t="s">
        <v>5050</v>
      </c>
      <c r="L289" s="13" t="s">
        <v>151</v>
      </c>
      <c r="M289" s="14" t="s">
        <v>152</v>
      </c>
      <c r="N289" s="93" t="s">
        <v>152</v>
      </c>
      <c r="O289" s="2" t="s">
        <v>152</v>
      </c>
      <c r="P289" s="2" t="s">
        <v>152</v>
      </c>
      <c r="Q289" s="2" t="s">
        <v>152</v>
      </c>
      <c r="R289" s="2" t="s">
        <v>152</v>
      </c>
      <c r="S289" s="14" t="s">
        <v>151</v>
      </c>
      <c r="T289" s="115"/>
      <c r="U289" s="13" t="s">
        <v>6</v>
      </c>
      <c r="V289" s="2" t="s">
        <v>6</v>
      </c>
      <c r="W289" s="2" t="s">
        <v>6</v>
      </c>
      <c r="X289" s="2" t="s">
        <v>6</v>
      </c>
      <c r="Y289" s="14" t="s">
        <v>6</v>
      </c>
    </row>
    <row r="290" spans="1:25" x14ac:dyDescent="0.3">
      <c r="A290" s="55" t="str">
        <f t="shared" si="4"/>
        <v>BGmo_02.1</v>
      </c>
      <c r="C290" s="96" t="s">
        <v>9</v>
      </c>
      <c r="D290" s="97" t="s">
        <v>778</v>
      </c>
      <c r="E290" s="97" t="s">
        <v>873</v>
      </c>
      <c r="F290" s="97" t="s">
        <v>874</v>
      </c>
      <c r="G290" s="97" t="s">
        <v>344</v>
      </c>
      <c r="H290" s="97" t="s">
        <v>668</v>
      </c>
      <c r="I290" s="114" t="s">
        <v>454</v>
      </c>
      <c r="J290" s="37" t="s">
        <v>5051</v>
      </c>
      <c r="K290" s="37" t="s">
        <v>5052</v>
      </c>
      <c r="L290" s="13" t="s">
        <v>151</v>
      </c>
      <c r="M290" s="14" t="s">
        <v>151</v>
      </c>
      <c r="N290" s="93" t="s">
        <v>152</v>
      </c>
      <c r="O290" s="2" t="s">
        <v>152</v>
      </c>
      <c r="P290" s="2" t="s">
        <v>152</v>
      </c>
      <c r="Q290" s="2" t="s">
        <v>152</v>
      </c>
      <c r="R290" s="2" t="s">
        <v>152</v>
      </c>
      <c r="S290" s="14" t="s">
        <v>152</v>
      </c>
      <c r="T290" s="115"/>
      <c r="U290" s="13" t="s">
        <v>6</v>
      </c>
      <c r="V290" s="2" t="s">
        <v>6</v>
      </c>
      <c r="W290" s="2" t="s">
        <v>6</v>
      </c>
      <c r="X290" s="2" t="s">
        <v>6</v>
      </c>
      <c r="Y290" s="14" t="s">
        <v>6</v>
      </c>
    </row>
    <row r="291" spans="1:25" x14ac:dyDescent="0.3">
      <c r="A291" s="55" t="str">
        <f t="shared" si="4"/>
        <v>BGmo_02.1</v>
      </c>
      <c r="C291" s="96" t="s">
        <v>9</v>
      </c>
      <c r="D291" s="97" t="s">
        <v>778</v>
      </c>
      <c r="E291" s="97" t="s">
        <v>873</v>
      </c>
      <c r="F291" s="97" t="s">
        <v>874</v>
      </c>
      <c r="G291" s="97" t="s">
        <v>344</v>
      </c>
      <c r="H291" s="97" t="s">
        <v>668</v>
      </c>
      <c r="I291" s="114" t="s">
        <v>454</v>
      </c>
      <c r="J291" s="37" t="s">
        <v>1345</v>
      </c>
      <c r="K291" s="37" t="s">
        <v>5053</v>
      </c>
      <c r="L291" s="13" t="s">
        <v>151</v>
      </c>
      <c r="M291" s="14" t="s">
        <v>152</v>
      </c>
      <c r="N291" s="93" t="s">
        <v>152</v>
      </c>
      <c r="O291" s="2" t="s">
        <v>152</v>
      </c>
      <c r="P291" s="2" t="s">
        <v>152</v>
      </c>
      <c r="Q291" s="2" t="s">
        <v>152</v>
      </c>
      <c r="R291" s="2" t="s">
        <v>152</v>
      </c>
      <c r="S291" s="14" t="s">
        <v>151</v>
      </c>
      <c r="T291" s="115"/>
      <c r="U291" s="13"/>
      <c r="V291" s="2"/>
      <c r="W291" s="2"/>
      <c r="X291" s="2"/>
      <c r="Y291" s="14"/>
    </row>
    <row r="292" spans="1:25" x14ac:dyDescent="0.3">
      <c r="A292" s="55" t="str">
        <f t="shared" si="4"/>
        <v>BGmo_02.2</v>
      </c>
      <c r="C292" s="96" t="s">
        <v>9</v>
      </c>
      <c r="D292" s="97" t="s">
        <v>778</v>
      </c>
      <c r="E292" s="97" t="s">
        <v>875</v>
      </c>
      <c r="F292" s="97" t="s">
        <v>876</v>
      </c>
      <c r="G292" s="97" t="s">
        <v>351</v>
      </c>
      <c r="H292" s="97" t="s">
        <v>668</v>
      </c>
      <c r="I292" s="114" t="s">
        <v>454</v>
      </c>
      <c r="J292" s="37" t="s">
        <v>288</v>
      </c>
      <c r="K292" s="37" t="s">
        <v>5054</v>
      </c>
      <c r="L292" s="13" t="s">
        <v>151</v>
      </c>
      <c r="M292" s="14" t="s">
        <v>152</v>
      </c>
      <c r="N292" s="93" t="s">
        <v>151</v>
      </c>
      <c r="O292" s="2" t="s">
        <v>151</v>
      </c>
      <c r="P292" s="2" t="s">
        <v>152</v>
      </c>
      <c r="Q292" s="2" t="s">
        <v>152</v>
      </c>
      <c r="R292" s="2" t="s">
        <v>152</v>
      </c>
      <c r="S292" s="14" t="s">
        <v>151</v>
      </c>
      <c r="T292" s="115"/>
      <c r="U292" s="13" t="s">
        <v>151</v>
      </c>
      <c r="V292" s="2" t="s">
        <v>152</v>
      </c>
      <c r="W292" s="2" t="s">
        <v>151</v>
      </c>
      <c r="X292" s="2" t="s">
        <v>152</v>
      </c>
      <c r="Y292" s="14" t="s">
        <v>152</v>
      </c>
    </row>
    <row r="293" spans="1:25" x14ac:dyDescent="0.3">
      <c r="A293" s="55" t="str">
        <f t="shared" si="4"/>
        <v>BGmo_02.2</v>
      </c>
      <c r="C293" s="96" t="s">
        <v>9</v>
      </c>
      <c r="D293" s="97" t="s">
        <v>778</v>
      </c>
      <c r="E293" s="97" t="s">
        <v>875</v>
      </c>
      <c r="F293" s="97" t="s">
        <v>876</v>
      </c>
      <c r="G293" s="97" t="s">
        <v>351</v>
      </c>
      <c r="H293" s="97" t="s">
        <v>668</v>
      </c>
      <c r="I293" s="114" t="s">
        <v>454</v>
      </c>
      <c r="J293" s="37" t="s">
        <v>5051</v>
      </c>
      <c r="K293" s="37" t="s">
        <v>5055</v>
      </c>
      <c r="L293" s="13" t="s">
        <v>151</v>
      </c>
      <c r="M293" s="14" t="s">
        <v>152</v>
      </c>
      <c r="N293" s="93" t="s">
        <v>152</v>
      </c>
      <c r="O293" s="2" t="s">
        <v>152</v>
      </c>
      <c r="P293" s="2" t="s">
        <v>152</v>
      </c>
      <c r="Q293" s="2" t="s">
        <v>152</v>
      </c>
      <c r="R293" s="2" t="s">
        <v>152</v>
      </c>
      <c r="S293" s="14" t="s">
        <v>151</v>
      </c>
      <c r="T293" s="115"/>
      <c r="U293" s="13" t="s">
        <v>152</v>
      </c>
      <c r="V293" s="2" t="s">
        <v>152</v>
      </c>
      <c r="W293" s="2" t="s">
        <v>152</v>
      </c>
      <c r="X293" s="2" t="s">
        <v>152</v>
      </c>
      <c r="Y293" s="14" t="s">
        <v>152</v>
      </c>
    </row>
    <row r="294" spans="1:25" x14ac:dyDescent="0.3">
      <c r="A294" s="55" t="str">
        <f t="shared" si="4"/>
        <v>BGtr_01.1</v>
      </c>
      <c r="C294" s="96" t="s">
        <v>9</v>
      </c>
      <c r="D294" s="97" t="s">
        <v>779</v>
      </c>
      <c r="E294" s="97" t="s">
        <v>877</v>
      </c>
      <c r="F294" s="97" t="s">
        <v>878</v>
      </c>
      <c r="G294" s="97" t="s">
        <v>351</v>
      </c>
      <c r="H294" s="97" t="s">
        <v>668</v>
      </c>
      <c r="I294" s="114" t="s">
        <v>454</v>
      </c>
      <c r="J294" s="37" t="s">
        <v>1349</v>
      </c>
      <c r="K294" s="37" t="s">
        <v>1350</v>
      </c>
      <c r="L294" s="13" t="s">
        <v>151</v>
      </c>
      <c r="M294" s="14" t="s">
        <v>152</v>
      </c>
      <c r="N294" s="93" t="s">
        <v>151</v>
      </c>
      <c r="O294" s="2" t="s">
        <v>151</v>
      </c>
      <c r="P294" s="2" t="s">
        <v>152</v>
      </c>
      <c r="Q294" s="2" t="s">
        <v>152</v>
      </c>
      <c r="R294" s="2" t="s">
        <v>152</v>
      </c>
      <c r="S294" s="14" t="s">
        <v>151</v>
      </c>
      <c r="T294" s="115"/>
      <c r="U294" s="13" t="s">
        <v>151</v>
      </c>
      <c r="V294" s="2" t="s">
        <v>152</v>
      </c>
      <c r="W294" s="2" t="s">
        <v>151</v>
      </c>
      <c r="X294" s="2" t="s">
        <v>152</v>
      </c>
      <c r="Y294" s="14" t="s">
        <v>152</v>
      </c>
    </row>
    <row r="295" spans="1:25" x14ac:dyDescent="0.3">
      <c r="A295" s="55" t="str">
        <f t="shared" si="4"/>
        <v>BGtr_02.3</v>
      </c>
      <c r="C295" s="96" t="s">
        <v>9</v>
      </c>
      <c r="D295" s="97" t="s">
        <v>779</v>
      </c>
      <c r="E295" s="97" t="s">
        <v>885</v>
      </c>
      <c r="F295" s="97" t="s">
        <v>886</v>
      </c>
      <c r="G295" s="97" t="s">
        <v>351</v>
      </c>
      <c r="H295" s="97" t="s">
        <v>668</v>
      </c>
      <c r="I295" s="114" t="s">
        <v>454</v>
      </c>
      <c r="J295" s="37" t="s">
        <v>1369</v>
      </c>
      <c r="K295" s="37" t="s">
        <v>5056</v>
      </c>
      <c r="L295" s="13" t="s">
        <v>151</v>
      </c>
      <c r="M295" s="14" t="s">
        <v>151</v>
      </c>
      <c r="N295" s="93" t="s">
        <v>152</v>
      </c>
      <c r="O295" s="2" t="s">
        <v>152</v>
      </c>
      <c r="P295" s="2" t="s">
        <v>152</v>
      </c>
      <c r="Q295" s="2" t="s">
        <v>152</v>
      </c>
      <c r="R295" s="2" t="s">
        <v>152</v>
      </c>
      <c r="S295" s="14" t="s">
        <v>152</v>
      </c>
      <c r="T295" s="115"/>
      <c r="U295" s="13" t="s">
        <v>151</v>
      </c>
      <c r="V295" s="2" t="s">
        <v>151</v>
      </c>
      <c r="W295" s="2" t="s">
        <v>152</v>
      </c>
      <c r="X295" s="2" t="s">
        <v>152</v>
      </c>
      <c r="Y295" s="14" t="s">
        <v>152</v>
      </c>
    </row>
    <row r="296" spans="1:25" x14ac:dyDescent="0.3">
      <c r="A296" s="55" t="str">
        <f t="shared" si="4"/>
        <v>BGtr_02.4</v>
      </c>
      <c r="C296" s="96" t="s">
        <v>9</v>
      </c>
      <c r="D296" s="97" t="s">
        <v>779</v>
      </c>
      <c r="E296" s="97" t="s">
        <v>887</v>
      </c>
      <c r="F296" s="97" t="s">
        <v>888</v>
      </c>
      <c r="G296" s="97" t="s">
        <v>351</v>
      </c>
      <c r="H296" s="91" t="s">
        <v>668</v>
      </c>
      <c r="I296" s="116" t="s">
        <v>454</v>
      </c>
      <c r="J296" s="37" t="s">
        <v>5057</v>
      </c>
      <c r="K296" s="37" t="s">
        <v>5058</v>
      </c>
      <c r="L296" s="13" t="s">
        <v>152</v>
      </c>
      <c r="M296" s="14" t="s">
        <v>152</v>
      </c>
      <c r="N296" s="93" t="s">
        <v>152</v>
      </c>
      <c r="O296" s="2" t="s">
        <v>152</v>
      </c>
      <c r="P296" s="2" t="s">
        <v>152</v>
      </c>
      <c r="Q296" s="2" t="s">
        <v>152</v>
      </c>
      <c r="R296" s="2" t="s">
        <v>151</v>
      </c>
      <c r="S296" s="14" t="s">
        <v>152</v>
      </c>
      <c r="T296" s="115"/>
      <c r="U296" s="13" t="s">
        <v>152</v>
      </c>
      <c r="V296" s="2" t="s">
        <v>152</v>
      </c>
      <c r="W296" s="2" t="s">
        <v>152</v>
      </c>
      <c r="X296" s="2" t="s">
        <v>152</v>
      </c>
      <c r="Y296" s="14" t="s">
        <v>152</v>
      </c>
    </row>
    <row r="297" spans="1:25" x14ac:dyDescent="0.3">
      <c r="A297" s="55" t="str">
        <f t="shared" si="4"/>
        <v>BGtr_03.1</v>
      </c>
      <c r="C297" s="96" t="s">
        <v>9</v>
      </c>
      <c r="D297" s="97" t="s">
        <v>779</v>
      </c>
      <c r="E297" s="97" t="s">
        <v>889</v>
      </c>
      <c r="F297" s="97" t="s">
        <v>890</v>
      </c>
      <c r="G297" s="97" t="s">
        <v>344</v>
      </c>
      <c r="H297" s="97" t="s">
        <v>668</v>
      </c>
      <c r="I297" s="114" t="s">
        <v>454</v>
      </c>
      <c r="J297" s="37" t="s">
        <v>1371</v>
      </c>
      <c r="K297" s="37" t="s">
        <v>5059</v>
      </c>
      <c r="L297" s="13" t="s">
        <v>151</v>
      </c>
      <c r="M297" s="14" t="s">
        <v>151</v>
      </c>
      <c r="N297" s="93" t="s">
        <v>152</v>
      </c>
      <c r="O297" s="2" t="s">
        <v>152</v>
      </c>
      <c r="P297" s="2" t="s">
        <v>152</v>
      </c>
      <c r="Q297" s="2" t="s">
        <v>152</v>
      </c>
      <c r="R297" s="2" t="s">
        <v>152</v>
      </c>
      <c r="S297" s="14" t="s">
        <v>152</v>
      </c>
      <c r="T297" s="115"/>
      <c r="U297" s="13"/>
      <c r="V297" s="2"/>
      <c r="W297" s="2"/>
      <c r="X297" s="2"/>
      <c r="Y297" s="14"/>
    </row>
    <row r="298" spans="1:25" x14ac:dyDescent="0.3">
      <c r="A298" s="55" t="str">
        <f t="shared" si="4"/>
        <v>BGtr_03.1</v>
      </c>
      <c r="C298" s="96" t="s">
        <v>9</v>
      </c>
      <c r="D298" s="97" t="s">
        <v>779</v>
      </c>
      <c r="E298" s="97" t="s">
        <v>889</v>
      </c>
      <c r="F298" s="97" t="s">
        <v>890</v>
      </c>
      <c r="G298" s="97" t="s">
        <v>344</v>
      </c>
      <c r="H298" s="97" t="s">
        <v>668</v>
      </c>
      <c r="I298" s="114" t="s">
        <v>454</v>
      </c>
      <c r="J298" s="37" t="s">
        <v>1373</v>
      </c>
      <c r="K298" s="37" t="s">
        <v>1374</v>
      </c>
      <c r="L298" s="13" t="s">
        <v>151</v>
      </c>
      <c r="M298" s="14" t="s">
        <v>151</v>
      </c>
      <c r="N298" s="93" t="s">
        <v>152</v>
      </c>
      <c r="O298" s="2" t="s">
        <v>152</v>
      </c>
      <c r="P298" s="2" t="s">
        <v>152</v>
      </c>
      <c r="Q298" s="2" t="s">
        <v>152</v>
      </c>
      <c r="R298" s="2" t="s">
        <v>152</v>
      </c>
      <c r="S298" s="14" t="s">
        <v>152</v>
      </c>
      <c r="T298" s="115"/>
      <c r="U298" s="13"/>
      <c r="V298" s="2"/>
      <c r="W298" s="2"/>
      <c r="X298" s="2"/>
      <c r="Y298" s="14"/>
    </row>
    <row r="299" spans="1:25" x14ac:dyDescent="0.3">
      <c r="A299" s="55" t="str">
        <f t="shared" si="4"/>
        <v>BGtr_03.1</v>
      </c>
      <c r="C299" s="96" t="s">
        <v>9</v>
      </c>
      <c r="D299" s="97" t="s">
        <v>779</v>
      </c>
      <c r="E299" s="97" t="s">
        <v>889</v>
      </c>
      <c r="F299" s="97" t="s">
        <v>890</v>
      </c>
      <c r="G299" s="97" t="s">
        <v>344</v>
      </c>
      <c r="H299" s="97" t="s">
        <v>668</v>
      </c>
      <c r="I299" s="114" t="s">
        <v>454</v>
      </c>
      <c r="J299" s="37" t="s">
        <v>1375</v>
      </c>
      <c r="K299" s="37" t="s">
        <v>1376</v>
      </c>
      <c r="L299" s="13" t="s">
        <v>152</v>
      </c>
      <c r="M299" s="14" t="s">
        <v>152</v>
      </c>
      <c r="N299" s="93" t="s">
        <v>152</v>
      </c>
      <c r="O299" s="2" t="s">
        <v>152</v>
      </c>
      <c r="P299" s="2" t="s">
        <v>152</v>
      </c>
      <c r="Q299" s="2" t="s">
        <v>151</v>
      </c>
      <c r="R299" s="2" t="s">
        <v>152</v>
      </c>
      <c r="S299" s="14" t="s">
        <v>152</v>
      </c>
      <c r="T299" s="115"/>
      <c r="U299" s="13"/>
      <c r="V299" s="2"/>
      <c r="W299" s="2"/>
      <c r="X299" s="2"/>
      <c r="Y299" s="14"/>
    </row>
    <row r="300" spans="1:25" x14ac:dyDescent="0.3">
      <c r="A300" s="55" t="str">
        <f t="shared" si="4"/>
        <v>BGtr_03.2</v>
      </c>
      <c r="C300" s="96" t="s">
        <v>9</v>
      </c>
      <c r="D300" s="97" t="s">
        <v>779</v>
      </c>
      <c r="E300" s="97" t="s">
        <v>891</v>
      </c>
      <c r="F300" s="97" t="s">
        <v>892</v>
      </c>
      <c r="G300" s="97" t="s">
        <v>351</v>
      </c>
      <c r="H300" s="97" t="s">
        <v>668</v>
      </c>
      <c r="I300" s="114" t="s">
        <v>454</v>
      </c>
      <c r="J300" s="37" t="s">
        <v>1371</v>
      </c>
      <c r="K300" s="37" t="s">
        <v>1377</v>
      </c>
      <c r="L300" s="13" t="s">
        <v>151</v>
      </c>
      <c r="M300" s="14" t="s">
        <v>151</v>
      </c>
      <c r="N300" s="93" t="s">
        <v>152</v>
      </c>
      <c r="O300" s="2" t="s">
        <v>151</v>
      </c>
      <c r="P300" s="2" t="s">
        <v>152</v>
      </c>
      <c r="Q300" s="2" t="s">
        <v>152</v>
      </c>
      <c r="R300" s="2" t="s">
        <v>152</v>
      </c>
      <c r="S300" s="14" t="s">
        <v>152</v>
      </c>
      <c r="T300" s="115"/>
      <c r="U300" s="13" t="s">
        <v>151</v>
      </c>
      <c r="V300" s="2" t="s">
        <v>152</v>
      </c>
      <c r="W300" s="2" t="s">
        <v>151</v>
      </c>
      <c r="X300" s="2" t="s">
        <v>152</v>
      </c>
      <c r="Y300" s="14" t="s">
        <v>152</v>
      </c>
    </row>
    <row r="301" spans="1:25" x14ac:dyDescent="0.3">
      <c r="A301" s="55" t="str">
        <f t="shared" si="4"/>
        <v>BGtr_03.2</v>
      </c>
      <c r="C301" s="96" t="s">
        <v>9</v>
      </c>
      <c r="D301" s="97" t="s">
        <v>779</v>
      </c>
      <c r="E301" s="97" t="s">
        <v>891</v>
      </c>
      <c r="F301" s="97" t="s">
        <v>892</v>
      </c>
      <c r="G301" s="97" t="s">
        <v>351</v>
      </c>
      <c r="H301" s="97" t="s">
        <v>668</v>
      </c>
      <c r="I301" s="114" t="s">
        <v>454</v>
      </c>
      <c r="J301" s="37" t="s">
        <v>1358</v>
      </c>
      <c r="K301" s="37" t="s">
        <v>5060</v>
      </c>
      <c r="L301" s="13" t="s">
        <v>151</v>
      </c>
      <c r="M301" s="14" t="s">
        <v>151</v>
      </c>
      <c r="N301" s="93" t="s">
        <v>152</v>
      </c>
      <c r="O301" s="2" t="s">
        <v>151</v>
      </c>
      <c r="P301" s="2" t="s">
        <v>152</v>
      </c>
      <c r="Q301" s="2" t="s">
        <v>152</v>
      </c>
      <c r="R301" s="2" t="s">
        <v>152</v>
      </c>
      <c r="S301" s="14" t="s">
        <v>152</v>
      </c>
      <c r="T301" s="115"/>
      <c r="U301" s="13" t="s">
        <v>151</v>
      </c>
      <c r="V301" s="2" t="s">
        <v>152</v>
      </c>
      <c r="W301" s="2" t="s">
        <v>151</v>
      </c>
      <c r="X301" s="2" t="s">
        <v>152</v>
      </c>
      <c r="Y301" s="14" t="s">
        <v>152</v>
      </c>
    </row>
    <row r="302" spans="1:25" x14ac:dyDescent="0.3">
      <c r="A302" s="55" t="str">
        <f t="shared" si="4"/>
        <v>BGtr_03.2</v>
      </c>
      <c r="C302" s="96" t="s">
        <v>9</v>
      </c>
      <c r="D302" s="97" t="s">
        <v>779</v>
      </c>
      <c r="E302" s="97" t="s">
        <v>891</v>
      </c>
      <c r="F302" s="97" t="s">
        <v>892</v>
      </c>
      <c r="G302" s="97" t="s">
        <v>351</v>
      </c>
      <c r="H302" s="97" t="s">
        <v>668</v>
      </c>
      <c r="I302" s="114" t="s">
        <v>454</v>
      </c>
      <c r="J302" s="37" t="s">
        <v>1375</v>
      </c>
      <c r="K302" s="37" t="s">
        <v>1376</v>
      </c>
      <c r="L302" s="13" t="s">
        <v>152</v>
      </c>
      <c r="M302" s="14" t="s">
        <v>152</v>
      </c>
      <c r="N302" s="93" t="s">
        <v>152</v>
      </c>
      <c r="O302" s="2" t="s">
        <v>152</v>
      </c>
      <c r="P302" s="2" t="s">
        <v>152</v>
      </c>
      <c r="Q302" s="2" t="s">
        <v>151</v>
      </c>
      <c r="R302" s="2" t="s">
        <v>152</v>
      </c>
      <c r="S302" s="14" t="s">
        <v>152</v>
      </c>
      <c r="T302" s="115"/>
      <c r="U302" s="13" t="s">
        <v>152</v>
      </c>
      <c r="V302" s="2" t="s">
        <v>152</v>
      </c>
      <c r="W302" s="2" t="s">
        <v>152</v>
      </c>
      <c r="X302" s="2" t="s">
        <v>152</v>
      </c>
      <c r="Y302" s="14" t="s">
        <v>152</v>
      </c>
    </row>
    <row r="303" spans="1:25" x14ac:dyDescent="0.3">
      <c r="A303" s="55" t="str">
        <f t="shared" si="4"/>
        <v>BGtr_03.3</v>
      </c>
      <c r="C303" s="96" t="s">
        <v>9</v>
      </c>
      <c r="D303" s="97" t="s">
        <v>779</v>
      </c>
      <c r="E303" s="97" t="s">
        <v>893</v>
      </c>
      <c r="F303" s="97" t="s">
        <v>894</v>
      </c>
      <c r="G303" s="97" t="s">
        <v>351</v>
      </c>
      <c r="H303" s="97" t="s">
        <v>668</v>
      </c>
      <c r="I303" s="114" t="s">
        <v>454</v>
      </c>
      <c r="J303" s="37" t="s">
        <v>1371</v>
      </c>
      <c r="K303" s="37" t="s">
        <v>5061</v>
      </c>
      <c r="L303" s="13" t="s">
        <v>151</v>
      </c>
      <c r="M303" s="14" t="s">
        <v>151</v>
      </c>
      <c r="N303" s="93" t="s">
        <v>151</v>
      </c>
      <c r="O303" s="2" t="s">
        <v>152</v>
      </c>
      <c r="P303" s="2" t="s">
        <v>152</v>
      </c>
      <c r="Q303" s="2" t="s">
        <v>152</v>
      </c>
      <c r="R303" s="2" t="s">
        <v>152</v>
      </c>
      <c r="S303" s="14" t="s">
        <v>152</v>
      </c>
      <c r="T303" s="115"/>
      <c r="U303" s="13" t="s">
        <v>151</v>
      </c>
      <c r="V303" s="2" t="s">
        <v>152</v>
      </c>
      <c r="W303" s="2" t="s">
        <v>151</v>
      </c>
      <c r="X303" s="2" t="s">
        <v>151</v>
      </c>
      <c r="Y303" s="14" t="s">
        <v>152</v>
      </c>
    </row>
    <row r="304" spans="1:25" x14ac:dyDescent="0.3">
      <c r="A304" s="55" t="str">
        <f t="shared" si="4"/>
        <v>BGtr_03.3</v>
      </c>
      <c r="C304" s="96" t="s">
        <v>9</v>
      </c>
      <c r="D304" s="97" t="s">
        <v>779</v>
      </c>
      <c r="E304" s="97" t="s">
        <v>893</v>
      </c>
      <c r="F304" s="97" t="s">
        <v>894</v>
      </c>
      <c r="G304" s="97" t="s">
        <v>351</v>
      </c>
      <c r="H304" s="91" t="s">
        <v>668</v>
      </c>
      <c r="I304" s="116" t="s">
        <v>454</v>
      </c>
      <c r="J304" s="37" t="s">
        <v>1373</v>
      </c>
      <c r="K304" s="37" t="s">
        <v>1378</v>
      </c>
      <c r="L304" s="13" t="s">
        <v>151</v>
      </c>
      <c r="M304" s="14" t="s">
        <v>152</v>
      </c>
      <c r="N304" s="93" t="s">
        <v>151</v>
      </c>
      <c r="O304" s="2" t="s">
        <v>152</v>
      </c>
      <c r="P304" s="2" t="s">
        <v>152</v>
      </c>
      <c r="Q304" s="2" t="s">
        <v>152</v>
      </c>
      <c r="R304" s="2" t="s">
        <v>152</v>
      </c>
      <c r="S304" s="14" t="s">
        <v>152</v>
      </c>
      <c r="T304" s="115"/>
      <c r="U304" s="13" t="s">
        <v>151</v>
      </c>
      <c r="V304" s="2" t="s">
        <v>152</v>
      </c>
      <c r="W304" s="2" t="s">
        <v>152</v>
      </c>
      <c r="X304" s="2" t="s">
        <v>152</v>
      </c>
      <c r="Y304" s="14" t="s">
        <v>152</v>
      </c>
    </row>
    <row r="305" spans="1:25" x14ac:dyDescent="0.3">
      <c r="A305" s="55" t="str">
        <f t="shared" si="4"/>
        <v>BGtr_03.3</v>
      </c>
      <c r="C305" s="96" t="s">
        <v>9</v>
      </c>
      <c r="D305" s="97" t="s">
        <v>779</v>
      </c>
      <c r="E305" s="97" t="s">
        <v>893</v>
      </c>
      <c r="F305" s="97" t="s">
        <v>894</v>
      </c>
      <c r="G305" s="97" t="s">
        <v>351</v>
      </c>
      <c r="H305" s="97" t="s">
        <v>668</v>
      </c>
      <c r="I305" s="114" t="s">
        <v>454</v>
      </c>
      <c r="J305" s="37" t="s">
        <v>1375</v>
      </c>
      <c r="K305" s="37" t="s">
        <v>1376</v>
      </c>
      <c r="L305" s="13" t="s">
        <v>152</v>
      </c>
      <c r="M305" s="14" t="s">
        <v>152</v>
      </c>
      <c r="N305" s="93" t="s">
        <v>152</v>
      </c>
      <c r="O305" s="2" t="s">
        <v>152</v>
      </c>
      <c r="P305" s="2" t="s">
        <v>152</v>
      </c>
      <c r="Q305" s="2" t="s">
        <v>151</v>
      </c>
      <c r="R305" s="2" t="s">
        <v>152</v>
      </c>
      <c r="S305" s="14" t="s">
        <v>152</v>
      </c>
      <c r="T305" s="115"/>
      <c r="U305" s="13" t="s">
        <v>152</v>
      </c>
      <c r="V305" s="2" t="s">
        <v>152</v>
      </c>
      <c r="W305" s="2" t="s">
        <v>152</v>
      </c>
      <c r="X305" s="2" t="s">
        <v>152</v>
      </c>
      <c r="Y305" s="14" t="s">
        <v>152</v>
      </c>
    </row>
    <row r="306" spans="1:25" x14ac:dyDescent="0.3">
      <c r="A306" s="55" t="str">
        <f t="shared" si="4"/>
        <v>CHec_01.1</v>
      </c>
      <c r="C306" s="96" t="s">
        <v>10</v>
      </c>
      <c r="D306" s="97" t="s">
        <v>776</v>
      </c>
      <c r="E306" s="97" t="s">
        <v>815</v>
      </c>
      <c r="F306" s="97" t="s">
        <v>816</v>
      </c>
      <c r="G306" s="97" t="s">
        <v>351</v>
      </c>
      <c r="H306" s="97" t="s">
        <v>668</v>
      </c>
      <c r="I306" s="114" t="s">
        <v>52</v>
      </c>
      <c r="J306" s="37" t="s">
        <v>1382</v>
      </c>
      <c r="K306" s="37" t="s">
        <v>510</v>
      </c>
      <c r="L306" s="13" t="s">
        <v>152</v>
      </c>
      <c r="M306" s="14" t="s">
        <v>152</v>
      </c>
      <c r="N306" s="93" t="s">
        <v>151</v>
      </c>
      <c r="O306" s="2" t="s">
        <v>151</v>
      </c>
      <c r="P306" s="2" t="s">
        <v>152</v>
      </c>
      <c r="Q306" s="2" t="s">
        <v>151</v>
      </c>
      <c r="R306" s="2" t="s">
        <v>152</v>
      </c>
      <c r="S306" s="14" t="s">
        <v>152</v>
      </c>
      <c r="T306" s="115"/>
      <c r="U306" s="13" t="s">
        <v>151</v>
      </c>
      <c r="V306" s="2" t="s">
        <v>152</v>
      </c>
      <c r="W306" s="2" t="s">
        <v>151</v>
      </c>
      <c r="X306" s="2" t="s">
        <v>152</v>
      </c>
      <c r="Y306" s="14" t="s">
        <v>152</v>
      </c>
    </row>
    <row r="307" spans="1:25" x14ac:dyDescent="0.3">
      <c r="A307" s="55" t="str">
        <f t="shared" si="4"/>
        <v>CHec_01.1</v>
      </c>
      <c r="C307" s="96" t="s">
        <v>10</v>
      </c>
      <c r="D307" s="97" t="s">
        <v>776</v>
      </c>
      <c r="E307" s="97" t="s">
        <v>815</v>
      </c>
      <c r="F307" s="97" t="s">
        <v>816</v>
      </c>
      <c r="G307" s="97" t="s">
        <v>351</v>
      </c>
      <c r="H307" s="97" t="s">
        <v>668</v>
      </c>
      <c r="I307" s="114" t="s">
        <v>52</v>
      </c>
      <c r="J307" s="37" t="s">
        <v>1383</v>
      </c>
      <c r="K307" s="37" t="s">
        <v>1384</v>
      </c>
      <c r="L307" s="13" t="s">
        <v>151</v>
      </c>
      <c r="M307" s="14" t="s">
        <v>151</v>
      </c>
      <c r="N307" s="93" t="s">
        <v>151</v>
      </c>
      <c r="O307" s="2" t="s">
        <v>152</v>
      </c>
      <c r="P307" s="2" t="s">
        <v>152</v>
      </c>
      <c r="Q307" s="2" t="s">
        <v>152</v>
      </c>
      <c r="R307" s="2" t="s">
        <v>152</v>
      </c>
      <c r="S307" s="14" t="s">
        <v>152</v>
      </c>
      <c r="T307" s="115"/>
      <c r="U307" s="13" t="s">
        <v>151</v>
      </c>
      <c r="V307" s="2" t="s">
        <v>152</v>
      </c>
      <c r="W307" s="2" t="s">
        <v>151</v>
      </c>
      <c r="X307" s="2" t="s">
        <v>151</v>
      </c>
      <c r="Y307" s="14" t="s">
        <v>152</v>
      </c>
    </row>
    <row r="308" spans="1:25" x14ac:dyDescent="0.3">
      <c r="A308" s="55" t="str">
        <f t="shared" si="4"/>
        <v>CHec_01.1</v>
      </c>
      <c r="C308" s="96" t="s">
        <v>10</v>
      </c>
      <c r="D308" s="97" t="s">
        <v>776</v>
      </c>
      <c r="E308" s="97" t="s">
        <v>815</v>
      </c>
      <c r="F308" s="97" t="s">
        <v>816</v>
      </c>
      <c r="G308" s="97" t="s">
        <v>351</v>
      </c>
      <c r="H308" s="97" t="s">
        <v>668</v>
      </c>
      <c r="I308" s="114" t="s">
        <v>52</v>
      </c>
      <c r="J308" s="37" t="s">
        <v>1471</v>
      </c>
      <c r="K308" s="37" t="s">
        <v>1386</v>
      </c>
      <c r="L308" s="13" t="s">
        <v>152</v>
      </c>
      <c r="M308" s="14" t="s">
        <v>152</v>
      </c>
      <c r="N308" s="93" t="s">
        <v>151</v>
      </c>
      <c r="O308" s="2" t="s">
        <v>151</v>
      </c>
      <c r="P308" s="2" t="s">
        <v>152</v>
      </c>
      <c r="Q308" s="2" t="s">
        <v>152</v>
      </c>
      <c r="R308" s="2" t="s">
        <v>151</v>
      </c>
      <c r="S308" s="14" t="s">
        <v>152</v>
      </c>
      <c r="T308" s="115"/>
      <c r="U308" s="13" t="s">
        <v>151</v>
      </c>
      <c r="V308" s="2" t="s">
        <v>152</v>
      </c>
      <c r="W308" s="2" t="s">
        <v>151</v>
      </c>
      <c r="X308" s="2" t="s">
        <v>152</v>
      </c>
      <c r="Y308" s="14" t="s">
        <v>152</v>
      </c>
    </row>
    <row r="309" spans="1:25" x14ac:dyDescent="0.3">
      <c r="A309" s="55" t="str">
        <f t="shared" si="4"/>
        <v>CHec_01.1</v>
      </c>
      <c r="C309" s="96" t="s">
        <v>10</v>
      </c>
      <c r="D309" s="97" t="s">
        <v>776</v>
      </c>
      <c r="E309" s="97" t="s">
        <v>815</v>
      </c>
      <c r="F309" s="97" t="s">
        <v>816</v>
      </c>
      <c r="G309" s="97" t="s">
        <v>351</v>
      </c>
      <c r="H309" s="97" t="s">
        <v>668</v>
      </c>
      <c r="I309" s="114" t="s">
        <v>52</v>
      </c>
      <c r="J309" s="37" t="s">
        <v>1387</v>
      </c>
      <c r="K309" s="37" t="s">
        <v>1388</v>
      </c>
      <c r="L309" s="13" t="s">
        <v>152</v>
      </c>
      <c r="M309" s="14" t="s">
        <v>152</v>
      </c>
      <c r="N309" s="93" t="s">
        <v>151</v>
      </c>
      <c r="O309" s="2" t="s">
        <v>151</v>
      </c>
      <c r="P309" s="2" t="s">
        <v>152</v>
      </c>
      <c r="Q309" s="2" t="s">
        <v>152</v>
      </c>
      <c r="R309" s="2" t="s">
        <v>151</v>
      </c>
      <c r="S309" s="14" t="s">
        <v>152</v>
      </c>
      <c r="T309" s="115"/>
      <c r="U309" s="13" t="s">
        <v>151</v>
      </c>
      <c r="V309" s="2" t="s">
        <v>152</v>
      </c>
      <c r="W309" s="2" t="s">
        <v>151</v>
      </c>
      <c r="X309" s="2" t="s">
        <v>152</v>
      </c>
      <c r="Y309" s="14" t="s">
        <v>152</v>
      </c>
    </row>
    <row r="310" spans="1:25" x14ac:dyDescent="0.3">
      <c r="A310" s="55" t="str">
        <f t="shared" si="4"/>
        <v>CHec_01.1</v>
      </c>
      <c r="C310" s="96" t="s">
        <v>10</v>
      </c>
      <c r="D310" s="97" t="s">
        <v>776</v>
      </c>
      <c r="E310" s="97" t="s">
        <v>815</v>
      </c>
      <c r="F310" s="97" t="s">
        <v>816</v>
      </c>
      <c r="G310" s="97" t="s">
        <v>351</v>
      </c>
      <c r="H310" s="97" t="s">
        <v>668</v>
      </c>
      <c r="I310" s="114" t="s">
        <v>52</v>
      </c>
      <c r="J310" s="37" t="s">
        <v>1389</v>
      </c>
      <c r="K310" s="37" t="s">
        <v>182</v>
      </c>
      <c r="L310" s="13" t="s">
        <v>152</v>
      </c>
      <c r="M310" s="14" t="s">
        <v>152</v>
      </c>
      <c r="N310" s="93" t="s">
        <v>151</v>
      </c>
      <c r="O310" s="2" t="s">
        <v>151</v>
      </c>
      <c r="P310" s="2" t="s">
        <v>152</v>
      </c>
      <c r="Q310" s="2" t="s">
        <v>151</v>
      </c>
      <c r="R310" s="2" t="s">
        <v>152</v>
      </c>
      <c r="S310" s="14" t="s">
        <v>152</v>
      </c>
      <c r="T310" s="115"/>
      <c r="U310" s="13" t="s">
        <v>151</v>
      </c>
      <c r="V310" s="2" t="s">
        <v>152</v>
      </c>
      <c r="W310" s="2" t="s">
        <v>151</v>
      </c>
      <c r="X310" s="2" t="s">
        <v>152</v>
      </c>
      <c r="Y310" s="14" t="s">
        <v>152</v>
      </c>
    </row>
    <row r="311" spans="1:25" x14ac:dyDescent="0.3">
      <c r="A311" s="55" t="str">
        <f t="shared" si="4"/>
        <v>CHec_01.1</v>
      </c>
      <c r="C311" s="96" t="s">
        <v>10</v>
      </c>
      <c r="D311" s="97" t="s">
        <v>776</v>
      </c>
      <c r="E311" s="97" t="s">
        <v>815</v>
      </c>
      <c r="F311" s="97" t="s">
        <v>816</v>
      </c>
      <c r="G311" s="97" t="s">
        <v>351</v>
      </c>
      <c r="H311" s="97" t="s">
        <v>668</v>
      </c>
      <c r="I311" s="114" t="s">
        <v>52</v>
      </c>
      <c r="J311" s="37" t="s">
        <v>1390</v>
      </c>
      <c r="K311" s="37" t="s">
        <v>1391</v>
      </c>
      <c r="L311" s="13" t="s">
        <v>152</v>
      </c>
      <c r="M311" s="14" t="s">
        <v>152</v>
      </c>
      <c r="N311" s="93" t="s">
        <v>151</v>
      </c>
      <c r="O311" s="2" t="s">
        <v>151</v>
      </c>
      <c r="P311" s="2" t="s">
        <v>152</v>
      </c>
      <c r="Q311" s="2" t="s">
        <v>151</v>
      </c>
      <c r="R311" s="2" t="s">
        <v>152</v>
      </c>
      <c r="S311" s="14" t="s">
        <v>152</v>
      </c>
      <c r="T311" s="115"/>
      <c r="U311" s="13" t="s">
        <v>151</v>
      </c>
      <c r="V311" s="2" t="s">
        <v>152</v>
      </c>
      <c r="W311" s="2" t="s">
        <v>151</v>
      </c>
      <c r="X311" s="2" t="s">
        <v>152</v>
      </c>
      <c r="Y311" s="14" t="s">
        <v>152</v>
      </c>
    </row>
    <row r="312" spans="1:25" x14ac:dyDescent="0.3">
      <c r="A312" s="55" t="str">
        <f t="shared" si="4"/>
        <v>CHec_01.1</v>
      </c>
      <c r="C312" s="96" t="s">
        <v>10</v>
      </c>
      <c r="D312" s="97" t="s">
        <v>776</v>
      </c>
      <c r="E312" s="97" t="s">
        <v>815</v>
      </c>
      <c r="F312" s="97" t="s">
        <v>816</v>
      </c>
      <c r="G312" s="97" t="s">
        <v>351</v>
      </c>
      <c r="H312" s="91" t="s">
        <v>668</v>
      </c>
      <c r="I312" s="116" t="s">
        <v>52</v>
      </c>
      <c r="J312" s="37" t="s">
        <v>1392</v>
      </c>
      <c r="K312" s="37" t="s">
        <v>496</v>
      </c>
      <c r="L312" s="13" t="s">
        <v>152</v>
      </c>
      <c r="M312" s="14" t="s">
        <v>152</v>
      </c>
      <c r="N312" s="93" t="s">
        <v>151</v>
      </c>
      <c r="O312" s="2" t="s">
        <v>151</v>
      </c>
      <c r="P312" s="2" t="s">
        <v>152</v>
      </c>
      <c r="Q312" s="2" t="s">
        <v>151</v>
      </c>
      <c r="R312" s="2" t="s">
        <v>152</v>
      </c>
      <c r="S312" s="14" t="s">
        <v>152</v>
      </c>
      <c r="T312" s="115"/>
      <c r="U312" s="13" t="s">
        <v>151</v>
      </c>
      <c r="V312" s="2" t="s">
        <v>152</v>
      </c>
      <c r="W312" s="2" t="s">
        <v>151</v>
      </c>
      <c r="X312" s="2" t="s">
        <v>152</v>
      </c>
      <c r="Y312" s="14" t="s">
        <v>152</v>
      </c>
    </row>
    <row r="313" spans="1:25" x14ac:dyDescent="0.3">
      <c r="A313" s="55" t="str">
        <f t="shared" si="4"/>
        <v>CHec_01.1</v>
      </c>
      <c r="C313" s="96" t="s">
        <v>10</v>
      </c>
      <c r="D313" s="97" t="s">
        <v>776</v>
      </c>
      <c r="E313" s="97" t="s">
        <v>815</v>
      </c>
      <c r="F313" s="97" t="s">
        <v>816</v>
      </c>
      <c r="G313" s="97" t="s">
        <v>351</v>
      </c>
      <c r="H313" s="97" t="s">
        <v>668</v>
      </c>
      <c r="I313" s="114" t="s">
        <v>52</v>
      </c>
      <c r="J313" s="37" t="s">
        <v>1393</v>
      </c>
      <c r="K313" s="37" t="s">
        <v>498</v>
      </c>
      <c r="L313" s="13" t="s">
        <v>151</v>
      </c>
      <c r="M313" s="14" t="s">
        <v>152</v>
      </c>
      <c r="N313" s="93" t="s">
        <v>151</v>
      </c>
      <c r="O313" s="2" t="s">
        <v>151</v>
      </c>
      <c r="P313" s="2" t="s">
        <v>152</v>
      </c>
      <c r="Q313" s="2" t="s">
        <v>151</v>
      </c>
      <c r="R313" s="2" t="s">
        <v>152</v>
      </c>
      <c r="S313" s="14" t="s">
        <v>152</v>
      </c>
      <c r="T313" s="115"/>
      <c r="U313" s="13" t="s">
        <v>151</v>
      </c>
      <c r="V313" s="2" t="s">
        <v>152</v>
      </c>
      <c r="W313" s="2" t="s">
        <v>151</v>
      </c>
      <c r="X313" s="2" t="s">
        <v>152</v>
      </c>
      <c r="Y313" s="14" t="s">
        <v>152</v>
      </c>
    </row>
    <row r="314" spans="1:25" x14ac:dyDescent="0.3">
      <c r="A314" s="55" t="str">
        <f t="shared" si="4"/>
        <v>CHec_01.1</v>
      </c>
      <c r="C314" s="96" t="s">
        <v>10</v>
      </c>
      <c r="D314" s="97" t="s">
        <v>776</v>
      </c>
      <c r="E314" s="97" t="s">
        <v>815</v>
      </c>
      <c r="F314" s="97" t="s">
        <v>816</v>
      </c>
      <c r="G314" s="97" t="s">
        <v>351</v>
      </c>
      <c r="H314" s="97" t="s">
        <v>668</v>
      </c>
      <c r="I314" s="114" t="s">
        <v>52</v>
      </c>
      <c r="J314" s="37" t="s">
        <v>1394</v>
      </c>
      <c r="K314" s="37" t="s">
        <v>500</v>
      </c>
      <c r="L314" s="13" t="s">
        <v>152</v>
      </c>
      <c r="M314" s="14" t="s">
        <v>152</v>
      </c>
      <c r="N314" s="93" t="s">
        <v>151</v>
      </c>
      <c r="O314" s="2" t="s">
        <v>151</v>
      </c>
      <c r="P314" s="2" t="s">
        <v>152</v>
      </c>
      <c r="Q314" s="2" t="s">
        <v>151</v>
      </c>
      <c r="R314" s="2" t="s">
        <v>152</v>
      </c>
      <c r="S314" s="14" t="s">
        <v>152</v>
      </c>
      <c r="T314" s="115"/>
      <c r="U314" s="13" t="s">
        <v>151</v>
      </c>
      <c r="V314" s="2" t="s">
        <v>152</v>
      </c>
      <c r="W314" s="2" t="s">
        <v>151</v>
      </c>
      <c r="X314" s="2" t="s">
        <v>152</v>
      </c>
      <c r="Y314" s="14" t="s">
        <v>152</v>
      </c>
    </row>
    <row r="315" spans="1:25" x14ac:dyDescent="0.3">
      <c r="A315" s="55" t="str">
        <f t="shared" si="4"/>
        <v>CHec_01.1</v>
      </c>
      <c r="C315" s="96" t="s">
        <v>10</v>
      </c>
      <c r="D315" s="97" t="s">
        <v>776</v>
      </c>
      <c r="E315" s="97" t="s">
        <v>815</v>
      </c>
      <c r="F315" s="97" t="s">
        <v>816</v>
      </c>
      <c r="G315" s="97" t="s">
        <v>351</v>
      </c>
      <c r="H315" s="97" t="s">
        <v>668</v>
      </c>
      <c r="I315" s="114" t="s">
        <v>52</v>
      </c>
      <c r="J315" s="37" t="s">
        <v>1395</v>
      </c>
      <c r="K315" s="37" t="s">
        <v>1396</v>
      </c>
      <c r="L315" s="13" t="s">
        <v>152</v>
      </c>
      <c r="M315" s="14" t="s">
        <v>152</v>
      </c>
      <c r="N315" s="93" t="s">
        <v>151</v>
      </c>
      <c r="O315" s="2" t="s">
        <v>151</v>
      </c>
      <c r="P315" s="2" t="s">
        <v>152</v>
      </c>
      <c r="Q315" s="2" t="s">
        <v>151</v>
      </c>
      <c r="R315" s="2" t="s">
        <v>152</v>
      </c>
      <c r="S315" s="14" t="s">
        <v>152</v>
      </c>
      <c r="T315" s="115"/>
      <c r="U315" s="13" t="s">
        <v>151</v>
      </c>
      <c r="V315" s="2" t="s">
        <v>152</v>
      </c>
      <c r="W315" s="2" t="s">
        <v>151</v>
      </c>
      <c r="X315" s="2" t="s">
        <v>152</v>
      </c>
      <c r="Y315" s="14" t="s">
        <v>152</v>
      </c>
    </row>
    <row r="316" spans="1:25" x14ac:dyDescent="0.3">
      <c r="A316" s="55" t="str">
        <f t="shared" si="4"/>
        <v>CHec_01.1</v>
      </c>
      <c r="C316" s="96" t="s">
        <v>10</v>
      </c>
      <c r="D316" s="97" t="s">
        <v>776</v>
      </c>
      <c r="E316" s="97" t="s">
        <v>815</v>
      </c>
      <c r="F316" s="97" t="s">
        <v>816</v>
      </c>
      <c r="G316" s="97" t="s">
        <v>351</v>
      </c>
      <c r="H316" s="97" t="s">
        <v>668</v>
      </c>
      <c r="I316" s="114" t="s">
        <v>52</v>
      </c>
      <c r="J316" s="37" t="s">
        <v>1397</v>
      </c>
      <c r="K316" s="37" t="s">
        <v>503</v>
      </c>
      <c r="L316" s="13" t="s">
        <v>152</v>
      </c>
      <c r="M316" s="14" t="s">
        <v>152</v>
      </c>
      <c r="N316" s="93" t="s">
        <v>151</v>
      </c>
      <c r="O316" s="2" t="s">
        <v>151</v>
      </c>
      <c r="P316" s="2" t="s">
        <v>152</v>
      </c>
      <c r="Q316" s="2" t="s">
        <v>151</v>
      </c>
      <c r="R316" s="2" t="s">
        <v>152</v>
      </c>
      <c r="S316" s="14" t="s">
        <v>152</v>
      </c>
      <c r="T316" s="115"/>
      <c r="U316" s="13" t="s">
        <v>151</v>
      </c>
      <c r="V316" s="2" t="s">
        <v>152</v>
      </c>
      <c r="W316" s="2" t="s">
        <v>151</v>
      </c>
      <c r="X316" s="2" t="s">
        <v>152</v>
      </c>
      <c r="Y316" s="14" t="s">
        <v>152</v>
      </c>
    </row>
    <row r="317" spans="1:25" x14ac:dyDescent="0.3">
      <c r="A317" s="55" t="str">
        <f t="shared" si="4"/>
        <v>CHec_01.1</v>
      </c>
      <c r="C317" s="96" t="s">
        <v>10</v>
      </c>
      <c r="D317" s="97" t="s">
        <v>776</v>
      </c>
      <c r="E317" s="97" t="s">
        <v>815</v>
      </c>
      <c r="F317" s="97" t="s">
        <v>816</v>
      </c>
      <c r="G317" s="97" t="s">
        <v>351</v>
      </c>
      <c r="H317" s="97" t="s">
        <v>668</v>
      </c>
      <c r="I317" s="114" t="s">
        <v>52</v>
      </c>
      <c r="J317" s="37" t="s">
        <v>1398</v>
      </c>
      <c r="K317" s="37" t="s">
        <v>505</v>
      </c>
      <c r="L317" s="13" t="s">
        <v>151</v>
      </c>
      <c r="M317" s="14" t="s">
        <v>152</v>
      </c>
      <c r="N317" s="93" t="s">
        <v>151</v>
      </c>
      <c r="O317" s="2" t="s">
        <v>151</v>
      </c>
      <c r="P317" s="2" t="s">
        <v>152</v>
      </c>
      <c r="Q317" s="2" t="s">
        <v>151</v>
      </c>
      <c r="R317" s="2" t="s">
        <v>152</v>
      </c>
      <c r="S317" s="14" t="s">
        <v>152</v>
      </c>
      <c r="T317" s="115"/>
      <c r="U317" s="13" t="s">
        <v>151</v>
      </c>
      <c r="V317" s="2" t="s">
        <v>152</v>
      </c>
      <c r="W317" s="2" t="s">
        <v>151</v>
      </c>
      <c r="X317" s="2" t="s">
        <v>152</v>
      </c>
      <c r="Y317" s="14" t="s">
        <v>152</v>
      </c>
    </row>
    <row r="318" spans="1:25" x14ac:dyDescent="0.3">
      <c r="A318" s="55" t="str">
        <f t="shared" si="4"/>
        <v>CHec_01.1</v>
      </c>
      <c r="C318" s="96" t="s">
        <v>10</v>
      </c>
      <c r="D318" s="97" t="s">
        <v>776</v>
      </c>
      <c r="E318" s="97" t="s">
        <v>815</v>
      </c>
      <c r="F318" s="97" t="s">
        <v>816</v>
      </c>
      <c r="G318" s="97" t="s">
        <v>351</v>
      </c>
      <c r="H318" s="97" t="s">
        <v>668</v>
      </c>
      <c r="I318" s="114" t="s">
        <v>52</v>
      </c>
      <c r="J318" s="37" t="s">
        <v>1399</v>
      </c>
      <c r="K318" s="37" t="s">
        <v>1400</v>
      </c>
      <c r="L318" s="13" t="s">
        <v>151</v>
      </c>
      <c r="M318" s="14" t="s">
        <v>152</v>
      </c>
      <c r="N318" s="93" t="s">
        <v>151</v>
      </c>
      <c r="O318" s="2" t="s">
        <v>151</v>
      </c>
      <c r="P318" s="2" t="s">
        <v>152</v>
      </c>
      <c r="Q318" s="2" t="s">
        <v>152</v>
      </c>
      <c r="R318" s="2" t="s">
        <v>152</v>
      </c>
      <c r="S318" s="14" t="s">
        <v>152</v>
      </c>
      <c r="T318" s="115" t="s">
        <v>5062</v>
      </c>
      <c r="U318" s="13" t="s">
        <v>151</v>
      </c>
      <c r="V318" s="2" t="s">
        <v>152</v>
      </c>
      <c r="W318" s="2" t="s">
        <v>151</v>
      </c>
      <c r="X318" s="2" t="s">
        <v>152</v>
      </c>
      <c r="Y318" s="14" t="s">
        <v>152</v>
      </c>
    </row>
    <row r="319" spans="1:25" x14ac:dyDescent="0.3">
      <c r="A319" s="55" t="str">
        <f t="shared" si="4"/>
        <v>CHec_01.1</v>
      </c>
      <c r="C319" s="96" t="s">
        <v>10</v>
      </c>
      <c r="D319" s="97" t="s">
        <v>776</v>
      </c>
      <c r="E319" s="97" t="s">
        <v>815</v>
      </c>
      <c r="F319" s="97" t="s">
        <v>816</v>
      </c>
      <c r="G319" s="97" t="s">
        <v>351</v>
      </c>
      <c r="H319" s="97" t="s">
        <v>668</v>
      </c>
      <c r="I319" s="114" t="s">
        <v>52</v>
      </c>
      <c r="J319" s="37" t="s">
        <v>1401</v>
      </c>
      <c r="K319" s="37" t="s">
        <v>508</v>
      </c>
      <c r="L319" s="13" t="s">
        <v>152</v>
      </c>
      <c r="M319" s="14" t="s">
        <v>152</v>
      </c>
      <c r="N319" s="93" t="s">
        <v>151</v>
      </c>
      <c r="O319" s="2" t="s">
        <v>151</v>
      </c>
      <c r="P319" s="2" t="s">
        <v>152</v>
      </c>
      <c r="Q319" s="2" t="s">
        <v>151</v>
      </c>
      <c r="R319" s="2" t="s">
        <v>152</v>
      </c>
      <c r="S319" s="14" t="s">
        <v>152</v>
      </c>
      <c r="T319" s="115"/>
      <c r="U319" s="13" t="s">
        <v>151</v>
      </c>
      <c r="V319" s="2" t="s">
        <v>152</v>
      </c>
      <c r="W319" s="2" t="s">
        <v>151</v>
      </c>
      <c r="X319" s="2" t="s">
        <v>152</v>
      </c>
      <c r="Y319" s="14" t="s">
        <v>152</v>
      </c>
    </row>
    <row r="320" spans="1:25" x14ac:dyDescent="0.3">
      <c r="A320" s="55" t="str">
        <f t="shared" si="4"/>
        <v>CHec_01.1</v>
      </c>
      <c r="C320" s="96" t="s">
        <v>10</v>
      </c>
      <c r="D320" s="97" t="s">
        <v>776</v>
      </c>
      <c r="E320" s="97" t="s">
        <v>815</v>
      </c>
      <c r="F320" s="97" t="s">
        <v>816</v>
      </c>
      <c r="G320" s="97" t="s">
        <v>351</v>
      </c>
      <c r="H320" s="91" t="s">
        <v>668</v>
      </c>
      <c r="I320" s="116" t="s">
        <v>52</v>
      </c>
      <c r="J320" s="37" t="s">
        <v>1402</v>
      </c>
      <c r="K320" s="37" t="s">
        <v>512</v>
      </c>
      <c r="L320" s="13" t="s">
        <v>152</v>
      </c>
      <c r="M320" s="14" t="s">
        <v>152</v>
      </c>
      <c r="N320" s="93" t="s">
        <v>151</v>
      </c>
      <c r="O320" s="2" t="s">
        <v>151</v>
      </c>
      <c r="P320" s="2" t="s">
        <v>152</v>
      </c>
      <c r="Q320" s="2" t="s">
        <v>151</v>
      </c>
      <c r="R320" s="2" t="s">
        <v>152</v>
      </c>
      <c r="S320" s="14" t="s">
        <v>152</v>
      </c>
      <c r="T320" s="115"/>
      <c r="U320" s="13" t="s">
        <v>151</v>
      </c>
      <c r="V320" s="2" t="s">
        <v>152</v>
      </c>
      <c r="W320" s="2" t="s">
        <v>151</v>
      </c>
      <c r="X320" s="2" t="s">
        <v>152</v>
      </c>
      <c r="Y320" s="14" t="s">
        <v>152</v>
      </c>
    </row>
    <row r="321" spans="1:25" x14ac:dyDescent="0.3">
      <c r="A321" s="55" t="str">
        <f t="shared" si="4"/>
        <v>CHec_01.1</v>
      </c>
      <c r="C321" s="96" t="s">
        <v>10</v>
      </c>
      <c r="D321" s="97" t="s">
        <v>776</v>
      </c>
      <c r="E321" s="97" t="s">
        <v>815</v>
      </c>
      <c r="F321" s="97" t="s">
        <v>816</v>
      </c>
      <c r="G321" s="97" t="s">
        <v>351</v>
      </c>
      <c r="H321" s="97" t="s">
        <v>668</v>
      </c>
      <c r="I321" s="114" t="s">
        <v>52</v>
      </c>
      <c r="J321" s="37" t="s">
        <v>1403</v>
      </c>
      <c r="K321" s="37" t="s">
        <v>514</v>
      </c>
      <c r="L321" s="13" t="s">
        <v>152</v>
      </c>
      <c r="M321" s="14" t="s">
        <v>152</v>
      </c>
      <c r="N321" s="93" t="s">
        <v>151</v>
      </c>
      <c r="O321" s="2" t="s">
        <v>151</v>
      </c>
      <c r="P321" s="2" t="s">
        <v>152</v>
      </c>
      <c r="Q321" s="2" t="s">
        <v>151</v>
      </c>
      <c r="R321" s="2" t="s">
        <v>152</v>
      </c>
      <c r="S321" s="14" t="s">
        <v>152</v>
      </c>
      <c r="T321" s="115"/>
      <c r="U321" s="13" t="s">
        <v>151</v>
      </c>
      <c r="V321" s="2" t="s">
        <v>152</v>
      </c>
      <c r="W321" s="2" t="s">
        <v>151</v>
      </c>
      <c r="X321" s="2" t="s">
        <v>152</v>
      </c>
      <c r="Y321" s="14" t="s">
        <v>152</v>
      </c>
    </row>
    <row r="322" spans="1:25" x14ac:dyDescent="0.3">
      <c r="A322" s="55" t="str">
        <f t="shared" si="4"/>
        <v>CHec_01.1</v>
      </c>
      <c r="C322" s="96" t="s">
        <v>10</v>
      </c>
      <c r="D322" s="97" t="s">
        <v>776</v>
      </c>
      <c r="E322" s="97" t="s">
        <v>815</v>
      </c>
      <c r="F322" s="97" t="s">
        <v>816</v>
      </c>
      <c r="G322" s="97" t="s">
        <v>351</v>
      </c>
      <c r="H322" s="97" t="s">
        <v>668</v>
      </c>
      <c r="I322" s="114" t="s">
        <v>52</v>
      </c>
      <c r="J322" s="37" t="s">
        <v>1404</v>
      </c>
      <c r="K322" s="37" t="s">
        <v>516</v>
      </c>
      <c r="L322" s="13" t="s">
        <v>152</v>
      </c>
      <c r="M322" s="14" t="s">
        <v>152</v>
      </c>
      <c r="N322" s="93" t="s">
        <v>151</v>
      </c>
      <c r="O322" s="2" t="s">
        <v>151</v>
      </c>
      <c r="P322" s="2" t="s">
        <v>152</v>
      </c>
      <c r="Q322" s="2" t="s">
        <v>151</v>
      </c>
      <c r="R322" s="2" t="s">
        <v>152</v>
      </c>
      <c r="S322" s="14" t="s">
        <v>152</v>
      </c>
      <c r="T322" s="115"/>
      <c r="U322" s="13" t="s">
        <v>151</v>
      </c>
      <c r="V322" s="2" t="s">
        <v>152</v>
      </c>
      <c r="W322" s="2" t="s">
        <v>151</v>
      </c>
      <c r="X322" s="2" t="s">
        <v>152</v>
      </c>
      <c r="Y322" s="14" t="s">
        <v>152</v>
      </c>
    </row>
    <row r="323" spans="1:25" x14ac:dyDescent="0.3">
      <c r="A323" s="55" t="str">
        <f t="shared" si="4"/>
        <v>CHec_01.1</v>
      </c>
      <c r="C323" s="96" t="s">
        <v>10</v>
      </c>
      <c r="D323" s="97" t="s">
        <v>776</v>
      </c>
      <c r="E323" s="97" t="s">
        <v>815</v>
      </c>
      <c r="F323" s="97" t="s">
        <v>816</v>
      </c>
      <c r="G323" s="97" t="s">
        <v>351</v>
      </c>
      <c r="H323" s="97" t="s">
        <v>668</v>
      </c>
      <c r="I323" s="114" t="s">
        <v>52</v>
      </c>
      <c r="J323" s="37" t="s">
        <v>1405</v>
      </c>
      <c r="K323" s="37" t="s">
        <v>518</v>
      </c>
      <c r="L323" s="13" t="s">
        <v>152</v>
      </c>
      <c r="M323" s="14" t="s">
        <v>152</v>
      </c>
      <c r="N323" s="93" t="s">
        <v>151</v>
      </c>
      <c r="O323" s="2" t="s">
        <v>151</v>
      </c>
      <c r="P323" s="2" t="s">
        <v>152</v>
      </c>
      <c r="Q323" s="2" t="s">
        <v>151</v>
      </c>
      <c r="R323" s="2" t="s">
        <v>152</v>
      </c>
      <c r="S323" s="14" t="s">
        <v>152</v>
      </c>
      <c r="T323" s="115"/>
      <c r="U323" s="13" t="s">
        <v>151</v>
      </c>
      <c r="V323" s="2" t="s">
        <v>152</v>
      </c>
      <c r="W323" s="2" t="s">
        <v>151</v>
      </c>
      <c r="X323" s="2" t="s">
        <v>152</v>
      </c>
      <c r="Y323" s="14" t="s">
        <v>152</v>
      </c>
    </row>
    <row r="324" spans="1:25" x14ac:dyDescent="0.3">
      <c r="A324" s="55" t="str">
        <f t="shared" si="4"/>
        <v>CHec_01.1</v>
      </c>
      <c r="C324" s="96" t="s">
        <v>10</v>
      </c>
      <c r="D324" s="97" t="s">
        <v>776</v>
      </c>
      <c r="E324" s="97" t="s">
        <v>815</v>
      </c>
      <c r="F324" s="97" t="s">
        <v>816</v>
      </c>
      <c r="G324" s="97" t="s">
        <v>351</v>
      </c>
      <c r="H324" s="97" t="s">
        <v>668</v>
      </c>
      <c r="I324" s="114" t="s">
        <v>52</v>
      </c>
      <c r="J324" s="37" t="s">
        <v>1406</v>
      </c>
      <c r="K324" s="37" t="s">
        <v>1407</v>
      </c>
      <c r="L324" s="13" t="s">
        <v>152</v>
      </c>
      <c r="M324" s="14" t="s">
        <v>152</v>
      </c>
      <c r="N324" s="93" t="s">
        <v>151</v>
      </c>
      <c r="O324" s="2" t="s">
        <v>151</v>
      </c>
      <c r="P324" s="2" t="s">
        <v>152</v>
      </c>
      <c r="Q324" s="2" t="s">
        <v>151</v>
      </c>
      <c r="R324" s="2" t="s">
        <v>152</v>
      </c>
      <c r="S324" s="14" t="s">
        <v>152</v>
      </c>
      <c r="T324" s="115"/>
      <c r="U324" s="13" t="s">
        <v>151</v>
      </c>
      <c r="V324" s="2" t="s">
        <v>152</v>
      </c>
      <c r="W324" s="2" t="s">
        <v>151</v>
      </c>
      <c r="X324" s="2" t="s">
        <v>152</v>
      </c>
      <c r="Y324" s="14" t="s">
        <v>152</v>
      </c>
    </row>
    <row r="325" spans="1:25" x14ac:dyDescent="0.3">
      <c r="A325" s="55" t="str">
        <f t="shared" si="4"/>
        <v>CHec_01.1</v>
      </c>
      <c r="C325" s="96" t="s">
        <v>10</v>
      </c>
      <c r="D325" s="97" t="s">
        <v>776</v>
      </c>
      <c r="E325" s="97" t="s">
        <v>815</v>
      </c>
      <c r="F325" s="97" t="s">
        <v>816</v>
      </c>
      <c r="G325" s="97" t="s">
        <v>351</v>
      </c>
      <c r="H325" s="97" t="s">
        <v>668</v>
      </c>
      <c r="I325" s="114" t="s">
        <v>52</v>
      </c>
      <c r="J325" s="37" t="s">
        <v>1408</v>
      </c>
      <c r="K325" s="37" t="s">
        <v>520</v>
      </c>
      <c r="L325" s="13" t="s">
        <v>151</v>
      </c>
      <c r="M325" s="14" t="s">
        <v>152</v>
      </c>
      <c r="N325" s="93" t="s">
        <v>151</v>
      </c>
      <c r="O325" s="2" t="s">
        <v>152</v>
      </c>
      <c r="P325" s="2" t="s">
        <v>152</v>
      </c>
      <c r="Q325" s="2" t="s">
        <v>152</v>
      </c>
      <c r="R325" s="2" t="s">
        <v>152</v>
      </c>
      <c r="S325" s="14" t="s">
        <v>152</v>
      </c>
      <c r="T325" s="115"/>
      <c r="U325" s="13" t="s">
        <v>151</v>
      </c>
      <c r="V325" s="2" t="s">
        <v>152</v>
      </c>
      <c r="W325" s="2" t="s">
        <v>151</v>
      </c>
      <c r="X325" s="2" t="s">
        <v>151</v>
      </c>
      <c r="Y325" s="14" t="s">
        <v>152</v>
      </c>
    </row>
    <row r="326" spans="1:25" x14ac:dyDescent="0.3">
      <c r="A326" s="55" t="str">
        <f t="shared" si="4"/>
        <v>CHec_01.1</v>
      </c>
      <c r="C326" s="96" t="s">
        <v>10</v>
      </c>
      <c r="D326" s="97" t="s">
        <v>776</v>
      </c>
      <c r="E326" s="97" t="s">
        <v>815</v>
      </c>
      <c r="F326" s="97" t="s">
        <v>816</v>
      </c>
      <c r="G326" s="97" t="s">
        <v>351</v>
      </c>
      <c r="H326" s="97" t="s">
        <v>668</v>
      </c>
      <c r="I326" s="114" t="s">
        <v>52</v>
      </c>
      <c r="J326" s="37" t="s">
        <v>1409</v>
      </c>
      <c r="K326" s="37" t="s">
        <v>489</v>
      </c>
      <c r="L326" s="13" t="s">
        <v>152</v>
      </c>
      <c r="M326" s="14" t="s">
        <v>152</v>
      </c>
      <c r="N326" s="93" t="s">
        <v>151</v>
      </c>
      <c r="O326" s="2" t="s">
        <v>151</v>
      </c>
      <c r="P326" s="2" t="s">
        <v>152</v>
      </c>
      <c r="Q326" s="2" t="s">
        <v>151</v>
      </c>
      <c r="R326" s="2" t="s">
        <v>152</v>
      </c>
      <c r="S326" s="14" t="s">
        <v>152</v>
      </c>
      <c r="T326" s="115"/>
      <c r="U326" s="13" t="s">
        <v>151</v>
      </c>
      <c r="V326" s="2" t="s">
        <v>152</v>
      </c>
      <c r="W326" s="2" t="s">
        <v>151</v>
      </c>
      <c r="X326" s="2" t="s">
        <v>152</v>
      </c>
      <c r="Y326" s="14" t="s">
        <v>152</v>
      </c>
    </row>
    <row r="327" spans="1:25" x14ac:dyDescent="0.3">
      <c r="A327" s="55" t="str">
        <f t="shared" si="4"/>
        <v>CHec_01.1</v>
      </c>
      <c r="C327" s="96" t="s">
        <v>10</v>
      </c>
      <c r="D327" s="97" t="s">
        <v>776</v>
      </c>
      <c r="E327" s="97" t="s">
        <v>815</v>
      </c>
      <c r="F327" s="97" t="s">
        <v>816</v>
      </c>
      <c r="G327" s="97" t="s">
        <v>351</v>
      </c>
      <c r="H327" s="97" t="s">
        <v>668</v>
      </c>
      <c r="I327" s="114" t="s">
        <v>52</v>
      </c>
      <c r="J327" s="37" t="s">
        <v>1410</v>
      </c>
      <c r="K327" s="37" t="s">
        <v>5063</v>
      </c>
      <c r="L327" s="13" t="s">
        <v>152</v>
      </c>
      <c r="M327" s="14" t="s">
        <v>152</v>
      </c>
      <c r="N327" s="93" t="s">
        <v>151</v>
      </c>
      <c r="O327" s="2" t="s">
        <v>151</v>
      </c>
      <c r="P327" s="2" t="s">
        <v>152</v>
      </c>
      <c r="Q327" s="2" t="s">
        <v>151</v>
      </c>
      <c r="R327" s="2" t="s">
        <v>152</v>
      </c>
      <c r="S327" s="14" t="s">
        <v>152</v>
      </c>
      <c r="T327" s="115"/>
      <c r="U327" s="13" t="s">
        <v>151</v>
      </c>
      <c r="V327" s="2" t="s">
        <v>152</v>
      </c>
      <c r="W327" s="2" t="s">
        <v>151</v>
      </c>
      <c r="X327" s="2" t="s">
        <v>152</v>
      </c>
      <c r="Y327" s="14" t="s">
        <v>152</v>
      </c>
    </row>
    <row r="328" spans="1:25" x14ac:dyDescent="0.3">
      <c r="A328" s="55" t="str">
        <f t="shared" ref="A328:A391" si="5">C328&amp;LOWER(LEFT(D328,2))&amp;"_"&amp;IF(LEN(TRIM(LEFT(E328,FIND(" ",E328))))=3,"0"&amp;TRIM(LEFT(E328,FIND(" ",E328))),TRIM(LEFT(E328,FIND(" ",E328))))</f>
        <v>CHec_01.1</v>
      </c>
      <c r="C328" s="96" t="s">
        <v>10</v>
      </c>
      <c r="D328" s="97" t="s">
        <v>776</v>
      </c>
      <c r="E328" s="97" t="s">
        <v>815</v>
      </c>
      <c r="F328" s="97" t="s">
        <v>816</v>
      </c>
      <c r="G328" s="97" t="s">
        <v>351</v>
      </c>
      <c r="H328" s="91" t="s">
        <v>668</v>
      </c>
      <c r="I328" s="116" t="s">
        <v>52</v>
      </c>
      <c r="J328" s="37" t="s">
        <v>1411</v>
      </c>
      <c r="K328" s="37" t="s">
        <v>1412</v>
      </c>
      <c r="L328" s="13" t="s">
        <v>152</v>
      </c>
      <c r="M328" s="14" t="s">
        <v>152</v>
      </c>
      <c r="N328" s="93" t="s">
        <v>151</v>
      </c>
      <c r="O328" s="2" t="s">
        <v>151</v>
      </c>
      <c r="P328" s="2" t="s">
        <v>152</v>
      </c>
      <c r="Q328" s="2" t="s">
        <v>151</v>
      </c>
      <c r="R328" s="2" t="s">
        <v>152</v>
      </c>
      <c r="S328" s="14" t="s">
        <v>152</v>
      </c>
      <c r="T328" s="115"/>
      <c r="U328" s="13" t="s">
        <v>151</v>
      </c>
      <c r="V328" s="2" t="s">
        <v>152</v>
      </c>
      <c r="W328" s="2" t="s">
        <v>151</v>
      </c>
      <c r="X328" s="2" t="s">
        <v>152</v>
      </c>
      <c r="Y328" s="14" t="s">
        <v>152</v>
      </c>
    </row>
    <row r="329" spans="1:25" x14ac:dyDescent="0.3">
      <c r="A329" s="55" t="str">
        <f t="shared" si="5"/>
        <v>CHec_01.1</v>
      </c>
      <c r="C329" s="96" t="s">
        <v>10</v>
      </c>
      <c r="D329" s="97" t="s">
        <v>776</v>
      </c>
      <c r="E329" s="97" t="s">
        <v>815</v>
      </c>
      <c r="F329" s="97" t="s">
        <v>816</v>
      </c>
      <c r="G329" s="97" t="s">
        <v>351</v>
      </c>
      <c r="H329" s="97" t="s">
        <v>668</v>
      </c>
      <c r="I329" s="114" t="s">
        <v>52</v>
      </c>
      <c r="J329" s="37" t="s">
        <v>1413</v>
      </c>
      <c r="K329" s="37" t="s">
        <v>524</v>
      </c>
      <c r="L329" s="13" t="s">
        <v>151</v>
      </c>
      <c r="M329" s="14" t="s">
        <v>152</v>
      </c>
      <c r="N329" s="93" t="s">
        <v>151</v>
      </c>
      <c r="O329" s="2" t="s">
        <v>151</v>
      </c>
      <c r="P329" s="2" t="s">
        <v>152</v>
      </c>
      <c r="Q329" s="2" t="s">
        <v>152</v>
      </c>
      <c r="R329" s="2" t="s">
        <v>152</v>
      </c>
      <c r="S329" s="14" t="s">
        <v>152</v>
      </c>
      <c r="T329" s="115" t="s">
        <v>5062</v>
      </c>
      <c r="U329" s="13" t="s">
        <v>151</v>
      </c>
      <c r="V329" s="2" t="s">
        <v>152</v>
      </c>
      <c r="W329" s="2" t="s">
        <v>151</v>
      </c>
      <c r="X329" s="2" t="s">
        <v>152</v>
      </c>
      <c r="Y329" s="14" t="s">
        <v>152</v>
      </c>
    </row>
    <row r="330" spans="1:25" x14ac:dyDescent="0.3">
      <c r="A330" s="55" t="str">
        <f t="shared" si="5"/>
        <v>CHec_01.1</v>
      </c>
      <c r="C330" s="96" t="s">
        <v>10</v>
      </c>
      <c r="D330" s="97" t="s">
        <v>776</v>
      </c>
      <c r="E330" s="97" t="s">
        <v>815</v>
      </c>
      <c r="F330" s="97" t="s">
        <v>816</v>
      </c>
      <c r="G330" s="97" t="s">
        <v>351</v>
      </c>
      <c r="H330" s="97" t="s">
        <v>668</v>
      </c>
      <c r="I330" s="114" t="s">
        <v>52</v>
      </c>
      <c r="J330" s="37" t="s">
        <v>1414</v>
      </c>
      <c r="K330" s="37" t="s">
        <v>526</v>
      </c>
      <c r="L330" s="13" t="s">
        <v>152</v>
      </c>
      <c r="M330" s="14" t="s">
        <v>152</v>
      </c>
      <c r="N330" s="93" t="s">
        <v>151</v>
      </c>
      <c r="O330" s="2" t="s">
        <v>151</v>
      </c>
      <c r="P330" s="2" t="s">
        <v>152</v>
      </c>
      <c r="Q330" s="2" t="s">
        <v>151</v>
      </c>
      <c r="R330" s="2" t="s">
        <v>152</v>
      </c>
      <c r="S330" s="14" t="s">
        <v>152</v>
      </c>
      <c r="T330" s="115"/>
      <c r="U330" s="13" t="s">
        <v>151</v>
      </c>
      <c r="V330" s="2" t="s">
        <v>152</v>
      </c>
      <c r="W330" s="2" t="s">
        <v>151</v>
      </c>
      <c r="X330" s="2" t="s">
        <v>152</v>
      </c>
      <c r="Y330" s="14" t="s">
        <v>152</v>
      </c>
    </row>
    <row r="331" spans="1:25" x14ac:dyDescent="0.3">
      <c r="A331" s="55" t="str">
        <f t="shared" si="5"/>
        <v>CHec_01.1</v>
      </c>
      <c r="C331" s="96" t="s">
        <v>10</v>
      </c>
      <c r="D331" s="97" t="s">
        <v>776</v>
      </c>
      <c r="E331" s="97" t="s">
        <v>815</v>
      </c>
      <c r="F331" s="97" t="s">
        <v>816</v>
      </c>
      <c r="G331" s="97" t="s">
        <v>351</v>
      </c>
      <c r="H331" s="97" t="s">
        <v>668</v>
      </c>
      <c r="I331" s="114" t="s">
        <v>52</v>
      </c>
      <c r="J331" s="37" t="s">
        <v>1415</v>
      </c>
      <c r="K331" s="37" t="s">
        <v>1416</v>
      </c>
      <c r="L331" s="13" t="s">
        <v>152</v>
      </c>
      <c r="M331" s="14" t="s">
        <v>152</v>
      </c>
      <c r="N331" s="93" t="s">
        <v>151</v>
      </c>
      <c r="O331" s="2" t="s">
        <v>151</v>
      </c>
      <c r="P331" s="2" t="s">
        <v>152</v>
      </c>
      <c r="Q331" s="2" t="s">
        <v>151</v>
      </c>
      <c r="R331" s="2" t="s">
        <v>152</v>
      </c>
      <c r="S331" s="14" t="s">
        <v>152</v>
      </c>
      <c r="T331" s="115"/>
      <c r="U331" s="13" t="s">
        <v>151</v>
      </c>
      <c r="V331" s="2" t="s">
        <v>152</v>
      </c>
      <c r="W331" s="2" t="s">
        <v>151</v>
      </c>
      <c r="X331" s="2" t="s">
        <v>152</v>
      </c>
      <c r="Y331" s="14" t="s">
        <v>152</v>
      </c>
    </row>
    <row r="332" spans="1:25" x14ac:dyDescent="0.3">
      <c r="A332" s="55" t="str">
        <f t="shared" si="5"/>
        <v>CHec_01.2</v>
      </c>
      <c r="C332" s="96" t="s">
        <v>10</v>
      </c>
      <c r="D332" s="97" t="s">
        <v>776</v>
      </c>
      <c r="E332" s="97" t="s">
        <v>817</v>
      </c>
      <c r="F332" s="97" t="s">
        <v>818</v>
      </c>
      <c r="G332" s="97" t="s">
        <v>351</v>
      </c>
      <c r="H332" s="97" t="s">
        <v>668</v>
      </c>
      <c r="I332" s="114" t="s">
        <v>52</v>
      </c>
      <c r="J332" s="37" t="s">
        <v>1417</v>
      </c>
      <c r="K332" s="37" t="s">
        <v>1418</v>
      </c>
      <c r="L332" s="13" t="s">
        <v>151</v>
      </c>
      <c r="M332" s="14" t="s">
        <v>152</v>
      </c>
      <c r="N332" s="93" t="s">
        <v>151</v>
      </c>
      <c r="O332" s="2" t="s">
        <v>152</v>
      </c>
      <c r="P332" s="2" t="s">
        <v>152</v>
      </c>
      <c r="Q332" s="2" t="s">
        <v>152</v>
      </c>
      <c r="R332" s="2" t="s">
        <v>152</v>
      </c>
      <c r="S332" s="14" t="s">
        <v>152</v>
      </c>
      <c r="T332" s="115"/>
      <c r="U332" s="13" t="s">
        <v>151</v>
      </c>
      <c r="V332" s="2" t="s">
        <v>152</v>
      </c>
      <c r="W332" s="2" t="s">
        <v>152</v>
      </c>
      <c r="X332" s="2" t="s">
        <v>152</v>
      </c>
      <c r="Y332" s="14" t="s">
        <v>152</v>
      </c>
    </row>
    <row r="333" spans="1:25" x14ac:dyDescent="0.3">
      <c r="A333" s="55" t="str">
        <f t="shared" si="5"/>
        <v>CHec_01.2</v>
      </c>
      <c r="C333" s="96" t="s">
        <v>10</v>
      </c>
      <c r="D333" s="97" t="s">
        <v>776</v>
      </c>
      <c r="E333" s="97" t="s">
        <v>817</v>
      </c>
      <c r="F333" s="97" t="s">
        <v>818</v>
      </c>
      <c r="G333" s="97" t="s">
        <v>351</v>
      </c>
      <c r="H333" s="97" t="s">
        <v>668</v>
      </c>
      <c r="I333" s="114" t="s">
        <v>52</v>
      </c>
      <c r="J333" s="37" t="s">
        <v>1419</v>
      </c>
      <c r="K333" s="37" t="s">
        <v>1420</v>
      </c>
      <c r="L333" s="13" t="s">
        <v>152</v>
      </c>
      <c r="M333" s="14" t="s">
        <v>152</v>
      </c>
      <c r="N333" s="93" t="s">
        <v>151</v>
      </c>
      <c r="O333" s="2" t="s">
        <v>152</v>
      </c>
      <c r="P333" s="2" t="s">
        <v>152</v>
      </c>
      <c r="Q333" s="2" t="s">
        <v>151</v>
      </c>
      <c r="R333" s="2" t="s">
        <v>152</v>
      </c>
      <c r="S333" s="14" t="s">
        <v>152</v>
      </c>
      <c r="T333" s="115"/>
      <c r="U333" s="13" t="s">
        <v>151</v>
      </c>
      <c r="V333" s="2" t="s">
        <v>152</v>
      </c>
      <c r="W333" s="2" t="s">
        <v>152</v>
      </c>
      <c r="X333" s="2" t="s">
        <v>152</v>
      </c>
      <c r="Y333" s="14" t="s">
        <v>152</v>
      </c>
    </row>
    <row r="334" spans="1:25" x14ac:dyDescent="0.3">
      <c r="A334" s="55" t="str">
        <f t="shared" si="5"/>
        <v>CHec_01.2</v>
      </c>
      <c r="C334" s="96" t="s">
        <v>10</v>
      </c>
      <c r="D334" s="97" t="s">
        <v>776</v>
      </c>
      <c r="E334" s="97" t="s">
        <v>817</v>
      </c>
      <c r="F334" s="97" t="s">
        <v>818</v>
      </c>
      <c r="G334" s="97" t="s">
        <v>351</v>
      </c>
      <c r="H334" s="97" t="s">
        <v>668</v>
      </c>
      <c r="I334" s="114" t="s">
        <v>52</v>
      </c>
      <c r="J334" s="37" t="s">
        <v>1421</v>
      </c>
      <c r="K334" s="37" t="s">
        <v>1422</v>
      </c>
      <c r="L334" s="13" t="s">
        <v>152</v>
      </c>
      <c r="M334" s="14" t="s">
        <v>152</v>
      </c>
      <c r="N334" s="93" t="s">
        <v>151</v>
      </c>
      <c r="O334" s="2" t="s">
        <v>152</v>
      </c>
      <c r="P334" s="2" t="s">
        <v>152</v>
      </c>
      <c r="Q334" s="2" t="s">
        <v>151</v>
      </c>
      <c r="R334" s="2" t="s">
        <v>152</v>
      </c>
      <c r="S334" s="14" t="s">
        <v>152</v>
      </c>
      <c r="T334" s="115"/>
      <c r="U334" s="13" t="s">
        <v>151</v>
      </c>
      <c r="V334" s="2" t="s">
        <v>152</v>
      </c>
      <c r="W334" s="2" t="s">
        <v>152</v>
      </c>
      <c r="X334" s="2" t="s">
        <v>152</v>
      </c>
      <c r="Y334" s="14" t="s">
        <v>152</v>
      </c>
    </row>
    <row r="335" spans="1:25" x14ac:dyDescent="0.3">
      <c r="A335" s="55" t="str">
        <f t="shared" si="5"/>
        <v>CHec_01.2</v>
      </c>
      <c r="C335" s="96" t="s">
        <v>10</v>
      </c>
      <c r="D335" s="97" t="s">
        <v>776</v>
      </c>
      <c r="E335" s="97" t="s">
        <v>817</v>
      </c>
      <c r="F335" s="97" t="s">
        <v>818</v>
      </c>
      <c r="G335" s="97" t="s">
        <v>351</v>
      </c>
      <c r="H335" s="97" t="s">
        <v>668</v>
      </c>
      <c r="I335" s="114" t="s">
        <v>52</v>
      </c>
      <c r="J335" s="37" t="s">
        <v>1423</v>
      </c>
      <c r="K335" s="37" t="s">
        <v>1424</v>
      </c>
      <c r="L335" s="13" t="s">
        <v>152</v>
      </c>
      <c r="M335" s="14" t="s">
        <v>152</v>
      </c>
      <c r="N335" s="93" t="s">
        <v>151</v>
      </c>
      <c r="O335" s="2" t="s">
        <v>152</v>
      </c>
      <c r="P335" s="2" t="s">
        <v>152</v>
      </c>
      <c r="Q335" s="2" t="s">
        <v>151</v>
      </c>
      <c r="R335" s="2" t="s">
        <v>152</v>
      </c>
      <c r="S335" s="14" t="s">
        <v>152</v>
      </c>
      <c r="T335" s="115"/>
      <c r="U335" s="13" t="s">
        <v>151</v>
      </c>
      <c r="V335" s="2" t="s">
        <v>152</v>
      </c>
      <c r="W335" s="2" t="s">
        <v>152</v>
      </c>
      <c r="X335" s="2" t="s">
        <v>152</v>
      </c>
      <c r="Y335" s="14" t="s">
        <v>152</v>
      </c>
    </row>
    <row r="336" spans="1:25" x14ac:dyDescent="0.3">
      <c r="A336" s="55" t="str">
        <f t="shared" si="5"/>
        <v>CHec_01.2</v>
      </c>
      <c r="C336" s="96" t="s">
        <v>10</v>
      </c>
      <c r="D336" s="97" t="s">
        <v>776</v>
      </c>
      <c r="E336" s="97" t="s">
        <v>817</v>
      </c>
      <c r="F336" s="97" t="s">
        <v>818</v>
      </c>
      <c r="G336" s="97" t="s">
        <v>351</v>
      </c>
      <c r="H336" s="91" t="s">
        <v>668</v>
      </c>
      <c r="I336" s="116" t="s">
        <v>52</v>
      </c>
      <c r="J336" s="37" t="s">
        <v>1425</v>
      </c>
      <c r="K336" s="37" t="s">
        <v>1426</v>
      </c>
      <c r="L336" s="13" t="s">
        <v>152</v>
      </c>
      <c r="M336" s="14" t="s">
        <v>152</v>
      </c>
      <c r="N336" s="93" t="s">
        <v>151</v>
      </c>
      <c r="O336" s="2" t="s">
        <v>152</v>
      </c>
      <c r="P336" s="2" t="s">
        <v>152</v>
      </c>
      <c r="Q336" s="2" t="s">
        <v>151</v>
      </c>
      <c r="R336" s="2" t="s">
        <v>152</v>
      </c>
      <c r="S336" s="14" t="s">
        <v>152</v>
      </c>
      <c r="T336" s="115"/>
      <c r="U336" s="13" t="s">
        <v>151</v>
      </c>
      <c r="V336" s="2" t="s">
        <v>152</v>
      </c>
      <c r="W336" s="2" t="s">
        <v>152</v>
      </c>
      <c r="X336" s="2" t="s">
        <v>152</v>
      </c>
      <c r="Y336" s="14" t="s">
        <v>152</v>
      </c>
    </row>
    <row r="337" spans="1:25" x14ac:dyDescent="0.3">
      <c r="A337" s="55" t="str">
        <f t="shared" si="5"/>
        <v>CHec_01.2</v>
      </c>
      <c r="C337" s="96" t="s">
        <v>10</v>
      </c>
      <c r="D337" s="97" t="s">
        <v>776</v>
      </c>
      <c r="E337" s="97" t="s">
        <v>817</v>
      </c>
      <c r="F337" s="97" t="s">
        <v>818</v>
      </c>
      <c r="G337" s="97" t="s">
        <v>351</v>
      </c>
      <c r="H337" s="97" t="s">
        <v>668</v>
      </c>
      <c r="I337" s="114" t="s">
        <v>52</v>
      </c>
      <c r="J337" s="37" t="s">
        <v>1427</v>
      </c>
      <c r="K337" s="37" t="s">
        <v>1428</v>
      </c>
      <c r="L337" s="13" t="s">
        <v>152</v>
      </c>
      <c r="M337" s="14" t="s">
        <v>152</v>
      </c>
      <c r="N337" s="93" t="s">
        <v>151</v>
      </c>
      <c r="O337" s="2" t="s">
        <v>152</v>
      </c>
      <c r="P337" s="2" t="s">
        <v>152</v>
      </c>
      <c r="Q337" s="2" t="s">
        <v>151</v>
      </c>
      <c r="R337" s="2" t="s">
        <v>152</v>
      </c>
      <c r="S337" s="14" t="s">
        <v>152</v>
      </c>
      <c r="T337" s="115"/>
      <c r="U337" s="13" t="s">
        <v>151</v>
      </c>
      <c r="V337" s="2" t="s">
        <v>152</v>
      </c>
      <c r="W337" s="2" t="s">
        <v>152</v>
      </c>
      <c r="X337" s="2" t="s">
        <v>152</v>
      </c>
      <c r="Y337" s="14" t="s">
        <v>152</v>
      </c>
    </row>
    <row r="338" spans="1:25" x14ac:dyDescent="0.3">
      <c r="A338" s="55" t="str">
        <f t="shared" si="5"/>
        <v>CHec_01.2</v>
      </c>
      <c r="C338" s="96" t="s">
        <v>10</v>
      </c>
      <c r="D338" s="97" t="s">
        <v>776</v>
      </c>
      <c r="E338" s="97" t="s">
        <v>817</v>
      </c>
      <c r="F338" s="97" t="s">
        <v>818</v>
      </c>
      <c r="G338" s="97" t="s">
        <v>351</v>
      </c>
      <c r="H338" s="97" t="s">
        <v>668</v>
      </c>
      <c r="I338" s="114" t="s">
        <v>52</v>
      </c>
      <c r="J338" s="37" t="s">
        <v>1429</v>
      </c>
      <c r="K338" s="37" t="s">
        <v>1430</v>
      </c>
      <c r="L338" s="13" t="s">
        <v>152</v>
      </c>
      <c r="M338" s="14" t="s">
        <v>152</v>
      </c>
      <c r="N338" s="93" t="s">
        <v>151</v>
      </c>
      <c r="O338" s="2" t="s">
        <v>152</v>
      </c>
      <c r="P338" s="2" t="s">
        <v>152</v>
      </c>
      <c r="Q338" s="2" t="s">
        <v>151</v>
      </c>
      <c r="R338" s="2" t="s">
        <v>152</v>
      </c>
      <c r="S338" s="14" t="s">
        <v>152</v>
      </c>
      <c r="T338" s="115"/>
      <c r="U338" s="13" t="s">
        <v>151</v>
      </c>
      <c r="V338" s="2" t="s">
        <v>152</v>
      </c>
      <c r="W338" s="2" t="s">
        <v>152</v>
      </c>
      <c r="X338" s="2" t="s">
        <v>152</v>
      </c>
      <c r="Y338" s="14" t="s">
        <v>152</v>
      </c>
    </row>
    <row r="339" spans="1:25" x14ac:dyDescent="0.3">
      <c r="A339" s="55" t="str">
        <f t="shared" si="5"/>
        <v>CHec_01.2</v>
      </c>
      <c r="C339" s="96" t="s">
        <v>10</v>
      </c>
      <c r="D339" s="97" t="s">
        <v>776</v>
      </c>
      <c r="E339" s="97" t="s">
        <v>817</v>
      </c>
      <c r="F339" s="97" t="s">
        <v>818</v>
      </c>
      <c r="G339" s="97" t="s">
        <v>351</v>
      </c>
      <c r="H339" s="97" t="s">
        <v>668</v>
      </c>
      <c r="I339" s="114" t="s">
        <v>52</v>
      </c>
      <c r="J339" s="37" t="s">
        <v>1431</v>
      </c>
      <c r="K339" s="37" t="s">
        <v>1432</v>
      </c>
      <c r="L339" s="13" t="s">
        <v>152</v>
      </c>
      <c r="M339" s="14" t="s">
        <v>152</v>
      </c>
      <c r="N339" s="93" t="s">
        <v>151</v>
      </c>
      <c r="O339" s="2" t="s">
        <v>152</v>
      </c>
      <c r="P339" s="2" t="s">
        <v>152</v>
      </c>
      <c r="Q339" s="2" t="s">
        <v>151</v>
      </c>
      <c r="R339" s="2" t="s">
        <v>152</v>
      </c>
      <c r="S339" s="14" t="s">
        <v>152</v>
      </c>
      <c r="T339" s="115"/>
      <c r="U339" s="13" t="s">
        <v>151</v>
      </c>
      <c r="V339" s="2" t="s">
        <v>152</v>
      </c>
      <c r="W339" s="2" t="s">
        <v>152</v>
      </c>
      <c r="X339" s="2" t="s">
        <v>152</v>
      </c>
      <c r="Y339" s="14" t="s">
        <v>152</v>
      </c>
    </row>
    <row r="340" spans="1:25" x14ac:dyDescent="0.3">
      <c r="A340" s="55" t="str">
        <f t="shared" si="5"/>
        <v>CHec_01.2</v>
      </c>
      <c r="C340" s="96" t="s">
        <v>10</v>
      </c>
      <c r="D340" s="97" t="s">
        <v>776</v>
      </c>
      <c r="E340" s="97" t="s">
        <v>817</v>
      </c>
      <c r="F340" s="97" t="s">
        <v>818</v>
      </c>
      <c r="G340" s="97" t="s">
        <v>351</v>
      </c>
      <c r="H340" s="97" t="s">
        <v>668</v>
      </c>
      <c r="I340" s="114" t="s">
        <v>52</v>
      </c>
      <c r="J340" s="37" t="s">
        <v>1433</v>
      </c>
      <c r="K340" s="37" t="s">
        <v>1434</v>
      </c>
      <c r="L340" s="13" t="s">
        <v>152</v>
      </c>
      <c r="M340" s="14" t="s">
        <v>152</v>
      </c>
      <c r="N340" s="93" t="s">
        <v>151</v>
      </c>
      <c r="O340" s="2" t="s">
        <v>152</v>
      </c>
      <c r="P340" s="2" t="s">
        <v>152</v>
      </c>
      <c r="Q340" s="2" t="s">
        <v>151</v>
      </c>
      <c r="R340" s="2" t="s">
        <v>152</v>
      </c>
      <c r="S340" s="14" t="s">
        <v>152</v>
      </c>
      <c r="T340" s="115"/>
      <c r="U340" s="13" t="s">
        <v>151</v>
      </c>
      <c r="V340" s="2" t="s">
        <v>152</v>
      </c>
      <c r="W340" s="2" t="s">
        <v>152</v>
      </c>
      <c r="X340" s="2" t="s">
        <v>152</v>
      </c>
      <c r="Y340" s="14" t="s">
        <v>152</v>
      </c>
    </row>
    <row r="341" spans="1:25" x14ac:dyDescent="0.3">
      <c r="A341" s="55" t="str">
        <f t="shared" si="5"/>
        <v>CHec_01.2</v>
      </c>
      <c r="C341" s="96" t="s">
        <v>10</v>
      </c>
      <c r="D341" s="97" t="s">
        <v>776</v>
      </c>
      <c r="E341" s="97" t="s">
        <v>817</v>
      </c>
      <c r="F341" s="97" t="s">
        <v>818</v>
      </c>
      <c r="G341" s="97" t="s">
        <v>351</v>
      </c>
      <c r="H341" s="97" t="s">
        <v>668</v>
      </c>
      <c r="I341" s="114" t="s">
        <v>52</v>
      </c>
      <c r="J341" s="37" t="s">
        <v>1435</v>
      </c>
      <c r="K341" s="37" t="s">
        <v>1436</v>
      </c>
      <c r="L341" s="13" t="s">
        <v>152</v>
      </c>
      <c r="M341" s="14" t="s">
        <v>152</v>
      </c>
      <c r="N341" s="93" t="s">
        <v>151</v>
      </c>
      <c r="O341" s="2" t="s">
        <v>152</v>
      </c>
      <c r="P341" s="2" t="s">
        <v>152</v>
      </c>
      <c r="Q341" s="2" t="s">
        <v>151</v>
      </c>
      <c r="R341" s="2" t="s">
        <v>152</v>
      </c>
      <c r="S341" s="14" t="s">
        <v>152</v>
      </c>
      <c r="T341" s="115"/>
      <c r="U341" s="13" t="s">
        <v>151</v>
      </c>
      <c r="V341" s="2" t="s">
        <v>152</v>
      </c>
      <c r="W341" s="2" t="s">
        <v>152</v>
      </c>
      <c r="X341" s="2" t="s">
        <v>152</v>
      </c>
      <c r="Y341" s="14" t="s">
        <v>152</v>
      </c>
    </row>
    <row r="342" spans="1:25" x14ac:dyDescent="0.3">
      <c r="A342" s="55" t="str">
        <f t="shared" si="5"/>
        <v>CHec_01.2</v>
      </c>
      <c r="C342" s="96" t="s">
        <v>10</v>
      </c>
      <c r="D342" s="97" t="s">
        <v>776</v>
      </c>
      <c r="E342" s="97" t="s">
        <v>817</v>
      </c>
      <c r="F342" s="97" t="s">
        <v>818</v>
      </c>
      <c r="G342" s="97" t="s">
        <v>351</v>
      </c>
      <c r="H342" s="97" t="s">
        <v>668</v>
      </c>
      <c r="I342" s="114" t="s">
        <v>52</v>
      </c>
      <c r="J342" s="37" t="s">
        <v>1437</v>
      </c>
      <c r="K342" s="37" t="s">
        <v>1438</v>
      </c>
      <c r="L342" s="13" t="s">
        <v>152</v>
      </c>
      <c r="M342" s="14" t="s">
        <v>152</v>
      </c>
      <c r="N342" s="93" t="s">
        <v>151</v>
      </c>
      <c r="O342" s="2" t="s">
        <v>152</v>
      </c>
      <c r="P342" s="2" t="s">
        <v>152</v>
      </c>
      <c r="Q342" s="2" t="s">
        <v>151</v>
      </c>
      <c r="R342" s="2" t="s">
        <v>152</v>
      </c>
      <c r="S342" s="14" t="s">
        <v>152</v>
      </c>
      <c r="T342" s="115"/>
      <c r="U342" s="13" t="s">
        <v>151</v>
      </c>
      <c r="V342" s="2" t="s">
        <v>152</v>
      </c>
      <c r="W342" s="2" t="s">
        <v>152</v>
      </c>
      <c r="X342" s="2" t="s">
        <v>152</v>
      </c>
      <c r="Y342" s="14" t="s">
        <v>152</v>
      </c>
    </row>
    <row r="343" spans="1:25" x14ac:dyDescent="0.3">
      <c r="A343" s="55" t="str">
        <f t="shared" si="5"/>
        <v>CHec_01.2</v>
      </c>
      <c r="C343" s="96" t="s">
        <v>10</v>
      </c>
      <c r="D343" s="97" t="s">
        <v>776</v>
      </c>
      <c r="E343" s="97" t="s">
        <v>817</v>
      </c>
      <c r="F343" s="97" t="s">
        <v>818</v>
      </c>
      <c r="G343" s="97" t="s">
        <v>351</v>
      </c>
      <c r="H343" s="97" t="s">
        <v>668</v>
      </c>
      <c r="I343" s="114" t="s">
        <v>52</v>
      </c>
      <c r="J343" s="37" t="s">
        <v>1439</v>
      </c>
      <c r="K343" s="37" t="s">
        <v>1440</v>
      </c>
      <c r="L343" s="13" t="s">
        <v>152</v>
      </c>
      <c r="M343" s="14" t="s">
        <v>152</v>
      </c>
      <c r="N343" s="93" t="s">
        <v>151</v>
      </c>
      <c r="O343" s="2" t="s">
        <v>152</v>
      </c>
      <c r="P343" s="2" t="s">
        <v>152</v>
      </c>
      <c r="Q343" s="2" t="s">
        <v>151</v>
      </c>
      <c r="R343" s="2" t="s">
        <v>152</v>
      </c>
      <c r="S343" s="14" t="s">
        <v>152</v>
      </c>
      <c r="T343" s="115"/>
      <c r="U343" s="13" t="s">
        <v>151</v>
      </c>
      <c r="V343" s="2" t="s">
        <v>152</v>
      </c>
      <c r="W343" s="2" t="s">
        <v>152</v>
      </c>
      <c r="X343" s="2" t="s">
        <v>152</v>
      </c>
      <c r="Y343" s="14" t="s">
        <v>152</v>
      </c>
    </row>
    <row r="344" spans="1:25" x14ac:dyDescent="0.3">
      <c r="A344" s="55" t="str">
        <f t="shared" si="5"/>
        <v>CHec_01.2</v>
      </c>
      <c r="C344" s="96" t="s">
        <v>10</v>
      </c>
      <c r="D344" s="97" t="s">
        <v>776</v>
      </c>
      <c r="E344" s="97" t="s">
        <v>817</v>
      </c>
      <c r="F344" s="97" t="s">
        <v>818</v>
      </c>
      <c r="G344" s="97" t="s">
        <v>351</v>
      </c>
      <c r="H344" s="91" t="s">
        <v>668</v>
      </c>
      <c r="I344" s="116" t="s">
        <v>52</v>
      </c>
      <c r="J344" s="37" t="s">
        <v>1441</v>
      </c>
      <c r="K344" s="37" t="s">
        <v>1442</v>
      </c>
      <c r="L344" s="13" t="s">
        <v>151</v>
      </c>
      <c r="M344" s="14" t="s">
        <v>152</v>
      </c>
      <c r="N344" s="93" t="s">
        <v>151</v>
      </c>
      <c r="O344" s="2" t="s">
        <v>152</v>
      </c>
      <c r="P344" s="2" t="s">
        <v>152</v>
      </c>
      <c r="Q344" s="2" t="s">
        <v>152</v>
      </c>
      <c r="R344" s="2" t="s">
        <v>152</v>
      </c>
      <c r="S344" s="14" t="s">
        <v>152</v>
      </c>
      <c r="T344" s="115"/>
      <c r="U344" s="13" t="s">
        <v>151</v>
      </c>
      <c r="V344" s="2" t="s">
        <v>152</v>
      </c>
      <c r="W344" s="2" t="s">
        <v>152</v>
      </c>
      <c r="X344" s="2" t="s">
        <v>152</v>
      </c>
      <c r="Y344" s="14" t="s">
        <v>152</v>
      </c>
    </row>
    <row r="345" spans="1:25" x14ac:dyDescent="0.3">
      <c r="A345" s="55" t="str">
        <f t="shared" si="5"/>
        <v>CHec_01.2</v>
      </c>
      <c r="C345" s="96" t="s">
        <v>10</v>
      </c>
      <c r="D345" s="97" t="s">
        <v>776</v>
      </c>
      <c r="E345" s="97" t="s">
        <v>817</v>
      </c>
      <c r="F345" s="97" t="s">
        <v>818</v>
      </c>
      <c r="G345" s="97" t="s">
        <v>351</v>
      </c>
      <c r="H345" s="97" t="s">
        <v>668</v>
      </c>
      <c r="I345" s="114" t="s">
        <v>52</v>
      </c>
      <c r="J345" s="37" t="s">
        <v>1443</v>
      </c>
      <c r="K345" s="37" t="s">
        <v>1444</v>
      </c>
      <c r="L345" s="13" t="s">
        <v>152</v>
      </c>
      <c r="M345" s="14" t="s">
        <v>152</v>
      </c>
      <c r="N345" s="93" t="s">
        <v>151</v>
      </c>
      <c r="O345" s="2" t="s">
        <v>152</v>
      </c>
      <c r="P345" s="2" t="s">
        <v>152</v>
      </c>
      <c r="Q345" s="2" t="s">
        <v>151</v>
      </c>
      <c r="R345" s="2" t="s">
        <v>152</v>
      </c>
      <c r="S345" s="14" t="s">
        <v>152</v>
      </c>
      <c r="T345" s="115"/>
      <c r="U345" s="13" t="s">
        <v>151</v>
      </c>
      <c r="V345" s="2" t="s">
        <v>152</v>
      </c>
      <c r="W345" s="2" t="s">
        <v>152</v>
      </c>
      <c r="X345" s="2" t="s">
        <v>152</v>
      </c>
      <c r="Y345" s="14" t="s">
        <v>152</v>
      </c>
    </row>
    <row r="346" spans="1:25" x14ac:dyDescent="0.3">
      <c r="A346" s="55" t="str">
        <f t="shared" si="5"/>
        <v>CHec_01.2</v>
      </c>
      <c r="C346" s="96" t="s">
        <v>10</v>
      </c>
      <c r="D346" s="97" t="s">
        <v>776</v>
      </c>
      <c r="E346" s="97" t="s">
        <v>817</v>
      </c>
      <c r="F346" s="97" t="s">
        <v>818</v>
      </c>
      <c r="G346" s="97" t="s">
        <v>351</v>
      </c>
      <c r="H346" s="97" t="s">
        <v>668</v>
      </c>
      <c r="I346" s="114" t="s">
        <v>52</v>
      </c>
      <c r="J346" s="37" t="s">
        <v>1445</v>
      </c>
      <c r="K346" s="37" t="s">
        <v>1446</v>
      </c>
      <c r="L346" s="13" t="s">
        <v>152</v>
      </c>
      <c r="M346" s="14" t="s">
        <v>152</v>
      </c>
      <c r="N346" s="93" t="s">
        <v>151</v>
      </c>
      <c r="O346" s="2" t="s">
        <v>152</v>
      </c>
      <c r="P346" s="2" t="s">
        <v>152</v>
      </c>
      <c r="Q346" s="2" t="s">
        <v>151</v>
      </c>
      <c r="R346" s="2" t="s">
        <v>152</v>
      </c>
      <c r="S346" s="14" t="s">
        <v>152</v>
      </c>
      <c r="T346" s="115"/>
      <c r="U346" s="13" t="s">
        <v>151</v>
      </c>
      <c r="V346" s="2" t="s">
        <v>152</v>
      </c>
      <c r="W346" s="2" t="s">
        <v>152</v>
      </c>
      <c r="X346" s="2" t="s">
        <v>152</v>
      </c>
      <c r="Y346" s="14" t="s">
        <v>152</v>
      </c>
    </row>
    <row r="347" spans="1:25" x14ac:dyDescent="0.3">
      <c r="A347" s="55" t="str">
        <f t="shared" si="5"/>
        <v>CHec_01.2</v>
      </c>
      <c r="C347" s="96" t="s">
        <v>10</v>
      </c>
      <c r="D347" s="97" t="s">
        <v>776</v>
      </c>
      <c r="E347" s="97" t="s">
        <v>817</v>
      </c>
      <c r="F347" s="97" t="s">
        <v>818</v>
      </c>
      <c r="G347" s="97" t="s">
        <v>351</v>
      </c>
      <c r="H347" s="97" t="s">
        <v>668</v>
      </c>
      <c r="I347" s="114" t="s">
        <v>52</v>
      </c>
      <c r="J347" s="37" t="s">
        <v>1447</v>
      </c>
      <c r="K347" s="37" t="s">
        <v>1448</v>
      </c>
      <c r="L347" s="13" t="s">
        <v>152</v>
      </c>
      <c r="M347" s="14" t="s">
        <v>152</v>
      </c>
      <c r="N347" s="93" t="s">
        <v>151</v>
      </c>
      <c r="O347" s="2" t="s">
        <v>152</v>
      </c>
      <c r="P347" s="2" t="s">
        <v>152</v>
      </c>
      <c r="Q347" s="2" t="s">
        <v>151</v>
      </c>
      <c r="R347" s="2" t="s">
        <v>152</v>
      </c>
      <c r="S347" s="14" t="s">
        <v>152</v>
      </c>
      <c r="T347" s="115"/>
      <c r="U347" s="13" t="s">
        <v>151</v>
      </c>
      <c r="V347" s="2" t="s">
        <v>152</v>
      </c>
      <c r="W347" s="2" t="s">
        <v>152</v>
      </c>
      <c r="X347" s="2" t="s">
        <v>152</v>
      </c>
      <c r="Y347" s="14" t="s">
        <v>152</v>
      </c>
    </row>
    <row r="348" spans="1:25" x14ac:dyDescent="0.3">
      <c r="A348" s="55" t="str">
        <f t="shared" si="5"/>
        <v>CHec_01.2</v>
      </c>
      <c r="C348" s="96" t="s">
        <v>10</v>
      </c>
      <c r="D348" s="97" t="s">
        <v>776</v>
      </c>
      <c r="E348" s="97" t="s">
        <v>817</v>
      </c>
      <c r="F348" s="97" t="s">
        <v>818</v>
      </c>
      <c r="G348" s="97" t="s">
        <v>351</v>
      </c>
      <c r="H348" s="97" t="s">
        <v>668</v>
      </c>
      <c r="I348" s="114" t="s">
        <v>52</v>
      </c>
      <c r="J348" s="37" t="s">
        <v>1449</v>
      </c>
      <c r="K348" s="37" t="s">
        <v>1450</v>
      </c>
      <c r="L348" s="13" t="s">
        <v>152</v>
      </c>
      <c r="M348" s="14" t="s">
        <v>152</v>
      </c>
      <c r="N348" s="93" t="s">
        <v>151</v>
      </c>
      <c r="O348" s="2" t="s">
        <v>152</v>
      </c>
      <c r="P348" s="2" t="s">
        <v>152</v>
      </c>
      <c r="Q348" s="2" t="s">
        <v>151</v>
      </c>
      <c r="R348" s="2" t="s">
        <v>152</v>
      </c>
      <c r="S348" s="14" t="s">
        <v>152</v>
      </c>
      <c r="T348" s="115"/>
      <c r="U348" s="13" t="s">
        <v>151</v>
      </c>
      <c r="V348" s="2" t="s">
        <v>152</v>
      </c>
      <c r="W348" s="2" t="s">
        <v>152</v>
      </c>
      <c r="X348" s="2" t="s">
        <v>152</v>
      </c>
      <c r="Y348" s="14" t="s">
        <v>152</v>
      </c>
    </row>
    <row r="349" spans="1:25" x14ac:dyDescent="0.3">
      <c r="A349" s="55" t="str">
        <f t="shared" si="5"/>
        <v>CHec_01.2</v>
      </c>
      <c r="C349" s="96" t="s">
        <v>10</v>
      </c>
      <c r="D349" s="97" t="s">
        <v>776</v>
      </c>
      <c r="E349" s="97" t="s">
        <v>817</v>
      </c>
      <c r="F349" s="97" t="s">
        <v>818</v>
      </c>
      <c r="G349" s="97" t="s">
        <v>351</v>
      </c>
      <c r="H349" s="97" t="s">
        <v>668</v>
      </c>
      <c r="I349" s="114" t="s">
        <v>52</v>
      </c>
      <c r="J349" s="37" t="s">
        <v>1451</v>
      </c>
      <c r="K349" s="37" t="s">
        <v>1452</v>
      </c>
      <c r="L349" s="13" t="s">
        <v>152</v>
      </c>
      <c r="M349" s="14" t="s">
        <v>152</v>
      </c>
      <c r="N349" s="93" t="s">
        <v>151</v>
      </c>
      <c r="O349" s="2" t="s">
        <v>152</v>
      </c>
      <c r="P349" s="2" t="s">
        <v>152</v>
      </c>
      <c r="Q349" s="2" t="s">
        <v>151</v>
      </c>
      <c r="R349" s="2" t="s">
        <v>152</v>
      </c>
      <c r="S349" s="14" t="s">
        <v>152</v>
      </c>
      <c r="T349" s="115"/>
      <c r="U349" s="13" t="s">
        <v>151</v>
      </c>
      <c r="V349" s="2" t="s">
        <v>152</v>
      </c>
      <c r="W349" s="2" t="s">
        <v>152</v>
      </c>
      <c r="X349" s="2" t="s">
        <v>152</v>
      </c>
      <c r="Y349" s="14" t="s">
        <v>152</v>
      </c>
    </row>
    <row r="350" spans="1:25" x14ac:dyDescent="0.3">
      <c r="A350" s="55" t="str">
        <f t="shared" si="5"/>
        <v>CHec_01.2</v>
      </c>
      <c r="C350" s="96" t="s">
        <v>10</v>
      </c>
      <c r="D350" s="97" t="s">
        <v>776</v>
      </c>
      <c r="E350" s="97" t="s">
        <v>817</v>
      </c>
      <c r="F350" s="97" t="s">
        <v>818</v>
      </c>
      <c r="G350" s="97" t="s">
        <v>351</v>
      </c>
      <c r="H350" s="97" t="s">
        <v>668</v>
      </c>
      <c r="I350" s="114" t="s">
        <v>52</v>
      </c>
      <c r="J350" s="37" t="s">
        <v>1453</v>
      </c>
      <c r="K350" s="37" t="s">
        <v>1454</v>
      </c>
      <c r="L350" s="13" t="s">
        <v>152</v>
      </c>
      <c r="M350" s="14" t="s">
        <v>152</v>
      </c>
      <c r="N350" s="93" t="s">
        <v>151</v>
      </c>
      <c r="O350" s="2" t="s">
        <v>152</v>
      </c>
      <c r="P350" s="2" t="s">
        <v>152</v>
      </c>
      <c r="Q350" s="2" t="s">
        <v>151</v>
      </c>
      <c r="R350" s="2" t="s">
        <v>152</v>
      </c>
      <c r="S350" s="14" t="s">
        <v>152</v>
      </c>
      <c r="T350" s="115"/>
      <c r="U350" s="13" t="s">
        <v>151</v>
      </c>
      <c r="V350" s="2" t="s">
        <v>152</v>
      </c>
      <c r="W350" s="2" t="s">
        <v>152</v>
      </c>
      <c r="X350" s="2" t="s">
        <v>152</v>
      </c>
      <c r="Y350" s="14" t="s">
        <v>152</v>
      </c>
    </row>
    <row r="351" spans="1:25" x14ac:dyDescent="0.3">
      <c r="A351" s="55" t="str">
        <f t="shared" si="5"/>
        <v>CHec_01.2</v>
      </c>
      <c r="C351" s="96" t="s">
        <v>10</v>
      </c>
      <c r="D351" s="97" t="s">
        <v>776</v>
      </c>
      <c r="E351" s="97" t="s">
        <v>817</v>
      </c>
      <c r="F351" s="97" t="s">
        <v>818</v>
      </c>
      <c r="G351" s="97" t="s">
        <v>351</v>
      </c>
      <c r="H351" s="97" t="s">
        <v>668</v>
      </c>
      <c r="I351" s="114" t="s">
        <v>52</v>
      </c>
      <c r="J351" s="37" t="s">
        <v>1455</v>
      </c>
      <c r="K351" s="37" t="s">
        <v>1456</v>
      </c>
      <c r="L351" s="13" t="s">
        <v>151</v>
      </c>
      <c r="M351" s="14" t="s">
        <v>152</v>
      </c>
      <c r="N351" s="93" t="s">
        <v>151</v>
      </c>
      <c r="O351" s="2" t="s">
        <v>152</v>
      </c>
      <c r="P351" s="2" t="s">
        <v>152</v>
      </c>
      <c r="Q351" s="2" t="s">
        <v>152</v>
      </c>
      <c r="R351" s="2" t="s">
        <v>152</v>
      </c>
      <c r="S351" s="14" t="s">
        <v>152</v>
      </c>
      <c r="T351" s="115"/>
      <c r="U351" s="13" t="s">
        <v>151</v>
      </c>
      <c r="V351" s="2" t="s">
        <v>152</v>
      </c>
      <c r="W351" s="2" t="s">
        <v>152</v>
      </c>
      <c r="X351" s="2" t="s">
        <v>152</v>
      </c>
      <c r="Y351" s="14" t="s">
        <v>152</v>
      </c>
    </row>
    <row r="352" spans="1:25" x14ac:dyDescent="0.3">
      <c r="A352" s="55" t="str">
        <f t="shared" si="5"/>
        <v>CHec_01.2</v>
      </c>
      <c r="C352" s="96" t="s">
        <v>10</v>
      </c>
      <c r="D352" s="97" t="s">
        <v>776</v>
      </c>
      <c r="E352" s="97" t="s">
        <v>817</v>
      </c>
      <c r="F352" s="97" t="s">
        <v>818</v>
      </c>
      <c r="G352" s="97" t="s">
        <v>351</v>
      </c>
      <c r="H352" s="91" t="s">
        <v>668</v>
      </c>
      <c r="I352" s="116" t="s">
        <v>52</v>
      </c>
      <c r="J352" s="37" t="s">
        <v>1457</v>
      </c>
      <c r="K352" s="37" t="s">
        <v>1458</v>
      </c>
      <c r="L352" s="13" t="s">
        <v>152</v>
      </c>
      <c r="M352" s="14" t="s">
        <v>152</v>
      </c>
      <c r="N352" s="93" t="s">
        <v>151</v>
      </c>
      <c r="O352" s="2" t="s">
        <v>152</v>
      </c>
      <c r="P352" s="2" t="s">
        <v>152</v>
      </c>
      <c r="Q352" s="2" t="s">
        <v>151</v>
      </c>
      <c r="R352" s="2" t="s">
        <v>152</v>
      </c>
      <c r="S352" s="14" t="s">
        <v>152</v>
      </c>
      <c r="T352" s="115"/>
      <c r="U352" s="13" t="s">
        <v>151</v>
      </c>
      <c r="V352" s="2" t="s">
        <v>152</v>
      </c>
      <c r="W352" s="2" t="s">
        <v>152</v>
      </c>
      <c r="X352" s="2" t="s">
        <v>152</v>
      </c>
      <c r="Y352" s="14" t="s">
        <v>152</v>
      </c>
    </row>
    <row r="353" spans="1:25" x14ac:dyDescent="0.3">
      <c r="A353" s="55" t="str">
        <f t="shared" si="5"/>
        <v>CHec_01.2</v>
      </c>
      <c r="C353" s="96" t="s">
        <v>10</v>
      </c>
      <c r="D353" s="97" t="s">
        <v>776</v>
      </c>
      <c r="E353" s="97" t="s">
        <v>817</v>
      </c>
      <c r="F353" s="97" t="s">
        <v>818</v>
      </c>
      <c r="G353" s="97" t="s">
        <v>351</v>
      </c>
      <c r="H353" s="97" t="s">
        <v>668</v>
      </c>
      <c r="I353" s="114" t="s">
        <v>52</v>
      </c>
      <c r="J353" s="37" t="s">
        <v>1459</v>
      </c>
      <c r="K353" s="37" t="s">
        <v>1460</v>
      </c>
      <c r="L353" s="13" t="s">
        <v>152</v>
      </c>
      <c r="M353" s="14" t="s">
        <v>152</v>
      </c>
      <c r="N353" s="93" t="s">
        <v>151</v>
      </c>
      <c r="O353" s="2" t="s">
        <v>152</v>
      </c>
      <c r="P353" s="2" t="s">
        <v>152</v>
      </c>
      <c r="Q353" s="2" t="s">
        <v>151</v>
      </c>
      <c r="R353" s="2" t="s">
        <v>152</v>
      </c>
      <c r="S353" s="14" t="s">
        <v>152</v>
      </c>
      <c r="T353" s="115"/>
      <c r="U353" s="13" t="s">
        <v>151</v>
      </c>
      <c r="V353" s="2" t="s">
        <v>152</v>
      </c>
      <c r="W353" s="2" t="s">
        <v>152</v>
      </c>
      <c r="X353" s="2" t="s">
        <v>152</v>
      </c>
      <c r="Y353" s="14" t="s">
        <v>152</v>
      </c>
    </row>
    <row r="354" spans="1:25" x14ac:dyDescent="0.3">
      <c r="A354" s="55" t="str">
        <f t="shared" si="5"/>
        <v>CHec_01.2</v>
      </c>
      <c r="C354" s="96" t="s">
        <v>10</v>
      </c>
      <c r="D354" s="97" t="s">
        <v>776</v>
      </c>
      <c r="E354" s="97" t="s">
        <v>817</v>
      </c>
      <c r="F354" s="97" t="s">
        <v>818</v>
      </c>
      <c r="G354" s="97" t="s">
        <v>351</v>
      </c>
      <c r="H354" s="97" t="s">
        <v>668</v>
      </c>
      <c r="I354" s="114" t="s">
        <v>52</v>
      </c>
      <c r="J354" s="37" t="s">
        <v>1461</v>
      </c>
      <c r="K354" s="37" t="s">
        <v>1462</v>
      </c>
      <c r="L354" s="13" t="s">
        <v>152</v>
      </c>
      <c r="M354" s="14" t="s">
        <v>152</v>
      </c>
      <c r="N354" s="93" t="s">
        <v>151</v>
      </c>
      <c r="O354" s="2" t="s">
        <v>152</v>
      </c>
      <c r="P354" s="2" t="s">
        <v>152</v>
      </c>
      <c r="Q354" s="2" t="s">
        <v>151</v>
      </c>
      <c r="R354" s="2" t="s">
        <v>152</v>
      </c>
      <c r="S354" s="14" t="s">
        <v>152</v>
      </c>
      <c r="T354" s="115"/>
      <c r="U354" s="13" t="s">
        <v>151</v>
      </c>
      <c r="V354" s="2" t="s">
        <v>152</v>
      </c>
      <c r="W354" s="2" t="s">
        <v>152</v>
      </c>
      <c r="X354" s="2" t="s">
        <v>152</v>
      </c>
      <c r="Y354" s="14" t="s">
        <v>152</v>
      </c>
    </row>
    <row r="355" spans="1:25" x14ac:dyDescent="0.3">
      <c r="A355" s="55" t="str">
        <f t="shared" si="5"/>
        <v>CHec_01.2</v>
      </c>
      <c r="C355" s="96" t="s">
        <v>10</v>
      </c>
      <c r="D355" s="97" t="s">
        <v>776</v>
      </c>
      <c r="E355" s="97" t="s">
        <v>817</v>
      </c>
      <c r="F355" s="97" t="s">
        <v>818</v>
      </c>
      <c r="G355" s="97" t="s">
        <v>351</v>
      </c>
      <c r="H355" s="97" t="s">
        <v>668</v>
      </c>
      <c r="I355" s="114" t="s">
        <v>52</v>
      </c>
      <c r="J355" s="37" t="s">
        <v>1463</v>
      </c>
      <c r="K355" s="37" t="s">
        <v>1464</v>
      </c>
      <c r="L355" s="13" t="s">
        <v>151</v>
      </c>
      <c r="M355" s="14" t="s">
        <v>152</v>
      </c>
      <c r="N355" s="93" t="s">
        <v>151</v>
      </c>
      <c r="O355" s="2" t="s">
        <v>152</v>
      </c>
      <c r="P355" s="2" t="s">
        <v>152</v>
      </c>
      <c r="Q355" s="2" t="s">
        <v>152</v>
      </c>
      <c r="R355" s="2" t="s">
        <v>152</v>
      </c>
      <c r="S355" s="14" t="s">
        <v>152</v>
      </c>
      <c r="T355" s="115" t="s">
        <v>5064</v>
      </c>
      <c r="U355" s="13" t="s">
        <v>151</v>
      </c>
      <c r="V355" s="2" t="s">
        <v>152</v>
      </c>
      <c r="W355" s="2" t="s">
        <v>152</v>
      </c>
      <c r="X355" s="2" t="s">
        <v>152</v>
      </c>
      <c r="Y355" s="14" t="s">
        <v>152</v>
      </c>
    </row>
    <row r="356" spans="1:25" x14ac:dyDescent="0.3">
      <c r="A356" s="55" t="str">
        <f t="shared" si="5"/>
        <v>CHec_01.2</v>
      </c>
      <c r="C356" s="96" t="s">
        <v>10</v>
      </c>
      <c r="D356" s="97" t="s">
        <v>776</v>
      </c>
      <c r="E356" s="97" t="s">
        <v>817</v>
      </c>
      <c r="F356" s="97" t="s">
        <v>818</v>
      </c>
      <c r="G356" s="97" t="s">
        <v>351</v>
      </c>
      <c r="H356" s="97" t="s">
        <v>668</v>
      </c>
      <c r="I356" s="114" t="s">
        <v>52</v>
      </c>
      <c r="J356" s="37" t="s">
        <v>1465</v>
      </c>
      <c r="K356" s="37" t="s">
        <v>1466</v>
      </c>
      <c r="L356" s="13" t="s">
        <v>151</v>
      </c>
      <c r="M356" s="14" t="s">
        <v>152</v>
      </c>
      <c r="N356" s="93" t="s">
        <v>151</v>
      </c>
      <c r="O356" s="2" t="s">
        <v>152</v>
      </c>
      <c r="P356" s="2" t="s">
        <v>152</v>
      </c>
      <c r="Q356" s="2" t="s">
        <v>152</v>
      </c>
      <c r="R356" s="2" t="s">
        <v>152</v>
      </c>
      <c r="S356" s="14" t="s">
        <v>152</v>
      </c>
      <c r="T356" s="115"/>
      <c r="U356" s="13" t="s">
        <v>151</v>
      </c>
      <c r="V356" s="2" t="s">
        <v>152</v>
      </c>
      <c r="W356" s="2" t="s">
        <v>152</v>
      </c>
      <c r="X356" s="2" t="s">
        <v>152</v>
      </c>
      <c r="Y356" s="14" t="s">
        <v>152</v>
      </c>
    </row>
    <row r="357" spans="1:25" x14ac:dyDescent="0.3">
      <c r="A357" s="55" t="str">
        <f t="shared" si="5"/>
        <v>CHec_01.2</v>
      </c>
      <c r="C357" s="96" t="s">
        <v>10</v>
      </c>
      <c r="D357" s="97" t="s">
        <v>776</v>
      </c>
      <c r="E357" s="97" t="s">
        <v>817</v>
      </c>
      <c r="F357" s="97" t="s">
        <v>818</v>
      </c>
      <c r="G357" s="97" t="s">
        <v>351</v>
      </c>
      <c r="H357" s="97" t="s">
        <v>668</v>
      </c>
      <c r="I357" s="114" t="s">
        <v>52</v>
      </c>
      <c r="J357" s="37" t="s">
        <v>1467</v>
      </c>
      <c r="K357" s="37" t="s">
        <v>1468</v>
      </c>
      <c r="L357" s="13" t="s">
        <v>151</v>
      </c>
      <c r="M357" s="14" t="s">
        <v>152</v>
      </c>
      <c r="N357" s="93" t="s">
        <v>151</v>
      </c>
      <c r="O357" s="2" t="s">
        <v>152</v>
      </c>
      <c r="P357" s="2" t="s">
        <v>152</v>
      </c>
      <c r="Q357" s="2" t="s">
        <v>152</v>
      </c>
      <c r="R357" s="2" t="s">
        <v>152</v>
      </c>
      <c r="S357" s="14" t="s">
        <v>152</v>
      </c>
      <c r="T357" s="115"/>
      <c r="U357" s="13" t="s">
        <v>151</v>
      </c>
      <c r="V357" s="2" t="s">
        <v>152</v>
      </c>
      <c r="W357" s="2" t="s">
        <v>152</v>
      </c>
      <c r="X357" s="2" t="s">
        <v>152</v>
      </c>
      <c r="Y357" s="14" t="s">
        <v>152</v>
      </c>
    </row>
    <row r="358" spans="1:25" x14ac:dyDescent="0.3">
      <c r="A358" s="55" t="str">
        <f t="shared" si="5"/>
        <v>CHec_01.3</v>
      </c>
      <c r="C358" s="96" t="s">
        <v>10</v>
      </c>
      <c r="D358" s="97" t="s">
        <v>776</v>
      </c>
      <c r="E358" s="97" t="s">
        <v>819</v>
      </c>
      <c r="F358" s="97" t="s">
        <v>820</v>
      </c>
      <c r="G358" s="97" t="s">
        <v>351</v>
      </c>
      <c r="H358" s="97" t="s">
        <v>668</v>
      </c>
      <c r="I358" s="114" t="s">
        <v>52</v>
      </c>
      <c r="J358" s="37" t="s">
        <v>1382</v>
      </c>
      <c r="K358" s="37" t="s">
        <v>1470</v>
      </c>
      <c r="L358" s="13" t="s">
        <v>152</v>
      </c>
      <c r="M358" s="14" t="s">
        <v>152</v>
      </c>
      <c r="N358" s="93" t="s">
        <v>151</v>
      </c>
      <c r="O358" s="2" t="s">
        <v>151</v>
      </c>
      <c r="P358" s="2" t="s">
        <v>152</v>
      </c>
      <c r="Q358" s="2" t="s">
        <v>151</v>
      </c>
      <c r="R358" s="2" t="s">
        <v>152</v>
      </c>
      <c r="S358" s="14" t="s">
        <v>152</v>
      </c>
      <c r="T358" s="115"/>
      <c r="U358" s="13" t="s">
        <v>151</v>
      </c>
      <c r="V358" s="2" t="s">
        <v>152</v>
      </c>
      <c r="W358" s="2" t="s">
        <v>151</v>
      </c>
      <c r="X358" s="2" t="s">
        <v>152</v>
      </c>
      <c r="Y358" s="14" t="s">
        <v>152</v>
      </c>
    </row>
    <row r="359" spans="1:25" x14ac:dyDescent="0.3">
      <c r="A359" s="55" t="str">
        <f t="shared" si="5"/>
        <v>CHec_01.3</v>
      </c>
      <c r="C359" s="96" t="s">
        <v>10</v>
      </c>
      <c r="D359" s="97" t="s">
        <v>776</v>
      </c>
      <c r="E359" s="97" t="s">
        <v>819</v>
      </c>
      <c r="F359" s="97" t="s">
        <v>820</v>
      </c>
      <c r="G359" s="97" t="s">
        <v>351</v>
      </c>
      <c r="H359" s="97" t="s">
        <v>668</v>
      </c>
      <c r="I359" s="114" t="s">
        <v>52</v>
      </c>
      <c r="J359" s="37" t="s">
        <v>1471</v>
      </c>
      <c r="K359" s="37" t="s">
        <v>1472</v>
      </c>
      <c r="L359" s="13" t="s">
        <v>152</v>
      </c>
      <c r="M359" s="14" t="s">
        <v>152</v>
      </c>
      <c r="N359" s="93" t="s">
        <v>151</v>
      </c>
      <c r="O359" s="2" t="s">
        <v>151</v>
      </c>
      <c r="P359" s="2" t="s">
        <v>152</v>
      </c>
      <c r="Q359" s="2" t="s">
        <v>151</v>
      </c>
      <c r="R359" s="2" t="s">
        <v>152</v>
      </c>
      <c r="S359" s="14" t="s">
        <v>152</v>
      </c>
      <c r="T359" s="115"/>
      <c r="U359" s="13" t="s">
        <v>151</v>
      </c>
      <c r="V359" s="2" t="s">
        <v>152</v>
      </c>
      <c r="W359" s="2" t="s">
        <v>151</v>
      </c>
      <c r="X359" s="2" t="s">
        <v>152</v>
      </c>
      <c r="Y359" s="14" t="s">
        <v>152</v>
      </c>
    </row>
    <row r="360" spans="1:25" x14ac:dyDescent="0.3">
      <c r="A360" s="55" t="str">
        <f t="shared" si="5"/>
        <v>CHec_01.3</v>
      </c>
      <c r="C360" s="96" t="s">
        <v>10</v>
      </c>
      <c r="D360" s="97" t="s">
        <v>776</v>
      </c>
      <c r="E360" s="97" t="s">
        <v>819</v>
      </c>
      <c r="F360" s="97" t="s">
        <v>820</v>
      </c>
      <c r="G360" s="97" t="s">
        <v>351</v>
      </c>
      <c r="H360" s="91" t="s">
        <v>668</v>
      </c>
      <c r="I360" s="116" t="s">
        <v>52</v>
      </c>
      <c r="J360" s="37" t="s">
        <v>1383</v>
      </c>
      <c r="K360" s="37" t="s">
        <v>487</v>
      </c>
      <c r="L360" s="13" t="s">
        <v>151</v>
      </c>
      <c r="M360" s="14" t="s">
        <v>152</v>
      </c>
      <c r="N360" s="93" t="s">
        <v>151</v>
      </c>
      <c r="O360" s="2" t="s">
        <v>152</v>
      </c>
      <c r="P360" s="2" t="s">
        <v>152</v>
      </c>
      <c r="Q360" s="2" t="s">
        <v>152</v>
      </c>
      <c r="R360" s="2" t="s">
        <v>152</v>
      </c>
      <c r="S360" s="14" t="s">
        <v>152</v>
      </c>
      <c r="T360" s="115"/>
      <c r="U360" s="13" t="s">
        <v>151</v>
      </c>
      <c r="V360" s="2" t="s">
        <v>152</v>
      </c>
      <c r="W360" s="2" t="s">
        <v>151</v>
      </c>
      <c r="X360" s="2" t="s">
        <v>151</v>
      </c>
      <c r="Y360" s="14" t="s">
        <v>152</v>
      </c>
    </row>
    <row r="361" spans="1:25" x14ac:dyDescent="0.3">
      <c r="A361" s="55" t="str">
        <f t="shared" si="5"/>
        <v>CHec_01.3</v>
      </c>
      <c r="C361" s="96" t="s">
        <v>10</v>
      </c>
      <c r="D361" s="97" t="s">
        <v>776</v>
      </c>
      <c r="E361" s="97" t="s">
        <v>819</v>
      </c>
      <c r="F361" s="97" t="s">
        <v>820</v>
      </c>
      <c r="G361" s="97" t="s">
        <v>351</v>
      </c>
      <c r="H361" s="97" t="s">
        <v>668</v>
      </c>
      <c r="I361" s="114" t="s">
        <v>52</v>
      </c>
      <c r="J361" s="37" t="s">
        <v>1473</v>
      </c>
      <c r="K361" s="37" t="s">
        <v>1474</v>
      </c>
      <c r="L361" s="13" t="s">
        <v>152</v>
      </c>
      <c r="M361" s="14" t="s">
        <v>152</v>
      </c>
      <c r="N361" s="93" t="s">
        <v>151</v>
      </c>
      <c r="O361" s="2" t="s">
        <v>151</v>
      </c>
      <c r="P361" s="2" t="s">
        <v>152</v>
      </c>
      <c r="Q361" s="2" t="s">
        <v>151</v>
      </c>
      <c r="R361" s="2" t="s">
        <v>152</v>
      </c>
      <c r="S361" s="14" t="s">
        <v>152</v>
      </c>
      <c r="T361" s="115"/>
      <c r="U361" s="13" t="s">
        <v>151</v>
      </c>
      <c r="V361" s="2" t="s">
        <v>152</v>
      </c>
      <c r="W361" s="2" t="s">
        <v>151</v>
      </c>
      <c r="X361" s="2" t="s">
        <v>152</v>
      </c>
      <c r="Y361" s="14" t="s">
        <v>152</v>
      </c>
    </row>
    <row r="362" spans="1:25" x14ac:dyDescent="0.3">
      <c r="A362" s="55" t="str">
        <f t="shared" si="5"/>
        <v>CHec_01.3</v>
      </c>
      <c r="C362" s="96" t="s">
        <v>10</v>
      </c>
      <c r="D362" s="97" t="s">
        <v>776</v>
      </c>
      <c r="E362" s="97" t="s">
        <v>819</v>
      </c>
      <c r="F362" s="97" t="s">
        <v>820</v>
      </c>
      <c r="G362" s="97" t="s">
        <v>351</v>
      </c>
      <c r="H362" s="97" t="s">
        <v>668</v>
      </c>
      <c r="I362" s="114" t="s">
        <v>52</v>
      </c>
      <c r="J362" s="37" t="s">
        <v>1475</v>
      </c>
      <c r="K362" s="37" t="s">
        <v>1476</v>
      </c>
      <c r="L362" s="13" t="s">
        <v>152</v>
      </c>
      <c r="M362" s="14" t="s">
        <v>152</v>
      </c>
      <c r="N362" s="93" t="s">
        <v>151</v>
      </c>
      <c r="O362" s="2" t="s">
        <v>151</v>
      </c>
      <c r="P362" s="2" t="s">
        <v>152</v>
      </c>
      <c r="Q362" s="2" t="s">
        <v>151</v>
      </c>
      <c r="R362" s="2" t="s">
        <v>152</v>
      </c>
      <c r="S362" s="14" t="s">
        <v>152</v>
      </c>
      <c r="T362" s="115"/>
      <c r="U362" s="13" t="s">
        <v>151</v>
      </c>
      <c r="V362" s="2" t="s">
        <v>152</v>
      </c>
      <c r="W362" s="2" t="s">
        <v>151</v>
      </c>
      <c r="X362" s="2" t="s">
        <v>152</v>
      </c>
      <c r="Y362" s="14" t="s">
        <v>152</v>
      </c>
    </row>
    <row r="363" spans="1:25" x14ac:dyDescent="0.3">
      <c r="A363" s="55" t="str">
        <f t="shared" si="5"/>
        <v>CHec_01.3</v>
      </c>
      <c r="C363" s="96" t="s">
        <v>10</v>
      </c>
      <c r="D363" s="97" t="s">
        <v>776</v>
      </c>
      <c r="E363" s="97" t="s">
        <v>819</v>
      </c>
      <c r="F363" s="97" t="s">
        <v>820</v>
      </c>
      <c r="G363" s="97" t="s">
        <v>351</v>
      </c>
      <c r="H363" s="97" t="s">
        <v>668</v>
      </c>
      <c r="I363" s="114" t="s">
        <v>52</v>
      </c>
      <c r="J363" s="37" t="s">
        <v>1390</v>
      </c>
      <c r="K363" s="37" t="s">
        <v>1477</v>
      </c>
      <c r="L363" s="13" t="s">
        <v>152</v>
      </c>
      <c r="M363" s="14" t="s">
        <v>152</v>
      </c>
      <c r="N363" s="93" t="s">
        <v>151</v>
      </c>
      <c r="O363" s="2" t="s">
        <v>151</v>
      </c>
      <c r="P363" s="2" t="s">
        <v>152</v>
      </c>
      <c r="Q363" s="2" t="s">
        <v>151</v>
      </c>
      <c r="R363" s="2" t="s">
        <v>152</v>
      </c>
      <c r="S363" s="14" t="s">
        <v>152</v>
      </c>
      <c r="T363" s="115"/>
      <c r="U363" s="13" t="s">
        <v>151</v>
      </c>
      <c r="V363" s="2" t="s">
        <v>152</v>
      </c>
      <c r="W363" s="2" t="s">
        <v>151</v>
      </c>
      <c r="X363" s="2" t="s">
        <v>152</v>
      </c>
      <c r="Y363" s="14" t="s">
        <v>152</v>
      </c>
    </row>
    <row r="364" spans="1:25" x14ac:dyDescent="0.3">
      <c r="A364" s="55" t="str">
        <f t="shared" si="5"/>
        <v>CHec_01.3</v>
      </c>
      <c r="C364" s="96" t="s">
        <v>10</v>
      </c>
      <c r="D364" s="97" t="s">
        <v>776</v>
      </c>
      <c r="E364" s="97" t="s">
        <v>819</v>
      </c>
      <c r="F364" s="97" t="s">
        <v>820</v>
      </c>
      <c r="G364" s="97" t="s">
        <v>351</v>
      </c>
      <c r="H364" s="97" t="s">
        <v>668</v>
      </c>
      <c r="I364" s="114" t="s">
        <v>52</v>
      </c>
      <c r="J364" s="37" t="s">
        <v>1392</v>
      </c>
      <c r="K364" s="37" t="s">
        <v>537</v>
      </c>
      <c r="L364" s="13" t="s">
        <v>152</v>
      </c>
      <c r="M364" s="14" t="s">
        <v>152</v>
      </c>
      <c r="N364" s="93" t="s">
        <v>151</v>
      </c>
      <c r="O364" s="2" t="s">
        <v>151</v>
      </c>
      <c r="P364" s="2" t="s">
        <v>152</v>
      </c>
      <c r="Q364" s="2" t="s">
        <v>151</v>
      </c>
      <c r="R364" s="2" t="s">
        <v>152</v>
      </c>
      <c r="S364" s="14" t="s">
        <v>152</v>
      </c>
      <c r="T364" s="115"/>
      <c r="U364" s="13" t="s">
        <v>151</v>
      </c>
      <c r="V364" s="2" t="s">
        <v>152</v>
      </c>
      <c r="W364" s="2" t="s">
        <v>151</v>
      </c>
      <c r="X364" s="2" t="s">
        <v>152</v>
      </c>
      <c r="Y364" s="14" t="s">
        <v>152</v>
      </c>
    </row>
    <row r="365" spans="1:25" x14ac:dyDescent="0.3">
      <c r="A365" s="55" t="str">
        <f t="shared" si="5"/>
        <v>CHec_01.3</v>
      </c>
      <c r="C365" s="96" t="s">
        <v>10</v>
      </c>
      <c r="D365" s="97" t="s">
        <v>776</v>
      </c>
      <c r="E365" s="97" t="s">
        <v>819</v>
      </c>
      <c r="F365" s="97" t="s">
        <v>820</v>
      </c>
      <c r="G365" s="97" t="s">
        <v>351</v>
      </c>
      <c r="H365" s="97" t="s">
        <v>668</v>
      </c>
      <c r="I365" s="114" t="s">
        <v>52</v>
      </c>
      <c r="J365" s="37" t="s">
        <v>1393</v>
      </c>
      <c r="K365" s="37" t="s">
        <v>538</v>
      </c>
      <c r="L365" s="13" t="s">
        <v>152</v>
      </c>
      <c r="M365" s="14" t="s">
        <v>152</v>
      </c>
      <c r="N365" s="93" t="s">
        <v>151</v>
      </c>
      <c r="O365" s="2" t="s">
        <v>151</v>
      </c>
      <c r="P365" s="2" t="s">
        <v>152</v>
      </c>
      <c r="Q365" s="2" t="s">
        <v>151</v>
      </c>
      <c r="R365" s="2" t="s">
        <v>152</v>
      </c>
      <c r="S365" s="14" t="s">
        <v>152</v>
      </c>
      <c r="T365" s="115"/>
      <c r="U365" s="13" t="s">
        <v>151</v>
      </c>
      <c r="V365" s="2" t="s">
        <v>152</v>
      </c>
      <c r="W365" s="2" t="s">
        <v>151</v>
      </c>
      <c r="X365" s="2" t="s">
        <v>152</v>
      </c>
      <c r="Y365" s="14" t="s">
        <v>152</v>
      </c>
    </row>
    <row r="366" spans="1:25" x14ac:dyDescent="0.3">
      <c r="A366" s="55" t="str">
        <f t="shared" si="5"/>
        <v>CHec_01.3</v>
      </c>
      <c r="C366" s="96" t="s">
        <v>10</v>
      </c>
      <c r="D366" s="97" t="s">
        <v>776</v>
      </c>
      <c r="E366" s="97" t="s">
        <v>819</v>
      </c>
      <c r="F366" s="97" t="s">
        <v>820</v>
      </c>
      <c r="G366" s="97" t="s">
        <v>351</v>
      </c>
      <c r="H366" s="97" t="s">
        <v>668</v>
      </c>
      <c r="I366" s="114" t="s">
        <v>52</v>
      </c>
      <c r="J366" s="37" t="s">
        <v>1394</v>
      </c>
      <c r="K366" s="37" t="s">
        <v>1478</v>
      </c>
      <c r="L366" s="13" t="s">
        <v>152</v>
      </c>
      <c r="M366" s="14" t="s">
        <v>152</v>
      </c>
      <c r="N366" s="93" t="s">
        <v>151</v>
      </c>
      <c r="O366" s="2" t="s">
        <v>151</v>
      </c>
      <c r="P366" s="2" t="s">
        <v>152</v>
      </c>
      <c r="Q366" s="2" t="s">
        <v>151</v>
      </c>
      <c r="R366" s="2" t="s">
        <v>152</v>
      </c>
      <c r="S366" s="14" t="s">
        <v>152</v>
      </c>
      <c r="T366" s="115"/>
      <c r="U366" s="13" t="s">
        <v>151</v>
      </c>
      <c r="V366" s="2" t="s">
        <v>152</v>
      </c>
      <c r="W366" s="2" t="s">
        <v>151</v>
      </c>
      <c r="X366" s="2" t="s">
        <v>152</v>
      </c>
      <c r="Y366" s="14" t="s">
        <v>152</v>
      </c>
    </row>
    <row r="367" spans="1:25" x14ac:dyDescent="0.3">
      <c r="A367" s="55" t="str">
        <f t="shared" si="5"/>
        <v>CHec_01.3</v>
      </c>
      <c r="C367" s="96" t="s">
        <v>10</v>
      </c>
      <c r="D367" s="97" t="s">
        <v>776</v>
      </c>
      <c r="E367" s="97" t="s">
        <v>819</v>
      </c>
      <c r="F367" s="97" t="s">
        <v>820</v>
      </c>
      <c r="G367" s="97" t="s">
        <v>351</v>
      </c>
      <c r="H367" s="97" t="s">
        <v>668</v>
      </c>
      <c r="I367" s="114" t="s">
        <v>52</v>
      </c>
      <c r="J367" s="37" t="s">
        <v>1395</v>
      </c>
      <c r="K367" s="37" t="s">
        <v>1396</v>
      </c>
      <c r="L367" s="13" t="s">
        <v>152</v>
      </c>
      <c r="M367" s="14" t="s">
        <v>152</v>
      </c>
      <c r="N367" s="93" t="s">
        <v>151</v>
      </c>
      <c r="O367" s="2" t="s">
        <v>151</v>
      </c>
      <c r="P367" s="2" t="s">
        <v>152</v>
      </c>
      <c r="Q367" s="2" t="s">
        <v>151</v>
      </c>
      <c r="R367" s="2" t="s">
        <v>152</v>
      </c>
      <c r="S367" s="14" t="s">
        <v>152</v>
      </c>
      <c r="T367" s="115"/>
      <c r="U367" s="13" t="s">
        <v>151</v>
      </c>
      <c r="V367" s="2" t="s">
        <v>152</v>
      </c>
      <c r="W367" s="2" t="s">
        <v>151</v>
      </c>
      <c r="X367" s="2" t="s">
        <v>152</v>
      </c>
      <c r="Y367" s="14" t="s">
        <v>152</v>
      </c>
    </row>
    <row r="368" spans="1:25" x14ac:dyDescent="0.3">
      <c r="A368" s="55" t="str">
        <f t="shared" si="5"/>
        <v>CHec_01.3</v>
      </c>
      <c r="C368" s="96" t="s">
        <v>10</v>
      </c>
      <c r="D368" s="97" t="s">
        <v>776</v>
      </c>
      <c r="E368" s="97" t="s">
        <v>819</v>
      </c>
      <c r="F368" s="97" t="s">
        <v>820</v>
      </c>
      <c r="G368" s="97" t="s">
        <v>351</v>
      </c>
      <c r="H368" s="91" t="s">
        <v>668</v>
      </c>
      <c r="I368" s="116" t="s">
        <v>52</v>
      </c>
      <c r="J368" s="37" t="s">
        <v>1397</v>
      </c>
      <c r="K368" s="37" t="s">
        <v>1479</v>
      </c>
      <c r="L368" s="13" t="s">
        <v>152</v>
      </c>
      <c r="M368" s="14" t="s">
        <v>152</v>
      </c>
      <c r="N368" s="93" t="s">
        <v>151</v>
      </c>
      <c r="O368" s="2" t="s">
        <v>151</v>
      </c>
      <c r="P368" s="2" t="s">
        <v>152</v>
      </c>
      <c r="Q368" s="2" t="s">
        <v>151</v>
      </c>
      <c r="R368" s="2" t="s">
        <v>152</v>
      </c>
      <c r="S368" s="14" t="s">
        <v>152</v>
      </c>
      <c r="T368" s="115"/>
      <c r="U368" s="13" t="s">
        <v>151</v>
      </c>
      <c r="V368" s="2" t="s">
        <v>152</v>
      </c>
      <c r="W368" s="2" t="s">
        <v>151</v>
      </c>
      <c r="X368" s="2" t="s">
        <v>152</v>
      </c>
      <c r="Y368" s="14" t="s">
        <v>152</v>
      </c>
    </row>
    <row r="369" spans="1:25" x14ac:dyDescent="0.3">
      <c r="A369" s="55" t="str">
        <f t="shared" si="5"/>
        <v>CHec_01.3</v>
      </c>
      <c r="C369" s="96" t="s">
        <v>10</v>
      </c>
      <c r="D369" s="97" t="s">
        <v>776</v>
      </c>
      <c r="E369" s="97" t="s">
        <v>819</v>
      </c>
      <c r="F369" s="97" t="s">
        <v>820</v>
      </c>
      <c r="G369" s="97" t="s">
        <v>351</v>
      </c>
      <c r="H369" s="97" t="s">
        <v>668</v>
      </c>
      <c r="I369" s="114" t="s">
        <v>52</v>
      </c>
      <c r="J369" s="37" t="s">
        <v>1398</v>
      </c>
      <c r="K369" s="37" t="s">
        <v>1480</v>
      </c>
      <c r="L369" s="13" t="s">
        <v>151</v>
      </c>
      <c r="M369" s="14" t="s">
        <v>152</v>
      </c>
      <c r="N369" s="93" t="s">
        <v>151</v>
      </c>
      <c r="O369" s="2" t="s">
        <v>151</v>
      </c>
      <c r="P369" s="2" t="s">
        <v>152</v>
      </c>
      <c r="Q369" s="2" t="s">
        <v>151</v>
      </c>
      <c r="R369" s="2" t="s">
        <v>152</v>
      </c>
      <c r="S369" s="14" t="s">
        <v>152</v>
      </c>
      <c r="T369" s="115" t="s">
        <v>5065</v>
      </c>
      <c r="U369" s="13" t="s">
        <v>151</v>
      </c>
      <c r="V369" s="2" t="s">
        <v>152</v>
      </c>
      <c r="W369" s="2" t="s">
        <v>151</v>
      </c>
      <c r="X369" s="2" t="s">
        <v>152</v>
      </c>
      <c r="Y369" s="14" t="s">
        <v>152</v>
      </c>
    </row>
    <row r="370" spans="1:25" x14ac:dyDescent="0.3">
      <c r="A370" s="55" t="str">
        <f t="shared" si="5"/>
        <v>CHec_01.3</v>
      </c>
      <c r="C370" s="96" t="s">
        <v>10</v>
      </c>
      <c r="D370" s="97" t="s">
        <v>776</v>
      </c>
      <c r="E370" s="97" t="s">
        <v>819</v>
      </c>
      <c r="F370" s="97" t="s">
        <v>820</v>
      </c>
      <c r="G370" s="97" t="s">
        <v>351</v>
      </c>
      <c r="H370" s="97" t="s">
        <v>668</v>
      </c>
      <c r="I370" s="114" t="s">
        <v>52</v>
      </c>
      <c r="J370" s="37" t="s">
        <v>1399</v>
      </c>
      <c r="K370" s="37" t="s">
        <v>1481</v>
      </c>
      <c r="L370" s="13" t="s">
        <v>151</v>
      </c>
      <c r="M370" s="14" t="s">
        <v>152</v>
      </c>
      <c r="N370" s="93" t="s">
        <v>151</v>
      </c>
      <c r="O370" s="2" t="s">
        <v>152</v>
      </c>
      <c r="P370" s="2" t="s">
        <v>152</v>
      </c>
      <c r="Q370" s="2" t="s">
        <v>152</v>
      </c>
      <c r="R370" s="2" t="s">
        <v>152</v>
      </c>
      <c r="S370" s="14" t="s">
        <v>152</v>
      </c>
      <c r="T370" s="115"/>
      <c r="U370" s="13" t="s">
        <v>151</v>
      </c>
      <c r="V370" s="2" t="s">
        <v>152</v>
      </c>
      <c r="W370" s="2" t="s">
        <v>151</v>
      </c>
      <c r="X370" s="2" t="s">
        <v>151</v>
      </c>
      <c r="Y370" s="14" t="s">
        <v>152</v>
      </c>
    </row>
    <row r="371" spans="1:25" x14ac:dyDescent="0.3">
      <c r="A371" s="55" t="str">
        <f t="shared" si="5"/>
        <v>CHec_01.3</v>
      </c>
      <c r="C371" s="96" t="s">
        <v>10</v>
      </c>
      <c r="D371" s="97" t="s">
        <v>776</v>
      </c>
      <c r="E371" s="97" t="s">
        <v>819</v>
      </c>
      <c r="F371" s="97" t="s">
        <v>820</v>
      </c>
      <c r="G371" s="97" t="s">
        <v>351</v>
      </c>
      <c r="H371" s="97" t="s">
        <v>668</v>
      </c>
      <c r="I371" s="114" t="s">
        <v>52</v>
      </c>
      <c r="J371" s="37" t="s">
        <v>1401</v>
      </c>
      <c r="K371" s="37" t="s">
        <v>1482</v>
      </c>
      <c r="L371" s="13" t="s">
        <v>152</v>
      </c>
      <c r="M371" s="14" t="s">
        <v>152</v>
      </c>
      <c r="N371" s="93" t="s">
        <v>151</v>
      </c>
      <c r="O371" s="2" t="s">
        <v>151</v>
      </c>
      <c r="P371" s="2" t="s">
        <v>152</v>
      </c>
      <c r="Q371" s="2" t="s">
        <v>151</v>
      </c>
      <c r="R371" s="2" t="s">
        <v>152</v>
      </c>
      <c r="S371" s="14" t="s">
        <v>152</v>
      </c>
      <c r="T371" s="115"/>
      <c r="U371" s="13" t="s">
        <v>151</v>
      </c>
      <c r="V371" s="2" t="s">
        <v>152</v>
      </c>
      <c r="W371" s="2" t="s">
        <v>151</v>
      </c>
      <c r="X371" s="2" t="s">
        <v>152</v>
      </c>
      <c r="Y371" s="14" t="s">
        <v>152</v>
      </c>
    </row>
    <row r="372" spans="1:25" x14ac:dyDescent="0.3">
      <c r="A372" s="55" t="str">
        <f t="shared" si="5"/>
        <v>CHec_01.3</v>
      </c>
      <c r="C372" s="96" t="s">
        <v>10</v>
      </c>
      <c r="D372" s="97" t="s">
        <v>776</v>
      </c>
      <c r="E372" s="97" t="s">
        <v>819</v>
      </c>
      <c r="F372" s="97" t="s">
        <v>820</v>
      </c>
      <c r="G372" s="97" t="s">
        <v>351</v>
      </c>
      <c r="H372" s="97" t="s">
        <v>668</v>
      </c>
      <c r="I372" s="114" t="s">
        <v>52</v>
      </c>
      <c r="J372" s="37" t="s">
        <v>1402</v>
      </c>
      <c r="K372" s="37" t="s">
        <v>1483</v>
      </c>
      <c r="L372" s="13" t="s">
        <v>152</v>
      </c>
      <c r="M372" s="14" t="s">
        <v>152</v>
      </c>
      <c r="N372" s="93" t="s">
        <v>151</v>
      </c>
      <c r="O372" s="2" t="s">
        <v>151</v>
      </c>
      <c r="P372" s="2" t="s">
        <v>152</v>
      </c>
      <c r="Q372" s="2" t="s">
        <v>151</v>
      </c>
      <c r="R372" s="2" t="s">
        <v>152</v>
      </c>
      <c r="S372" s="14" t="s">
        <v>152</v>
      </c>
      <c r="T372" s="115"/>
      <c r="U372" s="13" t="s">
        <v>151</v>
      </c>
      <c r="V372" s="2" t="s">
        <v>152</v>
      </c>
      <c r="W372" s="2" t="s">
        <v>151</v>
      </c>
      <c r="X372" s="2" t="s">
        <v>152</v>
      </c>
      <c r="Y372" s="14" t="s">
        <v>152</v>
      </c>
    </row>
    <row r="373" spans="1:25" x14ac:dyDescent="0.3">
      <c r="A373" s="55" t="str">
        <f t="shared" si="5"/>
        <v>CHec_01.3</v>
      </c>
      <c r="C373" s="96" t="s">
        <v>10</v>
      </c>
      <c r="D373" s="97" t="s">
        <v>776</v>
      </c>
      <c r="E373" s="97" t="s">
        <v>819</v>
      </c>
      <c r="F373" s="97" t="s">
        <v>820</v>
      </c>
      <c r="G373" s="97" t="s">
        <v>351</v>
      </c>
      <c r="H373" s="97" t="s">
        <v>668</v>
      </c>
      <c r="I373" s="114" t="s">
        <v>52</v>
      </c>
      <c r="J373" s="37" t="s">
        <v>1403</v>
      </c>
      <c r="K373" s="37" t="s">
        <v>514</v>
      </c>
      <c r="L373" s="13" t="s">
        <v>152</v>
      </c>
      <c r="M373" s="14" t="s">
        <v>152</v>
      </c>
      <c r="N373" s="93" t="s">
        <v>151</v>
      </c>
      <c r="O373" s="2" t="s">
        <v>151</v>
      </c>
      <c r="P373" s="2" t="s">
        <v>152</v>
      </c>
      <c r="Q373" s="2" t="s">
        <v>151</v>
      </c>
      <c r="R373" s="2" t="s">
        <v>152</v>
      </c>
      <c r="S373" s="14" t="s">
        <v>152</v>
      </c>
      <c r="T373" s="115"/>
      <c r="U373" s="13" t="s">
        <v>151</v>
      </c>
      <c r="V373" s="2" t="s">
        <v>152</v>
      </c>
      <c r="W373" s="2" t="s">
        <v>151</v>
      </c>
      <c r="X373" s="2" t="s">
        <v>152</v>
      </c>
      <c r="Y373" s="14" t="s">
        <v>152</v>
      </c>
    </row>
    <row r="374" spans="1:25" x14ac:dyDescent="0.3">
      <c r="A374" s="55" t="str">
        <f t="shared" si="5"/>
        <v>CHec_01.3</v>
      </c>
      <c r="C374" s="96" t="s">
        <v>10</v>
      </c>
      <c r="D374" s="97" t="s">
        <v>776</v>
      </c>
      <c r="E374" s="97" t="s">
        <v>819</v>
      </c>
      <c r="F374" s="97" t="s">
        <v>820</v>
      </c>
      <c r="G374" s="97" t="s">
        <v>351</v>
      </c>
      <c r="H374" s="97" t="s">
        <v>668</v>
      </c>
      <c r="I374" s="114" t="s">
        <v>52</v>
      </c>
      <c r="J374" s="37" t="s">
        <v>1404</v>
      </c>
      <c r="K374" s="37" t="s">
        <v>548</v>
      </c>
      <c r="L374" s="13" t="s">
        <v>152</v>
      </c>
      <c r="M374" s="14" t="s">
        <v>152</v>
      </c>
      <c r="N374" s="93" t="s">
        <v>151</v>
      </c>
      <c r="O374" s="2" t="s">
        <v>151</v>
      </c>
      <c r="P374" s="2" t="s">
        <v>152</v>
      </c>
      <c r="Q374" s="2" t="s">
        <v>151</v>
      </c>
      <c r="R374" s="2" t="s">
        <v>152</v>
      </c>
      <c r="S374" s="14" t="s">
        <v>152</v>
      </c>
      <c r="T374" s="115"/>
      <c r="U374" s="13" t="s">
        <v>151</v>
      </c>
      <c r="V374" s="2" t="s">
        <v>152</v>
      </c>
      <c r="W374" s="2" t="s">
        <v>151</v>
      </c>
      <c r="X374" s="2" t="s">
        <v>152</v>
      </c>
      <c r="Y374" s="14" t="s">
        <v>152</v>
      </c>
    </row>
    <row r="375" spans="1:25" x14ac:dyDescent="0.3">
      <c r="A375" s="55" t="str">
        <f t="shared" si="5"/>
        <v>CHec_01.3</v>
      </c>
      <c r="C375" s="96" t="s">
        <v>10</v>
      </c>
      <c r="D375" s="97" t="s">
        <v>776</v>
      </c>
      <c r="E375" s="97" t="s">
        <v>819</v>
      </c>
      <c r="F375" s="97" t="s">
        <v>820</v>
      </c>
      <c r="G375" s="97" t="s">
        <v>351</v>
      </c>
      <c r="H375" s="97" t="s">
        <v>668</v>
      </c>
      <c r="I375" s="114" t="s">
        <v>52</v>
      </c>
      <c r="J375" s="37" t="s">
        <v>1405</v>
      </c>
      <c r="K375" s="37" t="s">
        <v>1484</v>
      </c>
      <c r="L375" s="13" t="s">
        <v>152</v>
      </c>
      <c r="M375" s="14" t="s">
        <v>152</v>
      </c>
      <c r="N375" s="93" t="s">
        <v>151</v>
      </c>
      <c r="O375" s="2" t="s">
        <v>151</v>
      </c>
      <c r="P375" s="2" t="s">
        <v>152</v>
      </c>
      <c r="Q375" s="2" t="s">
        <v>151</v>
      </c>
      <c r="R375" s="2" t="s">
        <v>152</v>
      </c>
      <c r="S375" s="14" t="s">
        <v>152</v>
      </c>
      <c r="T375" s="115"/>
      <c r="U375" s="13" t="s">
        <v>151</v>
      </c>
      <c r="V375" s="2" t="s">
        <v>152</v>
      </c>
      <c r="W375" s="2" t="s">
        <v>151</v>
      </c>
      <c r="X375" s="2" t="s">
        <v>152</v>
      </c>
      <c r="Y375" s="14" t="s">
        <v>152</v>
      </c>
    </row>
    <row r="376" spans="1:25" x14ac:dyDescent="0.3">
      <c r="A376" s="55" t="str">
        <f t="shared" si="5"/>
        <v>CHec_01.3</v>
      </c>
      <c r="C376" s="96" t="s">
        <v>10</v>
      </c>
      <c r="D376" s="97" t="s">
        <v>776</v>
      </c>
      <c r="E376" s="97" t="s">
        <v>819</v>
      </c>
      <c r="F376" s="97" t="s">
        <v>820</v>
      </c>
      <c r="G376" s="97" t="s">
        <v>351</v>
      </c>
      <c r="H376" s="91" t="s">
        <v>668</v>
      </c>
      <c r="I376" s="116" t="s">
        <v>52</v>
      </c>
      <c r="J376" s="37" t="s">
        <v>1406</v>
      </c>
      <c r="K376" s="37" t="s">
        <v>493</v>
      </c>
      <c r="L376" s="13" t="s">
        <v>152</v>
      </c>
      <c r="M376" s="14" t="s">
        <v>152</v>
      </c>
      <c r="N376" s="93" t="s">
        <v>151</v>
      </c>
      <c r="O376" s="2" t="s">
        <v>151</v>
      </c>
      <c r="P376" s="2" t="s">
        <v>152</v>
      </c>
      <c r="Q376" s="2" t="s">
        <v>151</v>
      </c>
      <c r="R376" s="2" t="s">
        <v>152</v>
      </c>
      <c r="S376" s="14" t="s">
        <v>152</v>
      </c>
      <c r="T376" s="115"/>
      <c r="U376" s="13" t="s">
        <v>151</v>
      </c>
      <c r="V376" s="2" t="s">
        <v>152</v>
      </c>
      <c r="W376" s="2" t="s">
        <v>151</v>
      </c>
      <c r="X376" s="2" t="s">
        <v>152</v>
      </c>
      <c r="Y376" s="14" t="s">
        <v>152</v>
      </c>
    </row>
    <row r="377" spans="1:25" x14ac:dyDescent="0.3">
      <c r="A377" s="55" t="str">
        <f t="shared" si="5"/>
        <v>CHec_01.3</v>
      </c>
      <c r="C377" s="96" t="s">
        <v>10</v>
      </c>
      <c r="D377" s="97" t="s">
        <v>776</v>
      </c>
      <c r="E377" s="97" t="s">
        <v>819</v>
      </c>
      <c r="F377" s="97" t="s">
        <v>820</v>
      </c>
      <c r="G377" s="97" t="s">
        <v>351</v>
      </c>
      <c r="H377" s="97" t="s">
        <v>668</v>
      </c>
      <c r="I377" s="114" t="s">
        <v>52</v>
      </c>
      <c r="J377" s="37" t="s">
        <v>1408</v>
      </c>
      <c r="K377" s="37" t="s">
        <v>1485</v>
      </c>
      <c r="L377" s="13" t="s">
        <v>151</v>
      </c>
      <c r="M377" s="14" t="s">
        <v>152</v>
      </c>
      <c r="N377" s="93" t="s">
        <v>151</v>
      </c>
      <c r="O377" s="2" t="s">
        <v>152</v>
      </c>
      <c r="P377" s="2" t="s">
        <v>152</v>
      </c>
      <c r="Q377" s="2" t="s">
        <v>152</v>
      </c>
      <c r="R377" s="2" t="s">
        <v>152</v>
      </c>
      <c r="S377" s="14" t="s">
        <v>152</v>
      </c>
      <c r="T377" s="115"/>
      <c r="U377" s="13" t="s">
        <v>151</v>
      </c>
      <c r="V377" s="2" t="s">
        <v>152</v>
      </c>
      <c r="W377" s="2" t="s">
        <v>151</v>
      </c>
      <c r="X377" s="2" t="s">
        <v>151</v>
      </c>
      <c r="Y377" s="14" t="s">
        <v>152</v>
      </c>
    </row>
    <row r="378" spans="1:25" x14ac:dyDescent="0.3">
      <c r="A378" s="55" t="str">
        <f t="shared" si="5"/>
        <v>CHec_01.3</v>
      </c>
      <c r="C378" s="96" t="s">
        <v>10</v>
      </c>
      <c r="D378" s="97" t="s">
        <v>776</v>
      </c>
      <c r="E378" s="97" t="s">
        <v>819</v>
      </c>
      <c r="F378" s="97" t="s">
        <v>820</v>
      </c>
      <c r="G378" s="97" t="s">
        <v>351</v>
      </c>
      <c r="H378" s="97" t="s">
        <v>668</v>
      </c>
      <c r="I378" s="114" t="s">
        <v>52</v>
      </c>
      <c r="J378" s="37" t="s">
        <v>1409</v>
      </c>
      <c r="K378" s="37" t="s">
        <v>1486</v>
      </c>
      <c r="L378" s="13" t="s">
        <v>152</v>
      </c>
      <c r="M378" s="14" t="s">
        <v>152</v>
      </c>
      <c r="N378" s="93" t="s">
        <v>151</v>
      </c>
      <c r="O378" s="2" t="s">
        <v>151</v>
      </c>
      <c r="P378" s="2" t="s">
        <v>152</v>
      </c>
      <c r="Q378" s="2" t="s">
        <v>151</v>
      </c>
      <c r="R378" s="2" t="s">
        <v>152</v>
      </c>
      <c r="S378" s="14" t="s">
        <v>152</v>
      </c>
      <c r="T378" s="115"/>
      <c r="U378" s="13" t="s">
        <v>151</v>
      </c>
      <c r="V378" s="2" t="s">
        <v>152</v>
      </c>
      <c r="W378" s="2" t="s">
        <v>151</v>
      </c>
      <c r="X378" s="2" t="s">
        <v>152</v>
      </c>
      <c r="Y378" s="14" t="s">
        <v>152</v>
      </c>
    </row>
    <row r="379" spans="1:25" x14ac:dyDescent="0.3">
      <c r="A379" s="55" t="str">
        <f t="shared" si="5"/>
        <v>CHec_01.3</v>
      </c>
      <c r="C379" s="96" t="s">
        <v>10</v>
      </c>
      <c r="D379" s="97" t="s">
        <v>776</v>
      </c>
      <c r="E379" s="97" t="s">
        <v>819</v>
      </c>
      <c r="F379" s="97" t="s">
        <v>820</v>
      </c>
      <c r="G379" s="97" t="s">
        <v>351</v>
      </c>
      <c r="H379" s="97" t="s">
        <v>668</v>
      </c>
      <c r="I379" s="114" t="s">
        <v>52</v>
      </c>
      <c r="J379" s="37" t="s">
        <v>1410</v>
      </c>
      <c r="K379" s="37" t="s">
        <v>1487</v>
      </c>
      <c r="L379" s="13" t="s">
        <v>152</v>
      </c>
      <c r="M379" s="14" t="s">
        <v>152</v>
      </c>
      <c r="N379" s="93" t="s">
        <v>151</v>
      </c>
      <c r="O379" s="2" t="s">
        <v>151</v>
      </c>
      <c r="P379" s="2" t="s">
        <v>152</v>
      </c>
      <c r="Q379" s="2" t="s">
        <v>151</v>
      </c>
      <c r="R379" s="2" t="s">
        <v>152</v>
      </c>
      <c r="S379" s="14" t="s">
        <v>152</v>
      </c>
      <c r="T379" s="115"/>
      <c r="U379" s="13" t="s">
        <v>151</v>
      </c>
      <c r="V379" s="2" t="s">
        <v>152</v>
      </c>
      <c r="W379" s="2" t="s">
        <v>151</v>
      </c>
      <c r="X379" s="2" t="s">
        <v>152</v>
      </c>
      <c r="Y379" s="14" t="s">
        <v>152</v>
      </c>
    </row>
    <row r="380" spans="1:25" x14ac:dyDescent="0.3">
      <c r="A380" s="55" t="str">
        <f t="shared" si="5"/>
        <v>CHec_01.3</v>
      </c>
      <c r="C380" s="96" t="s">
        <v>10</v>
      </c>
      <c r="D380" s="97" t="s">
        <v>776</v>
      </c>
      <c r="E380" s="97" t="s">
        <v>819</v>
      </c>
      <c r="F380" s="97" t="s">
        <v>820</v>
      </c>
      <c r="G380" s="97" t="s">
        <v>351</v>
      </c>
      <c r="H380" s="97" t="s">
        <v>668</v>
      </c>
      <c r="I380" s="114" t="s">
        <v>52</v>
      </c>
      <c r="J380" s="37" t="s">
        <v>1411</v>
      </c>
      <c r="K380" s="37" t="s">
        <v>1488</v>
      </c>
      <c r="L380" s="13" t="s">
        <v>152</v>
      </c>
      <c r="M380" s="14" t="s">
        <v>152</v>
      </c>
      <c r="N380" s="93" t="s">
        <v>151</v>
      </c>
      <c r="O380" s="2" t="s">
        <v>151</v>
      </c>
      <c r="P380" s="2" t="s">
        <v>152</v>
      </c>
      <c r="Q380" s="2" t="s">
        <v>151</v>
      </c>
      <c r="R380" s="2" t="s">
        <v>152</v>
      </c>
      <c r="S380" s="14" t="s">
        <v>152</v>
      </c>
      <c r="T380" s="115"/>
      <c r="U380" s="13" t="s">
        <v>151</v>
      </c>
      <c r="V380" s="2" t="s">
        <v>152</v>
      </c>
      <c r="W380" s="2" t="s">
        <v>151</v>
      </c>
      <c r="X380" s="2" t="s">
        <v>152</v>
      </c>
      <c r="Y380" s="14" t="s">
        <v>152</v>
      </c>
    </row>
    <row r="381" spans="1:25" x14ac:dyDescent="0.3">
      <c r="A381" s="55" t="str">
        <f t="shared" si="5"/>
        <v>CHec_01.3</v>
      </c>
      <c r="C381" s="96" t="s">
        <v>10</v>
      </c>
      <c r="D381" s="97" t="s">
        <v>776</v>
      </c>
      <c r="E381" s="97" t="s">
        <v>819</v>
      </c>
      <c r="F381" s="97" t="s">
        <v>820</v>
      </c>
      <c r="G381" s="97" t="s">
        <v>351</v>
      </c>
      <c r="H381" s="97" t="s">
        <v>668</v>
      </c>
      <c r="I381" s="114" t="s">
        <v>52</v>
      </c>
      <c r="J381" s="37" t="s">
        <v>1413</v>
      </c>
      <c r="K381" s="37" t="s">
        <v>1489</v>
      </c>
      <c r="L381" s="13" t="s">
        <v>151</v>
      </c>
      <c r="M381" s="14" t="s">
        <v>152</v>
      </c>
      <c r="N381" s="93" t="s">
        <v>151</v>
      </c>
      <c r="O381" s="2" t="s">
        <v>151</v>
      </c>
      <c r="P381" s="2" t="s">
        <v>152</v>
      </c>
      <c r="Q381" s="2" t="s">
        <v>152</v>
      </c>
      <c r="R381" s="2" t="s">
        <v>152</v>
      </c>
      <c r="S381" s="14" t="s">
        <v>152</v>
      </c>
      <c r="T381" s="115" t="s">
        <v>5064</v>
      </c>
      <c r="U381" s="13" t="s">
        <v>151</v>
      </c>
      <c r="V381" s="2" t="s">
        <v>152</v>
      </c>
      <c r="W381" s="2" t="s">
        <v>151</v>
      </c>
      <c r="X381" s="2" t="s">
        <v>152</v>
      </c>
      <c r="Y381" s="14" t="s">
        <v>152</v>
      </c>
    </row>
    <row r="382" spans="1:25" x14ac:dyDescent="0.3">
      <c r="A382" s="55" t="str">
        <f t="shared" si="5"/>
        <v>CHec_01.3</v>
      </c>
      <c r="C382" s="96" t="s">
        <v>10</v>
      </c>
      <c r="D382" s="97" t="s">
        <v>776</v>
      </c>
      <c r="E382" s="97" t="s">
        <v>819</v>
      </c>
      <c r="F382" s="97" t="s">
        <v>820</v>
      </c>
      <c r="G382" s="97" t="s">
        <v>351</v>
      </c>
      <c r="H382" s="97" t="s">
        <v>668</v>
      </c>
      <c r="I382" s="114" t="s">
        <v>52</v>
      </c>
      <c r="J382" s="37" t="s">
        <v>1414</v>
      </c>
      <c r="K382" s="37" t="s">
        <v>1490</v>
      </c>
      <c r="L382" s="13" t="s">
        <v>152</v>
      </c>
      <c r="M382" s="14" t="s">
        <v>152</v>
      </c>
      <c r="N382" s="93" t="s">
        <v>151</v>
      </c>
      <c r="O382" s="2" t="s">
        <v>151</v>
      </c>
      <c r="P382" s="2" t="s">
        <v>152</v>
      </c>
      <c r="Q382" s="2" t="s">
        <v>151</v>
      </c>
      <c r="R382" s="2" t="s">
        <v>152</v>
      </c>
      <c r="S382" s="14" t="s">
        <v>152</v>
      </c>
      <c r="T382" s="115"/>
      <c r="U382" s="13" t="s">
        <v>151</v>
      </c>
      <c r="V382" s="2" t="s">
        <v>152</v>
      </c>
      <c r="W382" s="2" t="s">
        <v>151</v>
      </c>
      <c r="X382" s="2" t="s">
        <v>152</v>
      </c>
      <c r="Y382" s="14" t="s">
        <v>152</v>
      </c>
    </row>
    <row r="383" spans="1:25" x14ac:dyDescent="0.3">
      <c r="A383" s="55" t="str">
        <f t="shared" si="5"/>
        <v>CHec_01.3</v>
      </c>
      <c r="C383" s="96" t="s">
        <v>10</v>
      </c>
      <c r="D383" s="97" t="s">
        <v>776</v>
      </c>
      <c r="E383" s="97" t="s">
        <v>819</v>
      </c>
      <c r="F383" s="97" t="s">
        <v>820</v>
      </c>
      <c r="G383" s="97" t="s">
        <v>351</v>
      </c>
      <c r="H383" s="97" t="s">
        <v>668</v>
      </c>
      <c r="I383" s="114" t="s">
        <v>52</v>
      </c>
      <c r="J383" s="37" t="s">
        <v>1415</v>
      </c>
      <c r="K383" s="37" t="s">
        <v>1491</v>
      </c>
      <c r="L383" s="13" t="s">
        <v>152</v>
      </c>
      <c r="M383" s="14" t="s">
        <v>152</v>
      </c>
      <c r="N383" s="93" t="s">
        <v>151</v>
      </c>
      <c r="O383" s="2" t="s">
        <v>151</v>
      </c>
      <c r="P383" s="2" t="s">
        <v>152</v>
      </c>
      <c r="Q383" s="2" t="s">
        <v>151</v>
      </c>
      <c r="R383" s="2" t="s">
        <v>152</v>
      </c>
      <c r="S383" s="14" t="s">
        <v>152</v>
      </c>
      <c r="T383" s="115"/>
      <c r="U383" s="13" t="s">
        <v>151</v>
      </c>
      <c r="V383" s="2" t="s">
        <v>152</v>
      </c>
      <c r="W383" s="2" t="s">
        <v>151</v>
      </c>
      <c r="X383" s="2" t="s">
        <v>152</v>
      </c>
      <c r="Y383" s="14" t="s">
        <v>152</v>
      </c>
    </row>
    <row r="384" spans="1:25" x14ac:dyDescent="0.3">
      <c r="A384" s="55" t="str">
        <f t="shared" si="5"/>
        <v>CHec_02.1</v>
      </c>
      <c r="C384" s="96" t="s">
        <v>10</v>
      </c>
      <c r="D384" s="97" t="s">
        <v>776</v>
      </c>
      <c r="E384" s="97" t="s">
        <v>823</v>
      </c>
      <c r="F384" s="97" t="s">
        <v>824</v>
      </c>
      <c r="G384" s="97" t="s">
        <v>351</v>
      </c>
      <c r="H384" s="91" t="s">
        <v>668</v>
      </c>
      <c r="I384" s="116" t="s">
        <v>454</v>
      </c>
      <c r="J384" s="37" t="s">
        <v>183</v>
      </c>
      <c r="K384" s="37" t="s">
        <v>1492</v>
      </c>
      <c r="L384" s="13" t="s">
        <v>151</v>
      </c>
      <c r="M384" s="14" t="s">
        <v>152</v>
      </c>
      <c r="N384" s="93" t="s">
        <v>151</v>
      </c>
      <c r="O384" s="2" t="s">
        <v>152</v>
      </c>
      <c r="P384" s="2" t="s">
        <v>152</v>
      </c>
      <c r="Q384" s="2" t="s">
        <v>152</v>
      </c>
      <c r="R384" s="2" t="s">
        <v>152</v>
      </c>
      <c r="S384" s="14" t="s">
        <v>152</v>
      </c>
      <c r="T384" s="115"/>
      <c r="U384" s="13" t="s">
        <v>151</v>
      </c>
      <c r="V384" s="2" t="s">
        <v>152</v>
      </c>
      <c r="W384" s="2" t="s">
        <v>151</v>
      </c>
      <c r="X384" s="2" t="s">
        <v>151</v>
      </c>
      <c r="Y384" s="14" t="s">
        <v>152</v>
      </c>
    </row>
    <row r="385" spans="1:25" x14ac:dyDescent="0.3">
      <c r="A385" s="55" t="str">
        <f t="shared" si="5"/>
        <v>CHec_02.2</v>
      </c>
      <c r="C385" s="96" t="s">
        <v>10</v>
      </c>
      <c r="D385" s="97" t="s">
        <v>776</v>
      </c>
      <c r="E385" s="97" t="s">
        <v>825</v>
      </c>
      <c r="F385" s="97" t="s">
        <v>826</v>
      </c>
      <c r="G385" s="97" t="s">
        <v>351</v>
      </c>
      <c r="H385" s="97" t="s">
        <v>668</v>
      </c>
      <c r="I385" s="114" t="s">
        <v>454</v>
      </c>
      <c r="J385" s="37" t="s">
        <v>183</v>
      </c>
      <c r="K385" s="37" t="s">
        <v>1493</v>
      </c>
      <c r="L385" s="13" t="s">
        <v>151</v>
      </c>
      <c r="M385" s="14" t="s">
        <v>151</v>
      </c>
      <c r="N385" s="93" t="s">
        <v>151</v>
      </c>
      <c r="O385" s="2" t="s">
        <v>152</v>
      </c>
      <c r="P385" s="2" t="s">
        <v>152</v>
      </c>
      <c r="Q385" s="2" t="s">
        <v>152</v>
      </c>
      <c r="R385" s="2" t="s">
        <v>152</v>
      </c>
      <c r="S385" s="14" t="s">
        <v>152</v>
      </c>
      <c r="T385" s="115"/>
      <c r="U385" s="13" t="s">
        <v>151</v>
      </c>
      <c r="V385" s="2" t="s">
        <v>152</v>
      </c>
      <c r="W385" s="2" t="s">
        <v>152</v>
      </c>
      <c r="X385" s="2" t="s">
        <v>152</v>
      </c>
      <c r="Y385" s="14" t="s">
        <v>152</v>
      </c>
    </row>
    <row r="386" spans="1:25" x14ac:dyDescent="0.3">
      <c r="A386" s="55" t="str">
        <f t="shared" si="5"/>
        <v>CHec_02.2</v>
      </c>
      <c r="C386" s="96" t="s">
        <v>10</v>
      </c>
      <c r="D386" s="97" t="s">
        <v>776</v>
      </c>
      <c r="E386" s="97" t="s">
        <v>825</v>
      </c>
      <c r="F386" s="97" t="s">
        <v>826</v>
      </c>
      <c r="G386" s="97" t="s">
        <v>351</v>
      </c>
      <c r="H386" s="97" t="s">
        <v>668</v>
      </c>
      <c r="I386" s="114" t="s">
        <v>454</v>
      </c>
      <c r="J386" s="37" t="s">
        <v>183</v>
      </c>
      <c r="K386" s="37" t="s">
        <v>1494</v>
      </c>
      <c r="L386" s="13" t="s">
        <v>151</v>
      </c>
      <c r="M386" s="14" t="s">
        <v>151</v>
      </c>
      <c r="N386" s="93" t="s">
        <v>151</v>
      </c>
      <c r="O386" s="2" t="s">
        <v>152</v>
      </c>
      <c r="P386" s="2" t="s">
        <v>152</v>
      </c>
      <c r="Q386" s="2" t="s">
        <v>152</v>
      </c>
      <c r="R386" s="2" t="s">
        <v>152</v>
      </c>
      <c r="S386" s="14" t="s">
        <v>152</v>
      </c>
      <c r="T386" s="115"/>
      <c r="U386" s="13" t="s">
        <v>151</v>
      </c>
      <c r="V386" s="2" t="s">
        <v>152</v>
      </c>
      <c r="W386" s="2" t="s">
        <v>152</v>
      </c>
      <c r="X386" s="2" t="s">
        <v>152</v>
      </c>
      <c r="Y386" s="14" t="s">
        <v>152</v>
      </c>
    </row>
    <row r="387" spans="1:25" x14ac:dyDescent="0.3">
      <c r="A387" s="55" t="str">
        <f t="shared" si="5"/>
        <v>CHec_02.3</v>
      </c>
      <c r="C387" s="96" t="s">
        <v>10</v>
      </c>
      <c r="D387" s="97" t="s">
        <v>776</v>
      </c>
      <c r="E387" s="97" t="s">
        <v>827</v>
      </c>
      <c r="F387" s="97" t="s">
        <v>828</v>
      </c>
      <c r="G387" s="97" t="s">
        <v>351</v>
      </c>
      <c r="H387" s="97" t="s">
        <v>668</v>
      </c>
      <c r="I387" s="114" t="s">
        <v>454</v>
      </c>
      <c r="J387" s="37" t="s">
        <v>183</v>
      </c>
      <c r="K387" s="37" t="s">
        <v>1493</v>
      </c>
      <c r="L387" s="13" t="s">
        <v>151</v>
      </c>
      <c r="M387" s="14" t="s">
        <v>151</v>
      </c>
      <c r="N387" s="93" t="s">
        <v>151</v>
      </c>
      <c r="O387" s="2" t="s">
        <v>152</v>
      </c>
      <c r="P387" s="2" t="s">
        <v>152</v>
      </c>
      <c r="Q387" s="2" t="s">
        <v>152</v>
      </c>
      <c r="R387" s="2" t="s">
        <v>152</v>
      </c>
      <c r="S387" s="14" t="s">
        <v>152</v>
      </c>
      <c r="T387" s="115"/>
      <c r="U387" s="13" t="s">
        <v>151</v>
      </c>
      <c r="V387" s="2" t="s">
        <v>152</v>
      </c>
      <c r="W387" s="2" t="s">
        <v>152</v>
      </c>
      <c r="X387" s="2" t="s">
        <v>152</v>
      </c>
      <c r="Y387" s="14" t="s">
        <v>152</v>
      </c>
    </row>
    <row r="388" spans="1:25" x14ac:dyDescent="0.3">
      <c r="A388" s="55" t="str">
        <f t="shared" si="5"/>
        <v>CHec_03.1</v>
      </c>
      <c r="C388" s="96" t="s">
        <v>10</v>
      </c>
      <c r="D388" s="97" t="s">
        <v>776</v>
      </c>
      <c r="E388" s="97" t="s">
        <v>829</v>
      </c>
      <c r="F388" s="97" t="s">
        <v>830</v>
      </c>
      <c r="G388" s="97" t="s">
        <v>351</v>
      </c>
      <c r="H388" s="97" t="s">
        <v>668</v>
      </c>
      <c r="I388" s="114" t="s">
        <v>454</v>
      </c>
      <c r="J388" s="37" t="s">
        <v>181</v>
      </c>
      <c r="K388" s="37" t="s">
        <v>1495</v>
      </c>
      <c r="L388" s="13" t="s">
        <v>152</v>
      </c>
      <c r="M388" s="14" t="s">
        <v>152</v>
      </c>
      <c r="N388" s="93" t="s">
        <v>151</v>
      </c>
      <c r="O388" s="2" t="s">
        <v>152</v>
      </c>
      <c r="P388" s="2" t="s">
        <v>152</v>
      </c>
      <c r="Q388" s="2" t="s">
        <v>152</v>
      </c>
      <c r="R388" s="2" t="s">
        <v>151</v>
      </c>
      <c r="S388" s="14" t="s">
        <v>152</v>
      </c>
      <c r="T388" s="115"/>
      <c r="U388" s="13" t="s">
        <v>151</v>
      </c>
      <c r="V388" s="2" t="s">
        <v>152</v>
      </c>
      <c r="W388" s="2" t="s">
        <v>152</v>
      </c>
      <c r="X388" s="2" t="s">
        <v>152</v>
      </c>
      <c r="Y388" s="14" t="s">
        <v>152</v>
      </c>
    </row>
    <row r="389" spans="1:25" x14ac:dyDescent="0.3">
      <c r="A389" s="55" t="str">
        <f t="shared" si="5"/>
        <v>CHec_03.1</v>
      </c>
      <c r="C389" s="96" t="s">
        <v>10</v>
      </c>
      <c r="D389" s="97" t="s">
        <v>776</v>
      </c>
      <c r="E389" s="97" t="s">
        <v>829</v>
      </c>
      <c r="F389" s="97" t="s">
        <v>830</v>
      </c>
      <c r="G389" s="97" t="s">
        <v>351</v>
      </c>
      <c r="H389" s="97" t="s">
        <v>668</v>
      </c>
      <c r="I389" s="114" t="s">
        <v>454</v>
      </c>
      <c r="J389" s="37" t="s">
        <v>1496</v>
      </c>
      <c r="K389" s="37" t="s">
        <v>124</v>
      </c>
      <c r="L389" s="13" t="s">
        <v>152</v>
      </c>
      <c r="M389" s="14" t="s">
        <v>152</v>
      </c>
      <c r="N389" s="93" t="s">
        <v>151</v>
      </c>
      <c r="O389" s="2" t="s">
        <v>152</v>
      </c>
      <c r="P389" s="2" t="s">
        <v>152</v>
      </c>
      <c r="Q389" s="2" t="s">
        <v>152</v>
      </c>
      <c r="R389" s="2" t="s">
        <v>151</v>
      </c>
      <c r="S389" s="14" t="s">
        <v>152</v>
      </c>
      <c r="T389" s="115"/>
      <c r="U389" s="13" t="s">
        <v>151</v>
      </c>
      <c r="V389" s="2" t="s">
        <v>152</v>
      </c>
      <c r="W389" s="2" t="s">
        <v>152</v>
      </c>
      <c r="X389" s="2" t="s">
        <v>152</v>
      </c>
      <c r="Y389" s="14" t="s">
        <v>152</v>
      </c>
    </row>
    <row r="390" spans="1:25" x14ac:dyDescent="0.3">
      <c r="A390" s="55" t="str">
        <f t="shared" si="5"/>
        <v>CHec_03.2</v>
      </c>
      <c r="C390" s="96" t="s">
        <v>10</v>
      </c>
      <c r="D390" s="97" t="s">
        <v>776</v>
      </c>
      <c r="E390" s="97" t="s">
        <v>831</v>
      </c>
      <c r="F390" s="97" t="s">
        <v>832</v>
      </c>
      <c r="G390" s="97" t="s">
        <v>351</v>
      </c>
      <c r="H390" s="97" t="s">
        <v>668</v>
      </c>
      <c r="I390" s="114" t="s">
        <v>454</v>
      </c>
      <c r="J390" s="37" t="s">
        <v>180</v>
      </c>
      <c r="K390" s="37" t="s">
        <v>123</v>
      </c>
      <c r="L390" s="13" t="s">
        <v>151</v>
      </c>
      <c r="M390" s="14" t="s">
        <v>151</v>
      </c>
      <c r="N390" s="93" t="s">
        <v>151</v>
      </c>
      <c r="O390" s="2" t="s">
        <v>152</v>
      </c>
      <c r="P390" s="2" t="s">
        <v>152</v>
      </c>
      <c r="Q390" s="2" t="s">
        <v>152</v>
      </c>
      <c r="R390" s="2" t="s">
        <v>152</v>
      </c>
      <c r="S390" s="14" t="s">
        <v>152</v>
      </c>
      <c r="T390" s="115"/>
      <c r="U390" s="13" t="s">
        <v>151</v>
      </c>
      <c r="V390" s="2" t="s">
        <v>152</v>
      </c>
      <c r="W390" s="2" t="s">
        <v>152</v>
      </c>
      <c r="X390" s="2" t="s">
        <v>152</v>
      </c>
      <c r="Y390" s="14" t="s">
        <v>152</v>
      </c>
    </row>
    <row r="391" spans="1:25" x14ac:dyDescent="0.3">
      <c r="A391" s="55" t="str">
        <f t="shared" si="5"/>
        <v>CHec_03.3</v>
      </c>
      <c r="C391" s="96" t="s">
        <v>10</v>
      </c>
      <c r="D391" s="97" t="s">
        <v>776</v>
      </c>
      <c r="E391" s="97" t="s">
        <v>833</v>
      </c>
      <c r="F391" s="97" t="s">
        <v>834</v>
      </c>
      <c r="G391" s="97" t="s">
        <v>351</v>
      </c>
      <c r="H391" s="97" t="s">
        <v>668</v>
      </c>
      <c r="I391" s="114" t="s">
        <v>454</v>
      </c>
      <c r="J391" s="37" t="s">
        <v>485</v>
      </c>
      <c r="K391" s="37" t="s">
        <v>1497</v>
      </c>
      <c r="L391" s="13" t="s">
        <v>151</v>
      </c>
      <c r="M391" s="14" t="s">
        <v>151</v>
      </c>
      <c r="N391" s="93" t="s">
        <v>151</v>
      </c>
      <c r="O391" s="2" t="s">
        <v>152</v>
      </c>
      <c r="P391" s="2" t="s">
        <v>152</v>
      </c>
      <c r="Q391" s="2" t="s">
        <v>152</v>
      </c>
      <c r="R391" s="2" t="s">
        <v>152</v>
      </c>
      <c r="S391" s="14" t="s">
        <v>152</v>
      </c>
      <c r="T391" s="115"/>
      <c r="U391" s="13" t="s">
        <v>151</v>
      </c>
      <c r="V391" s="2" t="s">
        <v>152</v>
      </c>
      <c r="W391" s="2" t="s">
        <v>152</v>
      </c>
      <c r="X391" s="2" t="s">
        <v>152</v>
      </c>
      <c r="Y391" s="14" t="s">
        <v>152</v>
      </c>
    </row>
    <row r="392" spans="1:25" x14ac:dyDescent="0.3">
      <c r="A392" s="55" t="str">
        <f t="shared" ref="A392:A455" si="6">C392&amp;LOWER(LEFT(D392,2))&amp;"_"&amp;IF(LEN(TRIM(LEFT(E392,FIND(" ",E392))))=3,"0"&amp;TRIM(LEFT(E392,FIND(" ",E392))),TRIM(LEFT(E392,FIND(" ",E392))))</f>
        <v>CHhe_01.1</v>
      </c>
      <c r="C392" s="96" t="s">
        <v>10</v>
      </c>
      <c r="D392" s="97" t="s">
        <v>835</v>
      </c>
      <c r="E392" s="97" t="s">
        <v>836</v>
      </c>
      <c r="F392" s="97" t="s">
        <v>837</v>
      </c>
      <c r="G392" s="97" t="s">
        <v>344</v>
      </c>
      <c r="H392" s="91" t="s">
        <v>668</v>
      </c>
      <c r="I392" s="116" t="s">
        <v>454</v>
      </c>
      <c r="J392" s="37" t="s">
        <v>528</v>
      </c>
      <c r="K392" s="37" t="s">
        <v>5066</v>
      </c>
      <c r="L392" s="13" t="s">
        <v>151</v>
      </c>
      <c r="M392" s="14" t="s">
        <v>151</v>
      </c>
      <c r="N392" s="93" t="s">
        <v>152</v>
      </c>
      <c r="O392" s="2" t="s">
        <v>152</v>
      </c>
      <c r="P392" s="2" t="s">
        <v>152</v>
      </c>
      <c r="Q392" s="2" t="s">
        <v>152</v>
      </c>
      <c r="R392" s="2" t="s">
        <v>152</v>
      </c>
      <c r="S392" s="14" t="s">
        <v>152</v>
      </c>
      <c r="T392" s="115"/>
      <c r="U392" s="13"/>
      <c r="V392" s="2"/>
      <c r="W392" s="2"/>
      <c r="X392" s="2"/>
      <c r="Y392" s="14"/>
    </row>
    <row r="393" spans="1:25" x14ac:dyDescent="0.3">
      <c r="A393" s="55" t="str">
        <f t="shared" si="6"/>
        <v>CHhe_01.2</v>
      </c>
      <c r="C393" s="96" t="s">
        <v>10</v>
      </c>
      <c r="D393" s="97" t="s">
        <v>835</v>
      </c>
      <c r="E393" s="97" t="s">
        <v>838</v>
      </c>
      <c r="F393" s="97" t="s">
        <v>839</v>
      </c>
      <c r="G393" s="97" t="s">
        <v>344</v>
      </c>
      <c r="H393" s="97" t="s">
        <v>668</v>
      </c>
      <c r="I393" s="114" t="s">
        <v>454</v>
      </c>
      <c r="J393" s="37" t="s">
        <v>1499</v>
      </c>
      <c r="K393" s="37" t="s">
        <v>1500</v>
      </c>
      <c r="L393" s="13" t="s">
        <v>151</v>
      </c>
      <c r="M393" s="14" t="s">
        <v>151</v>
      </c>
      <c r="N393" s="93" t="s">
        <v>152</v>
      </c>
      <c r="O393" s="2" t="s">
        <v>152</v>
      </c>
      <c r="P393" s="2" t="s">
        <v>152</v>
      </c>
      <c r="Q393" s="2" t="s">
        <v>152</v>
      </c>
      <c r="R393" s="2" t="s">
        <v>152</v>
      </c>
      <c r="S393" s="14" t="s">
        <v>152</v>
      </c>
      <c r="T393" s="115"/>
      <c r="U393" s="13"/>
      <c r="V393" s="2"/>
      <c r="W393" s="2"/>
      <c r="X393" s="2"/>
      <c r="Y393" s="14"/>
    </row>
    <row r="394" spans="1:25" x14ac:dyDescent="0.3">
      <c r="A394" s="55" t="str">
        <f t="shared" si="6"/>
        <v>CHhe_01.3</v>
      </c>
      <c r="C394" s="96" t="s">
        <v>10</v>
      </c>
      <c r="D394" s="97" t="s">
        <v>835</v>
      </c>
      <c r="E394" s="97" t="s">
        <v>840</v>
      </c>
      <c r="F394" s="97" t="s">
        <v>431</v>
      </c>
      <c r="G394" s="97" t="s">
        <v>351</v>
      </c>
      <c r="H394" s="97" t="s">
        <v>668</v>
      </c>
      <c r="I394" s="114"/>
      <c r="J394" s="37" t="s">
        <v>976</v>
      </c>
      <c r="K394" s="37" t="s">
        <v>976</v>
      </c>
      <c r="L394" s="13" t="s">
        <v>151</v>
      </c>
      <c r="M394" s="14" t="s">
        <v>151</v>
      </c>
      <c r="N394" s="93" t="s">
        <v>152</v>
      </c>
      <c r="O394" s="2" t="s">
        <v>152</v>
      </c>
      <c r="P394" s="2" t="s">
        <v>152</v>
      </c>
      <c r="Q394" s="2" t="s">
        <v>152</v>
      </c>
      <c r="R394" s="2" t="s">
        <v>152</v>
      </c>
      <c r="S394" s="14" t="s">
        <v>152</v>
      </c>
      <c r="T394" s="115"/>
      <c r="U394" s="13" t="s">
        <v>151</v>
      </c>
      <c r="V394" s="2" t="s">
        <v>151</v>
      </c>
      <c r="W394" s="2" t="s">
        <v>151</v>
      </c>
      <c r="X394" s="2" t="s">
        <v>151</v>
      </c>
      <c r="Y394" s="14" t="s">
        <v>151</v>
      </c>
    </row>
    <row r="395" spans="1:25" x14ac:dyDescent="0.3">
      <c r="A395" s="55" t="str">
        <f t="shared" si="6"/>
        <v>CHhe_02.1</v>
      </c>
      <c r="C395" s="96" t="s">
        <v>10</v>
      </c>
      <c r="D395" s="97" t="s">
        <v>835</v>
      </c>
      <c r="E395" s="97" t="s">
        <v>841</v>
      </c>
      <c r="F395" s="97" t="s">
        <v>842</v>
      </c>
      <c r="G395" s="97" t="s">
        <v>351</v>
      </c>
      <c r="H395" s="97" t="s">
        <v>668</v>
      </c>
      <c r="I395" s="114" t="s">
        <v>454</v>
      </c>
      <c r="J395" s="37" t="s">
        <v>1501</v>
      </c>
      <c r="K395" s="37" t="s">
        <v>1502</v>
      </c>
      <c r="L395" s="13" t="s">
        <v>152</v>
      </c>
      <c r="M395" s="14" t="s">
        <v>152</v>
      </c>
      <c r="N395" s="93" t="s">
        <v>151</v>
      </c>
      <c r="O395" s="2" t="s">
        <v>152</v>
      </c>
      <c r="P395" s="2" t="s">
        <v>152</v>
      </c>
      <c r="Q395" s="2" t="s">
        <v>151</v>
      </c>
      <c r="R395" s="2" t="s">
        <v>152</v>
      </c>
      <c r="S395" s="14" t="s">
        <v>152</v>
      </c>
      <c r="T395" s="115"/>
      <c r="U395" s="13" t="s">
        <v>151</v>
      </c>
      <c r="V395" s="2" t="s">
        <v>152</v>
      </c>
      <c r="W395" s="2" t="s">
        <v>152</v>
      </c>
      <c r="X395" s="2" t="s">
        <v>152</v>
      </c>
      <c r="Y395" s="14" t="s">
        <v>152</v>
      </c>
    </row>
    <row r="396" spans="1:25" x14ac:dyDescent="0.3">
      <c r="A396" s="55" t="str">
        <f t="shared" si="6"/>
        <v>CHhe_02.1</v>
      </c>
      <c r="C396" s="96" t="s">
        <v>10</v>
      </c>
      <c r="D396" s="97" t="s">
        <v>835</v>
      </c>
      <c r="E396" s="97" t="s">
        <v>841</v>
      </c>
      <c r="F396" s="97" t="s">
        <v>842</v>
      </c>
      <c r="G396" s="97" t="s">
        <v>351</v>
      </c>
      <c r="H396" s="97" t="s">
        <v>668</v>
      </c>
      <c r="I396" s="114" t="s">
        <v>454</v>
      </c>
      <c r="J396" s="37" t="s">
        <v>1503</v>
      </c>
      <c r="K396" s="37" t="s">
        <v>1504</v>
      </c>
      <c r="L396" s="13" t="s">
        <v>151</v>
      </c>
      <c r="M396" s="14" t="s">
        <v>151</v>
      </c>
      <c r="N396" s="93" t="s">
        <v>151</v>
      </c>
      <c r="O396" s="2" t="s">
        <v>152</v>
      </c>
      <c r="P396" s="2" t="s">
        <v>152</v>
      </c>
      <c r="Q396" s="2" t="s">
        <v>152</v>
      </c>
      <c r="R396" s="2" t="s">
        <v>152</v>
      </c>
      <c r="S396" s="14" t="s">
        <v>152</v>
      </c>
      <c r="T396" s="115"/>
      <c r="U396" s="13" t="s">
        <v>151</v>
      </c>
      <c r="V396" s="2" t="s">
        <v>152</v>
      </c>
      <c r="W396" s="2" t="s">
        <v>152</v>
      </c>
      <c r="X396" s="2" t="s">
        <v>152</v>
      </c>
      <c r="Y396" s="14" t="s">
        <v>152</v>
      </c>
    </row>
    <row r="397" spans="1:25" x14ac:dyDescent="0.3">
      <c r="A397" s="55" t="str">
        <f t="shared" si="6"/>
        <v>CHhe_02.1</v>
      </c>
      <c r="C397" s="96" t="s">
        <v>10</v>
      </c>
      <c r="D397" s="97" t="s">
        <v>835</v>
      </c>
      <c r="E397" s="97" t="s">
        <v>841</v>
      </c>
      <c r="F397" s="97" t="s">
        <v>842</v>
      </c>
      <c r="G397" s="97" t="s">
        <v>351</v>
      </c>
      <c r="H397" s="97" t="s">
        <v>668</v>
      </c>
      <c r="I397" s="114" t="s">
        <v>454</v>
      </c>
      <c r="J397" s="37" t="s">
        <v>1505</v>
      </c>
      <c r="K397" s="37" t="s">
        <v>1506</v>
      </c>
      <c r="L397" s="13" t="s">
        <v>151</v>
      </c>
      <c r="M397" s="14" t="s">
        <v>151</v>
      </c>
      <c r="N397" s="93" t="s">
        <v>151</v>
      </c>
      <c r="O397" s="2" t="s">
        <v>151</v>
      </c>
      <c r="P397" s="2" t="s">
        <v>152</v>
      </c>
      <c r="Q397" s="2" t="s">
        <v>152</v>
      </c>
      <c r="R397" s="2" t="s">
        <v>152</v>
      </c>
      <c r="S397" s="14" t="s">
        <v>152</v>
      </c>
      <c r="T397" s="115"/>
      <c r="U397" s="13" t="s">
        <v>151</v>
      </c>
      <c r="V397" s="2" t="s">
        <v>152</v>
      </c>
      <c r="W397" s="2" t="s">
        <v>151</v>
      </c>
      <c r="X397" s="2" t="s">
        <v>152</v>
      </c>
      <c r="Y397" s="14" t="s">
        <v>152</v>
      </c>
    </row>
    <row r="398" spans="1:25" x14ac:dyDescent="0.3">
      <c r="A398" s="55" t="str">
        <f t="shared" si="6"/>
        <v>CHhe_02.2</v>
      </c>
      <c r="C398" s="96" t="s">
        <v>10</v>
      </c>
      <c r="D398" s="97" t="s">
        <v>835</v>
      </c>
      <c r="E398" s="97" t="s">
        <v>843</v>
      </c>
      <c r="F398" s="97" t="s">
        <v>844</v>
      </c>
      <c r="G398" s="97" t="s">
        <v>351</v>
      </c>
      <c r="H398" s="97" t="s">
        <v>668</v>
      </c>
      <c r="I398" s="114" t="s">
        <v>454</v>
      </c>
      <c r="J398" s="37" t="s">
        <v>1501</v>
      </c>
      <c r="K398" s="37" t="s">
        <v>1502</v>
      </c>
      <c r="L398" s="13" t="s">
        <v>152</v>
      </c>
      <c r="M398" s="14" t="s">
        <v>152</v>
      </c>
      <c r="N398" s="93" t="s">
        <v>151</v>
      </c>
      <c r="O398" s="2" t="s">
        <v>152</v>
      </c>
      <c r="P398" s="2" t="s">
        <v>152</v>
      </c>
      <c r="Q398" s="2" t="s">
        <v>151</v>
      </c>
      <c r="R398" s="2" t="s">
        <v>152</v>
      </c>
      <c r="S398" s="14" t="s">
        <v>152</v>
      </c>
      <c r="T398" s="115"/>
      <c r="U398" s="13" t="s">
        <v>151</v>
      </c>
      <c r="V398" s="2" t="s">
        <v>152</v>
      </c>
      <c r="W398" s="2" t="s">
        <v>152</v>
      </c>
      <c r="X398" s="2" t="s">
        <v>152</v>
      </c>
      <c r="Y398" s="14" t="s">
        <v>152</v>
      </c>
    </row>
    <row r="399" spans="1:25" x14ac:dyDescent="0.3">
      <c r="A399" s="55" t="str">
        <f t="shared" si="6"/>
        <v>CHhe_02.2</v>
      </c>
      <c r="C399" s="96" t="s">
        <v>10</v>
      </c>
      <c r="D399" s="97" t="s">
        <v>835</v>
      </c>
      <c r="E399" s="97" t="s">
        <v>843</v>
      </c>
      <c r="F399" s="97" t="s">
        <v>844</v>
      </c>
      <c r="G399" s="97" t="s">
        <v>351</v>
      </c>
      <c r="H399" s="97" t="s">
        <v>668</v>
      </c>
      <c r="I399" s="114" t="s">
        <v>454</v>
      </c>
      <c r="J399" s="37" t="s">
        <v>1503</v>
      </c>
      <c r="K399" s="37" t="s">
        <v>1504</v>
      </c>
      <c r="L399" s="13" t="s">
        <v>151</v>
      </c>
      <c r="M399" s="14" t="s">
        <v>151</v>
      </c>
      <c r="N399" s="93" t="s">
        <v>151</v>
      </c>
      <c r="O399" s="2" t="s">
        <v>152</v>
      </c>
      <c r="P399" s="2" t="s">
        <v>152</v>
      </c>
      <c r="Q399" s="2" t="s">
        <v>152</v>
      </c>
      <c r="R399" s="2" t="s">
        <v>152</v>
      </c>
      <c r="S399" s="14" t="s">
        <v>152</v>
      </c>
      <c r="T399" s="115"/>
      <c r="U399" s="13" t="s">
        <v>151</v>
      </c>
      <c r="V399" s="2" t="s">
        <v>152</v>
      </c>
      <c r="W399" s="2" t="s">
        <v>152</v>
      </c>
      <c r="X399" s="2" t="s">
        <v>152</v>
      </c>
      <c r="Y399" s="14" t="s">
        <v>152</v>
      </c>
    </row>
    <row r="400" spans="1:25" x14ac:dyDescent="0.3">
      <c r="A400" s="55" t="str">
        <f t="shared" si="6"/>
        <v>CHhe_02.2</v>
      </c>
      <c r="C400" s="96" t="s">
        <v>10</v>
      </c>
      <c r="D400" s="97" t="s">
        <v>835</v>
      </c>
      <c r="E400" s="97" t="s">
        <v>843</v>
      </c>
      <c r="F400" s="97" t="s">
        <v>844</v>
      </c>
      <c r="G400" s="97" t="s">
        <v>351</v>
      </c>
      <c r="H400" s="91" t="s">
        <v>668</v>
      </c>
      <c r="I400" s="116" t="s">
        <v>454</v>
      </c>
      <c r="J400" s="37" t="s">
        <v>1505</v>
      </c>
      <c r="K400" s="37" t="s">
        <v>1506</v>
      </c>
      <c r="L400" s="13" t="s">
        <v>152</v>
      </c>
      <c r="M400" s="14" t="s">
        <v>152</v>
      </c>
      <c r="N400" s="93" t="s">
        <v>151</v>
      </c>
      <c r="O400" s="2" t="s">
        <v>152</v>
      </c>
      <c r="P400" s="2" t="s">
        <v>152</v>
      </c>
      <c r="Q400" s="2" t="s">
        <v>151</v>
      </c>
      <c r="R400" s="2" t="s">
        <v>152</v>
      </c>
      <c r="S400" s="14" t="s">
        <v>152</v>
      </c>
      <c r="T400" s="115"/>
      <c r="U400" s="13" t="s">
        <v>151</v>
      </c>
      <c r="V400" s="2" t="s">
        <v>152</v>
      </c>
      <c r="W400" s="2" t="s">
        <v>152</v>
      </c>
      <c r="X400" s="2" t="s">
        <v>152</v>
      </c>
      <c r="Y400" s="14" t="s">
        <v>152</v>
      </c>
    </row>
    <row r="401" spans="1:25" x14ac:dyDescent="0.3">
      <c r="A401" s="55" t="str">
        <f t="shared" si="6"/>
        <v>CHju_01.1</v>
      </c>
      <c r="C401" s="96" t="s">
        <v>10</v>
      </c>
      <c r="D401" s="97" t="s">
        <v>777</v>
      </c>
      <c r="E401" s="97" t="s">
        <v>849</v>
      </c>
      <c r="F401" s="97" t="s">
        <v>850</v>
      </c>
      <c r="G401" s="97" t="s">
        <v>344</v>
      </c>
      <c r="H401" s="97" t="s">
        <v>668</v>
      </c>
      <c r="I401" s="114" t="s">
        <v>52</v>
      </c>
      <c r="J401" s="37" t="s">
        <v>1509</v>
      </c>
      <c r="K401" s="37" t="s">
        <v>1510</v>
      </c>
      <c r="L401" s="13" t="s">
        <v>152</v>
      </c>
      <c r="M401" s="14" t="s">
        <v>152</v>
      </c>
      <c r="N401" s="93" t="s">
        <v>152</v>
      </c>
      <c r="O401" s="2" t="s">
        <v>152</v>
      </c>
      <c r="P401" s="2" t="s">
        <v>152</v>
      </c>
      <c r="Q401" s="2" t="s">
        <v>151</v>
      </c>
      <c r="R401" s="2" t="s">
        <v>152</v>
      </c>
      <c r="S401" s="14" t="s">
        <v>152</v>
      </c>
      <c r="T401" s="115"/>
      <c r="U401" s="13" t="s">
        <v>6</v>
      </c>
      <c r="V401" s="2" t="s">
        <v>6</v>
      </c>
      <c r="W401" s="2" t="s">
        <v>6</v>
      </c>
      <c r="X401" s="2" t="s">
        <v>6</v>
      </c>
      <c r="Y401" s="14" t="s">
        <v>6</v>
      </c>
    </row>
    <row r="402" spans="1:25" x14ac:dyDescent="0.3">
      <c r="A402" s="55" t="str">
        <f t="shared" si="6"/>
        <v>CHju_01.1</v>
      </c>
      <c r="C402" s="96" t="s">
        <v>10</v>
      </c>
      <c r="D402" s="97" t="s">
        <v>777</v>
      </c>
      <c r="E402" s="97" t="s">
        <v>849</v>
      </c>
      <c r="F402" s="97" t="s">
        <v>850</v>
      </c>
      <c r="G402" s="97" t="s">
        <v>344</v>
      </c>
      <c r="H402" s="97" t="s">
        <v>668</v>
      </c>
      <c r="I402" s="114" t="s">
        <v>52</v>
      </c>
      <c r="J402" s="37" t="s">
        <v>1511</v>
      </c>
      <c r="K402" s="37" t="s">
        <v>1512</v>
      </c>
      <c r="L402" s="13" t="s">
        <v>152</v>
      </c>
      <c r="M402" s="14" t="s">
        <v>152</v>
      </c>
      <c r="N402" s="93" t="s">
        <v>152</v>
      </c>
      <c r="O402" s="2" t="s">
        <v>152</v>
      </c>
      <c r="P402" s="2" t="s">
        <v>152</v>
      </c>
      <c r="Q402" s="2" t="s">
        <v>152</v>
      </c>
      <c r="R402" s="2" t="s">
        <v>152</v>
      </c>
      <c r="S402" s="14" t="s">
        <v>152</v>
      </c>
      <c r="T402" s="115"/>
      <c r="U402" s="13" t="s">
        <v>6</v>
      </c>
      <c r="V402" s="2" t="s">
        <v>6</v>
      </c>
      <c r="W402" s="2" t="s">
        <v>6</v>
      </c>
      <c r="X402" s="2" t="s">
        <v>6</v>
      </c>
      <c r="Y402" s="14" t="s">
        <v>6</v>
      </c>
    </row>
    <row r="403" spans="1:25" x14ac:dyDescent="0.3">
      <c r="A403" s="55" t="str">
        <f t="shared" si="6"/>
        <v>CHju_01.1</v>
      </c>
      <c r="C403" s="96" t="s">
        <v>10</v>
      </c>
      <c r="D403" s="97" t="s">
        <v>777</v>
      </c>
      <c r="E403" s="97" t="s">
        <v>849</v>
      </c>
      <c r="F403" s="97" t="s">
        <v>850</v>
      </c>
      <c r="G403" s="97" t="s">
        <v>344</v>
      </c>
      <c r="H403" s="97" t="s">
        <v>668</v>
      </c>
      <c r="I403" s="114" t="s">
        <v>52</v>
      </c>
      <c r="J403" s="37" t="s">
        <v>1513</v>
      </c>
      <c r="K403" s="37" t="s">
        <v>1514</v>
      </c>
      <c r="L403" s="13" t="s">
        <v>152</v>
      </c>
      <c r="M403" s="14" t="s">
        <v>152</v>
      </c>
      <c r="N403" s="93" t="s">
        <v>152</v>
      </c>
      <c r="O403" s="2" t="s">
        <v>152</v>
      </c>
      <c r="P403" s="2" t="s">
        <v>152</v>
      </c>
      <c r="Q403" s="2" t="s">
        <v>151</v>
      </c>
      <c r="R403" s="2" t="s">
        <v>152</v>
      </c>
      <c r="S403" s="14" t="s">
        <v>152</v>
      </c>
      <c r="T403" s="115"/>
      <c r="U403" s="13" t="s">
        <v>6</v>
      </c>
      <c r="V403" s="2" t="s">
        <v>6</v>
      </c>
      <c r="W403" s="2" t="s">
        <v>6</v>
      </c>
      <c r="X403" s="2" t="s">
        <v>6</v>
      </c>
      <c r="Y403" s="14" t="s">
        <v>6</v>
      </c>
    </row>
    <row r="404" spans="1:25" x14ac:dyDescent="0.3">
      <c r="A404" s="55" t="str">
        <f t="shared" si="6"/>
        <v>CHju_01.1</v>
      </c>
      <c r="C404" s="96" t="s">
        <v>10</v>
      </c>
      <c r="D404" s="97" t="s">
        <v>777</v>
      </c>
      <c r="E404" s="97" t="s">
        <v>849</v>
      </c>
      <c r="F404" s="97" t="s">
        <v>850</v>
      </c>
      <c r="G404" s="97" t="s">
        <v>344</v>
      </c>
      <c r="H404" s="97" t="s">
        <v>668</v>
      </c>
      <c r="I404" s="114" t="s">
        <v>52</v>
      </c>
      <c r="J404" s="37" t="s">
        <v>1515</v>
      </c>
      <c r="K404" s="37" t="s">
        <v>1516</v>
      </c>
      <c r="L404" s="13" t="s">
        <v>151</v>
      </c>
      <c r="M404" s="14" t="s">
        <v>151</v>
      </c>
      <c r="N404" s="93" t="s">
        <v>152</v>
      </c>
      <c r="O404" s="2" t="s">
        <v>152</v>
      </c>
      <c r="P404" s="2" t="s">
        <v>152</v>
      </c>
      <c r="Q404" s="2" t="s">
        <v>152</v>
      </c>
      <c r="R404" s="2" t="s">
        <v>152</v>
      </c>
      <c r="S404" s="14" t="s">
        <v>152</v>
      </c>
      <c r="T404" s="115"/>
      <c r="U404" s="13" t="s">
        <v>6</v>
      </c>
      <c r="V404" s="2" t="s">
        <v>6</v>
      </c>
      <c r="W404" s="2" t="s">
        <v>6</v>
      </c>
      <c r="X404" s="2" t="s">
        <v>6</v>
      </c>
      <c r="Y404" s="14" t="s">
        <v>6</v>
      </c>
    </row>
    <row r="405" spans="1:25" x14ac:dyDescent="0.3">
      <c r="A405" s="55" t="str">
        <f t="shared" si="6"/>
        <v>CHju_01.1</v>
      </c>
      <c r="C405" s="96" t="s">
        <v>10</v>
      </c>
      <c r="D405" s="97" t="s">
        <v>777</v>
      </c>
      <c r="E405" s="97" t="s">
        <v>849</v>
      </c>
      <c r="F405" s="97" t="s">
        <v>850</v>
      </c>
      <c r="G405" s="97" t="s">
        <v>344</v>
      </c>
      <c r="H405" s="97" t="s">
        <v>668</v>
      </c>
      <c r="I405" s="114" t="s">
        <v>52</v>
      </c>
      <c r="J405" s="37" t="s">
        <v>1517</v>
      </c>
      <c r="K405" s="37" t="s">
        <v>1518</v>
      </c>
      <c r="L405" s="13" t="s">
        <v>152</v>
      </c>
      <c r="M405" s="14" t="s">
        <v>152</v>
      </c>
      <c r="N405" s="93" t="s">
        <v>152</v>
      </c>
      <c r="O405" s="2" t="s">
        <v>152</v>
      </c>
      <c r="P405" s="2" t="s">
        <v>152</v>
      </c>
      <c r="Q405" s="2" t="s">
        <v>151</v>
      </c>
      <c r="R405" s="2" t="s">
        <v>152</v>
      </c>
      <c r="S405" s="14" t="s">
        <v>152</v>
      </c>
      <c r="T405" s="115"/>
      <c r="U405" s="13" t="s">
        <v>6</v>
      </c>
      <c r="V405" s="2" t="s">
        <v>6</v>
      </c>
      <c r="W405" s="2" t="s">
        <v>6</v>
      </c>
      <c r="X405" s="2" t="s">
        <v>6</v>
      </c>
      <c r="Y405" s="14" t="s">
        <v>6</v>
      </c>
    </row>
    <row r="406" spans="1:25" x14ac:dyDescent="0.3">
      <c r="A406" s="55" t="str">
        <f t="shared" si="6"/>
        <v>CHju_01.1</v>
      </c>
      <c r="C406" s="96" t="s">
        <v>10</v>
      </c>
      <c r="D406" s="97" t="s">
        <v>777</v>
      </c>
      <c r="E406" s="97" t="s">
        <v>849</v>
      </c>
      <c r="F406" s="97" t="s">
        <v>850</v>
      </c>
      <c r="G406" s="97" t="s">
        <v>344</v>
      </c>
      <c r="H406" s="97" t="s">
        <v>668</v>
      </c>
      <c r="I406" s="114" t="s">
        <v>52</v>
      </c>
      <c r="J406" s="37" t="s">
        <v>1519</v>
      </c>
      <c r="K406" s="37" t="s">
        <v>1520</v>
      </c>
      <c r="L406" s="13" t="s">
        <v>152</v>
      </c>
      <c r="M406" s="14" t="s">
        <v>152</v>
      </c>
      <c r="N406" s="93" t="s">
        <v>152</v>
      </c>
      <c r="O406" s="2" t="s">
        <v>152</v>
      </c>
      <c r="P406" s="2" t="s">
        <v>152</v>
      </c>
      <c r="Q406" s="2" t="s">
        <v>151</v>
      </c>
      <c r="R406" s="2" t="s">
        <v>152</v>
      </c>
      <c r="S406" s="14" t="s">
        <v>152</v>
      </c>
      <c r="T406" s="115"/>
      <c r="U406" s="13"/>
      <c r="V406" s="2"/>
      <c r="W406" s="2"/>
      <c r="X406" s="2"/>
      <c r="Y406" s="14"/>
    </row>
    <row r="407" spans="1:25" x14ac:dyDescent="0.3">
      <c r="A407" s="55" t="str">
        <f t="shared" si="6"/>
        <v>CHju_01.1</v>
      </c>
      <c r="C407" s="96" t="s">
        <v>10</v>
      </c>
      <c r="D407" s="97" t="s">
        <v>777</v>
      </c>
      <c r="E407" s="97" t="s">
        <v>849</v>
      </c>
      <c r="F407" s="97" t="s">
        <v>850</v>
      </c>
      <c r="G407" s="97" t="s">
        <v>344</v>
      </c>
      <c r="H407" s="97" t="s">
        <v>668</v>
      </c>
      <c r="I407" s="114" t="s">
        <v>52</v>
      </c>
      <c r="J407" s="37" t="s">
        <v>1521</v>
      </c>
      <c r="K407" s="37" t="s">
        <v>1522</v>
      </c>
      <c r="L407" s="13" t="s">
        <v>152</v>
      </c>
      <c r="M407" s="14" t="s">
        <v>152</v>
      </c>
      <c r="N407" s="93" t="s">
        <v>152</v>
      </c>
      <c r="O407" s="2" t="s">
        <v>152</v>
      </c>
      <c r="P407" s="2" t="s">
        <v>152</v>
      </c>
      <c r="Q407" s="2" t="s">
        <v>151</v>
      </c>
      <c r="R407" s="2" t="s">
        <v>152</v>
      </c>
      <c r="S407" s="14" t="s">
        <v>152</v>
      </c>
      <c r="T407" s="115"/>
      <c r="U407" s="13"/>
      <c r="V407" s="2"/>
      <c r="W407" s="2"/>
      <c r="X407" s="2"/>
      <c r="Y407" s="14"/>
    </row>
    <row r="408" spans="1:25" x14ac:dyDescent="0.3">
      <c r="A408" s="55" t="str">
        <f t="shared" si="6"/>
        <v>CHju_01.1</v>
      </c>
      <c r="C408" s="96" t="s">
        <v>10</v>
      </c>
      <c r="D408" s="97" t="s">
        <v>777</v>
      </c>
      <c r="E408" s="97" t="s">
        <v>849</v>
      </c>
      <c r="F408" s="97" t="s">
        <v>850</v>
      </c>
      <c r="G408" s="97" t="s">
        <v>344</v>
      </c>
      <c r="H408" s="91" t="s">
        <v>668</v>
      </c>
      <c r="I408" s="116" t="s">
        <v>52</v>
      </c>
      <c r="J408" s="37" t="s">
        <v>1523</v>
      </c>
      <c r="K408" s="37" t="s">
        <v>1524</v>
      </c>
      <c r="L408" s="13" t="s">
        <v>152</v>
      </c>
      <c r="M408" s="14" t="s">
        <v>152</v>
      </c>
      <c r="N408" s="93" t="s">
        <v>152</v>
      </c>
      <c r="O408" s="2" t="s">
        <v>152</v>
      </c>
      <c r="P408" s="2" t="s">
        <v>152</v>
      </c>
      <c r="Q408" s="2" t="s">
        <v>151</v>
      </c>
      <c r="R408" s="2" t="s">
        <v>152</v>
      </c>
      <c r="S408" s="14" t="s">
        <v>152</v>
      </c>
      <c r="T408" s="115"/>
      <c r="U408" s="13"/>
      <c r="V408" s="2"/>
      <c r="W408" s="2"/>
      <c r="X408" s="2"/>
      <c r="Y408" s="14"/>
    </row>
    <row r="409" spans="1:25" x14ac:dyDescent="0.3">
      <c r="A409" s="55" t="str">
        <f t="shared" si="6"/>
        <v>CHju_01.1</v>
      </c>
      <c r="C409" s="96" t="s">
        <v>10</v>
      </c>
      <c r="D409" s="97" t="s">
        <v>777</v>
      </c>
      <c r="E409" s="97" t="s">
        <v>849</v>
      </c>
      <c r="F409" s="97" t="s">
        <v>850</v>
      </c>
      <c r="G409" s="97" t="s">
        <v>344</v>
      </c>
      <c r="H409" s="97" t="s">
        <v>668</v>
      </c>
      <c r="I409" s="114" t="s">
        <v>52</v>
      </c>
      <c r="J409" s="37" t="s">
        <v>1525</v>
      </c>
      <c r="K409" s="37" t="s">
        <v>1526</v>
      </c>
      <c r="L409" s="13" t="s">
        <v>152</v>
      </c>
      <c r="M409" s="14" t="s">
        <v>152</v>
      </c>
      <c r="N409" s="93" t="s">
        <v>152</v>
      </c>
      <c r="O409" s="2" t="s">
        <v>152</v>
      </c>
      <c r="P409" s="2" t="s">
        <v>152</v>
      </c>
      <c r="Q409" s="2" t="s">
        <v>151</v>
      </c>
      <c r="R409" s="2" t="s">
        <v>152</v>
      </c>
      <c r="S409" s="14" t="s">
        <v>152</v>
      </c>
      <c r="T409" s="115"/>
      <c r="U409" s="13"/>
      <c r="V409" s="2"/>
      <c r="W409" s="2"/>
      <c r="X409" s="2"/>
      <c r="Y409" s="14"/>
    </row>
    <row r="410" spans="1:25" x14ac:dyDescent="0.3">
      <c r="A410" s="55" t="str">
        <f t="shared" si="6"/>
        <v>CHju_01.1</v>
      </c>
      <c r="C410" s="96" t="s">
        <v>10</v>
      </c>
      <c r="D410" s="97" t="s">
        <v>777</v>
      </c>
      <c r="E410" s="97" t="s">
        <v>849</v>
      </c>
      <c r="F410" s="97" t="s">
        <v>850</v>
      </c>
      <c r="G410" s="97" t="s">
        <v>344</v>
      </c>
      <c r="H410" s="97" t="s">
        <v>668</v>
      </c>
      <c r="I410" s="114" t="s">
        <v>52</v>
      </c>
      <c r="J410" s="37" t="s">
        <v>1527</v>
      </c>
      <c r="K410" s="37" t="s">
        <v>1528</v>
      </c>
      <c r="L410" s="13" t="s">
        <v>152</v>
      </c>
      <c r="M410" s="14" t="s">
        <v>152</v>
      </c>
      <c r="N410" s="93" t="s">
        <v>152</v>
      </c>
      <c r="O410" s="2" t="s">
        <v>152</v>
      </c>
      <c r="P410" s="2" t="s">
        <v>152</v>
      </c>
      <c r="Q410" s="2" t="s">
        <v>151</v>
      </c>
      <c r="R410" s="2" t="s">
        <v>152</v>
      </c>
      <c r="S410" s="14" t="s">
        <v>152</v>
      </c>
      <c r="T410" s="115"/>
      <c r="U410" s="13"/>
      <c r="V410" s="2"/>
      <c r="W410" s="2"/>
      <c r="X410" s="2"/>
      <c r="Y410" s="14"/>
    </row>
    <row r="411" spans="1:25" x14ac:dyDescent="0.3">
      <c r="A411" s="55" t="str">
        <f t="shared" si="6"/>
        <v>CHju_01.1</v>
      </c>
      <c r="C411" s="96" t="s">
        <v>10</v>
      </c>
      <c r="D411" s="97" t="s">
        <v>777</v>
      </c>
      <c r="E411" s="97" t="s">
        <v>849</v>
      </c>
      <c r="F411" s="97" t="s">
        <v>850</v>
      </c>
      <c r="G411" s="97" t="s">
        <v>344</v>
      </c>
      <c r="H411" s="97" t="s">
        <v>668</v>
      </c>
      <c r="I411" s="114" t="s">
        <v>52</v>
      </c>
      <c r="J411" s="37" t="s">
        <v>1529</v>
      </c>
      <c r="K411" s="37" t="s">
        <v>1530</v>
      </c>
      <c r="L411" s="13" t="s">
        <v>152</v>
      </c>
      <c r="M411" s="14" t="s">
        <v>152</v>
      </c>
      <c r="N411" s="93" t="s">
        <v>152</v>
      </c>
      <c r="O411" s="2" t="s">
        <v>152</v>
      </c>
      <c r="P411" s="2" t="s">
        <v>152</v>
      </c>
      <c r="Q411" s="2" t="s">
        <v>151</v>
      </c>
      <c r="R411" s="2" t="s">
        <v>152</v>
      </c>
      <c r="S411" s="14" t="s">
        <v>152</v>
      </c>
      <c r="T411" s="115"/>
      <c r="U411" s="13"/>
      <c r="V411" s="2"/>
      <c r="W411" s="2"/>
      <c r="X411" s="2"/>
      <c r="Y411" s="14"/>
    </row>
    <row r="412" spans="1:25" x14ac:dyDescent="0.3">
      <c r="A412" s="55" t="str">
        <f t="shared" si="6"/>
        <v>CHju_01.1</v>
      </c>
      <c r="C412" s="96" t="s">
        <v>10</v>
      </c>
      <c r="D412" s="97" t="s">
        <v>777</v>
      </c>
      <c r="E412" s="97" t="s">
        <v>849</v>
      </c>
      <c r="F412" s="97" t="s">
        <v>850</v>
      </c>
      <c r="G412" s="97" t="s">
        <v>344</v>
      </c>
      <c r="H412" s="97" t="s">
        <v>668</v>
      </c>
      <c r="I412" s="114" t="s">
        <v>52</v>
      </c>
      <c r="J412" s="37" t="s">
        <v>1531</v>
      </c>
      <c r="K412" s="37" t="s">
        <v>1532</v>
      </c>
      <c r="L412" s="13" t="s">
        <v>151</v>
      </c>
      <c r="M412" s="14" t="s">
        <v>151</v>
      </c>
      <c r="N412" s="93" t="s">
        <v>152</v>
      </c>
      <c r="O412" s="2" t="s">
        <v>152</v>
      </c>
      <c r="P412" s="2" t="s">
        <v>152</v>
      </c>
      <c r="Q412" s="2" t="s">
        <v>152</v>
      </c>
      <c r="R412" s="2" t="s">
        <v>152</v>
      </c>
      <c r="S412" s="14" t="s">
        <v>152</v>
      </c>
      <c r="T412" s="115"/>
      <c r="U412" s="13"/>
      <c r="V412" s="2"/>
      <c r="W412" s="2"/>
      <c r="X412" s="2"/>
      <c r="Y412" s="14"/>
    </row>
    <row r="413" spans="1:25" x14ac:dyDescent="0.3">
      <c r="A413" s="55" t="str">
        <f t="shared" si="6"/>
        <v>CHju_01.1</v>
      </c>
      <c r="C413" s="96" t="s">
        <v>10</v>
      </c>
      <c r="D413" s="97" t="s">
        <v>777</v>
      </c>
      <c r="E413" s="97" t="s">
        <v>849</v>
      </c>
      <c r="F413" s="97" t="s">
        <v>850</v>
      </c>
      <c r="G413" s="97" t="s">
        <v>344</v>
      </c>
      <c r="H413" s="97" t="s">
        <v>668</v>
      </c>
      <c r="I413" s="114" t="s">
        <v>52</v>
      </c>
      <c r="J413" s="37" t="s">
        <v>1533</v>
      </c>
      <c r="K413" s="37" t="s">
        <v>1534</v>
      </c>
      <c r="L413" s="13" t="s">
        <v>151</v>
      </c>
      <c r="M413" s="14" t="s">
        <v>151</v>
      </c>
      <c r="N413" s="93" t="s">
        <v>152</v>
      </c>
      <c r="O413" s="2" t="s">
        <v>152</v>
      </c>
      <c r="P413" s="2" t="s">
        <v>152</v>
      </c>
      <c r="Q413" s="2" t="s">
        <v>152</v>
      </c>
      <c r="R413" s="2" t="s">
        <v>152</v>
      </c>
      <c r="S413" s="14" t="s">
        <v>152</v>
      </c>
      <c r="T413" s="115"/>
      <c r="U413" s="13"/>
      <c r="V413" s="2"/>
      <c r="W413" s="2"/>
      <c r="X413" s="2"/>
      <c r="Y413" s="14"/>
    </row>
    <row r="414" spans="1:25" x14ac:dyDescent="0.3">
      <c r="A414" s="55" t="str">
        <f t="shared" si="6"/>
        <v>CHju_01.1</v>
      </c>
      <c r="C414" s="96" t="s">
        <v>10</v>
      </c>
      <c r="D414" s="97" t="s">
        <v>777</v>
      </c>
      <c r="E414" s="97" t="s">
        <v>849</v>
      </c>
      <c r="F414" s="97" t="s">
        <v>850</v>
      </c>
      <c r="G414" s="97" t="s">
        <v>344</v>
      </c>
      <c r="H414" s="97" t="s">
        <v>668</v>
      </c>
      <c r="I414" s="114" t="s">
        <v>52</v>
      </c>
      <c r="J414" s="37" t="s">
        <v>1535</v>
      </c>
      <c r="K414" s="37" t="s">
        <v>1536</v>
      </c>
      <c r="L414" s="13" t="s">
        <v>152</v>
      </c>
      <c r="M414" s="14" t="s">
        <v>152</v>
      </c>
      <c r="N414" s="93" t="s">
        <v>152</v>
      </c>
      <c r="O414" s="2" t="s">
        <v>152</v>
      </c>
      <c r="P414" s="2" t="s">
        <v>152</v>
      </c>
      <c r="Q414" s="2" t="s">
        <v>151</v>
      </c>
      <c r="R414" s="2" t="s">
        <v>152</v>
      </c>
      <c r="S414" s="14" t="s">
        <v>152</v>
      </c>
      <c r="T414" s="115"/>
      <c r="U414" s="13"/>
      <c r="V414" s="2"/>
      <c r="W414" s="2"/>
      <c r="X414" s="2"/>
      <c r="Y414" s="14"/>
    </row>
    <row r="415" spans="1:25" x14ac:dyDescent="0.3">
      <c r="A415" s="55" t="str">
        <f t="shared" si="6"/>
        <v>CHju_01.1</v>
      </c>
      <c r="C415" s="96" t="s">
        <v>10</v>
      </c>
      <c r="D415" s="97" t="s">
        <v>777</v>
      </c>
      <c r="E415" s="97" t="s">
        <v>849</v>
      </c>
      <c r="F415" s="97" t="s">
        <v>850</v>
      </c>
      <c r="G415" s="97" t="s">
        <v>344</v>
      </c>
      <c r="H415" s="97" t="s">
        <v>668</v>
      </c>
      <c r="I415" s="114" t="s">
        <v>52</v>
      </c>
      <c r="J415" s="37" t="s">
        <v>1537</v>
      </c>
      <c r="K415" s="37" t="s">
        <v>1538</v>
      </c>
      <c r="L415" s="13" t="s">
        <v>152</v>
      </c>
      <c r="M415" s="14" t="s">
        <v>152</v>
      </c>
      <c r="N415" s="93" t="s">
        <v>152</v>
      </c>
      <c r="O415" s="2" t="s">
        <v>152</v>
      </c>
      <c r="P415" s="2" t="s">
        <v>152</v>
      </c>
      <c r="Q415" s="2" t="s">
        <v>151</v>
      </c>
      <c r="R415" s="2" t="s">
        <v>152</v>
      </c>
      <c r="S415" s="14" t="s">
        <v>152</v>
      </c>
      <c r="T415" s="115"/>
      <c r="U415" s="13"/>
      <c r="V415" s="2"/>
      <c r="W415" s="2"/>
      <c r="X415" s="2"/>
      <c r="Y415" s="14"/>
    </row>
    <row r="416" spans="1:25" x14ac:dyDescent="0.3">
      <c r="A416" s="55" t="str">
        <f t="shared" si="6"/>
        <v>CHju_01.1</v>
      </c>
      <c r="C416" s="96" t="s">
        <v>10</v>
      </c>
      <c r="D416" s="97" t="s">
        <v>777</v>
      </c>
      <c r="E416" s="97" t="s">
        <v>849</v>
      </c>
      <c r="F416" s="97" t="s">
        <v>850</v>
      </c>
      <c r="G416" s="97" t="s">
        <v>344</v>
      </c>
      <c r="H416" s="91" t="s">
        <v>668</v>
      </c>
      <c r="I416" s="116" t="s">
        <v>52</v>
      </c>
      <c r="J416" s="37" t="s">
        <v>1539</v>
      </c>
      <c r="K416" s="37" t="s">
        <v>1540</v>
      </c>
      <c r="L416" s="13" t="s">
        <v>152</v>
      </c>
      <c r="M416" s="14" t="s">
        <v>152</v>
      </c>
      <c r="N416" s="93" t="s">
        <v>152</v>
      </c>
      <c r="O416" s="2" t="s">
        <v>152</v>
      </c>
      <c r="P416" s="2" t="s">
        <v>152</v>
      </c>
      <c r="Q416" s="2" t="s">
        <v>151</v>
      </c>
      <c r="R416" s="2" t="s">
        <v>152</v>
      </c>
      <c r="S416" s="14" t="s">
        <v>152</v>
      </c>
      <c r="T416" s="115"/>
      <c r="U416" s="13"/>
      <c r="V416" s="2"/>
      <c r="W416" s="2"/>
      <c r="X416" s="2"/>
      <c r="Y416" s="14"/>
    </row>
    <row r="417" spans="1:25" x14ac:dyDescent="0.3">
      <c r="A417" s="55" t="str">
        <f t="shared" si="6"/>
        <v>CHju_01.1</v>
      </c>
      <c r="C417" s="96" t="s">
        <v>10</v>
      </c>
      <c r="D417" s="97" t="s">
        <v>777</v>
      </c>
      <c r="E417" s="97" t="s">
        <v>849</v>
      </c>
      <c r="F417" s="97" t="s">
        <v>850</v>
      </c>
      <c r="G417" s="97" t="s">
        <v>344</v>
      </c>
      <c r="H417" s="97" t="s">
        <v>668</v>
      </c>
      <c r="I417" s="114" t="s">
        <v>52</v>
      </c>
      <c r="J417" s="37" t="s">
        <v>1541</v>
      </c>
      <c r="K417" s="37" t="s">
        <v>1542</v>
      </c>
      <c r="L417" s="13" t="s">
        <v>152</v>
      </c>
      <c r="M417" s="14" t="s">
        <v>152</v>
      </c>
      <c r="N417" s="93" t="s">
        <v>152</v>
      </c>
      <c r="O417" s="2" t="s">
        <v>152</v>
      </c>
      <c r="P417" s="2" t="s">
        <v>152</v>
      </c>
      <c r="Q417" s="2" t="s">
        <v>151</v>
      </c>
      <c r="R417" s="2" t="s">
        <v>152</v>
      </c>
      <c r="S417" s="14" t="s">
        <v>152</v>
      </c>
      <c r="T417" s="115"/>
      <c r="U417" s="13"/>
      <c r="V417" s="2"/>
      <c r="W417" s="2"/>
      <c r="X417" s="2"/>
      <c r="Y417" s="14"/>
    </row>
    <row r="418" spans="1:25" x14ac:dyDescent="0.3">
      <c r="A418" s="55" t="str">
        <f t="shared" si="6"/>
        <v>CHju_01.1</v>
      </c>
      <c r="C418" s="96" t="s">
        <v>10</v>
      </c>
      <c r="D418" s="97" t="s">
        <v>777</v>
      </c>
      <c r="E418" s="97" t="s">
        <v>849</v>
      </c>
      <c r="F418" s="97" t="s">
        <v>850</v>
      </c>
      <c r="G418" s="97" t="s">
        <v>344</v>
      </c>
      <c r="H418" s="97" t="s">
        <v>668</v>
      </c>
      <c r="I418" s="114" t="s">
        <v>52</v>
      </c>
      <c r="J418" s="37" t="s">
        <v>1543</v>
      </c>
      <c r="K418" s="37" t="s">
        <v>1544</v>
      </c>
      <c r="L418" s="13" t="s">
        <v>152</v>
      </c>
      <c r="M418" s="14" t="s">
        <v>152</v>
      </c>
      <c r="N418" s="93" t="s">
        <v>152</v>
      </c>
      <c r="O418" s="2" t="s">
        <v>152</v>
      </c>
      <c r="P418" s="2" t="s">
        <v>152</v>
      </c>
      <c r="Q418" s="2" t="s">
        <v>151</v>
      </c>
      <c r="R418" s="2" t="s">
        <v>152</v>
      </c>
      <c r="S418" s="14" t="s">
        <v>152</v>
      </c>
      <c r="T418" s="115"/>
      <c r="U418" s="13"/>
      <c r="V418" s="2"/>
      <c r="W418" s="2"/>
      <c r="X418" s="2"/>
      <c r="Y418" s="14"/>
    </row>
    <row r="419" spans="1:25" x14ac:dyDescent="0.3">
      <c r="A419" s="55" t="str">
        <f t="shared" si="6"/>
        <v>CHju_01.1</v>
      </c>
      <c r="C419" s="96" t="s">
        <v>10</v>
      </c>
      <c r="D419" s="97" t="s">
        <v>777</v>
      </c>
      <c r="E419" s="97" t="s">
        <v>849</v>
      </c>
      <c r="F419" s="97" t="s">
        <v>850</v>
      </c>
      <c r="G419" s="97" t="s">
        <v>344</v>
      </c>
      <c r="H419" s="97" t="s">
        <v>668</v>
      </c>
      <c r="I419" s="114" t="s">
        <v>52</v>
      </c>
      <c r="J419" s="37" t="s">
        <v>1545</v>
      </c>
      <c r="K419" s="37" t="s">
        <v>1546</v>
      </c>
      <c r="L419" s="13" t="s">
        <v>152</v>
      </c>
      <c r="M419" s="14" t="s">
        <v>152</v>
      </c>
      <c r="N419" s="93" t="s">
        <v>152</v>
      </c>
      <c r="O419" s="2" t="s">
        <v>152</v>
      </c>
      <c r="P419" s="2" t="s">
        <v>152</v>
      </c>
      <c r="Q419" s="2" t="s">
        <v>151</v>
      </c>
      <c r="R419" s="2" t="s">
        <v>152</v>
      </c>
      <c r="S419" s="14" t="s">
        <v>152</v>
      </c>
      <c r="T419" s="115"/>
      <c r="U419" s="13"/>
      <c r="V419" s="2"/>
      <c r="W419" s="2"/>
      <c r="X419" s="2"/>
      <c r="Y419" s="14"/>
    </row>
    <row r="420" spans="1:25" x14ac:dyDescent="0.3">
      <c r="A420" s="55" t="str">
        <f t="shared" si="6"/>
        <v>CHju_01.1</v>
      </c>
      <c r="C420" s="96" t="s">
        <v>10</v>
      </c>
      <c r="D420" s="97" t="s">
        <v>777</v>
      </c>
      <c r="E420" s="97" t="s">
        <v>849</v>
      </c>
      <c r="F420" s="97" t="s">
        <v>850</v>
      </c>
      <c r="G420" s="97" t="s">
        <v>344</v>
      </c>
      <c r="H420" s="97" t="s">
        <v>668</v>
      </c>
      <c r="I420" s="114" t="s">
        <v>52</v>
      </c>
      <c r="J420" s="37" t="s">
        <v>1547</v>
      </c>
      <c r="K420" s="37" t="s">
        <v>1548</v>
      </c>
      <c r="L420" s="13" t="s">
        <v>151</v>
      </c>
      <c r="M420" s="14" t="s">
        <v>151</v>
      </c>
      <c r="N420" s="93" t="s">
        <v>152</v>
      </c>
      <c r="O420" s="2" t="s">
        <v>152</v>
      </c>
      <c r="P420" s="2" t="s">
        <v>152</v>
      </c>
      <c r="Q420" s="2" t="s">
        <v>152</v>
      </c>
      <c r="R420" s="2" t="s">
        <v>152</v>
      </c>
      <c r="S420" s="14" t="s">
        <v>152</v>
      </c>
      <c r="T420" s="115"/>
      <c r="U420" s="13"/>
      <c r="V420" s="2"/>
      <c r="W420" s="2"/>
      <c r="X420" s="2"/>
      <c r="Y420" s="14"/>
    </row>
    <row r="421" spans="1:25" x14ac:dyDescent="0.3">
      <c r="A421" s="55" t="str">
        <f t="shared" si="6"/>
        <v>CHju_01.1</v>
      </c>
      <c r="C421" s="96" t="s">
        <v>10</v>
      </c>
      <c r="D421" s="97" t="s">
        <v>777</v>
      </c>
      <c r="E421" s="97" t="s">
        <v>849</v>
      </c>
      <c r="F421" s="97" t="s">
        <v>850</v>
      </c>
      <c r="G421" s="97" t="s">
        <v>344</v>
      </c>
      <c r="H421" s="97" t="s">
        <v>668</v>
      </c>
      <c r="I421" s="114" t="s">
        <v>52</v>
      </c>
      <c r="J421" s="37" t="s">
        <v>1549</v>
      </c>
      <c r="K421" s="37" t="s">
        <v>1550</v>
      </c>
      <c r="L421" s="13" t="s">
        <v>152</v>
      </c>
      <c r="M421" s="14" t="s">
        <v>152</v>
      </c>
      <c r="N421" s="93" t="s">
        <v>152</v>
      </c>
      <c r="O421" s="2" t="s">
        <v>152</v>
      </c>
      <c r="P421" s="2" t="s">
        <v>152</v>
      </c>
      <c r="Q421" s="2" t="s">
        <v>151</v>
      </c>
      <c r="R421" s="2" t="s">
        <v>152</v>
      </c>
      <c r="S421" s="14" t="s">
        <v>152</v>
      </c>
      <c r="T421" s="115"/>
      <c r="U421" s="13"/>
      <c r="V421" s="2"/>
      <c r="W421" s="2"/>
      <c r="X421" s="2"/>
      <c r="Y421" s="14"/>
    </row>
    <row r="422" spans="1:25" x14ac:dyDescent="0.3">
      <c r="A422" s="55" t="str">
        <f t="shared" si="6"/>
        <v>CHju_01.1</v>
      </c>
      <c r="C422" s="96" t="s">
        <v>10</v>
      </c>
      <c r="D422" s="97" t="s">
        <v>777</v>
      </c>
      <c r="E422" s="97" t="s">
        <v>849</v>
      </c>
      <c r="F422" s="97" t="s">
        <v>850</v>
      </c>
      <c r="G422" s="97" t="s">
        <v>344</v>
      </c>
      <c r="H422" s="97" t="s">
        <v>668</v>
      </c>
      <c r="I422" s="114" t="s">
        <v>52</v>
      </c>
      <c r="J422" s="37" t="s">
        <v>1551</v>
      </c>
      <c r="K422" s="37" t="s">
        <v>1552</v>
      </c>
      <c r="L422" s="13" t="s">
        <v>152</v>
      </c>
      <c r="M422" s="14" t="s">
        <v>152</v>
      </c>
      <c r="N422" s="93" t="s">
        <v>152</v>
      </c>
      <c r="O422" s="2" t="s">
        <v>152</v>
      </c>
      <c r="P422" s="2" t="s">
        <v>152</v>
      </c>
      <c r="Q422" s="2" t="s">
        <v>151</v>
      </c>
      <c r="R422" s="2" t="s">
        <v>152</v>
      </c>
      <c r="S422" s="14" t="s">
        <v>152</v>
      </c>
      <c r="T422" s="115"/>
      <c r="U422" s="13"/>
      <c r="V422" s="2"/>
      <c r="W422" s="2"/>
      <c r="X422" s="2"/>
      <c r="Y422" s="14"/>
    </row>
    <row r="423" spans="1:25" x14ac:dyDescent="0.3">
      <c r="A423" s="55" t="str">
        <f t="shared" si="6"/>
        <v>CHju_01.1</v>
      </c>
      <c r="C423" s="96" t="s">
        <v>10</v>
      </c>
      <c r="D423" s="97" t="s">
        <v>777</v>
      </c>
      <c r="E423" s="97" t="s">
        <v>849</v>
      </c>
      <c r="F423" s="97" t="s">
        <v>850</v>
      </c>
      <c r="G423" s="97" t="s">
        <v>344</v>
      </c>
      <c r="H423" s="97" t="s">
        <v>668</v>
      </c>
      <c r="I423" s="114" t="s">
        <v>52</v>
      </c>
      <c r="J423" s="37" t="s">
        <v>1553</v>
      </c>
      <c r="K423" s="37" t="s">
        <v>1554</v>
      </c>
      <c r="L423" s="13" t="s">
        <v>152</v>
      </c>
      <c r="M423" s="14" t="s">
        <v>152</v>
      </c>
      <c r="N423" s="93" t="s">
        <v>152</v>
      </c>
      <c r="O423" s="2" t="s">
        <v>152</v>
      </c>
      <c r="P423" s="2" t="s">
        <v>152</v>
      </c>
      <c r="Q423" s="2" t="s">
        <v>151</v>
      </c>
      <c r="R423" s="2" t="s">
        <v>152</v>
      </c>
      <c r="S423" s="14" t="s">
        <v>152</v>
      </c>
      <c r="T423" s="115"/>
      <c r="U423" s="13"/>
      <c r="V423" s="2"/>
      <c r="W423" s="2"/>
      <c r="X423" s="2"/>
      <c r="Y423" s="14"/>
    </row>
    <row r="424" spans="1:25" x14ac:dyDescent="0.3">
      <c r="A424" s="55" t="str">
        <f t="shared" si="6"/>
        <v>CHju_01.1</v>
      </c>
      <c r="C424" s="96" t="s">
        <v>10</v>
      </c>
      <c r="D424" s="97" t="s">
        <v>777</v>
      </c>
      <c r="E424" s="97" t="s">
        <v>849</v>
      </c>
      <c r="F424" s="97" t="s">
        <v>850</v>
      </c>
      <c r="G424" s="97" t="s">
        <v>344</v>
      </c>
      <c r="H424" s="91" t="s">
        <v>668</v>
      </c>
      <c r="I424" s="116" t="s">
        <v>52</v>
      </c>
      <c r="J424" s="37" t="s">
        <v>1555</v>
      </c>
      <c r="K424" s="37" t="s">
        <v>1556</v>
      </c>
      <c r="L424" s="13" t="s">
        <v>151</v>
      </c>
      <c r="M424" s="14" t="s">
        <v>151</v>
      </c>
      <c r="N424" s="93" t="s">
        <v>152</v>
      </c>
      <c r="O424" s="2" t="s">
        <v>152</v>
      </c>
      <c r="P424" s="2" t="s">
        <v>152</v>
      </c>
      <c r="Q424" s="2" t="s">
        <v>152</v>
      </c>
      <c r="R424" s="2" t="s">
        <v>152</v>
      </c>
      <c r="S424" s="14" t="s">
        <v>152</v>
      </c>
      <c r="T424" s="115"/>
      <c r="U424" s="13"/>
      <c r="V424" s="2"/>
      <c r="W424" s="2"/>
      <c r="X424" s="2"/>
      <c r="Y424" s="14"/>
    </row>
    <row r="425" spans="1:25" x14ac:dyDescent="0.3">
      <c r="A425" s="55" t="str">
        <f t="shared" si="6"/>
        <v>CHju_01.1</v>
      </c>
      <c r="C425" s="96" t="s">
        <v>10</v>
      </c>
      <c r="D425" s="97" t="s">
        <v>777</v>
      </c>
      <c r="E425" s="97" t="s">
        <v>849</v>
      </c>
      <c r="F425" s="97" t="s">
        <v>850</v>
      </c>
      <c r="G425" s="97" t="s">
        <v>344</v>
      </c>
      <c r="H425" s="97" t="s">
        <v>668</v>
      </c>
      <c r="I425" s="114" t="s">
        <v>52</v>
      </c>
      <c r="J425" s="37" t="s">
        <v>1557</v>
      </c>
      <c r="K425" s="37" t="s">
        <v>1558</v>
      </c>
      <c r="L425" s="13" t="s">
        <v>152</v>
      </c>
      <c r="M425" s="14" t="s">
        <v>152</v>
      </c>
      <c r="N425" s="93" t="s">
        <v>152</v>
      </c>
      <c r="O425" s="2" t="s">
        <v>152</v>
      </c>
      <c r="P425" s="2" t="s">
        <v>152</v>
      </c>
      <c r="Q425" s="2" t="s">
        <v>151</v>
      </c>
      <c r="R425" s="2" t="s">
        <v>152</v>
      </c>
      <c r="S425" s="14" t="s">
        <v>152</v>
      </c>
      <c r="T425" s="115"/>
      <c r="U425" s="13"/>
      <c r="V425" s="2"/>
      <c r="W425" s="2"/>
      <c r="X425" s="2"/>
      <c r="Y425" s="14"/>
    </row>
    <row r="426" spans="1:25" x14ac:dyDescent="0.3">
      <c r="A426" s="55" t="str">
        <f t="shared" si="6"/>
        <v>CHju_01.1</v>
      </c>
      <c r="C426" s="96" t="s">
        <v>10</v>
      </c>
      <c r="D426" s="97" t="s">
        <v>777</v>
      </c>
      <c r="E426" s="97" t="s">
        <v>849</v>
      </c>
      <c r="F426" s="97" t="s">
        <v>850</v>
      </c>
      <c r="G426" s="97" t="s">
        <v>344</v>
      </c>
      <c r="H426" s="97" t="s">
        <v>668</v>
      </c>
      <c r="I426" s="114" t="s">
        <v>52</v>
      </c>
      <c r="J426" s="37" t="s">
        <v>1559</v>
      </c>
      <c r="K426" s="37" t="s">
        <v>1560</v>
      </c>
      <c r="L426" s="13" t="s">
        <v>152</v>
      </c>
      <c r="M426" s="14" t="s">
        <v>152</v>
      </c>
      <c r="N426" s="93" t="s">
        <v>152</v>
      </c>
      <c r="O426" s="2" t="s">
        <v>152</v>
      </c>
      <c r="P426" s="2" t="s">
        <v>152</v>
      </c>
      <c r="Q426" s="2" t="s">
        <v>151</v>
      </c>
      <c r="R426" s="2" t="s">
        <v>152</v>
      </c>
      <c r="S426" s="14" t="s">
        <v>152</v>
      </c>
      <c r="T426" s="115"/>
      <c r="U426" s="13"/>
      <c r="V426" s="2"/>
      <c r="W426" s="2"/>
      <c r="X426" s="2"/>
      <c r="Y426" s="14"/>
    </row>
    <row r="427" spans="1:25" x14ac:dyDescent="0.3">
      <c r="A427" s="55" t="str">
        <f t="shared" si="6"/>
        <v>CHju_01.2</v>
      </c>
      <c r="C427" s="96" t="s">
        <v>10</v>
      </c>
      <c r="D427" s="97" t="s">
        <v>777</v>
      </c>
      <c r="E427" s="97" t="s">
        <v>851</v>
      </c>
      <c r="F427" s="97" t="s">
        <v>852</v>
      </c>
      <c r="G427" s="97" t="s">
        <v>344</v>
      </c>
      <c r="H427" s="97" t="s">
        <v>668</v>
      </c>
      <c r="I427" s="114" t="s">
        <v>52</v>
      </c>
      <c r="J427" s="37" t="s">
        <v>1509</v>
      </c>
      <c r="K427" s="37" t="s">
        <v>1510</v>
      </c>
      <c r="L427" s="13" t="s">
        <v>151</v>
      </c>
      <c r="M427" s="14" t="s">
        <v>152</v>
      </c>
      <c r="N427" s="93" t="s">
        <v>152</v>
      </c>
      <c r="O427" s="2" t="s">
        <v>152</v>
      </c>
      <c r="P427" s="2" t="s">
        <v>152</v>
      </c>
      <c r="Q427" s="2" t="s">
        <v>152</v>
      </c>
      <c r="R427" s="2" t="s">
        <v>152</v>
      </c>
      <c r="S427" s="14" t="s">
        <v>152</v>
      </c>
      <c r="T427" s="115"/>
      <c r="U427" s="13" t="s">
        <v>6</v>
      </c>
      <c r="V427" s="2" t="s">
        <v>6</v>
      </c>
      <c r="W427" s="2" t="s">
        <v>6</v>
      </c>
      <c r="X427" s="2" t="s">
        <v>6</v>
      </c>
      <c r="Y427" s="14" t="s">
        <v>6</v>
      </c>
    </row>
    <row r="428" spans="1:25" x14ac:dyDescent="0.3">
      <c r="A428" s="55" t="str">
        <f t="shared" si="6"/>
        <v>CHju_01.2</v>
      </c>
      <c r="C428" s="96" t="s">
        <v>10</v>
      </c>
      <c r="D428" s="97" t="s">
        <v>777</v>
      </c>
      <c r="E428" s="97" t="s">
        <v>851</v>
      </c>
      <c r="F428" s="97" t="s">
        <v>852</v>
      </c>
      <c r="G428" s="97" t="s">
        <v>344</v>
      </c>
      <c r="H428" s="97" t="s">
        <v>668</v>
      </c>
      <c r="I428" s="114" t="s">
        <v>52</v>
      </c>
      <c r="J428" s="37" t="s">
        <v>1511</v>
      </c>
      <c r="K428" s="37" t="s">
        <v>1512</v>
      </c>
      <c r="L428" s="13" t="s">
        <v>151</v>
      </c>
      <c r="M428" s="14" t="s">
        <v>152</v>
      </c>
      <c r="N428" s="93" t="s">
        <v>152</v>
      </c>
      <c r="O428" s="2" t="s">
        <v>152</v>
      </c>
      <c r="P428" s="2" t="s">
        <v>152</v>
      </c>
      <c r="Q428" s="2" t="s">
        <v>152</v>
      </c>
      <c r="R428" s="2" t="s">
        <v>152</v>
      </c>
      <c r="S428" s="14" t="s">
        <v>152</v>
      </c>
      <c r="T428" s="115"/>
      <c r="U428" s="13" t="s">
        <v>6</v>
      </c>
      <c r="V428" s="2" t="s">
        <v>6</v>
      </c>
      <c r="W428" s="2" t="s">
        <v>6</v>
      </c>
      <c r="X428" s="2" t="s">
        <v>6</v>
      </c>
      <c r="Y428" s="14" t="s">
        <v>6</v>
      </c>
    </row>
    <row r="429" spans="1:25" x14ac:dyDescent="0.3">
      <c r="A429" s="55" t="str">
        <f t="shared" si="6"/>
        <v>CHju_01.2</v>
      </c>
      <c r="C429" s="96" t="s">
        <v>10</v>
      </c>
      <c r="D429" s="97" t="s">
        <v>777</v>
      </c>
      <c r="E429" s="97" t="s">
        <v>851</v>
      </c>
      <c r="F429" s="97" t="s">
        <v>852</v>
      </c>
      <c r="G429" s="97" t="s">
        <v>344</v>
      </c>
      <c r="H429" s="97" t="s">
        <v>668</v>
      </c>
      <c r="I429" s="114" t="s">
        <v>52</v>
      </c>
      <c r="J429" s="37" t="s">
        <v>1513</v>
      </c>
      <c r="K429" s="37" t="s">
        <v>1514</v>
      </c>
      <c r="L429" s="13" t="s">
        <v>151</v>
      </c>
      <c r="M429" s="14" t="s">
        <v>152</v>
      </c>
      <c r="N429" s="93" t="s">
        <v>152</v>
      </c>
      <c r="O429" s="2" t="s">
        <v>152</v>
      </c>
      <c r="P429" s="2" t="s">
        <v>152</v>
      </c>
      <c r="Q429" s="2" t="s">
        <v>152</v>
      </c>
      <c r="R429" s="2" t="s">
        <v>152</v>
      </c>
      <c r="S429" s="14" t="s">
        <v>152</v>
      </c>
      <c r="T429" s="115"/>
      <c r="U429" s="13" t="s">
        <v>6</v>
      </c>
      <c r="V429" s="2" t="s">
        <v>6</v>
      </c>
      <c r="W429" s="2" t="s">
        <v>6</v>
      </c>
      <c r="X429" s="2" t="s">
        <v>6</v>
      </c>
      <c r="Y429" s="14" t="s">
        <v>6</v>
      </c>
    </row>
    <row r="430" spans="1:25" x14ac:dyDescent="0.3">
      <c r="A430" s="55" t="str">
        <f t="shared" si="6"/>
        <v>CHju_01.2</v>
      </c>
      <c r="C430" s="96" t="s">
        <v>10</v>
      </c>
      <c r="D430" s="97" t="s">
        <v>777</v>
      </c>
      <c r="E430" s="97" t="s">
        <v>851</v>
      </c>
      <c r="F430" s="97" t="s">
        <v>852</v>
      </c>
      <c r="G430" s="97" t="s">
        <v>344</v>
      </c>
      <c r="H430" s="97" t="s">
        <v>668</v>
      </c>
      <c r="I430" s="114" t="s">
        <v>52</v>
      </c>
      <c r="J430" s="37" t="s">
        <v>1515</v>
      </c>
      <c r="K430" s="37" t="s">
        <v>1516</v>
      </c>
      <c r="L430" s="13" t="s">
        <v>151</v>
      </c>
      <c r="M430" s="14" t="s">
        <v>151</v>
      </c>
      <c r="N430" s="93" t="s">
        <v>6</v>
      </c>
      <c r="O430" s="2" t="s">
        <v>6</v>
      </c>
      <c r="P430" s="2" t="s">
        <v>6</v>
      </c>
      <c r="Q430" s="2" t="s">
        <v>6</v>
      </c>
      <c r="R430" s="2" t="s">
        <v>6</v>
      </c>
      <c r="S430" s="14" t="s">
        <v>6</v>
      </c>
      <c r="T430" s="115"/>
      <c r="U430" s="13" t="s">
        <v>6</v>
      </c>
      <c r="V430" s="2" t="s">
        <v>6</v>
      </c>
      <c r="W430" s="2" t="s">
        <v>6</v>
      </c>
      <c r="X430" s="2" t="s">
        <v>6</v>
      </c>
      <c r="Y430" s="14" t="s">
        <v>6</v>
      </c>
    </row>
    <row r="431" spans="1:25" x14ac:dyDescent="0.3">
      <c r="A431" s="55" t="str">
        <f t="shared" si="6"/>
        <v>CHju_01.2</v>
      </c>
      <c r="C431" s="96" t="s">
        <v>10</v>
      </c>
      <c r="D431" s="97" t="s">
        <v>777</v>
      </c>
      <c r="E431" s="97" t="s">
        <v>851</v>
      </c>
      <c r="F431" s="97" t="s">
        <v>852</v>
      </c>
      <c r="G431" s="97" t="s">
        <v>344</v>
      </c>
      <c r="H431" s="97" t="s">
        <v>668</v>
      </c>
      <c r="I431" s="114" t="s">
        <v>52</v>
      </c>
      <c r="J431" s="37" t="s">
        <v>1561</v>
      </c>
      <c r="K431" s="37" t="s">
        <v>1562</v>
      </c>
      <c r="L431" s="13" t="s">
        <v>151</v>
      </c>
      <c r="M431" s="14" t="s">
        <v>151</v>
      </c>
      <c r="N431" s="93" t="s">
        <v>152</v>
      </c>
      <c r="O431" s="2" t="s">
        <v>152</v>
      </c>
      <c r="P431" s="2" t="s">
        <v>152</v>
      </c>
      <c r="Q431" s="2" t="s">
        <v>152</v>
      </c>
      <c r="R431" s="2" t="s">
        <v>152</v>
      </c>
      <c r="S431" s="14" t="s">
        <v>152</v>
      </c>
      <c r="T431" s="115"/>
      <c r="U431" s="13" t="s">
        <v>6</v>
      </c>
      <c r="V431" s="2" t="s">
        <v>6</v>
      </c>
      <c r="W431" s="2" t="s">
        <v>6</v>
      </c>
      <c r="X431" s="2" t="s">
        <v>6</v>
      </c>
      <c r="Y431" s="14" t="s">
        <v>6</v>
      </c>
    </row>
    <row r="432" spans="1:25" x14ac:dyDescent="0.3">
      <c r="A432" s="55" t="str">
        <f t="shared" si="6"/>
        <v>CHju_01.2</v>
      </c>
      <c r="C432" s="96" t="s">
        <v>10</v>
      </c>
      <c r="D432" s="97" t="s">
        <v>777</v>
      </c>
      <c r="E432" s="97" t="s">
        <v>851</v>
      </c>
      <c r="F432" s="97" t="s">
        <v>852</v>
      </c>
      <c r="G432" s="97" t="s">
        <v>344</v>
      </c>
      <c r="H432" s="91" t="s">
        <v>668</v>
      </c>
      <c r="I432" s="116" t="s">
        <v>52</v>
      </c>
      <c r="J432" s="37" t="s">
        <v>1517</v>
      </c>
      <c r="K432" s="37" t="s">
        <v>1518</v>
      </c>
      <c r="L432" s="13" t="s">
        <v>152</v>
      </c>
      <c r="M432" s="14" t="s">
        <v>152</v>
      </c>
      <c r="N432" s="93" t="s">
        <v>6</v>
      </c>
      <c r="O432" s="2" t="s">
        <v>6</v>
      </c>
      <c r="P432" s="2" t="s">
        <v>6</v>
      </c>
      <c r="Q432" s="2" t="s">
        <v>6</v>
      </c>
      <c r="R432" s="2" t="s">
        <v>6</v>
      </c>
      <c r="S432" s="14" t="s">
        <v>6</v>
      </c>
      <c r="T432" s="115"/>
      <c r="U432" s="13" t="s">
        <v>6</v>
      </c>
      <c r="V432" s="2" t="s">
        <v>6</v>
      </c>
      <c r="W432" s="2" t="s">
        <v>6</v>
      </c>
      <c r="X432" s="2" t="s">
        <v>6</v>
      </c>
      <c r="Y432" s="14" t="s">
        <v>6</v>
      </c>
    </row>
    <row r="433" spans="1:25" x14ac:dyDescent="0.3">
      <c r="A433" s="55" t="str">
        <f t="shared" si="6"/>
        <v>CHju_01.2</v>
      </c>
      <c r="C433" s="96" t="s">
        <v>10</v>
      </c>
      <c r="D433" s="97" t="s">
        <v>777</v>
      </c>
      <c r="E433" s="97" t="s">
        <v>851</v>
      </c>
      <c r="F433" s="97" t="s">
        <v>852</v>
      </c>
      <c r="G433" s="97" t="s">
        <v>344</v>
      </c>
      <c r="H433" s="97" t="s">
        <v>668</v>
      </c>
      <c r="I433" s="114" t="s">
        <v>52</v>
      </c>
      <c r="J433" s="37" t="s">
        <v>1519</v>
      </c>
      <c r="K433" s="37" t="s">
        <v>1520</v>
      </c>
      <c r="L433" s="13"/>
      <c r="M433" s="14"/>
      <c r="N433" s="93"/>
      <c r="O433" s="2"/>
      <c r="P433" s="2"/>
      <c r="Q433" s="2"/>
      <c r="R433" s="2"/>
      <c r="S433" s="14"/>
      <c r="T433" s="115"/>
      <c r="U433" s="13"/>
      <c r="V433" s="2"/>
      <c r="W433" s="2"/>
      <c r="X433" s="2"/>
      <c r="Y433" s="14"/>
    </row>
    <row r="434" spans="1:25" x14ac:dyDescent="0.3">
      <c r="A434" s="55" t="str">
        <f t="shared" si="6"/>
        <v>CHju_01.2</v>
      </c>
      <c r="C434" s="96" t="s">
        <v>10</v>
      </c>
      <c r="D434" s="97" t="s">
        <v>777</v>
      </c>
      <c r="E434" s="97" t="s">
        <v>851</v>
      </c>
      <c r="F434" s="97" t="s">
        <v>852</v>
      </c>
      <c r="G434" s="97" t="s">
        <v>344</v>
      </c>
      <c r="H434" s="97" t="s">
        <v>668</v>
      </c>
      <c r="I434" s="114" t="s">
        <v>52</v>
      </c>
      <c r="J434" s="37" t="s">
        <v>1521</v>
      </c>
      <c r="K434" s="37" t="s">
        <v>1522</v>
      </c>
      <c r="L434" s="13"/>
      <c r="M434" s="14"/>
      <c r="N434" s="93"/>
      <c r="O434" s="2"/>
      <c r="P434" s="2"/>
      <c r="Q434" s="2"/>
      <c r="R434" s="2"/>
      <c r="S434" s="14"/>
      <c r="T434" s="115"/>
      <c r="U434" s="13"/>
      <c r="V434" s="2"/>
      <c r="W434" s="2"/>
      <c r="X434" s="2"/>
      <c r="Y434" s="14"/>
    </row>
    <row r="435" spans="1:25" x14ac:dyDescent="0.3">
      <c r="A435" s="55" t="str">
        <f t="shared" si="6"/>
        <v>CHju_01.2</v>
      </c>
      <c r="C435" s="96" t="s">
        <v>10</v>
      </c>
      <c r="D435" s="97" t="s">
        <v>777</v>
      </c>
      <c r="E435" s="97" t="s">
        <v>851</v>
      </c>
      <c r="F435" s="97" t="s">
        <v>852</v>
      </c>
      <c r="G435" s="97" t="s">
        <v>344</v>
      </c>
      <c r="H435" s="97" t="s">
        <v>668</v>
      </c>
      <c r="I435" s="114" t="s">
        <v>52</v>
      </c>
      <c r="J435" s="37" t="s">
        <v>1523</v>
      </c>
      <c r="K435" s="37" t="s">
        <v>1524</v>
      </c>
      <c r="L435" s="13"/>
      <c r="M435" s="14"/>
      <c r="N435" s="93"/>
      <c r="O435" s="2"/>
      <c r="P435" s="2"/>
      <c r="Q435" s="2"/>
      <c r="R435" s="2"/>
      <c r="S435" s="14"/>
      <c r="T435" s="115"/>
      <c r="U435" s="13"/>
      <c r="V435" s="2"/>
      <c r="W435" s="2"/>
      <c r="X435" s="2"/>
      <c r="Y435" s="14"/>
    </row>
    <row r="436" spans="1:25" x14ac:dyDescent="0.3">
      <c r="A436" s="55" t="str">
        <f t="shared" si="6"/>
        <v>CHju_01.2</v>
      </c>
      <c r="C436" s="96" t="s">
        <v>10</v>
      </c>
      <c r="D436" s="97" t="s">
        <v>777</v>
      </c>
      <c r="E436" s="97" t="s">
        <v>851</v>
      </c>
      <c r="F436" s="97" t="s">
        <v>852</v>
      </c>
      <c r="G436" s="97" t="s">
        <v>344</v>
      </c>
      <c r="H436" s="97" t="s">
        <v>668</v>
      </c>
      <c r="I436" s="114" t="s">
        <v>52</v>
      </c>
      <c r="J436" s="37" t="s">
        <v>1525</v>
      </c>
      <c r="K436" s="37" t="s">
        <v>1526</v>
      </c>
      <c r="L436" s="13"/>
      <c r="M436" s="14"/>
      <c r="N436" s="93"/>
      <c r="O436" s="2"/>
      <c r="P436" s="2"/>
      <c r="Q436" s="2"/>
      <c r="R436" s="2"/>
      <c r="S436" s="14"/>
      <c r="T436" s="115"/>
      <c r="U436" s="13"/>
      <c r="V436" s="2"/>
      <c r="W436" s="2"/>
      <c r="X436" s="2"/>
      <c r="Y436" s="14"/>
    </row>
    <row r="437" spans="1:25" x14ac:dyDescent="0.3">
      <c r="A437" s="55" t="str">
        <f t="shared" si="6"/>
        <v>CHju_01.2</v>
      </c>
      <c r="C437" s="96" t="s">
        <v>10</v>
      </c>
      <c r="D437" s="97" t="s">
        <v>777</v>
      </c>
      <c r="E437" s="97" t="s">
        <v>851</v>
      </c>
      <c r="F437" s="97" t="s">
        <v>852</v>
      </c>
      <c r="G437" s="97" t="s">
        <v>344</v>
      </c>
      <c r="H437" s="97" t="s">
        <v>668</v>
      </c>
      <c r="I437" s="114" t="s">
        <v>52</v>
      </c>
      <c r="J437" s="37" t="s">
        <v>1527</v>
      </c>
      <c r="K437" s="37" t="s">
        <v>1528</v>
      </c>
      <c r="L437" s="13"/>
      <c r="M437" s="14"/>
      <c r="N437" s="93"/>
      <c r="O437" s="2"/>
      <c r="P437" s="2"/>
      <c r="Q437" s="2"/>
      <c r="R437" s="2"/>
      <c r="S437" s="14"/>
      <c r="T437" s="115"/>
      <c r="U437" s="13"/>
      <c r="V437" s="2"/>
      <c r="W437" s="2"/>
      <c r="X437" s="2"/>
      <c r="Y437" s="14"/>
    </row>
    <row r="438" spans="1:25" x14ac:dyDescent="0.3">
      <c r="A438" s="55" t="str">
        <f t="shared" si="6"/>
        <v>CHju_01.2</v>
      </c>
      <c r="C438" s="96" t="s">
        <v>10</v>
      </c>
      <c r="D438" s="97" t="s">
        <v>777</v>
      </c>
      <c r="E438" s="97" t="s">
        <v>851</v>
      </c>
      <c r="F438" s="97" t="s">
        <v>852</v>
      </c>
      <c r="G438" s="97" t="s">
        <v>344</v>
      </c>
      <c r="H438" s="97" t="s">
        <v>668</v>
      </c>
      <c r="I438" s="114" t="s">
        <v>52</v>
      </c>
      <c r="J438" s="37" t="s">
        <v>1529</v>
      </c>
      <c r="K438" s="37" t="s">
        <v>1530</v>
      </c>
      <c r="L438" s="13"/>
      <c r="M438" s="14"/>
      <c r="N438" s="93"/>
      <c r="O438" s="2"/>
      <c r="P438" s="2"/>
      <c r="Q438" s="2"/>
      <c r="R438" s="2"/>
      <c r="S438" s="14"/>
      <c r="T438" s="115"/>
      <c r="U438" s="13"/>
      <c r="V438" s="2"/>
      <c r="W438" s="2"/>
      <c r="X438" s="2"/>
      <c r="Y438" s="14"/>
    </row>
    <row r="439" spans="1:25" x14ac:dyDescent="0.3">
      <c r="A439" s="55" t="str">
        <f t="shared" si="6"/>
        <v>CHju_01.2</v>
      </c>
      <c r="C439" s="96" t="s">
        <v>10</v>
      </c>
      <c r="D439" s="97" t="s">
        <v>777</v>
      </c>
      <c r="E439" s="97" t="s">
        <v>851</v>
      </c>
      <c r="F439" s="97" t="s">
        <v>852</v>
      </c>
      <c r="G439" s="97" t="s">
        <v>344</v>
      </c>
      <c r="H439" s="97" t="s">
        <v>668</v>
      </c>
      <c r="I439" s="114" t="s">
        <v>52</v>
      </c>
      <c r="J439" s="37" t="s">
        <v>1531</v>
      </c>
      <c r="K439" s="37" t="s">
        <v>1532</v>
      </c>
      <c r="L439" s="13"/>
      <c r="M439" s="14"/>
      <c r="N439" s="93"/>
      <c r="O439" s="2"/>
      <c r="P439" s="2"/>
      <c r="Q439" s="2"/>
      <c r="R439" s="2"/>
      <c r="S439" s="14"/>
      <c r="T439" s="115"/>
      <c r="U439" s="13"/>
      <c r="V439" s="2"/>
      <c r="W439" s="2"/>
      <c r="X439" s="2"/>
      <c r="Y439" s="14"/>
    </row>
    <row r="440" spans="1:25" x14ac:dyDescent="0.3">
      <c r="A440" s="55" t="str">
        <f t="shared" si="6"/>
        <v>CHju_01.2</v>
      </c>
      <c r="C440" s="96" t="s">
        <v>10</v>
      </c>
      <c r="D440" s="97" t="s">
        <v>777</v>
      </c>
      <c r="E440" s="97" t="s">
        <v>851</v>
      </c>
      <c r="F440" s="97" t="s">
        <v>852</v>
      </c>
      <c r="G440" s="97" t="s">
        <v>344</v>
      </c>
      <c r="H440" s="91" t="s">
        <v>668</v>
      </c>
      <c r="I440" s="116" t="s">
        <v>52</v>
      </c>
      <c r="J440" s="37" t="s">
        <v>1533</v>
      </c>
      <c r="K440" s="37" t="s">
        <v>1534</v>
      </c>
      <c r="L440" s="13"/>
      <c r="M440" s="14"/>
      <c r="N440" s="93"/>
      <c r="O440" s="2"/>
      <c r="P440" s="2"/>
      <c r="Q440" s="2"/>
      <c r="R440" s="2"/>
      <c r="S440" s="14"/>
      <c r="T440" s="115"/>
      <c r="U440" s="13"/>
      <c r="V440" s="2"/>
      <c r="W440" s="2"/>
      <c r="X440" s="2"/>
      <c r="Y440" s="14"/>
    </row>
    <row r="441" spans="1:25" x14ac:dyDescent="0.3">
      <c r="A441" s="55" t="str">
        <f t="shared" si="6"/>
        <v>CHju_01.2</v>
      </c>
      <c r="C441" s="96" t="s">
        <v>10</v>
      </c>
      <c r="D441" s="97" t="s">
        <v>777</v>
      </c>
      <c r="E441" s="97" t="s">
        <v>851</v>
      </c>
      <c r="F441" s="97" t="s">
        <v>852</v>
      </c>
      <c r="G441" s="97" t="s">
        <v>344</v>
      </c>
      <c r="H441" s="97" t="s">
        <v>668</v>
      </c>
      <c r="I441" s="114" t="s">
        <v>52</v>
      </c>
      <c r="J441" s="37" t="s">
        <v>1535</v>
      </c>
      <c r="K441" s="37" t="s">
        <v>1536</v>
      </c>
      <c r="L441" s="13"/>
      <c r="M441" s="14"/>
      <c r="N441" s="93"/>
      <c r="O441" s="2"/>
      <c r="P441" s="2"/>
      <c r="Q441" s="2"/>
      <c r="R441" s="2"/>
      <c r="S441" s="14"/>
      <c r="T441" s="115"/>
      <c r="U441" s="13"/>
      <c r="V441" s="2"/>
      <c r="W441" s="2"/>
      <c r="X441" s="2"/>
      <c r="Y441" s="14"/>
    </row>
    <row r="442" spans="1:25" x14ac:dyDescent="0.3">
      <c r="A442" s="55" t="str">
        <f t="shared" si="6"/>
        <v>CHju_01.2</v>
      </c>
      <c r="C442" s="96" t="s">
        <v>10</v>
      </c>
      <c r="D442" s="97" t="s">
        <v>777</v>
      </c>
      <c r="E442" s="97" t="s">
        <v>851</v>
      </c>
      <c r="F442" s="97" t="s">
        <v>852</v>
      </c>
      <c r="G442" s="97" t="s">
        <v>344</v>
      </c>
      <c r="H442" s="97" t="s">
        <v>668</v>
      </c>
      <c r="I442" s="114" t="s">
        <v>52</v>
      </c>
      <c r="J442" s="37" t="s">
        <v>1537</v>
      </c>
      <c r="K442" s="37" t="s">
        <v>1538</v>
      </c>
      <c r="L442" s="13"/>
      <c r="M442" s="14"/>
      <c r="N442" s="93"/>
      <c r="O442" s="2"/>
      <c r="P442" s="2"/>
      <c r="Q442" s="2"/>
      <c r="R442" s="2"/>
      <c r="S442" s="14"/>
      <c r="T442" s="115"/>
      <c r="U442" s="13"/>
      <c r="V442" s="2"/>
      <c r="W442" s="2"/>
      <c r="X442" s="2"/>
      <c r="Y442" s="14"/>
    </row>
    <row r="443" spans="1:25" x14ac:dyDescent="0.3">
      <c r="A443" s="55" t="str">
        <f t="shared" si="6"/>
        <v>CHju_01.2</v>
      </c>
      <c r="C443" s="96" t="s">
        <v>10</v>
      </c>
      <c r="D443" s="97" t="s">
        <v>777</v>
      </c>
      <c r="E443" s="97" t="s">
        <v>851</v>
      </c>
      <c r="F443" s="97" t="s">
        <v>852</v>
      </c>
      <c r="G443" s="97" t="s">
        <v>344</v>
      </c>
      <c r="H443" s="97" t="s">
        <v>668</v>
      </c>
      <c r="I443" s="114" t="s">
        <v>52</v>
      </c>
      <c r="J443" s="37" t="s">
        <v>1539</v>
      </c>
      <c r="K443" s="37" t="s">
        <v>1540</v>
      </c>
      <c r="L443" s="13"/>
      <c r="M443" s="14"/>
      <c r="N443" s="93"/>
      <c r="O443" s="2"/>
      <c r="P443" s="2"/>
      <c r="Q443" s="2"/>
      <c r="R443" s="2"/>
      <c r="S443" s="14"/>
      <c r="T443" s="115"/>
      <c r="U443" s="13"/>
      <c r="V443" s="2"/>
      <c r="W443" s="2"/>
      <c r="X443" s="2"/>
      <c r="Y443" s="14"/>
    </row>
    <row r="444" spans="1:25" x14ac:dyDescent="0.3">
      <c r="A444" s="55" t="str">
        <f t="shared" si="6"/>
        <v>CHju_01.2</v>
      </c>
      <c r="C444" s="96" t="s">
        <v>10</v>
      </c>
      <c r="D444" s="97" t="s">
        <v>777</v>
      </c>
      <c r="E444" s="97" t="s">
        <v>851</v>
      </c>
      <c r="F444" s="97" t="s">
        <v>852</v>
      </c>
      <c r="G444" s="97" t="s">
        <v>344</v>
      </c>
      <c r="H444" s="97" t="s">
        <v>668</v>
      </c>
      <c r="I444" s="114" t="s">
        <v>52</v>
      </c>
      <c r="J444" s="37" t="s">
        <v>1541</v>
      </c>
      <c r="K444" s="37" t="s">
        <v>1542</v>
      </c>
      <c r="L444" s="13"/>
      <c r="M444" s="14"/>
      <c r="N444" s="93"/>
      <c r="O444" s="2"/>
      <c r="P444" s="2"/>
      <c r="Q444" s="2"/>
      <c r="R444" s="2"/>
      <c r="S444" s="14"/>
      <c r="T444" s="115"/>
      <c r="U444" s="13"/>
      <c r="V444" s="2"/>
      <c r="W444" s="2"/>
      <c r="X444" s="2"/>
      <c r="Y444" s="14"/>
    </row>
    <row r="445" spans="1:25" x14ac:dyDescent="0.3">
      <c r="A445" s="55" t="str">
        <f t="shared" si="6"/>
        <v>CHju_01.2</v>
      </c>
      <c r="C445" s="96" t="s">
        <v>10</v>
      </c>
      <c r="D445" s="97" t="s">
        <v>777</v>
      </c>
      <c r="E445" s="97" t="s">
        <v>851</v>
      </c>
      <c r="F445" s="97" t="s">
        <v>852</v>
      </c>
      <c r="G445" s="97" t="s">
        <v>344</v>
      </c>
      <c r="H445" s="97" t="s">
        <v>668</v>
      </c>
      <c r="I445" s="114" t="s">
        <v>52</v>
      </c>
      <c r="J445" s="37" t="s">
        <v>1543</v>
      </c>
      <c r="K445" s="37" t="s">
        <v>1544</v>
      </c>
      <c r="L445" s="13"/>
      <c r="M445" s="14"/>
      <c r="N445" s="93"/>
      <c r="O445" s="2"/>
      <c r="P445" s="2"/>
      <c r="Q445" s="2"/>
      <c r="R445" s="2"/>
      <c r="S445" s="14"/>
      <c r="T445" s="115"/>
      <c r="U445" s="13"/>
      <c r="V445" s="2"/>
      <c r="W445" s="2"/>
      <c r="X445" s="2"/>
      <c r="Y445" s="14"/>
    </row>
    <row r="446" spans="1:25" x14ac:dyDescent="0.3">
      <c r="A446" s="55" t="str">
        <f t="shared" si="6"/>
        <v>CHju_01.2</v>
      </c>
      <c r="C446" s="96" t="s">
        <v>10</v>
      </c>
      <c r="D446" s="97" t="s">
        <v>777</v>
      </c>
      <c r="E446" s="97" t="s">
        <v>851</v>
      </c>
      <c r="F446" s="97" t="s">
        <v>852</v>
      </c>
      <c r="G446" s="97" t="s">
        <v>344</v>
      </c>
      <c r="H446" s="97" t="s">
        <v>668</v>
      </c>
      <c r="I446" s="114" t="s">
        <v>52</v>
      </c>
      <c r="J446" s="37" t="s">
        <v>1545</v>
      </c>
      <c r="K446" s="37" t="s">
        <v>1546</v>
      </c>
      <c r="L446" s="13"/>
      <c r="M446" s="14"/>
      <c r="N446" s="93"/>
      <c r="O446" s="2"/>
      <c r="P446" s="2"/>
      <c r="Q446" s="2"/>
      <c r="R446" s="2"/>
      <c r="S446" s="14"/>
      <c r="T446" s="115"/>
      <c r="U446" s="13"/>
      <c r="V446" s="2"/>
      <c r="W446" s="2"/>
      <c r="X446" s="2"/>
      <c r="Y446" s="14"/>
    </row>
    <row r="447" spans="1:25" x14ac:dyDescent="0.3">
      <c r="A447" s="55" t="str">
        <f t="shared" si="6"/>
        <v>CHju_01.2</v>
      </c>
      <c r="C447" s="96" t="s">
        <v>10</v>
      </c>
      <c r="D447" s="97" t="s">
        <v>777</v>
      </c>
      <c r="E447" s="97" t="s">
        <v>851</v>
      </c>
      <c r="F447" s="97" t="s">
        <v>852</v>
      </c>
      <c r="G447" s="97" t="s">
        <v>344</v>
      </c>
      <c r="H447" s="97" t="s">
        <v>668</v>
      </c>
      <c r="I447" s="114" t="s">
        <v>52</v>
      </c>
      <c r="J447" s="37" t="s">
        <v>1547</v>
      </c>
      <c r="K447" s="37" t="s">
        <v>1548</v>
      </c>
      <c r="L447" s="13"/>
      <c r="M447" s="14"/>
      <c r="N447" s="93"/>
      <c r="O447" s="2"/>
      <c r="P447" s="2"/>
      <c r="Q447" s="2"/>
      <c r="R447" s="2"/>
      <c r="S447" s="14"/>
      <c r="T447" s="115"/>
      <c r="U447" s="13"/>
      <c r="V447" s="2"/>
      <c r="W447" s="2"/>
      <c r="X447" s="2"/>
      <c r="Y447" s="14"/>
    </row>
    <row r="448" spans="1:25" x14ac:dyDescent="0.3">
      <c r="A448" s="55" t="str">
        <f t="shared" si="6"/>
        <v>CHju_01.2</v>
      </c>
      <c r="C448" s="96" t="s">
        <v>10</v>
      </c>
      <c r="D448" s="97" t="s">
        <v>777</v>
      </c>
      <c r="E448" s="97" t="s">
        <v>851</v>
      </c>
      <c r="F448" s="97" t="s">
        <v>852</v>
      </c>
      <c r="G448" s="97" t="s">
        <v>344</v>
      </c>
      <c r="H448" s="91" t="s">
        <v>668</v>
      </c>
      <c r="I448" s="116" t="s">
        <v>52</v>
      </c>
      <c r="J448" s="37" t="s">
        <v>1549</v>
      </c>
      <c r="K448" s="37" t="s">
        <v>1550</v>
      </c>
      <c r="L448" s="13"/>
      <c r="M448" s="14"/>
      <c r="N448" s="93"/>
      <c r="O448" s="2"/>
      <c r="P448" s="2"/>
      <c r="Q448" s="2"/>
      <c r="R448" s="2"/>
      <c r="S448" s="14"/>
      <c r="T448" s="115"/>
      <c r="U448" s="13"/>
      <c r="V448" s="2"/>
      <c r="W448" s="2"/>
      <c r="X448" s="2"/>
      <c r="Y448" s="14"/>
    </row>
    <row r="449" spans="1:25" x14ac:dyDescent="0.3">
      <c r="A449" s="55" t="str">
        <f t="shared" si="6"/>
        <v>CHju_01.2</v>
      </c>
      <c r="C449" s="96" t="s">
        <v>10</v>
      </c>
      <c r="D449" s="97" t="s">
        <v>777</v>
      </c>
      <c r="E449" s="97" t="s">
        <v>851</v>
      </c>
      <c r="F449" s="97" t="s">
        <v>852</v>
      </c>
      <c r="G449" s="97" t="s">
        <v>344</v>
      </c>
      <c r="H449" s="97" t="s">
        <v>668</v>
      </c>
      <c r="I449" s="114" t="s">
        <v>52</v>
      </c>
      <c r="J449" s="37" t="s">
        <v>1551</v>
      </c>
      <c r="K449" s="37" t="s">
        <v>1552</v>
      </c>
      <c r="L449" s="13"/>
      <c r="M449" s="14"/>
      <c r="N449" s="93"/>
      <c r="O449" s="2"/>
      <c r="P449" s="2"/>
      <c r="Q449" s="2"/>
      <c r="R449" s="2"/>
      <c r="S449" s="14"/>
      <c r="T449" s="115"/>
      <c r="U449" s="13"/>
      <c r="V449" s="2"/>
      <c r="W449" s="2"/>
      <c r="X449" s="2"/>
      <c r="Y449" s="14"/>
    </row>
    <row r="450" spans="1:25" x14ac:dyDescent="0.3">
      <c r="A450" s="55" t="str">
        <f t="shared" si="6"/>
        <v>CHju_01.2</v>
      </c>
      <c r="C450" s="96" t="s">
        <v>10</v>
      </c>
      <c r="D450" s="97" t="s">
        <v>777</v>
      </c>
      <c r="E450" s="97" t="s">
        <v>851</v>
      </c>
      <c r="F450" s="97" t="s">
        <v>852</v>
      </c>
      <c r="G450" s="97" t="s">
        <v>344</v>
      </c>
      <c r="H450" s="97" t="s">
        <v>668</v>
      </c>
      <c r="I450" s="114" t="s">
        <v>52</v>
      </c>
      <c r="J450" s="37" t="s">
        <v>1553</v>
      </c>
      <c r="K450" s="37" t="s">
        <v>1554</v>
      </c>
      <c r="L450" s="13"/>
      <c r="M450" s="14"/>
      <c r="N450" s="93"/>
      <c r="O450" s="2"/>
      <c r="P450" s="2"/>
      <c r="Q450" s="2"/>
      <c r="R450" s="2"/>
      <c r="S450" s="14"/>
      <c r="T450" s="115"/>
      <c r="U450" s="13"/>
      <c r="V450" s="2"/>
      <c r="W450" s="2"/>
      <c r="X450" s="2"/>
      <c r="Y450" s="14"/>
    </row>
    <row r="451" spans="1:25" x14ac:dyDescent="0.3">
      <c r="A451" s="55" t="str">
        <f t="shared" si="6"/>
        <v>CHju_01.2</v>
      </c>
      <c r="C451" s="96" t="s">
        <v>10</v>
      </c>
      <c r="D451" s="97" t="s">
        <v>777</v>
      </c>
      <c r="E451" s="97" t="s">
        <v>851</v>
      </c>
      <c r="F451" s="97" t="s">
        <v>852</v>
      </c>
      <c r="G451" s="97" t="s">
        <v>344</v>
      </c>
      <c r="H451" s="97" t="s">
        <v>668</v>
      </c>
      <c r="I451" s="114" t="s">
        <v>52</v>
      </c>
      <c r="J451" s="37" t="s">
        <v>1555</v>
      </c>
      <c r="K451" s="37" t="s">
        <v>1556</v>
      </c>
      <c r="L451" s="13"/>
      <c r="M451" s="14"/>
      <c r="N451" s="93"/>
      <c r="O451" s="2"/>
      <c r="P451" s="2"/>
      <c r="Q451" s="2"/>
      <c r="R451" s="2"/>
      <c r="S451" s="14"/>
      <c r="T451" s="115"/>
      <c r="U451" s="13"/>
      <c r="V451" s="2"/>
      <c r="W451" s="2"/>
      <c r="X451" s="2"/>
      <c r="Y451" s="14"/>
    </row>
    <row r="452" spans="1:25" x14ac:dyDescent="0.3">
      <c r="A452" s="55" t="str">
        <f t="shared" si="6"/>
        <v>CHju_01.2</v>
      </c>
      <c r="C452" s="96" t="s">
        <v>10</v>
      </c>
      <c r="D452" s="97" t="s">
        <v>777</v>
      </c>
      <c r="E452" s="97" t="s">
        <v>851</v>
      </c>
      <c r="F452" s="97" t="s">
        <v>852</v>
      </c>
      <c r="G452" s="97" t="s">
        <v>344</v>
      </c>
      <c r="H452" s="97" t="s">
        <v>668</v>
      </c>
      <c r="I452" s="114" t="s">
        <v>52</v>
      </c>
      <c r="J452" s="37" t="s">
        <v>1557</v>
      </c>
      <c r="K452" s="37" t="s">
        <v>1558</v>
      </c>
      <c r="L452" s="13"/>
      <c r="M452" s="14"/>
      <c r="N452" s="93"/>
      <c r="O452" s="2"/>
      <c r="P452" s="2"/>
      <c r="Q452" s="2"/>
      <c r="R452" s="2"/>
      <c r="S452" s="14"/>
      <c r="T452" s="115"/>
      <c r="U452" s="13"/>
      <c r="V452" s="2"/>
      <c r="W452" s="2"/>
      <c r="X452" s="2"/>
      <c r="Y452" s="14"/>
    </row>
    <row r="453" spans="1:25" x14ac:dyDescent="0.3">
      <c r="A453" s="55" t="str">
        <f t="shared" si="6"/>
        <v>CHju_02.1</v>
      </c>
      <c r="C453" s="96" t="s">
        <v>10</v>
      </c>
      <c r="D453" s="97" t="s">
        <v>777</v>
      </c>
      <c r="E453" s="97" t="s">
        <v>853</v>
      </c>
      <c r="F453" s="97" t="s">
        <v>854</v>
      </c>
      <c r="G453" s="97" t="s">
        <v>351</v>
      </c>
      <c r="H453" s="97" t="s">
        <v>668</v>
      </c>
      <c r="I453" s="114" t="s">
        <v>52</v>
      </c>
      <c r="J453" s="37" t="s">
        <v>1509</v>
      </c>
      <c r="K453" s="37" t="s">
        <v>1510</v>
      </c>
      <c r="L453" s="13" t="s">
        <v>152</v>
      </c>
      <c r="M453" s="14" t="s">
        <v>152</v>
      </c>
      <c r="N453" s="93" t="s">
        <v>151</v>
      </c>
      <c r="O453" s="2" t="s">
        <v>151</v>
      </c>
      <c r="P453" s="2" t="s">
        <v>152</v>
      </c>
      <c r="Q453" s="2" t="s">
        <v>151</v>
      </c>
      <c r="R453" s="2" t="s">
        <v>152</v>
      </c>
      <c r="S453" s="14" t="s">
        <v>152</v>
      </c>
      <c r="T453" s="115"/>
      <c r="U453" s="13" t="s">
        <v>151</v>
      </c>
      <c r="V453" s="2" t="s">
        <v>152</v>
      </c>
      <c r="W453" s="2" t="s">
        <v>151</v>
      </c>
      <c r="X453" s="2" t="s">
        <v>152</v>
      </c>
      <c r="Y453" s="14" t="s">
        <v>152</v>
      </c>
    </row>
    <row r="454" spans="1:25" x14ac:dyDescent="0.3">
      <c r="A454" s="55" t="str">
        <f t="shared" si="6"/>
        <v>CHju_02.1</v>
      </c>
      <c r="C454" s="96" t="s">
        <v>10</v>
      </c>
      <c r="D454" s="97" t="s">
        <v>777</v>
      </c>
      <c r="E454" s="97" t="s">
        <v>853</v>
      </c>
      <c r="F454" s="97" t="s">
        <v>854</v>
      </c>
      <c r="G454" s="97" t="s">
        <v>351</v>
      </c>
      <c r="H454" s="97" t="s">
        <v>668</v>
      </c>
      <c r="I454" s="114" t="s">
        <v>52</v>
      </c>
      <c r="J454" s="37" t="s">
        <v>1511</v>
      </c>
      <c r="K454" s="37" t="s">
        <v>1512</v>
      </c>
      <c r="L454" s="13" t="s">
        <v>152</v>
      </c>
      <c r="M454" s="14" t="s">
        <v>152</v>
      </c>
      <c r="N454" s="93" t="s">
        <v>151</v>
      </c>
      <c r="O454" s="2" t="s">
        <v>151</v>
      </c>
      <c r="P454" s="2" t="s">
        <v>152</v>
      </c>
      <c r="Q454" s="2" t="s">
        <v>152</v>
      </c>
      <c r="R454" s="2" t="s">
        <v>152</v>
      </c>
      <c r="S454" s="14" t="s">
        <v>152</v>
      </c>
      <c r="T454" s="115"/>
      <c r="U454" s="13" t="s">
        <v>151</v>
      </c>
      <c r="V454" s="2" t="s">
        <v>152</v>
      </c>
      <c r="W454" s="2" t="s">
        <v>151</v>
      </c>
      <c r="X454" s="2" t="s">
        <v>152</v>
      </c>
      <c r="Y454" s="14" t="s">
        <v>152</v>
      </c>
    </row>
    <row r="455" spans="1:25" x14ac:dyDescent="0.3">
      <c r="A455" s="55" t="str">
        <f t="shared" si="6"/>
        <v>CHju_02.1</v>
      </c>
      <c r="C455" s="96" t="s">
        <v>10</v>
      </c>
      <c r="D455" s="97" t="s">
        <v>777</v>
      </c>
      <c r="E455" s="97" t="s">
        <v>853</v>
      </c>
      <c r="F455" s="97" t="s">
        <v>854</v>
      </c>
      <c r="G455" s="97" t="s">
        <v>351</v>
      </c>
      <c r="H455" s="97" t="s">
        <v>668</v>
      </c>
      <c r="I455" s="114" t="s">
        <v>52</v>
      </c>
      <c r="J455" s="37" t="s">
        <v>1513</v>
      </c>
      <c r="K455" s="37" t="s">
        <v>1514</v>
      </c>
      <c r="L455" s="13" t="s">
        <v>152</v>
      </c>
      <c r="M455" s="14" t="s">
        <v>152</v>
      </c>
      <c r="N455" s="93" t="s">
        <v>151</v>
      </c>
      <c r="O455" s="2" t="s">
        <v>151</v>
      </c>
      <c r="P455" s="2" t="s">
        <v>152</v>
      </c>
      <c r="Q455" s="2" t="s">
        <v>151</v>
      </c>
      <c r="R455" s="2" t="s">
        <v>152</v>
      </c>
      <c r="S455" s="14" t="s">
        <v>152</v>
      </c>
      <c r="T455" s="115"/>
      <c r="U455" s="13" t="s">
        <v>151</v>
      </c>
      <c r="V455" s="2" t="s">
        <v>152</v>
      </c>
      <c r="W455" s="2" t="s">
        <v>151</v>
      </c>
      <c r="X455" s="2" t="s">
        <v>152</v>
      </c>
      <c r="Y455" s="14" t="s">
        <v>152</v>
      </c>
    </row>
    <row r="456" spans="1:25" x14ac:dyDescent="0.3">
      <c r="A456" s="55" t="str">
        <f t="shared" ref="A456:A519" si="7">C456&amp;LOWER(LEFT(D456,2))&amp;"_"&amp;IF(LEN(TRIM(LEFT(E456,FIND(" ",E456))))=3,"0"&amp;TRIM(LEFT(E456,FIND(" ",E456))),TRIM(LEFT(E456,FIND(" ",E456))))</f>
        <v>CHju_02.1</v>
      </c>
      <c r="C456" s="96" t="s">
        <v>10</v>
      </c>
      <c r="D456" s="97" t="s">
        <v>777</v>
      </c>
      <c r="E456" s="97" t="s">
        <v>853</v>
      </c>
      <c r="F456" s="97" t="s">
        <v>854</v>
      </c>
      <c r="G456" s="97" t="s">
        <v>351</v>
      </c>
      <c r="H456" s="91" t="s">
        <v>668</v>
      </c>
      <c r="I456" s="116" t="s">
        <v>52</v>
      </c>
      <c r="J456" s="37" t="s">
        <v>1515</v>
      </c>
      <c r="K456" s="37" t="s">
        <v>1516</v>
      </c>
      <c r="L456" s="13" t="s">
        <v>151</v>
      </c>
      <c r="M456" s="14" t="s">
        <v>152</v>
      </c>
      <c r="N456" s="93" t="s">
        <v>151</v>
      </c>
      <c r="O456" s="2" t="s">
        <v>151</v>
      </c>
      <c r="P456" s="2" t="s">
        <v>152</v>
      </c>
      <c r="Q456" s="2" t="s">
        <v>152</v>
      </c>
      <c r="R456" s="2" t="s">
        <v>152</v>
      </c>
      <c r="S456" s="14" t="s">
        <v>152</v>
      </c>
      <c r="T456" s="115" t="s">
        <v>5067</v>
      </c>
      <c r="U456" s="13" t="s">
        <v>151</v>
      </c>
      <c r="V456" s="2" t="s">
        <v>152</v>
      </c>
      <c r="W456" s="2" t="s">
        <v>151</v>
      </c>
      <c r="X456" s="2" t="s">
        <v>152</v>
      </c>
      <c r="Y456" s="14" t="s">
        <v>152</v>
      </c>
    </row>
    <row r="457" spans="1:25" x14ac:dyDescent="0.3">
      <c r="A457" s="55" t="str">
        <f t="shared" si="7"/>
        <v>CHju_02.1</v>
      </c>
      <c r="C457" s="96" t="s">
        <v>10</v>
      </c>
      <c r="D457" s="97" t="s">
        <v>777</v>
      </c>
      <c r="E457" s="97" t="s">
        <v>853</v>
      </c>
      <c r="F457" s="97" t="s">
        <v>854</v>
      </c>
      <c r="G457" s="97" t="s">
        <v>351</v>
      </c>
      <c r="H457" s="97" t="s">
        <v>668</v>
      </c>
      <c r="I457" s="114" t="s">
        <v>52</v>
      </c>
      <c r="J457" s="37" t="s">
        <v>1517</v>
      </c>
      <c r="K457" s="37" t="s">
        <v>1518</v>
      </c>
      <c r="L457" s="13" t="s">
        <v>152</v>
      </c>
      <c r="M457" s="14" t="s">
        <v>152</v>
      </c>
      <c r="N457" s="93" t="s">
        <v>151</v>
      </c>
      <c r="O457" s="2" t="s">
        <v>151</v>
      </c>
      <c r="P457" s="2" t="s">
        <v>152</v>
      </c>
      <c r="Q457" s="2" t="s">
        <v>151</v>
      </c>
      <c r="R457" s="2" t="s">
        <v>152</v>
      </c>
      <c r="S457" s="14" t="s">
        <v>152</v>
      </c>
      <c r="T457" s="115"/>
      <c r="U457" s="13" t="s">
        <v>151</v>
      </c>
      <c r="V457" s="2" t="s">
        <v>152</v>
      </c>
      <c r="W457" s="2" t="s">
        <v>151</v>
      </c>
      <c r="X457" s="2" t="s">
        <v>152</v>
      </c>
      <c r="Y457" s="14" t="s">
        <v>152</v>
      </c>
    </row>
    <row r="458" spans="1:25" x14ac:dyDescent="0.3">
      <c r="A458" s="55" t="str">
        <f t="shared" si="7"/>
        <v>CHju_02.1</v>
      </c>
      <c r="C458" s="96" t="s">
        <v>10</v>
      </c>
      <c r="D458" s="97" t="s">
        <v>777</v>
      </c>
      <c r="E458" s="97" t="s">
        <v>853</v>
      </c>
      <c r="F458" s="97" t="s">
        <v>854</v>
      </c>
      <c r="G458" s="97" t="s">
        <v>351</v>
      </c>
      <c r="H458" s="97" t="s">
        <v>668</v>
      </c>
      <c r="I458" s="114" t="s">
        <v>52</v>
      </c>
      <c r="J458" s="37" t="s">
        <v>1519</v>
      </c>
      <c r="K458" s="37" t="s">
        <v>1520</v>
      </c>
      <c r="L458" s="13" t="s">
        <v>152</v>
      </c>
      <c r="M458" s="14" t="s">
        <v>152</v>
      </c>
      <c r="N458" s="93" t="s">
        <v>151</v>
      </c>
      <c r="O458" s="2" t="s">
        <v>151</v>
      </c>
      <c r="P458" s="2" t="s">
        <v>152</v>
      </c>
      <c r="Q458" s="2" t="s">
        <v>151</v>
      </c>
      <c r="R458" s="2" t="s">
        <v>152</v>
      </c>
      <c r="S458" s="14" t="s">
        <v>152</v>
      </c>
      <c r="T458" s="115"/>
      <c r="U458" s="13" t="s">
        <v>151</v>
      </c>
      <c r="V458" s="2" t="s">
        <v>152</v>
      </c>
      <c r="W458" s="2" t="s">
        <v>151</v>
      </c>
      <c r="X458" s="2" t="s">
        <v>152</v>
      </c>
      <c r="Y458" s="14" t="s">
        <v>152</v>
      </c>
    </row>
    <row r="459" spans="1:25" x14ac:dyDescent="0.3">
      <c r="A459" s="55" t="str">
        <f t="shared" si="7"/>
        <v>CHju_02.1</v>
      </c>
      <c r="C459" s="96" t="s">
        <v>10</v>
      </c>
      <c r="D459" s="97" t="s">
        <v>777</v>
      </c>
      <c r="E459" s="97" t="s">
        <v>853</v>
      </c>
      <c r="F459" s="97" t="s">
        <v>854</v>
      </c>
      <c r="G459" s="97" t="s">
        <v>351</v>
      </c>
      <c r="H459" s="97" t="s">
        <v>668</v>
      </c>
      <c r="I459" s="114" t="s">
        <v>52</v>
      </c>
      <c r="J459" s="37" t="s">
        <v>1521</v>
      </c>
      <c r="K459" s="37" t="s">
        <v>1522</v>
      </c>
      <c r="L459" s="13" t="s">
        <v>152</v>
      </c>
      <c r="M459" s="14" t="s">
        <v>152</v>
      </c>
      <c r="N459" s="93" t="s">
        <v>151</v>
      </c>
      <c r="O459" s="2" t="s">
        <v>151</v>
      </c>
      <c r="P459" s="2" t="s">
        <v>152</v>
      </c>
      <c r="Q459" s="2" t="s">
        <v>151</v>
      </c>
      <c r="R459" s="2" t="s">
        <v>152</v>
      </c>
      <c r="S459" s="14" t="s">
        <v>152</v>
      </c>
      <c r="T459" s="115"/>
      <c r="U459" s="13" t="s">
        <v>151</v>
      </c>
      <c r="V459" s="2" t="s">
        <v>152</v>
      </c>
      <c r="W459" s="2" t="s">
        <v>151</v>
      </c>
      <c r="X459" s="2" t="s">
        <v>152</v>
      </c>
      <c r="Y459" s="14" t="s">
        <v>152</v>
      </c>
    </row>
    <row r="460" spans="1:25" x14ac:dyDescent="0.3">
      <c r="A460" s="55" t="str">
        <f t="shared" si="7"/>
        <v>CHju_02.1</v>
      </c>
      <c r="C460" s="96" t="s">
        <v>10</v>
      </c>
      <c r="D460" s="97" t="s">
        <v>777</v>
      </c>
      <c r="E460" s="97" t="s">
        <v>853</v>
      </c>
      <c r="F460" s="97" t="s">
        <v>854</v>
      </c>
      <c r="G460" s="97" t="s">
        <v>351</v>
      </c>
      <c r="H460" s="97" t="s">
        <v>668</v>
      </c>
      <c r="I460" s="114" t="s">
        <v>52</v>
      </c>
      <c r="J460" s="37" t="s">
        <v>1523</v>
      </c>
      <c r="K460" s="37" t="s">
        <v>1524</v>
      </c>
      <c r="L460" s="13" t="s">
        <v>152</v>
      </c>
      <c r="M460" s="14" t="s">
        <v>152</v>
      </c>
      <c r="N460" s="93" t="s">
        <v>151</v>
      </c>
      <c r="O460" s="2" t="s">
        <v>151</v>
      </c>
      <c r="P460" s="2" t="s">
        <v>152</v>
      </c>
      <c r="Q460" s="2" t="s">
        <v>151</v>
      </c>
      <c r="R460" s="2" t="s">
        <v>152</v>
      </c>
      <c r="S460" s="14" t="s">
        <v>152</v>
      </c>
      <c r="T460" s="115"/>
      <c r="U460" s="13" t="s">
        <v>151</v>
      </c>
      <c r="V460" s="2" t="s">
        <v>152</v>
      </c>
      <c r="W460" s="2" t="s">
        <v>151</v>
      </c>
      <c r="X460" s="2" t="s">
        <v>152</v>
      </c>
      <c r="Y460" s="14" t="s">
        <v>152</v>
      </c>
    </row>
    <row r="461" spans="1:25" x14ac:dyDescent="0.3">
      <c r="A461" s="55" t="str">
        <f t="shared" si="7"/>
        <v>CHju_02.1</v>
      </c>
      <c r="C461" s="96" t="s">
        <v>10</v>
      </c>
      <c r="D461" s="97" t="s">
        <v>777</v>
      </c>
      <c r="E461" s="97" t="s">
        <v>853</v>
      </c>
      <c r="F461" s="97" t="s">
        <v>854</v>
      </c>
      <c r="G461" s="97" t="s">
        <v>351</v>
      </c>
      <c r="H461" s="97" t="s">
        <v>668</v>
      </c>
      <c r="I461" s="114" t="s">
        <v>52</v>
      </c>
      <c r="J461" s="37" t="s">
        <v>1525</v>
      </c>
      <c r="K461" s="37" t="s">
        <v>1526</v>
      </c>
      <c r="L461" s="13" t="s">
        <v>152</v>
      </c>
      <c r="M461" s="14" t="s">
        <v>152</v>
      </c>
      <c r="N461" s="93" t="s">
        <v>151</v>
      </c>
      <c r="O461" s="2" t="s">
        <v>151</v>
      </c>
      <c r="P461" s="2" t="s">
        <v>152</v>
      </c>
      <c r="Q461" s="2" t="s">
        <v>151</v>
      </c>
      <c r="R461" s="2" t="s">
        <v>152</v>
      </c>
      <c r="S461" s="14" t="s">
        <v>152</v>
      </c>
      <c r="T461" s="115"/>
      <c r="U461" s="13" t="s">
        <v>151</v>
      </c>
      <c r="V461" s="2" t="s">
        <v>152</v>
      </c>
      <c r="W461" s="2" t="s">
        <v>151</v>
      </c>
      <c r="X461" s="2" t="s">
        <v>152</v>
      </c>
      <c r="Y461" s="14" t="s">
        <v>152</v>
      </c>
    </row>
    <row r="462" spans="1:25" x14ac:dyDescent="0.3">
      <c r="A462" s="55" t="str">
        <f t="shared" si="7"/>
        <v>CHju_02.1</v>
      </c>
      <c r="C462" s="96" t="s">
        <v>10</v>
      </c>
      <c r="D462" s="97" t="s">
        <v>777</v>
      </c>
      <c r="E462" s="97" t="s">
        <v>853</v>
      </c>
      <c r="F462" s="97" t="s">
        <v>854</v>
      </c>
      <c r="G462" s="97" t="s">
        <v>351</v>
      </c>
      <c r="H462" s="97" t="s">
        <v>668</v>
      </c>
      <c r="I462" s="114" t="s">
        <v>52</v>
      </c>
      <c r="J462" s="37" t="s">
        <v>1527</v>
      </c>
      <c r="K462" s="37" t="s">
        <v>1528</v>
      </c>
      <c r="L462" s="13" t="s">
        <v>152</v>
      </c>
      <c r="M462" s="14" t="s">
        <v>152</v>
      </c>
      <c r="N462" s="93" t="s">
        <v>151</v>
      </c>
      <c r="O462" s="2" t="s">
        <v>151</v>
      </c>
      <c r="P462" s="2" t="s">
        <v>152</v>
      </c>
      <c r="Q462" s="2" t="s">
        <v>151</v>
      </c>
      <c r="R462" s="2" t="s">
        <v>152</v>
      </c>
      <c r="S462" s="14" t="s">
        <v>152</v>
      </c>
      <c r="T462" s="115"/>
      <c r="U462" s="13" t="s">
        <v>151</v>
      </c>
      <c r="V462" s="2" t="s">
        <v>152</v>
      </c>
      <c r="W462" s="2" t="s">
        <v>151</v>
      </c>
      <c r="X462" s="2" t="s">
        <v>152</v>
      </c>
      <c r="Y462" s="14" t="s">
        <v>152</v>
      </c>
    </row>
    <row r="463" spans="1:25" x14ac:dyDescent="0.3">
      <c r="A463" s="55" t="str">
        <f t="shared" si="7"/>
        <v>CHju_02.1</v>
      </c>
      <c r="C463" s="96" t="s">
        <v>10</v>
      </c>
      <c r="D463" s="97" t="s">
        <v>777</v>
      </c>
      <c r="E463" s="97" t="s">
        <v>853</v>
      </c>
      <c r="F463" s="97" t="s">
        <v>854</v>
      </c>
      <c r="G463" s="97" t="s">
        <v>351</v>
      </c>
      <c r="H463" s="97" t="s">
        <v>668</v>
      </c>
      <c r="I463" s="114" t="s">
        <v>52</v>
      </c>
      <c r="J463" s="37" t="s">
        <v>1529</v>
      </c>
      <c r="K463" s="37" t="s">
        <v>1530</v>
      </c>
      <c r="L463" s="13" t="s">
        <v>152</v>
      </c>
      <c r="M463" s="14" t="s">
        <v>152</v>
      </c>
      <c r="N463" s="93" t="s">
        <v>151</v>
      </c>
      <c r="O463" s="2" t="s">
        <v>151</v>
      </c>
      <c r="P463" s="2" t="s">
        <v>152</v>
      </c>
      <c r="Q463" s="2" t="s">
        <v>151</v>
      </c>
      <c r="R463" s="2" t="s">
        <v>152</v>
      </c>
      <c r="S463" s="14" t="s">
        <v>152</v>
      </c>
      <c r="T463" s="115"/>
      <c r="U463" s="13" t="s">
        <v>151</v>
      </c>
      <c r="V463" s="2" t="s">
        <v>152</v>
      </c>
      <c r="W463" s="2" t="s">
        <v>151</v>
      </c>
      <c r="X463" s="2" t="s">
        <v>152</v>
      </c>
      <c r="Y463" s="14" t="s">
        <v>152</v>
      </c>
    </row>
    <row r="464" spans="1:25" x14ac:dyDescent="0.3">
      <c r="A464" s="55" t="str">
        <f t="shared" si="7"/>
        <v>CHju_02.1</v>
      </c>
      <c r="C464" s="96" t="s">
        <v>10</v>
      </c>
      <c r="D464" s="97" t="s">
        <v>777</v>
      </c>
      <c r="E464" s="97" t="s">
        <v>853</v>
      </c>
      <c r="F464" s="97" t="s">
        <v>854</v>
      </c>
      <c r="G464" s="97" t="s">
        <v>351</v>
      </c>
      <c r="H464" s="91" t="s">
        <v>668</v>
      </c>
      <c r="I464" s="116" t="s">
        <v>52</v>
      </c>
      <c r="J464" s="37" t="s">
        <v>1531</v>
      </c>
      <c r="K464" s="37" t="s">
        <v>1532</v>
      </c>
      <c r="L464" s="13" t="s">
        <v>151</v>
      </c>
      <c r="M464" s="14" t="s">
        <v>151</v>
      </c>
      <c r="N464" s="93" t="s">
        <v>151</v>
      </c>
      <c r="O464" s="2" t="s">
        <v>152</v>
      </c>
      <c r="P464" s="2" t="s">
        <v>152</v>
      </c>
      <c r="Q464" s="2" t="s">
        <v>152</v>
      </c>
      <c r="R464" s="2" t="s">
        <v>152</v>
      </c>
      <c r="S464" s="14" t="s">
        <v>152</v>
      </c>
      <c r="T464" s="115"/>
      <c r="U464" s="13" t="s">
        <v>151</v>
      </c>
      <c r="V464" s="2" t="s">
        <v>152</v>
      </c>
      <c r="W464" s="2" t="s">
        <v>151</v>
      </c>
      <c r="X464" s="2" t="s">
        <v>151</v>
      </c>
      <c r="Y464" s="14" t="s">
        <v>152</v>
      </c>
    </row>
    <row r="465" spans="1:25" x14ac:dyDescent="0.3">
      <c r="A465" s="55" t="str">
        <f t="shared" si="7"/>
        <v>CHju_02.1</v>
      </c>
      <c r="C465" s="96" t="s">
        <v>10</v>
      </c>
      <c r="D465" s="97" t="s">
        <v>777</v>
      </c>
      <c r="E465" s="97" t="s">
        <v>853</v>
      </c>
      <c r="F465" s="97" t="s">
        <v>854</v>
      </c>
      <c r="G465" s="97" t="s">
        <v>351</v>
      </c>
      <c r="H465" s="97" t="s">
        <v>668</v>
      </c>
      <c r="I465" s="114" t="s">
        <v>52</v>
      </c>
      <c r="J465" s="37" t="s">
        <v>1533</v>
      </c>
      <c r="K465" s="37" t="s">
        <v>1534</v>
      </c>
      <c r="L465" s="13" t="s">
        <v>151</v>
      </c>
      <c r="M465" s="14" t="s">
        <v>151</v>
      </c>
      <c r="N465" s="93" t="s">
        <v>151</v>
      </c>
      <c r="O465" s="2" t="s">
        <v>152</v>
      </c>
      <c r="P465" s="2" t="s">
        <v>152</v>
      </c>
      <c r="Q465" s="2" t="s">
        <v>152</v>
      </c>
      <c r="R465" s="2" t="s">
        <v>152</v>
      </c>
      <c r="S465" s="14" t="s">
        <v>152</v>
      </c>
      <c r="T465" s="115"/>
      <c r="U465" s="13" t="s">
        <v>151</v>
      </c>
      <c r="V465" s="2" t="s">
        <v>152</v>
      </c>
      <c r="W465" s="2" t="s">
        <v>151</v>
      </c>
      <c r="X465" s="2" t="s">
        <v>151</v>
      </c>
      <c r="Y465" s="14" t="s">
        <v>152</v>
      </c>
    </row>
    <row r="466" spans="1:25" x14ac:dyDescent="0.3">
      <c r="A466" s="55" t="str">
        <f t="shared" si="7"/>
        <v>CHju_02.1</v>
      </c>
      <c r="C466" s="96" t="s">
        <v>10</v>
      </c>
      <c r="D466" s="97" t="s">
        <v>777</v>
      </c>
      <c r="E466" s="97" t="s">
        <v>853</v>
      </c>
      <c r="F466" s="97" t="s">
        <v>854</v>
      </c>
      <c r="G466" s="97" t="s">
        <v>351</v>
      </c>
      <c r="H466" s="97" t="s">
        <v>668</v>
      </c>
      <c r="I466" s="114" t="s">
        <v>52</v>
      </c>
      <c r="J466" s="37" t="s">
        <v>1535</v>
      </c>
      <c r="K466" s="37" t="s">
        <v>1536</v>
      </c>
      <c r="L466" s="13" t="s">
        <v>152</v>
      </c>
      <c r="M466" s="14" t="s">
        <v>152</v>
      </c>
      <c r="N466" s="93" t="s">
        <v>151</v>
      </c>
      <c r="O466" s="2" t="s">
        <v>151</v>
      </c>
      <c r="P466" s="2" t="s">
        <v>152</v>
      </c>
      <c r="Q466" s="2" t="s">
        <v>151</v>
      </c>
      <c r="R466" s="2" t="s">
        <v>152</v>
      </c>
      <c r="S466" s="14" t="s">
        <v>152</v>
      </c>
      <c r="T466" s="115"/>
      <c r="U466" s="13" t="s">
        <v>151</v>
      </c>
      <c r="V466" s="2" t="s">
        <v>152</v>
      </c>
      <c r="W466" s="2" t="s">
        <v>151</v>
      </c>
      <c r="X466" s="2" t="s">
        <v>152</v>
      </c>
      <c r="Y466" s="14" t="s">
        <v>152</v>
      </c>
    </row>
    <row r="467" spans="1:25" x14ac:dyDescent="0.3">
      <c r="A467" s="55" t="str">
        <f t="shared" si="7"/>
        <v>CHju_02.1</v>
      </c>
      <c r="C467" s="96" t="s">
        <v>10</v>
      </c>
      <c r="D467" s="97" t="s">
        <v>777</v>
      </c>
      <c r="E467" s="97" t="s">
        <v>853</v>
      </c>
      <c r="F467" s="97" t="s">
        <v>854</v>
      </c>
      <c r="G467" s="97" t="s">
        <v>351</v>
      </c>
      <c r="H467" s="97" t="s">
        <v>668</v>
      </c>
      <c r="I467" s="114" t="s">
        <v>52</v>
      </c>
      <c r="J467" s="37" t="s">
        <v>1537</v>
      </c>
      <c r="K467" s="37" t="s">
        <v>1538</v>
      </c>
      <c r="L467" s="13" t="s">
        <v>152</v>
      </c>
      <c r="M467" s="14" t="s">
        <v>152</v>
      </c>
      <c r="N467" s="93" t="s">
        <v>151</v>
      </c>
      <c r="O467" s="2" t="s">
        <v>151</v>
      </c>
      <c r="P467" s="2" t="s">
        <v>152</v>
      </c>
      <c r="Q467" s="2" t="s">
        <v>151</v>
      </c>
      <c r="R467" s="2" t="s">
        <v>152</v>
      </c>
      <c r="S467" s="14" t="s">
        <v>152</v>
      </c>
      <c r="T467" s="115"/>
      <c r="U467" s="13" t="s">
        <v>151</v>
      </c>
      <c r="V467" s="2" t="s">
        <v>152</v>
      </c>
      <c r="W467" s="2" t="s">
        <v>151</v>
      </c>
      <c r="X467" s="2" t="s">
        <v>152</v>
      </c>
      <c r="Y467" s="14" t="s">
        <v>152</v>
      </c>
    </row>
    <row r="468" spans="1:25" x14ac:dyDescent="0.3">
      <c r="A468" s="55" t="str">
        <f t="shared" si="7"/>
        <v>CHju_02.1</v>
      </c>
      <c r="C468" s="96" t="s">
        <v>10</v>
      </c>
      <c r="D468" s="97" t="s">
        <v>777</v>
      </c>
      <c r="E468" s="97" t="s">
        <v>853</v>
      </c>
      <c r="F468" s="97" t="s">
        <v>854</v>
      </c>
      <c r="G468" s="97" t="s">
        <v>351</v>
      </c>
      <c r="H468" s="97" t="s">
        <v>668</v>
      </c>
      <c r="I468" s="114" t="s">
        <v>52</v>
      </c>
      <c r="J468" s="37" t="s">
        <v>1539</v>
      </c>
      <c r="K468" s="37" t="s">
        <v>1540</v>
      </c>
      <c r="L468" s="13" t="s">
        <v>152</v>
      </c>
      <c r="M468" s="14" t="s">
        <v>152</v>
      </c>
      <c r="N468" s="93" t="s">
        <v>151</v>
      </c>
      <c r="O468" s="2" t="s">
        <v>151</v>
      </c>
      <c r="P468" s="2" t="s">
        <v>152</v>
      </c>
      <c r="Q468" s="2" t="s">
        <v>151</v>
      </c>
      <c r="R468" s="2" t="s">
        <v>152</v>
      </c>
      <c r="S468" s="14" t="s">
        <v>152</v>
      </c>
      <c r="T468" s="115"/>
      <c r="U468" s="13" t="s">
        <v>151</v>
      </c>
      <c r="V468" s="2" t="s">
        <v>152</v>
      </c>
      <c r="W468" s="2" t="s">
        <v>151</v>
      </c>
      <c r="X468" s="2" t="s">
        <v>152</v>
      </c>
      <c r="Y468" s="14" t="s">
        <v>152</v>
      </c>
    </row>
    <row r="469" spans="1:25" x14ac:dyDescent="0.3">
      <c r="A469" s="55" t="str">
        <f t="shared" si="7"/>
        <v>CHju_02.1</v>
      </c>
      <c r="C469" s="96" t="s">
        <v>10</v>
      </c>
      <c r="D469" s="97" t="s">
        <v>777</v>
      </c>
      <c r="E469" s="97" t="s">
        <v>853</v>
      </c>
      <c r="F469" s="97" t="s">
        <v>854</v>
      </c>
      <c r="G469" s="97" t="s">
        <v>351</v>
      </c>
      <c r="H469" s="97" t="s">
        <v>668</v>
      </c>
      <c r="I469" s="114" t="s">
        <v>52</v>
      </c>
      <c r="J469" s="37" t="s">
        <v>1541</v>
      </c>
      <c r="K469" s="37" t="s">
        <v>1542</v>
      </c>
      <c r="L469" s="13" t="s">
        <v>152</v>
      </c>
      <c r="M469" s="14" t="s">
        <v>152</v>
      </c>
      <c r="N469" s="93" t="s">
        <v>151</v>
      </c>
      <c r="O469" s="2" t="s">
        <v>151</v>
      </c>
      <c r="P469" s="2" t="s">
        <v>152</v>
      </c>
      <c r="Q469" s="2" t="s">
        <v>151</v>
      </c>
      <c r="R469" s="2" t="s">
        <v>152</v>
      </c>
      <c r="S469" s="14" t="s">
        <v>152</v>
      </c>
      <c r="T469" s="115"/>
      <c r="U469" s="13" t="s">
        <v>151</v>
      </c>
      <c r="V469" s="2" t="s">
        <v>152</v>
      </c>
      <c r="W469" s="2" t="s">
        <v>151</v>
      </c>
      <c r="X469" s="2" t="s">
        <v>152</v>
      </c>
      <c r="Y469" s="14" t="s">
        <v>152</v>
      </c>
    </row>
    <row r="470" spans="1:25" x14ac:dyDescent="0.3">
      <c r="A470" s="55" t="str">
        <f t="shared" si="7"/>
        <v>CHju_02.1</v>
      </c>
      <c r="C470" s="96" t="s">
        <v>10</v>
      </c>
      <c r="D470" s="97" t="s">
        <v>777</v>
      </c>
      <c r="E470" s="97" t="s">
        <v>853</v>
      </c>
      <c r="F470" s="97" t="s">
        <v>854</v>
      </c>
      <c r="G470" s="97" t="s">
        <v>351</v>
      </c>
      <c r="H470" s="97" t="s">
        <v>668</v>
      </c>
      <c r="I470" s="114" t="s">
        <v>52</v>
      </c>
      <c r="J470" s="37" t="s">
        <v>1543</v>
      </c>
      <c r="K470" s="37" t="s">
        <v>1544</v>
      </c>
      <c r="L470" s="13" t="s">
        <v>152</v>
      </c>
      <c r="M470" s="14" t="s">
        <v>152</v>
      </c>
      <c r="N470" s="93" t="s">
        <v>151</v>
      </c>
      <c r="O470" s="2" t="s">
        <v>151</v>
      </c>
      <c r="P470" s="2" t="s">
        <v>152</v>
      </c>
      <c r="Q470" s="2" t="s">
        <v>151</v>
      </c>
      <c r="R470" s="2" t="s">
        <v>152</v>
      </c>
      <c r="S470" s="14" t="s">
        <v>152</v>
      </c>
      <c r="T470" s="115"/>
      <c r="U470" s="13" t="s">
        <v>151</v>
      </c>
      <c r="V470" s="2" t="s">
        <v>152</v>
      </c>
      <c r="W470" s="2" t="s">
        <v>151</v>
      </c>
      <c r="X470" s="2" t="s">
        <v>152</v>
      </c>
      <c r="Y470" s="14" t="s">
        <v>152</v>
      </c>
    </row>
    <row r="471" spans="1:25" x14ac:dyDescent="0.3">
      <c r="A471" s="55" t="str">
        <f t="shared" si="7"/>
        <v>CHju_02.1</v>
      </c>
      <c r="C471" s="96" t="s">
        <v>10</v>
      </c>
      <c r="D471" s="97" t="s">
        <v>777</v>
      </c>
      <c r="E471" s="97" t="s">
        <v>853</v>
      </c>
      <c r="F471" s="97" t="s">
        <v>854</v>
      </c>
      <c r="G471" s="97" t="s">
        <v>351</v>
      </c>
      <c r="H471" s="97" t="s">
        <v>668</v>
      </c>
      <c r="I471" s="114" t="s">
        <v>52</v>
      </c>
      <c r="J471" s="37" t="s">
        <v>1545</v>
      </c>
      <c r="K471" s="37" t="s">
        <v>1546</v>
      </c>
      <c r="L471" s="13" t="s">
        <v>152</v>
      </c>
      <c r="M471" s="14" t="s">
        <v>152</v>
      </c>
      <c r="N471" s="93" t="s">
        <v>151</v>
      </c>
      <c r="O471" s="2" t="s">
        <v>151</v>
      </c>
      <c r="P471" s="2" t="s">
        <v>152</v>
      </c>
      <c r="Q471" s="2" t="s">
        <v>151</v>
      </c>
      <c r="R471" s="2" t="s">
        <v>152</v>
      </c>
      <c r="S471" s="14" t="s">
        <v>152</v>
      </c>
      <c r="T471" s="115"/>
      <c r="U471" s="13" t="s">
        <v>151</v>
      </c>
      <c r="V471" s="2" t="s">
        <v>152</v>
      </c>
      <c r="W471" s="2" t="s">
        <v>151</v>
      </c>
      <c r="X471" s="2" t="s">
        <v>152</v>
      </c>
      <c r="Y471" s="14" t="s">
        <v>152</v>
      </c>
    </row>
    <row r="472" spans="1:25" x14ac:dyDescent="0.3">
      <c r="A472" s="55" t="str">
        <f t="shared" si="7"/>
        <v>CHju_02.1</v>
      </c>
      <c r="C472" s="96" t="s">
        <v>10</v>
      </c>
      <c r="D472" s="97" t="s">
        <v>777</v>
      </c>
      <c r="E472" s="97" t="s">
        <v>853</v>
      </c>
      <c r="F472" s="97" t="s">
        <v>854</v>
      </c>
      <c r="G472" s="97" t="s">
        <v>351</v>
      </c>
      <c r="H472" s="91" t="s">
        <v>668</v>
      </c>
      <c r="I472" s="116" t="s">
        <v>52</v>
      </c>
      <c r="J472" s="37" t="s">
        <v>1547</v>
      </c>
      <c r="K472" s="37" t="s">
        <v>1548</v>
      </c>
      <c r="L472" s="13" t="s">
        <v>151</v>
      </c>
      <c r="M472" s="14" t="s">
        <v>152</v>
      </c>
      <c r="N472" s="93" t="s">
        <v>151</v>
      </c>
      <c r="O472" s="2" t="s">
        <v>151</v>
      </c>
      <c r="P472" s="2" t="s">
        <v>152</v>
      </c>
      <c r="Q472" s="2" t="s">
        <v>152</v>
      </c>
      <c r="R472" s="2" t="s">
        <v>152</v>
      </c>
      <c r="S472" s="14" t="s">
        <v>151</v>
      </c>
      <c r="T472" s="115"/>
      <c r="U472" s="13" t="s">
        <v>151</v>
      </c>
      <c r="V472" s="2" t="s">
        <v>152</v>
      </c>
      <c r="W472" s="2" t="s">
        <v>151</v>
      </c>
      <c r="X472" s="2" t="s">
        <v>152</v>
      </c>
      <c r="Y472" s="14" t="s">
        <v>152</v>
      </c>
    </row>
    <row r="473" spans="1:25" x14ac:dyDescent="0.3">
      <c r="A473" s="55" t="str">
        <f t="shared" si="7"/>
        <v>CHju_02.1</v>
      </c>
      <c r="C473" s="96" t="s">
        <v>10</v>
      </c>
      <c r="D473" s="97" t="s">
        <v>777</v>
      </c>
      <c r="E473" s="97" t="s">
        <v>853</v>
      </c>
      <c r="F473" s="97" t="s">
        <v>854</v>
      </c>
      <c r="G473" s="97" t="s">
        <v>351</v>
      </c>
      <c r="H473" s="97" t="s">
        <v>668</v>
      </c>
      <c r="I473" s="114" t="s">
        <v>52</v>
      </c>
      <c r="J473" s="37" t="s">
        <v>1549</v>
      </c>
      <c r="K473" s="37" t="s">
        <v>1550</v>
      </c>
      <c r="L473" s="13" t="s">
        <v>152</v>
      </c>
      <c r="M473" s="14" t="s">
        <v>152</v>
      </c>
      <c r="N473" s="93" t="s">
        <v>151</v>
      </c>
      <c r="O473" s="2" t="s">
        <v>151</v>
      </c>
      <c r="P473" s="2" t="s">
        <v>152</v>
      </c>
      <c r="Q473" s="2" t="s">
        <v>151</v>
      </c>
      <c r="R473" s="2" t="s">
        <v>152</v>
      </c>
      <c r="S473" s="14" t="s">
        <v>152</v>
      </c>
      <c r="T473" s="115"/>
      <c r="U473" s="13" t="s">
        <v>151</v>
      </c>
      <c r="V473" s="2" t="s">
        <v>152</v>
      </c>
      <c r="W473" s="2" t="s">
        <v>151</v>
      </c>
      <c r="X473" s="2" t="s">
        <v>152</v>
      </c>
      <c r="Y473" s="14" t="s">
        <v>152</v>
      </c>
    </row>
    <row r="474" spans="1:25" x14ac:dyDescent="0.3">
      <c r="A474" s="55" t="str">
        <f t="shared" si="7"/>
        <v>CHju_02.1</v>
      </c>
      <c r="C474" s="96" t="s">
        <v>10</v>
      </c>
      <c r="D474" s="97" t="s">
        <v>777</v>
      </c>
      <c r="E474" s="97" t="s">
        <v>853</v>
      </c>
      <c r="F474" s="97" t="s">
        <v>854</v>
      </c>
      <c r="G474" s="97" t="s">
        <v>351</v>
      </c>
      <c r="H474" s="97" t="s">
        <v>668</v>
      </c>
      <c r="I474" s="114" t="s">
        <v>52</v>
      </c>
      <c r="J474" s="37" t="s">
        <v>1551</v>
      </c>
      <c r="K474" s="37" t="s">
        <v>1552</v>
      </c>
      <c r="L474" s="13" t="s">
        <v>152</v>
      </c>
      <c r="M474" s="14" t="s">
        <v>152</v>
      </c>
      <c r="N474" s="93" t="s">
        <v>151</v>
      </c>
      <c r="O474" s="2" t="s">
        <v>151</v>
      </c>
      <c r="P474" s="2" t="s">
        <v>152</v>
      </c>
      <c r="Q474" s="2" t="s">
        <v>151</v>
      </c>
      <c r="R474" s="2" t="s">
        <v>152</v>
      </c>
      <c r="S474" s="14" t="s">
        <v>152</v>
      </c>
      <c r="T474" s="115"/>
      <c r="U474" s="13" t="s">
        <v>151</v>
      </c>
      <c r="V474" s="2" t="s">
        <v>152</v>
      </c>
      <c r="W474" s="2" t="s">
        <v>151</v>
      </c>
      <c r="X474" s="2" t="s">
        <v>152</v>
      </c>
      <c r="Y474" s="14" t="s">
        <v>152</v>
      </c>
    </row>
    <row r="475" spans="1:25" x14ac:dyDescent="0.3">
      <c r="A475" s="55" t="str">
        <f t="shared" si="7"/>
        <v>CHju_02.1</v>
      </c>
      <c r="C475" s="96" t="s">
        <v>10</v>
      </c>
      <c r="D475" s="97" t="s">
        <v>777</v>
      </c>
      <c r="E475" s="97" t="s">
        <v>853</v>
      </c>
      <c r="F475" s="97" t="s">
        <v>854</v>
      </c>
      <c r="G475" s="97" t="s">
        <v>351</v>
      </c>
      <c r="H475" s="97" t="s">
        <v>668</v>
      </c>
      <c r="I475" s="114" t="s">
        <v>52</v>
      </c>
      <c r="J475" s="37" t="s">
        <v>1553</v>
      </c>
      <c r="K475" s="37" t="s">
        <v>1554</v>
      </c>
      <c r="L475" s="13" t="s">
        <v>152</v>
      </c>
      <c r="M475" s="14" t="s">
        <v>152</v>
      </c>
      <c r="N475" s="93" t="s">
        <v>151</v>
      </c>
      <c r="O475" s="2" t="s">
        <v>151</v>
      </c>
      <c r="P475" s="2" t="s">
        <v>152</v>
      </c>
      <c r="Q475" s="2" t="s">
        <v>151</v>
      </c>
      <c r="R475" s="2" t="s">
        <v>152</v>
      </c>
      <c r="S475" s="14" t="s">
        <v>152</v>
      </c>
      <c r="T475" s="115"/>
      <c r="U475" s="13" t="s">
        <v>151</v>
      </c>
      <c r="V475" s="2" t="s">
        <v>152</v>
      </c>
      <c r="W475" s="2" t="s">
        <v>151</v>
      </c>
      <c r="X475" s="2" t="s">
        <v>152</v>
      </c>
      <c r="Y475" s="14" t="s">
        <v>152</v>
      </c>
    </row>
    <row r="476" spans="1:25" x14ac:dyDescent="0.3">
      <c r="A476" s="55" t="str">
        <f t="shared" si="7"/>
        <v>CHju_02.1</v>
      </c>
      <c r="C476" s="96" t="s">
        <v>10</v>
      </c>
      <c r="D476" s="97" t="s">
        <v>777</v>
      </c>
      <c r="E476" s="97" t="s">
        <v>853</v>
      </c>
      <c r="F476" s="97" t="s">
        <v>854</v>
      </c>
      <c r="G476" s="97" t="s">
        <v>351</v>
      </c>
      <c r="H476" s="97" t="s">
        <v>668</v>
      </c>
      <c r="I476" s="114" t="s">
        <v>52</v>
      </c>
      <c r="J476" s="37" t="s">
        <v>1555</v>
      </c>
      <c r="K476" s="37" t="s">
        <v>1556</v>
      </c>
      <c r="L476" s="13" t="s">
        <v>151</v>
      </c>
      <c r="M476" s="14" t="s">
        <v>151</v>
      </c>
      <c r="N476" s="93" t="s">
        <v>151</v>
      </c>
      <c r="O476" s="2" t="s">
        <v>152</v>
      </c>
      <c r="P476" s="2" t="s">
        <v>152</v>
      </c>
      <c r="Q476" s="2" t="s">
        <v>152</v>
      </c>
      <c r="R476" s="2" t="s">
        <v>152</v>
      </c>
      <c r="S476" s="14" t="s">
        <v>152</v>
      </c>
      <c r="T476" s="115"/>
      <c r="U476" s="13" t="s">
        <v>151</v>
      </c>
      <c r="V476" s="2" t="s">
        <v>152</v>
      </c>
      <c r="W476" s="2" t="s">
        <v>151</v>
      </c>
      <c r="X476" s="2" t="s">
        <v>151</v>
      </c>
      <c r="Y476" s="14" t="s">
        <v>152</v>
      </c>
    </row>
    <row r="477" spans="1:25" x14ac:dyDescent="0.3">
      <c r="A477" s="55" t="str">
        <f t="shared" si="7"/>
        <v>CHju_02.1</v>
      </c>
      <c r="C477" s="96" t="s">
        <v>10</v>
      </c>
      <c r="D477" s="97" t="s">
        <v>777</v>
      </c>
      <c r="E477" s="97" t="s">
        <v>853</v>
      </c>
      <c r="F477" s="97" t="s">
        <v>854</v>
      </c>
      <c r="G477" s="97" t="s">
        <v>351</v>
      </c>
      <c r="H477" s="97" t="s">
        <v>668</v>
      </c>
      <c r="I477" s="114" t="s">
        <v>52</v>
      </c>
      <c r="J477" s="37" t="s">
        <v>1557</v>
      </c>
      <c r="K477" s="37" t="s">
        <v>1558</v>
      </c>
      <c r="L477" s="13" t="s">
        <v>152</v>
      </c>
      <c r="M477" s="14" t="s">
        <v>152</v>
      </c>
      <c r="N477" s="93" t="s">
        <v>151</v>
      </c>
      <c r="O477" s="2" t="s">
        <v>151</v>
      </c>
      <c r="P477" s="2" t="s">
        <v>152</v>
      </c>
      <c r="Q477" s="2" t="s">
        <v>151</v>
      </c>
      <c r="R477" s="2" t="s">
        <v>152</v>
      </c>
      <c r="S477" s="14" t="s">
        <v>152</v>
      </c>
      <c r="T477" s="115"/>
      <c r="U477" s="13" t="s">
        <v>151</v>
      </c>
      <c r="V477" s="2" t="s">
        <v>152</v>
      </c>
      <c r="W477" s="2" t="s">
        <v>151</v>
      </c>
      <c r="X477" s="2" t="s">
        <v>152</v>
      </c>
      <c r="Y477" s="14" t="s">
        <v>152</v>
      </c>
    </row>
    <row r="478" spans="1:25" x14ac:dyDescent="0.3">
      <c r="A478" s="55" t="str">
        <f t="shared" si="7"/>
        <v>CHju_02.1</v>
      </c>
      <c r="C478" s="96" t="s">
        <v>10</v>
      </c>
      <c r="D478" s="97" t="s">
        <v>777</v>
      </c>
      <c r="E478" s="97" t="s">
        <v>853</v>
      </c>
      <c r="F478" s="97" t="s">
        <v>854</v>
      </c>
      <c r="G478" s="97" t="s">
        <v>351</v>
      </c>
      <c r="H478" s="97" t="s">
        <v>668</v>
      </c>
      <c r="I478" s="114" t="s">
        <v>52</v>
      </c>
      <c r="J478" s="37" t="s">
        <v>1559</v>
      </c>
      <c r="K478" s="37" t="s">
        <v>1560</v>
      </c>
      <c r="L478" s="13" t="s">
        <v>152</v>
      </c>
      <c r="M478" s="14" t="s">
        <v>152</v>
      </c>
      <c r="N478" s="93" t="s">
        <v>151</v>
      </c>
      <c r="O478" s="2" t="s">
        <v>151</v>
      </c>
      <c r="P478" s="2" t="s">
        <v>152</v>
      </c>
      <c r="Q478" s="2" t="s">
        <v>151</v>
      </c>
      <c r="R478" s="2" t="s">
        <v>152</v>
      </c>
      <c r="S478" s="14" t="s">
        <v>152</v>
      </c>
      <c r="T478" s="115"/>
      <c r="U478" s="13" t="s">
        <v>151</v>
      </c>
      <c r="V478" s="2" t="s">
        <v>152</v>
      </c>
      <c r="W478" s="2" t="s">
        <v>151</v>
      </c>
      <c r="X478" s="2" t="s">
        <v>152</v>
      </c>
      <c r="Y478" s="14" t="s">
        <v>152</v>
      </c>
    </row>
    <row r="479" spans="1:25" x14ac:dyDescent="0.3">
      <c r="A479" s="55" t="str">
        <f t="shared" si="7"/>
        <v>CHju_02.2</v>
      </c>
      <c r="C479" s="96" t="s">
        <v>10</v>
      </c>
      <c r="D479" s="97" t="s">
        <v>777</v>
      </c>
      <c r="E479" s="97" t="s">
        <v>855</v>
      </c>
      <c r="F479" s="97" t="s">
        <v>856</v>
      </c>
      <c r="G479" s="97" t="s">
        <v>351</v>
      </c>
      <c r="H479" s="97" t="s">
        <v>668</v>
      </c>
      <c r="I479" s="114" t="s">
        <v>52</v>
      </c>
      <c r="J479" s="37" t="s">
        <v>1509</v>
      </c>
      <c r="K479" s="37" t="s">
        <v>1510</v>
      </c>
      <c r="L479" s="13" t="s">
        <v>152</v>
      </c>
      <c r="M479" s="14" t="s">
        <v>152</v>
      </c>
      <c r="N479" s="93" t="s">
        <v>151</v>
      </c>
      <c r="O479" s="2" t="s">
        <v>151</v>
      </c>
      <c r="P479" s="2" t="s">
        <v>152</v>
      </c>
      <c r="Q479" s="2" t="s">
        <v>151</v>
      </c>
      <c r="R479" s="2" t="s">
        <v>152</v>
      </c>
      <c r="S479" s="14" t="s">
        <v>152</v>
      </c>
      <c r="T479" s="115"/>
      <c r="U479" s="13" t="s">
        <v>151</v>
      </c>
      <c r="V479" s="2" t="s">
        <v>152</v>
      </c>
      <c r="W479" s="2" t="s">
        <v>151</v>
      </c>
      <c r="X479" s="2" t="s">
        <v>152</v>
      </c>
      <c r="Y479" s="14" t="s">
        <v>152</v>
      </c>
    </row>
    <row r="480" spans="1:25" x14ac:dyDescent="0.3">
      <c r="A480" s="55" t="str">
        <f t="shared" si="7"/>
        <v>CHju_02.2</v>
      </c>
      <c r="C480" s="96" t="s">
        <v>10</v>
      </c>
      <c r="D480" s="97" t="s">
        <v>777</v>
      </c>
      <c r="E480" s="97" t="s">
        <v>855</v>
      </c>
      <c r="F480" s="97" t="s">
        <v>856</v>
      </c>
      <c r="G480" s="97" t="s">
        <v>351</v>
      </c>
      <c r="H480" s="91" t="s">
        <v>668</v>
      </c>
      <c r="I480" s="116" t="s">
        <v>52</v>
      </c>
      <c r="J480" s="37" t="s">
        <v>1511</v>
      </c>
      <c r="K480" s="37" t="s">
        <v>1512</v>
      </c>
      <c r="L480" s="13" t="s">
        <v>152</v>
      </c>
      <c r="M480" s="14" t="s">
        <v>152</v>
      </c>
      <c r="N480" s="93" t="s">
        <v>151</v>
      </c>
      <c r="O480" s="2" t="s">
        <v>151</v>
      </c>
      <c r="P480" s="2" t="s">
        <v>152</v>
      </c>
      <c r="Q480" s="2" t="s">
        <v>151</v>
      </c>
      <c r="R480" s="2" t="s">
        <v>152</v>
      </c>
      <c r="S480" s="14" t="s">
        <v>152</v>
      </c>
      <c r="T480" s="115"/>
      <c r="U480" s="13" t="s">
        <v>151</v>
      </c>
      <c r="V480" s="2" t="s">
        <v>152</v>
      </c>
      <c r="W480" s="2" t="s">
        <v>151</v>
      </c>
      <c r="X480" s="2" t="s">
        <v>152</v>
      </c>
      <c r="Y480" s="14" t="s">
        <v>152</v>
      </c>
    </row>
    <row r="481" spans="1:25" x14ac:dyDescent="0.3">
      <c r="A481" s="55" t="str">
        <f t="shared" si="7"/>
        <v>CHju_02.2</v>
      </c>
      <c r="C481" s="96" t="s">
        <v>10</v>
      </c>
      <c r="D481" s="97" t="s">
        <v>777</v>
      </c>
      <c r="E481" s="97" t="s">
        <v>855</v>
      </c>
      <c r="F481" s="97" t="s">
        <v>856</v>
      </c>
      <c r="G481" s="97" t="s">
        <v>351</v>
      </c>
      <c r="H481" s="97" t="s">
        <v>668</v>
      </c>
      <c r="I481" s="114" t="s">
        <v>52</v>
      </c>
      <c r="J481" s="37" t="s">
        <v>1513</v>
      </c>
      <c r="K481" s="37" t="s">
        <v>1514</v>
      </c>
      <c r="L481" s="13" t="s">
        <v>152</v>
      </c>
      <c r="M481" s="14" t="s">
        <v>152</v>
      </c>
      <c r="N481" s="93" t="s">
        <v>151</v>
      </c>
      <c r="O481" s="2" t="s">
        <v>151</v>
      </c>
      <c r="P481" s="2" t="s">
        <v>152</v>
      </c>
      <c r="Q481" s="2" t="s">
        <v>151</v>
      </c>
      <c r="R481" s="2" t="s">
        <v>152</v>
      </c>
      <c r="S481" s="14" t="s">
        <v>152</v>
      </c>
      <c r="T481" s="115"/>
      <c r="U481" s="13" t="s">
        <v>151</v>
      </c>
      <c r="V481" s="2" t="s">
        <v>152</v>
      </c>
      <c r="W481" s="2" t="s">
        <v>151</v>
      </c>
      <c r="X481" s="2" t="s">
        <v>152</v>
      </c>
      <c r="Y481" s="14" t="s">
        <v>152</v>
      </c>
    </row>
    <row r="482" spans="1:25" x14ac:dyDescent="0.3">
      <c r="A482" s="55" t="str">
        <f t="shared" si="7"/>
        <v>CHju_02.2</v>
      </c>
      <c r="C482" s="96" t="s">
        <v>10</v>
      </c>
      <c r="D482" s="97" t="s">
        <v>777</v>
      </c>
      <c r="E482" s="97" t="s">
        <v>855</v>
      </c>
      <c r="F482" s="97" t="s">
        <v>856</v>
      </c>
      <c r="G482" s="97" t="s">
        <v>351</v>
      </c>
      <c r="H482" s="97" t="s">
        <v>668</v>
      </c>
      <c r="I482" s="114" t="s">
        <v>52</v>
      </c>
      <c r="J482" s="37" t="s">
        <v>1515</v>
      </c>
      <c r="K482" s="37" t="s">
        <v>1516</v>
      </c>
      <c r="L482" s="13" t="s">
        <v>151</v>
      </c>
      <c r="M482" s="14" t="s">
        <v>152</v>
      </c>
      <c r="N482" s="93" t="s">
        <v>151</v>
      </c>
      <c r="O482" s="2" t="s">
        <v>151</v>
      </c>
      <c r="P482" s="2" t="s">
        <v>152</v>
      </c>
      <c r="Q482" s="2" t="s">
        <v>152</v>
      </c>
      <c r="R482" s="2" t="s">
        <v>152</v>
      </c>
      <c r="S482" s="14" t="s">
        <v>152</v>
      </c>
      <c r="T482" s="115" t="s">
        <v>5067</v>
      </c>
      <c r="U482" s="13" t="s">
        <v>151</v>
      </c>
      <c r="V482" s="2" t="s">
        <v>152</v>
      </c>
      <c r="W482" s="2" t="s">
        <v>151</v>
      </c>
      <c r="X482" s="2" t="s">
        <v>152</v>
      </c>
      <c r="Y482" s="14" t="s">
        <v>152</v>
      </c>
    </row>
    <row r="483" spans="1:25" x14ac:dyDescent="0.3">
      <c r="A483" s="55" t="str">
        <f t="shared" si="7"/>
        <v>CHju_02.2</v>
      </c>
      <c r="C483" s="96" t="s">
        <v>10</v>
      </c>
      <c r="D483" s="97" t="s">
        <v>777</v>
      </c>
      <c r="E483" s="97" t="s">
        <v>855</v>
      </c>
      <c r="F483" s="97" t="s">
        <v>856</v>
      </c>
      <c r="G483" s="97" t="s">
        <v>351</v>
      </c>
      <c r="H483" s="97" t="s">
        <v>668</v>
      </c>
      <c r="I483" s="114" t="s">
        <v>52</v>
      </c>
      <c r="J483" s="37" t="s">
        <v>1517</v>
      </c>
      <c r="K483" s="37" t="s">
        <v>1518</v>
      </c>
      <c r="L483" s="13" t="s">
        <v>152</v>
      </c>
      <c r="M483" s="14" t="s">
        <v>152</v>
      </c>
      <c r="N483" s="93" t="s">
        <v>151</v>
      </c>
      <c r="O483" s="2" t="s">
        <v>151</v>
      </c>
      <c r="P483" s="2" t="s">
        <v>152</v>
      </c>
      <c r="Q483" s="2" t="s">
        <v>151</v>
      </c>
      <c r="R483" s="2" t="s">
        <v>152</v>
      </c>
      <c r="S483" s="14" t="s">
        <v>152</v>
      </c>
      <c r="T483" s="115"/>
      <c r="U483" s="13" t="s">
        <v>151</v>
      </c>
      <c r="V483" s="2" t="s">
        <v>152</v>
      </c>
      <c r="W483" s="2" t="s">
        <v>151</v>
      </c>
      <c r="X483" s="2" t="s">
        <v>152</v>
      </c>
      <c r="Y483" s="14" t="s">
        <v>152</v>
      </c>
    </row>
    <row r="484" spans="1:25" x14ac:dyDescent="0.3">
      <c r="A484" s="55" t="str">
        <f t="shared" si="7"/>
        <v>CHju_02.2</v>
      </c>
      <c r="C484" s="96" t="s">
        <v>10</v>
      </c>
      <c r="D484" s="97" t="s">
        <v>777</v>
      </c>
      <c r="E484" s="97" t="s">
        <v>855</v>
      </c>
      <c r="F484" s="97" t="s">
        <v>856</v>
      </c>
      <c r="G484" s="97" t="s">
        <v>351</v>
      </c>
      <c r="H484" s="97" t="s">
        <v>668</v>
      </c>
      <c r="I484" s="114" t="s">
        <v>52</v>
      </c>
      <c r="J484" s="37" t="s">
        <v>1519</v>
      </c>
      <c r="K484" s="37" t="s">
        <v>1520</v>
      </c>
      <c r="L484" s="13" t="s">
        <v>152</v>
      </c>
      <c r="M484" s="14" t="s">
        <v>152</v>
      </c>
      <c r="N484" s="93" t="s">
        <v>151</v>
      </c>
      <c r="O484" s="2" t="s">
        <v>151</v>
      </c>
      <c r="P484" s="2" t="s">
        <v>152</v>
      </c>
      <c r="Q484" s="2" t="s">
        <v>151</v>
      </c>
      <c r="R484" s="2" t="s">
        <v>152</v>
      </c>
      <c r="S484" s="14" t="s">
        <v>152</v>
      </c>
      <c r="T484" s="115"/>
      <c r="U484" s="13" t="s">
        <v>151</v>
      </c>
      <c r="V484" s="2" t="s">
        <v>152</v>
      </c>
      <c r="W484" s="2" t="s">
        <v>151</v>
      </c>
      <c r="X484" s="2" t="s">
        <v>152</v>
      </c>
      <c r="Y484" s="14" t="s">
        <v>152</v>
      </c>
    </row>
    <row r="485" spans="1:25" x14ac:dyDescent="0.3">
      <c r="A485" s="55" t="str">
        <f t="shared" si="7"/>
        <v>CHju_02.2</v>
      </c>
      <c r="C485" s="96" t="s">
        <v>10</v>
      </c>
      <c r="D485" s="97" t="s">
        <v>777</v>
      </c>
      <c r="E485" s="97" t="s">
        <v>855</v>
      </c>
      <c r="F485" s="97" t="s">
        <v>856</v>
      </c>
      <c r="G485" s="97" t="s">
        <v>351</v>
      </c>
      <c r="H485" s="97" t="s">
        <v>668</v>
      </c>
      <c r="I485" s="114" t="s">
        <v>52</v>
      </c>
      <c r="J485" s="37" t="s">
        <v>1521</v>
      </c>
      <c r="K485" s="37" t="s">
        <v>1522</v>
      </c>
      <c r="L485" s="13" t="s">
        <v>152</v>
      </c>
      <c r="M485" s="14" t="s">
        <v>152</v>
      </c>
      <c r="N485" s="93" t="s">
        <v>151</v>
      </c>
      <c r="O485" s="2" t="s">
        <v>151</v>
      </c>
      <c r="P485" s="2" t="s">
        <v>152</v>
      </c>
      <c r="Q485" s="2" t="s">
        <v>151</v>
      </c>
      <c r="R485" s="2" t="s">
        <v>152</v>
      </c>
      <c r="S485" s="14" t="s">
        <v>152</v>
      </c>
      <c r="T485" s="115"/>
      <c r="U485" s="13" t="s">
        <v>151</v>
      </c>
      <c r="V485" s="2" t="s">
        <v>152</v>
      </c>
      <c r="W485" s="2" t="s">
        <v>151</v>
      </c>
      <c r="X485" s="2" t="s">
        <v>152</v>
      </c>
      <c r="Y485" s="14" t="s">
        <v>152</v>
      </c>
    </row>
    <row r="486" spans="1:25" x14ac:dyDescent="0.3">
      <c r="A486" s="55" t="str">
        <f t="shared" si="7"/>
        <v>CHju_02.2</v>
      </c>
      <c r="C486" s="96" t="s">
        <v>10</v>
      </c>
      <c r="D486" s="97" t="s">
        <v>777</v>
      </c>
      <c r="E486" s="97" t="s">
        <v>855</v>
      </c>
      <c r="F486" s="97" t="s">
        <v>856</v>
      </c>
      <c r="G486" s="97" t="s">
        <v>351</v>
      </c>
      <c r="H486" s="97" t="s">
        <v>668</v>
      </c>
      <c r="I486" s="114" t="s">
        <v>52</v>
      </c>
      <c r="J486" s="37" t="s">
        <v>1523</v>
      </c>
      <c r="K486" s="37" t="s">
        <v>1524</v>
      </c>
      <c r="L486" s="13" t="s">
        <v>152</v>
      </c>
      <c r="M486" s="14" t="s">
        <v>152</v>
      </c>
      <c r="N486" s="93" t="s">
        <v>151</v>
      </c>
      <c r="O486" s="2" t="s">
        <v>151</v>
      </c>
      <c r="P486" s="2" t="s">
        <v>152</v>
      </c>
      <c r="Q486" s="2" t="s">
        <v>151</v>
      </c>
      <c r="R486" s="2" t="s">
        <v>152</v>
      </c>
      <c r="S486" s="14" t="s">
        <v>152</v>
      </c>
      <c r="T486" s="115"/>
      <c r="U486" s="13" t="s">
        <v>151</v>
      </c>
      <c r="V486" s="2" t="s">
        <v>152</v>
      </c>
      <c r="W486" s="2" t="s">
        <v>151</v>
      </c>
      <c r="X486" s="2" t="s">
        <v>152</v>
      </c>
      <c r="Y486" s="14" t="s">
        <v>152</v>
      </c>
    </row>
    <row r="487" spans="1:25" x14ac:dyDescent="0.3">
      <c r="A487" s="55" t="str">
        <f t="shared" si="7"/>
        <v>CHju_02.2</v>
      </c>
      <c r="C487" s="96" t="s">
        <v>10</v>
      </c>
      <c r="D487" s="97" t="s">
        <v>777</v>
      </c>
      <c r="E487" s="97" t="s">
        <v>855</v>
      </c>
      <c r="F487" s="97" t="s">
        <v>856</v>
      </c>
      <c r="G487" s="97" t="s">
        <v>351</v>
      </c>
      <c r="H487" s="97" t="s">
        <v>668</v>
      </c>
      <c r="I487" s="114" t="s">
        <v>52</v>
      </c>
      <c r="J487" s="37" t="s">
        <v>1525</v>
      </c>
      <c r="K487" s="37" t="s">
        <v>1526</v>
      </c>
      <c r="L487" s="13" t="s">
        <v>152</v>
      </c>
      <c r="M487" s="14" t="s">
        <v>152</v>
      </c>
      <c r="N487" s="93" t="s">
        <v>151</v>
      </c>
      <c r="O487" s="2" t="s">
        <v>151</v>
      </c>
      <c r="P487" s="2" t="s">
        <v>152</v>
      </c>
      <c r="Q487" s="2" t="s">
        <v>151</v>
      </c>
      <c r="R487" s="2" t="s">
        <v>152</v>
      </c>
      <c r="S487" s="14" t="s">
        <v>152</v>
      </c>
      <c r="T487" s="115"/>
      <c r="U487" s="13" t="s">
        <v>151</v>
      </c>
      <c r="V487" s="2" t="s">
        <v>152</v>
      </c>
      <c r="W487" s="2" t="s">
        <v>151</v>
      </c>
      <c r="X487" s="2" t="s">
        <v>152</v>
      </c>
      <c r="Y487" s="14" t="s">
        <v>152</v>
      </c>
    </row>
    <row r="488" spans="1:25" x14ac:dyDescent="0.3">
      <c r="A488" s="55" t="str">
        <f t="shared" si="7"/>
        <v>CHju_02.2</v>
      </c>
      <c r="C488" s="96" t="s">
        <v>10</v>
      </c>
      <c r="D488" s="97" t="s">
        <v>777</v>
      </c>
      <c r="E488" s="97" t="s">
        <v>855</v>
      </c>
      <c r="F488" s="97" t="s">
        <v>856</v>
      </c>
      <c r="G488" s="97" t="s">
        <v>351</v>
      </c>
      <c r="H488" s="91" t="s">
        <v>668</v>
      </c>
      <c r="I488" s="116" t="s">
        <v>52</v>
      </c>
      <c r="J488" s="37" t="s">
        <v>1527</v>
      </c>
      <c r="K488" s="37" t="s">
        <v>1528</v>
      </c>
      <c r="L488" s="13" t="s">
        <v>152</v>
      </c>
      <c r="M488" s="14" t="s">
        <v>152</v>
      </c>
      <c r="N488" s="93" t="s">
        <v>151</v>
      </c>
      <c r="O488" s="2" t="s">
        <v>151</v>
      </c>
      <c r="P488" s="2" t="s">
        <v>152</v>
      </c>
      <c r="Q488" s="2" t="s">
        <v>151</v>
      </c>
      <c r="R488" s="2" t="s">
        <v>152</v>
      </c>
      <c r="S488" s="14" t="s">
        <v>152</v>
      </c>
      <c r="T488" s="115"/>
      <c r="U488" s="13" t="s">
        <v>151</v>
      </c>
      <c r="V488" s="2" t="s">
        <v>152</v>
      </c>
      <c r="W488" s="2" t="s">
        <v>151</v>
      </c>
      <c r="X488" s="2" t="s">
        <v>152</v>
      </c>
      <c r="Y488" s="14" t="s">
        <v>152</v>
      </c>
    </row>
    <row r="489" spans="1:25" x14ac:dyDescent="0.3">
      <c r="A489" s="55" t="str">
        <f t="shared" si="7"/>
        <v>CHju_02.2</v>
      </c>
      <c r="C489" s="96" t="s">
        <v>10</v>
      </c>
      <c r="D489" s="97" t="s">
        <v>777</v>
      </c>
      <c r="E489" s="97" t="s">
        <v>855</v>
      </c>
      <c r="F489" s="97" t="s">
        <v>856</v>
      </c>
      <c r="G489" s="97" t="s">
        <v>351</v>
      </c>
      <c r="H489" s="97" t="s">
        <v>668</v>
      </c>
      <c r="I489" s="114" t="s">
        <v>52</v>
      </c>
      <c r="J489" s="37" t="s">
        <v>1529</v>
      </c>
      <c r="K489" s="37" t="s">
        <v>1530</v>
      </c>
      <c r="L489" s="13" t="s">
        <v>152</v>
      </c>
      <c r="M489" s="14" t="s">
        <v>152</v>
      </c>
      <c r="N489" s="93" t="s">
        <v>151</v>
      </c>
      <c r="O489" s="2" t="s">
        <v>151</v>
      </c>
      <c r="P489" s="2" t="s">
        <v>152</v>
      </c>
      <c r="Q489" s="2" t="s">
        <v>151</v>
      </c>
      <c r="R489" s="2" t="s">
        <v>152</v>
      </c>
      <c r="S489" s="14" t="s">
        <v>152</v>
      </c>
      <c r="T489" s="115"/>
      <c r="U489" s="13" t="s">
        <v>151</v>
      </c>
      <c r="V489" s="2" t="s">
        <v>152</v>
      </c>
      <c r="W489" s="2" t="s">
        <v>151</v>
      </c>
      <c r="X489" s="2" t="s">
        <v>152</v>
      </c>
      <c r="Y489" s="14" t="s">
        <v>152</v>
      </c>
    </row>
    <row r="490" spans="1:25" x14ac:dyDescent="0.3">
      <c r="A490" s="55" t="str">
        <f t="shared" si="7"/>
        <v>CHju_02.2</v>
      </c>
      <c r="C490" s="96" t="s">
        <v>10</v>
      </c>
      <c r="D490" s="97" t="s">
        <v>777</v>
      </c>
      <c r="E490" s="97" t="s">
        <v>855</v>
      </c>
      <c r="F490" s="97" t="s">
        <v>856</v>
      </c>
      <c r="G490" s="97" t="s">
        <v>351</v>
      </c>
      <c r="H490" s="97" t="s">
        <v>668</v>
      </c>
      <c r="I490" s="114" t="s">
        <v>52</v>
      </c>
      <c r="J490" s="37" t="s">
        <v>1531</v>
      </c>
      <c r="K490" s="37" t="s">
        <v>1532</v>
      </c>
      <c r="L490" s="13" t="s">
        <v>151</v>
      </c>
      <c r="M490" s="14" t="s">
        <v>151</v>
      </c>
      <c r="N490" s="93" t="s">
        <v>151</v>
      </c>
      <c r="O490" s="2" t="s">
        <v>152</v>
      </c>
      <c r="P490" s="2" t="s">
        <v>152</v>
      </c>
      <c r="Q490" s="2" t="s">
        <v>151</v>
      </c>
      <c r="R490" s="2" t="s">
        <v>152</v>
      </c>
      <c r="S490" s="14" t="s">
        <v>152</v>
      </c>
      <c r="T490" s="115"/>
      <c r="U490" s="13" t="s">
        <v>151</v>
      </c>
      <c r="V490" s="2" t="s">
        <v>152</v>
      </c>
      <c r="W490" s="2" t="s">
        <v>151</v>
      </c>
      <c r="X490" s="2" t="s">
        <v>151</v>
      </c>
      <c r="Y490" s="14" t="s">
        <v>152</v>
      </c>
    </row>
    <row r="491" spans="1:25" x14ac:dyDescent="0.3">
      <c r="A491" s="55" t="str">
        <f t="shared" si="7"/>
        <v>CHju_02.2</v>
      </c>
      <c r="C491" s="96" t="s">
        <v>10</v>
      </c>
      <c r="D491" s="97" t="s">
        <v>777</v>
      </c>
      <c r="E491" s="97" t="s">
        <v>855</v>
      </c>
      <c r="F491" s="97" t="s">
        <v>856</v>
      </c>
      <c r="G491" s="97" t="s">
        <v>351</v>
      </c>
      <c r="H491" s="97" t="s">
        <v>668</v>
      </c>
      <c r="I491" s="114" t="s">
        <v>52</v>
      </c>
      <c r="J491" s="37" t="s">
        <v>1533</v>
      </c>
      <c r="K491" s="37" t="s">
        <v>1534</v>
      </c>
      <c r="L491" s="13" t="s">
        <v>151</v>
      </c>
      <c r="M491" s="14" t="s">
        <v>151</v>
      </c>
      <c r="N491" s="93" t="s">
        <v>151</v>
      </c>
      <c r="O491" s="2" t="s">
        <v>152</v>
      </c>
      <c r="P491" s="2" t="s">
        <v>152</v>
      </c>
      <c r="Q491" s="2" t="s">
        <v>152</v>
      </c>
      <c r="R491" s="2" t="s">
        <v>152</v>
      </c>
      <c r="S491" s="14" t="s">
        <v>152</v>
      </c>
      <c r="T491" s="115"/>
      <c r="U491" s="13" t="s">
        <v>151</v>
      </c>
      <c r="V491" s="2" t="s">
        <v>152</v>
      </c>
      <c r="W491" s="2" t="s">
        <v>151</v>
      </c>
      <c r="X491" s="2" t="s">
        <v>151</v>
      </c>
      <c r="Y491" s="14" t="s">
        <v>152</v>
      </c>
    </row>
    <row r="492" spans="1:25" x14ac:dyDescent="0.3">
      <c r="A492" s="55" t="str">
        <f t="shared" si="7"/>
        <v>CHju_02.2</v>
      </c>
      <c r="C492" s="96" t="s">
        <v>10</v>
      </c>
      <c r="D492" s="97" t="s">
        <v>777</v>
      </c>
      <c r="E492" s="97" t="s">
        <v>855</v>
      </c>
      <c r="F492" s="97" t="s">
        <v>856</v>
      </c>
      <c r="G492" s="97" t="s">
        <v>351</v>
      </c>
      <c r="H492" s="97" t="s">
        <v>668</v>
      </c>
      <c r="I492" s="114" t="s">
        <v>52</v>
      </c>
      <c r="J492" s="37" t="s">
        <v>1535</v>
      </c>
      <c r="K492" s="37" t="s">
        <v>1536</v>
      </c>
      <c r="L492" s="13" t="s">
        <v>152</v>
      </c>
      <c r="M492" s="14" t="s">
        <v>152</v>
      </c>
      <c r="N492" s="93" t="s">
        <v>151</v>
      </c>
      <c r="O492" s="2" t="s">
        <v>151</v>
      </c>
      <c r="P492" s="2" t="s">
        <v>152</v>
      </c>
      <c r="Q492" s="2" t="s">
        <v>151</v>
      </c>
      <c r="R492" s="2" t="s">
        <v>152</v>
      </c>
      <c r="S492" s="14" t="s">
        <v>152</v>
      </c>
      <c r="T492" s="115"/>
      <c r="U492" s="13" t="s">
        <v>151</v>
      </c>
      <c r="V492" s="2" t="s">
        <v>152</v>
      </c>
      <c r="W492" s="2" t="s">
        <v>151</v>
      </c>
      <c r="X492" s="2" t="s">
        <v>152</v>
      </c>
      <c r="Y492" s="14" t="s">
        <v>152</v>
      </c>
    </row>
    <row r="493" spans="1:25" x14ac:dyDescent="0.3">
      <c r="A493" s="55" t="str">
        <f t="shared" si="7"/>
        <v>CHju_02.2</v>
      </c>
      <c r="C493" s="96" t="s">
        <v>10</v>
      </c>
      <c r="D493" s="97" t="s">
        <v>777</v>
      </c>
      <c r="E493" s="97" t="s">
        <v>855</v>
      </c>
      <c r="F493" s="97" t="s">
        <v>856</v>
      </c>
      <c r="G493" s="97" t="s">
        <v>351</v>
      </c>
      <c r="H493" s="97" t="s">
        <v>668</v>
      </c>
      <c r="I493" s="114" t="s">
        <v>52</v>
      </c>
      <c r="J493" s="37" t="s">
        <v>1537</v>
      </c>
      <c r="K493" s="37" t="s">
        <v>1538</v>
      </c>
      <c r="L493" s="13" t="s">
        <v>152</v>
      </c>
      <c r="M493" s="14" t="s">
        <v>152</v>
      </c>
      <c r="N493" s="93" t="s">
        <v>151</v>
      </c>
      <c r="O493" s="2" t="s">
        <v>151</v>
      </c>
      <c r="P493" s="2" t="s">
        <v>152</v>
      </c>
      <c r="Q493" s="2" t="s">
        <v>151</v>
      </c>
      <c r="R493" s="2" t="s">
        <v>152</v>
      </c>
      <c r="S493" s="14" t="s">
        <v>152</v>
      </c>
      <c r="T493" s="115"/>
      <c r="U493" s="13" t="s">
        <v>151</v>
      </c>
      <c r="V493" s="2" t="s">
        <v>152</v>
      </c>
      <c r="W493" s="2" t="s">
        <v>151</v>
      </c>
      <c r="X493" s="2" t="s">
        <v>152</v>
      </c>
      <c r="Y493" s="14" t="s">
        <v>152</v>
      </c>
    </row>
    <row r="494" spans="1:25" x14ac:dyDescent="0.3">
      <c r="A494" s="55" t="str">
        <f t="shared" si="7"/>
        <v>CHju_02.2</v>
      </c>
      <c r="C494" s="96" t="s">
        <v>10</v>
      </c>
      <c r="D494" s="97" t="s">
        <v>777</v>
      </c>
      <c r="E494" s="97" t="s">
        <v>855</v>
      </c>
      <c r="F494" s="97" t="s">
        <v>856</v>
      </c>
      <c r="G494" s="97" t="s">
        <v>351</v>
      </c>
      <c r="H494" s="97" t="s">
        <v>668</v>
      </c>
      <c r="I494" s="114" t="s">
        <v>52</v>
      </c>
      <c r="J494" s="37" t="s">
        <v>1539</v>
      </c>
      <c r="K494" s="37" t="s">
        <v>1540</v>
      </c>
      <c r="L494" s="13" t="s">
        <v>152</v>
      </c>
      <c r="M494" s="14" t="s">
        <v>152</v>
      </c>
      <c r="N494" s="93" t="s">
        <v>151</v>
      </c>
      <c r="O494" s="2" t="s">
        <v>151</v>
      </c>
      <c r="P494" s="2" t="s">
        <v>152</v>
      </c>
      <c r="Q494" s="2" t="s">
        <v>151</v>
      </c>
      <c r="R494" s="2" t="s">
        <v>152</v>
      </c>
      <c r="S494" s="14" t="s">
        <v>152</v>
      </c>
      <c r="T494" s="115"/>
      <c r="U494" s="13" t="s">
        <v>151</v>
      </c>
      <c r="V494" s="2" t="s">
        <v>152</v>
      </c>
      <c r="W494" s="2" t="s">
        <v>151</v>
      </c>
      <c r="X494" s="2" t="s">
        <v>152</v>
      </c>
      <c r="Y494" s="14" t="s">
        <v>152</v>
      </c>
    </row>
    <row r="495" spans="1:25" x14ac:dyDescent="0.3">
      <c r="A495" s="55" t="str">
        <f t="shared" si="7"/>
        <v>CHju_02.2</v>
      </c>
      <c r="C495" s="96" t="s">
        <v>10</v>
      </c>
      <c r="D495" s="97" t="s">
        <v>777</v>
      </c>
      <c r="E495" s="97" t="s">
        <v>855</v>
      </c>
      <c r="F495" s="97" t="s">
        <v>856</v>
      </c>
      <c r="G495" s="97" t="s">
        <v>351</v>
      </c>
      <c r="H495" s="97" t="s">
        <v>668</v>
      </c>
      <c r="I495" s="114" t="s">
        <v>52</v>
      </c>
      <c r="J495" s="37" t="s">
        <v>1541</v>
      </c>
      <c r="K495" s="37" t="s">
        <v>1542</v>
      </c>
      <c r="L495" s="13" t="s">
        <v>152</v>
      </c>
      <c r="M495" s="14" t="s">
        <v>152</v>
      </c>
      <c r="N495" s="93" t="s">
        <v>151</v>
      </c>
      <c r="O495" s="2" t="s">
        <v>151</v>
      </c>
      <c r="P495" s="2" t="s">
        <v>152</v>
      </c>
      <c r="Q495" s="2" t="s">
        <v>151</v>
      </c>
      <c r="R495" s="2" t="s">
        <v>152</v>
      </c>
      <c r="S495" s="14" t="s">
        <v>152</v>
      </c>
      <c r="T495" s="115"/>
      <c r="U495" s="13" t="s">
        <v>151</v>
      </c>
      <c r="V495" s="2" t="s">
        <v>152</v>
      </c>
      <c r="W495" s="2" t="s">
        <v>151</v>
      </c>
      <c r="X495" s="2" t="s">
        <v>152</v>
      </c>
      <c r="Y495" s="14" t="s">
        <v>152</v>
      </c>
    </row>
    <row r="496" spans="1:25" x14ac:dyDescent="0.3">
      <c r="A496" s="55" t="str">
        <f t="shared" si="7"/>
        <v>CHju_02.2</v>
      </c>
      <c r="C496" s="96" t="s">
        <v>10</v>
      </c>
      <c r="D496" s="97" t="s">
        <v>777</v>
      </c>
      <c r="E496" s="97" t="s">
        <v>855</v>
      </c>
      <c r="F496" s="97" t="s">
        <v>856</v>
      </c>
      <c r="G496" s="97" t="s">
        <v>351</v>
      </c>
      <c r="H496" s="91" t="s">
        <v>668</v>
      </c>
      <c r="I496" s="116" t="s">
        <v>52</v>
      </c>
      <c r="J496" s="37" t="s">
        <v>1543</v>
      </c>
      <c r="K496" s="37" t="s">
        <v>1544</v>
      </c>
      <c r="L496" s="13" t="s">
        <v>152</v>
      </c>
      <c r="M496" s="14" t="s">
        <v>152</v>
      </c>
      <c r="N496" s="93" t="s">
        <v>151</v>
      </c>
      <c r="O496" s="2" t="s">
        <v>151</v>
      </c>
      <c r="P496" s="2" t="s">
        <v>152</v>
      </c>
      <c r="Q496" s="2" t="s">
        <v>151</v>
      </c>
      <c r="R496" s="2" t="s">
        <v>152</v>
      </c>
      <c r="S496" s="14" t="s">
        <v>152</v>
      </c>
      <c r="T496" s="115"/>
      <c r="U496" s="13" t="s">
        <v>151</v>
      </c>
      <c r="V496" s="2" t="s">
        <v>152</v>
      </c>
      <c r="W496" s="2" t="s">
        <v>151</v>
      </c>
      <c r="X496" s="2" t="s">
        <v>152</v>
      </c>
      <c r="Y496" s="14" t="s">
        <v>152</v>
      </c>
    </row>
    <row r="497" spans="1:25" x14ac:dyDescent="0.3">
      <c r="A497" s="55" t="str">
        <f t="shared" si="7"/>
        <v>CHju_02.2</v>
      </c>
      <c r="C497" s="96" t="s">
        <v>10</v>
      </c>
      <c r="D497" s="97" t="s">
        <v>777</v>
      </c>
      <c r="E497" s="97" t="s">
        <v>855</v>
      </c>
      <c r="F497" s="97" t="s">
        <v>856</v>
      </c>
      <c r="G497" s="97" t="s">
        <v>351</v>
      </c>
      <c r="H497" s="97" t="s">
        <v>668</v>
      </c>
      <c r="I497" s="114" t="s">
        <v>52</v>
      </c>
      <c r="J497" s="37" t="s">
        <v>1545</v>
      </c>
      <c r="K497" s="37" t="s">
        <v>1546</v>
      </c>
      <c r="L497" s="13" t="s">
        <v>152</v>
      </c>
      <c r="M497" s="14" t="s">
        <v>152</v>
      </c>
      <c r="N497" s="93" t="s">
        <v>151</v>
      </c>
      <c r="O497" s="2" t="s">
        <v>151</v>
      </c>
      <c r="P497" s="2" t="s">
        <v>152</v>
      </c>
      <c r="Q497" s="2" t="s">
        <v>151</v>
      </c>
      <c r="R497" s="2" t="s">
        <v>152</v>
      </c>
      <c r="S497" s="14" t="s">
        <v>152</v>
      </c>
      <c r="T497" s="115"/>
      <c r="U497" s="13" t="s">
        <v>151</v>
      </c>
      <c r="V497" s="2" t="s">
        <v>152</v>
      </c>
      <c r="W497" s="2" t="s">
        <v>151</v>
      </c>
      <c r="X497" s="2" t="s">
        <v>152</v>
      </c>
      <c r="Y497" s="14" t="s">
        <v>152</v>
      </c>
    </row>
    <row r="498" spans="1:25" x14ac:dyDescent="0.3">
      <c r="A498" s="55" t="str">
        <f t="shared" si="7"/>
        <v>CHju_02.2</v>
      </c>
      <c r="C498" s="96" t="s">
        <v>10</v>
      </c>
      <c r="D498" s="97" t="s">
        <v>777</v>
      </c>
      <c r="E498" s="97" t="s">
        <v>855</v>
      </c>
      <c r="F498" s="97" t="s">
        <v>856</v>
      </c>
      <c r="G498" s="97" t="s">
        <v>351</v>
      </c>
      <c r="H498" s="97" t="s">
        <v>668</v>
      </c>
      <c r="I498" s="114" t="s">
        <v>52</v>
      </c>
      <c r="J498" s="37" t="s">
        <v>1547</v>
      </c>
      <c r="K498" s="37" t="s">
        <v>1548</v>
      </c>
      <c r="L498" s="13" t="s">
        <v>151</v>
      </c>
      <c r="M498" s="14" t="s">
        <v>152</v>
      </c>
      <c r="N498" s="93" t="s">
        <v>151</v>
      </c>
      <c r="O498" s="2" t="s">
        <v>151</v>
      </c>
      <c r="P498" s="2" t="s">
        <v>152</v>
      </c>
      <c r="Q498" s="2" t="s">
        <v>152</v>
      </c>
      <c r="R498" s="2" t="s">
        <v>152</v>
      </c>
      <c r="S498" s="14" t="s">
        <v>151</v>
      </c>
      <c r="T498" s="115"/>
      <c r="U498" s="13" t="s">
        <v>151</v>
      </c>
      <c r="V498" s="2" t="s">
        <v>152</v>
      </c>
      <c r="W498" s="2" t="s">
        <v>151</v>
      </c>
      <c r="X498" s="2" t="s">
        <v>152</v>
      </c>
      <c r="Y498" s="14" t="s">
        <v>152</v>
      </c>
    </row>
    <row r="499" spans="1:25" x14ac:dyDescent="0.3">
      <c r="A499" s="55" t="str">
        <f t="shared" si="7"/>
        <v>CHju_02.2</v>
      </c>
      <c r="C499" s="96" t="s">
        <v>10</v>
      </c>
      <c r="D499" s="97" t="s">
        <v>777</v>
      </c>
      <c r="E499" s="97" t="s">
        <v>855</v>
      </c>
      <c r="F499" s="97" t="s">
        <v>856</v>
      </c>
      <c r="G499" s="97" t="s">
        <v>351</v>
      </c>
      <c r="H499" s="97" t="s">
        <v>668</v>
      </c>
      <c r="I499" s="114" t="s">
        <v>52</v>
      </c>
      <c r="J499" s="37" t="s">
        <v>1549</v>
      </c>
      <c r="K499" s="37" t="s">
        <v>1550</v>
      </c>
      <c r="L499" s="13" t="s">
        <v>152</v>
      </c>
      <c r="M499" s="14" t="s">
        <v>152</v>
      </c>
      <c r="N499" s="93" t="s">
        <v>151</v>
      </c>
      <c r="O499" s="2" t="s">
        <v>151</v>
      </c>
      <c r="P499" s="2" t="s">
        <v>152</v>
      </c>
      <c r="Q499" s="2" t="s">
        <v>151</v>
      </c>
      <c r="R499" s="2" t="s">
        <v>152</v>
      </c>
      <c r="S499" s="14" t="s">
        <v>152</v>
      </c>
      <c r="T499" s="115"/>
      <c r="U499" s="13" t="s">
        <v>151</v>
      </c>
      <c r="V499" s="2" t="s">
        <v>152</v>
      </c>
      <c r="W499" s="2" t="s">
        <v>151</v>
      </c>
      <c r="X499" s="2" t="s">
        <v>152</v>
      </c>
      <c r="Y499" s="14" t="s">
        <v>152</v>
      </c>
    </row>
    <row r="500" spans="1:25" x14ac:dyDescent="0.3">
      <c r="A500" s="55" t="str">
        <f t="shared" si="7"/>
        <v>CHju_02.2</v>
      </c>
      <c r="C500" s="96" t="s">
        <v>10</v>
      </c>
      <c r="D500" s="97" t="s">
        <v>777</v>
      </c>
      <c r="E500" s="97" t="s">
        <v>855</v>
      </c>
      <c r="F500" s="97" t="s">
        <v>856</v>
      </c>
      <c r="G500" s="97" t="s">
        <v>351</v>
      </c>
      <c r="H500" s="97" t="s">
        <v>668</v>
      </c>
      <c r="I500" s="114" t="s">
        <v>52</v>
      </c>
      <c r="J500" s="37" t="s">
        <v>1551</v>
      </c>
      <c r="K500" s="37" t="s">
        <v>1552</v>
      </c>
      <c r="L500" s="13" t="s">
        <v>152</v>
      </c>
      <c r="M500" s="14" t="s">
        <v>152</v>
      </c>
      <c r="N500" s="93" t="s">
        <v>151</v>
      </c>
      <c r="O500" s="2" t="s">
        <v>151</v>
      </c>
      <c r="P500" s="2" t="s">
        <v>152</v>
      </c>
      <c r="Q500" s="2" t="s">
        <v>151</v>
      </c>
      <c r="R500" s="2" t="s">
        <v>152</v>
      </c>
      <c r="S500" s="14" t="s">
        <v>152</v>
      </c>
      <c r="T500" s="115"/>
      <c r="U500" s="13" t="s">
        <v>151</v>
      </c>
      <c r="V500" s="2" t="s">
        <v>152</v>
      </c>
      <c r="W500" s="2" t="s">
        <v>151</v>
      </c>
      <c r="X500" s="2" t="s">
        <v>152</v>
      </c>
      <c r="Y500" s="14" t="s">
        <v>152</v>
      </c>
    </row>
    <row r="501" spans="1:25" x14ac:dyDescent="0.3">
      <c r="A501" s="55" t="str">
        <f t="shared" si="7"/>
        <v>CHju_02.2</v>
      </c>
      <c r="C501" s="96" t="s">
        <v>10</v>
      </c>
      <c r="D501" s="97" t="s">
        <v>777</v>
      </c>
      <c r="E501" s="97" t="s">
        <v>855</v>
      </c>
      <c r="F501" s="97" t="s">
        <v>856</v>
      </c>
      <c r="G501" s="97" t="s">
        <v>351</v>
      </c>
      <c r="H501" s="97" t="s">
        <v>668</v>
      </c>
      <c r="I501" s="114" t="s">
        <v>52</v>
      </c>
      <c r="J501" s="37" t="s">
        <v>1553</v>
      </c>
      <c r="K501" s="37" t="s">
        <v>1554</v>
      </c>
      <c r="L501" s="13" t="s">
        <v>152</v>
      </c>
      <c r="M501" s="14" t="s">
        <v>152</v>
      </c>
      <c r="N501" s="93" t="s">
        <v>151</v>
      </c>
      <c r="O501" s="2" t="s">
        <v>151</v>
      </c>
      <c r="P501" s="2" t="s">
        <v>152</v>
      </c>
      <c r="Q501" s="2" t="s">
        <v>151</v>
      </c>
      <c r="R501" s="2" t="s">
        <v>152</v>
      </c>
      <c r="S501" s="14" t="s">
        <v>152</v>
      </c>
      <c r="T501" s="115"/>
      <c r="U501" s="13" t="s">
        <v>151</v>
      </c>
      <c r="V501" s="2" t="s">
        <v>152</v>
      </c>
      <c r="W501" s="2" t="s">
        <v>151</v>
      </c>
      <c r="X501" s="2" t="s">
        <v>152</v>
      </c>
      <c r="Y501" s="14" t="s">
        <v>152</v>
      </c>
    </row>
    <row r="502" spans="1:25" x14ac:dyDescent="0.3">
      <c r="A502" s="55" t="str">
        <f t="shared" si="7"/>
        <v>CHju_02.2</v>
      </c>
      <c r="C502" s="96" t="s">
        <v>10</v>
      </c>
      <c r="D502" s="97" t="s">
        <v>777</v>
      </c>
      <c r="E502" s="97" t="s">
        <v>855</v>
      </c>
      <c r="F502" s="97" t="s">
        <v>856</v>
      </c>
      <c r="G502" s="97" t="s">
        <v>351</v>
      </c>
      <c r="H502" s="97" t="s">
        <v>668</v>
      </c>
      <c r="I502" s="114" t="s">
        <v>52</v>
      </c>
      <c r="J502" s="37" t="s">
        <v>1555</v>
      </c>
      <c r="K502" s="37" t="s">
        <v>1556</v>
      </c>
      <c r="L502" s="13" t="s">
        <v>151</v>
      </c>
      <c r="M502" s="14" t="s">
        <v>151</v>
      </c>
      <c r="N502" s="93" t="s">
        <v>151</v>
      </c>
      <c r="O502" s="2" t="s">
        <v>152</v>
      </c>
      <c r="P502" s="2" t="s">
        <v>152</v>
      </c>
      <c r="Q502" s="2" t="s">
        <v>152</v>
      </c>
      <c r="R502" s="2" t="s">
        <v>152</v>
      </c>
      <c r="S502" s="14" t="s">
        <v>152</v>
      </c>
      <c r="T502" s="115"/>
      <c r="U502" s="13" t="s">
        <v>151</v>
      </c>
      <c r="V502" s="2" t="s">
        <v>152</v>
      </c>
      <c r="W502" s="2" t="s">
        <v>151</v>
      </c>
      <c r="X502" s="2" t="s">
        <v>151</v>
      </c>
      <c r="Y502" s="14" t="s">
        <v>152</v>
      </c>
    </row>
    <row r="503" spans="1:25" x14ac:dyDescent="0.3">
      <c r="A503" s="55" t="str">
        <f t="shared" si="7"/>
        <v>CHju_02.2</v>
      </c>
      <c r="C503" s="96" t="s">
        <v>10</v>
      </c>
      <c r="D503" s="97" t="s">
        <v>777</v>
      </c>
      <c r="E503" s="97" t="s">
        <v>855</v>
      </c>
      <c r="F503" s="97" t="s">
        <v>856</v>
      </c>
      <c r="G503" s="97" t="s">
        <v>351</v>
      </c>
      <c r="H503" s="97" t="s">
        <v>668</v>
      </c>
      <c r="I503" s="114" t="s">
        <v>52</v>
      </c>
      <c r="J503" s="37" t="s">
        <v>1557</v>
      </c>
      <c r="K503" s="37" t="s">
        <v>1558</v>
      </c>
      <c r="L503" s="13" t="s">
        <v>152</v>
      </c>
      <c r="M503" s="14" t="s">
        <v>152</v>
      </c>
      <c r="N503" s="93" t="s">
        <v>151</v>
      </c>
      <c r="O503" s="2" t="s">
        <v>151</v>
      </c>
      <c r="P503" s="2" t="s">
        <v>152</v>
      </c>
      <c r="Q503" s="2" t="s">
        <v>151</v>
      </c>
      <c r="R503" s="2" t="s">
        <v>152</v>
      </c>
      <c r="S503" s="14" t="s">
        <v>152</v>
      </c>
      <c r="T503" s="115"/>
      <c r="U503" s="13" t="s">
        <v>151</v>
      </c>
      <c r="V503" s="2" t="s">
        <v>152</v>
      </c>
      <c r="W503" s="2" t="s">
        <v>151</v>
      </c>
      <c r="X503" s="2" t="s">
        <v>152</v>
      </c>
      <c r="Y503" s="14" t="s">
        <v>152</v>
      </c>
    </row>
    <row r="504" spans="1:25" x14ac:dyDescent="0.3">
      <c r="A504" s="55" t="str">
        <f t="shared" si="7"/>
        <v>CHju_02.2</v>
      </c>
      <c r="C504" s="96" t="s">
        <v>10</v>
      </c>
      <c r="D504" s="97" t="s">
        <v>777</v>
      </c>
      <c r="E504" s="97" t="s">
        <v>855</v>
      </c>
      <c r="F504" s="97" t="s">
        <v>856</v>
      </c>
      <c r="G504" s="97" t="s">
        <v>351</v>
      </c>
      <c r="H504" s="91" t="s">
        <v>668</v>
      </c>
      <c r="I504" s="116" t="s">
        <v>52</v>
      </c>
      <c r="J504" s="37" t="s">
        <v>1559</v>
      </c>
      <c r="K504" s="37" t="s">
        <v>1560</v>
      </c>
      <c r="L504" s="13" t="s">
        <v>152</v>
      </c>
      <c r="M504" s="14" t="s">
        <v>152</v>
      </c>
      <c r="N504" s="93" t="s">
        <v>151</v>
      </c>
      <c r="O504" s="2" t="s">
        <v>151</v>
      </c>
      <c r="P504" s="2" t="s">
        <v>152</v>
      </c>
      <c r="Q504" s="2" t="s">
        <v>151</v>
      </c>
      <c r="R504" s="2" t="s">
        <v>152</v>
      </c>
      <c r="S504" s="14" t="s">
        <v>152</v>
      </c>
      <c r="T504" s="115"/>
      <c r="U504" s="13" t="s">
        <v>151</v>
      </c>
      <c r="V504" s="2" t="s">
        <v>152</v>
      </c>
      <c r="W504" s="2" t="s">
        <v>151</v>
      </c>
      <c r="X504" s="2" t="s">
        <v>152</v>
      </c>
      <c r="Y504" s="14" t="s">
        <v>152</v>
      </c>
    </row>
    <row r="505" spans="1:25" x14ac:dyDescent="0.3">
      <c r="A505" s="55" t="str">
        <f t="shared" si="7"/>
        <v>CHju_03.1</v>
      </c>
      <c r="C505" s="96" t="s">
        <v>10</v>
      </c>
      <c r="D505" s="97" t="s">
        <v>777</v>
      </c>
      <c r="E505" s="97" t="s">
        <v>857</v>
      </c>
      <c r="F505" s="97" t="s">
        <v>858</v>
      </c>
      <c r="G505" s="97" t="s">
        <v>344</v>
      </c>
      <c r="H505" s="97" t="s">
        <v>668</v>
      </c>
      <c r="I505" s="114" t="s">
        <v>52</v>
      </c>
      <c r="J505" s="37" t="s">
        <v>1509</v>
      </c>
      <c r="K505" s="37" t="s">
        <v>1510</v>
      </c>
      <c r="L505" s="13" t="s">
        <v>152</v>
      </c>
      <c r="M505" s="14" t="s">
        <v>152</v>
      </c>
      <c r="N505" s="93" t="s">
        <v>152</v>
      </c>
      <c r="O505" s="2" t="s">
        <v>152</v>
      </c>
      <c r="P505" s="2" t="s">
        <v>152</v>
      </c>
      <c r="Q505" s="2" t="s">
        <v>151</v>
      </c>
      <c r="R505" s="2" t="s">
        <v>152</v>
      </c>
      <c r="S505" s="14" t="s">
        <v>152</v>
      </c>
      <c r="T505" s="115"/>
      <c r="U505" s="13" t="s">
        <v>6</v>
      </c>
      <c r="V505" s="2" t="s">
        <v>6</v>
      </c>
      <c r="W505" s="2" t="s">
        <v>6</v>
      </c>
      <c r="X505" s="2" t="s">
        <v>6</v>
      </c>
      <c r="Y505" s="14" t="s">
        <v>6</v>
      </c>
    </row>
    <row r="506" spans="1:25" x14ac:dyDescent="0.3">
      <c r="A506" s="55" t="str">
        <f t="shared" si="7"/>
        <v>CHju_03.1</v>
      </c>
      <c r="C506" s="96" t="s">
        <v>10</v>
      </c>
      <c r="D506" s="97" t="s">
        <v>777</v>
      </c>
      <c r="E506" s="97" t="s">
        <v>857</v>
      </c>
      <c r="F506" s="97" t="s">
        <v>858</v>
      </c>
      <c r="G506" s="97" t="s">
        <v>344</v>
      </c>
      <c r="H506" s="97" t="s">
        <v>668</v>
      </c>
      <c r="I506" s="114" t="s">
        <v>52</v>
      </c>
      <c r="J506" s="37" t="s">
        <v>1511</v>
      </c>
      <c r="K506" s="37" t="s">
        <v>1512</v>
      </c>
      <c r="L506" s="13" t="s">
        <v>152</v>
      </c>
      <c r="M506" s="14" t="s">
        <v>152</v>
      </c>
      <c r="N506" s="93" t="s">
        <v>152</v>
      </c>
      <c r="O506" s="2" t="s">
        <v>152</v>
      </c>
      <c r="P506" s="2" t="s">
        <v>152</v>
      </c>
      <c r="Q506" s="2" t="s">
        <v>152</v>
      </c>
      <c r="R506" s="2" t="s">
        <v>152</v>
      </c>
      <c r="S506" s="14" t="s">
        <v>152</v>
      </c>
      <c r="T506" s="115"/>
      <c r="U506" s="13" t="s">
        <v>6</v>
      </c>
      <c r="V506" s="2" t="s">
        <v>6</v>
      </c>
      <c r="W506" s="2" t="s">
        <v>6</v>
      </c>
      <c r="X506" s="2" t="s">
        <v>6</v>
      </c>
      <c r="Y506" s="14" t="s">
        <v>6</v>
      </c>
    </row>
    <row r="507" spans="1:25" x14ac:dyDescent="0.3">
      <c r="A507" s="55" t="str">
        <f t="shared" si="7"/>
        <v>CHju_03.1</v>
      </c>
      <c r="C507" s="96" t="s">
        <v>10</v>
      </c>
      <c r="D507" s="97" t="s">
        <v>777</v>
      </c>
      <c r="E507" s="97" t="s">
        <v>857</v>
      </c>
      <c r="F507" s="97" t="s">
        <v>858</v>
      </c>
      <c r="G507" s="97" t="s">
        <v>344</v>
      </c>
      <c r="H507" s="97" t="s">
        <v>668</v>
      </c>
      <c r="I507" s="114" t="s">
        <v>52</v>
      </c>
      <c r="J507" s="37" t="s">
        <v>1513</v>
      </c>
      <c r="K507" s="37" t="s">
        <v>1514</v>
      </c>
      <c r="L507" s="13" t="s">
        <v>152</v>
      </c>
      <c r="M507" s="14" t="s">
        <v>152</v>
      </c>
      <c r="N507" s="93" t="s">
        <v>152</v>
      </c>
      <c r="O507" s="2" t="s">
        <v>152</v>
      </c>
      <c r="P507" s="2" t="s">
        <v>152</v>
      </c>
      <c r="Q507" s="2" t="s">
        <v>152</v>
      </c>
      <c r="R507" s="2" t="s">
        <v>152</v>
      </c>
      <c r="S507" s="14" t="s">
        <v>152</v>
      </c>
      <c r="T507" s="115"/>
      <c r="U507" s="13" t="s">
        <v>6</v>
      </c>
      <c r="V507" s="2" t="s">
        <v>6</v>
      </c>
      <c r="W507" s="2" t="s">
        <v>6</v>
      </c>
      <c r="X507" s="2" t="s">
        <v>6</v>
      </c>
      <c r="Y507" s="14" t="s">
        <v>6</v>
      </c>
    </row>
    <row r="508" spans="1:25" x14ac:dyDescent="0.3">
      <c r="A508" s="55" t="str">
        <f t="shared" si="7"/>
        <v>CHju_03.1</v>
      </c>
      <c r="C508" s="96" t="s">
        <v>10</v>
      </c>
      <c r="D508" s="97" t="s">
        <v>777</v>
      </c>
      <c r="E508" s="97" t="s">
        <v>857</v>
      </c>
      <c r="F508" s="97" t="s">
        <v>858</v>
      </c>
      <c r="G508" s="97" t="s">
        <v>344</v>
      </c>
      <c r="H508" s="97" t="s">
        <v>668</v>
      </c>
      <c r="I508" s="114" t="s">
        <v>52</v>
      </c>
      <c r="J508" s="37" t="s">
        <v>1515</v>
      </c>
      <c r="K508" s="37" t="s">
        <v>1516</v>
      </c>
      <c r="L508" s="13" t="s">
        <v>151</v>
      </c>
      <c r="M508" s="14" t="s">
        <v>152</v>
      </c>
      <c r="N508" s="93" t="s">
        <v>152</v>
      </c>
      <c r="O508" s="2" t="s">
        <v>152</v>
      </c>
      <c r="P508" s="2" t="s">
        <v>152</v>
      </c>
      <c r="Q508" s="2" t="s">
        <v>151</v>
      </c>
      <c r="R508" s="2" t="s">
        <v>152</v>
      </c>
      <c r="S508" s="14" t="s">
        <v>152</v>
      </c>
      <c r="T508" s="115" t="s">
        <v>5068</v>
      </c>
      <c r="U508" s="13" t="s">
        <v>6</v>
      </c>
      <c r="V508" s="2" t="s">
        <v>6</v>
      </c>
      <c r="W508" s="2" t="s">
        <v>6</v>
      </c>
      <c r="X508" s="2" t="s">
        <v>6</v>
      </c>
      <c r="Y508" s="14" t="s">
        <v>6</v>
      </c>
    </row>
    <row r="509" spans="1:25" x14ac:dyDescent="0.3">
      <c r="A509" s="55" t="str">
        <f t="shared" si="7"/>
        <v>CHju_03.1</v>
      </c>
      <c r="C509" s="96" t="s">
        <v>10</v>
      </c>
      <c r="D509" s="97" t="s">
        <v>777</v>
      </c>
      <c r="E509" s="97" t="s">
        <v>857</v>
      </c>
      <c r="F509" s="97" t="s">
        <v>858</v>
      </c>
      <c r="G509" s="97" t="s">
        <v>344</v>
      </c>
      <c r="H509" s="97" t="s">
        <v>668</v>
      </c>
      <c r="I509" s="114" t="s">
        <v>52</v>
      </c>
      <c r="J509" s="37" t="s">
        <v>1517</v>
      </c>
      <c r="K509" s="37" t="s">
        <v>1518</v>
      </c>
      <c r="L509" s="13" t="s">
        <v>152</v>
      </c>
      <c r="M509" s="14" t="s">
        <v>152</v>
      </c>
      <c r="N509" s="93" t="s">
        <v>152</v>
      </c>
      <c r="O509" s="2" t="s">
        <v>152</v>
      </c>
      <c r="P509" s="2" t="s">
        <v>152</v>
      </c>
      <c r="Q509" s="2" t="s">
        <v>151</v>
      </c>
      <c r="R509" s="2" t="s">
        <v>152</v>
      </c>
      <c r="S509" s="14" t="s">
        <v>152</v>
      </c>
      <c r="T509" s="115"/>
      <c r="U509" s="13" t="s">
        <v>6</v>
      </c>
      <c r="V509" s="2" t="s">
        <v>6</v>
      </c>
      <c r="W509" s="2" t="s">
        <v>6</v>
      </c>
      <c r="X509" s="2" t="s">
        <v>6</v>
      </c>
      <c r="Y509" s="14" t="s">
        <v>6</v>
      </c>
    </row>
    <row r="510" spans="1:25" x14ac:dyDescent="0.3">
      <c r="A510" s="55" t="str">
        <f t="shared" si="7"/>
        <v>CHju_03.1</v>
      </c>
      <c r="C510" s="96" t="s">
        <v>10</v>
      </c>
      <c r="D510" s="97" t="s">
        <v>777</v>
      </c>
      <c r="E510" s="97" t="s">
        <v>857</v>
      </c>
      <c r="F510" s="97" t="s">
        <v>858</v>
      </c>
      <c r="G510" s="97" t="s">
        <v>344</v>
      </c>
      <c r="H510" s="97" t="s">
        <v>668</v>
      </c>
      <c r="I510" s="114" t="s">
        <v>52</v>
      </c>
      <c r="J510" s="37" t="s">
        <v>1519</v>
      </c>
      <c r="K510" s="37" t="s">
        <v>1520</v>
      </c>
      <c r="L510" s="13" t="s">
        <v>152</v>
      </c>
      <c r="M510" s="14" t="s">
        <v>152</v>
      </c>
      <c r="N510" s="93" t="s">
        <v>152</v>
      </c>
      <c r="O510" s="2" t="s">
        <v>152</v>
      </c>
      <c r="P510" s="2" t="s">
        <v>152</v>
      </c>
      <c r="Q510" s="2" t="s">
        <v>151</v>
      </c>
      <c r="R510" s="2" t="s">
        <v>152</v>
      </c>
      <c r="S510" s="14" t="s">
        <v>152</v>
      </c>
      <c r="T510" s="115"/>
      <c r="U510" s="13"/>
      <c r="V510" s="2"/>
      <c r="W510" s="2"/>
      <c r="X510" s="2"/>
      <c r="Y510" s="14"/>
    </row>
    <row r="511" spans="1:25" x14ac:dyDescent="0.3">
      <c r="A511" s="55" t="str">
        <f t="shared" si="7"/>
        <v>CHju_03.1</v>
      </c>
      <c r="C511" s="96" t="s">
        <v>10</v>
      </c>
      <c r="D511" s="97" t="s">
        <v>777</v>
      </c>
      <c r="E511" s="97" t="s">
        <v>857</v>
      </c>
      <c r="F511" s="97" t="s">
        <v>858</v>
      </c>
      <c r="G511" s="97" t="s">
        <v>344</v>
      </c>
      <c r="H511" s="97" t="s">
        <v>668</v>
      </c>
      <c r="I511" s="114" t="s">
        <v>52</v>
      </c>
      <c r="J511" s="37" t="s">
        <v>1521</v>
      </c>
      <c r="K511" s="37" t="s">
        <v>1522</v>
      </c>
      <c r="L511" s="13" t="s">
        <v>152</v>
      </c>
      <c r="M511" s="14" t="s">
        <v>152</v>
      </c>
      <c r="N511" s="93" t="s">
        <v>152</v>
      </c>
      <c r="O511" s="2" t="s">
        <v>152</v>
      </c>
      <c r="P511" s="2" t="s">
        <v>152</v>
      </c>
      <c r="Q511" s="2" t="s">
        <v>151</v>
      </c>
      <c r="R511" s="2" t="s">
        <v>152</v>
      </c>
      <c r="S511" s="14" t="s">
        <v>152</v>
      </c>
      <c r="T511" s="115"/>
      <c r="U511" s="13"/>
      <c r="V511" s="2"/>
      <c r="W511" s="2"/>
      <c r="X511" s="2"/>
      <c r="Y511" s="14"/>
    </row>
    <row r="512" spans="1:25" x14ac:dyDescent="0.3">
      <c r="A512" s="55" t="str">
        <f t="shared" si="7"/>
        <v>CHju_03.1</v>
      </c>
      <c r="C512" s="96" t="s">
        <v>10</v>
      </c>
      <c r="D512" s="97" t="s">
        <v>777</v>
      </c>
      <c r="E512" s="97" t="s">
        <v>857</v>
      </c>
      <c r="F512" s="97" t="s">
        <v>858</v>
      </c>
      <c r="G512" s="97" t="s">
        <v>344</v>
      </c>
      <c r="H512" s="91" t="s">
        <v>668</v>
      </c>
      <c r="I512" s="116" t="s">
        <v>52</v>
      </c>
      <c r="J512" s="37" t="s">
        <v>1523</v>
      </c>
      <c r="K512" s="37" t="s">
        <v>1524</v>
      </c>
      <c r="L512" s="13" t="s">
        <v>152</v>
      </c>
      <c r="M512" s="14" t="s">
        <v>152</v>
      </c>
      <c r="N512" s="93" t="s">
        <v>152</v>
      </c>
      <c r="O512" s="2" t="s">
        <v>152</v>
      </c>
      <c r="P512" s="2" t="s">
        <v>152</v>
      </c>
      <c r="Q512" s="2" t="s">
        <v>151</v>
      </c>
      <c r="R512" s="2" t="s">
        <v>152</v>
      </c>
      <c r="S512" s="14" t="s">
        <v>152</v>
      </c>
      <c r="T512" s="115"/>
      <c r="U512" s="13"/>
      <c r="V512" s="2"/>
      <c r="W512" s="2"/>
      <c r="X512" s="2"/>
      <c r="Y512" s="14"/>
    </row>
    <row r="513" spans="1:25" x14ac:dyDescent="0.3">
      <c r="A513" s="55" t="str">
        <f t="shared" si="7"/>
        <v>CHju_03.1</v>
      </c>
      <c r="C513" s="96" t="s">
        <v>10</v>
      </c>
      <c r="D513" s="97" t="s">
        <v>777</v>
      </c>
      <c r="E513" s="97" t="s">
        <v>857</v>
      </c>
      <c r="F513" s="97" t="s">
        <v>858</v>
      </c>
      <c r="G513" s="97" t="s">
        <v>344</v>
      </c>
      <c r="H513" s="97" t="s">
        <v>668</v>
      </c>
      <c r="I513" s="114" t="s">
        <v>52</v>
      </c>
      <c r="J513" s="37" t="s">
        <v>1525</v>
      </c>
      <c r="K513" s="37" t="s">
        <v>1526</v>
      </c>
      <c r="L513" s="13" t="s">
        <v>152</v>
      </c>
      <c r="M513" s="14" t="s">
        <v>152</v>
      </c>
      <c r="N513" s="93" t="s">
        <v>152</v>
      </c>
      <c r="O513" s="2" t="s">
        <v>152</v>
      </c>
      <c r="P513" s="2" t="s">
        <v>152</v>
      </c>
      <c r="Q513" s="2" t="s">
        <v>151</v>
      </c>
      <c r="R513" s="2" t="s">
        <v>152</v>
      </c>
      <c r="S513" s="14" t="s">
        <v>152</v>
      </c>
      <c r="T513" s="115"/>
      <c r="U513" s="13"/>
      <c r="V513" s="2"/>
      <c r="W513" s="2"/>
      <c r="X513" s="2"/>
      <c r="Y513" s="14"/>
    </row>
    <row r="514" spans="1:25" x14ac:dyDescent="0.3">
      <c r="A514" s="55" t="str">
        <f t="shared" si="7"/>
        <v>CHju_03.1</v>
      </c>
      <c r="C514" s="96" t="s">
        <v>10</v>
      </c>
      <c r="D514" s="97" t="s">
        <v>777</v>
      </c>
      <c r="E514" s="97" t="s">
        <v>857</v>
      </c>
      <c r="F514" s="97" t="s">
        <v>858</v>
      </c>
      <c r="G514" s="97" t="s">
        <v>344</v>
      </c>
      <c r="H514" s="97" t="s">
        <v>668</v>
      </c>
      <c r="I514" s="114" t="s">
        <v>52</v>
      </c>
      <c r="J514" s="37" t="s">
        <v>1527</v>
      </c>
      <c r="K514" s="37" t="s">
        <v>1528</v>
      </c>
      <c r="L514" s="13" t="s">
        <v>152</v>
      </c>
      <c r="M514" s="14" t="s">
        <v>152</v>
      </c>
      <c r="N514" s="93" t="s">
        <v>152</v>
      </c>
      <c r="O514" s="2" t="s">
        <v>152</v>
      </c>
      <c r="P514" s="2" t="s">
        <v>152</v>
      </c>
      <c r="Q514" s="2" t="s">
        <v>151</v>
      </c>
      <c r="R514" s="2" t="s">
        <v>152</v>
      </c>
      <c r="S514" s="14" t="s">
        <v>152</v>
      </c>
      <c r="T514" s="115"/>
      <c r="U514" s="13"/>
      <c r="V514" s="2"/>
      <c r="W514" s="2"/>
      <c r="X514" s="2"/>
      <c r="Y514" s="14"/>
    </row>
    <row r="515" spans="1:25" x14ac:dyDescent="0.3">
      <c r="A515" s="55" t="str">
        <f t="shared" si="7"/>
        <v>CHju_03.1</v>
      </c>
      <c r="C515" s="96" t="s">
        <v>10</v>
      </c>
      <c r="D515" s="97" t="s">
        <v>777</v>
      </c>
      <c r="E515" s="97" t="s">
        <v>857</v>
      </c>
      <c r="F515" s="97" t="s">
        <v>858</v>
      </c>
      <c r="G515" s="97" t="s">
        <v>344</v>
      </c>
      <c r="H515" s="97" t="s">
        <v>668</v>
      </c>
      <c r="I515" s="114" t="s">
        <v>52</v>
      </c>
      <c r="J515" s="37" t="s">
        <v>1529</v>
      </c>
      <c r="K515" s="37" t="s">
        <v>1530</v>
      </c>
      <c r="L515" s="13" t="s">
        <v>152</v>
      </c>
      <c r="M515" s="14" t="s">
        <v>152</v>
      </c>
      <c r="N515" s="93" t="s">
        <v>152</v>
      </c>
      <c r="O515" s="2" t="s">
        <v>152</v>
      </c>
      <c r="P515" s="2" t="s">
        <v>152</v>
      </c>
      <c r="Q515" s="2" t="s">
        <v>151</v>
      </c>
      <c r="R515" s="2" t="s">
        <v>152</v>
      </c>
      <c r="S515" s="14" t="s">
        <v>152</v>
      </c>
      <c r="T515" s="115"/>
      <c r="U515" s="13"/>
      <c r="V515" s="2"/>
      <c r="W515" s="2"/>
      <c r="X515" s="2"/>
      <c r="Y515" s="14"/>
    </row>
    <row r="516" spans="1:25" x14ac:dyDescent="0.3">
      <c r="A516" s="55" t="str">
        <f t="shared" si="7"/>
        <v>CHju_03.1</v>
      </c>
      <c r="C516" s="96" t="s">
        <v>10</v>
      </c>
      <c r="D516" s="97" t="s">
        <v>777</v>
      </c>
      <c r="E516" s="97" t="s">
        <v>857</v>
      </c>
      <c r="F516" s="97" t="s">
        <v>858</v>
      </c>
      <c r="G516" s="97" t="s">
        <v>344</v>
      </c>
      <c r="H516" s="97" t="s">
        <v>668</v>
      </c>
      <c r="I516" s="114" t="s">
        <v>52</v>
      </c>
      <c r="J516" s="37" t="s">
        <v>1531</v>
      </c>
      <c r="K516" s="37" t="s">
        <v>1532</v>
      </c>
      <c r="L516" s="13" t="s">
        <v>151</v>
      </c>
      <c r="M516" s="14" t="s">
        <v>152</v>
      </c>
      <c r="N516" s="93" t="s">
        <v>152</v>
      </c>
      <c r="O516" s="2" t="s">
        <v>152</v>
      </c>
      <c r="P516" s="2" t="s">
        <v>152</v>
      </c>
      <c r="Q516" s="2" t="s">
        <v>152</v>
      </c>
      <c r="R516" s="2" t="s">
        <v>152</v>
      </c>
      <c r="S516" s="14" t="s">
        <v>152</v>
      </c>
      <c r="T516" s="115" t="s">
        <v>5068</v>
      </c>
      <c r="U516" s="13"/>
      <c r="V516" s="2"/>
      <c r="W516" s="2"/>
      <c r="X516" s="2"/>
      <c r="Y516" s="14"/>
    </row>
    <row r="517" spans="1:25" x14ac:dyDescent="0.3">
      <c r="A517" s="55" t="str">
        <f t="shared" si="7"/>
        <v>CHju_03.1</v>
      </c>
      <c r="C517" s="96" t="s">
        <v>10</v>
      </c>
      <c r="D517" s="97" t="s">
        <v>777</v>
      </c>
      <c r="E517" s="97" t="s">
        <v>857</v>
      </c>
      <c r="F517" s="97" t="s">
        <v>858</v>
      </c>
      <c r="G517" s="97" t="s">
        <v>344</v>
      </c>
      <c r="H517" s="97" t="s">
        <v>668</v>
      </c>
      <c r="I517" s="114" t="s">
        <v>52</v>
      </c>
      <c r="J517" s="37" t="s">
        <v>1533</v>
      </c>
      <c r="K517" s="37" t="s">
        <v>1534</v>
      </c>
      <c r="L517" s="13" t="s">
        <v>151</v>
      </c>
      <c r="M517" s="14" t="s">
        <v>152</v>
      </c>
      <c r="N517" s="93" t="s">
        <v>152</v>
      </c>
      <c r="O517" s="2" t="s">
        <v>152</v>
      </c>
      <c r="P517" s="2" t="s">
        <v>152</v>
      </c>
      <c r="Q517" s="2" t="s">
        <v>152</v>
      </c>
      <c r="R517" s="2" t="s">
        <v>152</v>
      </c>
      <c r="S517" s="14" t="s">
        <v>152</v>
      </c>
      <c r="T517" s="115" t="s">
        <v>5068</v>
      </c>
      <c r="U517" s="13"/>
      <c r="V517" s="2"/>
      <c r="W517" s="2"/>
      <c r="X517" s="2"/>
      <c r="Y517" s="14"/>
    </row>
    <row r="518" spans="1:25" x14ac:dyDescent="0.3">
      <c r="A518" s="55" t="str">
        <f t="shared" si="7"/>
        <v>CHju_03.1</v>
      </c>
      <c r="C518" s="96" t="s">
        <v>10</v>
      </c>
      <c r="D518" s="97" t="s">
        <v>777</v>
      </c>
      <c r="E518" s="97" t="s">
        <v>857</v>
      </c>
      <c r="F518" s="97" t="s">
        <v>858</v>
      </c>
      <c r="G518" s="97" t="s">
        <v>344</v>
      </c>
      <c r="H518" s="97" t="s">
        <v>668</v>
      </c>
      <c r="I518" s="114" t="s">
        <v>52</v>
      </c>
      <c r="J518" s="37" t="s">
        <v>1535</v>
      </c>
      <c r="K518" s="37" t="s">
        <v>1536</v>
      </c>
      <c r="L518" s="13" t="s">
        <v>152</v>
      </c>
      <c r="M518" s="14" t="s">
        <v>152</v>
      </c>
      <c r="N518" s="93" t="s">
        <v>152</v>
      </c>
      <c r="O518" s="2" t="s">
        <v>152</v>
      </c>
      <c r="P518" s="2" t="s">
        <v>152</v>
      </c>
      <c r="Q518" s="2" t="s">
        <v>151</v>
      </c>
      <c r="R518" s="2" t="s">
        <v>152</v>
      </c>
      <c r="S518" s="14" t="s">
        <v>152</v>
      </c>
      <c r="T518" s="115"/>
      <c r="U518" s="13"/>
      <c r="V518" s="2"/>
      <c r="W518" s="2"/>
      <c r="X518" s="2"/>
      <c r="Y518" s="14"/>
    </row>
    <row r="519" spans="1:25" x14ac:dyDescent="0.3">
      <c r="A519" s="55" t="str">
        <f t="shared" si="7"/>
        <v>CHju_03.1</v>
      </c>
      <c r="C519" s="96" t="s">
        <v>10</v>
      </c>
      <c r="D519" s="97" t="s">
        <v>777</v>
      </c>
      <c r="E519" s="97" t="s">
        <v>857</v>
      </c>
      <c r="F519" s="97" t="s">
        <v>858</v>
      </c>
      <c r="G519" s="97" t="s">
        <v>344</v>
      </c>
      <c r="H519" s="97" t="s">
        <v>668</v>
      </c>
      <c r="I519" s="114" t="s">
        <v>52</v>
      </c>
      <c r="J519" s="37" t="s">
        <v>1537</v>
      </c>
      <c r="K519" s="37" t="s">
        <v>1538</v>
      </c>
      <c r="L519" s="13" t="s">
        <v>152</v>
      </c>
      <c r="M519" s="14" t="s">
        <v>152</v>
      </c>
      <c r="N519" s="93" t="s">
        <v>152</v>
      </c>
      <c r="O519" s="2" t="s">
        <v>152</v>
      </c>
      <c r="P519" s="2" t="s">
        <v>152</v>
      </c>
      <c r="Q519" s="2" t="s">
        <v>151</v>
      </c>
      <c r="R519" s="2" t="s">
        <v>152</v>
      </c>
      <c r="S519" s="14" t="s">
        <v>152</v>
      </c>
      <c r="T519" s="115"/>
      <c r="U519" s="13"/>
      <c r="V519" s="2"/>
      <c r="W519" s="2"/>
      <c r="X519" s="2"/>
      <c r="Y519" s="14"/>
    </row>
    <row r="520" spans="1:25" x14ac:dyDescent="0.3">
      <c r="A520" s="55" t="str">
        <f t="shared" ref="A520:A583" si="8">C520&amp;LOWER(LEFT(D520,2))&amp;"_"&amp;IF(LEN(TRIM(LEFT(E520,FIND(" ",E520))))=3,"0"&amp;TRIM(LEFT(E520,FIND(" ",E520))),TRIM(LEFT(E520,FIND(" ",E520))))</f>
        <v>CHju_03.1</v>
      </c>
      <c r="C520" s="96" t="s">
        <v>10</v>
      </c>
      <c r="D520" s="97" t="s">
        <v>777</v>
      </c>
      <c r="E520" s="97" t="s">
        <v>857</v>
      </c>
      <c r="F520" s="97" t="s">
        <v>858</v>
      </c>
      <c r="G520" s="97" t="s">
        <v>344</v>
      </c>
      <c r="H520" s="91" t="s">
        <v>668</v>
      </c>
      <c r="I520" s="116" t="s">
        <v>52</v>
      </c>
      <c r="J520" s="37" t="s">
        <v>1539</v>
      </c>
      <c r="K520" s="37" t="s">
        <v>1540</v>
      </c>
      <c r="L520" s="13" t="s">
        <v>152</v>
      </c>
      <c r="M520" s="14" t="s">
        <v>152</v>
      </c>
      <c r="N520" s="93" t="s">
        <v>152</v>
      </c>
      <c r="O520" s="2" t="s">
        <v>152</v>
      </c>
      <c r="P520" s="2" t="s">
        <v>152</v>
      </c>
      <c r="Q520" s="2" t="s">
        <v>151</v>
      </c>
      <c r="R520" s="2" t="s">
        <v>152</v>
      </c>
      <c r="S520" s="14" t="s">
        <v>152</v>
      </c>
      <c r="T520" s="115"/>
      <c r="U520" s="13"/>
      <c r="V520" s="2"/>
      <c r="W520" s="2"/>
      <c r="X520" s="2"/>
      <c r="Y520" s="14"/>
    </row>
    <row r="521" spans="1:25" x14ac:dyDescent="0.3">
      <c r="A521" s="55" t="str">
        <f t="shared" si="8"/>
        <v>CHju_03.1</v>
      </c>
      <c r="C521" s="96" t="s">
        <v>10</v>
      </c>
      <c r="D521" s="97" t="s">
        <v>777</v>
      </c>
      <c r="E521" s="97" t="s">
        <v>857</v>
      </c>
      <c r="F521" s="97" t="s">
        <v>858</v>
      </c>
      <c r="G521" s="97" t="s">
        <v>344</v>
      </c>
      <c r="H521" s="97" t="s">
        <v>668</v>
      </c>
      <c r="I521" s="114" t="s">
        <v>52</v>
      </c>
      <c r="J521" s="37" t="s">
        <v>1541</v>
      </c>
      <c r="K521" s="37" t="s">
        <v>1542</v>
      </c>
      <c r="L521" s="13" t="s">
        <v>152</v>
      </c>
      <c r="M521" s="14" t="s">
        <v>152</v>
      </c>
      <c r="N521" s="93" t="s">
        <v>152</v>
      </c>
      <c r="O521" s="2" t="s">
        <v>152</v>
      </c>
      <c r="P521" s="2" t="s">
        <v>152</v>
      </c>
      <c r="Q521" s="2" t="s">
        <v>151</v>
      </c>
      <c r="R521" s="2" t="s">
        <v>152</v>
      </c>
      <c r="S521" s="14" t="s">
        <v>152</v>
      </c>
      <c r="T521" s="115"/>
      <c r="U521" s="13"/>
      <c r="V521" s="2"/>
      <c r="W521" s="2"/>
      <c r="X521" s="2"/>
      <c r="Y521" s="14"/>
    </row>
    <row r="522" spans="1:25" x14ac:dyDescent="0.3">
      <c r="A522" s="55" t="str">
        <f t="shared" si="8"/>
        <v>CHju_03.1</v>
      </c>
      <c r="C522" s="96" t="s">
        <v>10</v>
      </c>
      <c r="D522" s="97" t="s">
        <v>777</v>
      </c>
      <c r="E522" s="97" t="s">
        <v>857</v>
      </c>
      <c r="F522" s="97" t="s">
        <v>858</v>
      </c>
      <c r="G522" s="97" t="s">
        <v>344</v>
      </c>
      <c r="H522" s="97" t="s">
        <v>668</v>
      </c>
      <c r="I522" s="114" t="s">
        <v>52</v>
      </c>
      <c r="J522" s="37" t="s">
        <v>1543</v>
      </c>
      <c r="K522" s="37" t="s">
        <v>1544</v>
      </c>
      <c r="L522" s="13" t="s">
        <v>152</v>
      </c>
      <c r="M522" s="14" t="s">
        <v>152</v>
      </c>
      <c r="N522" s="93" t="s">
        <v>152</v>
      </c>
      <c r="O522" s="2" t="s">
        <v>152</v>
      </c>
      <c r="P522" s="2" t="s">
        <v>152</v>
      </c>
      <c r="Q522" s="2" t="s">
        <v>151</v>
      </c>
      <c r="R522" s="2" t="s">
        <v>152</v>
      </c>
      <c r="S522" s="14" t="s">
        <v>152</v>
      </c>
      <c r="T522" s="115"/>
      <c r="U522" s="13"/>
      <c r="V522" s="2"/>
      <c r="W522" s="2"/>
      <c r="X522" s="2"/>
      <c r="Y522" s="14"/>
    </row>
    <row r="523" spans="1:25" x14ac:dyDescent="0.3">
      <c r="A523" s="55" t="str">
        <f t="shared" si="8"/>
        <v>CHju_03.1</v>
      </c>
      <c r="C523" s="96" t="s">
        <v>10</v>
      </c>
      <c r="D523" s="97" t="s">
        <v>777</v>
      </c>
      <c r="E523" s="97" t="s">
        <v>857</v>
      </c>
      <c r="F523" s="97" t="s">
        <v>858</v>
      </c>
      <c r="G523" s="97" t="s">
        <v>344</v>
      </c>
      <c r="H523" s="97" t="s">
        <v>668</v>
      </c>
      <c r="I523" s="114" t="s">
        <v>52</v>
      </c>
      <c r="J523" s="37" t="s">
        <v>1545</v>
      </c>
      <c r="K523" s="37" t="s">
        <v>1546</v>
      </c>
      <c r="L523" s="13" t="s">
        <v>152</v>
      </c>
      <c r="M523" s="14" t="s">
        <v>152</v>
      </c>
      <c r="N523" s="93" t="s">
        <v>152</v>
      </c>
      <c r="O523" s="2" t="s">
        <v>152</v>
      </c>
      <c r="P523" s="2" t="s">
        <v>152</v>
      </c>
      <c r="Q523" s="2" t="s">
        <v>151</v>
      </c>
      <c r="R523" s="2" t="s">
        <v>152</v>
      </c>
      <c r="S523" s="14" t="s">
        <v>152</v>
      </c>
      <c r="T523" s="115"/>
      <c r="U523" s="13"/>
      <c r="V523" s="2"/>
      <c r="W523" s="2"/>
      <c r="X523" s="2"/>
      <c r="Y523" s="14"/>
    </row>
    <row r="524" spans="1:25" x14ac:dyDescent="0.3">
      <c r="A524" s="55" t="str">
        <f t="shared" si="8"/>
        <v>CHju_03.1</v>
      </c>
      <c r="C524" s="96" t="s">
        <v>10</v>
      </c>
      <c r="D524" s="97" t="s">
        <v>777</v>
      </c>
      <c r="E524" s="97" t="s">
        <v>857</v>
      </c>
      <c r="F524" s="97" t="s">
        <v>858</v>
      </c>
      <c r="G524" s="97" t="s">
        <v>344</v>
      </c>
      <c r="H524" s="97" t="s">
        <v>668</v>
      </c>
      <c r="I524" s="114" t="s">
        <v>52</v>
      </c>
      <c r="J524" s="37" t="s">
        <v>1547</v>
      </c>
      <c r="K524" s="37" t="s">
        <v>1548</v>
      </c>
      <c r="L524" s="13" t="s">
        <v>151</v>
      </c>
      <c r="M524" s="14" t="s">
        <v>152</v>
      </c>
      <c r="N524" s="93" t="s">
        <v>152</v>
      </c>
      <c r="O524" s="2" t="s">
        <v>152</v>
      </c>
      <c r="P524" s="2" t="s">
        <v>152</v>
      </c>
      <c r="Q524" s="2" t="s">
        <v>152</v>
      </c>
      <c r="R524" s="2" t="s">
        <v>152</v>
      </c>
      <c r="S524" s="14" t="s">
        <v>152</v>
      </c>
      <c r="T524" s="115" t="s">
        <v>5068</v>
      </c>
      <c r="U524" s="13"/>
      <c r="V524" s="2"/>
      <c r="W524" s="2"/>
      <c r="X524" s="2"/>
      <c r="Y524" s="14"/>
    </row>
    <row r="525" spans="1:25" x14ac:dyDescent="0.3">
      <c r="A525" s="55" t="str">
        <f t="shared" si="8"/>
        <v>CHju_03.1</v>
      </c>
      <c r="C525" s="96" t="s">
        <v>10</v>
      </c>
      <c r="D525" s="97" t="s">
        <v>777</v>
      </c>
      <c r="E525" s="97" t="s">
        <v>857</v>
      </c>
      <c r="F525" s="97" t="s">
        <v>858</v>
      </c>
      <c r="G525" s="97" t="s">
        <v>344</v>
      </c>
      <c r="H525" s="97" t="s">
        <v>668</v>
      </c>
      <c r="I525" s="114" t="s">
        <v>52</v>
      </c>
      <c r="J525" s="37" t="s">
        <v>1549</v>
      </c>
      <c r="K525" s="37" t="s">
        <v>1550</v>
      </c>
      <c r="L525" s="13" t="s">
        <v>152</v>
      </c>
      <c r="M525" s="14" t="s">
        <v>152</v>
      </c>
      <c r="N525" s="93" t="s">
        <v>152</v>
      </c>
      <c r="O525" s="2" t="s">
        <v>152</v>
      </c>
      <c r="P525" s="2" t="s">
        <v>152</v>
      </c>
      <c r="Q525" s="2" t="s">
        <v>152</v>
      </c>
      <c r="R525" s="2" t="s">
        <v>152</v>
      </c>
      <c r="S525" s="14" t="s">
        <v>152</v>
      </c>
      <c r="T525" s="115"/>
      <c r="U525" s="13"/>
      <c r="V525" s="2"/>
      <c r="W525" s="2"/>
      <c r="X525" s="2"/>
      <c r="Y525" s="14"/>
    </row>
    <row r="526" spans="1:25" x14ac:dyDescent="0.3">
      <c r="A526" s="55" t="str">
        <f t="shared" si="8"/>
        <v>CHju_03.1</v>
      </c>
      <c r="C526" s="96" t="s">
        <v>10</v>
      </c>
      <c r="D526" s="97" t="s">
        <v>777</v>
      </c>
      <c r="E526" s="97" t="s">
        <v>857</v>
      </c>
      <c r="F526" s="97" t="s">
        <v>858</v>
      </c>
      <c r="G526" s="97" t="s">
        <v>344</v>
      </c>
      <c r="H526" s="97" t="s">
        <v>668</v>
      </c>
      <c r="I526" s="114" t="s">
        <v>52</v>
      </c>
      <c r="J526" s="37" t="s">
        <v>1551</v>
      </c>
      <c r="K526" s="37" t="s">
        <v>1552</v>
      </c>
      <c r="L526" s="13" t="s">
        <v>152</v>
      </c>
      <c r="M526" s="14" t="s">
        <v>152</v>
      </c>
      <c r="N526" s="93" t="s">
        <v>152</v>
      </c>
      <c r="O526" s="2" t="s">
        <v>152</v>
      </c>
      <c r="P526" s="2" t="s">
        <v>152</v>
      </c>
      <c r="Q526" s="2" t="s">
        <v>151</v>
      </c>
      <c r="R526" s="2" t="s">
        <v>152</v>
      </c>
      <c r="S526" s="14" t="s">
        <v>152</v>
      </c>
      <c r="T526" s="115"/>
      <c r="U526" s="13"/>
      <c r="V526" s="2"/>
      <c r="W526" s="2"/>
      <c r="X526" s="2"/>
      <c r="Y526" s="14"/>
    </row>
    <row r="527" spans="1:25" x14ac:dyDescent="0.3">
      <c r="A527" s="55" t="str">
        <f t="shared" si="8"/>
        <v>CHju_03.1</v>
      </c>
      <c r="C527" s="96" t="s">
        <v>10</v>
      </c>
      <c r="D527" s="97" t="s">
        <v>777</v>
      </c>
      <c r="E527" s="97" t="s">
        <v>857</v>
      </c>
      <c r="F527" s="97" t="s">
        <v>858</v>
      </c>
      <c r="G527" s="97" t="s">
        <v>344</v>
      </c>
      <c r="H527" s="97" t="s">
        <v>668</v>
      </c>
      <c r="I527" s="114" t="s">
        <v>52</v>
      </c>
      <c r="J527" s="37" t="s">
        <v>1553</v>
      </c>
      <c r="K527" s="37" t="s">
        <v>1554</v>
      </c>
      <c r="L527" s="13" t="s">
        <v>152</v>
      </c>
      <c r="M527" s="14" t="s">
        <v>152</v>
      </c>
      <c r="N527" s="93" t="s">
        <v>152</v>
      </c>
      <c r="O527" s="2" t="s">
        <v>152</v>
      </c>
      <c r="P527" s="2" t="s">
        <v>152</v>
      </c>
      <c r="Q527" s="2" t="s">
        <v>151</v>
      </c>
      <c r="R527" s="2" t="s">
        <v>152</v>
      </c>
      <c r="S527" s="14" t="s">
        <v>152</v>
      </c>
      <c r="T527" s="115"/>
      <c r="U527" s="13"/>
      <c r="V527" s="2"/>
      <c r="W527" s="2"/>
      <c r="X527" s="2"/>
      <c r="Y527" s="14"/>
    </row>
    <row r="528" spans="1:25" x14ac:dyDescent="0.3">
      <c r="A528" s="55" t="str">
        <f t="shared" si="8"/>
        <v>CHju_03.1</v>
      </c>
      <c r="C528" s="96" t="s">
        <v>10</v>
      </c>
      <c r="D528" s="97" t="s">
        <v>777</v>
      </c>
      <c r="E528" s="97" t="s">
        <v>857</v>
      </c>
      <c r="F528" s="97" t="s">
        <v>858</v>
      </c>
      <c r="G528" s="97" t="s">
        <v>344</v>
      </c>
      <c r="H528" s="91" t="s">
        <v>668</v>
      </c>
      <c r="I528" s="116" t="s">
        <v>52</v>
      </c>
      <c r="J528" s="37" t="s">
        <v>1555</v>
      </c>
      <c r="K528" s="37" t="s">
        <v>1556</v>
      </c>
      <c r="L528" s="13" t="s">
        <v>151</v>
      </c>
      <c r="M528" s="14" t="s">
        <v>152</v>
      </c>
      <c r="N528" s="93" t="s">
        <v>152</v>
      </c>
      <c r="O528" s="2" t="s">
        <v>152</v>
      </c>
      <c r="P528" s="2" t="s">
        <v>152</v>
      </c>
      <c r="Q528" s="2" t="s">
        <v>152</v>
      </c>
      <c r="R528" s="2" t="s">
        <v>152</v>
      </c>
      <c r="S528" s="14" t="s">
        <v>152</v>
      </c>
      <c r="T528" s="115" t="s">
        <v>5068</v>
      </c>
      <c r="U528" s="13"/>
      <c r="V528" s="2"/>
      <c r="W528" s="2"/>
      <c r="X528" s="2"/>
      <c r="Y528" s="14"/>
    </row>
    <row r="529" spans="1:25" x14ac:dyDescent="0.3">
      <c r="A529" s="55" t="str">
        <f t="shared" si="8"/>
        <v>CHju_03.1</v>
      </c>
      <c r="C529" s="96" t="s">
        <v>10</v>
      </c>
      <c r="D529" s="97" t="s">
        <v>777</v>
      </c>
      <c r="E529" s="97" t="s">
        <v>857</v>
      </c>
      <c r="F529" s="97" t="s">
        <v>858</v>
      </c>
      <c r="G529" s="97" t="s">
        <v>344</v>
      </c>
      <c r="H529" s="97" t="s">
        <v>668</v>
      </c>
      <c r="I529" s="114" t="s">
        <v>52</v>
      </c>
      <c r="J529" s="37" t="s">
        <v>1557</v>
      </c>
      <c r="K529" s="37" t="s">
        <v>1558</v>
      </c>
      <c r="L529" s="13" t="s">
        <v>152</v>
      </c>
      <c r="M529" s="14" t="s">
        <v>152</v>
      </c>
      <c r="N529" s="93" t="s">
        <v>152</v>
      </c>
      <c r="O529" s="2" t="s">
        <v>152</v>
      </c>
      <c r="P529" s="2" t="s">
        <v>152</v>
      </c>
      <c r="Q529" s="2" t="s">
        <v>151</v>
      </c>
      <c r="R529" s="2" t="s">
        <v>152</v>
      </c>
      <c r="S529" s="14" t="s">
        <v>152</v>
      </c>
      <c r="T529" s="115"/>
      <c r="U529" s="13"/>
      <c r="V529" s="2"/>
      <c r="W529" s="2"/>
      <c r="X529" s="2"/>
      <c r="Y529" s="14"/>
    </row>
    <row r="530" spans="1:25" x14ac:dyDescent="0.3">
      <c r="A530" s="55" t="str">
        <f t="shared" si="8"/>
        <v>CHju_03.1</v>
      </c>
      <c r="C530" s="96" t="s">
        <v>10</v>
      </c>
      <c r="D530" s="97" t="s">
        <v>777</v>
      </c>
      <c r="E530" s="97" t="s">
        <v>857</v>
      </c>
      <c r="F530" s="97" t="s">
        <v>858</v>
      </c>
      <c r="G530" s="97" t="s">
        <v>344</v>
      </c>
      <c r="H530" s="97" t="s">
        <v>668</v>
      </c>
      <c r="I530" s="114" t="s">
        <v>52</v>
      </c>
      <c r="J530" s="37" t="s">
        <v>1559</v>
      </c>
      <c r="K530" s="37" t="s">
        <v>1560</v>
      </c>
      <c r="L530" s="13" t="s">
        <v>152</v>
      </c>
      <c r="M530" s="14" t="s">
        <v>152</v>
      </c>
      <c r="N530" s="93" t="s">
        <v>152</v>
      </c>
      <c r="O530" s="2" t="s">
        <v>152</v>
      </c>
      <c r="P530" s="2" t="s">
        <v>152</v>
      </c>
      <c r="Q530" s="2" t="s">
        <v>151</v>
      </c>
      <c r="R530" s="2" t="s">
        <v>152</v>
      </c>
      <c r="S530" s="14" t="s">
        <v>152</v>
      </c>
      <c r="T530" s="115"/>
      <c r="U530" s="13"/>
      <c r="V530" s="2"/>
      <c r="W530" s="2"/>
      <c r="X530" s="2"/>
      <c r="Y530" s="14"/>
    </row>
    <row r="531" spans="1:25" x14ac:dyDescent="0.3">
      <c r="A531" s="55" t="str">
        <f t="shared" si="8"/>
        <v>CHju_03.2</v>
      </c>
      <c r="C531" s="96" t="s">
        <v>10</v>
      </c>
      <c r="D531" s="97" t="s">
        <v>777</v>
      </c>
      <c r="E531" s="97" t="s">
        <v>859</v>
      </c>
      <c r="F531" s="97" t="s">
        <v>860</v>
      </c>
      <c r="G531" s="97" t="s">
        <v>351</v>
      </c>
      <c r="H531" s="97" t="s">
        <v>668</v>
      </c>
      <c r="I531" s="114" t="s">
        <v>52</v>
      </c>
      <c r="J531" s="37" t="s">
        <v>1509</v>
      </c>
      <c r="K531" s="37" t="s">
        <v>1510</v>
      </c>
      <c r="L531" s="13" t="s">
        <v>152</v>
      </c>
      <c r="M531" s="14" t="s">
        <v>152</v>
      </c>
      <c r="N531" s="93" t="s">
        <v>151</v>
      </c>
      <c r="O531" s="2" t="s">
        <v>151</v>
      </c>
      <c r="P531" s="2" t="s">
        <v>152</v>
      </c>
      <c r="Q531" s="2" t="s">
        <v>151</v>
      </c>
      <c r="R531" s="2" t="s">
        <v>152</v>
      </c>
      <c r="S531" s="14" t="s">
        <v>152</v>
      </c>
      <c r="T531" s="115"/>
      <c r="U531" s="13" t="s">
        <v>151</v>
      </c>
      <c r="V531" s="2" t="s">
        <v>152</v>
      </c>
      <c r="W531" s="2" t="s">
        <v>151</v>
      </c>
      <c r="X531" s="2" t="s">
        <v>152</v>
      </c>
      <c r="Y531" s="14" t="s">
        <v>152</v>
      </c>
    </row>
    <row r="532" spans="1:25" x14ac:dyDescent="0.3">
      <c r="A532" s="55" t="str">
        <f t="shared" si="8"/>
        <v>CHju_03.2</v>
      </c>
      <c r="C532" s="96" t="s">
        <v>10</v>
      </c>
      <c r="D532" s="97" t="s">
        <v>777</v>
      </c>
      <c r="E532" s="97" t="s">
        <v>859</v>
      </c>
      <c r="F532" s="97" t="s">
        <v>860</v>
      </c>
      <c r="G532" s="97" t="s">
        <v>351</v>
      </c>
      <c r="H532" s="97" t="s">
        <v>668</v>
      </c>
      <c r="I532" s="114" t="s">
        <v>52</v>
      </c>
      <c r="J532" s="37" t="s">
        <v>1511</v>
      </c>
      <c r="K532" s="37" t="s">
        <v>1512</v>
      </c>
      <c r="L532" s="13" t="s">
        <v>152</v>
      </c>
      <c r="M532" s="14" t="s">
        <v>152</v>
      </c>
      <c r="N532" s="93" t="s">
        <v>151</v>
      </c>
      <c r="O532" s="2" t="s">
        <v>151</v>
      </c>
      <c r="P532" s="2" t="s">
        <v>152</v>
      </c>
      <c r="Q532" s="2" t="s">
        <v>151</v>
      </c>
      <c r="R532" s="2" t="s">
        <v>152</v>
      </c>
      <c r="S532" s="14" t="s">
        <v>152</v>
      </c>
      <c r="T532" s="115"/>
      <c r="U532" s="13" t="s">
        <v>151</v>
      </c>
      <c r="V532" s="2" t="s">
        <v>152</v>
      </c>
      <c r="W532" s="2" t="s">
        <v>151</v>
      </c>
      <c r="X532" s="2" t="s">
        <v>152</v>
      </c>
      <c r="Y532" s="14" t="s">
        <v>152</v>
      </c>
    </row>
    <row r="533" spans="1:25" x14ac:dyDescent="0.3">
      <c r="A533" s="55" t="str">
        <f t="shared" si="8"/>
        <v>CHju_03.2</v>
      </c>
      <c r="C533" s="96" t="s">
        <v>10</v>
      </c>
      <c r="D533" s="97" t="s">
        <v>777</v>
      </c>
      <c r="E533" s="97" t="s">
        <v>859</v>
      </c>
      <c r="F533" s="97" t="s">
        <v>860</v>
      </c>
      <c r="G533" s="97" t="s">
        <v>351</v>
      </c>
      <c r="H533" s="97" t="s">
        <v>668</v>
      </c>
      <c r="I533" s="114" t="s">
        <v>52</v>
      </c>
      <c r="J533" s="37" t="s">
        <v>1513</v>
      </c>
      <c r="K533" s="37" t="s">
        <v>1514</v>
      </c>
      <c r="L533" s="13" t="s">
        <v>152</v>
      </c>
      <c r="M533" s="14" t="s">
        <v>152</v>
      </c>
      <c r="N533" s="93" t="s">
        <v>151</v>
      </c>
      <c r="O533" s="2" t="s">
        <v>151</v>
      </c>
      <c r="P533" s="2" t="s">
        <v>152</v>
      </c>
      <c r="Q533" s="2" t="s">
        <v>151</v>
      </c>
      <c r="R533" s="2" t="s">
        <v>152</v>
      </c>
      <c r="S533" s="14" t="s">
        <v>152</v>
      </c>
      <c r="T533" s="115"/>
      <c r="U533" s="13" t="s">
        <v>151</v>
      </c>
      <c r="V533" s="2" t="s">
        <v>152</v>
      </c>
      <c r="W533" s="2" t="s">
        <v>151</v>
      </c>
      <c r="X533" s="2" t="s">
        <v>152</v>
      </c>
      <c r="Y533" s="14" t="s">
        <v>152</v>
      </c>
    </row>
    <row r="534" spans="1:25" x14ac:dyDescent="0.3">
      <c r="A534" s="55" t="str">
        <f t="shared" si="8"/>
        <v>CHju_03.2</v>
      </c>
      <c r="C534" s="96" t="s">
        <v>10</v>
      </c>
      <c r="D534" s="97" t="s">
        <v>777</v>
      </c>
      <c r="E534" s="97" t="s">
        <v>859</v>
      </c>
      <c r="F534" s="97" t="s">
        <v>860</v>
      </c>
      <c r="G534" s="97" t="s">
        <v>351</v>
      </c>
      <c r="H534" s="97" t="s">
        <v>668</v>
      </c>
      <c r="I534" s="114" t="s">
        <v>52</v>
      </c>
      <c r="J534" s="37" t="s">
        <v>1515</v>
      </c>
      <c r="K534" s="37" t="s">
        <v>1516</v>
      </c>
      <c r="L534" s="13" t="s">
        <v>151</v>
      </c>
      <c r="M534" s="14" t="s">
        <v>152</v>
      </c>
      <c r="N534" s="93" t="s">
        <v>151</v>
      </c>
      <c r="O534" s="2" t="s">
        <v>151</v>
      </c>
      <c r="P534" s="2" t="s">
        <v>152</v>
      </c>
      <c r="Q534" s="2" t="s">
        <v>152</v>
      </c>
      <c r="R534" s="2" t="s">
        <v>152</v>
      </c>
      <c r="S534" s="14" t="s">
        <v>151</v>
      </c>
      <c r="T534" s="115"/>
      <c r="U534" s="13" t="s">
        <v>151</v>
      </c>
      <c r="V534" s="2" t="s">
        <v>152</v>
      </c>
      <c r="W534" s="2" t="s">
        <v>151</v>
      </c>
      <c r="X534" s="2" t="s">
        <v>152</v>
      </c>
      <c r="Y534" s="14" t="s">
        <v>152</v>
      </c>
    </row>
    <row r="535" spans="1:25" x14ac:dyDescent="0.3">
      <c r="A535" s="55" t="str">
        <f t="shared" si="8"/>
        <v>CHju_03.2</v>
      </c>
      <c r="C535" s="96" t="s">
        <v>10</v>
      </c>
      <c r="D535" s="97" t="s">
        <v>777</v>
      </c>
      <c r="E535" s="97" t="s">
        <v>859</v>
      </c>
      <c r="F535" s="97" t="s">
        <v>860</v>
      </c>
      <c r="G535" s="97" t="s">
        <v>351</v>
      </c>
      <c r="H535" s="97" t="s">
        <v>668</v>
      </c>
      <c r="I535" s="114" t="s">
        <v>52</v>
      </c>
      <c r="J535" s="37" t="s">
        <v>1517</v>
      </c>
      <c r="K535" s="37" t="s">
        <v>1518</v>
      </c>
      <c r="L535" s="13" t="s">
        <v>152</v>
      </c>
      <c r="M535" s="14" t="s">
        <v>152</v>
      </c>
      <c r="N535" s="93" t="s">
        <v>151</v>
      </c>
      <c r="O535" s="2" t="s">
        <v>151</v>
      </c>
      <c r="P535" s="2" t="s">
        <v>152</v>
      </c>
      <c r="Q535" s="2" t="s">
        <v>151</v>
      </c>
      <c r="R535" s="2" t="s">
        <v>152</v>
      </c>
      <c r="S535" s="14" t="s">
        <v>152</v>
      </c>
      <c r="T535" s="115"/>
      <c r="U535" s="13" t="s">
        <v>151</v>
      </c>
      <c r="V535" s="2" t="s">
        <v>152</v>
      </c>
      <c r="W535" s="2" t="s">
        <v>151</v>
      </c>
      <c r="X535" s="2" t="s">
        <v>152</v>
      </c>
      <c r="Y535" s="14" t="s">
        <v>152</v>
      </c>
    </row>
    <row r="536" spans="1:25" x14ac:dyDescent="0.3">
      <c r="A536" s="55" t="str">
        <f t="shared" si="8"/>
        <v>CHju_03.2</v>
      </c>
      <c r="C536" s="96" t="s">
        <v>10</v>
      </c>
      <c r="D536" s="97" t="s">
        <v>777</v>
      </c>
      <c r="E536" s="97" t="s">
        <v>859</v>
      </c>
      <c r="F536" s="97" t="s">
        <v>860</v>
      </c>
      <c r="G536" s="97" t="s">
        <v>351</v>
      </c>
      <c r="H536" s="91" t="s">
        <v>668</v>
      </c>
      <c r="I536" s="116" t="s">
        <v>52</v>
      </c>
      <c r="J536" s="37" t="s">
        <v>1519</v>
      </c>
      <c r="K536" s="37" t="s">
        <v>1520</v>
      </c>
      <c r="L536" s="13" t="s">
        <v>152</v>
      </c>
      <c r="M536" s="14" t="s">
        <v>152</v>
      </c>
      <c r="N536" s="93" t="s">
        <v>151</v>
      </c>
      <c r="O536" s="2" t="s">
        <v>151</v>
      </c>
      <c r="P536" s="2" t="s">
        <v>152</v>
      </c>
      <c r="Q536" s="2" t="s">
        <v>151</v>
      </c>
      <c r="R536" s="2" t="s">
        <v>152</v>
      </c>
      <c r="S536" s="14" t="s">
        <v>152</v>
      </c>
      <c r="T536" s="115"/>
      <c r="U536" s="13" t="s">
        <v>151</v>
      </c>
      <c r="V536" s="2" t="s">
        <v>152</v>
      </c>
      <c r="W536" s="2" t="s">
        <v>151</v>
      </c>
      <c r="X536" s="2" t="s">
        <v>152</v>
      </c>
      <c r="Y536" s="14" t="s">
        <v>152</v>
      </c>
    </row>
    <row r="537" spans="1:25" x14ac:dyDescent="0.3">
      <c r="A537" s="55" t="str">
        <f t="shared" si="8"/>
        <v>CHju_03.2</v>
      </c>
      <c r="C537" s="96" t="s">
        <v>10</v>
      </c>
      <c r="D537" s="97" t="s">
        <v>777</v>
      </c>
      <c r="E537" s="97" t="s">
        <v>859</v>
      </c>
      <c r="F537" s="97" t="s">
        <v>860</v>
      </c>
      <c r="G537" s="97" t="s">
        <v>351</v>
      </c>
      <c r="H537" s="97" t="s">
        <v>668</v>
      </c>
      <c r="I537" s="114" t="s">
        <v>52</v>
      </c>
      <c r="J537" s="37" t="s">
        <v>1521</v>
      </c>
      <c r="K537" s="37" t="s">
        <v>1522</v>
      </c>
      <c r="L537" s="13" t="s">
        <v>152</v>
      </c>
      <c r="M537" s="14" t="s">
        <v>152</v>
      </c>
      <c r="N537" s="93" t="s">
        <v>151</v>
      </c>
      <c r="O537" s="2" t="s">
        <v>151</v>
      </c>
      <c r="P537" s="2" t="s">
        <v>152</v>
      </c>
      <c r="Q537" s="2" t="s">
        <v>151</v>
      </c>
      <c r="R537" s="2" t="s">
        <v>152</v>
      </c>
      <c r="S537" s="14" t="s">
        <v>152</v>
      </c>
      <c r="T537" s="115"/>
      <c r="U537" s="13" t="s">
        <v>151</v>
      </c>
      <c r="V537" s="2" t="s">
        <v>152</v>
      </c>
      <c r="W537" s="2" t="s">
        <v>151</v>
      </c>
      <c r="X537" s="2" t="s">
        <v>152</v>
      </c>
      <c r="Y537" s="14" t="s">
        <v>152</v>
      </c>
    </row>
    <row r="538" spans="1:25" x14ac:dyDescent="0.3">
      <c r="A538" s="55" t="str">
        <f t="shared" si="8"/>
        <v>CHju_03.2</v>
      </c>
      <c r="C538" s="96" t="s">
        <v>10</v>
      </c>
      <c r="D538" s="97" t="s">
        <v>777</v>
      </c>
      <c r="E538" s="97" t="s">
        <v>859</v>
      </c>
      <c r="F538" s="97" t="s">
        <v>860</v>
      </c>
      <c r="G538" s="97" t="s">
        <v>351</v>
      </c>
      <c r="H538" s="97" t="s">
        <v>668</v>
      </c>
      <c r="I538" s="114" t="s">
        <v>52</v>
      </c>
      <c r="J538" s="37" t="s">
        <v>1523</v>
      </c>
      <c r="K538" s="37" t="s">
        <v>1524</v>
      </c>
      <c r="L538" s="13" t="s">
        <v>152</v>
      </c>
      <c r="M538" s="14" t="s">
        <v>152</v>
      </c>
      <c r="N538" s="93" t="s">
        <v>151</v>
      </c>
      <c r="O538" s="2" t="s">
        <v>151</v>
      </c>
      <c r="P538" s="2" t="s">
        <v>152</v>
      </c>
      <c r="Q538" s="2" t="s">
        <v>151</v>
      </c>
      <c r="R538" s="2" t="s">
        <v>152</v>
      </c>
      <c r="S538" s="14" t="s">
        <v>152</v>
      </c>
      <c r="T538" s="115"/>
      <c r="U538" s="13" t="s">
        <v>151</v>
      </c>
      <c r="V538" s="2" t="s">
        <v>152</v>
      </c>
      <c r="W538" s="2" t="s">
        <v>151</v>
      </c>
      <c r="X538" s="2" t="s">
        <v>152</v>
      </c>
      <c r="Y538" s="14" t="s">
        <v>152</v>
      </c>
    </row>
    <row r="539" spans="1:25" x14ac:dyDescent="0.3">
      <c r="A539" s="55" t="str">
        <f t="shared" si="8"/>
        <v>CHju_03.2</v>
      </c>
      <c r="C539" s="96" t="s">
        <v>10</v>
      </c>
      <c r="D539" s="97" t="s">
        <v>777</v>
      </c>
      <c r="E539" s="97" t="s">
        <v>859</v>
      </c>
      <c r="F539" s="97" t="s">
        <v>860</v>
      </c>
      <c r="G539" s="97" t="s">
        <v>351</v>
      </c>
      <c r="H539" s="97" t="s">
        <v>668</v>
      </c>
      <c r="I539" s="114" t="s">
        <v>52</v>
      </c>
      <c r="J539" s="37" t="s">
        <v>1525</v>
      </c>
      <c r="K539" s="37" t="s">
        <v>1526</v>
      </c>
      <c r="L539" s="13" t="s">
        <v>152</v>
      </c>
      <c r="M539" s="14" t="s">
        <v>152</v>
      </c>
      <c r="N539" s="93" t="s">
        <v>151</v>
      </c>
      <c r="O539" s="2" t="s">
        <v>151</v>
      </c>
      <c r="P539" s="2" t="s">
        <v>152</v>
      </c>
      <c r="Q539" s="2" t="s">
        <v>151</v>
      </c>
      <c r="R539" s="2" t="s">
        <v>152</v>
      </c>
      <c r="S539" s="14" t="s">
        <v>152</v>
      </c>
      <c r="T539" s="115"/>
      <c r="U539" s="13" t="s">
        <v>151</v>
      </c>
      <c r="V539" s="2" t="s">
        <v>152</v>
      </c>
      <c r="W539" s="2" t="s">
        <v>151</v>
      </c>
      <c r="X539" s="2" t="s">
        <v>152</v>
      </c>
      <c r="Y539" s="14" t="s">
        <v>152</v>
      </c>
    </row>
    <row r="540" spans="1:25" x14ac:dyDescent="0.3">
      <c r="A540" s="55" t="str">
        <f t="shared" si="8"/>
        <v>CHju_03.2</v>
      </c>
      <c r="C540" s="96" t="s">
        <v>10</v>
      </c>
      <c r="D540" s="97" t="s">
        <v>777</v>
      </c>
      <c r="E540" s="97" t="s">
        <v>859</v>
      </c>
      <c r="F540" s="97" t="s">
        <v>860</v>
      </c>
      <c r="G540" s="97" t="s">
        <v>351</v>
      </c>
      <c r="H540" s="97" t="s">
        <v>668</v>
      </c>
      <c r="I540" s="114" t="s">
        <v>52</v>
      </c>
      <c r="J540" s="37" t="s">
        <v>1527</v>
      </c>
      <c r="K540" s="37" t="s">
        <v>1528</v>
      </c>
      <c r="L540" s="13" t="s">
        <v>152</v>
      </c>
      <c r="M540" s="14" t="s">
        <v>152</v>
      </c>
      <c r="N540" s="93" t="s">
        <v>151</v>
      </c>
      <c r="O540" s="2" t="s">
        <v>151</v>
      </c>
      <c r="P540" s="2" t="s">
        <v>152</v>
      </c>
      <c r="Q540" s="2" t="s">
        <v>151</v>
      </c>
      <c r="R540" s="2" t="s">
        <v>152</v>
      </c>
      <c r="S540" s="14" t="s">
        <v>152</v>
      </c>
      <c r="T540" s="115"/>
      <c r="U540" s="13" t="s">
        <v>151</v>
      </c>
      <c r="V540" s="2" t="s">
        <v>152</v>
      </c>
      <c r="W540" s="2" t="s">
        <v>151</v>
      </c>
      <c r="X540" s="2" t="s">
        <v>152</v>
      </c>
      <c r="Y540" s="14" t="s">
        <v>152</v>
      </c>
    </row>
    <row r="541" spans="1:25" x14ac:dyDescent="0.3">
      <c r="A541" s="55" t="str">
        <f t="shared" si="8"/>
        <v>CHju_03.2</v>
      </c>
      <c r="C541" s="96" t="s">
        <v>10</v>
      </c>
      <c r="D541" s="97" t="s">
        <v>777</v>
      </c>
      <c r="E541" s="97" t="s">
        <v>859</v>
      </c>
      <c r="F541" s="97" t="s">
        <v>860</v>
      </c>
      <c r="G541" s="97" t="s">
        <v>351</v>
      </c>
      <c r="H541" s="97" t="s">
        <v>668</v>
      </c>
      <c r="I541" s="114" t="s">
        <v>52</v>
      </c>
      <c r="J541" s="37" t="s">
        <v>1529</v>
      </c>
      <c r="K541" s="37" t="s">
        <v>1530</v>
      </c>
      <c r="L541" s="13" t="s">
        <v>152</v>
      </c>
      <c r="M541" s="14" t="s">
        <v>152</v>
      </c>
      <c r="N541" s="93" t="s">
        <v>151</v>
      </c>
      <c r="O541" s="2" t="s">
        <v>151</v>
      </c>
      <c r="P541" s="2" t="s">
        <v>152</v>
      </c>
      <c r="Q541" s="2" t="s">
        <v>151</v>
      </c>
      <c r="R541" s="2" t="s">
        <v>152</v>
      </c>
      <c r="S541" s="14" t="s">
        <v>152</v>
      </c>
      <c r="T541" s="115"/>
      <c r="U541" s="13" t="s">
        <v>151</v>
      </c>
      <c r="V541" s="2" t="s">
        <v>152</v>
      </c>
      <c r="W541" s="2" t="s">
        <v>151</v>
      </c>
      <c r="X541" s="2" t="s">
        <v>152</v>
      </c>
      <c r="Y541" s="14" t="s">
        <v>152</v>
      </c>
    </row>
    <row r="542" spans="1:25" x14ac:dyDescent="0.3">
      <c r="A542" s="55" t="str">
        <f t="shared" si="8"/>
        <v>CHju_03.2</v>
      </c>
      <c r="C542" s="96" t="s">
        <v>10</v>
      </c>
      <c r="D542" s="97" t="s">
        <v>777</v>
      </c>
      <c r="E542" s="97" t="s">
        <v>859</v>
      </c>
      <c r="F542" s="97" t="s">
        <v>860</v>
      </c>
      <c r="G542" s="97" t="s">
        <v>351</v>
      </c>
      <c r="H542" s="97" t="s">
        <v>668</v>
      </c>
      <c r="I542" s="114" t="s">
        <v>52</v>
      </c>
      <c r="J542" s="37" t="s">
        <v>1531</v>
      </c>
      <c r="K542" s="37" t="s">
        <v>1532</v>
      </c>
      <c r="L542" s="13" t="s">
        <v>151</v>
      </c>
      <c r="M542" s="14" t="s">
        <v>151</v>
      </c>
      <c r="N542" s="93" t="s">
        <v>151</v>
      </c>
      <c r="O542" s="2" t="s">
        <v>152</v>
      </c>
      <c r="P542" s="2" t="s">
        <v>152</v>
      </c>
      <c r="Q542" s="2" t="s">
        <v>152</v>
      </c>
      <c r="R542" s="2" t="s">
        <v>152</v>
      </c>
      <c r="S542" s="14" t="s">
        <v>152</v>
      </c>
      <c r="T542" s="115"/>
      <c r="U542" s="13" t="s">
        <v>151</v>
      </c>
      <c r="V542" s="2" t="s">
        <v>152</v>
      </c>
      <c r="W542" s="2" t="s">
        <v>151</v>
      </c>
      <c r="X542" s="2" t="s">
        <v>151</v>
      </c>
      <c r="Y542" s="14" t="s">
        <v>152</v>
      </c>
    </row>
    <row r="543" spans="1:25" x14ac:dyDescent="0.3">
      <c r="A543" s="55" t="str">
        <f t="shared" si="8"/>
        <v>CHju_03.2</v>
      </c>
      <c r="C543" s="96" t="s">
        <v>10</v>
      </c>
      <c r="D543" s="97" t="s">
        <v>777</v>
      </c>
      <c r="E543" s="97" t="s">
        <v>859</v>
      </c>
      <c r="F543" s="97" t="s">
        <v>860</v>
      </c>
      <c r="G543" s="97" t="s">
        <v>351</v>
      </c>
      <c r="H543" s="97" t="s">
        <v>668</v>
      </c>
      <c r="I543" s="114" t="s">
        <v>52</v>
      </c>
      <c r="J543" s="37" t="s">
        <v>1533</v>
      </c>
      <c r="K543" s="37" t="s">
        <v>1534</v>
      </c>
      <c r="L543" s="13" t="s">
        <v>151</v>
      </c>
      <c r="M543" s="14" t="s">
        <v>151</v>
      </c>
      <c r="N543" s="93" t="s">
        <v>151</v>
      </c>
      <c r="O543" s="2" t="s">
        <v>152</v>
      </c>
      <c r="P543" s="2" t="s">
        <v>152</v>
      </c>
      <c r="Q543" s="2" t="s">
        <v>152</v>
      </c>
      <c r="R543" s="2" t="s">
        <v>152</v>
      </c>
      <c r="S543" s="14" t="s">
        <v>152</v>
      </c>
      <c r="T543" s="115"/>
      <c r="U543" s="13" t="s">
        <v>151</v>
      </c>
      <c r="V543" s="2" t="s">
        <v>152</v>
      </c>
      <c r="W543" s="2" t="s">
        <v>151</v>
      </c>
      <c r="X543" s="2" t="s">
        <v>151</v>
      </c>
      <c r="Y543" s="14" t="s">
        <v>152</v>
      </c>
    </row>
    <row r="544" spans="1:25" x14ac:dyDescent="0.3">
      <c r="A544" s="55" t="str">
        <f t="shared" si="8"/>
        <v>CHju_03.2</v>
      </c>
      <c r="C544" s="96" t="s">
        <v>10</v>
      </c>
      <c r="D544" s="97" t="s">
        <v>777</v>
      </c>
      <c r="E544" s="97" t="s">
        <v>859</v>
      </c>
      <c r="F544" s="97" t="s">
        <v>860</v>
      </c>
      <c r="G544" s="97" t="s">
        <v>351</v>
      </c>
      <c r="H544" s="91" t="s">
        <v>668</v>
      </c>
      <c r="I544" s="116" t="s">
        <v>52</v>
      </c>
      <c r="J544" s="37" t="s">
        <v>1535</v>
      </c>
      <c r="K544" s="37" t="s">
        <v>1536</v>
      </c>
      <c r="L544" s="13" t="s">
        <v>152</v>
      </c>
      <c r="M544" s="14" t="s">
        <v>152</v>
      </c>
      <c r="N544" s="93" t="s">
        <v>151</v>
      </c>
      <c r="O544" s="2" t="s">
        <v>151</v>
      </c>
      <c r="P544" s="2" t="s">
        <v>152</v>
      </c>
      <c r="Q544" s="2" t="s">
        <v>151</v>
      </c>
      <c r="R544" s="2" t="s">
        <v>152</v>
      </c>
      <c r="S544" s="14" t="s">
        <v>152</v>
      </c>
      <c r="T544" s="115"/>
      <c r="U544" s="13" t="s">
        <v>151</v>
      </c>
      <c r="V544" s="2" t="s">
        <v>152</v>
      </c>
      <c r="W544" s="2" t="s">
        <v>151</v>
      </c>
      <c r="X544" s="2" t="s">
        <v>152</v>
      </c>
      <c r="Y544" s="14" t="s">
        <v>152</v>
      </c>
    </row>
    <row r="545" spans="1:25" x14ac:dyDescent="0.3">
      <c r="A545" s="55" t="str">
        <f t="shared" si="8"/>
        <v>CHju_03.2</v>
      </c>
      <c r="C545" s="96" t="s">
        <v>10</v>
      </c>
      <c r="D545" s="97" t="s">
        <v>777</v>
      </c>
      <c r="E545" s="97" t="s">
        <v>859</v>
      </c>
      <c r="F545" s="97" t="s">
        <v>860</v>
      </c>
      <c r="G545" s="97" t="s">
        <v>351</v>
      </c>
      <c r="H545" s="97" t="s">
        <v>668</v>
      </c>
      <c r="I545" s="114" t="s">
        <v>52</v>
      </c>
      <c r="J545" s="37" t="s">
        <v>1537</v>
      </c>
      <c r="K545" s="37" t="s">
        <v>1538</v>
      </c>
      <c r="L545" s="13" t="s">
        <v>152</v>
      </c>
      <c r="M545" s="14" t="s">
        <v>152</v>
      </c>
      <c r="N545" s="93" t="s">
        <v>151</v>
      </c>
      <c r="O545" s="2" t="s">
        <v>151</v>
      </c>
      <c r="P545" s="2" t="s">
        <v>152</v>
      </c>
      <c r="Q545" s="2" t="s">
        <v>151</v>
      </c>
      <c r="R545" s="2" t="s">
        <v>152</v>
      </c>
      <c r="S545" s="14" t="s">
        <v>152</v>
      </c>
      <c r="T545" s="115"/>
      <c r="U545" s="13" t="s">
        <v>151</v>
      </c>
      <c r="V545" s="2" t="s">
        <v>152</v>
      </c>
      <c r="W545" s="2" t="s">
        <v>151</v>
      </c>
      <c r="X545" s="2" t="s">
        <v>152</v>
      </c>
      <c r="Y545" s="14" t="s">
        <v>152</v>
      </c>
    </row>
    <row r="546" spans="1:25" x14ac:dyDescent="0.3">
      <c r="A546" s="55" t="str">
        <f t="shared" si="8"/>
        <v>CHju_03.2</v>
      </c>
      <c r="C546" s="96" t="s">
        <v>10</v>
      </c>
      <c r="D546" s="97" t="s">
        <v>777</v>
      </c>
      <c r="E546" s="97" t="s">
        <v>859</v>
      </c>
      <c r="F546" s="97" t="s">
        <v>860</v>
      </c>
      <c r="G546" s="97" t="s">
        <v>351</v>
      </c>
      <c r="H546" s="97" t="s">
        <v>668</v>
      </c>
      <c r="I546" s="114" t="s">
        <v>52</v>
      </c>
      <c r="J546" s="37" t="s">
        <v>1539</v>
      </c>
      <c r="K546" s="37" t="s">
        <v>1540</v>
      </c>
      <c r="L546" s="13" t="s">
        <v>152</v>
      </c>
      <c r="M546" s="14" t="s">
        <v>152</v>
      </c>
      <c r="N546" s="93" t="s">
        <v>151</v>
      </c>
      <c r="O546" s="2" t="s">
        <v>151</v>
      </c>
      <c r="P546" s="2" t="s">
        <v>152</v>
      </c>
      <c r="Q546" s="2" t="s">
        <v>151</v>
      </c>
      <c r="R546" s="2" t="s">
        <v>152</v>
      </c>
      <c r="S546" s="14" t="s">
        <v>152</v>
      </c>
      <c r="T546" s="115"/>
      <c r="U546" s="13" t="s">
        <v>151</v>
      </c>
      <c r="V546" s="2" t="s">
        <v>152</v>
      </c>
      <c r="W546" s="2" t="s">
        <v>151</v>
      </c>
      <c r="X546" s="2" t="s">
        <v>152</v>
      </c>
      <c r="Y546" s="14" t="s">
        <v>152</v>
      </c>
    </row>
    <row r="547" spans="1:25" x14ac:dyDescent="0.3">
      <c r="A547" s="55" t="str">
        <f t="shared" si="8"/>
        <v>CHju_03.2</v>
      </c>
      <c r="C547" s="96" t="s">
        <v>10</v>
      </c>
      <c r="D547" s="97" t="s">
        <v>777</v>
      </c>
      <c r="E547" s="97" t="s">
        <v>859</v>
      </c>
      <c r="F547" s="97" t="s">
        <v>860</v>
      </c>
      <c r="G547" s="97" t="s">
        <v>351</v>
      </c>
      <c r="H547" s="97" t="s">
        <v>668</v>
      </c>
      <c r="I547" s="114" t="s">
        <v>52</v>
      </c>
      <c r="J547" s="37" t="s">
        <v>1541</v>
      </c>
      <c r="K547" s="37" t="s">
        <v>1542</v>
      </c>
      <c r="L547" s="13" t="s">
        <v>152</v>
      </c>
      <c r="M547" s="14" t="s">
        <v>152</v>
      </c>
      <c r="N547" s="93" t="s">
        <v>151</v>
      </c>
      <c r="O547" s="2" t="s">
        <v>151</v>
      </c>
      <c r="P547" s="2" t="s">
        <v>152</v>
      </c>
      <c r="Q547" s="2" t="s">
        <v>151</v>
      </c>
      <c r="R547" s="2" t="s">
        <v>152</v>
      </c>
      <c r="S547" s="14" t="s">
        <v>152</v>
      </c>
      <c r="T547" s="115"/>
      <c r="U547" s="13" t="s">
        <v>151</v>
      </c>
      <c r="V547" s="2" t="s">
        <v>152</v>
      </c>
      <c r="W547" s="2" t="s">
        <v>151</v>
      </c>
      <c r="X547" s="2" t="s">
        <v>152</v>
      </c>
      <c r="Y547" s="14" t="s">
        <v>152</v>
      </c>
    </row>
    <row r="548" spans="1:25" x14ac:dyDescent="0.3">
      <c r="A548" s="55" t="str">
        <f t="shared" si="8"/>
        <v>CHju_03.2</v>
      </c>
      <c r="C548" s="96" t="s">
        <v>10</v>
      </c>
      <c r="D548" s="97" t="s">
        <v>777</v>
      </c>
      <c r="E548" s="97" t="s">
        <v>859</v>
      </c>
      <c r="F548" s="97" t="s">
        <v>860</v>
      </c>
      <c r="G548" s="97" t="s">
        <v>351</v>
      </c>
      <c r="H548" s="97" t="s">
        <v>668</v>
      </c>
      <c r="I548" s="114" t="s">
        <v>52</v>
      </c>
      <c r="J548" s="37" t="s">
        <v>1543</v>
      </c>
      <c r="K548" s="37" t="s">
        <v>1544</v>
      </c>
      <c r="L548" s="13" t="s">
        <v>152</v>
      </c>
      <c r="M548" s="14" t="s">
        <v>152</v>
      </c>
      <c r="N548" s="93" t="s">
        <v>151</v>
      </c>
      <c r="O548" s="2" t="s">
        <v>151</v>
      </c>
      <c r="P548" s="2" t="s">
        <v>152</v>
      </c>
      <c r="Q548" s="2" t="s">
        <v>151</v>
      </c>
      <c r="R548" s="2" t="s">
        <v>152</v>
      </c>
      <c r="S548" s="14" t="s">
        <v>152</v>
      </c>
      <c r="T548" s="115"/>
      <c r="U548" s="13" t="s">
        <v>151</v>
      </c>
      <c r="V548" s="2" t="s">
        <v>152</v>
      </c>
      <c r="W548" s="2" t="s">
        <v>151</v>
      </c>
      <c r="X548" s="2" t="s">
        <v>152</v>
      </c>
      <c r="Y548" s="14" t="s">
        <v>152</v>
      </c>
    </row>
    <row r="549" spans="1:25" x14ac:dyDescent="0.3">
      <c r="A549" s="55" t="str">
        <f t="shared" si="8"/>
        <v>CHju_03.2</v>
      </c>
      <c r="C549" s="96" t="s">
        <v>10</v>
      </c>
      <c r="D549" s="97" t="s">
        <v>777</v>
      </c>
      <c r="E549" s="97" t="s">
        <v>859</v>
      </c>
      <c r="F549" s="97" t="s">
        <v>860</v>
      </c>
      <c r="G549" s="97" t="s">
        <v>351</v>
      </c>
      <c r="H549" s="97" t="s">
        <v>668</v>
      </c>
      <c r="I549" s="114" t="s">
        <v>52</v>
      </c>
      <c r="J549" s="37" t="s">
        <v>1545</v>
      </c>
      <c r="K549" s="37" t="s">
        <v>1546</v>
      </c>
      <c r="L549" s="13" t="s">
        <v>152</v>
      </c>
      <c r="M549" s="14" t="s">
        <v>152</v>
      </c>
      <c r="N549" s="93" t="s">
        <v>151</v>
      </c>
      <c r="O549" s="2" t="s">
        <v>151</v>
      </c>
      <c r="P549" s="2" t="s">
        <v>152</v>
      </c>
      <c r="Q549" s="2" t="s">
        <v>151</v>
      </c>
      <c r="R549" s="2" t="s">
        <v>152</v>
      </c>
      <c r="S549" s="14" t="s">
        <v>152</v>
      </c>
      <c r="T549" s="115"/>
      <c r="U549" s="13" t="s">
        <v>151</v>
      </c>
      <c r="V549" s="2" t="s">
        <v>152</v>
      </c>
      <c r="W549" s="2" t="s">
        <v>151</v>
      </c>
      <c r="X549" s="2" t="s">
        <v>152</v>
      </c>
      <c r="Y549" s="14" t="s">
        <v>152</v>
      </c>
    </row>
    <row r="550" spans="1:25" x14ac:dyDescent="0.3">
      <c r="A550" s="55" t="str">
        <f t="shared" si="8"/>
        <v>CHju_03.2</v>
      </c>
      <c r="C550" s="96" t="s">
        <v>10</v>
      </c>
      <c r="D550" s="97" t="s">
        <v>777</v>
      </c>
      <c r="E550" s="97" t="s">
        <v>859</v>
      </c>
      <c r="F550" s="97" t="s">
        <v>860</v>
      </c>
      <c r="G550" s="97" t="s">
        <v>351</v>
      </c>
      <c r="H550" s="97" t="s">
        <v>668</v>
      </c>
      <c r="I550" s="114" t="s">
        <v>52</v>
      </c>
      <c r="J550" s="37" t="s">
        <v>1547</v>
      </c>
      <c r="K550" s="37" t="s">
        <v>1548</v>
      </c>
      <c r="L550" s="13" t="s">
        <v>151</v>
      </c>
      <c r="M550" s="14" t="s">
        <v>152</v>
      </c>
      <c r="N550" s="93" t="s">
        <v>151</v>
      </c>
      <c r="O550" s="2" t="s">
        <v>151</v>
      </c>
      <c r="P550" s="2" t="s">
        <v>152</v>
      </c>
      <c r="Q550" s="2" t="s">
        <v>151</v>
      </c>
      <c r="R550" s="2" t="s">
        <v>152</v>
      </c>
      <c r="S550" s="14" t="s">
        <v>151</v>
      </c>
      <c r="T550" s="115"/>
      <c r="U550" s="13" t="s">
        <v>151</v>
      </c>
      <c r="V550" s="2" t="s">
        <v>152</v>
      </c>
      <c r="W550" s="2" t="s">
        <v>151</v>
      </c>
      <c r="X550" s="2" t="s">
        <v>152</v>
      </c>
      <c r="Y550" s="14" t="s">
        <v>152</v>
      </c>
    </row>
    <row r="551" spans="1:25" x14ac:dyDescent="0.3">
      <c r="A551" s="55" t="str">
        <f t="shared" si="8"/>
        <v>CHju_03.2</v>
      </c>
      <c r="C551" s="96" t="s">
        <v>10</v>
      </c>
      <c r="D551" s="97" t="s">
        <v>777</v>
      </c>
      <c r="E551" s="97" t="s">
        <v>859</v>
      </c>
      <c r="F551" s="97" t="s">
        <v>860</v>
      </c>
      <c r="G551" s="97" t="s">
        <v>351</v>
      </c>
      <c r="H551" s="97" t="s">
        <v>668</v>
      </c>
      <c r="I551" s="114" t="s">
        <v>52</v>
      </c>
      <c r="J551" s="37" t="s">
        <v>1549</v>
      </c>
      <c r="K551" s="37" t="s">
        <v>1550</v>
      </c>
      <c r="L551" s="13" t="s">
        <v>152</v>
      </c>
      <c r="M551" s="14" t="s">
        <v>152</v>
      </c>
      <c r="N551" s="93" t="s">
        <v>151</v>
      </c>
      <c r="O551" s="2" t="s">
        <v>151</v>
      </c>
      <c r="P551" s="2" t="s">
        <v>152</v>
      </c>
      <c r="Q551" s="2" t="s">
        <v>151</v>
      </c>
      <c r="R551" s="2" t="s">
        <v>152</v>
      </c>
      <c r="S551" s="14" t="s">
        <v>152</v>
      </c>
      <c r="T551" s="115"/>
      <c r="U551" s="13" t="s">
        <v>151</v>
      </c>
      <c r="V551" s="2" t="s">
        <v>152</v>
      </c>
      <c r="W551" s="2" t="s">
        <v>151</v>
      </c>
      <c r="X551" s="2" t="s">
        <v>152</v>
      </c>
      <c r="Y551" s="14" t="s">
        <v>152</v>
      </c>
    </row>
    <row r="552" spans="1:25" x14ac:dyDescent="0.3">
      <c r="A552" s="55" t="str">
        <f t="shared" si="8"/>
        <v>CHju_03.2</v>
      </c>
      <c r="C552" s="96" t="s">
        <v>10</v>
      </c>
      <c r="D552" s="97" t="s">
        <v>777</v>
      </c>
      <c r="E552" s="97" t="s">
        <v>859</v>
      </c>
      <c r="F552" s="97" t="s">
        <v>860</v>
      </c>
      <c r="G552" s="97" t="s">
        <v>351</v>
      </c>
      <c r="H552" s="91" t="s">
        <v>668</v>
      </c>
      <c r="I552" s="116" t="s">
        <v>52</v>
      </c>
      <c r="J552" s="37" t="s">
        <v>1551</v>
      </c>
      <c r="K552" s="37" t="s">
        <v>1552</v>
      </c>
      <c r="L552" s="13" t="s">
        <v>152</v>
      </c>
      <c r="M552" s="14" t="s">
        <v>152</v>
      </c>
      <c r="N552" s="93" t="s">
        <v>151</v>
      </c>
      <c r="O552" s="2" t="s">
        <v>151</v>
      </c>
      <c r="P552" s="2" t="s">
        <v>152</v>
      </c>
      <c r="Q552" s="2" t="s">
        <v>151</v>
      </c>
      <c r="R552" s="2" t="s">
        <v>152</v>
      </c>
      <c r="S552" s="14" t="s">
        <v>152</v>
      </c>
      <c r="T552" s="115"/>
      <c r="U552" s="13" t="s">
        <v>151</v>
      </c>
      <c r="V552" s="2" t="s">
        <v>152</v>
      </c>
      <c r="W552" s="2" t="s">
        <v>151</v>
      </c>
      <c r="X552" s="2" t="s">
        <v>152</v>
      </c>
      <c r="Y552" s="14" t="s">
        <v>152</v>
      </c>
    </row>
    <row r="553" spans="1:25" x14ac:dyDescent="0.3">
      <c r="A553" s="55" t="str">
        <f t="shared" si="8"/>
        <v>CHju_03.2</v>
      </c>
      <c r="C553" s="96" t="s">
        <v>10</v>
      </c>
      <c r="D553" s="97" t="s">
        <v>777</v>
      </c>
      <c r="E553" s="97" t="s">
        <v>859</v>
      </c>
      <c r="F553" s="97" t="s">
        <v>860</v>
      </c>
      <c r="G553" s="97" t="s">
        <v>351</v>
      </c>
      <c r="H553" s="97" t="s">
        <v>668</v>
      </c>
      <c r="I553" s="114" t="s">
        <v>52</v>
      </c>
      <c r="J553" s="37" t="s">
        <v>1553</v>
      </c>
      <c r="K553" s="37" t="s">
        <v>1554</v>
      </c>
      <c r="L553" s="13" t="s">
        <v>152</v>
      </c>
      <c r="M553" s="14" t="s">
        <v>152</v>
      </c>
      <c r="N553" s="93" t="s">
        <v>151</v>
      </c>
      <c r="O553" s="2" t="s">
        <v>151</v>
      </c>
      <c r="P553" s="2" t="s">
        <v>152</v>
      </c>
      <c r="Q553" s="2" t="s">
        <v>151</v>
      </c>
      <c r="R553" s="2" t="s">
        <v>152</v>
      </c>
      <c r="S553" s="14" t="s">
        <v>152</v>
      </c>
      <c r="T553" s="115"/>
      <c r="U553" s="13" t="s">
        <v>151</v>
      </c>
      <c r="V553" s="2" t="s">
        <v>152</v>
      </c>
      <c r="W553" s="2" t="s">
        <v>151</v>
      </c>
      <c r="X553" s="2" t="s">
        <v>152</v>
      </c>
      <c r="Y553" s="14" t="s">
        <v>152</v>
      </c>
    </row>
    <row r="554" spans="1:25" x14ac:dyDescent="0.3">
      <c r="A554" s="55" t="str">
        <f t="shared" si="8"/>
        <v>CHju_03.2</v>
      </c>
      <c r="C554" s="96" t="s">
        <v>10</v>
      </c>
      <c r="D554" s="97" t="s">
        <v>777</v>
      </c>
      <c r="E554" s="97" t="s">
        <v>859</v>
      </c>
      <c r="F554" s="97" t="s">
        <v>860</v>
      </c>
      <c r="G554" s="97" t="s">
        <v>351</v>
      </c>
      <c r="H554" s="97" t="s">
        <v>668</v>
      </c>
      <c r="I554" s="114" t="s">
        <v>52</v>
      </c>
      <c r="J554" s="37" t="s">
        <v>1555</v>
      </c>
      <c r="K554" s="37" t="s">
        <v>1556</v>
      </c>
      <c r="L554" s="13" t="s">
        <v>151</v>
      </c>
      <c r="M554" s="14" t="s">
        <v>151</v>
      </c>
      <c r="N554" s="93" t="s">
        <v>151</v>
      </c>
      <c r="O554" s="2" t="s">
        <v>151</v>
      </c>
      <c r="P554" s="2" t="s">
        <v>152</v>
      </c>
      <c r="Q554" s="2" t="s">
        <v>151</v>
      </c>
      <c r="R554" s="2" t="s">
        <v>152</v>
      </c>
      <c r="S554" s="14" t="s">
        <v>152</v>
      </c>
      <c r="T554" s="115"/>
      <c r="U554" s="13" t="s">
        <v>151</v>
      </c>
      <c r="V554" s="2" t="s">
        <v>152</v>
      </c>
      <c r="W554" s="2" t="s">
        <v>151</v>
      </c>
      <c r="X554" s="2" t="s">
        <v>152</v>
      </c>
      <c r="Y554" s="14" t="s">
        <v>152</v>
      </c>
    </row>
    <row r="555" spans="1:25" x14ac:dyDescent="0.3">
      <c r="A555" s="55" t="str">
        <f t="shared" si="8"/>
        <v>CHju_03.2</v>
      </c>
      <c r="C555" s="96" t="s">
        <v>10</v>
      </c>
      <c r="D555" s="97" t="s">
        <v>777</v>
      </c>
      <c r="E555" s="97" t="s">
        <v>859</v>
      </c>
      <c r="F555" s="97" t="s">
        <v>860</v>
      </c>
      <c r="G555" s="97" t="s">
        <v>351</v>
      </c>
      <c r="H555" s="97" t="s">
        <v>668</v>
      </c>
      <c r="I555" s="114" t="s">
        <v>52</v>
      </c>
      <c r="J555" s="37" t="s">
        <v>1557</v>
      </c>
      <c r="K555" s="37" t="s">
        <v>1558</v>
      </c>
      <c r="L555" s="13" t="s">
        <v>152</v>
      </c>
      <c r="M555" s="14" t="s">
        <v>152</v>
      </c>
      <c r="N555" s="93" t="s">
        <v>151</v>
      </c>
      <c r="O555" s="2" t="s">
        <v>151</v>
      </c>
      <c r="P555" s="2" t="s">
        <v>152</v>
      </c>
      <c r="Q555" s="2" t="s">
        <v>151</v>
      </c>
      <c r="R555" s="2" t="s">
        <v>152</v>
      </c>
      <c r="S555" s="14" t="s">
        <v>152</v>
      </c>
      <c r="T555" s="115"/>
      <c r="U555" s="13" t="s">
        <v>151</v>
      </c>
      <c r="V555" s="2" t="s">
        <v>152</v>
      </c>
      <c r="W555" s="2" t="s">
        <v>151</v>
      </c>
      <c r="X555" s="2" t="s">
        <v>152</v>
      </c>
      <c r="Y555" s="14" t="s">
        <v>152</v>
      </c>
    </row>
    <row r="556" spans="1:25" x14ac:dyDescent="0.3">
      <c r="A556" s="55" t="str">
        <f t="shared" si="8"/>
        <v>CHju_03.2</v>
      </c>
      <c r="C556" s="96" t="s">
        <v>10</v>
      </c>
      <c r="D556" s="97" t="s">
        <v>777</v>
      </c>
      <c r="E556" s="97" t="s">
        <v>859</v>
      </c>
      <c r="F556" s="97" t="s">
        <v>860</v>
      </c>
      <c r="G556" s="97" t="s">
        <v>351</v>
      </c>
      <c r="H556" s="97" t="s">
        <v>668</v>
      </c>
      <c r="I556" s="114" t="s">
        <v>52</v>
      </c>
      <c r="J556" s="37" t="s">
        <v>1559</v>
      </c>
      <c r="K556" s="37" t="s">
        <v>1560</v>
      </c>
      <c r="L556" s="13" t="s">
        <v>152</v>
      </c>
      <c r="M556" s="14" t="s">
        <v>152</v>
      </c>
      <c r="N556" s="93" t="s">
        <v>151</v>
      </c>
      <c r="O556" s="2" t="s">
        <v>151</v>
      </c>
      <c r="P556" s="2" t="s">
        <v>152</v>
      </c>
      <c r="Q556" s="2" t="s">
        <v>151</v>
      </c>
      <c r="R556" s="2" t="s">
        <v>152</v>
      </c>
      <c r="S556" s="14" t="s">
        <v>152</v>
      </c>
      <c r="T556" s="115"/>
      <c r="U556" s="13" t="s">
        <v>151</v>
      </c>
      <c r="V556" s="2" t="s">
        <v>152</v>
      </c>
      <c r="W556" s="2" t="s">
        <v>151</v>
      </c>
      <c r="X556" s="2" t="s">
        <v>152</v>
      </c>
      <c r="Y556" s="14" t="s">
        <v>152</v>
      </c>
    </row>
    <row r="557" spans="1:25" x14ac:dyDescent="0.3">
      <c r="A557" s="55" t="str">
        <f t="shared" si="8"/>
        <v>CHmo_01.2</v>
      </c>
      <c r="C557" s="96" t="s">
        <v>10</v>
      </c>
      <c r="D557" s="97" t="s">
        <v>778</v>
      </c>
      <c r="E557" s="97" t="s">
        <v>863</v>
      </c>
      <c r="F557" s="97" t="s">
        <v>864</v>
      </c>
      <c r="G557" s="97" t="s">
        <v>351</v>
      </c>
      <c r="H557" s="97" t="s">
        <v>668</v>
      </c>
      <c r="I557" s="114" t="s">
        <v>51</v>
      </c>
      <c r="J557" s="37" t="s">
        <v>1565</v>
      </c>
      <c r="K557" s="37" t="s">
        <v>1566</v>
      </c>
      <c r="L557" s="13" t="s">
        <v>151</v>
      </c>
      <c r="M557" s="14" t="s">
        <v>151</v>
      </c>
      <c r="N557" s="93" t="s">
        <v>151</v>
      </c>
      <c r="O557" s="2" t="s">
        <v>152</v>
      </c>
      <c r="P557" s="2" t="s">
        <v>152</v>
      </c>
      <c r="Q557" s="2" t="s">
        <v>152</v>
      </c>
      <c r="R557" s="2" t="s">
        <v>152</v>
      </c>
      <c r="S557" s="14" t="s">
        <v>152</v>
      </c>
      <c r="T557" s="115"/>
      <c r="U557" s="13" t="s">
        <v>151</v>
      </c>
      <c r="V557" s="2" t="s">
        <v>152</v>
      </c>
      <c r="W557" s="2" t="s">
        <v>151</v>
      </c>
      <c r="X557" s="2" t="s">
        <v>151</v>
      </c>
      <c r="Y557" s="14" t="s">
        <v>152</v>
      </c>
    </row>
    <row r="558" spans="1:25" x14ac:dyDescent="0.3">
      <c r="A558" s="55" t="str">
        <f t="shared" si="8"/>
        <v>CHmo_01.2</v>
      </c>
      <c r="C558" s="96" t="s">
        <v>10</v>
      </c>
      <c r="D558" s="97" t="s">
        <v>778</v>
      </c>
      <c r="E558" s="97" t="s">
        <v>863</v>
      </c>
      <c r="F558" s="97" t="s">
        <v>864</v>
      </c>
      <c r="G558" s="97" t="s">
        <v>351</v>
      </c>
      <c r="H558" s="97" t="s">
        <v>668</v>
      </c>
      <c r="I558" s="114" t="s">
        <v>51</v>
      </c>
      <c r="J558" s="37" t="s">
        <v>1569</v>
      </c>
      <c r="K558" s="37" t="s">
        <v>1570</v>
      </c>
      <c r="L558" s="13" t="s">
        <v>151</v>
      </c>
      <c r="M558" s="14" t="s">
        <v>151</v>
      </c>
      <c r="N558" s="93" t="s">
        <v>151</v>
      </c>
      <c r="O558" s="2" t="s">
        <v>152</v>
      </c>
      <c r="P558" s="2" t="s">
        <v>152</v>
      </c>
      <c r="Q558" s="2" t="s">
        <v>151</v>
      </c>
      <c r="R558" s="2" t="s">
        <v>152</v>
      </c>
      <c r="S558" s="14" t="s">
        <v>152</v>
      </c>
      <c r="T558" s="115"/>
      <c r="U558" s="13" t="s">
        <v>151</v>
      </c>
      <c r="V558" s="2" t="s">
        <v>152</v>
      </c>
      <c r="W558" s="2" t="s">
        <v>151</v>
      </c>
      <c r="X558" s="2" t="s">
        <v>151</v>
      </c>
      <c r="Y558" s="14" t="s">
        <v>152</v>
      </c>
    </row>
    <row r="559" spans="1:25" x14ac:dyDescent="0.3">
      <c r="A559" s="55" t="str">
        <f t="shared" si="8"/>
        <v>CHmo_01.2</v>
      </c>
      <c r="C559" s="96" t="s">
        <v>10</v>
      </c>
      <c r="D559" s="97" t="s">
        <v>778</v>
      </c>
      <c r="E559" s="97" t="s">
        <v>863</v>
      </c>
      <c r="F559" s="97" t="s">
        <v>864</v>
      </c>
      <c r="G559" s="97" t="s">
        <v>351</v>
      </c>
      <c r="H559" s="97" t="s">
        <v>668</v>
      </c>
      <c r="I559" s="114" t="s">
        <v>51</v>
      </c>
      <c r="J559" s="37" t="s">
        <v>1573</v>
      </c>
      <c r="K559" s="37" t="s">
        <v>1574</v>
      </c>
      <c r="L559" s="13" t="s">
        <v>151</v>
      </c>
      <c r="M559" s="14" t="s">
        <v>151</v>
      </c>
      <c r="N559" s="93" t="s">
        <v>151</v>
      </c>
      <c r="O559" s="2" t="s">
        <v>152</v>
      </c>
      <c r="P559" s="2" t="s">
        <v>152</v>
      </c>
      <c r="Q559" s="2" t="s">
        <v>151</v>
      </c>
      <c r="R559" s="2" t="s">
        <v>152</v>
      </c>
      <c r="S559" s="14" t="s">
        <v>152</v>
      </c>
      <c r="T559" s="115"/>
      <c r="U559" s="13" t="s">
        <v>151</v>
      </c>
      <c r="V559" s="2" t="s">
        <v>152</v>
      </c>
      <c r="W559" s="2" t="s">
        <v>151</v>
      </c>
      <c r="X559" s="2" t="s">
        <v>151</v>
      </c>
      <c r="Y559" s="14" t="s">
        <v>152</v>
      </c>
    </row>
    <row r="560" spans="1:25" x14ac:dyDescent="0.3">
      <c r="A560" s="55" t="str">
        <f t="shared" si="8"/>
        <v>CHmo_01.2</v>
      </c>
      <c r="C560" s="96" t="s">
        <v>10</v>
      </c>
      <c r="D560" s="97" t="s">
        <v>778</v>
      </c>
      <c r="E560" s="97" t="s">
        <v>863</v>
      </c>
      <c r="F560" s="97" t="s">
        <v>864</v>
      </c>
      <c r="G560" s="97" t="s">
        <v>351</v>
      </c>
      <c r="H560" s="91" t="s">
        <v>668</v>
      </c>
      <c r="I560" s="116" t="s">
        <v>51</v>
      </c>
      <c r="J560" s="37" t="s">
        <v>1579</v>
      </c>
      <c r="K560" s="37" t="s">
        <v>1580</v>
      </c>
      <c r="L560" s="13" t="s">
        <v>151</v>
      </c>
      <c r="M560" s="14" t="s">
        <v>151</v>
      </c>
      <c r="N560" s="93" t="s">
        <v>151</v>
      </c>
      <c r="O560" s="2" t="s">
        <v>152</v>
      </c>
      <c r="P560" s="2" t="s">
        <v>152</v>
      </c>
      <c r="Q560" s="2" t="s">
        <v>151</v>
      </c>
      <c r="R560" s="2" t="s">
        <v>152</v>
      </c>
      <c r="S560" s="14" t="s">
        <v>152</v>
      </c>
      <c r="T560" s="115"/>
      <c r="U560" s="13" t="s">
        <v>151</v>
      </c>
      <c r="V560" s="2" t="s">
        <v>152</v>
      </c>
      <c r="W560" s="2" t="s">
        <v>151</v>
      </c>
      <c r="X560" s="2" t="s">
        <v>151</v>
      </c>
      <c r="Y560" s="14" t="s">
        <v>152</v>
      </c>
    </row>
    <row r="561" spans="1:25" x14ac:dyDescent="0.3">
      <c r="A561" s="55" t="str">
        <f t="shared" si="8"/>
        <v>CHmo_01.2</v>
      </c>
      <c r="C561" s="96" t="s">
        <v>10</v>
      </c>
      <c r="D561" s="97" t="s">
        <v>778</v>
      </c>
      <c r="E561" s="97" t="s">
        <v>863</v>
      </c>
      <c r="F561" s="97" t="s">
        <v>864</v>
      </c>
      <c r="G561" s="97" t="s">
        <v>351</v>
      </c>
      <c r="H561" s="97" t="s">
        <v>668</v>
      </c>
      <c r="I561" s="114" t="s">
        <v>51</v>
      </c>
      <c r="J561" s="37" t="s">
        <v>1581</v>
      </c>
      <c r="K561" s="37" t="s">
        <v>1582</v>
      </c>
      <c r="L561" s="13" t="s">
        <v>151</v>
      </c>
      <c r="M561" s="14" t="s">
        <v>151</v>
      </c>
      <c r="N561" s="93" t="s">
        <v>151</v>
      </c>
      <c r="O561" s="2" t="s">
        <v>152</v>
      </c>
      <c r="P561" s="2" t="s">
        <v>152</v>
      </c>
      <c r="Q561" s="2" t="s">
        <v>152</v>
      </c>
      <c r="R561" s="2" t="s">
        <v>152</v>
      </c>
      <c r="S561" s="14" t="s">
        <v>152</v>
      </c>
      <c r="T561" s="115"/>
      <c r="U561" s="13" t="s">
        <v>151</v>
      </c>
      <c r="V561" s="2" t="s">
        <v>152</v>
      </c>
      <c r="W561" s="2" t="s">
        <v>151</v>
      </c>
      <c r="X561" s="2" t="s">
        <v>151</v>
      </c>
      <c r="Y561" s="14" t="s">
        <v>152</v>
      </c>
    </row>
    <row r="562" spans="1:25" x14ac:dyDescent="0.3">
      <c r="A562" s="55" t="str">
        <f t="shared" si="8"/>
        <v>CHmo_01.2</v>
      </c>
      <c r="C562" s="96" t="s">
        <v>10</v>
      </c>
      <c r="D562" s="97" t="s">
        <v>778</v>
      </c>
      <c r="E562" s="97" t="s">
        <v>863</v>
      </c>
      <c r="F562" s="97" t="s">
        <v>864</v>
      </c>
      <c r="G562" s="97" t="s">
        <v>351</v>
      </c>
      <c r="H562" s="97" t="s">
        <v>668</v>
      </c>
      <c r="I562" s="114" t="s">
        <v>51</v>
      </c>
      <c r="J562" s="37" t="s">
        <v>1587</v>
      </c>
      <c r="K562" s="37" t="s">
        <v>1588</v>
      </c>
      <c r="L562" s="13" t="s">
        <v>151</v>
      </c>
      <c r="M562" s="14" t="s">
        <v>151</v>
      </c>
      <c r="N562" s="93" t="s">
        <v>151</v>
      </c>
      <c r="O562" s="2" t="s">
        <v>152</v>
      </c>
      <c r="P562" s="2" t="s">
        <v>152</v>
      </c>
      <c r="Q562" s="2" t="s">
        <v>152</v>
      </c>
      <c r="R562" s="2" t="s">
        <v>152</v>
      </c>
      <c r="S562" s="14" t="s">
        <v>152</v>
      </c>
      <c r="T562" s="115"/>
      <c r="U562" s="13" t="s">
        <v>151</v>
      </c>
      <c r="V562" s="2" t="s">
        <v>152</v>
      </c>
      <c r="W562" s="2" t="s">
        <v>151</v>
      </c>
      <c r="X562" s="2" t="s">
        <v>151</v>
      </c>
      <c r="Y562" s="14" t="s">
        <v>152</v>
      </c>
    </row>
    <row r="563" spans="1:25" x14ac:dyDescent="0.3">
      <c r="A563" s="55" t="str">
        <f t="shared" si="8"/>
        <v>CHmo_01.2</v>
      </c>
      <c r="C563" s="96" t="s">
        <v>10</v>
      </c>
      <c r="D563" s="97" t="s">
        <v>778</v>
      </c>
      <c r="E563" s="97" t="s">
        <v>863</v>
      </c>
      <c r="F563" s="97" t="s">
        <v>864</v>
      </c>
      <c r="G563" s="97" t="s">
        <v>351</v>
      </c>
      <c r="H563" s="97" t="s">
        <v>668</v>
      </c>
      <c r="I563" s="114" t="s">
        <v>51</v>
      </c>
      <c r="J563" s="37" t="s">
        <v>1533</v>
      </c>
      <c r="K563" s="37" t="s">
        <v>1614</v>
      </c>
      <c r="L563" s="13" t="s">
        <v>151</v>
      </c>
      <c r="M563" s="14" t="s">
        <v>151</v>
      </c>
      <c r="N563" s="93" t="s">
        <v>151</v>
      </c>
      <c r="O563" s="2" t="s">
        <v>152</v>
      </c>
      <c r="P563" s="2" t="s">
        <v>152</v>
      </c>
      <c r="Q563" s="2" t="s">
        <v>152</v>
      </c>
      <c r="R563" s="2" t="s">
        <v>152</v>
      </c>
      <c r="S563" s="14" t="s">
        <v>152</v>
      </c>
      <c r="T563" s="115"/>
      <c r="U563" s="13" t="s">
        <v>151</v>
      </c>
      <c r="V563" s="2" t="s">
        <v>152</v>
      </c>
      <c r="W563" s="2" t="s">
        <v>151</v>
      </c>
      <c r="X563" s="2" t="s">
        <v>151</v>
      </c>
      <c r="Y563" s="14" t="s">
        <v>152</v>
      </c>
    </row>
    <row r="564" spans="1:25" x14ac:dyDescent="0.3">
      <c r="A564" s="55" t="str">
        <f t="shared" si="8"/>
        <v>CHmo_01.2</v>
      </c>
      <c r="C564" s="96" t="s">
        <v>10</v>
      </c>
      <c r="D564" s="97" t="s">
        <v>778</v>
      </c>
      <c r="E564" s="97" t="s">
        <v>863</v>
      </c>
      <c r="F564" s="97" t="s">
        <v>864</v>
      </c>
      <c r="G564" s="97" t="s">
        <v>351</v>
      </c>
      <c r="H564" s="97" t="s">
        <v>668</v>
      </c>
      <c r="I564" s="114" t="s">
        <v>51</v>
      </c>
      <c r="J564" s="37" t="s">
        <v>1590</v>
      </c>
      <c r="K564" s="37" t="s">
        <v>1591</v>
      </c>
      <c r="L564" s="13" t="s">
        <v>151</v>
      </c>
      <c r="M564" s="14" t="s">
        <v>151</v>
      </c>
      <c r="N564" s="93" t="s">
        <v>151</v>
      </c>
      <c r="O564" s="2" t="s">
        <v>152</v>
      </c>
      <c r="P564" s="2" t="s">
        <v>152</v>
      </c>
      <c r="Q564" s="2" t="s">
        <v>152</v>
      </c>
      <c r="R564" s="2" t="s">
        <v>152</v>
      </c>
      <c r="S564" s="14" t="s">
        <v>152</v>
      </c>
      <c r="T564" s="115"/>
      <c r="U564" s="13" t="s">
        <v>151</v>
      </c>
      <c r="V564" s="2" t="s">
        <v>152</v>
      </c>
      <c r="W564" s="2" t="s">
        <v>151</v>
      </c>
      <c r="X564" s="2" t="s">
        <v>151</v>
      </c>
      <c r="Y564" s="14" t="s">
        <v>152</v>
      </c>
    </row>
    <row r="565" spans="1:25" x14ac:dyDescent="0.3">
      <c r="A565" s="55" t="str">
        <f t="shared" si="8"/>
        <v>CHmo_01.2</v>
      </c>
      <c r="C565" s="96" t="s">
        <v>10</v>
      </c>
      <c r="D565" s="97" t="s">
        <v>778</v>
      </c>
      <c r="E565" s="97" t="s">
        <v>863</v>
      </c>
      <c r="F565" s="97" t="s">
        <v>864</v>
      </c>
      <c r="G565" s="97" t="s">
        <v>351</v>
      </c>
      <c r="H565" s="97" t="s">
        <v>668</v>
      </c>
      <c r="I565" s="114" t="s">
        <v>51</v>
      </c>
      <c r="J565" s="37" t="s">
        <v>1563</v>
      </c>
      <c r="K565" s="37" t="s">
        <v>1615</v>
      </c>
      <c r="L565" s="13" t="s">
        <v>151</v>
      </c>
      <c r="M565" s="14" t="s">
        <v>151</v>
      </c>
      <c r="N565" s="93" t="s">
        <v>151</v>
      </c>
      <c r="O565" s="2" t="s">
        <v>152</v>
      </c>
      <c r="P565" s="2" t="s">
        <v>152</v>
      </c>
      <c r="Q565" s="2" t="s">
        <v>152</v>
      </c>
      <c r="R565" s="2" t="s">
        <v>152</v>
      </c>
      <c r="S565" s="14" t="s">
        <v>152</v>
      </c>
      <c r="T565" s="115"/>
      <c r="U565" s="13" t="s">
        <v>151</v>
      </c>
      <c r="V565" s="2" t="s">
        <v>152</v>
      </c>
      <c r="W565" s="2" t="s">
        <v>151</v>
      </c>
      <c r="X565" s="2" t="s">
        <v>151</v>
      </c>
      <c r="Y565" s="14" t="s">
        <v>152</v>
      </c>
    </row>
    <row r="566" spans="1:25" x14ac:dyDescent="0.3">
      <c r="A566" s="55" t="str">
        <f t="shared" si="8"/>
        <v>CHmo_01.2</v>
      </c>
      <c r="C566" s="96" t="s">
        <v>10</v>
      </c>
      <c r="D566" s="97" t="s">
        <v>778</v>
      </c>
      <c r="E566" s="97" t="s">
        <v>863</v>
      </c>
      <c r="F566" s="97" t="s">
        <v>864</v>
      </c>
      <c r="G566" s="97" t="s">
        <v>351</v>
      </c>
      <c r="H566" s="97" t="s">
        <v>668</v>
      </c>
      <c r="I566" s="114" t="s">
        <v>51</v>
      </c>
      <c r="J566" s="37" t="s">
        <v>1571</v>
      </c>
      <c r="K566" s="37" t="s">
        <v>1616</v>
      </c>
      <c r="L566" s="13" t="s">
        <v>151</v>
      </c>
      <c r="M566" s="14" t="s">
        <v>151</v>
      </c>
      <c r="N566" s="93" t="s">
        <v>151</v>
      </c>
      <c r="O566" s="2" t="s">
        <v>152</v>
      </c>
      <c r="P566" s="2" t="s">
        <v>152</v>
      </c>
      <c r="Q566" s="2" t="s">
        <v>152</v>
      </c>
      <c r="R566" s="2" t="s">
        <v>152</v>
      </c>
      <c r="S566" s="14" t="s">
        <v>152</v>
      </c>
      <c r="T566" s="115"/>
      <c r="U566" s="13" t="s">
        <v>151</v>
      </c>
      <c r="V566" s="2" t="s">
        <v>152</v>
      </c>
      <c r="W566" s="2" t="s">
        <v>151</v>
      </c>
      <c r="X566" s="2" t="s">
        <v>151</v>
      </c>
      <c r="Y566" s="14" t="s">
        <v>152</v>
      </c>
    </row>
    <row r="567" spans="1:25" x14ac:dyDescent="0.3">
      <c r="A567" s="55" t="str">
        <f t="shared" si="8"/>
        <v>CHmo_01.2</v>
      </c>
      <c r="C567" s="96" t="s">
        <v>10</v>
      </c>
      <c r="D567" s="97" t="s">
        <v>778</v>
      </c>
      <c r="E567" s="97" t="s">
        <v>863</v>
      </c>
      <c r="F567" s="97" t="s">
        <v>864</v>
      </c>
      <c r="G567" s="97" t="s">
        <v>351</v>
      </c>
      <c r="H567" s="97" t="s">
        <v>668</v>
      </c>
      <c r="I567" s="114" t="s">
        <v>51</v>
      </c>
      <c r="J567" s="37" t="s">
        <v>1583</v>
      </c>
      <c r="K567" s="37" t="s">
        <v>1617</v>
      </c>
      <c r="L567" s="13" t="s">
        <v>151</v>
      </c>
      <c r="M567" s="14" t="s">
        <v>151</v>
      </c>
      <c r="N567" s="93" t="s">
        <v>151</v>
      </c>
      <c r="O567" s="2" t="s">
        <v>152</v>
      </c>
      <c r="P567" s="2" t="s">
        <v>152</v>
      </c>
      <c r="Q567" s="2" t="s">
        <v>152</v>
      </c>
      <c r="R567" s="2" t="s">
        <v>152</v>
      </c>
      <c r="S567" s="14" t="s">
        <v>152</v>
      </c>
      <c r="T567" s="115"/>
      <c r="U567" s="13" t="s">
        <v>151</v>
      </c>
      <c r="V567" s="2" t="s">
        <v>152</v>
      </c>
      <c r="W567" s="2" t="s">
        <v>151</v>
      </c>
      <c r="X567" s="2" t="s">
        <v>151</v>
      </c>
      <c r="Y567" s="14" t="s">
        <v>152</v>
      </c>
    </row>
    <row r="568" spans="1:25" x14ac:dyDescent="0.3">
      <c r="A568" s="55" t="str">
        <f t="shared" si="8"/>
        <v>CHmo_01.2</v>
      </c>
      <c r="C568" s="96" t="s">
        <v>10</v>
      </c>
      <c r="D568" s="97" t="s">
        <v>778</v>
      </c>
      <c r="E568" s="97" t="s">
        <v>863</v>
      </c>
      <c r="F568" s="97" t="s">
        <v>864</v>
      </c>
      <c r="G568" s="97" t="s">
        <v>351</v>
      </c>
      <c r="H568" s="91" t="s">
        <v>668</v>
      </c>
      <c r="I568" s="116" t="s">
        <v>51</v>
      </c>
      <c r="J568" s="37" t="s">
        <v>1585</v>
      </c>
      <c r="K568" s="37" t="s">
        <v>1586</v>
      </c>
      <c r="L568" s="13" t="s">
        <v>151</v>
      </c>
      <c r="M568" s="14" t="s">
        <v>151</v>
      </c>
      <c r="N568" s="93" t="s">
        <v>151</v>
      </c>
      <c r="O568" s="2" t="s">
        <v>152</v>
      </c>
      <c r="P568" s="2" t="s">
        <v>152</v>
      </c>
      <c r="Q568" s="2" t="s">
        <v>152</v>
      </c>
      <c r="R568" s="2" t="s">
        <v>152</v>
      </c>
      <c r="S568" s="14" t="s">
        <v>152</v>
      </c>
      <c r="T568" s="115"/>
      <c r="U568" s="13" t="s">
        <v>151</v>
      </c>
      <c r="V568" s="2" t="s">
        <v>152</v>
      </c>
      <c r="W568" s="2" t="s">
        <v>151</v>
      </c>
      <c r="X568" s="2" t="s">
        <v>151</v>
      </c>
      <c r="Y568" s="14" t="s">
        <v>152</v>
      </c>
    </row>
    <row r="569" spans="1:25" x14ac:dyDescent="0.3">
      <c r="A569" s="55" t="str">
        <f t="shared" si="8"/>
        <v>CHmo_01.2</v>
      </c>
      <c r="C569" s="96" t="s">
        <v>10</v>
      </c>
      <c r="D569" s="97" t="s">
        <v>778</v>
      </c>
      <c r="E569" s="97" t="s">
        <v>863</v>
      </c>
      <c r="F569" s="97" t="s">
        <v>864</v>
      </c>
      <c r="G569" s="97" t="s">
        <v>351</v>
      </c>
      <c r="H569" s="97" t="s">
        <v>668</v>
      </c>
      <c r="I569" s="114" t="s">
        <v>51</v>
      </c>
      <c r="J569" s="37" t="s">
        <v>1592</v>
      </c>
      <c r="K569" s="37" t="s">
        <v>1593</v>
      </c>
      <c r="L569" s="13" t="s">
        <v>151</v>
      </c>
      <c r="M569" s="14" t="s">
        <v>151</v>
      </c>
      <c r="N569" s="93" t="s">
        <v>151</v>
      </c>
      <c r="O569" s="2" t="s">
        <v>152</v>
      </c>
      <c r="P569" s="2" t="s">
        <v>152</v>
      </c>
      <c r="Q569" s="2" t="s">
        <v>152</v>
      </c>
      <c r="R569" s="2" t="s">
        <v>152</v>
      </c>
      <c r="S569" s="14" t="s">
        <v>152</v>
      </c>
      <c r="T569" s="115"/>
      <c r="U569" s="13" t="s">
        <v>151</v>
      </c>
      <c r="V569" s="2" t="s">
        <v>152</v>
      </c>
      <c r="W569" s="2" t="s">
        <v>151</v>
      </c>
      <c r="X569" s="2" t="s">
        <v>151</v>
      </c>
      <c r="Y569" s="14" t="s">
        <v>152</v>
      </c>
    </row>
    <row r="570" spans="1:25" x14ac:dyDescent="0.3">
      <c r="A570" s="55" t="str">
        <f t="shared" si="8"/>
        <v>CHmo_01.2</v>
      </c>
      <c r="C570" s="96" t="s">
        <v>10</v>
      </c>
      <c r="D570" s="97" t="s">
        <v>778</v>
      </c>
      <c r="E570" s="97" t="s">
        <v>863</v>
      </c>
      <c r="F570" s="97" t="s">
        <v>864</v>
      </c>
      <c r="G570" s="97" t="s">
        <v>351</v>
      </c>
      <c r="H570" s="97" t="s">
        <v>668</v>
      </c>
      <c r="I570" s="114" t="s">
        <v>51</v>
      </c>
      <c r="J570" s="37" t="s">
        <v>1575</v>
      </c>
      <c r="K570" s="37" t="s">
        <v>1618</v>
      </c>
      <c r="L570" s="13" t="s">
        <v>151</v>
      </c>
      <c r="M570" s="14" t="s">
        <v>151</v>
      </c>
      <c r="N570" s="93" t="s">
        <v>151</v>
      </c>
      <c r="O570" s="2" t="s">
        <v>152</v>
      </c>
      <c r="P570" s="2" t="s">
        <v>152</v>
      </c>
      <c r="Q570" s="2" t="s">
        <v>152</v>
      </c>
      <c r="R570" s="2" t="s">
        <v>152</v>
      </c>
      <c r="S570" s="14" t="s">
        <v>152</v>
      </c>
      <c r="T570" s="115"/>
      <c r="U570" s="13" t="s">
        <v>151</v>
      </c>
      <c r="V570" s="2" t="s">
        <v>152</v>
      </c>
      <c r="W570" s="2" t="s">
        <v>151</v>
      </c>
      <c r="X570" s="2" t="s">
        <v>151</v>
      </c>
      <c r="Y570" s="14" t="s">
        <v>152</v>
      </c>
    </row>
    <row r="571" spans="1:25" x14ac:dyDescent="0.3">
      <c r="A571" s="55" t="str">
        <f t="shared" si="8"/>
        <v>CHmo_01.2</v>
      </c>
      <c r="C571" s="96" t="s">
        <v>10</v>
      </c>
      <c r="D571" s="97" t="s">
        <v>778</v>
      </c>
      <c r="E571" s="97" t="s">
        <v>863</v>
      </c>
      <c r="F571" s="97" t="s">
        <v>864</v>
      </c>
      <c r="G571" s="97" t="s">
        <v>351</v>
      </c>
      <c r="H571" s="97" t="s">
        <v>668</v>
      </c>
      <c r="I571" s="114" t="s">
        <v>51</v>
      </c>
      <c r="J571" s="37" t="s">
        <v>1577</v>
      </c>
      <c r="K571" s="37" t="s">
        <v>1578</v>
      </c>
      <c r="L571" s="13" t="s">
        <v>151</v>
      </c>
      <c r="M571" s="14" t="s">
        <v>151</v>
      </c>
      <c r="N571" s="93" t="s">
        <v>151</v>
      </c>
      <c r="O571" s="2" t="s">
        <v>152</v>
      </c>
      <c r="P571" s="2" t="s">
        <v>152</v>
      </c>
      <c r="Q571" s="2" t="s">
        <v>152</v>
      </c>
      <c r="R571" s="2" t="s">
        <v>152</v>
      </c>
      <c r="S571" s="14" t="s">
        <v>152</v>
      </c>
      <c r="T571" s="115"/>
      <c r="U571" s="13" t="s">
        <v>151</v>
      </c>
      <c r="V571" s="2" t="s">
        <v>152</v>
      </c>
      <c r="W571" s="2" t="s">
        <v>151</v>
      </c>
      <c r="X571" s="2" t="s">
        <v>151</v>
      </c>
      <c r="Y571" s="14" t="s">
        <v>152</v>
      </c>
    </row>
    <row r="572" spans="1:25" x14ac:dyDescent="0.3">
      <c r="A572" s="55" t="str">
        <f t="shared" si="8"/>
        <v>CHmo_01.2</v>
      </c>
      <c r="C572" s="96" t="s">
        <v>10</v>
      </c>
      <c r="D572" s="97" t="s">
        <v>778</v>
      </c>
      <c r="E572" s="97" t="s">
        <v>863</v>
      </c>
      <c r="F572" s="97" t="s">
        <v>864</v>
      </c>
      <c r="G572" s="97" t="s">
        <v>351</v>
      </c>
      <c r="H572" s="97" t="s">
        <v>668</v>
      </c>
      <c r="I572" s="114" t="s">
        <v>51</v>
      </c>
      <c r="J572" s="37" t="s">
        <v>1594</v>
      </c>
      <c r="K572" s="37" t="s">
        <v>1595</v>
      </c>
      <c r="L572" s="13" t="s">
        <v>151</v>
      </c>
      <c r="M572" s="14" t="s">
        <v>151</v>
      </c>
      <c r="N572" s="93" t="s">
        <v>151</v>
      </c>
      <c r="O572" s="2" t="s">
        <v>152</v>
      </c>
      <c r="P572" s="2" t="s">
        <v>152</v>
      </c>
      <c r="Q572" s="2" t="s">
        <v>152</v>
      </c>
      <c r="R572" s="2" t="s">
        <v>152</v>
      </c>
      <c r="S572" s="14" t="s">
        <v>152</v>
      </c>
      <c r="T572" s="115"/>
      <c r="U572" s="13" t="s">
        <v>151</v>
      </c>
      <c r="V572" s="2" t="s">
        <v>152</v>
      </c>
      <c r="W572" s="2" t="s">
        <v>151</v>
      </c>
      <c r="X572" s="2" t="s">
        <v>151</v>
      </c>
      <c r="Y572" s="14" t="s">
        <v>152</v>
      </c>
    </row>
    <row r="573" spans="1:25" x14ac:dyDescent="0.3">
      <c r="A573" s="55" t="str">
        <f t="shared" si="8"/>
        <v>CHmo_01.2</v>
      </c>
      <c r="C573" s="96" t="s">
        <v>10</v>
      </c>
      <c r="D573" s="97" t="s">
        <v>778</v>
      </c>
      <c r="E573" s="97" t="s">
        <v>863</v>
      </c>
      <c r="F573" s="97" t="s">
        <v>864</v>
      </c>
      <c r="G573" s="97" t="s">
        <v>351</v>
      </c>
      <c r="H573" s="97" t="s">
        <v>668</v>
      </c>
      <c r="I573" s="114" t="s">
        <v>51</v>
      </c>
      <c r="J573" s="37" t="s">
        <v>1596</v>
      </c>
      <c r="K573" s="37" t="s">
        <v>1597</v>
      </c>
      <c r="L573" s="13" t="s">
        <v>151</v>
      </c>
      <c r="M573" s="14" t="s">
        <v>151</v>
      </c>
      <c r="N573" s="93" t="s">
        <v>151</v>
      </c>
      <c r="O573" s="2" t="s">
        <v>152</v>
      </c>
      <c r="P573" s="2" t="s">
        <v>152</v>
      </c>
      <c r="Q573" s="2" t="s">
        <v>152</v>
      </c>
      <c r="R573" s="2" t="s">
        <v>152</v>
      </c>
      <c r="S573" s="14" t="s">
        <v>152</v>
      </c>
      <c r="T573" s="115"/>
      <c r="U573" s="13" t="s">
        <v>151</v>
      </c>
      <c r="V573" s="2" t="s">
        <v>152</v>
      </c>
      <c r="W573" s="2" t="s">
        <v>151</v>
      </c>
      <c r="X573" s="2" t="s">
        <v>151</v>
      </c>
      <c r="Y573" s="14" t="s">
        <v>152</v>
      </c>
    </row>
    <row r="574" spans="1:25" x14ac:dyDescent="0.3">
      <c r="A574" s="55" t="str">
        <f t="shared" si="8"/>
        <v>CHmo_01.2</v>
      </c>
      <c r="C574" s="96" t="s">
        <v>10</v>
      </c>
      <c r="D574" s="97" t="s">
        <v>778</v>
      </c>
      <c r="E574" s="97" t="s">
        <v>863</v>
      </c>
      <c r="F574" s="97" t="s">
        <v>864</v>
      </c>
      <c r="G574" s="97" t="s">
        <v>351</v>
      </c>
      <c r="H574" s="97" t="s">
        <v>668</v>
      </c>
      <c r="I574" s="114" t="s">
        <v>51</v>
      </c>
      <c r="J574" s="37" t="s">
        <v>1598</v>
      </c>
      <c r="K574" s="37" t="s">
        <v>1599</v>
      </c>
      <c r="L574" s="13" t="s">
        <v>151</v>
      </c>
      <c r="M574" s="14" t="s">
        <v>151</v>
      </c>
      <c r="N574" s="93" t="s">
        <v>151</v>
      </c>
      <c r="O574" s="2" t="s">
        <v>152</v>
      </c>
      <c r="P574" s="2" t="s">
        <v>152</v>
      </c>
      <c r="Q574" s="2" t="s">
        <v>152</v>
      </c>
      <c r="R574" s="2" t="s">
        <v>152</v>
      </c>
      <c r="S574" s="14" t="s">
        <v>152</v>
      </c>
      <c r="T574" s="115"/>
      <c r="U574" s="13" t="s">
        <v>151</v>
      </c>
      <c r="V574" s="2" t="s">
        <v>152</v>
      </c>
      <c r="W574" s="2" t="s">
        <v>151</v>
      </c>
      <c r="X574" s="2" t="s">
        <v>151</v>
      </c>
      <c r="Y574" s="14" t="s">
        <v>152</v>
      </c>
    </row>
    <row r="575" spans="1:25" x14ac:dyDescent="0.3">
      <c r="A575" s="55" t="str">
        <f t="shared" si="8"/>
        <v>CHmo_01.2</v>
      </c>
      <c r="C575" s="96" t="s">
        <v>10</v>
      </c>
      <c r="D575" s="97" t="s">
        <v>778</v>
      </c>
      <c r="E575" s="97" t="s">
        <v>863</v>
      </c>
      <c r="F575" s="97" t="s">
        <v>864</v>
      </c>
      <c r="G575" s="97" t="s">
        <v>351</v>
      </c>
      <c r="H575" s="97" t="s">
        <v>668</v>
      </c>
      <c r="I575" s="114" t="s">
        <v>51</v>
      </c>
      <c r="J575" s="37" t="s">
        <v>1600</v>
      </c>
      <c r="K575" s="37" t="s">
        <v>1601</v>
      </c>
      <c r="L575" s="13" t="s">
        <v>151</v>
      </c>
      <c r="M575" s="14" t="s">
        <v>151</v>
      </c>
      <c r="N575" s="93" t="s">
        <v>151</v>
      </c>
      <c r="O575" s="2" t="s">
        <v>152</v>
      </c>
      <c r="P575" s="2" t="s">
        <v>152</v>
      </c>
      <c r="Q575" s="2" t="s">
        <v>152</v>
      </c>
      <c r="R575" s="2" t="s">
        <v>152</v>
      </c>
      <c r="S575" s="14" t="s">
        <v>152</v>
      </c>
      <c r="T575" s="115"/>
      <c r="U575" s="13" t="s">
        <v>151</v>
      </c>
      <c r="V575" s="2" t="s">
        <v>152</v>
      </c>
      <c r="W575" s="2" t="s">
        <v>151</v>
      </c>
      <c r="X575" s="2" t="s">
        <v>151</v>
      </c>
      <c r="Y575" s="14" t="s">
        <v>152</v>
      </c>
    </row>
    <row r="576" spans="1:25" x14ac:dyDescent="0.3">
      <c r="A576" s="55" t="str">
        <f t="shared" si="8"/>
        <v>CHmo_01.2</v>
      </c>
      <c r="C576" s="96" t="s">
        <v>10</v>
      </c>
      <c r="D576" s="97" t="s">
        <v>778</v>
      </c>
      <c r="E576" s="97" t="s">
        <v>863</v>
      </c>
      <c r="F576" s="97" t="s">
        <v>864</v>
      </c>
      <c r="G576" s="97" t="s">
        <v>351</v>
      </c>
      <c r="H576" s="91" t="s">
        <v>668</v>
      </c>
      <c r="I576" s="116" t="s">
        <v>51</v>
      </c>
      <c r="J576" s="37" t="s">
        <v>1602</v>
      </c>
      <c r="K576" s="37" t="s">
        <v>1603</v>
      </c>
      <c r="L576" s="13" t="s">
        <v>151</v>
      </c>
      <c r="M576" s="14" t="s">
        <v>151</v>
      </c>
      <c r="N576" s="93" t="s">
        <v>151</v>
      </c>
      <c r="O576" s="2" t="s">
        <v>152</v>
      </c>
      <c r="P576" s="2" t="s">
        <v>152</v>
      </c>
      <c r="Q576" s="2" t="s">
        <v>152</v>
      </c>
      <c r="R576" s="2" t="s">
        <v>152</v>
      </c>
      <c r="S576" s="14" t="s">
        <v>152</v>
      </c>
      <c r="T576" s="115"/>
      <c r="U576" s="13" t="s">
        <v>151</v>
      </c>
      <c r="V576" s="2" t="s">
        <v>152</v>
      </c>
      <c r="W576" s="2" t="s">
        <v>151</v>
      </c>
      <c r="X576" s="2" t="s">
        <v>151</v>
      </c>
      <c r="Y576" s="14" t="s">
        <v>152</v>
      </c>
    </row>
    <row r="577" spans="1:25" x14ac:dyDescent="0.3">
      <c r="A577" s="55" t="str">
        <f t="shared" si="8"/>
        <v>CHmo_01.2</v>
      </c>
      <c r="C577" s="96" t="s">
        <v>10</v>
      </c>
      <c r="D577" s="97" t="s">
        <v>778</v>
      </c>
      <c r="E577" s="97" t="s">
        <v>863</v>
      </c>
      <c r="F577" s="97" t="s">
        <v>864</v>
      </c>
      <c r="G577" s="97" t="s">
        <v>351</v>
      </c>
      <c r="H577" s="97" t="s">
        <v>668</v>
      </c>
      <c r="I577" s="114" t="s">
        <v>51</v>
      </c>
      <c r="J577" s="37" t="s">
        <v>1604</v>
      </c>
      <c r="K577" s="37" t="s">
        <v>1605</v>
      </c>
      <c r="L577" s="13" t="s">
        <v>151</v>
      </c>
      <c r="M577" s="14" t="s">
        <v>151</v>
      </c>
      <c r="N577" s="93" t="s">
        <v>151</v>
      </c>
      <c r="O577" s="2" t="s">
        <v>152</v>
      </c>
      <c r="P577" s="2" t="s">
        <v>152</v>
      </c>
      <c r="Q577" s="2" t="s">
        <v>152</v>
      </c>
      <c r="R577" s="2" t="s">
        <v>152</v>
      </c>
      <c r="S577" s="14" t="s">
        <v>152</v>
      </c>
      <c r="T577" s="115"/>
      <c r="U577" s="13" t="s">
        <v>151</v>
      </c>
      <c r="V577" s="2" t="s">
        <v>152</v>
      </c>
      <c r="W577" s="2" t="s">
        <v>151</v>
      </c>
      <c r="X577" s="2" t="s">
        <v>151</v>
      </c>
      <c r="Y577" s="14" t="s">
        <v>152</v>
      </c>
    </row>
    <row r="578" spans="1:25" x14ac:dyDescent="0.3">
      <c r="A578" s="55" t="str">
        <f t="shared" si="8"/>
        <v>CHmo_01.2</v>
      </c>
      <c r="C578" s="96" t="s">
        <v>10</v>
      </c>
      <c r="D578" s="97" t="s">
        <v>778</v>
      </c>
      <c r="E578" s="97" t="s">
        <v>863</v>
      </c>
      <c r="F578" s="97" t="s">
        <v>864</v>
      </c>
      <c r="G578" s="97" t="s">
        <v>351</v>
      </c>
      <c r="H578" s="97" t="s">
        <v>668</v>
      </c>
      <c r="I578" s="114" t="s">
        <v>51</v>
      </c>
      <c r="J578" s="37" t="s">
        <v>1606</v>
      </c>
      <c r="K578" s="37" t="s">
        <v>1607</v>
      </c>
      <c r="L578" s="13" t="s">
        <v>151</v>
      </c>
      <c r="M578" s="14" t="s">
        <v>151</v>
      </c>
      <c r="N578" s="93" t="s">
        <v>151</v>
      </c>
      <c r="O578" s="2" t="s">
        <v>152</v>
      </c>
      <c r="P578" s="2" t="s">
        <v>152</v>
      </c>
      <c r="Q578" s="2" t="s">
        <v>152</v>
      </c>
      <c r="R578" s="2" t="s">
        <v>152</v>
      </c>
      <c r="S578" s="14" t="s">
        <v>152</v>
      </c>
      <c r="T578" s="115"/>
      <c r="U578" s="13" t="s">
        <v>151</v>
      </c>
      <c r="V578" s="2" t="s">
        <v>152</v>
      </c>
      <c r="W578" s="2" t="s">
        <v>151</v>
      </c>
      <c r="X578" s="2" t="s">
        <v>151</v>
      </c>
      <c r="Y578" s="14" t="s">
        <v>152</v>
      </c>
    </row>
    <row r="579" spans="1:25" x14ac:dyDescent="0.3">
      <c r="A579" s="55" t="str">
        <f t="shared" si="8"/>
        <v>CHmo_01.2</v>
      </c>
      <c r="C579" s="96" t="s">
        <v>10</v>
      </c>
      <c r="D579" s="97" t="s">
        <v>778</v>
      </c>
      <c r="E579" s="97" t="s">
        <v>863</v>
      </c>
      <c r="F579" s="97" t="s">
        <v>864</v>
      </c>
      <c r="G579" s="97" t="s">
        <v>351</v>
      </c>
      <c r="H579" s="97" t="s">
        <v>668</v>
      </c>
      <c r="I579" s="114" t="s">
        <v>51</v>
      </c>
      <c r="J579" s="37" t="s">
        <v>1608</v>
      </c>
      <c r="K579" s="37" t="s">
        <v>1609</v>
      </c>
      <c r="L579" s="13" t="s">
        <v>151</v>
      </c>
      <c r="M579" s="14" t="s">
        <v>151</v>
      </c>
      <c r="N579" s="93" t="s">
        <v>151</v>
      </c>
      <c r="O579" s="2" t="s">
        <v>152</v>
      </c>
      <c r="P579" s="2" t="s">
        <v>152</v>
      </c>
      <c r="Q579" s="2" t="s">
        <v>152</v>
      </c>
      <c r="R579" s="2" t="s">
        <v>152</v>
      </c>
      <c r="S579" s="14" t="s">
        <v>152</v>
      </c>
      <c r="T579" s="115"/>
      <c r="U579" s="13" t="s">
        <v>151</v>
      </c>
      <c r="V579" s="2" t="s">
        <v>152</v>
      </c>
      <c r="W579" s="2" t="s">
        <v>151</v>
      </c>
      <c r="X579" s="2" t="s">
        <v>151</v>
      </c>
      <c r="Y579" s="14" t="s">
        <v>152</v>
      </c>
    </row>
    <row r="580" spans="1:25" x14ac:dyDescent="0.3">
      <c r="A580" s="55" t="str">
        <f t="shared" si="8"/>
        <v>CHmo_01.2</v>
      </c>
      <c r="C580" s="96" t="s">
        <v>10</v>
      </c>
      <c r="D580" s="97" t="s">
        <v>778</v>
      </c>
      <c r="E580" s="97" t="s">
        <v>863</v>
      </c>
      <c r="F580" s="97" t="s">
        <v>864</v>
      </c>
      <c r="G580" s="97" t="s">
        <v>351</v>
      </c>
      <c r="H580" s="97" t="s">
        <v>668</v>
      </c>
      <c r="I580" s="114" t="s">
        <v>51</v>
      </c>
      <c r="J580" s="37" t="s">
        <v>1610</v>
      </c>
      <c r="K580" s="37" t="s">
        <v>1611</v>
      </c>
      <c r="L580" s="13" t="s">
        <v>151</v>
      </c>
      <c r="M580" s="14" t="s">
        <v>151</v>
      </c>
      <c r="N580" s="93" t="s">
        <v>151</v>
      </c>
      <c r="O580" s="2" t="s">
        <v>152</v>
      </c>
      <c r="P580" s="2" t="s">
        <v>152</v>
      </c>
      <c r="Q580" s="2" t="s">
        <v>152</v>
      </c>
      <c r="R580" s="2" t="s">
        <v>152</v>
      </c>
      <c r="S580" s="14" t="s">
        <v>152</v>
      </c>
      <c r="T580" s="115"/>
      <c r="U580" s="13" t="s">
        <v>151</v>
      </c>
      <c r="V580" s="2" t="s">
        <v>152</v>
      </c>
      <c r="W580" s="2" t="s">
        <v>151</v>
      </c>
      <c r="X580" s="2" t="s">
        <v>151</v>
      </c>
      <c r="Y580" s="14" t="s">
        <v>152</v>
      </c>
    </row>
    <row r="581" spans="1:25" x14ac:dyDescent="0.3">
      <c r="A581" s="55" t="str">
        <f t="shared" si="8"/>
        <v>CHmo_01.2</v>
      </c>
      <c r="C581" s="96" t="s">
        <v>10</v>
      </c>
      <c r="D581" s="97" t="s">
        <v>778</v>
      </c>
      <c r="E581" s="97" t="s">
        <v>863</v>
      </c>
      <c r="F581" s="97" t="s">
        <v>864</v>
      </c>
      <c r="G581" s="97" t="s">
        <v>351</v>
      </c>
      <c r="H581" s="97" t="s">
        <v>668</v>
      </c>
      <c r="I581" s="114" t="s">
        <v>51</v>
      </c>
      <c r="J581" s="37" t="s">
        <v>1612</v>
      </c>
      <c r="K581" s="37" t="s">
        <v>1613</v>
      </c>
      <c r="L581" s="13" t="s">
        <v>151</v>
      </c>
      <c r="M581" s="14" t="s">
        <v>151</v>
      </c>
      <c r="N581" s="93" t="s">
        <v>151</v>
      </c>
      <c r="O581" s="2" t="s">
        <v>152</v>
      </c>
      <c r="P581" s="2" t="s">
        <v>152</v>
      </c>
      <c r="Q581" s="2" t="s">
        <v>152</v>
      </c>
      <c r="R581" s="2" t="s">
        <v>152</v>
      </c>
      <c r="S581" s="14" t="s">
        <v>152</v>
      </c>
      <c r="T581" s="115"/>
      <c r="U581" s="13" t="s">
        <v>151</v>
      </c>
      <c r="V581" s="2" t="s">
        <v>152</v>
      </c>
      <c r="W581" s="2" t="s">
        <v>151</v>
      </c>
      <c r="X581" s="2" t="s">
        <v>151</v>
      </c>
      <c r="Y581" s="14" t="s">
        <v>152</v>
      </c>
    </row>
    <row r="582" spans="1:25" x14ac:dyDescent="0.3">
      <c r="A582" s="55" t="str">
        <f t="shared" si="8"/>
        <v>CHmo_01.2</v>
      </c>
      <c r="C582" s="96" t="s">
        <v>10</v>
      </c>
      <c r="D582" s="97" t="s">
        <v>778</v>
      </c>
      <c r="E582" s="97" t="s">
        <v>863</v>
      </c>
      <c r="F582" s="97" t="s">
        <v>864</v>
      </c>
      <c r="G582" s="97" t="s">
        <v>351</v>
      </c>
      <c r="H582" s="97" t="s">
        <v>668</v>
      </c>
      <c r="I582" s="114" t="s">
        <v>51</v>
      </c>
      <c r="J582" s="37" t="s">
        <v>1567</v>
      </c>
      <c r="K582" s="37" t="s">
        <v>1568</v>
      </c>
      <c r="L582" s="13" t="s">
        <v>151</v>
      </c>
      <c r="M582" s="14" t="s">
        <v>151</v>
      </c>
      <c r="N582" s="93" t="s">
        <v>151</v>
      </c>
      <c r="O582" s="2" t="s">
        <v>152</v>
      </c>
      <c r="P582" s="2" t="s">
        <v>152</v>
      </c>
      <c r="Q582" s="2" t="s">
        <v>152</v>
      </c>
      <c r="R582" s="2" t="s">
        <v>152</v>
      </c>
      <c r="S582" s="14" t="s">
        <v>152</v>
      </c>
      <c r="T582" s="115"/>
      <c r="U582" s="13" t="s">
        <v>151</v>
      </c>
      <c r="V582" s="2" t="s">
        <v>152</v>
      </c>
      <c r="W582" s="2" t="s">
        <v>151</v>
      </c>
      <c r="X582" s="2" t="s">
        <v>151</v>
      </c>
      <c r="Y582" s="14" t="s">
        <v>152</v>
      </c>
    </row>
    <row r="583" spans="1:25" x14ac:dyDescent="0.3">
      <c r="A583" s="55" t="str">
        <f t="shared" si="8"/>
        <v>CHmo_01.4</v>
      </c>
      <c r="C583" s="96" t="s">
        <v>10</v>
      </c>
      <c r="D583" s="97" t="s">
        <v>778</v>
      </c>
      <c r="E583" s="97" t="s">
        <v>867</v>
      </c>
      <c r="F583" s="97" t="s">
        <v>868</v>
      </c>
      <c r="G583" s="97" t="s">
        <v>351</v>
      </c>
      <c r="H583" s="97" t="s">
        <v>668</v>
      </c>
      <c r="I583" s="114" t="s">
        <v>51</v>
      </c>
      <c r="J583" s="37" t="s">
        <v>1565</v>
      </c>
      <c r="K583" s="37" t="s">
        <v>1566</v>
      </c>
      <c r="L583" s="13" t="s">
        <v>152</v>
      </c>
      <c r="M583" s="14" t="s">
        <v>152</v>
      </c>
      <c r="N583" s="93" t="s">
        <v>151</v>
      </c>
      <c r="O583" s="2" t="s">
        <v>151</v>
      </c>
      <c r="P583" s="2" t="s">
        <v>152</v>
      </c>
      <c r="Q583" s="2" t="s">
        <v>151</v>
      </c>
      <c r="R583" s="2" t="s">
        <v>152</v>
      </c>
      <c r="S583" s="14" t="s">
        <v>152</v>
      </c>
      <c r="T583" s="115"/>
      <c r="U583" s="13" t="s">
        <v>151</v>
      </c>
      <c r="V583" s="2" t="s">
        <v>152</v>
      </c>
      <c r="W583" s="2" t="s">
        <v>151</v>
      </c>
      <c r="X583" s="2" t="s">
        <v>152</v>
      </c>
      <c r="Y583" s="14" t="s">
        <v>152</v>
      </c>
    </row>
    <row r="584" spans="1:25" x14ac:dyDescent="0.3">
      <c r="A584" s="55" t="str">
        <f t="shared" ref="A584:A647" si="9">C584&amp;LOWER(LEFT(D584,2))&amp;"_"&amp;IF(LEN(TRIM(LEFT(E584,FIND(" ",E584))))=3,"0"&amp;TRIM(LEFT(E584,FIND(" ",E584))),TRIM(LEFT(E584,FIND(" ",E584))))</f>
        <v>CHmo_01.4</v>
      </c>
      <c r="C584" s="96" t="s">
        <v>10</v>
      </c>
      <c r="D584" s="97" t="s">
        <v>778</v>
      </c>
      <c r="E584" s="97" t="s">
        <v>867</v>
      </c>
      <c r="F584" s="97" t="s">
        <v>868</v>
      </c>
      <c r="G584" s="97" t="s">
        <v>351</v>
      </c>
      <c r="H584" s="91" t="s">
        <v>668</v>
      </c>
      <c r="I584" s="116" t="s">
        <v>51</v>
      </c>
      <c r="J584" s="37" t="s">
        <v>1569</v>
      </c>
      <c r="K584" s="37" t="s">
        <v>1570</v>
      </c>
      <c r="L584" s="13" t="s">
        <v>152</v>
      </c>
      <c r="M584" s="14" t="s">
        <v>152</v>
      </c>
      <c r="N584" s="93" t="s">
        <v>151</v>
      </c>
      <c r="O584" s="2" t="s">
        <v>151</v>
      </c>
      <c r="P584" s="2" t="s">
        <v>152</v>
      </c>
      <c r="Q584" s="2" t="s">
        <v>151</v>
      </c>
      <c r="R584" s="2" t="s">
        <v>152</v>
      </c>
      <c r="S584" s="14" t="s">
        <v>152</v>
      </c>
      <c r="T584" s="115"/>
      <c r="U584" s="13" t="s">
        <v>151</v>
      </c>
      <c r="V584" s="2" t="s">
        <v>152</v>
      </c>
      <c r="W584" s="2" t="s">
        <v>151</v>
      </c>
      <c r="X584" s="2" t="s">
        <v>152</v>
      </c>
      <c r="Y584" s="14" t="s">
        <v>152</v>
      </c>
    </row>
    <row r="585" spans="1:25" x14ac:dyDescent="0.3">
      <c r="A585" s="55" t="str">
        <f t="shared" si="9"/>
        <v>CHmo_01.4</v>
      </c>
      <c r="C585" s="96" t="s">
        <v>10</v>
      </c>
      <c r="D585" s="97" t="s">
        <v>778</v>
      </c>
      <c r="E585" s="97" t="s">
        <v>867</v>
      </c>
      <c r="F585" s="97" t="s">
        <v>868</v>
      </c>
      <c r="G585" s="97" t="s">
        <v>351</v>
      </c>
      <c r="H585" s="97" t="s">
        <v>668</v>
      </c>
      <c r="I585" s="114" t="s">
        <v>51</v>
      </c>
      <c r="J585" s="37" t="s">
        <v>1573</v>
      </c>
      <c r="K585" s="37" t="s">
        <v>1574</v>
      </c>
      <c r="L585" s="13" t="s">
        <v>152</v>
      </c>
      <c r="M585" s="14" t="s">
        <v>152</v>
      </c>
      <c r="N585" s="93" t="s">
        <v>151</v>
      </c>
      <c r="O585" s="2" t="s">
        <v>151</v>
      </c>
      <c r="P585" s="2" t="s">
        <v>152</v>
      </c>
      <c r="Q585" s="2" t="s">
        <v>151</v>
      </c>
      <c r="R585" s="2" t="s">
        <v>152</v>
      </c>
      <c r="S585" s="14" t="s">
        <v>152</v>
      </c>
      <c r="T585" s="115"/>
      <c r="U585" s="13" t="s">
        <v>151</v>
      </c>
      <c r="V585" s="2" t="s">
        <v>152</v>
      </c>
      <c r="W585" s="2" t="s">
        <v>151</v>
      </c>
      <c r="X585" s="2" t="s">
        <v>152</v>
      </c>
      <c r="Y585" s="14" t="s">
        <v>152</v>
      </c>
    </row>
    <row r="586" spans="1:25" x14ac:dyDescent="0.3">
      <c r="A586" s="55" t="str">
        <f t="shared" si="9"/>
        <v>CHmo_01.4</v>
      </c>
      <c r="C586" s="96" t="s">
        <v>10</v>
      </c>
      <c r="D586" s="97" t="s">
        <v>778</v>
      </c>
      <c r="E586" s="97" t="s">
        <v>867</v>
      </c>
      <c r="F586" s="97" t="s">
        <v>868</v>
      </c>
      <c r="G586" s="97" t="s">
        <v>351</v>
      </c>
      <c r="H586" s="97" t="s">
        <v>668</v>
      </c>
      <c r="I586" s="114" t="s">
        <v>51</v>
      </c>
      <c r="J586" s="37" t="s">
        <v>1579</v>
      </c>
      <c r="K586" s="37" t="s">
        <v>1580</v>
      </c>
      <c r="L586" s="13" t="s">
        <v>152</v>
      </c>
      <c r="M586" s="14" t="s">
        <v>152</v>
      </c>
      <c r="N586" s="93" t="s">
        <v>151</v>
      </c>
      <c r="O586" s="2" t="s">
        <v>151</v>
      </c>
      <c r="P586" s="2" t="s">
        <v>152</v>
      </c>
      <c r="Q586" s="2" t="s">
        <v>151</v>
      </c>
      <c r="R586" s="2" t="s">
        <v>152</v>
      </c>
      <c r="S586" s="14" t="s">
        <v>152</v>
      </c>
      <c r="T586" s="115"/>
      <c r="U586" s="13" t="s">
        <v>151</v>
      </c>
      <c r="V586" s="2" t="s">
        <v>152</v>
      </c>
      <c r="W586" s="2" t="s">
        <v>151</v>
      </c>
      <c r="X586" s="2" t="s">
        <v>152</v>
      </c>
      <c r="Y586" s="14" t="s">
        <v>152</v>
      </c>
    </row>
    <row r="587" spans="1:25" x14ac:dyDescent="0.3">
      <c r="A587" s="55" t="str">
        <f t="shared" si="9"/>
        <v>CHmo_01.4</v>
      </c>
      <c r="C587" s="96" t="s">
        <v>10</v>
      </c>
      <c r="D587" s="97" t="s">
        <v>778</v>
      </c>
      <c r="E587" s="97" t="s">
        <v>867</v>
      </c>
      <c r="F587" s="97" t="s">
        <v>868</v>
      </c>
      <c r="G587" s="97" t="s">
        <v>351</v>
      </c>
      <c r="H587" s="97" t="s">
        <v>668</v>
      </c>
      <c r="I587" s="114" t="s">
        <v>51</v>
      </c>
      <c r="J587" s="37" t="s">
        <v>1581</v>
      </c>
      <c r="K587" s="37" t="s">
        <v>1582</v>
      </c>
      <c r="L587" s="13" t="s">
        <v>151</v>
      </c>
      <c r="M587" s="14" t="s">
        <v>152</v>
      </c>
      <c r="N587" s="93" t="s">
        <v>151</v>
      </c>
      <c r="O587" s="2" t="s">
        <v>151</v>
      </c>
      <c r="P587" s="2" t="s">
        <v>152</v>
      </c>
      <c r="Q587" s="2" t="s">
        <v>152</v>
      </c>
      <c r="R587" s="2" t="s">
        <v>152</v>
      </c>
      <c r="S587" s="14" t="s">
        <v>151</v>
      </c>
      <c r="T587" s="115"/>
      <c r="U587" s="13" t="s">
        <v>151</v>
      </c>
      <c r="V587" s="2" t="s">
        <v>152</v>
      </c>
      <c r="W587" s="2" t="s">
        <v>151</v>
      </c>
      <c r="X587" s="2" t="s">
        <v>152</v>
      </c>
      <c r="Y587" s="14" t="s">
        <v>152</v>
      </c>
    </row>
    <row r="588" spans="1:25" x14ac:dyDescent="0.3">
      <c r="A588" s="55" t="str">
        <f t="shared" si="9"/>
        <v>CHmo_01.4</v>
      </c>
      <c r="C588" s="96" t="s">
        <v>10</v>
      </c>
      <c r="D588" s="97" t="s">
        <v>778</v>
      </c>
      <c r="E588" s="97" t="s">
        <v>867</v>
      </c>
      <c r="F588" s="97" t="s">
        <v>868</v>
      </c>
      <c r="G588" s="97" t="s">
        <v>351</v>
      </c>
      <c r="H588" s="97" t="s">
        <v>668</v>
      </c>
      <c r="I588" s="114" t="s">
        <v>51</v>
      </c>
      <c r="J588" s="37" t="s">
        <v>1587</v>
      </c>
      <c r="K588" s="37" t="s">
        <v>1588</v>
      </c>
      <c r="L588" s="13" t="s">
        <v>152</v>
      </c>
      <c r="M588" s="14" t="s">
        <v>152</v>
      </c>
      <c r="N588" s="93" t="s">
        <v>151</v>
      </c>
      <c r="O588" s="2" t="s">
        <v>151</v>
      </c>
      <c r="P588" s="2" t="s">
        <v>152</v>
      </c>
      <c r="Q588" s="2" t="s">
        <v>151</v>
      </c>
      <c r="R588" s="2" t="s">
        <v>152</v>
      </c>
      <c r="S588" s="14" t="s">
        <v>152</v>
      </c>
      <c r="T588" s="115"/>
      <c r="U588" s="13" t="s">
        <v>151</v>
      </c>
      <c r="V588" s="2" t="s">
        <v>152</v>
      </c>
      <c r="W588" s="2" t="s">
        <v>151</v>
      </c>
      <c r="X588" s="2" t="s">
        <v>152</v>
      </c>
      <c r="Y588" s="14" t="s">
        <v>152</v>
      </c>
    </row>
    <row r="589" spans="1:25" x14ac:dyDescent="0.3">
      <c r="A589" s="55" t="str">
        <f t="shared" si="9"/>
        <v>CHmo_01.4</v>
      </c>
      <c r="C589" s="96" t="s">
        <v>10</v>
      </c>
      <c r="D589" s="97" t="s">
        <v>778</v>
      </c>
      <c r="E589" s="97" t="s">
        <v>867</v>
      </c>
      <c r="F589" s="97" t="s">
        <v>868</v>
      </c>
      <c r="G589" s="97" t="s">
        <v>351</v>
      </c>
      <c r="H589" s="97" t="s">
        <v>668</v>
      </c>
      <c r="I589" s="114" t="s">
        <v>51</v>
      </c>
      <c r="J589" s="37" t="s">
        <v>1533</v>
      </c>
      <c r="K589" s="37" t="s">
        <v>1614</v>
      </c>
      <c r="L589" s="13" t="s">
        <v>151</v>
      </c>
      <c r="M589" s="14" t="s">
        <v>152</v>
      </c>
      <c r="N589" s="93" t="s">
        <v>151</v>
      </c>
      <c r="O589" s="2" t="s">
        <v>151</v>
      </c>
      <c r="P589" s="2" t="s">
        <v>152</v>
      </c>
      <c r="Q589" s="2" t="s">
        <v>152</v>
      </c>
      <c r="R589" s="2" t="s">
        <v>152</v>
      </c>
      <c r="S589" s="14" t="s">
        <v>151</v>
      </c>
      <c r="T589" s="115"/>
      <c r="U589" s="13" t="s">
        <v>151</v>
      </c>
      <c r="V589" s="2" t="s">
        <v>152</v>
      </c>
      <c r="W589" s="2" t="s">
        <v>151</v>
      </c>
      <c r="X589" s="2" t="s">
        <v>152</v>
      </c>
      <c r="Y589" s="14" t="s">
        <v>152</v>
      </c>
    </row>
    <row r="590" spans="1:25" x14ac:dyDescent="0.3">
      <c r="A590" s="55" t="str">
        <f t="shared" si="9"/>
        <v>CHmo_01.4</v>
      </c>
      <c r="C590" s="96" t="s">
        <v>10</v>
      </c>
      <c r="D590" s="97" t="s">
        <v>778</v>
      </c>
      <c r="E590" s="97" t="s">
        <v>867</v>
      </c>
      <c r="F590" s="97" t="s">
        <v>868</v>
      </c>
      <c r="G590" s="97" t="s">
        <v>351</v>
      </c>
      <c r="H590" s="97" t="s">
        <v>668</v>
      </c>
      <c r="I590" s="114" t="s">
        <v>51</v>
      </c>
      <c r="J590" s="37" t="s">
        <v>1590</v>
      </c>
      <c r="K590" s="37" t="s">
        <v>1591</v>
      </c>
      <c r="L590" s="13" t="s">
        <v>152</v>
      </c>
      <c r="M590" s="14" t="s">
        <v>152</v>
      </c>
      <c r="N590" s="93" t="s">
        <v>151</v>
      </c>
      <c r="O590" s="2" t="s">
        <v>151</v>
      </c>
      <c r="P590" s="2" t="s">
        <v>152</v>
      </c>
      <c r="Q590" s="2" t="s">
        <v>151</v>
      </c>
      <c r="R590" s="2" t="s">
        <v>152</v>
      </c>
      <c r="S590" s="14" t="s">
        <v>152</v>
      </c>
      <c r="T590" s="115"/>
      <c r="U590" s="13" t="s">
        <v>151</v>
      </c>
      <c r="V590" s="2" t="s">
        <v>152</v>
      </c>
      <c r="W590" s="2" t="s">
        <v>151</v>
      </c>
      <c r="X590" s="2" t="s">
        <v>152</v>
      </c>
      <c r="Y590" s="14" t="s">
        <v>152</v>
      </c>
    </row>
    <row r="591" spans="1:25" x14ac:dyDescent="0.3">
      <c r="A591" s="55" t="str">
        <f t="shared" si="9"/>
        <v>CHmo_01.4</v>
      </c>
      <c r="C591" s="96" t="s">
        <v>10</v>
      </c>
      <c r="D591" s="97" t="s">
        <v>778</v>
      </c>
      <c r="E591" s="97" t="s">
        <v>867</v>
      </c>
      <c r="F591" s="97" t="s">
        <v>868</v>
      </c>
      <c r="G591" s="97" t="s">
        <v>351</v>
      </c>
      <c r="H591" s="97" t="s">
        <v>668</v>
      </c>
      <c r="I591" s="114" t="s">
        <v>51</v>
      </c>
      <c r="J591" s="37" t="s">
        <v>1563</v>
      </c>
      <c r="K591" s="37" t="s">
        <v>1615</v>
      </c>
      <c r="L591" s="13" t="s">
        <v>151</v>
      </c>
      <c r="M591" s="14" t="s">
        <v>152</v>
      </c>
      <c r="N591" s="93" t="s">
        <v>151</v>
      </c>
      <c r="O591" s="2" t="s">
        <v>151</v>
      </c>
      <c r="P591" s="2" t="s">
        <v>152</v>
      </c>
      <c r="Q591" s="2" t="s">
        <v>152</v>
      </c>
      <c r="R591" s="2" t="s">
        <v>152</v>
      </c>
      <c r="S591" s="14" t="s">
        <v>151</v>
      </c>
      <c r="T591" s="115"/>
      <c r="U591" s="13" t="s">
        <v>151</v>
      </c>
      <c r="V591" s="2" t="s">
        <v>152</v>
      </c>
      <c r="W591" s="2" t="s">
        <v>151</v>
      </c>
      <c r="X591" s="2" t="s">
        <v>152</v>
      </c>
      <c r="Y591" s="14" t="s">
        <v>152</v>
      </c>
    </row>
    <row r="592" spans="1:25" x14ac:dyDescent="0.3">
      <c r="A592" s="55" t="str">
        <f t="shared" si="9"/>
        <v>CHmo_01.4</v>
      </c>
      <c r="C592" s="96" t="s">
        <v>10</v>
      </c>
      <c r="D592" s="97" t="s">
        <v>778</v>
      </c>
      <c r="E592" s="97" t="s">
        <v>867</v>
      </c>
      <c r="F592" s="97" t="s">
        <v>868</v>
      </c>
      <c r="G592" s="97" t="s">
        <v>351</v>
      </c>
      <c r="H592" s="91" t="s">
        <v>668</v>
      </c>
      <c r="I592" s="116" t="s">
        <v>51</v>
      </c>
      <c r="J592" s="37" t="s">
        <v>1571</v>
      </c>
      <c r="K592" s="37" t="s">
        <v>1616</v>
      </c>
      <c r="L592" s="13" t="s">
        <v>152</v>
      </c>
      <c r="M592" s="14" t="s">
        <v>152</v>
      </c>
      <c r="N592" s="93" t="s">
        <v>151</v>
      </c>
      <c r="O592" s="2" t="s">
        <v>151</v>
      </c>
      <c r="P592" s="2" t="s">
        <v>152</v>
      </c>
      <c r="Q592" s="2" t="s">
        <v>151</v>
      </c>
      <c r="R592" s="2" t="s">
        <v>152</v>
      </c>
      <c r="S592" s="14" t="s">
        <v>152</v>
      </c>
      <c r="T592" s="115"/>
      <c r="U592" s="13" t="s">
        <v>151</v>
      </c>
      <c r="V592" s="2" t="s">
        <v>152</v>
      </c>
      <c r="W592" s="2" t="s">
        <v>151</v>
      </c>
      <c r="X592" s="2" t="s">
        <v>152</v>
      </c>
      <c r="Y592" s="14" t="s">
        <v>152</v>
      </c>
    </row>
    <row r="593" spans="1:25" x14ac:dyDescent="0.3">
      <c r="A593" s="55" t="str">
        <f t="shared" si="9"/>
        <v>CHmo_01.4</v>
      </c>
      <c r="C593" s="96" t="s">
        <v>10</v>
      </c>
      <c r="D593" s="97" t="s">
        <v>778</v>
      </c>
      <c r="E593" s="97" t="s">
        <v>867</v>
      </c>
      <c r="F593" s="97" t="s">
        <v>868</v>
      </c>
      <c r="G593" s="97" t="s">
        <v>351</v>
      </c>
      <c r="H593" s="97" t="s">
        <v>668</v>
      </c>
      <c r="I593" s="114" t="s">
        <v>51</v>
      </c>
      <c r="J593" s="37" t="s">
        <v>1583</v>
      </c>
      <c r="K593" s="37" t="s">
        <v>1617</v>
      </c>
      <c r="L593" s="13" t="s">
        <v>152</v>
      </c>
      <c r="M593" s="14" t="s">
        <v>152</v>
      </c>
      <c r="N593" s="93" t="s">
        <v>151</v>
      </c>
      <c r="O593" s="2" t="s">
        <v>151</v>
      </c>
      <c r="P593" s="2" t="s">
        <v>152</v>
      </c>
      <c r="Q593" s="2" t="s">
        <v>151</v>
      </c>
      <c r="R593" s="2" t="s">
        <v>152</v>
      </c>
      <c r="S593" s="14" t="s">
        <v>152</v>
      </c>
      <c r="T593" s="115"/>
      <c r="U593" s="13" t="s">
        <v>151</v>
      </c>
      <c r="V593" s="2" t="s">
        <v>152</v>
      </c>
      <c r="W593" s="2" t="s">
        <v>151</v>
      </c>
      <c r="X593" s="2" t="s">
        <v>152</v>
      </c>
      <c r="Y593" s="14" t="s">
        <v>152</v>
      </c>
    </row>
    <row r="594" spans="1:25" x14ac:dyDescent="0.3">
      <c r="A594" s="55" t="str">
        <f t="shared" si="9"/>
        <v>CHmo_01.4</v>
      </c>
      <c r="C594" s="96" t="s">
        <v>10</v>
      </c>
      <c r="D594" s="97" t="s">
        <v>778</v>
      </c>
      <c r="E594" s="97" t="s">
        <v>867</v>
      </c>
      <c r="F594" s="97" t="s">
        <v>868</v>
      </c>
      <c r="G594" s="97" t="s">
        <v>351</v>
      </c>
      <c r="H594" s="97" t="s">
        <v>668</v>
      </c>
      <c r="I594" s="114" t="s">
        <v>51</v>
      </c>
      <c r="J594" s="37" t="s">
        <v>1585</v>
      </c>
      <c r="K594" s="37" t="s">
        <v>1586</v>
      </c>
      <c r="L594" s="13" t="s">
        <v>152</v>
      </c>
      <c r="M594" s="14" t="s">
        <v>152</v>
      </c>
      <c r="N594" s="93" t="s">
        <v>151</v>
      </c>
      <c r="O594" s="2" t="s">
        <v>151</v>
      </c>
      <c r="P594" s="2" t="s">
        <v>152</v>
      </c>
      <c r="Q594" s="2" t="s">
        <v>151</v>
      </c>
      <c r="R594" s="2" t="s">
        <v>152</v>
      </c>
      <c r="S594" s="14" t="s">
        <v>152</v>
      </c>
      <c r="T594" s="115"/>
      <c r="U594" s="13" t="s">
        <v>151</v>
      </c>
      <c r="V594" s="2" t="s">
        <v>152</v>
      </c>
      <c r="W594" s="2" t="s">
        <v>151</v>
      </c>
      <c r="X594" s="2" t="s">
        <v>152</v>
      </c>
      <c r="Y594" s="14" t="s">
        <v>152</v>
      </c>
    </row>
    <row r="595" spans="1:25" x14ac:dyDescent="0.3">
      <c r="A595" s="55" t="str">
        <f t="shared" si="9"/>
        <v>CHmo_01.4</v>
      </c>
      <c r="C595" s="96" t="s">
        <v>10</v>
      </c>
      <c r="D595" s="97" t="s">
        <v>778</v>
      </c>
      <c r="E595" s="97" t="s">
        <v>867</v>
      </c>
      <c r="F595" s="97" t="s">
        <v>868</v>
      </c>
      <c r="G595" s="97" t="s">
        <v>351</v>
      </c>
      <c r="H595" s="97" t="s">
        <v>668</v>
      </c>
      <c r="I595" s="114" t="s">
        <v>51</v>
      </c>
      <c r="J595" s="37" t="s">
        <v>1592</v>
      </c>
      <c r="K595" s="37" t="s">
        <v>1593</v>
      </c>
      <c r="L595" s="13" t="s">
        <v>152</v>
      </c>
      <c r="M595" s="14" t="s">
        <v>152</v>
      </c>
      <c r="N595" s="93" t="s">
        <v>151</v>
      </c>
      <c r="O595" s="2" t="s">
        <v>151</v>
      </c>
      <c r="P595" s="2" t="s">
        <v>152</v>
      </c>
      <c r="Q595" s="2" t="s">
        <v>151</v>
      </c>
      <c r="R595" s="2" t="s">
        <v>152</v>
      </c>
      <c r="S595" s="14" t="s">
        <v>152</v>
      </c>
      <c r="T595" s="115"/>
      <c r="U595" s="13" t="s">
        <v>151</v>
      </c>
      <c r="V595" s="2" t="s">
        <v>152</v>
      </c>
      <c r="W595" s="2" t="s">
        <v>151</v>
      </c>
      <c r="X595" s="2" t="s">
        <v>152</v>
      </c>
      <c r="Y595" s="14" t="s">
        <v>152</v>
      </c>
    </row>
    <row r="596" spans="1:25" x14ac:dyDescent="0.3">
      <c r="A596" s="55" t="str">
        <f t="shared" si="9"/>
        <v>CHmo_01.4</v>
      </c>
      <c r="C596" s="96" t="s">
        <v>10</v>
      </c>
      <c r="D596" s="97" t="s">
        <v>778</v>
      </c>
      <c r="E596" s="97" t="s">
        <v>867</v>
      </c>
      <c r="F596" s="97" t="s">
        <v>868</v>
      </c>
      <c r="G596" s="97" t="s">
        <v>351</v>
      </c>
      <c r="H596" s="97" t="s">
        <v>668</v>
      </c>
      <c r="I596" s="114" t="s">
        <v>51</v>
      </c>
      <c r="J596" s="37" t="s">
        <v>1575</v>
      </c>
      <c r="K596" s="37" t="s">
        <v>1618</v>
      </c>
      <c r="L596" s="13" t="s">
        <v>152</v>
      </c>
      <c r="M596" s="14" t="s">
        <v>152</v>
      </c>
      <c r="N596" s="93" t="s">
        <v>151</v>
      </c>
      <c r="O596" s="2" t="s">
        <v>151</v>
      </c>
      <c r="P596" s="2" t="s">
        <v>152</v>
      </c>
      <c r="Q596" s="2" t="s">
        <v>151</v>
      </c>
      <c r="R596" s="2" t="s">
        <v>152</v>
      </c>
      <c r="S596" s="14" t="s">
        <v>152</v>
      </c>
      <c r="T596" s="115"/>
      <c r="U596" s="13" t="s">
        <v>151</v>
      </c>
      <c r="V596" s="2" t="s">
        <v>152</v>
      </c>
      <c r="W596" s="2" t="s">
        <v>151</v>
      </c>
      <c r="X596" s="2" t="s">
        <v>152</v>
      </c>
      <c r="Y596" s="14" t="s">
        <v>152</v>
      </c>
    </row>
    <row r="597" spans="1:25" x14ac:dyDescent="0.3">
      <c r="A597" s="55" t="str">
        <f t="shared" si="9"/>
        <v>CHmo_01.4</v>
      </c>
      <c r="C597" s="96" t="s">
        <v>10</v>
      </c>
      <c r="D597" s="97" t="s">
        <v>778</v>
      </c>
      <c r="E597" s="97" t="s">
        <v>867</v>
      </c>
      <c r="F597" s="97" t="s">
        <v>868</v>
      </c>
      <c r="G597" s="97" t="s">
        <v>351</v>
      </c>
      <c r="H597" s="97" t="s">
        <v>668</v>
      </c>
      <c r="I597" s="114" t="s">
        <v>51</v>
      </c>
      <c r="J597" s="37" t="s">
        <v>1577</v>
      </c>
      <c r="K597" s="37" t="s">
        <v>1578</v>
      </c>
      <c r="L597" s="13" t="s">
        <v>152</v>
      </c>
      <c r="M597" s="14" t="s">
        <v>152</v>
      </c>
      <c r="N597" s="93" t="s">
        <v>151</v>
      </c>
      <c r="O597" s="2" t="s">
        <v>151</v>
      </c>
      <c r="P597" s="2" t="s">
        <v>152</v>
      </c>
      <c r="Q597" s="2" t="s">
        <v>151</v>
      </c>
      <c r="R597" s="2" t="s">
        <v>152</v>
      </c>
      <c r="S597" s="14" t="s">
        <v>152</v>
      </c>
      <c r="T597" s="115"/>
      <c r="U597" s="13" t="s">
        <v>151</v>
      </c>
      <c r="V597" s="2" t="s">
        <v>152</v>
      </c>
      <c r="W597" s="2" t="s">
        <v>151</v>
      </c>
      <c r="X597" s="2" t="s">
        <v>152</v>
      </c>
      <c r="Y597" s="14" t="s">
        <v>152</v>
      </c>
    </row>
    <row r="598" spans="1:25" x14ac:dyDescent="0.3">
      <c r="A598" s="55" t="str">
        <f t="shared" si="9"/>
        <v>CHmo_01.4</v>
      </c>
      <c r="C598" s="96" t="s">
        <v>10</v>
      </c>
      <c r="D598" s="97" t="s">
        <v>778</v>
      </c>
      <c r="E598" s="97" t="s">
        <v>867</v>
      </c>
      <c r="F598" s="97" t="s">
        <v>868</v>
      </c>
      <c r="G598" s="97" t="s">
        <v>351</v>
      </c>
      <c r="H598" s="97" t="s">
        <v>668</v>
      </c>
      <c r="I598" s="114" t="s">
        <v>51</v>
      </c>
      <c r="J598" s="37" t="s">
        <v>1594</v>
      </c>
      <c r="K598" s="37" t="s">
        <v>1595</v>
      </c>
      <c r="L598" s="13" t="s">
        <v>152</v>
      </c>
      <c r="M598" s="14" t="s">
        <v>152</v>
      </c>
      <c r="N598" s="93" t="s">
        <v>151</v>
      </c>
      <c r="O598" s="2" t="s">
        <v>151</v>
      </c>
      <c r="P598" s="2" t="s">
        <v>152</v>
      </c>
      <c r="Q598" s="2" t="s">
        <v>151</v>
      </c>
      <c r="R598" s="2" t="s">
        <v>152</v>
      </c>
      <c r="S598" s="14" t="s">
        <v>152</v>
      </c>
      <c r="T598" s="115"/>
      <c r="U598" s="13" t="s">
        <v>151</v>
      </c>
      <c r="V598" s="2" t="s">
        <v>152</v>
      </c>
      <c r="W598" s="2" t="s">
        <v>151</v>
      </c>
      <c r="X598" s="2" t="s">
        <v>152</v>
      </c>
      <c r="Y598" s="14" t="s">
        <v>152</v>
      </c>
    </row>
    <row r="599" spans="1:25" x14ac:dyDescent="0.3">
      <c r="A599" s="55" t="str">
        <f t="shared" si="9"/>
        <v>CHmo_01.4</v>
      </c>
      <c r="C599" s="96" t="s">
        <v>10</v>
      </c>
      <c r="D599" s="97" t="s">
        <v>778</v>
      </c>
      <c r="E599" s="97" t="s">
        <v>867</v>
      </c>
      <c r="F599" s="97" t="s">
        <v>868</v>
      </c>
      <c r="G599" s="97" t="s">
        <v>351</v>
      </c>
      <c r="H599" s="97" t="s">
        <v>668</v>
      </c>
      <c r="I599" s="114" t="s">
        <v>51</v>
      </c>
      <c r="J599" s="37" t="s">
        <v>1596</v>
      </c>
      <c r="K599" s="37" t="s">
        <v>1597</v>
      </c>
      <c r="L599" s="13" t="s">
        <v>152</v>
      </c>
      <c r="M599" s="14" t="s">
        <v>152</v>
      </c>
      <c r="N599" s="93" t="s">
        <v>151</v>
      </c>
      <c r="O599" s="2" t="s">
        <v>151</v>
      </c>
      <c r="P599" s="2" t="s">
        <v>152</v>
      </c>
      <c r="Q599" s="2" t="s">
        <v>151</v>
      </c>
      <c r="R599" s="2" t="s">
        <v>152</v>
      </c>
      <c r="S599" s="14" t="s">
        <v>152</v>
      </c>
      <c r="T599" s="115"/>
      <c r="U599" s="13" t="s">
        <v>151</v>
      </c>
      <c r="V599" s="2" t="s">
        <v>152</v>
      </c>
      <c r="W599" s="2" t="s">
        <v>151</v>
      </c>
      <c r="X599" s="2" t="s">
        <v>152</v>
      </c>
      <c r="Y599" s="14" t="s">
        <v>152</v>
      </c>
    </row>
    <row r="600" spans="1:25" x14ac:dyDescent="0.3">
      <c r="A600" s="55" t="str">
        <f t="shared" si="9"/>
        <v>CHmo_01.4</v>
      </c>
      <c r="C600" s="96" t="s">
        <v>10</v>
      </c>
      <c r="D600" s="97" t="s">
        <v>778</v>
      </c>
      <c r="E600" s="97" t="s">
        <v>867</v>
      </c>
      <c r="F600" s="97" t="s">
        <v>868</v>
      </c>
      <c r="G600" s="97" t="s">
        <v>351</v>
      </c>
      <c r="H600" s="91" t="s">
        <v>668</v>
      </c>
      <c r="I600" s="116" t="s">
        <v>51</v>
      </c>
      <c r="J600" s="37" t="s">
        <v>1598</v>
      </c>
      <c r="K600" s="37" t="s">
        <v>1599</v>
      </c>
      <c r="L600" s="13" t="s">
        <v>152</v>
      </c>
      <c r="M600" s="14" t="s">
        <v>152</v>
      </c>
      <c r="N600" s="93" t="s">
        <v>151</v>
      </c>
      <c r="O600" s="2" t="s">
        <v>151</v>
      </c>
      <c r="P600" s="2" t="s">
        <v>152</v>
      </c>
      <c r="Q600" s="2" t="s">
        <v>151</v>
      </c>
      <c r="R600" s="2" t="s">
        <v>152</v>
      </c>
      <c r="S600" s="14" t="s">
        <v>152</v>
      </c>
      <c r="T600" s="115"/>
      <c r="U600" s="13" t="s">
        <v>151</v>
      </c>
      <c r="V600" s="2" t="s">
        <v>152</v>
      </c>
      <c r="W600" s="2" t="s">
        <v>151</v>
      </c>
      <c r="X600" s="2" t="s">
        <v>152</v>
      </c>
      <c r="Y600" s="14" t="s">
        <v>152</v>
      </c>
    </row>
    <row r="601" spans="1:25" x14ac:dyDescent="0.3">
      <c r="A601" s="55" t="str">
        <f t="shared" si="9"/>
        <v>CHmo_01.4</v>
      </c>
      <c r="C601" s="96" t="s">
        <v>10</v>
      </c>
      <c r="D601" s="97" t="s">
        <v>778</v>
      </c>
      <c r="E601" s="97" t="s">
        <v>867</v>
      </c>
      <c r="F601" s="97" t="s">
        <v>868</v>
      </c>
      <c r="G601" s="97" t="s">
        <v>351</v>
      </c>
      <c r="H601" s="97" t="s">
        <v>668</v>
      </c>
      <c r="I601" s="114" t="s">
        <v>51</v>
      </c>
      <c r="J601" s="37" t="s">
        <v>1600</v>
      </c>
      <c r="K601" s="37" t="s">
        <v>1601</v>
      </c>
      <c r="L601" s="13" t="s">
        <v>152</v>
      </c>
      <c r="M601" s="14" t="s">
        <v>152</v>
      </c>
      <c r="N601" s="93" t="s">
        <v>151</v>
      </c>
      <c r="O601" s="2" t="s">
        <v>151</v>
      </c>
      <c r="P601" s="2" t="s">
        <v>152</v>
      </c>
      <c r="Q601" s="2" t="s">
        <v>151</v>
      </c>
      <c r="R601" s="2" t="s">
        <v>152</v>
      </c>
      <c r="S601" s="14" t="s">
        <v>152</v>
      </c>
      <c r="T601" s="115"/>
      <c r="U601" s="13" t="s">
        <v>151</v>
      </c>
      <c r="V601" s="2" t="s">
        <v>152</v>
      </c>
      <c r="W601" s="2" t="s">
        <v>151</v>
      </c>
      <c r="X601" s="2" t="s">
        <v>152</v>
      </c>
      <c r="Y601" s="14" t="s">
        <v>152</v>
      </c>
    </row>
    <row r="602" spans="1:25" x14ac:dyDescent="0.3">
      <c r="A602" s="55" t="str">
        <f t="shared" si="9"/>
        <v>CHmo_01.4</v>
      </c>
      <c r="C602" s="96" t="s">
        <v>10</v>
      </c>
      <c r="D602" s="97" t="s">
        <v>778</v>
      </c>
      <c r="E602" s="97" t="s">
        <v>867</v>
      </c>
      <c r="F602" s="97" t="s">
        <v>868</v>
      </c>
      <c r="G602" s="97" t="s">
        <v>351</v>
      </c>
      <c r="H602" s="97" t="s">
        <v>668</v>
      </c>
      <c r="I602" s="114" t="s">
        <v>51</v>
      </c>
      <c r="J602" s="37" t="s">
        <v>1602</v>
      </c>
      <c r="K602" s="37" t="s">
        <v>1603</v>
      </c>
      <c r="L602" s="13" t="s">
        <v>151</v>
      </c>
      <c r="M602" s="14" t="s">
        <v>152</v>
      </c>
      <c r="N602" s="93" t="s">
        <v>151</v>
      </c>
      <c r="O602" s="2" t="s">
        <v>151</v>
      </c>
      <c r="P602" s="2" t="s">
        <v>152</v>
      </c>
      <c r="Q602" s="2" t="s">
        <v>152</v>
      </c>
      <c r="R602" s="2" t="s">
        <v>152</v>
      </c>
      <c r="S602" s="14" t="s">
        <v>151</v>
      </c>
      <c r="T602" s="115"/>
      <c r="U602" s="13" t="s">
        <v>151</v>
      </c>
      <c r="V602" s="2" t="s">
        <v>152</v>
      </c>
      <c r="W602" s="2" t="s">
        <v>151</v>
      </c>
      <c r="X602" s="2" t="s">
        <v>152</v>
      </c>
      <c r="Y602" s="14" t="s">
        <v>152</v>
      </c>
    </row>
    <row r="603" spans="1:25" x14ac:dyDescent="0.3">
      <c r="A603" s="55" t="str">
        <f t="shared" si="9"/>
        <v>CHmo_01.4</v>
      </c>
      <c r="C603" s="96" t="s">
        <v>10</v>
      </c>
      <c r="D603" s="97" t="s">
        <v>778</v>
      </c>
      <c r="E603" s="97" t="s">
        <v>867</v>
      </c>
      <c r="F603" s="97" t="s">
        <v>868</v>
      </c>
      <c r="G603" s="97" t="s">
        <v>351</v>
      </c>
      <c r="H603" s="97" t="s">
        <v>668</v>
      </c>
      <c r="I603" s="114" t="s">
        <v>51</v>
      </c>
      <c r="J603" s="37" t="s">
        <v>1604</v>
      </c>
      <c r="K603" s="37" t="s">
        <v>1605</v>
      </c>
      <c r="L603" s="13" t="s">
        <v>152</v>
      </c>
      <c r="M603" s="14" t="s">
        <v>152</v>
      </c>
      <c r="N603" s="93" t="s">
        <v>151</v>
      </c>
      <c r="O603" s="2" t="s">
        <v>151</v>
      </c>
      <c r="P603" s="2" t="s">
        <v>152</v>
      </c>
      <c r="Q603" s="2" t="s">
        <v>151</v>
      </c>
      <c r="R603" s="2" t="s">
        <v>152</v>
      </c>
      <c r="S603" s="14" t="s">
        <v>152</v>
      </c>
      <c r="T603" s="115"/>
      <c r="U603" s="13" t="s">
        <v>151</v>
      </c>
      <c r="V603" s="2" t="s">
        <v>152</v>
      </c>
      <c r="W603" s="2" t="s">
        <v>151</v>
      </c>
      <c r="X603" s="2" t="s">
        <v>152</v>
      </c>
      <c r="Y603" s="14" t="s">
        <v>152</v>
      </c>
    </row>
    <row r="604" spans="1:25" x14ac:dyDescent="0.3">
      <c r="A604" s="55" t="str">
        <f t="shared" si="9"/>
        <v>CHmo_01.4</v>
      </c>
      <c r="C604" s="96" t="s">
        <v>10</v>
      </c>
      <c r="D604" s="97" t="s">
        <v>778</v>
      </c>
      <c r="E604" s="97" t="s">
        <v>867</v>
      </c>
      <c r="F604" s="97" t="s">
        <v>868</v>
      </c>
      <c r="G604" s="97" t="s">
        <v>351</v>
      </c>
      <c r="H604" s="97" t="s">
        <v>668</v>
      </c>
      <c r="I604" s="114" t="s">
        <v>51</v>
      </c>
      <c r="J604" s="37" t="s">
        <v>1606</v>
      </c>
      <c r="K604" s="37" t="s">
        <v>1607</v>
      </c>
      <c r="L604" s="13" t="s">
        <v>152</v>
      </c>
      <c r="M604" s="14" t="s">
        <v>152</v>
      </c>
      <c r="N604" s="93" t="s">
        <v>151</v>
      </c>
      <c r="O604" s="2" t="s">
        <v>151</v>
      </c>
      <c r="P604" s="2" t="s">
        <v>152</v>
      </c>
      <c r="Q604" s="2" t="s">
        <v>151</v>
      </c>
      <c r="R604" s="2" t="s">
        <v>152</v>
      </c>
      <c r="S604" s="14" t="s">
        <v>152</v>
      </c>
      <c r="T604" s="115"/>
      <c r="U604" s="13" t="s">
        <v>151</v>
      </c>
      <c r="V604" s="2" t="s">
        <v>152</v>
      </c>
      <c r="W604" s="2" t="s">
        <v>151</v>
      </c>
      <c r="X604" s="2" t="s">
        <v>152</v>
      </c>
      <c r="Y604" s="14" t="s">
        <v>152</v>
      </c>
    </row>
    <row r="605" spans="1:25" x14ac:dyDescent="0.3">
      <c r="A605" s="55" t="str">
        <f t="shared" si="9"/>
        <v>CHmo_01.4</v>
      </c>
      <c r="C605" s="96" t="s">
        <v>10</v>
      </c>
      <c r="D605" s="97" t="s">
        <v>778</v>
      </c>
      <c r="E605" s="97" t="s">
        <v>867</v>
      </c>
      <c r="F605" s="97" t="s">
        <v>868</v>
      </c>
      <c r="G605" s="97" t="s">
        <v>351</v>
      </c>
      <c r="H605" s="97" t="s">
        <v>668</v>
      </c>
      <c r="I605" s="114" t="s">
        <v>51</v>
      </c>
      <c r="J605" s="37" t="s">
        <v>1608</v>
      </c>
      <c r="K605" s="37" t="s">
        <v>1609</v>
      </c>
      <c r="L605" s="13" t="s">
        <v>152</v>
      </c>
      <c r="M605" s="14" t="s">
        <v>152</v>
      </c>
      <c r="N605" s="93" t="s">
        <v>151</v>
      </c>
      <c r="O605" s="2" t="s">
        <v>151</v>
      </c>
      <c r="P605" s="2" t="s">
        <v>152</v>
      </c>
      <c r="Q605" s="2" t="s">
        <v>151</v>
      </c>
      <c r="R605" s="2" t="s">
        <v>152</v>
      </c>
      <c r="S605" s="14" t="s">
        <v>152</v>
      </c>
      <c r="T605" s="115"/>
      <c r="U605" s="13" t="s">
        <v>151</v>
      </c>
      <c r="V605" s="2" t="s">
        <v>152</v>
      </c>
      <c r="W605" s="2" t="s">
        <v>151</v>
      </c>
      <c r="X605" s="2" t="s">
        <v>152</v>
      </c>
      <c r="Y605" s="14" t="s">
        <v>152</v>
      </c>
    </row>
    <row r="606" spans="1:25" x14ac:dyDescent="0.3">
      <c r="A606" s="55" t="str">
        <f t="shared" si="9"/>
        <v>CHmo_01.4</v>
      </c>
      <c r="C606" s="96" t="s">
        <v>10</v>
      </c>
      <c r="D606" s="97" t="s">
        <v>778</v>
      </c>
      <c r="E606" s="97" t="s">
        <v>867</v>
      </c>
      <c r="F606" s="97" t="s">
        <v>868</v>
      </c>
      <c r="G606" s="97" t="s">
        <v>351</v>
      </c>
      <c r="H606" s="97" t="s">
        <v>668</v>
      </c>
      <c r="I606" s="114" t="s">
        <v>51</v>
      </c>
      <c r="J606" s="37" t="s">
        <v>1610</v>
      </c>
      <c r="K606" s="37" t="s">
        <v>1611</v>
      </c>
      <c r="L606" s="13" t="s">
        <v>152</v>
      </c>
      <c r="M606" s="14" t="s">
        <v>152</v>
      </c>
      <c r="N606" s="93" t="s">
        <v>151</v>
      </c>
      <c r="O606" s="2" t="s">
        <v>151</v>
      </c>
      <c r="P606" s="2" t="s">
        <v>152</v>
      </c>
      <c r="Q606" s="2" t="s">
        <v>151</v>
      </c>
      <c r="R606" s="2" t="s">
        <v>152</v>
      </c>
      <c r="S606" s="14" t="s">
        <v>152</v>
      </c>
      <c r="T606" s="115"/>
      <c r="U606" s="13" t="s">
        <v>151</v>
      </c>
      <c r="V606" s="2" t="s">
        <v>152</v>
      </c>
      <c r="W606" s="2" t="s">
        <v>151</v>
      </c>
      <c r="X606" s="2" t="s">
        <v>152</v>
      </c>
      <c r="Y606" s="14" t="s">
        <v>152</v>
      </c>
    </row>
    <row r="607" spans="1:25" x14ac:dyDescent="0.3">
      <c r="A607" s="55" t="str">
        <f t="shared" si="9"/>
        <v>CHmo_01.4</v>
      </c>
      <c r="C607" s="96" t="s">
        <v>10</v>
      </c>
      <c r="D607" s="97" t="s">
        <v>778</v>
      </c>
      <c r="E607" s="97" t="s">
        <v>867</v>
      </c>
      <c r="F607" s="97" t="s">
        <v>868</v>
      </c>
      <c r="G607" s="97" t="s">
        <v>351</v>
      </c>
      <c r="H607" s="97" t="s">
        <v>668</v>
      </c>
      <c r="I607" s="114" t="s">
        <v>51</v>
      </c>
      <c r="J607" s="37" t="s">
        <v>1612</v>
      </c>
      <c r="K607" s="37" t="s">
        <v>1613</v>
      </c>
      <c r="L607" s="13" t="s">
        <v>152</v>
      </c>
      <c r="M607" s="14" t="s">
        <v>152</v>
      </c>
      <c r="N607" s="93" t="s">
        <v>151</v>
      </c>
      <c r="O607" s="2" t="s">
        <v>151</v>
      </c>
      <c r="P607" s="2" t="s">
        <v>152</v>
      </c>
      <c r="Q607" s="2" t="s">
        <v>151</v>
      </c>
      <c r="R607" s="2" t="s">
        <v>152</v>
      </c>
      <c r="S607" s="14" t="s">
        <v>152</v>
      </c>
      <c r="T607" s="115"/>
      <c r="U607" s="13" t="s">
        <v>151</v>
      </c>
      <c r="V607" s="2" t="s">
        <v>152</v>
      </c>
      <c r="W607" s="2" t="s">
        <v>151</v>
      </c>
      <c r="X607" s="2" t="s">
        <v>152</v>
      </c>
      <c r="Y607" s="14" t="s">
        <v>152</v>
      </c>
    </row>
    <row r="608" spans="1:25" x14ac:dyDescent="0.3">
      <c r="A608" s="55" t="str">
        <f t="shared" si="9"/>
        <v>CHmo_01.4</v>
      </c>
      <c r="C608" s="96" t="s">
        <v>10</v>
      </c>
      <c r="D608" s="97" t="s">
        <v>778</v>
      </c>
      <c r="E608" s="97" t="s">
        <v>867</v>
      </c>
      <c r="F608" s="97" t="s">
        <v>868</v>
      </c>
      <c r="G608" s="97" t="s">
        <v>351</v>
      </c>
      <c r="H608" s="91" t="s">
        <v>668</v>
      </c>
      <c r="I608" s="116" t="s">
        <v>51</v>
      </c>
      <c r="J608" s="37" t="s">
        <v>1567</v>
      </c>
      <c r="K608" s="37" t="s">
        <v>1568</v>
      </c>
      <c r="L608" s="13" t="s">
        <v>151</v>
      </c>
      <c r="M608" s="14" t="s">
        <v>152</v>
      </c>
      <c r="N608" s="93" t="s">
        <v>151</v>
      </c>
      <c r="O608" s="2" t="s">
        <v>151</v>
      </c>
      <c r="P608" s="2" t="s">
        <v>152</v>
      </c>
      <c r="Q608" s="2" t="s">
        <v>152</v>
      </c>
      <c r="R608" s="2" t="s">
        <v>152</v>
      </c>
      <c r="S608" s="14" t="s">
        <v>151</v>
      </c>
      <c r="T608" s="115"/>
      <c r="U608" s="13" t="s">
        <v>151</v>
      </c>
      <c r="V608" s="2" t="s">
        <v>152</v>
      </c>
      <c r="W608" s="2" t="s">
        <v>151</v>
      </c>
      <c r="X608" s="2" t="s">
        <v>152</v>
      </c>
      <c r="Y608" s="14" t="s">
        <v>152</v>
      </c>
    </row>
    <row r="609" spans="1:25" x14ac:dyDescent="0.3">
      <c r="A609" s="55" t="str">
        <f t="shared" si="9"/>
        <v>CHmo_02.1</v>
      </c>
      <c r="C609" s="96" t="s">
        <v>10</v>
      </c>
      <c r="D609" s="97" t="s">
        <v>778</v>
      </c>
      <c r="E609" s="97" t="s">
        <v>873</v>
      </c>
      <c r="F609" s="97" t="s">
        <v>874</v>
      </c>
      <c r="G609" s="97" t="s">
        <v>344</v>
      </c>
      <c r="H609" s="97" t="s">
        <v>668</v>
      </c>
      <c r="I609" s="114" t="s">
        <v>51</v>
      </c>
      <c r="J609" s="37" t="s">
        <v>1649</v>
      </c>
      <c r="K609" s="37" t="s">
        <v>1650</v>
      </c>
      <c r="L609" s="13" t="s">
        <v>151</v>
      </c>
      <c r="M609" s="14" t="s">
        <v>151</v>
      </c>
      <c r="N609" s="93" t="s">
        <v>152</v>
      </c>
      <c r="O609" s="2" t="s">
        <v>152</v>
      </c>
      <c r="P609" s="2" t="s">
        <v>152</v>
      </c>
      <c r="Q609" s="2" t="s">
        <v>152</v>
      </c>
      <c r="R609" s="2" t="s">
        <v>152</v>
      </c>
      <c r="S609" s="14" t="s">
        <v>152</v>
      </c>
      <c r="T609" s="115"/>
      <c r="U609" s="13" t="s">
        <v>6</v>
      </c>
      <c r="V609" s="2" t="s">
        <v>6</v>
      </c>
      <c r="W609" s="2" t="s">
        <v>6</v>
      </c>
      <c r="X609" s="2" t="s">
        <v>6</v>
      </c>
      <c r="Y609" s="14" t="s">
        <v>6</v>
      </c>
    </row>
    <row r="610" spans="1:25" x14ac:dyDescent="0.3">
      <c r="A610" s="55" t="str">
        <f t="shared" si="9"/>
        <v>CHmo_02.1</v>
      </c>
      <c r="C610" s="96" t="s">
        <v>10</v>
      </c>
      <c r="D610" s="97" t="s">
        <v>778</v>
      </c>
      <c r="E610" s="97" t="s">
        <v>873</v>
      </c>
      <c r="F610" s="97" t="s">
        <v>874</v>
      </c>
      <c r="G610" s="97" t="s">
        <v>344</v>
      </c>
      <c r="H610" s="97" t="s">
        <v>668</v>
      </c>
      <c r="I610" s="114" t="s">
        <v>51</v>
      </c>
      <c r="J610" s="37" t="s">
        <v>1563</v>
      </c>
      <c r="K610" s="37" t="s">
        <v>5069</v>
      </c>
      <c r="L610" s="13" t="s">
        <v>151</v>
      </c>
      <c r="M610" s="14" t="s">
        <v>151</v>
      </c>
      <c r="N610" s="93" t="s">
        <v>152</v>
      </c>
      <c r="O610" s="2" t="s">
        <v>152</v>
      </c>
      <c r="P610" s="2" t="s">
        <v>152</v>
      </c>
      <c r="Q610" s="2" t="s">
        <v>152</v>
      </c>
      <c r="R610" s="2" t="s">
        <v>152</v>
      </c>
      <c r="S610" s="14" t="s">
        <v>152</v>
      </c>
      <c r="T610" s="115"/>
      <c r="U610" s="13" t="s">
        <v>6</v>
      </c>
      <c r="V610" s="2" t="s">
        <v>6</v>
      </c>
      <c r="W610" s="2" t="s">
        <v>6</v>
      </c>
      <c r="X610" s="2" t="s">
        <v>6</v>
      </c>
      <c r="Y610" s="14" t="s">
        <v>6</v>
      </c>
    </row>
    <row r="611" spans="1:25" x14ac:dyDescent="0.3">
      <c r="A611" s="55" t="str">
        <f t="shared" si="9"/>
        <v>CHmo_02.1</v>
      </c>
      <c r="C611" s="96" t="s">
        <v>10</v>
      </c>
      <c r="D611" s="97" t="s">
        <v>778</v>
      </c>
      <c r="E611" s="97" t="s">
        <v>873</v>
      </c>
      <c r="F611" s="97" t="s">
        <v>874</v>
      </c>
      <c r="G611" s="97" t="s">
        <v>344</v>
      </c>
      <c r="H611" s="97" t="s">
        <v>668</v>
      </c>
      <c r="I611" s="114" t="s">
        <v>51</v>
      </c>
      <c r="J611" s="37" t="s">
        <v>1642</v>
      </c>
      <c r="K611" s="37" t="s">
        <v>1643</v>
      </c>
      <c r="L611" s="13" t="s">
        <v>151</v>
      </c>
      <c r="M611" s="14" t="s">
        <v>151</v>
      </c>
      <c r="N611" s="93" t="s">
        <v>152</v>
      </c>
      <c r="O611" s="2" t="s">
        <v>152</v>
      </c>
      <c r="P611" s="2" t="s">
        <v>152</v>
      </c>
      <c r="Q611" s="2" t="s">
        <v>152</v>
      </c>
      <c r="R611" s="2" t="s">
        <v>151</v>
      </c>
      <c r="S611" s="14" t="s">
        <v>152</v>
      </c>
      <c r="T611" s="115"/>
      <c r="U611" s="13" t="s">
        <v>6</v>
      </c>
      <c r="V611" s="2" t="s">
        <v>6</v>
      </c>
      <c r="W611" s="2" t="s">
        <v>6</v>
      </c>
      <c r="X611" s="2" t="s">
        <v>6</v>
      </c>
      <c r="Y611" s="14" t="s">
        <v>6</v>
      </c>
    </row>
    <row r="612" spans="1:25" x14ac:dyDescent="0.3">
      <c r="A612" s="55" t="str">
        <f t="shared" si="9"/>
        <v>CHmo_02.1</v>
      </c>
      <c r="C612" s="96" t="s">
        <v>10</v>
      </c>
      <c r="D612" s="97" t="s">
        <v>778</v>
      </c>
      <c r="E612" s="97" t="s">
        <v>873</v>
      </c>
      <c r="F612" s="97" t="s">
        <v>874</v>
      </c>
      <c r="G612" s="97" t="s">
        <v>344</v>
      </c>
      <c r="H612" s="97" t="s">
        <v>668</v>
      </c>
      <c r="I612" s="114" t="s">
        <v>51</v>
      </c>
      <c r="J612" s="37" t="s">
        <v>1644</v>
      </c>
      <c r="K612" s="37" t="s">
        <v>1645</v>
      </c>
      <c r="L612" s="13" t="s">
        <v>152</v>
      </c>
      <c r="M612" s="14" t="s">
        <v>152</v>
      </c>
      <c r="N612" s="93" t="s">
        <v>152</v>
      </c>
      <c r="O612" s="2" t="s">
        <v>152</v>
      </c>
      <c r="P612" s="2" t="s">
        <v>152</v>
      </c>
      <c r="Q612" s="2" t="s">
        <v>152</v>
      </c>
      <c r="R612" s="2" t="s">
        <v>151</v>
      </c>
      <c r="S612" s="14" t="s">
        <v>152</v>
      </c>
      <c r="T612" s="115"/>
      <c r="U612" s="13" t="s">
        <v>6</v>
      </c>
      <c r="V612" s="2" t="s">
        <v>6</v>
      </c>
      <c r="W612" s="2" t="s">
        <v>6</v>
      </c>
      <c r="X612" s="2" t="s">
        <v>6</v>
      </c>
      <c r="Y612" s="14" t="s">
        <v>6</v>
      </c>
    </row>
    <row r="613" spans="1:25" x14ac:dyDescent="0.3">
      <c r="A613" s="55" t="str">
        <f t="shared" si="9"/>
        <v>CHmo_02.1</v>
      </c>
      <c r="C613" s="96" t="s">
        <v>10</v>
      </c>
      <c r="D613" s="97" t="s">
        <v>778</v>
      </c>
      <c r="E613" s="97" t="s">
        <v>873</v>
      </c>
      <c r="F613" s="97" t="s">
        <v>874</v>
      </c>
      <c r="G613" s="97" t="s">
        <v>344</v>
      </c>
      <c r="H613" s="97" t="s">
        <v>668</v>
      </c>
      <c r="I613" s="114" t="s">
        <v>51</v>
      </c>
      <c r="J613" s="37" t="s">
        <v>1573</v>
      </c>
      <c r="K613" s="37" t="s">
        <v>1651</v>
      </c>
      <c r="L613" s="13" t="s">
        <v>152</v>
      </c>
      <c r="M613" s="14" t="s">
        <v>152</v>
      </c>
      <c r="N613" s="93" t="s">
        <v>152</v>
      </c>
      <c r="O613" s="2" t="s">
        <v>152</v>
      </c>
      <c r="P613" s="2" t="s">
        <v>152</v>
      </c>
      <c r="Q613" s="2" t="s">
        <v>152</v>
      </c>
      <c r="R613" s="2" t="s">
        <v>151</v>
      </c>
      <c r="S613" s="14" t="s">
        <v>152</v>
      </c>
      <c r="T613" s="115"/>
      <c r="U613" s="13" t="s">
        <v>6</v>
      </c>
      <c r="V613" s="2" t="s">
        <v>6</v>
      </c>
      <c r="W613" s="2" t="s">
        <v>6</v>
      </c>
      <c r="X613" s="2" t="s">
        <v>6</v>
      </c>
      <c r="Y613" s="14" t="s">
        <v>6</v>
      </c>
    </row>
    <row r="614" spans="1:25" x14ac:dyDescent="0.3">
      <c r="A614" s="55" t="str">
        <f t="shared" si="9"/>
        <v>CHmo_02.1</v>
      </c>
      <c r="C614" s="96" t="s">
        <v>10</v>
      </c>
      <c r="D614" s="97" t="s">
        <v>778</v>
      </c>
      <c r="E614" s="97" t="s">
        <v>873</v>
      </c>
      <c r="F614" s="97" t="s">
        <v>874</v>
      </c>
      <c r="G614" s="97" t="s">
        <v>344</v>
      </c>
      <c r="H614" s="97" t="s">
        <v>668</v>
      </c>
      <c r="I614" s="114" t="s">
        <v>51</v>
      </c>
      <c r="J614" s="37" t="s">
        <v>1577</v>
      </c>
      <c r="K614" s="37" t="s">
        <v>1657</v>
      </c>
      <c r="L614" s="13" t="s">
        <v>152</v>
      </c>
      <c r="M614" s="14" t="s">
        <v>152</v>
      </c>
      <c r="N614" s="93" t="s">
        <v>152</v>
      </c>
      <c r="O614" s="2" t="s">
        <v>152</v>
      </c>
      <c r="P614" s="2" t="s">
        <v>152</v>
      </c>
      <c r="Q614" s="2" t="s">
        <v>152</v>
      </c>
      <c r="R614" s="2" t="s">
        <v>151</v>
      </c>
      <c r="S614" s="14" t="s">
        <v>152</v>
      </c>
      <c r="T614" s="115"/>
      <c r="U614" s="13" t="s">
        <v>6</v>
      </c>
      <c r="V614" s="2" t="s">
        <v>6</v>
      </c>
      <c r="W614" s="2" t="s">
        <v>6</v>
      </c>
      <c r="X614" s="2" t="s">
        <v>6</v>
      </c>
      <c r="Y614" s="14" t="s">
        <v>6</v>
      </c>
    </row>
    <row r="615" spans="1:25" x14ac:dyDescent="0.3">
      <c r="A615" s="55" t="str">
        <f t="shared" si="9"/>
        <v>CHmo_02.1</v>
      </c>
      <c r="C615" s="96" t="s">
        <v>10</v>
      </c>
      <c r="D615" s="97" t="s">
        <v>778</v>
      </c>
      <c r="E615" s="97" t="s">
        <v>873</v>
      </c>
      <c r="F615" s="97" t="s">
        <v>874</v>
      </c>
      <c r="G615" s="97" t="s">
        <v>344</v>
      </c>
      <c r="H615" s="97" t="s">
        <v>668</v>
      </c>
      <c r="I615" s="114" t="s">
        <v>51</v>
      </c>
      <c r="J615" s="37" t="s">
        <v>1658</v>
      </c>
      <c r="K615" s="37" t="s">
        <v>1659</v>
      </c>
      <c r="L615" s="13" t="s">
        <v>152</v>
      </c>
      <c r="M615" s="14" t="s">
        <v>152</v>
      </c>
      <c r="N615" s="93" t="s">
        <v>152</v>
      </c>
      <c r="O615" s="2" t="s">
        <v>152</v>
      </c>
      <c r="P615" s="2" t="s">
        <v>152</v>
      </c>
      <c r="Q615" s="2" t="s">
        <v>152</v>
      </c>
      <c r="R615" s="2" t="s">
        <v>151</v>
      </c>
      <c r="S615" s="14" t="s">
        <v>152</v>
      </c>
      <c r="T615" s="115"/>
      <c r="U615" s="13" t="s">
        <v>6</v>
      </c>
      <c r="V615" s="2" t="s">
        <v>6</v>
      </c>
      <c r="W615" s="2" t="s">
        <v>6</v>
      </c>
      <c r="X615" s="2" t="s">
        <v>6</v>
      </c>
      <c r="Y615" s="14" t="s">
        <v>6</v>
      </c>
    </row>
    <row r="616" spans="1:25" x14ac:dyDescent="0.3">
      <c r="A616" s="55" t="str">
        <f t="shared" si="9"/>
        <v>CHmo_02.1</v>
      </c>
      <c r="C616" s="96" t="s">
        <v>10</v>
      </c>
      <c r="D616" s="97" t="s">
        <v>778</v>
      </c>
      <c r="E616" s="97" t="s">
        <v>873</v>
      </c>
      <c r="F616" s="97" t="s">
        <v>874</v>
      </c>
      <c r="G616" s="97" t="s">
        <v>344</v>
      </c>
      <c r="H616" s="91" t="s">
        <v>668</v>
      </c>
      <c r="I616" s="116" t="s">
        <v>51</v>
      </c>
      <c r="J616" s="37" t="s">
        <v>1571</v>
      </c>
      <c r="K616" s="37" t="s">
        <v>1652</v>
      </c>
      <c r="L616" s="13" t="s">
        <v>152</v>
      </c>
      <c r="M616" s="14" t="s">
        <v>152</v>
      </c>
      <c r="N616" s="93" t="s">
        <v>152</v>
      </c>
      <c r="O616" s="2" t="s">
        <v>152</v>
      </c>
      <c r="P616" s="2" t="s">
        <v>152</v>
      </c>
      <c r="Q616" s="2" t="s">
        <v>152</v>
      </c>
      <c r="R616" s="2" t="s">
        <v>151</v>
      </c>
      <c r="S616" s="14" t="s">
        <v>152</v>
      </c>
      <c r="T616" s="115"/>
      <c r="U616" s="13" t="s">
        <v>6</v>
      </c>
      <c r="V616" s="2" t="s">
        <v>6</v>
      </c>
      <c r="W616" s="2" t="s">
        <v>6</v>
      </c>
      <c r="X616" s="2" t="s">
        <v>6</v>
      </c>
      <c r="Y616" s="14" t="s">
        <v>6</v>
      </c>
    </row>
    <row r="617" spans="1:25" x14ac:dyDescent="0.3">
      <c r="A617" s="55" t="str">
        <f t="shared" si="9"/>
        <v>CHmo_02.1</v>
      </c>
      <c r="C617" s="96" t="s">
        <v>10</v>
      </c>
      <c r="D617" s="97" t="s">
        <v>778</v>
      </c>
      <c r="E617" s="97" t="s">
        <v>873</v>
      </c>
      <c r="F617" s="97" t="s">
        <v>874</v>
      </c>
      <c r="G617" s="97" t="s">
        <v>344</v>
      </c>
      <c r="H617" s="97" t="s">
        <v>668</v>
      </c>
      <c r="I617" s="114" t="s">
        <v>51</v>
      </c>
      <c r="J617" s="37" t="s">
        <v>1646</v>
      </c>
      <c r="K617" s="37" t="s">
        <v>1647</v>
      </c>
      <c r="L617" s="13" t="s">
        <v>152</v>
      </c>
      <c r="M617" s="14" t="s">
        <v>152</v>
      </c>
      <c r="N617" s="93" t="s">
        <v>152</v>
      </c>
      <c r="O617" s="2" t="s">
        <v>152</v>
      </c>
      <c r="P617" s="2" t="s">
        <v>152</v>
      </c>
      <c r="Q617" s="2" t="s">
        <v>152</v>
      </c>
      <c r="R617" s="2" t="s">
        <v>151</v>
      </c>
      <c r="S617" s="14" t="s">
        <v>152</v>
      </c>
      <c r="T617" s="115"/>
      <c r="U617" s="13" t="s">
        <v>6</v>
      </c>
      <c r="V617" s="2" t="s">
        <v>6</v>
      </c>
      <c r="W617" s="2" t="s">
        <v>6</v>
      </c>
      <c r="X617" s="2" t="s">
        <v>6</v>
      </c>
      <c r="Y617" s="14" t="s">
        <v>6</v>
      </c>
    </row>
    <row r="618" spans="1:25" x14ac:dyDescent="0.3">
      <c r="A618" s="55" t="str">
        <f t="shared" si="9"/>
        <v>CHmo_02.1</v>
      </c>
      <c r="C618" s="96" t="s">
        <v>10</v>
      </c>
      <c r="D618" s="97" t="s">
        <v>778</v>
      </c>
      <c r="E618" s="97" t="s">
        <v>873</v>
      </c>
      <c r="F618" s="97" t="s">
        <v>874</v>
      </c>
      <c r="G618" s="97" t="s">
        <v>344</v>
      </c>
      <c r="H618" s="97" t="s">
        <v>668</v>
      </c>
      <c r="I618" s="114" t="s">
        <v>51</v>
      </c>
      <c r="J618" s="37" t="s">
        <v>1583</v>
      </c>
      <c r="K618" s="37" t="s">
        <v>1617</v>
      </c>
      <c r="L618" s="13" t="s">
        <v>152</v>
      </c>
      <c r="M618" s="14" t="s">
        <v>152</v>
      </c>
      <c r="N618" s="93" t="s">
        <v>152</v>
      </c>
      <c r="O618" s="2" t="s">
        <v>152</v>
      </c>
      <c r="P618" s="2" t="s">
        <v>152</v>
      </c>
      <c r="Q618" s="2" t="s">
        <v>152</v>
      </c>
      <c r="R618" s="2" t="s">
        <v>151</v>
      </c>
      <c r="S618" s="14" t="s">
        <v>152</v>
      </c>
      <c r="T618" s="115"/>
      <c r="U618" s="13" t="s">
        <v>6</v>
      </c>
      <c r="V618" s="2" t="s">
        <v>6</v>
      </c>
      <c r="W618" s="2" t="s">
        <v>6</v>
      </c>
      <c r="X618" s="2" t="s">
        <v>6</v>
      </c>
      <c r="Y618" s="14" t="s">
        <v>6</v>
      </c>
    </row>
    <row r="619" spans="1:25" x14ac:dyDescent="0.3">
      <c r="A619" s="55" t="str">
        <f t="shared" si="9"/>
        <v>CHmo_02.1</v>
      </c>
      <c r="C619" s="96" t="s">
        <v>10</v>
      </c>
      <c r="D619" s="97" t="s">
        <v>778</v>
      </c>
      <c r="E619" s="97" t="s">
        <v>873</v>
      </c>
      <c r="F619" s="97" t="s">
        <v>874</v>
      </c>
      <c r="G619" s="97" t="s">
        <v>344</v>
      </c>
      <c r="H619" s="97" t="s">
        <v>668</v>
      </c>
      <c r="I619" s="114" t="s">
        <v>51</v>
      </c>
      <c r="J619" s="37" t="s">
        <v>1585</v>
      </c>
      <c r="K619" s="37" t="s">
        <v>1586</v>
      </c>
      <c r="L619" s="13" t="s">
        <v>152</v>
      </c>
      <c r="M619" s="14" t="s">
        <v>152</v>
      </c>
      <c r="N619" s="93" t="s">
        <v>152</v>
      </c>
      <c r="O619" s="2" t="s">
        <v>152</v>
      </c>
      <c r="P619" s="2" t="s">
        <v>152</v>
      </c>
      <c r="Q619" s="2" t="s">
        <v>152</v>
      </c>
      <c r="R619" s="2" t="s">
        <v>151</v>
      </c>
      <c r="S619" s="14" t="s">
        <v>152</v>
      </c>
      <c r="T619" s="115"/>
      <c r="U619" s="13" t="s">
        <v>6</v>
      </c>
      <c r="V619" s="2" t="s">
        <v>6</v>
      </c>
      <c r="W619" s="2" t="s">
        <v>6</v>
      </c>
      <c r="X619" s="2" t="s">
        <v>6</v>
      </c>
      <c r="Y619" s="14" t="s">
        <v>6</v>
      </c>
    </row>
    <row r="620" spans="1:25" x14ac:dyDescent="0.3">
      <c r="A620" s="55" t="str">
        <f t="shared" si="9"/>
        <v>CHmo_02.1</v>
      </c>
      <c r="C620" s="96" t="s">
        <v>10</v>
      </c>
      <c r="D620" s="97" t="s">
        <v>778</v>
      </c>
      <c r="E620" s="97" t="s">
        <v>873</v>
      </c>
      <c r="F620" s="97" t="s">
        <v>874</v>
      </c>
      <c r="G620" s="97" t="s">
        <v>344</v>
      </c>
      <c r="H620" s="97" t="s">
        <v>668</v>
      </c>
      <c r="I620" s="114" t="s">
        <v>51</v>
      </c>
      <c r="J620" s="37" t="s">
        <v>1587</v>
      </c>
      <c r="K620" s="37" t="s">
        <v>1653</v>
      </c>
      <c r="L620" s="13" t="s">
        <v>152</v>
      </c>
      <c r="M620" s="14" t="s">
        <v>152</v>
      </c>
      <c r="N620" s="93" t="s">
        <v>152</v>
      </c>
      <c r="O620" s="2" t="s">
        <v>152</v>
      </c>
      <c r="P620" s="2" t="s">
        <v>152</v>
      </c>
      <c r="Q620" s="2" t="s">
        <v>152</v>
      </c>
      <c r="R620" s="2" t="s">
        <v>151</v>
      </c>
      <c r="S620" s="14" t="s">
        <v>152</v>
      </c>
      <c r="T620" s="115"/>
      <c r="U620" s="13" t="s">
        <v>6</v>
      </c>
      <c r="V620" s="2" t="s">
        <v>6</v>
      </c>
      <c r="W620" s="2" t="s">
        <v>6</v>
      </c>
      <c r="X620" s="2" t="s">
        <v>6</v>
      </c>
      <c r="Y620" s="14" t="s">
        <v>6</v>
      </c>
    </row>
    <row r="621" spans="1:25" x14ac:dyDescent="0.3">
      <c r="A621" s="55" t="str">
        <f t="shared" si="9"/>
        <v>CHmo_02.1</v>
      </c>
      <c r="C621" s="96" t="s">
        <v>10</v>
      </c>
      <c r="D621" s="97" t="s">
        <v>778</v>
      </c>
      <c r="E621" s="97" t="s">
        <v>873</v>
      </c>
      <c r="F621" s="97" t="s">
        <v>874</v>
      </c>
      <c r="G621" s="97" t="s">
        <v>344</v>
      </c>
      <c r="H621" s="97" t="s">
        <v>668</v>
      </c>
      <c r="I621" s="114" t="s">
        <v>51</v>
      </c>
      <c r="J621" s="37" t="s">
        <v>1575</v>
      </c>
      <c r="K621" s="37" t="s">
        <v>1618</v>
      </c>
      <c r="L621" s="13" t="s">
        <v>152</v>
      </c>
      <c r="M621" s="14" t="s">
        <v>152</v>
      </c>
      <c r="N621" s="93" t="s">
        <v>152</v>
      </c>
      <c r="O621" s="2" t="s">
        <v>152</v>
      </c>
      <c r="P621" s="2" t="s">
        <v>152</v>
      </c>
      <c r="Q621" s="2" t="s">
        <v>152</v>
      </c>
      <c r="R621" s="2" t="s">
        <v>151</v>
      </c>
      <c r="S621" s="14" t="s">
        <v>152</v>
      </c>
      <c r="T621" s="115"/>
      <c r="U621" s="13" t="s">
        <v>6</v>
      </c>
      <c r="V621" s="2" t="s">
        <v>6</v>
      </c>
      <c r="W621" s="2" t="s">
        <v>6</v>
      </c>
      <c r="X621" s="2" t="s">
        <v>6</v>
      </c>
      <c r="Y621" s="14" t="s">
        <v>6</v>
      </c>
    </row>
    <row r="622" spans="1:25" x14ac:dyDescent="0.3">
      <c r="A622" s="55" t="str">
        <f t="shared" si="9"/>
        <v>CHmo_02.1</v>
      </c>
      <c r="C622" s="96" t="s">
        <v>10</v>
      </c>
      <c r="D622" s="97" t="s">
        <v>778</v>
      </c>
      <c r="E622" s="97" t="s">
        <v>873</v>
      </c>
      <c r="F622" s="97" t="s">
        <v>874</v>
      </c>
      <c r="G622" s="97" t="s">
        <v>344</v>
      </c>
      <c r="H622" s="97" t="s">
        <v>668</v>
      </c>
      <c r="I622" s="114" t="s">
        <v>51</v>
      </c>
      <c r="J622" s="37" t="s">
        <v>1533</v>
      </c>
      <c r="K622" s="37" t="s">
        <v>1648</v>
      </c>
      <c r="L622" s="13" t="s">
        <v>151</v>
      </c>
      <c r="M622" s="14" t="s">
        <v>151</v>
      </c>
      <c r="N622" s="93" t="s">
        <v>152</v>
      </c>
      <c r="O622" s="2" t="s">
        <v>152</v>
      </c>
      <c r="P622" s="2" t="s">
        <v>152</v>
      </c>
      <c r="Q622" s="2" t="s">
        <v>152</v>
      </c>
      <c r="R622" s="2" t="s">
        <v>152</v>
      </c>
      <c r="S622" s="14" t="s">
        <v>152</v>
      </c>
      <c r="T622" s="115"/>
      <c r="U622" s="13" t="s">
        <v>6</v>
      </c>
      <c r="V622" s="2" t="s">
        <v>6</v>
      </c>
      <c r="W622" s="2" t="s">
        <v>6</v>
      </c>
      <c r="X622" s="2" t="s">
        <v>6</v>
      </c>
      <c r="Y622" s="14" t="s">
        <v>6</v>
      </c>
    </row>
    <row r="623" spans="1:25" x14ac:dyDescent="0.3">
      <c r="A623" s="55" t="str">
        <f t="shared" si="9"/>
        <v>CHmo_02.1</v>
      </c>
      <c r="C623" s="96" t="s">
        <v>10</v>
      </c>
      <c r="D623" s="97" t="s">
        <v>778</v>
      </c>
      <c r="E623" s="97" t="s">
        <v>873</v>
      </c>
      <c r="F623" s="97" t="s">
        <v>874</v>
      </c>
      <c r="G623" s="97" t="s">
        <v>344</v>
      </c>
      <c r="H623" s="97" t="s">
        <v>668</v>
      </c>
      <c r="I623" s="114" t="s">
        <v>51</v>
      </c>
      <c r="J623" s="37" t="s">
        <v>1654</v>
      </c>
      <c r="K623" s="37" t="s">
        <v>1655</v>
      </c>
      <c r="L623" s="13" t="s">
        <v>152</v>
      </c>
      <c r="M623" s="14" t="s">
        <v>152</v>
      </c>
      <c r="N623" s="93" t="s">
        <v>152</v>
      </c>
      <c r="O623" s="2" t="s">
        <v>152</v>
      </c>
      <c r="P623" s="2" t="s">
        <v>152</v>
      </c>
      <c r="Q623" s="2" t="s">
        <v>152</v>
      </c>
      <c r="R623" s="2" t="s">
        <v>151</v>
      </c>
      <c r="S623" s="14" t="s">
        <v>152</v>
      </c>
      <c r="T623" s="115"/>
      <c r="U623" s="13" t="s">
        <v>6</v>
      </c>
      <c r="V623" s="2" t="s">
        <v>6</v>
      </c>
      <c r="W623" s="2" t="s">
        <v>6</v>
      </c>
      <c r="X623" s="2" t="s">
        <v>6</v>
      </c>
      <c r="Y623" s="14" t="s">
        <v>6</v>
      </c>
    </row>
    <row r="624" spans="1:25" x14ac:dyDescent="0.3">
      <c r="A624" s="55" t="str">
        <f t="shared" si="9"/>
        <v>CHmo_02.1</v>
      </c>
      <c r="C624" s="96" t="s">
        <v>10</v>
      </c>
      <c r="D624" s="97" t="s">
        <v>778</v>
      </c>
      <c r="E624" s="97" t="s">
        <v>873</v>
      </c>
      <c r="F624" s="97" t="s">
        <v>874</v>
      </c>
      <c r="G624" s="97" t="s">
        <v>344</v>
      </c>
      <c r="H624" s="91" t="s">
        <v>668</v>
      </c>
      <c r="I624" s="116" t="s">
        <v>51</v>
      </c>
      <c r="J624" s="37" t="s">
        <v>1594</v>
      </c>
      <c r="K624" s="37" t="s">
        <v>1595</v>
      </c>
      <c r="L624" s="13" t="s">
        <v>152</v>
      </c>
      <c r="M624" s="14" t="s">
        <v>152</v>
      </c>
      <c r="N624" s="93" t="s">
        <v>152</v>
      </c>
      <c r="O624" s="2" t="s">
        <v>152</v>
      </c>
      <c r="P624" s="2" t="s">
        <v>152</v>
      </c>
      <c r="Q624" s="2" t="s">
        <v>152</v>
      </c>
      <c r="R624" s="2" t="s">
        <v>151</v>
      </c>
      <c r="S624" s="14" t="s">
        <v>152</v>
      </c>
      <c r="T624" s="115"/>
      <c r="U624" s="13"/>
      <c r="V624" s="2"/>
      <c r="W624" s="2"/>
      <c r="X624" s="2"/>
      <c r="Y624" s="14"/>
    </row>
    <row r="625" spans="1:25" x14ac:dyDescent="0.3">
      <c r="A625" s="55" t="str">
        <f t="shared" si="9"/>
        <v>CHmo_02.1</v>
      </c>
      <c r="C625" s="96" t="s">
        <v>10</v>
      </c>
      <c r="D625" s="97" t="s">
        <v>778</v>
      </c>
      <c r="E625" s="97" t="s">
        <v>873</v>
      </c>
      <c r="F625" s="97" t="s">
        <v>874</v>
      </c>
      <c r="G625" s="97" t="s">
        <v>344</v>
      </c>
      <c r="H625" s="97" t="s">
        <v>668</v>
      </c>
      <c r="I625" s="114" t="s">
        <v>51</v>
      </c>
      <c r="J625" s="37" t="s">
        <v>1596</v>
      </c>
      <c r="K625" s="37" t="s">
        <v>1597</v>
      </c>
      <c r="L625" s="13" t="s">
        <v>152</v>
      </c>
      <c r="M625" s="14" t="s">
        <v>152</v>
      </c>
      <c r="N625" s="93" t="s">
        <v>152</v>
      </c>
      <c r="O625" s="2" t="s">
        <v>152</v>
      </c>
      <c r="P625" s="2" t="s">
        <v>152</v>
      </c>
      <c r="Q625" s="2" t="s">
        <v>152</v>
      </c>
      <c r="R625" s="2" t="s">
        <v>151</v>
      </c>
      <c r="S625" s="14" t="s">
        <v>152</v>
      </c>
      <c r="T625" s="115"/>
      <c r="U625" s="13"/>
      <c r="V625" s="2"/>
      <c r="W625" s="2"/>
      <c r="X625" s="2"/>
      <c r="Y625" s="14"/>
    </row>
    <row r="626" spans="1:25" x14ac:dyDescent="0.3">
      <c r="A626" s="55" t="str">
        <f t="shared" si="9"/>
        <v>CHmo_02.1</v>
      </c>
      <c r="C626" s="96" t="s">
        <v>10</v>
      </c>
      <c r="D626" s="97" t="s">
        <v>778</v>
      </c>
      <c r="E626" s="97" t="s">
        <v>873</v>
      </c>
      <c r="F626" s="97" t="s">
        <v>874</v>
      </c>
      <c r="G626" s="97" t="s">
        <v>344</v>
      </c>
      <c r="H626" s="97" t="s">
        <v>668</v>
      </c>
      <c r="I626" s="114" t="s">
        <v>51</v>
      </c>
      <c r="J626" s="37" t="s">
        <v>1598</v>
      </c>
      <c r="K626" s="37" t="s">
        <v>1599</v>
      </c>
      <c r="L626" s="13" t="s">
        <v>152</v>
      </c>
      <c r="M626" s="14" t="s">
        <v>152</v>
      </c>
      <c r="N626" s="93" t="s">
        <v>152</v>
      </c>
      <c r="O626" s="2" t="s">
        <v>152</v>
      </c>
      <c r="P626" s="2" t="s">
        <v>152</v>
      </c>
      <c r="Q626" s="2" t="s">
        <v>152</v>
      </c>
      <c r="R626" s="2" t="s">
        <v>151</v>
      </c>
      <c r="S626" s="14" t="s">
        <v>152</v>
      </c>
      <c r="T626" s="115"/>
      <c r="U626" s="13"/>
      <c r="V626" s="2"/>
      <c r="W626" s="2"/>
      <c r="X626" s="2"/>
      <c r="Y626" s="14"/>
    </row>
    <row r="627" spans="1:25" x14ac:dyDescent="0.3">
      <c r="A627" s="55" t="str">
        <f t="shared" si="9"/>
        <v>CHmo_02.1</v>
      </c>
      <c r="C627" s="96" t="s">
        <v>10</v>
      </c>
      <c r="D627" s="97" t="s">
        <v>778</v>
      </c>
      <c r="E627" s="97" t="s">
        <v>873</v>
      </c>
      <c r="F627" s="97" t="s">
        <v>874</v>
      </c>
      <c r="G627" s="97" t="s">
        <v>344</v>
      </c>
      <c r="H627" s="97" t="s">
        <v>668</v>
      </c>
      <c r="I627" s="114" t="s">
        <v>51</v>
      </c>
      <c r="J627" s="37" t="s">
        <v>1600</v>
      </c>
      <c r="K627" s="37" t="s">
        <v>1601</v>
      </c>
      <c r="L627" s="13" t="s">
        <v>152</v>
      </c>
      <c r="M627" s="14" t="s">
        <v>152</v>
      </c>
      <c r="N627" s="93" t="s">
        <v>152</v>
      </c>
      <c r="O627" s="2" t="s">
        <v>152</v>
      </c>
      <c r="P627" s="2" t="s">
        <v>152</v>
      </c>
      <c r="Q627" s="2" t="s">
        <v>152</v>
      </c>
      <c r="R627" s="2" t="s">
        <v>151</v>
      </c>
      <c r="S627" s="14" t="s">
        <v>152</v>
      </c>
      <c r="T627" s="115"/>
      <c r="U627" s="13"/>
      <c r="V627" s="2"/>
      <c r="W627" s="2"/>
      <c r="X627" s="2"/>
      <c r="Y627" s="14"/>
    </row>
    <row r="628" spans="1:25" x14ac:dyDescent="0.3">
      <c r="A628" s="55" t="str">
        <f t="shared" si="9"/>
        <v>CHmo_02.1</v>
      </c>
      <c r="C628" s="96" t="s">
        <v>10</v>
      </c>
      <c r="D628" s="97" t="s">
        <v>778</v>
      </c>
      <c r="E628" s="97" t="s">
        <v>873</v>
      </c>
      <c r="F628" s="97" t="s">
        <v>874</v>
      </c>
      <c r="G628" s="97" t="s">
        <v>344</v>
      </c>
      <c r="H628" s="97" t="s">
        <v>668</v>
      </c>
      <c r="I628" s="114" t="s">
        <v>51</v>
      </c>
      <c r="J628" s="37" t="s">
        <v>1602</v>
      </c>
      <c r="K628" s="37" t="s">
        <v>1603</v>
      </c>
      <c r="L628" s="13" t="s">
        <v>152</v>
      </c>
      <c r="M628" s="14" t="s">
        <v>152</v>
      </c>
      <c r="N628" s="93" t="s">
        <v>152</v>
      </c>
      <c r="O628" s="2" t="s">
        <v>152</v>
      </c>
      <c r="P628" s="2" t="s">
        <v>152</v>
      </c>
      <c r="Q628" s="2" t="s">
        <v>152</v>
      </c>
      <c r="R628" s="2" t="s">
        <v>151</v>
      </c>
      <c r="S628" s="14" t="s">
        <v>152</v>
      </c>
      <c r="T628" s="115"/>
      <c r="U628" s="13"/>
      <c r="V628" s="2"/>
      <c r="W628" s="2"/>
      <c r="X628" s="2"/>
      <c r="Y628" s="14"/>
    </row>
    <row r="629" spans="1:25" x14ac:dyDescent="0.3">
      <c r="A629" s="55" t="str">
        <f t="shared" si="9"/>
        <v>CHmo_02.1</v>
      </c>
      <c r="C629" s="96" t="s">
        <v>10</v>
      </c>
      <c r="D629" s="97" t="s">
        <v>778</v>
      </c>
      <c r="E629" s="97" t="s">
        <v>873</v>
      </c>
      <c r="F629" s="97" t="s">
        <v>874</v>
      </c>
      <c r="G629" s="97" t="s">
        <v>344</v>
      </c>
      <c r="H629" s="97" t="s">
        <v>668</v>
      </c>
      <c r="I629" s="114" t="s">
        <v>51</v>
      </c>
      <c r="J629" s="37" t="s">
        <v>1604</v>
      </c>
      <c r="K629" s="37" t="s">
        <v>1605</v>
      </c>
      <c r="L629" s="13" t="s">
        <v>152</v>
      </c>
      <c r="M629" s="14" t="s">
        <v>152</v>
      </c>
      <c r="N629" s="93" t="s">
        <v>152</v>
      </c>
      <c r="O629" s="2" t="s">
        <v>152</v>
      </c>
      <c r="P629" s="2" t="s">
        <v>152</v>
      </c>
      <c r="Q629" s="2" t="s">
        <v>152</v>
      </c>
      <c r="R629" s="2" t="s">
        <v>151</v>
      </c>
      <c r="S629" s="14" t="s">
        <v>152</v>
      </c>
      <c r="T629" s="115"/>
      <c r="U629" s="13"/>
      <c r="V629" s="2"/>
      <c r="W629" s="2"/>
      <c r="X629" s="2"/>
      <c r="Y629" s="14"/>
    </row>
    <row r="630" spans="1:25" x14ac:dyDescent="0.3">
      <c r="A630" s="55" t="str">
        <f t="shared" si="9"/>
        <v>CHmo_02.1</v>
      </c>
      <c r="C630" s="96" t="s">
        <v>10</v>
      </c>
      <c r="D630" s="97" t="s">
        <v>778</v>
      </c>
      <c r="E630" s="97" t="s">
        <v>873</v>
      </c>
      <c r="F630" s="97" t="s">
        <v>874</v>
      </c>
      <c r="G630" s="97" t="s">
        <v>344</v>
      </c>
      <c r="H630" s="97" t="s">
        <v>668</v>
      </c>
      <c r="I630" s="114" t="s">
        <v>51</v>
      </c>
      <c r="J630" s="37" t="s">
        <v>1606</v>
      </c>
      <c r="K630" s="37" t="s">
        <v>1607</v>
      </c>
      <c r="L630" s="13" t="s">
        <v>152</v>
      </c>
      <c r="M630" s="14" t="s">
        <v>152</v>
      </c>
      <c r="N630" s="93" t="s">
        <v>152</v>
      </c>
      <c r="O630" s="2" t="s">
        <v>152</v>
      </c>
      <c r="P630" s="2" t="s">
        <v>152</v>
      </c>
      <c r="Q630" s="2" t="s">
        <v>152</v>
      </c>
      <c r="R630" s="2" t="s">
        <v>151</v>
      </c>
      <c r="S630" s="14" t="s">
        <v>152</v>
      </c>
      <c r="T630" s="115"/>
      <c r="U630" s="13"/>
      <c r="V630" s="2"/>
      <c r="W630" s="2"/>
      <c r="X630" s="2"/>
      <c r="Y630" s="14"/>
    </row>
    <row r="631" spans="1:25" x14ac:dyDescent="0.3">
      <c r="A631" s="55" t="str">
        <f t="shared" si="9"/>
        <v>CHmo_02.1</v>
      </c>
      <c r="C631" s="96" t="s">
        <v>10</v>
      </c>
      <c r="D631" s="97" t="s">
        <v>778</v>
      </c>
      <c r="E631" s="97" t="s">
        <v>873</v>
      </c>
      <c r="F631" s="97" t="s">
        <v>874</v>
      </c>
      <c r="G631" s="97" t="s">
        <v>344</v>
      </c>
      <c r="H631" s="97" t="s">
        <v>668</v>
      </c>
      <c r="I631" s="114" t="s">
        <v>51</v>
      </c>
      <c r="J631" s="37" t="s">
        <v>1608</v>
      </c>
      <c r="K631" s="37" t="s">
        <v>1609</v>
      </c>
      <c r="L631" s="13" t="s">
        <v>152</v>
      </c>
      <c r="M631" s="14" t="s">
        <v>152</v>
      </c>
      <c r="N631" s="93" t="s">
        <v>152</v>
      </c>
      <c r="O631" s="2" t="s">
        <v>152</v>
      </c>
      <c r="P631" s="2" t="s">
        <v>152</v>
      </c>
      <c r="Q631" s="2" t="s">
        <v>152</v>
      </c>
      <c r="R631" s="2" t="s">
        <v>151</v>
      </c>
      <c r="S631" s="14" t="s">
        <v>152</v>
      </c>
      <c r="T631" s="115"/>
      <c r="U631" s="13"/>
      <c r="V631" s="2"/>
      <c r="W631" s="2"/>
      <c r="X631" s="2"/>
      <c r="Y631" s="14"/>
    </row>
    <row r="632" spans="1:25" x14ac:dyDescent="0.3">
      <c r="A632" s="55" t="str">
        <f t="shared" si="9"/>
        <v>CHmo_02.1</v>
      </c>
      <c r="C632" s="96" t="s">
        <v>10</v>
      </c>
      <c r="D632" s="97" t="s">
        <v>778</v>
      </c>
      <c r="E632" s="97" t="s">
        <v>873</v>
      </c>
      <c r="F632" s="97" t="s">
        <v>874</v>
      </c>
      <c r="G632" s="97" t="s">
        <v>344</v>
      </c>
      <c r="H632" s="91" t="s">
        <v>668</v>
      </c>
      <c r="I632" s="116" t="s">
        <v>51</v>
      </c>
      <c r="J632" s="37" t="s">
        <v>1610</v>
      </c>
      <c r="K632" s="37" t="s">
        <v>1611</v>
      </c>
      <c r="L632" s="13" t="s">
        <v>152</v>
      </c>
      <c r="M632" s="14" t="s">
        <v>152</v>
      </c>
      <c r="N632" s="93" t="s">
        <v>152</v>
      </c>
      <c r="O632" s="2" t="s">
        <v>152</v>
      </c>
      <c r="P632" s="2" t="s">
        <v>152</v>
      </c>
      <c r="Q632" s="2" t="s">
        <v>152</v>
      </c>
      <c r="R632" s="2" t="s">
        <v>151</v>
      </c>
      <c r="S632" s="14" t="s">
        <v>152</v>
      </c>
      <c r="T632" s="115"/>
      <c r="U632" s="13"/>
      <c r="V632" s="2"/>
      <c r="W632" s="2"/>
      <c r="X632" s="2"/>
      <c r="Y632" s="14"/>
    </row>
    <row r="633" spans="1:25" x14ac:dyDescent="0.3">
      <c r="A633" s="55" t="str">
        <f t="shared" si="9"/>
        <v>CHmo_02.1</v>
      </c>
      <c r="C633" s="96" t="s">
        <v>10</v>
      </c>
      <c r="D633" s="97" t="s">
        <v>778</v>
      </c>
      <c r="E633" s="97" t="s">
        <v>873</v>
      </c>
      <c r="F633" s="97" t="s">
        <v>874</v>
      </c>
      <c r="G633" s="97" t="s">
        <v>344</v>
      </c>
      <c r="H633" s="97" t="s">
        <v>668</v>
      </c>
      <c r="I633" s="114" t="s">
        <v>51</v>
      </c>
      <c r="J633" s="37" t="s">
        <v>1612</v>
      </c>
      <c r="K633" s="37" t="s">
        <v>1613</v>
      </c>
      <c r="L633" s="13" t="s">
        <v>152</v>
      </c>
      <c r="M633" s="14" t="s">
        <v>152</v>
      </c>
      <c r="N633" s="93" t="s">
        <v>152</v>
      </c>
      <c r="O633" s="2" t="s">
        <v>152</v>
      </c>
      <c r="P633" s="2" t="s">
        <v>152</v>
      </c>
      <c r="Q633" s="2" t="s">
        <v>152</v>
      </c>
      <c r="R633" s="2" t="s">
        <v>151</v>
      </c>
      <c r="S633" s="14" t="s">
        <v>152</v>
      </c>
      <c r="T633" s="115"/>
      <c r="U633" s="13"/>
      <c r="V633" s="2"/>
      <c r="W633" s="2"/>
      <c r="X633" s="2"/>
      <c r="Y633" s="14"/>
    </row>
    <row r="634" spans="1:25" x14ac:dyDescent="0.3">
      <c r="A634" s="55" t="str">
        <f t="shared" si="9"/>
        <v>CHmo_02.1</v>
      </c>
      <c r="C634" s="96" t="s">
        <v>10</v>
      </c>
      <c r="D634" s="97" t="s">
        <v>778</v>
      </c>
      <c r="E634" s="97" t="s">
        <v>873</v>
      </c>
      <c r="F634" s="97" t="s">
        <v>874</v>
      </c>
      <c r="G634" s="97" t="s">
        <v>344</v>
      </c>
      <c r="H634" s="97" t="s">
        <v>668</v>
      </c>
      <c r="I634" s="114" t="s">
        <v>51</v>
      </c>
      <c r="J634" s="37" t="s">
        <v>1567</v>
      </c>
      <c r="K634" s="37" t="s">
        <v>1568</v>
      </c>
      <c r="L634" s="13" t="s">
        <v>151</v>
      </c>
      <c r="M634" s="14" t="s">
        <v>151</v>
      </c>
      <c r="N634" s="93" t="s">
        <v>152</v>
      </c>
      <c r="O634" s="2" t="s">
        <v>152</v>
      </c>
      <c r="P634" s="2" t="s">
        <v>152</v>
      </c>
      <c r="Q634" s="2" t="s">
        <v>152</v>
      </c>
      <c r="R634" s="2" t="s">
        <v>151</v>
      </c>
      <c r="S634" s="14" t="s">
        <v>152</v>
      </c>
      <c r="T634" s="115"/>
      <c r="U634" s="13"/>
      <c r="V634" s="2"/>
      <c r="W634" s="2"/>
      <c r="X634" s="2"/>
      <c r="Y634" s="14"/>
    </row>
    <row r="635" spans="1:25" x14ac:dyDescent="0.3">
      <c r="A635" s="55" t="str">
        <f t="shared" si="9"/>
        <v>CHmo_02.2</v>
      </c>
      <c r="C635" s="96" t="s">
        <v>10</v>
      </c>
      <c r="D635" s="97" t="s">
        <v>778</v>
      </c>
      <c r="E635" s="97" t="s">
        <v>875</v>
      </c>
      <c r="F635" s="97" t="s">
        <v>876</v>
      </c>
      <c r="G635" s="97" t="s">
        <v>351</v>
      </c>
      <c r="H635" s="97" t="s">
        <v>668</v>
      </c>
      <c r="I635" s="114" t="s">
        <v>51</v>
      </c>
      <c r="J635" s="37" t="s">
        <v>1649</v>
      </c>
      <c r="K635" s="37" t="s">
        <v>1650</v>
      </c>
      <c r="L635" s="13" t="s">
        <v>151</v>
      </c>
      <c r="M635" s="14" t="s">
        <v>152</v>
      </c>
      <c r="N635" s="93" t="s">
        <v>151</v>
      </c>
      <c r="O635" s="2" t="s">
        <v>151</v>
      </c>
      <c r="P635" s="2" t="s">
        <v>152</v>
      </c>
      <c r="Q635" s="2" t="s">
        <v>152</v>
      </c>
      <c r="R635" s="2" t="s">
        <v>152</v>
      </c>
      <c r="S635" s="14" t="s">
        <v>151</v>
      </c>
      <c r="T635" s="115"/>
      <c r="U635" s="13" t="s">
        <v>151</v>
      </c>
      <c r="V635" s="2" t="s">
        <v>152</v>
      </c>
      <c r="W635" s="2" t="s">
        <v>151</v>
      </c>
      <c r="X635" s="2" t="s">
        <v>152</v>
      </c>
      <c r="Y635" s="14" t="s">
        <v>152</v>
      </c>
    </row>
    <row r="636" spans="1:25" x14ac:dyDescent="0.3">
      <c r="A636" s="55" t="str">
        <f t="shared" si="9"/>
        <v>CHmo_02.2</v>
      </c>
      <c r="C636" s="96" t="s">
        <v>10</v>
      </c>
      <c r="D636" s="97" t="s">
        <v>778</v>
      </c>
      <c r="E636" s="97" t="s">
        <v>875</v>
      </c>
      <c r="F636" s="97" t="s">
        <v>876</v>
      </c>
      <c r="G636" s="97" t="s">
        <v>351</v>
      </c>
      <c r="H636" s="97" t="s">
        <v>668</v>
      </c>
      <c r="I636" s="114" t="s">
        <v>51</v>
      </c>
      <c r="J636" s="37" t="s">
        <v>1563</v>
      </c>
      <c r="K636" s="37" t="s">
        <v>5069</v>
      </c>
      <c r="L636" s="13" t="s">
        <v>151</v>
      </c>
      <c r="M636" s="14" t="s">
        <v>152</v>
      </c>
      <c r="N636" s="93" t="s">
        <v>151</v>
      </c>
      <c r="O636" s="2" t="s">
        <v>151</v>
      </c>
      <c r="P636" s="2" t="s">
        <v>152</v>
      </c>
      <c r="Q636" s="2" t="s">
        <v>152</v>
      </c>
      <c r="R636" s="2" t="s">
        <v>152</v>
      </c>
      <c r="S636" s="14" t="s">
        <v>151</v>
      </c>
      <c r="T636" s="115"/>
      <c r="U636" s="13" t="s">
        <v>151</v>
      </c>
      <c r="V636" s="2" t="s">
        <v>152</v>
      </c>
      <c r="W636" s="2" t="s">
        <v>151</v>
      </c>
      <c r="X636" s="2" t="s">
        <v>152</v>
      </c>
      <c r="Y636" s="14" t="s">
        <v>152</v>
      </c>
    </row>
    <row r="637" spans="1:25" x14ac:dyDescent="0.3">
      <c r="A637" s="55" t="str">
        <f t="shared" si="9"/>
        <v>CHmo_02.2</v>
      </c>
      <c r="C637" s="96" t="s">
        <v>10</v>
      </c>
      <c r="D637" s="97" t="s">
        <v>778</v>
      </c>
      <c r="E637" s="97" t="s">
        <v>875</v>
      </c>
      <c r="F637" s="97" t="s">
        <v>876</v>
      </c>
      <c r="G637" s="97" t="s">
        <v>351</v>
      </c>
      <c r="H637" s="97" t="s">
        <v>668</v>
      </c>
      <c r="I637" s="114" t="s">
        <v>51</v>
      </c>
      <c r="J637" s="37" t="s">
        <v>1642</v>
      </c>
      <c r="K637" s="37" t="s">
        <v>1643</v>
      </c>
      <c r="L637" s="13" t="s">
        <v>151</v>
      </c>
      <c r="M637" s="14" t="s">
        <v>152</v>
      </c>
      <c r="N637" s="93" t="s">
        <v>151</v>
      </c>
      <c r="O637" s="2" t="s">
        <v>151</v>
      </c>
      <c r="P637" s="2" t="s">
        <v>152</v>
      </c>
      <c r="Q637" s="2" t="s">
        <v>152</v>
      </c>
      <c r="R637" s="2" t="s">
        <v>152</v>
      </c>
      <c r="S637" s="14" t="s">
        <v>151</v>
      </c>
      <c r="T637" s="115"/>
      <c r="U637" s="13" t="s">
        <v>151</v>
      </c>
      <c r="V637" s="2" t="s">
        <v>152</v>
      </c>
      <c r="W637" s="2" t="s">
        <v>151</v>
      </c>
      <c r="X637" s="2" t="s">
        <v>152</v>
      </c>
      <c r="Y637" s="14" t="s">
        <v>152</v>
      </c>
    </row>
    <row r="638" spans="1:25" x14ac:dyDescent="0.3">
      <c r="A638" s="55" t="str">
        <f t="shared" si="9"/>
        <v>CHmo_02.2</v>
      </c>
      <c r="C638" s="96" t="s">
        <v>10</v>
      </c>
      <c r="D638" s="97" t="s">
        <v>778</v>
      </c>
      <c r="E638" s="97" t="s">
        <v>875</v>
      </c>
      <c r="F638" s="97" t="s">
        <v>876</v>
      </c>
      <c r="G638" s="97" t="s">
        <v>351</v>
      </c>
      <c r="H638" s="97" t="s">
        <v>668</v>
      </c>
      <c r="I638" s="114" t="s">
        <v>51</v>
      </c>
      <c r="J638" s="37" t="s">
        <v>1644</v>
      </c>
      <c r="K638" s="37" t="s">
        <v>1645</v>
      </c>
      <c r="L638" s="13" t="s">
        <v>152</v>
      </c>
      <c r="M638" s="14" t="s">
        <v>152</v>
      </c>
      <c r="N638" s="93" t="s">
        <v>151</v>
      </c>
      <c r="O638" s="2" t="s">
        <v>151</v>
      </c>
      <c r="P638" s="2" t="s">
        <v>152</v>
      </c>
      <c r="Q638" s="2" t="s">
        <v>151</v>
      </c>
      <c r="R638" s="2" t="s">
        <v>152</v>
      </c>
      <c r="S638" s="14" t="s">
        <v>152</v>
      </c>
      <c r="T638" s="115"/>
      <c r="U638" s="13" t="s">
        <v>151</v>
      </c>
      <c r="V638" s="2" t="s">
        <v>152</v>
      </c>
      <c r="W638" s="2" t="s">
        <v>151</v>
      </c>
      <c r="X638" s="2" t="s">
        <v>152</v>
      </c>
      <c r="Y638" s="14" t="s">
        <v>152</v>
      </c>
    </row>
    <row r="639" spans="1:25" x14ac:dyDescent="0.3">
      <c r="A639" s="55" t="str">
        <f t="shared" si="9"/>
        <v>CHmo_02.2</v>
      </c>
      <c r="C639" s="96" t="s">
        <v>10</v>
      </c>
      <c r="D639" s="97" t="s">
        <v>778</v>
      </c>
      <c r="E639" s="97" t="s">
        <v>875</v>
      </c>
      <c r="F639" s="97" t="s">
        <v>876</v>
      </c>
      <c r="G639" s="97" t="s">
        <v>351</v>
      </c>
      <c r="H639" s="97" t="s">
        <v>668</v>
      </c>
      <c r="I639" s="114" t="s">
        <v>51</v>
      </c>
      <c r="J639" s="37" t="s">
        <v>1573</v>
      </c>
      <c r="K639" s="37" t="s">
        <v>1651</v>
      </c>
      <c r="L639" s="13" t="s">
        <v>152</v>
      </c>
      <c r="M639" s="14" t="s">
        <v>152</v>
      </c>
      <c r="N639" s="93" t="s">
        <v>151</v>
      </c>
      <c r="O639" s="2" t="s">
        <v>151</v>
      </c>
      <c r="P639" s="2" t="s">
        <v>152</v>
      </c>
      <c r="Q639" s="2" t="s">
        <v>151</v>
      </c>
      <c r="R639" s="2" t="s">
        <v>152</v>
      </c>
      <c r="S639" s="14" t="s">
        <v>151</v>
      </c>
      <c r="T639" s="115"/>
      <c r="U639" s="13" t="s">
        <v>151</v>
      </c>
      <c r="V639" s="2" t="s">
        <v>152</v>
      </c>
      <c r="W639" s="2" t="s">
        <v>151</v>
      </c>
      <c r="X639" s="2" t="s">
        <v>152</v>
      </c>
      <c r="Y639" s="14" t="s">
        <v>152</v>
      </c>
    </row>
    <row r="640" spans="1:25" x14ac:dyDescent="0.3">
      <c r="A640" s="55" t="str">
        <f t="shared" si="9"/>
        <v>CHmo_02.2</v>
      </c>
      <c r="C640" s="96" t="s">
        <v>10</v>
      </c>
      <c r="D640" s="97" t="s">
        <v>778</v>
      </c>
      <c r="E640" s="97" t="s">
        <v>875</v>
      </c>
      <c r="F640" s="97" t="s">
        <v>876</v>
      </c>
      <c r="G640" s="97" t="s">
        <v>351</v>
      </c>
      <c r="H640" s="91" t="s">
        <v>668</v>
      </c>
      <c r="I640" s="116" t="s">
        <v>51</v>
      </c>
      <c r="J640" s="37" t="s">
        <v>1577</v>
      </c>
      <c r="K640" s="37" t="s">
        <v>1657</v>
      </c>
      <c r="L640" s="13" t="s">
        <v>152</v>
      </c>
      <c r="M640" s="14" t="s">
        <v>152</v>
      </c>
      <c r="N640" s="93" t="s">
        <v>151</v>
      </c>
      <c r="O640" s="2" t="s">
        <v>151</v>
      </c>
      <c r="P640" s="2" t="s">
        <v>152</v>
      </c>
      <c r="Q640" s="2" t="s">
        <v>151</v>
      </c>
      <c r="R640" s="2" t="s">
        <v>152</v>
      </c>
      <c r="S640" s="14" t="s">
        <v>152</v>
      </c>
      <c r="T640" s="115"/>
      <c r="U640" s="13" t="s">
        <v>151</v>
      </c>
      <c r="V640" s="2" t="s">
        <v>152</v>
      </c>
      <c r="W640" s="2" t="s">
        <v>151</v>
      </c>
      <c r="X640" s="2" t="s">
        <v>152</v>
      </c>
      <c r="Y640" s="14" t="s">
        <v>152</v>
      </c>
    </row>
    <row r="641" spans="1:25" x14ac:dyDescent="0.3">
      <c r="A641" s="55" t="str">
        <f t="shared" si="9"/>
        <v>CHmo_02.2</v>
      </c>
      <c r="C641" s="96" t="s">
        <v>10</v>
      </c>
      <c r="D641" s="97" t="s">
        <v>778</v>
      </c>
      <c r="E641" s="97" t="s">
        <v>875</v>
      </c>
      <c r="F641" s="97" t="s">
        <v>876</v>
      </c>
      <c r="G641" s="97" t="s">
        <v>351</v>
      </c>
      <c r="H641" s="97" t="s">
        <v>668</v>
      </c>
      <c r="I641" s="114" t="s">
        <v>51</v>
      </c>
      <c r="J641" s="37" t="s">
        <v>1658</v>
      </c>
      <c r="K641" s="37" t="s">
        <v>1659</v>
      </c>
      <c r="L641" s="13" t="s">
        <v>152</v>
      </c>
      <c r="M641" s="14" t="s">
        <v>152</v>
      </c>
      <c r="N641" s="93" t="s">
        <v>151</v>
      </c>
      <c r="O641" s="2" t="s">
        <v>151</v>
      </c>
      <c r="P641" s="2" t="s">
        <v>152</v>
      </c>
      <c r="Q641" s="2" t="s">
        <v>151</v>
      </c>
      <c r="R641" s="2" t="s">
        <v>152</v>
      </c>
      <c r="S641" s="14" t="s">
        <v>152</v>
      </c>
      <c r="T641" s="115"/>
      <c r="U641" s="13" t="s">
        <v>151</v>
      </c>
      <c r="V641" s="2" t="s">
        <v>152</v>
      </c>
      <c r="W641" s="2" t="s">
        <v>151</v>
      </c>
      <c r="X641" s="2" t="s">
        <v>152</v>
      </c>
      <c r="Y641" s="14" t="s">
        <v>152</v>
      </c>
    </row>
    <row r="642" spans="1:25" x14ac:dyDescent="0.3">
      <c r="A642" s="55" t="str">
        <f t="shared" si="9"/>
        <v>CHmo_02.2</v>
      </c>
      <c r="C642" s="96" t="s">
        <v>10</v>
      </c>
      <c r="D642" s="97" t="s">
        <v>778</v>
      </c>
      <c r="E642" s="97" t="s">
        <v>875</v>
      </c>
      <c r="F642" s="97" t="s">
        <v>876</v>
      </c>
      <c r="G642" s="97" t="s">
        <v>351</v>
      </c>
      <c r="H642" s="97" t="s">
        <v>668</v>
      </c>
      <c r="I642" s="114" t="s">
        <v>51</v>
      </c>
      <c r="J642" s="37" t="s">
        <v>1571</v>
      </c>
      <c r="K642" s="37" t="s">
        <v>1652</v>
      </c>
      <c r="L642" s="13" t="s">
        <v>152</v>
      </c>
      <c r="M642" s="14" t="s">
        <v>152</v>
      </c>
      <c r="N642" s="93" t="s">
        <v>151</v>
      </c>
      <c r="O642" s="2" t="s">
        <v>151</v>
      </c>
      <c r="P642" s="2" t="s">
        <v>152</v>
      </c>
      <c r="Q642" s="2" t="s">
        <v>151</v>
      </c>
      <c r="R642" s="2" t="s">
        <v>152</v>
      </c>
      <c r="S642" s="14" t="s">
        <v>152</v>
      </c>
      <c r="T642" s="115"/>
      <c r="U642" s="13" t="s">
        <v>151</v>
      </c>
      <c r="V642" s="2" t="s">
        <v>152</v>
      </c>
      <c r="W642" s="2" t="s">
        <v>151</v>
      </c>
      <c r="X642" s="2" t="s">
        <v>152</v>
      </c>
      <c r="Y642" s="14" t="s">
        <v>152</v>
      </c>
    </row>
    <row r="643" spans="1:25" x14ac:dyDescent="0.3">
      <c r="A643" s="55" t="str">
        <f t="shared" si="9"/>
        <v>CHmo_02.2</v>
      </c>
      <c r="C643" s="96" t="s">
        <v>10</v>
      </c>
      <c r="D643" s="97" t="s">
        <v>778</v>
      </c>
      <c r="E643" s="97" t="s">
        <v>875</v>
      </c>
      <c r="F643" s="97" t="s">
        <v>876</v>
      </c>
      <c r="G643" s="97" t="s">
        <v>351</v>
      </c>
      <c r="H643" s="97" t="s">
        <v>668</v>
      </c>
      <c r="I643" s="114" t="s">
        <v>51</v>
      </c>
      <c r="J643" s="37" t="s">
        <v>1646</v>
      </c>
      <c r="K643" s="37" t="s">
        <v>1647</v>
      </c>
      <c r="L643" s="13" t="s">
        <v>152</v>
      </c>
      <c r="M643" s="14" t="s">
        <v>152</v>
      </c>
      <c r="N643" s="93" t="s">
        <v>151</v>
      </c>
      <c r="O643" s="2" t="s">
        <v>151</v>
      </c>
      <c r="P643" s="2" t="s">
        <v>152</v>
      </c>
      <c r="Q643" s="2" t="s">
        <v>151</v>
      </c>
      <c r="R643" s="2" t="s">
        <v>152</v>
      </c>
      <c r="S643" s="14" t="s">
        <v>152</v>
      </c>
      <c r="T643" s="115"/>
      <c r="U643" s="13" t="s">
        <v>151</v>
      </c>
      <c r="V643" s="2" t="s">
        <v>152</v>
      </c>
      <c r="W643" s="2" t="s">
        <v>151</v>
      </c>
      <c r="X643" s="2" t="s">
        <v>152</v>
      </c>
      <c r="Y643" s="14" t="s">
        <v>152</v>
      </c>
    </row>
    <row r="644" spans="1:25" x14ac:dyDescent="0.3">
      <c r="A644" s="55" t="str">
        <f t="shared" si="9"/>
        <v>CHmo_02.2</v>
      </c>
      <c r="C644" s="96" t="s">
        <v>10</v>
      </c>
      <c r="D644" s="97" t="s">
        <v>778</v>
      </c>
      <c r="E644" s="97" t="s">
        <v>875</v>
      </c>
      <c r="F644" s="97" t="s">
        <v>876</v>
      </c>
      <c r="G644" s="97" t="s">
        <v>351</v>
      </c>
      <c r="H644" s="97" t="s">
        <v>668</v>
      </c>
      <c r="I644" s="114" t="s">
        <v>51</v>
      </c>
      <c r="J644" s="37" t="s">
        <v>1583</v>
      </c>
      <c r="K644" s="37" t="s">
        <v>1617</v>
      </c>
      <c r="L644" s="13" t="s">
        <v>152</v>
      </c>
      <c r="M644" s="14" t="s">
        <v>152</v>
      </c>
      <c r="N644" s="93" t="s">
        <v>151</v>
      </c>
      <c r="O644" s="2" t="s">
        <v>151</v>
      </c>
      <c r="P644" s="2" t="s">
        <v>152</v>
      </c>
      <c r="Q644" s="2" t="s">
        <v>151</v>
      </c>
      <c r="R644" s="2" t="s">
        <v>152</v>
      </c>
      <c r="S644" s="14" t="s">
        <v>152</v>
      </c>
      <c r="T644" s="115"/>
      <c r="U644" s="13" t="s">
        <v>151</v>
      </c>
      <c r="V644" s="2" t="s">
        <v>152</v>
      </c>
      <c r="W644" s="2" t="s">
        <v>151</v>
      </c>
      <c r="X644" s="2" t="s">
        <v>152</v>
      </c>
      <c r="Y644" s="14" t="s">
        <v>152</v>
      </c>
    </row>
    <row r="645" spans="1:25" x14ac:dyDescent="0.3">
      <c r="A645" s="55" t="str">
        <f t="shared" si="9"/>
        <v>CHmo_02.2</v>
      </c>
      <c r="C645" s="96" t="s">
        <v>10</v>
      </c>
      <c r="D645" s="97" t="s">
        <v>778</v>
      </c>
      <c r="E645" s="97" t="s">
        <v>875</v>
      </c>
      <c r="F645" s="97" t="s">
        <v>876</v>
      </c>
      <c r="G645" s="97" t="s">
        <v>351</v>
      </c>
      <c r="H645" s="97" t="s">
        <v>668</v>
      </c>
      <c r="I645" s="114" t="s">
        <v>51</v>
      </c>
      <c r="J645" s="37" t="s">
        <v>1585</v>
      </c>
      <c r="K645" s="37" t="s">
        <v>1586</v>
      </c>
      <c r="L645" s="13" t="s">
        <v>152</v>
      </c>
      <c r="M645" s="14" t="s">
        <v>152</v>
      </c>
      <c r="N645" s="93" t="s">
        <v>151</v>
      </c>
      <c r="O645" s="2" t="s">
        <v>151</v>
      </c>
      <c r="P645" s="2" t="s">
        <v>152</v>
      </c>
      <c r="Q645" s="2" t="s">
        <v>151</v>
      </c>
      <c r="R645" s="2" t="s">
        <v>152</v>
      </c>
      <c r="S645" s="14" t="s">
        <v>152</v>
      </c>
      <c r="T645" s="115"/>
      <c r="U645" s="13" t="s">
        <v>151</v>
      </c>
      <c r="V645" s="2" t="s">
        <v>152</v>
      </c>
      <c r="W645" s="2" t="s">
        <v>151</v>
      </c>
      <c r="X645" s="2" t="s">
        <v>152</v>
      </c>
      <c r="Y645" s="14" t="s">
        <v>152</v>
      </c>
    </row>
    <row r="646" spans="1:25" x14ac:dyDescent="0.3">
      <c r="A646" s="55" t="str">
        <f t="shared" si="9"/>
        <v>CHmo_02.2</v>
      </c>
      <c r="C646" s="96" t="s">
        <v>10</v>
      </c>
      <c r="D646" s="97" t="s">
        <v>778</v>
      </c>
      <c r="E646" s="97" t="s">
        <v>875</v>
      </c>
      <c r="F646" s="97" t="s">
        <v>876</v>
      </c>
      <c r="G646" s="97" t="s">
        <v>351</v>
      </c>
      <c r="H646" s="97" t="s">
        <v>668</v>
      </c>
      <c r="I646" s="114" t="s">
        <v>51</v>
      </c>
      <c r="J646" s="37" t="s">
        <v>1587</v>
      </c>
      <c r="K646" s="37" t="s">
        <v>1653</v>
      </c>
      <c r="L646" s="13" t="s">
        <v>152</v>
      </c>
      <c r="M646" s="14" t="s">
        <v>152</v>
      </c>
      <c r="N646" s="93" t="s">
        <v>151</v>
      </c>
      <c r="O646" s="2" t="s">
        <v>151</v>
      </c>
      <c r="P646" s="2" t="s">
        <v>152</v>
      </c>
      <c r="Q646" s="2" t="s">
        <v>151</v>
      </c>
      <c r="R646" s="2" t="s">
        <v>152</v>
      </c>
      <c r="S646" s="14" t="s">
        <v>152</v>
      </c>
      <c r="T646" s="115"/>
      <c r="U646" s="13" t="s">
        <v>151</v>
      </c>
      <c r="V646" s="2" t="s">
        <v>152</v>
      </c>
      <c r="W646" s="2" t="s">
        <v>151</v>
      </c>
      <c r="X646" s="2" t="s">
        <v>152</v>
      </c>
      <c r="Y646" s="14" t="s">
        <v>152</v>
      </c>
    </row>
    <row r="647" spans="1:25" x14ac:dyDescent="0.3">
      <c r="A647" s="55" t="str">
        <f t="shared" si="9"/>
        <v>CHmo_02.2</v>
      </c>
      <c r="C647" s="96" t="s">
        <v>10</v>
      </c>
      <c r="D647" s="97" t="s">
        <v>778</v>
      </c>
      <c r="E647" s="97" t="s">
        <v>875</v>
      </c>
      <c r="F647" s="97" t="s">
        <v>876</v>
      </c>
      <c r="G647" s="97" t="s">
        <v>351</v>
      </c>
      <c r="H647" s="97" t="s">
        <v>668</v>
      </c>
      <c r="I647" s="114" t="s">
        <v>51</v>
      </c>
      <c r="J647" s="37" t="s">
        <v>1575</v>
      </c>
      <c r="K647" s="37" t="s">
        <v>1618</v>
      </c>
      <c r="L647" s="13" t="s">
        <v>152</v>
      </c>
      <c r="M647" s="14" t="s">
        <v>152</v>
      </c>
      <c r="N647" s="93" t="s">
        <v>151</v>
      </c>
      <c r="O647" s="2" t="s">
        <v>151</v>
      </c>
      <c r="P647" s="2" t="s">
        <v>152</v>
      </c>
      <c r="Q647" s="2" t="s">
        <v>151</v>
      </c>
      <c r="R647" s="2" t="s">
        <v>152</v>
      </c>
      <c r="S647" s="14" t="s">
        <v>152</v>
      </c>
      <c r="T647" s="115"/>
      <c r="U647" s="13" t="s">
        <v>151</v>
      </c>
      <c r="V647" s="2" t="s">
        <v>152</v>
      </c>
      <c r="W647" s="2" t="s">
        <v>151</v>
      </c>
      <c r="X647" s="2" t="s">
        <v>152</v>
      </c>
      <c r="Y647" s="14" t="s">
        <v>152</v>
      </c>
    </row>
    <row r="648" spans="1:25" x14ac:dyDescent="0.3">
      <c r="A648" s="55" t="str">
        <f t="shared" ref="A648:A711" si="10">C648&amp;LOWER(LEFT(D648,2))&amp;"_"&amp;IF(LEN(TRIM(LEFT(E648,FIND(" ",E648))))=3,"0"&amp;TRIM(LEFT(E648,FIND(" ",E648))),TRIM(LEFT(E648,FIND(" ",E648))))</f>
        <v>CHmo_02.2</v>
      </c>
      <c r="C648" s="96" t="s">
        <v>10</v>
      </c>
      <c r="D648" s="97" t="s">
        <v>778</v>
      </c>
      <c r="E648" s="97" t="s">
        <v>875</v>
      </c>
      <c r="F648" s="97" t="s">
        <v>876</v>
      </c>
      <c r="G648" s="97" t="s">
        <v>351</v>
      </c>
      <c r="H648" s="91" t="s">
        <v>668</v>
      </c>
      <c r="I648" s="116" t="s">
        <v>51</v>
      </c>
      <c r="J648" s="37" t="s">
        <v>1533</v>
      </c>
      <c r="K648" s="37" t="s">
        <v>1648</v>
      </c>
      <c r="L648" s="13" t="s">
        <v>151</v>
      </c>
      <c r="M648" s="14" t="s">
        <v>152</v>
      </c>
      <c r="N648" s="93" t="s">
        <v>151</v>
      </c>
      <c r="O648" s="2" t="s">
        <v>151</v>
      </c>
      <c r="P648" s="2" t="s">
        <v>152</v>
      </c>
      <c r="Q648" s="2" t="s">
        <v>152</v>
      </c>
      <c r="R648" s="2" t="s">
        <v>152</v>
      </c>
      <c r="S648" s="14" t="s">
        <v>151</v>
      </c>
      <c r="T648" s="115"/>
      <c r="U648" s="13" t="s">
        <v>151</v>
      </c>
      <c r="V648" s="2" t="s">
        <v>152</v>
      </c>
      <c r="W648" s="2" t="s">
        <v>151</v>
      </c>
      <c r="X648" s="2" t="s">
        <v>152</v>
      </c>
      <c r="Y648" s="14" t="s">
        <v>152</v>
      </c>
    </row>
    <row r="649" spans="1:25" x14ac:dyDescent="0.3">
      <c r="A649" s="55" t="str">
        <f t="shared" si="10"/>
        <v>CHmo_02.2</v>
      </c>
      <c r="C649" s="96" t="s">
        <v>10</v>
      </c>
      <c r="D649" s="97" t="s">
        <v>778</v>
      </c>
      <c r="E649" s="97" t="s">
        <v>875</v>
      </c>
      <c r="F649" s="97" t="s">
        <v>876</v>
      </c>
      <c r="G649" s="97" t="s">
        <v>351</v>
      </c>
      <c r="H649" s="97" t="s">
        <v>668</v>
      </c>
      <c r="I649" s="114" t="s">
        <v>51</v>
      </c>
      <c r="J649" s="37" t="s">
        <v>1654</v>
      </c>
      <c r="K649" s="37" t="s">
        <v>1655</v>
      </c>
      <c r="L649" s="13" t="s">
        <v>152</v>
      </c>
      <c r="M649" s="14" t="s">
        <v>152</v>
      </c>
      <c r="N649" s="93" t="s">
        <v>151</v>
      </c>
      <c r="O649" s="2" t="s">
        <v>151</v>
      </c>
      <c r="P649" s="2" t="s">
        <v>152</v>
      </c>
      <c r="Q649" s="2" t="s">
        <v>151</v>
      </c>
      <c r="R649" s="2" t="s">
        <v>152</v>
      </c>
      <c r="S649" s="14" t="s">
        <v>151</v>
      </c>
      <c r="T649" s="115"/>
      <c r="U649" s="13" t="s">
        <v>151</v>
      </c>
      <c r="V649" s="2" t="s">
        <v>152</v>
      </c>
      <c r="W649" s="2" t="s">
        <v>151</v>
      </c>
      <c r="X649" s="2" t="s">
        <v>152</v>
      </c>
      <c r="Y649" s="14" t="s">
        <v>152</v>
      </c>
    </row>
    <row r="650" spans="1:25" x14ac:dyDescent="0.3">
      <c r="A650" s="55" t="str">
        <f t="shared" si="10"/>
        <v>CHmo_02.2</v>
      </c>
      <c r="C650" s="96" t="s">
        <v>10</v>
      </c>
      <c r="D650" s="97" t="s">
        <v>778</v>
      </c>
      <c r="E650" s="97" t="s">
        <v>875</v>
      </c>
      <c r="F650" s="97" t="s">
        <v>876</v>
      </c>
      <c r="G650" s="97" t="s">
        <v>351</v>
      </c>
      <c r="H650" s="97" t="s">
        <v>668</v>
      </c>
      <c r="I650" s="114" t="s">
        <v>51</v>
      </c>
      <c r="J650" s="37" t="s">
        <v>1594</v>
      </c>
      <c r="K650" s="37" t="s">
        <v>1595</v>
      </c>
      <c r="L650" s="13" t="s">
        <v>152</v>
      </c>
      <c r="M650" s="14" t="s">
        <v>152</v>
      </c>
      <c r="N650" s="93" t="s">
        <v>151</v>
      </c>
      <c r="O650" s="2" t="s">
        <v>151</v>
      </c>
      <c r="P650" s="2" t="s">
        <v>152</v>
      </c>
      <c r="Q650" s="2" t="s">
        <v>151</v>
      </c>
      <c r="R650" s="2" t="s">
        <v>152</v>
      </c>
      <c r="S650" s="14" t="s">
        <v>152</v>
      </c>
      <c r="T650" s="115"/>
      <c r="U650" s="13" t="s">
        <v>151</v>
      </c>
      <c r="V650" s="2" t="s">
        <v>152</v>
      </c>
      <c r="W650" s="2" t="s">
        <v>151</v>
      </c>
      <c r="X650" s="2" t="s">
        <v>152</v>
      </c>
      <c r="Y650" s="14" t="s">
        <v>152</v>
      </c>
    </row>
    <row r="651" spans="1:25" x14ac:dyDescent="0.3">
      <c r="A651" s="55" t="str">
        <f t="shared" si="10"/>
        <v>CHmo_02.2</v>
      </c>
      <c r="C651" s="96" t="s">
        <v>10</v>
      </c>
      <c r="D651" s="97" t="s">
        <v>778</v>
      </c>
      <c r="E651" s="97" t="s">
        <v>875</v>
      </c>
      <c r="F651" s="97" t="s">
        <v>876</v>
      </c>
      <c r="G651" s="97" t="s">
        <v>351</v>
      </c>
      <c r="H651" s="97" t="s">
        <v>668</v>
      </c>
      <c r="I651" s="114" t="s">
        <v>51</v>
      </c>
      <c r="J651" s="37" t="s">
        <v>1596</v>
      </c>
      <c r="K651" s="37" t="s">
        <v>1597</v>
      </c>
      <c r="L651" s="13" t="s">
        <v>152</v>
      </c>
      <c r="M651" s="14" t="s">
        <v>152</v>
      </c>
      <c r="N651" s="93" t="s">
        <v>151</v>
      </c>
      <c r="O651" s="2" t="s">
        <v>151</v>
      </c>
      <c r="P651" s="2" t="s">
        <v>152</v>
      </c>
      <c r="Q651" s="2" t="s">
        <v>151</v>
      </c>
      <c r="R651" s="2" t="s">
        <v>152</v>
      </c>
      <c r="S651" s="14" t="s">
        <v>152</v>
      </c>
      <c r="T651" s="115"/>
      <c r="U651" s="13" t="s">
        <v>151</v>
      </c>
      <c r="V651" s="2" t="s">
        <v>152</v>
      </c>
      <c r="W651" s="2" t="s">
        <v>151</v>
      </c>
      <c r="X651" s="2" t="s">
        <v>152</v>
      </c>
      <c r="Y651" s="14" t="s">
        <v>152</v>
      </c>
    </row>
    <row r="652" spans="1:25" x14ac:dyDescent="0.3">
      <c r="A652" s="55" t="str">
        <f t="shared" si="10"/>
        <v>CHmo_02.2</v>
      </c>
      <c r="C652" s="96" t="s">
        <v>10</v>
      </c>
      <c r="D652" s="97" t="s">
        <v>778</v>
      </c>
      <c r="E652" s="97" t="s">
        <v>875</v>
      </c>
      <c r="F652" s="97" t="s">
        <v>876</v>
      </c>
      <c r="G652" s="97" t="s">
        <v>351</v>
      </c>
      <c r="H652" s="97" t="s">
        <v>668</v>
      </c>
      <c r="I652" s="114" t="s">
        <v>51</v>
      </c>
      <c r="J652" s="37" t="s">
        <v>1598</v>
      </c>
      <c r="K652" s="37" t="s">
        <v>1599</v>
      </c>
      <c r="L652" s="13" t="s">
        <v>152</v>
      </c>
      <c r="M652" s="14" t="s">
        <v>152</v>
      </c>
      <c r="N652" s="93" t="s">
        <v>151</v>
      </c>
      <c r="O652" s="2" t="s">
        <v>151</v>
      </c>
      <c r="P652" s="2" t="s">
        <v>152</v>
      </c>
      <c r="Q652" s="2" t="s">
        <v>151</v>
      </c>
      <c r="R652" s="2" t="s">
        <v>152</v>
      </c>
      <c r="S652" s="14" t="s">
        <v>152</v>
      </c>
      <c r="T652" s="115"/>
      <c r="U652" s="13" t="s">
        <v>151</v>
      </c>
      <c r="V652" s="2" t="s">
        <v>152</v>
      </c>
      <c r="W652" s="2" t="s">
        <v>151</v>
      </c>
      <c r="X652" s="2" t="s">
        <v>152</v>
      </c>
      <c r="Y652" s="14" t="s">
        <v>152</v>
      </c>
    </row>
    <row r="653" spans="1:25" x14ac:dyDescent="0.3">
      <c r="A653" s="55" t="str">
        <f t="shared" si="10"/>
        <v>CHmo_02.2</v>
      </c>
      <c r="C653" s="96" t="s">
        <v>10</v>
      </c>
      <c r="D653" s="97" t="s">
        <v>778</v>
      </c>
      <c r="E653" s="97" t="s">
        <v>875</v>
      </c>
      <c r="F653" s="97" t="s">
        <v>876</v>
      </c>
      <c r="G653" s="97" t="s">
        <v>351</v>
      </c>
      <c r="H653" s="97" t="s">
        <v>668</v>
      </c>
      <c r="I653" s="114" t="s">
        <v>51</v>
      </c>
      <c r="J653" s="37" t="s">
        <v>1600</v>
      </c>
      <c r="K653" s="37" t="s">
        <v>1601</v>
      </c>
      <c r="L653" s="13" t="s">
        <v>152</v>
      </c>
      <c r="M653" s="14" t="s">
        <v>152</v>
      </c>
      <c r="N653" s="93" t="s">
        <v>151</v>
      </c>
      <c r="O653" s="2" t="s">
        <v>151</v>
      </c>
      <c r="P653" s="2" t="s">
        <v>152</v>
      </c>
      <c r="Q653" s="2" t="s">
        <v>151</v>
      </c>
      <c r="R653" s="2" t="s">
        <v>152</v>
      </c>
      <c r="S653" s="14" t="s">
        <v>152</v>
      </c>
      <c r="T653" s="115"/>
      <c r="U653" s="13" t="s">
        <v>151</v>
      </c>
      <c r="V653" s="2" t="s">
        <v>152</v>
      </c>
      <c r="W653" s="2" t="s">
        <v>151</v>
      </c>
      <c r="X653" s="2" t="s">
        <v>152</v>
      </c>
      <c r="Y653" s="14" t="s">
        <v>152</v>
      </c>
    </row>
    <row r="654" spans="1:25" x14ac:dyDescent="0.3">
      <c r="A654" s="55" t="str">
        <f t="shared" si="10"/>
        <v>CHmo_02.2</v>
      </c>
      <c r="C654" s="96" t="s">
        <v>10</v>
      </c>
      <c r="D654" s="97" t="s">
        <v>778</v>
      </c>
      <c r="E654" s="97" t="s">
        <v>875</v>
      </c>
      <c r="F654" s="97" t="s">
        <v>876</v>
      </c>
      <c r="G654" s="97" t="s">
        <v>351</v>
      </c>
      <c r="H654" s="97" t="s">
        <v>668</v>
      </c>
      <c r="I654" s="114" t="s">
        <v>51</v>
      </c>
      <c r="J654" s="37" t="s">
        <v>1602</v>
      </c>
      <c r="K654" s="37" t="s">
        <v>1603</v>
      </c>
      <c r="L654" s="13" t="s">
        <v>151</v>
      </c>
      <c r="M654" s="14" t="s">
        <v>152</v>
      </c>
      <c r="N654" s="93" t="s">
        <v>151</v>
      </c>
      <c r="O654" s="2" t="s">
        <v>151</v>
      </c>
      <c r="P654" s="2" t="s">
        <v>152</v>
      </c>
      <c r="Q654" s="2" t="s">
        <v>152</v>
      </c>
      <c r="R654" s="2" t="s">
        <v>152</v>
      </c>
      <c r="S654" s="14" t="s">
        <v>151</v>
      </c>
      <c r="T654" s="115"/>
      <c r="U654" s="13" t="s">
        <v>151</v>
      </c>
      <c r="V654" s="2" t="s">
        <v>152</v>
      </c>
      <c r="W654" s="2" t="s">
        <v>151</v>
      </c>
      <c r="X654" s="2" t="s">
        <v>152</v>
      </c>
      <c r="Y654" s="14" t="s">
        <v>152</v>
      </c>
    </row>
    <row r="655" spans="1:25" x14ac:dyDescent="0.3">
      <c r="A655" s="55" t="str">
        <f t="shared" si="10"/>
        <v>CHmo_02.2</v>
      </c>
      <c r="C655" s="96" t="s">
        <v>10</v>
      </c>
      <c r="D655" s="97" t="s">
        <v>778</v>
      </c>
      <c r="E655" s="97" t="s">
        <v>875</v>
      </c>
      <c r="F655" s="97" t="s">
        <v>876</v>
      </c>
      <c r="G655" s="97" t="s">
        <v>351</v>
      </c>
      <c r="H655" s="97" t="s">
        <v>668</v>
      </c>
      <c r="I655" s="114" t="s">
        <v>51</v>
      </c>
      <c r="J655" s="37" t="s">
        <v>1604</v>
      </c>
      <c r="K655" s="37" t="s">
        <v>1605</v>
      </c>
      <c r="L655" s="13" t="s">
        <v>152</v>
      </c>
      <c r="M655" s="14" t="s">
        <v>152</v>
      </c>
      <c r="N655" s="93" t="s">
        <v>151</v>
      </c>
      <c r="O655" s="2" t="s">
        <v>151</v>
      </c>
      <c r="P655" s="2" t="s">
        <v>152</v>
      </c>
      <c r="Q655" s="2" t="s">
        <v>151</v>
      </c>
      <c r="R655" s="2" t="s">
        <v>152</v>
      </c>
      <c r="S655" s="14" t="s">
        <v>152</v>
      </c>
      <c r="T655" s="115"/>
      <c r="U655" s="13" t="s">
        <v>151</v>
      </c>
      <c r="V655" s="2" t="s">
        <v>152</v>
      </c>
      <c r="W655" s="2" t="s">
        <v>151</v>
      </c>
      <c r="X655" s="2" t="s">
        <v>152</v>
      </c>
      <c r="Y655" s="14" t="s">
        <v>152</v>
      </c>
    </row>
    <row r="656" spans="1:25" x14ac:dyDescent="0.3">
      <c r="A656" s="55" t="str">
        <f t="shared" si="10"/>
        <v>CHmo_02.2</v>
      </c>
      <c r="C656" s="96" t="s">
        <v>10</v>
      </c>
      <c r="D656" s="97" t="s">
        <v>778</v>
      </c>
      <c r="E656" s="97" t="s">
        <v>875</v>
      </c>
      <c r="F656" s="97" t="s">
        <v>876</v>
      </c>
      <c r="G656" s="97" t="s">
        <v>351</v>
      </c>
      <c r="H656" s="91" t="s">
        <v>668</v>
      </c>
      <c r="I656" s="116" t="s">
        <v>51</v>
      </c>
      <c r="J656" s="37" t="s">
        <v>1606</v>
      </c>
      <c r="K656" s="37" t="s">
        <v>1607</v>
      </c>
      <c r="L656" s="13" t="s">
        <v>152</v>
      </c>
      <c r="M656" s="14" t="s">
        <v>152</v>
      </c>
      <c r="N656" s="93" t="s">
        <v>151</v>
      </c>
      <c r="O656" s="2" t="s">
        <v>151</v>
      </c>
      <c r="P656" s="2" t="s">
        <v>152</v>
      </c>
      <c r="Q656" s="2" t="s">
        <v>151</v>
      </c>
      <c r="R656" s="2" t="s">
        <v>152</v>
      </c>
      <c r="S656" s="14" t="s">
        <v>152</v>
      </c>
      <c r="T656" s="115"/>
      <c r="U656" s="13" t="s">
        <v>151</v>
      </c>
      <c r="V656" s="2" t="s">
        <v>152</v>
      </c>
      <c r="W656" s="2" t="s">
        <v>151</v>
      </c>
      <c r="X656" s="2" t="s">
        <v>152</v>
      </c>
      <c r="Y656" s="14" t="s">
        <v>152</v>
      </c>
    </row>
    <row r="657" spans="1:25" x14ac:dyDescent="0.3">
      <c r="A657" s="55" t="str">
        <f t="shared" si="10"/>
        <v>CHmo_02.2</v>
      </c>
      <c r="C657" s="96" t="s">
        <v>10</v>
      </c>
      <c r="D657" s="97" t="s">
        <v>778</v>
      </c>
      <c r="E657" s="97" t="s">
        <v>875</v>
      </c>
      <c r="F657" s="97" t="s">
        <v>876</v>
      </c>
      <c r="G657" s="97" t="s">
        <v>351</v>
      </c>
      <c r="H657" s="97" t="s">
        <v>668</v>
      </c>
      <c r="I657" s="114" t="s">
        <v>51</v>
      </c>
      <c r="J657" s="37" t="s">
        <v>1608</v>
      </c>
      <c r="K657" s="37" t="s">
        <v>1609</v>
      </c>
      <c r="L657" s="13" t="s">
        <v>152</v>
      </c>
      <c r="M657" s="14" t="s">
        <v>152</v>
      </c>
      <c r="N657" s="93" t="s">
        <v>151</v>
      </c>
      <c r="O657" s="2" t="s">
        <v>151</v>
      </c>
      <c r="P657" s="2" t="s">
        <v>152</v>
      </c>
      <c r="Q657" s="2" t="s">
        <v>151</v>
      </c>
      <c r="R657" s="2" t="s">
        <v>152</v>
      </c>
      <c r="S657" s="14" t="s">
        <v>152</v>
      </c>
      <c r="T657" s="115"/>
      <c r="U657" s="13" t="s">
        <v>151</v>
      </c>
      <c r="V657" s="2" t="s">
        <v>152</v>
      </c>
      <c r="W657" s="2" t="s">
        <v>151</v>
      </c>
      <c r="X657" s="2" t="s">
        <v>152</v>
      </c>
      <c r="Y657" s="14" t="s">
        <v>152</v>
      </c>
    </row>
    <row r="658" spans="1:25" x14ac:dyDescent="0.3">
      <c r="A658" s="55" t="str">
        <f t="shared" si="10"/>
        <v>CHmo_02.2</v>
      </c>
      <c r="C658" s="96" t="s">
        <v>10</v>
      </c>
      <c r="D658" s="97" t="s">
        <v>778</v>
      </c>
      <c r="E658" s="97" t="s">
        <v>875</v>
      </c>
      <c r="F658" s="97" t="s">
        <v>876</v>
      </c>
      <c r="G658" s="97" t="s">
        <v>351</v>
      </c>
      <c r="H658" s="97" t="s">
        <v>668</v>
      </c>
      <c r="I658" s="114" t="s">
        <v>51</v>
      </c>
      <c r="J658" s="37" t="s">
        <v>1610</v>
      </c>
      <c r="K658" s="37" t="s">
        <v>1611</v>
      </c>
      <c r="L658" s="13" t="s">
        <v>152</v>
      </c>
      <c r="M658" s="14" t="s">
        <v>152</v>
      </c>
      <c r="N658" s="93" t="s">
        <v>151</v>
      </c>
      <c r="O658" s="2" t="s">
        <v>151</v>
      </c>
      <c r="P658" s="2" t="s">
        <v>152</v>
      </c>
      <c r="Q658" s="2" t="s">
        <v>151</v>
      </c>
      <c r="R658" s="2" t="s">
        <v>152</v>
      </c>
      <c r="S658" s="14" t="s">
        <v>152</v>
      </c>
      <c r="T658" s="115"/>
      <c r="U658" s="13" t="s">
        <v>151</v>
      </c>
      <c r="V658" s="2" t="s">
        <v>152</v>
      </c>
      <c r="W658" s="2" t="s">
        <v>151</v>
      </c>
      <c r="X658" s="2" t="s">
        <v>152</v>
      </c>
      <c r="Y658" s="14" t="s">
        <v>152</v>
      </c>
    </row>
    <row r="659" spans="1:25" x14ac:dyDescent="0.3">
      <c r="A659" s="55" t="str">
        <f t="shared" si="10"/>
        <v>CHmo_02.2</v>
      </c>
      <c r="C659" s="96" t="s">
        <v>10</v>
      </c>
      <c r="D659" s="97" t="s">
        <v>778</v>
      </c>
      <c r="E659" s="97" t="s">
        <v>875</v>
      </c>
      <c r="F659" s="97" t="s">
        <v>876</v>
      </c>
      <c r="G659" s="97" t="s">
        <v>351</v>
      </c>
      <c r="H659" s="97" t="s">
        <v>668</v>
      </c>
      <c r="I659" s="114" t="s">
        <v>51</v>
      </c>
      <c r="J659" s="37" t="s">
        <v>1612</v>
      </c>
      <c r="K659" s="37" t="s">
        <v>1613</v>
      </c>
      <c r="L659" s="13" t="s">
        <v>152</v>
      </c>
      <c r="M659" s="14" t="s">
        <v>152</v>
      </c>
      <c r="N659" s="93" t="s">
        <v>151</v>
      </c>
      <c r="O659" s="2" t="s">
        <v>151</v>
      </c>
      <c r="P659" s="2" t="s">
        <v>152</v>
      </c>
      <c r="Q659" s="2" t="s">
        <v>151</v>
      </c>
      <c r="R659" s="2" t="s">
        <v>152</v>
      </c>
      <c r="S659" s="14" t="s">
        <v>152</v>
      </c>
      <c r="T659" s="115"/>
      <c r="U659" s="13" t="s">
        <v>151</v>
      </c>
      <c r="V659" s="2" t="s">
        <v>152</v>
      </c>
      <c r="W659" s="2" t="s">
        <v>151</v>
      </c>
      <c r="X659" s="2" t="s">
        <v>152</v>
      </c>
      <c r="Y659" s="14" t="s">
        <v>152</v>
      </c>
    </row>
    <row r="660" spans="1:25" x14ac:dyDescent="0.3">
      <c r="A660" s="55" t="str">
        <f t="shared" si="10"/>
        <v>CHmo_02.2</v>
      </c>
      <c r="C660" s="96" t="s">
        <v>10</v>
      </c>
      <c r="D660" s="97" t="s">
        <v>778</v>
      </c>
      <c r="E660" s="97" t="s">
        <v>875</v>
      </c>
      <c r="F660" s="97" t="s">
        <v>876</v>
      </c>
      <c r="G660" s="97" t="s">
        <v>351</v>
      </c>
      <c r="H660" s="97" t="s">
        <v>668</v>
      </c>
      <c r="I660" s="114" t="s">
        <v>51</v>
      </c>
      <c r="J660" s="37" t="s">
        <v>1567</v>
      </c>
      <c r="K660" s="37" t="s">
        <v>1568</v>
      </c>
      <c r="L660" s="13" t="s">
        <v>151</v>
      </c>
      <c r="M660" s="14" t="s">
        <v>152</v>
      </c>
      <c r="N660" s="93" t="s">
        <v>151</v>
      </c>
      <c r="O660" s="2" t="s">
        <v>151</v>
      </c>
      <c r="P660" s="2" t="s">
        <v>152</v>
      </c>
      <c r="Q660" s="2" t="s">
        <v>152</v>
      </c>
      <c r="R660" s="2" t="s">
        <v>152</v>
      </c>
      <c r="S660" s="14" t="s">
        <v>151</v>
      </c>
      <c r="T660" s="115"/>
      <c r="U660" s="13" t="s">
        <v>151</v>
      </c>
      <c r="V660" s="2" t="s">
        <v>152</v>
      </c>
      <c r="W660" s="2" t="s">
        <v>151</v>
      </c>
      <c r="X660" s="2" t="s">
        <v>152</v>
      </c>
      <c r="Y660" s="14" t="s">
        <v>152</v>
      </c>
    </row>
    <row r="661" spans="1:25" x14ac:dyDescent="0.3">
      <c r="A661" s="55" t="str">
        <f t="shared" si="10"/>
        <v>CHtr_01.1</v>
      </c>
      <c r="C661" s="96" t="s">
        <v>10</v>
      </c>
      <c r="D661" s="97" t="s">
        <v>779</v>
      </c>
      <c r="E661" s="97" t="s">
        <v>877</v>
      </c>
      <c r="F661" s="97" t="s">
        <v>878</v>
      </c>
      <c r="G661" s="97" t="s">
        <v>351</v>
      </c>
      <c r="H661" s="97" t="s">
        <v>668</v>
      </c>
      <c r="I661" s="114" t="s">
        <v>6</v>
      </c>
      <c r="J661" s="37" t="s">
        <v>976</v>
      </c>
      <c r="K661" s="37" t="s">
        <v>976</v>
      </c>
      <c r="L661" s="13" t="s">
        <v>151</v>
      </c>
      <c r="M661" s="14" t="s">
        <v>151</v>
      </c>
      <c r="N661" s="93"/>
      <c r="O661" s="2"/>
      <c r="P661" s="2"/>
      <c r="Q661" s="2"/>
      <c r="R661" s="2"/>
      <c r="S661" s="14"/>
      <c r="T661" s="115"/>
      <c r="U661" s="13" t="s">
        <v>151</v>
      </c>
      <c r="V661" s="2" t="s">
        <v>151</v>
      </c>
      <c r="W661" s="2" t="s">
        <v>151</v>
      </c>
      <c r="X661" s="2" t="s">
        <v>151</v>
      </c>
      <c r="Y661" s="14" t="s">
        <v>151</v>
      </c>
    </row>
    <row r="662" spans="1:25" x14ac:dyDescent="0.3">
      <c r="A662" s="55" t="str">
        <f t="shared" si="10"/>
        <v>CHtr_02.3</v>
      </c>
      <c r="C662" s="96" t="s">
        <v>10</v>
      </c>
      <c r="D662" s="97" t="s">
        <v>779</v>
      </c>
      <c r="E662" s="97" t="s">
        <v>885</v>
      </c>
      <c r="F662" s="97" t="s">
        <v>886</v>
      </c>
      <c r="G662" s="97" t="s">
        <v>351</v>
      </c>
      <c r="H662" s="97" t="s">
        <v>668</v>
      </c>
      <c r="I662" s="114" t="s">
        <v>454</v>
      </c>
      <c r="J662" s="37" t="s">
        <v>1710</v>
      </c>
      <c r="K662" s="37" t="s">
        <v>1711</v>
      </c>
      <c r="L662" s="13" t="s">
        <v>151</v>
      </c>
      <c r="M662" s="14" t="s">
        <v>151</v>
      </c>
      <c r="N662" s="93" t="s">
        <v>152</v>
      </c>
      <c r="O662" s="2" t="s">
        <v>152</v>
      </c>
      <c r="P662" s="2" t="s">
        <v>152</v>
      </c>
      <c r="Q662" s="2" t="s">
        <v>152</v>
      </c>
      <c r="R662" s="2" t="s">
        <v>152</v>
      </c>
      <c r="S662" s="14" t="s">
        <v>152</v>
      </c>
      <c r="T662" s="115"/>
      <c r="U662" s="13" t="s">
        <v>152</v>
      </c>
      <c r="V662" s="2" t="s">
        <v>152</v>
      </c>
      <c r="W662" s="2" t="s">
        <v>152</v>
      </c>
      <c r="X662" s="2" t="s">
        <v>152</v>
      </c>
      <c r="Y662" s="14" t="s">
        <v>152</v>
      </c>
    </row>
    <row r="663" spans="1:25" x14ac:dyDescent="0.3">
      <c r="A663" s="55" t="str">
        <f t="shared" si="10"/>
        <v>CHtr_02.4</v>
      </c>
      <c r="C663" s="96" t="s">
        <v>10</v>
      </c>
      <c r="D663" s="97" t="s">
        <v>779</v>
      </c>
      <c r="E663" s="97" t="s">
        <v>887</v>
      </c>
      <c r="F663" s="97" t="s">
        <v>888</v>
      </c>
      <c r="G663" s="97" t="s">
        <v>351</v>
      </c>
      <c r="H663" s="97" t="s">
        <v>668</v>
      </c>
      <c r="I663" s="114" t="s">
        <v>454</v>
      </c>
      <c r="J663" s="37" t="s">
        <v>1710</v>
      </c>
      <c r="K663" s="37" t="s">
        <v>1711</v>
      </c>
      <c r="L663" s="13" t="s">
        <v>151</v>
      </c>
      <c r="M663" s="14" t="s">
        <v>151</v>
      </c>
      <c r="N663" s="93" t="s">
        <v>152</v>
      </c>
      <c r="O663" s="2" t="s">
        <v>152</v>
      </c>
      <c r="P663" s="2" t="s">
        <v>152</v>
      </c>
      <c r="Q663" s="2" t="s">
        <v>152</v>
      </c>
      <c r="R663" s="2" t="s">
        <v>152</v>
      </c>
      <c r="S663" s="14" t="s">
        <v>152</v>
      </c>
      <c r="T663" s="115"/>
      <c r="U663" s="13" t="s">
        <v>152</v>
      </c>
      <c r="V663" s="2" t="s">
        <v>152</v>
      </c>
      <c r="W663" s="2" t="s">
        <v>152</v>
      </c>
      <c r="X663" s="2" t="s">
        <v>152</v>
      </c>
      <c r="Y663" s="14" t="s">
        <v>152</v>
      </c>
    </row>
    <row r="664" spans="1:25" x14ac:dyDescent="0.3">
      <c r="A664" s="55" t="str">
        <f t="shared" si="10"/>
        <v>CHtr_03.1</v>
      </c>
      <c r="C664" s="96" t="s">
        <v>10</v>
      </c>
      <c r="D664" s="97" t="s">
        <v>779</v>
      </c>
      <c r="E664" s="97" t="s">
        <v>889</v>
      </c>
      <c r="F664" s="97" t="s">
        <v>890</v>
      </c>
      <c r="G664" s="97" t="s">
        <v>344</v>
      </c>
      <c r="H664" s="91" t="s">
        <v>668</v>
      </c>
      <c r="I664" s="116" t="s">
        <v>454</v>
      </c>
      <c r="J664" s="37" t="s">
        <v>1712</v>
      </c>
      <c r="K664" s="37" t="s">
        <v>1713</v>
      </c>
      <c r="L664" s="13" t="s">
        <v>151</v>
      </c>
      <c r="M664" s="14" t="s">
        <v>151</v>
      </c>
      <c r="N664" s="93" t="s">
        <v>152</v>
      </c>
      <c r="O664" s="2" t="s">
        <v>152</v>
      </c>
      <c r="P664" s="2" t="s">
        <v>152</v>
      </c>
      <c r="Q664" s="2" t="s">
        <v>152</v>
      </c>
      <c r="R664" s="2" t="s">
        <v>152</v>
      </c>
      <c r="S664" s="14" t="s">
        <v>152</v>
      </c>
      <c r="T664" s="115"/>
      <c r="U664" s="13"/>
      <c r="V664" s="2"/>
      <c r="W664" s="2"/>
      <c r="X664" s="2"/>
      <c r="Y664" s="14"/>
    </row>
    <row r="665" spans="1:25" x14ac:dyDescent="0.3">
      <c r="A665" s="55" t="str">
        <f t="shared" si="10"/>
        <v>CHtr_03.1</v>
      </c>
      <c r="C665" s="96" t="s">
        <v>10</v>
      </c>
      <c r="D665" s="97" t="s">
        <v>779</v>
      </c>
      <c r="E665" s="97" t="s">
        <v>889</v>
      </c>
      <c r="F665" s="97" t="s">
        <v>890</v>
      </c>
      <c r="G665" s="97" t="s">
        <v>344</v>
      </c>
      <c r="H665" s="97" t="s">
        <v>668</v>
      </c>
      <c r="I665" s="114" t="s">
        <v>454</v>
      </c>
      <c r="J665" s="37" t="s">
        <v>1714</v>
      </c>
      <c r="K665" s="37" t="s">
        <v>5070</v>
      </c>
      <c r="L665" s="13" t="s">
        <v>151</v>
      </c>
      <c r="M665" s="14" t="s">
        <v>151</v>
      </c>
      <c r="N665" s="93" t="s">
        <v>152</v>
      </c>
      <c r="O665" s="2" t="s">
        <v>152</v>
      </c>
      <c r="P665" s="2" t="s">
        <v>152</v>
      </c>
      <c r="Q665" s="2" t="s">
        <v>152</v>
      </c>
      <c r="R665" s="2" t="s">
        <v>152</v>
      </c>
      <c r="S665" s="14" t="s">
        <v>152</v>
      </c>
      <c r="T665" s="115"/>
      <c r="U665" s="13"/>
      <c r="V665" s="2"/>
      <c r="W665" s="2"/>
      <c r="X665" s="2"/>
      <c r="Y665" s="14"/>
    </row>
    <row r="666" spans="1:25" x14ac:dyDescent="0.3">
      <c r="A666" s="55" t="str">
        <f t="shared" si="10"/>
        <v>CHtr_03.1</v>
      </c>
      <c r="C666" s="96" t="s">
        <v>10</v>
      </c>
      <c r="D666" s="97" t="s">
        <v>779</v>
      </c>
      <c r="E666" s="97" t="s">
        <v>889</v>
      </c>
      <c r="F666" s="97" t="s">
        <v>890</v>
      </c>
      <c r="G666" s="97" t="s">
        <v>344</v>
      </c>
      <c r="H666" s="97" t="s">
        <v>668</v>
      </c>
      <c r="I666" s="114" t="s">
        <v>454</v>
      </c>
      <c r="J666" s="37" t="s">
        <v>1716</v>
      </c>
      <c r="K666" s="37" t="s">
        <v>1717</v>
      </c>
      <c r="L666" s="13" t="s">
        <v>151</v>
      </c>
      <c r="M666" s="14" t="s">
        <v>151</v>
      </c>
      <c r="N666" s="93" t="s">
        <v>152</v>
      </c>
      <c r="O666" s="2" t="s">
        <v>152</v>
      </c>
      <c r="P666" s="2" t="s">
        <v>152</v>
      </c>
      <c r="Q666" s="2" t="s">
        <v>152</v>
      </c>
      <c r="R666" s="2" t="s">
        <v>152</v>
      </c>
      <c r="S666" s="14" t="s">
        <v>152</v>
      </c>
      <c r="T666" s="115"/>
      <c r="U666" s="13"/>
      <c r="V666" s="2"/>
      <c r="W666" s="2"/>
      <c r="X666" s="2"/>
      <c r="Y666" s="14"/>
    </row>
    <row r="667" spans="1:25" x14ac:dyDescent="0.3">
      <c r="A667" s="55" t="str">
        <f t="shared" si="10"/>
        <v>CHtr_03.2</v>
      </c>
      <c r="C667" s="96" t="s">
        <v>10</v>
      </c>
      <c r="D667" s="97" t="s">
        <v>779</v>
      </c>
      <c r="E667" s="97" t="s">
        <v>891</v>
      </c>
      <c r="F667" s="97" t="s">
        <v>892</v>
      </c>
      <c r="G667" s="97" t="s">
        <v>351</v>
      </c>
      <c r="H667" s="97" t="s">
        <v>668</v>
      </c>
      <c r="I667" s="114" t="s">
        <v>454</v>
      </c>
      <c r="J667" s="37" t="s">
        <v>1712</v>
      </c>
      <c r="K667" s="37" t="s">
        <v>1713</v>
      </c>
      <c r="L667" s="13" t="s">
        <v>151</v>
      </c>
      <c r="M667" s="14" t="s">
        <v>151</v>
      </c>
      <c r="N667" s="93" t="s">
        <v>152</v>
      </c>
      <c r="O667" s="2" t="s">
        <v>152</v>
      </c>
      <c r="P667" s="2" t="s">
        <v>152</v>
      </c>
      <c r="Q667" s="2" t="s">
        <v>152</v>
      </c>
      <c r="R667" s="2" t="s">
        <v>152</v>
      </c>
      <c r="S667" s="14" t="s">
        <v>152</v>
      </c>
      <c r="T667" s="115"/>
      <c r="U667" s="13" t="s">
        <v>152</v>
      </c>
      <c r="V667" s="2" t="s">
        <v>152</v>
      </c>
      <c r="W667" s="2" t="s">
        <v>152</v>
      </c>
      <c r="X667" s="2" t="s">
        <v>152</v>
      </c>
      <c r="Y667" s="14" t="s">
        <v>152</v>
      </c>
    </row>
    <row r="668" spans="1:25" x14ac:dyDescent="0.3">
      <c r="A668" s="55" t="str">
        <f t="shared" si="10"/>
        <v>CHtr_03.2</v>
      </c>
      <c r="C668" s="96" t="s">
        <v>10</v>
      </c>
      <c r="D668" s="97" t="s">
        <v>779</v>
      </c>
      <c r="E668" s="97" t="s">
        <v>891</v>
      </c>
      <c r="F668" s="97" t="s">
        <v>892</v>
      </c>
      <c r="G668" s="97" t="s">
        <v>351</v>
      </c>
      <c r="H668" s="97" t="s">
        <v>668</v>
      </c>
      <c r="I668" s="114" t="s">
        <v>454</v>
      </c>
      <c r="J668" s="37" t="s">
        <v>1714</v>
      </c>
      <c r="K668" s="37" t="s">
        <v>5070</v>
      </c>
      <c r="L668" s="13" t="s">
        <v>151</v>
      </c>
      <c r="M668" s="14" t="s">
        <v>152</v>
      </c>
      <c r="N668" s="93" t="s">
        <v>152</v>
      </c>
      <c r="O668" s="2" t="s">
        <v>152</v>
      </c>
      <c r="P668" s="2" t="s">
        <v>152</v>
      </c>
      <c r="Q668" s="2" t="s">
        <v>151</v>
      </c>
      <c r="R668" s="2" t="s">
        <v>152</v>
      </c>
      <c r="S668" s="14" t="s">
        <v>152</v>
      </c>
      <c r="T668" s="115"/>
      <c r="U668" s="13" t="s">
        <v>152</v>
      </c>
      <c r="V668" s="2" t="s">
        <v>152</v>
      </c>
      <c r="W668" s="2" t="s">
        <v>152</v>
      </c>
      <c r="X668" s="2" t="s">
        <v>152</v>
      </c>
      <c r="Y668" s="14" t="s">
        <v>152</v>
      </c>
    </row>
    <row r="669" spans="1:25" x14ac:dyDescent="0.3">
      <c r="A669" s="55" t="str">
        <f t="shared" si="10"/>
        <v>CHtr_03.2</v>
      </c>
      <c r="C669" s="96" t="s">
        <v>10</v>
      </c>
      <c r="D669" s="97" t="s">
        <v>779</v>
      </c>
      <c r="E669" s="97" t="s">
        <v>891</v>
      </c>
      <c r="F669" s="97" t="s">
        <v>892</v>
      </c>
      <c r="G669" s="97" t="s">
        <v>351</v>
      </c>
      <c r="H669" s="97" t="s">
        <v>668</v>
      </c>
      <c r="I669" s="114" t="s">
        <v>454</v>
      </c>
      <c r="J669" s="37" t="s">
        <v>1716</v>
      </c>
      <c r="K669" s="37" t="s">
        <v>1717</v>
      </c>
      <c r="L669" s="13" t="s">
        <v>151</v>
      </c>
      <c r="M669" s="14" t="s">
        <v>151</v>
      </c>
      <c r="N669" s="93" t="s">
        <v>152</v>
      </c>
      <c r="O669" s="2" t="s">
        <v>152</v>
      </c>
      <c r="P669" s="2" t="s">
        <v>152</v>
      </c>
      <c r="Q669" s="2" t="s">
        <v>152</v>
      </c>
      <c r="R669" s="2" t="s">
        <v>152</v>
      </c>
      <c r="S669" s="14" t="s">
        <v>152</v>
      </c>
      <c r="T669" s="115"/>
      <c r="U669" s="13" t="s">
        <v>152</v>
      </c>
      <c r="V669" s="2" t="s">
        <v>152</v>
      </c>
      <c r="W669" s="2" t="s">
        <v>152</v>
      </c>
      <c r="X669" s="2" t="s">
        <v>152</v>
      </c>
      <c r="Y669" s="14" t="s">
        <v>152</v>
      </c>
    </row>
    <row r="670" spans="1:25" x14ac:dyDescent="0.3">
      <c r="A670" s="55" t="str">
        <f t="shared" si="10"/>
        <v>CHtr_03.3</v>
      </c>
      <c r="C670" s="96" t="s">
        <v>10</v>
      </c>
      <c r="D670" s="97" t="s">
        <v>779</v>
      </c>
      <c r="E670" s="97" t="s">
        <v>893</v>
      </c>
      <c r="F670" s="97" t="s">
        <v>894</v>
      </c>
      <c r="G670" s="97" t="s">
        <v>351</v>
      </c>
      <c r="H670" s="97" t="s">
        <v>668</v>
      </c>
      <c r="I670" s="114" t="s">
        <v>454</v>
      </c>
      <c r="J670" s="37" t="s">
        <v>1712</v>
      </c>
      <c r="K670" s="37" t="s">
        <v>1719</v>
      </c>
      <c r="L670" s="13" t="s">
        <v>151</v>
      </c>
      <c r="M670" s="14" t="s">
        <v>151</v>
      </c>
      <c r="N670" s="93" t="s">
        <v>152</v>
      </c>
      <c r="O670" s="2" t="s">
        <v>152</v>
      </c>
      <c r="P670" s="2" t="s">
        <v>152</v>
      </c>
      <c r="Q670" s="2" t="s">
        <v>152</v>
      </c>
      <c r="R670" s="2" t="s">
        <v>152</v>
      </c>
      <c r="S670" s="14" t="s">
        <v>152</v>
      </c>
      <c r="T670" s="115"/>
      <c r="U670" s="13" t="s">
        <v>152</v>
      </c>
      <c r="V670" s="2" t="s">
        <v>152</v>
      </c>
      <c r="W670" s="2" t="s">
        <v>152</v>
      </c>
      <c r="X670" s="2" t="s">
        <v>152</v>
      </c>
      <c r="Y670" s="14" t="s">
        <v>152</v>
      </c>
    </row>
    <row r="671" spans="1:25" x14ac:dyDescent="0.3">
      <c r="A671" s="55" t="str">
        <f t="shared" si="10"/>
        <v>CYec_01.1</v>
      </c>
      <c r="C671" s="96" t="s">
        <v>11</v>
      </c>
      <c r="D671" s="97" t="s">
        <v>776</v>
      </c>
      <c r="E671" s="97" t="s">
        <v>815</v>
      </c>
      <c r="F671" s="97" t="s">
        <v>816</v>
      </c>
      <c r="G671" s="97" t="s">
        <v>351</v>
      </c>
      <c r="H671" s="97" t="s">
        <v>668</v>
      </c>
      <c r="I671" s="114" t="s">
        <v>454</v>
      </c>
      <c r="J671" s="37" t="s">
        <v>1720</v>
      </c>
      <c r="K671" s="37" t="s">
        <v>62</v>
      </c>
      <c r="L671" s="13" t="s">
        <v>151</v>
      </c>
      <c r="M671" s="14" t="s">
        <v>151</v>
      </c>
      <c r="N671" s="93" t="s">
        <v>151</v>
      </c>
      <c r="O671" s="2" t="s">
        <v>151</v>
      </c>
      <c r="P671" s="2" t="s">
        <v>152</v>
      </c>
      <c r="Q671" s="2" t="s">
        <v>152</v>
      </c>
      <c r="R671" s="2" t="s">
        <v>152</v>
      </c>
      <c r="S671" s="14" t="s">
        <v>152</v>
      </c>
      <c r="T671" s="115"/>
      <c r="U671" s="13" t="s">
        <v>151</v>
      </c>
      <c r="V671" s="2" t="s">
        <v>151</v>
      </c>
      <c r="W671" s="2" t="s">
        <v>151</v>
      </c>
      <c r="X671" s="2" t="s">
        <v>152</v>
      </c>
      <c r="Y671" s="14" t="s">
        <v>151</v>
      </c>
    </row>
    <row r="672" spans="1:25" x14ac:dyDescent="0.3">
      <c r="A672" s="55" t="str">
        <f t="shared" si="10"/>
        <v>CYec_01.1</v>
      </c>
      <c r="C672" s="96" t="s">
        <v>11</v>
      </c>
      <c r="D672" s="97" t="s">
        <v>776</v>
      </c>
      <c r="E672" s="97" t="s">
        <v>815</v>
      </c>
      <c r="F672" s="97" t="s">
        <v>816</v>
      </c>
      <c r="G672" s="97" t="s">
        <v>351</v>
      </c>
      <c r="H672" s="91" t="s">
        <v>668</v>
      </c>
      <c r="I672" s="116" t="s">
        <v>454</v>
      </c>
      <c r="J672" s="37" t="s">
        <v>1720</v>
      </c>
      <c r="K672" s="37" t="s">
        <v>1721</v>
      </c>
      <c r="L672" s="13" t="s">
        <v>151</v>
      </c>
      <c r="M672" s="14" t="s">
        <v>151</v>
      </c>
      <c r="N672" s="93" t="s">
        <v>151</v>
      </c>
      <c r="O672" s="2" t="s">
        <v>151</v>
      </c>
      <c r="P672" s="2" t="s">
        <v>152</v>
      </c>
      <c r="Q672" s="2" t="s">
        <v>152</v>
      </c>
      <c r="R672" s="2" t="s">
        <v>152</v>
      </c>
      <c r="S672" s="14" t="s">
        <v>152</v>
      </c>
      <c r="T672" s="115"/>
      <c r="U672" s="13" t="s">
        <v>151</v>
      </c>
      <c r="V672" s="2" t="s">
        <v>152</v>
      </c>
      <c r="W672" s="2" t="s">
        <v>151</v>
      </c>
      <c r="X672" s="2" t="s">
        <v>152</v>
      </c>
      <c r="Y672" s="14" t="s">
        <v>152</v>
      </c>
    </row>
    <row r="673" spans="1:25" x14ac:dyDescent="0.3">
      <c r="A673" s="55" t="str">
        <f t="shared" si="10"/>
        <v>CYec_01.2</v>
      </c>
      <c r="C673" s="96" t="s">
        <v>11</v>
      </c>
      <c r="D673" s="97" t="s">
        <v>776</v>
      </c>
      <c r="E673" s="97" t="s">
        <v>817</v>
      </c>
      <c r="F673" s="97" t="s">
        <v>818</v>
      </c>
      <c r="G673" s="97" t="s">
        <v>351</v>
      </c>
      <c r="H673" s="97" t="s">
        <v>668</v>
      </c>
      <c r="I673" s="114" t="s">
        <v>454</v>
      </c>
      <c r="J673" s="37" t="s">
        <v>1722</v>
      </c>
      <c r="K673" s="37" t="s">
        <v>125</v>
      </c>
      <c r="L673" s="13" t="s">
        <v>151</v>
      </c>
      <c r="M673" s="14" t="s">
        <v>151</v>
      </c>
      <c r="N673" s="93" t="s">
        <v>151</v>
      </c>
      <c r="O673" s="2" t="s">
        <v>151</v>
      </c>
      <c r="P673" s="2" t="s">
        <v>151</v>
      </c>
      <c r="Q673" s="2" t="s">
        <v>152</v>
      </c>
      <c r="R673" s="2" t="s">
        <v>151</v>
      </c>
      <c r="S673" s="14" t="s">
        <v>152</v>
      </c>
      <c r="T673" s="115"/>
      <c r="U673" s="13" t="s">
        <v>151</v>
      </c>
      <c r="V673" s="2" t="s">
        <v>152</v>
      </c>
      <c r="W673" s="2" t="s">
        <v>151</v>
      </c>
      <c r="X673" s="2" t="s">
        <v>152</v>
      </c>
      <c r="Y673" s="14" t="s">
        <v>152</v>
      </c>
    </row>
    <row r="674" spans="1:25" x14ac:dyDescent="0.3">
      <c r="A674" s="55" t="str">
        <f t="shared" si="10"/>
        <v>CYec_01.3</v>
      </c>
      <c r="C674" s="96" t="s">
        <v>11</v>
      </c>
      <c r="D674" s="97" t="s">
        <v>776</v>
      </c>
      <c r="E674" s="97" t="s">
        <v>819</v>
      </c>
      <c r="F674" s="97" t="s">
        <v>820</v>
      </c>
      <c r="G674" s="97" t="s">
        <v>351</v>
      </c>
      <c r="H674" s="97" t="s">
        <v>668</v>
      </c>
      <c r="I674" s="114" t="s">
        <v>454</v>
      </c>
      <c r="J674" s="37" t="s">
        <v>1723</v>
      </c>
      <c r="K674" s="37" t="s">
        <v>1724</v>
      </c>
      <c r="L674" s="13" t="s">
        <v>151</v>
      </c>
      <c r="M674" s="14" t="s">
        <v>151</v>
      </c>
      <c r="N674" s="93" t="s">
        <v>151</v>
      </c>
      <c r="O674" s="2" t="s">
        <v>151</v>
      </c>
      <c r="P674" s="2" t="s">
        <v>152</v>
      </c>
      <c r="Q674" s="2" t="s">
        <v>152</v>
      </c>
      <c r="R674" s="2" t="s">
        <v>151</v>
      </c>
      <c r="S674" s="14" t="s">
        <v>152</v>
      </c>
      <c r="T674" s="115"/>
      <c r="U674" s="13" t="s">
        <v>151</v>
      </c>
      <c r="V674" s="2" t="s">
        <v>152</v>
      </c>
      <c r="W674" s="2" t="s">
        <v>151</v>
      </c>
      <c r="X674" s="2" t="s">
        <v>152</v>
      </c>
      <c r="Y674" s="14" t="s">
        <v>152</v>
      </c>
    </row>
    <row r="675" spans="1:25" x14ac:dyDescent="0.3">
      <c r="A675" s="55" t="str">
        <f t="shared" si="10"/>
        <v>CYec_02.1</v>
      </c>
      <c r="C675" s="96" t="s">
        <v>11</v>
      </c>
      <c r="D675" s="97" t="s">
        <v>776</v>
      </c>
      <c r="E675" s="97" t="s">
        <v>823</v>
      </c>
      <c r="F675" s="97" t="s">
        <v>824</v>
      </c>
      <c r="G675" s="97" t="s">
        <v>351</v>
      </c>
      <c r="H675" s="97" t="s">
        <v>668</v>
      </c>
      <c r="I675" s="114" t="s">
        <v>454</v>
      </c>
      <c r="J675" s="37" t="s">
        <v>1728</v>
      </c>
      <c r="K675" s="37" t="s">
        <v>1729</v>
      </c>
      <c r="L675" s="13" t="s">
        <v>151</v>
      </c>
      <c r="M675" s="14" t="s">
        <v>151</v>
      </c>
      <c r="N675" s="93" t="s">
        <v>151</v>
      </c>
      <c r="O675" s="2" t="s">
        <v>151</v>
      </c>
      <c r="P675" s="2" t="s">
        <v>152</v>
      </c>
      <c r="Q675" s="2" t="s">
        <v>152</v>
      </c>
      <c r="R675" s="2" t="s">
        <v>152</v>
      </c>
      <c r="S675" s="14" t="s">
        <v>152</v>
      </c>
      <c r="T675" s="115"/>
      <c r="U675" s="13" t="s">
        <v>151</v>
      </c>
      <c r="V675" s="2" t="s">
        <v>152</v>
      </c>
      <c r="W675" s="2" t="s">
        <v>151</v>
      </c>
      <c r="X675" s="2" t="s">
        <v>152</v>
      </c>
      <c r="Y675" s="14" t="s">
        <v>152</v>
      </c>
    </row>
    <row r="676" spans="1:25" x14ac:dyDescent="0.3">
      <c r="A676" s="55" t="str">
        <f t="shared" si="10"/>
        <v>CYec_02.1</v>
      </c>
      <c r="C676" s="96" t="s">
        <v>11</v>
      </c>
      <c r="D676" s="97" t="s">
        <v>776</v>
      </c>
      <c r="E676" s="97" t="s">
        <v>823</v>
      </c>
      <c r="F676" s="97" t="s">
        <v>824</v>
      </c>
      <c r="G676" s="97" t="s">
        <v>351</v>
      </c>
      <c r="H676" s="97" t="s">
        <v>668</v>
      </c>
      <c r="I676" s="114" t="s">
        <v>454</v>
      </c>
      <c r="J676" s="37" t="s">
        <v>1720</v>
      </c>
      <c r="K676" s="37" t="s">
        <v>1721</v>
      </c>
      <c r="L676" s="13" t="s">
        <v>151</v>
      </c>
      <c r="M676" s="14" t="s">
        <v>151</v>
      </c>
      <c r="N676" s="93" t="s">
        <v>151</v>
      </c>
      <c r="O676" s="2" t="s">
        <v>151</v>
      </c>
      <c r="P676" s="2" t="s">
        <v>152</v>
      </c>
      <c r="Q676" s="2" t="s">
        <v>152</v>
      </c>
      <c r="R676" s="2" t="s">
        <v>151</v>
      </c>
      <c r="S676" s="14" t="s">
        <v>152</v>
      </c>
      <c r="T676" s="115"/>
      <c r="U676" s="13" t="s">
        <v>151</v>
      </c>
      <c r="V676" s="2" t="s">
        <v>152</v>
      </c>
      <c r="W676" s="2" t="s">
        <v>151</v>
      </c>
      <c r="X676" s="2" t="s">
        <v>152</v>
      </c>
      <c r="Y676" s="14" t="s">
        <v>152</v>
      </c>
    </row>
    <row r="677" spans="1:25" x14ac:dyDescent="0.3">
      <c r="A677" s="55" t="str">
        <f t="shared" si="10"/>
        <v>CYec_02.2</v>
      </c>
      <c r="C677" s="96" t="s">
        <v>11</v>
      </c>
      <c r="D677" s="97" t="s">
        <v>776</v>
      </c>
      <c r="E677" s="97" t="s">
        <v>825</v>
      </c>
      <c r="F677" s="97" t="s">
        <v>826</v>
      </c>
      <c r="G677" s="97" t="s">
        <v>351</v>
      </c>
      <c r="H677" s="97" t="s">
        <v>668</v>
      </c>
      <c r="I677" s="114" t="s">
        <v>454</v>
      </c>
      <c r="J677" s="37" t="s">
        <v>1730</v>
      </c>
      <c r="K677" s="37" t="s">
        <v>1731</v>
      </c>
      <c r="L677" s="13" t="s">
        <v>151</v>
      </c>
      <c r="M677" s="14" t="s">
        <v>151</v>
      </c>
      <c r="N677" s="93" t="s">
        <v>151</v>
      </c>
      <c r="O677" s="2" t="s">
        <v>152</v>
      </c>
      <c r="P677" s="2" t="s">
        <v>152</v>
      </c>
      <c r="Q677" s="2" t="s">
        <v>152</v>
      </c>
      <c r="R677" s="2" t="s">
        <v>152</v>
      </c>
      <c r="S677" s="14" t="s">
        <v>152</v>
      </c>
      <c r="T677" s="115"/>
      <c r="U677" s="13" t="s">
        <v>151</v>
      </c>
      <c r="V677" s="2" t="s">
        <v>151</v>
      </c>
      <c r="W677" s="2" t="s">
        <v>151</v>
      </c>
      <c r="X677" s="2" t="s">
        <v>151</v>
      </c>
      <c r="Y677" s="14" t="s">
        <v>151</v>
      </c>
    </row>
    <row r="678" spans="1:25" x14ac:dyDescent="0.3">
      <c r="A678" s="55" t="str">
        <f t="shared" si="10"/>
        <v>CYec_02.2</v>
      </c>
      <c r="C678" s="96" t="s">
        <v>11</v>
      </c>
      <c r="D678" s="97" t="s">
        <v>776</v>
      </c>
      <c r="E678" s="97" t="s">
        <v>825</v>
      </c>
      <c r="F678" s="97" t="s">
        <v>826</v>
      </c>
      <c r="G678" s="97" t="s">
        <v>351</v>
      </c>
      <c r="H678" s="97" t="s">
        <v>668</v>
      </c>
      <c r="I678" s="114" t="s">
        <v>454</v>
      </c>
      <c r="J678" s="37" t="s">
        <v>186</v>
      </c>
      <c r="K678" s="37" t="s">
        <v>5071</v>
      </c>
      <c r="L678" s="13" t="s">
        <v>151</v>
      </c>
      <c r="M678" s="14" t="s">
        <v>151</v>
      </c>
      <c r="N678" s="93" t="s">
        <v>151</v>
      </c>
      <c r="O678" s="2" t="s">
        <v>152</v>
      </c>
      <c r="P678" s="2" t="s">
        <v>152</v>
      </c>
      <c r="Q678" s="2" t="s">
        <v>152</v>
      </c>
      <c r="R678" s="2" t="s">
        <v>152</v>
      </c>
      <c r="S678" s="14" t="s">
        <v>152</v>
      </c>
      <c r="T678" s="115"/>
      <c r="U678" s="13" t="s">
        <v>151</v>
      </c>
      <c r="V678" s="2" t="s">
        <v>152</v>
      </c>
      <c r="W678" s="2" t="s">
        <v>151</v>
      </c>
      <c r="X678" s="2" t="s">
        <v>151</v>
      </c>
      <c r="Y678" s="14" t="s">
        <v>151</v>
      </c>
    </row>
    <row r="679" spans="1:25" x14ac:dyDescent="0.3">
      <c r="A679" s="55" t="str">
        <f t="shared" si="10"/>
        <v>CYec_02.3</v>
      </c>
      <c r="C679" s="96" t="s">
        <v>11</v>
      </c>
      <c r="D679" s="97" t="s">
        <v>776</v>
      </c>
      <c r="E679" s="97" t="s">
        <v>827</v>
      </c>
      <c r="F679" s="97" t="s">
        <v>828</v>
      </c>
      <c r="G679" s="97" t="s">
        <v>351</v>
      </c>
      <c r="H679" s="97" t="s">
        <v>668</v>
      </c>
      <c r="I679" s="114" t="s">
        <v>454</v>
      </c>
      <c r="J679" s="37" t="s">
        <v>186</v>
      </c>
      <c r="K679" s="37" t="s">
        <v>1732</v>
      </c>
      <c r="L679" s="13" t="s">
        <v>151</v>
      </c>
      <c r="M679" s="14" t="s">
        <v>151</v>
      </c>
      <c r="N679" s="93" t="s">
        <v>151</v>
      </c>
      <c r="O679" s="2" t="s">
        <v>152</v>
      </c>
      <c r="P679" s="2" t="s">
        <v>152</v>
      </c>
      <c r="Q679" s="2" t="s">
        <v>152</v>
      </c>
      <c r="R679" s="2" t="s">
        <v>151</v>
      </c>
      <c r="S679" s="14" t="s">
        <v>152</v>
      </c>
      <c r="T679" s="115"/>
      <c r="U679" s="13" t="s">
        <v>151</v>
      </c>
      <c r="V679" s="2" t="s">
        <v>152</v>
      </c>
      <c r="W679" s="2" t="s">
        <v>151</v>
      </c>
      <c r="X679" s="2" t="s">
        <v>151</v>
      </c>
      <c r="Y679" s="14" t="s">
        <v>151</v>
      </c>
    </row>
    <row r="680" spans="1:25" x14ac:dyDescent="0.3">
      <c r="A680" s="55" t="str">
        <f t="shared" si="10"/>
        <v>CYec_03.1</v>
      </c>
      <c r="C680" s="96" t="s">
        <v>11</v>
      </c>
      <c r="D680" s="97" t="s">
        <v>776</v>
      </c>
      <c r="E680" s="97" t="s">
        <v>829</v>
      </c>
      <c r="F680" s="97" t="s">
        <v>830</v>
      </c>
      <c r="G680" s="97" t="s">
        <v>351</v>
      </c>
      <c r="H680" s="91" t="s">
        <v>668</v>
      </c>
      <c r="I680" s="116"/>
      <c r="J680" s="37" t="s">
        <v>113</v>
      </c>
      <c r="K680" s="37" t="s">
        <v>113</v>
      </c>
      <c r="L680" s="13"/>
      <c r="M680" s="14"/>
      <c r="N680" s="93"/>
      <c r="O680" s="2"/>
      <c r="P680" s="2"/>
      <c r="Q680" s="2"/>
      <c r="R680" s="2"/>
      <c r="S680" s="14"/>
      <c r="T680" s="115"/>
      <c r="U680" s="13"/>
      <c r="V680" s="2"/>
      <c r="W680" s="2"/>
      <c r="X680" s="2"/>
      <c r="Y680" s="14"/>
    </row>
    <row r="681" spans="1:25" x14ac:dyDescent="0.3">
      <c r="A681" s="55" t="str">
        <f t="shared" si="10"/>
        <v>CYec_03.2</v>
      </c>
      <c r="C681" s="96" t="s">
        <v>11</v>
      </c>
      <c r="D681" s="97" t="s">
        <v>776</v>
      </c>
      <c r="E681" s="97" t="s">
        <v>831</v>
      </c>
      <c r="F681" s="97" t="s">
        <v>832</v>
      </c>
      <c r="G681" s="97" t="s">
        <v>351</v>
      </c>
      <c r="H681" s="97" t="s">
        <v>668</v>
      </c>
      <c r="I681" s="114" t="s">
        <v>454</v>
      </c>
      <c r="J681" s="37" t="s">
        <v>184</v>
      </c>
      <c r="K681" s="37" t="s">
        <v>1733</v>
      </c>
      <c r="L681" s="13" t="s">
        <v>151</v>
      </c>
      <c r="M681" s="14" t="s">
        <v>151</v>
      </c>
      <c r="N681" s="93" t="s">
        <v>151</v>
      </c>
      <c r="O681" s="2" t="s">
        <v>152</v>
      </c>
      <c r="P681" s="2" t="s">
        <v>152</v>
      </c>
      <c r="Q681" s="2" t="s">
        <v>152</v>
      </c>
      <c r="R681" s="2" t="s">
        <v>151</v>
      </c>
      <c r="S681" s="14" t="s">
        <v>151</v>
      </c>
      <c r="T681" s="115"/>
      <c r="U681" s="13" t="s">
        <v>151</v>
      </c>
      <c r="V681" s="2" t="s">
        <v>152</v>
      </c>
      <c r="W681" s="2" t="s">
        <v>152</v>
      </c>
      <c r="X681" s="2" t="s">
        <v>152</v>
      </c>
      <c r="Y681" s="14" t="s">
        <v>152</v>
      </c>
    </row>
    <row r="682" spans="1:25" x14ac:dyDescent="0.3">
      <c r="A682" s="55" t="str">
        <f t="shared" si="10"/>
        <v>CYec_03.2</v>
      </c>
      <c r="C682" s="96" t="s">
        <v>11</v>
      </c>
      <c r="D682" s="97" t="s">
        <v>776</v>
      </c>
      <c r="E682" s="97" t="s">
        <v>831</v>
      </c>
      <c r="F682" s="97" t="s">
        <v>832</v>
      </c>
      <c r="G682" s="97" t="s">
        <v>351</v>
      </c>
      <c r="H682" s="97" t="s">
        <v>668</v>
      </c>
      <c r="I682" s="114" t="s">
        <v>454</v>
      </c>
      <c r="J682" s="37" t="s">
        <v>185</v>
      </c>
      <c r="K682" s="37" t="s">
        <v>1734</v>
      </c>
      <c r="L682" s="13" t="s">
        <v>151</v>
      </c>
      <c r="M682" s="14" t="s">
        <v>151</v>
      </c>
      <c r="N682" s="93" t="s">
        <v>151</v>
      </c>
      <c r="O682" s="2" t="s">
        <v>152</v>
      </c>
      <c r="P682" s="2" t="s">
        <v>151</v>
      </c>
      <c r="Q682" s="2" t="s">
        <v>151</v>
      </c>
      <c r="R682" s="2" t="s">
        <v>152</v>
      </c>
      <c r="S682" s="14" t="s">
        <v>152</v>
      </c>
      <c r="T682" s="115"/>
      <c r="U682" s="13" t="s">
        <v>151</v>
      </c>
      <c r="V682" s="2" t="s">
        <v>152</v>
      </c>
      <c r="W682" s="2" t="s">
        <v>151</v>
      </c>
      <c r="X682" s="2" t="s">
        <v>152</v>
      </c>
      <c r="Y682" s="14" t="s">
        <v>151</v>
      </c>
    </row>
    <row r="683" spans="1:25" x14ac:dyDescent="0.3">
      <c r="A683" s="55" t="str">
        <f t="shared" si="10"/>
        <v>CYec_03.3</v>
      </c>
      <c r="C683" s="96" t="s">
        <v>11</v>
      </c>
      <c r="D683" s="97" t="s">
        <v>776</v>
      </c>
      <c r="E683" s="97" t="s">
        <v>833</v>
      </c>
      <c r="F683" s="97" t="s">
        <v>834</v>
      </c>
      <c r="G683" s="97" t="s">
        <v>351</v>
      </c>
      <c r="H683" s="97" t="s">
        <v>668</v>
      </c>
      <c r="I683" s="114" t="s">
        <v>6</v>
      </c>
      <c r="J683" s="37" t="s">
        <v>976</v>
      </c>
      <c r="K683" s="37" t="s">
        <v>976</v>
      </c>
      <c r="L683" s="13" t="s">
        <v>151</v>
      </c>
      <c r="M683" s="14" t="s">
        <v>151</v>
      </c>
      <c r="N683" s="93"/>
      <c r="O683" s="2"/>
      <c r="P683" s="2"/>
      <c r="Q683" s="2"/>
      <c r="R683" s="2"/>
      <c r="S683" s="14"/>
      <c r="T683" s="115"/>
      <c r="U683" s="13" t="s">
        <v>151</v>
      </c>
      <c r="V683" s="2" t="s">
        <v>151</v>
      </c>
      <c r="W683" s="2" t="s">
        <v>151</v>
      </c>
      <c r="X683" s="2" t="s">
        <v>151</v>
      </c>
      <c r="Y683" s="14" t="s">
        <v>151</v>
      </c>
    </row>
    <row r="684" spans="1:25" x14ac:dyDescent="0.3">
      <c r="A684" s="55" t="str">
        <f t="shared" si="10"/>
        <v>CYhe_01.1</v>
      </c>
      <c r="C684" s="96" t="s">
        <v>11</v>
      </c>
      <c r="D684" s="97" t="s">
        <v>835</v>
      </c>
      <c r="E684" s="97" t="s">
        <v>836</v>
      </c>
      <c r="F684" s="97" t="s">
        <v>837</v>
      </c>
      <c r="G684" s="97" t="s">
        <v>344</v>
      </c>
      <c r="H684" s="97" t="s">
        <v>668</v>
      </c>
      <c r="I684" s="114" t="s">
        <v>454</v>
      </c>
      <c r="J684" s="37" t="s">
        <v>253</v>
      </c>
      <c r="K684" s="37" t="s">
        <v>1735</v>
      </c>
      <c r="L684" s="13" t="s">
        <v>152</v>
      </c>
      <c r="M684" s="14" t="s">
        <v>152</v>
      </c>
      <c r="N684" s="93" t="s">
        <v>152</v>
      </c>
      <c r="O684" s="2" t="s">
        <v>152</v>
      </c>
      <c r="P684" s="2" t="s">
        <v>152</v>
      </c>
      <c r="Q684" s="2" t="s">
        <v>152</v>
      </c>
      <c r="R684" s="2" t="s">
        <v>152</v>
      </c>
      <c r="S684" s="14" t="s">
        <v>152</v>
      </c>
      <c r="T684" s="115"/>
      <c r="U684" s="13"/>
      <c r="V684" s="2"/>
      <c r="W684" s="2"/>
      <c r="X684" s="2"/>
      <c r="Y684" s="14"/>
    </row>
    <row r="685" spans="1:25" x14ac:dyDescent="0.3">
      <c r="A685" s="55" t="str">
        <f t="shared" si="10"/>
        <v>CYhe_01.2</v>
      </c>
      <c r="C685" s="96" t="s">
        <v>11</v>
      </c>
      <c r="D685" s="97" t="s">
        <v>835</v>
      </c>
      <c r="E685" s="97" t="s">
        <v>838</v>
      </c>
      <c r="F685" s="97" t="s">
        <v>839</v>
      </c>
      <c r="G685" s="97" t="s">
        <v>344</v>
      </c>
      <c r="H685" s="97" t="s">
        <v>668</v>
      </c>
      <c r="I685" s="114" t="s">
        <v>454</v>
      </c>
      <c r="J685" s="37" t="s">
        <v>253</v>
      </c>
      <c r="K685" s="37" t="s">
        <v>1735</v>
      </c>
      <c r="L685" s="13" t="s">
        <v>152</v>
      </c>
      <c r="M685" s="14" t="s">
        <v>152</v>
      </c>
      <c r="N685" s="93" t="s">
        <v>152</v>
      </c>
      <c r="O685" s="2" t="s">
        <v>152</v>
      </c>
      <c r="P685" s="2" t="s">
        <v>152</v>
      </c>
      <c r="Q685" s="2" t="s">
        <v>152</v>
      </c>
      <c r="R685" s="2" t="s">
        <v>152</v>
      </c>
      <c r="S685" s="14" t="s">
        <v>151</v>
      </c>
      <c r="T685" s="115"/>
      <c r="U685" s="13"/>
      <c r="V685" s="2"/>
      <c r="W685" s="2"/>
      <c r="X685" s="2"/>
      <c r="Y685" s="14"/>
    </row>
    <row r="686" spans="1:25" x14ac:dyDescent="0.3">
      <c r="A686" s="55" t="str">
        <f t="shared" si="10"/>
        <v>CYhe_01.3</v>
      </c>
      <c r="C686" s="96" t="s">
        <v>11</v>
      </c>
      <c r="D686" s="97" t="s">
        <v>835</v>
      </c>
      <c r="E686" s="97" t="s">
        <v>840</v>
      </c>
      <c r="F686" s="97" t="s">
        <v>431</v>
      </c>
      <c r="G686" s="97" t="s">
        <v>351</v>
      </c>
      <c r="H686" s="97" t="s">
        <v>668</v>
      </c>
      <c r="I686" s="114" t="s">
        <v>454</v>
      </c>
      <c r="J686" s="37" t="s">
        <v>556</v>
      </c>
      <c r="K686" s="37" t="s">
        <v>253</v>
      </c>
      <c r="L686" s="13" t="s">
        <v>151</v>
      </c>
      <c r="M686" s="14" t="s">
        <v>152</v>
      </c>
      <c r="N686" s="93" t="s">
        <v>151</v>
      </c>
      <c r="O686" s="2" t="s">
        <v>152</v>
      </c>
      <c r="P686" s="2" t="s">
        <v>152</v>
      </c>
      <c r="Q686" s="2" t="s">
        <v>152</v>
      </c>
      <c r="R686" s="2" t="s">
        <v>152</v>
      </c>
      <c r="S686" s="14" t="s">
        <v>152</v>
      </c>
      <c r="T686" s="115"/>
      <c r="U686" s="13" t="s">
        <v>151</v>
      </c>
      <c r="V686" s="2" t="s">
        <v>152</v>
      </c>
      <c r="W686" s="2" t="s">
        <v>152</v>
      </c>
      <c r="X686" s="2" t="s">
        <v>152</v>
      </c>
      <c r="Y686" s="14" t="s">
        <v>152</v>
      </c>
    </row>
    <row r="687" spans="1:25" x14ac:dyDescent="0.3">
      <c r="A687" s="55" t="str">
        <f t="shared" si="10"/>
        <v>CYhe_02.1</v>
      </c>
      <c r="C687" s="96" t="s">
        <v>11</v>
      </c>
      <c r="D687" s="97" t="s">
        <v>835</v>
      </c>
      <c r="E687" s="97" t="s">
        <v>841</v>
      </c>
      <c r="F687" s="97" t="s">
        <v>842</v>
      </c>
      <c r="G687" s="97" t="s">
        <v>351</v>
      </c>
      <c r="H687" s="97" t="s">
        <v>668</v>
      </c>
      <c r="I687" s="114" t="s">
        <v>454</v>
      </c>
      <c r="J687" s="37" t="s">
        <v>253</v>
      </c>
      <c r="K687" s="37" t="s">
        <v>1735</v>
      </c>
      <c r="L687" s="13" t="s">
        <v>152</v>
      </c>
      <c r="M687" s="14" t="s">
        <v>152</v>
      </c>
      <c r="N687" s="93" t="s">
        <v>151</v>
      </c>
      <c r="O687" s="2" t="s">
        <v>151</v>
      </c>
      <c r="P687" s="2" t="s">
        <v>152</v>
      </c>
      <c r="Q687" s="2" t="s">
        <v>152</v>
      </c>
      <c r="R687" s="2" t="s">
        <v>152</v>
      </c>
      <c r="S687" s="14" t="s">
        <v>152</v>
      </c>
      <c r="T687" s="115"/>
      <c r="U687" s="13" t="s">
        <v>151</v>
      </c>
      <c r="V687" s="2" t="s">
        <v>152</v>
      </c>
      <c r="W687" s="2" t="s">
        <v>151</v>
      </c>
      <c r="X687" s="2" t="s">
        <v>152</v>
      </c>
      <c r="Y687" s="14" t="s">
        <v>152</v>
      </c>
    </row>
    <row r="688" spans="1:25" x14ac:dyDescent="0.3">
      <c r="A688" s="55" t="str">
        <f t="shared" si="10"/>
        <v>CYhe_02.2</v>
      </c>
      <c r="C688" s="96" t="s">
        <v>11</v>
      </c>
      <c r="D688" s="97" t="s">
        <v>835</v>
      </c>
      <c r="E688" s="97" t="s">
        <v>843</v>
      </c>
      <c r="F688" s="97" t="s">
        <v>844</v>
      </c>
      <c r="G688" s="97" t="s">
        <v>351</v>
      </c>
      <c r="H688" s="91" t="s">
        <v>668</v>
      </c>
      <c r="I688" s="116" t="s">
        <v>454</v>
      </c>
      <c r="J688" s="37" t="s">
        <v>253</v>
      </c>
      <c r="K688" s="37" t="s">
        <v>1735</v>
      </c>
      <c r="L688" s="13" t="s">
        <v>152</v>
      </c>
      <c r="M688" s="14" t="s">
        <v>152</v>
      </c>
      <c r="N688" s="93" t="s">
        <v>151</v>
      </c>
      <c r="O688" s="2" t="s">
        <v>152</v>
      </c>
      <c r="P688" s="2" t="s">
        <v>152</v>
      </c>
      <c r="Q688" s="2" t="s">
        <v>152</v>
      </c>
      <c r="R688" s="2" t="s">
        <v>152</v>
      </c>
      <c r="S688" s="14" t="s">
        <v>152</v>
      </c>
      <c r="T688" s="115"/>
      <c r="U688" s="13" t="s">
        <v>151</v>
      </c>
      <c r="V688" s="2" t="s">
        <v>152</v>
      </c>
      <c r="W688" s="2" t="s">
        <v>152</v>
      </c>
      <c r="X688" s="2" t="s">
        <v>152</v>
      </c>
      <c r="Y688" s="14" t="s">
        <v>152</v>
      </c>
    </row>
    <row r="689" spans="1:25" x14ac:dyDescent="0.3">
      <c r="A689" s="55" t="str">
        <f t="shared" si="10"/>
        <v>CYju_01.1</v>
      </c>
      <c r="C689" s="96" t="s">
        <v>11</v>
      </c>
      <c r="D689" s="97" t="s">
        <v>777</v>
      </c>
      <c r="E689" s="97" t="s">
        <v>849</v>
      </c>
      <c r="F689" s="97" t="s">
        <v>850</v>
      </c>
      <c r="G689" s="97" t="s">
        <v>344</v>
      </c>
      <c r="H689" s="97" t="s">
        <v>668</v>
      </c>
      <c r="I689" s="114" t="s">
        <v>454</v>
      </c>
      <c r="J689" s="37" t="s">
        <v>1737</v>
      </c>
      <c r="K689" s="37" t="s">
        <v>1738</v>
      </c>
      <c r="L689" s="13" t="s">
        <v>151</v>
      </c>
      <c r="M689" s="14" t="s">
        <v>151</v>
      </c>
      <c r="N689" s="93" t="s">
        <v>152</v>
      </c>
      <c r="O689" s="2" t="s">
        <v>152</v>
      </c>
      <c r="P689" s="2" t="s">
        <v>151</v>
      </c>
      <c r="Q689" s="2" t="s">
        <v>151</v>
      </c>
      <c r="R689" s="2" t="s">
        <v>152</v>
      </c>
      <c r="S689" s="14" t="s">
        <v>152</v>
      </c>
      <c r="T689" s="115"/>
      <c r="U689" s="13" t="s">
        <v>6</v>
      </c>
      <c r="V689" s="2" t="s">
        <v>6</v>
      </c>
      <c r="W689" s="2" t="s">
        <v>6</v>
      </c>
      <c r="X689" s="2" t="s">
        <v>6</v>
      </c>
      <c r="Y689" s="14" t="s">
        <v>6</v>
      </c>
    </row>
    <row r="690" spans="1:25" x14ac:dyDescent="0.3">
      <c r="A690" s="55" t="str">
        <f t="shared" si="10"/>
        <v>CYju_01.2</v>
      </c>
      <c r="C690" s="96" t="s">
        <v>11</v>
      </c>
      <c r="D690" s="97" t="s">
        <v>777</v>
      </c>
      <c r="E690" s="97" t="s">
        <v>851</v>
      </c>
      <c r="F690" s="97" t="s">
        <v>852</v>
      </c>
      <c r="G690" s="97" t="s">
        <v>344</v>
      </c>
      <c r="H690" s="97" t="s">
        <v>668</v>
      </c>
      <c r="I690" s="114" t="s">
        <v>454</v>
      </c>
      <c r="J690" s="37" t="s">
        <v>1739</v>
      </c>
      <c r="K690" s="37" t="s">
        <v>1740</v>
      </c>
      <c r="L690" s="13" t="s">
        <v>151</v>
      </c>
      <c r="M690" s="14" t="s">
        <v>152</v>
      </c>
      <c r="N690" s="93" t="s">
        <v>152</v>
      </c>
      <c r="O690" s="2" t="s">
        <v>152</v>
      </c>
      <c r="P690" s="2" t="s">
        <v>151</v>
      </c>
      <c r="Q690" s="2" t="s">
        <v>152</v>
      </c>
      <c r="R690" s="2" t="s">
        <v>152</v>
      </c>
      <c r="S690" s="14" t="s">
        <v>151</v>
      </c>
      <c r="T690" s="115"/>
      <c r="U690" s="13" t="s">
        <v>6</v>
      </c>
      <c r="V690" s="2" t="s">
        <v>6</v>
      </c>
      <c r="W690" s="2" t="s">
        <v>6</v>
      </c>
      <c r="X690" s="2" t="s">
        <v>6</v>
      </c>
      <c r="Y690" s="14" t="s">
        <v>6</v>
      </c>
    </row>
    <row r="691" spans="1:25" x14ac:dyDescent="0.3">
      <c r="A691" s="55" t="str">
        <f t="shared" si="10"/>
        <v>CYju_01.2</v>
      </c>
      <c r="C691" s="96" t="s">
        <v>11</v>
      </c>
      <c r="D691" s="97" t="s">
        <v>777</v>
      </c>
      <c r="E691" s="97" t="s">
        <v>851</v>
      </c>
      <c r="F691" s="97" t="s">
        <v>852</v>
      </c>
      <c r="G691" s="97" t="s">
        <v>344</v>
      </c>
      <c r="H691" s="97" t="s">
        <v>668</v>
      </c>
      <c r="I691" s="114" t="s">
        <v>454</v>
      </c>
      <c r="J691" s="37" t="s">
        <v>1741</v>
      </c>
      <c r="K691" s="37" t="s">
        <v>5072</v>
      </c>
      <c r="L691" s="13" t="s">
        <v>151</v>
      </c>
      <c r="M691" s="14" t="s">
        <v>151</v>
      </c>
      <c r="N691" s="93" t="s">
        <v>152</v>
      </c>
      <c r="O691" s="2" t="s">
        <v>152</v>
      </c>
      <c r="P691" s="2" t="s">
        <v>151</v>
      </c>
      <c r="Q691" s="2" t="s">
        <v>151</v>
      </c>
      <c r="R691" s="2" t="s">
        <v>151</v>
      </c>
      <c r="S691" s="14" t="s">
        <v>151</v>
      </c>
      <c r="T691" s="115"/>
      <c r="U691" s="13" t="s">
        <v>6</v>
      </c>
      <c r="V691" s="2" t="s">
        <v>6</v>
      </c>
      <c r="W691" s="2" t="s">
        <v>6</v>
      </c>
      <c r="X691" s="2" t="s">
        <v>6</v>
      </c>
      <c r="Y691" s="14" t="s">
        <v>6</v>
      </c>
    </row>
    <row r="692" spans="1:25" x14ac:dyDescent="0.3">
      <c r="A692" s="55" t="str">
        <f t="shared" si="10"/>
        <v>CYju_02.1</v>
      </c>
      <c r="C692" s="96" t="s">
        <v>11</v>
      </c>
      <c r="D692" s="97" t="s">
        <v>777</v>
      </c>
      <c r="E692" s="97" t="s">
        <v>853</v>
      </c>
      <c r="F692" s="97" t="s">
        <v>854</v>
      </c>
      <c r="G692" s="97" t="s">
        <v>351</v>
      </c>
      <c r="H692" s="97" t="s">
        <v>668</v>
      </c>
      <c r="I692" s="114" t="s">
        <v>454</v>
      </c>
      <c r="J692" s="37" t="s">
        <v>1737</v>
      </c>
      <c r="K692" s="37" t="s">
        <v>1738</v>
      </c>
      <c r="L692" s="13" t="s">
        <v>151</v>
      </c>
      <c r="M692" s="14" t="s">
        <v>152</v>
      </c>
      <c r="N692" s="93" t="s">
        <v>151</v>
      </c>
      <c r="O692" s="2" t="s">
        <v>151</v>
      </c>
      <c r="P692" s="2" t="s">
        <v>151</v>
      </c>
      <c r="Q692" s="2" t="s">
        <v>151</v>
      </c>
      <c r="R692" s="2" t="s">
        <v>151</v>
      </c>
      <c r="S692" s="14" t="s">
        <v>151</v>
      </c>
      <c r="T692" s="115"/>
      <c r="U692" s="13" t="s">
        <v>151</v>
      </c>
      <c r="V692" s="2" t="s">
        <v>152</v>
      </c>
      <c r="W692" s="2" t="s">
        <v>151</v>
      </c>
      <c r="X692" s="2" t="s">
        <v>152</v>
      </c>
      <c r="Y692" s="14" t="s">
        <v>152</v>
      </c>
    </row>
    <row r="693" spans="1:25" x14ac:dyDescent="0.3">
      <c r="A693" s="55" t="str">
        <f t="shared" si="10"/>
        <v>CYju_02.1</v>
      </c>
      <c r="C693" s="96" t="s">
        <v>11</v>
      </c>
      <c r="D693" s="97" t="s">
        <v>777</v>
      </c>
      <c r="E693" s="97" t="s">
        <v>853</v>
      </c>
      <c r="F693" s="97" t="s">
        <v>854</v>
      </c>
      <c r="G693" s="97" t="s">
        <v>351</v>
      </c>
      <c r="H693" s="97" t="s">
        <v>668</v>
      </c>
      <c r="I693" s="114" t="s">
        <v>454</v>
      </c>
      <c r="J693" s="37" t="s">
        <v>1743</v>
      </c>
      <c r="K693" s="37" t="s">
        <v>1744</v>
      </c>
      <c r="L693" s="13" t="s">
        <v>152</v>
      </c>
      <c r="M693" s="14" t="s">
        <v>152</v>
      </c>
      <c r="N693" s="93" t="s">
        <v>151</v>
      </c>
      <c r="O693" s="2" t="s">
        <v>152</v>
      </c>
      <c r="P693" s="2" t="s">
        <v>151</v>
      </c>
      <c r="Q693" s="2" t="s">
        <v>152</v>
      </c>
      <c r="R693" s="2" t="s">
        <v>151</v>
      </c>
      <c r="S693" s="14" t="s">
        <v>151</v>
      </c>
      <c r="T693" s="115"/>
      <c r="U693" s="13" t="s">
        <v>151</v>
      </c>
      <c r="V693" s="2" t="s">
        <v>152</v>
      </c>
      <c r="W693" s="2" t="s">
        <v>152</v>
      </c>
      <c r="X693" s="2" t="s">
        <v>152</v>
      </c>
      <c r="Y693" s="14" t="s">
        <v>152</v>
      </c>
    </row>
    <row r="694" spans="1:25" x14ac:dyDescent="0.3">
      <c r="A694" s="55" t="str">
        <f t="shared" si="10"/>
        <v>CYju_02.1</v>
      </c>
      <c r="C694" s="96" t="s">
        <v>11</v>
      </c>
      <c r="D694" s="97" t="s">
        <v>777</v>
      </c>
      <c r="E694" s="97" t="s">
        <v>853</v>
      </c>
      <c r="F694" s="97" t="s">
        <v>854</v>
      </c>
      <c r="G694" s="97" t="s">
        <v>351</v>
      </c>
      <c r="H694" s="97" t="s">
        <v>668</v>
      </c>
      <c r="I694" s="114" t="s">
        <v>454</v>
      </c>
      <c r="J694" s="37" t="s">
        <v>1743</v>
      </c>
      <c r="K694" s="37" t="s">
        <v>1744</v>
      </c>
      <c r="L694" s="13" t="s">
        <v>152</v>
      </c>
      <c r="M694" s="14" t="s">
        <v>152</v>
      </c>
      <c r="N694" s="93" t="s">
        <v>151</v>
      </c>
      <c r="O694" s="2" t="s">
        <v>152</v>
      </c>
      <c r="P694" s="2" t="s">
        <v>151</v>
      </c>
      <c r="Q694" s="2" t="s">
        <v>152</v>
      </c>
      <c r="R694" s="2" t="s">
        <v>151</v>
      </c>
      <c r="S694" s="14" t="s">
        <v>151</v>
      </c>
      <c r="T694" s="115"/>
      <c r="U694" s="13" t="s">
        <v>151</v>
      </c>
      <c r="V694" s="2" t="s">
        <v>152</v>
      </c>
      <c r="W694" s="2" t="s">
        <v>152</v>
      </c>
      <c r="X694" s="2" t="s">
        <v>152</v>
      </c>
      <c r="Y694" s="14" t="s">
        <v>152</v>
      </c>
    </row>
    <row r="695" spans="1:25" x14ac:dyDescent="0.3">
      <c r="A695" s="55" t="str">
        <f t="shared" si="10"/>
        <v>CYju_02.2</v>
      </c>
      <c r="C695" s="96" t="s">
        <v>11</v>
      </c>
      <c r="D695" s="97" t="s">
        <v>777</v>
      </c>
      <c r="E695" s="97" t="s">
        <v>855</v>
      </c>
      <c r="F695" s="97" t="s">
        <v>856</v>
      </c>
      <c r="G695" s="97" t="s">
        <v>351</v>
      </c>
      <c r="H695" s="97" t="s">
        <v>668</v>
      </c>
      <c r="I695" s="114" t="s">
        <v>454</v>
      </c>
      <c r="J695" s="37" t="s">
        <v>1741</v>
      </c>
      <c r="K695" s="37" t="s">
        <v>1742</v>
      </c>
      <c r="L695" s="13" t="s">
        <v>152</v>
      </c>
      <c r="M695" s="14" t="s">
        <v>152</v>
      </c>
      <c r="N695" s="93" t="s">
        <v>151</v>
      </c>
      <c r="O695" s="2" t="s">
        <v>152</v>
      </c>
      <c r="P695" s="2" t="s">
        <v>152</v>
      </c>
      <c r="Q695" s="2" t="s">
        <v>152</v>
      </c>
      <c r="R695" s="2" t="s">
        <v>151</v>
      </c>
      <c r="S695" s="14" t="s">
        <v>151</v>
      </c>
      <c r="T695" s="115"/>
      <c r="U695" s="13" t="s">
        <v>151</v>
      </c>
      <c r="V695" s="2" t="s">
        <v>152</v>
      </c>
      <c r="W695" s="2" t="s">
        <v>152</v>
      </c>
      <c r="X695" s="2" t="s">
        <v>152</v>
      </c>
      <c r="Y695" s="14" t="s">
        <v>152</v>
      </c>
    </row>
    <row r="696" spans="1:25" x14ac:dyDescent="0.3">
      <c r="A696" s="55" t="str">
        <f t="shared" si="10"/>
        <v>CYju_02.2</v>
      </c>
      <c r="C696" s="96" t="s">
        <v>11</v>
      </c>
      <c r="D696" s="97" t="s">
        <v>777</v>
      </c>
      <c r="E696" s="97" t="s">
        <v>855</v>
      </c>
      <c r="F696" s="97" t="s">
        <v>856</v>
      </c>
      <c r="G696" s="97" t="s">
        <v>351</v>
      </c>
      <c r="H696" s="91" t="s">
        <v>668</v>
      </c>
      <c r="I696" s="116" t="s">
        <v>454</v>
      </c>
      <c r="J696" s="37" t="s">
        <v>1743</v>
      </c>
      <c r="K696" s="37" t="s">
        <v>1744</v>
      </c>
      <c r="L696" s="13" t="s">
        <v>152</v>
      </c>
      <c r="M696" s="14" t="s">
        <v>152</v>
      </c>
      <c r="N696" s="93" t="s">
        <v>151</v>
      </c>
      <c r="O696" s="2" t="s">
        <v>152</v>
      </c>
      <c r="P696" s="2" t="s">
        <v>151</v>
      </c>
      <c r="Q696" s="2" t="s">
        <v>152</v>
      </c>
      <c r="R696" s="2" t="s">
        <v>151</v>
      </c>
      <c r="S696" s="14" t="s">
        <v>152</v>
      </c>
      <c r="T696" s="115"/>
      <c r="U696" s="13" t="s">
        <v>151</v>
      </c>
      <c r="V696" s="2" t="s">
        <v>152</v>
      </c>
      <c r="W696" s="2" t="s">
        <v>152</v>
      </c>
      <c r="X696" s="2" t="s">
        <v>152</v>
      </c>
      <c r="Y696" s="14" t="s">
        <v>152</v>
      </c>
    </row>
    <row r="697" spans="1:25" x14ac:dyDescent="0.3">
      <c r="A697" s="55" t="str">
        <f t="shared" si="10"/>
        <v>CYju_02.2</v>
      </c>
      <c r="C697" s="96" t="s">
        <v>11</v>
      </c>
      <c r="D697" s="97" t="s">
        <v>777</v>
      </c>
      <c r="E697" s="97" t="s">
        <v>855</v>
      </c>
      <c r="F697" s="97" t="s">
        <v>856</v>
      </c>
      <c r="G697" s="97" t="s">
        <v>351</v>
      </c>
      <c r="H697" s="97" t="s">
        <v>668</v>
      </c>
      <c r="I697" s="114" t="s">
        <v>454</v>
      </c>
      <c r="J697" s="37" t="s">
        <v>1743</v>
      </c>
      <c r="K697" s="37" t="s">
        <v>1744</v>
      </c>
      <c r="L697" s="13" t="s">
        <v>152</v>
      </c>
      <c r="M697" s="14" t="s">
        <v>152</v>
      </c>
      <c r="N697" s="93" t="s">
        <v>152</v>
      </c>
      <c r="O697" s="2" t="s">
        <v>152</v>
      </c>
      <c r="P697" s="2" t="s">
        <v>151</v>
      </c>
      <c r="Q697" s="2" t="s">
        <v>152</v>
      </c>
      <c r="R697" s="2" t="s">
        <v>151</v>
      </c>
      <c r="S697" s="14" t="s">
        <v>152</v>
      </c>
      <c r="T697" s="115"/>
      <c r="U697" s="13" t="s">
        <v>152</v>
      </c>
      <c r="V697" s="2" t="s">
        <v>152</v>
      </c>
      <c r="W697" s="2" t="s">
        <v>152</v>
      </c>
      <c r="X697" s="2" t="s">
        <v>152</v>
      </c>
      <c r="Y697" s="14" t="s">
        <v>152</v>
      </c>
    </row>
    <row r="698" spans="1:25" x14ac:dyDescent="0.3">
      <c r="A698" s="55" t="str">
        <f t="shared" si="10"/>
        <v>CYju_03.1</v>
      </c>
      <c r="C698" s="96" t="s">
        <v>11</v>
      </c>
      <c r="D698" s="97" t="s">
        <v>777</v>
      </c>
      <c r="E698" s="97" t="s">
        <v>857</v>
      </c>
      <c r="F698" s="97" t="s">
        <v>858</v>
      </c>
      <c r="G698" s="97" t="s">
        <v>344</v>
      </c>
      <c r="H698" s="97" t="s">
        <v>668</v>
      </c>
      <c r="I698" s="114" t="s">
        <v>454</v>
      </c>
      <c r="J698" s="37" t="s">
        <v>1741</v>
      </c>
      <c r="K698" s="37" t="s">
        <v>1742</v>
      </c>
      <c r="L698" s="13" t="s">
        <v>152</v>
      </c>
      <c r="M698" s="14" t="s">
        <v>152</v>
      </c>
      <c r="N698" s="93" t="s">
        <v>152</v>
      </c>
      <c r="O698" s="2" t="s">
        <v>152</v>
      </c>
      <c r="P698" s="2" t="s">
        <v>152</v>
      </c>
      <c r="Q698" s="2" t="s">
        <v>152</v>
      </c>
      <c r="R698" s="2" t="s">
        <v>151</v>
      </c>
      <c r="S698" s="14" t="s">
        <v>151</v>
      </c>
      <c r="T698" s="115"/>
      <c r="U698" s="13" t="s">
        <v>6</v>
      </c>
      <c r="V698" s="2" t="s">
        <v>6</v>
      </c>
      <c r="W698" s="2" t="s">
        <v>6</v>
      </c>
      <c r="X698" s="2" t="s">
        <v>6</v>
      </c>
      <c r="Y698" s="14" t="s">
        <v>6</v>
      </c>
    </row>
    <row r="699" spans="1:25" x14ac:dyDescent="0.3">
      <c r="A699" s="55" t="str">
        <f t="shared" si="10"/>
        <v>CYju_03.1</v>
      </c>
      <c r="C699" s="96" t="s">
        <v>11</v>
      </c>
      <c r="D699" s="97" t="s">
        <v>777</v>
      </c>
      <c r="E699" s="97" t="s">
        <v>857</v>
      </c>
      <c r="F699" s="97" t="s">
        <v>858</v>
      </c>
      <c r="G699" s="97" t="s">
        <v>344</v>
      </c>
      <c r="H699" s="97" t="s">
        <v>668</v>
      </c>
      <c r="I699" s="114" t="s">
        <v>454</v>
      </c>
      <c r="J699" s="37" t="s">
        <v>1743</v>
      </c>
      <c r="K699" s="37" t="s">
        <v>1744</v>
      </c>
      <c r="L699" s="13" t="s">
        <v>151</v>
      </c>
      <c r="M699" s="14" t="s">
        <v>151</v>
      </c>
      <c r="N699" s="93" t="s">
        <v>152</v>
      </c>
      <c r="O699" s="2" t="s">
        <v>152</v>
      </c>
      <c r="P699" s="2" t="s">
        <v>152</v>
      </c>
      <c r="Q699" s="2" t="s">
        <v>151</v>
      </c>
      <c r="R699" s="2" t="s">
        <v>152</v>
      </c>
      <c r="S699" s="14" t="s">
        <v>152</v>
      </c>
      <c r="T699" s="115"/>
      <c r="U699" s="13"/>
      <c r="V699" s="2"/>
      <c r="W699" s="2"/>
      <c r="X699" s="2"/>
      <c r="Y699" s="14"/>
    </row>
    <row r="700" spans="1:25" x14ac:dyDescent="0.3">
      <c r="A700" s="55" t="str">
        <f t="shared" si="10"/>
        <v>CYju_03.1</v>
      </c>
      <c r="C700" s="96" t="s">
        <v>11</v>
      </c>
      <c r="D700" s="97" t="s">
        <v>777</v>
      </c>
      <c r="E700" s="97" t="s">
        <v>857</v>
      </c>
      <c r="F700" s="97" t="s">
        <v>858</v>
      </c>
      <c r="G700" s="97" t="s">
        <v>344</v>
      </c>
      <c r="H700" s="97" t="s">
        <v>668</v>
      </c>
      <c r="I700" s="114" t="s">
        <v>454</v>
      </c>
      <c r="J700" s="37" t="s">
        <v>1743</v>
      </c>
      <c r="K700" s="37" t="s">
        <v>1744</v>
      </c>
      <c r="L700" s="13" t="s">
        <v>151</v>
      </c>
      <c r="M700" s="14" t="s">
        <v>151</v>
      </c>
      <c r="N700" s="93" t="s">
        <v>152</v>
      </c>
      <c r="O700" s="2" t="s">
        <v>152</v>
      </c>
      <c r="P700" s="2" t="s">
        <v>152</v>
      </c>
      <c r="Q700" s="2" t="s">
        <v>152</v>
      </c>
      <c r="R700" s="2" t="s">
        <v>152</v>
      </c>
      <c r="S700" s="14" t="s">
        <v>151</v>
      </c>
      <c r="T700" s="115"/>
      <c r="U700" s="13"/>
      <c r="V700" s="2"/>
      <c r="W700" s="2"/>
      <c r="X700" s="2"/>
      <c r="Y700" s="14"/>
    </row>
    <row r="701" spans="1:25" x14ac:dyDescent="0.3">
      <c r="A701" s="55" t="str">
        <f t="shared" si="10"/>
        <v>CYju_03.2</v>
      </c>
      <c r="C701" s="96" t="s">
        <v>11</v>
      </c>
      <c r="D701" s="97" t="s">
        <v>777</v>
      </c>
      <c r="E701" s="97" t="s">
        <v>859</v>
      </c>
      <c r="F701" s="97" t="s">
        <v>860</v>
      </c>
      <c r="G701" s="97" t="s">
        <v>351</v>
      </c>
      <c r="H701" s="97" t="s">
        <v>668</v>
      </c>
      <c r="I701" s="114" t="s">
        <v>454</v>
      </c>
      <c r="J701" s="37" t="s">
        <v>1737</v>
      </c>
      <c r="K701" s="37" t="s">
        <v>1738</v>
      </c>
      <c r="L701" s="13" t="s">
        <v>151</v>
      </c>
      <c r="M701" s="14" t="s">
        <v>152</v>
      </c>
      <c r="N701" s="93" t="s">
        <v>151</v>
      </c>
      <c r="O701" s="2" t="s">
        <v>152</v>
      </c>
      <c r="P701" s="2" t="s">
        <v>152</v>
      </c>
      <c r="Q701" s="2" t="s">
        <v>151</v>
      </c>
      <c r="R701" s="2" t="s">
        <v>152</v>
      </c>
      <c r="S701" s="14" t="s">
        <v>152</v>
      </c>
      <c r="T701" s="115"/>
      <c r="U701" s="13" t="s">
        <v>151</v>
      </c>
      <c r="V701" s="2" t="s">
        <v>152</v>
      </c>
      <c r="W701" s="2" t="s">
        <v>152</v>
      </c>
      <c r="X701" s="2" t="s">
        <v>152</v>
      </c>
      <c r="Y701" s="14" t="s">
        <v>152</v>
      </c>
    </row>
    <row r="702" spans="1:25" x14ac:dyDescent="0.3">
      <c r="A702" s="55" t="str">
        <f t="shared" si="10"/>
        <v>CYju_03.2</v>
      </c>
      <c r="C702" s="96" t="s">
        <v>11</v>
      </c>
      <c r="D702" s="97" t="s">
        <v>777</v>
      </c>
      <c r="E702" s="97" t="s">
        <v>859</v>
      </c>
      <c r="F702" s="97" t="s">
        <v>860</v>
      </c>
      <c r="G702" s="97" t="s">
        <v>351</v>
      </c>
      <c r="H702" s="97" t="s">
        <v>668</v>
      </c>
      <c r="I702" s="114" t="s">
        <v>454</v>
      </c>
      <c r="J702" s="37" t="s">
        <v>1741</v>
      </c>
      <c r="K702" s="37" t="s">
        <v>1742</v>
      </c>
      <c r="L702" s="13" t="s">
        <v>152</v>
      </c>
      <c r="M702" s="14" t="s">
        <v>152</v>
      </c>
      <c r="N702" s="93" t="s">
        <v>151</v>
      </c>
      <c r="O702" s="2" t="s">
        <v>152</v>
      </c>
      <c r="P702" s="2" t="s">
        <v>152</v>
      </c>
      <c r="Q702" s="2" t="s">
        <v>152</v>
      </c>
      <c r="R702" s="2" t="s">
        <v>151</v>
      </c>
      <c r="S702" s="14" t="s">
        <v>151</v>
      </c>
      <c r="T702" s="115"/>
      <c r="U702" s="13" t="s">
        <v>151</v>
      </c>
      <c r="V702" s="2" t="s">
        <v>152</v>
      </c>
      <c r="W702" s="2" t="s">
        <v>152</v>
      </c>
      <c r="X702" s="2" t="s">
        <v>152</v>
      </c>
      <c r="Y702" s="14" t="s">
        <v>152</v>
      </c>
    </row>
    <row r="703" spans="1:25" x14ac:dyDescent="0.3">
      <c r="A703" s="55" t="str">
        <f t="shared" si="10"/>
        <v>CYju_03.2</v>
      </c>
      <c r="C703" s="96" t="s">
        <v>11</v>
      </c>
      <c r="D703" s="97" t="s">
        <v>777</v>
      </c>
      <c r="E703" s="97" t="s">
        <v>859</v>
      </c>
      <c r="F703" s="97" t="s">
        <v>860</v>
      </c>
      <c r="G703" s="97" t="s">
        <v>351</v>
      </c>
      <c r="H703" s="97" t="s">
        <v>668</v>
      </c>
      <c r="I703" s="114" t="s">
        <v>454</v>
      </c>
      <c r="J703" s="37" t="s">
        <v>1743</v>
      </c>
      <c r="K703" s="37" t="s">
        <v>1744</v>
      </c>
      <c r="L703" s="13" t="s">
        <v>152</v>
      </c>
      <c r="M703" s="14" t="s">
        <v>152</v>
      </c>
      <c r="N703" s="93" t="s">
        <v>152</v>
      </c>
      <c r="O703" s="2" t="s">
        <v>152</v>
      </c>
      <c r="P703" s="2" t="s">
        <v>152</v>
      </c>
      <c r="Q703" s="2" t="s">
        <v>152</v>
      </c>
      <c r="R703" s="2" t="s">
        <v>151</v>
      </c>
      <c r="S703" s="14" t="s">
        <v>152</v>
      </c>
      <c r="T703" s="115"/>
      <c r="U703" s="13" t="s">
        <v>152</v>
      </c>
      <c r="V703" s="2" t="s">
        <v>152</v>
      </c>
      <c r="W703" s="2" t="s">
        <v>152</v>
      </c>
      <c r="X703" s="2" t="s">
        <v>152</v>
      </c>
      <c r="Y703" s="14" t="s">
        <v>152</v>
      </c>
    </row>
    <row r="704" spans="1:25" x14ac:dyDescent="0.3">
      <c r="A704" s="55" t="str">
        <f t="shared" si="10"/>
        <v>CYmo_01.2</v>
      </c>
      <c r="C704" s="96" t="s">
        <v>11</v>
      </c>
      <c r="D704" s="97" t="s">
        <v>778</v>
      </c>
      <c r="E704" s="97" t="s">
        <v>863</v>
      </c>
      <c r="F704" s="97" t="s">
        <v>864</v>
      </c>
      <c r="G704" s="97" t="s">
        <v>351</v>
      </c>
      <c r="H704" s="91" t="s">
        <v>668</v>
      </c>
      <c r="I704" s="116" t="s">
        <v>454</v>
      </c>
      <c r="J704" s="37" t="s">
        <v>1752</v>
      </c>
      <c r="K704" s="37" t="s">
        <v>1753</v>
      </c>
      <c r="L704" s="13" t="s">
        <v>151</v>
      </c>
      <c r="M704" s="14" t="s">
        <v>151</v>
      </c>
      <c r="N704" s="93" t="s">
        <v>151</v>
      </c>
      <c r="O704" s="2" t="s">
        <v>152</v>
      </c>
      <c r="P704" s="2" t="s">
        <v>151</v>
      </c>
      <c r="Q704" s="2" t="s">
        <v>151</v>
      </c>
      <c r="R704" s="2" t="s">
        <v>152</v>
      </c>
      <c r="S704" s="14" t="s">
        <v>152</v>
      </c>
      <c r="T704" s="115"/>
      <c r="U704" s="13" t="s">
        <v>151</v>
      </c>
      <c r="V704" s="2" t="s">
        <v>152</v>
      </c>
      <c r="W704" s="2" t="s">
        <v>152</v>
      </c>
      <c r="X704" s="2" t="s">
        <v>152</v>
      </c>
      <c r="Y704" s="14" t="s">
        <v>152</v>
      </c>
    </row>
    <row r="705" spans="1:25" x14ac:dyDescent="0.3">
      <c r="A705" s="55" t="str">
        <f t="shared" si="10"/>
        <v>CYmo_01.4</v>
      </c>
      <c r="C705" s="96" t="s">
        <v>11</v>
      </c>
      <c r="D705" s="97" t="s">
        <v>778</v>
      </c>
      <c r="E705" s="97" t="s">
        <v>867</v>
      </c>
      <c r="F705" s="97" t="s">
        <v>868</v>
      </c>
      <c r="G705" s="97" t="s">
        <v>351</v>
      </c>
      <c r="H705" s="97" t="s">
        <v>668</v>
      </c>
      <c r="I705" s="114" t="s">
        <v>454</v>
      </c>
      <c r="J705" s="37" t="s">
        <v>112</v>
      </c>
      <c r="K705" s="37" t="s">
        <v>1754</v>
      </c>
      <c r="L705" s="13" t="s">
        <v>152</v>
      </c>
      <c r="M705" s="14" t="s">
        <v>152</v>
      </c>
      <c r="N705" s="93" t="s">
        <v>151</v>
      </c>
      <c r="O705" s="2" t="s">
        <v>152</v>
      </c>
      <c r="P705" s="2" t="s">
        <v>152</v>
      </c>
      <c r="Q705" s="2" t="s">
        <v>152</v>
      </c>
      <c r="R705" s="2" t="s">
        <v>152</v>
      </c>
      <c r="S705" s="14" t="s">
        <v>152</v>
      </c>
      <c r="T705" s="115"/>
      <c r="U705" s="13" t="s">
        <v>151</v>
      </c>
      <c r="V705" s="2" t="s">
        <v>152</v>
      </c>
      <c r="W705" s="2" t="s">
        <v>152</v>
      </c>
      <c r="X705" s="2" t="s">
        <v>152</v>
      </c>
      <c r="Y705" s="14" t="s">
        <v>152</v>
      </c>
    </row>
    <row r="706" spans="1:25" x14ac:dyDescent="0.3">
      <c r="A706" s="55" t="str">
        <f t="shared" si="10"/>
        <v>CYmo_01.4</v>
      </c>
      <c r="C706" s="96" t="s">
        <v>11</v>
      </c>
      <c r="D706" s="97" t="s">
        <v>778</v>
      </c>
      <c r="E706" s="97" t="s">
        <v>867</v>
      </c>
      <c r="F706" s="97" t="s">
        <v>868</v>
      </c>
      <c r="G706" s="97" t="s">
        <v>351</v>
      </c>
      <c r="H706" s="97" t="s">
        <v>668</v>
      </c>
      <c r="I706" s="114" t="s">
        <v>454</v>
      </c>
      <c r="J706" s="37" t="s">
        <v>1755</v>
      </c>
      <c r="K706" s="37" t="s">
        <v>1756</v>
      </c>
      <c r="L706" s="13" t="s">
        <v>152</v>
      </c>
      <c r="M706" s="14" t="s">
        <v>152</v>
      </c>
      <c r="N706" s="93" t="s">
        <v>152</v>
      </c>
      <c r="O706" s="2" t="s">
        <v>152</v>
      </c>
      <c r="P706" s="2" t="s">
        <v>152</v>
      </c>
      <c r="Q706" s="2" t="s">
        <v>152</v>
      </c>
      <c r="R706" s="2" t="s">
        <v>152</v>
      </c>
      <c r="S706" s="14" t="s">
        <v>152</v>
      </c>
      <c r="T706" s="115"/>
      <c r="U706" s="13" t="s">
        <v>152</v>
      </c>
      <c r="V706" s="2" t="s">
        <v>152</v>
      </c>
      <c r="W706" s="2" t="s">
        <v>152</v>
      </c>
      <c r="X706" s="2" t="s">
        <v>152</v>
      </c>
      <c r="Y706" s="14" t="s">
        <v>152</v>
      </c>
    </row>
    <row r="707" spans="1:25" x14ac:dyDescent="0.3">
      <c r="A707" s="55" t="str">
        <f t="shared" si="10"/>
        <v>CYmo_02.1</v>
      </c>
      <c r="C707" s="96" t="s">
        <v>11</v>
      </c>
      <c r="D707" s="97" t="s">
        <v>778</v>
      </c>
      <c r="E707" s="97" t="s">
        <v>873</v>
      </c>
      <c r="F707" s="97" t="s">
        <v>874</v>
      </c>
      <c r="G707" s="97" t="s">
        <v>344</v>
      </c>
      <c r="H707" s="97" t="s">
        <v>668</v>
      </c>
      <c r="I707" s="114" t="s">
        <v>51</v>
      </c>
      <c r="J707" s="37" t="s">
        <v>5073</v>
      </c>
      <c r="K707" s="37" t="s">
        <v>5074</v>
      </c>
      <c r="L707" s="13" t="s">
        <v>151</v>
      </c>
      <c r="M707" s="14" t="s">
        <v>151</v>
      </c>
      <c r="N707" s="93" t="s">
        <v>152</v>
      </c>
      <c r="O707" s="2" t="s">
        <v>152</v>
      </c>
      <c r="P707" s="2" t="s">
        <v>152</v>
      </c>
      <c r="Q707" s="2" t="s">
        <v>152</v>
      </c>
      <c r="R707" s="2" t="s">
        <v>152</v>
      </c>
      <c r="S707" s="14" t="s">
        <v>152</v>
      </c>
      <c r="T707" s="115"/>
      <c r="U707" s="13" t="s">
        <v>6</v>
      </c>
      <c r="V707" s="2" t="s">
        <v>6</v>
      </c>
      <c r="W707" s="2" t="s">
        <v>6</v>
      </c>
      <c r="X707" s="2" t="s">
        <v>6</v>
      </c>
      <c r="Y707" s="14" t="s">
        <v>6</v>
      </c>
    </row>
    <row r="708" spans="1:25" x14ac:dyDescent="0.3">
      <c r="A708" s="55" t="str">
        <f t="shared" si="10"/>
        <v>CYmo_02.1</v>
      </c>
      <c r="C708" s="96" t="s">
        <v>11</v>
      </c>
      <c r="D708" s="97" t="s">
        <v>778</v>
      </c>
      <c r="E708" s="97" t="s">
        <v>873</v>
      </c>
      <c r="F708" s="97" t="s">
        <v>874</v>
      </c>
      <c r="G708" s="97" t="s">
        <v>344</v>
      </c>
      <c r="H708" s="97" t="s">
        <v>668</v>
      </c>
      <c r="I708" s="114" t="s">
        <v>51</v>
      </c>
      <c r="J708" s="37" t="s">
        <v>5075</v>
      </c>
      <c r="K708" s="37" t="s">
        <v>1749</v>
      </c>
      <c r="L708" s="13" t="s">
        <v>151</v>
      </c>
      <c r="M708" s="14" t="s">
        <v>151</v>
      </c>
      <c r="N708" s="93" t="s">
        <v>152</v>
      </c>
      <c r="O708" s="2" t="s">
        <v>152</v>
      </c>
      <c r="P708" s="2" t="s">
        <v>152</v>
      </c>
      <c r="Q708" s="2" t="s">
        <v>152</v>
      </c>
      <c r="R708" s="2" t="s">
        <v>152</v>
      </c>
      <c r="S708" s="14" t="s">
        <v>151</v>
      </c>
      <c r="T708" s="115"/>
      <c r="U708" s="13" t="s">
        <v>6</v>
      </c>
      <c r="V708" s="2" t="s">
        <v>6</v>
      </c>
      <c r="W708" s="2" t="s">
        <v>6</v>
      </c>
      <c r="X708" s="2" t="s">
        <v>6</v>
      </c>
      <c r="Y708" s="14" t="s">
        <v>6</v>
      </c>
    </row>
    <row r="709" spans="1:25" x14ac:dyDescent="0.3">
      <c r="A709" s="55" t="str">
        <f t="shared" si="10"/>
        <v>CYmo_02.1</v>
      </c>
      <c r="C709" s="96" t="s">
        <v>11</v>
      </c>
      <c r="D709" s="97" t="s">
        <v>778</v>
      </c>
      <c r="E709" s="97" t="s">
        <v>873</v>
      </c>
      <c r="F709" s="97" t="s">
        <v>874</v>
      </c>
      <c r="G709" s="97" t="s">
        <v>344</v>
      </c>
      <c r="H709" s="97" t="s">
        <v>668</v>
      </c>
      <c r="I709" s="114" t="s">
        <v>51</v>
      </c>
      <c r="J709" s="37" t="s">
        <v>291</v>
      </c>
      <c r="K709" s="37" t="s">
        <v>5076</v>
      </c>
      <c r="L709" s="13" t="s">
        <v>151</v>
      </c>
      <c r="M709" s="14" t="s">
        <v>151</v>
      </c>
      <c r="N709" s="93" t="s">
        <v>152</v>
      </c>
      <c r="O709" s="2" t="s">
        <v>152</v>
      </c>
      <c r="P709" s="2" t="s">
        <v>152</v>
      </c>
      <c r="Q709" s="2" t="s">
        <v>152</v>
      </c>
      <c r="R709" s="2" t="s">
        <v>152</v>
      </c>
      <c r="S709" s="14" t="s">
        <v>151</v>
      </c>
      <c r="T709" s="115"/>
      <c r="U709" s="13" t="s">
        <v>6</v>
      </c>
      <c r="V709" s="2" t="s">
        <v>6</v>
      </c>
      <c r="W709" s="2" t="s">
        <v>6</v>
      </c>
      <c r="X709" s="2" t="s">
        <v>6</v>
      </c>
      <c r="Y709" s="14" t="s">
        <v>6</v>
      </c>
    </row>
    <row r="710" spans="1:25" x14ac:dyDescent="0.3">
      <c r="A710" s="55" t="str">
        <f t="shared" si="10"/>
        <v>CYmo_02.2</v>
      </c>
      <c r="C710" s="96" t="s">
        <v>11</v>
      </c>
      <c r="D710" s="97" t="s">
        <v>778</v>
      </c>
      <c r="E710" s="97" t="s">
        <v>875</v>
      </c>
      <c r="F710" s="97" t="s">
        <v>876</v>
      </c>
      <c r="G710" s="97" t="s">
        <v>351</v>
      </c>
      <c r="H710" s="97" t="s">
        <v>668</v>
      </c>
      <c r="I710" s="114" t="s">
        <v>51</v>
      </c>
      <c r="J710" s="37" t="s">
        <v>291</v>
      </c>
      <c r="K710" s="37" t="s">
        <v>5076</v>
      </c>
      <c r="L710" s="13" t="s">
        <v>151</v>
      </c>
      <c r="M710" s="14" t="s">
        <v>151</v>
      </c>
      <c r="N710" s="93" t="s">
        <v>151</v>
      </c>
      <c r="O710" s="2" t="s">
        <v>151</v>
      </c>
      <c r="P710" s="2" t="s">
        <v>152</v>
      </c>
      <c r="Q710" s="2" t="s">
        <v>151</v>
      </c>
      <c r="R710" s="2" t="s">
        <v>152</v>
      </c>
      <c r="S710" s="14" t="s">
        <v>151</v>
      </c>
      <c r="T710" s="115"/>
      <c r="U710" s="13" t="s">
        <v>151</v>
      </c>
      <c r="V710" s="2" t="s">
        <v>152</v>
      </c>
      <c r="W710" s="2" t="s">
        <v>151</v>
      </c>
      <c r="X710" s="2" t="s">
        <v>152</v>
      </c>
      <c r="Y710" s="14" t="s">
        <v>152</v>
      </c>
    </row>
    <row r="711" spans="1:25" x14ac:dyDescent="0.3">
      <c r="A711" s="55" t="str">
        <f t="shared" si="10"/>
        <v>CYmo_02.2</v>
      </c>
      <c r="C711" s="96" t="s">
        <v>11</v>
      </c>
      <c r="D711" s="97" t="s">
        <v>778</v>
      </c>
      <c r="E711" s="97" t="s">
        <v>875</v>
      </c>
      <c r="F711" s="97" t="s">
        <v>876</v>
      </c>
      <c r="G711" s="97" t="s">
        <v>351</v>
      </c>
      <c r="H711" s="97" t="s">
        <v>668</v>
      </c>
      <c r="I711" s="114" t="s">
        <v>51</v>
      </c>
      <c r="J711" s="37" t="s">
        <v>291</v>
      </c>
      <c r="K711" s="37" t="s">
        <v>5077</v>
      </c>
      <c r="L711" s="13" t="s">
        <v>151</v>
      </c>
      <c r="M711" s="14" t="s">
        <v>151</v>
      </c>
      <c r="N711" s="93" t="s">
        <v>151</v>
      </c>
      <c r="O711" s="2" t="s">
        <v>151</v>
      </c>
      <c r="P711" s="2" t="s">
        <v>151</v>
      </c>
      <c r="Q711" s="2" t="s">
        <v>152</v>
      </c>
      <c r="R711" s="2" t="s">
        <v>152</v>
      </c>
      <c r="S711" s="14" t="s">
        <v>151</v>
      </c>
      <c r="T711" s="115"/>
      <c r="U711" s="13" t="s">
        <v>151</v>
      </c>
      <c r="V711" s="2" t="s">
        <v>152</v>
      </c>
      <c r="W711" s="2" t="s">
        <v>151</v>
      </c>
      <c r="X711" s="2" t="s">
        <v>152</v>
      </c>
      <c r="Y711" s="14" t="s">
        <v>152</v>
      </c>
    </row>
    <row r="712" spans="1:25" x14ac:dyDescent="0.3">
      <c r="A712" s="55" t="str">
        <f t="shared" ref="A712:A775" si="11">C712&amp;LOWER(LEFT(D712,2))&amp;"_"&amp;IF(LEN(TRIM(LEFT(E712,FIND(" ",E712))))=3,"0"&amp;TRIM(LEFT(E712,FIND(" ",E712))),TRIM(LEFT(E712,FIND(" ",E712))))</f>
        <v>CYmo_02.2</v>
      </c>
      <c r="C712" s="96" t="s">
        <v>11</v>
      </c>
      <c r="D712" s="97" t="s">
        <v>778</v>
      </c>
      <c r="E712" s="97" t="s">
        <v>875</v>
      </c>
      <c r="F712" s="97" t="s">
        <v>876</v>
      </c>
      <c r="G712" s="97" t="s">
        <v>351</v>
      </c>
      <c r="H712" s="91" t="s">
        <v>668</v>
      </c>
      <c r="I712" s="116" t="s">
        <v>51</v>
      </c>
      <c r="J712" s="37" t="s">
        <v>291</v>
      </c>
      <c r="K712" s="37" t="s">
        <v>5078</v>
      </c>
      <c r="L712" s="13" t="s">
        <v>151</v>
      </c>
      <c r="M712" s="14" t="s">
        <v>151</v>
      </c>
      <c r="N712" s="93" t="s">
        <v>151</v>
      </c>
      <c r="O712" s="2" t="s">
        <v>152</v>
      </c>
      <c r="P712" s="2" t="s">
        <v>151</v>
      </c>
      <c r="Q712" s="2" t="s">
        <v>151</v>
      </c>
      <c r="R712" s="2" t="s">
        <v>152</v>
      </c>
      <c r="S712" s="14" t="s">
        <v>152</v>
      </c>
      <c r="T712" s="115"/>
      <c r="U712" s="13" t="s">
        <v>151</v>
      </c>
      <c r="V712" s="2" t="s">
        <v>152</v>
      </c>
      <c r="W712" s="2" t="s">
        <v>152</v>
      </c>
      <c r="X712" s="2" t="s">
        <v>152</v>
      </c>
      <c r="Y712" s="14" t="s">
        <v>152</v>
      </c>
    </row>
    <row r="713" spans="1:25" x14ac:dyDescent="0.3">
      <c r="A713" s="55" t="str">
        <f t="shared" si="11"/>
        <v>CYtr_01.1</v>
      </c>
      <c r="C713" s="96" t="s">
        <v>11</v>
      </c>
      <c r="D713" s="97" t="s">
        <v>779</v>
      </c>
      <c r="E713" s="97" t="s">
        <v>877</v>
      </c>
      <c r="F713" s="97" t="s">
        <v>878</v>
      </c>
      <c r="G713" s="97" t="s">
        <v>351</v>
      </c>
      <c r="H713" s="97" t="s">
        <v>668</v>
      </c>
      <c r="I713" s="114" t="s">
        <v>454</v>
      </c>
      <c r="J713" s="37" t="s">
        <v>1760</v>
      </c>
      <c r="K713" s="37" t="s">
        <v>1761</v>
      </c>
      <c r="L713" s="13" t="s">
        <v>151</v>
      </c>
      <c r="M713" s="14" t="s">
        <v>151</v>
      </c>
      <c r="N713" s="93" t="s">
        <v>151</v>
      </c>
      <c r="O713" s="2" t="s">
        <v>152</v>
      </c>
      <c r="P713" s="2" t="s">
        <v>151</v>
      </c>
      <c r="Q713" s="2" t="s">
        <v>152</v>
      </c>
      <c r="R713" s="2" t="s">
        <v>152</v>
      </c>
      <c r="S713" s="14" t="s">
        <v>152</v>
      </c>
      <c r="T713" s="115"/>
      <c r="U713" s="13" t="s">
        <v>151</v>
      </c>
      <c r="V713" s="2" t="s">
        <v>152</v>
      </c>
      <c r="W713" s="2" t="s">
        <v>152</v>
      </c>
      <c r="X713" s="2" t="s">
        <v>152</v>
      </c>
      <c r="Y713" s="14" t="s">
        <v>152</v>
      </c>
    </row>
    <row r="714" spans="1:25" x14ac:dyDescent="0.3">
      <c r="A714" s="55" t="str">
        <f t="shared" si="11"/>
        <v>CYtr_01.1</v>
      </c>
      <c r="C714" s="96" t="s">
        <v>11</v>
      </c>
      <c r="D714" s="97" t="s">
        <v>779</v>
      </c>
      <c r="E714" s="97" t="s">
        <v>877</v>
      </c>
      <c r="F714" s="97" t="s">
        <v>878</v>
      </c>
      <c r="G714" s="97" t="s">
        <v>351</v>
      </c>
      <c r="H714" s="97" t="s">
        <v>668</v>
      </c>
      <c r="I714" s="114" t="s">
        <v>454</v>
      </c>
      <c r="J714" s="37" t="s">
        <v>1760</v>
      </c>
      <c r="K714" s="37" t="s">
        <v>1761</v>
      </c>
      <c r="L714" s="13" t="s">
        <v>152</v>
      </c>
      <c r="M714" s="14" t="s">
        <v>152</v>
      </c>
      <c r="N714" s="93" t="s">
        <v>151</v>
      </c>
      <c r="O714" s="2" t="s">
        <v>152</v>
      </c>
      <c r="P714" s="2" t="s">
        <v>151</v>
      </c>
      <c r="Q714" s="2" t="s">
        <v>152</v>
      </c>
      <c r="R714" s="2" t="s">
        <v>152</v>
      </c>
      <c r="S714" s="14" t="s">
        <v>152</v>
      </c>
      <c r="T714" s="115"/>
      <c r="U714" s="13" t="s">
        <v>151</v>
      </c>
      <c r="V714" s="2" t="s">
        <v>152</v>
      </c>
      <c r="W714" s="2" t="s">
        <v>152</v>
      </c>
      <c r="X714" s="2" t="s">
        <v>152</v>
      </c>
      <c r="Y714" s="14" t="s">
        <v>152</v>
      </c>
    </row>
    <row r="715" spans="1:25" x14ac:dyDescent="0.3">
      <c r="A715" s="55" t="str">
        <f t="shared" si="11"/>
        <v>CYtr_01.1</v>
      </c>
      <c r="C715" s="96" t="s">
        <v>11</v>
      </c>
      <c r="D715" s="97" t="s">
        <v>779</v>
      </c>
      <c r="E715" s="97" t="s">
        <v>877</v>
      </c>
      <c r="F715" s="97" t="s">
        <v>878</v>
      </c>
      <c r="G715" s="97" t="s">
        <v>351</v>
      </c>
      <c r="H715" s="97" t="s">
        <v>668</v>
      </c>
      <c r="I715" s="114" t="s">
        <v>454</v>
      </c>
      <c r="J715" s="37" t="s">
        <v>1760</v>
      </c>
      <c r="K715" s="37" t="s">
        <v>1761</v>
      </c>
      <c r="L715" s="13" t="s">
        <v>151</v>
      </c>
      <c r="M715" s="14" t="s">
        <v>151</v>
      </c>
      <c r="N715" s="93" t="s">
        <v>151</v>
      </c>
      <c r="O715" s="2" t="s">
        <v>152</v>
      </c>
      <c r="P715" s="2" t="s">
        <v>151</v>
      </c>
      <c r="Q715" s="2" t="s">
        <v>152</v>
      </c>
      <c r="R715" s="2" t="s">
        <v>152</v>
      </c>
      <c r="S715" s="14" t="s">
        <v>152</v>
      </c>
      <c r="T715" s="115"/>
      <c r="U715" s="13" t="s">
        <v>151</v>
      </c>
      <c r="V715" s="2" t="s">
        <v>152</v>
      </c>
      <c r="W715" s="2" t="s">
        <v>152</v>
      </c>
      <c r="X715" s="2" t="s">
        <v>152</v>
      </c>
      <c r="Y715" s="14" t="s">
        <v>152</v>
      </c>
    </row>
    <row r="716" spans="1:25" x14ac:dyDescent="0.3">
      <c r="A716" s="55" t="str">
        <f t="shared" si="11"/>
        <v>CYtr_02.3</v>
      </c>
      <c r="C716" s="96" t="s">
        <v>11</v>
      </c>
      <c r="D716" s="97" t="s">
        <v>779</v>
      </c>
      <c r="E716" s="97" t="s">
        <v>885</v>
      </c>
      <c r="F716" s="97" t="s">
        <v>886</v>
      </c>
      <c r="G716" s="97" t="s">
        <v>351</v>
      </c>
      <c r="H716" s="97" t="s">
        <v>668</v>
      </c>
      <c r="I716" s="114"/>
      <c r="J716" s="37" t="s">
        <v>113</v>
      </c>
      <c r="K716" s="37" t="s">
        <v>113</v>
      </c>
      <c r="L716" s="13"/>
      <c r="M716" s="14"/>
      <c r="N716" s="93"/>
      <c r="O716" s="2"/>
      <c r="P716" s="2"/>
      <c r="Q716" s="2"/>
      <c r="R716" s="2"/>
      <c r="S716" s="14"/>
      <c r="T716" s="115"/>
      <c r="U716" s="13"/>
      <c r="V716" s="2"/>
      <c r="W716" s="2"/>
      <c r="X716" s="2"/>
      <c r="Y716" s="14"/>
    </row>
    <row r="717" spans="1:25" x14ac:dyDescent="0.3">
      <c r="A717" s="55" t="str">
        <f t="shared" si="11"/>
        <v>CYtr_02.4</v>
      </c>
      <c r="C717" s="96" t="s">
        <v>11</v>
      </c>
      <c r="D717" s="97" t="s">
        <v>779</v>
      </c>
      <c r="E717" s="97" t="s">
        <v>887</v>
      </c>
      <c r="F717" s="97" t="s">
        <v>888</v>
      </c>
      <c r="G717" s="97" t="s">
        <v>351</v>
      </c>
      <c r="H717" s="97" t="s">
        <v>668</v>
      </c>
      <c r="I717" s="114"/>
      <c r="J717" s="37" t="s">
        <v>113</v>
      </c>
      <c r="K717" s="37" t="s">
        <v>113</v>
      </c>
      <c r="L717" s="13"/>
      <c r="M717" s="14"/>
      <c r="N717" s="93"/>
      <c r="O717" s="2"/>
      <c r="P717" s="2"/>
      <c r="Q717" s="2"/>
      <c r="R717" s="2"/>
      <c r="S717" s="14"/>
      <c r="T717" s="115"/>
      <c r="U717" s="13"/>
      <c r="V717" s="2"/>
      <c r="W717" s="2"/>
      <c r="X717" s="2"/>
      <c r="Y717" s="14"/>
    </row>
    <row r="718" spans="1:25" x14ac:dyDescent="0.3">
      <c r="A718" s="55" t="str">
        <f t="shared" si="11"/>
        <v>CYtr_03.1</v>
      </c>
      <c r="C718" s="96" t="s">
        <v>11</v>
      </c>
      <c r="D718" s="97" t="s">
        <v>779</v>
      </c>
      <c r="E718" s="97" t="s">
        <v>889</v>
      </c>
      <c r="F718" s="97" t="s">
        <v>890</v>
      </c>
      <c r="G718" s="97" t="s">
        <v>344</v>
      </c>
      <c r="H718" s="97" t="s">
        <v>668</v>
      </c>
      <c r="I718" s="114" t="s">
        <v>454</v>
      </c>
      <c r="J718" s="37" t="s">
        <v>1762</v>
      </c>
      <c r="K718" s="37" t="s">
        <v>1763</v>
      </c>
      <c r="L718" s="13" t="s">
        <v>151</v>
      </c>
      <c r="M718" s="14" t="s">
        <v>152</v>
      </c>
      <c r="N718" s="93" t="s">
        <v>152</v>
      </c>
      <c r="O718" s="2" t="s">
        <v>152</v>
      </c>
      <c r="P718" s="2" t="s">
        <v>152</v>
      </c>
      <c r="Q718" s="2" t="s">
        <v>152</v>
      </c>
      <c r="R718" s="2" t="s">
        <v>151</v>
      </c>
      <c r="S718" s="14" t="s">
        <v>152</v>
      </c>
      <c r="T718" s="115"/>
      <c r="U718" s="13"/>
      <c r="V718" s="2"/>
      <c r="W718" s="2"/>
      <c r="X718" s="2"/>
      <c r="Y718" s="14"/>
    </row>
    <row r="719" spans="1:25" x14ac:dyDescent="0.3">
      <c r="A719" s="55" t="str">
        <f t="shared" si="11"/>
        <v>CYtr_03.2</v>
      </c>
      <c r="C719" s="96" t="s">
        <v>11</v>
      </c>
      <c r="D719" s="97" t="s">
        <v>779</v>
      </c>
      <c r="E719" s="97" t="s">
        <v>891</v>
      </c>
      <c r="F719" s="97" t="s">
        <v>892</v>
      </c>
      <c r="G719" s="97" t="s">
        <v>351</v>
      </c>
      <c r="H719" s="97" t="s">
        <v>668</v>
      </c>
      <c r="I719" s="114" t="s">
        <v>454</v>
      </c>
      <c r="J719" s="37" t="s">
        <v>1762</v>
      </c>
      <c r="K719" s="37" t="s">
        <v>1763</v>
      </c>
      <c r="L719" s="13" t="s">
        <v>151</v>
      </c>
      <c r="M719" s="14" t="s">
        <v>152</v>
      </c>
      <c r="N719" s="93" t="s">
        <v>152</v>
      </c>
      <c r="O719" s="2" t="s">
        <v>152</v>
      </c>
      <c r="P719" s="2" t="s">
        <v>152</v>
      </c>
      <c r="Q719" s="2" t="s">
        <v>152</v>
      </c>
      <c r="R719" s="2" t="s">
        <v>151</v>
      </c>
      <c r="S719" s="14" t="s">
        <v>151</v>
      </c>
      <c r="T719" s="115"/>
      <c r="U719" s="13" t="s">
        <v>152</v>
      </c>
      <c r="V719" s="2" t="s">
        <v>152</v>
      </c>
      <c r="W719" s="2" t="s">
        <v>152</v>
      </c>
      <c r="X719" s="2" t="s">
        <v>152</v>
      </c>
      <c r="Y719" s="14" t="s">
        <v>152</v>
      </c>
    </row>
    <row r="720" spans="1:25" x14ac:dyDescent="0.3">
      <c r="A720" s="55" t="str">
        <f t="shared" si="11"/>
        <v>CYtr_03.3</v>
      </c>
      <c r="C720" s="96" t="s">
        <v>11</v>
      </c>
      <c r="D720" s="97" t="s">
        <v>779</v>
      </c>
      <c r="E720" s="97" t="s">
        <v>893</v>
      </c>
      <c r="F720" s="97" t="s">
        <v>894</v>
      </c>
      <c r="G720" s="97" t="s">
        <v>351</v>
      </c>
      <c r="H720" s="91" t="s">
        <v>668</v>
      </c>
      <c r="I720" s="116" t="s">
        <v>454</v>
      </c>
      <c r="J720" s="37" t="s">
        <v>1762</v>
      </c>
      <c r="K720" s="37" t="s">
        <v>1763</v>
      </c>
      <c r="L720" s="13" t="s">
        <v>151</v>
      </c>
      <c r="M720" s="14" t="s">
        <v>152</v>
      </c>
      <c r="N720" s="93" t="s">
        <v>152</v>
      </c>
      <c r="O720" s="2" t="s">
        <v>152</v>
      </c>
      <c r="P720" s="2" t="s">
        <v>152</v>
      </c>
      <c r="Q720" s="2" t="s">
        <v>152</v>
      </c>
      <c r="R720" s="2" t="s">
        <v>151</v>
      </c>
      <c r="S720" s="14" t="s">
        <v>151</v>
      </c>
      <c r="T720" s="115"/>
      <c r="U720" s="13" t="s">
        <v>152</v>
      </c>
      <c r="V720" s="2" t="s">
        <v>152</v>
      </c>
      <c r="W720" s="2" t="s">
        <v>152</v>
      </c>
      <c r="X720" s="2" t="s">
        <v>152</v>
      </c>
      <c r="Y720" s="14" t="s">
        <v>152</v>
      </c>
    </row>
    <row r="721" spans="1:25" x14ac:dyDescent="0.3">
      <c r="A721" s="55" t="str">
        <f t="shared" si="11"/>
        <v>CZec_01.1</v>
      </c>
      <c r="C721" s="96" t="s">
        <v>12</v>
      </c>
      <c r="D721" s="97" t="s">
        <v>776</v>
      </c>
      <c r="E721" s="97" t="s">
        <v>815</v>
      </c>
      <c r="F721" s="97" t="s">
        <v>816</v>
      </c>
      <c r="G721" s="97" t="s">
        <v>351</v>
      </c>
      <c r="H721" s="97" t="s">
        <v>668</v>
      </c>
      <c r="I721" s="114" t="s">
        <v>454</v>
      </c>
      <c r="J721" s="37" t="s">
        <v>1882</v>
      </c>
      <c r="K721" s="37" t="s">
        <v>5079</v>
      </c>
      <c r="L721" s="13" t="s">
        <v>151</v>
      </c>
      <c r="M721" s="14" t="s">
        <v>152</v>
      </c>
      <c r="N721" s="93" t="s">
        <v>152</v>
      </c>
      <c r="O721" s="2" t="s">
        <v>151</v>
      </c>
      <c r="P721" s="2" t="s">
        <v>152</v>
      </c>
      <c r="Q721" s="2" t="s">
        <v>151</v>
      </c>
      <c r="R721" s="2" t="s">
        <v>152</v>
      </c>
      <c r="S721" s="14" t="s">
        <v>152</v>
      </c>
      <c r="T721" s="115"/>
      <c r="U721" s="13" t="s">
        <v>152</v>
      </c>
      <c r="V721" s="2" t="s">
        <v>152</v>
      </c>
      <c r="W721" s="2" t="s">
        <v>151</v>
      </c>
      <c r="X721" s="2" t="s">
        <v>152</v>
      </c>
      <c r="Y721" s="14" t="s">
        <v>152</v>
      </c>
    </row>
    <row r="722" spans="1:25" x14ac:dyDescent="0.3">
      <c r="A722" s="55" t="str">
        <f t="shared" si="11"/>
        <v>CZec_01.1</v>
      </c>
      <c r="C722" s="96" t="s">
        <v>12</v>
      </c>
      <c r="D722" s="97" t="s">
        <v>776</v>
      </c>
      <c r="E722" s="97" t="s">
        <v>815</v>
      </c>
      <c r="F722" s="97" t="s">
        <v>816</v>
      </c>
      <c r="G722" s="97" t="s">
        <v>351</v>
      </c>
      <c r="H722" s="97" t="s">
        <v>668</v>
      </c>
      <c r="I722" s="114" t="s">
        <v>454</v>
      </c>
      <c r="J722" s="37" t="s">
        <v>197</v>
      </c>
      <c r="K722" s="37" t="s">
        <v>1764</v>
      </c>
      <c r="L722" s="13" t="s">
        <v>151</v>
      </c>
      <c r="M722" s="14" t="s">
        <v>151</v>
      </c>
      <c r="N722" s="93" t="s">
        <v>151</v>
      </c>
      <c r="O722" s="2" t="s">
        <v>151</v>
      </c>
      <c r="P722" s="2" t="s">
        <v>152</v>
      </c>
      <c r="Q722" s="2" t="s">
        <v>151</v>
      </c>
      <c r="R722" s="2" t="s">
        <v>152</v>
      </c>
      <c r="S722" s="14" t="s">
        <v>152</v>
      </c>
      <c r="T722" s="115"/>
      <c r="U722" s="13" t="s">
        <v>151</v>
      </c>
      <c r="V722" s="2" t="s">
        <v>152</v>
      </c>
      <c r="W722" s="2" t="s">
        <v>151</v>
      </c>
      <c r="X722" s="2" t="s">
        <v>152</v>
      </c>
      <c r="Y722" s="14" t="s">
        <v>152</v>
      </c>
    </row>
    <row r="723" spans="1:25" x14ac:dyDescent="0.3">
      <c r="A723" s="55" t="str">
        <f t="shared" si="11"/>
        <v>CZec_01.1</v>
      </c>
      <c r="C723" s="96" t="s">
        <v>12</v>
      </c>
      <c r="D723" s="97" t="s">
        <v>776</v>
      </c>
      <c r="E723" s="97" t="s">
        <v>815</v>
      </c>
      <c r="F723" s="97" t="s">
        <v>816</v>
      </c>
      <c r="G723" s="97" t="s">
        <v>351</v>
      </c>
      <c r="H723" s="97" t="s">
        <v>668</v>
      </c>
      <c r="I723" s="114" t="s">
        <v>454</v>
      </c>
      <c r="J723" s="37" t="s">
        <v>1768</v>
      </c>
      <c r="K723" s="37" t="s">
        <v>5080</v>
      </c>
      <c r="L723" s="13" t="s">
        <v>152</v>
      </c>
      <c r="M723" s="14" t="s">
        <v>152</v>
      </c>
      <c r="N723" s="93" t="s">
        <v>151</v>
      </c>
      <c r="O723" s="2" t="s">
        <v>151</v>
      </c>
      <c r="P723" s="2" t="s">
        <v>152</v>
      </c>
      <c r="Q723" s="2" t="s">
        <v>151</v>
      </c>
      <c r="R723" s="2" t="s">
        <v>152</v>
      </c>
      <c r="S723" s="14" t="s">
        <v>152</v>
      </c>
      <c r="T723" s="115"/>
      <c r="U723" s="13" t="s">
        <v>151</v>
      </c>
      <c r="V723" s="2" t="s">
        <v>152</v>
      </c>
      <c r="W723" s="2" t="s">
        <v>151</v>
      </c>
      <c r="X723" s="2" t="s">
        <v>152</v>
      </c>
      <c r="Y723" s="14" t="s">
        <v>152</v>
      </c>
    </row>
    <row r="724" spans="1:25" x14ac:dyDescent="0.3">
      <c r="A724" s="55" t="str">
        <f t="shared" si="11"/>
        <v>CZec_01.2</v>
      </c>
      <c r="C724" s="96" t="s">
        <v>12</v>
      </c>
      <c r="D724" s="97" t="s">
        <v>776</v>
      </c>
      <c r="E724" s="97" t="s">
        <v>817</v>
      </c>
      <c r="F724" s="97" t="s">
        <v>818</v>
      </c>
      <c r="G724" s="97" t="s">
        <v>351</v>
      </c>
      <c r="H724" s="97" t="s">
        <v>668</v>
      </c>
      <c r="I724" s="114" t="s">
        <v>454</v>
      </c>
      <c r="J724" s="37" t="s">
        <v>1765</v>
      </c>
      <c r="K724" s="37" t="s">
        <v>1766</v>
      </c>
      <c r="L724" s="13" t="s">
        <v>152</v>
      </c>
      <c r="M724" s="14" t="s">
        <v>152</v>
      </c>
      <c r="N724" s="93" t="s">
        <v>152</v>
      </c>
      <c r="O724" s="2" t="s">
        <v>151</v>
      </c>
      <c r="P724" s="2" t="s">
        <v>152</v>
      </c>
      <c r="Q724" s="2" t="s">
        <v>152</v>
      </c>
      <c r="R724" s="2" t="s">
        <v>152</v>
      </c>
      <c r="S724" s="14" t="s">
        <v>152</v>
      </c>
      <c r="T724" s="115"/>
      <c r="U724" s="13" t="s">
        <v>152</v>
      </c>
      <c r="V724" s="2" t="s">
        <v>152</v>
      </c>
      <c r="W724" s="2" t="s">
        <v>151</v>
      </c>
      <c r="X724" s="2" t="s">
        <v>152</v>
      </c>
      <c r="Y724" s="14" t="s">
        <v>152</v>
      </c>
    </row>
    <row r="725" spans="1:25" x14ac:dyDescent="0.3">
      <c r="A725" s="55" t="str">
        <f t="shared" si="11"/>
        <v>CZec_01.2</v>
      </c>
      <c r="C725" s="96" t="s">
        <v>12</v>
      </c>
      <c r="D725" s="97" t="s">
        <v>776</v>
      </c>
      <c r="E725" s="97" t="s">
        <v>817</v>
      </c>
      <c r="F725" s="97" t="s">
        <v>818</v>
      </c>
      <c r="G725" s="97" t="s">
        <v>351</v>
      </c>
      <c r="H725" s="97" t="s">
        <v>668</v>
      </c>
      <c r="I725" s="114" t="s">
        <v>454</v>
      </c>
      <c r="J725" s="37" t="s">
        <v>198</v>
      </c>
      <c r="K725" s="37" t="s">
        <v>1767</v>
      </c>
      <c r="L725" s="13" t="s">
        <v>151</v>
      </c>
      <c r="M725" s="14" t="s">
        <v>151</v>
      </c>
      <c r="N725" s="93" t="s">
        <v>151</v>
      </c>
      <c r="O725" s="2" t="s">
        <v>151</v>
      </c>
      <c r="P725" s="2" t="s">
        <v>152</v>
      </c>
      <c r="Q725" s="2" t="s">
        <v>151</v>
      </c>
      <c r="R725" s="2" t="s">
        <v>152</v>
      </c>
      <c r="S725" s="14" t="s">
        <v>152</v>
      </c>
      <c r="T725" s="115"/>
      <c r="U725" s="13" t="s">
        <v>151</v>
      </c>
      <c r="V725" s="2" t="s">
        <v>152</v>
      </c>
      <c r="W725" s="2" t="s">
        <v>151</v>
      </c>
      <c r="X725" s="2" t="s">
        <v>152</v>
      </c>
      <c r="Y725" s="14" t="s">
        <v>152</v>
      </c>
    </row>
    <row r="726" spans="1:25" x14ac:dyDescent="0.3">
      <c r="A726" s="55" t="str">
        <f t="shared" si="11"/>
        <v>CZec_01.2</v>
      </c>
      <c r="C726" s="96" t="s">
        <v>12</v>
      </c>
      <c r="D726" s="97" t="s">
        <v>776</v>
      </c>
      <c r="E726" s="97" t="s">
        <v>817</v>
      </c>
      <c r="F726" s="97" t="s">
        <v>818</v>
      </c>
      <c r="G726" s="97" t="s">
        <v>351</v>
      </c>
      <c r="H726" s="97" t="s">
        <v>668</v>
      </c>
      <c r="I726" s="114" t="s">
        <v>454</v>
      </c>
      <c r="J726" s="37" t="s">
        <v>1768</v>
      </c>
      <c r="K726" s="37" t="s">
        <v>1769</v>
      </c>
      <c r="L726" s="13" t="s">
        <v>152</v>
      </c>
      <c r="M726" s="14" t="s">
        <v>152</v>
      </c>
      <c r="N726" s="93" t="s">
        <v>152</v>
      </c>
      <c r="O726" s="2" t="s">
        <v>151</v>
      </c>
      <c r="P726" s="2" t="s">
        <v>152</v>
      </c>
      <c r="Q726" s="2" t="s">
        <v>152</v>
      </c>
      <c r="R726" s="2" t="s">
        <v>151</v>
      </c>
      <c r="S726" s="14" t="s">
        <v>152</v>
      </c>
      <c r="T726" s="115"/>
      <c r="U726" s="13" t="s">
        <v>152</v>
      </c>
      <c r="V726" s="2" t="s">
        <v>152</v>
      </c>
      <c r="W726" s="2" t="s">
        <v>151</v>
      </c>
      <c r="X726" s="2" t="s">
        <v>152</v>
      </c>
      <c r="Y726" s="14" t="s">
        <v>152</v>
      </c>
    </row>
    <row r="727" spans="1:25" x14ac:dyDescent="0.3">
      <c r="A727" s="55" t="str">
        <f t="shared" si="11"/>
        <v>CZec_01.3</v>
      </c>
      <c r="C727" s="96" t="s">
        <v>12</v>
      </c>
      <c r="D727" s="97" t="s">
        <v>776</v>
      </c>
      <c r="E727" s="97" t="s">
        <v>819</v>
      </c>
      <c r="F727" s="97" t="s">
        <v>820</v>
      </c>
      <c r="G727" s="97" t="s">
        <v>351</v>
      </c>
      <c r="H727" s="97" t="s">
        <v>668</v>
      </c>
      <c r="I727" s="114" t="s">
        <v>454</v>
      </c>
      <c r="J727" s="37" t="s">
        <v>197</v>
      </c>
      <c r="K727" s="37" t="s">
        <v>1764</v>
      </c>
      <c r="L727" s="13" t="s">
        <v>151</v>
      </c>
      <c r="M727" s="14" t="s">
        <v>152</v>
      </c>
      <c r="N727" s="93" t="s">
        <v>152</v>
      </c>
      <c r="O727" s="2" t="s">
        <v>151</v>
      </c>
      <c r="P727" s="2" t="s">
        <v>152</v>
      </c>
      <c r="Q727" s="2" t="s">
        <v>151</v>
      </c>
      <c r="R727" s="2" t="s">
        <v>152</v>
      </c>
      <c r="S727" s="14" t="s">
        <v>152</v>
      </c>
      <c r="T727" s="115"/>
      <c r="U727" s="13" t="s">
        <v>152</v>
      </c>
      <c r="V727" s="2" t="s">
        <v>152</v>
      </c>
      <c r="W727" s="2" t="s">
        <v>151</v>
      </c>
      <c r="X727" s="2" t="s">
        <v>152</v>
      </c>
      <c r="Y727" s="14" t="s">
        <v>152</v>
      </c>
    </row>
    <row r="728" spans="1:25" x14ac:dyDescent="0.3">
      <c r="A728" s="55" t="str">
        <f t="shared" si="11"/>
        <v>CZec_01.3</v>
      </c>
      <c r="C728" s="96" t="s">
        <v>12</v>
      </c>
      <c r="D728" s="97" t="s">
        <v>776</v>
      </c>
      <c r="E728" s="97" t="s">
        <v>819</v>
      </c>
      <c r="F728" s="97" t="s">
        <v>820</v>
      </c>
      <c r="G728" s="97" t="s">
        <v>351</v>
      </c>
      <c r="H728" s="91" t="s">
        <v>668</v>
      </c>
      <c r="I728" s="116" t="s">
        <v>454</v>
      </c>
      <c r="J728" s="37" t="s">
        <v>1765</v>
      </c>
      <c r="K728" s="37" t="s">
        <v>1770</v>
      </c>
      <c r="L728" s="13" t="s">
        <v>151</v>
      </c>
      <c r="M728" s="14" t="s">
        <v>151</v>
      </c>
      <c r="N728" s="93" t="s">
        <v>151</v>
      </c>
      <c r="O728" s="2" t="s">
        <v>151</v>
      </c>
      <c r="P728" s="2" t="s">
        <v>152</v>
      </c>
      <c r="Q728" s="2" t="s">
        <v>151</v>
      </c>
      <c r="R728" s="2" t="s">
        <v>152</v>
      </c>
      <c r="S728" s="14" t="s">
        <v>152</v>
      </c>
      <c r="T728" s="115"/>
      <c r="U728" s="13" t="s">
        <v>151</v>
      </c>
      <c r="V728" s="2" t="s">
        <v>152</v>
      </c>
      <c r="W728" s="2" t="s">
        <v>151</v>
      </c>
      <c r="X728" s="2" t="s">
        <v>152</v>
      </c>
      <c r="Y728" s="14" t="s">
        <v>152</v>
      </c>
    </row>
    <row r="729" spans="1:25" x14ac:dyDescent="0.3">
      <c r="A729" s="55" t="str">
        <f t="shared" si="11"/>
        <v>CZec_02.1</v>
      </c>
      <c r="C729" s="96" t="s">
        <v>12</v>
      </c>
      <c r="D729" s="97" t="s">
        <v>776</v>
      </c>
      <c r="E729" s="97" t="s">
        <v>823</v>
      </c>
      <c r="F729" s="97" t="s">
        <v>824</v>
      </c>
      <c r="G729" s="97" t="s">
        <v>351</v>
      </c>
      <c r="H729" s="97" t="s">
        <v>668</v>
      </c>
      <c r="I729" s="114" t="s">
        <v>454</v>
      </c>
      <c r="J729" s="37" t="s">
        <v>1773</v>
      </c>
      <c r="K729" s="37" t="s">
        <v>1774</v>
      </c>
      <c r="L729" s="13" t="s">
        <v>151</v>
      </c>
      <c r="M729" s="14" t="s">
        <v>151</v>
      </c>
      <c r="N729" s="93" t="s">
        <v>151</v>
      </c>
      <c r="O729" s="2" t="s">
        <v>151</v>
      </c>
      <c r="P729" s="2" t="s">
        <v>152</v>
      </c>
      <c r="Q729" s="2" t="s">
        <v>151</v>
      </c>
      <c r="R729" s="2" t="s">
        <v>152</v>
      </c>
      <c r="S729" s="14" t="s">
        <v>152</v>
      </c>
      <c r="T729" s="115"/>
      <c r="U729" s="13" t="s">
        <v>151</v>
      </c>
      <c r="V729" s="2" t="s">
        <v>152</v>
      </c>
      <c r="W729" s="2" t="s">
        <v>151</v>
      </c>
      <c r="X729" s="2" t="s">
        <v>152</v>
      </c>
      <c r="Y729" s="14" t="s">
        <v>152</v>
      </c>
    </row>
    <row r="730" spans="1:25" x14ac:dyDescent="0.3">
      <c r="A730" s="55" t="str">
        <f t="shared" si="11"/>
        <v>CZec_02.1</v>
      </c>
      <c r="C730" s="96" t="s">
        <v>12</v>
      </c>
      <c r="D730" s="97" t="s">
        <v>776</v>
      </c>
      <c r="E730" s="97" t="s">
        <v>823</v>
      </c>
      <c r="F730" s="97" t="s">
        <v>824</v>
      </c>
      <c r="G730" s="97" t="s">
        <v>351</v>
      </c>
      <c r="H730" s="97" t="s">
        <v>668</v>
      </c>
      <c r="I730" s="114" t="s">
        <v>454</v>
      </c>
      <c r="J730" s="37" t="s">
        <v>1765</v>
      </c>
      <c r="K730" s="37" t="s">
        <v>1775</v>
      </c>
      <c r="L730" s="13" t="s">
        <v>151</v>
      </c>
      <c r="M730" s="14" t="s">
        <v>152</v>
      </c>
      <c r="N730" s="93" t="s">
        <v>152</v>
      </c>
      <c r="O730" s="2" t="s">
        <v>151</v>
      </c>
      <c r="P730" s="2" t="s">
        <v>152</v>
      </c>
      <c r="Q730" s="2" t="s">
        <v>151</v>
      </c>
      <c r="R730" s="2" t="s">
        <v>152</v>
      </c>
      <c r="S730" s="14" t="s">
        <v>152</v>
      </c>
      <c r="T730" s="115"/>
      <c r="U730" s="13" t="s">
        <v>152</v>
      </c>
      <c r="V730" s="2" t="s">
        <v>152</v>
      </c>
      <c r="W730" s="2" t="s">
        <v>151</v>
      </c>
      <c r="X730" s="2" t="s">
        <v>152</v>
      </c>
      <c r="Y730" s="14" t="s">
        <v>152</v>
      </c>
    </row>
    <row r="731" spans="1:25" x14ac:dyDescent="0.3">
      <c r="A731" s="55" t="str">
        <f t="shared" si="11"/>
        <v>CZec_02.1</v>
      </c>
      <c r="C731" s="96" t="s">
        <v>12</v>
      </c>
      <c r="D731" s="97" t="s">
        <v>776</v>
      </c>
      <c r="E731" s="97" t="s">
        <v>823</v>
      </c>
      <c r="F731" s="97" t="s">
        <v>824</v>
      </c>
      <c r="G731" s="97" t="s">
        <v>351</v>
      </c>
      <c r="H731" s="97" t="s">
        <v>668</v>
      </c>
      <c r="I731" s="114" t="s">
        <v>454</v>
      </c>
      <c r="J731" s="37" t="s">
        <v>1768</v>
      </c>
      <c r="K731" s="37" t="s">
        <v>5081</v>
      </c>
      <c r="L731" s="13" t="s">
        <v>152</v>
      </c>
      <c r="M731" s="14" t="s">
        <v>152</v>
      </c>
      <c r="N731" s="93" t="s">
        <v>152</v>
      </c>
      <c r="O731" s="2" t="s">
        <v>151</v>
      </c>
      <c r="P731" s="2" t="s">
        <v>152</v>
      </c>
      <c r="Q731" s="2" t="s">
        <v>151</v>
      </c>
      <c r="R731" s="2" t="s">
        <v>152</v>
      </c>
      <c r="S731" s="14" t="s">
        <v>152</v>
      </c>
      <c r="T731" s="115"/>
      <c r="U731" s="13" t="s">
        <v>152</v>
      </c>
      <c r="V731" s="2" t="s">
        <v>152</v>
      </c>
      <c r="W731" s="2" t="s">
        <v>151</v>
      </c>
      <c r="X731" s="2" t="s">
        <v>152</v>
      </c>
      <c r="Y731" s="14" t="s">
        <v>152</v>
      </c>
    </row>
    <row r="732" spans="1:25" x14ac:dyDescent="0.3">
      <c r="A732" s="55" t="str">
        <f t="shared" si="11"/>
        <v>CZec_02.2</v>
      </c>
      <c r="C732" s="96" t="s">
        <v>12</v>
      </c>
      <c r="D732" s="97" t="s">
        <v>776</v>
      </c>
      <c r="E732" s="97" t="s">
        <v>825</v>
      </c>
      <c r="F732" s="97" t="s">
        <v>826</v>
      </c>
      <c r="G732" s="97" t="s">
        <v>351</v>
      </c>
      <c r="H732" s="97" t="s">
        <v>668</v>
      </c>
      <c r="I732" s="114" t="s">
        <v>454</v>
      </c>
      <c r="J732" s="37" t="s">
        <v>1765</v>
      </c>
      <c r="K732" s="37" t="s">
        <v>1775</v>
      </c>
      <c r="L732" s="13" t="s">
        <v>151</v>
      </c>
      <c r="M732" s="14" t="s">
        <v>151</v>
      </c>
      <c r="N732" s="93" t="s">
        <v>152</v>
      </c>
      <c r="O732" s="2" t="s">
        <v>152</v>
      </c>
      <c r="P732" s="2" t="s">
        <v>152</v>
      </c>
      <c r="Q732" s="2" t="s">
        <v>151</v>
      </c>
      <c r="R732" s="2" t="s">
        <v>152</v>
      </c>
      <c r="S732" s="14" t="s">
        <v>152</v>
      </c>
      <c r="T732" s="115"/>
      <c r="U732" s="13" t="s">
        <v>151</v>
      </c>
      <c r="V732" s="2" t="s">
        <v>151</v>
      </c>
      <c r="W732" s="2" t="s">
        <v>152</v>
      </c>
      <c r="X732" s="2" t="s">
        <v>152</v>
      </c>
      <c r="Y732" s="14" t="s">
        <v>152</v>
      </c>
    </row>
    <row r="733" spans="1:25" x14ac:dyDescent="0.3">
      <c r="A733" s="55" t="str">
        <f t="shared" si="11"/>
        <v>CZec_02.2</v>
      </c>
      <c r="C733" s="96" t="s">
        <v>12</v>
      </c>
      <c r="D733" s="97" t="s">
        <v>776</v>
      </c>
      <c r="E733" s="97" t="s">
        <v>825</v>
      </c>
      <c r="F733" s="97" t="s">
        <v>826</v>
      </c>
      <c r="G733" s="97" t="s">
        <v>351</v>
      </c>
      <c r="H733" s="97" t="s">
        <v>668</v>
      </c>
      <c r="I733" s="114" t="s">
        <v>454</v>
      </c>
      <c r="J733" s="37" t="s">
        <v>197</v>
      </c>
      <c r="K733" s="37" t="s">
        <v>5082</v>
      </c>
      <c r="L733" s="13" t="s">
        <v>151</v>
      </c>
      <c r="M733" s="14" t="s">
        <v>151</v>
      </c>
      <c r="N733" s="93" t="s">
        <v>152</v>
      </c>
      <c r="O733" s="2" t="s">
        <v>152</v>
      </c>
      <c r="P733" s="2" t="s">
        <v>152</v>
      </c>
      <c r="Q733" s="2" t="s">
        <v>151</v>
      </c>
      <c r="R733" s="2" t="s">
        <v>152</v>
      </c>
      <c r="S733" s="14" t="s">
        <v>152</v>
      </c>
      <c r="T733" s="115"/>
      <c r="U733" s="13" t="s">
        <v>151</v>
      </c>
      <c r="V733" s="2" t="s">
        <v>151</v>
      </c>
      <c r="W733" s="2" t="s">
        <v>152</v>
      </c>
      <c r="X733" s="2" t="s">
        <v>152</v>
      </c>
      <c r="Y733" s="14" t="s">
        <v>152</v>
      </c>
    </row>
    <row r="734" spans="1:25" x14ac:dyDescent="0.3">
      <c r="A734" s="55" t="str">
        <f t="shared" si="11"/>
        <v>CZec_02.2</v>
      </c>
      <c r="C734" s="96" t="s">
        <v>12</v>
      </c>
      <c r="D734" s="97" t="s">
        <v>776</v>
      </c>
      <c r="E734" s="97" t="s">
        <v>825</v>
      </c>
      <c r="F734" s="97" t="s">
        <v>826</v>
      </c>
      <c r="G734" s="97" t="s">
        <v>351</v>
      </c>
      <c r="H734" s="97" t="s">
        <v>668</v>
      </c>
      <c r="I734" s="114" t="s">
        <v>454</v>
      </c>
      <c r="J734" s="37" t="s">
        <v>197</v>
      </c>
      <c r="K734" s="37" t="s">
        <v>5083</v>
      </c>
      <c r="L734" s="13" t="s">
        <v>151</v>
      </c>
      <c r="M734" s="14" t="s">
        <v>151</v>
      </c>
      <c r="N734" s="93" t="s">
        <v>152</v>
      </c>
      <c r="O734" s="2" t="s">
        <v>152</v>
      </c>
      <c r="P734" s="2" t="s">
        <v>152</v>
      </c>
      <c r="Q734" s="2" t="s">
        <v>152</v>
      </c>
      <c r="R734" s="2" t="s">
        <v>152</v>
      </c>
      <c r="S734" s="14" t="s">
        <v>152</v>
      </c>
      <c r="T734" s="115"/>
      <c r="U734" s="13" t="s">
        <v>151</v>
      </c>
      <c r="V734" s="2" t="s">
        <v>151</v>
      </c>
      <c r="W734" s="2" t="s">
        <v>152</v>
      </c>
      <c r="X734" s="2" t="s">
        <v>152</v>
      </c>
      <c r="Y734" s="14" t="s">
        <v>152</v>
      </c>
    </row>
    <row r="735" spans="1:25" x14ac:dyDescent="0.3">
      <c r="A735" s="55" t="str">
        <f t="shared" si="11"/>
        <v>CZec_02.3</v>
      </c>
      <c r="C735" s="96" t="s">
        <v>12</v>
      </c>
      <c r="D735" s="97" t="s">
        <v>776</v>
      </c>
      <c r="E735" s="97" t="s">
        <v>827</v>
      </c>
      <c r="F735" s="97" t="s">
        <v>828</v>
      </c>
      <c r="G735" s="97" t="s">
        <v>351</v>
      </c>
      <c r="H735" s="97" t="s">
        <v>668</v>
      </c>
      <c r="I735" s="114" t="s">
        <v>454</v>
      </c>
      <c r="J735" s="37" t="s">
        <v>197</v>
      </c>
      <c r="K735" s="37" t="s">
        <v>1776</v>
      </c>
      <c r="L735" s="13" t="s">
        <v>151</v>
      </c>
      <c r="M735" s="14" t="s">
        <v>151</v>
      </c>
      <c r="N735" s="93" t="s">
        <v>151</v>
      </c>
      <c r="O735" s="2" t="s">
        <v>152</v>
      </c>
      <c r="P735" s="2" t="s">
        <v>152</v>
      </c>
      <c r="Q735" s="2" t="s">
        <v>151</v>
      </c>
      <c r="R735" s="2" t="s">
        <v>151</v>
      </c>
      <c r="S735" s="14" t="s">
        <v>152</v>
      </c>
      <c r="T735" s="115"/>
      <c r="U735" s="13" t="s">
        <v>151</v>
      </c>
      <c r="V735" s="2" t="s">
        <v>152</v>
      </c>
      <c r="W735" s="2" t="s">
        <v>152</v>
      </c>
      <c r="X735" s="2" t="s">
        <v>152</v>
      </c>
      <c r="Y735" s="14" t="s">
        <v>152</v>
      </c>
    </row>
    <row r="736" spans="1:25" x14ac:dyDescent="0.3">
      <c r="A736" s="55" t="str">
        <f t="shared" si="11"/>
        <v>CZec_03.1</v>
      </c>
      <c r="C736" s="96" t="s">
        <v>12</v>
      </c>
      <c r="D736" s="97" t="s">
        <v>776</v>
      </c>
      <c r="E736" s="97" t="s">
        <v>829</v>
      </c>
      <c r="F736" s="97" t="s">
        <v>830</v>
      </c>
      <c r="G736" s="97" t="s">
        <v>351</v>
      </c>
      <c r="H736" s="91" t="s">
        <v>668</v>
      </c>
      <c r="I736" s="116" t="s">
        <v>454</v>
      </c>
      <c r="J736" s="37" t="s">
        <v>1765</v>
      </c>
      <c r="K736" s="37" t="s">
        <v>1778</v>
      </c>
      <c r="L736" s="13" t="s">
        <v>151</v>
      </c>
      <c r="M736" s="14" t="s">
        <v>151</v>
      </c>
      <c r="N736" s="93" t="s">
        <v>152</v>
      </c>
      <c r="O736" s="2" t="s">
        <v>152</v>
      </c>
      <c r="P736" s="2" t="s">
        <v>152</v>
      </c>
      <c r="Q736" s="2" t="s">
        <v>151</v>
      </c>
      <c r="R736" s="2" t="s">
        <v>152</v>
      </c>
      <c r="S736" s="14" t="s">
        <v>152</v>
      </c>
      <c r="T736" s="115"/>
      <c r="U736" s="13" t="s">
        <v>152</v>
      </c>
      <c r="V736" s="2" t="s">
        <v>152</v>
      </c>
      <c r="W736" s="2" t="s">
        <v>152</v>
      </c>
      <c r="X736" s="2" t="s">
        <v>152</v>
      </c>
      <c r="Y736" s="14" t="s">
        <v>152</v>
      </c>
    </row>
    <row r="737" spans="1:25" x14ac:dyDescent="0.3">
      <c r="A737" s="55" t="str">
        <f t="shared" si="11"/>
        <v>CZec_03.1</v>
      </c>
      <c r="C737" s="96" t="s">
        <v>12</v>
      </c>
      <c r="D737" s="97" t="s">
        <v>776</v>
      </c>
      <c r="E737" s="97" t="s">
        <v>829</v>
      </c>
      <c r="F737" s="97" t="s">
        <v>830</v>
      </c>
      <c r="G737" s="97" t="s">
        <v>351</v>
      </c>
      <c r="H737" s="97" t="s">
        <v>668</v>
      </c>
      <c r="I737" s="114" t="s">
        <v>454</v>
      </c>
      <c r="J737" s="37" t="s">
        <v>198</v>
      </c>
      <c r="K737" s="37" t="s">
        <v>1779</v>
      </c>
      <c r="L737" s="13" t="s">
        <v>151</v>
      </c>
      <c r="M737" s="14" t="s">
        <v>151</v>
      </c>
      <c r="N737" s="93" t="s">
        <v>151</v>
      </c>
      <c r="O737" s="2" t="s">
        <v>152</v>
      </c>
      <c r="P737" s="2" t="s">
        <v>152</v>
      </c>
      <c r="Q737" s="2" t="s">
        <v>151</v>
      </c>
      <c r="R737" s="2" t="s">
        <v>152</v>
      </c>
      <c r="S737" s="14" t="s">
        <v>152</v>
      </c>
      <c r="T737" s="115"/>
      <c r="U737" s="13" t="s">
        <v>151</v>
      </c>
      <c r="V737" s="2" t="s">
        <v>152</v>
      </c>
      <c r="W737" s="2" t="s">
        <v>152</v>
      </c>
      <c r="X737" s="2" t="s">
        <v>152</v>
      </c>
      <c r="Y737" s="14" t="s">
        <v>152</v>
      </c>
    </row>
    <row r="738" spans="1:25" x14ac:dyDescent="0.3">
      <c r="A738" s="55" t="str">
        <f t="shared" si="11"/>
        <v>CZec_03.2</v>
      </c>
      <c r="C738" s="96" t="s">
        <v>12</v>
      </c>
      <c r="D738" s="97" t="s">
        <v>776</v>
      </c>
      <c r="E738" s="97" t="s">
        <v>831</v>
      </c>
      <c r="F738" s="97" t="s">
        <v>832</v>
      </c>
      <c r="G738" s="97" t="s">
        <v>351</v>
      </c>
      <c r="H738" s="97" t="s">
        <v>668</v>
      </c>
      <c r="I738" s="114" t="s">
        <v>454</v>
      </c>
      <c r="J738" s="37" t="s">
        <v>199</v>
      </c>
      <c r="K738" s="37" t="s">
        <v>5084</v>
      </c>
      <c r="L738" s="13" t="s">
        <v>151</v>
      </c>
      <c r="M738" s="14" t="s">
        <v>151</v>
      </c>
      <c r="N738" s="93" t="s">
        <v>152</v>
      </c>
      <c r="O738" s="2" t="s">
        <v>152</v>
      </c>
      <c r="P738" s="2" t="s">
        <v>152</v>
      </c>
      <c r="Q738" s="2" t="s">
        <v>151</v>
      </c>
      <c r="R738" s="2" t="s">
        <v>152</v>
      </c>
      <c r="S738" s="14" t="s">
        <v>152</v>
      </c>
      <c r="T738" s="115"/>
      <c r="U738" s="13" t="s">
        <v>152</v>
      </c>
      <c r="V738" s="2" t="s">
        <v>152</v>
      </c>
      <c r="W738" s="2" t="s">
        <v>152</v>
      </c>
      <c r="X738" s="2" t="s">
        <v>152</v>
      </c>
      <c r="Y738" s="14" t="s">
        <v>152</v>
      </c>
    </row>
    <row r="739" spans="1:25" x14ac:dyDescent="0.3">
      <c r="A739" s="55" t="str">
        <f t="shared" si="11"/>
        <v>CZec_03.3</v>
      </c>
      <c r="C739" s="96" t="s">
        <v>12</v>
      </c>
      <c r="D739" s="97" t="s">
        <v>776</v>
      </c>
      <c r="E739" s="97" t="s">
        <v>833</v>
      </c>
      <c r="F739" s="97" t="s">
        <v>834</v>
      </c>
      <c r="G739" s="97" t="s">
        <v>351</v>
      </c>
      <c r="H739" s="97" t="s">
        <v>668</v>
      </c>
      <c r="I739" s="114" t="s">
        <v>454</v>
      </c>
      <c r="J739" s="37" t="s">
        <v>557</v>
      </c>
      <c r="K739" s="37" t="s">
        <v>5085</v>
      </c>
      <c r="L739" s="13" t="s">
        <v>151</v>
      </c>
      <c r="M739" s="14" t="s">
        <v>151</v>
      </c>
      <c r="N739" s="93" t="s">
        <v>152</v>
      </c>
      <c r="O739" s="2" t="s">
        <v>152</v>
      </c>
      <c r="P739" s="2" t="s">
        <v>152</v>
      </c>
      <c r="Q739" s="2" t="s">
        <v>151</v>
      </c>
      <c r="R739" s="2" t="s">
        <v>152</v>
      </c>
      <c r="S739" s="14" t="s">
        <v>152</v>
      </c>
      <c r="T739" s="115"/>
      <c r="U739" s="13" t="s">
        <v>151</v>
      </c>
      <c r="V739" s="2" t="s">
        <v>151</v>
      </c>
      <c r="W739" s="2" t="s">
        <v>152</v>
      </c>
      <c r="X739" s="2" t="s">
        <v>152</v>
      </c>
      <c r="Y739" s="14" t="s">
        <v>152</v>
      </c>
    </row>
    <row r="740" spans="1:25" x14ac:dyDescent="0.3">
      <c r="A740" s="55" t="str">
        <f t="shared" si="11"/>
        <v>CZec_03.3</v>
      </c>
      <c r="C740" s="96" t="s">
        <v>12</v>
      </c>
      <c r="D740" s="97" t="s">
        <v>776</v>
      </c>
      <c r="E740" s="97" t="s">
        <v>833</v>
      </c>
      <c r="F740" s="97" t="s">
        <v>834</v>
      </c>
      <c r="G740" s="97" t="s">
        <v>351</v>
      </c>
      <c r="H740" s="97" t="s">
        <v>668</v>
      </c>
      <c r="I740" s="114" t="s">
        <v>454</v>
      </c>
      <c r="J740" s="37" t="s">
        <v>557</v>
      </c>
      <c r="K740" s="37" t="s">
        <v>5086</v>
      </c>
      <c r="L740" s="13" t="s">
        <v>151</v>
      </c>
      <c r="M740" s="14" t="s">
        <v>151</v>
      </c>
      <c r="N740" s="93" t="s">
        <v>152</v>
      </c>
      <c r="O740" s="2" t="s">
        <v>152</v>
      </c>
      <c r="P740" s="2" t="s">
        <v>152</v>
      </c>
      <c r="Q740" s="2" t="s">
        <v>151</v>
      </c>
      <c r="R740" s="2" t="s">
        <v>152</v>
      </c>
      <c r="S740" s="14" t="s">
        <v>152</v>
      </c>
      <c r="T740" s="115"/>
      <c r="U740" s="13" t="s">
        <v>152</v>
      </c>
      <c r="V740" s="2" t="s">
        <v>152</v>
      </c>
      <c r="W740" s="2" t="s">
        <v>152</v>
      </c>
      <c r="X740" s="2" t="s">
        <v>152</v>
      </c>
      <c r="Y740" s="14" t="s">
        <v>152</v>
      </c>
    </row>
    <row r="741" spans="1:25" x14ac:dyDescent="0.3">
      <c r="A741" s="55" t="str">
        <f t="shared" si="11"/>
        <v>CZhe_01.1</v>
      </c>
      <c r="C741" s="96" t="s">
        <v>12</v>
      </c>
      <c r="D741" s="97" t="s">
        <v>835</v>
      </c>
      <c r="E741" s="97" t="s">
        <v>836</v>
      </c>
      <c r="F741" s="97" t="s">
        <v>837</v>
      </c>
      <c r="G741" s="97" t="s">
        <v>344</v>
      </c>
      <c r="H741" s="97" t="s">
        <v>668</v>
      </c>
      <c r="I741" s="114" t="s">
        <v>454</v>
      </c>
      <c r="J741" s="37" t="s">
        <v>253</v>
      </c>
      <c r="K741" s="37" t="s">
        <v>1782</v>
      </c>
      <c r="L741" s="13" t="s">
        <v>151</v>
      </c>
      <c r="M741" s="14" t="s">
        <v>151</v>
      </c>
      <c r="N741" s="93" t="s">
        <v>152</v>
      </c>
      <c r="O741" s="2" t="s">
        <v>152</v>
      </c>
      <c r="P741" s="2" t="s">
        <v>152</v>
      </c>
      <c r="Q741" s="2" t="s">
        <v>151</v>
      </c>
      <c r="R741" s="2" t="s">
        <v>152</v>
      </c>
      <c r="S741" s="14" t="s">
        <v>152</v>
      </c>
      <c r="T741" s="115"/>
      <c r="U741" s="13"/>
      <c r="V741" s="2"/>
      <c r="W741" s="2"/>
      <c r="X741" s="2"/>
      <c r="Y741" s="14"/>
    </row>
    <row r="742" spans="1:25" x14ac:dyDescent="0.3">
      <c r="A742" s="55" t="str">
        <f t="shared" si="11"/>
        <v>CZhe_01.2</v>
      </c>
      <c r="C742" s="96" t="s">
        <v>12</v>
      </c>
      <c r="D742" s="97" t="s">
        <v>835</v>
      </c>
      <c r="E742" s="97" t="s">
        <v>838</v>
      </c>
      <c r="F742" s="97" t="s">
        <v>839</v>
      </c>
      <c r="G742" s="97" t="s">
        <v>344</v>
      </c>
      <c r="H742" s="97" t="s">
        <v>668</v>
      </c>
      <c r="I742" s="114" t="s">
        <v>454</v>
      </c>
      <c r="J742" s="37" t="s">
        <v>1783</v>
      </c>
      <c r="K742" s="37" t="s">
        <v>1784</v>
      </c>
      <c r="L742" s="13" t="s">
        <v>151</v>
      </c>
      <c r="M742" s="14" t="s">
        <v>151</v>
      </c>
      <c r="N742" s="93" t="s">
        <v>152</v>
      </c>
      <c r="O742" s="2" t="s">
        <v>152</v>
      </c>
      <c r="P742" s="2" t="s">
        <v>152</v>
      </c>
      <c r="Q742" s="2" t="s">
        <v>151</v>
      </c>
      <c r="R742" s="2" t="s">
        <v>152</v>
      </c>
      <c r="S742" s="14" t="s">
        <v>152</v>
      </c>
      <c r="T742" s="115"/>
      <c r="U742" s="13"/>
      <c r="V742" s="2"/>
      <c r="W742" s="2"/>
      <c r="X742" s="2"/>
      <c r="Y742" s="14"/>
    </row>
    <row r="743" spans="1:25" x14ac:dyDescent="0.3">
      <c r="A743" s="55" t="str">
        <f t="shared" si="11"/>
        <v>CZhe_01.3</v>
      </c>
      <c r="C743" s="96" t="s">
        <v>12</v>
      </c>
      <c r="D743" s="97" t="s">
        <v>835</v>
      </c>
      <c r="E743" s="97" t="s">
        <v>840</v>
      </c>
      <c r="F743" s="97" t="s">
        <v>431</v>
      </c>
      <c r="G743" s="97" t="s">
        <v>351</v>
      </c>
      <c r="H743" s="97" t="s">
        <v>668</v>
      </c>
      <c r="I743" s="114" t="s">
        <v>454</v>
      </c>
      <c r="J743" s="37" t="s">
        <v>976</v>
      </c>
      <c r="K743" s="37" t="s">
        <v>976</v>
      </c>
      <c r="L743" s="13" t="s">
        <v>151</v>
      </c>
      <c r="M743" s="14" t="s">
        <v>151</v>
      </c>
      <c r="N743" s="93" t="s">
        <v>152</v>
      </c>
      <c r="O743" s="2" t="s">
        <v>152</v>
      </c>
      <c r="P743" s="2" t="s">
        <v>152</v>
      </c>
      <c r="Q743" s="2" t="s">
        <v>152</v>
      </c>
      <c r="R743" s="2" t="s">
        <v>152</v>
      </c>
      <c r="S743" s="14" t="s">
        <v>152</v>
      </c>
      <c r="T743" s="115"/>
      <c r="U743" s="13" t="s">
        <v>151</v>
      </c>
      <c r="V743" s="2" t="s">
        <v>151</v>
      </c>
      <c r="W743" s="2" t="s">
        <v>151</v>
      </c>
      <c r="X743" s="2" t="s">
        <v>151</v>
      </c>
      <c r="Y743" s="14" t="s">
        <v>151</v>
      </c>
    </row>
    <row r="744" spans="1:25" x14ac:dyDescent="0.3">
      <c r="A744" s="55" t="str">
        <f t="shared" si="11"/>
        <v>CZhe_02.1</v>
      </c>
      <c r="C744" s="96" t="s">
        <v>12</v>
      </c>
      <c r="D744" s="97" t="s">
        <v>835</v>
      </c>
      <c r="E744" s="97" t="s">
        <v>841</v>
      </c>
      <c r="F744" s="97" t="s">
        <v>842</v>
      </c>
      <c r="G744" s="97" t="s">
        <v>351</v>
      </c>
      <c r="H744" s="91" t="s">
        <v>668</v>
      </c>
      <c r="I744" s="116" t="s">
        <v>51</v>
      </c>
      <c r="J744" s="37" t="s">
        <v>1785</v>
      </c>
      <c r="K744" s="37" t="s">
        <v>1786</v>
      </c>
      <c r="L744" s="13" t="s">
        <v>151</v>
      </c>
      <c r="M744" s="14" t="s">
        <v>151</v>
      </c>
      <c r="N744" s="93" t="s">
        <v>152</v>
      </c>
      <c r="O744" s="2" t="s">
        <v>152</v>
      </c>
      <c r="P744" s="2" t="s">
        <v>152</v>
      </c>
      <c r="Q744" s="2" t="s">
        <v>152</v>
      </c>
      <c r="R744" s="2" t="s">
        <v>152</v>
      </c>
      <c r="S744" s="14" t="s">
        <v>152</v>
      </c>
      <c r="T744" s="115"/>
      <c r="U744" s="13" t="s">
        <v>152</v>
      </c>
      <c r="V744" s="2" t="s">
        <v>152</v>
      </c>
      <c r="W744" s="2" t="s">
        <v>152</v>
      </c>
      <c r="X744" s="2" t="s">
        <v>152</v>
      </c>
      <c r="Y744" s="14" t="s">
        <v>152</v>
      </c>
    </row>
    <row r="745" spans="1:25" x14ac:dyDescent="0.3">
      <c r="A745" s="55" t="str">
        <f t="shared" si="11"/>
        <v>CZhe_02.1</v>
      </c>
      <c r="C745" s="96" t="s">
        <v>12</v>
      </c>
      <c r="D745" s="97" t="s">
        <v>835</v>
      </c>
      <c r="E745" s="97" t="s">
        <v>841</v>
      </c>
      <c r="F745" s="97" t="s">
        <v>842</v>
      </c>
      <c r="G745" s="97" t="s">
        <v>351</v>
      </c>
      <c r="H745" s="97" t="s">
        <v>668</v>
      </c>
      <c r="I745" s="114" t="s">
        <v>51</v>
      </c>
      <c r="J745" s="37" t="s">
        <v>1787</v>
      </c>
      <c r="K745" s="37" t="s">
        <v>1788</v>
      </c>
      <c r="L745" s="13" t="s">
        <v>151</v>
      </c>
      <c r="M745" s="14" t="s">
        <v>151</v>
      </c>
      <c r="N745" s="93" t="s">
        <v>152</v>
      </c>
      <c r="O745" s="2" t="s">
        <v>152</v>
      </c>
      <c r="P745" s="2" t="s">
        <v>152</v>
      </c>
      <c r="Q745" s="2" t="s">
        <v>151</v>
      </c>
      <c r="R745" s="2" t="s">
        <v>152</v>
      </c>
      <c r="S745" s="14" t="s">
        <v>152</v>
      </c>
      <c r="T745" s="115"/>
      <c r="U745" s="13" t="s">
        <v>152</v>
      </c>
      <c r="V745" s="2" t="s">
        <v>152</v>
      </c>
      <c r="W745" s="2" t="s">
        <v>152</v>
      </c>
      <c r="X745" s="2" t="s">
        <v>152</v>
      </c>
      <c r="Y745" s="14" t="s">
        <v>152</v>
      </c>
    </row>
    <row r="746" spans="1:25" x14ac:dyDescent="0.3">
      <c r="A746" s="55" t="str">
        <f t="shared" si="11"/>
        <v>CZhe_02.1</v>
      </c>
      <c r="C746" s="96" t="s">
        <v>12</v>
      </c>
      <c r="D746" s="97" t="s">
        <v>835</v>
      </c>
      <c r="E746" s="97" t="s">
        <v>841</v>
      </c>
      <c r="F746" s="97" t="s">
        <v>842</v>
      </c>
      <c r="G746" s="97" t="s">
        <v>351</v>
      </c>
      <c r="H746" s="97" t="s">
        <v>668</v>
      </c>
      <c r="I746" s="114" t="s">
        <v>51</v>
      </c>
      <c r="J746" s="37" t="s">
        <v>1789</v>
      </c>
      <c r="K746" s="37" t="s">
        <v>1790</v>
      </c>
      <c r="L746" s="13" t="s">
        <v>151</v>
      </c>
      <c r="M746" s="14" t="s">
        <v>151</v>
      </c>
      <c r="N746" s="93" t="s">
        <v>152</v>
      </c>
      <c r="O746" s="2" t="s">
        <v>152</v>
      </c>
      <c r="P746" s="2" t="s">
        <v>152</v>
      </c>
      <c r="Q746" s="2" t="s">
        <v>152</v>
      </c>
      <c r="R746" s="2" t="s">
        <v>152</v>
      </c>
      <c r="S746" s="14" t="s">
        <v>152</v>
      </c>
      <c r="T746" s="115"/>
      <c r="U746" s="13" t="s">
        <v>152</v>
      </c>
      <c r="V746" s="2" t="s">
        <v>152</v>
      </c>
      <c r="W746" s="2" t="s">
        <v>152</v>
      </c>
      <c r="X746" s="2" t="s">
        <v>152</v>
      </c>
      <c r="Y746" s="14" t="s">
        <v>152</v>
      </c>
    </row>
    <row r="747" spans="1:25" x14ac:dyDescent="0.3">
      <c r="A747" s="55" t="str">
        <f t="shared" si="11"/>
        <v>CZhe_02.1</v>
      </c>
      <c r="C747" s="96" t="s">
        <v>12</v>
      </c>
      <c r="D747" s="97" t="s">
        <v>835</v>
      </c>
      <c r="E747" s="97" t="s">
        <v>841</v>
      </c>
      <c r="F747" s="97" t="s">
        <v>842</v>
      </c>
      <c r="G747" s="97" t="s">
        <v>351</v>
      </c>
      <c r="H747" s="97" t="s">
        <v>668</v>
      </c>
      <c r="I747" s="114" t="s">
        <v>51</v>
      </c>
      <c r="J747" s="37" t="s">
        <v>1791</v>
      </c>
      <c r="K747" s="37" t="s">
        <v>1792</v>
      </c>
      <c r="L747" s="13" t="s">
        <v>151</v>
      </c>
      <c r="M747" s="14" t="s">
        <v>151</v>
      </c>
      <c r="N747" s="93" t="s">
        <v>152</v>
      </c>
      <c r="O747" s="2" t="s">
        <v>152</v>
      </c>
      <c r="P747" s="2" t="s">
        <v>152</v>
      </c>
      <c r="Q747" s="2" t="s">
        <v>151</v>
      </c>
      <c r="R747" s="2" t="s">
        <v>152</v>
      </c>
      <c r="S747" s="14" t="s">
        <v>152</v>
      </c>
      <c r="T747" s="115"/>
      <c r="U747" s="13" t="s">
        <v>152</v>
      </c>
      <c r="V747" s="2" t="s">
        <v>152</v>
      </c>
      <c r="W747" s="2" t="s">
        <v>152</v>
      </c>
      <c r="X747" s="2" t="s">
        <v>152</v>
      </c>
      <c r="Y747" s="14" t="s">
        <v>152</v>
      </c>
    </row>
    <row r="748" spans="1:25" x14ac:dyDescent="0.3">
      <c r="A748" s="55" t="str">
        <f t="shared" si="11"/>
        <v>CZhe_02.1</v>
      </c>
      <c r="C748" s="96" t="s">
        <v>12</v>
      </c>
      <c r="D748" s="97" t="s">
        <v>835</v>
      </c>
      <c r="E748" s="97" t="s">
        <v>841</v>
      </c>
      <c r="F748" s="97" t="s">
        <v>842</v>
      </c>
      <c r="G748" s="97" t="s">
        <v>351</v>
      </c>
      <c r="H748" s="97" t="s">
        <v>668</v>
      </c>
      <c r="I748" s="114" t="s">
        <v>51</v>
      </c>
      <c r="J748" s="37" t="s">
        <v>1793</v>
      </c>
      <c r="K748" s="37" t="s">
        <v>1794</v>
      </c>
      <c r="L748" s="13" t="s">
        <v>151</v>
      </c>
      <c r="M748" s="14" t="s">
        <v>151</v>
      </c>
      <c r="N748" s="93" t="s">
        <v>152</v>
      </c>
      <c r="O748" s="2" t="s">
        <v>152</v>
      </c>
      <c r="P748" s="2" t="s">
        <v>152</v>
      </c>
      <c r="Q748" s="2" t="s">
        <v>151</v>
      </c>
      <c r="R748" s="2" t="s">
        <v>152</v>
      </c>
      <c r="S748" s="14" t="s">
        <v>151</v>
      </c>
      <c r="T748" s="115"/>
      <c r="U748" s="13" t="s">
        <v>152</v>
      </c>
      <c r="V748" s="2" t="s">
        <v>152</v>
      </c>
      <c r="W748" s="2" t="s">
        <v>152</v>
      </c>
      <c r="X748" s="2" t="s">
        <v>152</v>
      </c>
      <c r="Y748" s="14" t="s">
        <v>152</v>
      </c>
    </row>
    <row r="749" spans="1:25" x14ac:dyDescent="0.3">
      <c r="A749" s="55" t="str">
        <f t="shared" si="11"/>
        <v>CZhe_02.2</v>
      </c>
      <c r="C749" s="96" t="s">
        <v>12</v>
      </c>
      <c r="D749" s="97" t="s">
        <v>835</v>
      </c>
      <c r="E749" s="97" t="s">
        <v>843</v>
      </c>
      <c r="F749" s="97" t="s">
        <v>844</v>
      </c>
      <c r="G749" s="97" t="s">
        <v>351</v>
      </c>
      <c r="H749" s="97" t="s">
        <v>668</v>
      </c>
      <c r="I749" s="114" t="s">
        <v>51</v>
      </c>
      <c r="J749" s="37" t="s">
        <v>1785</v>
      </c>
      <c r="K749" s="37" t="s">
        <v>1786</v>
      </c>
      <c r="L749" s="13" t="s">
        <v>152</v>
      </c>
      <c r="M749" s="14" t="s">
        <v>152</v>
      </c>
      <c r="N749" s="93" t="s">
        <v>152</v>
      </c>
      <c r="O749" s="2" t="s">
        <v>152</v>
      </c>
      <c r="P749" s="2" t="s">
        <v>152</v>
      </c>
      <c r="Q749" s="2" t="s">
        <v>152</v>
      </c>
      <c r="R749" s="2" t="s">
        <v>152</v>
      </c>
      <c r="S749" s="14" t="s">
        <v>152</v>
      </c>
      <c r="T749" s="115"/>
      <c r="U749" s="13" t="s">
        <v>152</v>
      </c>
      <c r="V749" s="2" t="s">
        <v>152</v>
      </c>
      <c r="W749" s="2" t="s">
        <v>152</v>
      </c>
      <c r="X749" s="2" t="s">
        <v>152</v>
      </c>
      <c r="Y749" s="14" t="s">
        <v>152</v>
      </c>
    </row>
    <row r="750" spans="1:25" x14ac:dyDescent="0.3">
      <c r="A750" s="55" t="str">
        <f t="shared" si="11"/>
        <v>CZhe_02.2</v>
      </c>
      <c r="C750" s="96" t="s">
        <v>12</v>
      </c>
      <c r="D750" s="97" t="s">
        <v>835</v>
      </c>
      <c r="E750" s="97" t="s">
        <v>843</v>
      </c>
      <c r="F750" s="97" t="s">
        <v>844</v>
      </c>
      <c r="G750" s="97" t="s">
        <v>351</v>
      </c>
      <c r="H750" s="97" t="s">
        <v>668</v>
      </c>
      <c r="I750" s="114" t="s">
        <v>51</v>
      </c>
      <c r="J750" s="37" t="s">
        <v>1787</v>
      </c>
      <c r="K750" s="37" t="s">
        <v>1788</v>
      </c>
      <c r="L750" s="13" t="s">
        <v>152</v>
      </c>
      <c r="M750" s="14" t="s">
        <v>152</v>
      </c>
      <c r="N750" s="93" t="s">
        <v>152</v>
      </c>
      <c r="O750" s="2" t="s">
        <v>152</v>
      </c>
      <c r="P750" s="2" t="s">
        <v>152</v>
      </c>
      <c r="Q750" s="2" t="s">
        <v>152</v>
      </c>
      <c r="R750" s="2" t="s">
        <v>152</v>
      </c>
      <c r="S750" s="14" t="s">
        <v>152</v>
      </c>
      <c r="T750" s="115"/>
      <c r="U750" s="13" t="s">
        <v>152</v>
      </c>
      <c r="V750" s="2" t="s">
        <v>152</v>
      </c>
      <c r="W750" s="2" t="s">
        <v>152</v>
      </c>
      <c r="X750" s="2" t="s">
        <v>152</v>
      </c>
      <c r="Y750" s="14" t="s">
        <v>152</v>
      </c>
    </row>
    <row r="751" spans="1:25" x14ac:dyDescent="0.3">
      <c r="A751" s="55" t="str">
        <f t="shared" si="11"/>
        <v>CZhe_02.2</v>
      </c>
      <c r="C751" s="96" t="s">
        <v>12</v>
      </c>
      <c r="D751" s="97" t="s">
        <v>835</v>
      </c>
      <c r="E751" s="97" t="s">
        <v>843</v>
      </c>
      <c r="F751" s="97" t="s">
        <v>844</v>
      </c>
      <c r="G751" s="97" t="s">
        <v>351</v>
      </c>
      <c r="H751" s="97" t="s">
        <v>668</v>
      </c>
      <c r="I751" s="114" t="s">
        <v>51</v>
      </c>
      <c r="J751" s="37" t="s">
        <v>1789</v>
      </c>
      <c r="K751" s="37" t="s">
        <v>1790</v>
      </c>
      <c r="L751" s="13" t="s">
        <v>152</v>
      </c>
      <c r="M751" s="14" t="s">
        <v>152</v>
      </c>
      <c r="N751" s="93" t="s">
        <v>152</v>
      </c>
      <c r="O751" s="2" t="s">
        <v>152</v>
      </c>
      <c r="P751" s="2" t="s">
        <v>152</v>
      </c>
      <c r="Q751" s="2" t="s">
        <v>152</v>
      </c>
      <c r="R751" s="2" t="s">
        <v>152</v>
      </c>
      <c r="S751" s="14" t="s">
        <v>152</v>
      </c>
      <c r="T751" s="115"/>
      <c r="U751" s="13" t="s">
        <v>152</v>
      </c>
      <c r="V751" s="2" t="s">
        <v>152</v>
      </c>
      <c r="W751" s="2" t="s">
        <v>152</v>
      </c>
      <c r="X751" s="2" t="s">
        <v>152</v>
      </c>
      <c r="Y751" s="14" t="s">
        <v>152</v>
      </c>
    </row>
    <row r="752" spans="1:25" x14ac:dyDescent="0.3">
      <c r="A752" s="55" t="str">
        <f t="shared" si="11"/>
        <v>CZhe_02.2</v>
      </c>
      <c r="C752" s="96" t="s">
        <v>12</v>
      </c>
      <c r="D752" s="97" t="s">
        <v>835</v>
      </c>
      <c r="E752" s="97" t="s">
        <v>843</v>
      </c>
      <c r="F752" s="97" t="s">
        <v>844</v>
      </c>
      <c r="G752" s="97" t="s">
        <v>351</v>
      </c>
      <c r="H752" s="91" t="s">
        <v>668</v>
      </c>
      <c r="I752" s="116" t="s">
        <v>51</v>
      </c>
      <c r="J752" s="37" t="s">
        <v>1791</v>
      </c>
      <c r="K752" s="37" t="s">
        <v>1792</v>
      </c>
      <c r="L752" s="13" t="s">
        <v>152</v>
      </c>
      <c r="M752" s="14" t="s">
        <v>152</v>
      </c>
      <c r="N752" s="93" t="s">
        <v>152</v>
      </c>
      <c r="O752" s="2" t="s">
        <v>152</v>
      </c>
      <c r="P752" s="2" t="s">
        <v>152</v>
      </c>
      <c r="Q752" s="2" t="s">
        <v>152</v>
      </c>
      <c r="R752" s="2" t="s">
        <v>152</v>
      </c>
      <c r="S752" s="14" t="s">
        <v>152</v>
      </c>
      <c r="T752" s="115"/>
      <c r="U752" s="13" t="s">
        <v>152</v>
      </c>
      <c r="V752" s="2" t="s">
        <v>152</v>
      </c>
      <c r="W752" s="2" t="s">
        <v>152</v>
      </c>
      <c r="X752" s="2" t="s">
        <v>152</v>
      </c>
      <c r="Y752" s="14" t="s">
        <v>152</v>
      </c>
    </row>
    <row r="753" spans="1:25" x14ac:dyDescent="0.3">
      <c r="A753" s="55" t="str">
        <f t="shared" si="11"/>
        <v>CZhe_02.2</v>
      </c>
      <c r="C753" s="96" t="s">
        <v>12</v>
      </c>
      <c r="D753" s="97" t="s">
        <v>835</v>
      </c>
      <c r="E753" s="97" t="s">
        <v>843</v>
      </c>
      <c r="F753" s="97" t="s">
        <v>844</v>
      </c>
      <c r="G753" s="97" t="s">
        <v>351</v>
      </c>
      <c r="H753" s="97" t="s">
        <v>668</v>
      </c>
      <c r="I753" s="114" t="s">
        <v>51</v>
      </c>
      <c r="J753" s="37" t="s">
        <v>1793</v>
      </c>
      <c r="K753" s="37" t="s">
        <v>1794</v>
      </c>
      <c r="L753" s="13" t="s">
        <v>152</v>
      </c>
      <c r="M753" s="14" t="s">
        <v>152</v>
      </c>
      <c r="N753" s="93" t="s">
        <v>152</v>
      </c>
      <c r="O753" s="2" t="s">
        <v>152</v>
      </c>
      <c r="P753" s="2" t="s">
        <v>152</v>
      </c>
      <c r="Q753" s="2" t="s">
        <v>152</v>
      </c>
      <c r="R753" s="2" t="s">
        <v>152</v>
      </c>
      <c r="S753" s="14" t="s">
        <v>152</v>
      </c>
      <c r="T753" s="115"/>
      <c r="U753" s="13" t="s">
        <v>152</v>
      </c>
      <c r="V753" s="2" t="s">
        <v>152</v>
      </c>
      <c r="W753" s="2" t="s">
        <v>152</v>
      </c>
      <c r="X753" s="2" t="s">
        <v>152</v>
      </c>
      <c r="Y753" s="14" t="s">
        <v>152</v>
      </c>
    </row>
    <row r="754" spans="1:25" x14ac:dyDescent="0.3">
      <c r="A754" s="55" t="str">
        <f t="shared" si="11"/>
        <v>CZju_01.1</v>
      </c>
      <c r="C754" s="96" t="s">
        <v>12</v>
      </c>
      <c r="D754" s="97" t="s">
        <v>777</v>
      </c>
      <c r="E754" s="97" t="s">
        <v>849</v>
      </c>
      <c r="F754" s="97" t="s">
        <v>850</v>
      </c>
      <c r="G754" s="97" t="s">
        <v>344</v>
      </c>
      <c r="H754" s="97" t="s">
        <v>668</v>
      </c>
      <c r="I754" s="114" t="s">
        <v>454</v>
      </c>
      <c r="J754" s="37" t="s">
        <v>1803</v>
      </c>
      <c r="K754" s="37" t="s">
        <v>1804</v>
      </c>
      <c r="L754" s="13" t="s">
        <v>151</v>
      </c>
      <c r="M754" s="14" t="s">
        <v>151</v>
      </c>
      <c r="N754" s="93" t="s">
        <v>152</v>
      </c>
      <c r="O754" s="2" t="s">
        <v>152</v>
      </c>
      <c r="P754" s="2" t="s">
        <v>152</v>
      </c>
      <c r="Q754" s="2" t="s">
        <v>151</v>
      </c>
      <c r="R754" s="2" t="s">
        <v>151</v>
      </c>
      <c r="S754" s="14" t="s">
        <v>151</v>
      </c>
      <c r="T754" s="115"/>
      <c r="U754" s="13" t="s">
        <v>6</v>
      </c>
      <c r="V754" s="2" t="s">
        <v>6</v>
      </c>
      <c r="W754" s="2" t="s">
        <v>6</v>
      </c>
      <c r="X754" s="2" t="s">
        <v>6</v>
      </c>
      <c r="Y754" s="14" t="s">
        <v>6</v>
      </c>
    </row>
    <row r="755" spans="1:25" x14ac:dyDescent="0.3">
      <c r="A755" s="55" t="str">
        <f t="shared" si="11"/>
        <v>CZju_01.2</v>
      </c>
      <c r="C755" s="96" t="s">
        <v>12</v>
      </c>
      <c r="D755" s="97" t="s">
        <v>777</v>
      </c>
      <c r="E755" s="97" t="s">
        <v>851</v>
      </c>
      <c r="F755" s="97" t="s">
        <v>852</v>
      </c>
      <c r="G755" s="97" t="s">
        <v>344</v>
      </c>
      <c r="H755" s="97" t="s">
        <v>668</v>
      </c>
      <c r="I755" s="114" t="s">
        <v>454</v>
      </c>
      <c r="J755" s="37" t="s">
        <v>1805</v>
      </c>
      <c r="K755" s="37" t="s">
        <v>1806</v>
      </c>
      <c r="L755" s="13" t="s">
        <v>151</v>
      </c>
      <c r="M755" s="14" t="s">
        <v>151</v>
      </c>
      <c r="N755" s="93" t="s">
        <v>152</v>
      </c>
      <c r="O755" s="2" t="s">
        <v>152</v>
      </c>
      <c r="P755" s="2" t="s">
        <v>152</v>
      </c>
      <c r="Q755" s="2" t="s">
        <v>151</v>
      </c>
      <c r="R755" s="2" t="s">
        <v>152</v>
      </c>
      <c r="S755" s="14" t="s">
        <v>152</v>
      </c>
      <c r="T755" s="115"/>
      <c r="U755" s="13" t="s">
        <v>6</v>
      </c>
      <c r="V755" s="2" t="s">
        <v>6</v>
      </c>
      <c r="W755" s="2" t="s">
        <v>6</v>
      </c>
      <c r="X755" s="2" t="s">
        <v>6</v>
      </c>
      <c r="Y755" s="14" t="s">
        <v>6</v>
      </c>
    </row>
    <row r="756" spans="1:25" x14ac:dyDescent="0.3">
      <c r="A756" s="55" t="str">
        <f t="shared" si="11"/>
        <v>CZju_01.2</v>
      </c>
      <c r="C756" s="96" t="s">
        <v>12</v>
      </c>
      <c r="D756" s="97" t="s">
        <v>777</v>
      </c>
      <c r="E756" s="97" t="s">
        <v>851</v>
      </c>
      <c r="F756" s="97" t="s">
        <v>852</v>
      </c>
      <c r="G756" s="97" t="s">
        <v>344</v>
      </c>
      <c r="H756" s="97" t="s">
        <v>668</v>
      </c>
      <c r="I756" s="114" t="s">
        <v>454</v>
      </c>
      <c r="J756" s="37" t="s">
        <v>161</v>
      </c>
      <c r="K756" s="37" t="s">
        <v>5087</v>
      </c>
      <c r="L756" s="13" t="s">
        <v>151</v>
      </c>
      <c r="M756" s="14" t="s">
        <v>151</v>
      </c>
      <c r="N756" s="93" t="s">
        <v>152</v>
      </c>
      <c r="O756" s="2" t="s">
        <v>152</v>
      </c>
      <c r="P756" s="2" t="s">
        <v>152</v>
      </c>
      <c r="Q756" s="2" t="s">
        <v>152</v>
      </c>
      <c r="R756" s="2" t="s">
        <v>152</v>
      </c>
      <c r="S756" s="14" t="s">
        <v>152</v>
      </c>
      <c r="T756" s="115"/>
      <c r="U756" s="13" t="s">
        <v>6</v>
      </c>
      <c r="V756" s="2" t="s">
        <v>6</v>
      </c>
      <c r="W756" s="2" t="s">
        <v>6</v>
      </c>
      <c r="X756" s="2" t="s">
        <v>6</v>
      </c>
      <c r="Y756" s="14" t="s">
        <v>6</v>
      </c>
    </row>
    <row r="757" spans="1:25" x14ac:dyDescent="0.3">
      <c r="A757" s="55" t="str">
        <f t="shared" si="11"/>
        <v>CZju_02.1</v>
      </c>
      <c r="C757" s="96" t="s">
        <v>12</v>
      </c>
      <c r="D757" s="97" t="s">
        <v>777</v>
      </c>
      <c r="E757" s="97" t="s">
        <v>853</v>
      </c>
      <c r="F757" s="97" t="s">
        <v>854</v>
      </c>
      <c r="G757" s="97" t="s">
        <v>351</v>
      </c>
      <c r="H757" s="97" t="s">
        <v>668</v>
      </c>
      <c r="I757" s="114" t="s">
        <v>52</v>
      </c>
      <c r="J757" s="37" t="s">
        <v>1805</v>
      </c>
      <c r="K757" s="37" t="s">
        <v>1809</v>
      </c>
      <c r="L757" s="13" t="s">
        <v>151</v>
      </c>
      <c r="M757" s="14" t="s">
        <v>151</v>
      </c>
      <c r="N757" s="93" t="s">
        <v>151</v>
      </c>
      <c r="O757" s="2" t="s">
        <v>151</v>
      </c>
      <c r="P757" s="2" t="s">
        <v>151</v>
      </c>
      <c r="Q757" s="2" t="s">
        <v>151</v>
      </c>
      <c r="R757" s="2" t="s">
        <v>152</v>
      </c>
      <c r="S757" s="14" t="s">
        <v>152</v>
      </c>
      <c r="T757" s="115"/>
      <c r="U757" s="13" t="s">
        <v>151</v>
      </c>
      <c r="V757" s="2" t="s">
        <v>152</v>
      </c>
      <c r="W757" s="2" t="s">
        <v>151</v>
      </c>
      <c r="X757" s="2" t="s">
        <v>152</v>
      </c>
      <c r="Y757" s="14" t="s">
        <v>152</v>
      </c>
    </row>
    <row r="758" spans="1:25" x14ac:dyDescent="0.3">
      <c r="A758" s="55" t="str">
        <f t="shared" si="11"/>
        <v>CZju_02.2</v>
      </c>
      <c r="C758" s="96" t="s">
        <v>12</v>
      </c>
      <c r="D758" s="97" t="s">
        <v>777</v>
      </c>
      <c r="E758" s="97" t="s">
        <v>855</v>
      </c>
      <c r="F758" s="97" t="s">
        <v>856</v>
      </c>
      <c r="G758" s="97" t="s">
        <v>351</v>
      </c>
      <c r="H758" s="97" t="s">
        <v>668</v>
      </c>
      <c r="I758" s="114" t="s">
        <v>454</v>
      </c>
      <c r="J758" s="37" t="s">
        <v>1814</v>
      </c>
      <c r="K758" s="37" t="s">
        <v>5088</v>
      </c>
      <c r="L758" s="13" t="s">
        <v>151</v>
      </c>
      <c r="M758" s="14" t="s">
        <v>152</v>
      </c>
      <c r="N758" s="93" t="s">
        <v>151</v>
      </c>
      <c r="O758" s="2" t="s">
        <v>151</v>
      </c>
      <c r="P758" s="2" t="s">
        <v>152</v>
      </c>
      <c r="Q758" s="2" t="s">
        <v>151</v>
      </c>
      <c r="R758" s="2" t="s">
        <v>152</v>
      </c>
      <c r="S758" s="14" t="s">
        <v>152</v>
      </c>
      <c r="T758" s="115"/>
      <c r="U758" s="13" t="s">
        <v>151</v>
      </c>
      <c r="V758" s="2" t="s">
        <v>152</v>
      </c>
      <c r="W758" s="2" t="s">
        <v>151</v>
      </c>
      <c r="X758" s="2" t="s">
        <v>152</v>
      </c>
      <c r="Y758" s="14" t="s">
        <v>152</v>
      </c>
    </row>
    <row r="759" spans="1:25" x14ac:dyDescent="0.3">
      <c r="A759" s="55" t="str">
        <f t="shared" si="11"/>
        <v>CZju_02.2</v>
      </c>
      <c r="C759" s="96" t="s">
        <v>12</v>
      </c>
      <c r="D759" s="97" t="s">
        <v>777</v>
      </c>
      <c r="E759" s="97" t="s">
        <v>855</v>
      </c>
      <c r="F759" s="97" t="s">
        <v>856</v>
      </c>
      <c r="G759" s="97" t="s">
        <v>351</v>
      </c>
      <c r="H759" s="97" t="s">
        <v>668</v>
      </c>
      <c r="I759" s="114" t="s">
        <v>454</v>
      </c>
      <c r="J759" s="37" t="s">
        <v>1805</v>
      </c>
      <c r="K759" s="37" t="s">
        <v>1809</v>
      </c>
      <c r="L759" s="13" t="s">
        <v>151</v>
      </c>
      <c r="M759" s="14" t="s">
        <v>151</v>
      </c>
      <c r="N759" s="93" t="s">
        <v>152</v>
      </c>
      <c r="O759" s="2" t="s">
        <v>151</v>
      </c>
      <c r="P759" s="2" t="s">
        <v>151</v>
      </c>
      <c r="Q759" s="2" t="s">
        <v>151</v>
      </c>
      <c r="R759" s="2" t="s">
        <v>152</v>
      </c>
      <c r="S759" s="14" t="s">
        <v>152</v>
      </c>
      <c r="T759" s="115"/>
      <c r="U759" s="13" t="s">
        <v>152</v>
      </c>
      <c r="V759" s="2" t="s">
        <v>152</v>
      </c>
      <c r="W759" s="2" t="s">
        <v>151</v>
      </c>
      <c r="X759" s="2" t="s">
        <v>152</v>
      </c>
      <c r="Y759" s="14" t="s">
        <v>152</v>
      </c>
    </row>
    <row r="760" spans="1:25" x14ac:dyDescent="0.3">
      <c r="A760" s="55" t="str">
        <f t="shared" si="11"/>
        <v>CZju_03.1</v>
      </c>
      <c r="C760" s="96" t="s">
        <v>12</v>
      </c>
      <c r="D760" s="97" t="s">
        <v>777</v>
      </c>
      <c r="E760" s="97" t="s">
        <v>857</v>
      </c>
      <c r="F760" s="97" t="s">
        <v>858</v>
      </c>
      <c r="G760" s="97" t="s">
        <v>344</v>
      </c>
      <c r="H760" s="91" t="s">
        <v>668</v>
      </c>
      <c r="I760" s="116" t="s">
        <v>454</v>
      </c>
      <c r="J760" s="37" t="s">
        <v>1810</v>
      </c>
      <c r="K760" s="37" t="s">
        <v>1811</v>
      </c>
      <c r="L760" s="13" t="s">
        <v>151</v>
      </c>
      <c r="M760" s="14" t="s">
        <v>151</v>
      </c>
      <c r="N760" s="93" t="s">
        <v>152</v>
      </c>
      <c r="O760" s="2" t="s">
        <v>152</v>
      </c>
      <c r="P760" s="2" t="s">
        <v>152</v>
      </c>
      <c r="Q760" s="2" t="s">
        <v>151</v>
      </c>
      <c r="R760" s="2" t="s">
        <v>152</v>
      </c>
      <c r="S760" s="14" t="s">
        <v>152</v>
      </c>
      <c r="T760" s="115"/>
      <c r="U760" s="13" t="s">
        <v>6</v>
      </c>
      <c r="V760" s="2" t="s">
        <v>6</v>
      </c>
      <c r="W760" s="2" t="s">
        <v>6</v>
      </c>
      <c r="X760" s="2" t="s">
        <v>6</v>
      </c>
      <c r="Y760" s="14" t="s">
        <v>6</v>
      </c>
    </row>
    <row r="761" spans="1:25" x14ac:dyDescent="0.3">
      <c r="A761" s="55" t="str">
        <f t="shared" si="11"/>
        <v>CZju_03.1</v>
      </c>
      <c r="C761" s="96" t="s">
        <v>12</v>
      </c>
      <c r="D761" s="97" t="s">
        <v>777</v>
      </c>
      <c r="E761" s="97" t="s">
        <v>857</v>
      </c>
      <c r="F761" s="97" t="s">
        <v>858</v>
      </c>
      <c r="G761" s="97" t="s">
        <v>344</v>
      </c>
      <c r="H761" s="97" t="s">
        <v>668</v>
      </c>
      <c r="I761" s="114" t="s">
        <v>454</v>
      </c>
      <c r="J761" s="37" t="s">
        <v>1812</v>
      </c>
      <c r="K761" s="37" t="s">
        <v>1813</v>
      </c>
      <c r="L761" s="13" t="s">
        <v>151</v>
      </c>
      <c r="M761" s="14" t="s">
        <v>151</v>
      </c>
      <c r="N761" s="93" t="s">
        <v>152</v>
      </c>
      <c r="O761" s="2" t="s">
        <v>152</v>
      </c>
      <c r="P761" s="2" t="s">
        <v>152</v>
      </c>
      <c r="Q761" s="2" t="s">
        <v>151</v>
      </c>
      <c r="R761" s="2" t="s">
        <v>152</v>
      </c>
      <c r="S761" s="14" t="s">
        <v>152</v>
      </c>
      <c r="T761" s="115"/>
      <c r="U761" s="13" t="s">
        <v>6</v>
      </c>
      <c r="V761" s="2" t="s">
        <v>6</v>
      </c>
      <c r="W761" s="2" t="s">
        <v>6</v>
      </c>
      <c r="X761" s="2" t="s">
        <v>6</v>
      </c>
      <c r="Y761" s="14" t="s">
        <v>6</v>
      </c>
    </row>
    <row r="762" spans="1:25" x14ac:dyDescent="0.3">
      <c r="A762" s="55" t="str">
        <f t="shared" si="11"/>
        <v>CZju_03.2</v>
      </c>
      <c r="C762" s="96" t="s">
        <v>12</v>
      </c>
      <c r="D762" s="97" t="s">
        <v>777</v>
      </c>
      <c r="E762" s="97" t="s">
        <v>859</v>
      </c>
      <c r="F762" s="97" t="s">
        <v>860</v>
      </c>
      <c r="G762" s="97" t="s">
        <v>351</v>
      </c>
      <c r="H762" s="97" t="s">
        <v>668</v>
      </c>
      <c r="I762" s="114" t="s">
        <v>454</v>
      </c>
      <c r="J762" s="37" t="s">
        <v>1814</v>
      </c>
      <c r="K762" s="37" t="s">
        <v>5089</v>
      </c>
      <c r="L762" s="13" t="s">
        <v>151</v>
      </c>
      <c r="M762" s="14" t="s">
        <v>152</v>
      </c>
      <c r="N762" s="93" t="s">
        <v>151</v>
      </c>
      <c r="O762" s="2" t="s">
        <v>152</v>
      </c>
      <c r="P762" s="2" t="s">
        <v>152</v>
      </c>
      <c r="Q762" s="2" t="s">
        <v>151</v>
      </c>
      <c r="R762" s="2" t="s">
        <v>152</v>
      </c>
      <c r="S762" s="14" t="s">
        <v>152</v>
      </c>
      <c r="T762" s="115"/>
      <c r="U762" s="13" t="s">
        <v>151</v>
      </c>
      <c r="V762" s="2" t="s">
        <v>152</v>
      </c>
      <c r="W762" s="2" t="s">
        <v>152</v>
      </c>
      <c r="X762" s="2" t="s">
        <v>152</v>
      </c>
      <c r="Y762" s="14" t="s">
        <v>152</v>
      </c>
    </row>
    <row r="763" spans="1:25" x14ac:dyDescent="0.3">
      <c r="A763" s="55" t="str">
        <f t="shared" si="11"/>
        <v>CZmo_01.2</v>
      </c>
      <c r="C763" s="96" t="s">
        <v>12</v>
      </c>
      <c r="D763" s="97" t="s">
        <v>778</v>
      </c>
      <c r="E763" s="97" t="s">
        <v>863</v>
      </c>
      <c r="F763" s="97" t="s">
        <v>864</v>
      </c>
      <c r="G763" s="97" t="s">
        <v>351</v>
      </c>
      <c r="H763" s="97" t="s">
        <v>668</v>
      </c>
      <c r="I763" s="114" t="s">
        <v>51</v>
      </c>
      <c r="J763" s="37" t="s">
        <v>1768</v>
      </c>
      <c r="K763" s="37" t="s">
        <v>1841</v>
      </c>
      <c r="L763" s="13" t="s">
        <v>151</v>
      </c>
      <c r="M763" s="14" t="s">
        <v>152</v>
      </c>
      <c r="N763" s="93" t="s">
        <v>151</v>
      </c>
      <c r="O763" s="2" t="s">
        <v>151</v>
      </c>
      <c r="P763" s="2" t="s">
        <v>152</v>
      </c>
      <c r="Q763" s="2" t="s">
        <v>151</v>
      </c>
      <c r="R763" s="2" t="s">
        <v>152</v>
      </c>
      <c r="S763" s="14" t="s">
        <v>151</v>
      </c>
      <c r="T763" s="115"/>
      <c r="U763" s="13" t="s">
        <v>151</v>
      </c>
      <c r="V763" s="2" t="s">
        <v>152</v>
      </c>
      <c r="W763" s="2" t="s">
        <v>151</v>
      </c>
      <c r="X763" s="2" t="s">
        <v>152</v>
      </c>
      <c r="Y763" s="14" t="s">
        <v>152</v>
      </c>
    </row>
    <row r="764" spans="1:25" x14ac:dyDescent="0.3">
      <c r="A764" s="55" t="str">
        <f t="shared" si="11"/>
        <v>CZmo_01.2</v>
      </c>
      <c r="C764" s="96" t="s">
        <v>12</v>
      </c>
      <c r="D764" s="97" t="s">
        <v>778</v>
      </c>
      <c r="E764" s="97" t="s">
        <v>863</v>
      </c>
      <c r="F764" s="97" t="s">
        <v>864</v>
      </c>
      <c r="G764" s="97" t="s">
        <v>351</v>
      </c>
      <c r="H764" s="97" t="s">
        <v>668</v>
      </c>
      <c r="I764" s="114" t="s">
        <v>51</v>
      </c>
      <c r="J764" s="37" t="s">
        <v>1836</v>
      </c>
      <c r="K764" s="37" t="s">
        <v>1842</v>
      </c>
      <c r="L764" s="13" t="s">
        <v>151</v>
      </c>
      <c r="M764" s="14" t="s">
        <v>152</v>
      </c>
      <c r="N764" s="93" t="s">
        <v>151</v>
      </c>
      <c r="O764" s="2" t="s">
        <v>151</v>
      </c>
      <c r="P764" s="2" t="s">
        <v>152</v>
      </c>
      <c r="Q764" s="2" t="s">
        <v>151</v>
      </c>
      <c r="R764" s="2" t="s">
        <v>152</v>
      </c>
      <c r="S764" s="14" t="s">
        <v>151</v>
      </c>
      <c r="T764" s="115"/>
      <c r="U764" s="13" t="s">
        <v>151</v>
      </c>
      <c r="V764" s="2" t="s">
        <v>152</v>
      </c>
      <c r="W764" s="2" t="s">
        <v>151</v>
      </c>
      <c r="X764" s="2" t="s">
        <v>152</v>
      </c>
      <c r="Y764" s="14" t="s">
        <v>152</v>
      </c>
    </row>
    <row r="765" spans="1:25" x14ac:dyDescent="0.3">
      <c r="A765" s="55" t="str">
        <f t="shared" si="11"/>
        <v>CZmo_01.2</v>
      </c>
      <c r="C765" s="96" t="s">
        <v>12</v>
      </c>
      <c r="D765" s="97" t="s">
        <v>778</v>
      </c>
      <c r="E765" s="97" t="s">
        <v>863</v>
      </c>
      <c r="F765" s="97" t="s">
        <v>864</v>
      </c>
      <c r="G765" s="97" t="s">
        <v>351</v>
      </c>
      <c r="H765" s="97" t="s">
        <v>668</v>
      </c>
      <c r="I765" s="114" t="s">
        <v>51</v>
      </c>
      <c r="J765" s="37" t="s">
        <v>1819</v>
      </c>
      <c r="K765" s="37" t="s">
        <v>1843</v>
      </c>
      <c r="L765" s="13" t="s">
        <v>151</v>
      </c>
      <c r="M765" s="14" t="s">
        <v>152</v>
      </c>
      <c r="N765" s="93" t="s">
        <v>151</v>
      </c>
      <c r="O765" s="2" t="s">
        <v>151</v>
      </c>
      <c r="P765" s="2" t="s">
        <v>152</v>
      </c>
      <c r="Q765" s="2" t="s">
        <v>151</v>
      </c>
      <c r="R765" s="2" t="s">
        <v>152</v>
      </c>
      <c r="S765" s="14" t="s">
        <v>151</v>
      </c>
      <c r="T765" s="115"/>
      <c r="U765" s="13" t="s">
        <v>151</v>
      </c>
      <c r="V765" s="2" t="s">
        <v>152</v>
      </c>
      <c r="W765" s="2" t="s">
        <v>151</v>
      </c>
      <c r="X765" s="2" t="s">
        <v>152</v>
      </c>
      <c r="Y765" s="14" t="s">
        <v>152</v>
      </c>
    </row>
    <row r="766" spans="1:25" x14ac:dyDescent="0.3">
      <c r="A766" s="55" t="str">
        <f t="shared" si="11"/>
        <v>CZmo_01.2</v>
      </c>
      <c r="C766" s="96" t="s">
        <v>12</v>
      </c>
      <c r="D766" s="97" t="s">
        <v>778</v>
      </c>
      <c r="E766" s="97" t="s">
        <v>863</v>
      </c>
      <c r="F766" s="97" t="s">
        <v>864</v>
      </c>
      <c r="G766" s="97" t="s">
        <v>351</v>
      </c>
      <c r="H766" s="97" t="s">
        <v>668</v>
      </c>
      <c r="I766" s="114" t="s">
        <v>51</v>
      </c>
      <c r="J766" s="37" t="s">
        <v>188</v>
      </c>
      <c r="K766" s="37" t="s">
        <v>1844</v>
      </c>
      <c r="L766" s="13" t="s">
        <v>151</v>
      </c>
      <c r="M766" s="14" t="s">
        <v>152</v>
      </c>
      <c r="N766" s="93" t="s">
        <v>151</v>
      </c>
      <c r="O766" s="2" t="s">
        <v>151</v>
      </c>
      <c r="P766" s="2" t="s">
        <v>152</v>
      </c>
      <c r="Q766" s="2" t="s">
        <v>151</v>
      </c>
      <c r="R766" s="2" t="s">
        <v>152</v>
      </c>
      <c r="S766" s="14" t="s">
        <v>151</v>
      </c>
      <c r="T766" s="115"/>
      <c r="U766" s="13" t="s">
        <v>151</v>
      </c>
      <c r="V766" s="2" t="s">
        <v>152</v>
      </c>
      <c r="W766" s="2" t="s">
        <v>151</v>
      </c>
      <c r="X766" s="2" t="s">
        <v>152</v>
      </c>
      <c r="Y766" s="14" t="s">
        <v>152</v>
      </c>
    </row>
    <row r="767" spans="1:25" x14ac:dyDescent="0.3">
      <c r="A767" s="55" t="str">
        <f t="shared" si="11"/>
        <v>CZmo_01.2</v>
      </c>
      <c r="C767" s="96" t="s">
        <v>12</v>
      </c>
      <c r="D767" s="97" t="s">
        <v>778</v>
      </c>
      <c r="E767" s="97" t="s">
        <v>863</v>
      </c>
      <c r="F767" s="97" t="s">
        <v>864</v>
      </c>
      <c r="G767" s="97" t="s">
        <v>351</v>
      </c>
      <c r="H767" s="97" t="s">
        <v>668</v>
      </c>
      <c r="I767" s="114" t="s">
        <v>51</v>
      </c>
      <c r="J767" s="37" t="s">
        <v>1822</v>
      </c>
      <c r="K767" s="37" t="s">
        <v>1845</v>
      </c>
      <c r="L767" s="13" t="s">
        <v>151</v>
      </c>
      <c r="M767" s="14" t="s">
        <v>152</v>
      </c>
      <c r="N767" s="93" t="s">
        <v>151</v>
      </c>
      <c r="O767" s="2" t="s">
        <v>151</v>
      </c>
      <c r="P767" s="2" t="s">
        <v>152</v>
      </c>
      <c r="Q767" s="2" t="s">
        <v>151</v>
      </c>
      <c r="R767" s="2" t="s">
        <v>152</v>
      </c>
      <c r="S767" s="14" t="s">
        <v>151</v>
      </c>
      <c r="T767" s="115"/>
      <c r="U767" s="13" t="s">
        <v>151</v>
      </c>
      <c r="V767" s="2" t="s">
        <v>152</v>
      </c>
      <c r="W767" s="2" t="s">
        <v>151</v>
      </c>
      <c r="X767" s="2" t="s">
        <v>152</v>
      </c>
      <c r="Y767" s="14" t="s">
        <v>152</v>
      </c>
    </row>
    <row r="768" spans="1:25" x14ac:dyDescent="0.3">
      <c r="A768" s="55" t="str">
        <f t="shared" si="11"/>
        <v>CZmo_01.2</v>
      </c>
      <c r="C768" s="96" t="s">
        <v>12</v>
      </c>
      <c r="D768" s="97" t="s">
        <v>778</v>
      </c>
      <c r="E768" s="97" t="s">
        <v>863</v>
      </c>
      <c r="F768" s="97" t="s">
        <v>864</v>
      </c>
      <c r="G768" s="97" t="s">
        <v>351</v>
      </c>
      <c r="H768" s="91" t="s">
        <v>668</v>
      </c>
      <c r="I768" s="116" t="s">
        <v>51</v>
      </c>
      <c r="J768" s="37" t="s">
        <v>196</v>
      </c>
      <c r="K768" s="37" t="s">
        <v>5090</v>
      </c>
      <c r="L768" s="13" t="s">
        <v>151</v>
      </c>
      <c r="M768" s="14" t="s">
        <v>152</v>
      </c>
      <c r="N768" s="93" t="s">
        <v>151</v>
      </c>
      <c r="O768" s="2" t="s">
        <v>151</v>
      </c>
      <c r="P768" s="2" t="s">
        <v>152</v>
      </c>
      <c r="Q768" s="2" t="s">
        <v>152</v>
      </c>
      <c r="R768" s="2" t="s">
        <v>152</v>
      </c>
      <c r="S768" s="14" t="s">
        <v>151</v>
      </c>
      <c r="T768" s="115"/>
      <c r="U768" s="13" t="s">
        <v>151</v>
      </c>
      <c r="V768" s="2" t="s">
        <v>152</v>
      </c>
      <c r="W768" s="2" t="s">
        <v>151</v>
      </c>
      <c r="X768" s="2" t="s">
        <v>152</v>
      </c>
      <c r="Y768" s="14" t="s">
        <v>152</v>
      </c>
    </row>
    <row r="769" spans="1:25" x14ac:dyDescent="0.3">
      <c r="A769" s="55" t="str">
        <f t="shared" si="11"/>
        <v>CZmo_01.2</v>
      </c>
      <c r="C769" s="96" t="s">
        <v>12</v>
      </c>
      <c r="D769" s="97" t="s">
        <v>778</v>
      </c>
      <c r="E769" s="97" t="s">
        <v>863</v>
      </c>
      <c r="F769" s="97" t="s">
        <v>864</v>
      </c>
      <c r="G769" s="97" t="s">
        <v>351</v>
      </c>
      <c r="H769" s="97" t="s">
        <v>668</v>
      </c>
      <c r="I769" s="114" t="s">
        <v>51</v>
      </c>
      <c r="J769" s="37" t="s">
        <v>1847</v>
      </c>
      <c r="K769" s="37" t="s">
        <v>1848</v>
      </c>
      <c r="L769" s="13" t="s">
        <v>151</v>
      </c>
      <c r="M769" s="14" t="s">
        <v>152</v>
      </c>
      <c r="N769" s="93" t="s">
        <v>151</v>
      </c>
      <c r="O769" s="2" t="s">
        <v>151</v>
      </c>
      <c r="P769" s="2" t="s">
        <v>152</v>
      </c>
      <c r="Q769" s="2" t="s">
        <v>151</v>
      </c>
      <c r="R769" s="2" t="s">
        <v>152</v>
      </c>
      <c r="S769" s="14" t="s">
        <v>151</v>
      </c>
      <c r="T769" s="115"/>
      <c r="U769" s="13" t="s">
        <v>151</v>
      </c>
      <c r="V769" s="2" t="s">
        <v>152</v>
      </c>
      <c r="W769" s="2" t="s">
        <v>151</v>
      </c>
      <c r="X769" s="2" t="s">
        <v>152</v>
      </c>
      <c r="Y769" s="14" t="s">
        <v>152</v>
      </c>
    </row>
    <row r="770" spans="1:25" x14ac:dyDescent="0.3">
      <c r="A770" s="55" t="str">
        <f t="shared" si="11"/>
        <v>CZmo_01.2</v>
      </c>
      <c r="C770" s="96" t="s">
        <v>12</v>
      </c>
      <c r="D770" s="97" t="s">
        <v>778</v>
      </c>
      <c r="E770" s="97" t="s">
        <v>863</v>
      </c>
      <c r="F770" s="97" t="s">
        <v>864</v>
      </c>
      <c r="G770" s="97" t="s">
        <v>351</v>
      </c>
      <c r="H770" s="97" t="s">
        <v>668</v>
      </c>
      <c r="I770" s="114" t="s">
        <v>51</v>
      </c>
      <c r="J770" s="37" t="s">
        <v>189</v>
      </c>
      <c r="K770" s="37" t="s">
        <v>1849</v>
      </c>
      <c r="L770" s="13" t="s">
        <v>151</v>
      </c>
      <c r="M770" s="14" t="s">
        <v>152</v>
      </c>
      <c r="N770" s="93" t="s">
        <v>151</v>
      </c>
      <c r="O770" s="2" t="s">
        <v>151</v>
      </c>
      <c r="P770" s="2" t="s">
        <v>152</v>
      </c>
      <c r="Q770" s="2" t="s">
        <v>151</v>
      </c>
      <c r="R770" s="2" t="s">
        <v>152</v>
      </c>
      <c r="S770" s="14" t="s">
        <v>151</v>
      </c>
      <c r="T770" s="115"/>
      <c r="U770" s="13" t="s">
        <v>151</v>
      </c>
      <c r="V770" s="2" t="s">
        <v>152</v>
      </c>
      <c r="W770" s="2" t="s">
        <v>151</v>
      </c>
      <c r="X770" s="2" t="s">
        <v>152</v>
      </c>
      <c r="Y770" s="14" t="s">
        <v>152</v>
      </c>
    </row>
    <row r="771" spans="1:25" x14ac:dyDescent="0.3">
      <c r="A771" s="55" t="str">
        <f t="shared" si="11"/>
        <v>CZmo_01.2</v>
      </c>
      <c r="C771" s="96" t="s">
        <v>12</v>
      </c>
      <c r="D771" s="97" t="s">
        <v>778</v>
      </c>
      <c r="E771" s="97" t="s">
        <v>863</v>
      </c>
      <c r="F771" s="97" t="s">
        <v>864</v>
      </c>
      <c r="G771" s="97" t="s">
        <v>351</v>
      </c>
      <c r="H771" s="97" t="s">
        <v>668</v>
      </c>
      <c r="I771" s="114" t="s">
        <v>51</v>
      </c>
      <c r="J771" s="37" t="s">
        <v>190</v>
      </c>
      <c r="K771" s="37" t="s">
        <v>1850</v>
      </c>
      <c r="L771" s="13" t="s">
        <v>151</v>
      </c>
      <c r="M771" s="14" t="s">
        <v>152</v>
      </c>
      <c r="N771" s="93" t="s">
        <v>151</v>
      </c>
      <c r="O771" s="2" t="s">
        <v>151</v>
      </c>
      <c r="P771" s="2" t="s">
        <v>152</v>
      </c>
      <c r="Q771" s="2" t="s">
        <v>151</v>
      </c>
      <c r="R771" s="2" t="s">
        <v>152</v>
      </c>
      <c r="S771" s="14" t="s">
        <v>151</v>
      </c>
      <c r="T771" s="115"/>
      <c r="U771" s="13" t="s">
        <v>151</v>
      </c>
      <c r="V771" s="2" t="s">
        <v>152</v>
      </c>
      <c r="W771" s="2" t="s">
        <v>151</v>
      </c>
      <c r="X771" s="2" t="s">
        <v>152</v>
      </c>
      <c r="Y771" s="14" t="s">
        <v>152</v>
      </c>
    </row>
    <row r="772" spans="1:25" x14ac:dyDescent="0.3">
      <c r="A772" s="55" t="str">
        <f t="shared" si="11"/>
        <v>CZmo_01.2</v>
      </c>
      <c r="C772" s="96" t="s">
        <v>12</v>
      </c>
      <c r="D772" s="97" t="s">
        <v>778</v>
      </c>
      <c r="E772" s="97" t="s">
        <v>863</v>
      </c>
      <c r="F772" s="97" t="s">
        <v>864</v>
      </c>
      <c r="G772" s="97" t="s">
        <v>351</v>
      </c>
      <c r="H772" s="97" t="s">
        <v>668</v>
      </c>
      <c r="I772" s="114" t="s">
        <v>51</v>
      </c>
      <c r="J772" s="37" t="s">
        <v>1851</v>
      </c>
      <c r="K772" s="37" t="s">
        <v>1852</v>
      </c>
      <c r="L772" s="13" t="s">
        <v>151</v>
      </c>
      <c r="M772" s="14" t="s">
        <v>152</v>
      </c>
      <c r="N772" s="93" t="s">
        <v>151</v>
      </c>
      <c r="O772" s="2" t="s">
        <v>151</v>
      </c>
      <c r="P772" s="2" t="s">
        <v>152</v>
      </c>
      <c r="Q772" s="2" t="s">
        <v>151</v>
      </c>
      <c r="R772" s="2" t="s">
        <v>152</v>
      </c>
      <c r="S772" s="14" t="s">
        <v>151</v>
      </c>
      <c r="T772" s="115"/>
      <c r="U772" s="13" t="s">
        <v>151</v>
      </c>
      <c r="V772" s="2" t="s">
        <v>152</v>
      </c>
      <c r="W772" s="2" t="s">
        <v>151</v>
      </c>
      <c r="X772" s="2" t="s">
        <v>152</v>
      </c>
      <c r="Y772" s="14" t="s">
        <v>152</v>
      </c>
    </row>
    <row r="773" spans="1:25" x14ac:dyDescent="0.3">
      <c r="A773" s="55" t="str">
        <f t="shared" si="11"/>
        <v>CZmo_01.2</v>
      </c>
      <c r="C773" s="96" t="s">
        <v>12</v>
      </c>
      <c r="D773" s="97" t="s">
        <v>778</v>
      </c>
      <c r="E773" s="97" t="s">
        <v>863</v>
      </c>
      <c r="F773" s="97" t="s">
        <v>864</v>
      </c>
      <c r="G773" s="97" t="s">
        <v>351</v>
      </c>
      <c r="H773" s="97" t="s">
        <v>668</v>
      </c>
      <c r="I773" s="114" t="s">
        <v>51</v>
      </c>
      <c r="J773" s="37" t="s">
        <v>1853</v>
      </c>
      <c r="K773" s="37" t="s">
        <v>1854</v>
      </c>
      <c r="L773" s="13" t="s">
        <v>151</v>
      </c>
      <c r="M773" s="14" t="s">
        <v>152</v>
      </c>
      <c r="N773" s="93" t="s">
        <v>151</v>
      </c>
      <c r="O773" s="2" t="s">
        <v>151</v>
      </c>
      <c r="P773" s="2" t="s">
        <v>152</v>
      </c>
      <c r="Q773" s="2" t="s">
        <v>151</v>
      </c>
      <c r="R773" s="2" t="s">
        <v>152</v>
      </c>
      <c r="S773" s="14" t="s">
        <v>151</v>
      </c>
      <c r="T773" s="115"/>
      <c r="U773" s="13" t="s">
        <v>151</v>
      </c>
      <c r="V773" s="2" t="s">
        <v>152</v>
      </c>
      <c r="W773" s="2" t="s">
        <v>151</v>
      </c>
      <c r="X773" s="2" t="s">
        <v>152</v>
      </c>
      <c r="Y773" s="14" t="s">
        <v>152</v>
      </c>
    </row>
    <row r="774" spans="1:25" x14ac:dyDescent="0.3">
      <c r="A774" s="55" t="str">
        <f t="shared" si="11"/>
        <v>CZmo_01.2</v>
      </c>
      <c r="C774" s="96" t="s">
        <v>12</v>
      </c>
      <c r="D774" s="97" t="s">
        <v>778</v>
      </c>
      <c r="E774" s="97" t="s">
        <v>863</v>
      </c>
      <c r="F774" s="97" t="s">
        <v>864</v>
      </c>
      <c r="G774" s="97" t="s">
        <v>351</v>
      </c>
      <c r="H774" s="97" t="s">
        <v>668</v>
      </c>
      <c r="I774" s="114" t="s">
        <v>51</v>
      </c>
      <c r="J774" s="37" t="s">
        <v>194</v>
      </c>
      <c r="K774" s="37" t="s">
        <v>1855</v>
      </c>
      <c r="L774" s="13" t="s">
        <v>151</v>
      </c>
      <c r="M774" s="14" t="s">
        <v>152</v>
      </c>
      <c r="N774" s="93" t="s">
        <v>151</v>
      </c>
      <c r="O774" s="2" t="s">
        <v>151</v>
      </c>
      <c r="P774" s="2" t="s">
        <v>152</v>
      </c>
      <c r="Q774" s="2" t="s">
        <v>151</v>
      </c>
      <c r="R774" s="2" t="s">
        <v>152</v>
      </c>
      <c r="S774" s="14" t="s">
        <v>151</v>
      </c>
      <c r="T774" s="115"/>
      <c r="U774" s="13" t="s">
        <v>151</v>
      </c>
      <c r="V774" s="2" t="s">
        <v>152</v>
      </c>
      <c r="W774" s="2" t="s">
        <v>151</v>
      </c>
      <c r="X774" s="2" t="s">
        <v>152</v>
      </c>
      <c r="Y774" s="14" t="s">
        <v>152</v>
      </c>
    </row>
    <row r="775" spans="1:25" x14ac:dyDescent="0.3">
      <c r="A775" s="55" t="str">
        <f t="shared" si="11"/>
        <v>CZmo_01.2</v>
      </c>
      <c r="C775" s="96" t="s">
        <v>12</v>
      </c>
      <c r="D775" s="97" t="s">
        <v>778</v>
      </c>
      <c r="E775" s="97" t="s">
        <v>863</v>
      </c>
      <c r="F775" s="97" t="s">
        <v>864</v>
      </c>
      <c r="G775" s="97" t="s">
        <v>351</v>
      </c>
      <c r="H775" s="97" t="s">
        <v>668</v>
      </c>
      <c r="I775" s="114" t="s">
        <v>51</v>
      </c>
      <c r="J775" s="37" t="s">
        <v>194</v>
      </c>
      <c r="K775" s="37" t="s">
        <v>1856</v>
      </c>
      <c r="L775" s="13" t="s">
        <v>151</v>
      </c>
      <c r="M775" s="14" t="s">
        <v>152</v>
      </c>
      <c r="N775" s="93" t="s">
        <v>151</v>
      </c>
      <c r="O775" s="2" t="s">
        <v>151</v>
      </c>
      <c r="P775" s="2" t="s">
        <v>152</v>
      </c>
      <c r="Q775" s="2" t="s">
        <v>151</v>
      </c>
      <c r="R775" s="2" t="s">
        <v>152</v>
      </c>
      <c r="S775" s="14" t="s">
        <v>151</v>
      </c>
      <c r="T775" s="115"/>
      <c r="U775" s="13" t="s">
        <v>151</v>
      </c>
      <c r="V775" s="2" t="s">
        <v>152</v>
      </c>
      <c r="W775" s="2" t="s">
        <v>151</v>
      </c>
      <c r="X775" s="2" t="s">
        <v>152</v>
      </c>
      <c r="Y775" s="14" t="s">
        <v>152</v>
      </c>
    </row>
    <row r="776" spans="1:25" x14ac:dyDescent="0.3">
      <c r="A776" s="55" t="str">
        <f t="shared" ref="A776:A839" si="12">C776&amp;LOWER(LEFT(D776,2))&amp;"_"&amp;IF(LEN(TRIM(LEFT(E776,FIND(" ",E776))))=3,"0"&amp;TRIM(LEFT(E776,FIND(" ",E776))),TRIM(LEFT(E776,FIND(" ",E776))))</f>
        <v>CZmo_01.2</v>
      </c>
      <c r="C776" s="96" t="s">
        <v>12</v>
      </c>
      <c r="D776" s="97" t="s">
        <v>778</v>
      </c>
      <c r="E776" s="97" t="s">
        <v>863</v>
      </c>
      <c r="F776" s="97" t="s">
        <v>864</v>
      </c>
      <c r="G776" s="97" t="s">
        <v>351</v>
      </c>
      <c r="H776" s="91" t="s">
        <v>668</v>
      </c>
      <c r="I776" s="116" t="s">
        <v>51</v>
      </c>
      <c r="J776" s="37" t="s">
        <v>1817</v>
      </c>
      <c r="K776" s="37" t="s">
        <v>1857</v>
      </c>
      <c r="L776" s="13" t="s">
        <v>151</v>
      </c>
      <c r="M776" s="14" t="s">
        <v>152</v>
      </c>
      <c r="N776" s="93" t="s">
        <v>151</v>
      </c>
      <c r="O776" s="2" t="s">
        <v>151</v>
      </c>
      <c r="P776" s="2" t="s">
        <v>152</v>
      </c>
      <c r="Q776" s="2" t="s">
        <v>151</v>
      </c>
      <c r="R776" s="2" t="s">
        <v>152</v>
      </c>
      <c r="S776" s="14" t="s">
        <v>151</v>
      </c>
      <c r="T776" s="115"/>
      <c r="U776" s="13" t="s">
        <v>151</v>
      </c>
      <c r="V776" s="2" t="s">
        <v>152</v>
      </c>
      <c r="W776" s="2" t="s">
        <v>151</v>
      </c>
      <c r="X776" s="2" t="s">
        <v>152</v>
      </c>
      <c r="Y776" s="14" t="s">
        <v>152</v>
      </c>
    </row>
    <row r="777" spans="1:25" x14ac:dyDescent="0.3">
      <c r="A777" s="55" t="str">
        <f t="shared" si="12"/>
        <v>CZmo_01.2</v>
      </c>
      <c r="C777" s="96" t="s">
        <v>12</v>
      </c>
      <c r="D777" s="97" t="s">
        <v>778</v>
      </c>
      <c r="E777" s="97" t="s">
        <v>863</v>
      </c>
      <c r="F777" s="97" t="s">
        <v>864</v>
      </c>
      <c r="G777" s="97" t="s">
        <v>351</v>
      </c>
      <c r="H777" s="97" t="s">
        <v>668</v>
      </c>
      <c r="I777" s="114" t="s">
        <v>51</v>
      </c>
      <c r="J777" s="37" t="s">
        <v>191</v>
      </c>
      <c r="K777" s="37" t="s">
        <v>1858</v>
      </c>
      <c r="L777" s="13" t="s">
        <v>151</v>
      </c>
      <c r="M777" s="14" t="s">
        <v>152</v>
      </c>
      <c r="N777" s="93" t="s">
        <v>151</v>
      </c>
      <c r="O777" s="2" t="s">
        <v>151</v>
      </c>
      <c r="P777" s="2" t="s">
        <v>152</v>
      </c>
      <c r="Q777" s="2" t="s">
        <v>151</v>
      </c>
      <c r="R777" s="2" t="s">
        <v>152</v>
      </c>
      <c r="S777" s="14" t="s">
        <v>151</v>
      </c>
      <c r="T777" s="115"/>
      <c r="U777" s="13" t="s">
        <v>151</v>
      </c>
      <c r="V777" s="2" t="s">
        <v>152</v>
      </c>
      <c r="W777" s="2" t="s">
        <v>151</v>
      </c>
      <c r="X777" s="2" t="s">
        <v>152</v>
      </c>
      <c r="Y777" s="14" t="s">
        <v>152</v>
      </c>
    </row>
    <row r="778" spans="1:25" x14ac:dyDescent="0.3">
      <c r="A778" s="55" t="str">
        <f t="shared" si="12"/>
        <v>CZmo_01.4</v>
      </c>
      <c r="C778" s="96" t="s">
        <v>12</v>
      </c>
      <c r="D778" s="97" t="s">
        <v>778</v>
      </c>
      <c r="E778" s="97" t="s">
        <v>867</v>
      </c>
      <c r="F778" s="97" t="s">
        <v>868</v>
      </c>
      <c r="G778" s="97" t="s">
        <v>351</v>
      </c>
      <c r="H778" s="97" t="s">
        <v>668</v>
      </c>
      <c r="I778" s="114" t="s">
        <v>454</v>
      </c>
      <c r="J778" s="37" t="s">
        <v>5091</v>
      </c>
      <c r="K778" s="37" t="s">
        <v>1859</v>
      </c>
      <c r="L778" s="13" t="s">
        <v>151</v>
      </c>
      <c r="M778" s="14" t="s">
        <v>152</v>
      </c>
      <c r="N778" s="93" t="s">
        <v>151</v>
      </c>
      <c r="O778" s="2" t="s">
        <v>152</v>
      </c>
      <c r="P778" s="2" t="s">
        <v>152</v>
      </c>
      <c r="Q778" s="2" t="s">
        <v>152</v>
      </c>
      <c r="R778" s="2" t="s">
        <v>152</v>
      </c>
      <c r="S778" s="14" t="s">
        <v>151</v>
      </c>
      <c r="T778" s="115"/>
      <c r="U778" s="13" t="s">
        <v>151</v>
      </c>
      <c r="V778" s="2" t="s">
        <v>152</v>
      </c>
      <c r="W778" s="2" t="s">
        <v>152</v>
      </c>
      <c r="X778" s="2" t="s">
        <v>152</v>
      </c>
      <c r="Y778" s="14" t="s">
        <v>152</v>
      </c>
    </row>
    <row r="779" spans="1:25" x14ac:dyDescent="0.3">
      <c r="A779" s="55" t="str">
        <f t="shared" si="12"/>
        <v>CZmo_02.1</v>
      </c>
      <c r="C779" s="96" t="s">
        <v>12</v>
      </c>
      <c r="D779" s="97" t="s">
        <v>778</v>
      </c>
      <c r="E779" s="97" t="s">
        <v>873</v>
      </c>
      <c r="F779" s="97" t="s">
        <v>874</v>
      </c>
      <c r="G779" s="97" t="s">
        <v>344</v>
      </c>
      <c r="H779" s="97" t="s">
        <v>668</v>
      </c>
      <c r="I779" s="114" t="s">
        <v>454</v>
      </c>
      <c r="J779" s="37" t="s">
        <v>196</v>
      </c>
      <c r="K779" s="37" t="s">
        <v>5092</v>
      </c>
      <c r="L779" s="13" t="s">
        <v>151</v>
      </c>
      <c r="M779" s="14" t="s">
        <v>151</v>
      </c>
      <c r="N779" s="93" t="s">
        <v>152</v>
      </c>
      <c r="O779" s="2" t="s">
        <v>152</v>
      </c>
      <c r="P779" s="2" t="s">
        <v>152</v>
      </c>
      <c r="Q779" s="2" t="s">
        <v>152</v>
      </c>
      <c r="R779" s="2" t="s">
        <v>152</v>
      </c>
      <c r="S779" s="14" t="s">
        <v>152</v>
      </c>
      <c r="T779" s="115"/>
      <c r="U779" s="13" t="s">
        <v>6</v>
      </c>
      <c r="V779" s="2" t="s">
        <v>6</v>
      </c>
      <c r="W779" s="2" t="s">
        <v>6</v>
      </c>
      <c r="X779" s="2" t="s">
        <v>6</v>
      </c>
      <c r="Y779" s="14" t="s">
        <v>6</v>
      </c>
    </row>
    <row r="780" spans="1:25" x14ac:dyDescent="0.3">
      <c r="A780" s="55" t="str">
        <f t="shared" si="12"/>
        <v>CZmo_02.2</v>
      </c>
      <c r="C780" s="96" t="s">
        <v>12</v>
      </c>
      <c r="D780" s="97" t="s">
        <v>778</v>
      </c>
      <c r="E780" s="97" t="s">
        <v>875</v>
      </c>
      <c r="F780" s="97" t="s">
        <v>876</v>
      </c>
      <c r="G780" s="97" t="s">
        <v>351</v>
      </c>
      <c r="H780" s="97" t="s">
        <v>668</v>
      </c>
      <c r="I780" s="114" t="s">
        <v>454</v>
      </c>
      <c r="J780" s="37" t="s">
        <v>196</v>
      </c>
      <c r="K780" s="37" t="s">
        <v>5093</v>
      </c>
      <c r="L780" s="13" t="s">
        <v>151</v>
      </c>
      <c r="M780" s="14" t="s">
        <v>152</v>
      </c>
      <c r="N780" s="93" t="s">
        <v>151</v>
      </c>
      <c r="O780" s="2" t="s">
        <v>152</v>
      </c>
      <c r="P780" s="2" t="s">
        <v>152</v>
      </c>
      <c r="Q780" s="2" t="s">
        <v>152</v>
      </c>
      <c r="R780" s="2" t="s">
        <v>151</v>
      </c>
      <c r="S780" s="14" t="s">
        <v>151</v>
      </c>
      <c r="T780" s="115"/>
      <c r="U780" s="13" t="s">
        <v>151</v>
      </c>
      <c r="V780" s="2" t="s">
        <v>152</v>
      </c>
      <c r="W780" s="2" t="s">
        <v>151</v>
      </c>
      <c r="X780" s="2" t="s">
        <v>151</v>
      </c>
      <c r="Y780" s="14" t="s">
        <v>152</v>
      </c>
    </row>
    <row r="781" spans="1:25" x14ac:dyDescent="0.3">
      <c r="A781" s="55" t="str">
        <f t="shared" si="12"/>
        <v>CZmo_02.2</v>
      </c>
      <c r="C781" s="96" t="s">
        <v>12</v>
      </c>
      <c r="D781" s="97" t="s">
        <v>778</v>
      </c>
      <c r="E781" s="97" t="s">
        <v>875</v>
      </c>
      <c r="F781" s="97" t="s">
        <v>876</v>
      </c>
      <c r="G781" s="97" t="s">
        <v>351</v>
      </c>
      <c r="H781" s="97" t="s">
        <v>668</v>
      </c>
      <c r="I781" s="114" t="s">
        <v>454</v>
      </c>
      <c r="J781" s="37" t="s">
        <v>1797</v>
      </c>
      <c r="K781" s="37" t="s">
        <v>1841</v>
      </c>
      <c r="L781" s="13" t="s">
        <v>151</v>
      </c>
      <c r="M781" s="14" t="s">
        <v>152</v>
      </c>
      <c r="N781" s="93" t="s">
        <v>151</v>
      </c>
      <c r="O781" s="2" t="s">
        <v>152</v>
      </c>
      <c r="P781" s="2" t="s">
        <v>152</v>
      </c>
      <c r="Q781" s="2" t="s">
        <v>151</v>
      </c>
      <c r="R781" s="2" t="s">
        <v>152</v>
      </c>
      <c r="S781" s="14" t="s">
        <v>151</v>
      </c>
      <c r="T781" s="115"/>
      <c r="U781" s="13" t="s">
        <v>151</v>
      </c>
      <c r="V781" s="2" t="s">
        <v>152</v>
      </c>
      <c r="W781" s="2" t="s">
        <v>151</v>
      </c>
      <c r="X781" s="2" t="s">
        <v>151</v>
      </c>
      <c r="Y781" s="14" t="s">
        <v>152</v>
      </c>
    </row>
    <row r="782" spans="1:25" x14ac:dyDescent="0.3">
      <c r="A782" s="55" t="str">
        <f t="shared" si="12"/>
        <v>CZtr_01.1</v>
      </c>
      <c r="C782" s="96" t="s">
        <v>12</v>
      </c>
      <c r="D782" s="97" t="s">
        <v>779</v>
      </c>
      <c r="E782" s="97" t="s">
        <v>877</v>
      </c>
      <c r="F782" s="97" t="s">
        <v>878</v>
      </c>
      <c r="G782" s="97" t="s">
        <v>351</v>
      </c>
      <c r="H782" s="97" t="s">
        <v>668</v>
      </c>
      <c r="I782" s="114" t="s">
        <v>454</v>
      </c>
      <c r="J782" s="37" t="s">
        <v>196</v>
      </c>
      <c r="K782" s="37" t="s">
        <v>1861</v>
      </c>
      <c r="L782" s="13" t="s">
        <v>151</v>
      </c>
      <c r="M782" s="14" t="s">
        <v>152</v>
      </c>
      <c r="N782" s="93" t="s">
        <v>151</v>
      </c>
      <c r="O782" s="2" t="s">
        <v>151</v>
      </c>
      <c r="P782" s="2" t="s">
        <v>152</v>
      </c>
      <c r="Q782" s="2" t="s">
        <v>151</v>
      </c>
      <c r="R782" s="2" t="s">
        <v>152</v>
      </c>
      <c r="S782" s="14" t="s">
        <v>151</v>
      </c>
      <c r="T782" s="115"/>
      <c r="U782" s="13" t="s">
        <v>151</v>
      </c>
      <c r="V782" s="2" t="s">
        <v>152</v>
      </c>
      <c r="W782" s="2" t="s">
        <v>151</v>
      </c>
      <c r="X782" s="2" t="s">
        <v>152</v>
      </c>
      <c r="Y782" s="14" t="s">
        <v>152</v>
      </c>
    </row>
    <row r="783" spans="1:25" x14ac:dyDescent="0.3">
      <c r="A783" s="55" t="str">
        <f t="shared" si="12"/>
        <v>CZtr_02.3</v>
      </c>
      <c r="C783" s="96" t="s">
        <v>12</v>
      </c>
      <c r="D783" s="97" t="s">
        <v>779</v>
      </c>
      <c r="E783" s="97" t="s">
        <v>885</v>
      </c>
      <c r="F783" s="97" t="s">
        <v>886</v>
      </c>
      <c r="G783" s="97" t="s">
        <v>351</v>
      </c>
      <c r="H783" s="97" t="s">
        <v>668</v>
      </c>
      <c r="I783" s="114" t="s">
        <v>454</v>
      </c>
      <c r="J783" s="37" t="s">
        <v>195</v>
      </c>
      <c r="K783" s="37" t="s">
        <v>1887</v>
      </c>
      <c r="L783" s="13" t="s">
        <v>151</v>
      </c>
      <c r="M783" s="14" t="s">
        <v>151</v>
      </c>
      <c r="N783" s="93" t="s">
        <v>152</v>
      </c>
      <c r="O783" s="2" t="s">
        <v>152</v>
      </c>
      <c r="P783" s="2" t="s">
        <v>152</v>
      </c>
      <c r="Q783" s="2" t="s">
        <v>151</v>
      </c>
      <c r="R783" s="2" t="s">
        <v>152</v>
      </c>
      <c r="S783" s="14" t="s">
        <v>152</v>
      </c>
      <c r="T783" s="115"/>
      <c r="U783" s="13" t="s">
        <v>152</v>
      </c>
      <c r="V783" s="2" t="s">
        <v>152</v>
      </c>
      <c r="W783" s="2" t="s">
        <v>152</v>
      </c>
      <c r="X783" s="2" t="s">
        <v>152</v>
      </c>
      <c r="Y783" s="14" t="s">
        <v>152</v>
      </c>
    </row>
    <row r="784" spans="1:25" x14ac:dyDescent="0.3">
      <c r="A784" s="55" t="str">
        <f t="shared" si="12"/>
        <v>CZtr_02.3</v>
      </c>
      <c r="C784" s="96" t="s">
        <v>12</v>
      </c>
      <c r="D784" s="97" t="s">
        <v>779</v>
      </c>
      <c r="E784" s="97" t="s">
        <v>885</v>
      </c>
      <c r="F784" s="97" t="s">
        <v>886</v>
      </c>
      <c r="G784" s="97" t="s">
        <v>351</v>
      </c>
      <c r="H784" s="91" t="s">
        <v>668</v>
      </c>
      <c r="I784" s="116" t="s">
        <v>454</v>
      </c>
      <c r="J784" s="37" t="s">
        <v>1768</v>
      </c>
      <c r="K784" s="37" t="s">
        <v>1886</v>
      </c>
      <c r="L784" s="13" t="s">
        <v>151</v>
      </c>
      <c r="M784" s="14" t="s">
        <v>151</v>
      </c>
      <c r="N784" s="93" t="s">
        <v>152</v>
      </c>
      <c r="O784" s="2" t="s">
        <v>152</v>
      </c>
      <c r="P784" s="2" t="s">
        <v>152</v>
      </c>
      <c r="Q784" s="2" t="s">
        <v>152</v>
      </c>
      <c r="R784" s="2" t="s">
        <v>152</v>
      </c>
      <c r="S784" s="14" t="s">
        <v>152</v>
      </c>
      <c r="T784" s="115"/>
      <c r="U784" s="13" t="s">
        <v>152</v>
      </c>
      <c r="V784" s="2" t="s">
        <v>152</v>
      </c>
      <c r="W784" s="2" t="s">
        <v>152</v>
      </c>
      <c r="X784" s="2" t="s">
        <v>152</v>
      </c>
      <c r="Y784" s="14" t="s">
        <v>152</v>
      </c>
    </row>
    <row r="785" spans="1:25" x14ac:dyDescent="0.3">
      <c r="A785" s="55" t="str">
        <f t="shared" si="12"/>
        <v>CZtr_02.3</v>
      </c>
      <c r="C785" s="96" t="s">
        <v>12</v>
      </c>
      <c r="D785" s="97" t="s">
        <v>779</v>
      </c>
      <c r="E785" s="97" t="s">
        <v>885</v>
      </c>
      <c r="F785" s="97" t="s">
        <v>886</v>
      </c>
      <c r="G785" s="97" t="s">
        <v>351</v>
      </c>
      <c r="H785" s="97" t="s">
        <v>668</v>
      </c>
      <c r="I785" s="114" t="s">
        <v>454</v>
      </c>
      <c r="J785" s="37" t="s">
        <v>5094</v>
      </c>
      <c r="K785" s="37" t="s">
        <v>5095</v>
      </c>
      <c r="L785" s="13" t="s">
        <v>151</v>
      </c>
      <c r="M785" s="14" t="s">
        <v>151</v>
      </c>
      <c r="N785" s="93" t="s">
        <v>151</v>
      </c>
      <c r="O785" s="2" t="s">
        <v>152</v>
      </c>
      <c r="P785" s="2" t="s">
        <v>152</v>
      </c>
      <c r="Q785" s="2" t="s">
        <v>152</v>
      </c>
      <c r="R785" s="2" t="s">
        <v>152</v>
      </c>
      <c r="S785" s="14" t="s">
        <v>152</v>
      </c>
      <c r="T785" s="115"/>
      <c r="U785" s="13" t="s">
        <v>151</v>
      </c>
      <c r="V785" s="2" t="s">
        <v>152</v>
      </c>
      <c r="W785" s="2" t="s">
        <v>152</v>
      </c>
      <c r="X785" s="2" t="s">
        <v>152</v>
      </c>
      <c r="Y785" s="14" t="s">
        <v>152</v>
      </c>
    </row>
    <row r="786" spans="1:25" x14ac:dyDescent="0.3">
      <c r="A786" s="55" t="str">
        <f t="shared" si="12"/>
        <v>CZtr_02.4</v>
      </c>
      <c r="C786" s="96" t="s">
        <v>12</v>
      </c>
      <c r="D786" s="97" t="s">
        <v>779</v>
      </c>
      <c r="E786" s="97" t="s">
        <v>887</v>
      </c>
      <c r="F786" s="97" t="s">
        <v>888</v>
      </c>
      <c r="G786" s="97" t="s">
        <v>351</v>
      </c>
      <c r="H786" s="97" t="s">
        <v>668</v>
      </c>
      <c r="I786" s="114" t="s">
        <v>51</v>
      </c>
      <c r="J786" s="37" t="s">
        <v>1890</v>
      </c>
      <c r="K786" s="37" t="s">
        <v>1891</v>
      </c>
      <c r="L786" s="13" t="s">
        <v>152</v>
      </c>
      <c r="M786" s="14" t="s">
        <v>152</v>
      </c>
      <c r="N786" s="93" t="s">
        <v>152</v>
      </c>
      <c r="O786" s="2" t="s">
        <v>152</v>
      </c>
      <c r="P786" s="2" t="s">
        <v>152</v>
      </c>
      <c r="Q786" s="2" t="s">
        <v>152</v>
      </c>
      <c r="R786" s="2" t="s">
        <v>152</v>
      </c>
      <c r="S786" s="14" t="s">
        <v>152</v>
      </c>
      <c r="T786" s="115"/>
      <c r="U786" s="13" t="s">
        <v>152</v>
      </c>
      <c r="V786" s="2" t="s">
        <v>152</v>
      </c>
      <c r="W786" s="2" t="s">
        <v>152</v>
      </c>
      <c r="X786" s="2" t="s">
        <v>152</v>
      </c>
      <c r="Y786" s="14" t="s">
        <v>152</v>
      </c>
    </row>
    <row r="787" spans="1:25" x14ac:dyDescent="0.3">
      <c r="A787" s="55" t="str">
        <f t="shared" si="12"/>
        <v>CZtr_03.1</v>
      </c>
      <c r="C787" s="96" t="s">
        <v>12</v>
      </c>
      <c r="D787" s="97" t="s">
        <v>779</v>
      </c>
      <c r="E787" s="97" t="s">
        <v>889</v>
      </c>
      <c r="F787" s="97" t="s">
        <v>890</v>
      </c>
      <c r="G787" s="97" t="s">
        <v>344</v>
      </c>
      <c r="H787" s="97" t="s">
        <v>668</v>
      </c>
      <c r="I787" s="114" t="s">
        <v>454</v>
      </c>
      <c r="J787" s="37" t="s">
        <v>1892</v>
      </c>
      <c r="K787" s="37" t="s">
        <v>1893</v>
      </c>
      <c r="L787" s="13" t="s">
        <v>151</v>
      </c>
      <c r="M787" s="14" t="s">
        <v>151</v>
      </c>
      <c r="N787" s="93" t="s">
        <v>152</v>
      </c>
      <c r="O787" s="2" t="s">
        <v>152</v>
      </c>
      <c r="P787" s="2" t="s">
        <v>152</v>
      </c>
      <c r="Q787" s="2" t="s">
        <v>152</v>
      </c>
      <c r="R787" s="2" t="s">
        <v>152</v>
      </c>
      <c r="S787" s="14" t="s">
        <v>152</v>
      </c>
      <c r="T787" s="115"/>
      <c r="U787" s="13"/>
      <c r="V787" s="2"/>
      <c r="W787" s="2"/>
      <c r="X787" s="2"/>
      <c r="Y787" s="14"/>
    </row>
    <row r="788" spans="1:25" x14ac:dyDescent="0.3">
      <c r="A788" s="55" t="str">
        <f t="shared" si="12"/>
        <v>CZtr_03.2</v>
      </c>
      <c r="C788" s="96" t="s">
        <v>12</v>
      </c>
      <c r="D788" s="97" t="s">
        <v>779</v>
      </c>
      <c r="E788" s="97" t="s">
        <v>891</v>
      </c>
      <c r="F788" s="97" t="s">
        <v>892</v>
      </c>
      <c r="G788" s="97" t="s">
        <v>351</v>
      </c>
      <c r="H788" s="97" t="s">
        <v>668</v>
      </c>
      <c r="I788" s="114" t="s">
        <v>454</v>
      </c>
      <c r="J788" s="37" t="s">
        <v>1894</v>
      </c>
      <c r="K788" s="37" t="s">
        <v>1895</v>
      </c>
      <c r="L788" s="13" t="s">
        <v>151</v>
      </c>
      <c r="M788" s="14" t="s">
        <v>151</v>
      </c>
      <c r="N788" s="93" t="s">
        <v>152</v>
      </c>
      <c r="O788" s="2" t="s">
        <v>152</v>
      </c>
      <c r="P788" s="2" t="s">
        <v>152</v>
      </c>
      <c r="Q788" s="2" t="s">
        <v>152</v>
      </c>
      <c r="R788" s="2" t="s">
        <v>152</v>
      </c>
      <c r="S788" s="14" t="s">
        <v>152</v>
      </c>
      <c r="T788" s="115"/>
      <c r="U788" s="13" t="s">
        <v>152</v>
      </c>
      <c r="V788" s="2" t="s">
        <v>152</v>
      </c>
      <c r="W788" s="2" t="s">
        <v>152</v>
      </c>
      <c r="X788" s="2" t="s">
        <v>152</v>
      </c>
      <c r="Y788" s="14" t="s">
        <v>152</v>
      </c>
    </row>
    <row r="789" spans="1:25" x14ac:dyDescent="0.3">
      <c r="A789" s="55" t="str">
        <f t="shared" si="12"/>
        <v>CZtr_03.2</v>
      </c>
      <c r="C789" s="96" t="s">
        <v>12</v>
      </c>
      <c r="D789" s="97" t="s">
        <v>779</v>
      </c>
      <c r="E789" s="97" t="s">
        <v>891</v>
      </c>
      <c r="F789" s="97" t="s">
        <v>892</v>
      </c>
      <c r="G789" s="97" t="s">
        <v>351</v>
      </c>
      <c r="H789" s="97" t="s">
        <v>668</v>
      </c>
      <c r="I789" s="114" t="s">
        <v>454</v>
      </c>
      <c r="J789" s="37" t="s">
        <v>1896</v>
      </c>
      <c r="K789" s="37" t="s">
        <v>1897</v>
      </c>
      <c r="L789" s="13" t="s">
        <v>151</v>
      </c>
      <c r="M789" s="14" t="s">
        <v>151</v>
      </c>
      <c r="N789" s="93" t="s">
        <v>151</v>
      </c>
      <c r="O789" s="2" t="s">
        <v>152</v>
      </c>
      <c r="P789" s="2" t="s">
        <v>152</v>
      </c>
      <c r="Q789" s="2" t="s">
        <v>152</v>
      </c>
      <c r="R789" s="2" t="s">
        <v>152</v>
      </c>
      <c r="S789" s="14" t="s">
        <v>152</v>
      </c>
      <c r="T789" s="115"/>
      <c r="U789" s="13" t="s">
        <v>151</v>
      </c>
      <c r="V789" s="2" t="s">
        <v>152</v>
      </c>
      <c r="W789" s="2" t="s">
        <v>152</v>
      </c>
      <c r="X789" s="2" t="s">
        <v>152</v>
      </c>
      <c r="Y789" s="14" t="s">
        <v>152</v>
      </c>
    </row>
    <row r="790" spans="1:25" x14ac:dyDescent="0.3">
      <c r="A790" s="55" t="str">
        <f t="shared" si="12"/>
        <v>CZtr_03.2</v>
      </c>
      <c r="C790" s="96" t="s">
        <v>12</v>
      </c>
      <c r="D790" s="97" t="s">
        <v>779</v>
      </c>
      <c r="E790" s="97" t="s">
        <v>891</v>
      </c>
      <c r="F790" s="97" t="s">
        <v>892</v>
      </c>
      <c r="G790" s="97" t="s">
        <v>351</v>
      </c>
      <c r="H790" s="97" t="s">
        <v>668</v>
      </c>
      <c r="I790" s="114" t="s">
        <v>454</v>
      </c>
      <c r="J790" s="37" t="s">
        <v>1898</v>
      </c>
      <c r="K790" s="37" t="s">
        <v>1899</v>
      </c>
      <c r="L790" s="13" t="s">
        <v>151</v>
      </c>
      <c r="M790" s="14" t="s">
        <v>151</v>
      </c>
      <c r="N790" s="93" t="s">
        <v>152</v>
      </c>
      <c r="O790" s="2" t="s">
        <v>152</v>
      </c>
      <c r="P790" s="2" t="s">
        <v>152</v>
      </c>
      <c r="Q790" s="2" t="s">
        <v>152</v>
      </c>
      <c r="R790" s="2" t="s">
        <v>152</v>
      </c>
      <c r="S790" s="14" t="s">
        <v>152</v>
      </c>
      <c r="T790" s="115"/>
      <c r="U790" s="13" t="s">
        <v>152</v>
      </c>
      <c r="V790" s="2" t="s">
        <v>152</v>
      </c>
      <c r="W790" s="2" t="s">
        <v>152</v>
      </c>
      <c r="X790" s="2" t="s">
        <v>152</v>
      </c>
      <c r="Y790" s="14" t="s">
        <v>152</v>
      </c>
    </row>
    <row r="791" spans="1:25" x14ac:dyDescent="0.3">
      <c r="A791" s="55" t="str">
        <f t="shared" si="12"/>
        <v>CZtr_03.3</v>
      </c>
      <c r="C791" s="96" t="s">
        <v>12</v>
      </c>
      <c r="D791" s="97" t="s">
        <v>779</v>
      </c>
      <c r="E791" s="97" t="s">
        <v>893</v>
      </c>
      <c r="F791" s="97" t="s">
        <v>894</v>
      </c>
      <c r="G791" s="97" t="s">
        <v>351</v>
      </c>
      <c r="H791" s="97" t="s">
        <v>668</v>
      </c>
      <c r="I791" s="114" t="s">
        <v>454</v>
      </c>
      <c r="J791" s="37" t="s">
        <v>1894</v>
      </c>
      <c r="K791" s="37" t="s">
        <v>1900</v>
      </c>
      <c r="L791" s="13" t="s">
        <v>151</v>
      </c>
      <c r="M791" s="14" t="s">
        <v>151</v>
      </c>
      <c r="N791" s="93" t="s">
        <v>152</v>
      </c>
      <c r="O791" s="2" t="s">
        <v>152</v>
      </c>
      <c r="P791" s="2" t="s">
        <v>152</v>
      </c>
      <c r="Q791" s="2" t="s">
        <v>152</v>
      </c>
      <c r="R791" s="2" t="s">
        <v>152</v>
      </c>
      <c r="S791" s="14" t="s">
        <v>152</v>
      </c>
      <c r="T791" s="115"/>
      <c r="U791" s="13" t="s">
        <v>152</v>
      </c>
      <c r="V791" s="2" t="s">
        <v>152</v>
      </c>
      <c r="W791" s="2" t="s">
        <v>152</v>
      </c>
      <c r="X791" s="2" t="s">
        <v>152</v>
      </c>
      <c r="Y791" s="14" t="s">
        <v>152</v>
      </c>
    </row>
    <row r="792" spans="1:25" x14ac:dyDescent="0.3">
      <c r="A792" s="55" t="str">
        <f t="shared" si="12"/>
        <v>DEec_01.1</v>
      </c>
      <c r="C792" s="96" t="s">
        <v>13</v>
      </c>
      <c r="D792" s="97" t="s">
        <v>776</v>
      </c>
      <c r="E792" s="97" t="s">
        <v>815</v>
      </c>
      <c r="F792" s="97" t="s">
        <v>816</v>
      </c>
      <c r="G792" s="97" t="s">
        <v>351</v>
      </c>
      <c r="H792" s="91" t="s">
        <v>668</v>
      </c>
      <c r="I792" s="116" t="s">
        <v>454</v>
      </c>
      <c r="J792" s="37" t="s">
        <v>1901</v>
      </c>
      <c r="K792" s="37" t="s">
        <v>1902</v>
      </c>
      <c r="L792" s="13" t="s">
        <v>151</v>
      </c>
      <c r="M792" s="14" t="s">
        <v>151</v>
      </c>
      <c r="N792" s="93" t="s">
        <v>151</v>
      </c>
      <c r="O792" s="2" t="s">
        <v>152</v>
      </c>
      <c r="P792" s="2" t="s">
        <v>152</v>
      </c>
      <c r="Q792" s="2" t="s">
        <v>151</v>
      </c>
      <c r="R792" s="2" t="s">
        <v>151</v>
      </c>
      <c r="S792" s="14" t="s">
        <v>152</v>
      </c>
      <c r="T792" s="115"/>
      <c r="U792" s="13" t="s">
        <v>151</v>
      </c>
      <c r="V792" s="2" t="s">
        <v>151</v>
      </c>
      <c r="W792" s="2" t="s">
        <v>152</v>
      </c>
      <c r="X792" s="2" t="s">
        <v>152</v>
      </c>
      <c r="Y792" s="14" t="s">
        <v>152</v>
      </c>
    </row>
    <row r="793" spans="1:25" x14ac:dyDescent="0.3">
      <c r="A793" s="55" t="str">
        <f t="shared" si="12"/>
        <v>DEec_01.1</v>
      </c>
      <c r="C793" s="96" t="s">
        <v>13</v>
      </c>
      <c r="D793" s="97" t="s">
        <v>776</v>
      </c>
      <c r="E793" s="97" t="s">
        <v>815</v>
      </c>
      <c r="F793" s="97" t="s">
        <v>816</v>
      </c>
      <c r="G793" s="97" t="s">
        <v>351</v>
      </c>
      <c r="H793" s="97" t="s">
        <v>668</v>
      </c>
      <c r="I793" s="114" t="s">
        <v>454</v>
      </c>
      <c r="J793" s="37" t="s">
        <v>1903</v>
      </c>
      <c r="K793" s="37" t="s">
        <v>5096</v>
      </c>
      <c r="L793" s="13" t="s">
        <v>151</v>
      </c>
      <c r="M793" s="14" t="s">
        <v>152</v>
      </c>
      <c r="N793" s="93" t="s">
        <v>152</v>
      </c>
      <c r="O793" s="2" t="s">
        <v>152</v>
      </c>
      <c r="P793" s="2" t="s">
        <v>152</v>
      </c>
      <c r="Q793" s="2" t="s">
        <v>152</v>
      </c>
      <c r="R793" s="2" t="s">
        <v>152</v>
      </c>
      <c r="S793" s="14" t="s">
        <v>152</v>
      </c>
      <c r="T793" s="115" t="s">
        <v>5097</v>
      </c>
      <c r="U793" s="13" t="s">
        <v>152</v>
      </c>
      <c r="V793" s="2" t="s">
        <v>152</v>
      </c>
      <c r="W793" s="2" t="s">
        <v>152</v>
      </c>
      <c r="X793" s="2" t="s">
        <v>152</v>
      </c>
      <c r="Y793" s="14" t="s">
        <v>152</v>
      </c>
    </row>
    <row r="794" spans="1:25" x14ac:dyDescent="0.3">
      <c r="A794" s="55" t="str">
        <f t="shared" si="12"/>
        <v>DEec_01.1</v>
      </c>
      <c r="C794" s="96" t="s">
        <v>13</v>
      </c>
      <c r="D794" s="97" t="s">
        <v>776</v>
      </c>
      <c r="E794" s="97" t="s">
        <v>815</v>
      </c>
      <c r="F794" s="97" t="s">
        <v>816</v>
      </c>
      <c r="G794" s="97" t="s">
        <v>351</v>
      </c>
      <c r="H794" s="97" t="s">
        <v>668</v>
      </c>
      <c r="I794" s="114" t="s">
        <v>454</v>
      </c>
      <c r="J794" s="37" t="s">
        <v>1903</v>
      </c>
      <c r="K794" s="37" t="s">
        <v>5098</v>
      </c>
      <c r="L794" s="13" t="s">
        <v>151</v>
      </c>
      <c r="M794" s="14" t="s">
        <v>152</v>
      </c>
      <c r="N794" s="93" t="s">
        <v>151</v>
      </c>
      <c r="O794" s="2" t="s">
        <v>152</v>
      </c>
      <c r="P794" s="2" t="s">
        <v>152</v>
      </c>
      <c r="Q794" s="2" t="s">
        <v>152</v>
      </c>
      <c r="R794" s="2" t="s">
        <v>152</v>
      </c>
      <c r="S794" s="14" t="s">
        <v>151</v>
      </c>
      <c r="T794" s="115" t="s">
        <v>5099</v>
      </c>
      <c r="U794" s="13" t="s">
        <v>151</v>
      </c>
      <c r="V794" s="2" t="s">
        <v>152</v>
      </c>
      <c r="W794" s="2" t="s">
        <v>152</v>
      </c>
      <c r="X794" s="2" t="s">
        <v>152</v>
      </c>
      <c r="Y794" s="14" t="s">
        <v>152</v>
      </c>
    </row>
    <row r="795" spans="1:25" x14ac:dyDescent="0.3">
      <c r="A795" s="55" t="str">
        <f t="shared" si="12"/>
        <v>DEec_01.2</v>
      </c>
      <c r="C795" s="96" t="s">
        <v>13</v>
      </c>
      <c r="D795" s="97" t="s">
        <v>776</v>
      </c>
      <c r="E795" s="97" t="s">
        <v>817</v>
      </c>
      <c r="F795" s="97" t="s">
        <v>818</v>
      </c>
      <c r="G795" s="97" t="s">
        <v>351</v>
      </c>
      <c r="H795" s="97" t="s">
        <v>668</v>
      </c>
      <c r="I795" s="114" t="s">
        <v>454</v>
      </c>
      <c r="J795" s="37" t="s">
        <v>201</v>
      </c>
      <c r="K795" s="37" t="s">
        <v>5100</v>
      </c>
      <c r="L795" s="13" t="s">
        <v>151</v>
      </c>
      <c r="M795" s="14" t="s">
        <v>152</v>
      </c>
      <c r="N795" s="93" t="s">
        <v>152</v>
      </c>
      <c r="O795" s="2" t="s">
        <v>152</v>
      </c>
      <c r="P795" s="2" t="s">
        <v>152</v>
      </c>
      <c r="Q795" s="2" t="s">
        <v>152</v>
      </c>
      <c r="R795" s="2" t="s">
        <v>152</v>
      </c>
      <c r="S795" s="14" t="s">
        <v>151</v>
      </c>
      <c r="T795" s="115" t="s">
        <v>5101</v>
      </c>
      <c r="U795" s="13" t="s">
        <v>152</v>
      </c>
      <c r="V795" s="2" t="s">
        <v>152</v>
      </c>
      <c r="W795" s="2" t="s">
        <v>152</v>
      </c>
      <c r="X795" s="2" t="s">
        <v>152</v>
      </c>
      <c r="Y795" s="14" t="s">
        <v>152</v>
      </c>
    </row>
    <row r="796" spans="1:25" x14ac:dyDescent="0.3">
      <c r="A796" s="55" t="str">
        <f t="shared" si="12"/>
        <v>DEec_01.2</v>
      </c>
      <c r="C796" s="96" t="s">
        <v>13</v>
      </c>
      <c r="D796" s="97" t="s">
        <v>776</v>
      </c>
      <c r="E796" s="97" t="s">
        <v>817</v>
      </c>
      <c r="F796" s="97" t="s">
        <v>818</v>
      </c>
      <c r="G796" s="97" t="s">
        <v>351</v>
      </c>
      <c r="H796" s="97" t="s">
        <v>668</v>
      </c>
      <c r="I796" s="114" t="s">
        <v>454</v>
      </c>
      <c r="J796" s="37" t="s">
        <v>202</v>
      </c>
      <c r="K796" s="37" t="s">
        <v>5102</v>
      </c>
      <c r="L796" s="13" t="s">
        <v>151</v>
      </c>
      <c r="M796" s="14" t="s">
        <v>152</v>
      </c>
      <c r="N796" s="93" t="s">
        <v>151</v>
      </c>
      <c r="O796" s="2" t="s">
        <v>152</v>
      </c>
      <c r="P796" s="2" t="s">
        <v>152</v>
      </c>
      <c r="Q796" s="2" t="s">
        <v>152</v>
      </c>
      <c r="R796" s="2" t="s">
        <v>152</v>
      </c>
      <c r="S796" s="14" t="s">
        <v>151</v>
      </c>
      <c r="T796" s="115" t="s">
        <v>5103</v>
      </c>
      <c r="U796" s="13" t="s">
        <v>151</v>
      </c>
      <c r="V796" s="2" t="s">
        <v>152</v>
      </c>
      <c r="W796" s="2" t="s">
        <v>152</v>
      </c>
      <c r="X796" s="2" t="s">
        <v>152</v>
      </c>
      <c r="Y796" s="14" t="s">
        <v>152</v>
      </c>
    </row>
    <row r="797" spans="1:25" x14ac:dyDescent="0.3">
      <c r="A797" s="55" t="str">
        <f t="shared" si="12"/>
        <v>DEec_01.2</v>
      </c>
      <c r="C797" s="96" t="s">
        <v>13</v>
      </c>
      <c r="D797" s="97" t="s">
        <v>776</v>
      </c>
      <c r="E797" s="97" t="s">
        <v>817</v>
      </c>
      <c r="F797" s="97" t="s">
        <v>818</v>
      </c>
      <c r="G797" s="97" t="s">
        <v>351</v>
      </c>
      <c r="H797" s="97" t="s">
        <v>668</v>
      </c>
      <c r="I797" s="114" t="s">
        <v>454</v>
      </c>
      <c r="J797" s="37" t="s">
        <v>5104</v>
      </c>
      <c r="K797" s="37" t="s">
        <v>5105</v>
      </c>
      <c r="L797" s="13" t="s">
        <v>151</v>
      </c>
      <c r="M797" s="14" t="s">
        <v>152</v>
      </c>
      <c r="N797" s="93" t="s">
        <v>151</v>
      </c>
      <c r="O797" s="2" t="s">
        <v>152</v>
      </c>
      <c r="P797" s="2" t="s">
        <v>152</v>
      </c>
      <c r="Q797" s="2" t="s">
        <v>152</v>
      </c>
      <c r="R797" s="2" t="s">
        <v>152</v>
      </c>
      <c r="S797" s="14" t="s">
        <v>151</v>
      </c>
      <c r="T797" s="115" t="s">
        <v>5101</v>
      </c>
      <c r="U797" s="13" t="s">
        <v>151</v>
      </c>
      <c r="V797" s="2" t="s">
        <v>152</v>
      </c>
      <c r="W797" s="2" t="s">
        <v>152</v>
      </c>
      <c r="X797" s="2" t="s">
        <v>152</v>
      </c>
      <c r="Y797" s="14" t="s">
        <v>152</v>
      </c>
    </row>
    <row r="798" spans="1:25" x14ac:dyDescent="0.3">
      <c r="A798" s="55" t="str">
        <f t="shared" si="12"/>
        <v>DEec_01.3</v>
      </c>
      <c r="C798" s="96" t="s">
        <v>13</v>
      </c>
      <c r="D798" s="97" t="s">
        <v>776</v>
      </c>
      <c r="E798" s="97" t="s">
        <v>819</v>
      </c>
      <c r="F798" s="97" t="s">
        <v>820</v>
      </c>
      <c r="G798" s="97" t="s">
        <v>351</v>
      </c>
      <c r="H798" s="97" t="s">
        <v>668</v>
      </c>
      <c r="I798" s="114" t="s">
        <v>454</v>
      </c>
      <c r="J798" s="37" t="s">
        <v>1911</v>
      </c>
      <c r="K798" s="37" t="s">
        <v>5106</v>
      </c>
      <c r="L798" s="13" t="s">
        <v>151</v>
      </c>
      <c r="M798" s="14" t="s">
        <v>151</v>
      </c>
      <c r="N798" s="93" t="s">
        <v>152</v>
      </c>
      <c r="O798" s="2" t="s">
        <v>152</v>
      </c>
      <c r="P798" s="2" t="s">
        <v>152</v>
      </c>
      <c r="Q798" s="2" t="s">
        <v>152</v>
      </c>
      <c r="R798" s="2" t="s">
        <v>152</v>
      </c>
      <c r="S798" s="14" t="s">
        <v>152</v>
      </c>
      <c r="T798" s="115"/>
      <c r="U798" s="13" t="s">
        <v>151</v>
      </c>
      <c r="V798" s="2" t="s">
        <v>152</v>
      </c>
      <c r="W798" s="2" t="s">
        <v>152</v>
      </c>
      <c r="X798" s="2" t="s">
        <v>152</v>
      </c>
      <c r="Y798" s="14" t="s">
        <v>152</v>
      </c>
    </row>
    <row r="799" spans="1:25" x14ac:dyDescent="0.3">
      <c r="A799" s="55" t="str">
        <f t="shared" si="12"/>
        <v>DEec_01.3</v>
      </c>
      <c r="C799" s="96" t="s">
        <v>13</v>
      </c>
      <c r="D799" s="97" t="s">
        <v>776</v>
      </c>
      <c r="E799" s="97" t="s">
        <v>819</v>
      </c>
      <c r="F799" s="97" t="s">
        <v>820</v>
      </c>
      <c r="G799" s="97" t="s">
        <v>351</v>
      </c>
      <c r="H799" s="97" t="s">
        <v>668</v>
      </c>
      <c r="I799" s="114" t="s">
        <v>454</v>
      </c>
      <c r="J799" s="37" t="s">
        <v>5107</v>
      </c>
      <c r="K799" s="37" t="s">
        <v>5108</v>
      </c>
      <c r="L799" s="13" t="s">
        <v>151</v>
      </c>
      <c r="M799" s="14" t="s">
        <v>152</v>
      </c>
      <c r="N799" s="93" t="s">
        <v>151</v>
      </c>
      <c r="O799" s="2" t="s">
        <v>152</v>
      </c>
      <c r="P799" s="2" t="s">
        <v>152</v>
      </c>
      <c r="Q799" s="2" t="s">
        <v>152</v>
      </c>
      <c r="R799" s="2" t="s">
        <v>152</v>
      </c>
      <c r="S799" s="14" t="s">
        <v>151</v>
      </c>
      <c r="T799" s="115"/>
      <c r="U799" s="13" t="s">
        <v>151</v>
      </c>
      <c r="V799" s="2" t="s">
        <v>152</v>
      </c>
      <c r="W799" s="2" t="s">
        <v>152</v>
      </c>
      <c r="X799" s="2" t="s">
        <v>152</v>
      </c>
      <c r="Y799" s="14" t="s">
        <v>152</v>
      </c>
    </row>
    <row r="800" spans="1:25" x14ac:dyDescent="0.3">
      <c r="A800" s="55" t="str">
        <f t="shared" si="12"/>
        <v>DEec_01.3</v>
      </c>
      <c r="C800" s="96" t="s">
        <v>13</v>
      </c>
      <c r="D800" s="97" t="s">
        <v>776</v>
      </c>
      <c r="E800" s="97" t="s">
        <v>819</v>
      </c>
      <c r="F800" s="97" t="s">
        <v>820</v>
      </c>
      <c r="G800" s="97" t="s">
        <v>351</v>
      </c>
      <c r="H800" s="91" t="s">
        <v>668</v>
      </c>
      <c r="I800" s="116" t="s">
        <v>454</v>
      </c>
      <c r="J800" s="37" t="s">
        <v>1915</v>
      </c>
      <c r="K800" s="37" t="s">
        <v>5109</v>
      </c>
      <c r="L800" s="13" t="s">
        <v>151</v>
      </c>
      <c r="M800" s="14" t="s">
        <v>152</v>
      </c>
      <c r="N800" s="93" t="s">
        <v>151</v>
      </c>
      <c r="O800" s="2" t="s">
        <v>152</v>
      </c>
      <c r="P800" s="2" t="s">
        <v>152</v>
      </c>
      <c r="Q800" s="2" t="s">
        <v>152</v>
      </c>
      <c r="R800" s="2" t="s">
        <v>152</v>
      </c>
      <c r="S800" s="14" t="s">
        <v>151</v>
      </c>
      <c r="T800" s="115"/>
      <c r="U800" s="13" t="s">
        <v>151</v>
      </c>
      <c r="V800" s="2" t="s">
        <v>152</v>
      </c>
      <c r="W800" s="2" t="s">
        <v>152</v>
      </c>
      <c r="X800" s="2" t="s">
        <v>152</v>
      </c>
      <c r="Y800" s="14" t="s">
        <v>152</v>
      </c>
    </row>
    <row r="801" spans="1:25" x14ac:dyDescent="0.3">
      <c r="A801" s="55" t="str">
        <f t="shared" si="12"/>
        <v>DEec_02.1</v>
      </c>
      <c r="C801" s="96" t="s">
        <v>13</v>
      </c>
      <c r="D801" s="97" t="s">
        <v>776</v>
      </c>
      <c r="E801" s="97" t="s">
        <v>823</v>
      </c>
      <c r="F801" s="97" t="s">
        <v>824</v>
      </c>
      <c r="G801" s="97" t="s">
        <v>351</v>
      </c>
      <c r="H801" s="97" t="s">
        <v>668</v>
      </c>
      <c r="I801" s="114" t="s">
        <v>454</v>
      </c>
      <c r="J801" s="37" t="s">
        <v>1901</v>
      </c>
      <c r="K801" s="37" t="s">
        <v>1917</v>
      </c>
      <c r="L801" s="13" t="s">
        <v>151</v>
      </c>
      <c r="M801" s="14" t="s">
        <v>152</v>
      </c>
      <c r="N801" s="93" t="s">
        <v>151</v>
      </c>
      <c r="O801" s="2" t="s">
        <v>152</v>
      </c>
      <c r="P801" s="2" t="s">
        <v>152</v>
      </c>
      <c r="Q801" s="2" t="s">
        <v>151</v>
      </c>
      <c r="R801" s="2" t="s">
        <v>151</v>
      </c>
      <c r="S801" s="14" t="s">
        <v>151</v>
      </c>
      <c r="T801" s="115"/>
      <c r="U801" s="13" t="s">
        <v>151</v>
      </c>
      <c r="V801" s="2" t="s">
        <v>152</v>
      </c>
      <c r="W801" s="2" t="s">
        <v>152</v>
      </c>
      <c r="X801" s="2" t="s">
        <v>152</v>
      </c>
      <c r="Y801" s="14" t="s">
        <v>152</v>
      </c>
    </row>
    <row r="802" spans="1:25" x14ac:dyDescent="0.3">
      <c r="A802" s="55" t="str">
        <f t="shared" si="12"/>
        <v>DEec_02.1</v>
      </c>
      <c r="C802" s="96" t="s">
        <v>13</v>
      </c>
      <c r="D802" s="97" t="s">
        <v>776</v>
      </c>
      <c r="E802" s="97" t="s">
        <v>823</v>
      </c>
      <c r="F802" s="97" t="s">
        <v>824</v>
      </c>
      <c r="G802" s="97" t="s">
        <v>351</v>
      </c>
      <c r="H802" s="97" t="s">
        <v>668</v>
      </c>
      <c r="I802" s="114" t="s">
        <v>454</v>
      </c>
      <c r="J802" s="37" t="s">
        <v>5110</v>
      </c>
      <c r="K802" s="37" t="s">
        <v>5111</v>
      </c>
      <c r="L802" s="13" t="s">
        <v>151</v>
      </c>
      <c r="M802" s="14" t="s">
        <v>152</v>
      </c>
      <c r="N802" s="93" t="s">
        <v>151</v>
      </c>
      <c r="O802" s="2" t="s">
        <v>152</v>
      </c>
      <c r="P802" s="2" t="s">
        <v>152</v>
      </c>
      <c r="Q802" s="2" t="s">
        <v>152</v>
      </c>
      <c r="R802" s="2" t="s">
        <v>151</v>
      </c>
      <c r="S802" s="14" t="s">
        <v>151</v>
      </c>
      <c r="T802" s="115"/>
      <c r="U802" s="13" t="s">
        <v>151</v>
      </c>
      <c r="V802" s="2" t="s">
        <v>152</v>
      </c>
      <c r="W802" s="2" t="s">
        <v>152</v>
      </c>
      <c r="X802" s="2" t="s">
        <v>152</v>
      </c>
      <c r="Y802" s="14" t="s">
        <v>152</v>
      </c>
    </row>
    <row r="803" spans="1:25" x14ac:dyDescent="0.3">
      <c r="A803" s="55" t="str">
        <f t="shared" si="12"/>
        <v>DEec_02.2</v>
      </c>
      <c r="C803" s="96" t="s">
        <v>13</v>
      </c>
      <c r="D803" s="97" t="s">
        <v>776</v>
      </c>
      <c r="E803" s="97" t="s">
        <v>825</v>
      </c>
      <c r="F803" s="97" t="s">
        <v>826</v>
      </c>
      <c r="G803" s="97" t="s">
        <v>351</v>
      </c>
      <c r="H803" s="97" t="s">
        <v>668</v>
      </c>
      <c r="I803" s="114" t="s">
        <v>454</v>
      </c>
      <c r="J803" s="37" t="s">
        <v>1918</v>
      </c>
      <c r="K803" s="37" t="s">
        <v>1919</v>
      </c>
      <c r="L803" s="13" t="s">
        <v>151</v>
      </c>
      <c r="M803" s="14" t="s">
        <v>152</v>
      </c>
      <c r="N803" s="93" t="s">
        <v>151</v>
      </c>
      <c r="O803" s="2" t="s">
        <v>151</v>
      </c>
      <c r="P803" s="2" t="s">
        <v>152</v>
      </c>
      <c r="Q803" s="2" t="s">
        <v>152</v>
      </c>
      <c r="R803" s="2" t="s">
        <v>151</v>
      </c>
      <c r="S803" s="14" t="s">
        <v>151</v>
      </c>
      <c r="T803" s="115"/>
      <c r="U803" s="13" t="s">
        <v>151</v>
      </c>
      <c r="V803" s="2" t="s">
        <v>152</v>
      </c>
      <c r="W803" s="2" t="s">
        <v>151</v>
      </c>
      <c r="X803" s="2" t="s">
        <v>152</v>
      </c>
      <c r="Y803" s="14" t="s">
        <v>152</v>
      </c>
    </row>
    <row r="804" spans="1:25" x14ac:dyDescent="0.3">
      <c r="A804" s="55" t="str">
        <f t="shared" si="12"/>
        <v>DEec_02.2</v>
      </c>
      <c r="C804" s="96" t="s">
        <v>13</v>
      </c>
      <c r="D804" s="97" t="s">
        <v>776</v>
      </c>
      <c r="E804" s="97" t="s">
        <v>825</v>
      </c>
      <c r="F804" s="97" t="s">
        <v>826</v>
      </c>
      <c r="G804" s="97" t="s">
        <v>351</v>
      </c>
      <c r="H804" s="97" t="s">
        <v>668</v>
      </c>
      <c r="I804" s="114" t="s">
        <v>454</v>
      </c>
      <c r="J804" s="37" t="s">
        <v>1901</v>
      </c>
      <c r="K804" s="37" t="s">
        <v>1920</v>
      </c>
      <c r="L804" s="13" t="s">
        <v>151</v>
      </c>
      <c r="M804" s="14" t="s">
        <v>152</v>
      </c>
      <c r="N804" s="93" t="s">
        <v>151</v>
      </c>
      <c r="O804" s="2" t="s">
        <v>151</v>
      </c>
      <c r="P804" s="2" t="s">
        <v>152</v>
      </c>
      <c r="Q804" s="2" t="s">
        <v>151</v>
      </c>
      <c r="R804" s="2" t="s">
        <v>151</v>
      </c>
      <c r="S804" s="14" t="s">
        <v>151</v>
      </c>
      <c r="T804" s="115"/>
      <c r="U804" s="13" t="s">
        <v>151</v>
      </c>
      <c r="V804" s="2" t="s">
        <v>152</v>
      </c>
      <c r="W804" s="2" t="s">
        <v>151</v>
      </c>
      <c r="X804" s="2" t="s">
        <v>152</v>
      </c>
      <c r="Y804" s="14" t="s">
        <v>152</v>
      </c>
    </row>
    <row r="805" spans="1:25" x14ac:dyDescent="0.3">
      <c r="A805" s="55" t="str">
        <f t="shared" si="12"/>
        <v>DEec_02.2</v>
      </c>
      <c r="C805" s="96" t="s">
        <v>13</v>
      </c>
      <c r="D805" s="97" t="s">
        <v>776</v>
      </c>
      <c r="E805" s="97" t="s">
        <v>825</v>
      </c>
      <c r="F805" s="97" t="s">
        <v>826</v>
      </c>
      <c r="G805" s="97" t="s">
        <v>351</v>
      </c>
      <c r="H805" s="97" t="s">
        <v>668</v>
      </c>
      <c r="I805" s="114" t="s">
        <v>454</v>
      </c>
      <c r="J805" s="37" t="s">
        <v>5110</v>
      </c>
      <c r="K805" s="37" t="s">
        <v>5111</v>
      </c>
      <c r="L805" s="13" t="s">
        <v>151</v>
      </c>
      <c r="M805" s="14" t="s">
        <v>152</v>
      </c>
      <c r="N805" s="93" t="s">
        <v>151</v>
      </c>
      <c r="O805" s="2" t="s">
        <v>151</v>
      </c>
      <c r="P805" s="2" t="s">
        <v>152</v>
      </c>
      <c r="Q805" s="2" t="s">
        <v>152</v>
      </c>
      <c r="R805" s="2" t="s">
        <v>151</v>
      </c>
      <c r="S805" s="14" t="s">
        <v>151</v>
      </c>
      <c r="T805" s="115"/>
      <c r="U805" s="13" t="s">
        <v>151</v>
      </c>
      <c r="V805" s="2" t="s">
        <v>152</v>
      </c>
      <c r="W805" s="2" t="s">
        <v>151</v>
      </c>
      <c r="X805" s="2" t="s">
        <v>152</v>
      </c>
      <c r="Y805" s="14" t="s">
        <v>152</v>
      </c>
    </row>
    <row r="806" spans="1:25" x14ac:dyDescent="0.3">
      <c r="A806" s="55" t="str">
        <f t="shared" si="12"/>
        <v>DEec_02.3</v>
      </c>
      <c r="C806" s="96" t="s">
        <v>13</v>
      </c>
      <c r="D806" s="97" t="s">
        <v>776</v>
      </c>
      <c r="E806" s="97" t="s">
        <v>827</v>
      </c>
      <c r="F806" s="97" t="s">
        <v>828</v>
      </c>
      <c r="G806" s="97" t="s">
        <v>351</v>
      </c>
      <c r="H806" s="97" t="s">
        <v>668</v>
      </c>
      <c r="I806" s="114"/>
      <c r="J806" s="37" t="s">
        <v>113</v>
      </c>
      <c r="K806" s="37" t="s">
        <v>113</v>
      </c>
      <c r="L806" s="13" t="s">
        <v>6</v>
      </c>
      <c r="M806" s="14" t="s">
        <v>6</v>
      </c>
      <c r="N806" s="93" t="s">
        <v>6</v>
      </c>
      <c r="O806" s="2" t="s">
        <v>6</v>
      </c>
      <c r="P806" s="2" t="s">
        <v>6</v>
      </c>
      <c r="Q806" s="2" t="s">
        <v>6</v>
      </c>
      <c r="R806" s="2" t="s">
        <v>6</v>
      </c>
      <c r="S806" s="14" t="s">
        <v>6</v>
      </c>
      <c r="T806" s="115"/>
      <c r="U806" s="13" t="s">
        <v>6</v>
      </c>
      <c r="V806" s="2" t="s">
        <v>6</v>
      </c>
      <c r="W806" s="2" t="s">
        <v>6</v>
      </c>
      <c r="X806" s="2" t="s">
        <v>6</v>
      </c>
      <c r="Y806" s="14" t="s">
        <v>6</v>
      </c>
    </row>
    <row r="807" spans="1:25" x14ac:dyDescent="0.3">
      <c r="A807" s="55" t="str">
        <f t="shared" si="12"/>
        <v>DEec_03.1</v>
      </c>
      <c r="C807" s="96" t="s">
        <v>13</v>
      </c>
      <c r="D807" s="97" t="s">
        <v>776</v>
      </c>
      <c r="E807" s="97" t="s">
        <v>829</v>
      </c>
      <c r="F807" s="97" t="s">
        <v>830</v>
      </c>
      <c r="G807" s="97" t="s">
        <v>351</v>
      </c>
      <c r="H807" s="97" t="s">
        <v>668</v>
      </c>
      <c r="I807" s="114"/>
      <c r="J807" s="37" t="s">
        <v>113</v>
      </c>
      <c r="K807" s="37" t="s">
        <v>113</v>
      </c>
      <c r="L807" s="13"/>
      <c r="M807" s="14"/>
      <c r="N807" s="93"/>
      <c r="O807" s="2"/>
      <c r="P807" s="2"/>
      <c r="Q807" s="2"/>
      <c r="R807" s="2"/>
      <c r="S807" s="14"/>
      <c r="T807" s="115"/>
      <c r="U807" s="13"/>
      <c r="V807" s="2"/>
      <c r="W807" s="2"/>
      <c r="X807" s="2"/>
      <c r="Y807" s="14"/>
    </row>
    <row r="808" spans="1:25" x14ac:dyDescent="0.3">
      <c r="A808" s="55" t="str">
        <f t="shared" si="12"/>
        <v>DEec_03.2</v>
      </c>
      <c r="C808" s="96" t="s">
        <v>13</v>
      </c>
      <c r="D808" s="97" t="s">
        <v>776</v>
      </c>
      <c r="E808" s="97" t="s">
        <v>831</v>
      </c>
      <c r="F808" s="97" t="s">
        <v>832</v>
      </c>
      <c r="G808" s="97" t="s">
        <v>351</v>
      </c>
      <c r="H808" s="91" t="s">
        <v>668</v>
      </c>
      <c r="I808" s="116" t="s">
        <v>454</v>
      </c>
      <c r="J808" s="37" t="s">
        <v>201</v>
      </c>
      <c r="K808" s="37" t="s">
        <v>1922</v>
      </c>
      <c r="L808" s="13" t="s">
        <v>151</v>
      </c>
      <c r="M808" s="14" t="s">
        <v>152</v>
      </c>
      <c r="N808" s="93" t="s">
        <v>152</v>
      </c>
      <c r="O808" s="2" t="s">
        <v>152</v>
      </c>
      <c r="P808" s="2" t="s">
        <v>152</v>
      </c>
      <c r="Q808" s="2" t="s">
        <v>151</v>
      </c>
      <c r="R808" s="2" t="s">
        <v>151</v>
      </c>
      <c r="S808" s="14" t="s">
        <v>152</v>
      </c>
      <c r="T808" s="115"/>
      <c r="U808" s="13" t="s">
        <v>152</v>
      </c>
      <c r="V808" s="2" t="s">
        <v>152</v>
      </c>
      <c r="W808" s="2" t="s">
        <v>152</v>
      </c>
      <c r="X808" s="2" t="s">
        <v>152</v>
      </c>
      <c r="Y808" s="14" t="s">
        <v>152</v>
      </c>
    </row>
    <row r="809" spans="1:25" x14ac:dyDescent="0.3">
      <c r="A809" s="55" t="str">
        <f t="shared" si="12"/>
        <v>DEec_03.2</v>
      </c>
      <c r="C809" s="96" t="s">
        <v>13</v>
      </c>
      <c r="D809" s="97" t="s">
        <v>776</v>
      </c>
      <c r="E809" s="97" t="s">
        <v>831</v>
      </c>
      <c r="F809" s="97" t="s">
        <v>832</v>
      </c>
      <c r="G809" s="97" t="s">
        <v>351</v>
      </c>
      <c r="H809" s="97" t="s">
        <v>668</v>
      </c>
      <c r="I809" s="114" t="s">
        <v>454</v>
      </c>
      <c r="J809" s="37" t="s">
        <v>203</v>
      </c>
      <c r="K809" s="37" t="s">
        <v>5112</v>
      </c>
      <c r="L809" s="13" t="s">
        <v>151</v>
      </c>
      <c r="M809" s="14" t="s">
        <v>152</v>
      </c>
      <c r="N809" s="93" t="s">
        <v>152</v>
      </c>
      <c r="O809" s="2" t="s">
        <v>152</v>
      </c>
      <c r="P809" s="2" t="s">
        <v>152</v>
      </c>
      <c r="Q809" s="2" t="s">
        <v>151</v>
      </c>
      <c r="R809" s="2" t="s">
        <v>151</v>
      </c>
      <c r="S809" s="14" t="s">
        <v>152</v>
      </c>
      <c r="T809" s="115"/>
      <c r="U809" s="13" t="s">
        <v>152</v>
      </c>
      <c r="V809" s="2" t="s">
        <v>152</v>
      </c>
      <c r="W809" s="2" t="s">
        <v>152</v>
      </c>
      <c r="X809" s="2" t="s">
        <v>152</v>
      </c>
      <c r="Y809" s="14" t="s">
        <v>152</v>
      </c>
    </row>
    <row r="810" spans="1:25" x14ac:dyDescent="0.3">
      <c r="A810" s="55" t="str">
        <f t="shared" si="12"/>
        <v>DEec_03.2</v>
      </c>
      <c r="C810" s="96" t="s">
        <v>13</v>
      </c>
      <c r="D810" s="97" t="s">
        <v>776</v>
      </c>
      <c r="E810" s="97" t="s">
        <v>831</v>
      </c>
      <c r="F810" s="97" t="s">
        <v>832</v>
      </c>
      <c r="G810" s="97" t="s">
        <v>351</v>
      </c>
      <c r="H810" s="97" t="s">
        <v>668</v>
      </c>
      <c r="I810" s="114" t="s">
        <v>454</v>
      </c>
      <c r="J810" s="37" t="s">
        <v>202</v>
      </c>
      <c r="K810" s="37" t="s">
        <v>5113</v>
      </c>
      <c r="L810" s="13" t="s">
        <v>151</v>
      </c>
      <c r="M810" s="14" t="s">
        <v>152</v>
      </c>
      <c r="N810" s="93" t="s">
        <v>152</v>
      </c>
      <c r="O810" s="2" t="s">
        <v>152</v>
      </c>
      <c r="P810" s="2" t="s">
        <v>152</v>
      </c>
      <c r="Q810" s="2" t="s">
        <v>151</v>
      </c>
      <c r="R810" s="2" t="s">
        <v>151</v>
      </c>
      <c r="S810" s="14" t="s">
        <v>152</v>
      </c>
      <c r="T810" s="115"/>
      <c r="U810" s="13" t="s">
        <v>152</v>
      </c>
      <c r="V810" s="2" t="s">
        <v>152</v>
      </c>
      <c r="W810" s="2" t="s">
        <v>152</v>
      </c>
      <c r="X810" s="2" t="s">
        <v>152</v>
      </c>
      <c r="Y810" s="14" t="s">
        <v>152</v>
      </c>
    </row>
    <row r="811" spans="1:25" x14ac:dyDescent="0.3">
      <c r="A811" s="55" t="str">
        <f t="shared" si="12"/>
        <v>DEec_03.3</v>
      </c>
      <c r="C811" s="96" t="s">
        <v>13</v>
      </c>
      <c r="D811" s="97" t="s">
        <v>776</v>
      </c>
      <c r="E811" s="97" t="s">
        <v>833</v>
      </c>
      <c r="F811" s="97" t="s">
        <v>834</v>
      </c>
      <c r="G811" s="97" t="s">
        <v>351</v>
      </c>
      <c r="H811" s="97" t="s">
        <v>668</v>
      </c>
      <c r="I811" s="114" t="s">
        <v>51</v>
      </c>
      <c r="J811" s="37" t="s">
        <v>1927</v>
      </c>
      <c r="K811" s="37" t="s">
        <v>5114</v>
      </c>
      <c r="L811" s="13" t="s">
        <v>151</v>
      </c>
      <c r="M811" s="14" t="s">
        <v>151</v>
      </c>
      <c r="N811" s="93" t="s">
        <v>151</v>
      </c>
      <c r="O811" s="2" t="s">
        <v>152</v>
      </c>
      <c r="P811" s="2" t="s">
        <v>152</v>
      </c>
      <c r="Q811" s="2" t="s">
        <v>152</v>
      </c>
      <c r="R811" s="2" t="s">
        <v>152</v>
      </c>
      <c r="S811" s="14" t="s">
        <v>152</v>
      </c>
      <c r="T811" s="115"/>
      <c r="U811" s="13" t="s">
        <v>151</v>
      </c>
      <c r="V811" s="2" t="s">
        <v>152</v>
      </c>
      <c r="W811" s="2" t="s">
        <v>152</v>
      </c>
      <c r="X811" s="2" t="s">
        <v>152</v>
      </c>
      <c r="Y811" s="14" t="s">
        <v>152</v>
      </c>
    </row>
    <row r="812" spans="1:25" x14ac:dyDescent="0.3">
      <c r="A812" s="55" t="str">
        <f t="shared" si="12"/>
        <v>DEec_03.3</v>
      </c>
      <c r="C812" s="96" t="s">
        <v>13</v>
      </c>
      <c r="D812" s="97" t="s">
        <v>776</v>
      </c>
      <c r="E812" s="97" t="s">
        <v>833</v>
      </c>
      <c r="F812" s="97" t="s">
        <v>834</v>
      </c>
      <c r="G812" s="97" t="s">
        <v>351</v>
      </c>
      <c r="H812" s="97" t="s">
        <v>668</v>
      </c>
      <c r="I812" s="114" t="s">
        <v>51</v>
      </c>
      <c r="J812" s="37" t="s">
        <v>1929</v>
      </c>
      <c r="K812" s="37" t="s">
        <v>1930</v>
      </c>
      <c r="L812" s="13" t="s">
        <v>151</v>
      </c>
      <c r="M812" s="14" t="s">
        <v>152</v>
      </c>
      <c r="N812" s="93" t="s">
        <v>151</v>
      </c>
      <c r="O812" s="2" t="s">
        <v>152</v>
      </c>
      <c r="P812" s="2" t="s">
        <v>152</v>
      </c>
      <c r="Q812" s="2" t="s">
        <v>152</v>
      </c>
      <c r="R812" s="2" t="s">
        <v>152</v>
      </c>
      <c r="S812" s="14" t="s">
        <v>152</v>
      </c>
      <c r="T812" s="115"/>
      <c r="U812" s="13" t="s">
        <v>151</v>
      </c>
      <c r="V812" s="2" t="s">
        <v>152</v>
      </c>
      <c r="W812" s="2" t="s">
        <v>152</v>
      </c>
      <c r="X812" s="2" t="s">
        <v>152</v>
      </c>
      <c r="Y812" s="14" t="s">
        <v>152</v>
      </c>
    </row>
    <row r="813" spans="1:25" x14ac:dyDescent="0.3">
      <c r="A813" s="55" t="str">
        <f t="shared" si="12"/>
        <v>DEec_03.3</v>
      </c>
      <c r="C813" s="96" t="s">
        <v>13</v>
      </c>
      <c r="D813" s="97" t="s">
        <v>776</v>
      </c>
      <c r="E813" s="97" t="s">
        <v>833</v>
      </c>
      <c r="F813" s="97" t="s">
        <v>834</v>
      </c>
      <c r="G813" s="97" t="s">
        <v>351</v>
      </c>
      <c r="H813" s="97" t="s">
        <v>668</v>
      </c>
      <c r="I813" s="114" t="s">
        <v>51</v>
      </c>
      <c r="J813" s="37" t="s">
        <v>1925</v>
      </c>
      <c r="K813" s="37" t="s">
        <v>1926</v>
      </c>
      <c r="L813" s="13" t="s">
        <v>151</v>
      </c>
      <c r="M813" s="14" t="s">
        <v>151</v>
      </c>
      <c r="N813" s="93" t="s">
        <v>151</v>
      </c>
      <c r="O813" s="2" t="s">
        <v>152</v>
      </c>
      <c r="P813" s="2" t="s">
        <v>152</v>
      </c>
      <c r="Q813" s="2" t="s">
        <v>151</v>
      </c>
      <c r="R813" s="2" t="s">
        <v>152</v>
      </c>
      <c r="S813" s="14" t="s">
        <v>152</v>
      </c>
      <c r="T813" s="115"/>
      <c r="U813" s="13" t="s">
        <v>151</v>
      </c>
      <c r="V813" s="2" t="s">
        <v>152</v>
      </c>
      <c r="W813" s="2" t="s">
        <v>152</v>
      </c>
      <c r="X813" s="2" t="s">
        <v>152</v>
      </c>
      <c r="Y813" s="14" t="s">
        <v>152</v>
      </c>
    </row>
    <row r="814" spans="1:25" x14ac:dyDescent="0.3">
      <c r="A814" s="55" t="str">
        <f t="shared" si="12"/>
        <v>DEhe_01.1</v>
      </c>
      <c r="C814" s="96" t="s">
        <v>13</v>
      </c>
      <c r="D814" s="97" t="s">
        <v>835</v>
      </c>
      <c r="E814" s="97" t="s">
        <v>836</v>
      </c>
      <c r="F814" s="97" t="s">
        <v>837</v>
      </c>
      <c r="G814" s="97" t="s">
        <v>344</v>
      </c>
      <c r="H814" s="97" t="s">
        <v>668</v>
      </c>
      <c r="I814" s="114" t="s">
        <v>51</v>
      </c>
      <c r="J814" s="37" t="s">
        <v>1931</v>
      </c>
      <c r="K814" s="37" t="s">
        <v>5115</v>
      </c>
      <c r="L814" s="13" t="s">
        <v>151</v>
      </c>
      <c r="M814" s="14" t="s">
        <v>151</v>
      </c>
      <c r="N814" s="93" t="s">
        <v>152</v>
      </c>
      <c r="O814" s="2" t="s">
        <v>152</v>
      </c>
      <c r="P814" s="2" t="s">
        <v>152</v>
      </c>
      <c r="Q814" s="2" t="s">
        <v>152</v>
      </c>
      <c r="R814" s="2" t="s">
        <v>152</v>
      </c>
      <c r="S814" s="14" t="s">
        <v>152</v>
      </c>
      <c r="T814" s="115"/>
      <c r="U814" s="13"/>
      <c r="V814" s="2"/>
      <c r="W814" s="2"/>
      <c r="X814" s="2"/>
      <c r="Y814" s="14"/>
    </row>
    <row r="815" spans="1:25" x14ac:dyDescent="0.3">
      <c r="A815" s="55" t="str">
        <f t="shared" si="12"/>
        <v>DEhe_01.1</v>
      </c>
      <c r="C815" s="96" t="s">
        <v>13</v>
      </c>
      <c r="D815" s="97" t="s">
        <v>835</v>
      </c>
      <c r="E815" s="97" t="s">
        <v>836</v>
      </c>
      <c r="F815" s="97" t="s">
        <v>837</v>
      </c>
      <c r="G815" s="97" t="s">
        <v>344</v>
      </c>
      <c r="H815" s="97" t="s">
        <v>668</v>
      </c>
      <c r="I815" s="114" t="s">
        <v>51</v>
      </c>
      <c r="J815" s="37" t="s">
        <v>1936</v>
      </c>
      <c r="K815" s="37" t="s">
        <v>5116</v>
      </c>
      <c r="L815" s="13" t="s">
        <v>151</v>
      </c>
      <c r="M815" s="14" t="s">
        <v>151</v>
      </c>
      <c r="N815" s="93" t="s">
        <v>152</v>
      </c>
      <c r="O815" s="2" t="s">
        <v>152</v>
      </c>
      <c r="P815" s="2" t="s">
        <v>152</v>
      </c>
      <c r="Q815" s="2" t="s">
        <v>152</v>
      </c>
      <c r="R815" s="2" t="s">
        <v>152</v>
      </c>
      <c r="S815" s="14" t="s">
        <v>152</v>
      </c>
      <c r="T815" s="115"/>
      <c r="U815" s="13"/>
      <c r="V815" s="2"/>
      <c r="W815" s="2"/>
      <c r="X815" s="2"/>
      <c r="Y815" s="14"/>
    </row>
    <row r="816" spans="1:25" x14ac:dyDescent="0.3">
      <c r="A816" s="55" t="str">
        <f t="shared" si="12"/>
        <v>DEhe_01.1</v>
      </c>
      <c r="C816" s="96" t="s">
        <v>13</v>
      </c>
      <c r="D816" s="97" t="s">
        <v>835</v>
      </c>
      <c r="E816" s="97" t="s">
        <v>836</v>
      </c>
      <c r="F816" s="97" t="s">
        <v>837</v>
      </c>
      <c r="G816" s="97" t="s">
        <v>344</v>
      </c>
      <c r="H816" s="91" t="s">
        <v>668</v>
      </c>
      <c r="I816" s="116" t="s">
        <v>51</v>
      </c>
      <c r="J816" s="37" t="s">
        <v>561</v>
      </c>
      <c r="K816" s="37" t="s">
        <v>5117</v>
      </c>
      <c r="L816" s="13" t="s">
        <v>151</v>
      </c>
      <c r="M816" s="14" t="s">
        <v>151</v>
      </c>
      <c r="N816" s="93" t="s">
        <v>152</v>
      </c>
      <c r="O816" s="2" t="s">
        <v>152</v>
      </c>
      <c r="P816" s="2" t="s">
        <v>152</v>
      </c>
      <c r="Q816" s="2" t="s">
        <v>152</v>
      </c>
      <c r="R816" s="2" t="s">
        <v>152</v>
      </c>
      <c r="S816" s="14" t="s">
        <v>152</v>
      </c>
      <c r="T816" s="115"/>
      <c r="U816" s="13"/>
      <c r="V816" s="2"/>
      <c r="W816" s="2"/>
      <c r="X816" s="2"/>
      <c r="Y816" s="14"/>
    </row>
    <row r="817" spans="1:25" x14ac:dyDescent="0.3">
      <c r="A817" s="55" t="str">
        <f t="shared" si="12"/>
        <v>DEhe_01.2</v>
      </c>
      <c r="C817" s="96" t="s">
        <v>13</v>
      </c>
      <c r="D817" s="97" t="s">
        <v>835</v>
      </c>
      <c r="E817" s="97" t="s">
        <v>838</v>
      </c>
      <c r="F817" s="97" t="s">
        <v>839</v>
      </c>
      <c r="G817" s="97" t="s">
        <v>344</v>
      </c>
      <c r="H817" s="97" t="s">
        <v>668</v>
      </c>
      <c r="I817" s="114" t="s">
        <v>51</v>
      </c>
      <c r="J817" s="37" t="s">
        <v>561</v>
      </c>
      <c r="K817" s="37" t="s">
        <v>5115</v>
      </c>
      <c r="L817" s="13" t="s">
        <v>151</v>
      </c>
      <c r="M817" s="14" t="s">
        <v>151</v>
      </c>
      <c r="N817" s="93" t="s">
        <v>152</v>
      </c>
      <c r="O817" s="2" t="s">
        <v>152</v>
      </c>
      <c r="P817" s="2" t="s">
        <v>152</v>
      </c>
      <c r="Q817" s="2" t="s">
        <v>152</v>
      </c>
      <c r="R817" s="2" t="s">
        <v>152</v>
      </c>
      <c r="S817" s="14" t="s">
        <v>152</v>
      </c>
      <c r="T817" s="115"/>
      <c r="U817" s="13"/>
      <c r="V817" s="2"/>
      <c r="W817" s="2"/>
      <c r="X817" s="2"/>
      <c r="Y817" s="14"/>
    </row>
    <row r="818" spans="1:25" x14ac:dyDescent="0.3">
      <c r="A818" s="55" t="str">
        <f t="shared" si="12"/>
        <v>DEhe_01.2</v>
      </c>
      <c r="C818" s="96" t="s">
        <v>13</v>
      </c>
      <c r="D818" s="97" t="s">
        <v>835</v>
      </c>
      <c r="E818" s="97" t="s">
        <v>838</v>
      </c>
      <c r="F818" s="97" t="s">
        <v>839</v>
      </c>
      <c r="G818" s="97" t="s">
        <v>344</v>
      </c>
      <c r="H818" s="97" t="s">
        <v>668</v>
      </c>
      <c r="I818" s="114" t="s">
        <v>51</v>
      </c>
      <c r="J818" s="37" t="s">
        <v>561</v>
      </c>
      <c r="K818" s="37" t="s">
        <v>5117</v>
      </c>
      <c r="L818" s="13" t="s">
        <v>151</v>
      </c>
      <c r="M818" s="14" t="s">
        <v>151</v>
      </c>
      <c r="N818" s="93" t="s">
        <v>152</v>
      </c>
      <c r="O818" s="2" t="s">
        <v>152</v>
      </c>
      <c r="P818" s="2" t="s">
        <v>152</v>
      </c>
      <c r="Q818" s="2" t="s">
        <v>152</v>
      </c>
      <c r="R818" s="2" t="s">
        <v>152</v>
      </c>
      <c r="S818" s="14" t="s">
        <v>152</v>
      </c>
      <c r="T818" s="115"/>
      <c r="U818" s="13"/>
      <c r="V818" s="2"/>
      <c r="W818" s="2"/>
      <c r="X818" s="2"/>
      <c r="Y818" s="14"/>
    </row>
    <row r="819" spans="1:25" x14ac:dyDescent="0.3">
      <c r="A819" s="55" t="str">
        <f t="shared" si="12"/>
        <v>DEhe_01.2</v>
      </c>
      <c r="C819" s="96" t="s">
        <v>13</v>
      </c>
      <c r="D819" s="97" t="s">
        <v>835</v>
      </c>
      <c r="E819" s="97" t="s">
        <v>838</v>
      </c>
      <c r="F819" s="97" t="s">
        <v>839</v>
      </c>
      <c r="G819" s="97" t="s">
        <v>344</v>
      </c>
      <c r="H819" s="97" t="s">
        <v>668</v>
      </c>
      <c r="I819" s="114" t="s">
        <v>51</v>
      </c>
      <c r="J819" s="37" t="s">
        <v>5118</v>
      </c>
      <c r="K819" s="37" t="s">
        <v>5119</v>
      </c>
      <c r="L819" s="13" t="s">
        <v>151</v>
      </c>
      <c r="M819" s="14" t="s">
        <v>151</v>
      </c>
      <c r="N819" s="93" t="s">
        <v>152</v>
      </c>
      <c r="O819" s="2" t="s">
        <v>152</v>
      </c>
      <c r="P819" s="2" t="s">
        <v>152</v>
      </c>
      <c r="Q819" s="2" t="s">
        <v>152</v>
      </c>
      <c r="R819" s="2" t="s">
        <v>152</v>
      </c>
      <c r="S819" s="14" t="s">
        <v>152</v>
      </c>
      <c r="T819" s="115"/>
      <c r="U819" s="13"/>
      <c r="V819" s="2"/>
      <c r="W819" s="2"/>
      <c r="X819" s="2"/>
      <c r="Y819" s="14"/>
    </row>
    <row r="820" spans="1:25" x14ac:dyDescent="0.3">
      <c r="A820" s="55" t="str">
        <f t="shared" si="12"/>
        <v>DEhe_01.3</v>
      </c>
      <c r="C820" s="96" t="s">
        <v>13</v>
      </c>
      <c r="D820" s="97" t="s">
        <v>835</v>
      </c>
      <c r="E820" s="97" t="s">
        <v>840</v>
      </c>
      <c r="F820" s="97" t="s">
        <v>431</v>
      </c>
      <c r="G820" s="97" t="s">
        <v>351</v>
      </c>
      <c r="H820" s="97" t="s">
        <v>668</v>
      </c>
      <c r="I820" s="114" t="s">
        <v>454</v>
      </c>
      <c r="J820" s="37" t="s">
        <v>561</v>
      </c>
      <c r="K820" s="37" t="s">
        <v>5120</v>
      </c>
      <c r="L820" s="13" t="s">
        <v>151</v>
      </c>
      <c r="M820" s="14" t="s">
        <v>152</v>
      </c>
      <c r="N820" s="93" t="s">
        <v>151</v>
      </c>
      <c r="O820" s="2" t="s">
        <v>152</v>
      </c>
      <c r="P820" s="2" t="s">
        <v>152</v>
      </c>
      <c r="Q820" s="2" t="s">
        <v>152</v>
      </c>
      <c r="R820" s="2" t="s">
        <v>151</v>
      </c>
      <c r="S820" s="14" t="s">
        <v>151</v>
      </c>
      <c r="T820" s="115"/>
      <c r="U820" s="13" t="s">
        <v>152</v>
      </c>
      <c r="V820" s="2" t="s">
        <v>152</v>
      </c>
      <c r="W820" s="2" t="s">
        <v>151</v>
      </c>
      <c r="X820" s="2" t="s">
        <v>151</v>
      </c>
      <c r="Y820" s="14" t="s">
        <v>152</v>
      </c>
    </row>
    <row r="821" spans="1:25" x14ac:dyDescent="0.3">
      <c r="A821" s="55" t="str">
        <f t="shared" si="12"/>
        <v>DEhe_01.3</v>
      </c>
      <c r="C821" s="96" t="s">
        <v>13</v>
      </c>
      <c r="D821" s="97" t="s">
        <v>835</v>
      </c>
      <c r="E821" s="97" t="s">
        <v>840</v>
      </c>
      <c r="F821" s="97" t="s">
        <v>431</v>
      </c>
      <c r="G821" s="97" t="s">
        <v>351</v>
      </c>
      <c r="H821" s="97" t="s">
        <v>668</v>
      </c>
      <c r="I821" s="114" t="s">
        <v>454</v>
      </c>
      <c r="J821" s="37" t="s">
        <v>562</v>
      </c>
      <c r="K821" s="37" t="s">
        <v>5121</v>
      </c>
      <c r="L821" s="13" t="s">
        <v>151</v>
      </c>
      <c r="M821" s="14" t="s">
        <v>151</v>
      </c>
      <c r="N821" s="93" t="s">
        <v>151</v>
      </c>
      <c r="O821" s="2" t="s">
        <v>152</v>
      </c>
      <c r="P821" s="2" t="s">
        <v>152</v>
      </c>
      <c r="Q821" s="2" t="s">
        <v>152</v>
      </c>
      <c r="R821" s="2" t="s">
        <v>152</v>
      </c>
      <c r="S821" s="14" t="s">
        <v>152</v>
      </c>
      <c r="T821" s="115"/>
      <c r="U821" s="13" t="s">
        <v>152</v>
      </c>
      <c r="V821" s="2" t="s">
        <v>152</v>
      </c>
      <c r="W821" s="2" t="s">
        <v>152</v>
      </c>
      <c r="X821" s="2" t="s">
        <v>152</v>
      </c>
      <c r="Y821" s="14" t="s">
        <v>152</v>
      </c>
    </row>
    <row r="822" spans="1:25" x14ac:dyDescent="0.3">
      <c r="A822" s="55" t="str">
        <f t="shared" si="12"/>
        <v>DEhe_01.3</v>
      </c>
      <c r="C822" s="96" t="s">
        <v>13</v>
      </c>
      <c r="D822" s="97" t="s">
        <v>835</v>
      </c>
      <c r="E822" s="97" t="s">
        <v>840</v>
      </c>
      <c r="F822" s="97" t="s">
        <v>431</v>
      </c>
      <c r="G822" s="97" t="s">
        <v>351</v>
      </c>
      <c r="H822" s="97" t="s">
        <v>668</v>
      </c>
      <c r="I822" s="114" t="s">
        <v>454</v>
      </c>
      <c r="J822" s="37" t="s">
        <v>5118</v>
      </c>
      <c r="K822" s="37" t="s">
        <v>5122</v>
      </c>
      <c r="L822" s="13" t="s">
        <v>151</v>
      </c>
      <c r="M822" s="14" t="s">
        <v>152</v>
      </c>
      <c r="N822" s="93" t="s">
        <v>151</v>
      </c>
      <c r="O822" s="2" t="s">
        <v>152</v>
      </c>
      <c r="P822" s="2" t="s">
        <v>152</v>
      </c>
      <c r="Q822" s="2" t="s">
        <v>152</v>
      </c>
      <c r="R822" s="2" t="s">
        <v>151</v>
      </c>
      <c r="S822" s="14" t="s">
        <v>151</v>
      </c>
      <c r="T822" s="115"/>
      <c r="U822" s="13" t="s">
        <v>151</v>
      </c>
      <c r="V822" s="2" t="s">
        <v>152</v>
      </c>
      <c r="W822" s="2" t="s">
        <v>152</v>
      </c>
      <c r="X822" s="2" t="s">
        <v>152</v>
      </c>
      <c r="Y822" s="14" t="s">
        <v>152</v>
      </c>
    </row>
    <row r="823" spans="1:25" x14ac:dyDescent="0.3">
      <c r="A823" s="55" t="str">
        <f t="shared" si="12"/>
        <v>DEhe_02.1</v>
      </c>
      <c r="C823" s="96" t="s">
        <v>13</v>
      </c>
      <c r="D823" s="97" t="s">
        <v>835</v>
      </c>
      <c r="E823" s="97" t="s">
        <v>841</v>
      </c>
      <c r="F823" s="97" t="s">
        <v>842</v>
      </c>
      <c r="G823" s="97" t="s">
        <v>351</v>
      </c>
      <c r="H823" s="97" t="s">
        <v>668</v>
      </c>
      <c r="I823" s="114" t="s">
        <v>51</v>
      </c>
      <c r="J823" s="37" t="s">
        <v>5123</v>
      </c>
      <c r="K823" s="37" t="s">
        <v>5124</v>
      </c>
      <c r="L823" s="13" t="s">
        <v>151</v>
      </c>
      <c r="M823" s="14" t="s">
        <v>152</v>
      </c>
      <c r="N823" s="93" t="s">
        <v>152</v>
      </c>
      <c r="O823" s="2" t="s">
        <v>152</v>
      </c>
      <c r="P823" s="2" t="s">
        <v>152</v>
      </c>
      <c r="Q823" s="2" t="s">
        <v>152</v>
      </c>
      <c r="R823" s="2" t="s">
        <v>152</v>
      </c>
      <c r="S823" s="14" t="s">
        <v>151</v>
      </c>
      <c r="T823" s="115"/>
      <c r="U823" s="13" t="s">
        <v>152</v>
      </c>
      <c r="V823" s="2" t="s">
        <v>152</v>
      </c>
      <c r="W823" s="2" t="s">
        <v>152</v>
      </c>
      <c r="X823" s="2" t="s">
        <v>152</v>
      </c>
      <c r="Y823" s="14" t="s">
        <v>152</v>
      </c>
    </row>
    <row r="824" spans="1:25" x14ac:dyDescent="0.3">
      <c r="A824" s="55" t="str">
        <f t="shared" si="12"/>
        <v>DEhe_02.1</v>
      </c>
      <c r="C824" s="96" t="s">
        <v>13</v>
      </c>
      <c r="D824" s="97" t="s">
        <v>835</v>
      </c>
      <c r="E824" s="97" t="s">
        <v>841</v>
      </c>
      <c r="F824" s="97" t="s">
        <v>842</v>
      </c>
      <c r="G824" s="97" t="s">
        <v>351</v>
      </c>
      <c r="H824" s="91" t="s">
        <v>668</v>
      </c>
      <c r="I824" s="116" t="s">
        <v>51</v>
      </c>
      <c r="J824" s="37" t="s">
        <v>1948</v>
      </c>
      <c r="K824" s="37" t="s">
        <v>5125</v>
      </c>
      <c r="L824" s="13" t="s">
        <v>151</v>
      </c>
      <c r="M824" s="14" t="s">
        <v>152</v>
      </c>
      <c r="N824" s="93" t="s">
        <v>152</v>
      </c>
      <c r="O824" s="2" t="s">
        <v>152</v>
      </c>
      <c r="P824" s="2" t="s">
        <v>152</v>
      </c>
      <c r="Q824" s="2" t="s">
        <v>152</v>
      </c>
      <c r="R824" s="2" t="s">
        <v>152</v>
      </c>
      <c r="S824" s="14" t="s">
        <v>151</v>
      </c>
      <c r="T824" s="115" t="s">
        <v>5126</v>
      </c>
      <c r="U824" s="13" t="s">
        <v>152</v>
      </c>
      <c r="V824" s="2" t="s">
        <v>152</v>
      </c>
      <c r="W824" s="2" t="s">
        <v>152</v>
      </c>
      <c r="X824" s="2" t="s">
        <v>152</v>
      </c>
      <c r="Y824" s="14" t="s">
        <v>152</v>
      </c>
    </row>
    <row r="825" spans="1:25" x14ac:dyDescent="0.3">
      <c r="A825" s="55" t="str">
        <f t="shared" si="12"/>
        <v>DEhe_02.1</v>
      </c>
      <c r="C825" s="96" t="s">
        <v>13</v>
      </c>
      <c r="D825" s="97" t="s">
        <v>835</v>
      </c>
      <c r="E825" s="97" t="s">
        <v>841</v>
      </c>
      <c r="F825" s="97" t="s">
        <v>842</v>
      </c>
      <c r="G825" s="97" t="s">
        <v>351</v>
      </c>
      <c r="H825" s="97" t="s">
        <v>668</v>
      </c>
      <c r="I825" s="114" t="s">
        <v>51</v>
      </c>
      <c r="J825" s="37" t="s">
        <v>1944</v>
      </c>
      <c r="K825" s="37" t="s">
        <v>5127</v>
      </c>
      <c r="L825" s="13" t="s">
        <v>151</v>
      </c>
      <c r="M825" s="14" t="s">
        <v>151</v>
      </c>
      <c r="N825" s="93" t="s">
        <v>152</v>
      </c>
      <c r="O825" s="2" t="s">
        <v>152</v>
      </c>
      <c r="P825" s="2" t="s">
        <v>152</v>
      </c>
      <c r="Q825" s="2" t="s">
        <v>152</v>
      </c>
      <c r="R825" s="2" t="s">
        <v>152</v>
      </c>
      <c r="S825" s="14" t="s">
        <v>152</v>
      </c>
      <c r="T825" s="115"/>
      <c r="U825" s="13" t="s">
        <v>152</v>
      </c>
      <c r="V825" s="2" t="s">
        <v>152</v>
      </c>
      <c r="W825" s="2" t="s">
        <v>152</v>
      </c>
      <c r="X825" s="2" t="s">
        <v>152</v>
      </c>
      <c r="Y825" s="14" t="s">
        <v>152</v>
      </c>
    </row>
    <row r="826" spans="1:25" x14ac:dyDescent="0.3">
      <c r="A826" s="55" t="str">
        <f t="shared" si="12"/>
        <v>DEhe_02.1</v>
      </c>
      <c r="C826" s="96" t="s">
        <v>13</v>
      </c>
      <c r="D826" s="97" t="s">
        <v>835</v>
      </c>
      <c r="E826" s="97" t="s">
        <v>841</v>
      </c>
      <c r="F826" s="97" t="s">
        <v>842</v>
      </c>
      <c r="G826" s="97" t="s">
        <v>351</v>
      </c>
      <c r="H826" s="97" t="s">
        <v>668</v>
      </c>
      <c r="I826" s="114" t="s">
        <v>51</v>
      </c>
      <c r="J826" s="37" t="s">
        <v>1950</v>
      </c>
      <c r="K826" s="37" t="s">
        <v>5128</v>
      </c>
      <c r="L826" s="13" t="s">
        <v>151</v>
      </c>
      <c r="M826" s="14" t="s">
        <v>152</v>
      </c>
      <c r="N826" s="93" t="s">
        <v>152</v>
      </c>
      <c r="O826" s="2" t="s">
        <v>152</v>
      </c>
      <c r="P826" s="2" t="s">
        <v>152</v>
      </c>
      <c r="Q826" s="2" t="s">
        <v>152</v>
      </c>
      <c r="R826" s="2" t="s">
        <v>152</v>
      </c>
      <c r="S826" s="14" t="s">
        <v>152</v>
      </c>
      <c r="T826" s="115"/>
      <c r="U826" s="13" t="s">
        <v>152</v>
      </c>
      <c r="V826" s="2" t="s">
        <v>152</v>
      </c>
      <c r="W826" s="2" t="s">
        <v>152</v>
      </c>
      <c r="X826" s="2" t="s">
        <v>152</v>
      </c>
      <c r="Y826" s="14" t="s">
        <v>152</v>
      </c>
    </row>
    <row r="827" spans="1:25" x14ac:dyDescent="0.3">
      <c r="A827" s="55" t="str">
        <f t="shared" si="12"/>
        <v>DEhe_02.1</v>
      </c>
      <c r="C827" s="96" t="s">
        <v>13</v>
      </c>
      <c r="D827" s="97" t="s">
        <v>835</v>
      </c>
      <c r="E827" s="97" t="s">
        <v>841</v>
      </c>
      <c r="F827" s="97" t="s">
        <v>842</v>
      </c>
      <c r="G827" s="97" t="s">
        <v>351</v>
      </c>
      <c r="H827" s="97" t="s">
        <v>668</v>
      </c>
      <c r="I827" s="114" t="s">
        <v>51</v>
      </c>
      <c r="J827" s="37" t="s">
        <v>1950</v>
      </c>
      <c r="K827" s="37" t="s">
        <v>1951</v>
      </c>
      <c r="L827" s="13" t="s">
        <v>151</v>
      </c>
      <c r="M827" s="14" t="s">
        <v>152</v>
      </c>
      <c r="N827" s="93" t="s">
        <v>152</v>
      </c>
      <c r="O827" s="2" t="s">
        <v>152</v>
      </c>
      <c r="P827" s="2" t="s">
        <v>152</v>
      </c>
      <c r="Q827" s="2" t="s">
        <v>152</v>
      </c>
      <c r="R827" s="2" t="s">
        <v>152</v>
      </c>
      <c r="S827" s="14" t="s">
        <v>151</v>
      </c>
      <c r="T827" s="115"/>
      <c r="U827" s="13" t="s">
        <v>152</v>
      </c>
      <c r="V827" s="2" t="s">
        <v>152</v>
      </c>
      <c r="W827" s="2" t="s">
        <v>152</v>
      </c>
      <c r="X827" s="2" t="s">
        <v>152</v>
      </c>
      <c r="Y827" s="14" t="s">
        <v>152</v>
      </c>
    </row>
    <row r="828" spans="1:25" x14ac:dyDescent="0.3">
      <c r="A828" s="55" t="str">
        <f t="shared" si="12"/>
        <v>DEhe_02.2</v>
      </c>
      <c r="C828" s="96" t="s">
        <v>13</v>
      </c>
      <c r="D828" s="97" t="s">
        <v>835</v>
      </c>
      <c r="E828" s="97" t="s">
        <v>843</v>
      </c>
      <c r="F828" s="97" t="s">
        <v>844</v>
      </c>
      <c r="G828" s="97" t="s">
        <v>351</v>
      </c>
      <c r="H828" s="97" t="s">
        <v>668</v>
      </c>
      <c r="I828" s="114" t="s">
        <v>51</v>
      </c>
      <c r="J828" s="37" t="s">
        <v>1944</v>
      </c>
      <c r="K828" s="37" t="s">
        <v>5127</v>
      </c>
      <c r="L828" s="13" t="s">
        <v>151</v>
      </c>
      <c r="M828" s="14" t="s">
        <v>152</v>
      </c>
      <c r="N828" s="93" t="s">
        <v>152</v>
      </c>
      <c r="O828" s="2" t="s">
        <v>152</v>
      </c>
      <c r="P828" s="2" t="s">
        <v>152</v>
      </c>
      <c r="Q828" s="2" t="s">
        <v>152</v>
      </c>
      <c r="R828" s="2" t="s">
        <v>152</v>
      </c>
      <c r="S828" s="14" t="s">
        <v>151</v>
      </c>
      <c r="T828" s="115"/>
      <c r="U828" s="13" t="s">
        <v>152</v>
      </c>
      <c r="V828" s="2" t="s">
        <v>152</v>
      </c>
      <c r="W828" s="2" t="s">
        <v>152</v>
      </c>
      <c r="X828" s="2" t="s">
        <v>152</v>
      </c>
      <c r="Y828" s="14" t="s">
        <v>152</v>
      </c>
    </row>
    <row r="829" spans="1:25" x14ac:dyDescent="0.3">
      <c r="A829" s="55" t="str">
        <f t="shared" si="12"/>
        <v>DEhe_02.2</v>
      </c>
      <c r="C829" s="96" t="s">
        <v>13</v>
      </c>
      <c r="D829" s="97" t="s">
        <v>835</v>
      </c>
      <c r="E829" s="97" t="s">
        <v>843</v>
      </c>
      <c r="F829" s="97" t="s">
        <v>844</v>
      </c>
      <c r="G829" s="97" t="s">
        <v>351</v>
      </c>
      <c r="H829" s="97" t="s">
        <v>668</v>
      </c>
      <c r="I829" s="114" t="s">
        <v>51</v>
      </c>
      <c r="J829" s="37" t="s">
        <v>1946</v>
      </c>
      <c r="K829" s="37" t="s">
        <v>5129</v>
      </c>
      <c r="L829" s="13" t="s">
        <v>151</v>
      </c>
      <c r="M829" s="14" t="s">
        <v>152</v>
      </c>
      <c r="N829" s="93" t="s">
        <v>152</v>
      </c>
      <c r="O829" s="2" t="s">
        <v>152</v>
      </c>
      <c r="P829" s="2" t="s">
        <v>152</v>
      </c>
      <c r="Q829" s="2" t="s">
        <v>152</v>
      </c>
      <c r="R829" s="2" t="s">
        <v>152</v>
      </c>
      <c r="S829" s="14" t="s">
        <v>151</v>
      </c>
      <c r="T829" s="115" t="s">
        <v>5130</v>
      </c>
      <c r="U829" s="13" t="s">
        <v>152</v>
      </c>
      <c r="V829" s="2" t="s">
        <v>152</v>
      </c>
      <c r="W829" s="2" t="s">
        <v>152</v>
      </c>
      <c r="X829" s="2" t="s">
        <v>152</v>
      </c>
      <c r="Y829" s="14" t="s">
        <v>152</v>
      </c>
    </row>
    <row r="830" spans="1:25" x14ac:dyDescent="0.3">
      <c r="A830" s="55" t="str">
        <f t="shared" si="12"/>
        <v>DEhe_02.2</v>
      </c>
      <c r="C830" s="96" t="s">
        <v>13</v>
      </c>
      <c r="D830" s="97" t="s">
        <v>835</v>
      </c>
      <c r="E830" s="97" t="s">
        <v>843</v>
      </c>
      <c r="F830" s="97" t="s">
        <v>844</v>
      </c>
      <c r="G830" s="97" t="s">
        <v>351</v>
      </c>
      <c r="H830" s="97" t="s">
        <v>668</v>
      </c>
      <c r="I830" s="114" t="s">
        <v>51</v>
      </c>
      <c r="J830" s="37" t="s">
        <v>1948</v>
      </c>
      <c r="K830" s="37" t="s">
        <v>5125</v>
      </c>
      <c r="L830" s="13" t="s">
        <v>151</v>
      </c>
      <c r="M830" s="14" t="s">
        <v>152</v>
      </c>
      <c r="N830" s="93" t="s">
        <v>152</v>
      </c>
      <c r="O830" s="2" t="s">
        <v>152</v>
      </c>
      <c r="P830" s="2" t="s">
        <v>152</v>
      </c>
      <c r="Q830" s="2" t="s">
        <v>152</v>
      </c>
      <c r="R830" s="2" t="s">
        <v>152</v>
      </c>
      <c r="S830" s="14" t="s">
        <v>151</v>
      </c>
      <c r="T830" s="115" t="s">
        <v>5131</v>
      </c>
      <c r="U830" s="13" t="s">
        <v>152</v>
      </c>
      <c r="V830" s="2" t="s">
        <v>152</v>
      </c>
      <c r="W830" s="2" t="s">
        <v>152</v>
      </c>
      <c r="X830" s="2" t="s">
        <v>152</v>
      </c>
      <c r="Y830" s="14" t="s">
        <v>152</v>
      </c>
    </row>
    <row r="831" spans="1:25" x14ac:dyDescent="0.3">
      <c r="A831" s="55" t="str">
        <f t="shared" si="12"/>
        <v>DEhe_02.2</v>
      </c>
      <c r="C831" s="96" t="s">
        <v>13</v>
      </c>
      <c r="D831" s="97" t="s">
        <v>835</v>
      </c>
      <c r="E831" s="97" t="s">
        <v>843</v>
      </c>
      <c r="F831" s="97" t="s">
        <v>844</v>
      </c>
      <c r="G831" s="97" t="s">
        <v>351</v>
      </c>
      <c r="H831" s="97" t="s">
        <v>668</v>
      </c>
      <c r="I831" s="114" t="s">
        <v>51</v>
      </c>
      <c r="J831" s="37" t="s">
        <v>1950</v>
      </c>
      <c r="K831" s="37" t="s">
        <v>1951</v>
      </c>
      <c r="L831" s="13" t="s">
        <v>151</v>
      </c>
      <c r="M831" s="14" t="s">
        <v>152</v>
      </c>
      <c r="N831" s="93" t="s">
        <v>152</v>
      </c>
      <c r="O831" s="2" t="s">
        <v>152</v>
      </c>
      <c r="P831" s="2" t="s">
        <v>152</v>
      </c>
      <c r="Q831" s="2" t="s">
        <v>152</v>
      </c>
      <c r="R831" s="2" t="s">
        <v>152</v>
      </c>
      <c r="S831" s="14" t="s">
        <v>151</v>
      </c>
      <c r="T831" s="115" t="s">
        <v>5132</v>
      </c>
      <c r="U831" s="13" t="s">
        <v>152</v>
      </c>
      <c r="V831" s="2" t="s">
        <v>152</v>
      </c>
      <c r="W831" s="2" t="s">
        <v>152</v>
      </c>
      <c r="X831" s="2" t="s">
        <v>152</v>
      </c>
      <c r="Y831" s="14" t="s">
        <v>152</v>
      </c>
    </row>
    <row r="832" spans="1:25" x14ac:dyDescent="0.3">
      <c r="A832" s="55" t="str">
        <f t="shared" si="12"/>
        <v>DEhe_02.2</v>
      </c>
      <c r="C832" s="96" t="s">
        <v>13</v>
      </c>
      <c r="D832" s="97" t="s">
        <v>835</v>
      </c>
      <c r="E832" s="97" t="s">
        <v>843</v>
      </c>
      <c r="F832" s="97" t="s">
        <v>844</v>
      </c>
      <c r="G832" s="97" t="s">
        <v>351</v>
      </c>
      <c r="H832" s="91" t="s">
        <v>668</v>
      </c>
      <c r="I832" s="116" t="s">
        <v>51</v>
      </c>
      <c r="J832" s="37" t="s">
        <v>1952</v>
      </c>
      <c r="K832" s="37" t="s">
        <v>1953</v>
      </c>
      <c r="L832" s="13" t="s">
        <v>151</v>
      </c>
      <c r="M832" s="14" t="s">
        <v>152</v>
      </c>
      <c r="N832" s="93" t="s">
        <v>152</v>
      </c>
      <c r="O832" s="2" t="s">
        <v>152</v>
      </c>
      <c r="P832" s="2" t="s">
        <v>152</v>
      </c>
      <c r="Q832" s="2" t="s">
        <v>152</v>
      </c>
      <c r="R832" s="2" t="s">
        <v>152</v>
      </c>
      <c r="S832" s="14" t="s">
        <v>151</v>
      </c>
      <c r="T832" s="115" t="s">
        <v>5133</v>
      </c>
      <c r="U832" s="13" t="s">
        <v>152</v>
      </c>
      <c r="V832" s="2" t="s">
        <v>152</v>
      </c>
      <c r="W832" s="2" t="s">
        <v>152</v>
      </c>
      <c r="X832" s="2" t="s">
        <v>152</v>
      </c>
      <c r="Y832" s="14" t="s">
        <v>152</v>
      </c>
    </row>
    <row r="833" spans="1:25" x14ac:dyDescent="0.3">
      <c r="A833" s="55" t="str">
        <f t="shared" si="12"/>
        <v>DEju_01.1</v>
      </c>
      <c r="C833" s="96" t="s">
        <v>13</v>
      </c>
      <c r="D833" s="97" t="s">
        <v>777</v>
      </c>
      <c r="E833" s="97" t="s">
        <v>849</v>
      </c>
      <c r="F833" s="97" t="s">
        <v>850</v>
      </c>
      <c r="G833" s="97" t="s">
        <v>344</v>
      </c>
      <c r="H833" s="97" t="s">
        <v>668</v>
      </c>
      <c r="I833" s="114" t="s">
        <v>51</v>
      </c>
      <c r="J833" s="37" t="s">
        <v>1959</v>
      </c>
      <c r="K833" s="37" t="s">
        <v>1960</v>
      </c>
      <c r="L833" s="13" t="s">
        <v>151</v>
      </c>
      <c r="M833" s="14" t="s">
        <v>152</v>
      </c>
      <c r="N833" s="93" t="s">
        <v>152</v>
      </c>
      <c r="O833" s="2" t="s">
        <v>152</v>
      </c>
      <c r="P833" s="2" t="s">
        <v>152</v>
      </c>
      <c r="Q833" s="2" t="s">
        <v>151</v>
      </c>
      <c r="R833" s="2" t="s">
        <v>151</v>
      </c>
      <c r="S833" s="14" t="s">
        <v>151</v>
      </c>
      <c r="T833" s="115"/>
      <c r="U833" s="13" t="s">
        <v>6</v>
      </c>
      <c r="V833" s="2" t="s">
        <v>6</v>
      </c>
      <c r="W833" s="2" t="s">
        <v>6</v>
      </c>
      <c r="X833" s="2" t="s">
        <v>6</v>
      </c>
      <c r="Y833" s="14" t="s">
        <v>6</v>
      </c>
    </row>
    <row r="834" spans="1:25" x14ac:dyDescent="0.3">
      <c r="A834" s="55" t="str">
        <f t="shared" si="12"/>
        <v>DEju_01.1</v>
      </c>
      <c r="C834" s="96" t="s">
        <v>13</v>
      </c>
      <c r="D834" s="97" t="s">
        <v>777</v>
      </c>
      <c r="E834" s="97" t="s">
        <v>849</v>
      </c>
      <c r="F834" s="97" t="s">
        <v>850</v>
      </c>
      <c r="G834" s="97" t="s">
        <v>344</v>
      </c>
      <c r="H834" s="97" t="s">
        <v>668</v>
      </c>
      <c r="I834" s="114" t="s">
        <v>51</v>
      </c>
      <c r="J834" s="37" t="s">
        <v>1961</v>
      </c>
      <c r="K834" s="37" t="s">
        <v>1962</v>
      </c>
      <c r="L834" s="13" t="s">
        <v>151</v>
      </c>
      <c r="M834" s="14" t="s">
        <v>152</v>
      </c>
      <c r="N834" s="93" t="s">
        <v>152</v>
      </c>
      <c r="O834" s="2" t="s">
        <v>152</v>
      </c>
      <c r="P834" s="2" t="s">
        <v>152</v>
      </c>
      <c r="Q834" s="2" t="s">
        <v>151</v>
      </c>
      <c r="R834" s="2" t="s">
        <v>151</v>
      </c>
      <c r="S834" s="14" t="s">
        <v>151</v>
      </c>
      <c r="T834" s="115"/>
      <c r="U834" s="13" t="s">
        <v>6</v>
      </c>
      <c r="V834" s="2" t="s">
        <v>6</v>
      </c>
      <c r="W834" s="2" t="s">
        <v>6</v>
      </c>
      <c r="X834" s="2" t="s">
        <v>6</v>
      </c>
      <c r="Y834" s="14" t="s">
        <v>6</v>
      </c>
    </row>
    <row r="835" spans="1:25" x14ac:dyDescent="0.3">
      <c r="A835" s="55" t="str">
        <f t="shared" si="12"/>
        <v>DEju_01.1</v>
      </c>
      <c r="C835" s="96" t="s">
        <v>13</v>
      </c>
      <c r="D835" s="97" t="s">
        <v>777</v>
      </c>
      <c r="E835" s="97" t="s">
        <v>849</v>
      </c>
      <c r="F835" s="97" t="s">
        <v>850</v>
      </c>
      <c r="G835" s="97" t="s">
        <v>344</v>
      </c>
      <c r="H835" s="97" t="s">
        <v>668</v>
      </c>
      <c r="I835" s="114" t="s">
        <v>51</v>
      </c>
      <c r="J835" s="37" t="s">
        <v>1963</v>
      </c>
      <c r="K835" s="37" t="s">
        <v>1964</v>
      </c>
      <c r="L835" s="13" t="s">
        <v>151</v>
      </c>
      <c r="M835" s="14" t="s">
        <v>152</v>
      </c>
      <c r="N835" s="93" t="s">
        <v>152</v>
      </c>
      <c r="O835" s="2" t="s">
        <v>152</v>
      </c>
      <c r="P835" s="2" t="s">
        <v>152</v>
      </c>
      <c r="Q835" s="2" t="s">
        <v>151</v>
      </c>
      <c r="R835" s="2" t="s">
        <v>151</v>
      </c>
      <c r="S835" s="14" t="s">
        <v>151</v>
      </c>
      <c r="T835" s="115"/>
      <c r="U835" s="13"/>
      <c r="V835" s="2"/>
      <c r="W835" s="2"/>
      <c r="X835" s="2"/>
      <c r="Y835" s="14"/>
    </row>
    <row r="836" spans="1:25" x14ac:dyDescent="0.3">
      <c r="A836" s="55" t="str">
        <f t="shared" si="12"/>
        <v>DEju_01.1</v>
      </c>
      <c r="C836" s="96" t="s">
        <v>13</v>
      </c>
      <c r="D836" s="97" t="s">
        <v>777</v>
      </c>
      <c r="E836" s="97" t="s">
        <v>849</v>
      </c>
      <c r="F836" s="97" t="s">
        <v>850</v>
      </c>
      <c r="G836" s="97" t="s">
        <v>344</v>
      </c>
      <c r="H836" s="97" t="s">
        <v>668</v>
      </c>
      <c r="I836" s="114" t="s">
        <v>51</v>
      </c>
      <c r="J836" s="37" t="s">
        <v>1965</v>
      </c>
      <c r="K836" s="37" t="s">
        <v>1966</v>
      </c>
      <c r="L836" s="13" t="s">
        <v>152</v>
      </c>
      <c r="M836" s="14" t="s">
        <v>152</v>
      </c>
      <c r="N836" s="93" t="s">
        <v>152</v>
      </c>
      <c r="O836" s="2" t="s">
        <v>152</v>
      </c>
      <c r="P836" s="2" t="s">
        <v>152</v>
      </c>
      <c r="Q836" s="2" t="s">
        <v>151</v>
      </c>
      <c r="R836" s="2" t="s">
        <v>151</v>
      </c>
      <c r="S836" s="14" t="s">
        <v>151</v>
      </c>
      <c r="T836" s="115"/>
      <c r="U836" s="13"/>
      <c r="V836" s="2"/>
      <c r="W836" s="2"/>
      <c r="X836" s="2"/>
      <c r="Y836" s="14"/>
    </row>
    <row r="837" spans="1:25" x14ac:dyDescent="0.3">
      <c r="A837" s="55" t="str">
        <f t="shared" si="12"/>
        <v>DEju_01.1</v>
      </c>
      <c r="C837" s="96" t="s">
        <v>13</v>
      </c>
      <c r="D837" s="97" t="s">
        <v>777</v>
      </c>
      <c r="E837" s="97" t="s">
        <v>849</v>
      </c>
      <c r="F837" s="97" t="s">
        <v>850</v>
      </c>
      <c r="G837" s="97" t="s">
        <v>344</v>
      </c>
      <c r="H837" s="97" t="s">
        <v>668</v>
      </c>
      <c r="I837" s="114" t="s">
        <v>51</v>
      </c>
      <c r="J837" s="37" t="s">
        <v>1967</v>
      </c>
      <c r="K837" s="37" t="s">
        <v>1968</v>
      </c>
      <c r="L837" s="13" t="s">
        <v>152</v>
      </c>
      <c r="M837" s="14" t="s">
        <v>152</v>
      </c>
      <c r="N837" s="93" t="s">
        <v>152</v>
      </c>
      <c r="O837" s="2" t="s">
        <v>152</v>
      </c>
      <c r="P837" s="2" t="s">
        <v>152</v>
      </c>
      <c r="Q837" s="2" t="s">
        <v>151</v>
      </c>
      <c r="R837" s="2" t="s">
        <v>151</v>
      </c>
      <c r="S837" s="14" t="s">
        <v>151</v>
      </c>
      <c r="T837" s="115"/>
      <c r="U837" s="13" t="s">
        <v>6</v>
      </c>
      <c r="V837" s="2" t="s">
        <v>6</v>
      </c>
      <c r="W837" s="2" t="s">
        <v>6</v>
      </c>
      <c r="X837" s="2" t="s">
        <v>6</v>
      </c>
      <c r="Y837" s="14" t="s">
        <v>6</v>
      </c>
    </row>
    <row r="838" spans="1:25" x14ac:dyDescent="0.3">
      <c r="A838" s="55" t="str">
        <f t="shared" si="12"/>
        <v>DEju_01.2</v>
      </c>
      <c r="C838" s="96" t="s">
        <v>13</v>
      </c>
      <c r="D838" s="97" t="s">
        <v>777</v>
      </c>
      <c r="E838" s="97" t="s">
        <v>851</v>
      </c>
      <c r="F838" s="97" t="s">
        <v>852</v>
      </c>
      <c r="G838" s="97" t="s">
        <v>344</v>
      </c>
      <c r="H838" s="97" t="s">
        <v>668</v>
      </c>
      <c r="I838" s="114" t="s">
        <v>454</v>
      </c>
      <c r="J838" s="37" t="s">
        <v>1969</v>
      </c>
      <c r="K838" s="37" t="s">
        <v>5134</v>
      </c>
      <c r="L838" s="13" t="s">
        <v>151</v>
      </c>
      <c r="M838" s="14" t="s">
        <v>151</v>
      </c>
      <c r="N838" s="93" t="s">
        <v>152</v>
      </c>
      <c r="O838" s="2" t="s">
        <v>152</v>
      </c>
      <c r="P838" s="2" t="s">
        <v>152</v>
      </c>
      <c r="Q838" s="2" t="s">
        <v>152</v>
      </c>
      <c r="R838" s="2" t="s">
        <v>151</v>
      </c>
      <c r="S838" s="14" t="s">
        <v>151</v>
      </c>
      <c r="T838" s="115" t="s">
        <v>5135</v>
      </c>
      <c r="U838" s="13" t="s">
        <v>6</v>
      </c>
      <c r="V838" s="2" t="s">
        <v>6</v>
      </c>
      <c r="W838" s="2" t="s">
        <v>6</v>
      </c>
      <c r="X838" s="2" t="s">
        <v>6</v>
      </c>
      <c r="Y838" s="14" t="s">
        <v>6</v>
      </c>
    </row>
    <row r="839" spans="1:25" x14ac:dyDescent="0.3">
      <c r="A839" s="55" t="str">
        <f t="shared" si="12"/>
        <v>DEju_01.2</v>
      </c>
      <c r="C839" s="96" t="s">
        <v>13</v>
      </c>
      <c r="D839" s="97" t="s">
        <v>777</v>
      </c>
      <c r="E839" s="97" t="s">
        <v>851</v>
      </c>
      <c r="F839" s="97" t="s">
        <v>852</v>
      </c>
      <c r="G839" s="97" t="s">
        <v>344</v>
      </c>
      <c r="H839" s="97" t="s">
        <v>668</v>
      </c>
      <c r="I839" s="114" t="s">
        <v>454</v>
      </c>
      <c r="J839" s="37" t="s">
        <v>1929</v>
      </c>
      <c r="K839" s="37" t="s">
        <v>1971</v>
      </c>
      <c r="L839" s="13" t="s">
        <v>151</v>
      </c>
      <c r="M839" s="14" t="s">
        <v>152</v>
      </c>
      <c r="N839" s="93" t="s">
        <v>152</v>
      </c>
      <c r="O839" s="2" t="s">
        <v>152</v>
      </c>
      <c r="P839" s="2" t="s">
        <v>152</v>
      </c>
      <c r="Q839" s="2" t="s">
        <v>151</v>
      </c>
      <c r="R839" s="2" t="s">
        <v>151</v>
      </c>
      <c r="S839" s="14" t="s">
        <v>152</v>
      </c>
      <c r="T839" s="115"/>
      <c r="U839" s="13" t="s">
        <v>6</v>
      </c>
      <c r="V839" s="2" t="s">
        <v>6</v>
      </c>
      <c r="W839" s="2" t="s">
        <v>6</v>
      </c>
      <c r="X839" s="2" t="s">
        <v>6</v>
      </c>
      <c r="Y839" s="14" t="s">
        <v>6</v>
      </c>
    </row>
    <row r="840" spans="1:25" x14ac:dyDescent="0.3">
      <c r="A840" s="55" t="str">
        <f t="shared" ref="A840:A903" si="13">C840&amp;LOWER(LEFT(D840,2))&amp;"_"&amp;IF(LEN(TRIM(LEFT(E840,FIND(" ",E840))))=3,"0"&amp;TRIM(LEFT(E840,FIND(" ",E840))),TRIM(LEFT(E840,FIND(" ",E840))))</f>
        <v>DEju_01.2</v>
      </c>
      <c r="C840" s="96" t="s">
        <v>13</v>
      </c>
      <c r="D840" s="97" t="s">
        <v>777</v>
      </c>
      <c r="E840" s="97" t="s">
        <v>851</v>
      </c>
      <c r="F840" s="97" t="s">
        <v>852</v>
      </c>
      <c r="G840" s="97" t="s">
        <v>344</v>
      </c>
      <c r="H840" s="91" t="s">
        <v>668</v>
      </c>
      <c r="I840" s="116" t="s">
        <v>454</v>
      </c>
      <c r="J840" s="37" t="s">
        <v>1972</v>
      </c>
      <c r="K840" s="37" t="s">
        <v>1973</v>
      </c>
      <c r="L840" s="13" t="s">
        <v>151</v>
      </c>
      <c r="M840" s="14" t="s">
        <v>152</v>
      </c>
      <c r="N840" s="93" t="s">
        <v>152</v>
      </c>
      <c r="O840" s="2" t="s">
        <v>152</v>
      </c>
      <c r="P840" s="2" t="s">
        <v>152</v>
      </c>
      <c r="Q840" s="2" t="s">
        <v>151</v>
      </c>
      <c r="R840" s="2" t="s">
        <v>151</v>
      </c>
      <c r="S840" s="14" t="s">
        <v>152</v>
      </c>
      <c r="T840" s="115"/>
      <c r="U840" s="13" t="s">
        <v>6</v>
      </c>
      <c r="V840" s="2" t="s">
        <v>6</v>
      </c>
      <c r="W840" s="2" t="s">
        <v>6</v>
      </c>
      <c r="X840" s="2" t="s">
        <v>6</v>
      </c>
      <c r="Y840" s="14" t="s">
        <v>6</v>
      </c>
    </row>
    <row r="841" spans="1:25" x14ac:dyDescent="0.3">
      <c r="A841" s="55" t="str">
        <f t="shared" si="13"/>
        <v>DEju_02.1</v>
      </c>
      <c r="C841" s="96" t="s">
        <v>13</v>
      </c>
      <c r="D841" s="97" t="s">
        <v>777</v>
      </c>
      <c r="E841" s="97" t="s">
        <v>853</v>
      </c>
      <c r="F841" s="97" t="s">
        <v>854</v>
      </c>
      <c r="G841" s="97" t="s">
        <v>351</v>
      </c>
      <c r="H841" s="97" t="s">
        <v>668</v>
      </c>
      <c r="I841" s="114" t="s">
        <v>51</v>
      </c>
      <c r="J841" s="37" t="s">
        <v>1974</v>
      </c>
      <c r="K841" s="37" t="s">
        <v>1960</v>
      </c>
      <c r="L841" s="13" t="s">
        <v>151</v>
      </c>
      <c r="M841" s="14" t="s">
        <v>152</v>
      </c>
      <c r="N841" s="93" t="s">
        <v>151</v>
      </c>
      <c r="O841" s="2" t="s">
        <v>151</v>
      </c>
      <c r="P841" s="2" t="s">
        <v>152</v>
      </c>
      <c r="Q841" s="2" t="s">
        <v>151</v>
      </c>
      <c r="R841" s="2" t="s">
        <v>151</v>
      </c>
      <c r="S841" s="14" t="s">
        <v>152</v>
      </c>
      <c r="T841" s="115"/>
      <c r="U841" s="13" t="s">
        <v>151</v>
      </c>
      <c r="V841" s="2" t="s">
        <v>152</v>
      </c>
      <c r="W841" s="2" t="s">
        <v>151</v>
      </c>
      <c r="X841" s="2" t="s">
        <v>152</v>
      </c>
      <c r="Y841" s="14" t="s">
        <v>152</v>
      </c>
    </row>
    <row r="842" spans="1:25" x14ac:dyDescent="0.3">
      <c r="A842" s="55" t="str">
        <f t="shared" si="13"/>
        <v>DEju_02.1</v>
      </c>
      <c r="C842" s="96" t="s">
        <v>13</v>
      </c>
      <c r="D842" s="97" t="s">
        <v>777</v>
      </c>
      <c r="E842" s="97" t="s">
        <v>853</v>
      </c>
      <c r="F842" s="97" t="s">
        <v>854</v>
      </c>
      <c r="G842" s="97" t="s">
        <v>351</v>
      </c>
      <c r="H842" s="97" t="s">
        <v>668</v>
      </c>
      <c r="I842" s="114" t="s">
        <v>51</v>
      </c>
      <c r="J842" s="37" t="s">
        <v>1961</v>
      </c>
      <c r="K842" s="37" t="s">
        <v>1962</v>
      </c>
      <c r="L842" s="13" t="s">
        <v>151</v>
      </c>
      <c r="M842" s="14" t="s">
        <v>152</v>
      </c>
      <c r="N842" s="93" t="s">
        <v>151</v>
      </c>
      <c r="O842" s="2" t="s">
        <v>151</v>
      </c>
      <c r="P842" s="2" t="s">
        <v>152</v>
      </c>
      <c r="Q842" s="2" t="s">
        <v>151</v>
      </c>
      <c r="R842" s="2" t="s">
        <v>151</v>
      </c>
      <c r="S842" s="14" t="s">
        <v>152</v>
      </c>
      <c r="T842" s="115"/>
      <c r="U842" s="13" t="s">
        <v>151</v>
      </c>
      <c r="V842" s="2" t="s">
        <v>152</v>
      </c>
      <c r="W842" s="2" t="s">
        <v>151</v>
      </c>
      <c r="X842" s="2" t="s">
        <v>152</v>
      </c>
      <c r="Y842" s="14" t="s">
        <v>152</v>
      </c>
    </row>
    <row r="843" spans="1:25" x14ac:dyDescent="0.3">
      <c r="A843" s="55" t="str">
        <f t="shared" si="13"/>
        <v>DEju_02.1</v>
      </c>
      <c r="C843" s="96" t="s">
        <v>13</v>
      </c>
      <c r="D843" s="97" t="s">
        <v>777</v>
      </c>
      <c r="E843" s="97" t="s">
        <v>853</v>
      </c>
      <c r="F843" s="97" t="s">
        <v>854</v>
      </c>
      <c r="G843" s="97" t="s">
        <v>351</v>
      </c>
      <c r="H843" s="97" t="s">
        <v>668</v>
      </c>
      <c r="I843" s="114" t="s">
        <v>51</v>
      </c>
      <c r="J843" s="37" t="s">
        <v>1975</v>
      </c>
      <c r="K843" s="37" t="s">
        <v>1976</v>
      </c>
      <c r="L843" s="13" t="s">
        <v>152</v>
      </c>
      <c r="M843" s="14" t="s">
        <v>152</v>
      </c>
      <c r="N843" s="93" t="s">
        <v>151</v>
      </c>
      <c r="O843" s="2" t="s">
        <v>151</v>
      </c>
      <c r="P843" s="2" t="s">
        <v>152</v>
      </c>
      <c r="Q843" s="2" t="s">
        <v>151</v>
      </c>
      <c r="R843" s="2" t="s">
        <v>151</v>
      </c>
      <c r="S843" s="14" t="s">
        <v>152</v>
      </c>
      <c r="T843" s="115"/>
      <c r="U843" s="13" t="s">
        <v>151</v>
      </c>
      <c r="V843" s="2" t="s">
        <v>152</v>
      </c>
      <c r="W843" s="2" t="s">
        <v>151</v>
      </c>
      <c r="X843" s="2" t="s">
        <v>152</v>
      </c>
      <c r="Y843" s="14" t="s">
        <v>152</v>
      </c>
    </row>
    <row r="844" spans="1:25" x14ac:dyDescent="0.3">
      <c r="A844" s="55" t="str">
        <f t="shared" si="13"/>
        <v>DEju_02.1</v>
      </c>
      <c r="C844" s="96" t="s">
        <v>13</v>
      </c>
      <c r="D844" s="97" t="s">
        <v>777</v>
      </c>
      <c r="E844" s="97" t="s">
        <v>853</v>
      </c>
      <c r="F844" s="97" t="s">
        <v>854</v>
      </c>
      <c r="G844" s="97" t="s">
        <v>351</v>
      </c>
      <c r="H844" s="97" t="s">
        <v>668</v>
      </c>
      <c r="I844" s="114" t="s">
        <v>51</v>
      </c>
      <c r="J844" s="37" t="s">
        <v>1972</v>
      </c>
      <c r="K844" s="37" t="s">
        <v>1973</v>
      </c>
      <c r="L844" s="13" t="s">
        <v>151</v>
      </c>
      <c r="M844" s="14" t="s">
        <v>152</v>
      </c>
      <c r="N844" s="93" t="s">
        <v>151</v>
      </c>
      <c r="O844" s="2" t="s">
        <v>151</v>
      </c>
      <c r="P844" s="2" t="s">
        <v>152</v>
      </c>
      <c r="Q844" s="2" t="s">
        <v>151</v>
      </c>
      <c r="R844" s="2" t="s">
        <v>151</v>
      </c>
      <c r="S844" s="14" t="s">
        <v>152</v>
      </c>
      <c r="T844" s="115"/>
      <c r="U844" s="13" t="s">
        <v>151</v>
      </c>
      <c r="V844" s="2" t="s">
        <v>152</v>
      </c>
      <c r="W844" s="2" t="s">
        <v>151</v>
      </c>
      <c r="X844" s="2" t="s">
        <v>152</v>
      </c>
      <c r="Y844" s="14" t="s">
        <v>152</v>
      </c>
    </row>
    <row r="845" spans="1:25" x14ac:dyDescent="0.3">
      <c r="A845" s="55" t="str">
        <f t="shared" si="13"/>
        <v>DEju_02.1</v>
      </c>
      <c r="C845" s="96" t="s">
        <v>13</v>
      </c>
      <c r="D845" s="97" t="s">
        <v>777</v>
      </c>
      <c r="E845" s="97" t="s">
        <v>853</v>
      </c>
      <c r="F845" s="97" t="s">
        <v>854</v>
      </c>
      <c r="G845" s="97" t="s">
        <v>351</v>
      </c>
      <c r="H845" s="97" t="s">
        <v>668</v>
      </c>
      <c r="I845" s="114" t="s">
        <v>51</v>
      </c>
      <c r="J845" s="37" t="s">
        <v>1927</v>
      </c>
      <c r="K845" s="37" t="s">
        <v>1977</v>
      </c>
      <c r="L845" s="13" t="s">
        <v>151</v>
      </c>
      <c r="M845" s="14" t="s">
        <v>152</v>
      </c>
      <c r="N845" s="93" t="s">
        <v>151</v>
      </c>
      <c r="O845" s="2" t="s">
        <v>151</v>
      </c>
      <c r="P845" s="2" t="s">
        <v>152</v>
      </c>
      <c r="Q845" s="2" t="s">
        <v>151</v>
      </c>
      <c r="R845" s="2" t="s">
        <v>151</v>
      </c>
      <c r="S845" s="14" t="s">
        <v>152</v>
      </c>
      <c r="T845" s="115"/>
      <c r="U845" s="13" t="s">
        <v>151</v>
      </c>
      <c r="V845" s="2" t="s">
        <v>152</v>
      </c>
      <c r="W845" s="2" t="s">
        <v>151</v>
      </c>
      <c r="X845" s="2" t="s">
        <v>152</v>
      </c>
      <c r="Y845" s="14" t="s">
        <v>152</v>
      </c>
    </row>
    <row r="846" spans="1:25" x14ac:dyDescent="0.3">
      <c r="A846" s="55" t="str">
        <f t="shared" si="13"/>
        <v>DEju_02.2</v>
      </c>
      <c r="C846" s="96" t="s">
        <v>13</v>
      </c>
      <c r="D846" s="97" t="s">
        <v>777</v>
      </c>
      <c r="E846" s="97" t="s">
        <v>855</v>
      </c>
      <c r="F846" s="97" t="s">
        <v>856</v>
      </c>
      <c r="G846" s="97" t="s">
        <v>351</v>
      </c>
      <c r="H846" s="97" t="s">
        <v>668</v>
      </c>
      <c r="I846" s="114" t="s">
        <v>51</v>
      </c>
      <c r="J846" s="37" t="s">
        <v>1978</v>
      </c>
      <c r="K846" s="37" t="s">
        <v>1979</v>
      </c>
      <c r="L846" s="13" t="s">
        <v>151</v>
      </c>
      <c r="M846" s="14" t="s">
        <v>152</v>
      </c>
      <c r="N846" s="93" t="s">
        <v>151</v>
      </c>
      <c r="O846" s="2" t="s">
        <v>151</v>
      </c>
      <c r="P846" s="2" t="s">
        <v>152</v>
      </c>
      <c r="Q846" s="2" t="s">
        <v>151</v>
      </c>
      <c r="R846" s="2" t="s">
        <v>151</v>
      </c>
      <c r="S846" s="14" t="s">
        <v>152</v>
      </c>
      <c r="T846" s="115"/>
      <c r="U846" s="13" t="s">
        <v>151</v>
      </c>
      <c r="V846" s="2" t="s">
        <v>152</v>
      </c>
      <c r="W846" s="2" t="s">
        <v>151</v>
      </c>
      <c r="X846" s="2" t="s">
        <v>152</v>
      </c>
      <c r="Y846" s="14" t="s">
        <v>152</v>
      </c>
    </row>
    <row r="847" spans="1:25" x14ac:dyDescent="0.3">
      <c r="A847" s="55" t="str">
        <f t="shared" si="13"/>
        <v>DEju_02.2</v>
      </c>
      <c r="C847" s="96" t="s">
        <v>13</v>
      </c>
      <c r="D847" s="97" t="s">
        <v>777</v>
      </c>
      <c r="E847" s="97" t="s">
        <v>855</v>
      </c>
      <c r="F847" s="97" t="s">
        <v>856</v>
      </c>
      <c r="G847" s="97" t="s">
        <v>351</v>
      </c>
      <c r="H847" s="97" t="s">
        <v>668</v>
      </c>
      <c r="I847" s="114" t="s">
        <v>51</v>
      </c>
      <c r="J847" s="37" t="s">
        <v>1961</v>
      </c>
      <c r="K847" s="37" t="s">
        <v>1962</v>
      </c>
      <c r="L847" s="13" t="s">
        <v>151</v>
      </c>
      <c r="M847" s="14" t="s">
        <v>152</v>
      </c>
      <c r="N847" s="93" t="s">
        <v>151</v>
      </c>
      <c r="O847" s="2" t="s">
        <v>151</v>
      </c>
      <c r="P847" s="2" t="s">
        <v>152</v>
      </c>
      <c r="Q847" s="2" t="s">
        <v>151</v>
      </c>
      <c r="R847" s="2" t="s">
        <v>151</v>
      </c>
      <c r="S847" s="14" t="s">
        <v>152</v>
      </c>
      <c r="T847" s="115"/>
      <c r="U847" s="13" t="s">
        <v>151</v>
      </c>
      <c r="V847" s="2" t="s">
        <v>152</v>
      </c>
      <c r="W847" s="2" t="s">
        <v>151</v>
      </c>
      <c r="X847" s="2" t="s">
        <v>152</v>
      </c>
      <c r="Y847" s="14" t="s">
        <v>152</v>
      </c>
    </row>
    <row r="848" spans="1:25" x14ac:dyDescent="0.3">
      <c r="A848" s="55" t="str">
        <f t="shared" si="13"/>
        <v>DEju_02.2</v>
      </c>
      <c r="C848" s="96" t="s">
        <v>13</v>
      </c>
      <c r="D848" s="97" t="s">
        <v>777</v>
      </c>
      <c r="E848" s="97" t="s">
        <v>855</v>
      </c>
      <c r="F848" s="97" t="s">
        <v>856</v>
      </c>
      <c r="G848" s="97" t="s">
        <v>351</v>
      </c>
      <c r="H848" s="91" t="s">
        <v>668</v>
      </c>
      <c r="I848" s="116" t="s">
        <v>51</v>
      </c>
      <c r="J848" s="37" t="s">
        <v>1927</v>
      </c>
      <c r="K848" s="37" t="s">
        <v>1980</v>
      </c>
      <c r="L848" s="13" t="s">
        <v>151</v>
      </c>
      <c r="M848" s="14" t="s">
        <v>152</v>
      </c>
      <c r="N848" s="93" t="s">
        <v>151</v>
      </c>
      <c r="O848" s="2" t="s">
        <v>151</v>
      </c>
      <c r="P848" s="2" t="s">
        <v>152</v>
      </c>
      <c r="Q848" s="2" t="s">
        <v>151</v>
      </c>
      <c r="R848" s="2" t="s">
        <v>151</v>
      </c>
      <c r="S848" s="14" t="s">
        <v>152</v>
      </c>
      <c r="T848" s="115"/>
      <c r="U848" s="13" t="s">
        <v>151</v>
      </c>
      <c r="V848" s="2" t="s">
        <v>152</v>
      </c>
      <c r="W848" s="2" t="s">
        <v>151</v>
      </c>
      <c r="X848" s="2" t="s">
        <v>152</v>
      </c>
      <c r="Y848" s="14" t="s">
        <v>152</v>
      </c>
    </row>
    <row r="849" spans="1:25" x14ac:dyDescent="0.3">
      <c r="A849" s="55" t="str">
        <f t="shared" si="13"/>
        <v>DEju_02.2</v>
      </c>
      <c r="C849" s="96" t="s">
        <v>13</v>
      </c>
      <c r="D849" s="97" t="s">
        <v>777</v>
      </c>
      <c r="E849" s="97" t="s">
        <v>855</v>
      </c>
      <c r="F849" s="97" t="s">
        <v>856</v>
      </c>
      <c r="G849" s="97" t="s">
        <v>351</v>
      </c>
      <c r="H849" s="97" t="s">
        <v>668</v>
      </c>
      <c r="I849" s="114" t="s">
        <v>51</v>
      </c>
      <c r="J849" s="37" t="s">
        <v>1972</v>
      </c>
      <c r="K849" s="37" t="s">
        <v>1981</v>
      </c>
      <c r="L849" s="13" t="s">
        <v>151</v>
      </c>
      <c r="M849" s="14" t="s">
        <v>152</v>
      </c>
      <c r="N849" s="93" t="s">
        <v>151</v>
      </c>
      <c r="O849" s="2" t="s">
        <v>151</v>
      </c>
      <c r="P849" s="2" t="s">
        <v>152</v>
      </c>
      <c r="Q849" s="2" t="s">
        <v>151</v>
      </c>
      <c r="R849" s="2" t="s">
        <v>151</v>
      </c>
      <c r="S849" s="14" t="s">
        <v>152</v>
      </c>
      <c r="T849" s="115"/>
      <c r="U849" s="13" t="s">
        <v>151</v>
      </c>
      <c r="V849" s="2" t="s">
        <v>152</v>
      </c>
      <c r="W849" s="2" t="s">
        <v>151</v>
      </c>
      <c r="X849" s="2" t="s">
        <v>152</v>
      </c>
      <c r="Y849" s="14" t="s">
        <v>152</v>
      </c>
    </row>
    <row r="850" spans="1:25" x14ac:dyDescent="0.3">
      <c r="A850" s="55" t="str">
        <f t="shared" si="13"/>
        <v>DEju_02.2</v>
      </c>
      <c r="C850" s="96" t="s">
        <v>13</v>
      </c>
      <c r="D850" s="97" t="s">
        <v>777</v>
      </c>
      <c r="E850" s="97" t="s">
        <v>855</v>
      </c>
      <c r="F850" s="97" t="s">
        <v>856</v>
      </c>
      <c r="G850" s="97" t="s">
        <v>351</v>
      </c>
      <c r="H850" s="97" t="s">
        <v>668</v>
      </c>
      <c r="I850" s="114" t="s">
        <v>51</v>
      </c>
      <c r="J850" s="37" t="s">
        <v>1963</v>
      </c>
      <c r="K850" s="37" t="s">
        <v>1982</v>
      </c>
      <c r="L850" s="13" t="s">
        <v>152</v>
      </c>
      <c r="M850" s="14" t="s">
        <v>152</v>
      </c>
      <c r="N850" s="93" t="s">
        <v>151</v>
      </c>
      <c r="O850" s="2" t="s">
        <v>151</v>
      </c>
      <c r="P850" s="2" t="s">
        <v>152</v>
      </c>
      <c r="Q850" s="2" t="s">
        <v>151</v>
      </c>
      <c r="R850" s="2" t="s">
        <v>151</v>
      </c>
      <c r="S850" s="14" t="s">
        <v>152</v>
      </c>
      <c r="T850" s="115"/>
      <c r="U850" s="13" t="s">
        <v>151</v>
      </c>
      <c r="V850" s="2" t="s">
        <v>152</v>
      </c>
      <c r="W850" s="2" t="s">
        <v>151</v>
      </c>
      <c r="X850" s="2" t="s">
        <v>152</v>
      </c>
      <c r="Y850" s="14" t="s">
        <v>152</v>
      </c>
    </row>
    <row r="851" spans="1:25" x14ac:dyDescent="0.3">
      <c r="A851" s="55" t="str">
        <f t="shared" si="13"/>
        <v>DEju_03.1</v>
      </c>
      <c r="C851" s="96" t="s">
        <v>13</v>
      </c>
      <c r="D851" s="97" t="s">
        <v>777</v>
      </c>
      <c r="E851" s="97" t="s">
        <v>857</v>
      </c>
      <c r="F851" s="97" t="s">
        <v>858</v>
      </c>
      <c r="G851" s="97" t="s">
        <v>344</v>
      </c>
      <c r="H851" s="97" t="s">
        <v>668</v>
      </c>
      <c r="I851" s="114" t="s">
        <v>51</v>
      </c>
      <c r="J851" s="37" t="s">
        <v>1974</v>
      </c>
      <c r="K851" s="37" t="s">
        <v>1960</v>
      </c>
      <c r="L851" s="13" t="s">
        <v>152</v>
      </c>
      <c r="M851" s="14" t="s">
        <v>152</v>
      </c>
      <c r="N851" s="93" t="s">
        <v>152</v>
      </c>
      <c r="O851" s="2" t="s">
        <v>152</v>
      </c>
      <c r="P851" s="2" t="s">
        <v>152</v>
      </c>
      <c r="Q851" s="2" t="s">
        <v>151</v>
      </c>
      <c r="R851" s="2" t="s">
        <v>151</v>
      </c>
      <c r="S851" s="14" t="s">
        <v>152</v>
      </c>
      <c r="T851" s="115"/>
      <c r="U851" s="13" t="s">
        <v>6</v>
      </c>
      <c r="V851" s="2" t="s">
        <v>6</v>
      </c>
      <c r="W851" s="2" t="s">
        <v>6</v>
      </c>
      <c r="X851" s="2" t="s">
        <v>6</v>
      </c>
      <c r="Y851" s="14" t="s">
        <v>6</v>
      </c>
    </row>
    <row r="852" spans="1:25" x14ac:dyDescent="0.3">
      <c r="A852" s="55" t="str">
        <f t="shared" si="13"/>
        <v>DEju_03.1</v>
      </c>
      <c r="C852" s="96" t="s">
        <v>13</v>
      </c>
      <c r="D852" s="97" t="s">
        <v>777</v>
      </c>
      <c r="E852" s="97" t="s">
        <v>857</v>
      </c>
      <c r="F852" s="97" t="s">
        <v>858</v>
      </c>
      <c r="G852" s="97" t="s">
        <v>344</v>
      </c>
      <c r="H852" s="97" t="s">
        <v>668</v>
      </c>
      <c r="I852" s="114" t="s">
        <v>51</v>
      </c>
      <c r="J852" s="37" t="s">
        <v>1963</v>
      </c>
      <c r="K852" s="37" t="s">
        <v>1983</v>
      </c>
      <c r="L852" s="13" t="s">
        <v>152</v>
      </c>
      <c r="M852" s="14" t="s">
        <v>152</v>
      </c>
      <c r="N852" s="93" t="s">
        <v>152</v>
      </c>
      <c r="O852" s="2" t="s">
        <v>152</v>
      </c>
      <c r="P852" s="2" t="s">
        <v>152</v>
      </c>
      <c r="Q852" s="2" t="s">
        <v>151</v>
      </c>
      <c r="R852" s="2" t="s">
        <v>151</v>
      </c>
      <c r="S852" s="14" t="s">
        <v>152</v>
      </c>
      <c r="T852" s="115"/>
      <c r="U852" s="13" t="s">
        <v>6</v>
      </c>
      <c r="V852" s="2" t="s">
        <v>6</v>
      </c>
      <c r="W852" s="2" t="s">
        <v>6</v>
      </c>
      <c r="X852" s="2" t="s">
        <v>6</v>
      </c>
      <c r="Y852" s="14" t="s">
        <v>6</v>
      </c>
    </row>
    <row r="853" spans="1:25" x14ac:dyDescent="0.3">
      <c r="A853" s="55" t="str">
        <f t="shared" si="13"/>
        <v>DEju_03.1</v>
      </c>
      <c r="C853" s="96" t="s">
        <v>13</v>
      </c>
      <c r="D853" s="97" t="s">
        <v>777</v>
      </c>
      <c r="E853" s="97" t="s">
        <v>857</v>
      </c>
      <c r="F853" s="97" t="s">
        <v>858</v>
      </c>
      <c r="G853" s="97" t="s">
        <v>344</v>
      </c>
      <c r="H853" s="97" t="s">
        <v>668</v>
      </c>
      <c r="I853" s="114" t="s">
        <v>51</v>
      </c>
      <c r="J853" s="37" t="s">
        <v>1972</v>
      </c>
      <c r="K853" s="37" t="s">
        <v>1984</v>
      </c>
      <c r="L853" s="13" t="s">
        <v>152</v>
      </c>
      <c r="M853" s="14" t="s">
        <v>152</v>
      </c>
      <c r="N853" s="93" t="s">
        <v>152</v>
      </c>
      <c r="O853" s="2" t="s">
        <v>152</v>
      </c>
      <c r="P853" s="2" t="s">
        <v>152</v>
      </c>
      <c r="Q853" s="2" t="s">
        <v>151</v>
      </c>
      <c r="R853" s="2" t="s">
        <v>151</v>
      </c>
      <c r="S853" s="14" t="s">
        <v>152</v>
      </c>
      <c r="T853" s="115"/>
      <c r="U853" s="13" t="s">
        <v>6</v>
      </c>
      <c r="V853" s="2" t="s">
        <v>6</v>
      </c>
      <c r="W853" s="2" t="s">
        <v>6</v>
      </c>
      <c r="X853" s="2" t="s">
        <v>6</v>
      </c>
      <c r="Y853" s="14" t="s">
        <v>6</v>
      </c>
    </row>
    <row r="854" spans="1:25" x14ac:dyDescent="0.3">
      <c r="A854" s="55" t="str">
        <f t="shared" si="13"/>
        <v>DEju_03.1</v>
      </c>
      <c r="C854" s="96" t="s">
        <v>13</v>
      </c>
      <c r="D854" s="97" t="s">
        <v>777</v>
      </c>
      <c r="E854" s="97" t="s">
        <v>857</v>
      </c>
      <c r="F854" s="97" t="s">
        <v>858</v>
      </c>
      <c r="G854" s="97" t="s">
        <v>344</v>
      </c>
      <c r="H854" s="97" t="s">
        <v>668</v>
      </c>
      <c r="I854" s="114" t="s">
        <v>51</v>
      </c>
      <c r="J854" s="37" t="s">
        <v>1927</v>
      </c>
      <c r="K854" s="37" t="s">
        <v>1985</v>
      </c>
      <c r="L854" s="13" t="s">
        <v>151</v>
      </c>
      <c r="M854" s="14" t="s">
        <v>152</v>
      </c>
      <c r="N854" s="93" t="s">
        <v>152</v>
      </c>
      <c r="O854" s="2" t="s">
        <v>152</v>
      </c>
      <c r="P854" s="2" t="s">
        <v>152</v>
      </c>
      <c r="Q854" s="2" t="s">
        <v>151</v>
      </c>
      <c r="R854" s="2" t="s">
        <v>151</v>
      </c>
      <c r="S854" s="14" t="s">
        <v>152</v>
      </c>
      <c r="T854" s="115"/>
      <c r="U854" s="13" t="s">
        <v>6</v>
      </c>
      <c r="V854" s="2" t="s">
        <v>6</v>
      </c>
      <c r="W854" s="2" t="s">
        <v>6</v>
      </c>
      <c r="X854" s="2" t="s">
        <v>6</v>
      </c>
      <c r="Y854" s="14" t="s">
        <v>6</v>
      </c>
    </row>
    <row r="855" spans="1:25" x14ac:dyDescent="0.3">
      <c r="A855" s="55" t="str">
        <f t="shared" si="13"/>
        <v>DEju_03.1</v>
      </c>
      <c r="C855" s="96" t="s">
        <v>13</v>
      </c>
      <c r="D855" s="97" t="s">
        <v>777</v>
      </c>
      <c r="E855" s="97" t="s">
        <v>857</v>
      </c>
      <c r="F855" s="97" t="s">
        <v>858</v>
      </c>
      <c r="G855" s="97" t="s">
        <v>344</v>
      </c>
      <c r="H855" s="97" t="s">
        <v>668</v>
      </c>
      <c r="I855" s="114" t="s">
        <v>51</v>
      </c>
      <c r="J855" s="37" t="s">
        <v>1961</v>
      </c>
      <c r="K855" s="37" t="s">
        <v>1986</v>
      </c>
      <c r="L855" s="13" t="s">
        <v>152</v>
      </c>
      <c r="M855" s="14" t="s">
        <v>152</v>
      </c>
      <c r="N855" s="93" t="s">
        <v>152</v>
      </c>
      <c r="O855" s="2" t="s">
        <v>152</v>
      </c>
      <c r="P855" s="2" t="s">
        <v>152</v>
      </c>
      <c r="Q855" s="2" t="s">
        <v>151</v>
      </c>
      <c r="R855" s="2" t="s">
        <v>151</v>
      </c>
      <c r="S855" s="14" t="s">
        <v>152</v>
      </c>
      <c r="T855" s="115"/>
      <c r="U855" s="13" t="s">
        <v>6</v>
      </c>
      <c r="V855" s="2" t="s">
        <v>6</v>
      </c>
      <c r="W855" s="2" t="s">
        <v>6</v>
      </c>
      <c r="X855" s="2" t="s">
        <v>6</v>
      </c>
      <c r="Y855" s="14" t="s">
        <v>6</v>
      </c>
    </row>
    <row r="856" spans="1:25" x14ac:dyDescent="0.3">
      <c r="A856" s="55" t="str">
        <f t="shared" si="13"/>
        <v>DEju_03.2</v>
      </c>
      <c r="C856" s="96" t="s">
        <v>13</v>
      </c>
      <c r="D856" s="97" t="s">
        <v>777</v>
      </c>
      <c r="E856" s="97" t="s">
        <v>859</v>
      </c>
      <c r="F856" s="97" t="s">
        <v>860</v>
      </c>
      <c r="G856" s="97" t="s">
        <v>351</v>
      </c>
      <c r="H856" s="91" t="s">
        <v>668</v>
      </c>
      <c r="I856" s="116" t="s">
        <v>51</v>
      </c>
      <c r="J856" s="37" t="s">
        <v>1987</v>
      </c>
      <c r="K856" s="37" t="s">
        <v>1988</v>
      </c>
      <c r="L856" s="13" t="s">
        <v>152</v>
      </c>
      <c r="M856" s="14" t="s">
        <v>152</v>
      </c>
      <c r="N856" s="93" t="s">
        <v>151</v>
      </c>
      <c r="O856" s="2" t="s">
        <v>152</v>
      </c>
      <c r="P856" s="2" t="s">
        <v>152</v>
      </c>
      <c r="Q856" s="2" t="s">
        <v>151</v>
      </c>
      <c r="R856" s="2" t="s">
        <v>151</v>
      </c>
      <c r="S856" s="14" t="s">
        <v>152</v>
      </c>
      <c r="T856" s="115"/>
      <c r="U856" s="13" t="s">
        <v>151</v>
      </c>
      <c r="V856" s="2" t="s">
        <v>152</v>
      </c>
      <c r="W856" s="2" t="s">
        <v>152</v>
      </c>
      <c r="X856" s="2" t="s">
        <v>152</v>
      </c>
      <c r="Y856" s="14" t="s">
        <v>152</v>
      </c>
    </row>
    <row r="857" spans="1:25" x14ac:dyDescent="0.3">
      <c r="A857" s="55" t="str">
        <f t="shared" si="13"/>
        <v>DEju_03.2</v>
      </c>
      <c r="C857" s="96" t="s">
        <v>13</v>
      </c>
      <c r="D857" s="97" t="s">
        <v>777</v>
      </c>
      <c r="E857" s="97" t="s">
        <v>859</v>
      </c>
      <c r="F857" s="97" t="s">
        <v>860</v>
      </c>
      <c r="G857" s="97" t="s">
        <v>351</v>
      </c>
      <c r="H857" s="97" t="s">
        <v>668</v>
      </c>
      <c r="I857" s="114" t="s">
        <v>51</v>
      </c>
      <c r="J857" s="37" t="s">
        <v>1974</v>
      </c>
      <c r="K857" s="37" t="s">
        <v>1989</v>
      </c>
      <c r="L857" s="13" t="s">
        <v>152</v>
      </c>
      <c r="M857" s="14" t="s">
        <v>152</v>
      </c>
      <c r="N857" s="93" t="s">
        <v>151</v>
      </c>
      <c r="O857" s="2" t="s">
        <v>152</v>
      </c>
      <c r="P857" s="2" t="s">
        <v>152</v>
      </c>
      <c r="Q857" s="2" t="s">
        <v>151</v>
      </c>
      <c r="R857" s="2" t="s">
        <v>151</v>
      </c>
      <c r="S857" s="14" t="s">
        <v>152</v>
      </c>
      <c r="T857" s="115"/>
      <c r="U857" s="13" t="s">
        <v>151</v>
      </c>
      <c r="V857" s="2" t="s">
        <v>152</v>
      </c>
      <c r="W857" s="2" t="s">
        <v>152</v>
      </c>
      <c r="X857" s="2" t="s">
        <v>152</v>
      </c>
      <c r="Y857" s="14" t="s">
        <v>152</v>
      </c>
    </row>
    <row r="858" spans="1:25" x14ac:dyDescent="0.3">
      <c r="A858" s="55" t="str">
        <f t="shared" si="13"/>
        <v>DEju_03.2</v>
      </c>
      <c r="C858" s="96" t="s">
        <v>13</v>
      </c>
      <c r="D858" s="97" t="s">
        <v>777</v>
      </c>
      <c r="E858" s="97" t="s">
        <v>859</v>
      </c>
      <c r="F858" s="97" t="s">
        <v>860</v>
      </c>
      <c r="G858" s="97" t="s">
        <v>351</v>
      </c>
      <c r="H858" s="97" t="s">
        <v>668</v>
      </c>
      <c r="I858" s="114" t="s">
        <v>51</v>
      </c>
      <c r="J858" s="37" t="s">
        <v>1990</v>
      </c>
      <c r="K858" s="37" t="s">
        <v>1991</v>
      </c>
      <c r="L858" s="13" t="s">
        <v>152</v>
      </c>
      <c r="M858" s="14" t="s">
        <v>152</v>
      </c>
      <c r="N858" s="93" t="s">
        <v>151</v>
      </c>
      <c r="O858" s="2" t="s">
        <v>152</v>
      </c>
      <c r="P858" s="2" t="s">
        <v>152</v>
      </c>
      <c r="Q858" s="2" t="s">
        <v>151</v>
      </c>
      <c r="R858" s="2" t="s">
        <v>151</v>
      </c>
      <c r="S858" s="14" t="s">
        <v>152</v>
      </c>
      <c r="T858" s="115"/>
      <c r="U858" s="13" t="s">
        <v>151</v>
      </c>
      <c r="V858" s="2" t="s">
        <v>152</v>
      </c>
      <c r="W858" s="2" t="s">
        <v>152</v>
      </c>
      <c r="X858" s="2" t="s">
        <v>152</v>
      </c>
      <c r="Y858" s="14" t="s">
        <v>152</v>
      </c>
    </row>
    <row r="859" spans="1:25" x14ac:dyDescent="0.3">
      <c r="A859" s="55" t="str">
        <f t="shared" si="13"/>
        <v>DEju_03.2</v>
      </c>
      <c r="C859" s="96" t="s">
        <v>13</v>
      </c>
      <c r="D859" s="97" t="s">
        <v>777</v>
      </c>
      <c r="E859" s="97" t="s">
        <v>859</v>
      </c>
      <c r="F859" s="97" t="s">
        <v>860</v>
      </c>
      <c r="G859" s="97" t="s">
        <v>351</v>
      </c>
      <c r="H859" s="97" t="s">
        <v>668</v>
      </c>
      <c r="I859" s="114" t="s">
        <v>51</v>
      </c>
      <c r="J859" s="37" t="s">
        <v>1992</v>
      </c>
      <c r="K859" s="37" t="s">
        <v>1993</v>
      </c>
      <c r="L859" s="13" t="s">
        <v>152</v>
      </c>
      <c r="M859" s="14" t="s">
        <v>152</v>
      </c>
      <c r="N859" s="93" t="s">
        <v>151</v>
      </c>
      <c r="O859" s="2" t="s">
        <v>152</v>
      </c>
      <c r="P859" s="2" t="s">
        <v>152</v>
      </c>
      <c r="Q859" s="2" t="s">
        <v>151</v>
      </c>
      <c r="R859" s="2" t="s">
        <v>151</v>
      </c>
      <c r="S859" s="14" t="s">
        <v>152</v>
      </c>
      <c r="T859" s="115"/>
      <c r="U859" s="13" t="s">
        <v>151</v>
      </c>
      <c r="V859" s="2" t="s">
        <v>152</v>
      </c>
      <c r="W859" s="2" t="s">
        <v>152</v>
      </c>
      <c r="X859" s="2" t="s">
        <v>152</v>
      </c>
      <c r="Y859" s="14" t="s">
        <v>152</v>
      </c>
    </row>
    <row r="860" spans="1:25" x14ac:dyDescent="0.3">
      <c r="A860" s="55" t="str">
        <f t="shared" si="13"/>
        <v>DEju_03.2</v>
      </c>
      <c r="C860" s="96" t="s">
        <v>13</v>
      </c>
      <c r="D860" s="97" t="s">
        <v>777</v>
      </c>
      <c r="E860" s="97" t="s">
        <v>859</v>
      </c>
      <c r="F860" s="97" t="s">
        <v>860</v>
      </c>
      <c r="G860" s="97" t="s">
        <v>351</v>
      </c>
      <c r="H860" s="97" t="s">
        <v>668</v>
      </c>
      <c r="I860" s="114" t="s">
        <v>51</v>
      </c>
      <c r="J860" s="37" t="s">
        <v>1961</v>
      </c>
      <c r="K860" s="37" t="s">
        <v>5136</v>
      </c>
      <c r="L860" s="13" t="s">
        <v>152</v>
      </c>
      <c r="M860" s="14" t="s">
        <v>152</v>
      </c>
      <c r="N860" s="93" t="s">
        <v>151</v>
      </c>
      <c r="O860" s="2" t="s">
        <v>152</v>
      </c>
      <c r="P860" s="2" t="s">
        <v>152</v>
      </c>
      <c r="Q860" s="2" t="s">
        <v>151</v>
      </c>
      <c r="R860" s="2" t="s">
        <v>151</v>
      </c>
      <c r="S860" s="14" t="s">
        <v>152</v>
      </c>
      <c r="T860" s="115" t="s">
        <v>5137</v>
      </c>
      <c r="U860" s="13" t="s">
        <v>151</v>
      </c>
      <c r="V860" s="2" t="s">
        <v>152</v>
      </c>
      <c r="W860" s="2" t="s">
        <v>152</v>
      </c>
      <c r="X860" s="2" t="s">
        <v>152</v>
      </c>
      <c r="Y860" s="14" t="s">
        <v>152</v>
      </c>
    </row>
    <row r="861" spans="1:25" x14ac:dyDescent="0.3">
      <c r="A861" s="55" t="str">
        <f t="shared" si="13"/>
        <v>DEmo_01.2</v>
      </c>
      <c r="C861" s="96" t="s">
        <v>13</v>
      </c>
      <c r="D861" s="97" t="s">
        <v>778</v>
      </c>
      <c r="E861" s="97" t="s">
        <v>863</v>
      </c>
      <c r="F861" s="97" t="s">
        <v>864</v>
      </c>
      <c r="G861" s="97" t="s">
        <v>351</v>
      </c>
      <c r="H861" s="97" t="s">
        <v>668</v>
      </c>
      <c r="I861" s="114" t="s">
        <v>51</v>
      </c>
      <c r="J861" s="37" t="s">
        <v>1996</v>
      </c>
      <c r="K861" s="37" t="s">
        <v>2033</v>
      </c>
      <c r="L861" s="13" t="s">
        <v>151</v>
      </c>
      <c r="M861" s="14" t="s">
        <v>152</v>
      </c>
      <c r="N861" s="93" t="s">
        <v>151</v>
      </c>
      <c r="O861" s="2" t="s">
        <v>152</v>
      </c>
      <c r="P861" s="2" t="s">
        <v>152</v>
      </c>
      <c r="Q861" s="2" t="s">
        <v>151</v>
      </c>
      <c r="R861" s="2" t="s">
        <v>151</v>
      </c>
      <c r="S861" s="14" t="s">
        <v>151</v>
      </c>
      <c r="T861" s="115"/>
      <c r="U861" s="13" t="s">
        <v>151</v>
      </c>
      <c r="V861" s="2" t="s">
        <v>152</v>
      </c>
      <c r="W861" s="2" t="s">
        <v>152</v>
      </c>
      <c r="X861" s="2" t="s">
        <v>152</v>
      </c>
      <c r="Y861" s="14" t="s">
        <v>152</v>
      </c>
    </row>
    <row r="862" spans="1:25" x14ac:dyDescent="0.3">
      <c r="A862" s="55" t="str">
        <f t="shared" si="13"/>
        <v>DEmo_01.2</v>
      </c>
      <c r="C862" s="96" t="s">
        <v>13</v>
      </c>
      <c r="D862" s="97" t="s">
        <v>778</v>
      </c>
      <c r="E862" s="97" t="s">
        <v>863</v>
      </c>
      <c r="F862" s="97" t="s">
        <v>864</v>
      </c>
      <c r="G862" s="97" t="s">
        <v>351</v>
      </c>
      <c r="H862" s="97" t="s">
        <v>668</v>
      </c>
      <c r="I862" s="114" t="s">
        <v>51</v>
      </c>
      <c r="J862" s="37" t="s">
        <v>2021</v>
      </c>
      <c r="K862" s="37" t="s">
        <v>5138</v>
      </c>
      <c r="L862" s="13" t="s">
        <v>152</v>
      </c>
      <c r="M862" s="14" t="s">
        <v>152</v>
      </c>
      <c r="N862" s="93" t="s">
        <v>152</v>
      </c>
      <c r="O862" s="2" t="s">
        <v>152</v>
      </c>
      <c r="P862" s="2" t="s">
        <v>152</v>
      </c>
      <c r="Q862" s="2" t="s">
        <v>152</v>
      </c>
      <c r="R862" s="2" t="s">
        <v>151</v>
      </c>
      <c r="S862" s="14" t="s">
        <v>152</v>
      </c>
      <c r="T862" s="115"/>
      <c r="U862" s="13" t="s">
        <v>152</v>
      </c>
      <c r="V862" s="2" t="s">
        <v>152</v>
      </c>
      <c r="W862" s="2" t="s">
        <v>152</v>
      </c>
      <c r="X862" s="2" t="s">
        <v>152</v>
      </c>
      <c r="Y862" s="14" t="s">
        <v>152</v>
      </c>
    </row>
    <row r="863" spans="1:25" x14ac:dyDescent="0.3">
      <c r="A863" s="55" t="str">
        <f t="shared" si="13"/>
        <v>DEmo_01.2</v>
      </c>
      <c r="C863" s="96" t="s">
        <v>13</v>
      </c>
      <c r="D863" s="97" t="s">
        <v>778</v>
      </c>
      <c r="E863" s="97" t="s">
        <v>863</v>
      </c>
      <c r="F863" s="97" t="s">
        <v>864</v>
      </c>
      <c r="G863" s="97" t="s">
        <v>351</v>
      </c>
      <c r="H863" s="97" t="s">
        <v>668</v>
      </c>
      <c r="I863" s="114" t="s">
        <v>51</v>
      </c>
      <c r="J863" s="37" t="s">
        <v>2000</v>
      </c>
      <c r="K863" s="37" t="s">
        <v>5139</v>
      </c>
      <c r="L863" s="13" t="s">
        <v>152</v>
      </c>
      <c r="M863" s="14" t="s">
        <v>152</v>
      </c>
      <c r="N863" s="93" t="s">
        <v>152</v>
      </c>
      <c r="O863" s="2" t="s">
        <v>152</v>
      </c>
      <c r="P863" s="2" t="s">
        <v>152</v>
      </c>
      <c r="Q863" s="2" t="s">
        <v>152</v>
      </c>
      <c r="R863" s="2" t="s">
        <v>151</v>
      </c>
      <c r="S863" s="14" t="s">
        <v>152</v>
      </c>
      <c r="T863" s="115" t="s">
        <v>5140</v>
      </c>
      <c r="U863" s="13" t="s">
        <v>152</v>
      </c>
      <c r="V863" s="2" t="s">
        <v>152</v>
      </c>
      <c r="W863" s="2" t="s">
        <v>152</v>
      </c>
      <c r="X863" s="2" t="s">
        <v>152</v>
      </c>
      <c r="Y863" s="14" t="s">
        <v>152</v>
      </c>
    </row>
    <row r="864" spans="1:25" x14ac:dyDescent="0.3">
      <c r="A864" s="55" t="str">
        <f t="shared" si="13"/>
        <v>DEmo_01.2</v>
      </c>
      <c r="C864" s="96" t="s">
        <v>13</v>
      </c>
      <c r="D864" s="97" t="s">
        <v>778</v>
      </c>
      <c r="E864" s="97" t="s">
        <v>863</v>
      </c>
      <c r="F864" s="97" t="s">
        <v>864</v>
      </c>
      <c r="G864" s="97" t="s">
        <v>351</v>
      </c>
      <c r="H864" s="91" t="s">
        <v>668</v>
      </c>
      <c r="I864" s="116" t="s">
        <v>51</v>
      </c>
      <c r="J864" s="37" t="s">
        <v>2002</v>
      </c>
      <c r="K864" s="37" t="s">
        <v>5141</v>
      </c>
      <c r="L864" s="13" t="s">
        <v>151</v>
      </c>
      <c r="M864" s="14" t="s">
        <v>152</v>
      </c>
      <c r="N864" s="93" t="s">
        <v>152</v>
      </c>
      <c r="O864" s="2" t="s">
        <v>152</v>
      </c>
      <c r="P864" s="2" t="s">
        <v>152</v>
      </c>
      <c r="Q864" s="2" t="s">
        <v>152</v>
      </c>
      <c r="R864" s="2" t="s">
        <v>151</v>
      </c>
      <c r="S864" s="14" t="s">
        <v>152</v>
      </c>
      <c r="T864" s="115"/>
      <c r="U864" s="13" t="s">
        <v>152</v>
      </c>
      <c r="V864" s="2" t="s">
        <v>152</v>
      </c>
      <c r="W864" s="2" t="s">
        <v>152</v>
      </c>
      <c r="X864" s="2" t="s">
        <v>152</v>
      </c>
      <c r="Y864" s="14" t="s">
        <v>152</v>
      </c>
    </row>
    <row r="865" spans="1:25" x14ac:dyDescent="0.3">
      <c r="A865" s="55" t="str">
        <f t="shared" si="13"/>
        <v>DEmo_01.2</v>
      </c>
      <c r="C865" s="96" t="s">
        <v>13</v>
      </c>
      <c r="D865" s="97" t="s">
        <v>778</v>
      </c>
      <c r="E865" s="97" t="s">
        <v>863</v>
      </c>
      <c r="F865" s="97" t="s">
        <v>864</v>
      </c>
      <c r="G865" s="97" t="s">
        <v>351</v>
      </c>
      <c r="H865" s="97" t="s">
        <v>668</v>
      </c>
      <c r="I865" s="114" t="s">
        <v>51</v>
      </c>
      <c r="J865" s="37" t="s">
        <v>1929</v>
      </c>
      <c r="K865" s="37" t="s">
        <v>5142</v>
      </c>
      <c r="L865" s="13" t="s">
        <v>151</v>
      </c>
      <c r="M865" s="14" t="s">
        <v>152</v>
      </c>
      <c r="N865" s="93" t="s">
        <v>151</v>
      </c>
      <c r="O865" s="2" t="s">
        <v>152</v>
      </c>
      <c r="P865" s="2" t="s">
        <v>152</v>
      </c>
      <c r="Q865" s="2" t="s">
        <v>152</v>
      </c>
      <c r="R865" s="2" t="s">
        <v>152</v>
      </c>
      <c r="S865" s="14" t="s">
        <v>151</v>
      </c>
      <c r="T865" s="115"/>
      <c r="U865" s="13" t="s">
        <v>151</v>
      </c>
      <c r="V865" s="2" t="s">
        <v>152</v>
      </c>
      <c r="W865" s="2" t="s">
        <v>152</v>
      </c>
      <c r="X865" s="2" t="s">
        <v>152</v>
      </c>
      <c r="Y865" s="14" t="s">
        <v>152</v>
      </c>
    </row>
    <row r="866" spans="1:25" x14ac:dyDescent="0.3">
      <c r="A866" s="55" t="str">
        <f t="shared" si="13"/>
        <v>DEmo_01.2</v>
      </c>
      <c r="C866" s="96" t="s">
        <v>13</v>
      </c>
      <c r="D866" s="97" t="s">
        <v>778</v>
      </c>
      <c r="E866" s="97" t="s">
        <v>863</v>
      </c>
      <c r="F866" s="97" t="s">
        <v>864</v>
      </c>
      <c r="G866" s="97" t="s">
        <v>351</v>
      </c>
      <c r="H866" s="97" t="s">
        <v>668</v>
      </c>
      <c r="I866" s="114" t="s">
        <v>51</v>
      </c>
      <c r="J866" s="37" t="s">
        <v>2007</v>
      </c>
      <c r="K866" s="37" t="s">
        <v>5143</v>
      </c>
      <c r="L866" s="13" t="s">
        <v>151</v>
      </c>
      <c r="M866" s="14" t="s">
        <v>152</v>
      </c>
      <c r="N866" s="93" t="s">
        <v>151</v>
      </c>
      <c r="O866" s="2" t="s">
        <v>152</v>
      </c>
      <c r="P866" s="2" t="s">
        <v>152</v>
      </c>
      <c r="Q866" s="2" t="s">
        <v>152</v>
      </c>
      <c r="R866" s="2" t="s">
        <v>152</v>
      </c>
      <c r="S866" s="14" t="s">
        <v>151</v>
      </c>
      <c r="T866" s="115"/>
      <c r="U866" s="13" t="s">
        <v>151</v>
      </c>
      <c r="V866" s="2" t="s">
        <v>152</v>
      </c>
      <c r="W866" s="2" t="s">
        <v>152</v>
      </c>
      <c r="X866" s="2" t="s">
        <v>152</v>
      </c>
      <c r="Y866" s="14" t="s">
        <v>152</v>
      </c>
    </row>
    <row r="867" spans="1:25" x14ac:dyDescent="0.3">
      <c r="A867" s="55" t="str">
        <f t="shared" si="13"/>
        <v>DEmo_01.2</v>
      </c>
      <c r="C867" s="96" t="s">
        <v>13</v>
      </c>
      <c r="D867" s="97" t="s">
        <v>778</v>
      </c>
      <c r="E867" s="97" t="s">
        <v>863</v>
      </c>
      <c r="F867" s="97" t="s">
        <v>864</v>
      </c>
      <c r="G867" s="97" t="s">
        <v>351</v>
      </c>
      <c r="H867" s="97" t="s">
        <v>668</v>
      </c>
      <c r="I867" s="114" t="s">
        <v>51</v>
      </c>
      <c r="J867" s="37" t="s">
        <v>2011</v>
      </c>
      <c r="K867" s="37" t="s">
        <v>5144</v>
      </c>
      <c r="L867" s="13" t="s">
        <v>151</v>
      </c>
      <c r="M867" s="14" t="s">
        <v>152</v>
      </c>
      <c r="N867" s="93" t="s">
        <v>152</v>
      </c>
      <c r="O867" s="2" t="s">
        <v>152</v>
      </c>
      <c r="P867" s="2" t="s">
        <v>152</v>
      </c>
      <c r="Q867" s="2" t="s">
        <v>152</v>
      </c>
      <c r="R867" s="2" t="s">
        <v>151</v>
      </c>
      <c r="S867" s="14" t="s">
        <v>152</v>
      </c>
      <c r="T867" s="115"/>
      <c r="U867" s="13" t="s">
        <v>152</v>
      </c>
      <c r="V867" s="2" t="s">
        <v>152</v>
      </c>
      <c r="W867" s="2" t="s">
        <v>152</v>
      </c>
      <c r="X867" s="2" t="s">
        <v>152</v>
      </c>
      <c r="Y867" s="14" t="s">
        <v>152</v>
      </c>
    </row>
    <row r="868" spans="1:25" x14ac:dyDescent="0.3">
      <c r="A868" s="55" t="str">
        <f t="shared" si="13"/>
        <v>DEmo_01.2</v>
      </c>
      <c r="C868" s="96" t="s">
        <v>13</v>
      </c>
      <c r="D868" s="97" t="s">
        <v>778</v>
      </c>
      <c r="E868" s="97" t="s">
        <v>863</v>
      </c>
      <c r="F868" s="97" t="s">
        <v>864</v>
      </c>
      <c r="G868" s="97" t="s">
        <v>351</v>
      </c>
      <c r="H868" s="97" t="s">
        <v>668</v>
      </c>
      <c r="I868" s="114" t="s">
        <v>51</v>
      </c>
      <c r="J868" s="37" t="s">
        <v>1998</v>
      </c>
      <c r="K868" s="37" t="s">
        <v>2040</v>
      </c>
      <c r="L868" s="13" t="s">
        <v>151</v>
      </c>
      <c r="M868" s="14" t="s">
        <v>152</v>
      </c>
      <c r="N868" s="93" t="s">
        <v>151</v>
      </c>
      <c r="O868" s="2" t="s">
        <v>152</v>
      </c>
      <c r="P868" s="2" t="s">
        <v>152</v>
      </c>
      <c r="Q868" s="2" t="s">
        <v>152</v>
      </c>
      <c r="R868" s="2" t="s">
        <v>152</v>
      </c>
      <c r="S868" s="14" t="s">
        <v>151</v>
      </c>
      <c r="T868" s="115"/>
      <c r="U868" s="13" t="s">
        <v>151</v>
      </c>
      <c r="V868" s="2" t="s">
        <v>152</v>
      </c>
      <c r="W868" s="2" t="s">
        <v>152</v>
      </c>
      <c r="X868" s="2" t="s">
        <v>152</v>
      </c>
      <c r="Y868" s="14" t="s">
        <v>152</v>
      </c>
    </row>
    <row r="869" spans="1:25" x14ac:dyDescent="0.3">
      <c r="A869" s="55" t="str">
        <f t="shared" si="13"/>
        <v>DEmo_01.2</v>
      </c>
      <c r="C869" s="96" t="s">
        <v>13</v>
      </c>
      <c r="D869" s="97" t="s">
        <v>778</v>
      </c>
      <c r="E869" s="97" t="s">
        <v>863</v>
      </c>
      <c r="F869" s="97" t="s">
        <v>864</v>
      </c>
      <c r="G869" s="97" t="s">
        <v>351</v>
      </c>
      <c r="H869" s="97" t="s">
        <v>668</v>
      </c>
      <c r="I869" s="114" t="s">
        <v>51</v>
      </c>
      <c r="J869" s="37" t="s">
        <v>1925</v>
      </c>
      <c r="K869" s="37" t="s">
        <v>2041</v>
      </c>
      <c r="L869" s="13" t="s">
        <v>151</v>
      </c>
      <c r="M869" s="14" t="s">
        <v>152</v>
      </c>
      <c r="N869" s="93" t="s">
        <v>151</v>
      </c>
      <c r="O869" s="2" t="s">
        <v>152</v>
      </c>
      <c r="P869" s="2" t="s">
        <v>152</v>
      </c>
      <c r="Q869" s="2" t="s">
        <v>151</v>
      </c>
      <c r="R869" s="2" t="s">
        <v>152</v>
      </c>
      <c r="S869" s="14" t="s">
        <v>151</v>
      </c>
      <c r="T869" s="115"/>
      <c r="U869" s="13" t="s">
        <v>151</v>
      </c>
      <c r="V869" s="2" t="s">
        <v>152</v>
      </c>
      <c r="W869" s="2" t="s">
        <v>152</v>
      </c>
      <c r="X869" s="2" t="s">
        <v>152</v>
      </c>
      <c r="Y869" s="14" t="s">
        <v>152</v>
      </c>
    </row>
    <row r="870" spans="1:25" x14ac:dyDescent="0.3">
      <c r="A870" s="55" t="str">
        <f t="shared" si="13"/>
        <v>DEmo_01.2</v>
      </c>
      <c r="C870" s="96" t="s">
        <v>13</v>
      </c>
      <c r="D870" s="97" t="s">
        <v>778</v>
      </c>
      <c r="E870" s="97" t="s">
        <v>863</v>
      </c>
      <c r="F870" s="97" t="s">
        <v>864</v>
      </c>
      <c r="G870" s="97" t="s">
        <v>351</v>
      </c>
      <c r="H870" s="97" t="s">
        <v>668</v>
      </c>
      <c r="I870" s="114" t="s">
        <v>51</v>
      </c>
      <c r="J870" s="37" t="s">
        <v>2042</v>
      </c>
      <c r="K870" s="37" t="s">
        <v>5145</v>
      </c>
      <c r="L870" s="13" t="s">
        <v>152</v>
      </c>
      <c r="M870" s="14" t="s">
        <v>152</v>
      </c>
      <c r="N870" s="93" t="s">
        <v>152</v>
      </c>
      <c r="O870" s="2" t="s">
        <v>152</v>
      </c>
      <c r="P870" s="2" t="s">
        <v>152</v>
      </c>
      <c r="Q870" s="2" t="s">
        <v>152</v>
      </c>
      <c r="R870" s="2" t="s">
        <v>151</v>
      </c>
      <c r="S870" s="14" t="s">
        <v>152</v>
      </c>
      <c r="T870" s="115"/>
      <c r="U870" s="13" t="s">
        <v>152</v>
      </c>
      <c r="V870" s="2" t="s">
        <v>152</v>
      </c>
      <c r="W870" s="2" t="s">
        <v>152</v>
      </c>
      <c r="X870" s="2" t="s">
        <v>152</v>
      </c>
      <c r="Y870" s="14" t="s">
        <v>152</v>
      </c>
    </row>
    <row r="871" spans="1:25" x14ac:dyDescent="0.3">
      <c r="A871" s="55" t="str">
        <f t="shared" si="13"/>
        <v>DEmo_01.2</v>
      </c>
      <c r="C871" s="96" t="s">
        <v>13</v>
      </c>
      <c r="D871" s="97" t="s">
        <v>778</v>
      </c>
      <c r="E871" s="97" t="s">
        <v>863</v>
      </c>
      <c r="F871" s="97" t="s">
        <v>864</v>
      </c>
      <c r="G871" s="97" t="s">
        <v>351</v>
      </c>
      <c r="H871" s="97" t="s">
        <v>668</v>
      </c>
      <c r="I871" s="114" t="s">
        <v>51</v>
      </c>
      <c r="J871" s="37" t="s">
        <v>1927</v>
      </c>
      <c r="K871" s="37" t="s">
        <v>5146</v>
      </c>
      <c r="L871" s="13" t="s">
        <v>151</v>
      </c>
      <c r="M871" s="14" t="s">
        <v>152</v>
      </c>
      <c r="N871" s="93" t="s">
        <v>151</v>
      </c>
      <c r="O871" s="2" t="s">
        <v>152</v>
      </c>
      <c r="P871" s="2" t="s">
        <v>152</v>
      </c>
      <c r="Q871" s="2" t="s">
        <v>152</v>
      </c>
      <c r="R871" s="2" t="s">
        <v>152</v>
      </c>
      <c r="S871" s="14" t="s">
        <v>151</v>
      </c>
      <c r="T871" s="115"/>
      <c r="U871" s="13" t="s">
        <v>151</v>
      </c>
      <c r="V871" s="2" t="s">
        <v>152</v>
      </c>
      <c r="W871" s="2" t="s">
        <v>152</v>
      </c>
      <c r="X871" s="2" t="s">
        <v>152</v>
      </c>
      <c r="Y871" s="14" t="s">
        <v>152</v>
      </c>
    </row>
    <row r="872" spans="1:25" x14ac:dyDescent="0.3">
      <c r="A872" s="55" t="str">
        <f t="shared" si="13"/>
        <v>DEmo_01.2</v>
      </c>
      <c r="C872" s="96" t="s">
        <v>13</v>
      </c>
      <c r="D872" s="97" t="s">
        <v>778</v>
      </c>
      <c r="E872" s="97" t="s">
        <v>863</v>
      </c>
      <c r="F872" s="97" t="s">
        <v>864</v>
      </c>
      <c r="G872" s="97" t="s">
        <v>351</v>
      </c>
      <c r="H872" s="91" t="s">
        <v>668</v>
      </c>
      <c r="I872" s="116" t="s">
        <v>51</v>
      </c>
      <c r="J872" s="37" t="s">
        <v>2023</v>
      </c>
      <c r="K872" s="37" t="s">
        <v>5147</v>
      </c>
      <c r="L872" s="13" t="s">
        <v>152</v>
      </c>
      <c r="M872" s="14" t="s">
        <v>152</v>
      </c>
      <c r="N872" s="93" t="s">
        <v>152</v>
      </c>
      <c r="O872" s="2" t="s">
        <v>152</v>
      </c>
      <c r="P872" s="2" t="s">
        <v>152</v>
      </c>
      <c r="Q872" s="2" t="s">
        <v>152</v>
      </c>
      <c r="R872" s="2" t="s">
        <v>151</v>
      </c>
      <c r="S872" s="14" t="s">
        <v>152</v>
      </c>
      <c r="T872" s="115"/>
      <c r="U872" s="13" t="s">
        <v>152</v>
      </c>
      <c r="V872" s="2" t="s">
        <v>152</v>
      </c>
      <c r="W872" s="2" t="s">
        <v>152</v>
      </c>
      <c r="X872" s="2" t="s">
        <v>152</v>
      </c>
      <c r="Y872" s="14" t="s">
        <v>152</v>
      </c>
    </row>
    <row r="873" spans="1:25" x14ac:dyDescent="0.3">
      <c r="A873" s="55" t="str">
        <f t="shared" si="13"/>
        <v>DEmo_01.2</v>
      </c>
      <c r="C873" s="96" t="s">
        <v>13</v>
      </c>
      <c r="D873" s="97" t="s">
        <v>778</v>
      </c>
      <c r="E873" s="97" t="s">
        <v>863</v>
      </c>
      <c r="F873" s="97" t="s">
        <v>864</v>
      </c>
      <c r="G873" s="97" t="s">
        <v>351</v>
      </c>
      <c r="H873" s="97" t="s">
        <v>668</v>
      </c>
      <c r="I873" s="114" t="s">
        <v>51</v>
      </c>
      <c r="J873" s="37" t="s">
        <v>2017</v>
      </c>
      <c r="K873" s="37" t="s">
        <v>2046</v>
      </c>
      <c r="L873" s="13" t="s">
        <v>151</v>
      </c>
      <c r="M873" s="14" t="s">
        <v>152</v>
      </c>
      <c r="N873" s="93" t="s">
        <v>151</v>
      </c>
      <c r="O873" s="2" t="s">
        <v>152</v>
      </c>
      <c r="P873" s="2" t="s">
        <v>152</v>
      </c>
      <c r="Q873" s="2" t="s">
        <v>152</v>
      </c>
      <c r="R873" s="2" t="s">
        <v>152</v>
      </c>
      <c r="S873" s="14" t="s">
        <v>151</v>
      </c>
      <c r="T873" s="115"/>
      <c r="U873" s="13" t="s">
        <v>151</v>
      </c>
      <c r="V873" s="2" t="s">
        <v>152</v>
      </c>
      <c r="W873" s="2" t="s">
        <v>152</v>
      </c>
      <c r="X873" s="2" t="s">
        <v>152</v>
      </c>
      <c r="Y873" s="14" t="s">
        <v>152</v>
      </c>
    </row>
    <row r="874" spans="1:25" x14ac:dyDescent="0.3">
      <c r="A874" s="55" t="str">
        <f t="shared" si="13"/>
        <v>DEmo_01.2</v>
      </c>
      <c r="C874" s="96" t="s">
        <v>13</v>
      </c>
      <c r="D874" s="97" t="s">
        <v>778</v>
      </c>
      <c r="E874" s="97" t="s">
        <v>863</v>
      </c>
      <c r="F874" s="97" t="s">
        <v>864</v>
      </c>
      <c r="G874" s="97" t="s">
        <v>351</v>
      </c>
      <c r="H874" s="97" t="s">
        <v>668</v>
      </c>
      <c r="I874" s="114" t="s">
        <v>51</v>
      </c>
      <c r="J874" s="37" t="s">
        <v>2019</v>
      </c>
      <c r="K874" s="37" t="s">
        <v>5148</v>
      </c>
      <c r="L874" s="13" t="s">
        <v>151</v>
      </c>
      <c r="M874" s="14" t="s">
        <v>152</v>
      </c>
      <c r="N874" s="93" t="s">
        <v>151</v>
      </c>
      <c r="O874" s="2" t="s">
        <v>152</v>
      </c>
      <c r="P874" s="2" t="s">
        <v>152</v>
      </c>
      <c r="Q874" s="2" t="s">
        <v>152</v>
      </c>
      <c r="R874" s="2" t="s">
        <v>152</v>
      </c>
      <c r="S874" s="14" t="s">
        <v>151</v>
      </c>
      <c r="T874" s="115"/>
      <c r="U874" s="13" t="s">
        <v>151</v>
      </c>
      <c r="V874" s="2" t="s">
        <v>152</v>
      </c>
      <c r="W874" s="2" t="s">
        <v>152</v>
      </c>
      <c r="X874" s="2" t="s">
        <v>152</v>
      </c>
      <c r="Y874" s="14" t="s">
        <v>152</v>
      </c>
    </row>
    <row r="875" spans="1:25" x14ac:dyDescent="0.3">
      <c r="A875" s="55" t="str">
        <f t="shared" si="13"/>
        <v>DEmo_01.2</v>
      </c>
      <c r="C875" s="96" t="s">
        <v>13</v>
      </c>
      <c r="D875" s="97" t="s">
        <v>778</v>
      </c>
      <c r="E875" s="97" t="s">
        <v>863</v>
      </c>
      <c r="F875" s="97" t="s">
        <v>864</v>
      </c>
      <c r="G875" s="97" t="s">
        <v>351</v>
      </c>
      <c r="H875" s="97" t="s">
        <v>668</v>
      </c>
      <c r="I875" s="114" t="s">
        <v>51</v>
      </c>
      <c r="J875" s="37" t="s">
        <v>2025</v>
      </c>
      <c r="K875" s="37" t="s">
        <v>2048</v>
      </c>
      <c r="L875" s="13" t="s">
        <v>151</v>
      </c>
      <c r="M875" s="14" t="s">
        <v>152</v>
      </c>
      <c r="N875" s="93" t="s">
        <v>151</v>
      </c>
      <c r="O875" s="2" t="s">
        <v>152</v>
      </c>
      <c r="P875" s="2" t="s">
        <v>152</v>
      </c>
      <c r="Q875" s="2" t="s">
        <v>151</v>
      </c>
      <c r="R875" s="2" t="s">
        <v>152</v>
      </c>
      <c r="S875" s="14" t="s">
        <v>151</v>
      </c>
      <c r="T875" s="115"/>
      <c r="U875" s="13" t="s">
        <v>151</v>
      </c>
      <c r="V875" s="2" t="s">
        <v>152</v>
      </c>
      <c r="W875" s="2" t="s">
        <v>152</v>
      </c>
      <c r="X875" s="2" t="s">
        <v>152</v>
      </c>
      <c r="Y875" s="14" t="s">
        <v>152</v>
      </c>
    </row>
    <row r="876" spans="1:25" x14ac:dyDescent="0.3">
      <c r="A876" s="55" t="str">
        <f t="shared" si="13"/>
        <v>DEmo_01.2</v>
      </c>
      <c r="C876" s="96" t="s">
        <v>13</v>
      </c>
      <c r="D876" s="97" t="s">
        <v>778</v>
      </c>
      <c r="E876" s="97" t="s">
        <v>863</v>
      </c>
      <c r="F876" s="97" t="s">
        <v>864</v>
      </c>
      <c r="G876" s="97" t="s">
        <v>351</v>
      </c>
      <c r="H876" s="97" t="s">
        <v>668</v>
      </c>
      <c r="I876" s="114" t="s">
        <v>51</v>
      </c>
      <c r="J876" s="37" t="s">
        <v>2027</v>
      </c>
      <c r="K876" s="37" t="s">
        <v>5149</v>
      </c>
      <c r="L876" s="13" t="s">
        <v>151</v>
      </c>
      <c r="M876" s="14" t="s">
        <v>152</v>
      </c>
      <c r="N876" s="93" t="s">
        <v>151</v>
      </c>
      <c r="O876" s="2" t="s">
        <v>152</v>
      </c>
      <c r="P876" s="2" t="s">
        <v>152</v>
      </c>
      <c r="Q876" s="2" t="s">
        <v>152</v>
      </c>
      <c r="R876" s="2" t="s">
        <v>152</v>
      </c>
      <c r="S876" s="14" t="s">
        <v>151</v>
      </c>
      <c r="T876" s="115"/>
      <c r="U876" s="13" t="s">
        <v>151</v>
      </c>
      <c r="V876" s="2" t="s">
        <v>152</v>
      </c>
      <c r="W876" s="2" t="s">
        <v>152</v>
      </c>
      <c r="X876" s="2" t="s">
        <v>152</v>
      </c>
      <c r="Y876" s="14" t="s">
        <v>152</v>
      </c>
    </row>
    <row r="877" spans="1:25" x14ac:dyDescent="0.3">
      <c r="A877" s="55" t="str">
        <f t="shared" si="13"/>
        <v>DEmo_01.2</v>
      </c>
      <c r="C877" s="96" t="s">
        <v>13</v>
      </c>
      <c r="D877" s="97" t="s">
        <v>778</v>
      </c>
      <c r="E877" s="97" t="s">
        <v>863</v>
      </c>
      <c r="F877" s="97" t="s">
        <v>864</v>
      </c>
      <c r="G877" s="97" t="s">
        <v>351</v>
      </c>
      <c r="H877" s="97" t="s">
        <v>668</v>
      </c>
      <c r="I877" s="114" t="s">
        <v>51</v>
      </c>
      <c r="J877" s="37" t="s">
        <v>2005</v>
      </c>
      <c r="K877" s="37" t="s">
        <v>5150</v>
      </c>
      <c r="L877" s="13" t="s">
        <v>152</v>
      </c>
      <c r="M877" s="14" t="s">
        <v>152</v>
      </c>
      <c r="N877" s="93" t="s">
        <v>152</v>
      </c>
      <c r="O877" s="2" t="s">
        <v>152</v>
      </c>
      <c r="P877" s="2" t="s">
        <v>152</v>
      </c>
      <c r="Q877" s="2" t="s">
        <v>152</v>
      </c>
      <c r="R877" s="2" t="s">
        <v>151</v>
      </c>
      <c r="S877" s="14" t="s">
        <v>152</v>
      </c>
      <c r="T877" s="115"/>
      <c r="U877" s="13" t="s">
        <v>152</v>
      </c>
      <c r="V877" s="2" t="s">
        <v>152</v>
      </c>
      <c r="W877" s="2" t="s">
        <v>152</v>
      </c>
      <c r="X877" s="2" t="s">
        <v>152</v>
      </c>
      <c r="Y877" s="14" t="s">
        <v>152</v>
      </c>
    </row>
    <row r="878" spans="1:25" x14ac:dyDescent="0.3">
      <c r="A878" s="55" t="str">
        <f t="shared" si="13"/>
        <v>DEmo_01.2</v>
      </c>
      <c r="C878" s="96" t="s">
        <v>13</v>
      </c>
      <c r="D878" s="97" t="s">
        <v>778</v>
      </c>
      <c r="E878" s="97" t="s">
        <v>863</v>
      </c>
      <c r="F878" s="97" t="s">
        <v>864</v>
      </c>
      <c r="G878" s="97" t="s">
        <v>351</v>
      </c>
      <c r="H878" s="97" t="s">
        <v>668</v>
      </c>
      <c r="I878" s="114" t="s">
        <v>51</v>
      </c>
      <c r="J878" s="37" t="s">
        <v>2009</v>
      </c>
      <c r="K878" s="37" t="s">
        <v>5151</v>
      </c>
      <c r="L878" s="13" t="s">
        <v>152</v>
      </c>
      <c r="M878" s="14" t="s">
        <v>152</v>
      </c>
      <c r="N878" s="93" t="s">
        <v>152</v>
      </c>
      <c r="O878" s="2" t="s">
        <v>152</v>
      </c>
      <c r="P878" s="2" t="s">
        <v>152</v>
      </c>
      <c r="Q878" s="2" t="s">
        <v>152</v>
      </c>
      <c r="R878" s="2" t="s">
        <v>151</v>
      </c>
      <c r="S878" s="14" t="s">
        <v>152</v>
      </c>
      <c r="T878" s="115"/>
      <c r="U878" s="13" t="s">
        <v>152</v>
      </c>
      <c r="V878" s="2" t="s">
        <v>152</v>
      </c>
      <c r="W878" s="2" t="s">
        <v>152</v>
      </c>
      <c r="X878" s="2" t="s">
        <v>152</v>
      </c>
      <c r="Y878" s="14" t="s">
        <v>152</v>
      </c>
    </row>
    <row r="879" spans="1:25" x14ac:dyDescent="0.3">
      <c r="A879" s="55" t="str">
        <f t="shared" si="13"/>
        <v>DEmo_01.2</v>
      </c>
      <c r="C879" s="96" t="s">
        <v>13</v>
      </c>
      <c r="D879" s="97" t="s">
        <v>778</v>
      </c>
      <c r="E879" s="97" t="s">
        <v>863</v>
      </c>
      <c r="F879" s="97" t="s">
        <v>864</v>
      </c>
      <c r="G879" s="97" t="s">
        <v>351</v>
      </c>
      <c r="H879" s="97" t="s">
        <v>668</v>
      </c>
      <c r="I879" s="114" t="s">
        <v>51</v>
      </c>
      <c r="J879" s="37" t="s">
        <v>2029</v>
      </c>
      <c r="K879" s="37" t="s">
        <v>5152</v>
      </c>
      <c r="L879" s="13" t="s">
        <v>152</v>
      </c>
      <c r="M879" s="14" t="s">
        <v>152</v>
      </c>
      <c r="N879" s="93" t="s">
        <v>152</v>
      </c>
      <c r="O879" s="2" t="s">
        <v>152</v>
      </c>
      <c r="P879" s="2" t="s">
        <v>152</v>
      </c>
      <c r="Q879" s="2" t="s">
        <v>152</v>
      </c>
      <c r="R879" s="2" t="s">
        <v>151</v>
      </c>
      <c r="S879" s="14" t="s">
        <v>152</v>
      </c>
      <c r="T879" s="115"/>
      <c r="U879" s="13" t="s">
        <v>152</v>
      </c>
      <c r="V879" s="2" t="s">
        <v>152</v>
      </c>
      <c r="W879" s="2" t="s">
        <v>152</v>
      </c>
      <c r="X879" s="2" t="s">
        <v>152</v>
      </c>
      <c r="Y879" s="14" t="s">
        <v>152</v>
      </c>
    </row>
    <row r="880" spans="1:25" x14ac:dyDescent="0.3">
      <c r="A880" s="55" t="str">
        <f t="shared" si="13"/>
        <v>DEmo_01.2</v>
      </c>
      <c r="C880" s="96" t="s">
        <v>13</v>
      </c>
      <c r="D880" s="97" t="s">
        <v>778</v>
      </c>
      <c r="E880" s="97" t="s">
        <v>863</v>
      </c>
      <c r="F880" s="97" t="s">
        <v>864</v>
      </c>
      <c r="G880" s="97" t="s">
        <v>351</v>
      </c>
      <c r="H880" s="91" t="s">
        <v>668</v>
      </c>
      <c r="I880" s="116" t="s">
        <v>51</v>
      </c>
      <c r="J880" s="37" t="s">
        <v>2031</v>
      </c>
      <c r="K880" s="37" t="s">
        <v>2053</v>
      </c>
      <c r="L880" s="13" t="s">
        <v>151</v>
      </c>
      <c r="M880" s="14" t="s">
        <v>152</v>
      </c>
      <c r="N880" s="93" t="s">
        <v>151</v>
      </c>
      <c r="O880" s="2" t="s">
        <v>152</v>
      </c>
      <c r="P880" s="2" t="s">
        <v>152</v>
      </c>
      <c r="Q880" s="2" t="s">
        <v>151</v>
      </c>
      <c r="R880" s="2" t="s">
        <v>152</v>
      </c>
      <c r="S880" s="14" t="s">
        <v>151</v>
      </c>
      <c r="T880" s="115"/>
      <c r="U880" s="13" t="s">
        <v>151</v>
      </c>
      <c r="V880" s="2" t="s">
        <v>152</v>
      </c>
      <c r="W880" s="2" t="s">
        <v>152</v>
      </c>
      <c r="X880" s="2" t="s">
        <v>152</v>
      </c>
      <c r="Y880" s="14" t="s">
        <v>152</v>
      </c>
    </row>
    <row r="881" spans="1:25" x14ac:dyDescent="0.3">
      <c r="A881" s="55" t="str">
        <f t="shared" si="13"/>
        <v>DEmo_01.4</v>
      </c>
      <c r="C881" s="96" t="s">
        <v>13</v>
      </c>
      <c r="D881" s="97" t="s">
        <v>778</v>
      </c>
      <c r="E881" s="97" t="s">
        <v>867</v>
      </c>
      <c r="F881" s="97" t="s">
        <v>868</v>
      </c>
      <c r="G881" s="97" t="s">
        <v>351</v>
      </c>
      <c r="H881" s="97" t="s">
        <v>668</v>
      </c>
      <c r="I881" s="114" t="s">
        <v>51</v>
      </c>
      <c r="J881" s="37" t="s">
        <v>1927</v>
      </c>
      <c r="K881" s="37" t="s">
        <v>5153</v>
      </c>
      <c r="L881" s="13" t="s">
        <v>152</v>
      </c>
      <c r="M881" s="14" t="s">
        <v>152</v>
      </c>
      <c r="N881" s="93" t="s">
        <v>152</v>
      </c>
      <c r="O881" s="2" t="s">
        <v>152</v>
      </c>
      <c r="P881" s="2" t="s">
        <v>152</v>
      </c>
      <c r="Q881" s="2" t="s">
        <v>152</v>
      </c>
      <c r="R881" s="2" t="s">
        <v>151</v>
      </c>
      <c r="S881" s="14" t="s">
        <v>152</v>
      </c>
      <c r="T881" s="115"/>
      <c r="U881" s="13" t="s">
        <v>152</v>
      </c>
      <c r="V881" s="2" t="s">
        <v>152</v>
      </c>
      <c r="W881" s="2" t="s">
        <v>152</v>
      </c>
      <c r="X881" s="2" t="s">
        <v>152</v>
      </c>
      <c r="Y881" s="14" t="s">
        <v>152</v>
      </c>
    </row>
    <row r="882" spans="1:25" x14ac:dyDescent="0.3">
      <c r="A882" s="55" t="str">
        <f t="shared" si="13"/>
        <v>DEmo_01.4</v>
      </c>
      <c r="C882" s="96" t="s">
        <v>13</v>
      </c>
      <c r="D882" s="97" t="s">
        <v>778</v>
      </c>
      <c r="E882" s="97" t="s">
        <v>867</v>
      </c>
      <c r="F882" s="97" t="s">
        <v>868</v>
      </c>
      <c r="G882" s="97" t="s">
        <v>351</v>
      </c>
      <c r="H882" s="97" t="s">
        <v>668</v>
      </c>
      <c r="I882" s="114" t="s">
        <v>51</v>
      </c>
      <c r="J882" s="37" t="s">
        <v>2002</v>
      </c>
      <c r="K882" s="37" t="s">
        <v>5141</v>
      </c>
      <c r="L882" s="13" t="s">
        <v>151</v>
      </c>
      <c r="M882" s="14" t="s">
        <v>152</v>
      </c>
      <c r="N882" s="93" t="s">
        <v>152</v>
      </c>
      <c r="O882" s="2" t="s">
        <v>152</v>
      </c>
      <c r="P882" s="2" t="s">
        <v>152</v>
      </c>
      <c r="Q882" s="2" t="s">
        <v>152</v>
      </c>
      <c r="R882" s="2" t="s">
        <v>151</v>
      </c>
      <c r="S882" s="14" t="s">
        <v>152</v>
      </c>
      <c r="T882" s="115"/>
      <c r="U882" s="13" t="s">
        <v>152</v>
      </c>
      <c r="V882" s="2" t="s">
        <v>152</v>
      </c>
      <c r="W882" s="2" t="s">
        <v>152</v>
      </c>
      <c r="X882" s="2" t="s">
        <v>152</v>
      </c>
      <c r="Y882" s="14" t="s">
        <v>152</v>
      </c>
    </row>
    <row r="883" spans="1:25" x14ac:dyDescent="0.3">
      <c r="A883" s="55" t="str">
        <f t="shared" si="13"/>
        <v>DEmo_01.4</v>
      </c>
      <c r="C883" s="96" t="s">
        <v>13</v>
      </c>
      <c r="D883" s="97" t="s">
        <v>778</v>
      </c>
      <c r="E883" s="97" t="s">
        <v>867</v>
      </c>
      <c r="F883" s="97" t="s">
        <v>868</v>
      </c>
      <c r="G883" s="97" t="s">
        <v>351</v>
      </c>
      <c r="H883" s="97" t="s">
        <v>668</v>
      </c>
      <c r="I883" s="114" t="s">
        <v>51</v>
      </c>
      <c r="J883" s="37" t="s">
        <v>1929</v>
      </c>
      <c r="K883" s="37" t="s">
        <v>5154</v>
      </c>
      <c r="L883" s="13" t="s">
        <v>151</v>
      </c>
      <c r="M883" s="14" t="s">
        <v>152</v>
      </c>
      <c r="N883" s="93" t="s">
        <v>152</v>
      </c>
      <c r="O883" s="2" t="s">
        <v>152</v>
      </c>
      <c r="P883" s="2" t="s">
        <v>152</v>
      </c>
      <c r="Q883" s="2" t="s">
        <v>152</v>
      </c>
      <c r="R883" s="2" t="s">
        <v>151</v>
      </c>
      <c r="S883" s="14" t="s">
        <v>152</v>
      </c>
      <c r="T883" s="115"/>
      <c r="U883" s="13" t="s">
        <v>152</v>
      </c>
      <c r="V883" s="2" t="s">
        <v>152</v>
      </c>
      <c r="W883" s="2" t="s">
        <v>152</v>
      </c>
      <c r="X883" s="2" t="s">
        <v>152</v>
      </c>
      <c r="Y883" s="14" t="s">
        <v>152</v>
      </c>
    </row>
    <row r="884" spans="1:25" x14ac:dyDescent="0.3">
      <c r="A884" s="55" t="str">
        <f t="shared" si="13"/>
        <v>DEmo_01.4</v>
      </c>
      <c r="C884" s="96" t="s">
        <v>13</v>
      </c>
      <c r="D884" s="97" t="s">
        <v>778</v>
      </c>
      <c r="E884" s="97" t="s">
        <v>867</v>
      </c>
      <c r="F884" s="97" t="s">
        <v>868</v>
      </c>
      <c r="G884" s="97" t="s">
        <v>351</v>
      </c>
      <c r="H884" s="97" t="s">
        <v>668</v>
      </c>
      <c r="I884" s="114" t="s">
        <v>51</v>
      </c>
      <c r="J884" s="37" t="s">
        <v>2011</v>
      </c>
      <c r="K884" s="37" t="s">
        <v>5155</v>
      </c>
      <c r="L884" s="13" t="s">
        <v>6484</v>
      </c>
      <c r="M884" s="14" t="s">
        <v>152</v>
      </c>
      <c r="N884" s="93" t="s">
        <v>152</v>
      </c>
      <c r="O884" s="2" t="s">
        <v>152</v>
      </c>
      <c r="P884" s="2" t="s">
        <v>152</v>
      </c>
      <c r="Q884" s="2" t="s">
        <v>152</v>
      </c>
      <c r="R884" s="2" t="s">
        <v>151</v>
      </c>
      <c r="S884" s="14" t="s">
        <v>152</v>
      </c>
      <c r="T884" s="115"/>
      <c r="U884" s="13" t="s">
        <v>152</v>
      </c>
      <c r="V884" s="2" t="s">
        <v>152</v>
      </c>
      <c r="W884" s="2" t="s">
        <v>152</v>
      </c>
      <c r="X884" s="2" t="s">
        <v>152</v>
      </c>
      <c r="Y884" s="14" t="s">
        <v>152</v>
      </c>
    </row>
    <row r="885" spans="1:25" x14ac:dyDescent="0.3">
      <c r="A885" s="55" t="str">
        <f t="shared" si="13"/>
        <v>DEmo_01.4</v>
      </c>
      <c r="C885" s="96" t="s">
        <v>13</v>
      </c>
      <c r="D885" s="97" t="s">
        <v>778</v>
      </c>
      <c r="E885" s="97" t="s">
        <v>867</v>
      </c>
      <c r="F885" s="97" t="s">
        <v>868</v>
      </c>
      <c r="G885" s="97" t="s">
        <v>351</v>
      </c>
      <c r="H885" s="97" t="s">
        <v>668</v>
      </c>
      <c r="I885" s="114" t="s">
        <v>51</v>
      </c>
      <c r="J885" s="37" t="s">
        <v>1925</v>
      </c>
      <c r="K885" s="37" t="s">
        <v>2058</v>
      </c>
      <c r="L885" s="13" t="s">
        <v>151</v>
      </c>
      <c r="M885" s="14" t="s">
        <v>152</v>
      </c>
      <c r="N885" s="93" t="s">
        <v>151</v>
      </c>
      <c r="O885" s="2" t="s">
        <v>152</v>
      </c>
      <c r="P885" s="2" t="s">
        <v>152</v>
      </c>
      <c r="Q885" s="2" t="s">
        <v>151</v>
      </c>
      <c r="R885" s="2" t="s">
        <v>152</v>
      </c>
      <c r="S885" s="14" t="s">
        <v>151</v>
      </c>
      <c r="T885" s="115"/>
      <c r="U885" s="13" t="s">
        <v>151</v>
      </c>
      <c r="V885" s="2" t="s">
        <v>152</v>
      </c>
      <c r="W885" s="2" t="s">
        <v>152</v>
      </c>
      <c r="X885" s="2" t="s">
        <v>152</v>
      </c>
      <c r="Y885" s="14" t="s">
        <v>152</v>
      </c>
    </row>
    <row r="886" spans="1:25" x14ac:dyDescent="0.3">
      <c r="A886" s="55" t="str">
        <f t="shared" si="13"/>
        <v>DEmo_01.4</v>
      </c>
      <c r="C886" s="96" t="s">
        <v>13</v>
      </c>
      <c r="D886" s="97" t="s">
        <v>778</v>
      </c>
      <c r="E886" s="97" t="s">
        <v>867</v>
      </c>
      <c r="F886" s="97" t="s">
        <v>868</v>
      </c>
      <c r="G886" s="97" t="s">
        <v>351</v>
      </c>
      <c r="H886" s="97" t="s">
        <v>668</v>
      </c>
      <c r="I886" s="114" t="s">
        <v>51</v>
      </c>
      <c r="J886" s="37" t="s">
        <v>1998</v>
      </c>
      <c r="K886" s="37" t="s">
        <v>2059</v>
      </c>
      <c r="L886" s="13" t="s">
        <v>151</v>
      </c>
      <c r="M886" s="14" t="s">
        <v>152</v>
      </c>
      <c r="N886" s="93" t="s">
        <v>151</v>
      </c>
      <c r="O886" s="2" t="s">
        <v>152</v>
      </c>
      <c r="P886" s="2" t="s">
        <v>152</v>
      </c>
      <c r="Q886" s="2" t="s">
        <v>152</v>
      </c>
      <c r="R886" s="2" t="s">
        <v>152</v>
      </c>
      <c r="S886" s="14" t="s">
        <v>151</v>
      </c>
      <c r="T886" s="115"/>
      <c r="U886" s="13" t="s">
        <v>151</v>
      </c>
      <c r="V886" s="2" t="s">
        <v>152</v>
      </c>
      <c r="W886" s="2" t="s">
        <v>152</v>
      </c>
      <c r="X886" s="2" t="s">
        <v>152</v>
      </c>
      <c r="Y886" s="14" t="s">
        <v>152</v>
      </c>
    </row>
    <row r="887" spans="1:25" x14ac:dyDescent="0.3">
      <c r="A887" s="55" t="str">
        <f t="shared" si="13"/>
        <v>DEmo_01.4</v>
      </c>
      <c r="C887" s="96" t="s">
        <v>13</v>
      </c>
      <c r="D887" s="97" t="s">
        <v>778</v>
      </c>
      <c r="E887" s="97" t="s">
        <v>867</v>
      </c>
      <c r="F887" s="97" t="s">
        <v>868</v>
      </c>
      <c r="G887" s="97" t="s">
        <v>351</v>
      </c>
      <c r="H887" s="97" t="s">
        <v>668</v>
      </c>
      <c r="I887" s="114" t="s">
        <v>51</v>
      </c>
      <c r="J887" s="37" t="s">
        <v>2021</v>
      </c>
      <c r="K887" s="37" t="s">
        <v>5138</v>
      </c>
      <c r="L887" s="13" t="s">
        <v>152</v>
      </c>
      <c r="M887" s="14" t="s">
        <v>152</v>
      </c>
      <c r="N887" s="93" t="s">
        <v>152</v>
      </c>
      <c r="O887" s="2" t="s">
        <v>152</v>
      </c>
      <c r="P887" s="2" t="s">
        <v>152</v>
      </c>
      <c r="Q887" s="2" t="s">
        <v>152</v>
      </c>
      <c r="R887" s="2" t="s">
        <v>151</v>
      </c>
      <c r="S887" s="14" t="s">
        <v>152</v>
      </c>
      <c r="T887" s="115"/>
      <c r="U887" s="13" t="s">
        <v>152</v>
      </c>
      <c r="V887" s="2" t="s">
        <v>152</v>
      </c>
      <c r="W887" s="2" t="s">
        <v>152</v>
      </c>
      <c r="X887" s="2" t="s">
        <v>152</v>
      </c>
      <c r="Y887" s="14" t="s">
        <v>152</v>
      </c>
    </row>
    <row r="888" spans="1:25" x14ac:dyDescent="0.3">
      <c r="A888" s="55" t="str">
        <f t="shared" si="13"/>
        <v>DEmo_01.4</v>
      </c>
      <c r="C888" s="96" t="s">
        <v>13</v>
      </c>
      <c r="D888" s="97" t="s">
        <v>778</v>
      </c>
      <c r="E888" s="97" t="s">
        <v>867</v>
      </c>
      <c r="F888" s="97" t="s">
        <v>868</v>
      </c>
      <c r="G888" s="97" t="s">
        <v>351</v>
      </c>
      <c r="H888" s="91" t="s">
        <v>668</v>
      </c>
      <c r="I888" s="116" t="s">
        <v>51</v>
      </c>
      <c r="J888" s="37" t="s">
        <v>2061</v>
      </c>
      <c r="K888" s="37" t="s">
        <v>5156</v>
      </c>
      <c r="L888" s="13" t="s">
        <v>151</v>
      </c>
      <c r="M888" s="14" t="s">
        <v>152</v>
      </c>
      <c r="N888" s="93" t="s">
        <v>151</v>
      </c>
      <c r="O888" s="2" t="s">
        <v>152</v>
      </c>
      <c r="P888" s="2" t="s">
        <v>152</v>
      </c>
      <c r="Q888" s="2" t="s">
        <v>151</v>
      </c>
      <c r="R888" s="2" t="s">
        <v>152</v>
      </c>
      <c r="S888" s="14" t="s">
        <v>151</v>
      </c>
      <c r="T888" s="115"/>
      <c r="U888" s="13" t="s">
        <v>151</v>
      </c>
      <c r="V888" s="2" t="s">
        <v>152</v>
      </c>
      <c r="W888" s="2" t="s">
        <v>152</v>
      </c>
      <c r="X888" s="2" t="s">
        <v>152</v>
      </c>
      <c r="Y888" s="14" t="s">
        <v>152</v>
      </c>
    </row>
    <row r="889" spans="1:25" x14ac:dyDescent="0.3">
      <c r="A889" s="55" t="str">
        <f t="shared" si="13"/>
        <v>DEmo_01.4</v>
      </c>
      <c r="C889" s="96" t="s">
        <v>13</v>
      </c>
      <c r="D889" s="97" t="s">
        <v>778</v>
      </c>
      <c r="E889" s="97" t="s">
        <v>867</v>
      </c>
      <c r="F889" s="97" t="s">
        <v>868</v>
      </c>
      <c r="G889" s="97" t="s">
        <v>351</v>
      </c>
      <c r="H889" s="97" t="s">
        <v>668</v>
      </c>
      <c r="I889" s="114" t="s">
        <v>51</v>
      </c>
      <c r="J889" s="37" t="s">
        <v>2029</v>
      </c>
      <c r="K889" s="37" t="s">
        <v>5152</v>
      </c>
      <c r="L889" s="13" t="s">
        <v>152</v>
      </c>
      <c r="M889" s="14" t="s">
        <v>152</v>
      </c>
      <c r="N889" s="93" t="s">
        <v>152</v>
      </c>
      <c r="O889" s="2" t="s">
        <v>152</v>
      </c>
      <c r="P889" s="2" t="s">
        <v>152</v>
      </c>
      <c r="Q889" s="2" t="s">
        <v>152</v>
      </c>
      <c r="R889" s="2" t="s">
        <v>151</v>
      </c>
      <c r="S889" s="14" t="s">
        <v>152</v>
      </c>
      <c r="T889" s="115"/>
      <c r="U889" s="13" t="s">
        <v>152</v>
      </c>
      <c r="V889" s="2" t="s">
        <v>152</v>
      </c>
      <c r="W889" s="2" t="s">
        <v>152</v>
      </c>
      <c r="X889" s="2" t="s">
        <v>152</v>
      </c>
      <c r="Y889" s="14" t="s">
        <v>152</v>
      </c>
    </row>
    <row r="890" spans="1:25" x14ac:dyDescent="0.3">
      <c r="A890" s="55" t="str">
        <f t="shared" si="13"/>
        <v>DEmo_01.4</v>
      </c>
      <c r="C890" s="96" t="s">
        <v>13</v>
      </c>
      <c r="D890" s="97" t="s">
        <v>778</v>
      </c>
      <c r="E890" s="97" t="s">
        <v>867</v>
      </c>
      <c r="F890" s="97" t="s">
        <v>868</v>
      </c>
      <c r="G890" s="97" t="s">
        <v>351</v>
      </c>
      <c r="H890" s="97" t="s">
        <v>668</v>
      </c>
      <c r="I890" s="114" t="s">
        <v>51</v>
      </c>
      <c r="J890" s="37" t="s">
        <v>2064</v>
      </c>
      <c r="K890" s="37" t="s">
        <v>5157</v>
      </c>
      <c r="L890" s="13" t="s">
        <v>152</v>
      </c>
      <c r="M890" s="14" t="s">
        <v>152</v>
      </c>
      <c r="N890" s="93" t="s">
        <v>152</v>
      </c>
      <c r="O890" s="2" t="s">
        <v>152</v>
      </c>
      <c r="P890" s="2" t="s">
        <v>152</v>
      </c>
      <c r="Q890" s="2" t="s">
        <v>152</v>
      </c>
      <c r="R890" s="2" t="s">
        <v>151</v>
      </c>
      <c r="S890" s="14" t="s">
        <v>152</v>
      </c>
      <c r="T890" s="115"/>
      <c r="U890" s="13" t="s">
        <v>152</v>
      </c>
      <c r="V890" s="2" t="s">
        <v>152</v>
      </c>
      <c r="W890" s="2" t="s">
        <v>152</v>
      </c>
      <c r="X890" s="2" t="s">
        <v>152</v>
      </c>
      <c r="Y890" s="14" t="s">
        <v>152</v>
      </c>
    </row>
    <row r="891" spans="1:25" x14ac:dyDescent="0.3">
      <c r="A891" s="55" t="str">
        <f t="shared" si="13"/>
        <v>DEmo_01.4</v>
      </c>
      <c r="C891" s="96" t="s">
        <v>13</v>
      </c>
      <c r="D891" s="97" t="s">
        <v>778</v>
      </c>
      <c r="E891" s="97" t="s">
        <v>867</v>
      </c>
      <c r="F891" s="97" t="s">
        <v>868</v>
      </c>
      <c r="G891" s="97" t="s">
        <v>351</v>
      </c>
      <c r="H891" s="97" t="s">
        <v>668</v>
      </c>
      <c r="I891" s="114" t="s">
        <v>51</v>
      </c>
      <c r="J891" s="37" t="s">
        <v>2066</v>
      </c>
      <c r="K891" s="37" t="s">
        <v>5158</v>
      </c>
      <c r="L891" s="13" t="s">
        <v>152</v>
      </c>
      <c r="M891" s="14" t="s">
        <v>152</v>
      </c>
      <c r="N891" s="93" t="s">
        <v>152</v>
      </c>
      <c r="O891" s="2" t="s">
        <v>152</v>
      </c>
      <c r="P891" s="2" t="s">
        <v>152</v>
      </c>
      <c r="Q891" s="2" t="s">
        <v>152</v>
      </c>
      <c r="R891" s="2" t="s">
        <v>151</v>
      </c>
      <c r="S891" s="14" t="s">
        <v>152</v>
      </c>
      <c r="T891" s="115"/>
      <c r="U891" s="13" t="s">
        <v>152</v>
      </c>
      <c r="V891" s="2" t="s">
        <v>152</v>
      </c>
      <c r="W891" s="2" t="s">
        <v>152</v>
      </c>
      <c r="X891" s="2" t="s">
        <v>152</v>
      </c>
      <c r="Y891" s="14" t="s">
        <v>152</v>
      </c>
    </row>
    <row r="892" spans="1:25" x14ac:dyDescent="0.3">
      <c r="A892" s="55" t="str">
        <f t="shared" si="13"/>
        <v>DEmo_01.4</v>
      </c>
      <c r="C892" s="96" t="s">
        <v>13</v>
      </c>
      <c r="D892" s="97" t="s">
        <v>778</v>
      </c>
      <c r="E892" s="97" t="s">
        <v>867</v>
      </c>
      <c r="F892" s="97" t="s">
        <v>868</v>
      </c>
      <c r="G892" s="97" t="s">
        <v>351</v>
      </c>
      <c r="H892" s="97" t="s">
        <v>668</v>
      </c>
      <c r="I892" s="114" t="s">
        <v>51</v>
      </c>
      <c r="J892" s="37" t="s">
        <v>2068</v>
      </c>
      <c r="K892" s="37" t="s">
        <v>5159</v>
      </c>
      <c r="L892" s="13" t="s">
        <v>152</v>
      </c>
      <c r="M892" s="14" t="s">
        <v>152</v>
      </c>
      <c r="N892" s="93" t="s">
        <v>152</v>
      </c>
      <c r="O892" s="2" t="s">
        <v>152</v>
      </c>
      <c r="P892" s="2" t="s">
        <v>152</v>
      </c>
      <c r="Q892" s="2" t="s">
        <v>152</v>
      </c>
      <c r="R892" s="2" t="s">
        <v>151</v>
      </c>
      <c r="S892" s="14" t="s">
        <v>152</v>
      </c>
      <c r="T892" s="115"/>
      <c r="U892" s="13" t="s">
        <v>152</v>
      </c>
      <c r="V892" s="2" t="s">
        <v>152</v>
      </c>
      <c r="W892" s="2" t="s">
        <v>152</v>
      </c>
      <c r="X892" s="2" t="s">
        <v>152</v>
      </c>
      <c r="Y892" s="14" t="s">
        <v>152</v>
      </c>
    </row>
    <row r="893" spans="1:25" x14ac:dyDescent="0.3">
      <c r="A893" s="55" t="str">
        <f t="shared" si="13"/>
        <v>DEmo_01.4</v>
      </c>
      <c r="C893" s="96" t="s">
        <v>13</v>
      </c>
      <c r="D893" s="97" t="s">
        <v>778</v>
      </c>
      <c r="E893" s="97" t="s">
        <v>867</v>
      </c>
      <c r="F893" s="97" t="s">
        <v>868</v>
      </c>
      <c r="G893" s="97" t="s">
        <v>351</v>
      </c>
      <c r="H893" s="97" t="s">
        <v>668</v>
      </c>
      <c r="I893" s="114" t="s">
        <v>51</v>
      </c>
      <c r="J893" s="37" t="s">
        <v>2070</v>
      </c>
      <c r="K893" s="37" t="s">
        <v>2071</v>
      </c>
      <c r="L893" s="13" t="s">
        <v>151</v>
      </c>
      <c r="M893" s="14" t="s">
        <v>152</v>
      </c>
      <c r="N893" s="93" t="s">
        <v>151</v>
      </c>
      <c r="O893" s="2" t="s">
        <v>152</v>
      </c>
      <c r="P893" s="2" t="s">
        <v>152</v>
      </c>
      <c r="Q893" s="2" t="s">
        <v>152</v>
      </c>
      <c r="R893" s="2" t="s">
        <v>152</v>
      </c>
      <c r="S893" s="14" t="s">
        <v>151</v>
      </c>
      <c r="T893" s="115"/>
      <c r="U893" s="13" t="s">
        <v>151</v>
      </c>
      <c r="V893" s="2" t="s">
        <v>152</v>
      </c>
      <c r="W893" s="2" t="s">
        <v>152</v>
      </c>
      <c r="X893" s="2" t="s">
        <v>152</v>
      </c>
      <c r="Y893" s="14" t="s">
        <v>152</v>
      </c>
    </row>
    <row r="894" spans="1:25" x14ac:dyDescent="0.3">
      <c r="A894" s="55" t="str">
        <f t="shared" si="13"/>
        <v>DEmo_01.4</v>
      </c>
      <c r="C894" s="96" t="s">
        <v>13</v>
      </c>
      <c r="D894" s="97" t="s">
        <v>778</v>
      </c>
      <c r="E894" s="97" t="s">
        <v>867</v>
      </c>
      <c r="F894" s="97" t="s">
        <v>868</v>
      </c>
      <c r="G894" s="97" t="s">
        <v>351</v>
      </c>
      <c r="H894" s="97" t="s">
        <v>668</v>
      </c>
      <c r="I894" s="114" t="s">
        <v>51</v>
      </c>
      <c r="J894" s="37" t="s">
        <v>2072</v>
      </c>
      <c r="K894" s="37" t="s">
        <v>5160</v>
      </c>
      <c r="L894" s="13" t="s">
        <v>152</v>
      </c>
      <c r="M894" s="14" t="s">
        <v>152</v>
      </c>
      <c r="N894" s="93" t="s">
        <v>152</v>
      </c>
      <c r="O894" s="2" t="s">
        <v>152</v>
      </c>
      <c r="P894" s="2" t="s">
        <v>152</v>
      </c>
      <c r="Q894" s="2" t="s">
        <v>152</v>
      </c>
      <c r="R894" s="2" t="s">
        <v>151</v>
      </c>
      <c r="S894" s="14" t="s">
        <v>152</v>
      </c>
      <c r="T894" s="115"/>
      <c r="U894" s="13" t="s">
        <v>152</v>
      </c>
      <c r="V894" s="2" t="s">
        <v>152</v>
      </c>
      <c r="W894" s="2" t="s">
        <v>152</v>
      </c>
      <c r="X894" s="2" t="s">
        <v>152</v>
      </c>
      <c r="Y894" s="14" t="s">
        <v>152</v>
      </c>
    </row>
    <row r="895" spans="1:25" x14ac:dyDescent="0.3">
      <c r="A895" s="55" t="str">
        <f t="shared" si="13"/>
        <v>DEmo_01.4</v>
      </c>
      <c r="C895" s="96" t="s">
        <v>13</v>
      </c>
      <c r="D895" s="97" t="s">
        <v>778</v>
      </c>
      <c r="E895" s="97" t="s">
        <v>867</v>
      </c>
      <c r="F895" s="97" t="s">
        <v>868</v>
      </c>
      <c r="G895" s="97" t="s">
        <v>351</v>
      </c>
      <c r="H895" s="97" t="s">
        <v>668</v>
      </c>
      <c r="I895" s="114" t="s">
        <v>51</v>
      </c>
      <c r="J895" s="37" t="s">
        <v>2074</v>
      </c>
      <c r="K895" s="37" t="s">
        <v>5161</v>
      </c>
      <c r="L895" s="13" t="s">
        <v>152</v>
      </c>
      <c r="M895" s="14" t="s">
        <v>152</v>
      </c>
      <c r="N895" s="93" t="s">
        <v>152</v>
      </c>
      <c r="O895" s="2" t="s">
        <v>152</v>
      </c>
      <c r="P895" s="2" t="s">
        <v>152</v>
      </c>
      <c r="Q895" s="2" t="s">
        <v>152</v>
      </c>
      <c r="R895" s="2" t="s">
        <v>151</v>
      </c>
      <c r="S895" s="14" t="s">
        <v>152</v>
      </c>
      <c r="T895" s="115"/>
      <c r="U895" s="13" t="s">
        <v>152</v>
      </c>
      <c r="V895" s="2" t="s">
        <v>152</v>
      </c>
      <c r="W895" s="2" t="s">
        <v>152</v>
      </c>
      <c r="X895" s="2" t="s">
        <v>152</v>
      </c>
      <c r="Y895" s="14" t="s">
        <v>152</v>
      </c>
    </row>
    <row r="896" spans="1:25" x14ac:dyDescent="0.3">
      <c r="A896" s="55" t="str">
        <f t="shared" si="13"/>
        <v>DEmo_01.4</v>
      </c>
      <c r="C896" s="96" t="s">
        <v>13</v>
      </c>
      <c r="D896" s="97" t="s">
        <v>778</v>
      </c>
      <c r="E896" s="97" t="s">
        <v>867</v>
      </c>
      <c r="F896" s="97" t="s">
        <v>868</v>
      </c>
      <c r="G896" s="97" t="s">
        <v>351</v>
      </c>
      <c r="H896" s="91" t="s">
        <v>668</v>
      </c>
      <c r="I896" s="116" t="s">
        <v>51</v>
      </c>
      <c r="J896" s="37" t="s">
        <v>2042</v>
      </c>
      <c r="K896" s="37" t="s">
        <v>5145</v>
      </c>
      <c r="L896" s="13" t="s">
        <v>152</v>
      </c>
      <c r="M896" s="14" t="s">
        <v>152</v>
      </c>
      <c r="N896" s="93" t="s">
        <v>152</v>
      </c>
      <c r="O896" s="2" t="s">
        <v>152</v>
      </c>
      <c r="P896" s="2" t="s">
        <v>152</v>
      </c>
      <c r="Q896" s="2" t="s">
        <v>152</v>
      </c>
      <c r="R896" s="2" t="s">
        <v>151</v>
      </c>
      <c r="S896" s="14" t="s">
        <v>152</v>
      </c>
      <c r="T896" s="115"/>
      <c r="U896" s="13" t="s">
        <v>152</v>
      </c>
      <c r="V896" s="2" t="s">
        <v>152</v>
      </c>
      <c r="W896" s="2" t="s">
        <v>152</v>
      </c>
      <c r="X896" s="2" t="s">
        <v>152</v>
      </c>
      <c r="Y896" s="14" t="s">
        <v>152</v>
      </c>
    </row>
    <row r="897" spans="1:25" x14ac:dyDescent="0.3">
      <c r="A897" s="55" t="str">
        <f t="shared" si="13"/>
        <v>DEmo_01.4</v>
      </c>
      <c r="C897" s="96" t="s">
        <v>13</v>
      </c>
      <c r="D897" s="97" t="s">
        <v>778</v>
      </c>
      <c r="E897" s="97" t="s">
        <v>867</v>
      </c>
      <c r="F897" s="97" t="s">
        <v>868</v>
      </c>
      <c r="G897" s="97" t="s">
        <v>351</v>
      </c>
      <c r="H897" s="97" t="s">
        <v>668</v>
      </c>
      <c r="I897" s="114" t="s">
        <v>51</v>
      </c>
      <c r="J897" s="37" t="s">
        <v>2077</v>
      </c>
      <c r="K897" s="37" t="s">
        <v>2078</v>
      </c>
      <c r="L897" s="13" t="s">
        <v>151</v>
      </c>
      <c r="M897" s="14" t="s">
        <v>152</v>
      </c>
      <c r="N897" s="93" t="s">
        <v>151</v>
      </c>
      <c r="O897" s="2" t="s">
        <v>152</v>
      </c>
      <c r="P897" s="2" t="s">
        <v>152</v>
      </c>
      <c r="Q897" s="2" t="s">
        <v>151</v>
      </c>
      <c r="R897" s="2" t="s">
        <v>152</v>
      </c>
      <c r="S897" s="14" t="s">
        <v>151</v>
      </c>
      <c r="T897" s="115"/>
      <c r="U897" s="13" t="s">
        <v>151</v>
      </c>
      <c r="V897" s="2" t="s">
        <v>152</v>
      </c>
      <c r="W897" s="2" t="s">
        <v>152</v>
      </c>
      <c r="X897" s="2" t="s">
        <v>152</v>
      </c>
      <c r="Y897" s="14" t="s">
        <v>152</v>
      </c>
    </row>
    <row r="898" spans="1:25" x14ac:dyDescent="0.3">
      <c r="A898" s="55" t="str">
        <f t="shared" si="13"/>
        <v>DEmo_01.4</v>
      </c>
      <c r="C898" s="96" t="s">
        <v>13</v>
      </c>
      <c r="D898" s="97" t="s">
        <v>778</v>
      </c>
      <c r="E898" s="97" t="s">
        <v>867</v>
      </c>
      <c r="F898" s="97" t="s">
        <v>868</v>
      </c>
      <c r="G898" s="97" t="s">
        <v>351</v>
      </c>
      <c r="H898" s="97" t="s">
        <v>668</v>
      </c>
      <c r="I898" s="114" t="s">
        <v>51</v>
      </c>
      <c r="J898" s="37" t="s">
        <v>2005</v>
      </c>
      <c r="K898" s="37" t="s">
        <v>5162</v>
      </c>
      <c r="L898" s="13" t="s">
        <v>152</v>
      </c>
      <c r="M898" s="14" t="s">
        <v>152</v>
      </c>
      <c r="N898" s="93" t="s">
        <v>152</v>
      </c>
      <c r="O898" s="2" t="s">
        <v>152</v>
      </c>
      <c r="P898" s="2" t="s">
        <v>152</v>
      </c>
      <c r="Q898" s="2" t="s">
        <v>152</v>
      </c>
      <c r="R898" s="2" t="s">
        <v>151</v>
      </c>
      <c r="S898" s="14" t="s">
        <v>152</v>
      </c>
      <c r="T898" s="115"/>
      <c r="U898" s="13" t="s">
        <v>152</v>
      </c>
      <c r="V898" s="2" t="s">
        <v>152</v>
      </c>
      <c r="W898" s="2" t="s">
        <v>152</v>
      </c>
      <c r="X898" s="2" t="s">
        <v>152</v>
      </c>
      <c r="Y898" s="14" t="s">
        <v>152</v>
      </c>
    </row>
    <row r="899" spans="1:25" x14ac:dyDescent="0.3">
      <c r="A899" s="55" t="str">
        <f t="shared" si="13"/>
        <v>DEmo_01.4</v>
      </c>
      <c r="C899" s="96" t="s">
        <v>13</v>
      </c>
      <c r="D899" s="97" t="s">
        <v>778</v>
      </c>
      <c r="E899" s="97" t="s">
        <v>867</v>
      </c>
      <c r="F899" s="97" t="s">
        <v>868</v>
      </c>
      <c r="G899" s="97" t="s">
        <v>351</v>
      </c>
      <c r="H899" s="97" t="s">
        <v>668</v>
      </c>
      <c r="I899" s="114" t="s">
        <v>51</v>
      </c>
      <c r="J899" s="37" t="s">
        <v>2080</v>
      </c>
      <c r="K899" s="37" t="s">
        <v>2081</v>
      </c>
      <c r="L899" s="13" t="s">
        <v>151</v>
      </c>
      <c r="M899" s="14" t="s">
        <v>152</v>
      </c>
      <c r="N899" s="93" t="s">
        <v>151</v>
      </c>
      <c r="O899" s="2" t="s">
        <v>152</v>
      </c>
      <c r="P899" s="2" t="s">
        <v>152</v>
      </c>
      <c r="Q899" s="2" t="s">
        <v>151</v>
      </c>
      <c r="R899" s="2" t="s">
        <v>152</v>
      </c>
      <c r="S899" s="14" t="s">
        <v>151</v>
      </c>
      <c r="T899" s="115"/>
      <c r="U899" s="13" t="s">
        <v>151</v>
      </c>
      <c r="V899" s="2" t="s">
        <v>152</v>
      </c>
      <c r="W899" s="2" t="s">
        <v>152</v>
      </c>
      <c r="X899" s="2" t="s">
        <v>152</v>
      </c>
      <c r="Y899" s="14" t="s">
        <v>152</v>
      </c>
    </row>
    <row r="900" spans="1:25" x14ac:dyDescent="0.3">
      <c r="A900" s="55" t="str">
        <f t="shared" si="13"/>
        <v>DEmo_01.4</v>
      </c>
      <c r="C900" s="96" t="s">
        <v>13</v>
      </c>
      <c r="D900" s="97" t="s">
        <v>778</v>
      </c>
      <c r="E900" s="97" t="s">
        <v>867</v>
      </c>
      <c r="F900" s="97" t="s">
        <v>868</v>
      </c>
      <c r="G900" s="97" t="s">
        <v>351</v>
      </c>
      <c r="H900" s="97" t="s">
        <v>668</v>
      </c>
      <c r="I900" s="114" t="s">
        <v>51</v>
      </c>
      <c r="J900" s="37" t="s">
        <v>2017</v>
      </c>
      <c r="K900" s="37" t="s">
        <v>2082</v>
      </c>
      <c r="L900" s="13" t="s">
        <v>151</v>
      </c>
      <c r="M900" s="14" t="s">
        <v>152</v>
      </c>
      <c r="N900" s="93" t="s">
        <v>151</v>
      </c>
      <c r="O900" s="2" t="s">
        <v>152</v>
      </c>
      <c r="P900" s="2" t="s">
        <v>152</v>
      </c>
      <c r="Q900" s="2" t="s">
        <v>152</v>
      </c>
      <c r="R900" s="2" t="s">
        <v>152</v>
      </c>
      <c r="S900" s="14" t="s">
        <v>151</v>
      </c>
      <c r="T900" s="115"/>
      <c r="U900" s="13" t="s">
        <v>151</v>
      </c>
      <c r="V900" s="2" t="s">
        <v>152</v>
      </c>
      <c r="W900" s="2" t="s">
        <v>152</v>
      </c>
      <c r="X900" s="2" t="s">
        <v>152</v>
      </c>
      <c r="Y900" s="14" t="s">
        <v>152</v>
      </c>
    </row>
    <row r="901" spans="1:25" x14ac:dyDescent="0.3">
      <c r="A901" s="55" t="str">
        <f t="shared" si="13"/>
        <v>DEmo_02.1</v>
      </c>
      <c r="C901" s="96" t="s">
        <v>13</v>
      </c>
      <c r="D901" s="97" t="s">
        <v>778</v>
      </c>
      <c r="E901" s="97" t="s">
        <v>873</v>
      </c>
      <c r="F901" s="97" t="s">
        <v>874</v>
      </c>
      <c r="G901" s="97" t="s">
        <v>344</v>
      </c>
      <c r="H901" s="97" t="s">
        <v>668</v>
      </c>
      <c r="I901" s="114" t="s">
        <v>454</v>
      </c>
      <c r="J901" s="37" t="s">
        <v>5118</v>
      </c>
      <c r="K901" s="37" t="s">
        <v>5163</v>
      </c>
      <c r="L901" s="13" t="s">
        <v>151</v>
      </c>
      <c r="M901" s="14" t="s">
        <v>151</v>
      </c>
      <c r="N901" s="93" t="s">
        <v>152</v>
      </c>
      <c r="O901" s="2" t="s">
        <v>152</v>
      </c>
      <c r="P901" s="2" t="s">
        <v>152</v>
      </c>
      <c r="Q901" s="2" t="s">
        <v>152</v>
      </c>
      <c r="R901" s="2" t="s">
        <v>152</v>
      </c>
      <c r="S901" s="14" t="s">
        <v>152</v>
      </c>
      <c r="T901" s="115"/>
      <c r="U901" s="13" t="s">
        <v>6</v>
      </c>
      <c r="V901" s="2" t="s">
        <v>6</v>
      </c>
      <c r="W901" s="2" t="s">
        <v>6</v>
      </c>
      <c r="X901" s="2" t="s">
        <v>6</v>
      </c>
      <c r="Y901" s="14" t="s">
        <v>6</v>
      </c>
    </row>
    <row r="902" spans="1:25" x14ac:dyDescent="0.3">
      <c r="A902" s="55" t="str">
        <f t="shared" si="13"/>
        <v>DEmo_02.1</v>
      </c>
      <c r="C902" s="96" t="s">
        <v>13</v>
      </c>
      <c r="D902" s="97" t="s">
        <v>778</v>
      </c>
      <c r="E902" s="97" t="s">
        <v>873</v>
      </c>
      <c r="F902" s="97" t="s">
        <v>874</v>
      </c>
      <c r="G902" s="97" t="s">
        <v>344</v>
      </c>
      <c r="H902" s="97" t="s">
        <v>668</v>
      </c>
      <c r="I902" s="114" t="s">
        <v>454</v>
      </c>
      <c r="J902" s="37" t="s">
        <v>5164</v>
      </c>
      <c r="K902" s="37" t="s">
        <v>5165</v>
      </c>
      <c r="L902" s="13" t="s">
        <v>151</v>
      </c>
      <c r="M902" s="14" t="s">
        <v>151</v>
      </c>
      <c r="N902" s="93" t="s">
        <v>152</v>
      </c>
      <c r="O902" s="2" t="s">
        <v>152</v>
      </c>
      <c r="P902" s="2" t="s">
        <v>152</v>
      </c>
      <c r="Q902" s="2" t="s">
        <v>152</v>
      </c>
      <c r="R902" s="2" t="s">
        <v>151</v>
      </c>
      <c r="S902" s="14" t="s">
        <v>152</v>
      </c>
      <c r="T902" s="115"/>
      <c r="U902" s="13"/>
      <c r="V902" s="2"/>
      <c r="W902" s="2"/>
      <c r="X902" s="2"/>
      <c r="Y902" s="14"/>
    </row>
    <row r="903" spans="1:25" x14ac:dyDescent="0.3">
      <c r="A903" s="55" t="str">
        <f t="shared" si="13"/>
        <v>DEmo_02.1</v>
      </c>
      <c r="C903" s="96" t="s">
        <v>13</v>
      </c>
      <c r="D903" s="97" t="s">
        <v>778</v>
      </c>
      <c r="E903" s="97" t="s">
        <v>873</v>
      </c>
      <c r="F903" s="97" t="s">
        <v>874</v>
      </c>
      <c r="G903" s="97" t="s">
        <v>344</v>
      </c>
      <c r="H903" s="97" t="s">
        <v>668</v>
      </c>
      <c r="I903" s="114" t="s">
        <v>454</v>
      </c>
      <c r="J903" s="37" t="s">
        <v>5166</v>
      </c>
      <c r="K903" s="37" t="s">
        <v>5167</v>
      </c>
      <c r="L903" s="13" t="s">
        <v>151</v>
      </c>
      <c r="M903" s="14" t="s">
        <v>151</v>
      </c>
      <c r="N903" s="93" t="s">
        <v>152</v>
      </c>
      <c r="O903" s="2" t="s">
        <v>152</v>
      </c>
      <c r="P903" s="2" t="s">
        <v>152</v>
      </c>
      <c r="Q903" s="2" t="s">
        <v>152</v>
      </c>
      <c r="R903" s="2" t="s">
        <v>152</v>
      </c>
      <c r="S903" s="14" t="s">
        <v>152</v>
      </c>
      <c r="T903" s="115"/>
      <c r="U903" s="13"/>
      <c r="V903" s="2"/>
      <c r="W903" s="2"/>
      <c r="X903" s="2"/>
      <c r="Y903" s="14"/>
    </row>
    <row r="904" spans="1:25" x14ac:dyDescent="0.3">
      <c r="A904" s="55" t="str">
        <f t="shared" ref="A904:A967" si="14">C904&amp;LOWER(LEFT(D904,2))&amp;"_"&amp;IF(LEN(TRIM(LEFT(E904,FIND(" ",E904))))=3,"0"&amp;TRIM(LEFT(E904,FIND(" ",E904))),TRIM(LEFT(E904,FIND(" ",E904))))</f>
        <v>DEmo_02.2</v>
      </c>
      <c r="C904" s="96" t="s">
        <v>13</v>
      </c>
      <c r="D904" s="97" t="s">
        <v>778</v>
      </c>
      <c r="E904" s="97" t="s">
        <v>875</v>
      </c>
      <c r="F904" s="97" t="s">
        <v>876</v>
      </c>
      <c r="G904" s="97" t="s">
        <v>351</v>
      </c>
      <c r="H904" s="91" t="s">
        <v>668</v>
      </c>
      <c r="I904" s="116" t="s">
        <v>51</v>
      </c>
      <c r="J904" s="37" t="s">
        <v>2017</v>
      </c>
      <c r="K904" s="37" t="s">
        <v>2082</v>
      </c>
      <c r="L904" s="13" t="s">
        <v>152</v>
      </c>
      <c r="M904" s="14" t="s">
        <v>152</v>
      </c>
      <c r="N904" s="93" t="s">
        <v>151</v>
      </c>
      <c r="O904" s="2" t="s">
        <v>152</v>
      </c>
      <c r="P904" s="2" t="s">
        <v>152</v>
      </c>
      <c r="Q904" s="2" t="s">
        <v>152</v>
      </c>
      <c r="R904" s="2" t="s">
        <v>152</v>
      </c>
      <c r="S904" s="14" t="s">
        <v>151</v>
      </c>
      <c r="T904" s="115"/>
      <c r="U904" s="13" t="s">
        <v>151</v>
      </c>
      <c r="V904" s="2" t="s">
        <v>152</v>
      </c>
      <c r="W904" s="2" t="s">
        <v>152</v>
      </c>
      <c r="X904" s="2" t="s">
        <v>152</v>
      </c>
      <c r="Y904" s="14" t="s">
        <v>152</v>
      </c>
    </row>
    <row r="905" spans="1:25" x14ac:dyDescent="0.3">
      <c r="A905" s="55" t="str">
        <f t="shared" si="14"/>
        <v>DEmo_02.2</v>
      </c>
      <c r="C905" s="96" t="s">
        <v>13</v>
      </c>
      <c r="D905" s="97" t="s">
        <v>778</v>
      </c>
      <c r="E905" s="97" t="s">
        <v>875</v>
      </c>
      <c r="F905" s="97" t="s">
        <v>876</v>
      </c>
      <c r="G905" s="97" t="s">
        <v>351</v>
      </c>
      <c r="H905" s="97" t="s">
        <v>668</v>
      </c>
      <c r="I905" s="114" t="s">
        <v>51</v>
      </c>
      <c r="J905" s="37" t="s">
        <v>1927</v>
      </c>
      <c r="K905" s="37" t="s">
        <v>5168</v>
      </c>
      <c r="L905" s="13" t="s">
        <v>151</v>
      </c>
      <c r="M905" s="14" t="s">
        <v>151</v>
      </c>
      <c r="N905" s="93" t="s">
        <v>151</v>
      </c>
      <c r="O905" s="2" t="s">
        <v>152</v>
      </c>
      <c r="P905" s="2" t="s">
        <v>152</v>
      </c>
      <c r="Q905" s="2" t="s">
        <v>151</v>
      </c>
      <c r="R905" s="2" t="s">
        <v>152</v>
      </c>
      <c r="S905" s="14" t="s">
        <v>151</v>
      </c>
      <c r="T905" s="115"/>
      <c r="U905" s="13" t="s">
        <v>151</v>
      </c>
      <c r="V905" s="2" t="s">
        <v>152</v>
      </c>
      <c r="W905" s="2" t="s">
        <v>152</v>
      </c>
      <c r="X905" s="2" t="s">
        <v>152</v>
      </c>
      <c r="Y905" s="14" t="s">
        <v>152</v>
      </c>
    </row>
    <row r="906" spans="1:25" x14ac:dyDescent="0.3">
      <c r="A906" s="55" t="str">
        <f t="shared" si="14"/>
        <v>DEmo_02.2</v>
      </c>
      <c r="C906" s="96" t="s">
        <v>13</v>
      </c>
      <c r="D906" s="97" t="s">
        <v>778</v>
      </c>
      <c r="E906" s="97" t="s">
        <v>875</v>
      </c>
      <c r="F906" s="97" t="s">
        <v>876</v>
      </c>
      <c r="G906" s="97" t="s">
        <v>351</v>
      </c>
      <c r="H906" s="97" t="s">
        <v>668</v>
      </c>
      <c r="I906" s="114" t="s">
        <v>51</v>
      </c>
      <c r="J906" s="37" t="s">
        <v>1996</v>
      </c>
      <c r="K906" s="37" t="s">
        <v>5169</v>
      </c>
      <c r="L906" s="13" t="s">
        <v>151</v>
      </c>
      <c r="M906" s="14" t="s">
        <v>152</v>
      </c>
      <c r="N906" s="93" t="s">
        <v>151</v>
      </c>
      <c r="O906" s="2" t="s">
        <v>152</v>
      </c>
      <c r="P906" s="2" t="s">
        <v>152</v>
      </c>
      <c r="Q906" s="2" t="s">
        <v>151</v>
      </c>
      <c r="R906" s="2" t="s">
        <v>151</v>
      </c>
      <c r="S906" s="14" t="s">
        <v>151</v>
      </c>
      <c r="T906" s="115"/>
      <c r="U906" s="13" t="s">
        <v>151</v>
      </c>
      <c r="V906" s="2" t="s">
        <v>152</v>
      </c>
      <c r="W906" s="2" t="s">
        <v>152</v>
      </c>
      <c r="X906" s="2" t="s">
        <v>152</v>
      </c>
      <c r="Y906" s="14" t="s">
        <v>152</v>
      </c>
    </row>
    <row r="907" spans="1:25" x14ac:dyDescent="0.3">
      <c r="A907" s="55" t="str">
        <f t="shared" si="14"/>
        <v>DEmo_02.2</v>
      </c>
      <c r="C907" s="96" t="s">
        <v>13</v>
      </c>
      <c r="D907" s="97" t="s">
        <v>778</v>
      </c>
      <c r="E907" s="97" t="s">
        <v>875</v>
      </c>
      <c r="F907" s="97" t="s">
        <v>876</v>
      </c>
      <c r="G907" s="97" t="s">
        <v>351</v>
      </c>
      <c r="H907" s="97" t="s">
        <v>668</v>
      </c>
      <c r="I907" s="114" t="s">
        <v>51</v>
      </c>
      <c r="J907" s="37" t="s">
        <v>2019</v>
      </c>
      <c r="K907" s="37" t="s">
        <v>5170</v>
      </c>
      <c r="L907" s="13" t="s">
        <v>151</v>
      </c>
      <c r="M907" s="14" t="s">
        <v>151</v>
      </c>
      <c r="N907" s="93" t="s">
        <v>151</v>
      </c>
      <c r="O907" s="2" t="s">
        <v>152</v>
      </c>
      <c r="P907" s="2" t="s">
        <v>152</v>
      </c>
      <c r="Q907" s="2" t="s">
        <v>152</v>
      </c>
      <c r="R907" s="2" t="s">
        <v>152</v>
      </c>
      <c r="S907" s="14" t="s">
        <v>151</v>
      </c>
      <c r="T907" s="115"/>
      <c r="U907" s="13" t="s">
        <v>151</v>
      </c>
      <c r="V907" s="2" t="s">
        <v>152</v>
      </c>
      <c r="W907" s="2" t="s">
        <v>152</v>
      </c>
      <c r="X907" s="2" t="s">
        <v>152</v>
      </c>
      <c r="Y907" s="14" t="s">
        <v>152</v>
      </c>
    </row>
    <row r="908" spans="1:25" x14ac:dyDescent="0.3">
      <c r="A908" s="55" t="str">
        <f t="shared" si="14"/>
        <v>DEmo_02.2</v>
      </c>
      <c r="C908" s="96" t="s">
        <v>13</v>
      </c>
      <c r="D908" s="97" t="s">
        <v>778</v>
      </c>
      <c r="E908" s="97" t="s">
        <v>875</v>
      </c>
      <c r="F908" s="97" t="s">
        <v>876</v>
      </c>
      <c r="G908" s="97" t="s">
        <v>351</v>
      </c>
      <c r="H908" s="97" t="s">
        <v>668</v>
      </c>
      <c r="I908" s="114" t="s">
        <v>51</v>
      </c>
      <c r="J908" s="37" t="s">
        <v>2021</v>
      </c>
      <c r="K908" s="37" t="s">
        <v>5171</v>
      </c>
      <c r="L908" s="13" t="s">
        <v>152</v>
      </c>
      <c r="M908" s="14" t="s">
        <v>152</v>
      </c>
      <c r="N908" s="93" t="s">
        <v>151</v>
      </c>
      <c r="O908" s="2" t="s">
        <v>152</v>
      </c>
      <c r="P908" s="2" t="s">
        <v>152</v>
      </c>
      <c r="Q908" s="2" t="s">
        <v>151</v>
      </c>
      <c r="R908" s="2" t="s">
        <v>151</v>
      </c>
      <c r="S908" s="14" t="s">
        <v>152</v>
      </c>
      <c r="T908" s="115"/>
      <c r="U908" s="13" t="s">
        <v>151</v>
      </c>
      <c r="V908" s="2" t="s">
        <v>152</v>
      </c>
      <c r="W908" s="2" t="s">
        <v>152</v>
      </c>
      <c r="X908" s="2" t="s">
        <v>152</v>
      </c>
      <c r="Y908" s="14" t="s">
        <v>152</v>
      </c>
    </row>
    <row r="909" spans="1:25" x14ac:dyDescent="0.3">
      <c r="A909" s="55" t="str">
        <f t="shared" si="14"/>
        <v>DEmo_02.2</v>
      </c>
      <c r="C909" s="96" t="s">
        <v>13</v>
      </c>
      <c r="D909" s="97" t="s">
        <v>778</v>
      </c>
      <c r="E909" s="97" t="s">
        <v>875</v>
      </c>
      <c r="F909" s="97" t="s">
        <v>876</v>
      </c>
      <c r="G909" s="97" t="s">
        <v>351</v>
      </c>
      <c r="H909" s="97" t="s">
        <v>668</v>
      </c>
      <c r="I909" s="114" t="s">
        <v>51</v>
      </c>
      <c r="J909" s="37" t="s">
        <v>2000</v>
      </c>
      <c r="K909" s="37" t="s">
        <v>5172</v>
      </c>
      <c r="L909" s="13" t="s">
        <v>152</v>
      </c>
      <c r="M909" s="14" t="s">
        <v>152</v>
      </c>
      <c r="N909" s="93" t="s">
        <v>151</v>
      </c>
      <c r="O909" s="2" t="s">
        <v>152</v>
      </c>
      <c r="P909" s="2" t="s">
        <v>152</v>
      </c>
      <c r="Q909" s="2" t="s">
        <v>151</v>
      </c>
      <c r="R909" s="2" t="s">
        <v>152</v>
      </c>
      <c r="S909" s="14" t="s">
        <v>151</v>
      </c>
      <c r="T909" s="115"/>
      <c r="U909" s="13" t="s">
        <v>151</v>
      </c>
      <c r="V909" s="2" t="s">
        <v>152</v>
      </c>
      <c r="W909" s="2" t="s">
        <v>152</v>
      </c>
      <c r="X909" s="2" t="s">
        <v>152</v>
      </c>
      <c r="Y909" s="14" t="s">
        <v>152</v>
      </c>
    </row>
    <row r="910" spans="1:25" x14ac:dyDescent="0.3">
      <c r="A910" s="55" t="str">
        <f t="shared" si="14"/>
        <v>DEmo_02.2</v>
      </c>
      <c r="C910" s="96" t="s">
        <v>13</v>
      </c>
      <c r="D910" s="97" t="s">
        <v>778</v>
      </c>
      <c r="E910" s="97" t="s">
        <v>875</v>
      </c>
      <c r="F910" s="97" t="s">
        <v>876</v>
      </c>
      <c r="G910" s="97" t="s">
        <v>351</v>
      </c>
      <c r="H910" s="97" t="s">
        <v>668</v>
      </c>
      <c r="I910" s="114" t="s">
        <v>51</v>
      </c>
      <c r="J910" s="37" t="s">
        <v>2023</v>
      </c>
      <c r="K910" s="37" t="s">
        <v>5173</v>
      </c>
      <c r="L910" s="13" t="s">
        <v>151</v>
      </c>
      <c r="M910" s="14" t="s">
        <v>152</v>
      </c>
      <c r="N910" s="93" t="s">
        <v>151</v>
      </c>
      <c r="O910" s="2" t="s">
        <v>152</v>
      </c>
      <c r="P910" s="2" t="s">
        <v>152</v>
      </c>
      <c r="Q910" s="2" t="s">
        <v>151</v>
      </c>
      <c r="R910" s="2" t="s">
        <v>151</v>
      </c>
      <c r="S910" s="14" t="s">
        <v>151</v>
      </c>
      <c r="T910" s="115"/>
      <c r="U910" s="13" t="s">
        <v>151</v>
      </c>
      <c r="V910" s="2" t="s">
        <v>152</v>
      </c>
      <c r="W910" s="2" t="s">
        <v>152</v>
      </c>
      <c r="X910" s="2" t="s">
        <v>152</v>
      </c>
      <c r="Y910" s="14" t="s">
        <v>152</v>
      </c>
    </row>
    <row r="911" spans="1:25" x14ac:dyDescent="0.3">
      <c r="A911" s="55" t="str">
        <f t="shared" si="14"/>
        <v>DEmo_02.2</v>
      </c>
      <c r="C911" s="96" t="s">
        <v>13</v>
      </c>
      <c r="D911" s="97" t="s">
        <v>778</v>
      </c>
      <c r="E911" s="97" t="s">
        <v>875</v>
      </c>
      <c r="F911" s="97" t="s">
        <v>876</v>
      </c>
      <c r="G911" s="97" t="s">
        <v>351</v>
      </c>
      <c r="H911" s="97" t="s">
        <v>668</v>
      </c>
      <c r="I911" s="114" t="s">
        <v>51</v>
      </c>
      <c r="J911" s="37" t="s">
        <v>2025</v>
      </c>
      <c r="K911" s="37" t="s">
        <v>5174</v>
      </c>
      <c r="L911" s="13" t="s">
        <v>152</v>
      </c>
      <c r="M911" s="14" t="s">
        <v>152</v>
      </c>
      <c r="N911" s="93" t="s">
        <v>151</v>
      </c>
      <c r="O911" s="2" t="s">
        <v>152</v>
      </c>
      <c r="P911" s="2" t="s">
        <v>152</v>
      </c>
      <c r="Q911" s="2" t="s">
        <v>152</v>
      </c>
      <c r="R911" s="2" t="s">
        <v>151</v>
      </c>
      <c r="S911" s="14" t="s">
        <v>152</v>
      </c>
      <c r="T911" s="115"/>
      <c r="U911" s="13" t="s">
        <v>151</v>
      </c>
      <c r="V911" s="2" t="s">
        <v>152</v>
      </c>
      <c r="W911" s="2" t="s">
        <v>152</v>
      </c>
      <c r="X911" s="2" t="s">
        <v>152</v>
      </c>
      <c r="Y911" s="14" t="s">
        <v>152</v>
      </c>
    </row>
    <row r="912" spans="1:25" x14ac:dyDescent="0.3">
      <c r="A912" s="55" t="str">
        <f t="shared" si="14"/>
        <v>DEmo_02.2</v>
      </c>
      <c r="C912" s="96" t="s">
        <v>13</v>
      </c>
      <c r="D912" s="97" t="s">
        <v>778</v>
      </c>
      <c r="E912" s="97" t="s">
        <v>875</v>
      </c>
      <c r="F912" s="97" t="s">
        <v>876</v>
      </c>
      <c r="G912" s="97" t="s">
        <v>351</v>
      </c>
      <c r="H912" s="91" t="s">
        <v>668</v>
      </c>
      <c r="I912" s="116" t="s">
        <v>51</v>
      </c>
      <c r="J912" s="37" t="s">
        <v>2027</v>
      </c>
      <c r="K912" s="37" t="s">
        <v>5175</v>
      </c>
      <c r="L912" s="13" t="s">
        <v>152</v>
      </c>
      <c r="M912" s="14" t="s">
        <v>152</v>
      </c>
      <c r="N912" s="93" t="s">
        <v>151</v>
      </c>
      <c r="O912" s="2" t="s">
        <v>152</v>
      </c>
      <c r="P912" s="2" t="s">
        <v>152</v>
      </c>
      <c r="Q912" s="2" t="s">
        <v>152</v>
      </c>
      <c r="R912" s="2" t="s">
        <v>151</v>
      </c>
      <c r="S912" s="14" t="s">
        <v>152</v>
      </c>
      <c r="T912" s="115"/>
      <c r="U912" s="13" t="s">
        <v>151</v>
      </c>
      <c r="V912" s="2" t="s">
        <v>152</v>
      </c>
      <c r="W912" s="2" t="s">
        <v>152</v>
      </c>
      <c r="X912" s="2" t="s">
        <v>152</v>
      </c>
      <c r="Y912" s="14" t="s">
        <v>152</v>
      </c>
    </row>
    <row r="913" spans="1:25" x14ac:dyDescent="0.3">
      <c r="A913" s="55" t="str">
        <f t="shared" si="14"/>
        <v>DEmo_02.2</v>
      </c>
      <c r="C913" s="96" t="s">
        <v>13</v>
      </c>
      <c r="D913" s="97" t="s">
        <v>778</v>
      </c>
      <c r="E913" s="97" t="s">
        <v>875</v>
      </c>
      <c r="F913" s="97" t="s">
        <v>876</v>
      </c>
      <c r="G913" s="97" t="s">
        <v>351</v>
      </c>
      <c r="H913" s="97" t="s">
        <v>668</v>
      </c>
      <c r="I913" s="114" t="s">
        <v>51</v>
      </c>
      <c r="J913" s="37" t="s">
        <v>2002</v>
      </c>
      <c r="K913" s="37" t="s">
        <v>5176</v>
      </c>
      <c r="L913" s="13" t="s">
        <v>152</v>
      </c>
      <c r="M913" s="14" t="s">
        <v>152</v>
      </c>
      <c r="N913" s="93" t="s">
        <v>151</v>
      </c>
      <c r="O913" s="2" t="s">
        <v>152</v>
      </c>
      <c r="P913" s="2" t="s">
        <v>152</v>
      </c>
      <c r="Q913" s="2" t="s">
        <v>152</v>
      </c>
      <c r="R913" s="2" t="s">
        <v>151</v>
      </c>
      <c r="S913" s="14" t="s">
        <v>152</v>
      </c>
      <c r="T913" s="115"/>
      <c r="U913" s="13" t="s">
        <v>151</v>
      </c>
      <c r="V913" s="2" t="s">
        <v>152</v>
      </c>
      <c r="W913" s="2" t="s">
        <v>152</v>
      </c>
      <c r="X913" s="2" t="s">
        <v>152</v>
      </c>
      <c r="Y913" s="14" t="s">
        <v>152</v>
      </c>
    </row>
    <row r="914" spans="1:25" x14ac:dyDescent="0.3">
      <c r="A914" s="55" t="str">
        <f t="shared" si="14"/>
        <v>DEmo_02.2</v>
      </c>
      <c r="C914" s="96" t="s">
        <v>13</v>
      </c>
      <c r="D914" s="97" t="s">
        <v>778</v>
      </c>
      <c r="E914" s="97" t="s">
        <v>875</v>
      </c>
      <c r="F914" s="97" t="s">
        <v>876</v>
      </c>
      <c r="G914" s="97" t="s">
        <v>351</v>
      </c>
      <c r="H914" s="97" t="s">
        <v>668</v>
      </c>
      <c r="I914" s="114" t="s">
        <v>51</v>
      </c>
      <c r="J914" s="37" t="s">
        <v>1929</v>
      </c>
      <c r="K914" s="37" t="s">
        <v>5177</v>
      </c>
      <c r="L914" s="13" t="s">
        <v>152</v>
      </c>
      <c r="M914" s="14" t="s">
        <v>152</v>
      </c>
      <c r="N914" s="93" t="s">
        <v>151</v>
      </c>
      <c r="O914" s="2" t="s">
        <v>152</v>
      </c>
      <c r="P914" s="2" t="s">
        <v>152</v>
      </c>
      <c r="Q914" s="2" t="s">
        <v>151</v>
      </c>
      <c r="R914" s="2" t="s">
        <v>152</v>
      </c>
      <c r="S914" s="14" t="s">
        <v>151</v>
      </c>
      <c r="T914" s="115"/>
      <c r="U914" s="13" t="s">
        <v>151</v>
      </c>
      <c r="V914" s="2" t="s">
        <v>152</v>
      </c>
      <c r="W914" s="2" t="s">
        <v>152</v>
      </c>
      <c r="X914" s="2" t="s">
        <v>152</v>
      </c>
      <c r="Y914" s="14" t="s">
        <v>152</v>
      </c>
    </row>
    <row r="915" spans="1:25" x14ac:dyDescent="0.3">
      <c r="A915" s="55" t="str">
        <f t="shared" si="14"/>
        <v>DEmo_02.2</v>
      </c>
      <c r="C915" s="96" t="s">
        <v>13</v>
      </c>
      <c r="D915" s="97" t="s">
        <v>778</v>
      </c>
      <c r="E915" s="97" t="s">
        <v>875</v>
      </c>
      <c r="F915" s="97" t="s">
        <v>876</v>
      </c>
      <c r="G915" s="97" t="s">
        <v>351</v>
      </c>
      <c r="H915" s="97" t="s">
        <v>668</v>
      </c>
      <c r="I915" s="114" t="s">
        <v>51</v>
      </c>
      <c r="J915" s="37" t="s">
        <v>2005</v>
      </c>
      <c r="K915" s="37" t="s">
        <v>5178</v>
      </c>
      <c r="L915" s="13" t="s">
        <v>151</v>
      </c>
      <c r="M915" s="14" t="s">
        <v>152</v>
      </c>
      <c r="N915" s="93" t="s">
        <v>151</v>
      </c>
      <c r="O915" s="2" t="s">
        <v>152</v>
      </c>
      <c r="P915" s="2" t="s">
        <v>152</v>
      </c>
      <c r="Q915" s="2" t="s">
        <v>151</v>
      </c>
      <c r="R915" s="2" t="s">
        <v>152</v>
      </c>
      <c r="S915" s="14" t="s">
        <v>151</v>
      </c>
      <c r="T915" s="115"/>
      <c r="U915" s="13" t="s">
        <v>151</v>
      </c>
      <c r="V915" s="2" t="s">
        <v>152</v>
      </c>
      <c r="W915" s="2" t="s">
        <v>152</v>
      </c>
      <c r="X915" s="2" t="s">
        <v>152</v>
      </c>
      <c r="Y915" s="14" t="s">
        <v>152</v>
      </c>
    </row>
    <row r="916" spans="1:25" x14ac:dyDescent="0.3">
      <c r="A916" s="55" t="str">
        <f t="shared" si="14"/>
        <v>DEmo_02.2</v>
      </c>
      <c r="C916" s="96" t="s">
        <v>13</v>
      </c>
      <c r="D916" s="97" t="s">
        <v>778</v>
      </c>
      <c r="E916" s="97" t="s">
        <v>875</v>
      </c>
      <c r="F916" s="97" t="s">
        <v>876</v>
      </c>
      <c r="G916" s="97" t="s">
        <v>351</v>
      </c>
      <c r="H916" s="97" t="s">
        <v>668</v>
      </c>
      <c r="I916" s="114" t="s">
        <v>51</v>
      </c>
      <c r="J916" s="37" t="s">
        <v>2007</v>
      </c>
      <c r="K916" s="37" t="s">
        <v>5179</v>
      </c>
      <c r="L916" s="13" t="s">
        <v>151</v>
      </c>
      <c r="M916" s="14" t="s">
        <v>151</v>
      </c>
      <c r="N916" s="93" t="s">
        <v>151</v>
      </c>
      <c r="O916" s="2" t="s">
        <v>152</v>
      </c>
      <c r="P916" s="2" t="s">
        <v>152</v>
      </c>
      <c r="Q916" s="2" t="s">
        <v>151</v>
      </c>
      <c r="R916" s="2" t="s">
        <v>152</v>
      </c>
      <c r="S916" s="14" t="s">
        <v>151</v>
      </c>
      <c r="T916" s="115"/>
      <c r="U916" s="13" t="s">
        <v>151</v>
      </c>
      <c r="V916" s="2" t="s">
        <v>152</v>
      </c>
      <c r="W916" s="2" t="s">
        <v>152</v>
      </c>
      <c r="X916" s="2" t="s">
        <v>152</v>
      </c>
      <c r="Y916" s="14" t="s">
        <v>152</v>
      </c>
    </row>
    <row r="917" spans="1:25" x14ac:dyDescent="0.3">
      <c r="A917" s="55" t="str">
        <f t="shared" si="14"/>
        <v>DEmo_02.2</v>
      </c>
      <c r="C917" s="96" t="s">
        <v>13</v>
      </c>
      <c r="D917" s="97" t="s">
        <v>778</v>
      </c>
      <c r="E917" s="97" t="s">
        <v>875</v>
      </c>
      <c r="F917" s="97" t="s">
        <v>876</v>
      </c>
      <c r="G917" s="97" t="s">
        <v>351</v>
      </c>
      <c r="H917" s="97" t="s">
        <v>668</v>
      </c>
      <c r="I917" s="114" t="s">
        <v>51</v>
      </c>
      <c r="J917" s="37" t="s">
        <v>2011</v>
      </c>
      <c r="K917" s="37" t="s">
        <v>5180</v>
      </c>
      <c r="L917" s="13" t="s">
        <v>152</v>
      </c>
      <c r="M917" s="14" t="s">
        <v>152</v>
      </c>
      <c r="N917" s="93" t="s">
        <v>151</v>
      </c>
      <c r="O917" s="2" t="s">
        <v>152</v>
      </c>
      <c r="P917" s="2" t="s">
        <v>152</v>
      </c>
      <c r="Q917" s="2" t="s">
        <v>151</v>
      </c>
      <c r="R917" s="2" t="s">
        <v>152</v>
      </c>
      <c r="S917" s="14" t="s">
        <v>151</v>
      </c>
      <c r="T917" s="115"/>
      <c r="U917" s="13" t="s">
        <v>151</v>
      </c>
      <c r="V917" s="2" t="s">
        <v>152</v>
      </c>
      <c r="W917" s="2" t="s">
        <v>152</v>
      </c>
      <c r="X917" s="2" t="s">
        <v>152</v>
      </c>
      <c r="Y917" s="14" t="s">
        <v>152</v>
      </c>
    </row>
    <row r="918" spans="1:25" x14ac:dyDescent="0.3">
      <c r="A918" s="55" t="str">
        <f t="shared" si="14"/>
        <v>DEmo_02.2</v>
      </c>
      <c r="C918" s="96" t="s">
        <v>13</v>
      </c>
      <c r="D918" s="97" t="s">
        <v>778</v>
      </c>
      <c r="E918" s="97" t="s">
        <v>875</v>
      </c>
      <c r="F918" s="97" t="s">
        <v>876</v>
      </c>
      <c r="G918" s="97" t="s">
        <v>351</v>
      </c>
      <c r="H918" s="97" t="s">
        <v>668</v>
      </c>
      <c r="I918" s="114" t="s">
        <v>51</v>
      </c>
      <c r="J918" s="37" t="s">
        <v>2029</v>
      </c>
      <c r="K918" s="37" t="s">
        <v>5181</v>
      </c>
      <c r="L918" s="13" t="s">
        <v>151</v>
      </c>
      <c r="M918" s="14" t="s">
        <v>152</v>
      </c>
      <c r="N918" s="93" t="s">
        <v>151</v>
      </c>
      <c r="O918" s="2" t="s">
        <v>152</v>
      </c>
      <c r="P918" s="2" t="s">
        <v>152</v>
      </c>
      <c r="Q918" s="2" t="s">
        <v>151</v>
      </c>
      <c r="R918" s="2" t="s">
        <v>152</v>
      </c>
      <c r="S918" s="14" t="s">
        <v>151</v>
      </c>
      <c r="T918" s="115"/>
      <c r="U918" s="13" t="s">
        <v>151</v>
      </c>
      <c r="V918" s="2" t="s">
        <v>152</v>
      </c>
      <c r="W918" s="2" t="s">
        <v>152</v>
      </c>
      <c r="X918" s="2" t="s">
        <v>152</v>
      </c>
      <c r="Y918" s="14" t="s">
        <v>152</v>
      </c>
    </row>
    <row r="919" spans="1:25" x14ac:dyDescent="0.3">
      <c r="A919" s="55" t="str">
        <f t="shared" si="14"/>
        <v>DEmo_02.2</v>
      </c>
      <c r="C919" s="96" t="s">
        <v>13</v>
      </c>
      <c r="D919" s="97" t="s">
        <v>778</v>
      </c>
      <c r="E919" s="97" t="s">
        <v>875</v>
      </c>
      <c r="F919" s="97" t="s">
        <v>876</v>
      </c>
      <c r="G919" s="97" t="s">
        <v>351</v>
      </c>
      <c r="H919" s="97" t="s">
        <v>668</v>
      </c>
      <c r="I919" s="114" t="s">
        <v>51</v>
      </c>
      <c r="J919" s="37" t="s">
        <v>1998</v>
      </c>
      <c r="K919" s="37" t="s">
        <v>5182</v>
      </c>
      <c r="L919" s="13" t="s">
        <v>151</v>
      </c>
      <c r="M919" s="14" t="s">
        <v>152</v>
      </c>
      <c r="N919" s="93" t="s">
        <v>151</v>
      </c>
      <c r="O919" s="2" t="s">
        <v>152</v>
      </c>
      <c r="P919" s="2" t="s">
        <v>152</v>
      </c>
      <c r="Q919" s="2" t="s">
        <v>152</v>
      </c>
      <c r="R919" s="2" t="s">
        <v>152</v>
      </c>
      <c r="S919" s="14" t="s">
        <v>151</v>
      </c>
      <c r="T919" s="115"/>
      <c r="U919" s="13" t="s">
        <v>151</v>
      </c>
      <c r="V919" s="2" t="s">
        <v>152</v>
      </c>
      <c r="W919" s="2" t="s">
        <v>152</v>
      </c>
      <c r="X919" s="2" t="s">
        <v>152</v>
      </c>
      <c r="Y919" s="14" t="s">
        <v>152</v>
      </c>
    </row>
    <row r="920" spans="1:25" x14ac:dyDescent="0.3">
      <c r="A920" s="55" t="str">
        <f t="shared" si="14"/>
        <v>DEmo_02.2</v>
      </c>
      <c r="C920" s="96" t="s">
        <v>13</v>
      </c>
      <c r="D920" s="97" t="s">
        <v>778</v>
      </c>
      <c r="E920" s="97" t="s">
        <v>875</v>
      </c>
      <c r="F920" s="97" t="s">
        <v>876</v>
      </c>
      <c r="G920" s="97" t="s">
        <v>351</v>
      </c>
      <c r="H920" s="91" t="s">
        <v>668</v>
      </c>
      <c r="I920" s="116" t="s">
        <v>51</v>
      </c>
      <c r="J920" s="37" t="s">
        <v>1925</v>
      </c>
      <c r="K920" s="37" t="s">
        <v>5183</v>
      </c>
      <c r="L920" s="13" t="s">
        <v>151</v>
      </c>
      <c r="M920" s="14" t="s">
        <v>152</v>
      </c>
      <c r="N920" s="93" t="s">
        <v>151</v>
      </c>
      <c r="O920" s="2" t="s">
        <v>152</v>
      </c>
      <c r="P920" s="2" t="s">
        <v>152</v>
      </c>
      <c r="Q920" s="2" t="s">
        <v>151</v>
      </c>
      <c r="R920" s="2" t="s">
        <v>152</v>
      </c>
      <c r="S920" s="14" t="s">
        <v>151</v>
      </c>
      <c r="T920" s="115"/>
      <c r="U920" s="13" t="s">
        <v>151</v>
      </c>
      <c r="V920" s="2" t="s">
        <v>152</v>
      </c>
      <c r="W920" s="2" t="s">
        <v>152</v>
      </c>
      <c r="X920" s="2" t="s">
        <v>152</v>
      </c>
      <c r="Y920" s="14" t="s">
        <v>152</v>
      </c>
    </row>
    <row r="921" spans="1:25" x14ac:dyDescent="0.3">
      <c r="A921" s="55" t="str">
        <f t="shared" si="14"/>
        <v>DEmo_02.2</v>
      </c>
      <c r="C921" s="96" t="s">
        <v>13</v>
      </c>
      <c r="D921" s="97" t="s">
        <v>778</v>
      </c>
      <c r="E921" s="97" t="s">
        <v>875</v>
      </c>
      <c r="F921" s="97" t="s">
        <v>876</v>
      </c>
      <c r="G921" s="97" t="s">
        <v>351</v>
      </c>
      <c r="H921" s="97" t="s">
        <v>668</v>
      </c>
      <c r="I921" s="114" t="s">
        <v>51</v>
      </c>
      <c r="J921" s="37" t="s">
        <v>5184</v>
      </c>
      <c r="K921" s="37" t="s">
        <v>5185</v>
      </c>
      <c r="L921" s="13" t="s">
        <v>152</v>
      </c>
      <c r="M921" s="14" t="s">
        <v>152</v>
      </c>
      <c r="N921" s="93" t="s">
        <v>151</v>
      </c>
      <c r="O921" s="2" t="s">
        <v>152</v>
      </c>
      <c r="P921" s="2" t="s">
        <v>152</v>
      </c>
      <c r="Q921" s="2" t="s">
        <v>151</v>
      </c>
      <c r="R921" s="2" t="s">
        <v>152</v>
      </c>
      <c r="S921" s="14" t="s">
        <v>151</v>
      </c>
      <c r="T921" s="115"/>
      <c r="U921" s="13" t="s">
        <v>151</v>
      </c>
      <c r="V921" s="2" t="s">
        <v>152</v>
      </c>
      <c r="W921" s="2" t="s">
        <v>152</v>
      </c>
      <c r="X921" s="2" t="s">
        <v>152</v>
      </c>
      <c r="Y921" s="14" t="s">
        <v>152</v>
      </c>
    </row>
    <row r="922" spans="1:25" x14ac:dyDescent="0.3">
      <c r="A922" s="55" t="str">
        <f t="shared" si="14"/>
        <v>DEmo_02.2</v>
      </c>
      <c r="C922" s="96" t="s">
        <v>13</v>
      </c>
      <c r="D922" s="97" t="s">
        <v>778</v>
      </c>
      <c r="E922" s="97" t="s">
        <v>875</v>
      </c>
      <c r="F922" s="97" t="s">
        <v>876</v>
      </c>
      <c r="G922" s="97" t="s">
        <v>351</v>
      </c>
      <c r="H922" s="97" t="s">
        <v>668</v>
      </c>
      <c r="I922" s="114" t="s">
        <v>51</v>
      </c>
      <c r="J922" s="37" t="s">
        <v>2042</v>
      </c>
      <c r="K922" s="37" t="s">
        <v>5186</v>
      </c>
      <c r="L922" s="13" t="s">
        <v>152</v>
      </c>
      <c r="M922" s="14" t="s">
        <v>152</v>
      </c>
      <c r="N922" s="93" t="s">
        <v>151</v>
      </c>
      <c r="O922" s="2" t="s">
        <v>152</v>
      </c>
      <c r="P922" s="2" t="s">
        <v>152</v>
      </c>
      <c r="Q922" s="2" t="s">
        <v>151</v>
      </c>
      <c r="R922" s="2" t="s">
        <v>152</v>
      </c>
      <c r="S922" s="14" t="s">
        <v>151</v>
      </c>
      <c r="T922" s="115"/>
      <c r="U922" s="13" t="s">
        <v>151</v>
      </c>
      <c r="V922" s="2" t="s">
        <v>152</v>
      </c>
      <c r="W922" s="2" t="s">
        <v>152</v>
      </c>
      <c r="X922" s="2" t="s">
        <v>152</v>
      </c>
      <c r="Y922" s="14" t="s">
        <v>152</v>
      </c>
    </row>
    <row r="923" spans="1:25" x14ac:dyDescent="0.3">
      <c r="A923" s="55" t="str">
        <f t="shared" si="14"/>
        <v>DEmo_02.2</v>
      </c>
      <c r="C923" s="96" t="s">
        <v>13</v>
      </c>
      <c r="D923" s="97" t="s">
        <v>778</v>
      </c>
      <c r="E923" s="97" t="s">
        <v>875</v>
      </c>
      <c r="F923" s="97" t="s">
        <v>876</v>
      </c>
      <c r="G923" s="97" t="s">
        <v>351</v>
      </c>
      <c r="H923" s="97" t="s">
        <v>668</v>
      </c>
      <c r="I923" s="114" t="s">
        <v>51</v>
      </c>
      <c r="J923" s="37" t="s">
        <v>2031</v>
      </c>
      <c r="K923" s="37" t="s">
        <v>5187</v>
      </c>
      <c r="L923" s="13" t="s">
        <v>151</v>
      </c>
      <c r="M923" s="14" t="s">
        <v>152</v>
      </c>
      <c r="N923" s="93" t="s">
        <v>151</v>
      </c>
      <c r="O923" s="2" t="s">
        <v>152</v>
      </c>
      <c r="P923" s="2" t="s">
        <v>152</v>
      </c>
      <c r="Q923" s="2" t="s">
        <v>151</v>
      </c>
      <c r="R923" s="2" t="s">
        <v>152</v>
      </c>
      <c r="S923" s="14" t="s">
        <v>151</v>
      </c>
      <c r="T923" s="115"/>
      <c r="U923" s="13" t="s">
        <v>151</v>
      </c>
      <c r="V923" s="2" t="s">
        <v>152</v>
      </c>
      <c r="W923" s="2" t="s">
        <v>152</v>
      </c>
      <c r="X923" s="2" t="s">
        <v>152</v>
      </c>
      <c r="Y923" s="14" t="s">
        <v>152</v>
      </c>
    </row>
    <row r="924" spans="1:25" x14ac:dyDescent="0.3">
      <c r="A924" s="55" t="str">
        <f t="shared" si="14"/>
        <v>DEtr_01.1</v>
      </c>
      <c r="C924" s="96" t="s">
        <v>13</v>
      </c>
      <c r="D924" s="97" t="s">
        <v>779</v>
      </c>
      <c r="E924" s="97" t="s">
        <v>877</v>
      </c>
      <c r="F924" s="97" t="s">
        <v>878</v>
      </c>
      <c r="G924" s="97" t="s">
        <v>351</v>
      </c>
      <c r="H924" s="97" t="s">
        <v>668</v>
      </c>
      <c r="I924" s="114" t="s">
        <v>51</v>
      </c>
      <c r="J924" s="37" t="s">
        <v>1998</v>
      </c>
      <c r="K924" s="37" t="s">
        <v>2089</v>
      </c>
      <c r="L924" s="13" t="s">
        <v>151</v>
      </c>
      <c r="M924" s="14" t="s">
        <v>152</v>
      </c>
      <c r="N924" s="93" t="s">
        <v>151</v>
      </c>
      <c r="O924" s="2" t="s">
        <v>151</v>
      </c>
      <c r="P924" s="2" t="s">
        <v>152</v>
      </c>
      <c r="Q924" s="2" t="s">
        <v>151</v>
      </c>
      <c r="R924" s="2" t="s">
        <v>152</v>
      </c>
      <c r="S924" s="14" t="s">
        <v>151</v>
      </c>
      <c r="T924" s="115"/>
      <c r="U924" s="13" t="s">
        <v>151</v>
      </c>
      <c r="V924" s="2" t="s">
        <v>152</v>
      </c>
      <c r="W924" s="2" t="s">
        <v>151</v>
      </c>
      <c r="X924" s="2" t="s">
        <v>152</v>
      </c>
      <c r="Y924" s="14" t="s">
        <v>152</v>
      </c>
    </row>
    <row r="925" spans="1:25" x14ac:dyDescent="0.3">
      <c r="A925" s="55" t="str">
        <f t="shared" si="14"/>
        <v>DEtr_01.1</v>
      </c>
      <c r="C925" s="96" t="s">
        <v>13</v>
      </c>
      <c r="D925" s="97" t="s">
        <v>779</v>
      </c>
      <c r="E925" s="97" t="s">
        <v>877</v>
      </c>
      <c r="F925" s="97" t="s">
        <v>878</v>
      </c>
      <c r="G925" s="97" t="s">
        <v>351</v>
      </c>
      <c r="H925" s="97" t="s">
        <v>668</v>
      </c>
      <c r="I925" s="114" t="s">
        <v>51</v>
      </c>
      <c r="J925" s="37" t="s">
        <v>1996</v>
      </c>
      <c r="K925" s="37" t="s">
        <v>2090</v>
      </c>
      <c r="L925" s="13" t="s">
        <v>151</v>
      </c>
      <c r="M925" s="14" t="s">
        <v>152</v>
      </c>
      <c r="N925" s="93" t="s">
        <v>151</v>
      </c>
      <c r="O925" s="2" t="s">
        <v>151</v>
      </c>
      <c r="P925" s="2" t="s">
        <v>152</v>
      </c>
      <c r="Q925" s="2" t="s">
        <v>151</v>
      </c>
      <c r="R925" s="2" t="s">
        <v>152</v>
      </c>
      <c r="S925" s="14" t="s">
        <v>151</v>
      </c>
      <c r="T925" s="115"/>
      <c r="U925" s="13" t="s">
        <v>151</v>
      </c>
      <c r="V925" s="2" t="s">
        <v>152</v>
      </c>
      <c r="W925" s="2" t="s">
        <v>151</v>
      </c>
      <c r="X925" s="2" t="s">
        <v>152</v>
      </c>
      <c r="Y925" s="14" t="s">
        <v>152</v>
      </c>
    </row>
    <row r="926" spans="1:25" x14ac:dyDescent="0.3">
      <c r="A926" s="55" t="str">
        <f t="shared" si="14"/>
        <v>DEtr_01.1</v>
      </c>
      <c r="C926" s="96" t="s">
        <v>13</v>
      </c>
      <c r="D926" s="97" t="s">
        <v>779</v>
      </c>
      <c r="E926" s="97" t="s">
        <v>877</v>
      </c>
      <c r="F926" s="97" t="s">
        <v>878</v>
      </c>
      <c r="G926" s="97" t="s">
        <v>351</v>
      </c>
      <c r="H926" s="97" t="s">
        <v>668</v>
      </c>
      <c r="I926" s="114" t="s">
        <v>51</v>
      </c>
      <c r="J926" s="37" t="s">
        <v>2019</v>
      </c>
      <c r="K926" s="37" t="s">
        <v>5188</v>
      </c>
      <c r="L926" s="13" t="s">
        <v>151</v>
      </c>
      <c r="M926" s="14" t="s">
        <v>151</v>
      </c>
      <c r="N926" s="93" t="s">
        <v>152</v>
      </c>
      <c r="O926" s="2" t="s">
        <v>152</v>
      </c>
      <c r="P926" s="2" t="s">
        <v>152</v>
      </c>
      <c r="Q926" s="2" t="s">
        <v>152</v>
      </c>
      <c r="R926" s="2" t="s">
        <v>152</v>
      </c>
      <c r="S926" s="14" t="s">
        <v>152</v>
      </c>
      <c r="T926" s="115"/>
      <c r="U926" s="13" t="s">
        <v>151</v>
      </c>
      <c r="V926" s="2" t="s">
        <v>151</v>
      </c>
      <c r="W926" s="2" t="s">
        <v>151</v>
      </c>
      <c r="X926" s="2" t="s">
        <v>152</v>
      </c>
      <c r="Y926" s="14" t="s">
        <v>152</v>
      </c>
    </row>
    <row r="927" spans="1:25" x14ac:dyDescent="0.3">
      <c r="A927" s="55" t="str">
        <f t="shared" si="14"/>
        <v>DEtr_01.1</v>
      </c>
      <c r="C927" s="96" t="s">
        <v>13</v>
      </c>
      <c r="D927" s="97" t="s">
        <v>779</v>
      </c>
      <c r="E927" s="97" t="s">
        <v>877</v>
      </c>
      <c r="F927" s="97" t="s">
        <v>878</v>
      </c>
      <c r="G927" s="97" t="s">
        <v>351</v>
      </c>
      <c r="H927" s="97" t="s">
        <v>668</v>
      </c>
      <c r="I927" s="114" t="s">
        <v>51</v>
      </c>
      <c r="J927" s="37" t="s">
        <v>2000</v>
      </c>
      <c r="K927" s="37" t="s">
        <v>2092</v>
      </c>
      <c r="L927" s="13" t="s">
        <v>151</v>
      </c>
      <c r="M927" s="14" t="s">
        <v>151</v>
      </c>
      <c r="N927" s="93" t="s">
        <v>152</v>
      </c>
      <c r="O927" s="2" t="s">
        <v>152</v>
      </c>
      <c r="P927" s="2" t="s">
        <v>152</v>
      </c>
      <c r="Q927" s="2" t="s">
        <v>152</v>
      </c>
      <c r="R927" s="2" t="s">
        <v>152</v>
      </c>
      <c r="S927" s="14" t="s">
        <v>152</v>
      </c>
      <c r="T927" s="115"/>
      <c r="U927" s="13" t="s">
        <v>151</v>
      </c>
      <c r="V927" s="2" t="s">
        <v>151</v>
      </c>
      <c r="W927" s="2" t="s">
        <v>151</v>
      </c>
      <c r="X927" s="2" t="s">
        <v>152</v>
      </c>
      <c r="Y927" s="14" t="s">
        <v>152</v>
      </c>
    </row>
    <row r="928" spans="1:25" x14ac:dyDescent="0.3">
      <c r="A928" s="55" t="str">
        <f t="shared" si="14"/>
        <v>DEtr_01.1</v>
      </c>
      <c r="C928" s="96" t="s">
        <v>13</v>
      </c>
      <c r="D928" s="97" t="s">
        <v>779</v>
      </c>
      <c r="E928" s="97" t="s">
        <v>877</v>
      </c>
      <c r="F928" s="97" t="s">
        <v>878</v>
      </c>
      <c r="G928" s="97" t="s">
        <v>351</v>
      </c>
      <c r="H928" s="91" t="s">
        <v>668</v>
      </c>
      <c r="I928" s="116" t="s">
        <v>51</v>
      </c>
      <c r="J928" s="37" t="s">
        <v>2002</v>
      </c>
      <c r="K928" s="37" t="s">
        <v>5189</v>
      </c>
      <c r="L928" s="13" t="s">
        <v>152</v>
      </c>
      <c r="M928" s="14" t="s">
        <v>152</v>
      </c>
      <c r="N928" s="93" t="s">
        <v>152</v>
      </c>
      <c r="O928" s="2" t="s">
        <v>151</v>
      </c>
      <c r="P928" s="2" t="s">
        <v>152</v>
      </c>
      <c r="Q928" s="2" t="s">
        <v>152</v>
      </c>
      <c r="R928" s="2" t="s">
        <v>152</v>
      </c>
      <c r="S928" s="14" t="s">
        <v>152</v>
      </c>
      <c r="T928" s="115"/>
      <c r="U928" s="13" t="s">
        <v>152</v>
      </c>
      <c r="V928" s="2" t="s">
        <v>152</v>
      </c>
      <c r="W928" s="2" t="s">
        <v>151</v>
      </c>
      <c r="X928" s="2" t="s">
        <v>152</v>
      </c>
      <c r="Y928" s="14" t="s">
        <v>152</v>
      </c>
    </row>
    <row r="929" spans="1:25" x14ac:dyDescent="0.3">
      <c r="A929" s="55" t="str">
        <f t="shared" si="14"/>
        <v>DEtr_01.1</v>
      </c>
      <c r="C929" s="96" t="s">
        <v>13</v>
      </c>
      <c r="D929" s="97" t="s">
        <v>779</v>
      </c>
      <c r="E929" s="97" t="s">
        <v>877</v>
      </c>
      <c r="F929" s="97" t="s">
        <v>878</v>
      </c>
      <c r="G929" s="97" t="s">
        <v>351</v>
      </c>
      <c r="H929" s="97" t="s">
        <v>668</v>
      </c>
      <c r="I929" s="114" t="s">
        <v>51</v>
      </c>
      <c r="J929" s="37" t="s">
        <v>1929</v>
      </c>
      <c r="K929" s="37" t="s">
        <v>5190</v>
      </c>
      <c r="L929" s="13" t="s">
        <v>151</v>
      </c>
      <c r="M929" s="14" t="s">
        <v>151</v>
      </c>
      <c r="N929" s="93" t="s">
        <v>152</v>
      </c>
      <c r="O929" s="2" t="s">
        <v>152</v>
      </c>
      <c r="P929" s="2" t="s">
        <v>152</v>
      </c>
      <c r="Q929" s="2" t="s">
        <v>152</v>
      </c>
      <c r="R929" s="2" t="s">
        <v>152</v>
      </c>
      <c r="S929" s="14" t="s">
        <v>152</v>
      </c>
      <c r="T929" s="115"/>
      <c r="U929" s="13" t="s">
        <v>151</v>
      </c>
      <c r="V929" s="2" t="s">
        <v>152</v>
      </c>
      <c r="W929" s="2" t="s">
        <v>151</v>
      </c>
      <c r="X929" s="2" t="s">
        <v>152</v>
      </c>
      <c r="Y929" s="14" t="s">
        <v>152</v>
      </c>
    </row>
    <row r="930" spans="1:25" x14ac:dyDescent="0.3">
      <c r="A930" s="55" t="str">
        <f t="shared" si="14"/>
        <v>DEtr_01.1</v>
      </c>
      <c r="C930" s="96" t="s">
        <v>13</v>
      </c>
      <c r="D930" s="97" t="s">
        <v>779</v>
      </c>
      <c r="E930" s="97" t="s">
        <v>877</v>
      </c>
      <c r="F930" s="97" t="s">
        <v>878</v>
      </c>
      <c r="G930" s="97" t="s">
        <v>351</v>
      </c>
      <c r="H930" s="97" t="s">
        <v>668</v>
      </c>
      <c r="I930" s="114" t="s">
        <v>51</v>
      </c>
      <c r="J930" s="37" t="s">
        <v>2005</v>
      </c>
      <c r="K930" s="37" t="s">
        <v>5191</v>
      </c>
      <c r="L930" s="13" t="s">
        <v>151</v>
      </c>
      <c r="M930" s="14" t="s">
        <v>151</v>
      </c>
      <c r="N930" s="93" t="s">
        <v>152</v>
      </c>
      <c r="O930" s="2" t="s">
        <v>152</v>
      </c>
      <c r="P930" s="2" t="s">
        <v>152</v>
      </c>
      <c r="Q930" s="2" t="s">
        <v>152</v>
      </c>
      <c r="R930" s="2" t="s">
        <v>152</v>
      </c>
      <c r="S930" s="14" t="s">
        <v>152</v>
      </c>
      <c r="T930" s="115"/>
      <c r="U930" s="13" t="s">
        <v>151</v>
      </c>
      <c r="V930" s="2" t="s">
        <v>151</v>
      </c>
      <c r="W930" s="2" t="s">
        <v>151</v>
      </c>
      <c r="X930" s="2" t="s">
        <v>152</v>
      </c>
      <c r="Y930" s="14" t="s">
        <v>152</v>
      </c>
    </row>
    <row r="931" spans="1:25" x14ac:dyDescent="0.3">
      <c r="A931" s="55" t="str">
        <f t="shared" si="14"/>
        <v>DEtr_01.1</v>
      </c>
      <c r="C931" s="96" t="s">
        <v>13</v>
      </c>
      <c r="D931" s="97" t="s">
        <v>779</v>
      </c>
      <c r="E931" s="97" t="s">
        <v>877</v>
      </c>
      <c r="F931" s="97" t="s">
        <v>878</v>
      </c>
      <c r="G931" s="97" t="s">
        <v>351</v>
      </c>
      <c r="H931" s="97" t="s">
        <v>668</v>
      </c>
      <c r="I931" s="114" t="s">
        <v>51</v>
      </c>
      <c r="J931" s="37" t="s">
        <v>2007</v>
      </c>
      <c r="K931" s="37" t="s">
        <v>5192</v>
      </c>
      <c r="L931" s="13" t="s">
        <v>151</v>
      </c>
      <c r="M931" s="14" t="s">
        <v>152</v>
      </c>
      <c r="N931" s="93" t="s">
        <v>151</v>
      </c>
      <c r="O931" s="2" t="s">
        <v>151</v>
      </c>
      <c r="P931" s="2" t="s">
        <v>152</v>
      </c>
      <c r="Q931" s="2" t="s">
        <v>151</v>
      </c>
      <c r="R931" s="2" t="s">
        <v>152</v>
      </c>
      <c r="S931" s="14" t="s">
        <v>151</v>
      </c>
      <c r="T931" s="115"/>
      <c r="U931" s="13" t="s">
        <v>151</v>
      </c>
      <c r="V931" s="2" t="s">
        <v>152</v>
      </c>
      <c r="W931" s="2" t="s">
        <v>151</v>
      </c>
      <c r="X931" s="2" t="s">
        <v>152</v>
      </c>
      <c r="Y931" s="14" t="s">
        <v>152</v>
      </c>
    </row>
    <row r="932" spans="1:25" x14ac:dyDescent="0.3">
      <c r="A932" s="55" t="str">
        <f t="shared" si="14"/>
        <v>DEtr_01.1</v>
      </c>
      <c r="C932" s="96" t="s">
        <v>13</v>
      </c>
      <c r="D932" s="97" t="s">
        <v>779</v>
      </c>
      <c r="E932" s="97" t="s">
        <v>877</v>
      </c>
      <c r="F932" s="97" t="s">
        <v>878</v>
      </c>
      <c r="G932" s="97" t="s">
        <v>351</v>
      </c>
      <c r="H932" s="97" t="s">
        <v>668</v>
      </c>
      <c r="I932" s="114" t="s">
        <v>51</v>
      </c>
      <c r="J932" s="37" t="s">
        <v>2011</v>
      </c>
      <c r="K932" s="37" t="s">
        <v>2097</v>
      </c>
      <c r="L932" s="13" t="s">
        <v>151</v>
      </c>
      <c r="M932" s="14" t="s">
        <v>152</v>
      </c>
      <c r="N932" s="93" t="s">
        <v>151</v>
      </c>
      <c r="O932" s="2" t="s">
        <v>151</v>
      </c>
      <c r="P932" s="2" t="s">
        <v>152</v>
      </c>
      <c r="Q932" s="2" t="s">
        <v>151</v>
      </c>
      <c r="R932" s="2" t="s">
        <v>152</v>
      </c>
      <c r="S932" s="14" t="s">
        <v>151</v>
      </c>
      <c r="T932" s="115"/>
      <c r="U932" s="13" t="s">
        <v>151</v>
      </c>
      <c r="V932" s="2" t="s">
        <v>152</v>
      </c>
      <c r="W932" s="2" t="s">
        <v>151</v>
      </c>
      <c r="X932" s="2" t="s">
        <v>152</v>
      </c>
      <c r="Y932" s="14" t="s">
        <v>152</v>
      </c>
    </row>
    <row r="933" spans="1:25" x14ac:dyDescent="0.3">
      <c r="A933" s="55" t="str">
        <f t="shared" si="14"/>
        <v>DEtr_01.1</v>
      </c>
      <c r="C933" s="96" t="s">
        <v>13</v>
      </c>
      <c r="D933" s="97" t="s">
        <v>779</v>
      </c>
      <c r="E933" s="97" t="s">
        <v>877</v>
      </c>
      <c r="F933" s="97" t="s">
        <v>878</v>
      </c>
      <c r="G933" s="97" t="s">
        <v>351</v>
      </c>
      <c r="H933" s="97" t="s">
        <v>668</v>
      </c>
      <c r="I933" s="114" t="s">
        <v>51</v>
      </c>
      <c r="J933" s="37" t="s">
        <v>1925</v>
      </c>
      <c r="K933" s="37" t="s">
        <v>5193</v>
      </c>
      <c r="L933" s="13" t="s">
        <v>151</v>
      </c>
      <c r="M933" s="14" t="s">
        <v>151</v>
      </c>
      <c r="N933" s="93" t="s">
        <v>152</v>
      </c>
      <c r="O933" s="2" t="s">
        <v>152</v>
      </c>
      <c r="P933" s="2" t="s">
        <v>152</v>
      </c>
      <c r="Q933" s="2" t="s">
        <v>152</v>
      </c>
      <c r="R933" s="2" t="s">
        <v>152</v>
      </c>
      <c r="S933" s="14" t="s">
        <v>152</v>
      </c>
      <c r="T933" s="115"/>
      <c r="U933" s="13" t="s">
        <v>151</v>
      </c>
      <c r="V933" s="2" t="s">
        <v>151</v>
      </c>
      <c r="W933" s="2" t="s">
        <v>151</v>
      </c>
      <c r="X933" s="2" t="s">
        <v>152</v>
      </c>
      <c r="Y933" s="14" t="s">
        <v>152</v>
      </c>
    </row>
    <row r="934" spans="1:25" x14ac:dyDescent="0.3">
      <c r="A934" s="55" t="str">
        <f t="shared" si="14"/>
        <v>DEtr_01.1</v>
      </c>
      <c r="C934" s="96" t="s">
        <v>13</v>
      </c>
      <c r="D934" s="97" t="s">
        <v>779</v>
      </c>
      <c r="E934" s="97" t="s">
        <v>877</v>
      </c>
      <c r="F934" s="97" t="s">
        <v>878</v>
      </c>
      <c r="G934" s="97" t="s">
        <v>351</v>
      </c>
      <c r="H934" s="97" t="s">
        <v>668</v>
      </c>
      <c r="I934" s="114" t="s">
        <v>51</v>
      </c>
      <c r="J934" s="37" t="s">
        <v>2042</v>
      </c>
      <c r="K934" s="37" t="s">
        <v>2099</v>
      </c>
      <c r="L934" s="13" t="s">
        <v>152</v>
      </c>
      <c r="M934" s="14" t="s">
        <v>152</v>
      </c>
      <c r="N934" s="93" t="s">
        <v>152</v>
      </c>
      <c r="O934" s="2" t="s">
        <v>151</v>
      </c>
      <c r="P934" s="2" t="s">
        <v>152</v>
      </c>
      <c r="Q934" s="2" t="s">
        <v>152</v>
      </c>
      <c r="R934" s="2" t="s">
        <v>152</v>
      </c>
      <c r="S934" s="14" t="s">
        <v>152</v>
      </c>
      <c r="T934" s="115"/>
      <c r="U934" s="13" t="s">
        <v>152</v>
      </c>
      <c r="V934" s="2" t="s">
        <v>152</v>
      </c>
      <c r="W934" s="2" t="s">
        <v>151</v>
      </c>
      <c r="X934" s="2" t="s">
        <v>152</v>
      </c>
      <c r="Y934" s="14" t="s">
        <v>152</v>
      </c>
    </row>
    <row r="935" spans="1:25" x14ac:dyDescent="0.3">
      <c r="A935" s="55" t="str">
        <f t="shared" si="14"/>
        <v>DEtr_01.1</v>
      </c>
      <c r="C935" s="96" t="s">
        <v>13</v>
      </c>
      <c r="D935" s="97" t="s">
        <v>779</v>
      </c>
      <c r="E935" s="97" t="s">
        <v>877</v>
      </c>
      <c r="F935" s="97" t="s">
        <v>878</v>
      </c>
      <c r="G935" s="97" t="s">
        <v>351</v>
      </c>
      <c r="H935" s="97" t="s">
        <v>668</v>
      </c>
      <c r="I935" s="114" t="s">
        <v>51</v>
      </c>
      <c r="J935" s="37" t="s">
        <v>2025</v>
      </c>
      <c r="K935" s="37" t="s">
        <v>2100</v>
      </c>
      <c r="L935" s="13" t="s">
        <v>152</v>
      </c>
      <c r="M935" s="14" t="s">
        <v>152</v>
      </c>
      <c r="N935" s="93" t="s">
        <v>152</v>
      </c>
      <c r="O935" s="2" t="s">
        <v>151</v>
      </c>
      <c r="P935" s="2" t="s">
        <v>152</v>
      </c>
      <c r="Q935" s="2" t="s">
        <v>152</v>
      </c>
      <c r="R935" s="2" t="s">
        <v>152</v>
      </c>
      <c r="S935" s="14" t="s">
        <v>152</v>
      </c>
      <c r="T935" s="115"/>
      <c r="U935" s="13" t="s">
        <v>152</v>
      </c>
      <c r="V935" s="2" t="s">
        <v>152</v>
      </c>
      <c r="W935" s="2" t="s">
        <v>151</v>
      </c>
      <c r="X935" s="2" t="s">
        <v>152</v>
      </c>
      <c r="Y935" s="14" t="s">
        <v>152</v>
      </c>
    </row>
    <row r="936" spans="1:25" x14ac:dyDescent="0.3">
      <c r="A936" s="55" t="str">
        <f t="shared" si="14"/>
        <v>DEtr_01.1</v>
      </c>
      <c r="C936" s="96" t="s">
        <v>13</v>
      </c>
      <c r="D936" s="97" t="s">
        <v>779</v>
      </c>
      <c r="E936" s="97" t="s">
        <v>877</v>
      </c>
      <c r="F936" s="97" t="s">
        <v>878</v>
      </c>
      <c r="G936" s="97" t="s">
        <v>351</v>
      </c>
      <c r="H936" s="91" t="s">
        <v>668</v>
      </c>
      <c r="I936" s="116" t="s">
        <v>51</v>
      </c>
      <c r="J936" s="37" t="s">
        <v>2021</v>
      </c>
      <c r="K936" s="37" t="s">
        <v>5194</v>
      </c>
      <c r="L936" s="13" t="s">
        <v>151</v>
      </c>
      <c r="M936" s="14" t="s">
        <v>152</v>
      </c>
      <c r="N936" s="93" t="s">
        <v>151</v>
      </c>
      <c r="O936" s="2" t="s">
        <v>151</v>
      </c>
      <c r="P936" s="2" t="s">
        <v>152</v>
      </c>
      <c r="Q936" s="2" t="s">
        <v>151</v>
      </c>
      <c r="R936" s="2" t="s">
        <v>152</v>
      </c>
      <c r="S936" s="14" t="s">
        <v>151</v>
      </c>
      <c r="T936" s="115"/>
      <c r="U936" s="13" t="s">
        <v>151</v>
      </c>
      <c r="V936" s="2" t="s">
        <v>152</v>
      </c>
      <c r="W936" s="2" t="s">
        <v>151</v>
      </c>
      <c r="X936" s="2" t="s">
        <v>152</v>
      </c>
      <c r="Y936" s="14" t="s">
        <v>152</v>
      </c>
    </row>
    <row r="937" spans="1:25" x14ac:dyDescent="0.3">
      <c r="A937" s="55" t="str">
        <f t="shared" si="14"/>
        <v>DEtr_01.1</v>
      </c>
      <c r="C937" s="96" t="s">
        <v>13</v>
      </c>
      <c r="D937" s="97" t="s">
        <v>779</v>
      </c>
      <c r="E937" s="97" t="s">
        <v>877</v>
      </c>
      <c r="F937" s="97" t="s">
        <v>878</v>
      </c>
      <c r="G937" s="97" t="s">
        <v>351</v>
      </c>
      <c r="H937" s="97" t="s">
        <v>668</v>
      </c>
      <c r="I937" s="114" t="s">
        <v>51</v>
      </c>
      <c r="J937" s="37" t="s">
        <v>1927</v>
      </c>
      <c r="K937" s="37" t="s">
        <v>5195</v>
      </c>
      <c r="L937" s="13" t="s">
        <v>151</v>
      </c>
      <c r="M937" s="14" t="s">
        <v>152</v>
      </c>
      <c r="N937" s="93" t="s">
        <v>151</v>
      </c>
      <c r="O937" s="2" t="s">
        <v>151</v>
      </c>
      <c r="P937" s="2" t="s">
        <v>152</v>
      </c>
      <c r="Q937" s="2" t="s">
        <v>151</v>
      </c>
      <c r="R937" s="2" t="s">
        <v>151</v>
      </c>
      <c r="S937" s="14" t="s">
        <v>151</v>
      </c>
      <c r="T937" s="115"/>
      <c r="U937" s="13" t="s">
        <v>151</v>
      </c>
      <c r="V937" s="2" t="s">
        <v>152</v>
      </c>
      <c r="W937" s="2" t="s">
        <v>151</v>
      </c>
      <c r="X937" s="2" t="s">
        <v>152</v>
      </c>
      <c r="Y937" s="14" t="s">
        <v>152</v>
      </c>
    </row>
    <row r="938" spans="1:25" x14ac:dyDescent="0.3">
      <c r="A938" s="55" t="str">
        <f t="shared" si="14"/>
        <v>DEtr_01.1</v>
      </c>
      <c r="C938" s="96" t="s">
        <v>13</v>
      </c>
      <c r="D938" s="97" t="s">
        <v>779</v>
      </c>
      <c r="E938" s="97" t="s">
        <v>877</v>
      </c>
      <c r="F938" s="97" t="s">
        <v>878</v>
      </c>
      <c r="G938" s="97" t="s">
        <v>351</v>
      </c>
      <c r="H938" s="97" t="s">
        <v>668</v>
      </c>
      <c r="I938" s="114" t="s">
        <v>51</v>
      </c>
      <c r="J938" s="37" t="s">
        <v>2017</v>
      </c>
      <c r="K938" s="37" t="s">
        <v>5196</v>
      </c>
      <c r="L938" s="13" t="s">
        <v>151</v>
      </c>
      <c r="M938" s="14" t="s">
        <v>152</v>
      </c>
      <c r="N938" s="93" t="s">
        <v>151</v>
      </c>
      <c r="O938" s="2" t="s">
        <v>151</v>
      </c>
      <c r="P938" s="2" t="s">
        <v>152</v>
      </c>
      <c r="Q938" s="2" t="s">
        <v>152</v>
      </c>
      <c r="R938" s="2" t="s">
        <v>152</v>
      </c>
      <c r="S938" s="14" t="s">
        <v>151</v>
      </c>
      <c r="T938" s="115"/>
      <c r="U938" s="13" t="s">
        <v>151</v>
      </c>
      <c r="V938" s="2" t="s">
        <v>152</v>
      </c>
      <c r="W938" s="2" t="s">
        <v>151</v>
      </c>
      <c r="X938" s="2" t="s">
        <v>152</v>
      </c>
      <c r="Y938" s="14" t="s">
        <v>152</v>
      </c>
    </row>
    <row r="939" spans="1:25" x14ac:dyDescent="0.3">
      <c r="A939" s="55" t="str">
        <f t="shared" si="14"/>
        <v>DEtr_01.1</v>
      </c>
      <c r="C939" s="96" t="s">
        <v>13</v>
      </c>
      <c r="D939" s="97" t="s">
        <v>779</v>
      </c>
      <c r="E939" s="97" t="s">
        <v>877</v>
      </c>
      <c r="F939" s="97" t="s">
        <v>878</v>
      </c>
      <c r="G939" s="97" t="s">
        <v>351</v>
      </c>
      <c r="H939" s="97" t="s">
        <v>668</v>
      </c>
      <c r="I939" s="114" t="s">
        <v>51</v>
      </c>
      <c r="J939" s="37" t="s">
        <v>2023</v>
      </c>
      <c r="K939" s="37" t="s">
        <v>2104</v>
      </c>
      <c r="L939" s="13" t="s">
        <v>151</v>
      </c>
      <c r="M939" s="14" t="s">
        <v>151</v>
      </c>
      <c r="N939" s="93" t="s">
        <v>152</v>
      </c>
      <c r="O939" s="2" t="s">
        <v>151</v>
      </c>
      <c r="P939" s="2" t="s">
        <v>152</v>
      </c>
      <c r="Q939" s="2" t="s">
        <v>151</v>
      </c>
      <c r="R939" s="2" t="s">
        <v>152</v>
      </c>
      <c r="S939" s="14" t="s">
        <v>152</v>
      </c>
      <c r="T939" s="115"/>
      <c r="U939" s="13" t="s">
        <v>151</v>
      </c>
      <c r="V939" s="2" t="s">
        <v>151</v>
      </c>
      <c r="W939" s="2" t="s">
        <v>151</v>
      </c>
      <c r="X939" s="2" t="s">
        <v>152</v>
      </c>
      <c r="Y939" s="14" t="s">
        <v>152</v>
      </c>
    </row>
    <row r="940" spans="1:25" x14ac:dyDescent="0.3">
      <c r="A940" s="55" t="str">
        <f t="shared" si="14"/>
        <v>DEtr_01.1</v>
      </c>
      <c r="C940" s="96" t="s">
        <v>13</v>
      </c>
      <c r="D940" s="97" t="s">
        <v>779</v>
      </c>
      <c r="E940" s="97" t="s">
        <v>877</v>
      </c>
      <c r="F940" s="97" t="s">
        <v>878</v>
      </c>
      <c r="G940" s="97" t="s">
        <v>351</v>
      </c>
      <c r="H940" s="97" t="s">
        <v>668</v>
      </c>
      <c r="I940" s="114" t="s">
        <v>51</v>
      </c>
      <c r="J940" s="37" t="s">
        <v>2027</v>
      </c>
      <c r="K940" s="37" t="s">
        <v>5197</v>
      </c>
      <c r="L940" s="13" t="s">
        <v>152</v>
      </c>
      <c r="M940" s="14" t="s">
        <v>152</v>
      </c>
      <c r="N940" s="93" t="s">
        <v>152</v>
      </c>
      <c r="O940" s="2" t="s">
        <v>151</v>
      </c>
      <c r="P940" s="2" t="s">
        <v>152</v>
      </c>
      <c r="Q940" s="2" t="s">
        <v>152</v>
      </c>
      <c r="R940" s="2" t="s">
        <v>152</v>
      </c>
      <c r="S940" s="14" t="s">
        <v>152</v>
      </c>
      <c r="T940" s="115"/>
      <c r="U940" s="13" t="s">
        <v>152</v>
      </c>
      <c r="V940" s="2" t="s">
        <v>152</v>
      </c>
      <c r="W940" s="2" t="s">
        <v>151</v>
      </c>
      <c r="X940" s="2" t="s">
        <v>152</v>
      </c>
      <c r="Y940" s="14" t="s">
        <v>152</v>
      </c>
    </row>
    <row r="941" spans="1:25" x14ac:dyDescent="0.3">
      <c r="A941" s="55" t="str">
        <f t="shared" si="14"/>
        <v>DEtr_01.1</v>
      </c>
      <c r="C941" s="96" t="s">
        <v>13</v>
      </c>
      <c r="D941" s="97" t="s">
        <v>779</v>
      </c>
      <c r="E941" s="97" t="s">
        <v>877</v>
      </c>
      <c r="F941" s="97" t="s">
        <v>878</v>
      </c>
      <c r="G941" s="97" t="s">
        <v>351</v>
      </c>
      <c r="H941" s="97" t="s">
        <v>668</v>
      </c>
      <c r="I941" s="114" t="s">
        <v>51</v>
      </c>
      <c r="J941" s="37" t="s">
        <v>2009</v>
      </c>
      <c r="K941" s="37" t="s">
        <v>5198</v>
      </c>
      <c r="L941" s="13" t="s">
        <v>151</v>
      </c>
      <c r="M941" s="14" t="s">
        <v>152</v>
      </c>
      <c r="N941" s="93" t="s">
        <v>151</v>
      </c>
      <c r="O941" s="2" t="s">
        <v>151</v>
      </c>
      <c r="P941" s="2" t="s">
        <v>152</v>
      </c>
      <c r="Q941" s="2" t="s">
        <v>151</v>
      </c>
      <c r="R941" s="2" t="s">
        <v>152</v>
      </c>
      <c r="S941" s="14" t="s">
        <v>151</v>
      </c>
      <c r="T941" s="115"/>
      <c r="U941" s="13" t="s">
        <v>151</v>
      </c>
      <c r="V941" s="2" t="s">
        <v>152</v>
      </c>
      <c r="W941" s="2" t="s">
        <v>151</v>
      </c>
      <c r="X941" s="2" t="s">
        <v>152</v>
      </c>
      <c r="Y941" s="14" t="s">
        <v>152</v>
      </c>
    </row>
    <row r="942" spans="1:25" x14ac:dyDescent="0.3">
      <c r="A942" s="55" t="str">
        <f t="shared" si="14"/>
        <v>DEtr_01.1</v>
      </c>
      <c r="C942" s="96" t="s">
        <v>13</v>
      </c>
      <c r="D942" s="97" t="s">
        <v>779</v>
      </c>
      <c r="E942" s="97" t="s">
        <v>877</v>
      </c>
      <c r="F942" s="97" t="s">
        <v>878</v>
      </c>
      <c r="G942" s="97" t="s">
        <v>351</v>
      </c>
      <c r="H942" s="97" t="s">
        <v>668</v>
      </c>
      <c r="I942" s="114" t="s">
        <v>51</v>
      </c>
      <c r="J942" s="37" t="s">
        <v>2029</v>
      </c>
      <c r="K942" s="37" t="s">
        <v>2107</v>
      </c>
      <c r="L942" s="13" t="s">
        <v>152</v>
      </c>
      <c r="M942" s="14" t="s">
        <v>152</v>
      </c>
      <c r="N942" s="93" t="s">
        <v>151</v>
      </c>
      <c r="O942" s="2" t="s">
        <v>151</v>
      </c>
      <c r="P942" s="2" t="s">
        <v>152</v>
      </c>
      <c r="Q942" s="2" t="s">
        <v>151</v>
      </c>
      <c r="R942" s="2" t="s">
        <v>152</v>
      </c>
      <c r="S942" s="14" t="s">
        <v>151</v>
      </c>
      <c r="T942" s="115"/>
      <c r="U942" s="13" t="s">
        <v>151</v>
      </c>
      <c r="V942" s="2" t="s">
        <v>152</v>
      </c>
      <c r="W942" s="2" t="s">
        <v>151</v>
      </c>
      <c r="X942" s="2" t="s">
        <v>152</v>
      </c>
      <c r="Y942" s="14" t="s">
        <v>152</v>
      </c>
    </row>
    <row r="943" spans="1:25" x14ac:dyDescent="0.3">
      <c r="A943" s="55" t="str">
        <f t="shared" si="14"/>
        <v>DEtr_01.1</v>
      </c>
      <c r="C943" s="96" t="s">
        <v>13</v>
      </c>
      <c r="D943" s="97" t="s">
        <v>779</v>
      </c>
      <c r="E943" s="97" t="s">
        <v>877</v>
      </c>
      <c r="F943" s="97" t="s">
        <v>878</v>
      </c>
      <c r="G943" s="97" t="s">
        <v>351</v>
      </c>
      <c r="H943" s="97" t="s">
        <v>668</v>
      </c>
      <c r="I943" s="114" t="s">
        <v>51</v>
      </c>
      <c r="J943" s="37" t="s">
        <v>2031</v>
      </c>
      <c r="K943" s="37" t="s">
        <v>5199</v>
      </c>
      <c r="L943" s="13" t="s">
        <v>151</v>
      </c>
      <c r="M943" s="14" t="s">
        <v>152</v>
      </c>
      <c r="N943" s="93" t="s">
        <v>151</v>
      </c>
      <c r="O943" s="2" t="s">
        <v>151</v>
      </c>
      <c r="P943" s="2" t="s">
        <v>152</v>
      </c>
      <c r="Q943" s="2" t="s">
        <v>151</v>
      </c>
      <c r="R943" s="2" t="s">
        <v>152</v>
      </c>
      <c r="S943" s="14" t="s">
        <v>151</v>
      </c>
      <c r="T943" s="115"/>
      <c r="U943" s="13" t="s">
        <v>151</v>
      </c>
      <c r="V943" s="2" t="s">
        <v>152</v>
      </c>
      <c r="W943" s="2" t="s">
        <v>151</v>
      </c>
      <c r="X943" s="2" t="s">
        <v>152</v>
      </c>
      <c r="Y943" s="14" t="s">
        <v>152</v>
      </c>
    </row>
    <row r="944" spans="1:25" x14ac:dyDescent="0.3">
      <c r="A944" s="55" t="str">
        <f t="shared" si="14"/>
        <v>DEtr_02.3</v>
      </c>
      <c r="C944" s="96" t="s">
        <v>13</v>
      </c>
      <c r="D944" s="97" t="s">
        <v>779</v>
      </c>
      <c r="E944" s="97" t="s">
        <v>885</v>
      </c>
      <c r="F944" s="97" t="s">
        <v>886</v>
      </c>
      <c r="G944" s="97" t="s">
        <v>351</v>
      </c>
      <c r="H944" s="91" t="s">
        <v>668</v>
      </c>
      <c r="I944" s="116"/>
      <c r="J944" s="37" t="s">
        <v>113</v>
      </c>
      <c r="K944" s="37" t="s">
        <v>113</v>
      </c>
      <c r="L944" s="13"/>
      <c r="M944" s="14"/>
      <c r="N944" s="93"/>
      <c r="O944" s="2"/>
      <c r="P944" s="2"/>
      <c r="Q944" s="2"/>
      <c r="R944" s="2"/>
      <c r="S944" s="14"/>
      <c r="T944" s="115"/>
      <c r="U944" s="13"/>
      <c r="V944" s="2"/>
      <c r="W944" s="2"/>
      <c r="X944" s="2"/>
      <c r="Y944" s="14"/>
    </row>
    <row r="945" spans="1:25" x14ac:dyDescent="0.3">
      <c r="A945" s="55" t="str">
        <f t="shared" si="14"/>
        <v>DEtr_02.4</v>
      </c>
      <c r="C945" s="96" t="s">
        <v>13</v>
      </c>
      <c r="D945" s="97" t="s">
        <v>779</v>
      </c>
      <c r="E945" s="97" t="s">
        <v>887</v>
      </c>
      <c r="F945" s="97" t="s">
        <v>888</v>
      </c>
      <c r="G945" s="97" t="s">
        <v>351</v>
      </c>
      <c r="H945" s="97" t="s">
        <v>668</v>
      </c>
      <c r="I945" s="114" t="s">
        <v>454</v>
      </c>
      <c r="J945" s="37" t="s">
        <v>5200</v>
      </c>
      <c r="K945" s="37" t="s">
        <v>5201</v>
      </c>
      <c r="L945" s="13" t="s">
        <v>151</v>
      </c>
      <c r="M945" s="14" t="s">
        <v>151</v>
      </c>
      <c r="N945" s="93" t="s">
        <v>152</v>
      </c>
      <c r="O945" s="2" t="s">
        <v>152</v>
      </c>
      <c r="P945" s="2" t="s">
        <v>152</v>
      </c>
      <c r="Q945" s="2" t="s">
        <v>152</v>
      </c>
      <c r="R945" s="2" t="s">
        <v>152</v>
      </c>
      <c r="S945" s="14" t="s">
        <v>152</v>
      </c>
      <c r="T945" s="115"/>
      <c r="U945" s="13" t="s">
        <v>152</v>
      </c>
      <c r="V945" s="2" t="s">
        <v>152</v>
      </c>
      <c r="W945" s="2" t="s">
        <v>151</v>
      </c>
      <c r="X945" s="2" t="s">
        <v>152</v>
      </c>
      <c r="Y945" s="14" t="s">
        <v>152</v>
      </c>
    </row>
    <row r="946" spans="1:25" x14ac:dyDescent="0.3">
      <c r="A946" s="55" t="str">
        <f t="shared" si="14"/>
        <v>DEtr_02.4</v>
      </c>
      <c r="C946" s="96" t="s">
        <v>13</v>
      </c>
      <c r="D946" s="97" t="s">
        <v>779</v>
      </c>
      <c r="E946" s="97" t="s">
        <v>887</v>
      </c>
      <c r="F946" s="97" t="s">
        <v>888</v>
      </c>
      <c r="G946" s="97" t="s">
        <v>351</v>
      </c>
      <c r="H946" s="97" t="s">
        <v>668</v>
      </c>
      <c r="I946" s="114" t="s">
        <v>454</v>
      </c>
      <c r="J946" s="37" t="s">
        <v>5202</v>
      </c>
      <c r="K946" s="37" t="s">
        <v>5203</v>
      </c>
      <c r="L946" s="13" t="s">
        <v>151</v>
      </c>
      <c r="M946" s="14" t="s">
        <v>151</v>
      </c>
      <c r="N946" s="93" t="s">
        <v>152</v>
      </c>
      <c r="O946" s="2" t="s">
        <v>152</v>
      </c>
      <c r="P946" s="2" t="s">
        <v>152</v>
      </c>
      <c r="Q946" s="2" t="s">
        <v>152</v>
      </c>
      <c r="R946" s="2" t="s">
        <v>152</v>
      </c>
      <c r="S946" s="14" t="s">
        <v>152</v>
      </c>
      <c r="T946" s="115"/>
      <c r="U946" s="13" t="s">
        <v>152</v>
      </c>
      <c r="V946" s="2" t="s">
        <v>152</v>
      </c>
      <c r="W946" s="2" t="s">
        <v>151</v>
      </c>
      <c r="X946" s="2" t="s">
        <v>152</v>
      </c>
      <c r="Y946" s="14" t="s">
        <v>152</v>
      </c>
    </row>
    <row r="947" spans="1:25" x14ac:dyDescent="0.3">
      <c r="A947" s="55" t="str">
        <f t="shared" si="14"/>
        <v>DEtr_02.4</v>
      </c>
      <c r="C947" s="96" t="s">
        <v>13</v>
      </c>
      <c r="D947" s="97" t="s">
        <v>779</v>
      </c>
      <c r="E947" s="97" t="s">
        <v>887</v>
      </c>
      <c r="F947" s="97" t="s">
        <v>888</v>
      </c>
      <c r="G947" s="97" t="s">
        <v>351</v>
      </c>
      <c r="H947" s="97" t="s">
        <v>668</v>
      </c>
      <c r="I947" s="114" t="s">
        <v>454</v>
      </c>
      <c r="J947" s="37" t="s">
        <v>2111</v>
      </c>
      <c r="K947" s="37" t="s">
        <v>5204</v>
      </c>
      <c r="L947" s="13" t="s">
        <v>151</v>
      </c>
      <c r="M947" s="14" t="s">
        <v>152</v>
      </c>
      <c r="N947" s="93" t="s">
        <v>152</v>
      </c>
      <c r="O947" s="2" t="s">
        <v>151</v>
      </c>
      <c r="P947" s="2" t="s">
        <v>152</v>
      </c>
      <c r="Q947" s="2" t="s">
        <v>152</v>
      </c>
      <c r="R947" s="2" t="s">
        <v>152</v>
      </c>
      <c r="S947" s="14" t="s">
        <v>152</v>
      </c>
      <c r="T947" s="115"/>
      <c r="U947" s="13" t="s">
        <v>152</v>
      </c>
      <c r="V947" s="2" t="s">
        <v>152</v>
      </c>
      <c r="W947" s="2" t="s">
        <v>151</v>
      </c>
      <c r="X947" s="2" t="s">
        <v>152</v>
      </c>
      <c r="Y947" s="14" t="s">
        <v>152</v>
      </c>
    </row>
    <row r="948" spans="1:25" x14ac:dyDescent="0.3">
      <c r="A948" s="55" t="str">
        <f t="shared" si="14"/>
        <v>DEtr_03.1</v>
      </c>
      <c r="C948" s="96" t="s">
        <v>13</v>
      </c>
      <c r="D948" s="97" t="s">
        <v>779</v>
      </c>
      <c r="E948" s="97" t="s">
        <v>889</v>
      </c>
      <c r="F948" s="97" t="s">
        <v>890</v>
      </c>
      <c r="G948" s="97" t="s">
        <v>344</v>
      </c>
      <c r="H948" s="97" t="s">
        <v>668</v>
      </c>
      <c r="I948" s="114" t="s">
        <v>454</v>
      </c>
      <c r="J948" s="37" t="s">
        <v>2145</v>
      </c>
      <c r="K948" s="37" t="s">
        <v>5205</v>
      </c>
      <c r="L948" s="13" t="s">
        <v>151</v>
      </c>
      <c r="M948" s="14" t="s">
        <v>151</v>
      </c>
      <c r="N948" s="93" t="s">
        <v>152</v>
      </c>
      <c r="O948" s="2" t="s">
        <v>152</v>
      </c>
      <c r="P948" s="2" t="s">
        <v>152</v>
      </c>
      <c r="Q948" s="2" t="s">
        <v>152</v>
      </c>
      <c r="R948" s="2" t="s">
        <v>152</v>
      </c>
      <c r="S948" s="14" t="s">
        <v>152</v>
      </c>
      <c r="T948" s="115"/>
      <c r="U948" s="13"/>
      <c r="V948" s="2"/>
      <c r="W948" s="2"/>
      <c r="X948" s="2"/>
      <c r="Y948" s="14"/>
    </row>
    <row r="949" spans="1:25" x14ac:dyDescent="0.3">
      <c r="A949" s="55" t="str">
        <f t="shared" si="14"/>
        <v>DEtr_03.1</v>
      </c>
      <c r="C949" s="96" t="s">
        <v>13</v>
      </c>
      <c r="D949" s="97" t="s">
        <v>779</v>
      </c>
      <c r="E949" s="97" t="s">
        <v>889</v>
      </c>
      <c r="F949" s="97" t="s">
        <v>890</v>
      </c>
      <c r="G949" s="97" t="s">
        <v>344</v>
      </c>
      <c r="H949" s="97" t="s">
        <v>668</v>
      </c>
      <c r="I949" s="114" t="s">
        <v>454</v>
      </c>
      <c r="J949" s="37" t="s">
        <v>5206</v>
      </c>
      <c r="K949" s="37" t="s">
        <v>5207</v>
      </c>
      <c r="L949" s="13" t="s">
        <v>151</v>
      </c>
      <c r="M949" s="14" t="s">
        <v>151</v>
      </c>
      <c r="N949" s="93" t="s">
        <v>152</v>
      </c>
      <c r="O949" s="2" t="s">
        <v>152</v>
      </c>
      <c r="P949" s="2" t="s">
        <v>152</v>
      </c>
      <c r="Q949" s="2" t="s">
        <v>152</v>
      </c>
      <c r="R949" s="2" t="s">
        <v>152</v>
      </c>
      <c r="S949" s="14" t="s">
        <v>152</v>
      </c>
      <c r="T949" s="115"/>
      <c r="U949" s="13"/>
      <c r="V949" s="2"/>
      <c r="W949" s="2"/>
      <c r="X949" s="2"/>
      <c r="Y949" s="14"/>
    </row>
    <row r="950" spans="1:25" x14ac:dyDescent="0.3">
      <c r="A950" s="55" t="str">
        <f t="shared" si="14"/>
        <v>DEtr_03.1</v>
      </c>
      <c r="C950" s="96" t="s">
        <v>13</v>
      </c>
      <c r="D950" s="97" t="s">
        <v>779</v>
      </c>
      <c r="E950" s="97" t="s">
        <v>889</v>
      </c>
      <c r="F950" s="97" t="s">
        <v>890</v>
      </c>
      <c r="G950" s="97" t="s">
        <v>344</v>
      </c>
      <c r="H950" s="97" t="s">
        <v>668</v>
      </c>
      <c r="I950" s="114" t="s">
        <v>454</v>
      </c>
      <c r="J950" s="37" t="s">
        <v>5208</v>
      </c>
      <c r="K950" s="37" t="s">
        <v>5209</v>
      </c>
      <c r="L950" s="13" t="s">
        <v>151</v>
      </c>
      <c r="M950" s="14" t="s">
        <v>151</v>
      </c>
      <c r="N950" s="93" t="s">
        <v>152</v>
      </c>
      <c r="O950" s="2" t="s">
        <v>152</v>
      </c>
      <c r="P950" s="2" t="s">
        <v>152</v>
      </c>
      <c r="Q950" s="2" t="s">
        <v>152</v>
      </c>
      <c r="R950" s="2" t="s">
        <v>152</v>
      </c>
      <c r="S950" s="14" t="s">
        <v>152</v>
      </c>
      <c r="T950" s="115"/>
      <c r="U950" s="13"/>
      <c r="V950" s="2"/>
      <c r="W950" s="2"/>
      <c r="X950" s="2"/>
      <c r="Y950" s="14"/>
    </row>
    <row r="951" spans="1:25" x14ac:dyDescent="0.3">
      <c r="A951" s="55" t="str">
        <f t="shared" si="14"/>
        <v>DEtr_03.2</v>
      </c>
      <c r="C951" s="96" t="s">
        <v>13</v>
      </c>
      <c r="D951" s="97" t="s">
        <v>779</v>
      </c>
      <c r="E951" s="97" t="s">
        <v>891</v>
      </c>
      <c r="F951" s="97" t="s">
        <v>892</v>
      </c>
      <c r="G951" s="97" t="s">
        <v>351</v>
      </c>
      <c r="H951" s="97" t="s">
        <v>668</v>
      </c>
      <c r="I951" s="114" t="s">
        <v>454</v>
      </c>
      <c r="J951" s="37" t="s">
        <v>2145</v>
      </c>
      <c r="K951" s="37" t="s">
        <v>5205</v>
      </c>
      <c r="L951" s="13" t="s">
        <v>151</v>
      </c>
      <c r="M951" s="14" t="s">
        <v>151</v>
      </c>
      <c r="N951" s="93" t="s">
        <v>151</v>
      </c>
      <c r="O951" s="2" t="s">
        <v>152</v>
      </c>
      <c r="P951" s="2" t="s">
        <v>152</v>
      </c>
      <c r="Q951" s="2" t="s">
        <v>152</v>
      </c>
      <c r="R951" s="2" t="s">
        <v>152</v>
      </c>
      <c r="S951" s="14" t="s">
        <v>152</v>
      </c>
      <c r="T951" s="115"/>
      <c r="U951" s="13" t="s">
        <v>152</v>
      </c>
      <c r="V951" s="2" t="s">
        <v>152</v>
      </c>
      <c r="W951" s="2" t="s">
        <v>151</v>
      </c>
      <c r="X951" s="2" t="s">
        <v>151</v>
      </c>
      <c r="Y951" s="14" t="s">
        <v>152</v>
      </c>
    </row>
    <row r="952" spans="1:25" x14ac:dyDescent="0.3">
      <c r="A952" s="55" t="str">
        <f t="shared" si="14"/>
        <v>DEtr_03.2</v>
      </c>
      <c r="C952" s="96" t="s">
        <v>13</v>
      </c>
      <c r="D952" s="97" t="s">
        <v>779</v>
      </c>
      <c r="E952" s="97" t="s">
        <v>891</v>
      </c>
      <c r="F952" s="97" t="s">
        <v>892</v>
      </c>
      <c r="G952" s="97" t="s">
        <v>351</v>
      </c>
      <c r="H952" s="91" t="s">
        <v>668</v>
      </c>
      <c r="I952" s="116" t="s">
        <v>454</v>
      </c>
      <c r="J952" s="37" t="s">
        <v>2147</v>
      </c>
      <c r="K952" s="37" t="s">
        <v>5210</v>
      </c>
      <c r="L952" s="13" t="s">
        <v>151</v>
      </c>
      <c r="M952" s="14" t="s">
        <v>151</v>
      </c>
      <c r="N952" s="93" t="s">
        <v>152</v>
      </c>
      <c r="O952" s="2" t="s">
        <v>152</v>
      </c>
      <c r="P952" s="2" t="s">
        <v>152</v>
      </c>
      <c r="Q952" s="2" t="s">
        <v>152</v>
      </c>
      <c r="R952" s="2" t="s">
        <v>152</v>
      </c>
      <c r="S952" s="14" t="s">
        <v>152</v>
      </c>
      <c r="T952" s="115"/>
      <c r="U952" s="13" t="s">
        <v>152</v>
      </c>
      <c r="V952" s="2" t="s">
        <v>152</v>
      </c>
      <c r="W952" s="2" t="s">
        <v>151</v>
      </c>
      <c r="X952" s="2" t="s">
        <v>151</v>
      </c>
      <c r="Y952" s="14" t="s">
        <v>152</v>
      </c>
    </row>
    <row r="953" spans="1:25" x14ac:dyDescent="0.3">
      <c r="A953" s="55" t="str">
        <f t="shared" si="14"/>
        <v>DEtr_03.2</v>
      </c>
      <c r="C953" s="96" t="s">
        <v>13</v>
      </c>
      <c r="D953" s="97" t="s">
        <v>779</v>
      </c>
      <c r="E953" s="97" t="s">
        <v>891</v>
      </c>
      <c r="F953" s="97" t="s">
        <v>892</v>
      </c>
      <c r="G953" s="97" t="s">
        <v>351</v>
      </c>
      <c r="H953" s="97" t="s">
        <v>668</v>
      </c>
      <c r="I953" s="114" t="s">
        <v>454</v>
      </c>
      <c r="J953" s="37" t="s">
        <v>2149</v>
      </c>
      <c r="K953" s="37" t="s">
        <v>5211</v>
      </c>
      <c r="L953" s="13" t="s">
        <v>151</v>
      </c>
      <c r="M953" s="14" t="s">
        <v>151</v>
      </c>
      <c r="N953" s="93" t="s">
        <v>151</v>
      </c>
      <c r="O953" s="2" t="s">
        <v>152</v>
      </c>
      <c r="P953" s="2" t="s">
        <v>152</v>
      </c>
      <c r="Q953" s="2" t="s">
        <v>152</v>
      </c>
      <c r="R953" s="2" t="s">
        <v>152</v>
      </c>
      <c r="S953" s="14" t="s">
        <v>152</v>
      </c>
      <c r="T953" s="115"/>
      <c r="U953" s="13" t="s">
        <v>152</v>
      </c>
      <c r="V953" s="2" t="s">
        <v>152</v>
      </c>
      <c r="W953" s="2" t="s">
        <v>151</v>
      </c>
      <c r="X953" s="2" t="s">
        <v>151</v>
      </c>
      <c r="Y953" s="14" t="s">
        <v>152</v>
      </c>
    </row>
    <row r="954" spans="1:25" x14ac:dyDescent="0.3">
      <c r="A954" s="55" t="str">
        <f t="shared" si="14"/>
        <v>DEtr_03.3</v>
      </c>
      <c r="C954" s="96" t="s">
        <v>13</v>
      </c>
      <c r="D954" s="97" t="s">
        <v>779</v>
      </c>
      <c r="E954" s="97" t="s">
        <v>893</v>
      </c>
      <c r="F954" s="97" t="s">
        <v>894</v>
      </c>
      <c r="G954" s="97" t="s">
        <v>351</v>
      </c>
      <c r="H954" s="97" t="s">
        <v>668</v>
      </c>
      <c r="I954" s="114" t="s">
        <v>454</v>
      </c>
      <c r="J954" s="37" t="s">
        <v>2145</v>
      </c>
      <c r="K954" s="37" t="s">
        <v>2151</v>
      </c>
      <c r="L954" s="13" t="s">
        <v>151</v>
      </c>
      <c r="M954" s="14" t="s">
        <v>151</v>
      </c>
      <c r="N954" s="93" t="s">
        <v>151</v>
      </c>
      <c r="O954" s="2" t="s">
        <v>152</v>
      </c>
      <c r="P954" s="2" t="s">
        <v>152</v>
      </c>
      <c r="Q954" s="2" t="s">
        <v>152</v>
      </c>
      <c r="R954" s="2" t="s">
        <v>152</v>
      </c>
      <c r="S954" s="14" t="s">
        <v>152</v>
      </c>
      <c r="T954" s="115"/>
      <c r="U954" s="13" t="s">
        <v>152</v>
      </c>
      <c r="V954" s="2" t="s">
        <v>152</v>
      </c>
      <c r="W954" s="2" t="s">
        <v>152</v>
      </c>
      <c r="X954" s="2" t="s">
        <v>152</v>
      </c>
      <c r="Y954" s="14" t="s">
        <v>152</v>
      </c>
    </row>
    <row r="955" spans="1:25" x14ac:dyDescent="0.3">
      <c r="A955" s="55" t="str">
        <f t="shared" si="14"/>
        <v>DKec_01.1</v>
      </c>
      <c r="C955" s="96" t="s">
        <v>14</v>
      </c>
      <c r="D955" s="97" t="s">
        <v>776</v>
      </c>
      <c r="E955" s="97" t="s">
        <v>815</v>
      </c>
      <c r="F955" s="97" t="s">
        <v>816</v>
      </c>
      <c r="G955" s="97" t="s">
        <v>351</v>
      </c>
      <c r="H955" s="97" t="s">
        <v>668</v>
      </c>
      <c r="I955" s="114" t="s">
        <v>454</v>
      </c>
      <c r="J955" s="37" t="s">
        <v>204</v>
      </c>
      <c r="K955" s="37" t="s">
        <v>5212</v>
      </c>
      <c r="L955" s="13" t="s">
        <v>151</v>
      </c>
      <c r="M955" s="14" t="s">
        <v>151</v>
      </c>
      <c r="N955" s="93" t="s">
        <v>152</v>
      </c>
      <c r="O955" s="2" t="s">
        <v>152</v>
      </c>
      <c r="P955" s="2" t="s">
        <v>152</v>
      </c>
      <c r="Q955" s="2" t="s">
        <v>152</v>
      </c>
      <c r="R955" s="2" t="s">
        <v>152</v>
      </c>
      <c r="S955" s="14" t="s">
        <v>152</v>
      </c>
      <c r="T955" s="115"/>
      <c r="U955" s="13" t="s">
        <v>152</v>
      </c>
      <c r="V955" s="2" t="s">
        <v>152</v>
      </c>
      <c r="W955" s="2" t="s">
        <v>151</v>
      </c>
      <c r="X955" s="2" t="s">
        <v>151</v>
      </c>
      <c r="Y955" s="14" t="s">
        <v>151</v>
      </c>
    </row>
    <row r="956" spans="1:25" x14ac:dyDescent="0.3">
      <c r="A956" s="55" t="str">
        <f t="shared" si="14"/>
        <v>DKec_01.1</v>
      </c>
      <c r="C956" s="96" t="s">
        <v>14</v>
      </c>
      <c r="D956" s="97" t="s">
        <v>776</v>
      </c>
      <c r="E956" s="97" t="s">
        <v>815</v>
      </c>
      <c r="F956" s="97" t="s">
        <v>816</v>
      </c>
      <c r="G956" s="97" t="s">
        <v>351</v>
      </c>
      <c r="H956" s="97" t="s">
        <v>668</v>
      </c>
      <c r="I956" s="114" t="s">
        <v>454</v>
      </c>
      <c r="J956" s="37" t="s">
        <v>2156</v>
      </c>
      <c r="K956" s="37" t="s">
        <v>2158</v>
      </c>
      <c r="L956" s="13" t="s">
        <v>151</v>
      </c>
      <c r="M956" s="14" t="s">
        <v>151</v>
      </c>
      <c r="N956" s="93" t="s">
        <v>152</v>
      </c>
      <c r="O956" s="2" t="s">
        <v>152</v>
      </c>
      <c r="P956" s="2" t="s">
        <v>152</v>
      </c>
      <c r="Q956" s="2" t="s">
        <v>152</v>
      </c>
      <c r="R956" s="2" t="s">
        <v>152</v>
      </c>
      <c r="S956" s="14" t="s">
        <v>152</v>
      </c>
      <c r="T956" s="115"/>
      <c r="U956" s="13" t="s">
        <v>152</v>
      </c>
      <c r="V956" s="2" t="s">
        <v>152</v>
      </c>
      <c r="W956" s="2" t="s">
        <v>151</v>
      </c>
      <c r="X956" s="2" t="s">
        <v>151</v>
      </c>
      <c r="Y956" s="14" t="s">
        <v>151</v>
      </c>
    </row>
    <row r="957" spans="1:25" x14ac:dyDescent="0.3">
      <c r="A957" s="55" t="str">
        <f t="shared" si="14"/>
        <v>DKec_01.2</v>
      </c>
      <c r="C957" s="96" t="s">
        <v>14</v>
      </c>
      <c r="D957" s="97" t="s">
        <v>776</v>
      </c>
      <c r="E957" s="97" t="s">
        <v>817</v>
      </c>
      <c r="F957" s="97" t="s">
        <v>818</v>
      </c>
      <c r="G957" s="97" t="s">
        <v>351</v>
      </c>
      <c r="H957" s="97" t="s">
        <v>668</v>
      </c>
      <c r="I957" s="114"/>
      <c r="J957" s="37" t="s">
        <v>113</v>
      </c>
      <c r="K957" s="37" t="s">
        <v>113</v>
      </c>
      <c r="L957" s="13"/>
      <c r="M957" s="14"/>
      <c r="N957" s="93"/>
      <c r="O957" s="2"/>
      <c r="P957" s="2"/>
      <c r="Q957" s="2"/>
      <c r="R957" s="2"/>
      <c r="S957" s="14"/>
      <c r="T957" s="115"/>
      <c r="U957" s="13"/>
      <c r="V957" s="2"/>
      <c r="W957" s="2"/>
      <c r="X957" s="2"/>
      <c r="Y957" s="14"/>
    </row>
    <row r="958" spans="1:25" x14ac:dyDescent="0.3">
      <c r="A958" s="55" t="str">
        <f t="shared" si="14"/>
        <v>DKec_01.3</v>
      </c>
      <c r="C958" s="96" t="s">
        <v>14</v>
      </c>
      <c r="D958" s="97" t="s">
        <v>776</v>
      </c>
      <c r="E958" s="97" t="s">
        <v>819</v>
      </c>
      <c r="F958" s="97" t="s">
        <v>820</v>
      </c>
      <c r="G958" s="97" t="s">
        <v>351</v>
      </c>
      <c r="H958" s="97" t="s">
        <v>668</v>
      </c>
      <c r="I958" s="114" t="s">
        <v>454</v>
      </c>
      <c r="J958" s="37" t="s">
        <v>204</v>
      </c>
      <c r="K958" s="37" t="s">
        <v>5213</v>
      </c>
      <c r="L958" s="13" t="s">
        <v>152</v>
      </c>
      <c r="M958" s="14" t="s">
        <v>152</v>
      </c>
      <c r="N958" s="93" t="s">
        <v>152</v>
      </c>
      <c r="O958" s="2" t="s">
        <v>152</v>
      </c>
      <c r="P958" s="2" t="s">
        <v>152</v>
      </c>
      <c r="Q958" s="2" t="s">
        <v>152</v>
      </c>
      <c r="R958" s="2" t="s">
        <v>151</v>
      </c>
      <c r="S958" s="14" t="s">
        <v>152</v>
      </c>
      <c r="T958" s="115"/>
      <c r="U958" s="13" t="s">
        <v>152</v>
      </c>
      <c r="V958" s="2" t="s">
        <v>152</v>
      </c>
      <c r="W958" s="2" t="s">
        <v>152</v>
      </c>
      <c r="X958" s="2" t="s">
        <v>152</v>
      </c>
      <c r="Y958" s="14" t="s">
        <v>152</v>
      </c>
    </row>
    <row r="959" spans="1:25" x14ac:dyDescent="0.3">
      <c r="A959" s="55" t="str">
        <f t="shared" si="14"/>
        <v>DKec_01.3</v>
      </c>
      <c r="C959" s="96" t="s">
        <v>14</v>
      </c>
      <c r="D959" s="97" t="s">
        <v>776</v>
      </c>
      <c r="E959" s="97" t="s">
        <v>819</v>
      </c>
      <c r="F959" s="97" t="s">
        <v>820</v>
      </c>
      <c r="G959" s="97" t="s">
        <v>351</v>
      </c>
      <c r="H959" s="97" t="s">
        <v>668</v>
      </c>
      <c r="I959" s="114" t="s">
        <v>454</v>
      </c>
      <c r="J959" s="37" t="s">
        <v>204</v>
      </c>
      <c r="K959" s="37" t="s">
        <v>2160</v>
      </c>
      <c r="L959" s="13" t="s">
        <v>152</v>
      </c>
      <c r="M959" s="14" t="s">
        <v>152</v>
      </c>
      <c r="N959" s="93" t="s">
        <v>152</v>
      </c>
      <c r="O959" s="2" t="s">
        <v>152</v>
      </c>
      <c r="P959" s="2" t="s">
        <v>152</v>
      </c>
      <c r="Q959" s="2" t="s">
        <v>151</v>
      </c>
      <c r="R959" s="2" t="s">
        <v>152</v>
      </c>
      <c r="S959" s="14" t="s">
        <v>152</v>
      </c>
      <c r="T959" s="115"/>
      <c r="U959" s="13" t="s">
        <v>152</v>
      </c>
      <c r="V959" s="2" t="s">
        <v>152</v>
      </c>
      <c r="W959" s="2" t="s">
        <v>152</v>
      </c>
      <c r="X959" s="2" t="s">
        <v>152</v>
      </c>
      <c r="Y959" s="14" t="s">
        <v>152</v>
      </c>
    </row>
    <row r="960" spans="1:25" x14ac:dyDescent="0.3">
      <c r="A960" s="55" t="str">
        <f t="shared" si="14"/>
        <v>DKec_02.1</v>
      </c>
      <c r="C960" s="96" t="s">
        <v>14</v>
      </c>
      <c r="D960" s="97" t="s">
        <v>776</v>
      </c>
      <c r="E960" s="97" t="s">
        <v>823</v>
      </c>
      <c r="F960" s="97" t="s">
        <v>824</v>
      </c>
      <c r="G960" s="97" t="s">
        <v>351</v>
      </c>
      <c r="H960" s="91" t="s">
        <v>668</v>
      </c>
      <c r="I960" s="116" t="s">
        <v>454</v>
      </c>
      <c r="J960" s="37" t="s">
        <v>2164</v>
      </c>
      <c r="K960" s="37" t="s">
        <v>5214</v>
      </c>
      <c r="L960" s="13" t="s">
        <v>151</v>
      </c>
      <c r="M960" s="14" t="s">
        <v>151</v>
      </c>
      <c r="N960" s="93" t="s">
        <v>152</v>
      </c>
      <c r="O960" s="2" t="s">
        <v>152</v>
      </c>
      <c r="P960" s="2" t="s">
        <v>152</v>
      </c>
      <c r="Q960" s="2" t="s">
        <v>152</v>
      </c>
      <c r="R960" s="2" t="s">
        <v>152</v>
      </c>
      <c r="S960" s="14" t="s">
        <v>152</v>
      </c>
      <c r="T960" s="115"/>
      <c r="U960" s="13" t="s">
        <v>152</v>
      </c>
      <c r="V960" s="2" t="s">
        <v>152</v>
      </c>
      <c r="W960" s="2" t="s">
        <v>151</v>
      </c>
      <c r="X960" s="2" t="s">
        <v>151</v>
      </c>
      <c r="Y960" s="14" t="s">
        <v>151</v>
      </c>
    </row>
    <row r="961" spans="1:25" x14ac:dyDescent="0.3">
      <c r="A961" s="55" t="str">
        <f t="shared" si="14"/>
        <v>DKec_02.1</v>
      </c>
      <c r="C961" s="96" t="s">
        <v>14</v>
      </c>
      <c r="D961" s="97" t="s">
        <v>776</v>
      </c>
      <c r="E961" s="97" t="s">
        <v>823</v>
      </c>
      <c r="F961" s="97" t="s">
        <v>824</v>
      </c>
      <c r="G961" s="97" t="s">
        <v>351</v>
      </c>
      <c r="H961" s="97" t="s">
        <v>668</v>
      </c>
      <c r="I961" s="114" t="s">
        <v>454</v>
      </c>
      <c r="J961" s="37" t="s">
        <v>204</v>
      </c>
      <c r="K961" s="37" t="s">
        <v>2166</v>
      </c>
      <c r="L961" s="13" t="s">
        <v>152</v>
      </c>
      <c r="M961" s="14" t="s">
        <v>152</v>
      </c>
      <c r="N961" s="93" t="s">
        <v>152</v>
      </c>
      <c r="O961" s="2" t="s">
        <v>152</v>
      </c>
      <c r="P961" s="2" t="s">
        <v>152</v>
      </c>
      <c r="Q961" s="2" t="s">
        <v>151</v>
      </c>
      <c r="R961" s="2" t="s">
        <v>152</v>
      </c>
      <c r="S961" s="14" t="s">
        <v>152</v>
      </c>
      <c r="T961" s="115"/>
      <c r="U961" s="13" t="s">
        <v>152</v>
      </c>
      <c r="V961" s="2" t="s">
        <v>152</v>
      </c>
      <c r="W961" s="2" t="s">
        <v>152</v>
      </c>
      <c r="X961" s="2" t="s">
        <v>152</v>
      </c>
      <c r="Y961" s="14" t="s">
        <v>152</v>
      </c>
    </row>
    <row r="962" spans="1:25" x14ac:dyDescent="0.3">
      <c r="A962" s="55" t="str">
        <f t="shared" si="14"/>
        <v>DKec_02.2</v>
      </c>
      <c r="C962" s="96" t="s">
        <v>14</v>
      </c>
      <c r="D962" s="97" t="s">
        <v>776</v>
      </c>
      <c r="E962" s="97" t="s">
        <v>825</v>
      </c>
      <c r="F962" s="97" t="s">
        <v>826</v>
      </c>
      <c r="G962" s="97" t="s">
        <v>351</v>
      </c>
      <c r="H962" s="97" t="s">
        <v>668</v>
      </c>
      <c r="I962" s="114" t="s">
        <v>454</v>
      </c>
      <c r="J962" s="37" t="s">
        <v>2159</v>
      </c>
      <c r="K962" s="37" t="s">
        <v>5215</v>
      </c>
      <c r="L962" s="13" t="s">
        <v>151</v>
      </c>
      <c r="M962" s="14" t="s">
        <v>151</v>
      </c>
      <c r="N962" s="93" t="s">
        <v>151</v>
      </c>
      <c r="O962" s="2" t="s">
        <v>152</v>
      </c>
      <c r="P962" s="2" t="s">
        <v>152</v>
      </c>
      <c r="Q962" s="2" t="s">
        <v>152</v>
      </c>
      <c r="R962" s="2" t="s">
        <v>152</v>
      </c>
      <c r="S962" s="14" t="s">
        <v>152</v>
      </c>
      <c r="T962" s="115"/>
      <c r="U962" s="13" t="s">
        <v>151</v>
      </c>
      <c r="V962" s="2" t="s">
        <v>152</v>
      </c>
      <c r="W962" s="2" t="s">
        <v>151</v>
      </c>
      <c r="X962" s="2" t="s">
        <v>151</v>
      </c>
      <c r="Y962" s="14" t="s">
        <v>151</v>
      </c>
    </row>
    <row r="963" spans="1:25" x14ac:dyDescent="0.3">
      <c r="A963" s="55" t="str">
        <f t="shared" si="14"/>
        <v>DKec_02.2</v>
      </c>
      <c r="C963" s="96" t="s">
        <v>14</v>
      </c>
      <c r="D963" s="97" t="s">
        <v>776</v>
      </c>
      <c r="E963" s="97" t="s">
        <v>825</v>
      </c>
      <c r="F963" s="97" t="s">
        <v>826</v>
      </c>
      <c r="G963" s="97" t="s">
        <v>351</v>
      </c>
      <c r="H963" s="97" t="s">
        <v>668</v>
      </c>
      <c r="I963" s="114" t="s">
        <v>454</v>
      </c>
      <c r="J963" s="37" t="s">
        <v>204</v>
      </c>
      <c r="K963" s="37" t="s">
        <v>5216</v>
      </c>
      <c r="L963" s="13" t="s">
        <v>151</v>
      </c>
      <c r="M963" s="14" t="s">
        <v>151</v>
      </c>
      <c r="N963" s="93" t="s">
        <v>151</v>
      </c>
      <c r="O963" s="2" t="s">
        <v>152</v>
      </c>
      <c r="P963" s="2" t="s">
        <v>152</v>
      </c>
      <c r="Q963" s="2" t="s">
        <v>152</v>
      </c>
      <c r="R963" s="2" t="s">
        <v>152</v>
      </c>
      <c r="S963" s="14" t="s">
        <v>152</v>
      </c>
      <c r="T963" s="115"/>
      <c r="U963" s="13" t="s">
        <v>151</v>
      </c>
      <c r="V963" s="2" t="s">
        <v>152</v>
      </c>
      <c r="W963" s="2" t="s">
        <v>152</v>
      </c>
      <c r="X963" s="2" t="s">
        <v>152</v>
      </c>
      <c r="Y963" s="14" t="s">
        <v>152</v>
      </c>
    </row>
    <row r="964" spans="1:25" x14ac:dyDescent="0.3">
      <c r="A964" s="55" t="str">
        <f t="shared" si="14"/>
        <v>DKec_02.2</v>
      </c>
      <c r="C964" s="96" t="s">
        <v>14</v>
      </c>
      <c r="D964" s="97" t="s">
        <v>776</v>
      </c>
      <c r="E964" s="97" t="s">
        <v>825</v>
      </c>
      <c r="F964" s="97" t="s">
        <v>826</v>
      </c>
      <c r="G964" s="97" t="s">
        <v>351</v>
      </c>
      <c r="H964" s="97" t="s">
        <v>668</v>
      </c>
      <c r="I964" s="114" t="s">
        <v>454</v>
      </c>
      <c r="J964" s="37" t="s">
        <v>2164</v>
      </c>
      <c r="K964" s="37" t="s">
        <v>5217</v>
      </c>
      <c r="L964" s="13" t="s">
        <v>151</v>
      </c>
      <c r="M964" s="14" t="s">
        <v>151</v>
      </c>
      <c r="N964" s="93" t="s">
        <v>151</v>
      </c>
      <c r="O964" s="2" t="s">
        <v>152</v>
      </c>
      <c r="P964" s="2" t="s">
        <v>152</v>
      </c>
      <c r="Q964" s="2" t="s">
        <v>152</v>
      </c>
      <c r="R964" s="2" t="s">
        <v>152</v>
      </c>
      <c r="S964" s="14" t="s">
        <v>152</v>
      </c>
      <c r="T964" s="115"/>
      <c r="U964" s="13" t="s">
        <v>151</v>
      </c>
      <c r="V964" s="2" t="s">
        <v>152</v>
      </c>
      <c r="W964" s="2" t="s">
        <v>151</v>
      </c>
      <c r="X964" s="2" t="s">
        <v>151</v>
      </c>
      <c r="Y964" s="14" t="s">
        <v>151</v>
      </c>
    </row>
    <row r="965" spans="1:25" x14ac:dyDescent="0.3">
      <c r="A965" s="55" t="str">
        <f t="shared" si="14"/>
        <v>DKec_02.3</v>
      </c>
      <c r="C965" s="96" t="s">
        <v>14</v>
      </c>
      <c r="D965" s="97" t="s">
        <v>776</v>
      </c>
      <c r="E965" s="97" t="s">
        <v>827</v>
      </c>
      <c r="F965" s="97" t="s">
        <v>828</v>
      </c>
      <c r="G965" s="97" t="s">
        <v>351</v>
      </c>
      <c r="H965" s="97" t="s">
        <v>668</v>
      </c>
      <c r="I965" s="114" t="s">
        <v>454</v>
      </c>
      <c r="J965" s="37" t="s">
        <v>204</v>
      </c>
      <c r="K965" s="37" t="s">
        <v>2171</v>
      </c>
      <c r="L965" s="13" t="s">
        <v>152</v>
      </c>
      <c r="M965" s="14" t="s">
        <v>152</v>
      </c>
      <c r="N965" s="93" t="s">
        <v>152</v>
      </c>
      <c r="O965" s="2" t="s">
        <v>152</v>
      </c>
      <c r="P965" s="2" t="s">
        <v>152</v>
      </c>
      <c r="Q965" s="2" t="s">
        <v>151</v>
      </c>
      <c r="R965" s="2" t="s">
        <v>152</v>
      </c>
      <c r="S965" s="14" t="s">
        <v>152</v>
      </c>
      <c r="T965" s="115"/>
      <c r="U965" s="13" t="s">
        <v>152</v>
      </c>
      <c r="V965" s="2" t="s">
        <v>152</v>
      </c>
      <c r="W965" s="2" t="s">
        <v>152</v>
      </c>
      <c r="X965" s="2" t="s">
        <v>152</v>
      </c>
      <c r="Y965" s="14" t="s">
        <v>152</v>
      </c>
    </row>
    <row r="966" spans="1:25" x14ac:dyDescent="0.3">
      <c r="A966" s="55" t="str">
        <f t="shared" si="14"/>
        <v>DKec_02.3</v>
      </c>
      <c r="C966" s="96" t="s">
        <v>14</v>
      </c>
      <c r="D966" s="97" t="s">
        <v>776</v>
      </c>
      <c r="E966" s="97" t="s">
        <v>827</v>
      </c>
      <c r="F966" s="97" t="s">
        <v>828</v>
      </c>
      <c r="G966" s="97" t="s">
        <v>351</v>
      </c>
      <c r="H966" s="97" t="s">
        <v>668</v>
      </c>
      <c r="I966" s="114" t="s">
        <v>454</v>
      </c>
      <c r="J966" s="37" t="s">
        <v>5218</v>
      </c>
      <c r="K966" s="37" t="s">
        <v>2170</v>
      </c>
      <c r="L966" s="13" t="s">
        <v>151</v>
      </c>
      <c r="M966" s="14" t="s">
        <v>152</v>
      </c>
      <c r="N966" s="93" t="s">
        <v>151</v>
      </c>
      <c r="O966" s="2" t="s">
        <v>151</v>
      </c>
      <c r="P966" s="2" t="s">
        <v>152</v>
      </c>
      <c r="Q966" s="2" t="s">
        <v>151</v>
      </c>
      <c r="R966" s="2" t="s">
        <v>152</v>
      </c>
      <c r="S966" s="14" t="s">
        <v>152</v>
      </c>
      <c r="T966" s="115"/>
      <c r="U966" s="13" t="s">
        <v>151</v>
      </c>
      <c r="V966" s="2" t="s">
        <v>152</v>
      </c>
      <c r="W966" s="2" t="s">
        <v>151</v>
      </c>
      <c r="X966" s="2" t="s">
        <v>152</v>
      </c>
      <c r="Y966" s="14" t="s">
        <v>152</v>
      </c>
    </row>
    <row r="967" spans="1:25" x14ac:dyDescent="0.3">
      <c r="A967" s="55" t="str">
        <f t="shared" si="14"/>
        <v>DKec_02.3</v>
      </c>
      <c r="C967" s="96" t="s">
        <v>14</v>
      </c>
      <c r="D967" s="97" t="s">
        <v>776</v>
      </c>
      <c r="E967" s="97" t="s">
        <v>827</v>
      </c>
      <c r="F967" s="97" t="s">
        <v>828</v>
      </c>
      <c r="G967" s="97" t="s">
        <v>351</v>
      </c>
      <c r="H967" s="97" t="s">
        <v>668</v>
      </c>
      <c r="I967" s="114" t="s">
        <v>454</v>
      </c>
      <c r="J967" s="37" t="s">
        <v>5218</v>
      </c>
      <c r="K967" s="37" t="s">
        <v>5219</v>
      </c>
      <c r="L967" s="13" t="s">
        <v>151</v>
      </c>
      <c r="M967" s="14" t="s">
        <v>152</v>
      </c>
      <c r="N967" s="93" t="s">
        <v>151</v>
      </c>
      <c r="O967" s="2" t="s">
        <v>151</v>
      </c>
      <c r="P967" s="2" t="s">
        <v>152</v>
      </c>
      <c r="Q967" s="2" t="s">
        <v>151</v>
      </c>
      <c r="R967" s="2" t="s">
        <v>152</v>
      </c>
      <c r="S967" s="14" t="s">
        <v>152</v>
      </c>
      <c r="T967" s="115"/>
      <c r="U967" s="13" t="s">
        <v>151</v>
      </c>
      <c r="V967" s="2" t="s">
        <v>152</v>
      </c>
      <c r="W967" s="2" t="s">
        <v>151</v>
      </c>
      <c r="X967" s="2" t="s">
        <v>152</v>
      </c>
      <c r="Y967" s="14" t="s">
        <v>152</v>
      </c>
    </row>
    <row r="968" spans="1:25" x14ac:dyDescent="0.3">
      <c r="A968" s="55" t="str">
        <f t="shared" ref="A968:A1031" si="15">C968&amp;LOWER(LEFT(D968,2))&amp;"_"&amp;IF(LEN(TRIM(LEFT(E968,FIND(" ",E968))))=3,"0"&amp;TRIM(LEFT(E968,FIND(" ",E968))),TRIM(LEFT(E968,FIND(" ",E968))))</f>
        <v>DKec_03.1</v>
      </c>
      <c r="C968" s="96" t="s">
        <v>14</v>
      </c>
      <c r="D968" s="97" t="s">
        <v>776</v>
      </c>
      <c r="E968" s="97" t="s">
        <v>829</v>
      </c>
      <c r="F968" s="97" t="s">
        <v>830</v>
      </c>
      <c r="G968" s="97" t="s">
        <v>351</v>
      </c>
      <c r="H968" s="91" t="s">
        <v>668</v>
      </c>
      <c r="I968" s="116" t="s">
        <v>454</v>
      </c>
      <c r="J968" s="37" t="s">
        <v>204</v>
      </c>
      <c r="K968" s="37" t="s">
        <v>5220</v>
      </c>
      <c r="L968" s="13" t="s">
        <v>151</v>
      </c>
      <c r="M968" s="14" t="s">
        <v>152</v>
      </c>
      <c r="N968" s="93" t="s">
        <v>152</v>
      </c>
      <c r="O968" s="2" t="s">
        <v>152</v>
      </c>
      <c r="P968" s="2" t="s">
        <v>152</v>
      </c>
      <c r="Q968" s="2" t="s">
        <v>151</v>
      </c>
      <c r="R968" s="2" t="s">
        <v>152</v>
      </c>
      <c r="S968" s="14" t="s">
        <v>152</v>
      </c>
      <c r="T968" s="115"/>
      <c r="U968" s="13" t="s">
        <v>152</v>
      </c>
      <c r="V968" s="2" t="s">
        <v>152</v>
      </c>
      <c r="W968" s="2" t="s">
        <v>152</v>
      </c>
      <c r="X968" s="2" t="s">
        <v>152</v>
      </c>
      <c r="Y968" s="14" t="s">
        <v>152</v>
      </c>
    </row>
    <row r="969" spans="1:25" x14ac:dyDescent="0.3">
      <c r="A969" s="55" t="str">
        <f t="shared" si="15"/>
        <v>DKec_03.2</v>
      </c>
      <c r="C969" s="96" t="s">
        <v>14</v>
      </c>
      <c r="D969" s="97" t="s">
        <v>776</v>
      </c>
      <c r="E969" s="97" t="s">
        <v>831</v>
      </c>
      <c r="F969" s="97" t="s">
        <v>832</v>
      </c>
      <c r="G969" s="97" t="s">
        <v>351</v>
      </c>
      <c r="H969" s="97" t="s">
        <v>668</v>
      </c>
      <c r="I969" s="114"/>
      <c r="J969" s="37" t="s">
        <v>113</v>
      </c>
      <c r="K969" s="37" t="s">
        <v>113</v>
      </c>
      <c r="L969" s="13"/>
      <c r="M969" s="14"/>
      <c r="N969" s="93"/>
      <c r="O969" s="2"/>
      <c r="P969" s="2"/>
      <c r="Q969" s="2"/>
      <c r="R969" s="2"/>
      <c r="S969" s="14"/>
      <c r="T969" s="115"/>
      <c r="U969" s="13"/>
      <c r="V969" s="2"/>
      <c r="W969" s="2"/>
      <c r="X969" s="2"/>
      <c r="Y969" s="14"/>
    </row>
    <row r="970" spans="1:25" x14ac:dyDescent="0.3">
      <c r="A970" s="55" t="str">
        <f t="shared" si="15"/>
        <v>DKec_03.3</v>
      </c>
      <c r="C970" s="96" t="s">
        <v>14</v>
      </c>
      <c r="D970" s="97" t="s">
        <v>776</v>
      </c>
      <c r="E970" s="97" t="s">
        <v>833</v>
      </c>
      <c r="F970" s="97" t="s">
        <v>834</v>
      </c>
      <c r="G970" s="97" t="s">
        <v>351</v>
      </c>
      <c r="H970" s="97" t="s">
        <v>668</v>
      </c>
      <c r="I970" s="114" t="s">
        <v>454</v>
      </c>
      <c r="J970" s="37" t="s">
        <v>204</v>
      </c>
      <c r="K970" s="37" t="s">
        <v>5221</v>
      </c>
      <c r="L970" s="13" t="s">
        <v>151</v>
      </c>
      <c r="M970" s="14" t="s">
        <v>151</v>
      </c>
      <c r="N970" s="93" t="s">
        <v>151</v>
      </c>
      <c r="O970" s="2" t="s">
        <v>152</v>
      </c>
      <c r="P970" s="2" t="s">
        <v>152</v>
      </c>
      <c r="Q970" s="2" t="s">
        <v>152</v>
      </c>
      <c r="R970" s="2" t="s">
        <v>152</v>
      </c>
      <c r="S970" s="14" t="s">
        <v>152</v>
      </c>
      <c r="T970" s="115"/>
      <c r="U970" s="13" t="s">
        <v>151</v>
      </c>
      <c r="V970" s="2" t="s">
        <v>151</v>
      </c>
      <c r="W970" s="2" t="s">
        <v>151</v>
      </c>
      <c r="X970" s="2" t="s">
        <v>151</v>
      </c>
      <c r="Y970" s="14" t="s">
        <v>151</v>
      </c>
    </row>
    <row r="971" spans="1:25" x14ac:dyDescent="0.3">
      <c r="A971" s="55" t="str">
        <f t="shared" si="15"/>
        <v>DKhe_01.1</v>
      </c>
      <c r="C971" s="96" t="s">
        <v>14</v>
      </c>
      <c r="D971" s="97" t="s">
        <v>835</v>
      </c>
      <c r="E971" s="97" t="s">
        <v>836</v>
      </c>
      <c r="F971" s="97" t="s">
        <v>837</v>
      </c>
      <c r="G971" s="97" t="s">
        <v>344</v>
      </c>
      <c r="H971" s="97" t="s">
        <v>668</v>
      </c>
      <c r="I971" s="114" t="s">
        <v>454</v>
      </c>
      <c r="J971" s="37" t="s">
        <v>2176</v>
      </c>
      <c r="K971" s="37" t="s">
        <v>5222</v>
      </c>
      <c r="L971" s="13" t="s">
        <v>151</v>
      </c>
      <c r="M971" s="14" t="s">
        <v>151</v>
      </c>
      <c r="N971" s="93" t="s">
        <v>152</v>
      </c>
      <c r="O971" s="2" t="s">
        <v>152</v>
      </c>
      <c r="P971" s="2" t="s">
        <v>152</v>
      </c>
      <c r="Q971" s="2" t="s">
        <v>152</v>
      </c>
      <c r="R971" s="2" t="s">
        <v>152</v>
      </c>
      <c r="S971" s="14" t="s">
        <v>152</v>
      </c>
      <c r="T971" s="115"/>
      <c r="U971" s="13"/>
      <c r="V971" s="2"/>
      <c r="W971" s="2"/>
      <c r="X971" s="2"/>
      <c r="Y971" s="14"/>
    </row>
    <row r="972" spans="1:25" x14ac:dyDescent="0.3">
      <c r="A972" s="55" t="str">
        <f t="shared" si="15"/>
        <v>DKhe_01.2</v>
      </c>
      <c r="C972" s="96" t="s">
        <v>14</v>
      </c>
      <c r="D972" s="97" t="s">
        <v>835</v>
      </c>
      <c r="E972" s="97" t="s">
        <v>838</v>
      </c>
      <c r="F972" s="97" t="s">
        <v>839</v>
      </c>
      <c r="G972" s="97" t="s">
        <v>344</v>
      </c>
      <c r="H972" s="97" t="s">
        <v>668</v>
      </c>
      <c r="I972" s="114" t="s">
        <v>454</v>
      </c>
      <c r="J972" s="37" t="s">
        <v>2173</v>
      </c>
      <c r="K972" s="37" t="s">
        <v>2175</v>
      </c>
      <c r="L972" s="13" t="s">
        <v>152</v>
      </c>
      <c r="M972" s="14" t="s">
        <v>152</v>
      </c>
      <c r="N972" s="93" t="s">
        <v>152</v>
      </c>
      <c r="O972" s="2" t="s">
        <v>152</v>
      </c>
      <c r="P972" s="2" t="s">
        <v>152</v>
      </c>
      <c r="Q972" s="2" t="s">
        <v>151</v>
      </c>
      <c r="R972" s="2" t="s">
        <v>152</v>
      </c>
      <c r="S972" s="14" t="s">
        <v>152</v>
      </c>
      <c r="T972" s="115"/>
      <c r="U972" s="13"/>
      <c r="V972" s="2"/>
      <c r="W972" s="2"/>
      <c r="X972" s="2"/>
      <c r="Y972" s="14"/>
    </row>
    <row r="973" spans="1:25" x14ac:dyDescent="0.3">
      <c r="A973" s="55" t="str">
        <f t="shared" si="15"/>
        <v>DKhe_01.3</v>
      </c>
      <c r="C973" s="96" t="s">
        <v>14</v>
      </c>
      <c r="D973" s="97" t="s">
        <v>835</v>
      </c>
      <c r="E973" s="97" t="s">
        <v>840</v>
      </c>
      <c r="F973" s="97" t="s">
        <v>431</v>
      </c>
      <c r="G973" s="97" t="s">
        <v>351</v>
      </c>
      <c r="H973" s="97" t="s">
        <v>668</v>
      </c>
      <c r="I973" s="114" t="s">
        <v>454</v>
      </c>
      <c r="J973" s="37" t="s">
        <v>566</v>
      </c>
      <c r="K973" s="37" t="s">
        <v>5223</v>
      </c>
      <c r="L973" s="13" t="s">
        <v>151</v>
      </c>
      <c r="M973" s="14" t="s">
        <v>151</v>
      </c>
      <c r="N973" s="93" t="s">
        <v>152</v>
      </c>
      <c r="O973" s="2" t="s">
        <v>152</v>
      </c>
      <c r="P973" s="2" t="s">
        <v>152</v>
      </c>
      <c r="Q973" s="2" t="s">
        <v>152</v>
      </c>
      <c r="R973" s="2" t="s">
        <v>152</v>
      </c>
      <c r="S973" s="14" t="s">
        <v>152</v>
      </c>
      <c r="T973" s="115"/>
      <c r="U973" s="13" t="s">
        <v>151</v>
      </c>
      <c r="V973" s="2" t="s">
        <v>151</v>
      </c>
      <c r="W973" s="2" t="s">
        <v>151</v>
      </c>
      <c r="X973" s="2" t="s">
        <v>151</v>
      </c>
      <c r="Y973" s="14" t="s">
        <v>151</v>
      </c>
    </row>
    <row r="974" spans="1:25" x14ac:dyDescent="0.3">
      <c r="A974" s="55" t="str">
        <f t="shared" si="15"/>
        <v>DKhe_02.1</v>
      </c>
      <c r="C974" s="96" t="s">
        <v>14</v>
      </c>
      <c r="D974" s="97" t="s">
        <v>835</v>
      </c>
      <c r="E974" s="97" t="s">
        <v>841</v>
      </c>
      <c r="F974" s="97" t="s">
        <v>842</v>
      </c>
      <c r="G974" s="97" t="s">
        <v>351</v>
      </c>
      <c r="H974" s="97" t="s">
        <v>668</v>
      </c>
      <c r="I974" s="114" t="s">
        <v>52</v>
      </c>
      <c r="J974" s="37" t="s">
        <v>2177</v>
      </c>
      <c r="K974" s="37" t="s">
        <v>5224</v>
      </c>
      <c r="L974" s="13" t="s">
        <v>152</v>
      </c>
      <c r="M974" s="14" t="s">
        <v>152</v>
      </c>
      <c r="N974" s="93" t="s">
        <v>152</v>
      </c>
      <c r="O974" s="2" t="s">
        <v>152</v>
      </c>
      <c r="P974" s="2" t="s">
        <v>152</v>
      </c>
      <c r="Q974" s="2" t="s">
        <v>151</v>
      </c>
      <c r="R974" s="2" t="s">
        <v>151</v>
      </c>
      <c r="S974" s="14" t="s">
        <v>152</v>
      </c>
      <c r="T974" s="115"/>
      <c r="U974" s="13" t="s">
        <v>152</v>
      </c>
      <c r="V974" s="2" t="s">
        <v>152</v>
      </c>
      <c r="W974" s="2" t="s">
        <v>152</v>
      </c>
      <c r="X974" s="2" t="s">
        <v>152</v>
      </c>
      <c r="Y974" s="14" t="s">
        <v>152</v>
      </c>
    </row>
    <row r="975" spans="1:25" x14ac:dyDescent="0.3">
      <c r="A975" s="55" t="str">
        <f t="shared" si="15"/>
        <v>DKhe_02.1</v>
      </c>
      <c r="C975" s="96" t="s">
        <v>14</v>
      </c>
      <c r="D975" s="97" t="s">
        <v>835</v>
      </c>
      <c r="E975" s="97" t="s">
        <v>841</v>
      </c>
      <c r="F975" s="97" t="s">
        <v>842</v>
      </c>
      <c r="G975" s="97" t="s">
        <v>351</v>
      </c>
      <c r="H975" s="97" t="s">
        <v>668</v>
      </c>
      <c r="I975" s="114" t="s">
        <v>52</v>
      </c>
      <c r="J975" s="37" t="s">
        <v>2179</v>
      </c>
      <c r="K975" s="37" t="s">
        <v>5225</v>
      </c>
      <c r="L975" s="13" t="s">
        <v>152</v>
      </c>
      <c r="M975" s="14" t="s">
        <v>152</v>
      </c>
      <c r="N975" s="93" t="s">
        <v>152</v>
      </c>
      <c r="O975" s="2" t="s">
        <v>152</v>
      </c>
      <c r="P975" s="2" t="s">
        <v>152</v>
      </c>
      <c r="Q975" s="2" t="s">
        <v>151</v>
      </c>
      <c r="R975" s="2" t="s">
        <v>151</v>
      </c>
      <c r="S975" s="14" t="s">
        <v>152</v>
      </c>
      <c r="T975" s="115"/>
      <c r="U975" s="13" t="s">
        <v>152</v>
      </c>
      <c r="V975" s="2" t="s">
        <v>152</v>
      </c>
      <c r="W975" s="2" t="s">
        <v>152</v>
      </c>
      <c r="X975" s="2" t="s">
        <v>152</v>
      </c>
      <c r="Y975" s="14" t="s">
        <v>152</v>
      </c>
    </row>
    <row r="976" spans="1:25" x14ac:dyDescent="0.3">
      <c r="A976" s="55" t="str">
        <f t="shared" si="15"/>
        <v>DKhe_02.1</v>
      </c>
      <c r="C976" s="96" t="s">
        <v>14</v>
      </c>
      <c r="D976" s="97" t="s">
        <v>835</v>
      </c>
      <c r="E976" s="97" t="s">
        <v>841</v>
      </c>
      <c r="F976" s="97" t="s">
        <v>842</v>
      </c>
      <c r="G976" s="97" t="s">
        <v>351</v>
      </c>
      <c r="H976" s="91" t="s">
        <v>668</v>
      </c>
      <c r="I976" s="116" t="s">
        <v>52</v>
      </c>
      <c r="J976" s="37" t="s">
        <v>2181</v>
      </c>
      <c r="K976" s="37" t="s">
        <v>5226</v>
      </c>
      <c r="L976" s="13" t="s">
        <v>152</v>
      </c>
      <c r="M976" s="14" t="s">
        <v>152</v>
      </c>
      <c r="N976" s="93" t="s">
        <v>152</v>
      </c>
      <c r="O976" s="2" t="s">
        <v>152</v>
      </c>
      <c r="P976" s="2" t="s">
        <v>152</v>
      </c>
      <c r="Q976" s="2" t="s">
        <v>151</v>
      </c>
      <c r="R976" s="2" t="s">
        <v>151</v>
      </c>
      <c r="S976" s="14" t="s">
        <v>152</v>
      </c>
      <c r="T976" s="115"/>
      <c r="U976" s="13" t="s">
        <v>152</v>
      </c>
      <c r="V976" s="2" t="s">
        <v>152</v>
      </c>
      <c r="W976" s="2" t="s">
        <v>152</v>
      </c>
      <c r="X976" s="2" t="s">
        <v>152</v>
      </c>
      <c r="Y976" s="14" t="s">
        <v>152</v>
      </c>
    </row>
    <row r="977" spans="1:25" x14ac:dyDescent="0.3">
      <c r="A977" s="55" t="str">
        <f t="shared" si="15"/>
        <v>DKhe_02.1</v>
      </c>
      <c r="C977" s="96" t="s">
        <v>14</v>
      </c>
      <c r="D977" s="97" t="s">
        <v>835</v>
      </c>
      <c r="E977" s="97" t="s">
        <v>841</v>
      </c>
      <c r="F977" s="97" t="s">
        <v>842</v>
      </c>
      <c r="G977" s="97" t="s">
        <v>351</v>
      </c>
      <c r="H977" s="97" t="s">
        <v>668</v>
      </c>
      <c r="I977" s="114" t="s">
        <v>52</v>
      </c>
      <c r="J977" s="37" t="s">
        <v>2183</v>
      </c>
      <c r="K977" s="37" t="s">
        <v>5227</v>
      </c>
      <c r="L977" s="13" t="s">
        <v>152</v>
      </c>
      <c r="M977" s="14" t="s">
        <v>152</v>
      </c>
      <c r="N977" s="93" t="s">
        <v>152</v>
      </c>
      <c r="O977" s="2" t="s">
        <v>152</v>
      </c>
      <c r="P977" s="2" t="s">
        <v>152</v>
      </c>
      <c r="Q977" s="2" t="s">
        <v>151</v>
      </c>
      <c r="R977" s="2" t="s">
        <v>151</v>
      </c>
      <c r="S977" s="14" t="s">
        <v>152</v>
      </c>
      <c r="T977" s="115"/>
      <c r="U977" s="13" t="s">
        <v>152</v>
      </c>
      <c r="V977" s="2" t="s">
        <v>152</v>
      </c>
      <c r="W977" s="2" t="s">
        <v>152</v>
      </c>
      <c r="X977" s="2" t="s">
        <v>152</v>
      </c>
      <c r="Y977" s="14" t="s">
        <v>152</v>
      </c>
    </row>
    <row r="978" spans="1:25" x14ac:dyDescent="0.3">
      <c r="A978" s="55" t="str">
        <f t="shared" si="15"/>
        <v>DKhe_02.1</v>
      </c>
      <c r="C978" s="96" t="s">
        <v>14</v>
      </c>
      <c r="D978" s="97" t="s">
        <v>835</v>
      </c>
      <c r="E978" s="97" t="s">
        <v>841</v>
      </c>
      <c r="F978" s="97" t="s">
        <v>842</v>
      </c>
      <c r="G978" s="97" t="s">
        <v>351</v>
      </c>
      <c r="H978" s="97" t="s">
        <v>668</v>
      </c>
      <c r="I978" s="114" t="s">
        <v>52</v>
      </c>
      <c r="J978" s="37" t="s">
        <v>2185</v>
      </c>
      <c r="K978" s="37" t="s">
        <v>5228</v>
      </c>
      <c r="L978" s="13" t="s">
        <v>152</v>
      </c>
      <c r="M978" s="14" t="s">
        <v>152</v>
      </c>
      <c r="N978" s="93" t="s">
        <v>152</v>
      </c>
      <c r="O978" s="2" t="s">
        <v>152</v>
      </c>
      <c r="P978" s="2" t="s">
        <v>152</v>
      </c>
      <c r="Q978" s="2" t="s">
        <v>152</v>
      </c>
      <c r="R978" s="2" t="s">
        <v>151</v>
      </c>
      <c r="S978" s="14" t="s">
        <v>152</v>
      </c>
      <c r="T978" s="115"/>
      <c r="U978" s="13" t="s">
        <v>152</v>
      </c>
      <c r="V978" s="2" t="s">
        <v>152</v>
      </c>
      <c r="W978" s="2" t="s">
        <v>152</v>
      </c>
      <c r="X978" s="2" t="s">
        <v>152</v>
      </c>
      <c r="Y978" s="14" t="s">
        <v>152</v>
      </c>
    </row>
    <row r="979" spans="1:25" x14ac:dyDescent="0.3">
      <c r="A979" s="55" t="str">
        <f t="shared" si="15"/>
        <v>DKhe_02.2</v>
      </c>
      <c r="C979" s="96" t="s">
        <v>14</v>
      </c>
      <c r="D979" s="97" t="s">
        <v>835</v>
      </c>
      <c r="E979" s="97" t="s">
        <v>843</v>
      </c>
      <c r="F979" s="97" t="s">
        <v>844</v>
      </c>
      <c r="G979" s="97" t="s">
        <v>351</v>
      </c>
      <c r="H979" s="97" t="s">
        <v>668</v>
      </c>
      <c r="I979" s="114" t="s">
        <v>454</v>
      </c>
      <c r="J979" s="37" t="s">
        <v>2173</v>
      </c>
      <c r="K979" s="37" t="s">
        <v>2187</v>
      </c>
      <c r="L979" s="13" t="s">
        <v>152</v>
      </c>
      <c r="M979" s="14" t="s">
        <v>152</v>
      </c>
      <c r="N979" s="93" t="s">
        <v>152</v>
      </c>
      <c r="O979" s="2" t="s">
        <v>152</v>
      </c>
      <c r="P979" s="2" t="s">
        <v>152</v>
      </c>
      <c r="Q979" s="2" t="s">
        <v>151</v>
      </c>
      <c r="R979" s="2" t="s">
        <v>151</v>
      </c>
      <c r="S979" s="14" t="s">
        <v>152</v>
      </c>
      <c r="T979" s="115"/>
      <c r="U979" s="13" t="s">
        <v>152</v>
      </c>
      <c r="V979" s="2" t="s">
        <v>152</v>
      </c>
      <c r="W979" s="2" t="s">
        <v>152</v>
      </c>
      <c r="X979" s="2" t="s">
        <v>152</v>
      </c>
      <c r="Y979" s="14" t="s">
        <v>152</v>
      </c>
    </row>
    <row r="980" spans="1:25" x14ac:dyDescent="0.3">
      <c r="A980" s="55" t="str">
        <f t="shared" si="15"/>
        <v>DKhe_02.2</v>
      </c>
      <c r="C980" s="96" t="s">
        <v>14</v>
      </c>
      <c r="D980" s="97" t="s">
        <v>835</v>
      </c>
      <c r="E980" s="97" t="s">
        <v>843</v>
      </c>
      <c r="F980" s="97" t="s">
        <v>844</v>
      </c>
      <c r="G980" s="97" t="s">
        <v>351</v>
      </c>
      <c r="H980" s="97" t="s">
        <v>668</v>
      </c>
      <c r="I980" s="114" t="s">
        <v>454</v>
      </c>
      <c r="J980" s="37" t="s">
        <v>2173</v>
      </c>
      <c r="K980" s="37" t="s">
        <v>2188</v>
      </c>
      <c r="L980" s="13" t="s">
        <v>152</v>
      </c>
      <c r="M980" s="14" t="s">
        <v>152</v>
      </c>
      <c r="N980" s="93" t="s">
        <v>152</v>
      </c>
      <c r="O980" s="2" t="s">
        <v>152</v>
      </c>
      <c r="P980" s="2" t="s">
        <v>152</v>
      </c>
      <c r="Q980" s="2" t="s">
        <v>151</v>
      </c>
      <c r="R980" s="2" t="s">
        <v>151</v>
      </c>
      <c r="S980" s="14" t="s">
        <v>152</v>
      </c>
      <c r="T980" s="115"/>
      <c r="U980" s="13" t="s">
        <v>152</v>
      </c>
      <c r="V980" s="2" t="s">
        <v>152</v>
      </c>
      <c r="W980" s="2" t="s">
        <v>152</v>
      </c>
      <c r="X980" s="2" t="s">
        <v>152</v>
      </c>
      <c r="Y980" s="14" t="s">
        <v>152</v>
      </c>
    </row>
    <row r="981" spans="1:25" x14ac:dyDescent="0.3">
      <c r="A981" s="55" t="str">
        <f t="shared" si="15"/>
        <v>DKju_01.1</v>
      </c>
      <c r="C981" s="96" t="s">
        <v>14</v>
      </c>
      <c r="D981" s="97" t="s">
        <v>777</v>
      </c>
      <c r="E981" s="97" t="s">
        <v>849</v>
      </c>
      <c r="F981" s="97" t="s">
        <v>850</v>
      </c>
      <c r="G981" s="97" t="s">
        <v>344</v>
      </c>
      <c r="H981" s="97" t="s">
        <v>668</v>
      </c>
      <c r="I981" s="114" t="s">
        <v>454</v>
      </c>
      <c r="J981" s="37" t="s">
        <v>2191</v>
      </c>
      <c r="K981" s="37" t="s">
        <v>2192</v>
      </c>
      <c r="L981" s="13" t="s">
        <v>152</v>
      </c>
      <c r="M981" s="14" t="s">
        <v>152</v>
      </c>
      <c r="N981" s="93" t="s">
        <v>152</v>
      </c>
      <c r="O981" s="2" t="s">
        <v>152</v>
      </c>
      <c r="P981" s="2" t="s">
        <v>152</v>
      </c>
      <c r="Q981" s="2" t="s">
        <v>151</v>
      </c>
      <c r="R981" s="2" t="s">
        <v>151</v>
      </c>
      <c r="S981" s="14" t="s">
        <v>152</v>
      </c>
      <c r="T981" s="115"/>
      <c r="U981" s="13" t="s">
        <v>6</v>
      </c>
      <c r="V981" s="2" t="s">
        <v>6</v>
      </c>
      <c r="W981" s="2" t="s">
        <v>6</v>
      </c>
      <c r="X981" s="2" t="s">
        <v>6</v>
      </c>
      <c r="Y981" s="14" t="s">
        <v>6</v>
      </c>
    </row>
    <row r="982" spans="1:25" x14ac:dyDescent="0.3">
      <c r="A982" s="55" t="str">
        <f t="shared" si="15"/>
        <v>DKju_01.1</v>
      </c>
      <c r="C982" s="96" t="s">
        <v>14</v>
      </c>
      <c r="D982" s="97" t="s">
        <v>777</v>
      </c>
      <c r="E982" s="97" t="s">
        <v>849</v>
      </c>
      <c r="F982" s="97" t="s">
        <v>850</v>
      </c>
      <c r="G982" s="97" t="s">
        <v>344</v>
      </c>
      <c r="H982" s="97" t="s">
        <v>668</v>
      </c>
      <c r="I982" s="114" t="s">
        <v>454</v>
      </c>
      <c r="J982" s="37" t="s">
        <v>2193</v>
      </c>
      <c r="K982" s="37" t="s">
        <v>5229</v>
      </c>
      <c r="L982" s="13" t="s">
        <v>151</v>
      </c>
      <c r="M982" s="14" t="s">
        <v>151</v>
      </c>
      <c r="N982" s="93" t="s">
        <v>152</v>
      </c>
      <c r="O982" s="2" t="s">
        <v>152</v>
      </c>
      <c r="P982" s="2" t="s">
        <v>152</v>
      </c>
      <c r="Q982" s="2" t="s">
        <v>152</v>
      </c>
      <c r="R982" s="2" t="s">
        <v>152</v>
      </c>
      <c r="S982" s="14" t="s">
        <v>152</v>
      </c>
      <c r="T982" s="115"/>
      <c r="U982" s="13" t="s">
        <v>6</v>
      </c>
      <c r="V982" s="2" t="s">
        <v>6</v>
      </c>
      <c r="W982" s="2" t="s">
        <v>6</v>
      </c>
      <c r="X982" s="2" t="s">
        <v>6</v>
      </c>
      <c r="Y982" s="14" t="s">
        <v>6</v>
      </c>
    </row>
    <row r="983" spans="1:25" x14ac:dyDescent="0.3">
      <c r="A983" s="55" t="str">
        <f t="shared" si="15"/>
        <v>DKju_01.1</v>
      </c>
      <c r="C983" s="96" t="s">
        <v>14</v>
      </c>
      <c r="D983" s="97" t="s">
        <v>777</v>
      </c>
      <c r="E983" s="97" t="s">
        <v>849</v>
      </c>
      <c r="F983" s="97" t="s">
        <v>850</v>
      </c>
      <c r="G983" s="97" t="s">
        <v>344</v>
      </c>
      <c r="H983" s="97" t="s">
        <v>668</v>
      </c>
      <c r="I983" s="114" t="s">
        <v>454</v>
      </c>
      <c r="J983" s="37" t="s">
        <v>2195</v>
      </c>
      <c r="K983" s="37" t="s">
        <v>2196</v>
      </c>
      <c r="L983" s="13" t="s">
        <v>152</v>
      </c>
      <c r="M983" s="14" t="s">
        <v>152</v>
      </c>
      <c r="N983" s="93" t="s">
        <v>152</v>
      </c>
      <c r="O983" s="2" t="s">
        <v>152</v>
      </c>
      <c r="P983" s="2" t="s">
        <v>152</v>
      </c>
      <c r="Q983" s="2" t="s">
        <v>151</v>
      </c>
      <c r="R983" s="2" t="s">
        <v>151</v>
      </c>
      <c r="S983" s="14" t="s">
        <v>152</v>
      </c>
      <c r="T983" s="115"/>
      <c r="U983" s="13" t="s">
        <v>6</v>
      </c>
      <c r="V983" s="2" t="s">
        <v>6</v>
      </c>
      <c r="W983" s="2" t="s">
        <v>6</v>
      </c>
      <c r="X983" s="2" t="s">
        <v>6</v>
      </c>
      <c r="Y983" s="14" t="s">
        <v>6</v>
      </c>
    </row>
    <row r="984" spans="1:25" x14ac:dyDescent="0.3">
      <c r="A984" s="55" t="str">
        <f t="shared" si="15"/>
        <v>DKju_01.2</v>
      </c>
      <c r="C984" s="96" t="s">
        <v>14</v>
      </c>
      <c r="D984" s="97" t="s">
        <v>777</v>
      </c>
      <c r="E984" s="97" t="s">
        <v>851</v>
      </c>
      <c r="F984" s="97" t="s">
        <v>852</v>
      </c>
      <c r="G984" s="97" t="s">
        <v>344</v>
      </c>
      <c r="H984" s="91" t="s">
        <v>668</v>
      </c>
      <c r="I984" s="116" t="s">
        <v>454</v>
      </c>
      <c r="J984" s="37" t="s">
        <v>5230</v>
      </c>
      <c r="K984" s="37" t="s">
        <v>5231</v>
      </c>
      <c r="L984" s="13" t="s">
        <v>152</v>
      </c>
      <c r="M984" s="14" t="s">
        <v>152</v>
      </c>
      <c r="N984" s="93" t="s">
        <v>152</v>
      </c>
      <c r="O984" s="2" t="s">
        <v>152</v>
      </c>
      <c r="P984" s="2" t="s">
        <v>152</v>
      </c>
      <c r="Q984" s="2" t="s">
        <v>151</v>
      </c>
      <c r="R984" s="2" t="s">
        <v>151</v>
      </c>
      <c r="S984" s="14" t="s">
        <v>152</v>
      </c>
      <c r="T984" s="115"/>
      <c r="U984" s="13" t="s">
        <v>6</v>
      </c>
      <c r="V984" s="2" t="s">
        <v>6</v>
      </c>
      <c r="W984" s="2" t="s">
        <v>6</v>
      </c>
      <c r="X984" s="2" t="s">
        <v>6</v>
      </c>
      <c r="Y984" s="14" t="s">
        <v>6</v>
      </c>
    </row>
    <row r="985" spans="1:25" x14ac:dyDescent="0.3">
      <c r="A985" s="55" t="str">
        <f t="shared" si="15"/>
        <v>DKju_01.2</v>
      </c>
      <c r="C985" s="96" t="s">
        <v>14</v>
      </c>
      <c r="D985" s="97" t="s">
        <v>777</v>
      </c>
      <c r="E985" s="97" t="s">
        <v>851</v>
      </c>
      <c r="F985" s="97" t="s">
        <v>852</v>
      </c>
      <c r="G985" s="97" t="s">
        <v>344</v>
      </c>
      <c r="H985" s="97" t="s">
        <v>668</v>
      </c>
      <c r="I985" s="114" t="s">
        <v>454</v>
      </c>
      <c r="J985" s="37" t="s">
        <v>2193</v>
      </c>
      <c r="K985" s="37" t="s">
        <v>5232</v>
      </c>
      <c r="L985" s="13" t="s">
        <v>151</v>
      </c>
      <c r="M985" s="14" t="s">
        <v>151</v>
      </c>
      <c r="N985" s="93" t="s">
        <v>152</v>
      </c>
      <c r="O985" s="2" t="s">
        <v>152</v>
      </c>
      <c r="P985" s="2" t="s">
        <v>152</v>
      </c>
      <c r="Q985" s="2" t="s">
        <v>152</v>
      </c>
      <c r="R985" s="2" t="s">
        <v>152</v>
      </c>
      <c r="S985" s="14" t="s">
        <v>152</v>
      </c>
      <c r="T985" s="115"/>
      <c r="U985" s="13"/>
      <c r="V985" s="2"/>
      <c r="W985" s="2"/>
      <c r="X985" s="2"/>
      <c r="Y985" s="14"/>
    </row>
    <row r="986" spans="1:25" x14ac:dyDescent="0.3">
      <c r="A986" s="55" t="str">
        <f t="shared" si="15"/>
        <v>DKju_02.1</v>
      </c>
      <c r="C986" s="96" t="s">
        <v>14</v>
      </c>
      <c r="D986" s="97" t="s">
        <v>777</v>
      </c>
      <c r="E986" s="97" t="s">
        <v>853</v>
      </c>
      <c r="F986" s="97" t="s">
        <v>854</v>
      </c>
      <c r="G986" s="97" t="s">
        <v>351</v>
      </c>
      <c r="H986" s="97" t="s">
        <v>668</v>
      </c>
      <c r="I986" s="114" t="s">
        <v>454</v>
      </c>
      <c r="J986" s="37" t="s">
        <v>2191</v>
      </c>
      <c r="K986" s="37" t="s">
        <v>2199</v>
      </c>
      <c r="L986" s="13" t="s">
        <v>152</v>
      </c>
      <c r="M986" s="14" t="s">
        <v>152</v>
      </c>
      <c r="N986" s="93" t="s">
        <v>152</v>
      </c>
      <c r="O986" s="2" t="s">
        <v>152</v>
      </c>
      <c r="P986" s="2" t="s">
        <v>152</v>
      </c>
      <c r="Q986" s="2" t="s">
        <v>151</v>
      </c>
      <c r="R986" s="2" t="s">
        <v>151</v>
      </c>
      <c r="S986" s="14" t="s">
        <v>152</v>
      </c>
      <c r="T986" s="115"/>
      <c r="U986" s="13" t="s">
        <v>152</v>
      </c>
      <c r="V986" s="2" t="s">
        <v>152</v>
      </c>
      <c r="W986" s="2" t="s">
        <v>152</v>
      </c>
      <c r="X986" s="2" t="s">
        <v>152</v>
      </c>
      <c r="Y986" s="14" t="s">
        <v>152</v>
      </c>
    </row>
    <row r="987" spans="1:25" x14ac:dyDescent="0.3">
      <c r="A987" s="55" t="str">
        <f t="shared" si="15"/>
        <v>DKju_02.1</v>
      </c>
      <c r="C987" s="96" t="s">
        <v>14</v>
      </c>
      <c r="D987" s="97" t="s">
        <v>777</v>
      </c>
      <c r="E987" s="97" t="s">
        <v>853</v>
      </c>
      <c r="F987" s="97" t="s">
        <v>854</v>
      </c>
      <c r="G987" s="97" t="s">
        <v>351</v>
      </c>
      <c r="H987" s="97" t="s">
        <v>668</v>
      </c>
      <c r="I987" s="114" t="s">
        <v>454</v>
      </c>
      <c r="J987" s="37" t="s">
        <v>5230</v>
      </c>
      <c r="K987" s="37" t="s">
        <v>5233</v>
      </c>
      <c r="L987" s="13" t="s">
        <v>152</v>
      </c>
      <c r="M987" s="14" t="s">
        <v>152</v>
      </c>
      <c r="N987" s="93" t="s">
        <v>152</v>
      </c>
      <c r="O987" s="2" t="s">
        <v>152</v>
      </c>
      <c r="P987" s="2" t="s">
        <v>152</v>
      </c>
      <c r="Q987" s="2" t="s">
        <v>151</v>
      </c>
      <c r="R987" s="2" t="s">
        <v>152</v>
      </c>
      <c r="S987" s="14" t="s">
        <v>152</v>
      </c>
      <c r="T987" s="115"/>
      <c r="U987" s="13" t="s">
        <v>152</v>
      </c>
      <c r="V987" s="2" t="s">
        <v>152</v>
      </c>
      <c r="W987" s="2" t="s">
        <v>152</v>
      </c>
      <c r="X987" s="2" t="s">
        <v>152</v>
      </c>
      <c r="Y987" s="14" t="s">
        <v>152</v>
      </c>
    </row>
    <row r="988" spans="1:25" x14ac:dyDescent="0.3">
      <c r="A988" s="55" t="str">
        <f t="shared" si="15"/>
        <v>DKju_02.1</v>
      </c>
      <c r="C988" s="96" t="s">
        <v>14</v>
      </c>
      <c r="D988" s="97" t="s">
        <v>777</v>
      </c>
      <c r="E988" s="97" t="s">
        <v>853</v>
      </c>
      <c r="F988" s="97" t="s">
        <v>854</v>
      </c>
      <c r="G988" s="97" t="s">
        <v>351</v>
      </c>
      <c r="H988" s="97" t="s">
        <v>668</v>
      </c>
      <c r="I988" s="114" t="s">
        <v>454</v>
      </c>
      <c r="J988" s="37" t="s">
        <v>2195</v>
      </c>
      <c r="K988" s="37" t="s">
        <v>2196</v>
      </c>
      <c r="L988" s="13" t="s">
        <v>152</v>
      </c>
      <c r="M988" s="14" t="s">
        <v>152</v>
      </c>
      <c r="N988" s="93" t="s">
        <v>151</v>
      </c>
      <c r="O988" s="2" t="s">
        <v>152</v>
      </c>
      <c r="P988" s="2" t="s">
        <v>152</v>
      </c>
      <c r="Q988" s="2" t="s">
        <v>151</v>
      </c>
      <c r="R988" s="2" t="s">
        <v>151</v>
      </c>
      <c r="S988" s="14" t="s">
        <v>152</v>
      </c>
      <c r="T988" s="115"/>
      <c r="U988" s="13" t="s">
        <v>151</v>
      </c>
      <c r="V988" s="2" t="s">
        <v>152</v>
      </c>
      <c r="W988" s="2" t="s">
        <v>152</v>
      </c>
      <c r="X988" s="2" t="s">
        <v>152</v>
      </c>
      <c r="Y988" s="14" t="s">
        <v>152</v>
      </c>
    </row>
    <row r="989" spans="1:25" x14ac:dyDescent="0.3">
      <c r="A989" s="55" t="str">
        <f t="shared" si="15"/>
        <v>DKju_02.2</v>
      </c>
      <c r="C989" s="96" t="s">
        <v>14</v>
      </c>
      <c r="D989" s="97" t="s">
        <v>777</v>
      </c>
      <c r="E989" s="97" t="s">
        <v>855</v>
      </c>
      <c r="F989" s="97" t="s">
        <v>856</v>
      </c>
      <c r="G989" s="97" t="s">
        <v>351</v>
      </c>
      <c r="H989" s="97" t="s">
        <v>668</v>
      </c>
      <c r="I989" s="114" t="s">
        <v>454</v>
      </c>
      <c r="J989" s="37" t="s">
        <v>2201</v>
      </c>
      <c r="K989" s="37" t="s">
        <v>2196</v>
      </c>
      <c r="L989" s="13" t="s">
        <v>152</v>
      </c>
      <c r="M989" s="14" t="s">
        <v>152</v>
      </c>
      <c r="N989" s="93" t="s">
        <v>151</v>
      </c>
      <c r="O989" s="2" t="s">
        <v>151</v>
      </c>
      <c r="P989" s="2" t="s">
        <v>152</v>
      </c>
      <c r="Q989" s="2" t="s">
        <v>151</v>
      </c>
      <c r="R989" s="2" t="s">
        <v>151</v>
      </c>
      <c r="S989" s="14" t="s">
        <v>152</v>
      </c>
      <c r="T989" s="115"/>
      <c r="U989" s="13" t="s">
        <v>151</v>
      </c>
      <c r="V989" s="2" t="s">
        <v>152</v>
      </c>
      <c r="W989" s="2" t="s">
        <v>151</v>
      </c>
      <c r="X989" s="2" t="s">
        <v>152</v>
      </c>
      <c r="Y989" s="14" t="s">
        <v>152</v>
      </c>
    </row>
    <row r="990" spans="1:25" x14ac:dyDescent="0.3">
      <c r="A990" s="55" t="str">
        <f t="shared" si="15"/>
        <v>DKju_02.2</v>
      </c>
      <c r="C990" s="96" t="s">
        <v>14</v>
      </c>
      <c r="D990" s="97" t="s">
        <v>777</v>
      </c>
      <c r="E990" s="97" t="s">
        <v>855</v>
      </c>
      <c r="F990" s="97" t="s">
        <v>856</v>
      </c>
      <c r="G990" s="97" t="s">
        <v>351</v>
      </c>
      <c r="H990" s="97" t="s">
        <v>668</v>
      </c>
      <c r="I990" s="114" t="s">
        <v>454</v>
      </c>
      <c r="J990" s="37" t="s">
        <v>2191</v>
      </c>
      <c r="K990" s="37" t="s">
        <v>2202</v>
      </c>
      <c r="L990" s="13" t="s">
        <v>152</v>
      </c>
      <c r="M990" s="14" t="s">
        <v>152</v>
      </c>
      <c r="N990" s="93" t="s">
        <v>152</v>
      </c>
      <c r="O990" s="2" t="s">
        <v>151</v>
      </c>
      <c r="P990" s="2" t="s">
        <v>152</v>
      </c>
      <c r="Q990" s="2" t="s">
        <v>151</v>
      </c>
      <c r="R990" s="2" t="s">
        <v>151</v>
      </c>
      <c r="S990" s="14" t="s">
        <v>152</v>
      </c>
      <c r="T990" s="115"/>
      <c r="U990" s="13" t="s">
        <v>152</v>
      </c>
      <c r="V990" s="2" t="s">
        <v>152</v>
      </c>
      <c r="W990" s="2" t="s">
        <v>151</v>
      </c>
      <c r="X990" s="2" t="s">
        <v>152</v>
      </c>
      <c r="Y990" s="14" t="s">
        <v>152</v>
      </c>
    </row>
    <row r="991" spans="1:25" x14ac:dyDescent="0.3">
      <c r="A991" s="55" t="str">
        <f t="shared" si="15"/>
        <v>DKju_03.1</v>
      </c>
      <c r="C991" s="96" t="s">
        <v>14</v>
      </c>
      <c r="D991" s="97" t="s">
        <v>777</v>
      </c>
      <c r="E991" s="97" t="s">
        <v>857</v>
      </c>
      <c r="F991" s="97" t="s">
        <v>858</v>
      </c>
      <c r="G991" s="97" t="s">
        <v>344</v>
      </c>
      <c r="H991" s="97" t="s">
        <v>668</v>
      </c>
      <c r="I991" s="114" t="s">
        <v>454</v>
      </c>
      <c r="J991" s="37" t="s">
        <v>2191</v>
      </c>
      <c r="K991" s="37" t="s">
        <v>2203</v>
      </c>
      <c r="L991" s="13" t="s">
        <v>152</v>
      </c>
      <c r="M991" s="14" t="s">
        <v>152</v>
      </c>
      <c r="N991" s="93" t="s">
        <v>152</v>
      </c>
      <c r="O991" s="2" t="s">
        <v>152</v>
      </c>
      <c r="P991" s="2" t="s">
        <v>152</v>
      </c>
      <c r="Q991" s="2" t="s">
        <v>151</v>
      </c>
      <c r="R991" s="2" t="s">
        <v>151</v>
      </c>
      <c r="S991" s="14" t="s">
        <v>152</v>
      </c>
      <c r="T991" s="115"/>
      <c r="U991" s="13" t="s">
        <v>6</v>
      </c>
      <c r="V991" s="2" t="s">
        <v>6</v>
      </c>
      <c r="W991" s="2" t="s">
        <v>6</v>
      </c>
      <c r="X991" s="2" t="s">
        <v>6</v>
      </c>
      <c r="Y991" s="14" t="s">
        <v>6</v>
      </c>
    </row>
    <row r="992" spans="1:25" x14ac:dyDescent="0.3">
      <c r="A992" s="55" t="str">
        <f t="shared" si="15"/>
        <v>DKju_03.1</v>
      </c>
      <c r="C992" s="96" t="s">
        <v>14</v>
      </c>
      <c r="D992" s="97" t="s">
        <v>777</v>
      </c>
      <c r="E992" s="97" t="s">
        <v>857</v>
      </c>
      <c r="F992" s="97" t="s">
        <v>858</v>
      </c>
      <c r="G992" s="97" t="s">
        <v>344</v>
      </c>
      <c r="H992" s="91" t="s">
        <v>668</v>
      </c>
      <c r="I992" s="116" t="s">
        <v>454</v>
      </c>
      <c r="J992" s="37" t="s">
        <v>2201</v>
      </c>
      <c r="K992" s="37" t="s">
        <v>2196</v>
      </c>
      <c r="L992" s="13" t="s">
        <v>152</v>
      </c>
      <c r="M992" s="14" t="s">
        <v>152</v>
      </c>
      <c r="N992" s="93" t="s">
        <v>152</v>
      </c>
      <c r="O992" s="2" t="s">
        <v>152</v>
      </c>
      <c r="P992" s="2" t="s">
        <v>152</v>
      </c>
      <c r="Q992" s="2" t="s">
        <v>151</v>
      </c>
      <c r="R992" s="2" t="s">
        <v>151</v>
      </c>
      <c r="S992" s="14" t="s">
        <v>152</v>
      </c>
      <c r="T992" s="115"/>
      <c r="U992" s="13" t="s">
        <v>6</v>
      </c>
      <c r="V992" s="2" t="s">
        <v>6</v>
      </c>
      <c r="W992" s="2" t="s">
        <v>6</v>
      </c>
      <c r="X992" s="2" t="s">
        <v>6</v>
      </c>
      <c r="Y992" s="14" t="s">
        <v>6</v>
      </c>
    </row>
    <row r="993" spans="1:25" x14ac:dyDescent="0.3">
      <c r="A993" s="55" t="str">
        <f t="shared" si="15"/>
        <v>DKju_03.2</v>
      </c>
      <c r="C993" s="96" t="s">
        <v>14</v>
      </c>
      <c r="D993" s="97" t="s">
        <v>777</v>
      </c>
      <c r="E993" s="97" t="s">
        <v>859</v>
      </c>
      <c r="F993" s="97" t="s">
        <v>860</v>
      </c>
      <c r="G993" s="97" t="s">
        <v>351</v>
      </c>
      <c r="H993" s="97" t="s">
        <v>668</v>
      </c>
      <c r="I993" s="114" t="s">
        <v>454</v>
      </c>
      <c r="J993" s="37" t="s">
        <v>5230</v>
      </c>
      <c r="K993" s="37" t="s">
        <v>5234</v>
      </c>
      <c r="L993" s="13" t="s">
        <v>152</v>
      </c>
      <c r="M993" s="14" t="s">
        <v>152</v>
      </c>
      <c r="N993" s="93" t="s">
        <v>152</v>
      </c>
      <c r="O993" s="2" t="s">
        <v>152</v>
      </c>
      <c r="P993" s="2" t="s">
        <v>152</v>
      </c>
      <c r="Q993" s="2" t="s">
        <v>151</v>
      </c>
      <c r="R993" s="2" t="s">
        <v>151</v>
      </c>
      <c r="S993" s="14" t="s">
        <v>152</v>
      </c>
      <c r="T993" s="115"/>
      <c r="U993" s="13" t="s">
        <v>152</v>
      </c>
      <c r="V993" s="2" t="s">
        <v>152</v>
      </c>
      <c r="W993" s="2" t="s">
        <v>152</v>
      </c>
      <c r="X993" s="2" t="s">
        <v>152</v>
      </c>
      <c r="Y993" s="14" t="s">
        <v>152</v>
      </c>
    </row>
    <row r="994" spans="1:25" x14ac:dyDescent="0.3">
      <c r="A994" s="55" t="str">
        <f t="shared" si="15"/>
        <v>DKju_03.2</v>
      </c>
      <c r="C994" s="96" t="s">
        <v>14</v>
      </c>
      <c r="D994" s="97" t="s">
        <v>777</v>
      </c>
      <c r="E994" s="97" t="s">
        <v>859</v>
      </c>
      <c r="F994" s="97" t="s">
        <v>860</v>
      </c>
      <c r="G994" s="97" t="s">
        <v>351</v>
      </c>
      <c r="H994" s="97" t="s">
        <v>668</v>
      </c>
      <c r="I994" s="114" t="s">
        <v>454</v>
      </c>
      <c r="J994" s="37" t="s">
        <v>2191</v>
      </c>
      <c r="K994" s="37" t="s">
        <v>2202</v>
      </c>
      <c r="L994" s="13" t="s">
        <v>152</v>
      </c>
      <c r="M994" s="14" t="s">
        <v>152</v>
      </c>
      <c r="N994" s="93" t="s">
        <v>152</v>
      </c>
      <c r="O994" s="2" t="s">
        <v>152</v>
      </c>
      <c r="P994" s="2" t="s">
        <v>152</v>
      </c>
      <c r="Q994" s="2" t="s">
        <v>151</v>
      </c>
      <c r="R994" s="2" t="s">
        <v>151</v>
      </c>
      <c r="S994" s="14" t="s">
        <v>152</v>
      </c>
      <c r="T994" s="115"/>
      <c r="U994" s="13" t="s">
        <v>152</v>
      </c>
      <c r="V994" s="2" t="s">
        <v>152</v>
      </c>
      <c r="W994" s="2" t="s">
        <v>152</v>
      </c>
      <c r="X994" s="2" t="s">
        <v>152</v>
      </c>
      <c r="Y994" s="14" t="s">
        <v>152</v>
      </c>
    </row>
    <row r="995" spans="1:25" x14ac:dyDescent="0.3">
      <c r="A995" s="55" t="str">
        <f t="shared" si="15"/>
        <v>DKju_03.2</v>
      </c>
      <c r="C995" s="96" t="s">
        <v>14</v>
      </c>
      <c r="D995" s="97" t="s">
        <v>777</v>
      </c>
      <c r="E995" s="97" t="s">
        <v>859</v>
      </c>
      <c r="F995" s="97" t="s">
        <v>860</v>
      </c>
      <c r="G995" s="97" t="s">
        <v>351</v>
      </c>
      <c r="H995" s="97" t="s">
        <v>668</v>
      </c>
      <c r="I995" s="114" t="s">
        <v>454</v>
      </c>
      <c r="J995" s="37" t="s">
        <v>2201</v>
      </c>
      <c r="K995" s="37" t="s">
        <v>2196</v>
      </c>
      <c r="L995" s="13" t="s">
        <v>152</v>
      </c>
      <c r="M995" s="14" t="s">
        <v>152</v>
      </c>
      <c r="N995" s="93" t="s">
        <v>152</v>
      </c>
      <c r="O995" s="2" t="s">
        <v>152</v>
      </c>
      <c r="P995" s="2" t="s">
        <v>152</v>
      </c>
      <c r="Q995" s="2" t="s">
        <v>151</v>
      </c>
      <c r="R995" s="2" t="s">
        <v>151</v>
      </c>
      <c r="S995" s="14" t="s">
        <v>152</v>
      </c>
      <c r="T995" s="115"/>
      <c r="U995" s="13" t="s">
        <v>152</v>
      </c>
      <c r="V995" s="2" t="s">
        <v>152</v>
      </c>
      <c r="W995" s="2" t="s">
        <v>152</v>
      </c>
      <c r="X995" s="2" t="s">
        <v>152</v>
      </c>
      <c r="Y995" s="14" t="s">
        <v>152</v>
      </c>
    </row>
    <row r="996" spans="1:25" x14ac:dyDescent="0.3">
      <c r="A996" s="55" t="str">
        <f t="shared" si="15"/>
        <v>DKmo_01.2</v>
      </c>
      <c r="C996" s="96" t="s">
        <v>14</v>
      </c>
      <c r="D996" s="97" t="s">
        <v>778</v>
      </c>
      <c r="E996" s="97" t="s">
        <v>863</v>
      </c>
      <c r="F996" s="97" t="s">
        <v>864</v>
      </c>
      <c r="G996" s="97" t="s">
        <v>351</v>
      </c>
      <c r="H996" s="97" t="s">
        <v>668</v>
      </c>
      <c r="I996" s="114" t="s">
        <v>51</v>
      </c>
      <c r="J996" s="37" t="s">
        <v>2204</v>
      </c>
      <c r="K996" s="37" t="s">
        <v>5235</v>
      </c>
      <c r="L996" s="13" t="s">
        <v>151</v>
      </c>
      <c r="M996" s="14" t="s">
        <v>151</v>
      </c>
      <c r="N996" s="93" t="s">
        <v>151</v>
      </c>
      <c r="O996" s="2" t="s">
        <v>152</v>
      </c>
      <c r="P996" s="2" t="s">
        <v>152</v>
      </c>
      <c r="Q996" s="2" t="s">
        <v>152</v>
      </c>
      <c r="R996" s="2" t="s">
        <v>152</v>
      </c>
      <c r="S996" s="14" t="s">
        <v>152</v>
      </c>
      <c r="T996" s="115"/>
      <c r="U996" s="13" t="s">
        <v>151</v>
      </c>
      <c r="V996" s="2" t="s">
        <v>152</v>
      </c>
      <c r="W996" s="2" t="s">
        <v>151</v>
      </c>
      <c r="X996" s="2" t="s">
        <v>151</v>
      </c>
      <c r="Y996" s="14" t="s">
        <v>151</v>
      </c>
    </row>
    <row r="997" spans="1:25" x14ac:dyDescent="0.3">
      <c r="A997" s="55" t="str">
        <f t="shared" si="15"/>
        <v>DKmo_01.2</v>
      </c>
      <c r="C997" s="96" t="s">
        <v>14</v>
      </c>
      <c r="D997" s="97" t="s">
        <v>778</v>
      </c>
      <c r="E997" s="97" t="s">
        <v>863</v>
      </c>
      <c r="F997" s="97" t="s">
        <v>864</v>
      </c>
      <c r="G997" s="97" t="s">
        <v>351</v>
      </c>
      <c r="H997" s="97" t="s">
        <v>668</v>
      </c>
      <c r="I997" s="114" t="s">
        <v>51</v>
      </c>
      <c r="J997" s="37" t="s">
        <v>2206</v>
      </c>
      <c r="K997" s="37" t="s">
        <v>5235</v>
      </c>
      <c r="L997" s="13" t="s">
        <v>151</v>
      </c>
      <c r="M997" s="14" t="s">
        <v>151</v>
      </c>
      <c r="N997" s="93" t="s">
        <v>151</v>
      </c>
      <c r="O997" s="2" t="s">
        <v>152</v>
      </c>
      <c r="P997" s="2" t="s">
        <v>152</v>
      </c>
      <c r="Q997" s="2" t="s">
        <v>152</v>
      </c>
      <c r="R997" s="2" t="s">
        <v>152</v>
      </c>
      <c r="S997" s="14" t="s">
        <v>152</v>
      </c>
      <c r="T997" s="115"/>
      <c r="U997" s="13" t="s">
        <v>151</v>
      </c>
      <c r="V997" s="2" t="s">
        <v>152</v>
      </c>
      <c r="W997" s="2" t="s">
        <v>151</v>
      </c>
      <c r="X997" s="2" t="s">
        <v>151</v>
      </c>
      <c r="Y997" s="14" t="s">
        <v>151</v>
      </c>
    </row>
    <row r="998" spans="1:25" x14ac:dyDescent="0.3">
      <c r="A998" s="55" t="str">
        <f t="shared" si="15"/>
        <v>DKmo_01.2</v>
      </c>
      <c r="C998" s="96" t="s">
        <v>14</v>
      </c>
      <c r="D998" s="97" t="s">
        <v>778</v>
      </c>
      <c r="E998" s="97" t="s">
        <v>863</v>
      </c>
      <c r="F998" s="97" t="s">
        <v>864</v>
      </c>
      <c r="G998" s="97" t="s">
        <v>351</v>
      </c>
      <c r="H998" s="97" t="s">
        <v>668</v>
      </c>
      <c r="I998" s="114" t="s">
        <v>51</v>
      </c>
      <c r="J998" s="37" t="s">
        <v>2208</v>
      </c>
      <c r="K998" s="37" t="s">
        <v>5235</v>
      </c>
      <c r="L998" s="13" t="s">
        <v>151</v>
      </c>
      <c r="M998" s="14" t="s">
        <v>151</v>
      </c>
      <c r="N998" s="93" t="s">
        <v>151</v>
      </c>
      <c r="O998" s="2" t="s">
        <v>152</v>
      </c>
      <c r="P998" s="2" t="s">
        <v>152</v>
      </c>
      <c r="Q998" s="2" t="s">
        <v>152</v>
      </c>
      <c r="R998" s="2" t="s">
        <v>152</v>
      </c>
      <c r="S998" s="14" t="s">
        <v>152</v>
      </c>
      <c r="T998" s="115"/>
      <c r="U998" s="13" t="s">
        <v>151</v>
      </c>
      <c r="V998" s="2" t="s">
        <v>152</v>
      </c>
      <c r="W998" s="2" t="s">
        <v>151</v>
      </c>
      <c r="X998" s="2" t="s">
        <v>151</v>
      </c>
      <c r="Y998" s="14" t="s">
        <v>151</v>
      </c>
    </row>
    <row r="999" spans="1:25" x14ac:dyDescent="0.3">
      <c r="A999" s="55" t="str">
        <f t="shared" si="15"/>
        <v>DKmo_01.2</v>
      </c>
      <c r="C999" s="96" t="s">
        <v>14</v>
      </c>
      <c r="D999" s="97" t="s">
        <v>778</v>
      </c>
      <c r="E999" s="97" t="s">
        <v>863</v>
      </c>
      <c r="F999" s="97" t="s">
        <v>864</v>
      </c>
      <c r="G999" s="97" t="s">
        <v>351</v>
      </c>
      <c r="H999" s="97" t="s">
        <v>668</v>
      </c>
      <c r="I999" s="114" t="s">
        <v>51</v>
      </c>
      <c r="J999" s="37" t="s">
        <v>2210</v>
      </c>
      <c r="K999" s="37" t="s">
        <v>5235</v>
      </c>
      <c r="L999" s="13" t="s">
        <v>151</v>
      </c>
      <c r="M999" s="14" t="s">
        <v>151</v>
      </c>
      <c r="N999" s="93" t="s">
        <v>151</v>
      </c>
      <c r="O999" s="2" t="s">
        <v>152</v>
      </c>
      <c r="P999" s="2" t="s">
        <v>152</v>
      </c>
      <c r="Q999" s="2" t="s">
        <v>152</v>
      </c>
      <c r="R999" s="2" t="s">
        <v>152</v>
      </c>
      <c r="S999" s="14" t="s">
        <v>152</v>
      </c>
      <c r="T999" s="115"/>
      <c r="U999" s="13" t="s">
        <v>151</v>
      </c>
      <c r="V999" s="2" t="s">
        <v>152</v>
      </c>
      <c r="W999" s="2" t="s">
        <v>151</v>
      </c>
      <c r="X999" s="2" t="s">
        <v>151</v>
      </c>
      <c r="Y999" s="14" t="s">
        <v>151</v>
      </c>
    </row>
    <row r="1000" spans="1:25" x14ac:dyDescent="0.3">
      <c r="A1000" s="55" t="str">
        <f t="shared" si="15"/>
        <v>DKmo_01.2</v>
      </c>
      <c r="C1000" s="96" t="s">
        <v>14</v>
      </c>
      <c r="D1000" s="97" t="s">
        <v>778</v>
      </c>
      <c r="E1000" s="97" t="s">
        <v>863</v>
      </c>
      <c r="F1000" s="97" t="s">
        <v>864</v>
      </c>
      <c r="G1000" s="97" t="s">
        <v>351</v>
      </c>
      <c r="H1000" s="91" t="s">
        <v>668</v>
      </c>
      <c r="I1000" s="116" t="s">
        <v>51</v>
      </c>
      <c r="J1000" s="37" t="s">
        <v>2212</v>
      </c>
      <c r="K1000" s="37" t="s">
        <v>5235</v>
      </c>
      <c r="L1000" s="13" t="s">
        <v>151</v>
      </c>
      <c r="M1000" s="14" t="s">
        <v>151</v>
      </c>
      <c r="N1000" s="93" t="s">
        <v>151</v>
      </c>
      <c r="O1000" s="2" t="s">
        <v>152</v>
      </c>
      <c r="P1000" s="2" t="s">
        <v>152</v>
      </c>
      <c r="Q1000" s="2" t="s">
        <v>152</v>
      </c>
      <c r="R1000" s="2" t="s">
        <v>152</v>
      </c>
      <c r="S1000" s="14" t="s">
        <v>152</v>
      </c>
      <c r="T1000" s="115"/>
      <c r="U1000" s="13" t="s">
        <v>151</v>
      </c>
      <c r="V1000" s="2" t="s">
        <v>152</v>
      </c>
      <c r="W1000" s="2" t="s">
        <v>151</v>
      </c>
      <c r="X1000" s="2" t="s">
        <v>151</v>
      </c>
      <c r="Y1000" s="14" t="s">
        <v>151</v>
      </c>
    </row>
    <row r="1001" spans="1:25" x14ac:dyDescent="0.3">
      <c r="A1001" s="55" t="str">
        <f t="shared" si="15"/>
        <v>DKmo_01.2</v>
      </c>
      <c r="C1001" s="96" t="s">
        <v>14</v>
      </c>
      <c r="D1001" s="97" t="s">
        <v>778</v>
      </c>
      <c r="E1001" s="97" t="s">
        <v>863</v>
      </c>
      <c r="F1001" s="97" t="s">
        <v>864</v>
      </c>
      <c r="G1001" s="97" t="s">
        <v>351</v>
      </c>
      <c r="H1001" s="97" t="s">
        <v>668</v>
      </c>
      <c r="I1001" s="114" t="s">
        <v>51</v>
      </c>
      <c r="J1001" s="37" t="s">
        <v>2214</v>
      </c>
      <c r="K1001" s="37" t="s">
        <v>5235</v>
      </c>
      <c r="L1001" s="13" t="s">
        <v>151</v>
      </c>
      <c r="M1001" s="14" t="s">
        <v>151</v>
      </c>
      <c r="N1001" s="93" t="s">
        <v>151</v>
      </c>
      <c r="O1001" s="2" t="s">
        <v>152</v>
      </c>
      <c r="P1001" s="2" t="s">
        <v>152</v>
      </c>
      <c r="Q1001" s="2" t="s">
        <v>152</v>
      </c>
      <c r="R1001" s="2" t="s">
        <v>152</v>
      </c>
      <c r="S1001" s="14" t="s">
        <v>152</v>
      </c>
      <c r="T1001" s="115"/>
      <c r="U1001" s="13" t="s">
        <v>151</v>
      </c>
      <c r="V1001" s="2" t="s">
        <v>152</v>
      </c>
      <c r="W1001" s="2" t="s">
        <v>151</v>
      </c>
      <c r="X1001" s="2" t="s">
        <v>151</v>
      </c>
      <c r="Y1001" s="14" t="s">
        <v>151</v>
      </c>
    </row>
    <row r="1002" spans="1:25" x14ac:dyDescent="0.3">
      <c r="A1002" s="55" t="str">
        <f t="shared" si="15"/>
        <v>DKmo_01.2</v>
      </c>
      <c r="C1002" s="96" t="s">
        <v>14</v>
      </c>
      <c r="D1002" s="97" t="s">
        <v>778</v>
      </c>
      <c r="E1002" s="97" t="s">
        <v>863</v>
      </c>
      <c r="F1002" s="97" t="s">
        <v>864</v>
      </c>
      <c r="G1002" s="97" t="s">
        <v>351</v>
      </c>
      <c r="H1002" s="97" t="s">
        <v>668</v>
      </c>
      <c r="I1002" s="114" t="s">
        <v>51</v>
      </c>
      <c r="J1002" s="37" t="s">
        <v>2216</v>
      </c>
      <c r="K1002" s="37" t="s">
        <v>5235</v>
      </c>
      <c r="L1002" s="13" t="s">
        <v>151</v>
      </c>
      <c r="M1002" s="14" t="s">
        <v>151</v>
      </c>
      <c r="N1002" s="93" t="s">
        <v>151</v>
      </c>
      <c r="O1002" s="2" t="s">
        <v>152</v>
      </c>
      <c r="P1002" s="2" t="s">
        <v>152</v>
      </c>
      <c r="Q1002" s="2" t="s">
        <v>152</v>
      </c>
      <c r="R1002" s="2" t="s">
        <v>152</v>
      </c>
      <c r="S1002" s="14" t="s">
        <v>152</v>
      </c>
      <c r="T1002" s="115"/>
      <c r="U1002" s="13" t="s">
        <v>151</v>
      </c>
      <c r="V1002" s="2" t="s">
        <v>152</v>
      </c>
      <c r="W1002" s="2" t="s">
        <v>151</v>
      </c>
      <c r="X1002" s="2" t="s">
        <v>151</v>
      </c>
      <c r="Y1002" s="14" t="s">
        <v>151</v>
      </c>
    </row>
    <row r="1003" spans="1:25" x14ac:dyDescent="0.3">
      <c r="A1003" s="55" t="str">
        <f t="shared" si="15"/>
        <v>DKmo_01.2</v>
      </c>
      <c r="C1003" s="96" t="s">
        <v>14</v>
      </c>
      <c r="D1003" s="97" t="s">
        <v>778</v>
      </c>
      <c r="E1003" s="97" t="s">
        <v>863</v>
      </c>
      <c r="F1003" s="97" t="s">
        <v>864</v>
      </c>
      <c r="G1003" s="97" t="s">
        <v>351</v>
      </c>
      <c r="H1003" s="97" t="s">
        <v>668</v>
      </c>
      <c r="I1003" s="114" t="s">
        <v>51</v>
      </c>
      <c r="J1003" s="37" t="s">
        <v>2218</v>
      </c>
      <c r="K1003" s="37" t="s">
        <v>5235</v>
      </c>
      <c r="L1003" s="13" t="s">
        <v>151</v>
      </c>
      <c r="M1003" s="14" t="s">
        <v>151</v>
      </c>
      <c r="N1003" s="93" t="s">
        <v>151</v>
      </c>
      <c r="O1003" s="2" t="s">
        <v>152</v>
      </c>
      <c r="P1003" s="2" t="s">
        <v>152</v>
      </c>
      <c r="Q1003" s="2" t="s">
        <v>152</v>
      </c>
      <c r="R1003" s="2" t="s">
        <v>152</v>
      </c>
      <c r="S1003" s="14" t="s">
        <v>152</v>
      </c>
      <c r="T1003" s="115"/>
      <c r="U1003" s="13" t="s">
        <v>151</v>
      </c>
      <c r="V1003" s="2" t="s">
        <v>152</v>
      </c>
      <c r="W1003" s="2" t="s">
        <v>151</v>
      </c>
      <c r="X1003" s="2" t="s">
        <v>151</v>
      </c>
      <c r="Y1003" s="14" t="s">
        <v>151</v>
      </c>
    </row>
    <row r="1004" spans="1:25" x14ac:dyDescent="0.3">
      <c r="A1004" s="55" t="str">
        <f t="shared" si="15"/>
        <v>DKmo_01.2</v>
      </c>
      <c r="C1004" s="96" t="s">
        <v>14</v>
      </c>
      <c r="D1004" s="97" t="s">
        <v>778</v>
      </c>
      <c r="E1004" s="97" t="s">
        <v>863</v>
      </c>
      <c r="F1004" s="97" t="s">
        <v>864</v>
      </c>
      <c r="G1004" s="97" t="s">
        <v>351</v>
      </c>
      <c r="H1004" s="97" t="s">
        <v>668</v>
      </c>
      <c r="I1004" s="114" t="s">
        <v>51</v>
      </c>
      <c r="J1004" s="37" t="s">
        <v>2220</v>
      </c>
      <c r="K1004" s="37" t="s">
        <v>5235</v>
      </c>
      <c r="L1004" s="13" t="s">
        <v>151</v>
      </c>
      <c r="M1004" s="14" t="s">
        <v>151</v>
      </c>
      <c r="N1004" s="93" t="s">
        <v>151</v>
      </c>
      <c r="O1004" s="2" t="s">
        <v>152</v>
      </c>
      <c r="P1004" s="2" t="s">
        <v>152</v>
      </c>
      <c r="Q1004" s="2" t="s">
        <v>152</v>
      </c>
      <c r="R1004" s="2" t="s">
        <v>152</v>
      </c>
      <c r="S1004" s="14" t="s">
        <v>152</v>
      </c>
      <c r="T1004" s="115"/>
      <c r="U1004" s="13" t="s">
        <v>151</v>
      </c>
      <c r="V1004" s="2" t="s">
        <v>152</v>
      </c>
      <c r="W1004" s="2" t="s">
        <v>151</v>
      </c>
      <c r="X1004" s="2" t="s">
        <v>151</v>
      </c>
      <c r="Y1004" s="14" t="s">
        <v>151</v>
      </c>
    </row>
    <row r="1005" spans="1:25" x14ac:dyDescent="0.3">
      <c r="A1005" s="55" t="str">
        <f t="shared" si="15"/>
        <v>DKmo_01.2</v>
      </c>
      <c r="C1005" s="96" t="s">
        <v>14</v>
      </c>
      <c r="D1005" s="97" t="s">
        <v>778</v>
      </c>
      <c r="E1005" s="97" t="s">
        <v>863</v>
      </c>
      <c r="F1005" s="97" t="s">
        <v>864</v>
      </c>
      <c r="G1005" s="97" t="s">
        <v>351</v>
      </c>
      <c r="H1005" s="97" t="s">
        <v>668</v>
      </c>
      <c r="I1005" s="114" t="s">
        <v>51</v>
      </c>
      <c r="J1005" s="37" t="s">
        <v>2222</v>
      </c>
      <c r="K1005" s="37" t="s">
        <v>5235</v>
      </c>
      <c r="L1005" s="13" t="s">
        <v>151</v>
      </c>
      <c r="M1005" s="14" t="s">
        <v>151</v>
      </c>
      <c r="N1005" s="93" t="s">
        <v>151</v>
      </c>
      <c r="O1005" s="2" t="s">
        <v>152</v>
      </c>
      <c r="P1005" s="2" t="s">
        <v>152</v>
      </c>
      <c r="Q1005" s="2" t="s">
        <v>152</v>
      </c>
      <c r="R1005" s="2" t="s">
        <v>152</v>
      </c>
      <c r="S1005" s="14" t="s">
        <v>152</v>
      </c>
      <c r="T1005" s="115"/>
      <c r="U1005" s="13" t="s">
        <v>151</v>
      </c>
      <c r="V1005" s="2" t="s">
        <v>152</v>
      </c>
      <c r="W1005" s="2" t="s">
        <v>151</v>
      </c>
      <c r="X1005" s="2" t="s">
        <v>151</v>
      </c>
      <c r="Y1005" s="14" t="s">
        <v>151</v>
      </c>
    </row>
    <row r="1006" spans="1:25" x14ac:dyDescent="0.3">
      <c r="A1006" s="55" t="str">
        <f t="shared" si="15"/>
        <v>DKmo_01.4</v>
      </c>
      <c r="C1006" s="96" t="s">
        <v>14</v>
      </c>
      <c r="D1006" s="97" t="s">
        <v>778</v>
      </c>
      <c r="E1006" s="97" t="s">
        <v>867</v>
      </c>
      <c r="F1006" s="97" t="s">
        <v>868</v>
      </c>
      <c r="G1006" s="97" t="s">
        <v>351</v>
      </c>
      <c r="H1006" s="97" t="s">
        <v>668</v>
      </c>
      <c r="I1006" s="114" t="s">
        <v>454</v>
      </c>
      <c r="J1006" s="37" t="s">
        <v>5236</v>
      </c>
      <c r="K1006" s="37" t="s">
        <v>5237</v>
      </c>
      <c r="L1006" s="13" t="s">
        <v>151</v>
      </c>
      <c r="M1006" s="14" t="s">
        <v>151</v>
      </c>
      <c r="N1006" s="93" t="s">
        <v>151</v>
      </c>
      <c r="O1006" s="2" t="s">
        <v>152</v>
      </c>
      <c r="P1006" s="2" t="s">
        <v>152</v>
      </c>
      <c r="Q1006" s="2" t="s">
        <v>152</v>
      </c>
      <c r="R1006" s="2" t="s">
        <v>152</v>
      </c>
      <c r="S1006" s="14" t="s">
        <v>152</v>
      </c>
      <c r="T1006" s="115"/>
      <c r="U1006" s="13" t="s">
        <v>151</v>
      </c>
      <c r="V1006" s="2" t="s">
        <v>152</v>
      </c>
      <c r="W1006" s="2" t="s">
        <v>151</v>
      </c>
      <c r="X1006" s="2" t="s">
        <v>151</v>
      </c>
      <c r="Y1006" s="14" t="s">
        <v>151</v>
      </c>
    </row>
    <row r="1007" spans="1:25" x14ac:dyDescent="0.3">
      <c r="A1007" s="55" t="str">
        <f t="shared" si="15"/>
        <v>DKmo_02.1</v>
      </c>
      <c r="C1007" s="96" t="s">
        <v>14</v>
      </c>
      <c r="D1007" s="97" t="s">
        <v>778</v>
      </c>
      <c r="E1007" s="97" t="s">
        <v>873</v>
      </c>
      <c r="F1007" s="97" t="s">
        <v>874</v>
      </c>
      <c r="G1007" s="97" t="s">
        <v>344</v>
      </c>
      <c r="H1007" s="97" t="s">
        <v>668</v>
      </c>
      <c r="I1007" s="114" t="s">
        <v>454</v>
      </c>
      <c r="J1007" s="37" t="s">
        <v>5238</v>
      </c>
      <c r="K1007" s="37" t="s">
        <v>5239</v>
      </c>
      <c r="L1007" s="13" t="s">
        <v>151</v>
      </c>
      <c r="M1007" s="14" t="s">
        <v>151</v>
      </c>
      <c r="N1007" s="93" t="s">
        <v>152</v>
      </c>
      <c r="O1007" s="2" t="s">
        <v>152</v>
      </c>
      <c r="P1007" s="2" t="s">
        <v>152</v>
      </c>
      <c r="Q1007" s="2" t="s">
        <v>152</v>
      </c>
      <c r="R1007" s="2" t="s">
        <v>152</v>
      </c>
      <c r="S1007" s="14" t="s">
        <v>152</v>
      </c>
      <c r="T1007" s="115"/>
      <c r="U1007" s="13"/>
      <c r="V1007" s="2"/>
      <c r="W1007" s="2"/>
      <c r="X1007" s="2"/>
      <c r="Y1007" s="14"/>
    </row>
    <row r="1008" spans="1:25" x14ac:dyDescent="0.3">
      <c r="A1008" s="55" t="str">
        <f t="shared" si="15"/>
        <v>DKmo_02.1</v>
      </c>
      <c r="C1008" s="96" t="s">
        <v>14</v>
      </c>
      <c r="D1008" s="97" t="s">
        <v>778</v>
      </c>
      <c r="E1008" s="97" t="s">
        <v>873</v>
      </c>
      <c r="F1008" s="97" t="s">
        <v>874</v>
      </c>
      <c r="G1008" s="97" t="s">
        <v>344</v>
      </c>
      <c r="H1008" s="91" t="s">
        <v>668</v>
      </c>
      <c r="I1008" s="116" t="s">
        <v>454</v>
      </c>
      <c r="J1008" s="37" t="s">
        <v>5238</v>
      </c>
      <c r="K1008" s="37" t="s">
        <v>5240</v>
      </c>
      <c r="L1008" s="13" t="s">
        <v>151</v>
      </c>
      <c r="M1008" s="14" t="s">
        <v>151</v>
      </c>
      <c r="N1008" s="93" t="s">
        <v>152</v>
      </c>
      <c r="O1008" s="2" t="s">
        <v>152</v>
      </c>
      <c r="P1008" s="2" t="s">
        <v>152</v>
      </c>
      <c r="Q1008" s="2" t="s">
        <v>152</v>
      </c>
      <c r="R1008" s="2" t="s">
        <v>152</v>
      </c>
      <c r="S1008" s="14" t="s">
        <v>152</v>
      </c>
      <c r="T1008" s="115"/>
      <c r="U1008" s="13"/>
      <c r="V1008" s="2"/>
      <c r="W1008" s="2"/>
      <c r="X1008" s="2"/>
      <c r="Y1008" s="14"/>
    </row>
    <row r="1009" spans="1:25" x14ac:dyDescent="0.3">
      <c r="A1009" s="55" t="str">
        <f t="shared" si="15"/>
        <v>DKmo_02.2</v>
      </c>
      <c r="C1009" s="96" t="s">
        <v>14</v>
      </c>
      <c r="D1009" s="97" t="s">
        <v>778</v>
      </c>
      <c r="E1009" s="97" t="s">
        <v>875</v>
      </c>
      <c r="F1009" s="97" t="s">
        <v>876</v>
      </c>
      <c r="G1009" s="97" t="s">
        <v>351</v>
      </c>
      <c r="H1009" s="97" t="s">
        <v>668</v>
      </c>
      <c r="I1009" s="114" t="s">
        <v>454</v>
      </c>
      <c r="J1009" s="37" t="s">
        <v>5241</v>
      </c>
      <c r="K1009" s="37" t="s">
        <v>5242</v>
      </c>
      <c r="L1009" s="13" t="s">
        <v>151</v>
      </c>
      <c r="M1009" s="14" t="s">
        <v>151</v>
      </c>
      <c r="N1009" s="93" t="s">
        <v>151</v>
      </c>
      <c r="O1009" s="2" t="s">
        <v>152</v>
      </c>
      <c r="P1009" s="2" t="s">
        <v>152</v>
      </c>
      <c r="Q1009" s="2" t="s">
        <v>152</v>
      </c>
      <c r="R1009" s="2" t="s">
        <v>152</v>
      </c>
      <c r="S1009" s="14" t="s">
        <v>152</v>
      </c>
      <c r="T1009" s="115"/>
      <c r="U1009" s="13" t="s">
        <v>151</v>
      </c>
      <c r="V1009" s="2" t="s">
        <v>152</v>
      </c>
      <c r="W1009" s="2" t="s">
        <v>151</v>
      </c>
      <c r="X1009" s="2" t="s">
        <v>151</v>
      </c>
      <c r="Y1009" s="14" t="s">
        <v>151</v>
      </c>
    </row>
    <row r="1010" spans="1:25" x14ac:dyDescent="0.3">
      <c r="A1010" s="55" t="str">
        <f t="shared" si="15"/>
        <v>DKtr_01.1</v>
      </c>
      <c r="C1010" s="96" t="s">
        <v>14</v>
      </c>
      <c r="D1010" s="97" t="s">
        <v>779</v>
      </c>
      <c r="E1010" s="97" t="s">
        <v>877</v>
      </c>
      <c r="F1010" s="97" t="s">
        <v>878</v>
      </c>
      <c r="G1010" s="97" t="s">
        <v>351</v>
      </c>
      <c r="H1010" s="97" t="s">
        <v>668</v>
      </c>
      <c r="I1010" s="114" t="s">
        <v>454</v>
      </c>
      <c r="J1010" s="37" t="s">
        <v>2156</v>
      </c>
      <c r="K1010" s="37" t="s">
        <v>5243</v>
      </c>
      <c r="L1010" s="13" t="s">
        <v>151</v>
      </c>
      <c r="M1010" s="14" t="s">
        <v>151</v>
      </c>
      <c r="N1010" s="93" t="s">
        <v>151</v>
      </c>
      <c r="O1010" s="2" t="s">
        <v>152</v>
      </c>
      <c r="P1010" s="2" t="s">
        <v>152</v>
      </c>
      <c r="Q1010" s="2" t="s">
        <v>152</v>
      </c>
      <c r="R1010" s="2" t="s">
        <v>152</v>
      </c>
      <c r="S1010" s="14" t="s">
        <v>152</v>
      </c>
      <c r="T1010" s="115"/>
      <c r="U1010" s="13" t="s">
        <v>151</v>
      </c>
      <c r="V1010" s="2" t="s">
        <v>152</v>
      </c>
      <c r="W1010" s="2" t="s">
        <v>151</v>
      </c>
      <c r="X1010" s="2" t="s">
        <v>151</v>
      </c>
      <c r="Y1010" s="14" t="s">
        <v>151</v>
      </c>
    </row>
    <row r="1011" spans="1:25" x14ac:dyDescent="0.3">
      <c r="A1011" s="55" t="str">
        <f t="shared" si="15"/>
        <v>DKtr_01.1</v>
      </c>
      <c r="C1011" s="96" t="s">
        <v>14</v>
      </c>
      <c r="D1011" s="97" t="s">
        <v>779</v>
      </c>
      <c r="E1011" s="97" t="s">
        <v>877</v>
      </c>
      <c r="F1011" s="97" t="s">
        <v>878</v>
      </c>
      <c r="G1011" s="97" t="s">
        <v>351</v>
      </c>
      <c r="H1011" s="97" t="s">
        <v>668</v>
      </c>
      <c r="I1011" s="114" t="s">
        <v>454</v>
      </c>
      <c r="J1011" s="37" t="s">
        <v>2225</v>
      </c>
      <c r="K1011" s="37" t="s">
        <v>5244</v>
      </c>
      <c r="L1011" s="13" t="s">
        <v>151</v>
      </c>
      <c r="M1011" s="14" t="s">
        <v>151</v>
      </c>
      <c r="N1011" s="93" t="s">
        <v>152</v>
      </c>
      <c r="O1011" s="2" t="s">
        <v>152</v>
      </c>
      <c r="P1011" s="2" t="s">
        <v>152</v>
      </c>
      <c r="Q1011" s="2" t="s">
        <v>152</v>
      </c>
      <c r="R1011" s="2" t="s">
        <v>152</v>
      </c>
      <c r="S1011" s="14" t="s">
        <v>152</v>
      </c>
      <c r="T1011" s="115"/>
      <c r="U1011" s="13" t="s">
        <v>151</v>
      </c>
      <c r="V1011" s="2" t="s">
        <v>152</v>
      </c>
      <c r="W1011" s="2" t="s">
        <v>151</v>
      </c>
      <c r="X1011" s="2" t="s">
        <v>151</v>
      </c>
      <c r="Y1011" s="14" t="s">
        <v>151</v>
      </c>
    </row>
    <row r="1012" spans="1:25" x14ac:dyDescent="0.3">
      <c r="A1012" s="55" t="str">
        <f t="shared" si="15"/>
        <v>DKtr_02.3</v>
      </c>
      <c r="C1012" s="96" t="s">
        <v>14</v>
      </c>
      <c r="D1012" s="97" t="s">
        <v>779</v>
      </c>
      <c r="E1012" s="97" t="s">
        <v>885</v>
      </c>
      <c r="F1012" s="97" t="s">
        <v>886</v>
      </c>
      <c r="G1012" s="97" t="s">
        <v>351</v>
      </c>
      <c r="H1012" s="97" t="s">
        <v>668</v>
      </c>
      <c r="I1012" s="114" t="s">
        <v>454</v>
      </c>
      <c r="J1012" s="37" t="s">
        <v>2239</v>
      </c>
      <c r="K1012" s="37" t="s">
        <v>5245</v>
      </c>
      <c r="L1012" s="13" t="s">
        <v>151</v>
      </c>
      <c r="M1012" s="14" t="s">
        <v>151</v>
      </c>
      <c r="N1012" s="93" t="s">
        <v>152</v>
      </c>
      <c r="O1012" s="2" t="s">
        <v>152</v>
      </c>
      <c r="P1012" s="2" t="s">
        <v>152</v>
      </c>
      <c r="Q1012" s="2" t="s">
        <v>152</v>
      </c>
      <c r="R1012" s="2" t="s">
        <v>152</v>
      </c>
      <c r="S1012" s="14" t="s">
        <v>152</v>
      </c>
      <c r="T1012" s="115"/>
      <c r="U1012" s="13" t="s">
        <v>152</v>
      </c>
      <c r="V1012" s="2" t="s">
        <v>152</v>
      </c>
      <c r="W1012" s="2" t="s">
        <v>152</v>
      </c>
      <c r="X1012" s="2" t="s">
        <v>152</v>
      </c>
      <c r="Y1012" s="14" t="s">
        <v>152</v>
      </c>
    </row>
    <row r="1013" spans="1:25" x14ac:dyDescent="0.3">
      <c r="A1013" s="55" t="str">
        <f t="shared" si="15"/>
        <v>DKtr_02.4</v>
      </c>
      <c r="C1013" s="96" t="s">
        <v>14</v>
      </c>
      <c r="D1013" s="97" t="s">
        <v>779</v>
      </c>
      <c r="E1013" s="97" t="s">
        <v>887</v>
      </c>
      <c r="F1013" s="97" t="s">
        <v>888</v>
      </c>
      <c r="G1013" s="97" t="s">
        <v>351</v>
      </c>
      <c r="H1013" s="97" t="s">
        <v>668</v>
      </c>
      <c r="I1013" s="114"/>
      <c r="J1013" s="37" t="s">
        <v>113</v>
      </c>
      <c r="K1013" s="37" t="s">
        <v>113</v>
      </c>
      <c r="L1013" s="13"/>
      <c r="M1013" s="14"/>
      <c r="N1013" s="93"/>
      <c r="O1013" s="2"/>
      <c r="P1013" s="2"/>
      <c r="Q1013" s="2"/>
      <c r="R1013" s="2"/>
      <c r="S1013" s="14"/>
      <c r="T1013" s="115"/>
      <c r="U1013" s="13"/>
      <c r="V1013" s="2"/>
      <c r="W1013" s="2"/>
      <c r="X1013" s="2"/>
      <c r="Y1013" s="14"/>
    </row>
    <row r="1014" spans="1:25" x14ac:dyDescent="0.3">
      <c r="A1014" s="55" t="str">
        <f t="shared" si="15"/>
        <v>DKtr_03.1</v>
      </c>
      <c r="C1014" s="96" t="s">
        <v>14</v>
      </c>
      <c r="D1014" s="97" t="s">
        <v>779</v>
      </c>
      <c r="E1014" s="97" t="s">
        <v>889</v>
      </c>
      <c r="F1014" s="97" t="s">
        <v>890</v>
      </c>
      <c r="G1014" s="97" t="s">
        <v>344</v>
      </c>
      <c r="H1014" s="97" t="s">
        <v>668</v>
      </c>
      <c r="I1014" s="114" t="s">
        <v>454</v>
      </c>
      <c r="J1014" s="37" t="s">
        <v>2241</v>
      </c>
      <c r="K1014" s="37" t="s">
        <v>5246</v>
      </c>
      <c r="L1014" s="13" t="s">
        <v>151</v>
      </c>
      <c r="M1014" s="14" t="s">
        <v>151</v>
      </c>
      <c r="N1014" s="93" t="s">
        <v>152</v>
      </c>
      <c r="O1014" s="2" t="s">
        <v>152</v>
      </c>
      <c r="P1014" s="2" t="s">
        <v>152</v>
      </c>
      <c r="Q1014" s="2" t="s">
        <v>152</v>
      </c>
      <c r="R1014" s="2" t="s">
        <v>152</v>
      </c>
      <c r="S1014" s="14" t="s">
        <v>152</v>
      </c>
      <c r="T1014" s="115"/>
      <c r="U1014" s="13"/>
      <c r="V1014" s="2"/>
      <c r="W1014" s="2"/>
      <c r="X1014" s="2"/>
      <c r="Y1014" s="14"/>
    </row>
    <row r="1015" spans="1:25" x14ac:dyDescent="0.3">
      <c r="A1015" s="55" t="str">
        <f t="shared" si="15"/>
        <v>DKtr_03.2</v>
      </c>
      <c r="C1015" s="96" t="s">
        <v>14</v>
      </c>
      <c r="D1015" s="97" t="s">
        <v>779</v>
      </c>
      <c r="E1015" s="97" t="s">
        <v>891</v>
      </c>
      <c r="F1015" s="97" t="s">
        <v>892</v>
      </c>
      <c r="G1015" s="97" t="s">
        <v>351</v>
      </c>
      <c r="H1015" s="97" t="s">
        <v>668</v>
      </c>
      <c r="I1015" s="114" t="s">
        <v>454</v>
      </c>
      <c r="J1015" s="37" t="s">
        <v>2241</v>
      </c>
      <c r="K1015" s="37" t="s">
        <v>5246</v>
      </c>
      <c r="L1015" s="13" t="s">
        <v>151</v>
      </c>
      <c r="M1015" s="14" t="s">
        <v>151</v>
      </c>
      <c r="N1015" s="93" t="s">
        <v>152</v>
      </c>
      <c r="O1015" s="2" t="s">
        <v>152</v>
      </c>
      <c r="P1015" s="2" t="s">
        <v>152</v>
      </c>
      <c r="Q1015" s="2" t="s">
        <v>152</v>
      </c>
      <c r="R1015" s="2" t="s">
        <v>152</v>
      </c>
      <c r="S1015" s="14" t="s">
        <v>152</v>
      </c>
      <c r="T1015" s="115"/>
      <c r="U1015" s="13" t="s">
        <v>152</v>
      </c>
      <c r="V1015" s="2" t="s">
        <v>152</v>
      </c>
      <c r="W1015" s="2" t="s">
        <v>152</v>
      </c>
      <c r="X1015" s="2" t="s">
        <v>152</v>
      </c>
      <c r="Y1015" s="14" t="s">
        <v>152</v>
      </c>
    </row>
    <row r="1016" spans="1:25" x14ac:dyDescent="0.3">
      <c r="A1016" s="55" t="str">
        <f t="shared" si="15"/>
        <v>DKtr_03.3</v>
      </c>
      <c r="C1016" s="96" t="s">
        <v>14</v>
      </c>
      <c r="D1016" s="97" t="s">
        <v>779</v>
      </c>
      <c r="E1016" s="97" t="s">
        <v>893</v>
      </c>
      <c r="F1016" s="97" t="s">
        <v>894</v>
      </c>
      <c r="G1016" s="97" t="s">
        <v>351</v>
      </c>
      <c r="H1016" s="91" t="s">
        <v>668</v>
      </c>
      <c r="I1016" s="116" t="s">
        <v>454</v>
      </c>
      <c r="J1016" s="37" t="s">
        <v>2243</v>
      </c>
      <c r="K1016" s="37" t="s">
        <v>2244</v>
      </c>
      <c r="L1016" s="13" t="s">
        <v>151</v>
      </c>
      <c r="M1016" s="14" t="s">
        <v>151</v>
      </c>
      <c r="N1016" s="93" t="s">
        <v>152</v>
      </c>
      <c r="O1016" s="2" t="s">
        <v>152</v>
      </c>
      <c r="P1016" s="2" t="s">
        <v>152</v>
      </c>
      <c r="Q1016" s="2" t="s">
        <v>152</v>
      </c>
      <c r="R1016" s="2" t="s">
        <v>152</v>
      </c>
      <c r="S1016" s="14" t="s">
        <v>152</v>
      </c>
      <c r="T1016" s="115"/>
      <c r="U1016" s="13" t="s">
        <v>152</v>
      </c>
      <c r="V1016" s="2" t="s">
        <v>152</v>
      </c>
      <c r="W1016" s="2" t="s">
        <v>152</v>
      </c>
      <c r="X1016" s="2" t="s">
        <v>152</v>
      </c>
      <c r="Y1016" s="14" t="s">
        <v>152</v>
      </c>
    </row>
    <row r="1017" spans="1:25" x14ac:dyDescent="0.3">
      <c r="A1017" s="55" t="str">
        <f t="shared" si="15"/>
        <v>DKtr_03.3</v>
      </c>
      <c r="C1017" s="96" t="s">
        <v>14</v>
      </c>
      <c r="D1017" s="97" t="s">
        <v>779</v>
      </c>
      <c r="E1017" s="97" t="s">
        <v>893</v>
      </c>
      <c r="F1017" s="97" t="s">
        <v>894</v>
      </c>
      <c r="G1017" s="97" t="s">
        <v>351</v>
      </c>
      <c r="H1017" s="97" t="s">
        <v>668</v>
      </c>
      <c r="I1017" s="114" t="s">
        <v>454</v>
      </c>
      <c r="J1017" s="37" t="s">
        <v>2245</v>
      </c>
      <c r="K1017" s="37" t="s">
        <v>2246</v>
      </c>
      <c r="L1017" s="13" t="s">
        <v>152</v>
      </c>
      <c r="M1017" s="14" t="s">
        <v>152</v>
      </c>
      <c r="N1017" s="93" t="s">
        <v>152</v>
      </c>
      <c r="O1017" s="2" t="s">
        <v>152</v>
      </c>
      <c r="P1017" s="2" t="s">
        <v>152</v>
      </c>
      <c r="Q1017" s="2" t="s">
        <v>151</v>
      </c>
      <c r="R1017" s="2" t="s">
        <v>151</v>
      </c>
      <c r="S1017" s="14" t="s">
        <v>152</v>
      </c>
      <c r="T1017" s="115"/>
      <c r="U1017" s="13" t="s">
        <v>152</v>
      </c>
      <c r="V1017" s="2" t="s">
        <v>152</v>
      </c>
      <c r="W1017" s="2" t="s">
        <v>152</v>
      </c>
      <c r="X1017" s="2" t="s">
        <v>152</v>
      </c>
      <c r="Y1017" s="14" t="s">
        <v>152</v>
      </c>
    </row>
    <row r="1018" spans="1:25" x14ac:dyDescent="0.3">
      <c r="A1018" s="55" t="str">
        <f t="shared" si="15"/>
        <v>DKtr_03.3</v>
      </c>
      <c r="C1018" s="96" t="s">
        <v>14</v>
      </c>
      <c r="D1018" s="97" t="s">
        <v>779</v>
      </c>
      <c r="E1018" s="97" t="s">
        <v>893</v>
      </c>
      <c r="F1018" s="97" t="s">
        <v>894</v>
      </c>
      <c r="G1018" s="97" t="s">
        <v>351</v>
      </c>
      <c r="H1018" s="97" t="s">
        <v>668</v>
      </c>
      <c r="I1018" s="114" t="s">
        <v>454</v>
      </c>
      <c r="J1018" s="37" t="s">
        <v>2247</v>
      </c>
      <c r="K1018" s="37" t="s">
        <v>2248</v>
      </c>
      <c r="L1018" s="13" t="s">
        <v>151</v>
      </c>
      <c r="M1018" s="14" t="s">
        <v>151</v>
      </c>
      <c r="N1018" s="93" t="s">
        <v>152</v>
      </c>
      <c r="O1018" s="2" t="s">
        <v>152</v>
      </c>
      <c r="P1018" s="2" t="s">
        <v>152</v>
      </c>
      <c r="Q1018" s="2" t="s">
        <v>152</v>
      </c>
      <c r="R1018" s="2" t="s">
        <v>152</v>
      </c>
      <c r="S1018" s="14" t="s">
        <v>152</v>
      </c>
      <c r="T1018" s="115"/>
      <c r="U1018" s="13" t="s">
        <v>152</v>
      </c>
      <c r="V1018" s="2" t="s">
        <v>152</v>
      </c>
      <c r="W1018" s="2" t="s">
        <v>152</v>
      </c>
      <c r="X1018" s="2" t="s">
        <v>152</v>
      </c>
      <c r="Y1018" s="14" t="s">
        <v>152</v>
      </c>
    </row>
    <row r="1019" spans="1:25" x14ac:dyDescent="0.3">
      <c r="A1019" s="55" t="str">
        <f t="shared" si="15"/>
        <v>EEec_01.1</v>
      </c>
      <c r="C1019" s="96" t="s">
        <v>15</v>
      </c>
      <c r="D1019" s="97" t="s">
        <v>776</v>
      </c>
      <c r="E1019" s="97" t="s">
        <v>815</v>
      </c>
      <c r="F1019" s="97" t="s">
        <v>816</v>
      </c>
      <c r="G1019" s="97" t="s">
        <v>351</v>
      </c>
      <c r="H1019" s="97" t="s">
        <v>668</v>
      </c>
      <c r="I1019" s="114" t="s">
        <v>454</v>
      </c>
      <c r="J1019" s="37" t="s">
        <v>205</v>
      </c>
      <c r="K1019" s="37" t="s">
        <v>2249</v>
      </c>
      <c r="L1019" s="13" t="s">
        <v>151</v>
      </c>
      <c r="M1019" s="14" t="s">
        <v>151</v>
      </c>
      <c r="N1019" s="93" t="s">
        <v>152</v>
      </c>
      <c r="O1019" s="2" t="s">
        <v>152</v>
      </c>
      <c r="P1019" s="2" t="s">
        <v>152</v>
      </c>
      <c r="Q1019" s="2" t="s">
        <v>152</v>
      </c>
      <c r="R1019" s="2" t="s">
        <v>152</v>
      </c>
      <c r="S1019" s="14" t="s">
        <v>152</v>
      </c>
      <c r="T1019" s="115"/>
      <c r="U1019" s="13" t="s">
        <v>151</v>
      </c>
      <c r="V1019" s="2" t="s">
        <v>151</v>
      </c>
      <c r="W1019" s="2" t="s">
        <v>152</v>
      </c>
      <c r="X1019" s="2" t="s">
        <v>152</v>
      </c>
      <c r="Y1019" s="14" t="s">
        <v>152</v>
      </c>
    </row>
    <row r="1020" spans="1:25" x14ac:dyDescent="0.3">
      <c r="A1020" s="55" t="str">
        <f t="shared" si="15"/>
        <v>EEec_01.1</v>
      </c>
      <c r="C1020" s="96" t="s">
        <v>15</v>
      </c>
      <c r="D1020" s="97" t="s">
        <v>776</v>
      </c>
      <c r="E1020" s="97" t="s">
        <v>815</v>
      </c>
      <c r="F1020" s="97" t="s">
        <v>816</v>
      </c>
      <c r="G1020" s="97" t="s">
        <v>351</v>
      </c>
      <c r="H1020" s="97" t="s">
        <v>668</v>
      </c>
      <c r="I1020" s="114" t="s">
        <v>454</v>
      </c>
      <c r="J1020" s="37" t="s">
        <v>2250</v>
      </c>
      <c r="K1020" s="37" t="s">
        <v>2251</v>
      </c>
      <c r="L1020" s="13" t="s">
        <v>151</v>
      </c>
      <c r="M1020" s="14" t="s">
        <v>151</v>
      </c>
      <c r="N1020" s="93" t="s">
        <v>152</v>
      </c>
      <c r="O1020" s="2" t="s">
        <v>152</v>
      </c>
      <c r="P1020" s="2" t="s">
        <v>152</v>
      </c>
      <c r="Q1020" s="2" t="s">
        <v>152</v>
      </c>
      <c r="R1020" s="2" t="s">
        <v>152</v>
      </c>
      <c r="S1020" s="14" t="s">
        <v>152</v>
      </c>
      <c r="T1020" s="115"/>
      <c r="U1020" s="13" t="s">
        <v>151</v>
      </c>
      <c r="V1020" s="2" t="s">
        <v>151</v>
      </c>
      <c r="W1020" s="2" t="s">
        <v>152</v>
      </c>
      <c r="X1020" s="2" t="s">
        <v>152</v>
      </c>
      <c r="Y1020" s="14" t="s">
        <v>152</v>
      </c>
    </row>
    <row r="1021" spans="1:25" x14ac:dyDescent="0.3">
      <c r="A1021" s="55" t="str">
        <f t="shared" si="15"/>
        <v>EEec_01.2</v>
      </c>
      <c r="C1021" s="96" t="s">
        <v>15</v>
      </c>
      <c r="D1021" s="97" t="s">
        <v>776</v>
      </c>
      <c r="E1021" s="97" t="s">
        <v>817</v>
      </c>
      <c r="F1021" s="97" t="s">
        <v>818</v>
      </c>
      <c r="G1021" s="97" t="s">
        <v>351</v>
      </c>
      <c r="H1021" s="97" t="s">
        <v>668</v>
      </c>
      <c r="I1021" s="114" t="s">
        <v>454</v>
      </c>
      <c r="J1021" s="37" t="s">
        <v>205</v>
      </c>
      <c r="K1021" s="37" t="s">
        <v>2252</v>
      </c>
      <c r="L1021" s="13" t="s">
        <v>151</v>
      </c>
      <c r="M1021" s="14" t="s">
        <v>151</v>
      </c>
      <c r="N1021" s="93" t="s">
        <v>152</v>
      </c>
      <c r="O1021" s="2" t="s">
        <v>152</v>
      </c>
      <c r="P1021" s="2" t="s">
        <v>152</v>
      </c>
      <c r="Q1021" s="2" t="s">
        <v>152</v>
      </c>
      <c r="R1021" s="2" t="s">
        <v>152</v>
      </c>
      <c r="S1021" s="14" t="s">
        <v>152</v>
      </c>
      <c r="T1021" s="115"/>
      <c r="U1021" s="13" t="s">
        <v>151</v>
      </c>
      <c r="V1021" s="2" t="s">
        <v>151</v>
      </c>
      <c r="W1021" s="2" t="s">
        <v>152</v>
      </c>
      <c r="X1021" s="2" t="s">
        <v>152</v>
      </c>
      <c r="Y1021" s="14" t="s">
        <v>152</v>
      </c>
    </row>
    <row r="1022" spans="1:25" x14ac:dyDescent="0.3">
      <c r="A1022" s="55" t="str">
        <f t="shared" si="15"/>
        <v>EEec_01.2</v>
      </c>
      <c r="C1022" s="96" t="s">
        <v>15</v>
      </c>
      <c r="D1022" s="97" t="s">
        <v>776</v>
      </c>
      <c r="E1022" s="97" t="s">
        <v>817</v>
      </c>
      <c r="F1022" s="97" t="s">
        <v>818</v>
      </c>
      <c r="G1022" s="97" t="s">
        <v>351</v>
      </c>
      <c r="H1022" s="97" t="s">
        <v>668</v>
      </c>
      <c r="I1022" s="114" t="s">
        <v>454</v>
      </c>
      <c r="J1022" s="37" t="s">
        <v>205</v>
      </c>
      <c r="K1022" s="37" t="s">
        <v>2253</v>
      </c>
      <c r="L1022" s="13" t="s">
        <v>151</v>
      </c>
      <c r="M1022" s="14" t="s">
        <v>151</v>
      </c>
      <c r="N1022" s="93" t="s">
        <v>152</v>
      </c>
      <c r="O1022" s="2" t="s">
        <v>152</v>
      </c>
      <c r="P1022" s="2" t="s">
        <v>152</v>
      </c>
      <c r="Q1022" s="2" t="s">
        <v>152</v>
      </c>
      <c r="R1022" s="2" t="s">
        <v>152</v>
      </c>
      <c r="S1022" s="14" t="s">
        <v>152</v>
      </c>
      <c r="T1022" s="115"/>
      <c r="U1022" s="13" t="s">
        <v>151</v>
      </c>
      <c r="V1022" s="2" t="s">
        <v>151</v>
      </c>
      <c r="W1022" s="2" t="s">
        <v>152</v>
      </c>
      <c r="X1022" s="2" t="s">
        <v>152</v>
      </c>
      <c r="Y1022" s="14" t="s">
        <v>152</v>
      </c>
    </row>
    <row r="1023" spans="1:25" x14ac:dyDescent="0.3">
      <c r="A1023" s="55" t="str">
        <f t="shared" si="15"/>
        <v>EEec_01.2</v>
      </c>
      <c r="C1023" s="96" t="s">
        <v>15</v>
      </c>
      <c r="D1023" s="97" t="s">
        <v>776</v>
      </c>
      <c r="E1023" s="97" t="s">
        <v>817</v>
      </c>
      <c r="F1023" s="97" t="s">
        <v>818</v>
      </c>
      <c r="G1023" s="97" t="s">
        <v>351</v>
      </c>
      <c r="H1023" s="97" t="s">
        <v>668</v>
      </c>
      <c r="I1023" s="114" t="s">
        <v>454</v>
      </c>
      <c r="J1023" s="37" t="s">
        <v>205</v>
      </c>
      <c r="K1023" s="37" t="s">
        <v>2254</v>
      </c>
      <c r="L1023" s="13" t="s">
        <v>151</v>
      </c>
      <c r="M1023" s="14" t="s">
        <v>151</v>
      </c>
      <c r="N1023" s="93" t="s">
        <v>152</v>
      </c>
      <c r="O1023" s="2" t="s">
        <v>152</v>
      </c>
      <c r="P1023" s="2" t="s">
        <v>152</v>
      </c>
      <c r="Q1023" s="2" t="s">
        <v>152</v>
      </c>
      <c r="R1023" s="2" t="s">
        <v>152</v>
      </c>
      <c r="S1023" s="14" t="s">
        <v>152</v>
      </c>
      <c r="T1023" s="115"/>
      <c r="U1023" s="13" t="s">
        <v>151</v>
      </c>
      <c r="V1023" s="2" t="s">
        <v>151</v>
      </c>
      <c r="W1023" s="2" t="s">
        <v>152</v>
      </c>
      <c r="X1023" s="2" t="s">
        <v>152</v>
      </c>
      <c r="Y1023" s="14" t="s">
        <v>152</v>
      </c>
    </row>
    <row r="1024" spans="1:25" x14ac:dyDescent="0.3">
      <c r="A1024" s="55" t="str">
        <f t="shared" si="15"/>
        <v>EEec_01.3</v>
      </c>
      <c r="C1024" s="96" t="s">
        <v>15</v>
      </c>
      <c r="D1024" s="97" t="s">
        <v>776</v>
      </c>
      <c r="E1024" s="97" t="s">
        <v>819</v>
      </c>
      <c r="F1024" s="97" t="s">
        <v>820</v>
      </c>
      <c r="G1024" s="97" t="s">
        <v>351</v>
      </c>
      <c r="H1024" s="91" t="s">
        <v>668</v>
      </c>
      <c r="I1024" s="116" t="s">
        <v>454</v>
      </c>
      <c r="J1024" s="37" t="s">
        <v>206</v>
      </c>
      <c r="K1024" s="37" t="s">
        <v>2255</v>
      </c>
      <c r="L1024" s="13" t="s">
        <v>151</v>
      </c>
      <c r="M1024" s="14" t="s">
        <v>151</v>
      </c>
      <c r="N1024" s="93" t="s">
        <v>152</v>
      </c>
      <c r="O1024" s="2" t="s">
        <v>152</v>
      </c>
      <c r="P1024" s="2" t="s">
        <v>152</v>
      </c>
      <c r="Q1024" s="2" t="s">
        <v>152</v>
      </c>
      <c r="R1024" s="2" t="s">
        <v>152</v>
      </c>
      <c r="S1024" s="14" t="s">
        <v>152</v>
      </c>
      <c r="T1024" s="115"/>
      <c r="U1024" s="13" t="s">
        <v>151</v>
      </c>
      <c r="V1024" s="2" t="s">
        <v>151</v>
      </c>
      <c r="W1024" s="2" t="s">
        <v>151</v>
      </c>
      <c r="X1024" s="2" t="s">
        <v>151</v>
      </c>
      <c r="Y1024" s="14" t="s">
        <v>151</v>
      </c>
    </row>
    <row r="1025" spans="1:25" x14ac:dyDescent="0.3">
      <c r="A1025" s="55" t="str">
        <f t="shared" si="15"/>
        <v>EEec_01.3</v>
      </c>
      <c r="C1025" s="96" t="s">
        <v>15</v>
      </c>
      <c r="D1025" s="97" t="s">
        <v>776</v>
      </c>
      <c r="E1025" s="97" t="s">
        <v>819</v>
      </c>
      <c r="F1025" s="97" t="s">
        <v>820</v>
      </c>
      <c r="G1025" s="97" t="s">
        <v>351</v>
      </c>
      <c r="H1025" s="97" t="s">
        <v>668</v>
      </c>
      <c r="I1025" s="114" t="s">
        <v>454</v>
      </c>
      <c r="J1025" s="37" t="s">
        <v>208</v>
      </c>
      <c r="K1025" s="37" t="s">
        <v>2256</v>
      </c>
      <c r="L1025" s="13" t="s">
        <v>151</v>
      </c>
      <c r="M1025" s="14" t="s">
        <v>151</v>
      </c>
      <c r="N1025" s="93" t="s">
        <v>152</v>
      </c>
      <c r="O1025" s="2" t="s">
        <v>152</v>
      </c>
      <c r="P1025" s="2" t="s">
        <v>152</v>
      </c>
      <c r="Q1025" s="2" t="s">
        <v>152</v>
      </c>
      <c r="R1025" s="2" t="s">
        <v>152</v>
      </c>
      <c r="S1025" s="14" t="s">
        <v>152</v>
      </c>
      <c r="T1025" s="115"/>
      <c r="U1025" s="13" t="s">
        <v>151</v>
      </c>
      <c r="V1025" s="2" t="s">
        <v>151</v>
      </c>
      <c r="W1025" s="2" t="s">
        <v>151</v>
      </c>
      <c r="X1025" s="2" t="s">
        <v>151</v>
      </c>
      <c r="Y1025" s="14" t="s">
        <v>151</v>
      </c>
    </row>
    <row r="1026" spans="1:25" x14ac:dyDescent="0.3">
      <c r="A1026" s="55" t="str">
        <f t="shared" si="15"/>
        <v>EEec_02.1</v>
      </c>
      <c r="C1026" s="96" t="s">
        <v>15</v>
      </c>
      <c r="D1026" s="97" t="s">
        <v>776</v>
      </c>
      <c r="E1026" s="97" t="s">
        <v>823</v>
      </c>
      <c r="F1026" s="97" t="s">
        <v>824</v>
      </c>
      <c r="G1026" s="97" t="s">
        <v>351</v>
      </c>
      <c r="H1026" s="97" t="s">
        <v>668</v>
      </c>
      <c r="I1026" s="114" t="s">
        <v>454</v>
      </c>
      <c r="J1026" s="37" t="s">
        <v>205</v>
      </c>
      <c r="K1026" s="37" t="s">
        <v>2259</v>
      </c>
      <c r="L1026" s="13" t="s">
        <v>151</v>
      </c>
      <c r="M1026" s="14" t="s">
        <v>151</v>
      </c>
      <c r="N1026" s="93" t="s">
        <v>152</v>
      </c>
      <c r="O1026" s="2" t="s">
        <v>152</v>
      </c>
      <c r="P1026" s="2" t="s">
        <v>152</v>
      </c>
      <c r="Q1026" s="2" t="s">
        <v>152</v>
      </c>
      <c r="R1026" s="2" t="s">
        <v>152</v>
      </c>
      <c r="S1026" s="14" t="s">
        <v>152</v>
      </c>
      <c r="T1026" s="115"/>
      <c r="U1026" s="13" t="s">
        <v>151</v>
      </c>
      <c r="V1026" s="2" t="s">
        <v>151</v>
      </c>
      <c r="W1026" s="2" t="s">
        <v>152</v>
      </c>
      <c r="X1026" s="2" t="s">
        <v>152</v>
      </c>
      <c r="Y1026" s="14" t="s">
        <v>152</v>
      </c>
    </row>
    <row r="1027" spans="1:25" x14ac:dyDescent="0.3">
      <c r="A1027" s="55" t="str">
        <f t="shared" si="15"/>
        <v>EEec_02.1</v>
      </c>
      <c r="C1027" s="96" t="s">
        <v>15</v>
      </c>
      <c r="D1027" s="97" t="s">
        <v>776</v>
      </c>
      <c r="E1027" s="97" t="s">
        <v>823</v>
      </c>
      <c r="F1027" s="97" t="s">
        <v>824</v>
      </c>
      <c r="G1027" s="97" t="s">
        <v>351</v>
      </c>
      <c r="H1027" s="97" t="s">
        <v>668</v>
      </c>
      <c r="I1027" s="114" t="s">
        <v>454</v>
      </c>
      <c r="J1027" s="37" t="s">
        <v>2250</v>
      </c>
      <c r="K1027" s="37" t="s">
        <v>2260</v>
      </c>
      <c r="L1027" s="13" t="s">
        <v>151</v>
      </c>
      <c r="M1027" s="14" t="s">
        <v>151</v>
      </c>
      <c r="N1027" s="93" t="s">
        <v>152</v>
      </c>
      <c r="O1027" s="2" t="s">
        <v>152</v>
      </c>
      <c r="P1027" s="2" t="s">
        <v>152</v>
      </c>
      <c r="Q1027" s="2" t="s">
        <v>152</v>
      </c>
      <c r="R1027" s="2" t="s">
        <v>152</v>
      </c>
      <c r="S1027" s="14" t="s">
        <v>152</v>
      </c>
      <c r="T1027" s="115"/>
      <c r="U1027" s="13" t="s">
        <v>151</v>
      </c>
      <c r="V1027" s="2" t="s">
        <v>151</v>
      </c>
      <c r="W1027" s="2" t="s">
        <v>152</v>
      </c>
      <c r="X1027" s="2" t="s">
        <v>152</v>
      </c>
      <c r="Y1027" s="14" t="s">
        <v>152</v>
      </c>
    </row>
    <row r="1028" spans="1:25" x14ac:dyDescent="0.3">
      <c r="A1028" s="55" t="str">
        <f t="shared" si="15"/>
        <v>EEec_02.2</v>
      </c>
      <c r="C1028" s="96" t="s">
        <v>15</v>
      </c>
      <c r="D1028" s="97" t="s">
        <v>776</v>
      </c>
      <c r="E1028" s="97" t="s">
        <v>825</v>
      </c>
      <c r="F1028" s="97" t="s">
        <v>826</v>
      </c>
      <c r="G1028" s="97" t="s">
        <v>351</v>
      </c>
      <c r="H1028" s="97" t="s">
        <v>668</v>
      </c>
      <c r="I1028" s="114" t="s">
        <v>454</v>
      </c>
      <c r="J1028" s="37" t="s">
        <v>2261</v>
      </c>
      <c r="K1028" s="37" t="s">
        <v>5247</v>
      </c>
      <c r="L1028" s="13" t="s">
        <v>151</v>
      </c>
      <c r="M1028" s="14" t="s">
        <v>151</v>
      </c>
      <c r="N1028" s="93" t="s">
        <v>152</v>
      </c>
      <c r="O1028" s="2" t="s">
        <v>152</v>
      </c>
      <c r="P1028" s="2" t="s">
        <v>152</v>
      </c>
      <c r="Q1028" s="2" t="s">
        <v>152</v>
      </c>
      <c r="R1028" s="2" t="s">
        <v>152</v>
      </c>
      <c r="S1028" s="14" t="s">
        <v>152</v>
      </c>
      <c r="T1028" s="115"/>
      <c r="U1028" s="13" t="s">
        <v>151</v>
      </c>
      <c r="V1028" s="2" t="s">
        <v>151</v>
      </c>
      <c r="W1028" s="2" t="s">
        <v>151</v>
      </c>
      <c r="X1028" s="2" t="s">
        <v>151</v>
      </c>
      <c r="Y1028" s="14" t="s">
        <v>152</v>
      </c>
    </row>
    <row r="1029" spans="1:25" x14ac:dyDescent="0.3">
      <c r="A1029" s="55" t="str">
        <f t="shared" si="15"/>
        <v>EEec_02.3</v>
      </c>
      <c r="C1029" s="96" t="s">
        <v>15</v>
      </c>
      <c r="D1029" s="97" t="s">
        <v>776</v>
      </c>
      <c r="E1029" s="97" t="s">
        <v>827</v>
      </c>
      <c r="F1029" s="97" t="s">
        <v>828</v>
      </c>
      <c r="G1029" s="97" t="s">
        <v>351</v>
      </c>
      <c r="H1029" s="97" t="s">
        <v>668</v>
      </c>
      <c r="I1029" s="114" t="s">
        <v>454</v>
      </c>
      <c r="J1029" s="37" t="s">
        <v>2250</v>
      </c>
      <c r="K1029" s="37" t="s">
        <v>5248</v>
      </c>
      <c r="L1029" s="13" t="s">
        <v>151</v>
      </c>
      <c r="M1029" s="14" t="s">
        <v>151</v>
      </c>
      <c r="N1029" s="93" t="s">
        <v>152</v>
      </c>
      <c r="O1029" s="2" t="s">
        <v>152</v>
      </c>
      <c r="P1029" s="2" t="s">
        <v>152</v>
      </c>
      <c r="Q1029" s="2" t="s">
        <v>152</v>
      </c>
      <c r="R1029" s="2" t="s">
        <v>152</v>
      </c>
      <c r="S1029" s="14" t="s">
        <v>152</v>
      </c>
      <c r="T1029" s="115"/>
      <c r="U1029" s="13" t="s">
        <v>151</v>
      </c>
      <c r="V1029" s="2" t="s">
        <v>151</v>
      </c>
      <c r="W1029" s="2" t="s">
        <v>152</v>
      </c>
      <c r="X1029" s="2" t="s">
        <v>152</v>
      </c>
      <c r="Y1029" s="14" t="s">
        <v>152</v>
      </c>
    </row>
    <row r="1030" spans="1:25" x14ac:dyDescent="0.3">
      <c r="A1030" s="55" t="str">
        <f t="shared" si="15"/>
        <v>EEec_03.1</v>
      </c>
      <c r="C1030" s="96" t="s">
        <v>15</v>
      </c>
      <c r="D1030" s="97" t="s">
        <v>776</v>
      </c>
      <c r="E1030" s="97" t="s">
        <v>829</v>
      </c>
      <c r="F1030" s="97" t="s">
        <v>830</v>
      </c>
      <c r="G1030" s="97" t="s">
        <v>351</v>
      </c>
      <c r="H1030" s="97" t="s">
        <v>668</v>
      </c>
      <c r="I1030" s="114" t="s">
        <v>454</v>
      </c>
      <c r="J1030" s="37" t="s">
        <v>205</v>
      </c>
      <c r="K1030" s="37" t="s">
        <v>2263</v>
      </c>
      <c r="L1030" s="13" t="s">
        <v>151</v>
      </c>
      <c r="M1030" s="14" t="s">
        <v>151</v>
      </c>
      <c r="N1030" s="93" t="s">
        <v>152</v>
      </c>
      <c r="O1030" s="2" t="s">
        <v>152</v>
      </c>
      <c r="P1030" s="2" t="s">
        <v>152</v>
      </c>
      <c r="Q1030" s="2" t="s">
        <v>152</v>
      </c>
      <c r="R1030" s="2" t="s">
        <v>152</v>
      </c>
      <c r="S1030" s="14" t="s">
        <v>152</v>
      </c>
      <c r="T1030" s="115"/>
      <c r="U1030" s="13" t="s">
        <v>151</v>
      </c>
      <c r="V1030" s="2" t="s">
        <v>151</v>
      </c>
      <c r="W1030" s="2" t="s">
        <v>151</v>
      </c>
      <c r="X1030" s="2" t="s">
        <v>151</v>
      </c>
      <c r="Y1030" s="14" t="s">
        <v>152</v>
      </c>
    </row>
    <row r="1031" spans="1:25" x14ac:dyDescent="0.3">
      <c r="A1031" s="55" t="str">
        <f t="shared" si="15"/>
        <v>EEec_03.2</v>
      </c>
      <c r="C1031" s="96" t="s">
        <v>15</v>
      </c>
      <c r="D1031" s="97" t="s">
        <v>776</v>
      </c>
      <c r="E1031" s="97" t="s">
        <v>831</v>
      </c>
      <c r="F1031" s="97" t="s">
        <v>832</v>
      </c>
      <c r="G1031" s="97" t="s">
        <v>351</v>
      </c>
      <c r="H1031" s="97" t="s">
        <v>668</v>
      </c>
      <c r="I1031" s="114" t="s">
        <v>454</v>
      </c>
      <c r="J1031" s="37" t="s">
        <v>5249</v>
      </c>
      <c r="K1031" s="37" t="s">
        <v>5250</v>
      </c>
      <c r="L1031" s="13" t="s">
        <v>151</v>
      </c>
      <c r="M1031" s="14" t="s">
        <v>151</v>
      </c>
      <c r="N1031" s="93" t="s">
        <v>152</v>
      </c>
      <c r="O1031" s="2" t="s">
        <v>152</v>
      </c>
      <c r="P1031" s="2" t="s">
        <v>152</v>
      </c>
      <c r="Q1031" s="2" t="s">
        <v>152</v>
      </c>
      <c r="R1031" s="2" t="s">
        <v>152</v>
      </c>
      <c r="S1031" s="14" t="s">
        <v>152</v>
      </c>
      <c r="T1031" s="115"/>
      <c r="U1031" s="13" t="s">
        <v>151</v>
      </c>
      <c r="V1031" s="2" t="s">
        <v>151</v>
      </c>
      <c r="W1031" s="2" t="s">
        <v>152</v>
      </c>
      <c r="X1031" s="2" t="s">
        <v>152</v>
      </c>
      <c r="Y1031" s="14" t="s">
        <v>152</v>
      </c>
    </row>
    <row r="1032" spans="1:25" x14ac:dyDescent="0.3">
      <c r="A1032" s="55" t="str">
        <f t="shared" ref="A1032:A1095" si="16">C1032&amp;LOWER(LEFT(D1032,2))&amp;"_"&amp;IF(LEN(TRIM(LEFT(E1032,FIND(" ",E1032))))=3,"0"&amp;TRIM(LEFT(E1032,FIND(" ",E1032))),TRIM(LEFT(E1032,FIND(" ",E1032))))</f>
        <v>EEec_03.2</v>
      </c>
      <c r="C1032" s="96" t="s">
        <v>15</v>
      </c>
      <c r="D1032" s="97" t="s">
        <v>776</v>
      </c>
      <c r="E1032" s="97" t="s">
        <v>831</v>
      </c>
      <c r="F1032" s="97" t="s">
        <v>832</v>
      </c>
      <c r="G1032" s="97" t="s">
        <v>351</v>
      </c>
      <c r="H1032" s="91" t="s">
        <v>668</v>
      </c>
      <c r="I1032" s="116" t="s">
        <v>454</v>
      </c>
      <c r="J1032" s="37" t="s">
        <v>205</v>
      </c>
      <c r="K1032" s="37" t="s">
        <v>5251</v>
      </c>
      <c r="L1032" s="13" t="s">
        <v>151</v>
      </c>
      <c r="M1032" s="14" t="s">
        <v>151</v>
      </c>
      <c r="N1032" s="93" t="s">
        <v>152</v>
      </c>
      <c r="O1032" s="2" t="s">
        <v>152</v>
      </c>
      <c r="P1032" s="2" t="s">
        <v>152</v>
      </c>
      <c r="Q1032" s="2" t="s">
        <v>152</v>
      </c>
      <c r="R1032" s="2" t="s">
        <v>152</v>
      </c>
      <c r="S1032" s="14" t="s">
        <v>152</v>
      </c>
      <c r="T1032" s="115"/>
      <c r="U1032" s="13" t="s">
        <v>151</v>
      </c>
      <c r="V1032" s="2" t="s">
        <v>151</v>
      </c>
      <c r="W1032" s="2" t="s">
        <v>152</v>
      </c>
      <c r="X1032" s="2" t="s">
        <v>152</v>
      </c>
      <c r="Y1032" s="14" t="s">
        <v>152</v>
      </c>
    </row>
    <row r="1033" spans="1:25" x14ac:dyDescent="0.3">
      <c r="A1033" s="55" t="str">
        <f t="shared" si="16"/>
        <v>EEec_03.2</v>
      </c>
      <c r="C1033" s="96" t="s">
        <v>15</v>
      </c>
      <c r="D1033" s="97" t="s">
        <v>776</v>
      </c>
      <c r="E1033" s="97" t="s">
        <v>831</v>
      </c>
      <c r="F1033" s="97" t="s">
        <v>832</v>
      </c>
      <c r="G1033" s="97" t="s">
        <v>351</v>
      </c>
      <c r="H1033" s="97" t="s">
        <v>668</v>
      </c>
      <c r="I1033" s="114" t="s">
        <v>454</v>
      </c>
      <c r="J1033" s="37" t="s">
        <v>5252</v>
      </c>
      <c r="K1033" s="37" t="s">
        <v>5253</v>
      </c>
      <c r="L1033" s="13" t="s">
        <v>151</v>
      </c>
      <c r="M1033" s="14" t="s">
        <v>151</v>
      </c>
      <c r="N1033" s="93" t="s">
        <v>152</v>
      </c>
      <c r="O1033" s="2" t="s">
        <v>152</v>
      </c>
      <c r="P1033" s="2" t="s">
        <v>152</v>
      </c>
      <c r="Q1033" s="2" t="s">
        <v>152</v>
      </c>
      <c r="R1033" s="2" t="s">
        <v>151</v>
      </c>
      <c r="S1033" s="14" t="s">
        <v>152</v>
      </c>
      <c r="T1033" s="115" t="s">
        <v>5254</v>
      </c>
      <c r="U1033" s="13" t="s">
        <v>151</v>
      </c>
      <c r="V1033" s="2" t="s">
        <v>151</v>
      </c>
      <c r="W1033" s="2" t="s">
        <v>152</v>
      </c>
      <c r="X1033" s="2" t="s">
        <v>152</v>
      </c>
      <c r="Y1033" s="14" t="s">
        <v>152</v>
      </c>
    </row>
    <row r="1034" spans="1:25" x14ac:dyDescent="0.3">
      <c r="A1034" s="55" t="str">
        <f t="shared" si="16"/>
        <v>EEec_03.3</v>
      </c>
      <c r="C1034" s="96" t="s">
        <v>15</v>
      </c>
      <c r="D1034" s="97" t="s">
        <v>776</v>
      </c>
      <c r="E1034" s="97" t="s">
        <v>833</v>
      </c>
      <c r="F1034" s="97" t="s">
        <v>834</v>
      </c>
      <c r="G1034" s="97" t="s">
        <v>351</v>
      </c>
      <c r="H1034" s="97" t="s">
        <v>668</v>
      </c>
      <c r="I1034" s="114" t="s">
        <v>454</v>
      </c>
      <c r="J1034" s="37" t="s">
        <v>206</v>
      </c>
      <c r="K1034" s="37" t="s">
        <v>568</v>
      </c>
      <c r="L1034" s="13" t="s">
        <v>151</v>
      </c>
      <c r="M1034" s="14" t="s">
        <v>151</v>
      </c>
      <c r="N1034" s="93" t="s">
        <v>152</v>
      </c>
      <c r="O1034" s="2" t="s">
        <v>152</v>
      </c>
      <c r="P1034" s="2" t="s">
        <v>152</v>
      </c>
      <c r="Q1034" s="2" t="s">
        <v>152</v>
      </c>
      <c r="R1034" s="2" t="s">
        <v>152</v>
      </c>
      <c r="S1034" s="14" t="s">
        <v>152</v>
      </c>
      <c r="T1034" s="115"/>
      <c r="U1034" s="13" t="s">
        <v>151</v>
      </c>
      <c r="V1034" s="2" t="s">
        <v>151</v>
      </c>
      <c r="W1034" s="2" t="s">
        <v>152</v>
      </c>
      <c r="X1034" s="2" t="s">
        <v>152</v>
      </c>
      <c r="Y1034" s="14" t="s">
        <v>152</v>
      </c>
    </row>
    <row r="1035" spans="1:25" x14ac:dyDescent="0.3">
      <c r="A1035" s="55" t="str">
        <f t="shared" si="16"/>
        <v>EEhe_01.1</v>
      </c>
      <c r="C1035" s="96" t="s">
        <v>15</v>
      </c>
      <c r="D1035" s="97" t="s">
        <v>835</v>
      </c>
      <c r="E1035" s="97" t="s">
        <v>836</v>
      </c>
      <c r="F1035" s="97" t="s">
        <v>837</v>
      </c>
      <c r="G1035" s="97" t="s">
        <v>344</v>
      </c>
      <c r="H1035" s="97" t="s">
        <v>668</v>
      </c>
      <c r="I1035" s="114" t="s">
        <v>454</v>
      </c>
      <c r="J1035" s="37" t="s">
        <v>5255</v>
      </c>
      <c r="K1035" s="37" t="s">
        <v>5256</v>
      </c>
      <c r="L1035" s="13" t="s">
        <v>151</v>
      </c>
      <c r="M1035" s="14" t="s">
        <v>151</v>
      </c>
      <c r="N1035" s="93" t="s">
        <v>152</v>
      </c>
      <c r="O1035" s="2" t="s">
        <v>152</v>
      </c>
      <c r="P1035" s="2" t="s">
        <v>152</v>
      </c>
      <c r="Q1035" s="2" t="s">
        <v>151</v>
      </c>
      <c r="R1035" s="2" t="s">
        <v>152</v>
      </c>
      <c r="S1035" s="14" t="s">
        <v>152</v>
      </c>
      <c r="T1035" s="115" t="s">
        <v>5257</v>
      </c>
      <c r="U1035" s="13"/>
      <c r="V1035" s="2"/>
      <c r="W1035" s="2"/>
      <c r="X1035" s="2"/>
      <c r="Y1035" s="14"/>
    </row>
    <row r="1036" spans="1:25" x14ac:dyDescent="0.3">
      <c r="A1036" s="55" t="str">
        <f t="shared" si="16"/>
        <v>EEhe_01.2</v>
      </c>
      <c r="C1036" s="96" t="s">
        <v>15</v>
      </c>
      <c r="D1036" s="97" t="s">
        <v>835</v>
      </c>
      <c r="E1036" s="97" t="s">
        <v>838</v>
      </c>
      <c r="F1036" s="97" t="s">
        <v>839</v>
      </c>
      <c r="G1036" s="97" t="s">
        <v>344</v>
      </c>
      <c r="H1036" s="97" t="s">
        <v>668</v>
      </c>
      <c r="I1036" s="114" t="s">
        <v>454</v>
      </c>
      <c r="J1036" s="37" t="s">
        <v>2267</v>
      </c>
      <c r="K1036" s="37" t="s">
        <v>5258</v>
      </c>
      <c r="L1036" s="13" t="s">
        <v>151</v>
      </c>
      <c r="M1036" s="14" t="s">
        <v>152</v>
      </c>
      <c r="N1036" s="93" t="s">
        <v>151</v>
      </c>
      <c r="O1036" s="2" t="s">
        <v>152</v>
      </c>
      <c r="P1036" s="2" t="s">
        <v>152</v>
      </c>
      <c r="Q1036" s="2" t="s">
        <v>152</v>
      </c>
      <c r="R1036" s="2" t="s">
        <v>152</v>
      </c>
      <c r="S1036" s="14" t="s">
        <v>152</v>
      </c>
      <c r="T1036" s="115" t="s">
        <v>5259</v>
      </c>
      <c r="U1036" s="13"/>
      <c r="V1036" s="2"/>
      <c r="W1036" s="2"/>
      <c r="X1036" s="2"/>
      <c r="Y1036" s="14"/>
    </row>
    <row r="1037" spans="1:25" x14ac:dyDescent="0.3">
      <c r="A1037" s="55" t="str">
        <f t="shared" si="16"/>
        <v>EEhe_01.2</v>
      </c>
      <c r="C1037" s="96" t="s">
        <v>15</v>
      </c>
      <c r="D1037" s="97" t="s">
        <v>835</v>
      </c>
      <c r="E1037" s="97" t="s">
        <v>838</v>
      </c>
      <c r="F1037" s="97" t="s">
        <v>839</v>
      </c>
      <c r="G1037" s="97" t="s">
        <v>344</v>
      </c>
      <c r="H1037" s="97" t="s">
        <v>668</v>
      </c>
      <c r="I1037" s="114" t="s">
        <v>454</v>
      </c>
      <c r="J1037" s="37" t="s">
        <v>2269</v>
      </c>
      <c r="K1037" s="37" t="s">
        <v>2270</v>
      </c>
      <c r="L1037" s="13" t="s">
        <v>152</v>
      </c>
      <c r="M1037" s="14" t="s">
        <v>152</v>
      </c>
      <c r="N1037" s="93" t="s">
        <v>152</v>
      </c>
      <c r="O1037" s="2" t="s">
        <v>152</v>
      </c>
      <c r="P1037" s="2" t="s">
        <v>152</v>
      </c>
      <c r="Q1037" s="2" t="s">
        <v>152</v>
      </c>
      <c r="R1037" s="2" t="s">
        <v>152</v>
      </c>
      <c r="S1037" s="14" t="s">
        <v>152</v>
      </c>
      <c r="T1037" s="115"/>
      <c r="U1037" s="13"/>
      <c r="V1037" s="2"/>
      <c r="W1037" s="2"/>
      <c r="X1037" s="2"/>
      <c r="Y1037" s="14"/>
    </row>
    <row r="1038" spans="1:25" x14ac:dyDescent="0.3">
      <c r="A1038" s="55" t="str">
        <f t="shared" si="16"/>
        <v>EEhe_01.3</v>
      </c>
      <c r="C1038" s="96" t="s">
        <v>15</v>
      </c>
      <c r="D1038" s="97" t="s">
        <v>835</v>
      </c>
      <c r="E1038" s="97" t="s">
        <v>840</v>
      </c>
      <c r="F1038" s="97" t="s">
        <v>431</v>
      </c>
      <c r="G1038" s="97" t="s">
        <v>351</v>
      </c>
      <c r="H1038" s="97" t="s">
        <v>668</v>
      </c>
      <c r="I1038" s="114" t="s">
        <v>454</v>
      </c>
      <c r="J1038" s="37" t="s">
        <v>676</v>
      </c>
      <c r="K1038" s="37" t="s">
        <v>574</v>
      </c>
      <c r="L1038" s="13" t="s">
        <v>151</v>
      </c>
      <c r="M1038" s="14" t="s">
        <v>151</v>
      </c>
      <c r="N1038" s="93" t="s">
        <v>152</v>
      </c>
      <c r="O1038" s="2" t="s">
        <v>152</v>
      </c>
      <c r="P1038" s="2" t="s">
        <v>152</v>
      </c>
      <c r="Q1038" s="2" t="s">
        <v>152</v>
      </c>
      <c r="R1038" s="2" t="s">
        <v>152</v>
      </c>
      <c r="S1038" s="14" t="s">
        <v>152</v>
      </c>
      <c r="T1038" s="115"/>
      <c r="U1038" s="13" t="s">
        <v>151</v>
      </c>
      <c r="V1038" s="2" t="s">
        <v>151</v>
      </c>
      <c r="W1038" s="2" t="s">
        <v>152</v>
      </c>
      <c r="X1038" s="2" t="s">
        <v>152</v>
      </c>
      <c r="Y1038" s="14" t="s">
        <v>152</v>
      </c>
    </row>
    <row r="1039" spans="1:25" x14ac:dyDescent="0.3">
      <c r="A1039" s="55" t="str">
        <f t="shared" si="16"/>
        <v>EEhe_02.1</v>
      </c>
      <c r="C1039" s="96" t="s">
        <v>15</v>
      </c>
      <c r="D1039" s="97" t="s">
        <v>835</v>
      </c>
      <c r="E1039" s="97" t="s">
        <v>841</v>
      </c>
      <c r="F1039" s="97" t="s">
        <v>842</v>
      </c>
      <c r="G1039" s="97" t="s">
        <v>351</v>
      </c>
      <c r="H1039" s="97" t="s">
        <v>668</v>
      </c>
      <c r="I1039" s="114" t="s">
        <v>454</v>
      </c>
      <c r="J1039" s="37" t="s">
        <v>2267</v>
      </c>
      <c r="K1039" s="37" t="s">
        <v>5258</v>
      </c>
      <c r="L1039" s="13" t="s">
        <v>151</v>
      </c>
      <c r="M1039" s="14" t="s">
        <v>152</v>
      </c>
      <c r="N1039" s="93" t="s">
        <v>152</v>
      </c>
      <c r="O1039" s="2" t="s">
        <v>152</v>
      </c>
      <c r="P1039" s="2" t="s">
        <v>152</v>
      </c>
      <c r="Q1039" s="2" t="s">
        <v>152</v>
      </c>
      <c r="R1039" s="2" t="s">
        <v>152</v>
      </c>
      <c r="S1039" s="14" t="s">
        <v>152</v>
      </c>
      <c r="T1039" s="115"/>
      <c r="U1039" s="13" t="s">
        <v>152</v>
      </c>
      <c r="V1039" s="2" t="s">
        <v>152</v>
      </c>
      <c r="W1039" s="2" t="s">
        <v>152</v>
      </c>
      <c r="X1039" s="2" t="s">
        <v>152</v>
      </c>
      <c r="Y1039" s="14" t="s">
        <v>152</v>
      </c>
    </row>
    <row r="1040" spans="1:25" x14ac:dyDescent="0.3">
      <c r="A1040" s="55" t="str">
        <f t="shared" si="16"/>
        <v>EEhe_02.2</v>
      </c>
      <c r="C1040" s="96" t="s">
        <v>15</v>
      </c>
      <c r="D1040" s="97" t="s">
        <v>835</v>
      </c>
      <c r="E1040" s="97" t="s">
        <v>843</v>
      </c>
      <c r="F1040" s="97" t="s">
        <v>844</v>
      </c>
      <c r="G1040" s="97" t="s">
        <v>351</v>
      </c>
      <c r="H1040" s="91" t="s">
        <v>668</v>
      </c>
      <c r="I1040" s="116" t="s">
        <v>454</v>
      </c>
      <c r="J1040" s="37" t="s">
        <v>2271</v>
      </c>
      <c r="K1040" s="37" t="s">
        <v>2272</v>
      </c>
      <c r="L1040" s="13" t="s">
        <v>151</v>
      </c>
      <c r="M1040" s="14" t="s">
        <v>151</v>
      </c>
      <c r="N1040" s="93" t="s">
        <v>152</v>
      </c>
      <c r="O1040" s="2" t="s">
        <v>152</v>
      </c>
      <c r="P1040" s="2" t="s">
        <v>152</v>
      </c>
      <c r="Q1040" s="2" t="s">
        <v>152</v>
      </c>
      <c r="R1040" s="2" t="s">
        <v>152</v>
      </c>
      <c r="S1040" s="14" t="s">
        <v>152</v>
      </c>
      <c r="T1040" s="115"/>
      <c r="U1040" s="13" t="s">
        <v>151</v>
      </c>
      <c r="V1040" s="2" t="s">
        <v>151</v>
      </c>
      <c r="W1040" s="2" t="s">
        <v>152</v>
      </c>
      <c r="X1040" s="2" t="s">
        <v>152</v>
      </c>
      <c r="Y1040" s="14" t="s">
        <v>152</v>
      </c>
    </row>
    <row r="1041" spans="1:25" x14ac:dyDescent="0.3">
      <c r="A1041" s="55" t="str">
        <f t="shared" si="16"/>
        <v>EEju_01.1</v>
      </c>
      <c r="C1041" s="96" t="s">
        <v>15</v>
      </c>
      <c r="D1041" s="97" t="s">
        <v>777</v>
      </c>
      <c r="E1041" s="97" t="s">
        <v>849</v>
      </c>
      <c r="F1041" s="97" t="s">
        <v>850</v>
      </c>
      <c r="G1041" s="97" t="s">
        <v>344</v>
      </c>
      <c r="H1041" s="97" t="s">
        <v>668</v>
      </c>
      <c r="I1041" s="114" t="s">
        <v>454</v>
      </c>
      <c r="J1041" s="37" t="s">
        <v>205</v>
      </c>
      <c r="K1041" s="37" t="s">
        <v>5260</v>
      </c>
      <c r="L1041" s="13" t="s">
        <v>151</v>
      </c>
      <c r="M1041" s="14" t="s">
        <v>151</v>
      </c>
      <c r="N1041" s="93" t="s">
        <v>152</v>
      </c>
      <c r="O1041" s="2" t="s">
        <v>152</v>
      </c>
      <c r="P1041" s="2" t="s">
        <v>152</v>
      </c>
      <c r="Q1041" s="2" t="s">
        <v>152</v>
      </c>
      <c r="R1041" s="2" t="s">
        <v>151</v>
      </c>
      <c r="S1041" s="14" t="s">
        <v>152</v>
      </c>
      <c r="T1041" s="115" t="s">
        <v>5261</v>
      </c>
      <c r="U1041" s="13" t="s">
        <v>6</v>
      </c>
      <c r="V1041" s="2" t="s">
        <v>6</v>
      </c>
      <c r="W1041" s="2" t="s">
        <v>6</v>
      </c>
      <c r="X1041" s="2" t="s">
        <v>6</v>
      </c>
      <c r="Y1041" s="14" t="s">
        <v>6</v>
      </c>
    </row>
    <row r="1042" spans="1:25" x14ac:dyDescent="0.3">
      <c r="A1042" s="55" t="str">
        <f t="shared" si="16"/>
        <v>EEju_01.2</v>
      </c>
      <c r="C1042" s="96" t="s">
        <v>15</v>
      </c>
      <c r="D1042" s="97" t="s">
        <v>777</v>
      </c>
      <c r="E1042" s="97" t="s">
        <v>851</v>
      </c>
      <c r="F1042" s="97" t="s">
        <v>852</v>
      </c>
      <c r="G1042" s="97" t="s">
        <v>344</v>
      </c>
      <c r="H1042" s="97" t="s">
        <v>668</v>
      </c>
      <c r="I1042" s="114" t="s">
        <v>454</v>
      </c>
      <c r="J1042" s="37" t="s">
        <v>2261</v>
      </c>
      <c r="K1042" s="37" t="s">
        <v>5260</v>
      </c>
      <c r="L1042" s="13" t="s">
        <v>151</v>
      </c>
      <c r="M1042" s="14" t="s">
        <v>151</v>
      </c>
      <c r="N1042" s="93" t="s">
        <v>152</v>
      </c>
      <c r="O1042" s="2" t="s">
        <v>152</v>
      </c>
      <c r="P1042" s="2" t="s">
        <v>152</v>
      </c>
      <c r="Q1042" s="2" t="s">
        <v>152</v>
      </c>
      <c r="R1042" s="2" t="s">
        <v>151</v>
      </c>
      <c r="S1042" s="14" t="s">
        <v>152</v>
      </c>
      <c r="T1042" s="115" t="s">
        <v>5261</v>
      </c>
      <c r="U1042" s="13" t="s">
        <v>6</v>
      </c>
      <c r="V1042" s="2" t="s">
        <v>6</v>
      </c>
      <c r="W1042" s="2" t="s">
        <v>6</v>
      </c>
      <c r="X1042" s="2" t="s">
        <v>6</v>
      </c>
      <c r="Y1042" s="14" t="s">
        <v>6</v>
      </c>
    </row>
    <row r="1043" spans="1:25" x14ac:dyDescent="0.3">
      <c r="A1043" s="55" t="str">
        <f t="shared" si="16"/>
        <v>EEju_02.1</v>
      </c>
      <c r="C1043" s="96" t="s">
        <v>15</v>
      </c>
      <c r="D1043" s="97" t="s">
        <v>777</v>
      </c>
      <c r="E1043" s="97" t="s">
        <v>853</v>
      </c>
      <c r="F1043" s="97" t="s">
        <v>854</v>
      </c>
      <c r="G1043" s="97" t="s">
        <v>351</v>
      </c>
      <c r="H1043" s="97" t="s">
        <v>668</v>
      </c>
      <c r="I1043" s="114" t="s">
        <v>454</v>
      </c>
      <c r="J1043" s="37" t="s">
        <v>206</v>
      </c>
      <c r="K1043" s="37" t="s">
        <v>5262</v>
      </c>
      <c r="L1043" s="13" t="s">
        <v>151</v>
      </c>
      <c r="M1043" s="14" t="s">
        <v>151</v>
      </c>
      <c r="N1043" s="93" t="s">
        <v>151</v>
      </c>
      <c r="O1043" s="2" t="s">
        <v>152</v>
      </c>
      <c r="P1043" s="2" t="s">
        <v>152</v>
      </c>
      <c r="Q1043" s="2" t="s">
        <v>152</v>
      </c>
      <c r="R1043" s="2" t="s">
        <v>152</v>
      </c>
      <c r="S1043" s="14" t="s">
        <v>152</v>
      </c>
      <c r="T1043" s="115"/>
      <c r="U1043" s="13" t="s">
        <v>151</v>
      </c>
      <c r="V1043" s="2" t="s">
        <v>152</v>
      </c>
      <c r="W1043" s="2" t="s">
        <v>152</v>
      </c>
      <c r="X1043" s="2" t="s">
        <v>152</v>
      </c>
      <c r="Y1043" s="14" t="s">
        <v>152</v>
      </c>
    </row>
    <row r="1044" spans="1:25" x14ac:dyDescent="0.3">
      <c r="A1044" s="55" t="str">
        <f t="shared" si="16"/>
        <v>EEju_02.2</v>
      </c>
      <c r="C1044" s="96" t="s">
        <v>15</v>
      </c>
      <c r="D1044" s="97" t="s">
        <v>777</v>
      </c>
      <c r="E1044" s="97" t="s">
        <v>855</v>
      </c>
      <c r="F1044" s="97" t="s">
        <v>856</v>
      </c>
      <c r="G1044" s="97" t="s">
        <v>351</v>
      </c>
      <c r="H1044" s="97" t="s">
        <v>668</v>
      </c>
      <c r="I1044" s="114" t="s">
        <v>454</v>
      </c>
      <c r="J1044" s="37" t="s">
        <v>206</v>
      </c>
      <c r="K1044" s="37" t="s">
        <v>5262</v>
      </c>
      <c r="L1044" s="13" t="s">
        <v>151</v>
      </c>
      <c r="M1044" s="14" t="s">
        <v>151</v>
      </c>
      <c r="N1044" s="93" t="s">
        <v>151</v>
      </c>
      <c r="O1044" s="2" t="s">
        <v>151</v>
      </c>
      <c r="P1044" s="2" t="s">
        <v>152</v>
      </c>
      <c r="Q1044" s="2" t="s">
        <v>152</v>
      </c>
      <c r="R1044" s="2" t="s">
        <v>152</v>
      </c>
      <c r="S1044" s="14" t="s">
        <v>152</v>
      </c>
      <c r="T1044" s="115"/>
      <c r="U1044" s="13" t="s">
        <v>151</v>
      </c>
      <c r="V1044" s="2" t="s">
        <v>152</v>
      </c>
      <c r="W1044" s="2" t="s">
        <v>151</v>
      </c>
      <c r="X1044" s="2" t="s">
        <v>152</v>
      </c>
      <c r="Y1044" s="14" t="s">
        <v>152</v>
      </c>
    </row>
    <row r="1045" spans="1:25" x14ac:dyDescent="0.3">
      <c r="A1045" s="55" t="str">
        <f t="shared" si="16"/>
        <v>EEju_03.1</v>
      </c>
      <c r="C1045" s="96" t="s">
        <v>15</v>
      </c>
      <c r="D1045" s="97" t="s">
        <v>777</v>
      </c>
      <c r="E1045" s="97" t="s">
        <v>857</v>
      </c>
      <c r="F1045" s="97" t="s">
        <v>858</v>
      </c>
      <c r="G1045" s="97" t="s">
        <v>344</v>
      </c>
      <c r="H1045" s="97" t="s">
        <v>668</v>
      </c>
      <c r="I1045" s="114" t="s">
        <v>454</v>
      </c>
      <c r="J1045" s="37" t="s">
        <v>206</v>
      </c>
      <c r="K1045" s="37" t="s">
        <v>5262</v>
      </c>
      <c r="L1045" s="13" t="s">
        <v>151</v>
      </c>
      <c r="M1045" s="14" t="s">
        <v>151</v>
      </c>
      <c r="N1045" s="93" t="s">
        <v>152</v>
      </c>
      <c r="O1045" s="2" t="s">
        <v>152</v>
      </c>
      <c r="P1045" s="2" t="s">
        <v>152</v>
      </c>
      <c r="Q1045" s="2" t="s">
        <v>152</v>
      </c>
      <c r="R1045" s="2" t="s">
        <v>152</v>
      </c>
      <c r="S1045" s="14" t="s">
        <v>152</v>
      </c>
      <c r="T1045" s="115"/>
      <c r="U1045" s="13" t="s">
        <v>6</v>
      </c>
      <c r="V1045" s="2" t="s">
        <v>6</v>
      </c>
      <c r="W1045" s="2" t="s">
        <v>6</v>
      </c>
      <c r="X1045" s="2" t="s">
        <v>6</v>
      </c>
      <c r="Y1045" s="14" t="s">
        <v>6</v>
      </c>
    </row>
    <row r="1046" spans="1:25" x14ac:dyDescent="0.3">
      <c r="A1046" s="55" t="str">
        <f t="shared" si="16"/>
        <v>EEju_03.2</v>
      </c>
      <c r="C1046" s="96" t="s">
        <v>15</v>
      </c>
      <c r="D1046" s="97" t="s">
        <v>777</v>
      </c>
      <c r="E1046" s="97" t="s">
        <v>859</v>
      </c>
      <c r="F1046" s="97" t="s">
        <v>860</v>
      </c>
      <c r="G1046" s="97" t="s">
        <v>351</v>
      </c>
      <c r="H1046" s="97" t="s">
        <v>668</v>
      </c>
      <c r="I1046" s="114" t="s">
        <v>454</v>
      </c>
      <c r="J1046" s="37" t="s">
        <v>206</v>
      </c>
      <c r="K1046" s="37" t="s">
        <v>5262</v>
      </c>
      <c r="L1046" s="13" t="s">
        <v>151</v>
      </c>
      <c r="M1046" s="14" t="s">
        <v>151</v>
      </c>
      <c r="N1046" s="93" t="s">
        <v>151</v>
      </c>
      <c r="O1046" s="2" t="s">
        <v>152</v>
      </c>
      <c r="P1046" s="2" t="s">
        <v>152</v>
      </c>
      <c r="Q1046" s="2" t="s">
        <v>152</v>
      </c>
      <c r="R1046" s="2" t="s">
        <v>152</v>
      </c>
      <c r="S1046" s="14" t="s">
        <v>152</v>
      </c>
      <c r="T1046" s="115"/>
      <c r="U1046" s="13" t="s">
        <v>151</v>
      </c>
      <c r="V1046" s="2" t="s">
        <v>152</v>
      </c>
      <c r="W1046" s="2" t="s">
        <v>152</v>
      </c>
      <c r="X1046" s="2" t="s">
        <v>152</v>
      </c>
      <c r="Y1046" s="14" t="s">
        <v>152</v>
      </c>
    </row>
    <row r="1047" spans="1:25" x14ac:dyDescent="0.3">
      <c r="A1047" s="55" t="str">
        <f t="shared" si="16"/>
        <v>EEmo_01.2</v>
      </c>
      <c r="C1047" s="96" t="s">
        <v>15</v>
      </c>
      <c r="D1047" s="97" t="s">
        <v>778</v>
      </c>
      <c r="E1047" s="97" t="s">
        <v>863</v>
      </c>
      <c r="F1047" s="97" t="s">
        <v>864</v>
      </c>
      <c r="G1047" s="97" t="s">
        <v>351</v>
      </c>
      <c r="H1047" s="97" t="s">
        <v>668</v>
      </c>
      <c r="I1047" s="114" t="s">
        <v>454</v>
      </c>
      <c r="J1047" s="37" t="s">
        <v>205</v>
      </c>
      <c r="K1047" s="37" t="s">
        <v>2298</v>
      </c>
      <c r="L1047" s="13" t="s">
        <v>151</v>
      </c>
      <c r="M1047" s="14" t="s">
        <v>151</v>
      </c>
      <c r="N1047" s="93" t="s">
        <v>151</v>
      </c>
      <c r="O1047" s="2" t="s">
        <v>152</v>
      </c>
      <c r="P1047" s="2" t="s">
        <v>152</v>
      </c>
      <c r="Q1047" s="2" t="s">
        <v>152</v>
      </c>
      <c r="R1047" s="2" t="s">
        <v>152</v>
      </c>
      <c r="S1047" s="14" t="s">
        <v>152</v>
      </c>
      <c r="T1047" s="115"/>
      <c r="U1047" s="13" t="s">
        <v>151</v>
      </c>
      <c r="V1047" s="2" t="s">
        <v>152</v>
      </c>
      <c r="W1047" s="2" t="s">
        <v>151</v>
      </c>
      <c r="X1047" s="2" t="s">
        <v>151</v>
      </c>
      <c r="Y1047" s="14" t="s">
        <v>152</v>
      </c>
    </row>
    <row r="1048" spans="1:25" x14ac:dyDescent="0.3">
      <c r="A1048" s="55" t="str">
        <f t="shared" si="16"/>
        <v>EEmo_01.4</v>
      </c>
      <c r="C1048" s="96" t="s">
        <v>15</v>
      </c>
      <c r="D1048" s="97" t="s">
        <v>778</v>
      </c>
      <c r="E1048" s="97" t="s">
        <v>867</v>
      </c>
      <c r="F1048" s="97" t="s">
        <v>868</v>
      </c>
      <c r="G1048" s="97" t="s">
        <v>351</v>
      </c>
      <c r="H1048" s="91" t="s">
        <v>668</v>
      </c>
      <c r="I1048" s="116" t="s">
        <v>454</v>
      </c>
      <c r="J1048" s="37" t="s">
        <v>2250</v>
      </c>
      <c r="K1048" s="37" t="s">
        <v>5263</v>
      </c>
      <c r="L1048" s="13" t="s">
        <v>151</v>
      </c>
      <c r="M1048" s="14" t="s">
        <v>151</v>
      </c>
      <c r="N1048" s="93" t="s">
        <v>151</v>
      </c>
      <c r="O1048" s="2" t="s">
        <v>152</v>
      </c>
      <c r="P1048" s="2" t="s">
        <v>152</v>
      </c>
      <c r="Q1048" s="2" t="s">
        <v>152</v>
      </c>
      <c r="R1048" s="2" t="s">
        <v>152</v>
      </c>
      <c r="S1048" s="14" t="s">
        <v>152</v>
      </c>
      <c r="T1048" s="115"/>
      <c r="U1048" s="13" t="s">
        <v>151</v>
      </c>
      <c r="V1048" s="2" t="s">
        <v>152</v>
      </c>
      <c r="W1048" s="2" t="s">
        <v>152</v>
      </c>
      <c r="X1048" s="2" t="s">
        <v>152</v>
      </c>
      <c r="Y1048" s="14" t="s">
        <v>152</v>
      </c>
    </row>
    <row r="1049" spans="1:25" x14ac:dyDescent="0.3">
      <c r="A1049" s="55" t="str">
        <f t="shared" si="16"/>
        <v>EEmo_01.4</v>
      </c>
      <c r="C1049" s="96" t="s">
        <v>15</v>
      </c>
      <c r="D1049" s="97" t="s">
        <v>778</v>
      </c>
      <c r="E1049" s="97" t="s">
        <v>867</v>
      </c>
      <c r="F1049" s="97" t="s">
        <v>868</v>
      </c>
      <c r="G1049" s="97" t="s">
        <v>351</v>
      </c>
      <c r="H1049" s="97" t="s">
        <v>668</v>
      </c>
      <c r="I1049" s="114" t="s">
        <v>454</v>
      </c>
      <c r="J1049" s="37" t="s">
        <v>2250</v>
      </c>
      <c r="K1049" s="37" t="s">
        <v>5264</v>
      </c>
      <c r="L1049" s="13" t="s">
        <v>151</v>
      </c>
      <c r="M1049" s="14" t="s">
        <v>151</v>
      </c>
      <c r="N1049" s="93" t="s">
        <v>152</v>
      </c>
      <c r="O1049" s="2" t="s">
        <v>152</v>
      </c>
      <c r="P1049" s="2" t="s">
        <v>152</v>
      </c>
      <c r="Q1049" s="2" t="s">
        <v>152</v>
      </c>
      <c r="R1049" s="2" t="s">
        <v>152</v>
      </c>
      <c r="S1049" s="14" t="s">
        <v>152</v>
      </c>
      <c r="T1049" s="115"/>
      <c r="U1049" s="13" t="s">
        <v>152</v>
      </c>
      <c r="V1049" s="2" t="s">
        <v>152</v>
      </c>
      <c r="W1049" s="2" t="s">
        <v>152</v>
      </c>
      <c r="X1049" s="2" t="s">
        <v>152</v>
      </c>
      <c r="Y1049" s="14" t="s">
        <v>152</v>
      </c>
    </row>
    <row r="1050" spans="1:25" x14ac:dyDescent="0.3">
      <c r="A1050" s="55" t="str">
        <f t="shared" si="16"/>
        <v>EEmo_02.1</v>
      </c>
      <c r="C1050" s="96" t="s">
        <v>15</v>
      </c>
      <c r="D1050" s="97" t="s">
        <v>778</v>
      </c>
      <c r="E1050" s="97" t="s">
        <v>873</v>
      </c>
      <c r="F1050" s="97" t="s">
        <v>874</v>
      </c>
      <c r="G1050" s="97" t="s">
        <v>344</v>
      </c>
      <c r="H1050" s="97" t="s">
        <v>668</v>
      </c>
      <c r="I1050" s="114" t="s">
        <v>454</v>
      </c>
      <c r="J1050" s="37" t="s">
        <v>205</v>
      </c>
      <c r="K1050" s="37" t="s">
        <v>5265</v>
      </c>
      <c r="L1050" s="13" t="s">
        <v>151</v>
      </c>
      <c r="M1050" s="14" t="s">
        <v>151</v>
      </c>
      <c r="N1050" s="93" t="s">
        <v>152</v>
      </c>
      <c r="O1050" s="2" t="s">
        <v>152</v>
      </c>
      <c r="P1050" s="2" t="s">
        <v>152</v>
      </c>
      <c r="Q1050" s="2" t="s">
        <v>152</v>
      </c>
      <c r="R1050" s="2" t="s">
        <v>152</v>
      </c>
      <c r="S1050" s="14" t="s">
        <v>152</v>
      </c>
      <c r="T1050" s="115"/>
      <c r="U1050" s="13" t="s">
        <v>6</v>
      </c>
      <c r="V1050" s="2" t="s">
        <v>6</v>
      </c>
      <c r="W1050" s="2" t="s">
        <v>6</v>
      </c>
      <c r="X1050" s="2" t="s">
        <v>6</v>
      </c>
      <c r="Y1050" s="14" t="s">
        <v>6</v>
      </c>
    </row>
    <row r="1051" spans="1:25" x14ac:dyDescent="0.3">
      <c r="A1051" s="55" t="str">
        <f t="shared" si="16"/>
        <v>EEmo_02.1</v>
      </c>
      <c r="C1051" s="96" t="s">
        <v>15</v>
      </c>
      <c r="D1051" s="97" t="s">
        <v>778</v>
      </c>
      <c r="E1051" s="97" t="s">
        <v>873</v>
      </c>
      <c r="F1051" s="97" t="s">
        <v>874</v>
      </c>
      <c r="G1051" s="97" t="s">
        <v>344</v>
      </c>
      <c r="H1051" s="97" t="s">
        <v>668</v>
      </c>
      <c r="I1051" s="114" t="s">
        <v>454</v>
      </c>
      <c r="J1051" s="37" t="s">
        <v>205</v>
      </c>
      <c r="K1051" s="37" t="s">
        <v>5266</v>
      </c>
      <c r="L1051" s="13" t="s">
        <v>151</v>
      </c>
      <c r="M1051" s="14" t="s">
        <v>151</v>
      </c>
      <c r="N1051" s="93" t="s">
        <v>152</v>
      </c>
      <c r="O1051" s="2" t="s">
        <v>152</v>
      </c>
      <c r="P1051" s="2" t="s">
        <v>152</v>
      </c>
      <c r="Q1051" s="2" t="s">
        <v>152</v>
      </c>
      <c r="R1051" s="2" t="s">
        <v>152</v>
      </c>
      <c r="S1051" s="14" t="s">
        <v>152</v>
      </c>
      <c r="T1051" s="115"/>
      <c r="U1051" s="13" t="s">
        <v>6</v>
      </c>
      <c r="V1051" s="2" t="s">
        <v>6</v>
      </c>
      <c r="W1051" s="2" t="s">
        <v>6</v>
      </c>
      <c r="X1051" s="2" t="s">
        <v>6</v>
      </c>
      <c r="Y1051" s="14" t="s">
        <v>6</v>
      </c>
    </row>
    <row r="1052" spans="1:25" x14ac:dyDescent="0.3">
      <c r="A1052" s="55" t="str">
        <f t="shared" si="16"/>
        <v>EEmo_02.1</v>
      </c>
      <c r="C1052" s="96" t="s">
        <v>15</v>
      </c>
      <c r="D1052" s="97" t="s">
        <v>778</v>
      </c>
      <c r="E1052" s="97" t="s">
        <v>873</v>
      </c>
      <c r="F1052" s="97" t="s">
        <v>874</v>
      </c>
      <c r="G1052" s="97" t="s">
        <v>344</v>
      </c>
      <c r="H1052" s="97" t="s">
        <v>668</v>
      </c>
      <c r="I1052" s="114" t="s">
        <v>454</v>
      </c>
      <c r="J1052" s="37" t="s">
        <v>292</v>
      </c>
      <c r="K1052" s="37" t="s">
        <v>5267</v>
      </c>
      <c r="L1052" s="13" t="s">
        <v>151</v>
      </c>
      <c r="M1052" s="14" t="s">
        <v>151</v>
      </c>
      <c r="N1052" s="93" t="s">
        <v>152</v>
      </c>
      <c r="O1052" s="2" t="s">
        <v>152</v>
      </c>
      <c r="P1052" s="2" t="s">
        <v>152</v>
      </c>
      <c r="Q1052" s="2" t="s">
        <v>152</v>
      </c>
      <c r="R1052" s="2" t="s">
        <v>152</v>
      </c>
      <c r="S1052" s="14" t="s">
        <v>152</v>
      </c>
      <c r="T1052" s="115"/>
      <c r="U1052" s="13" t="s">
        <v>6</v>
      </c>
      <c r="V1052" s="2" t="s">
        <v>6</v>
      </c>
      <c r="W1052" s="2" t="s">
        <v>6</v>
      </c>
      <c r="X1052" s="2" t="s">
        <v>6</v>
      </c>
      <c r="Y1052" s="14" t="s">
        <v>6</v>
      </c>
    </row>
    <row r="1053" spans="1:25" x14ac:dyDescent="0.3">
      <c r="A1053" s="55" t="str">
        <f t="shared" si="16"/>
        <v>EEmo_02.2</v>
      </c>
      <c r="C1053" s="96" t="s">
        <v>15</v>
      </c>
      <c r="D1053" s="97" t="s">
        <v>778</v>
      </c>
      <c r="E1053" s="97" t="s">
        <v>875</v>
      </c>
      <c r="F1053" s="97" t="s">
        <v>876</v>
      </c>
      <c r="G1053" s="97" t="s">
        <v>351</v>
      </c>
      <c r="H1053" s="97" t="s">
        <v>668</v>
      </c>
      <c r="I1053" s="114" t="s">
        <v>454</v>
      </c>
      <c r="J1053" s="37" t="s">
        <v>205</v>
      </c>
      <c r="K1053" s="37" t="s">
        <v>5265</v>
      </c>
      <c r="L1053" s="13" t="s">
        <v>151</v>
      </c>
      <c r="M1053" s="14" t="s">
        <v>152</v>
      </c>
      <c r="N1053" s="93" t="s">
        <v>151</v>
      </c>
      <c r="O1053" s="2" t="s">
        <v>151</v>
      </c>
      <c r="P1053" s="2" t="s">
        <v>152</v>
      </c>
      <c r="Q1053" s="2" t="s">
        <v>152</v>
      </c>
      <c r="R1053" s="2" t="s">
        <v>152</v>
      </c>
      <c r="S1053" s="14" t="s">
        <v>151</v>
      </c>
      <c r="T1053" s="115"/>
      <c r="U1053" s="13" t="s">
        <v>151</v>
      </c>
      <c r="V1053" s="2" t="s">
        <v>152</v>
      </c>
      <c r="W1053" s="2" t="s">
        <v>151</v>
      </c>
      <c r="X1053" s="2" t="s">
        <v>152</v>
      </c>
      <c r="Y1053" s="14" t="s">
        <v>152</v>
      </c>
    </row>
    <row r="1054" spans="1:25" x14ac:dyDescent="0.3">
      <c r="A1054" s="55" t="str">
        <f t="shared" si="16"/>
        <v>EEtr_01.1</v>
      </c>
      <c r="C1054" s="96" t="s">
        <v>15</v>
      </c>
      <c r="D1054" s="97" t="s">
        <v>779</v>
      </c>
      <c r="E1054" s="97" t="s">
        <v>877</v>
      </c>
      <c r="F1054" s="97" t="s">
        <v>878</v>
      </c>
      <c r="G1054" s="97" t="s">
        <v>351</v>
      </c>
      <c r="H1054" s="97" t="s">
        <v>668</v>
      </c>
      <c r="I1054" s="114" t="s">
        <v>454</v>
      </c>
      <c r="J1054" s="37" t="s">
        <v>2308</v>
      </c>
      <c r="K1054" s="37" t="s">
        <v>2309</v>
      </c>
      <c r="L1054" s="13" t="s">
        <v>151</v>
      </c>
      <c r="M1054" s="14" t="s">
        <v>152</v>
      </c>
      <c r="N1054" s="93" t="s">
        <v>152</v>
      </c>
      <c r="O1054" s="2" t="s">
        <v>152</v>
      </c>
      <c r="P1054" s="2" t="s">
        <v>152</v>
      </c>
      <c r="Q1054" s="2" t="s">
        <v>152</v>
      </c>
      <c r="R1054" s="2" t="s">
        <v>152</v>
      </c>
      <c r="S1054" s="14" t="s">
        <v>152</v>
      </c>
      <c r="T1054" s="115"/>
      <c r="U1054" s="13" t="s">
        <v>152</v>
      </c>
      <c r="V1054" s="2" t="s">
        <v>152</v>
      </c>
      <c r="W1054" s="2" t="s">
        <v>152</v>
      </c>
      <c r="X1054" s="2" t="s">
        <v>152</v>
      </c>
      <c r="Y1054" s="14" t="s">
        <v>152</v>
      </c>
    </row>
    <row r="1055" spans="1:25" x14ac:dyDescent="0.3">
      <c r="A1055" s="55" t="str">
        <f t="shared" si="16"/>
        <v>EEtr_01.1</v>
      </c>
      <c r="C1055" s="96" t="s">
        <v>15</v>
      </c>
      <c r="D1055" s="97" t="s">
        <v>779</v>
      </c>
      <c r="E1055" s="97" t="s">
        <v>877</v>
      </c>
      <c r="F1055" s="97" t="s">
        <v>878</v>
      </c>
      <c r="G1055" s="97" t="s">
        <v>351</v>
      </c>
      <c r="H1055" s="97" t="s">
        <v>668</v>
      </c>
      <c r="I1055" s="114" t="s">
        <v>454</v>
      </c>
      <c r="J1055" s="37" t="s">
        <v>205</v>
      </c>
      <c r="K1055" s="37" t="s">
        <v>2310</v>
      </c>
      <c r="L1055" s="13" t="s">
        <v>151</v>
      </c>
      <c r="M1055" s="14" t="s">
        <v>152</v>
      </c>
      <c r="N1055" s="93" t="s">
        <v>152</v>
      </c>
      <c r="O1055" s="2" t="s">
        <v>152</v>
      </c>
      <c r="P1055" s="2" t="s">
        <v>152</v>
      </c>
      <c r="Q1055" s="2" t="s">
        <v>152</v>
      </c>
      <c r="R1055" s="2" t="s">
        <v>152</v>
      </c>
      <c r="S1055" s="14" t="s">
        <v>152</v>
      </c>
      <c r="T1055" s="115"/>
      <c r="U1055" s="13" t="s">
        <v>152</v>
      </c>
      <c r="V1055" s="2" t="s">
        <v>152</v>
      </c>
      <c r="W1055" s="2" t="s">
        <v>152</v>
      </c>
      <c r="X1055" s="2" t="s">
        <v>152</v>
      </c>
      <c r="Y1055" s="14" t="s">
        <v>152</v>
      </c>
    </row>
    <row r="1056" spans="1:25" x14ac:dyDescent="0.3">
      <c r="A1056" s="55" t="str">
        <f t="shared" si="16"/>
        <v>EEtr_01.1</v>
      </c>
      <c r="C1056" s="96" t="s">
        <v>15</v>
      </c>
      <c r="D1056" s="97" t="s">
        <v>779</v>
      </c>
      <c r="E1056" s="97" t="s">
        <v>877</v>
      </c>
      <c r="F1056" s="97" t="s">
        <v>878</v>
      </c>
      <c r="G1056" s="97" t="s">
        <v>351</v>
      </c>
      <c r="H1056" s="91" t="s">
        <v>668</v>
      </c>
      <c r="I1056" s="116" t="s">
        <v>454</v>
      </c>
      <c r="J1056" s="37" t="s">
        <v>2308</v>
      </c>
      <c r="K1056" s="37" t="s">
        <v>2311</v>
      </c>
      <c r="L1056" s="13" t="s">
        <v>151</v>
      </c>
      <c r="M1056" s="14" t="s">
        <v>152</v>
      </c>
      <c r="N1056" s="93" t="s">
        <v>152</v>
      </c>
      <c r="O1056" s="2" t="s">
        <v>152</v>
      </c>
      <c r="P1056" s="2" t="s">
        <v>152</v>
      </c>
      <c r="Q1056" s="2" t="s">
        <v>152</v>
      </c>
      <c r="R1056" s="2" t="s">
        <v>152</v>
      </c>
      <c r="S1056" s="14" t="s">
        <v>152</v>
      </c>
      <c r="T1056" s="115"/>
      <c r="U1056" s="13" t="s">
        <v>152</v>
      </c>
      <c r="V1056" s="2" t="s">
        <v>152</v>
      </c>
      <c r="W1056" s="2" t="s">
        <v>152</v>
      </c>
      <c r="X1056" s="2" t="s">
        <v>152</v>
      </c>
      <c r="Y1056" s="14" t="s">
        <v>152</v>
      </c>
    </row>
    <row r="1057" spans="1:25" x14ac:dyDescent="0.3">
      <c r="A1057" s="55" t="str">
        <f t="shared" si="16"/>
        <v>EEtr_02.3</v>
      </c>
      <c r="C1057" s="96" t="s">
        <v>15</v>
      </c>
      <c r="D1057" s="97" t="s">
        <v>779</v>
      </c>
      <c r="E1057" s="97" t="s">
        <v>885</v>
      </c>
      <c r="F1057" s="97" t="s">
        <v>886</v>
      </c>
      <c r="G1057" s="97" t="s">
        <v>351</v>
      </c>
      <c r="H1057" s="97" t="s">
        <v>668</v>
      </c>
      <c r="I1057" s="114"/>
      <c r="J1057" s="37" t="s">
        <v>113</v>
      </c>
      <c r="K1057" s="37" t="s">
        <v>113</v>
      </c>
      <c r="L1057" s="13"/>
      <c r="M1057" s="14"/>
      <c r="N1057" s="93"/>
      <c r="O1057" s="2"/>
      <c r="P1057" s="2"/>
      <c r="Q1057" s="2"/>
      <c r="R1057" s="2"/>
      <c r="S1057" s="14"/>
      <c r="T1057" s="115"/>
      <c r="U1057" s="13"/>
      <c r="V1057" s="2"/>
      <c r="W1057" s="2"/>
      <c r="X1057" s="2"/>
      <c r="Y1057" s="14"/>
    </row>
    <row r="1058" spans="1:25" x14ac:dyDescent="0.3">
      <c r="A1058" s="55" t="str">
        <f t="shared" si="16"/>
        <v>EEtr_02.4</v>
      </c>
      <c r="C1058" s="96" t="s">
        <v>15</v>
      </c>
      <c r="D1058" s="97" t="s">
        <v>779</v>
      </c>
      <c r="E1058" s="97" t="s">
        <v>887</v>
      </c>
      <c r="F1058" s="97" t="s">
        <v>888</v>
      </c>
      <c r="G1058" s="97" t="s">
        <v>351</v>
      </c>
      <c r="H1058" s="97" t="s">
        <v>668</v>
      </c>
      <c r="I1058" s="114"/>
      <c r="J1058" s="37" t="s">
        <v>113</v>
      </c>
      <c r="K1058" s="37" t="s">
        <v>113</v>
      </c>
      <c r="L1058" s="13"/>
      <c r="M1058" s="14"/>
      <c r="N1058" s="93"/>
      <c r="O1058" s="2"/>
      <c r="P1058" s="2"/>
      <c r="Q1058" s="2"/>
      <c r="R1058" s="2"/>
      <c r="S1058" s="14"/>
      <c r="T1058" s="115"/>
      <c r="U1058" s="13"/>
      <c r="V1058" s="2"/>
      <c r="W1058" s="2"/>
      <c r="X1058" s="2"/>
      <c r="Y1058" s="14"/>
    </row>
    <row r="1059" spans="1:25" x14ac:dyDescent="0.3">
      <c r="A1059" s="55" t="str">
        <f t="shared" si="16"/>
        <v>EEtr_03.1</v>
      </c>
      <c r="C1059" s="96" t="s">
        <v>15</v>
      </c>
      <c r="D1059" s="97" t="s">
        <v>779</v>
      </c>
      <c r="E1059" s="97" t="s">
        <v>889</v>
      </c>
      <c r="F1059" s="97" t="s">
        <v>890</v>
      </c>
      <c r="G1059" s="97" t="s">
        <v>344</v>
      </c>
      <c r="H1059" s="97" t="s">
        <v>668</v>
      </c>
      <c r="I1059" s="114" t="s">
        <v>454</v>
      </c>
      <c r="J1059" s="37" t="s">
        <v>5268</v>
      </c>
      <c r="K1059" s="37" t="s">
        <v>5269</v>
      </c>
      <c r="L1059" s="13" t="s">
        <v>151</v>
      </c>
      <c r="M1059" s="14" t="s">
        <v>151</v>
      </c>
      <c r="N1059" s="93" t="s">
        <v>152</v>
      </c>
      <c r="O1059" s="2" t="s">
        <v>152</v>
      </c>
      <c r="P1059" s="2" t="s">
        <v>152</v>
      </c>
      <c r="Q1059" s="2" t="s">
        <v>152</v>
      </c>
      <c r="R1059" s="2" t="s">
        <v>152</v>
      </c>
      <c r="S1059" s="14" t="s">
        <v>152</v>
      </c>
      <c r="T1059" s="115"/>
      <c r="U1059" s="13"/>
      <c r="V1059" s="2"/>
      <c r="W1059" s="2"/>
      <c r="X1059" s="2"/>
      <c r="Y1059" s="14"/>
    </row>
    <row r="1060" spans="1:25" x14ac:dyDescent="0.3">
      <c r="A1060" s="55" t="str">
        <f t="shared" si="16"/>
        <v>EEtr_03.2</v>
      </c>
      <c r="C1060" s="96" t="s">
        <v>15</v>
      </c>
      <c r="D1060" s="97" t="s">
        <v>779</v>
      </c>
      <c r="E1060" s="97" t="s">
        <v>891</v>
      </c>
      <c r="F1060" s="97" t="s">
        <v>892</v>
      </c>
      <c r="G1060" s="97" t="s">
        <v>351</v>
      </c>
      <c r="H1060" s="97" t="s">
        <v>668</v>
      </c>
      <c r="I1060" s="114" t="s">
        <v>454</v>
      </c>
      <c r="J1060" s="37" t="s">
        <v>2325</v>
      </c>
      <c r="K1060" s="37" t="s">
        <v>2326</v>
      </c>
      <c r="L1060" s="13" t="s">
        <v>151</v>
      </c>
      <c r="M1060" s="14" t="s">
        <v>151</v>
      </c>
      <c r="N1060" s="93" t="s">
        <v>152</v>
      </c>
      <c r="O1060" s="2" t="s">
        <v>152</v>
      </c>
      <c r="P1060" s="2" t="s">
        <v>152</v>
      </c>
      <c r="Q1060" s="2" t="s">
        <v>152</v>
      </c>
      <c r="R1060" s="2" t="s">
        <v>152</v>
      </c>
      <c r="S1060" s="14" t="s">
        <v>152</v>
      </c>
      <c r="T1060" s="115"/>
      <c r="U1060" s="13" t="s">
        <v>152</v>
      </c>
      <c r="V1060" s="2" t="s">
        <v>152</v>
      </c>
      <c r="W1060" s="2" t="s">
        <v>152</v>
      </c>
      <c r="X1060" s="2" t="s">
        <v>152</v>
      </c>
      <c r="Y1060" s="14" t="s">
        <v>152</v>
      </c>
    </row>
    <row r="1061" spans="1:25" x14ac:dyDescent="0.3">
      <c r="A1061" s="55" t="str">
        <f t="shared" si="16"/>
        <v>EEtr_03.2</v>
      </c>
      <c r="C1061" s="96" t="s">
        <v>15</v>
      </c>
      <c r="D1061" s="97" t="s">
        <v>779</v>
      </c>
      <c r="E1061" s="97" t="s">
        <v>891</v>
      </c>
      <c r="F1061" s="97" t="s">
        <v>892</v>
      </c>
      <c r="G1061" s="97" t="s">
        <v>351</v>
      </c>
      <c r="H1061" s="97" t="s">
        <v>668</v>
      </c>
      <c r="I1061" s="114" t="s">
        <v>454</v>
      </c>
      <c r="J1061" s="37" t="s">
        <v>2327</v>
      </c>
      <c r="K1061" s="37" t="s">
        <v>2328</v>
      </c>
      <c r="L1061" s="13" t="s">
        <v>151</v>
      </c>
      <c r="M1061" s="14" t="s">
        <v>151</v>
      </c>
      <c r="N1061" s="93" t="s">
        <v>151</v>
      </c>
      <c r="O1061" s="2" t="s">
        <v>152</v>
      </c>
      <c r="P1061" s="2" t="s">
        <v>152</v>
      </c>
      <c r="Q1061" s="2" t="s">
        <v>152</v>
      </c>
      <c r="R1061" s="2" t="s">
        <v>152</v>
      </c>
      <c r="S1061" s="14" t="s">
        <v>152</v>
      </c>
      <c r="T1061" s="115" t="s">
        <v>5270</v>
      </c>
      <c r="U1061" s="13" t="s">
        <v>151</v>
      </c>
      <c r="V1061" s="2" t="s">
        <v>152</v>
      </c>
      <c r="W1061" s="2" t="s">
        <v>152</v>
      </c>
      <c r="X1061" s="2" t="s">
        <v>152</v>
      </c>
      <c r="Y1061" s="14" t="s">
        <v>152</v>
      </c>
    </row>
    <row r="1062" spans="1:25" x14ac:dyDescent="0.3">
      <c r="A1062" s="55" t="str">
        <f t="shared" si="16"/>
        <v>EEtr_03.2</v>
      </c>
      <c r="C1062" s="96" t="s">
        <v>15</v>
      </c>
      <c r="D1062" s="97" t="s">
        <v>779</v>
      </c>
      <c r="E1062" s="97" t="s">
        <v>891</v>
      </c>
      <c r="F1062" s="97" t="s">
        <v>892</v>
      </c>
      <c r="G1062" s="97" t="s">
        <v>351</v>
      </c>
      <c r="H1062" s="97" t="s">
        <v>668</v>
      </c>
      <c r="I1062" s="114" t="s">
        <v>454</v>
      </c>
      <c r="J1062" s="37" t="s">
        <v>2329</v>
      </c>
      <c r="K1062" s="37" t="s">
        <v>2330</v>
      </c>
      <c r="L1062" s="13" t="s">
        <v>151</v>
      </c>
      <c r="M1062" s="14" t="s">
        <v>151</v>
      </c>
      <c r="N1062" s="93" t="s">
        <v>152</v>
      </c>
      <c r="O1062" s="2" t="s">
        <v>152</v>
      </c>
      <c r="P1062" s="2" t="s">
        <v>152</v>
      </c>
      <c r="Q1062" s="2" t="s">
        <v>152</v>
      </c>
      <c r="R1062" s="2" t="s">
        <v>152</v>
      </c>
      <c r="S1062" s="14" t="s">
        <v>151</v>
      </c>
      <c r="T1062" s="115" t="s">
        <v>5271</v>
      </c>
      <c r="U1062" s="13" t="s">
        <v>152</v>
      </c>
      <c r="V1062" s="2" t="s">
        <v>152</v>
      </c>
      <c r="W1062" s="2" t="s">
        <v>152</v>
      </c>
      <c r="X1062" s="2" t="s">
        <v>152</v>
      </c>
      <c r="Y1062" s="14" t="s">
        <v>152</v>
      </c>
    </row>
    <row r="1063" spans="1:25" x14ac:dyDescent="0.3">
      <c r="A1063" s="55" t="str">
        <f t="shared" si="16"/>
        <v>EEtr_03.3</v>
      </c>
      <c r="C1063" s="96" t="s">
        <v>15</v>
      </c>
      <c r="D1063" s="97" t="s">
        <v>779</v>
      </c>
      <c r="E1063" s="97" t="s">
        <v>893</v>
      </c>
      <c r="F1063" s="97" t="s">
        <v>894</v>
      </c>
      <c r="G1063" s="97" t="s">
        <v>351</v>
      </c>
      <c r="H1063" s="97" t="s">
        <v>668</v>
      </c>
      <c r="I1063" s="114" t="s">
        <v>454</v>
      </c>
      <c r="J1063" s="37" t="s">
        <v>2325</v>
      </c>
      <c r="K1063" s="37" t="s">
        <v>2331</v>
      </c>
      <c r="L1063" s="13" t="s">
        <v>151</v>
      </c>
      <c r="M1063" s="14" t="s">
        <v>151</v>
      </c>
      <c r="N1063" s="93" t="s">
        <v>152</v>
      </c>
      <c r="O1063" s="2" t="s">
        <v>152</v>
      </c>
      <c r="P1063" s="2" t="s">
        <v>152</v>
      </c>
      <c r="Q1063" s="2" t="s">
        <v>152</v>
      </c>
      <c r="R1063" s="2" t="s">
        <v>152</v>
      </c>
      <c r="S1063" s="14" t="s">
        <v>152</v>
      </c>
      <c r="T1063" s="115"/>
      <c r="U1063" s="13" t="s">
        <v>152</v>
      </c>
      <c r="V1063" s="2" t="s">
        <v>152</v>
      </c>
      <c r="W1063" s="2" t="s">
        <v>151</v>
      </c>
      <c r="X1063" s="2" t="s">
        <v>151</v>
      </c>
      <c r="Y1063" s="14" t="s">
        <v>152</v>
      </c>
    </row>
    <row r="1064" spans="1:25" x14ac:dyDescent="0.3">
      <c r="A1064" s="55" t="str">
        <f t="shared" si="16"/>
        <v>EEtr_03.3</v>
      </c>
      <c r="C1064" s="96" t="s">
        <v>15</v>
      </c>
      <c r="D1064" s="97" t="s">
        <v>779</v>
      </c>
      <c r="E1064" s="97" t="s">
        <v>893</v>
      </c>
      <c r="F1064" s="97" t="s">
        <v>894</v>
      </c>
      <c r="G1064" s="97" t="s">
        <v>351</v>
      </c>
      <c r="H1064" s="91" t="s">
        <v>668</v>
      </c>
      <c r="I1064" s="116" t="s">
        <v>454</v>
      </c>
      <c r="J1064" s="37" t="s">
        <v>2332</v>
      </c>
      <c r="K1064" s="37" t="s">
        <v>2333</v>
      </c>
      <c r="L1064" s="13" t="s">
        <v>151</v>
      </c>
      <c r="M1064" s="14" t="s">
        <v>151</v>
      </c>
      <c r="N1064" s="93" t="s">
        <v>152</v>
      </c>
      <c r="O1064" s="2" t="s">
        <v>152</v>
      </c>
      <c r="P1064" s="2" t="s">
        <v>152</v>
      </c>
      <c r="Q1064" s="2" t="s">
        <v>152</v>
      </c>
      <c r="R1064" s="2" t="s">
        <v>151</v>
      </c>
      <c r="S1064" s="14" t="s">
        <v>152</v>
      </c>
      <c r="T1064" s="115"/>
      <c r="U1064" s="13" t="s">
        <v>152</v>
      </c>
      <c r="V1064" s="2" t="s">
        <v>152</v>
      </c>
      <c r="W1064" s="2" t="s">
        <v>152</v>
      </c>
      <c r="X1064" s="2" t="s">
        <v>152</v>
      </c>
      <c r="Y1064" s="14" t="s">
        <v>152</v>
      </c>
    </row>
    <row r="1065" spans="1:25" x14ac:dyDescent="0.3">
      <c r="A1065" s="55" t="str">
        <f t="shared" si="16"/>
        <v>EEtr_03.3</v>
      </c>
      <c r="C1065" s="96" t="s">
        <v>15</v>
      </c>
      <c r="D1065" s="97" t="s">
        <v>779</v>
      </c>
      <c r="E1065" s="97" t="s">
        <v>893</v>
      </c>
      <c r="F1065" s="97" t="s">
        <v>894</v>
      </c>
      <c r="G1065" s="97" t="s">
        <v>351</v>
      </c>
      <c r="H1065" s="97" t="s">
        <v>668</v>
      </c>
      <c r="I1065" s="114" t="s">
        <v>454</v>
      </c>
      <c r="J1065" s="37" t="s">
        <v>2334</v>
      </c>
      <c r="K1065" s="37" t="s">
        <v>2335</v>
      </c>
      <c r="L1065" s="13" t="s">
        <v>151</v>
      </c>
      <c r="M1065" s="14" t="s">
        <v>151</v>
      </c>
      <c r="N1065" s="93" t="s">
        <v>152</v>
      </c>
      <c r="O1065" s="2" t="s">
        <v>152</v>
      </c>
      <c r="P1065" s="2" t="s">
        <v>152</v>
      </c>
      <c r="Q1065" s="2" t="s">
        <v>152</v>
      </c>
      <c r="R1065" s="2" t="s">
        <v>152</v>
      </c>
      <c r="S1065" s="14" t="s">
        <v>152</v>
      </c>
      <c r="T1065" s="115"/>
      <c r="U1065" s="13" t="s">
        <v>152</v>
      </c>
      <c r="V1065" s="2" t="s">
        <v>152</v>
      </c>
      <c r="W1065" s="2" t="s">
        <v>152</v>
      </c>
      <c r="X1065" s="2" t="s">
        <v>152</v>
      </c>
      <c r="Y1065" s="14" t="s">
        <v>152</v>
      </c>
    </row>
    <row r="1066" spans="1:25" x14ac:dyDescent="0.3">
      <c r="A1066" s="55" t="str">
        <f t="shared" si="16"/>
        <v>ELec_01.1</v>
      </c>
      <c r="C1066" s="96" t="s">
        <v>16</v>
      </c>
      <c r="D1066" s="97" t="s">
        <v>776</v>
      </c>
      <c r="E1066" s="97" t="s">
        <v>815</v>
      </c>
      <c r="F1066" s="97" t="s">
        <v>816</v>
      </c>
      <c r="G1066" s="97" t="s">
        <v>351</v>
      </c>
      <c r="H1066" s="97" t="s">
        <v>668</v>
      </c>
      <c r="I1066" s="114" t="s">
        <v>454</v>
      </c>
      <c r="J1066" s="37" t="s">
        <v>2336</v>
      </c>
      <c r="K1066" s="37" t="s">
        <v>2337</v>
      </c>
      <c r="L1066" s="13" t="s">
        <v>152</v>
      </c>
      <c r="M1066" s="14" t="s">
        <v>152</v>
      </c>
      <c r="N1066" s="93" t="s">
        <v>152</v>
      </c>
      <c r="O1066" s="2" t="s">
        <v>151</v>
      </c>
      <c r="P1066" s="2" t="s">
        <v>152</v>
      </c>
      <c r="Q1066" s="2" t="s">
        <v>152</v>
      </c>
      <c r="R1066" s="2" t="s">
        <v>152</v>
      </c>
      <c r="S1066" s="14" t="s">
        <v>152</v>
      </c>
      <c r="T1066" s="115"/>
      <c r="U1066" s="13" t="s">
        <v>152</v>
      </c>
      <c r="V1066" s="2" t="s">
        <v>152</v>
      </c>
      <c r="W1066" s="2" t="s">
        <v>151</v>
      </c>
      <c r="X1066" s="2" t="s">
        <v>152</v>
      </c>
      <c r="Y1066" s="14" t="s">
        <v>152</v>
      </c>
    </row>
    <row r="1067" spans="1:25" x14ac:dyDescent="0.3">
      <c r="A1067" s="55" t="str">
        <f t="shared" si="16"/>
        <v>ELec_01.1</v>
      </c>
      <c r="C1067" s="96" t="s">
        <v>16</v>
      </c>
      <c r="D1067" s="97" t="s">
        <v>776</v>
      </c>
      <c r="E1067" s="97" t="s">
        <v>815</v>
      </c>
      <c r="F1067" s="97" t="s">
        <v>816</v>
      </c>
      <c r="G1067" s="97" t="s">
        <v>351</v>
      </c>
      <c r="H1067" s="97" t="s">
        <v>668</v>
      </c>
      <c r="I1067" s="114" t="s">
        <v>454</v>
      </c>
      <c r="J1067" s="37" t="s">
        <v>2336</v>
      </c>
      <c r="K1067" s="37" t="s">
        <v>2338</v>
      </c>
      <c r="L1067" s="13" t="s">
        <v>152</v>
      </c>
      <c r="M1067" s="14" t="s">
        <v>152</v>
      </c>
      <c r="N1067" s="93" t="s">
        <v>152</v>
      </c>
      <c r="O1067" s="2" t="s">
        <v>151</v>
      </c>
      <c r="P1067" s="2" t="s">
        <v>152</v>
      </c>
      <c r="Q1067" s="2" t="s">
        <v>152</v>
      </c>
      <c r="R1067" s="2" t="s">
        <v>152</v>
      </c>
      <c r="S1067" s="14" t="s">
        <v>152</v>
      </c>
      <c r="T1067" s="115"/>
      <c r="U1067" s="13" t="s">
        <v>152</v>
      </c>
      <c r="V1067" s="2" t="s">
        <v>152</v>
      </c>
      <c r="W1067" s="2" t="s">
        <v>151</v>
      </c>
      <c r="X1067" s="2" t="s">
        <v>152</v>
      </c>
      <c r="Y1067" s="14" t="s">
        <v>152</v>
      </c>
    </row>
    <row r="1068" spans="1:25" x14ac:dyDescent="0.3">
      <c r="A1068" s="55" t="str">
        <f t="shared" si="16"/>
        <v>ELec_01.1</v>
      </c>
      <c r="C1068" s="96" t="s">
        <v>16</v>
      </c>
      <c r="D1068" s="97" t="s">
        <v>776</v>
      </c>
      <c r="E1068" s="97" t="s">
        <v>815</v>
      </c>
      <c r="F1068" s="97" t="s">
        <v>816</v>
      </c>
      <c r="G1068" s="97" t="s">
        <v>351</v>
      </c>
      <c r="H1068" s="97" t="s">
        <v>668</v>
      </c>
      <c r="I1068" s="114" t="s">
        <v>454</v>
      </c>
      <c r="J1068" s="37" t="s">
        <v>2336</v>
      </c>
      <c r="K1068" s="37" t="s">
        <v>5272</v>
      </c>
      <c r="L1068" s="13" t="s">
        <v>152</v>
      </c>
      <c r="M1068" s="14" t="s">
        <v>152</v>
      </c>
      <c r="N1068" s="93" t="s">
        <v>152</v>
      </c>
      <c r="O1068" s="2" t="s">
        <v>151</v>
      </c>
      <c r="P1068" s="2" t="s">
        <v>152</v>
      </c>
      <c r="Q1068" s="2" t="s">
        <v>152</v>
      </c>
      <c r="R1068" s="2" t="s">
        <v>152</v>
      </c>
      <c r="S1068" s="14" t="s">
        <v>152</v>
      </c>
      <c r="T1068" s="115"/>
      <c r="U1068" s="13" t="s">
        <v>152</v>
      </c>
      <c r="V1068" s="2" t="s">
        <v>152</v>
      </c>
      <c r="W1068" s="2" t="s">
        <v>151</v>
      </c>
      <c r="X1068" s="2" t="s">
        <v>152</v>
      </c>
      <c r="Y1068" s="14" t="s">
        <v>152</v>
      </c>
    </row>
    <row r="1069" spans="1:25" x14ac:dyDescent="0.3">
      <c r="A1069" s="55" t="str">
        <f t="shared" si="16"/>
        <v>ELec_01.2</v>
      </c>
      <c r="C1069" s="96" t="s">
        <v>16</v>
      </c>
      <c r="D1069" s="97" t="s">
        <v>776</v>
      </c>
      <c r="E1069" s="97" t="s">
        <v>817</v>
      </c>
      <c r="F1069" s="97" t="s">
        <v>818</v>
      </c>
      <c r="G1069" s="97" t="s">
        <v>351</v>
      </c>
      <c r="H1069" s="97" t="s">
        <v>668</v>
      </c>
      <c r="I1069" s="114" t="s">
        <v>454</v>
      </c>
      <c r="J1069" s="37" t="s">
        <v>576</v>
      </c>
      <c r="K1069" s="37" t="s">
        <v>2339</v>
      </c>
      <c r="L1069" s="13" t="s">
        <v>152</v>
      </c>
      <c r="M1069" s="14" t="s">
        <v>152</v>
      </c>
      <c r="N1069" s="93" t="s">
        <v>152</v>
      </c>
      <c r="O1069" s="2" t="s">
        <v>151</v>
      </c>
      <c r="P1069" s="2" t="s">
        <v>152</v>
      </c>
      <c r="Q1069" s="2" t="s">
        <v>152</v>
      </c>
      <c r="R1069" s="2" t="s">
        <v>152</v>
      </c>
      <c r="S1069" s="14" t="s">
        <v>152</v>
      </c>
      <c r="T1069" s="115"/>
      <c r="U1069" s="13" t="s">
        <v>152</v>
      </c>
      <c r="V1069" s="2" t="s">
        <v>152</v>
      </c>
      <c r="W1069" s="2" t="s">
        <v>151</v>
      </c>
      <c r="X1069" s="2" t="s">
        <v>152</v>
      </c>
      <c r="Y1069" s="14" t="s">
        <v>152</v>
      </c>
    </row>
    <row r="1070" spans="1:25" x14ac:dyDescent="0.3">
      <c r="A1070" s="55" t="str">
        <f t="shared" si="16"/>
        <v>ELec_01.2</v>
      </c>
      <c r="C1070" s="96" t="s">
        <v>16</v>
      </c>
      <c r="D1070" s="97" t="s">
        <v>776</v>
      </c>
      <c r="E1070" s="97" t="s">
        <v>817</v>
      </c>
      <c r="F1070" s="97" t="s">
        <v>818</v>
      </c>
      <c r="G1070" s="97" t="s">
        <v>351</v>
      </c>
      <c r="H1070" s="97" t="s">
        <v>668</v>
      </c>
      <c r="I1070" s="114" t="s">
        <v>454</v>
      </c>
      <c r="J1070" s="37" t="s">
        <v>2340</v>
      </c>
      <c r="K1070" s="37" t="s">
        <v>2341</v>
      </c>
      <c r="L1070" s="13" t="s">
        <v>152</v>
      </c>
      <c r="M1070" s="14" t="s">
        <v>152</v>
      </c>
      <c r="N1070" s="93" t="s">
        <v>152</v>
      </c>
      <c r="O1070" s="2" t="s">
        <v>151</v>
      </c>
      <c r="P1070" s="2" t="s">
        <v>152</v>
      </c>
      <c r="Q1070" s="2" t="s">
        <v>152</v>
      </c>
      <c r="R1070" s="2" t="s">
        <v>152</v>
      </c>
      <c r="S1070" s="14" t="s">
        <v>152</v>
      </c>
      <c r="T1070" s="115"/>
      <c r="U1070" s="13" t="s">
        <v>152</v>
      </c>
      <c r="V1070" s="2" t="s">
        <v>152</v>
      </c>
      <c r="W1070" s="2" t="s">
        <v>151</v>
      </c>
      <c r="X1070" s="2" t="s">
        <v>152</v>
      </c>
      <c r="Y1070" s="14" t="s">
        <v>152</v>
      </c>
    </row>
    <row r="1071" spans="1:25" x14ac:dyDescent="0.3">
      <c r="A1071" s="55" t="str">
        <f t="shared" si="16"/>
        <v>ELec_01.2</v>
      </c>
      <c r="C1071" s="96" t="s">
        <v>16</v>
      </c>
      <c r="D1071" s="97" t="s">
        <v>776</v>
      </c>
      <c r="E1071" s="97" t="s">
        <v>817</v>
      </c>
      <c r="F1071" s="97" t="s">
        <v>818</v>
      </c>
      <c r="G1071" s="97" t="s">
        <v>351</v>
      </c>
      <c r="H1071" s="97" t="s">
        <v>668</v>
      </c>
      <c r="I1071" s="114" t="s">
        <v>454</v>
      </c>
      <c r="J1071" s="37" t="s">
        <v>2342</v>
      </c>
      <c r="K1071" s="37" t="s">
        <v>2343</v>
      </c>
      <c r="L1071" s="13" t="s">
        <v>152</v>
      </c>
      <c r="M1071" s="14" t="s">
        <v>152</v>
      </c>
      <c r="N1071" s="93" t="s">
        <v>152</v>
      </c>
      <c r="O1071" s="2" t="s">
        <v>151</v>
      </c>
      <c r="P1071" s="2" t="s">
        <v>152</v>
      </c>
      <c r="Q1071" s="2" t="s">
        <v>152</v>
      </c>
      <c r="R1071" s="2" t="s">
        <v>152</v>
      </c>
      <c r="S1071" s="14" t="s">
        <v>152</v>
      </c>
      <c r="T1071" s="115"/>
      <c r="U1071" s="13" t="s">
        <v>152</v>
      </c>
      <c r="V1071" s="2" t="s">
        <v>152</v>
      </c>
      <c r="W1071" s="2" t="s">
        <v>151</v>
      </c>
      <c r="X1071" s="2" t="s">
        <v>152</v>
      </c>
      <c r="Y1071" s="14" t="s">
        <v>152</v>
      </c>
    </row>
    <row r="1072" spans="1:25" x14ac:dyDescent="0.3">
      <c r="A1072" s="55" t="str">
        <f t="shared" si="16"/>
        <v>ELec_01.3</v>
      </c>
      <c r="C1072" s="96" t="s">
        <v>16</v>
      </c>
      <c r="D1072" s="97" t="s">
        <v>776</v>
      </c>
      <c r="E1072" s="97" t="s">
        <v>819</v>
      </c>
      <c r="F1072" s="97" t="s">
        <v>820</v>
      </c>
      <c r="G1072" s="97" t="s">
        <v>351</v>
      </c>
      <c r="H1072" s="91" t="s">
        <v>668</v>
      </c>
      <c r="I1072" s="116" t="s">
        <v>454</v>
      </c>
      <c r="J1072" s="37" t="s">
        <v>2344</v>
      </c>
      <c r="K1072" s="37" t="s">
        <v>2345</v>
      </c>
      <c r="L1072" s="13" t="s">
        <v>152</v>
      </c>
      <c r="M1072" s="14" t="s">
        <v>152</v>
      </c>
      <c r="N1072" s="93" t="s">
        <v>152</v>
      </c>
      <c r="O1072" s="2" t="s">
        <v>151</v>
      </c>
      <c r="P1072" s="2" t="s">
        <v>152</v>
      </c>
      <c r="Q1072" s="2" t="s">
        <v>152</v>
      </c>
      <c r="R1072" s="2" t="s">
        <v>152</v>
      </c>
      <c r="S1072" s="14" t="s">
        <v>152</v>
      </c>
      <c r="T1072" s="115"/>
      <c r="U1072" s="13" t="s">
        <v>152</v>
      </c>
      <c r="V1072" s="2" t="s">
        <v>152</v>
      </c>
      <c r="W1072" s="2" t="s">
        <v>151</v>
      </c>
      <c r="X1072" s="2" t="s">
        <v>152</v>
      </c>
      <c r="Y1072" s="14" t="s">
        <v>152</v>
      </c>
    </row>
    <row r="1073" spans="1:25" x14ac:dyDescent="0.3">
      <c r="A1073" s="55" t="str">
        <f t="shared" si="16"/>
        <v>ELec_01.3</v>
      </c>
      <c r="C1073" s="96" t="s">
        <v>16</v>
      </c>
      <c r="D1073" s="97" t="s">
        <v>776</v>
      </c>
      <c r="E1073" s="97" t="s">
        <v>819</v>
      </c>
      <c r="F1073" s="97" t="s">
        <v>820</v>
      </c>
      <c r="G1073" s="97" t="s">
        <v>351</v>
      </c>
      <c r="H1073" s="97" t="s">
        <v>668</v>
      </c>
      <c r="I1073" s="114" t="s">
        <v>454</v>
      </c>
      <c r="J1073" s="37" t="s">
        <v>2346</v>
      </c>
      <c r="K1073" s="37" t="s">
        <v>2347</v>
      </c>
      <c r="L1073" s="13" t="s">
        <v>152</v>
      </c>
      <c r="M1073" s="14" t="s">
        <v>152</v>
      </c>
      <c r="N1073" s="93" t="s">
        <v>152</v>
      </c>
      <c r="O1073" s="2" t="s">
        <v>151</v>
      </c>
      <c r="P1073" s="2" t="s">
        <v>152</v>
      </c>
      <c r="Q1073" s="2" t="s">
        <v>152</v>
      </c>
      <c r="R1073" s="2" t="s">
        <v>152</v>
      </c>
      <c r="S1073" s="14" t="s">
        <v>152</v>
      </c>
      <c r="T1073" s="115"/>
      <c r="U1073" s="13" t="s">
        <v>152</v>
      </c>
      <c r="V1073" s="2" t="s">
        <v>152</v>
      </c>
      <c r="W1073" s="2" t="s">
        <v>151</v>
      </c>
      <c r="X1073" s="2" t="s">
        <v>152</v>
      </c>
      <c r="Y1073" s="14" t="s">
        <v>152</v>
      </c>
    </row>
    <row r="1074" spans="1:25" x14ac:dyDescent="0.3">
      <c r="A1074" s="55" t="str">
        <f t="shared" si="16"/>
        <v>ELec_01.3</v>
      </c>
      <c r="C1074" s="96" t="s">
        <v>16</v>
      </c>
      <c r="D1074" s="97" t="s">
        <v>776</v>
      </c>
      <c r="E1074" s="97" t="s">
        <v>819</v>
      </c>
      <c r="F1074" s="97" t="s">
        <v>820</v>
      </c>
      <c r="G1074" s="97" t="s">
        <v>351</v>
      </c>
      <c r="H1074" s="97" t="s">
        <v>668</v>
      </c>
      <c r="I1074" s="114" t="s">
        <v>454</v>
      </c>
      <c r="J1074" s="37" t="s">
        <v>2348</v>
      </c>
      <c r="K1074" s="37" t="s">
        <v>2349</v>
      </c>
      <c r="L1074" s="13" t="s">
        <v>152</v>
      </c>
      <c r="M1074" s="14" t="s">
        <v>152</v>
      </c>
      <c r="N1074" s="93" t="s">
        <v>152</v>
      </c>
      <c r="O1074" s="2" t="s">
        <v>151</v>
      </c>
      <c r="P1074" s="2" t="s">
        <v>152</v>
      </c>
      <c r="Q1074" s="2" t="s">
        <v>152</v>
      </c>
      <c r="R1074" s="2" t="s">
        <v>152</v>
      </c>
      <c r="S1074" s="14" t="s">
        <v>152</v>
      </c>
      <c r="T1074" s="115"/>
      <c r="U1074" s="13" t="s">
        <v>152</v>
      </c>
      <c r="V1074" s="2" t="s">
        <v>152</v>
      </c>
      <c r="W1074" s="2" t="s">
        <v>151</v>
      </c>
      <c r="X1074" s="2" t="s">
        <v>152</v>
      </c>
      <c r="Y1074" s="14" t="s">
        <v>152</v>
      </c>
    </row>
    <row r="1075" spans="1:25" x14ac:dyDescent="0.3">
      <c r="A1075" s="55" t="str">
        <f t="shared" si="16"/>
        <v>ELec_02.1</v>
      </c>
      <c r="C1075" s="96" t="s">
        <v>16</v>
      </c>
      <c r="D1075" s="97" t="s">
        <v>776</v>
      </c>
      <c r="E1075" s="97" t="s">
        <v>823</v>
      </c>
      <c r="F1075" s="97" t="s">
        <v>824</v>
      </c>
      <c r="G1075" s="97" t="s">
        <v>351</v>
      </c>
      <c r="H1075" s="97" t="s">
        <v>668</v>
      </c>
      <c r="I1075" s="114" t="s">
        <v>454</v>
      </c>
      <c r="J1075" s="37" t="s">
        <v>2336</v>
      </c>
      <c r="K1075" s="37" t="s">
        <v>2354</v>
      </c>
      <c r="L1075" s="13" t="s">
        <v>152</v>
      </c>
      <c r="M1075" s="14" t="s">
        <v>152</v>
      </c>
      <c r="N1075" s="93" t="s">
        <v>152</v>
      </c>
      <c r="O1075" s="2" t="s">
        <v>151</v>
      </c>
      <c r="P1075" s="2" t="s">
        <v>152</v>
      </c>
      <c r="Q1075" s="2" t="s">
        <v>152</v>
      </c>
      <c r="R1075" s="2" t="s">
        <v>152</v>
      </c>
      <c r="S1075" s="14" t="s">
        <v>152</v>
      </c>
      <c r="T1075" s="115"/>
      <c r="U1075" s="13" t="s">
        <v>152</v>
      </c>
      <c r="V1075" s="2" t="s">
        <v>152</v>
      </c>
      <c r="W1075" s="2" t="s">
        <v>151</v>
      </c>
      <c r="X1075" s="2" t="s">
        <v>152</v>
      </c>
      <c r="Y1075" s="14" t="s">
        <v>152</v>
      </c>
    </row>
    <row r="1076" spans="1:25" x14ac:dyDescent="0.3">
      <c r="A1076" s="55" t="str">
        <f t="shared" si="16"/>
        <v>ELec_02.1</v>
      </c>
      <c r="C1076" s="96" t="s">
        <v>16</v>
      </c>
      <c r="D1076" s="97" t="s">
        <v>776</v>
      </c>
      <c r="E1076" s="97" t="s">
        <v>823</v>
      </c>
      <c r="F1076" s="97" t="s">
        <v>824</v>
      </c>
      <c r="G1076" s="97" t="s">
        <v>351</v>
      </c>
      <c r="H1076" s="97" t="s">
        <v>668</v>
      </c>
      <c r="I1076" s="114" t="s">
        <v>454</v>
      </c>
      <c r="J1076" s="37" t="s">
        <v>576</v>
      </c>
      <c r="K1076" s="37" t="s">
        <v>2355</v>
      </c>
      <c r="L1076" s="13" t="s">
        <v>152</v>
      </c>
      <c r="M1076" s="14" t="s">
        <v>152</v>
      </c>
      <c r="N1076" s="93" t="s">
        <v>152</v>
      </c>
      <c r="O1076" s="2" t="s">
        <v>151</v>
      </c>
      <c r="P1076" s="2" t="s">
        <v>152</v>
      </c>
      <c r="Q1076" s="2" t="s">
        <v>152</v>
      </c>
      <c r="R1076" s="2" t="s">
        <v>152</v>
      </c>
      <c r="S1076" s="14" t="s">
        <v>152</v>
      </c>
      <c r="T1076" s="115"/>
      <c r="U1076" s="13" t="s">
        <v>152</v>
      </c>
      <c r="V1076" s="2" t="s">
        <v>152</v>
      </c>
      <c r="W1076" s="2" t="s">
        <v>151</v>
      </c>
      <c r="X1076" s="2" t="s">
        <v>152</v>
      </c>
      <c r="Y1076" s="14" t="s">
        <v>152</v>
      </c>
    </row>
    <row r="1077" spans="1:25" x14ac:dyDescent="0.3">
      <c r="A1077" s="55" t="str">
        <f t="shared" si="16"/>
        <v>ELec_02.1</v>
      </c>
      <c r="C1077" s="96" t="s">
        <v>16</v>
      </c>
      <c r="D1077" s="97" t="s">
        <v>776</v>
      </c>
      <c r="E1077" s="97" t="s">
        <v>823</v>
      </c>
      <c r="F1077" s="97" t="s">
        <v>824</v>
      </c>
      <c r="G1077" s="97" t="s">
        <v>351</v>
      </c>
      <c r="H1077" s="97" t="s">
        <v>668</v>
      </c>
      <c r="I1077" s="114" t="s">
        <v>454</v>
      </c>
      <c r="J1077" s="37" t="s">
        <v>2336</v>
      </c>
      <c r="K1077" s="37" t="s">
        <v>2356</v>
      </c>
      <c r="L1077" s="13" t="s">
        <v>152</v>
      </c>
      <c r="M1077" s="14" t="s">
        <v>152</v>
      </c>
      <c r="N1077" s="93" t="s">
        <v>152</v>
      </c>
      <c r="O1077" s="2" t="s">
        <v>152</v>
      </c>
      <c r="P1077" s="2" t="s">
        <v>152</v>
      </c>
      <c r="Q1077" s="2" t="s">
        <v>152</v>
      </c>
      <c r="R1077" s="2" t="s">
        <v>152</v>
      </c>
      <c r="S1077" s="14" t="s">
        <v>152</v>
      </c>
      <c r="T1077" s="115"/>
      <c r="U1077" s="13" t="s">
        <v>152</v>
      </c>
      <c r="V1077" s="2" t="s">
        <v>152</v>
      </c>
      <c r="W1077" s="2" t="s">
        <v>152</v>
      </c>
      <c r="X1077" s="2" t="s">
        <v>152</v>
      </c>
      <c r="Y1077" s="14" t="s">
        <v>152</v>
      </c>
    </row>
    <row r="1078" spans="1:25" x14ac:dyDescent="0.3">
      <c r="A1078" s="55" t="str">
        <f t="shared" si="16"/>
        <v>ELec_02.2</v>
      </c>
      <c r="C1078" s="96" t="s">
        <v>16</v>
      </c>
      <c r="D1078" s="97" t="s">
        <v>776</v>
      </c>
      <c r="E1078" s="97" t="s">
        <v>825</v>
      </c>
      <c r="F1078" s="97" t="s">
        <v>826</v>
      </c>
      <c r="G1078" s="97" t="s">
        <v>351</v>
      </c>
      <c r="H1078" s="97" t="s">
        <v>668</v>
      </c>
      <c r="I1078" s="114" t="s">
        <v>454</v>
      </c>
      <c r="J1078" s="37" t="s">
        <v>976</v>
      </c>
      <c r="K1078" s="37" t="s">
        <v>976</v>
      </c>
      <c r="L1078" s="13" t="s">
        <v>151</v>
      </c>
      <c r="M1078" s="14" t="s">
        <v>151</v>
      </c>
      <c r="N1078" s="93" t="s">
        <v>151</v>
      </c>
      <c r="O1078" s="2" t="s">
        <v>152</v>
      </c>
      <c r="P1078" s="2" t="s">
        <v>152</v>
      </c>
      <c r="Q1078" s="2" t="s">
        <v>152</v>
      </c>
      <c r="R1078" s="2" t="s">
        <v>152</v>
      </c>
      <c r="S1078" s="14" t="s">
        <v>152</v>
      </c>
      <c r="T1078" s="115"/>
      <c r="U1078" s="13" t="s">
        <v>151</v>
      </c>
      <c r="V1078" s="2" t="s">
        <v>151</v>
      </c>
      <c r="W1078" s="2" t="s">
        <v>151</v>
      </c>
      <c r="X1078" s="2" t="s">
        <v>151</v>
      </c>
      <c r="Y1078" s="14" t="s">
        <v>151</v>
      </c>
    </row>
    <row r="1079" spans="1:25" x14ac:dyDescent="0.3">
      <c r="A1079" s="55" t="str">
        <f t="shared" si="16"/>
        <v>ELec_02.3</v>
      </c>
      <c r="C1079" s="96" t="s">
        <v>16</v>
      </c>
      <c r="D1079" s="97" t="s">
        <v>776</v>
      </c>
      <c r="E1079" s="97" t="s">
        <v>827</v>
      </c>
      <c r="F1079" s="97" t="s">
        <v>828</v>
      </c>
      <c r="G1079" s="97" t="s">
        <v>351</v>
      </c>
      <c r="H1079" s="97" t="s">
        <v>668</v>
      </c>
      <c r="I1079" s="114" t="s">
        <v>454</v>
      </c>
      <c r="J1079" s="37" t="s">
        <v>2336</v>
      </c>
      <c r="K1079" s="37" t="s">
        <v>2357</v>
      </c>
      <c r="L1079" s="13" t="s">
        <v>152</v>
      </c>
      <c r="M1079" s="14" t="s">
        <v>152</v>
      </c>
      <c r="N1079" s="93" t="s">
        <v>151</v>
      </c>
      <c r="O1079" s="2" t="s">
        <v>152</v>
      </c>
      <c r="P1079" s="2" t="s">
        <v>152</v>
      </c>
      <c r="Q1079" s="2" t="s">
        <v>151</v>
      </c>
      <c r="R1079" s="2" t="s">
        <v>152</v>
      </c>
      <c r="S1079" s="14" t="s">
        <v>152</v>
      </c>
      <c r="T1079" s="115"/>
      <c r="U1079" s="13" t="s">
        <v>151</v>
      </c>
      <c r="V1079" s="2" t="s">
        <v>152</v>
      </c>
      <c r="W1079" s="2" t="s">
        <v>152</v>
      </c>
      <c r="X1079" s="2" t="s">
        <v>152</v>
      </c>
      <c r="Y1079" s="14" t="s">
        <v>152</v>
      </c>
    </row>
    <row r="1080" spans="1:25" x14ac:dyDescent="0.3">
      <c r="A1080" s="55" t="str">
        <f t="shared" si="16"/>
        <v>ELec_03.1</v>
      </c>
      <c r="C1080" s="96" t="s">
        <v>16</v>
      </c>
      <c r="D1080" s="97" t="s">
        <v>776</v>
      </c>
      <c r="E1080" s="97" t="s">
        <v>829</v>
      </c>
      <c r="F1080" s="97" t="s">
        <v>830</v>
      </c>
      <c r="G1080" s="97" t="s">
        <v>351</v>
      </c>
      <c r="H1080" s="91" t="s">
        <v>668</v>
      </c>
      <c r="I1080" s="116" t="s">
        <v>454</v>
      </c>
      <c r="J1080" s="37" t="s">
        <v>2358</v>
      </c>
      <c r="K1080" s="37" t="s">
        <v>2359</v>
      </c>
      <c r="L1080" s="13" t="s">
        <v>152</v>
      </c>
      <c r="M1080" s="14" t="s">
        <v>152</v>
      </c>
      <c r="N1080" s="93" t="s">
        <v>152</v>
      </c>
      <c r="O1080" s="2" t="s">
        <v>152</v>
      </c>
      <c r="P1080" s="2" t="s">
        <v>152</v>
      </c>
      <c r="Q1080" s="2" t="s">
        <v>152</v>
      </c>
      <c r="R1080" s="2" t="s">
        <v>152</v>
      </c>
      <c r="S1080" s="14" t="s">
        <v>152</v>
      </c>
      <c r="T1080" s="115"/>
      <c r="U1080" s="13" t="s">
        <v>152</v>
      </c>
      <c r="V1080" s="2" t="s">
        <v>152</v>
      </c>
      <c r="W1080" s="2" t="s">
        <v>152</v>
      </c>
      <c r="X1080" s="2" t="s">
        <v>152</v>
      </c>
      <c r="Y1080" s="14" t="s">
        <v>152</v>
      </c>
    </row>
    <row r="1081" spans="1:25" x14ac:dyDescent="0.3">
      <c r="A1081" s="55" t="str">
        <f t="shared" si="16"/>
        <v>ELec_03.1</v>
      </c>
      <c r="C1081" s="96" t="s">
        <v>16</v>
      </c>
      <c r="D1081" s="97" t="s">
        <v>776</v>
      </c>
      <c r="E1081" s="97" t="s">
        <v>829</v>
      </c>
      <c r="F1081" s="97" t="s">
        <v>830</v>
      </c>
      <c r="G1081" s="97" t="s">
        <v>351</v>
      </c>
      <c r="H1081" s="97" t="s">
        <v>668</v>
      </c>
      <c r="I1081" s="114" t="s">
        <v>454</v>
      </c>
      <c r="J1081" s="37" t="s">
        <v>2360</v>
      </c>
      <c r="K1081" s="37" t="s">
        <v>2361</v>
      </c>
      <c r="L1081" s="13" t="s">
        <v>152</v>
      </c>
      <c r="M1081" s="14" t="s">
        <v>152</v>
      </c>
      <c r="N1081" s="93" t="s">
        <v>152</v>
      </c>
      <c r="O1081" s="2" t="s">
        <v>152</v>
      </c>
      <c r="P1081" s="2" t="s">
        <v>152</v>
      </c>
      <c r="Q1081" s="2" t="s">
        <v>152</v>
      </c>
      <c r="R1081" s="2" t="s">
        <v>152</v>
      </c>
      <c r="S1081" s="14" t="s">
        <v>152</v>
      </c>
      <c r="T1081" s="115"/>
      <c r="U1081" s="13" t="s">
        <v>152</v>
      </c>
      <c r="V1081" s="2" t="s">
        <v>152</v>
      </c>
      <c r="W1081" s="2" t="s">
        <v>152</v>
      </c>
      <c r="X1081" s="2" t="s">
        <v>152</v>
      </c>
      <c r="Y1081" s="14" t="s">
        <v>152</v>
      </c>
    </row>
    <row r="1082" spans="1:25" x14ac:dyDescent="0.3">
      <c r="A1082" s="55" t="str">
        <f t="shared" si="16"/>
        <v>ELec_03.2</v>
      </c>
      <c r="C1082" s="96" t="s">
        <v>16</v>
      </c>
      <c r="D1082" s="97" t="s">
        <v>776</v>
      </c>
      <c r="E1082" s="97" t="s">
        <v>831</v>
      </c>
      <c r="F1082" s="97" t="s">
        <v>832</v>
      </c>
      <c r="G1082" s="97" t="s">
        <v>351</v>
      </c>
      <c r="H1082" s="97" t="s">
        <v>668</v>
      </c>
      <c r="I1082" s="114" t="s">
        <v>454</v>
      </c>
      <c r="J1082" s="37" t="s">
        <v>5273</v>
      </c>
      <c r="K1082" s="37" t="s">
        <v>5274</v>
      </c>
      <c r="L1082" s="13" t="s">
        <v>151</v>
      </c>
      <c r="M1082" s="14" t="s">
        <v>152</v>
      </c>
      <c r="N1082" s="93" t="s">
        <v>152</v>
      </c>
      <c r="O1082" s="2" t="s">
        <v>152</v>
      </c>
      <c r="P1082" s="2" t="s">
        <v>152</v>
      </c>
      <c r="Q1082" s="2" t="s">
        <v>152</v>
      </c>
      <c r="R1082" s="2" t="s">
        <v>152</v>
      </c>
      <c r="S1082" s="14" t="s">
        <v>152</v>
      </c>
      <c r="T1082" s="115"/>
      <c r="U1082" s="13" t="s">
        <v>152</v>
      </c>
      <c r="V1082" s="2" t="s">
        <v>152</v>
      </c>
      <c r="W1082" s="2" t="s">
        <v>152</v>
      </c>
      <c r="X1082" s="2" t="s">
        <v>152</v>
      </c>
      <c r="Y1082" s="14" t="s">
        <v>152</v>
      </c>
    </row>
    <row r="1083" spans="1:25" x14ac:dyDescent="0.3">
      <c r="A1083" s="55" t="str">
        <f t="shared" si="16"/>
        <v>ELec_03.2</v>
      </c>
      <c r="C1083" s="96" t="s">
        <v>16</v>
      </c>
      <c r="D1083" s="97" t="s">
        <v>776</v>
      </c>
      <c r="E1083" s="97" t="s">
        <v>831</v>
      </c>
      <c r="F1083" s="97" t="s">
        <v>832</v>
      </c>
      <c r="G1083" s="97" t="s">
        <v>351</v>
      </c>
      <c r="H1083" s="97" t="s">
        <v>668</v>
      </c>
      <c r="I1083" s="114" t="s">
        <v>454</v>
      </c>
      <c r="J1083" s="37" t="s">
        <v>2364</v>
      </c>
      <c r="K1083" s="37" t="s">
        <v>5275</v>
      </c>
      <c r="L1083" s="13" t="s">
        <v>152</v>
      </c>
      <c r="M1083" s="14" t="s">
        <v>152</v>
      </c>
      <c r="N1083" s="93" t="s">
        <v>152</v>
      </c>
      <c r="O1083" s="2" t="s">
        <v>152</v>
      </c>
      <c r="P1083" s="2" t="s">
        <v>152</v>
      </c>
      <c r="Q1083" s="2" t="s">
        <v>151</v>
      </c>
      <c r="R1083" s="2" t="s">
        <v>152</v>
      </c>
      <c r="S1083" s="14" t="s">
        <v>152</v>
      </c>
      <c r="T1083" s="115"/>
      <c r="U1083" s="13" t="s">
        <v>152</v>
      </c>
      <c r="V1083" s="2" t="s">
        <v>152</v>
      </c>
      <c r="W1083" s="2" t="s">
        <v>152</v>
      </c>
      <c r="X1083" s="2" t="s">
        <v>152</v>
      </c>
      <c r="Y1083" s="14" t="s">
        <v>152</v>
      </c>
    </row>
    <row r="1084" spans="1:25" x14ac:dyDescent="0.3">
      <c r="A1084" s="55" t="str">
        <f t="shared" si="16"/>
        <v>ELec_03.2</v>
      </c>
      <c r="C1084" s="96" t="s">
        <v>16</v>
      </c>
      <c r="D1084" s="97" t="s">
        <v>776</v>
      </c>
      <c r="E1084" s="97" t="s">
        <v>831</v>
      </c>
      <c r="F1084" s="97" t="s">
        <v>832</v>
      </c>
      <c r="G1084" s="97" t="s">
        <v>351</v>
      </c>
      <c r="H1084" s="97" t="s">
        <v>668</v>
      </c>
      <c r="I1084" s="114" t="s">
        <v>454</v>
      </c>
      <c r="J1084" s="37" t="s">
        <v>2366</v>
      </c>
      <c r="K1084" s="37" t="s">
        <v>2367</v>
      </c>
      <c r="L1084" s="13" t="s">
        <v>152</v>
      </c>
      <c r="M1084" s="14" t="s">
        <v>152</v>
      </c>
      <c r="N1084" s="93" t="s">
        <v>152</v>
      </c>
      <c r="O1084" s="2" t="s">
        <v>152</v>
      </c>
      <c r="P1084" s="2" t="s">
        <v>151</v>
      </c>
      <c r="Q1084" s="2" t="s">
        <v>151</v>
      </c>
      <c r="R1084" s="2" t="s">
        <v>152</v>
      </c>
      <c r="S1084" s="14" t="s">
        <v>152</v>
      </c>
      <c r="T1084" s="115"/>
      <c r="U1084" s="13" t="s">
        <v>152</v>
      </c>
      <c r="V1084" s="2" t="s">
        <v>152</v>
      </c>
      <c r="W1084" s="2" t="s">
        <v>152</v>
      </c>
      <c r="X1084" s="2" t="s">
        <v>152</v>
      </c>
      <c r="Y1084" s="14" t="s">
        <v>152</v>
      </c>
    </row>
    <row r="1085" spans="1:25" x14ac:dyDescent="0.3">
      <c r="A1085" s="55" t="str">
        <f t="shared" si="16"/>
        <v>ELec_03.3</v>
      </c>
      <c r="C1085" s="96" t="s">
        <v>16</v>
      </c>
      <c r="D1085" s="97" t="s">
        <v>776</v>
      </c>
      <c r="E1085" s="97" t="s">
        <v>833</v>
      </c>
      <c r="F1085" s="97" t="s">
        <v>834</v>
      </c>
      <c r="G1085" s="97" t="s">
        <v>351</v>
      </c>
      <c r="H1085" s="97" t="s">
        <v>668</v>
      </c>
      <c r="I1085" s="114" t="s">
        <v>454</v>
      </c>
      <c r="J1085" s="37" t="s">
        <v>5276</v>
      </c>
      <c r="K1085" s="37" t="s">
        <v>5277</v>
      </c>
      <c r="L1085" s="13" t="s">
        <v>152</v>
      </c>
      <c r="M1085" s="14" t="s">
        <v>152</v>
      </c>
      <c r="N1085" s="93" t="s">
        <v>152</v>
      </c>
      <c r="O1085" s="2" t="s">
        <v>152</v>
      </c>
      <c r="P1085" s="2" t="s">
        <v>152</v>
      </c>
      <c r="Q1085" s="2" t="s">
        <v>152</v>
      </c>
      <c r="R1085" s="2" t="s">
        <v>152</v>
      </c>
      <c r="S1085" s="14" t="s">
        <v>152</v>
      </c>
      <c r="T1085" s="115"/>
      <c r="U1085" s="13" t="s">
        <v>152</v>
      </c>
      <c r="V1085" s="2" t="s">
        <v>152</v>
      </c>
      <c r="W1085" s="2" t="s">
        <v>152</v>
      </c>
      <c r="X1085" s="2" t="s">
        <v>152</v>
      </c>
      <c r="Y1085" s="14" t="s">
        <v>152</v>
      </c>
    </row>
    <row r="1086" spans="1:25" x14ac:dyDescent="0.3">
      <c r="A1086" s="55" t="str">
        <f t="shared" si="16"/>
        <v>ELec_03.3</v>
      </c>
      <c r="C1086" s="96" t="s">
        <v>16</v>
      </c>
      <c r="D1086" s="97" t="s">
        <v>776</v>
      </c>
      <c r="E1086" s="97" t="s">
        <v>833</v>
      </c>
      <c r="F1086" s="97" t="s">
        <v>834</v>
      </c>
      <c r="G1086" s="97" t="s">
        <v>351</v>
      </c>
      <c r="H1086" s="97" t="s">
        <v>668</v>
      </c>
      <c r="I1086" s="114" t="s">
        <v>454</v>
      </c>
      <c r="J1086" s="37" t="s">
        <v>5278</v>
      </c>
      <c r="K1086" s="37" t="s">
        <v>5279</v>
      </c>
      <c r="L1086" s="13" t="s">
        <v>152</v>
      </c>
      <c r="M1086" s="14" t="s">
        <v>152</v>
      </c>
      <c r="N1086" s="93" t="s">
        <v>152</v>
      </c>
      <c r="O1086" s="2" t="s">
        <v>152</v>
      </c>
      <c r="P1086" s="2" t="s">
        <v>152</v>
      </c>
      <c r="Q1086" s="2" t="s">
        <v>152</v>
      </c>
      <c r="R1086" s="2" t="s">
        <v>152</v>
      </c>
      <c r="S1086" s="14" t="s">
        <v>152</v>
      </c>
      <c r="T1086" s="115"/>
      <c r="U1086" s="13" t="s">
        <v>152</v>
      </c>
      <c r="V1086" s="2" t="s">
        <v>152</v>
      </c>
      <c r="W1086" s="2" t="s">
        <v>152</v>
      </c>
      <c r="X1086" s="2" t="s">
        <v>152</v>
      </c>
      <c r="Y1086" s="14" t="s">
        <v>152</v>
      </c>
    </row>
    <row r="1087" spans="1:25" x14ac:dyDescent="0.3">
      <c r="A1087" s="55" t="str">
        <f t="shared" si="16"/>
        <v>ELhe_01.1</v>
      </c>
      <c r="C1087" s="96" t="s">
        <v>16</v>
      </c>
      <c r="D1087" s="97" t="s">
        <v>835</v>
      </c>
      <c r="E1087" s="97" t="s">
        <v>836</v>
      </c>
      <c r="F1087" s="97" t="s">
        <v>837</v>
      </c>
      <c r="G1087" s="97" t="s">
        <v>344</v>
      </c>
      <c r="H1087" s="97" t="s">
        <v>668</v>
      </c>
      <c r="I1087" s="114" t="s">
        <v>454</v>
      </c>
      <c r="J1087" s="37" t="s">
        <v>253</v>
      </c>
      <c r="K1087" s="37" t="s">
        <v>2371</v>
      </c>
      <c r="L1087" s="13" t="s">
        <v>152</v>
      </c>
      <c r="M1087" s="14" t="s">
        <v>152</v>
      </c>
      <c r="N1087" s="93" t="s">
        <v>152</v>
      </c>
      <c r="O1087" s="2" t="s">
        <v>152</v>
      </c>
      <c r="P1087" s="2" t="s">
        <v>152</v>
      </c>
      <c r="Q1087" s="2" t="s">
        <v>152</v>
      </c>
      <c r="R1087" s="2" t="s">
        <v>152</v>
      </c>
      <c r="S1087" s="14" t="s">
        <v>152</v>
      </c>
      <c r="T1087" s="115"/>
      <c r="U1087" s="13"/>
      <c r="V1087" s="2"/>
      <c r="W1087" s="2"/>
      <c r="X1087" s="2"/>
      <c r="Y1087" s="14"/>
    </row>
    <row r="1088" spans="1:25" x14ac:dyDescent="0.3">
      <c r="A1088" s="55" t="str">
        <f t="shared" si="16"/>
        <v>ELhe_01.1</v>
      </c>
      <c r="C1088" s="96" t="s">
        <v>16</v>
      </c>
      <c r="D1088" s="97" t="s">
        <v>835</v>
      </c>
      <c r="E1088" s="97" t="s">
        <v>836</v>
      </c>
      <c r="F1088" s="97" t="s">
        <v>837</v>
      </c>
      <c r="G1088" s="97" t="s">
        <v>344</v>
      </c>
      <c r="H1088" s="91" t="s">
        <v>668</v>
      </c>
      <c r="I1088" s="116" t="s">
        <v>454</v>
      </c>
      <c r="J1088" s="37" t="s">
        <v>253</v>
      </c>
      <c r="K1088" s="37" t="s">
        <v>2372</v>
      </c>
      <c r="L1088" s="13" t="s">
        <v>152</v>
      </c>
      <c r="M1088" s="14" t="s">
        <v>152</v>
      </c>
      <c r="N1088" s="93" t="s">
        <v>152</v>
      </c>
      <c r="O1088" s="2" t="s">
        <v>152</v>
      </c>
      <c r="P1088" s="2" t="s">
        <v>152</v>
      </c>
      <c r="Q1088" s="2" t="s">
        <v>152</v>
      </c>
      <c r="R1088" s="2" t="s">
        <v>152</v>
      </c>
      <c r="S1088" s="14" t="s">
        <v>152</v>
      </c>
      <c r="T1088" s="115"/>
      <c r="U1088" s="13"/>
      <c r="V1088" s="2"/>
      <c r="W1088" s="2"/>
      <c r="X1088" s="2"/>
      <c r="Y1088" s="14"/>
    </row>
    <row r="1089" spans="1:25" x14ac:dyDescent="0.3">
      <c r="A1089" s="55" t="str">
        <f t="shared" si="16"/>
        <v>ELhe_01.2</v>
      </c>
      <c r="C1089" s="96" t="s">
        <v>16</v>
      </c>
      <c r="D1089" s="97" t="s">
        <v>835</v>
      </c>
      <c r="E1089" s="97" t="s">
        <v>838</v>
      </c>
      <c r="F1089" s="97" t="s">
        <v>839</v>
      </c>
      <c r="G1089" s="97" t="s">
        <v>344</v>
      </c>
      <c r="H1089" s="97" t="s">
        <v>668</v>
      </c>
      <c r="I1089" s="114" t="s">
        <v>454</v>
      </c>
      <c r="J1089" s="37" t="s">
        <v>2373</v>
      </c>
      <c r="K1089" s="37" t="s">
        <v>2374</v>
      </c>
      <c r="L1089" s="13" t="s">
        <v>152</v>
      </c>
      <c r="M1089" s="14" t="s">
        <v>152</v>
      </c>
      <c r="N1089" s="93" t="s">
        <v>152</v>
      </c>
      <c r="O1089" s="2" t="s">
        <v>152</v>
      </c>
      <c r="P1089" s="2" t="s">
        <v>152</v>
      </c>
      <c r="Q1089" s="2" t="s">
        <v>152</v>
      </c>
      <c r="R1089" s="2" t="s">
        <v>152</v>
      </c>
      <c r="S1089" s="14" t="s">
        <v>152</v>
      </c>
      <c r="T1089" s="115"/>
      <c r="U1089" s="13"/>
      <c r="V1089" s="2"/>
      <c r="W1089" s="2"/>
      <c r="X1089" s="2"/>
      <c r="Y1089" s="14"/>
    </row>
    <row r="1090" spans="1:25" x14ac:dyDescent="0.3">
      <c r="A1090" s="55" t="str">
        <f t="shared" si="16"/>
        <v>ELhe_01.3</v>
      </c>
      <c r="C1090" s="96" t="s">
        <v>16</v>
      </c>
      <c r="D1090" s="97" t="s">
        <v>835</v>
      </c>
      <c r="E1090" s="97" t="s">
        <v>840</v>
      </c>
      <c r="F1090" s="97" t="s">
        <v>431</v>
      </c>
      <c r="G1090" s="97" t="s">
        <v>351</v>
      </c>
      <c r="H1090" s="97" t="s">
        <v>668</v>
      </c>
      <c r="I1090" s="114" t="s">
        <v>454</v>
      </c>
      <c r="J1090" s="37" t="s">
        <v>2375</v>
      </c>
      <c r="K1090" s="37" t="s">
        <v>578</v>
      </c>
      <c r="L1090" s="13" t="s">
        <v>152</v>
      </c>
      <c r="M1090" s="14" t="s">
        <v>152</v>
      </c>
      <c r="N1090" s="93" t="s">
        <v>152</v>
      </c>
      <c r="O1090" s="2" t="s">
        <v>152</v>
      </c>
      <c r="P1090" s="2" t="s">
        <v>152</v>
      </c>
      <c r="Q1090" s="2" t="s">
        <v>151</v>
      </c>
      <c r="R1090" s="2" t="s">
        <v>152</v>
      </c>
      <c r="S1090" s="14" t="s">
        <v>152</v>
      </c>
      <c r="T1090" s="115"/>
      <c r="U1090" s="13" t="s">
        <v>152</v>
      </c>
      <c r="V1090" s="2" t="s">
        <v>152</v>
      </c>
      <c r="W1090" s="2" t="s">
        <v>152</v>
      </c>
      <c r="X1090" s="2" t="s">
        <v>152</v>
      </c>
      <c r="Y1090" s="14" t="s">
        <v>152</v>
      </c>
    </row>
    <row r="1091" spans="1:25" x14ac:dyDescent="0.3">
      <c r="A1091" s="55" t="str">
        <f t="shared" si="16"/>
        <v>ELhe_02.1</v>
      </c>
      <c r="C1091" s="96" t="s">
        <v>16</v>
      </c>
      <c r="D1091" s="97" t="s">
        <v>835</v>
      </c>
      <c r="E1091" s="97" t="s">
        <v>841</v>
      </c>
      <c r="F1091" s="97" t="s">
        <v>842</v>
      </c>
      <c r="G1091" s="97" t="s">
        <v>351</v>
      </c>
      <c r="H1091" s="97" t="s">
        <v>668</v>
      </c>
      <c r="I1091" s="114" t="s">
        <v>454</v>
      </c>
      <c r="J1091" s="37" t="s">
        <v>2376</v>
      </c>
      <c r="K1091" s="37" t="s">
        <v>2377</v>
      </c>
      <c r="L1091" s="13" t="s">
        <v>152</v>
      </c>
      <c r="M1091" s="14" t="s">
        <v>152</v>
      </c>
      <c r="N1091" s="93" t="s">
        <v>152</v>
      </c>
      <c r="O1091" s="2" t="s">
        <v>152</v>
      </c>
      <c r="P1091" s="2" t="s">
        <v>152</v>
      </c>
      <c r="Q1091" s="2" t="s">
        <v>152</v>
      </c>
      <c r="R1091" s="2" t="s">
        <v>152</v>
      </c>
      <c r="S1091" s="14" t="s">
        <v>152</v>
      </c>
      <c r="T1091" s="115"/>
      <c r="U1091" s="13" t="s">
        <v>152</v>
      </c>
      <c r="V1091" s="2" t="s">
        <v>152</v>
      </c>
      <c r="W1091" s="2" t="s">
        <v>152</v>
      </c>
      <c r="X1091" s="2" t="s">
        <v>152</v>
      </c>
      <c r="Y1091" s="14" t="s">
        <v>152</v>
      </c>
    </row>
    <row r="1092" spans="1:25" x14ac:dyDescent="0.3">
      <c r="A1092" s="55" t="str">
        <f t="shared" si="16"/>
        <v>ELhe_02.2</v>
      </c>
      <c r="C1092" s="96" t="s">
        <v>16</v>
      </c>
      <c r="D1092" s="97" t="s">
        <v>835</v>
      </c>
      <c r="E1092" s="97" t="s">
        <v>843</v>
      </c>
      <c r="F1092" s="97" t="s">
        <v>844</v>
      </c>
      <c r="G1092" s="97" t="s">
        <v>351</v>
      </c>
      <c r="H1092" s="97" t="s">
        <v>668</v>
      </c>
      <c r="I1092" s="114" t="s">
        <v>454</v>
      </c>
      <c r="J1092" s="37" t="s">
        <v>2378</v>
      </c>
      <c r="K1092" s="37" t="s">
        <v>2378</v>
      </c>
      <c r="L1092" s="13" t="s">
        <v>152</v>
      </c>
      <c r="M1092" s="14" t="s">
        <v>152</v>
      </c>
      <c r="N1092" s="93" t="s">
        <v>152</v>
      </c>
      <c r="O1092" s="2" t="s">
        <v>152</v>
      </c>
      <c r="P1092" s="2" t="s">
        <v>152</v>
      </c>
      <c r="Q1092" s="2" t="s">
        <v>152</v>
      </c>
      <c r="R1092" s="2" t="s">
        <v>152</v>
      </c>
      <c r="S1092" s="14" t="s">
        <v>152</v>
      </c>
      <c r="T1092" s="115"/>
      <c r="U1092" s="13" t="s">
        <v>152</v>
      </c>
      <c r="V1092" s="2" t="s">
        <v>152</v>
      </c>
      <c r="W1092" s="2" t="s">
        <v>152</v>
      </c>
      <c r="X1092" s="2" t="s">
        <v>152</v>
      </c>
      <c r="Y1092" s="14" t="s">
        <v>152</v>
      </c>
    </row>
    <row r="1093" spans="1:25" x14ac:dyDescent="0.3">
      <c r="A1093" s="55" t="str">
        <f t="shared" si="16"/>
        <v>ELju_01.1</v>
      </c>
      <c r="C1093" s="96" t="s">
        <v>16</v>
      </c>
      <c r="D1093" s="97" t="s">
        <v>777</v>
      </c>
      <c r="E1093" s="97" t="s">
        <v>849</v>
      </c>
      <c r="F1093" s="97" t="s">
        <v>850</v>
      </c>
      <c r="G1093" s="97" t="s">
        <v>344</v>
      </c>
      <c r="H1093" s="97" t="s">
        <v>668</v>
      </c>
      <c r="I1093" s="114" t="s">
        <v>454</v>
      </c>
      <c r="J1093" s="37" t="s">
        <v>153</v>
      </c>
      <c r="K1093" s="37" t="s">
        <v>2381</v>
      </c>
      <c r="L1093" s="13" t="s">
        <v>151</v>
      </c>
      <c r="M1093" s="14" t="s">
        <v>152</v>
      </c>
      <c r="N1093" s="93" t="s">
        <v>152</v>
      </c>
      <c r="O1093" s="2" t="s">
        <v>152</v>
      </c>
      <c r="P1093" s="2" t="s">
        <v>152</v>
      </c>
      <c r="Q1093" s="2" t="s">
        <v>151</v>
      </c>
      <c r="R1093" s="2" t="s">
        <v>151</v>
      </c>
      <c r="S1093" s="14" t="s">
        <v>151</v>
      </c>
      <c r="T1093" s="115"/>
      <c r="U1093" s="13" t="s">
        <v>6</v>
      </c>
      <c r="V1093" s="2" t="s">
        <v>6</v>
      </c>
      <c r="W1093" s="2" t="s">
        <v>6</v>
      </c>
      <c r="X1093" s="2" t="s">
        <v>6</v>
      </c>
      <c r="Y1093" s="14" t="s">
        <v>6</v>
      </c>
    </row>
    <row r="1094" spans="1:25" x14ac:dyDescent="0.3">
      <c r="A1094" s="55" t="str">
        <f t="shared" si="16"/>
        <v>ELju_01.1</v>
      </c>
      <c r="C1094" s="96" t="s">
        <v>16</v>
      </c>
      <c r="D1094" s="97" t="s">
        <v>777</v>
      </c>
      <c r="E1094" s="97" t="s">
        <v>849</v>
      </c>
      <c r="F1094" s="97" t="s">
        <v>850</v>
      </c>
      <c r="G1094" s="97" t="s">
        <v>344</v>
      </c>
      <c r="H1094" s="97" t="s">
        <v>668</v>
      </c>
      <c r="I1094" s="114" t="s">
        <v>454</v>
      </c>
      <c r="J1094" s="37" t="s">
        <v>153</v>
      </c>
      <c r="K1094" s="37" t="s">
        <v>5280</v>
      </c>
      <c r="L1094" s="13" t="s">
        <v>151</v>
      </c>
      <c r="M1094" s="14" t="s">
        <v>152</v>
      </c>
      <c r="N1094" s="93" t="s">
        <v>152</v>
      </c>
      <c r="O1094" s="2" t="s">
        <v>152</v>
      </c>
      <c r="P1094" s="2" t="s">
        <v>152</v>
      </c>
      <c r="Q1094" s="2" t="s">
        <v>151</v>
      </c>
      <c r="R1094" s="2" t="s">
        <v>151</v>
      </c>
      <c r="S1094" s="14" t="s">
        <v>151</v>
      </c>
      <c r="T1094" s="115"/>
      <c r="U1094" s="13" t="s">
        <v>6</v>
      </c>
      <c r="V1094" s="2" t="s">
        <v>6</v>
      </c>
      <c r="W1094" s="2" t="s">
        <v>6</v>
      </c>
      <c r="X1094" s="2" t="s">
        <v>6</v>
      </c>
      <c r="Y1094" s="14" t="s">
        <v>6</v>
      </c>
    </row>
    <row r="1095" spans="1:25" x14ac:dyDescent="0.3">
      <c r="A1095" s="55" t="str">
        <f t="shared" si="16"/>
        <v>ELju_01.2</v>
      </c>
      <c r="C1095" s="96" t="s">
        <v>16</v>
      </c>
      <c r="D1095" s="97" t="s">
        <v>777</v>
      </c>
      <c r="E1095" s="97" t="s">
        <v>851</v>
      </c>
      <c r="F1095" s="97" t="s">
        <v>852</v>
      </c>
      <c r="G1095" s="97" t="s">
        <v>344</v>
      </c>
      <c r="H1095" s="97" t="s">
        <v>668</v>
      </c>
      <c r="I1095" s="114" t="s">
        <v>454</v>
      </c>
      <c r="J1095" s="37" t="s">
        <v>153</v>
      </c>
      <c r="K1095" s="37" t="s">
        <v>5280</v>
      </c>
      <c r="L1095" s="13" t="s">
        <v>152</v>
      </c>
      <c r="M1095" s="14" t="s">
        <v>152</v>
      </c>
      <c r="N1095" s="93" t="s">
        <v>152</v>
      </c>
      <c r="O1095" s="2" t="s">
        <v>152</v>
      </c>
      <c r="P1095" s="2" t="s">
        <v>152</v>
      </c>
      <c r="Q1095" s="2" t="s">
        <v>152</v>
      </c>
      <c r="R1095" s="2" t="s">
        <v>151</v>
      </c>
      <c r="S1095" s="14" t="s">
        <v>152</v>
      </c>
      <c r="T1095" s="115"/>
      <c r="U1095" s="13" t="s">
        <v>6</v>
      </c>
      <c r="V1095" s="2" t="s">
        <v>6</v>
      </c>
      <c r="W1095" s="2" t="s">
        <v>6</v>
      </c>
      <c r="X1095" s="2" t="s">
        <v>6</v>
      </c>
      <c r="Y1095" s="14" t="s">
        <v>6</v>
      </c>
    </row>
    <row r="1096" spans="1:25" x14ac:dyDescent="0.3">
      <c r="A1096" s="55" t="str">
        <f t="shared" ref="A1096:A1159" si="17">C1096&amp;LOWER(LEFT(D1096,2))&amp;"_"&amp;IF(LEN(TRIM(LEFT(E1096,FIND(" ",E1096))))=3,"0"&amp;TRIM(LEFT(E1096,FIND(" ",E1096))),TRIM(LEFT(E1096,FIND(" ",E1096))))</f>
        <v>ELju_01.2</v>
      </c>
      <c r="C1096" s="96" t="s">
        <v>16</v>
      </c>
      <c r="D1096" s="97" t="s">
        <v>777</v>
      </c>
      <c r="E1096" s="97" t="s">
        <v>851</v>
      </c>
      <c r="F1096" s="97" t="s">
        <v>852</v>
      </c>
      <c r="G1096" s="97" t="s">
        <v>344</v>
      </c>
      <c r="H1096" s="91" t="s">
        <v>668</v>
      </c>
      <c r="I1096" s="116" t="s">
        <v>454</v>
      </c>
      <c r="J1096" s="37" t="s">
        <v>153</v>
      </c>
      <c r="K1096" s="37" t="s">
        <v>2383</v>
      </c>
      <c r="L1096" s="13" t="s">
        <v>152</v>
      </c>
      <c r="M1096" s="14" t="s">
        <v>152</v>
      </c>
      <c r="N1096" s="93" t="s">
        <v>152</v>
      </c>
      <c r="O1096" s="2" t="s">
        <v>152</v>
      </c>
      <c r="P1096" s="2" t="s">
        <v>152</v>
      </c>
      <c r="Q1096" s="2" t="s">
        <v>152</v>
      </c>
      <c r="R1096" s="2" t="s">
        <v>151</v>
      </c>
      <c r="S1096" s="14" t="s">
        <v>152</v>
      </c>
      <c r="T1096" s="115"/>
      <c r="U1096" s="13" t="s">
        <v>6</v>
      </c>
      <c r="V1096" s="2" t="s">
        <v>6</v>
      </c>
      <c r="W1096" s="2" t="s">
        <v>6</v>
      </c>
      <c r="X1096" s="2" t="s">
        <v>6</v>
      </c>
      <c r="Y1096" s="14" t="s">
        <v>6</v>
      </c>
    </row>
    <row r="1097" spans="1:25" x14ac:dyDescent="0.3">
      <c r="A1097" s="55" t="str">
        <f t="shared" si="17"/>
        <v>ELju_02.1</v>
      </c>
      <c r="C1097" s="96" t="s">
        <v>16</v>
      </c>
      <c r="D1097" s="97" t="s">
        <v>777</v>
      </c>
      <c r="E1097" s="97" t="s">
        <v>853</v>
      </c>
      <c r="F1097" s="97" t="s">
        <v>854</v>
      </c>
      <c r="G1097" s="97" t="s">
        <v>351</v>
      </c>
      <c r="H1097" s="97" t="s">
        <v>668</v>
      </c>
      <c r="I1097" s="114" t="s">
        <v>454</v>
      </c>
      <c r="J1097" s="37" t="s">
        <v>153</v>
      </c>
      <c r="K1097" s="37" t="s">
        <v>5280</v>
      </c>
      <c r="L1097" s="13" t="s">
        <v>152</v>
      </c>
      <c r="M1097" s="14" t="s">
        <v>152</v>
      </c>
      <c r="N1097" s="93" t="s">
        <v>151</v>
      </c>
      <c r="O1097" s="2" t="s">
        <v>151</v>
      </c>
      <c r="P1097" s="2" t="s">
        <v>152</v>
      </c>
      <c r="Q1097" s="2" t="s">
        <v>152</v>
      </c>
      <c r="R1097" s="2" t="s">
        <v>151</v>
      </c>
      <c r="S1097" s="14" t="s">
        <v>152</v>
      </c>
      <c r="T1097" s="115"/>
      <c r="U1097" s="13" t="s">
        <v>151</v>
      </c>
      <c r="V1097" s="2" t="s">
        <v>152</v>
      </c>
      <c r="W1097" s="2" t="s">
        <v>151</v>
      </c>
      <c r="X1097" s="2" t="s">
        <v>152</v>
      </c>
      <c r="Y1097" s="14" t="s">
        <v>152</v>
      </c>
    </row>
    <row r="1098" spans="1:25" x14ac:dyDescent="0.3">
      <c r="A1098" s="55" t="str">
        <f t="shared" si="17"/>
        <v>ELju_02.1</v>
      </c>
      <c r="C1098" s="96" t="s">
        <v>16</v>
      </c>
      <c r="D1098" s="97" t="s">
        <v>777</v>
      </c>
      <c r="E1098" s="97" t="s">
        <v>853</v>
      </c>
      <c r="F1098" s="97" t="s">
        <v>854</v>
      </c>
      <c r="G1098" s="97" t="s">
        <v>351</v>
      </c>
      <c r="H1098" s="97" t="s">
        <v>668</v>
      </c>
      <c r="I1098" s="114" t="s">
        <v>454</v>
      </c>
      <c r="J1098" s="37" t="s">
        <v>153</v>
      </c>
      <c r="K1098" s="37" t="s">
        <v>2383</v>
      </c>
      <c r="L1098" s="13" t="s">
        <v>152</v>
      </c>
      <c r="M1098" s="14" t="s">
        <v>152</v>
      </c>
      <c r="N1098" s="93" t="s">
        <v>151</v>
      </c>
      <c r="O1098" s="2" t="s">
        <v>151</v>
      </c>
      <c r="P1098" s="2" t="s">
        <v>152</v>
      </c>
      <c r="Q1098" s="2" t="s">
        <v>152</v>
      </c>
      <c r="R1098" s="2" t="s">
        <v>151</v>
      </c>
      <c r="S1098" s="14" t="s">
        <v>152</v>
      </c>
      <c r="T1098" s="115"/>
      <c r="U1098" s="13" t="s">
        <v>151</v>
      </c>
      <c r="V1098" s="2" t="s">
        <v>152</v>
      </c>
      <c r="W1098" s="2" t="s">
        <v>151</v>
      </c>
      <c r="X1098" s="2" t="s">
        <v>152</v>
      </c>
      <c r="Y1098" s="14" t="s">
        <v>152</v>
      </c>
    </row>
    <row r="1099" spans="1:25" x14ac:dyDescent="0.3">
      <c r="A1099" s="55" t="str">
        <f t="shared" si="17"/>
        <v>ELju_02.2</v>
      </c>
      <c r="C1099" s="96" t="s">
        <v>16</v>
      </c>
      <c r="D1099" s="97" t="s">
        <v>777</v>
      </c>
      <c r="E1099" s="97" t="s">
        <v>855</v>
      </c>
      <c r="F1099" s="97" t="s">
        <v>856</v>
      </c>
      <c r="G1099" s="97" t="s">
        <v>351</v>
      </c>
      <c r="H1099" s="97" t="s">
        <v>668</v>
      </c>
      <c r="I1099" s="114" t="s">
        <v>454</v>
      </c>
      <c r="J1099" s="37" t="s">
        <v>153</v>
      </c>
      <c r="K1099" s="37" t="s">
        <v>5280</v>
      </c>
      <c r="L1099" s="13" t="s">
        <v>152</v>
      </c>
      <c r="M1099" s="14" t="s">
        <v>152</v>
      </c>
      <c r="N1099" s="93" t="s">
        <v>151</v>
      </c>
      <c r="O1099" s="2" t="s">
        <v>151</v>
      </c>
      <c r="P1099" s="2" t="s">
        <v>152</v>
      </c>
      <c r="Q1099" s="2" t="s">
        <v>152</v>
      </c>
      <c r="R1099" s="2" t="s">
        <v>151</v>
      </c>
      <c r="S1099" s="14" t="s">
        <v>152</v>
      </c>
      <c r="T1099" s="115"/>
      <c r="U1099" s="13" t="s">
        <v>151</v>
      </c>
      <c r="V1099" s="2" t="s">
        <v>152</v>
      </c>
      <c r="W1099" s="2" t="s">
        <v>151</v>
      </c>
      <c r="X1099" s="2" t="s">
        <v>152</v>
      </c>
      <c r="Y1099" s="14" t="s">
        <v>152</v>
      </c>
    </row>
    <row r="1100" spans="1:25" x14ac:dyDescent="0.3">
      <c r="A1100" s="55" t="str">
        <f t="shared" si="17"/>
        <v>ELju_02.2</v>
      </c>
      <c r="C1100" s="96" t="s">
        <v>16</v>
      </c>
      <c r="D1100" s="97" t="s">
        <v>777</v>
      </c>
      <c r="E1100" s="97" t="s">
        <v>855</v>
      </c>
      <c r="F1100" s="97" t="s">
        <v>856</v>
      </c>
      <c r="G1100" s="97" t="s">
        <v>351</v>
      </c>
      <c r="H1100" s="97" t="s">
        <v>668</v>
      </c>
      <c r="I1100" s="114" t="s">
        <v>454</v>
      </c>
      <c r="J1100" s="37" t="s">
        <v>153</v>
      </c>
      <c r="K1100" s="37" t="s">
        <v>2383</v>
      </c>
      <c r="L1100" s="13" t="s">
        <v>152</v>
      </c>
      <c r="M1100" s="14" t="s">
        <v>152</v>
      </c>
      <c r="N1100" s="93" t="s">
        <v>151</v>
      </c>
      <c r="O1100" s="2" t="s">
        <v>151</v>
      </c>
      <c r="P1100" s="2" t="s">
        <v>152</v>
      </c>
      <c r="Q1100" s="2" t="s">
        <v>152</v>
      </c>
      <c r="R1100" s="2" t="s">
        <v>151</v>
      </c>
      <c r="S1100" s="14" t="s">
        <v>152</v>
      </c>
      <c r="T1100" s="115"/>
      <c r="U1100" s="13" t="s">
        <v>151</v>
      </c>
      <c r="V1100" s="2" t="s">
        <v>152</v>
      </c>
      <c r="W1100" s="2" t="s">
        <v>151</v>
      </c>
      <c r="X1100" s="2" t="s">
        <v>152</v>
      </c>
      <c r="Y1100" s="14" t="s">
        <v>152</v>
      </c>
    </row>
    <row r="1101" spans="1:25" x14ac:dyDescent="0.3">
      <c r="A1101" s="55" t="str">
        <f t="shared" si="17"/>
        <v>ELju_03.1</v>
      </c>
      <c r="C1101" s="96" t="s">
        <v>16</v>
      </c>
      <c r="D1101" s="97" t="s">
        <v>777</v>
      </c>
      <c r="E1101" s="97" t="s">
        <v>857</v>
      </c>
      <c r="F1101" s="97" t="s">
        <v>858</v>
      </c>
      <c r="G1101" s="97" t="s">
        <v>344</v>
      </c>
      <c r="H1101" s="97" t="s">
        <v>668</v>
      </c>
      <c r="I1101" s="114" t="s">
        <v>454</v>
      </c>
      <c r="J1101" s="37" t="s">
        <v>5281</v>
      </c>
      <c r="K1101" s="37" t="s">
        <v>5282</v>
      </c>
      <c r="L1101" s="13" t="s">
        <v>152</v>
      </c>
      <c r="M1101" s="14" t="s">
        <v>152</v>
      </c>
      <c r="N1101" s="93" t="s">
        <v>152</v>
      </c>
      <c r="O1101" s="2" t="s">
        <v>152</v>
      </c>
      <c r="P1101" s="2" t="s">
        <v>152</v>
      </c>
      <c r="Q1101" s="2" t="s">
        <v>151</v>
      </c>
      <c r="R1101" s="2" t="s">
        <v>151</v>
      </c>
      <c r="S1101" s="14" t="s">
        <v>151</v>
      </c>
      <c r="T1101" s="115"/>
      <c r="U1101" s="13" t="s">
        <v>6</v>
      </c>
      <c r="V1101" s="2" t="s">
        <v>6</v>
      </c>
      <c r="W1101" s="2" t="s">
        <v>6</v>
      </c>
      <c r="X1101" s="2" t="s">
        <v>6</v>
      </c>
      <c r="Y1101" s="14" t="s">
        <v>6</v>
      </c>
    </row>
    <row r="1102" spans="1:25" x14ac:dyDescent="0.3">
      <c r="A1102" s="55" t="str">
        <f t="shared" si="17"/>
        <v>ELju_03.2</v>
      </c>
      <c r="C1102" s="96" t="s">
        <v>16</v>
      </c>
      <c r="D1102" s="97" t="s">
        <v>777</v>
      </c>
      <c r="E1102" s="97" t="s">
        <v>859</v>
      </c>
      <c r="F1102" s="97" t="s">
        <v>860</v>
      </c>
      <c r="G1102" s="97" t="s">
        <v>351</v>
      </c>
      <c r="H1102" s="97" t="s">
        <v>668</v>
      </c>
      <c r="I1102" s="114" t="s">
        <v>454</v>
      </c>
      <c r="J1102" s="37" t="s">
        <v>153</v>
      </c>
      <c r="K1102" s="37" t="s">
        <v>5280</v>
      </c>
      <c r="L1102" s="13" t="s">
        <v>151</v>
      </c>
      <c r="M1102" s="14" t="s">
        <v>152</v>
      </c>
      <c r="N1102" s="93" t="s">
        <v>152</v>
      </c>
      <c r="O1102" s="2" t="s">
        <v>152</v>
      </c>
      <c r="P1102" s="2" t="s">
        <v>152</v>
      </c>
      <c r="Q1102" s="2" t="s">
        <v>152</v>
      </c>
      <c r="R1102" s="2" t="s">
        <v>152</v>
      </c>
      <c r="S1102" s="14" t="s">
        <v>152</v>
      </c>
      <c r="T1102" s="115"/>
      <c r="U1102" s="13" t="s">
        <v>152</v>
      </c>
      <c r="V1102" s="2" t="s">
        <v>152</v>
      </c>
      <c r="W1102" s="2" t="s">
        <v>152</v>
      </c>
      <c r="X1102" s="2" t="s">
        <v>152</v>
      </c>
      <c r="Y1102" s="14" t="s">
        <v>152</v>
      </c>
    </row>
    <row r="1103" spans="1:25" x14ac:dyDescent="0.3">
      <c r="A1103" s="55" t="str">
        <f t="shared" si="17"/>
        <v>ELju_03.2</v>
      </c>
      <c r="C1103" s="96" t="s">
        <v>16</v>
      </c>
      <c r="D1103" s="97" t="s">
        <v>777</v>
      </c>
      <c r="E1103" s="97" t="s">
        <v>859</v>
      </c>
      <c r="F1103" s="97" t="s">
        <v>860</v>
      </c>
      <c r="G1103" s="97" t="s">
        <v>351</v>
      </c>
      <c r="H1103" s="97" t="s">
        <v>668</v>
      </c>
      <c r="I1103" s="114" t="s">
        <v>454</v>
      </c>
      <c r="J1103" s="37" t="s">
        <v>153</v>
      </c>
      <c r="K1103" s="37" t="s">
        <v>2385</v>
      </c>
      <c r="L1103" s="13" t="s">
        <v>152</v>
      </c>
      <c r="M1103" s="14" t="s">
        <v>152</v>
      </c>
      <c r="N1103" s="93" t="s">
        <v>151</v>
      </c>
      <c r="O1103" s="2" t="s">
        <v>152</v>
      </c>
      <c r="P1103" s="2" t="s">
        <v>152</v>
      </c>
      <c r="Q1103" s="2" t="s">
        <v>152</v>
      </c>
      <c r="R1103" s="2" t="s">
        <v>152</v>
      </c>
      <c r="S1103" s="14" t="s">
        <v>152</v>
      </c>
      <c r="T1103" s="115"/>
      <c r="U1103" s="13" t="s">
        <v>151</v>
      </c>
      <c r="V1103" s="2" t="s">
        <v>152</v>
      </c>
      <c r="W1103" s="2" t="s">
        <v>152</v>
      </c>
      <c r="X1103" s="2" t="s">
        <v>152</v>
      </c>
      <c r="Y1103" s="14" t="s">
        <v>152</v>
      </c>
    </row>
    <row r="1104" spans="1:25" x14ac:dyDescent="0.3">
      <c r="A1104" s="55" t="str">
        <f t="shared" si="17"/>
        <v>ELmo_01.2</v>
      </c>
      <c r="C1104" s="96" t="s">
        <v>16</v>
      </c>
      <c r="D1104" s="97" t="s">
        <v>778</v>
      </c>
      <c r="E1104" s="97" t="s">
        <v>863</v>
      </c>
      <c r="F1104" s="97" t="s">
        <v>864</v>
      </c>
      <c r="G1104" s="97" t="s">
        <v>351</v>
      </c>
      <c r="H1104" s="91" t="s">
        <v>668</v>
      </c>
      <c r="I1104" s="116" t="s">
        <v>51</v>
      </c>
      <c r="J1104" s="37" t="s">
        <v>211</v>
      </c>
      <c r="K1104" s="37" t="s">
        <v>2401</v>
      </c>
      <c r="L1104" s="13" t="s">
        <v>152</v>
      </c>
      <c r="M1104" s="14" t="s">
        <v>152</v>
      </c>
      <c r="N1104" s="93" t="s">
        <v>152</v>
      </c>
      <c r="O1104" s="2" t="s">
        <v>152</v>
      </c>
      <c r="P1104" s="2" t="s">
        <v>152</v>
      </c>
      <c r="Q1104" s="2" t="s">
        <v>152</v>
      </c>
      <c r="R1104" s="2" t="s">
        <v>152</v>
      </c>
      <c r="S1104" s="14" t="s">
        <v>152</v>
      </c>
      <c r="T1104" s="115"/>
      <c r="U1104" s="13" t="s">
        <v>152</v>
      </c>
      <c r="V1104" s="2" t="s">
        <v>152</v>
      </c>
      <c r="W1104" s="2" t="s">
        <v>152</v>
      </c>
      <c r="X1104" s="2" t="s">
        <v>152</v>
      </c>
      <c r="Y1104" s="14" t="s">
        <v>152</v>
      </c>
    </row>
    <row r="1105" spans="1:25" x14ac:dyDescent="0.3">
      <c r="A1105" s="55" t="str">
        <f t="shared" si="17"/>
        <v>ELmo_01.2</v>
      </c>
      <c r="C1105" s="96" t="s">
        <v>16</v>
      </c>
      <c r="D1105" s="97" t="s">
        <v>778</v>
      </c>
      <c r="E1105" s="97" t="s">
        <v>863</v>
      </c>
      <c r="F1105" s="97" t="s">
        <v>864</v>
      </c>
      <c r="G1105" s="97" t="s">
        <v>351</v>
      </c>
      <c r="H1105" s="97" t="s">
        <v>668</v>
      </c>
      <c r="I1105" s="114" t="s">
        <v>51</v>
      </c>
      <c r="J1105" s="37" t="s">
        <v>211</v>
      </c>
      <c r="K1105" s="37" t="s">
        <v>2402</v>
      </c>
      <c r="L1105" s="13" t="s">
        <v>152</v>
      </c>
      <c r="M1105" s="14" t="s">
        <v>152</v>
      </c>
      <c r="N1105" s="93" t="s">
        <v>152</v>
      </c>
      <c r="O1105" s="2" t="s">
        <v>152</v>
      </c>
      <c r="P1105" s="2" t="s">
        <v>152</v>
      </c>
      <c r="Q1105" s="2" t="s">
        <v>152</v>
      </c>
      <c r="R1105" s="2" t="s">
        <v>152</v>
      </c>
      <c r="S1105" s="14" t="s">
        <v>152</v>
      </c>
      <c r="T1105" s="115"/>
      <c r="U1105" s="13" t="s">
        <v>152</v>
      </c>
      <c r="V1105" s="2" t="s">
        <v>152</v>
      </c>
      <c r="W1105" s="2" t="s">
        <v>152</v>
      </c>
      <c r="X1105" s="2" t="s">
        <v>152</v>
      </c>
      <c r="Y1105" s="14" t="s">
        <v>152</v>
      </c>
    </row>
    <row r="1106" spans="1:25" x14ac:dyDescent="0.3">
      <c r="A1106" s="55" t="str">
        <f t="shared" si="17"/>
        <v>ELmo_01.2</v>
      </c>
      <c r="C1106" s="96" t="s">
        <v>16</v>
      </c>
      <c r="D1106" s="97" t="s">
        <v>778</v>
      </c>
      <c r="E1106" s="97" t="s">
        <v>863</v>
      </c>
      <c r="F1106" s="97" t="s">
        <v>864</v>
      </c>
      <c r="G1106" s="97" t="s">
        <v>351</v>
      </c>
      <c r="H1106" s="97" t="s">
        <v>668</v>
      </c>
      <c r="I1106" s="114" t="s">
        <v>51</v>
      </c>
      <c r="J1106" s="37" t="s">
        <v>211</v>
      </c>
      <c r="K1106" s="37" t="s">
        <v>5283</v>
      </c>
      <c r="L1106" s="13" t="s">
        <v>152</v>
      </c>
      <c r="M1106" s="14" t="s">
        <v>152</v>
      </c>
      <c r="N1106" s="93" t="s">
        <v>152</v>
      </c>
      <c r="O1106" s="2" t="s">
        <v>152</v>
      </c>
      <c r="P1106" s="2" t="s">
        <v>152</v>
      </c>
      <c r="Q1106" s="2" t="s">
        <v>152</v>
      </c>
      <c r="R1106" s="2" t="s">
        <v>152</v>
      </c>
      <c r="S1106" s="14" t="s">
        <v>152</v>
      </c>
      <c r="T1106" s="115"/>
      <c r="U1106" s="13" t="s">
        <v>152</v>
      </c>
      <c r="V1106" s="2" t="s">
        <v>152</v>
      </c>
      <c r="W1106" s="2" t="s">
        <v>152</v>
      </c>
      <c r="X1106" s="2" t="s">
        <v>152</v>
      </c>
      <c r="Y1106" s="14" t="s">
        <v>152</v>
      </c>
    </row>
    <row r="1107" spans="1:25" x14ac:dyDescent="0.3">
      <c r="A1107" s="55" t="str">
        <f t="shared" si="17"/>
        <v>ELmo_01.2</v>
      </c>
      <c r="C1107" s="96" t="s">
        <v>16</v>
      </c>
      <c r="D1107" s="97" t="s">
        <v>778</v>
      </c>
      <c r="E1107" s="97" t="s">
        <v>863</v>
      </c>
      <c r="F1107" s="97" t="s">
        <v>864</v>
      </c>
      <c r="G1107" s="97" t="s">
        <v>351</v>
      </c>
      <c r="H1107" s="97" t="s">
        <v>668</v>
      </c>
      <c r="I1107" s="114" t="s">
        <v>51</v>
      </c>
      <c r="J1107" s="37" t="s">
        <v>211</v>
      </c>
      <c r="K1107" s="37" t="s">
        <v>2403</v>
      </c>
      <c r="L1107" s="13" t="s">
        <v>152</v>
      </c>
      <c r="M1107" s="14" t="s">
        <v>152</v>
      </c>
      <c r="N1107" s="93" t="s">
        <v>152</v>
      </c>
      <c r="O1107" s="2" t="s">
        <v>152</v>
      </c>
      <c r="P1107" s="2" t="s">
        <v>152</v>
      </c>
      <c r="Q1107" s="2" t="s">
        <v>152</v>
      </c>
      <c r="R1107" s="2" t="s">
        <v>152</v>
      </c>
      <c r="S1107" s="14" t="s">
        <v>152</v>
      </c>
      <c r="T1107" s="115"/>
      <c r="U1107" s="13" t="s">
        <v>152</v>
      </c>
      <c r="V1107" s="2" t="s">
        <v>152</v>
      </c>
      <c r="W1107" s="2" t="s">
        <v>152</v>
      </c>
      <c r="X1107" s="2" t="s">
        <v>152</v>
      </c>
      <c r="Y1107" s="14" t="s">
        <v>152</v>
      </c>
    </row>
    <row r="1108" spans="1:25" x14ac:dyDescent="0.3">
      <c r="A1108" s="55" t="str">
        <f t="shared" si="17"/>
        <v>ELmo_01.2</v>
      </c>
      <c r="C1108" s="96" t="s">
        <v>16</v>
      </c>
      <c r="D1108" s="97" t="s">
        <v>778</v>
      </c>
      <c r="E1108" s="97" t="s">
        <v>863</v>
      </c>
      <c r="F1108" s="97" t="s">
        <v>864</v>
      </c>
      <c r="G1108" s="97" t="s">
        <v>351</v>
      </c>
      <c r="H1108" s="97" t="s">
        <v>668</v>
      </c>
      <c r="I1108" s="114" t="s">
        <v>51</v>
      </c>
      <c r="J1108" s="37" t="s">
        <v>211</v>
      </c>
      <c r="K1108" s="37" t="s">
        <v>2404</v>
      </c>
      <c r="L1108" s="13" t="s">
        <v>152</v>
      </c>
      <c r="M1108" s="14" t="s">
        <v>152</v>
      </c>
      <c r="N1108" s="93" t="s">
        <v>152</v>
      </c>
      <c r="O1108" s="2" t="s">
        <v>152</v>
      </c>
      <c r="P1108" s="2" t="s">
        <v>152</v>
      </c>
      <c r="Q1108" s="2" t="s">
        <v>152</v>
      </c>
      <c r="R1108" s="2" t="s">
        <v>152</v>
      </c>
      <c r="S1108" s="14" t="s">
        <v>152</v>
      </c>
      <c r="T1108" s="115"/>
      <c r="U1108" s="13" t="s">
        <v>152</v>
      </c>
      <c r="V1108" s="2" t="s">
        <v>152</v>
      </c>
      <c r="W1108" s="2" t="s">
        <v>152</v>
      </c>
      <c r="X1108" s="2" t="s">
        <v>152</v>
      </c>
      <c r="Y1108" s="14" t="s">
        <v>152</v>
      </c>
    </row>
    <row r="1109" spans="1:25" x14ac:dyDescent="0.3">
      <c r="A1109" s="55" t="str">
        <f t="shared" si="17"/>
        <v>ELmo_01.2</v>
      </c>
      <c r="C1109" s="96" t="s">
        <v>16</v>
      </c>
      <c r="D1109" s="97" t="s">
        <v>778</v>
      </c>
      <c r="E1109" s="97" t="s">
        <v>863</v>
      </c>
      <c r="F1109" s="97" t="s">
        <v>864</v>
      </c>
      <c r="G1109" s="97" t="s">
        <v>351</v>
      </c>
      <c r="H1109" s="97" t="s">
        <v>668</v>
      </c>
      <c r="I1109" s="114" t="s">
        <v>51</v>
      </c>
      <c r="J1109" s="37" t="s">
        <v>211</v>
      </c>
      <c r="K1109" s="37" t="s">
        <v>2391</v>
      </c>
      <c r="L1109" s="13" t="s">
        <v>152</v>
      </c>
      <c r="M1109" s="14" t="s">
        <v>152</v>
      </c>
      <c r="N1109" s="93" t="s">
        <v>152</v>
      </c>
      <c r="O1109" s="2" t="s">
        <v>152</v>
      </c>
      <c r="P1109" s="2" t="s">
        <v>152</v>
      </c>
      <c r="Q1109" s="2" t="s">
        <v>152</v>
      </c>
      <c r="R1109" s="2" t="s">
        <v>152</v>
      </c>
      <c r="S1109" s="14" t="s">
        <v>152</v>
      </c>
      <c r="T1109" s="115"/>
      <c r="U1109" s="13" t="s">
        <v>152</v>
      </c>
      <c r="V1109" s="2" t="s">
        <v>152</v>
      </c>
      <c r="W1109" s="2" t="s">
        <v>152</v>
      </c>
      <c r="X1109" s="2" t="s">
        <v>152</v>
      </c>
      <c r="Y1109" s="14" t="s">
        <v>152</v>
      </c>
    </row>
    <row r="1110" spans="1:25" x14ac:dyDescent="0.3">
      <c r="A1110" s="55" t="str">
        <f t="shared" si="17"/>
        <v>ELmo_01.2</v>
      </c>
      <c r="C1110" s="96" t="s">
        <v>16</v>
      </c>
      <c r="D1110" s="97" t="s">
        <v>778</v>
      </c>
      <c r="E1110" s="97" t="s">
        <v>863</v>
      </c>
      <c r="F1110" s="97" t="s">
        <v>864</v>
      </c>
      <c r="G1110" s="97" t="s">
        <v>351</v>
      </c>
      <c r="H1110" s="97" t="s">
        <v>668</v>
      </c>
      <c r="I1110" s="114" t="s">
        <v>51</v>
      </c>
      <c r="J1110" s="37" t="s">
        <v>211</v>
      </c>
      <c r="K1110" s="37" t="s">
        <v>2392</v>
      </c>
      <c r="L1110" s="13" t="s">
        <v>152</v>
      </c>
      <c r="M1110" s="14" t="s">
        <v>152</v>
      </c>
      <c r="N1110" s="93" t="s">
        <v>152</v>
      </c>
      <c r="O1110" s="2" t="s">
        <v>152</v>
      </c>
      <c r="P1110" s="2" t="s">
        <v>152</v>
      </c>
      <c r="Q1110" s="2" t="s">
        <v>152</v>
      </c>
      <c r="R1110" s="2" t="s">
        <v>152</v>
      </c>
      <c r="S1110" s="14" t="s">
        <v>152</v>
      </c>
      <c r="T1110" s="115"/>
      <c r="U1110" s="13" t="s">
        <v>152</v>
      </c>
      <c r="V1110" s="2" t="s">
        <v>152</v>
      </c>
      <c r="W1110" s="2" t="s">
        <v>152</v>
      </c>
      <c r="X1110" s="2" t="s">
        <v>152</v>
      </c>
      <c r="Y1110" s="14" t="s">
        <v>152</v>
      </c>
    </row>
    <row r="1111" spans="1:25" x14ac:dyDescent="0.3">
      <c r="A1111" s="55" t="str">
        <f t="shared" si="17"/>
        <v>ELmo_01.2</v>
      </c>
      <c r="C1111" s="96" t="s">
        <v>16</v>
      </c>
      <c r="D1111" s="97" t="s">
        <v>778</v>
      </c>
      <c r="E1111" s="97" t="s">
        <v>863</v>
      </c>
      <c r="F1111" s="97" t="s">
        <v>864</v>
      </c>
      <c r="G1111" s="97" t="s">
        <v>351</v>
      </c>
      <c r="H1111" s="97" t="s">
        <v>668</v>
      </c>
      <c r="I1111" s="114" t="s">
        <v>51</v>
      </c>
      <c r="J1111" s="37" t="s">
        <v>211</v>
      </c>
      <c r="K1111" s="37" t="s">
        <v>2393</v>
      </c>
      <c r="L1111" s="13" t="s">
        <v>152</v>
      </c>
      <c r="M1111" s="14" t="s">
        <v>152</v>
      </c>
      <c r="N1111" s="93" t="s">
        <v>152</v>
      </c>
      <c r="O1111" s="2" t="s">
        <v>152</v>
      </c>
      <c r="P1111" s="2" t="s">
        <v>152</v>
      </c>
      <c r="Q1111" s="2" t="s">
        <v>152</v>
      </c>
      <c r="R1111" s="2" t="s">
        <v>152</v>
      </c>
      <c r="S1111" s="14" t="s">
        <v>152</v>
      </c>
      <c r="T1111" s="115"/>
      <c r="U1111" s="13" t="s">
        <v>152</v>
      </c>
      <c r="V1111" s="2" t="s">
        <v>152</v>
      </c>
      <c r="W1111" s="2" t="s">
        <v>152</v>
      </c>
      <c r="X1111" s="2" t="s">
        <v>152</v>
      </c>
      <c r="Y1111" s="14" t="s">
        <v>152</v>
      </c>
    </row>
    <row r="1112" spans="1:25" x14ac:dyDescent="0.3">
      <c r="A1112" s="55" t="str">
        <f t="shared" si="17"/>
        <v>ELmo_01.2</v>
      </c>
      <c r="C1112" s="96" t="s">
        <v>16</v>
      </c>
      <c r="D1112" s="97" t="s">
        <v>778</v>
      </c>
      <c r="E1112" s="97" t="s">
        <v>863</v>
      </c>
      <c r="F1112" s="97" t="s">
        <v>864</v>
      </c>
      <c r="G1112" s="97" t="s">
        <v>351</v>
      </c>
      <c r="H1112" s="91" t="s">
        <v>668</v>
      </c>
      <c r="I1112" s="116" t="s">
        <v>51</v>
      </c>
      <c r="J1112" s="37" t="s">
        <v>211</v>
      </c>
      <c r="K1112" s="37" t="s">
        <v>2394</v>
      </c>
      <c r="L1112" s="13" t="s">
        <v>152</v>
      </c>
      <c r="M1112" s="14" t="s">
        <v>152</v>
      </c>
      <c r="N1112" s="93" t="s">
        <v>152</v>
      </c>
      <c r="O1112" s="2" t="s">
        <v>152</v>
      </c>
      <c r="P1112" s="2" t="s">
        <v>152</v>
      </c>
      <c r="Q1112" s="2" t="s">
        <v>152</v>
      </c>
      <c r="R1112" s="2" t="s">
        <v>152</v>
      </c>
      <c r="S1112" s="14" t="s">
        <v>152</v>
      </c>
      <c r="T1112" s="115"/>
      <c r="U1112" s="13" t="s">
        <v>152</v>
      </c>
      <c r="V1112" s="2" t="s">
        <v>152</v>
      </c>
      <c r="W1112" s="2" t="s">
        <v>152</v>
      </c>
      <c r="X1112" s="2" t="s">
        <v>152</v>
      </c>
      <c r="Y1112" s="14" t="s">
        <v>152</v>
      </c>
    </row>
    <row r="1113" spans="1:25" x14ac:dyDescent="0.3">
      <c r="A1113" s="55" t="str">
        <f t="shared" si="17"/>
        <v>ELmo_01.2</v>
      </c>
      <c r="C1113" s="96" t="s">
        <v>16</v>
      </c>
      <c r="D1113" s="97" t="s">
        <v>778</v>
      </c>
      <c r="E1113" s="97" t="s">
        <v>863</v>
      </c>
      <c r="F1113" s="97" t="s">
        <v>864</v>
      </c>
      <c r="G1113" s="97" t="s">
        <v>351</v>
      </c>
      <c r="H1113" s="97" t="s">
        <v>668</v>
      </c>
      <c r="I1113" s="114" t="s">
        <v>51</v>
      </c>
      <c r="J1113" s="37" t="s">
        <v>211</v>
      </c>
      <c r="K1113" s="37" t="s">
        <v>2395</v>
      </c>
      <c r="L1113" s="13" t="s">
        <v>152</v>
      </c>
      <c r="M1113" s="14" t="s">
        <v>152</v>
      </c>
      <c r="N1113" s="93" t="s">
        <v>152</v>
      </c>
      <c r="O1113" s="2" t="s">
        <v>152</v>
      </c>
      <c r="P1113" s="2" t="s">
        <v>152</v>
      </c>
      <c r="Q1113" s="2" t="s">
        <v>152</v>
      </c>
      <c r="R1113" s="2" t="s">
        <v>152</v>
      </c>
      <c r="S1113" s="14" t="s">
        <v>152</v>
      </c>
      <c r="T1113" s="115"/>
      <c r="U1113" s="13" t="s">
        <v>152</v>
      </c>
      <c r="V1113" s="2" t="s">
        <v>152</v>
      </c>
      <c r="W1113" s="2" t="s">
        <v>152</v>
      </c>
      <c r="X1113" s="2" t="s">
        <v>152</v>
      </c>
      <c r="Y1113" s="14" t="s">
        <v>152</v>
      </c>
    </row>
    <row r="1114" spans="1:25" x14ac:dyDescent="0.3">
      <c r="A1114" s="55" t="str">
        <f t="shared" si="17"/>
        <v>ELmo_01.2</v>
      </c>
      <c r="C1114" s="96" t="s">
        <v>16</v>
      </c>
      <c r="D1114" s="97" t="s">
        <v>778</v>
      </c>
      <c r="E1114" s="97" t="s">
        <v>863</v>
      </c>
      <c r="F1114" s="97" t="s">
        <v>864</v>
      </c>
      <c r="G1114" s="97" t="s">
        <v>351</v>
      </c>
      <c r="H1114" s="97" t="s">
        <v>668</v>
      </c>
      <c r="I1114" s="114" t="s">
        <v>51</v>
      </c>
      <c r="J1114" s="37" t="s">
        <v>211</v>
      </c>
      <c r="K1114" s="37" t="s">
        <v>2406</v>
      </c>
      <c r="L1114" s="13" t="s">
        <v>152</v>
      </c>
      <c r="M1114" s="14" t="s">
        <v>152</v>
      </c>
      <c r="N1114" s="93" t="s">
        <v>152</v>
      </c>
      <c r="O1114" s="2" t="s">
        <v>152</v>
      </c>
      <c r="P1114" s="2" t="s">
        <v>152</v>
      </c>
      <c r="Q1114" s="2" t="s">
        <v>152</v>
      </c>
      <c r="R1114" s="2" t="s">
        <v>152</v>
      </c>
      <c r="S1114" s="14" t="s">
        <v>152</v>
      </c>
      <c r="T1114" s="115"/>
      <c r="U1114" s="13" t="s">
        <v>152</v>
      </c>
      <c r="V1114" s="2" t="s">
        <v>152</v>
      </c>
      <c r="W1114" s="2" t="s">
        <v>152</v>
      </c>
      <c r="X1114" s="2" t="s">
        <v>152</v>
      </c>
      <c r="Y1114" s="14" t="s">
        <v>152</v>
      </c>
    </row>
    <row r="1115" spans="1:25" x14ac:dyDescent="0.3">
      <c r="A1115" s="55" t="str">
        <f t="shared" si="17"/>
        <v>ELmo_01.2</v>
      </c>
      <c r="C1115" s="96" t="s">
        <v>16</v>
      </c>
      <c r="D1115" s="97" t="s">
        <v>778</v>
      </c>
      <c r="E1115" s="97" t="s">
        <v>863</v>
      </c>
      <c r="F1115" s="97" t="s">
        <v>864</v>
      </c>
      <c r="G1115" s="97" t="s">
        <v>351</v>
      </c>
      <c r="H1115" s="97" t="s">
        <v>668</v>
      </c>
      <c r="I1115" s="114" t="s">
        <v>51</v>
      </c>
      <c r="J1115" s="37" t="s">
        <v>211</v>
      </c>
      <c r="K1115" s="37" t="s">
        <v>2397</v>
      </c>
      <c r="L1115" s="13" t="s">
        <v>152</v>
      </c>
      <c r="M1115" s="14" t="s">
        <v>152</v>
      </c>
      <c r="N1115" s="93" t="s">
        <v>152</v>
      </c>
      <c r="O1115" s="2" t="s">
        <v>152</v>
      </c>
      <c r="P1115" s="2" t="s">
        <v>152</v>
      </c>
      <c r="Q1115" s="2" t="s">
        <v>152</v>
      </c>
      <c r="R1115" s="2" t="s">
        <v>152</v>
      </c>
      <c r="S1115" s="14" t="s">
        <v>152</v>
      </c>
      <c r="T1115" s="115"/>
      <c r="U1115" s="13" t="s">
        <v>152</v>
      </c>
      <c r="V1115" s="2" t="s">
        <v>152</v>
      </c>
      <c r="W1115" s="2" t="s">
        <v>152</v>
      </c>
      <c r="X1115" s="2" t="s">
        <v>152</v>
      </c>
      <c r="Y1115" s="14" t="s">
        <v>152</v>
      </c>
    </row>
    <row r="1116" spans="1:25" x14ac:dyDescent="0.3">
      <c r="A1116" s="55" t="str">
        <f t="shared" si="17"/>
        <v>ELmo_01.2</v>
      </c>
      <c r="C1116" s="96" t="s">
        <v>16</v>
      </c>
      <c r="D1116" s="97" t="s">
        <v>778</v>
      </c>
      <c r="E1116" s="97" t="s">
        <v>863</v>
      </c>
      <c r="F1116" s="97" t="s">
        <v>864</v>
      </c>
      <c r="G1116" s="97" t="s">
        <v>351</v>
      </c>
      <c r="H1116" s="97" t="s">
        <v>668</v>
      </c>
      <c r="I1116" s="114" t="s">
        <v>51</v>
      </c>
      <c r="J1116" s="37" t="s">
        <v>211</v>
      </c>
      <c r="K1116" s="37" t="s">
        <v>2407</v>
      </c>
      <c r="L1116" s="13" t="s">
        <v>152</v>
      </c>
      <c r="M1116" s="14" t="s">
        <v>152</v>
      </c>
      <c r="N1116" s="93" t="s">
        <v>152</v>
      </c>
      <c r="O1116" s="2" t="s">
        <v>152</v>
      </c>
      <c r="P1116" s="2" t="s">
        <v>152</v>
      </c>
      <c r="Q1116" s="2" t="s">
        <v>152</v>
      </c>
      <c r="R1116" s="2" t="s">
        <v>152</v>
      </c>
      <c r="S1116" s="14" t="s">
        <v>152</v>
      </c>
      <c r="T1116" s="115"/>
      <c r="U1116" s="13" t="s">
        <v>152</v>
      </c>
      <c r="V1116" s="2" t="s">
        <v>152</v>
      </c>
      <c r="W1116" s="2" t="s">
        <v>152</v>
      </c>
      <c r="X1116" s="2" t="s">
        <v>152</v>
      </c>
      <c r="Y1116" s="14" t="s">
        <v>152</v>
      </c>
    </row>
    <row r="1117" spans="1:25" x14ac:dyDescent="0.3">
      <c r="A1117" s="55" t="str">
        <f t="shared" si="17"/>
        <v>ELmo_01.2</v>
      </c>
      <c r="C1117" s="96" t="s">
        <v>16</v>
      </c>
      <c r="D1117" s="97" t="s">
        <v>778</v>
      </c>
      <c r="E1117" s="97" t="s">
        <v>863</v>
      </c>
      <c r="F1117" s="97" t="s">
        <v>864</v>
      </c>
      <c r="G1117" s="97" t="s">
        <v>351</v>
      </c>
      <c r="H1117" s="97" t="s">
        <v>668</v>
      </c>
      <c r="I1117" s="114" t="s">
        <v>51</v>
      </c>
      <c r="J1117" s="37" t="s">
        <v>211</v>
      </c>
      <c r="K1117" s="37" t="s">
        <v>2408</v>
      </c>
      <c r="L1117" s="13" t="s">
        <v>152</v>
      </c>
      <c r="M1117" s="14" t="s">
        <v>152</v>
      </c>
      <c r="N1117" s="93" t="s">
        <v>152</v>
      </c>
      <c r="O1117" s="2" t="s">
        <v>152</v>
      </c>
      <c r="P1117" s="2" t="s">
        <v>152</v>
      </c>
      <c r="Q1117" s="2" t="s">
        <v>152</v>
      </c>
      <c r="R1117" s="2" t="s">
        <v>152</v>
      </c>
      <c r="S1117" s="14" t="s">
        <v>152</v>
      </c>
      <c r="T1117" s="115"/>
      <c r="U1117" s="13" t="s">
        <v>152</v>
      </c>
      <c r="V1117" s="2" t="s">
        <v>152</v>
      </c>
      <c r="W1117" s="2" t="s">
        <v>152</v>
      </c>
      <c r="X1117" s="2" t="s">
        <v>152</v>
      </c>
      <c r="Y1117" s="14" t="s">
        <v>152</v>
      </c>
    </row>
    <row r="1118" spans="1:25" x14ac:dyDescent="0.3">
      <c r="A1118" s="55" t="str">
        <f t="shared" si="17"/>
        <v>ELmo_01.2</v>
      </c>
      <c r="C1118" s="96" t="s">
        <v>16</v>
      </c>
      <c r="D1118" s="97" t="s">
        <v>778</v>
      </c>
      <c r="E1118" s="97" t="s">
        <v>863</v>
      </c>
      <c r="F1118" s="97" t="s">
        <v>864</v>
      </c>
      <c r="G1118" s="97" t="s">
        <v>351</v>
      </c>
      <c r="H1118" s="97" t="s">
        <v>668</v>
      </c>
      <c r="I1118" s="114" t="s">
        <v>51</v>
      </c>
      <c r="J1118" s="37" t="s">
        <v>211</v>
      </c>
      <c r="K1118" s="37" t="s">
        <v>2400</v>
      </c>
      <c r="L1118" s="13" t="s">
        <v>152</v>
      </c>
      <c r="M1118" s="14" t="s">
        <v>152</v>
      </c>
      <c r="N1118" s="93" t="s">
        <v>152</v>
      </c>
      <c r="O1118" s="2" t="s">
        <v>152</v>
      </c>
      <c r="P1118" s="2" t="s">
        <v>152</v>
      </c>
      <c r="Q1118" s="2" t="s">
        <v>152</v>
      </c>
      <c r="R1118" s="2" t="s">
        <v>152</v>
      </c>
      <c r="S1118" s="14" t="s">
        <v>152</v>
      </c>
      <c r="T1118" s="115"/>
      <c r="U1118" s="13" t="s">
        <v>152</v>
      </c>
      <c r="V1118" s="2" t="s">
        <v>152</v>
      </c>
      <c r="W1118" s="2" t="s">
        <v>152</v>
      </c>
      <c r="X1118" s="2" t="s">
        <v>152</v>
      </c>
      <c r="Y1118" s="14" t="s">
        <v>152</v>
      </c>
    </row>
    <row r="1119" spans="1:25" x14ac:dyDescent="0.3">
      <c r="A1119" s="55" t="str">
        <f t="shared" si="17"/>
        <v>ELmo_01.4</v>
      </c>
      <c r="C1119" s="96" t="s">
        <v>16</v>
      </c>
      <c r="D1119" s="97" t="s">
        <v>778</v>
      </c>
      <c r="E1119" s="97" t="s">
        <v>867</v>
      </c>
      <c r="F1119" s="97" t="s">
        <v>868</v>
      </c>
      <c r="G1119" s="97" t="s">
        <v>351</v>
      </c>
      <c r="H1119" s="97" t="s">
        <v>668</v>
      </c>
      <c r="I1119" s="114" t="s">
        <v>454</v>
      </c>
      <c r="J1119" s="37" t="s">
        <v>2413</v>
      </c>
      <c r="K1119" s="37" t="s">
        <v>2414</v>
      </c>
      <c r="L1119" s="13" t="s">
        <v>152</v>
      </c>
      <c r="M1119" s="14" t="s">
        <v>152</v>
      </c>
      <c r="N1119" s="93" t="s">
        <v>152</v>
      </c>
      <c r="O1119" s="2" t="s">
        <v>152</v>
      </c>
      <c r="P1119" s="2" t="s">
        <v>152</v>
      </c>
      <c r="Q1119" s="2" t="s">
        <v>152</v>
      </c>
      <c r="R1119" s="2" t="s">
        <v>152</v>
      </c>
      <c r="S1119" s="14" t="s">
        <v>152</v>
      </c>
      <c r="T1119" s="115"/>
      <c r="U1119" s="13" t="s">
        <v>152</v>
      </c>
      <c r="V1119" s="2" t="s">
        <v>152</v>
      </c>
      <c r="W1119" s="2" t="s">
        <v>152</v>
      </c>
      <c r="X1119" s="2" t="s">
        <v>152</v>
      </c>
      <c r="Y1119" s="14" t="s">
        <v>152</v>
      </c>
    </row>
    <row r="1120" spans="1:25" x14ac:dyDescent="0.3">
      <c r="A1120" s="55" t="str">
        <f t="shared" si="17"/>
        <v>ELmo_01.4</v>
      </c>
      <c r="C1120" s="96" t="s">
        <v>16</v>
      </c>
      <c r="D1120" s="97" t="s">
        <v>778</v>
      </c>
      <c r="E1120" s="97" t="s">
        <v>867</v>
      </c>
      <c r="F1120" s="97" t="s">
        <v>868</v>
      </c>
      <c r="G1120" s="97" t="s">
        <v>351</v>
      </c>
      <c r="H1120" s="91" t="s">
        <v>668</v>
      </c>
      <c r="I1120" s="116" t="s">
        <v>454</v>
      </c>
      <c r="J1120" s="37" t="s">
        <v>2415</v>
      </c>
      <c r="K1120" s="37" t="s">
        <v>2416</v>
      </c>
      <c r="L1120" s="13" t="s">
        <v>152</v>
      </c>
      <c r="M1120" s="14" t="s">
        <v>152</v>
      </c>
      <c r="N1120" s="93" t="s">
        <v>152</v>
      </c>
      <c r="O1120" s="2" t="s">
        <v>152</v>
      </c>
      <c r="P1120" s="2" t="s">
        <v>152</v>
      </c>
      <c r="Q1120" s="2" t="s">
        <v>152</v>
      </c>
      <c r="R1120" s="2" t="s">
        <v>152</v>
      </c>
      <c r="S1120" s="14" t="s">
        <v>152</v>
      </c>
      <c r="T1120" s="115"/>
      <c r="U1120" s="13" t="s">
        <v>152</v>
      </c>
      <c r="V1120" s="2" t="s">
        <v>152</v>
      </c>
      <c r="W1120" s="2" t="s">
        <v>152</v>
      </c>
      <c r="X1120" s="2" t="s">
        <v>152</v>
      </c>
      <c r="Y1120" s="14" t="s">
        <v>152</v>
      </c>
    </row>
    <row r="1121" spans="1:25" x14ac:dyDescent="0.3">
      <c r="A1121" s="55" t="str">
        <f t="shared" si="17"/>
        <v>ELmo_01.4</v>
      </c>
      <c r="C1121" s="96" t="s">
        <v>16</v>
      </c>
      <c r="D1121" s="97" t="s">
        <v>778</v>
      </c>
      <c r="E1121" s="97" t="s">
        <v>867</v>
      </c>
      <c r="F1121" s="97" t="s">
        <v>868</v>
      </c>
      <c r="G1121" s="97" t="s">
        <v>351</v>
      </c>
      <c r="H1121" s="97" t="s">
        <v>668</v>
      </c>
      <c r="I1121" s="114" t="s">
        <v>454</v>
      </c>
      <c r="J1121" s="37" t="s">
        <v>2417</v>
      </c>
      <c r="K1121" s="37" t="s">
        <v>2416</v>
      </c>
      <c r="L1121" s="13" t="s">
        <v>152</v>
      </c>
      <c r="M1121" s="14" t="s">
        <v>152</v>
      </c>
      <c r="N1121" s="93" t="s">
        <v>152</v>
      </c>
      <c r="O1121" s="2" t="s">
        <v>152</v>
      </c>
      <c r="P1121" s="2" t="s">
        <v>152</v>
      </c>
      <c r="Q1121" s="2" t="s">
        <v>152</v>
      </c>
      <c r="R1121" s="2" t="s">
        <v>152</v>
      </c>
      <c r="S1121" s="14" t="s">
        <v>152</v>
      </c>
      <c r="T1121" s="115"/>
      <c r="U1121" s="13" t="s">
        <v>152</v>
      </c>
      <c r="V1121" s="2" t="s">
        <v>152</v>
      </c>
      <c r="W1121" s="2" t="s">
        <v>152</v>
      </c>
      <c r="X1121" s="2" t="s">
        <v>152</v>
      </c>
      <c r="Y1121" s="14" t="s">
        <v>152</v>
      </c>
    </row>
    <row r="1122" spans="1:25" x14ac:dyDescent="0.3">
      <c r="A1122" s="55" t="str">
        <f t="shared" si="17"/>
        <v>ELmo_02.1</v>
      </c>
      <c r="C1122" s="96" t="s">
        <v>16</v>
      </c>
      <c r="D1122" s="97" t="s">
        <v>778</v>
      </c>
      <c r="E1122" s="97" t="s">
        <v>873</v>
      </c>
      <c r="F1122" s="97" t="s">
        <v>874</v>
      </c>
      <c r="G1122" s="97" t="s">
        <v>344</v>
      </c>
      <c r="H1122" s="97" t="s">
        <v>668</v>
      </c>
      <c r="I1122" s="114" t="s">
        <v>454</v>
      </c>
      <c r="J1122" s="37" t="s">
        <v>5284</v>
      </c>
      <c r="K1122" s="37" t="s">
        <v>5285</v>
      </c>
      <c r="L1122" s="13" t="s">
        <v>151</v>
      </c>
      <c r="M1122" s="14" t="s">
        <v>152</v>
      </c>
      <c r="N1122" s="93" t="s">
        <v>152</v>
      </c>
      <c r="O1122" s="2" t="s">
        <v>152</v>
      </c>
      <c r="P1122" s="2" t="s">
        <v>152</v>
      </c>
      <c r="Q1122" s="2" t="s">
        <v>152</v>
      </c>
      <c r="R1122" s="2" t="s">
        <v>152</v>
      </c>
      <c r="S1122" s="14" t="s">
        <v>151</v>
      </c>
      <c r="T1122" s="115"/>
      <c r="U1122" s="13" t="s">
        <v>6</v>
      </c>
      <c r="V1122" s="2" t="s">
        <v>6</v>
      </c>
      <c r="W1122" s="2" t="s">
        <v>6</v>
      </c>
      <c r="X1122" s="2" t="s">
        <v>6</v>
      </c>
      <c r="Y1122" s="14" t="s">
        <v>6</v>
      </c>
    </row>
    <row r="1123" spans="1:25" x14ac:dyDescent="0.3">
      <c r="A1123" s="55" t="str">
        <f t="shared" si="17"/>
        <v>ELmo_02.1</v>
      </c>
      <c r="C1123" s="96" t="s">
        <v>16</v>
      </c>
      <c r="D1123" s="97" t="s">
        <v>778</v>
      </c>
      <c r="E1123" s="97" t="s">
        <v>873</v>
      </c>
      <c r="F1123" s="97" t="s">
        <v>874</v>
      </c>
      <c r="G1123" s="97" t="s">
        <v>344</v>
      </c>
      <c r="H1123" s="97" t="s">
        <v>668</v>
      </c>
      <c r="I1123" s="114" t="s">
        <v>454</v>
      </c>
      <c r="J1123" s="37" t="s">
        <v>5286</v>
      </c>
      <c r="K1123" s="37" t="s">
        <v>5287</v>
      </c>
      <c r="L1123" s="13" t="s">
        <v>151</v>
      </c>
      <c r="M1123" s="14" t="s">
        <v>152</v>
      </c>
      <c r="N1123" s="93" t="s">
        <v>152</v>
      </c>
      <c r="O1123" s="2" t="s">
        <v>152</v>
      </c>
      <c r="P1123" s="2" t="s">
        <v>152</v>
      </c>
      <c r="Q1123" s="2" t="s">
        <v>152</v>
      </c>
      <c r="R1123" s="2" t="s">
        <v>152</v>
      </c>
      <c r="S1123" s="14" t="s">
        <v>151</v>
      </c>
      <c r="T1123" s="115"/>
      <c r="U1123" s="13" t="s">
        <v>6</v>
      </c>
      <c r="V1123" s="2" t="s">
        <v>6</v>
      </c>
      <c r="W1123" s="2" t="s">
        <v>6</v>
      </c>
      <c r="X1123" s="2" t="s">
        <v>6</v>
      </c>
      <c r="Y1123" s="14" t="s">
        <v>6</v>
      </c>
    </row>
    <row r="1124" spans="1:25" x14ac:dyDescent="0.3">
      <c r="A1124" s="55" t="str">
        <f t="shared" si="17"/>
        <v>ELmo_02.1</v>
      </c>
      <c r="C1124" s="96" t="s">
        <v>16</v>
      </c>
      <c r="D1124" s="97" t="s">
        <v>778</v>
      </c>
      <c r="E1124" s="97" t="s">
        <v>873</v>
      </c>
      <c r="F1124" s="97" t="s">
        <v>874</v>
      </c>
      <c r="G1124" s="97" t="s">
        <v>344</v>
      </c>
      <c r="H1124" s="97" t="s">
        <v>668</v>
      </c>
      <c r="I1124" s="114" t="s">
        <v>454</v>
      </c>
      <c r="J1124" s="37" t="s">
        <v>5288</v>
      </c>
      <c r="K1124" s="37" t="s">
        <v>5289</v>
      </c>
      <c r="L1124" s="13" t="s">
        <v>151</v>
      </c>
      <c r="M1124" s="14" t="s">
        <v>151</v>
      </c>
      <c r="N1124" s="93" t="s">
        <v>152</v>
      </c>
      <c r="O1124" s="2" t="s">
        <v>152</v>
      </c>
      <c r="P1124" s="2" t="s">
        <v>152</v>
      </c>
      <c r="Q1124" s="2" t="s">
        <v>152</v>
      </c>
      <c r="R1124" s="2" t="s">
        <v>152</v>
      </c>
      <c r="S1124" s="14" t="s">
        <v>152</v>
      </c>
      <c r="T1124" s="115"/>
      <c r="U1124" s="13" t="s">
        <v>6</v>
      </c>
      <c r="V1124" s="2" t="s">
        <v>6</v>
      </c>
      <c r="W1124" s="2" t="s">
        <v>6</v>
      </c>
      <c r="X1124" s="2" t="s">
        <v>6</v>
      </c>
      <c r="Y1124" s="14" t="s">
        <v>6</v>
      </c>
    </row>
    <row r="1125" spans="1:25" x14ac:dyDescent="0.3">
      <c r="A1125" s="55" t="str">
        <f t="shared" si="17"/>
        <v>ELmo_02.2</v>
      </c>
      <c r="C1125" s="96" t="s">
        <v>16</v>
      </c>
      <c r="D1125" s="97" t="s">
        <v>778</v>
      </c>
      <c r="E1125" s="97" t="s">
        <v>875</v>
      </c>
      <c r="F1125" s="97" t="s">
        <v>876</v>
      </c>
      <c r="G1125" s="97" t="s">
        <v>351</v>
      </c>
      <c r="H1125" s="97" t="s">
        <v>668</v>
      </c>
      <c r="I1125" s="114" t="s">
        <v>454</v>
      </c>
      <c r="J1125" s="37" t="s">
        <v>5290</v>
      </c>
      <c r="K1125" s="37" t="s">
        <v>5291</v>
      </c>
      <c r="L1125" s="13" t="s">
        <v>151</v>
      </c>
      <c r="M1125" s="14" t="s">
        <v>151</v>
      </c>
      <c r="N1125" s="93" t="s">
        <v>151</v>
      </c>
      <c r="O1125" s="2" t="s">
        <v>151</v>
      </c>
      <c r="P1125" s="2" t="s">
        <v>152</v>
      </c>
      <c r="Q1125" s="2" t="s">
        <v>152</v>
      </c>
      <c r="R1125" s="2" t="s">
        <v>152</v>
      </c>
      <c r="S1125" s="14" t="s">
        <v>152</v>
      </c>
      <c r="T1125" s="115"/>
      <c r="U1125" s="13" t="s">
        <v>151</v>
      </c>
      <c r="V1125" s="2" t="s">
        <v>152</v>
      </c>
      <c r="W1125" s="2" t="s">
        <v>151</v>
      </c>
      <c r="X1125" s="2" t="s">
        <v>152</v>
      </c>
      <c r="Y1125" s="14" t="s">
        <v>152</v>
      </c>
    </row>
    <row r="1126" spans="1:25" x14ac:dyDescent="0.3">
      <c r="A1126" s="55" t="str">
        <f t="shared" si="17"/>
        <v>ELtr_01.1</v>
      </c>
      <c r="C1126" s="96" t="s">
        <v>16</v>
      </c>
      <c r="D1126" s="97" t="s">
        <v>779</v>
      </c>
      <c r="E1126" s="97" t="s">
        <v>877</v>
      </c>
      <c r="F1126" s="97" t="s">
        <v>878</v>
      </c>
      <c r="G1126" s="97" t="s">
        <v>351</v>
      </c>
      <c r="H1126" s="97" t="s">
        <v>668</v>
      </c>
      <c r="I1126" s="114" t="s">
        <v>52</v>
      </c>
      <c r="J1126" s="37" t="s">
        <v>2420</v>
      </c>
      <c r="K1126" s="37" t="s">
        <v>2421</v>
      </c>
      <c r="L1126" s="13" t="s">
        <v>152</v>
      </c>
      <c r="M1126" s="14" t="s">
        <v>152</v>
      </c>
      <c r="N1126" s="93" t="s">
        <v>152</v>
      </c>
      <c r="O1126" s="2" t="s">
        <v>151</v>
      </c>
      <c r="P1126" s="2" t="s">
        <v>152</v>
      </c>
      <c r="Q1126" s="2" t="s">
        <v>152</v>
      </c>
      <c r="R1126" s="2" t="s">
        <v>152</v>
      </c>
      <c r="S1126" s="14" t="s">
        <v>152</v>
      </c>
      <c r="T1126" s="115"/>
      <c r="U1126" s="13" t="s">
        <v>152</v>
      </c>
      <c r="V1126" s="2" t="s">
        <v>152</v>
      </c>
      <c r="W1126" s="2" t="s">
        <v>151</v>
      </c>
      <c r="X1126" s="2" t="s">
        <v>152</v>
      </c>
      <c r="Y1126" s="14" t="s">
        <v>152</v>
      </c>
    </row>
    <row r="1127" spans="1:25" x14ac:dyDescent="0.3">
      <c r="A1127" s="55" t="str">
        <f t="shared" si="17"/>
        <v>ELtr_01.1</v>
      </c>
      <c r="C1127" s="96" t="s">
        <v>16</v>
      </c>
      <c r="D1127" s="97" t="s">
        <v>779</v>
      </c>
      <c r="E1127" s="97" t="s">
        <v>877</v>
      </c>
      <c r="F1127" s="97" t="s">
        <v>878</v>
      </c>
      <c r="G1127" s="97" t="s">
        <v>351</v>
      </c>
      <c r="H1127" s="97" t="s">
        <v>668</v>
      </c>
      <c r="I1127" s="114" t="s">
        <v>52</v>
      </c>
      <c r="J1127" s="37" t="s">
        <v>2422</v>
      </c>
      <c r="K1127" s="37" t="s">
        <v>2423</v>
      </c>
      <c r="L1127" s="13" t="s">
        <v>152</v>
      </c>
      <c r="M1127" s="14" t="s">
        <v>152</v>
      </c>
      <c r="N1127" s="93" t="s">
        <v>152</v>
      </c>
      <c r="O1127" s="2" t="s">
        <v>151</v>
      </c>
      <c r="P1127" s="2" t="s">
        <v>152</v>
      </c>
      <c r="Q1127" s="2" t="s">
        <v>152</v>
      </c>
      <c r="R1127" s="2" t="s">
        <v>152</v>
      </c>
      <c r="S1127" s="14" t="s">
        <v>152</v>
      </c>
      <c r="T1127" s="115"/>
      <c r="U1127" s="13" t="s">
        <v>152</v>
      </c>
      <c r="V1127" s="2" t="s">
        <v>152</v>
      </c>
      <c r="W1127" s="2" t="s">
        <v>151</v>
      </c>
      <c r="X1127" s="2" t="s">
        <v>152</v>
      </c>
      <c r="Y1127" s="14" t="s">
        <v>152</v>
      </c>
    </row>
    <row r="1128" spans="1:25" x14ac:dyDescent="0.3">
      <c r="A1128" s="55" t="str">
        <f t="shared" si="17"/>
        <v>ELtr_01.1</v>
      </c>
      <c r="C1128" s="96" t="s">
        <v>16</v>
      </c>
      <c r="D1128" s="97" t="s">
        <v>779</v>
      </c>
      <c r="E1128" s="97" t="s">
        <v>877</v>
      </c>
      <c r="F1128" s="97" t="s">
        <v>878</v>
      </c>
      <c r="G1128" s="97" t="s">
        <v>351</v>
      </c>
      <c r="H1128" s="91" t="s">
        <v>668</v>
      </c>
      <c r="I1128" s="116" t="s">
        <v>52</v>
      </c>
      <c r="J1128" s="37" t="s">
        <v>2424</v>
      </c>
      <c r="K1128" s="37" t="s">
        <v>2425</v>
      </c>
      <c r="L1128" s="13" t="s">
        <v>152</v>
      </c>
      <c r="M1128" s="14" t="s">
        <v>152</v>
      </c>
      <c r="N1128" s="93" t="s">
        <v>152</v>
      </c>
      <c r="O1128" s="2" t="s">
        <v>151</v>
      </c>
      <c r="P1128" s="2" t="s">
        <v>152</v>
      </c>
      <c r="Q1128" s="2" t="s">
        <v>152</v>
      </c>
      <c r="R1128" s="2" t="s">
        <v>152</v>
      </c>
      <c r="S1128" s="14" t="s">
        <v>152</v>
      </c>
      <c r="T1128" s="115"/>
      <c r="U1128" s="13" t="s">
        <v>152</v>
      </c>
      <c r="V1128" s="2" t="s">
        <v>152</v>
      </c>
      <c r="W1128" s="2" t="s">
        <v>151</v>
      </c>
      <c r="X1128" s="2" t="s">
        <v>152</v>
      </c>
      <c r="Y1128" s="14" t="s">
        <v>152</v>
      </c>
    </row>
    <row r="1129" spans="1:25" x14ac:dyDescent="0.3">
      <c r="A1129" s="55" t="str">
        <f t="shared" si="17"/>
        <v>ELtr_01.1</v>
      </c>
      <c r="C1129" s="96" t="s">
        <v>16</v>
      </c>
      <c r="D1129" s="97" t="s">
        <v>779</v>
      </c>
      <c r="E1129" s="97" t="s">
        <v>877</v>
      </c>
      <c r="F1129" s="97" t="s">
        <v>878</v>
      </c>
      <c r="G1129" s="97" t="s">
        <v>351</v>
      </c>
      <c r="H1129" s="97" t="s">
        <v>668</v>
      </c>
      <c r="I1129" s="114" t="s">
        <v>52</v>
      </c>
      <c r="J1129" s="37" t="s">
        <v>2426</v>
      </c>
      <c r="K1129" s="37" t="s">
        <v>2427</v>
      </c>
      <c r="L1129" s="13" t="s">
        <v>151</v>
      </c>
      <c r="M1129" s="14" t="s">
        <v>152</v>
      </c>
      <c r="N1129" s="93" t="s">
        <v>152</v>
      </c>
      <c r="O1129" s="2" t="s">
        <v>151</v>
      </c>
      <c r="P1129" s="2" t="s">
        <v>152</v>
      </c>
      <c r="Q1129" s="2" t="s">
        <v>152</v>
      </c>
      <c r="R1129" s="2" t="s">
        <v>152</v>
      </c>
      <c r="S1129" s="14" t="s">
        <v>152</v>
      </c>
      <c r="T1129" s="115"/>
      <c r="U1129" s="13" t="s">
        <v>152</v>
      </c>
      <c r="V1129" s="2" t="s">
        <v>152</v>
      </c>
      <c r="W1129" s="2" t="s">
        <v>151</v>
      </c>
      <c r="X1129" s="2" t="s">
        <v>152</v>
      </c>
      <c r="Y1129" s="14" t="s">
        <v>152</v>
      </c>
    </row>
    <row r="1130" spans="1:25" x14ac:dyDescent="0.3">
      <c r="A1130" s="55" t="str">
        <f t="shared" si="17"/>
        <v>ELtr_01.1</v>
      </c>
      <c r="C1130" s="96" t="s">
        <v>16</v>
      </c>
      <c r="D1130" s="97" t="s">
        <v>779</v>
      </c>
      <c r="E1130" s="97" t="s">
        <v>877</v>
      </c>
      <c r="F1130" s="97" t="s">
        <v>878</v>
      </c>
      <c r="G1130" s="97" t="s">
        <v>351</v>
      </c>
      <c r="H1130" s="97" t="s">
        <v>668</v>
      </c>
      <c r="I1130" s="114" t="s">
        <v>52</v>
      </c>
      <c r="J1130" s="37" t="s">
        <v>2428</v>
      </c>
      <c r="K1130" s="37" t="s">
        <v>2429</v>
      </c>
      <c r="L1130" s="13" t="s">
        <v>152</v>
      </c>
      <c r="M1130" s="14" t="s">
        <v>152</v>
      </c>
      <c r="N1130" s="93" t="s">
        <v>152</v>
      </c>
      <c r="O1130" s="2" t="s">
        <v>151</v>
      </c>
      <c r="P1130" s="2" t="s">
        <v>152</v>
      </c>
      <c r="Q1130" s="2" t="s">
        <v>152</v>
      </c>
      <c r="R1130" s="2" t="s">
        <v>152</v>
      </c>
      <c r="S1130" s="14" t="s">
        <v>152</v>
      </c>
      <c r="T1130" s="115"/>
      <c r="U1130" s="13" t="s">
        <v>152</v>
      </c>
      <c r="V1130" s="2" t="s">
        <v>152</v>
      </c>
      <c r="W1130" s="2" t="s">
        <v>151</v>
      </c>
      <c r="X1130" s="2" t="s">
        <v>152</v>
      </c>
      <c r="Y1130" s="14" t="s">
        <v>152</v>
      </c>
    </row>
    <row r="1131" spans="1:25" x14ac:dyDescent="0.3">
      <c r="A1131" s="55" t="str">
        <f t="shared" si="17"/>
        <v>ELtr_01.1</v>
      </c>
      <c r="C1131" s="96" t="s">
        <v>16</v>
      </c>
      <c r="D1131" s="97" t="s">
        <v>779</v>
      </c>
      <c r="E1131" s="97" t="s">
        <v>877</v>
      </c>
      <c r="F1131" s="97" t="s">
        <v>878</v>
      </c>
      <c r="G1131" s="97" t="s">
        <v>351</v>
      </c>
      <c r="H1131" s="97" t="s">
        <v>668</v>
      </c>
      <c r="I1131" s="114" t="s">
        <v>52</v>
      </c>
      <c r="J1131" s="37" t="s">
        <v>2430</v>
      </c>
      <c r="K1131" s="37" t="s">
        <v>2431</v>
      </c>
      <c r="L1131" s="13" t="s">
        <v>152</v>
      </c>
      <c r="M1131" s="14" t="s">
        <v>152</v>
      </c>
      <c r="N1131" s="93" t="s">
        <v>152</v>
      </c>
      <c r="O1131" s="2" t="s">
        <v>151</v>
      </c>
      <c r="P1131" s="2" t="s">
        <v>152</v>
      </c>
      <c r="Q1131" s="2" t="s">
        <v>152</v>
      </c>
      <c r="R1131" s="2" t="s">
        <v>152</v>
      </c>
      <c r="S1131" s="14" t="s">
        <v>152</v>
      </c>
      <c r="T1131" s="115"/>
      <c r="U1131" s="13" t="s">
        <v>152</v>
      </c>
      <c r="V1131" s="2" t="s">
        <v>152</v>
      </c>
      <c r="W1131" s="2" t="s">
        <v>151</v>
      </c>
      <c r="X1131" s="2" t="s">
        <v>152</v>
      </c>
      <c r="Y1131" s="14" t="s">
        <v>152</v>
      </c>
    </row>
    <row r="1132" spans="1:25" x14ac:dyDescent="0.3">
      <c r="A1132" s="55" t="str">
        <f t="shared" si="17"/>
        <v>ELtr_01.1</v>
      </c>
      <c r="C1132" s="96" t="s">
        <v>16</v>
      </c>
      <c r="D1132" s="97" t="s">
        <v>779</v>
      </c>
      <c r="E1132" s="97" t="s">
        <v>877</v>
      </c>
      <c r="F1132" s="97" t="s">
        <v>878</v>
      </c>
      <c r="G1132" s="97" t="s">
        <v>351</v>
      </c>
      <c r="H1132" s="97" t="s">
        <v>668</v>
      </c>
      <c r="I1132" s="114" t="s">
        <v>52</v>
      </c>
      <c r="J1132" s="37" t="s">
        <v>2420</v>
      </c>
      <c r="K1132" s="37" t="s">
        <v>2421</v>
      </c>
      <c r="L1132" s="13" t="s">
        <v>152</v>
      </c>
      <c r="M1132" s="14" t="s">
        <v>152</v>
      </c>
      <c r="N1132" s="93" t="s">
        <v>152</v>
      </c>
      <c r="O1132" s="2" t="s">
        <v>151</v>
      </c>
      <c r="P1132" s="2" t="s">
        <v>152</v>
      </c>
      <c r="Q1132" s="2" t="s">
        <v>152</v>
      </c>
      <c r="R1132" s="2" t="s">
        <v>152</v>
      </c>
      <c r="S1132" s="14" t="s">
        <v>152</v>
      </c>
      <c r="T1132" s="115"/>
      <c r="U1132" s="13" t="s">
        <v>152</v>
      </c>
      <c r="V1132" s="2" t="s">
        <v>152</v>
      </c>
      <c r="W1132" s="2" t="s">
        <v>151</v>
      </c>
      <c r="X1132" s="2" t="s">
        <v>152</v>
      </c>
      <c r="Y1132" s="14" t="s">
        <v>152</v>
      </c>
    </row>
    <row r="1133" spans="1:25" x14ac:dyDescent="0.3">
      <c r="A1133" s="55" t="str">
        <f t="shared" si="17"/>
        <v>ELtr_01.1</v>
      </c>
      <c r="C1133" s="96" t="s">
        <v>16</v>
      </c>
      <c r="D1133" s="97" t="s">
        <v>779</v>
      </c>
      <c r="E1133" s="97" t="s">
        <v>877</v>
      </c>
      <c r="F1133" s="97" t="s">
        <v>878</v>
      </c>
      <c r="G1133" s="97" t="s">
        <v>351</v>
      </c>
      <c r="H1133" s="97" t="s">
        <v>668</v>
      </c>
      <c r="I1133" s="114" t="s">
        <v>52</v>
      </c>
      <c r="J1133" s="37" t="s">
        <v>2422</v>
      </c>
      <c r="K1133" s="37" t="s">
        <v>2423</v>
      </c>
      <c r="L1133" s="13" t="s">
        <v>152</v>
      </c>
      <c r="M1133" s="14" t="s">
        <v>152</v>
      </c>
      <c r="N1133" s="93" t="s">
        <v>152</v>
      </c>
      <c r="O1133" s="2" t="s">
        <v>151</v>
      </c>
      <c r="P1133" s="2" t="s">
        <v>152</v>
      </c>
      <c r="Q1133" s="2" t="s">
        <v>152</v>
      </c>
      <c r="R1133" s="2" t="s">
        <v>152</v>
      </c>
      <c r="S1133" s="14" t="s">
        <v>152</v>
      </c>
      <c r="T1133" s="115"/>
      <c r="U1133" s="13" t="s">
        <v>152</v>
      </c>
      <c r="V1133" s="2" t="s">
        <v>152</v>
      </c>
      <c r="W1133" s="2" t="s">
        <v>151</v>
      </c>
      <c r="X1133" s="2" t="s">
        <v>152</v>
      </c>
      <c r="Y1133" s="14" t="s">
        <v>152</v>
      </c>
    </row>
    <row r="1134" spans="1:25" x14ac:dyDescent="0.3">
      <c r="A1134" s="55" t="str">
        <f t="shared" si="17"/>
        <v>ELtr_01.1</v>
      </c>
      <c r="C1134" s="96" t="s">
        <v>16</v>
      </c>
      <c r="D1134" s="97" t="s">
        <v>779</v>
      </c>
      <c r="E1134" s="97" t="s">
        <v>877</v>
      </c>
      <c r="F1134" s="97" t="s">
        <v>878</v>
      </c>
      <c r="G1134" s="97" t="s">
        <v>351</v>
      </c>
      <c r="H1134" s="97" t="s">
        <v>668</v>
      </c>
      <c r="I1134" s="114" t="s">
        <v>52</v>
      </c>
      <c r="J1134" s="37" t="s">
        <v>2424</v>
      </c>
      <c r="K1134" s="37" t="s">
        <v>2425</v>
      </c>
      <c r="L1134" s="13" t="s">
        <v>152</v>
      </c>
      <c r="M1134" s="14" t="s">
        <v>152</v>
      </c>
      <c r="N1134" s="93" t="s">
        <v>152</v>
      </c>
      <c r="O1134" s="2" t="s">
        <v>151</v>
      </c>
      <c r="P1134" s="2" t="s">
        <v>152</v>
      </c>
      <c r="Q1134" s="2" t="s">
        <v>152</v>
      </c>
      <c r="R1134" s="2" t="s">
        <v>152</v>
      </c>
      <c r="S1134" s="14" t="s">
        <v>152</v>
      </c>
      <c r="T1134" s="115"/>
      <c r="U1134" s="13" t="s">
        <v>152</v>
      </c>
      <c r="V1134" s="2" t="s">
        <v>152</v>
      </c>
      <c r="W1134" s="2" t="s">
        <v>151</v>
      </c>
      <c r="X1134" s="2" t="s">
        <v>152</v>
      </c>
      <c r="Y1134" s="14" t="s">
        <v>152</v>
      </c>
    </row>
    <row r="1135" spans="1:25" x14ac:dyDescent="0.3">
      <c r="A1135" s="55" t="str">
        <f t="shared" si="17"/>
        <v>ELtr_01.1</v>
      </c>
      <c r="C1135" s="96" t="s">
        <v>16</v>
      </c>
      <c r="D1135" s="97" t="s">
        <v>779</v>
      </c>
      <c r="E1135" s="97" t="s">
        <v>877</v>
      </c>
      <c r="F1135" s="97" t="s">
        <v>878</v>
      </c>
      <c r="G1135" s="97" t="s">
        <v>351</v>
      </c>
      <c r="H1135" s="97" t="s">
        <v>668</v>
      </c>
      <c r="I1135" s="114" t="s">
        <v>52</v>
      </c>
      <c r="J1135" s="37" t="s">
        <v>2426</v>
      </c>
      <c r="K1135" s="37" t="s">
        <v>2427</v>
      </c>
      <c r="L1135" s="13" t="s">
        <v>151</v>
      </c>
      <c r="M1135" s="14" t="s">
        <v>152</v>
      </c>
      <c r="N1135" s="93" t="s">
        <v>152</v>
      </c>
      <c r="O1135" s="2" t="s">
        <v>151</v>
      </c>
      <c r="P1135" s="2" t="s">
        <v>152</v>
      </c>
      <c r="Q1135" s="2" t="s">
        <v>152</v>
      </c>
      <c r="R1135" s="2" t="s">
        <v>152</v>
      </c>
      <c r="S1135" s="14" t="s">
        <v>152</v>
      </c>
      <c r="T1135" s="115"/>
      <c r="U1135" s="13" t="s">
        <v>152</v>
      </c>
      <c r="V1135" s="2" t="s">
        <v>152</v>
      </c>
      <c r="W1135" s="2" t="s">
        <v>151</v>
      </c>
      <c r="X1135" s="2" t="s">
        <v>152</v>
      </c>
      <c r="Y1135" s="14" t="s">
        <v>152</v>
      </c>
    </row>
    <row r="1136" spans="1:25" x14ac:dyDescent="0.3">
      <c r="A1136" s="55" t="str">
        <f t="shared" si="17"/>
        <v>ELtr_01.1</v>
      </c>
      <c r="C1136" s="96" t="s">
        <v>16</v>
      </c>
      <c r="D1136" s="97" t="s">
        <v>779</v>
      </c>
      <c r="E1136" s="97" t="s">
        <v>877</v>
      </c>
      <c r="F1136" s="97" t="s">
        <v>878</v>
      </c>
      <c r="G1136" s="97" t="s">
        <v>351</v>
      </c>
      <c r="H1136" s="91" t="s">
        <v>668</v>
      </c>
      <c r="I1136" s="116" t="s">
        <v>52</v>
      </c>
      <c r="J1136" s="37" t="s">
        <v>2428</v>
      </c>
      <c r="K1136" s="37" t="s">
        <v>2429</v>
      </c>
      <c r="L1136" s="13" t="s">
        <v>152</v>
      </c>
      <c r="M1136" s="14" t="s">
        <v>152</v>
      </c>
      <c r="N1136" s="93" t="s">
        <v>152</v>
      </c>
      <c r="O1136" s="2" t="s">
        <v>151</v>
      </c>
      <c r="P1136" s="2" t="s">
        <v>152</v>
      </c>
      <c r="Q1136" s="2" t="s">
        <v>152</v>
      </c>
      <c r="R1136" s="2" t="s">
        <v>152</v>
      </c>
      <c r="S1136" s="14" t="s">
        <v>152</v>
      </c>
      <c r="T1136" s="115"/>
      <c r="U1136" s="13" t="s">
        <v>152</v>
      </c>
      <c r="V1136" s="2" t="s">
        <v>152</v>
      </c>
      <c r="W1136" s="2" t="s">
        <v>151</v>
      </c>
      <c r="X1136" s="2" t="s">
        <v>152</v>
      </c>
      <c r="Y1136" s="14" t="s">
        <v>152</v>
      </c>
    </row>
    <row r="1137" spans="1:25" x14ac:dyDescent="0.3">
      <c r="A1137" s="55" t="str">
        <f t="shared" si="17"/>
        <v>ELtr_01.1</v>
      </c>
      <c r="C1137" s="96" t="s">
        <v>16</v>
      </c>
      <c r="D1137" s="97" t="s">
        <v>779</v>
      </c>
      <c r="E1137" s="97" t="s">
        <v>877</v>
      </c>
      <c r="F1137" s="97" t="s">
        <v>878</v>
      </c>
      <c r="G1137" s="97" t="s">
        <v>351</v>
      </c>
      <c r="H1137" s="97" t="s">
        <v>668</v>
      </c>
      <c r="I1137" s="114" t="s">
        <v>52</v>
      </c>
      <c r="J1137" s="37" t="s">
        <v>2430</v>
      </c>
      <c r="K1137" s="37" t="s">
        <v>2431</v>
      </c>
      <c r="L1137" s="13" t="s">
        <v>152</v>
      </c>
      <c r="M1137" s="14" t="s">
        <v>152</v>
      </c>
      <c r="N1137" s="93" t="s">
        <v>152</v>
      </c>
      <c r="O1137" s="2" t="s">
        <v>151</v>
      </c>
      <c r="P1137" s="2" t="s">
        <v>152</v>
      </c>
      <c r="Q1137" s="2" t="s">
        <v>152</v>
      </c>
      <c r="R1137" s="2" t="s">
        <v>152</v>
      </c>
      <c r="S1137" s="14" t="s">
        <v>152</v>
      </c>
      <c r="T1137" s="115"/>
      <c r="U1137" s="13" t="s">
        <v>152</v>
      </c>
      <c r="V1137" s="2" t="s">
        <v>152</v>
      </c>
      <c r="W1137" s="2" t="s">
        <v>151</v>
      </c>
      <c r="X1137" s="2" t="s">
        <v>152</v>
      </c>
      <c r="Y1137" s="14" t="s">
        <v>152</v>
      </c>
    </row>
    <row r="1138" spans="1:25" x14ac:dyDescent="0.3">
      <c r="A1138" s="55" t="str">
        <f t="shared" si="17"/>
        <v>ELtr_02.3</v>
      </c>
      <c r="C1138" s="96" t="s">
        <v>16</v>
      </c>
      <c r="D1138" s="97" t="s">
        <v>779</v>
      </c>
      <c r="E1138" s="97" t="s">
        <v>885</v>
      </c>
      <c r="F1138" s="97" t="s">
        <v>886</v>
      </c>
      <c r="G1138" s="97" t="s">
        <v>351</v>
      </c>
      <c r="H1138" s="97" t="s">
        <v>668</v>
      </c>
      <c r="I1138" s="114" t="s">
        <v>52</v>
      </c>
      <c r="J1138" s="37" t="s">
        <v>2442</v>
      </c>
      <c r="K1138" s="37" t="s">
        <v>2443</v>
      </c>
      <c r="L1138" s="13" t="s">
        <v>152</v>
      </c>
      <c r="M1138" s="14" t="s">
        <v>152</v>
      </c>
      <c r="N1138" s="93" t="s">
        <v>152</v>
      </c>
      <c r="O1138" s="2" t="s">
        <v>152</v>
      </c>
      <c r="P1138" s="2" t="s">
        <v>152</v>
      </c>
      <c r="Q1138" s="2" t="s">
        <v>152</v>
      </c>
      <c r="R1138" s="2" t="s">
        <v>152</v>
      </c>
      <c r="S1138" s="14" t="s">
        <v>152</v>
      </c>
      <c r="T1138" s="115"/>
      <c r="U1138" s="13" t="s">
        <v>152</v>
      </c>
      <c r="V1138" s="2" t="s">
        <v>152</v>
      </c>
      <c r="W1138" s="2" t="s">
        <v>152</v>
      </c>
      <c r="X1138" s="2" t="s">
        <v>152</v>
      </c>
      <c r="Y1138" s="14" t="s">
        <v>152</v>
      </c>
    </row>
    <row r="1139" spans="1:25" x14ac:dyDescent="0.3">
      <c r="A1139" s="55" t="str">
        <f t="shared" si="17"/>
        <v>ELtr_02.3</v>
      </c>
      <c r="C1139" s="96" t="s">
        <v>16</v>
      </c>
      <c r="D1139" s="97" t="s">
        <v>779</v>
      </c>
      <c r="E1139" s="97" t="s">
        <v>885</v>
      </c>
      <c r="F1139" s="97" t="s">
        <v>886</v>
      </c>
      <c r="G1139" s="97" t="s">
        <v>351</v>
      </c>
      <c r="H1139" s="97" t="s">
        <v>668</v>
      </c>
      <c r="I1139" s="114" t="s">
        <v>52</v>
      </c>
      <c r="J1139" s="37" t="s">
        <v>2444</v>
      </c>
      <c r="K1139" s="37" t="s">
        <v>2445</v>
      </c>
      <c r="L1139" s="13" t="s">
        <v>151</v>
      </c>
      <c r="M1139" s="14" t="s">
        <v>152</v>
      </c>
      <c r="N1139" s="93" t="s">
        <v>152</v>
      </c>
      <c r="O1139" s="2" t="s">
        <v>152</v>
      </c>
      <c r="P1139" s="2" t="s">
        <v>152</v>
      </c>
      <c r="Q1139" s="2" t="s">
        <v>152</v>
      </c>
      <c r="R1139" s="2" t="s">
        <v>152</v>
      </c>
      <c r="S1139" s="14" t="s">
        <v>152</v>
      </c>
      <c r="T1139" s="115"/>
      <c r="U1139" s="13" t="s">
        <v>152</v>
      </c>
      <c r="V1139" s="2" t="s">
        <v>152</v>
      </c>
      <c r="W1139" s="2" t="s">
        <v>152</v>
      </c>
      <c r="X1139" s="2" t="s">
        <v>152</v>
      </c>
      <c r="Y1139" s="14" t="s">
        <v>152</v>
      </c>
    </row>
    <row r="1140" spans="1:25" x14ac:dyDescent="0.3">
      <c r="A1140" s="55" t="str">
        <f t="shared" si="17"/>
        <v>ELtr_02.3</v>
      </c>
      <c r="C1140" s="96" t="s">
        <v>16</v>
      </c>
      <c r="D1140" s="97" t="s">
        <v>779</v>
      </c>
      <c r="E1140" s="97" t="s">
        <v>885</v>
      </c>
      <c r="F1140" s="97" t="s">
        <v>886</v>
      </c>
      <c r="G1140" s="97" t="s">
        <v>351</v>
      </c>
      <c r="H1140" s="97" t="s">
        <v>668</v>
      </c>
      <c r="I1140" s="114" t="s">
        <v>52</v>
      </c>
      <c r="J1140" s="37" t="s">
        <v>2446</v>
      </c>
      <c r="K1140" s="37" t="s">
        <v>2447</v>
      </c>
      <c r="L1140" s="13" t="s">
        <v>152</v>
      </c>
      <c r="M1140" s="14" t="s">
        <v>152</v>
      </c>
      <c r="N1140" s="93" t="s">
        <v>152</v>
      </c>
      <c r="O1140" s="2" t="s">
        <v>152</v>
      </c>
      <c r="P1140" s="2" t="s">
        <v>152</v>
      </c>
      <c r="Q1140" s="2" t="s">
        <v>152</v>
      </c>
      <c r="R1140" s="2" t="s">
        <v>152</v>
      </c>
      <c r="S1140" s="14" t="s">
        <v>152</v>
      </c>
      <c r="T1140" s="115"/>
      <c r="U1140" s="13" t="s">
        <v>152</v>
      </c>
      <c r="V1140" s="2" t="s">
        <v>152</v>
      </c>
      <c r="W1140" s="2" t="s">
        <v>152</v>
      </c>
      <c r="X1140" s="2" t="s">
        <v>152</v>
      </c>
      <c r="Y1140" s="14" t="s">
        <v>152</v>
      </c>
    </row>
    <row r="1141" spans="1:25" x14ac:dyDescent="0.3">
      <c r="A1141" s="55" t="str">
        <f t="shared" si="17"/>
        <v>ELtr_02.3</v>
      </c>
      <c r="C1141" s="96" t="s">
        <v>16</v>
      </c>
      <c r="D1141" s="97" t="s">
        <v>779</v>
      </c>
      <c r="E1141" s="97" t="s">
        <v>885</v>
      </c>
      <c r="F1141" s="97" t="s">
        <v>886</v>
      </c>
      <c r="G1141" s="97" t="s">
        <v>351</v>
      </c>
      <c r="H1141" s="97" t="s">
        <v>668</v>
      </c>
      <c r="I1141" s="114" t="s">
        <v>52</v>
      </c>
      <c r="J1141" s="37" t="s">
        <v>2448</v>
      </c>
      <c r="K1141" s="37" t="s">
        <v>2449</v>
      </c>
      <c r="L1141" s="13" t="s">
        <v>151</v>
      </c>
      <c r="M1141" s="14" t="s">
        <v>151</v>
      </c>
      <c r="N1141" s="93" t="s">
        <v>152</v>
      </c>
      <c r="O1141" s="2" t="s">
        <v>152</v>
      </c>
      <c r="P1141" s="2" t="s">
        <v>152</v>
      </c>
      <c r="Q1141" s="2" t="s">
        <v>152</v>
      </c>
      <c r="R1141" s="2" t="s">
        <v>152</v>
      </c>
      <c r="S1141" s="14" t="s">
        <v>152</v>
      </c>
      <c r="T1141" s="115"/>
      <c r="U1141" s="13" t="s">
        <v>152</v>
      </c>
      <c r="V1141" s="2" t="s">
        <v>152</v>
      </c>
      <c r="W1141" s="2" t="s">
        <v>152</v>
      </c>
      <c r="X1141" s="2" t="s">
        <v>152</v>
      </c>
      <c r="Y1141" s="14" t="s">
        <v>152</v>
      </c>
    </row>
    <row r="1142" spans="1:25" x14ac:dyDescent="0.3">
      <c r="A1142" s="55" t="str">
        <f t="shared" si="17"/>
        <v>ELtr_02.3</v>
      </c>
      <c r="C1142" s="96" t="s">
        <v>16</v>
      </c>
      <c r="D1142" s="97" t="s">
        <v>779</v>
      </c>
      <c r="E1142" s="97" t="s">
        <v>885</v>
      </c>
      <c r="F1142" s="97" t="s">
        <v>886</v>
      </c>
      <c r="G1142" s="97" t="s">
        <v>351</v>
      </c>
      <c r="H1142" s="97" t="s">
        <v>668</v>
      </c>
      <c r="I1142" s="114" t="s">
        <v>52</v>
      </c>
      <c r="J1142" s="37" t="s">
        <v>2450</v>
      </c>
      <c r="K1142" s="37" t="s">
        <v>2451</v>
      </c>
      <c r="L1142" s="13" t="s">
        <v>151</v>
      </c>
      <c r="M1142" s="14" t="s">
        <v>152</v>
      </c>
      <c r="N1142" s="93" t="s">
        <v>152</v>
      </c>
      <c r="O1142" s="2" t="s">
        <v>152</v>
      </c>
      <c r="P1142" s="2" t="s">
        <v>152</v>
      </c>
      <c r="Q1142" s="2" t="s">
        <v>152</v>
      </c>
      <c r="R1142" s="2" t="s">
        <v>152</v>
      </c>
      <c r="S1142" s="14" t="s">
        <v>152</v>
      </c>
      <c r="T1142" s="115"/>
      <c r="U1142" s="13" t="s">
        <v>152</v>
      </c>
      <c r="V1142" s="2" t="s">
        <v>152</v>
      </c>
      <c r="W1142" s="2" t="s">
        <v>152</v>
      </c>
      <c r="X1142" s="2" t="s">
        <v>152</v>
      </c>
      <c r="Y1142" s="14" t="s">
        <v>152</v>
      </c>
    </row>
    <row r="1143" spans="1:25" x14ac:dyDescent="0.3">
      <c r="A1143" s="55" t="str">
        <f t="shared" si="17"/>
        <v>ELtr_02.3</v>
      </c>
      <c r="C1143" s="96" t="s">
        <v>16</v>
      </c>
      <c r="D1143" s="97" t="s">
        <v>779</v>
      </c>
      <c r="E1143" s="97" t="s">
        <v>885</v>
      </c>
      <c r="F1143" s="97" t="s">
        <v>886</v>
      </c>
      <c r="G1143" s="97" t="s">
        <v>351</v>
      </c>
      <c r="H1143" s="97" t="s">
        <v>668</v>
      </c>
      <c r="I1143" s="114" t="s">
        <v>52</v>
      </c>
      <c r="J1143" s="37" t="s">
        <v>2452</v>
      </c>
      <c r="K1143" s="37" t="s">
        <v>2453</v>
      </c>
      <c r="L1143" s="13" t="s">
        <v>152</v>
      </c>
      <c r="M1143" s="14" t="s">
        <v>152</v>
      </c>
      <c r="N1143" s="93" t="s">
        <v>152</v>
      </c>
      <c r="O1143" s="2" t="s">
        <v>152</v>
      </c>
      <c r="P1143" s="2" t="s">
        <v>152</v>
      </c>
      <c r="Q1143" s="2" t="s">
        <v>152</v>
      </c>
      <c r="R1143" s="2" t="s">
        <v>152</v>
      </c>
      <c r="S1143" s="14" t="s">
        <v>152</v>
      </c>
      <c r="T1143" s="115"/>
      <c r="U1143" s="13" t="s">
        <v>152</v>
      </c>
      <c r="V1143" s="2" t="s">
        <v>152</v>
      </c>
      <c r="W1143" s="2" t="s">
        <v>152</v>
      </c>
      <c r="X1143" s="2" t="s">
        <v>152</v>
      </c>
      <c r="Y1143" s="14" t="s">
        <v>152</v>
      </c>
    </row>
    <row r="1144" spans="1:25" x14ac:dyDescent="0.3">
      <c r="A1144" s="55" t="str">
        <f t="shared" si="17"/>
        <v>ELtr_02.3</v>
      </c>
      <c r="C1144" s="96" t="s">
        <v>16</v>
      </c>
      <c r="D1144" s="97" t="s">
        <v>779</v>
      </c>
      <c r="E1144" s="97" t="s">
        <v>885</v>
      </c>
      <c r="F1144" s="97" t="s">
        <v>886</v>
      </c>
      <c r="G1144" s="97" t="s">
        <v>351</v>
      </c>
      <c r="H1144" s="91" t="s">
        <v>668</v>
      </c>
      <c r="I1144" s="116" t="s">
        <v>52</v>
      </c>
      <c r="J1144" s="37" t="s">
        <v>2442</v>
      </c>
      <c r="K1144" s="37" t="s">
        <v>2443</v>
      </c>
      <c r="L1144" s="13" t="s">
        <v>151</v>
      </c>
      <c r="M1144" s="14" t="s">
        <v>151</v>
      </c>
      <c r="N1144" s="93" t="s">
        <v>152</v>
      </c>
      <c r="O1144" s="2" t="s">
        <v>152</v>
      </c>
      <c r="P1144" s="2" t="s">
        <v>152</v>
      </c>
      <c r="Q1144" s="2" t="s">
        <v>152</v>
      </c>
      <c r="R1144" s="2" t="s">
        <v>152</v>
      </c>
      <c r="S1144" s="14" t="s">
        <v>152</v>
      </c>
      <c r="T1144" s="115"/>
      <c r="U1144" s="13" t="s">
        <v>152</v>
      </c>
      <c r="V1144" s="2" t="s">
        <v>152</v>
      </c>
      <c r="W1144" s="2" t="s">
        <v>152</v>
      </c>
      <c r="X1144" s="2" t="s">
        <v>152</v>
      </c>
      <c r="Y1144" s="14" t="s">
        <v>152</v>
      </c>
    </row>
    <row r="1145" spans="1:25" x14ac:dyDescent="0.3">
      <c r="A1145" s="55" t="str">
        <f t="shared" si="17"/>
        <v>ELtr_02.3</v>
      </c>
      <c r="C1145" s="96" t="s">
        <v>16</v>
      </c>
      <c r="D1145" s="97" t="s">
        <v>779</v>
      </c>
      <c r="E1145" s="97" t="s">
        <v>885</v>
      </c>
      <c r="F1145" s="97" t="s">
        <v>886</v>
      </c>
      <c r="G1145" s="97" t="s">
        <v>351</v>
      </c>
      <c r="H1145" s="97" t="s">
        <v>668</v>
      </c>
      <c r="I1145" s="114" t="s">
        <v>52</v>
      </c>
      <c r="J1145" s="37" t="s">
        <v>2444</v>
      </c>
      <c r="K1145" s="37" t="s">
        <v>2445</v>
      </c>
      <c r="L1145" s="13" t="s">
        <v>151</v>
      </c>
      <c r="M1145" s="14" t="s">
        <v>151</v>
      </c>
      <c r="N1145" s="93" t="s">
        <v>152</v>
      </c>
      <c r="O1145" s="2" t="s">
        <v>152</v>
      </c>
      <c r="P1145" s="2" t="s">
        <v>152</v>
      </c>
      <c r="Q1145" s="2" t="s">
        <v>152</v>
      </c>
      <c r="R1145" s="2" t="s">
        <v>152</v>
      </c>
      <c r="S1145" s="14" t="s">
        <v>152</v>
      </c>
      <c r="T1145" s="115"/>
      <c r="U1145" s="13" t="s">
        <v>152</v>
      </c>
      <c r="V1145" s="2" t="s">
        <v>152</v>
      </c>
      <c r="W1145" s="2" t="s">
        <v>152</v>
      </c>
      <c r="X1145" s="2" t="s">
        <v>152</v>
      </c>
      <c r="Y1145" s="14" t="s">
        <v>152</v>
      </c>
    </row>
    <row r="1146" spans="1:25" x14ac:dyDescent="0.3">
      <c r="A1146" s="55" t="str">
        <f t="shared" si="17"/>
        <v>ELtr_02.3</v>
      </c>
      <c r="C1146" s="96" t="s">
        <v>16</v>
      </c>
      <c r="D1146" s="97" t="s">
        <v>779</v>
      </c>
      <c r="E1146" s="97" t="s">
        <v>885</v>
      </c>
      <c r="F1146" s="97" t="s">
        <v>886</v>
      </c>
      <c r="G1146" s="97" t="s">
        <v>351</v>
      </c>
      <c r="H1146" s="97" t="s">
        <v>668</v>
      </c>
      <c r="I1146" s="114" t="s">
        <v>52</v>
      </c>
      <c r="J1146" s="37" t="s">
        <v>2446</v>
      </c>
      <c r="K1146" s="37" t="s">
        <v>2447</v>
      </c>
      <c r="L1146" s="13" t="s">
        <v>152</v>
      </c>
      <c r="M1146" s="14" t="s">
        <v>152</v>
      </c>
      <c r="N1146" s="93" t="s">
        <v>152</v>
      </c>
      <c r="O1146" s="2" t="s">
        <v>152</v>
      </c>
      <c r="P1146" s="2" t="s">
        <v>152</v>
      </c>
      <c r="Q1146" s="2" t="s">
        <v>152</v>
      </c>
      <c r="R1146" s="2" t="s">
        <v>152</v>
      </c>
      <c r="S1146" s="14" t="s">
        <v>152</v>
      </c>
      <c r="T1146" s="115"/>
      <c r="U1146" s="13" t="s">
        <v>152</v>
      </c>
      <c r="V1146" s="2" t="s">
        <v>152</v>
      </c>
      <c r="W1146" s="2" t="s">
        <v>152</v>
      </c>
      <c r="X1146" s="2" t="s">
        <v>152</v>
      </c>
      <c r="Y1146" s="14" t="s">
        <v>152</v>
      </c>
    </row>
    <row r="1147" spans="1:25" x14ac:dyDescent="0.3">
      <c r="A1147" s="55" t="str">
        <f t="shared" si="17"/>
        <v>ELtr_02.3</v>
      </c>
      <c r="C1147" s="96" t="s">
        <v>16</v>
      </c>
      <c r="D1147" s="97" t="s">
        <v>779</v>
      </c>
      <c r="E1147" s="97" t="s">
        <v>885</v>
      </c>
      <c r="F1147" s="97" t="s">
        <v>886</v>
      </c>
      <c r="G1147" s="97" t="s">
        <v>351</v>
      </c>
      <c r="H1147" s="97" t="s">
        <v>668</v>
      </c>
      <c r="I1147" s="114" t="s">
        <v>52</v>
      </c>
      <c r="J1147" s="37" t="s">
        <v>2448</v>
      </c>
      <c r="K1147" s="37" t="s">
        <v>2449</v>
      </c>
      <c r="L1147" s="13" t="s">
        <v>151</v>
      </c>
      <c r="M1147" s="14" t="s">
        <v>151</v>
      </c>
      <c r="N1147" s="93" t="s">
        <v>152</v>
      </c>
      <c r="O1147" s="2" t="s">
        <v>152</v>
      </c>
      <c r="P1147" s="2" t="s">
        <v>152</v>
      </c>
      <c r="Q1147" s="2" t="s">
        <v>152</v>
      </c>
      <c r="R1147" s="2" t="s">
        <v>152</v>
      </c>
      <c r="S1147" s="14" t="s">
        <v>152</v>
      </c>
      <c r="T1147" s="115"/>
      <c r="U1147" s="13" t="s">
        <v>152</v>
      </c>
      <c r="V1147" s="2" t="s">
        <v>152</v>
      </c>
      <c r="W1147" s="2" t="s">
        <v>152</v>
      </c>
      <c r="X1147" s="2" t="s">
        <v>152</v>
      </c>
      <c r="Y1147" s="14" t="s">
        <v>152</v>
      </c>
    </row>
    <row r="1148" spans="1:25" x14ac:dyDescent="0.3">
      <c r="A1148" s="55" t="str">
        <f t="shared" si="17"/>
        <v>ELtr_02.3</v>
      </c>
      <c r="C1148" s="96" t="s">
        <v>16</v>
      </c>
      <c r="D1148" s="97" t="s">
        <v>779</v>
      </c>
      <c r="E1148" s="97" t="s">
        <v>885</v>
      </c>
      <c r="F1148" s="97" t="s">
        <v>886</v>
      </c>
      <c r="G1148" s="97" t="s">
        <v>351</v>
      </c>
      <c r="H1148" s="97" t="s">
        <v>668</v>
      </c>
      <c r="I1148" s="114" t="s">
        <v>52</v>
      </c>
      <c r="J1148" s="37" t="s">
        <v>2450</v>
      </c>
      <c r="K1148" s="37" t="s">
        <v>2451</v>
      </c>
      <c r="L1148" s="13" t="s">
        <v>151</v>
      </c>
      <c r="M1148" s="14" t="s">
        <v>152</v>
      </c>
      <c r="N1148" s="93" t="s">
        <v>152</v>
      </c>
      <c r="O1148" s="2" t="s">
        <v>152</v>
      </c>
      <c r="P1148" s="2" t="s">
        <v>152</v>
      </c>
      <c r="Q1148" s="2" t="s">
        <v>152</v>
      </c>
      <c r="R1148" s="2" t="s">
        <v>152</v>
      </c>
      <c r="S1148" s="14" t="s">
        <v>152</v>
      </c>
      <c r="T1148" s="115"/>
      <c r="U1148" s="13" t="s">
        <v>152</v>
      </c>
      <c r="V1148" s="2" t="s">
        <v>152</v>
      </c>
      <c r="W1148" s="2" t="s">
        <v>152</v>
      </c>
      <c r="X1148" s="2" t="s">
        <v>152</v>
      </c>
      <c r="Y1148" s="14" t="s">
        <v>152</v>
      </c>
    </row>
    <row r="1149" spans="1:25" x14ac:dyDescent="0.3">
      <c r="A1149" s="55" t="str">
        <f t="shared" si="17"/>
        <v>ELtr_02.3</v>
      </c>
      <c r="C1149" s="96" t="s">
        <v>16</v>
      </c>
      <c r="D1149" s="97" t="s">
        <v>779</v>
      </c>
      <c r="E1149" s="97" t="s">
        <v>885</v>
      </c>
      <c r="F1149" s="97" t="s">
        <v>886</v>
      </c>
      <c r="G1149" s="97" t="s">
        <v>351</v>
      </c>
      <c r="H1149" s="97" t="s">
        <v>668</v>
      </c>
      <c r="I1149" s="114" t="s">
        <v>52</v>
      </c>
      <c r="J1149" s="37" t="s">
        <v>2452</v>
      </c>
      <c r="K1149" s="37" t="s">
        <v>2453</v>
      </c>
      <c r="L1149" s="13" t="s">
        <v>152</v>
      </c>
      <c r="M1149" s="14" t="s">
        <v>152</v>
      </c>
      <c r="N1149" s="93" t="s">
        <v>152</v>
      </c>
      <c r="O1149" s="2" t="s">
        <v>152</v>
      </c>
      <c r="P1149" s="2" t="s">
        <v>152</v>
      </c>
      <c r="Q1149" s="2" t="s">
        <v>152</v>
      </c>
      <c r="R1149" s="2" t="s">
        <v>152</v>
      </c>
      <c r="S1149" s="14" t="s">
        <v>152</v>
      </c>
      <c r="T1149" s="115"/>
      <c r="U1149" s="13" t="s">
        <v>152</v>
      </c>
      <c r="V1149" s="2" t="s">
        <v>152</v>
      </c>
      <c r="W1149" s="2" t="s">
        <v>152</v>
      </c>
      <c r="X1149" s="2" t="s">
        <v>152</v>
      </c>
      <c r="Y1149" s="14" t="s">
        <v>152</v>
      </c>
    </row>
    <row r="1150" spans="1:25" x14ac:dyDescent="0.3">
      <c r="A1150" s="55" t="str">
        <f t="shared" si="17"/>
        <v>ELtr_02.4</v>
      </c>
      <c r="C1150" s="96" t="s">
        <v>16</v>
      </c>
      <c r="D1150" s="97" t="s">
        <v>779</v>
      </c>
      <c r="E1150" s="97" t="s">
        <v>887</v>
      </c>
      <c r="F1150" s="97" t="s">
        <v>888</v>
      </c>
      <c r="G1150" s="97" t="s">
        <v>351</v>
      </c>
      <c r="H1150" s="97" t="s">
        <v>668</v>
      </c>
      <c r="I1150" s="114"/>
      <c r="J1150" s="37" t="s">
        <v>113</v>
      </c>
      <c r="K1150" s="37" t="s">
        <v>113</v>
      </c>
      <c r="L1150" s="13"/>
      <c r="M1150" s="14"/>
      <c r="N1150" s="93"/>
      <c r="O1150" s="2"/>
      <c r="P1150" s="2"/>
      <c r="Q1150" s="2"/>
      <c r="R1150" s="2"/>
      <c r="S1150" s="14"/>
      <c r="T1150" s="115"/>
      <c r="U1150" s="13"/>
      <c r="V1150" s="2"/>
      <c r="W1150" s="2"/>
      <c r="X1150" s="2"/>
      <c r="Y1150" s="14"/>
    </row>
    <row r="1151" spans="1:25" x14ac:dyDescent="0.3">
      <c r="A1151" s="55" t="str">
        <f t="shared" si="17"/>
        <v>ELtr_03.1</v>
      </c>
      <c r="C1151" s="96" t="s">
        <v>16</v>
      </c>
      <c r="D1151" s="97" t="s">
        <v>779</v>
      </c>
      <c r="E1151" s="97" t="s">
        <v>889</v>
      </c>
      <c r="F1151" s="97" t="s">
        <v>890</v>
      </c>
      <c r="G1151" s="97" t="s">
        <v>344</v>
      </c>
      <c r="H1151" s="97" t="s">
        <v>668</v>
      </c>
      <c r="I1151" s="114" t="s">
        <v>454</v>
      </c>
      <c r="J1151" s="37" t="s">
        <v>2454</v>
      </c>
      <c r="K1151" s="37" t="s">
        <v>2455</v>
      </c>
      <c r="L1151" s="13" t="s">
        <v>151</v>
      </c>
      <c r="M1151" s="14" t="s">
        <v>152</v>
      </c>
      <c r="N1151" s="93" t="s">
        <v>152</v>
      </c>
      <c r="O1151" s="2" t="s">
        <v>152</v>
      </c>
      <c r="P1151" s="2" t="s">
        <v>152</v>
      </c>
      <c r="Q1151" s="2" t="s">
        <v>152</v>
      </c>
      <c r="R1151" s="2" t="s">
        <v>152</v>
      </c>
      <c r="S1151" s="14" t="s">
        <v>152</v>
      </c>
      <c r="T1151" s="115"/>
      <c r="U1151" s="13"/>
      <c r="V1151" s="2"/>
      <c r="W1151" s="2"/>
      <c r="X1151" s="2"/>
      <c r="Y1151" s="14"/>
    </row>
    <row r="1152" spans="1:25" x14ac:dyDescent="0.3">
      <c r="A1152" s="55" t="str">
        <f t="shared" si="17"/>
        <v>ELtr_03.1</v>
      </c>
      <c r="C1152" s="96" t="s">
        <v>16</v>
      </c>
      <c r="D1152" s="97" t="s">
        <v>779</v>
      </c>
      <c r="E1152" s="97" t="s">
        <v>889</v>
      </c>
      <c r="F1152" s="97" t="s">
        <v>890</v>
      </c>
      <c r="G1152" s="97" t="s">
        <v>344</v>
      </c>
      <c r="H1152" s="91" t="s">
        <v>668</v>
      </c>
      <c r="I1152" s="116" t="s">
        <v>454</v>
      </c>
      <c r="J1152" s="37" t="s">
        <v>2456</v>
      </c>
      <c r="K1152" s="37" t="s">
        <v>2457</v>
      </c>
      <c r="L1152" s="13" t="s">
        <v>151</v>
      </c>
      <c r="M1152" s="14" t="s">
        <v>152</v>
      </c>
      <c r="N1152" s="93" t="s">
        <v>152</v>
      </c>
      <c r="O1152" s="2" t="s">
        <v>152</v>
      </c>
      <c r="P1152" s="2" t="s">
        <v>152</v>
      </c>
      <c r="Q1152" s="2" t="s">
        <v>152</v>
      </c>
      <c r="R1152" s="2" t="s">
        <v>152</v>
      </c>
      <c r="S1152" s="14" t="s">
        <v>152</v>
      </c>
      <c r="T1152" s="115"/>
      <c r="U1152" s="13"/>
      <c r="V1152" s="2"/>
      <c r="W1152" s="2"/>
      <c r="X1152" s="2"/>
      <c r="Y1152" s="14"/>
    </row>
    <row r="1153" spans="1:25" x14ac:dyDescent="0.3">
      <c r="A1153" s="55" t="str">
        <f t="shared" si="17"/>
        <v>ELtr_03.1</v>
      </c>
      <c r="C1153" s="96" t="s">
        <v>16</v>
      </c>
      <c r="D1153" s="97" t="s">
        <v>779</v>
      </c>
      <c r="E1153" s="97" t="s">
        <v>889</v>
      </c>
      <c r="F1153" s="97" t="s">
        <v>890</v>
      </c>
      <c r="G1153" s="97" t="s">
        <v>344</v>
      </c>
      <c r="H1153" s="97" t="s">
        <v>668</v>
      </c>
      <c r="I1153" s="114" t="s">
        <v>454</v>
      </c>
      <c r="J1153" s="37" t="s">
        <v>2458</v>
      </c>
      <c r="K1153" s="37" t="s">
        <v>2459</v>
      </c>
      <c r="L1153" s="13" t="s">
        <v>151</v>
      </c>
      <c r="M1153" s="14" t="s">
        <v>152</v>
      </c>
      <c r="N1153" s="93" t="s">
        <v>152</v>
      </c>
      <c r="O1153" s="2" t="s">
        <v>152</v>
      </c>
      <c r="P1153" s="2" t="s">
        <v>152</v>
      </c>
      <c r="Q1153" s="2" t="s">
        <v>152</v>
      </c>
      <c r="R1153" s="2" t="s">
        <v>152</v>
      </c>
      <c r="S1153" s="14" t="s">
        <v>152</v>
      </c>
      <c r="T1153" s="115"/>
      <c r="U1153" s="13"/>
      <c r="V1153" s="2"/>
      <c r="W1153" s="2"/>
      <c r="X1153" s="2"/>
      <c r="Y1153" s="14"/>
    </row>
    <row r="1154" spans="1:25" x14ac:dyDescent="0.3">
      <c r="A1154" s="55" t="str">
        <f t="shared" si="17"/>
        <v>ELtr_03.2</v>
      </c>
      <c r="C1154" s="96" t="s">
        <v>16</v>
      </c>
      <c r="D1154" s="97" t="s">
        <v>779</v>
      </c>
      <c r="E1154" s="97" t="s">
        <v>891</v>
      </c>
      <c r="F1154" s="97" t="s">
        <v>892</v>
      </c>
      <c r="G1154" s="97" t="s">
        <v>351</v>
      </c>
      <c r="H1154" s="97" t="s">
        <v>668</v>
      </c>
      <c r="I1154" s="114" t="s">
        <v>454</v>
      </c>
      <c r="J1154" s="37" t="s">
        <v>2454</v>
      </c>
      <c r="K1154" s="37" t="s">
        <v>2460</v>
      </c>
      <c r="L1154" s="13" t="s">
        <v>151</v>
      </c>
      <c r="M1154" s="14" t="s">
        <v>152</v>
      </c>
      <c r="N1154" s="93" t="s">
        <v>152</v>
      </c>
      <c r="O1154" s="2" t="s">
        <v>152</v>
      </c>
      <c r="P1154" s="2" t="s">
        <v>152</v>
      </c>
      <c r="Q1154" s="2" t="s">
        <v>152</v>
      </c>
      <c r="R1154" s="2" t="s">
        <v>152</v>
      </c>
      <c r="S1154" s="14" t="s">
        <v>152</v>
      </c>
      <c r="T1154" s="115"/>
      <c r="U1154" s="13" t="s">
        <v>152</v>
      </c>
      <c r="V1154" s="2" t="s">
        <v>152</v>
      </c>
      <c r="W1154" s="2" t="s">
        <v>152</v>
      </c>
      <c r="X1154" s="2" t="s">
        <v>152</v>
      </c>
      <c r="Y1154" s="14" t="s">
        <v>152</v>
      </c>
    </row>
    <row r="1155" spans="1:25" x14ac:dyDescent="0.3">
      <c r="A1155" s="55" t="str">
        <f t="shared" si="17"/>
        <v>ELtr_03.2</v>
      </c>
      <c r="C1155" s="96" t="s">
        <v>16</v>
      </c>
      <c r="D1155" s="97" t="s">
        <v>779</v>
      </c>
      <c r="E1155" s="97" t="s">
        <v>891</v>
      </c>
      <c r="F1155" s="97" t="s">
        <v>892</v>
      </c>
      <c r="G1155" s="97" t="s">
        <v>351</v>
      </c>
      <c r="H1155" s="97" t="s">
        <v>668</v>
      </c>
      <c r="I1155" s="114" t="s">
        <v>454</v>
      </c>
      <c r="J1155" s="37" t="s">
        <v>2456</v>
      </c>
      <c r="K1155" s="37" t="s">
        <v>2457</v>
      </c>
      <c r="L1155" s="13" t="s">
        <v>151</v>
      </c>
      <c r="M1155" s="14" t="s">
        <v>152</v>
      </c>
      <c r="N1155" s="93" t="s">
        <v>152</v>
      </c>
      <c r="O1155" s="2" t="s">
        <v>152</v>
      </c>
      <c r="P1155" s="2" t="s">
        <v>152</v>
      </c>
      <c r="Q1155" s="2" t="s">
        <v>152</v>
      </c>
      <c r="R1155" s="2" t="s">
        <v>152</v>
      </c>
      <c r="S1155" s="14" t="s">
        <v>152</v>
      </c>
      <c r="T1155" s="115"/>
      <c r="U1155" s="13" t="s">
        <v>152</v>
      </c>
      <c r="V1155" s="2" t="s">
        <v>152</v>
      </c>
      <c r="W1155" s="2" t="s">
        <v>152</v>
      </c>
      <c r="X1155" s="2" t="s">
        <v>152</v>
      </c>
      <c r="Y1155" s="14" t="s">
        <v>152</v>
      </c>
    </row>
    <row r="1156" spans="1:25" x14ac:dyDescent="0.3">
      <c r="A1156" s="55" t="str">
        <f t="shared" si="17"/>
        <v>ELtr_03.2</v>
      </c>
      <c r="C1156" s="96" t="s">
        <v>16</v>
      </c>
      <c r="D1156" s="97" t="s">
        <v>779</v>
      </c>
      <c r="E1156" s="97" t="s">
        <v>891</v>
      </c>
      <c r="F1156" s="97" t="s">
        <v>892</v>
      </c>
      <c r="G1156" s="97" t="s">
        <v>351</v>
      </c>
      <c r="H1156" s="97" t="s">
        <v>668</v>
      </c>
      <c r="I1156" s="114" t="s">
        <v>454</v>
      </c>
      <c r="J1156" s="37" t="s">
        <v>2458</v>
      </c>
      <c r="K1156" s="37" t="s">
        <v>2459</v>
      </c>
      <c r="L1156" s="13" t="s">
        <v>151</v>
      </c>
      <c r="M1156" s="14" t="s">
        <v>152</v>
      </c>
      <c r="N1156" s="93" t="s">
        <v>152</v>
      </c>
      <c r="O1156" s="2" t="s">
        <v>152</v>
      </c>
      <c r="P1156" s="2" t="s">
        <v>152</v>
      </c>
      <c r="Q1156" s="2" t="s">
        <v>152</v>
      </c>
      <c r="R1156" s="2" t="s">
        <v>152</v>
      </c>
      <c r="S1156" s="14" t="s">
        <v>152</v>
      </c>
      <c r="T1156" s="115"/>
      <c r="U1156" s="13" t="s">
        <v>152</v>
      </c>
      <c r="V1156" s="2" t="s">
        <v>152</v>
      </c>
      <c r="W1156" s="2" t="s">
        <v>152</v>
      </c>
      <c r="X1156" s="2" t="s">
        <v>152</v>
      </c>
      <c r="Y1156" s="14" t="s">
        <v>152</v>
      </c>
    </row>
    <row r="1157" spans="1:25" x14ac:dyDescent="0.3">
      <c r="A1157" s="55" t="str">
        <f t="shared" si="17"/>
        <v>ELtr_03.3</v>
      </c>
      <c r="C1157" s="96" t="s">
        <v>16</v>
      </c>
      <c r="D1157" s="97" t="s">
        <v>779</v>
      </c>
      <c r="E1157" s="97" t="s">
        <v>893</v>
      </c>
      <c r="F1157" s="97" t="s">
        <v>894</v>
      </c>
      <c r="G1157" s="97" t="s">
        <v>351</v>
      </c>
      <c r="H1157" s="97" t="s">
        <v>668</v>
      </c>
      <c r="I1157" s="114" t="s">
        <v>454</v>
      </c>
      <c r="J1157" s="37" t="s">
        <v>2454</v>
      </c>
      <c r="K1157" s="37" t="s">
        <v>2461</v>
      </c>
      <c r="L1157" s="13" t="s">
        <v>151</v>
      </c>
      <c r="M1157" s="14" t="s">
        <v>152</v>
      </c>
      <c r="N1157" s="93" t="s">
        <v>152</v>
      </c>
      <c r="O1157" s="2" t="s">
        <v>152</v>
      </c>
      <c r="P1157" s="2" t="s">
        <v>152</v>
      </c>
      <c r="Q1157" s="2" t="s">
        <v>152</v>
      </c>
      <c r="R1157" s="2" t="s">
        <v>152</v>
      </c>
      <c r="S1157" s="14" t="s">
        <v>152</v>
      </c>
      <c r="T1157" s="115"/>
      <c r="U1157" s="13" t="s">
        <v>152</v>
      </c>
      <c r="V1157" s="2" t="s">
        <v>152</v>
      </c>
      <c r="W1157" s="2" t="s">
        <v>152</v>
      </c>
      <c r="X1157" s="2" t="s">
        <v>152</v>
      </c>
      <c r="Y1157" s="14" t="s">
        <v>152</v>
      </c>
    </row>
    <row r="1158" spans="1:25" x14ac:dyDescent="0.3">
      <c r="A1158" s="55" t="str">
        <f t="shared" si="17"/>
        <v>ESec_01.1</v>
      </c>
      <c r="C1158" s="96" t="s">
        <v>17</v>
      </c>
      <c r="D1158" s="97" t="s">
        <v>776</v>
      </c>
      <c r="E1158" s="97" t="s">
        <v>815</v>
      </c>
      <c r="F1158" s="97" t="s">
        <v>816</v>
      </c>
      <c r="G1158" s="97" t="s">
        <v>351</v>
      </c>
      <c r="H1158" s="97" t="s">
        <v>668</v>
      </c>
      <c r="I1158" s="114" t="s">
        <v>454</v>
      </c>
      <c r="J1158" s="37" t="s">
        <v>2462</v>
      </c>
      <c r="K1158" s="37" t="s">
        <v>5292</v>
      </c>
      <c r="L1158" s="13" t="s">
        <v>151</v>
      </c>
      <c r="M1158" s="14" t="s">
        <v>151</v>
      </c>
      <c r="N1158" s="93" t="s">
        <v>151</v>
      </c>
      <c r="O1158" s="2" t="s">
        <v>151</v>
      </c>
      <c r="P1158" s="2" t="s">
        <v>151</v>
      </c>
      <c r="Q1158" s="2" t="s">
        <v>152</v>
      </c>
      <c r="R1158" s="2" t="s">
        <v>152</v>
      </c>
      <c r="S1158" s="14" t="s">
        <v>152</v>
      </c>
      <c r="T1158" s="115"/>
      <c r="U1158" s="13" t="s">
        <v>151</v>
      </c>
      <c r="V1158" s="2" t="s">
        <v>152</v>
      </c>
      <c r="W1158" s="2" t="s">
        <v>151</v>
      </c>
      <c r="X1158" s="2" t="s">
        <v>151</v>
      </c>
      <c r="Y1158" s="14" t="s">
        <v>151</v>
      </c>
    </row>
    <row r="1159" spans="1:25" x14ac:dyDescent="0.3">
      <c r="A1159" s="55" t="str">
        <f t="shared" si="17"/>
        <v>ESec_01.2</v>
      </c>
      <c r="C1159" s="96" t="s">
        <v>17</v>
      </c>
      <c r="D1159" s="97" t="s">
        <v>776</v>
      </c>
      <c r="E1159" s="97" t="s">
        <v>817</v>
      </c>
      <c r="F1159" s="97" t="s">
        <v>818</v>
      </c>
      <c r="G1159" s="97" t="s">
        <v>351</v>
      </c>
      <c r="H1159" s="97" t="s">
        <v>668</v>
      </c>
      <c r="I1159" s="114" t="s">
        <v>454</v>
      </c>
      <c r="J1159" s="37" t="s">
        <v>2464</v>
      </c>
      <c r="K1159" s="37" t="s">
        <v>5293</v>
      </c>
      <c r="L1159" s="13" t="s">
        <v>151</v>
      </c>
      <c r="M1159" s="14" t="s">
        <v>151</v>
      </c>
      <c r="N1159" s="93" t="s">
        <v>151</v>
      </c>
      <c r="O1159" s="2" t="s">
        <v>151</v>
      </c>
      <c r="P1159" s="2" t="s">
        <v>151</v>
      </c>
      <c r="Q1159" s="2" t="s">
        <v>151</v>
      </c>
      <c r="R1159" s="2" t="s">
        <v>152</v>
      </c>
      <c r="S1159" s="14" t="s">
        <v>152</v>
      </c>
      <c r="T1159" s="115"/>
      <c r="U1159" s="13" t="s">
        <v>151</v>
      </c>
      <c r="V1159" s="2" t="s">
        <v>152</v>
      </c>
      <c r="W1159" s="2" t="s">
        <v>151</v>
      </c>
      <c r="X1159" s="2" t="s">
        <v>151</v>
      </c>
      <c r="Y1159" s="14" t="s">
        <v>151</v>
      </c>
    </row>
    <row r="1160" spans="1:25" x14ac:dyDescent="0.3">
      <c r="A1160" s="55" t="str">
        <f t="shared" ref="A1160:A1223" si="18">C1160&amp;LOWER(LEFT(D1160,2))&amp;"_"&amp;IF(LEN(TRIM(LEFT(E1160,FIND(" ",E1160))))=3,"0"&amp;TRIM(LEFT(E1160,FIND(" ",E1160))),TRIM(LEFT(E1160,FIND(" ",E1160))))</f>
        <v>ESec_01.2</v>
      </c>
      <c r="C1160" s="96" t="s">
        <v>17</v>
      </c>
      <c r="D1160" s="97" t="s">
        <v>776</v>
      </c>
      <c r="E1160" s="97" t="s">
        <v>817</v>
      </c>
      <c r="F1160" s="97" t="s">
        <v>818</v>
      </c>
      <c r="G1160" s="97" t="s">
        <v>351</v>
      </c>
      <c r="H1160" s="91" t="s">
        <v>668</v>
      </c>
      <c r="I1160" s="116" t="s">
        <v>454</v>
      </c>
      <c r="J1160" s="37" t="s">
        <v>2464</v>
      </c>
      <c r="K1160" s="37" t="s">
        <v>5294</v>
      </c>
      <c r="L1160" s="13" t="s">
        <v>151</v>
      </c>
      <c r="M1160" s="14" t="s">
        <v>151</v>
      </c>
      <c r="N1160" s="93" t="s">
        <v>151</v>
      </c>
      <c r="O1160" s="2" t="s">
        <v>151</v>
      </c>
      <c r="P1160" s="2" t="s">
        <v>151</v>
      </c>
      <c r="Q1160" s="2" t="s">
        <v>151</v>
      </c>
      <c r="R1160" s="2" t="s">
        <v>152</v>
      </c>
      <c r="S1160" s="14" t="s">
        <v>152</v>
      </c>
      <c r="T1160" s="115"/>
      <c r="U1160" s="13" t="s">
        <v>151</v>
      </c>
      <c r="V1160" s="2" t="s">
        <v>152</v>
      </c>
      <c r="W1160" s="2" t="s">
        <v>151</v>
      </c>
      <c r="X1160" s="2" t="s">
        <v>151</v>
      </c>
      <c r="Y1160" s="14" t="s">
        <v>151</v>
      </c>
    </row>
    <row r="1161" spans="1:25" x14ac:dyDescent="0.3">
      <c r="A1161" s="55" t="str">
        <f t="shared" si="18"/>
        <v>ESec_01.3</v>
      </c>
      <c r="C1161" s="96" t="s">
        <v>17</v>
      </c>
      <c r="D1161" s="97" t="s">
        <v>776</v>
      </c>
      <c r="E1161" s="97" t="s">
        <v>819</v>
      </c>
      <c r="F1161" s="97" t="s">
        <v>820</v>
      </c>
      <c r="G1161" s="97" t="s">
        <v>351</v>
      </c>
      <c r="H1161" s="97" t="s">
        <v>668</v>
      </c>
      <c r="I1161" s="114" t="s">
        <v>454</v>
      </c>
      <c r="J1161" s="37" t="s">
        <v>2462</v>
      </c>
      <c r="K1161" s="37" t="s">
        <v>5295</v>
      </c>
      <c r="L1161" s="13" t="s">
        <v>151</v>
      </c>
      <c r="M1161" s="14" t="s">
        <v>151</v>
      </c>
      <c r="N1161" s="93" t="s">
        <v>151</v>
      </c>
      <c r="O1161" s="2" t="s">
        <v>151</v>
      </c>
      <c r="P1161" s="2" t="s">
        <v>151</v>
      </c>
      <c r="Q1161" s="2" t="s">
        <v>151</v>
      </c>
      <c r="R1161" s="2" t="s">
        <v>152</v>
      </c>
      <c r="S1161" s="14" t="s">
        <v>152</v>
      </c>
      <c r="T1161" s="115"/>
      <c r="U1161" s="13" t="s">
        <v>151</v>
      </c>
      <c r="V1161" s="2" t="s">
        <v>152</v>
      </c>
      <c r="W1161" s="2" t="s">
        <v>151</v>
      </c>
      <c r="X1161" s="2" t="s">
        <v>151</v>
      </c>
      <c r="Y1161" s="14" t="s">
        <v>151</v>
      </c>
    </row>
    <row r="1162" spans="1:25" x14ac:dyDescent="0.3">
      <c r="A1162" s="55" t="str">
        <f t="shared" si="18"/>
        <v>ESec_02.1</v>
      </c>
      <c r="C1162" s="96" t="s">
        <v>17</v>
      </c>
      <c r="D1162" s="97" t="s">
        <v>776</v>
      </c>
      <c r="E1162" s="97" t="s">
        <v>823</v>
      </c>
      <c r="F1162" s="97" t="s">
        <v>824</v>
      </c>
      <c r="G1162" s="97" t="s">
        <v>351</v>
      </c>
      <c r="H1162" s="97" t="s">
        <v>668</v>
      </c>
      <c r="I1162" s="114" t="s">
        <v>454</v>
      </c>
      <c r="J1162" s="37" t="s">
        <v>2470</v>
      </c>
      <c r="K1162" s="37" t="s">
        <v>5296</v>
      </c>
      <c r="L1162" s="13" t="s">
        <v>151</v>
      </c>
      <c r="M1162" s="14" t="s">
        <v>151</v>
      </c>
      <c r="N1162" s="93" t="s">
        <v>151</v>
      </c>
      <c r="O1162" s="2" t="s">
        <v>151</v>
      </c>
      <c r="P1162" s="2" t="s">
        <v>151</v>
      </c>
      <c r="Q1162" s="2" t="s">
        <v>151</v>
      </c>
      <c r="R1162" s="2" t="s">
        <v>152</v>
      </c>
      <c r="S1162" s="14" t="s">
        <v>152</v>
      </c>
      <c r="T1162" s="115"/>
      <c r="U1162" s="13" t="s">
        <v>151</v>
      </c>
      <c r="V1162" s="2" t="s">
        <v>152</v>
      </c>
      <c r="W1162" s="2" t="s">
        <v>151</v>
      </c>
      <c r="X1162" s="2" t="s">
        <v>151</v>
      </c>
      <c r="Y1162" s="14" t="s">
        <v>151</v>
      </c>
    </row>
    <row r="1163" spans="1:25" x14ac:dyDescent="0.3">
      <c r="A1163" s="55" t="str">
        <f t="shared" si="18"/>
        <v>ESec_02.1</v>
      </c>
      <c r="C1163" s="96" t="s">
        <v>17</v>
      </c>
      <c r="D1163" s="97" t="s">
        <v>776</v>
      </c>
      <c r="E1163" s="97" t="s">
        <v>823</v>
      </c>
      <c r="F1163" s="97" t="s">
        <v>824</v>
      </c>
      <c r="G1163" s="97" t="s">
        <v>351</v>
      </c>
      <c r="H1163" s="97" t="s">
        <v>668</v>
      </c>
      <c r="I1163" s="114" t="s">
        <v>454</v>
      </c>
      <c r="J1163" s="37" t="s">
        <v>2462</v>
      </c>
      <c r="K1163" s="37" t="s">
        <v>5297</v>
      </c>
      <c r="L1163" s="13" t="s">
        <v>151</v>
      </c>
      <c r="M1163" s="14" t="s">
        <v>151</v>
      </c>
      <c r="N1163" s="93" t="s">
        <v>151</v>
      </c>
      <c r="O1163" s="2" t="s">
        <v>151</v>
      </c>
      <c r="P1163" s="2" t="s">
        <v>151</v>
      </c>
      <c r="Q1163" s="2" t="s">
        <v>151</v>
      </c>
      <c r="R1163" s="2" t="s">
        <v>152</v>
      </c>
      <c r="S1163" s="14" t="s">
        <v>152</v>
      </c>
      <c r="T1163" s="115"/>
      <c r="U1163" s="13" t="s">
        <v>151</v>
      </c>
      <c r="V1163" s="2" t="s">
        <v>152</v>
      </c>
      <c r="W1163" s="2" t="s">
        <v>151</v>
      </c>
      <c r="X1163" s="2" t="s">
        <v>151</v>
      </c>
      <c r="Y1163" s="14" t="s">
        <v>151</v>
      </c>
    </row>
    <row r="1164" spans="1:25" x14ac:dyDescent="0.3">
      <c r="A1164" s="55" t="str">
        <f t="shared" si="18"/>
        <v>ESec_02.2</v>
      </c>
      <c r="C1164" s="96" t="s">
        <v>17</v>
      </c>
      <c r="D1164" s="97" t="s">
        <v>776</v>
      </c>
      <c r="E1164" s="97" t="s">
        <v>825</v>
      </c>
      <c r="F1164" s="97" t="s">
        <v>826</v>
      </c>
      <c r="G1164" s="97" t="s">
        <v>351</v>
      </c>
      <c r="H1164" s="97" t="s">
        <v>668</v>
      </c>
      <c r="I1164" s="114" t="s">
        <v>454</v>
      </c>
      <c r="J1164" s="37" t="s">
        <v>2462</v>
      </c>
      <c r="K1164" s="37" t="s">
        <v>5297</v>
      </c>
      <c r="L1164" s="13" t="s">
        <v>151</v>
      </c>
      <c r="M1164" s="14" t="s">
        <v>151</v>
      </c>
      <c r="N1164" s="93" t="s">
        <v>151</v>
      </c>
      <c r="O1164" s="2" t="s">
        <v>151</v>
      </c>
      <c r="P1164" s="2" t="s">
        <v>151</v>
      </c>
      <c r="Q1164" s="2" t="s">
        <v>151</v>
      </c>
      <c r="R1164" s="2" t="s">
        <v>152</v>
      </c>
      <c r="S1164" s="14" t="s">
        <v>152</v>
      </c>
      <c r="T1164" s="115"/>
      <c r="U1164" s="13" t="s">
        <v>151</v>
      </c>
      <c r="V1164" s="2" t="s">
        <v>152</v>
      </c>
      <c r="W1164" s="2" t="s">
        <v>151</v>
      </c>
      <c r="X1164" s="2" t="s">
        <v>151</v>
      </c>
      <c r="Y1164" s="14" t="s">
        <v>151</v>
      </c>
    </row>
    <row r="1165" spans="1:25" x14ac:dyDescent="0.3">
      <c r="A1165" s="55" t="str">
        <f t="shared" si="18"/>
        <v>ESec_02.3</v>
      </c>
      <c r="C1165" s="96" t="s">
        <v>17</v>
      </c>
      <c r="D1165" s="97" t="s">
        <v>776</v>
      </c>
      <c r="E1165" s="97" t="s">
        <v>827</v>
      </c>
      <c r="F1165" s="97" t="s">
        <v>828</v>
      </c>
      <c r="G1165" s="97" t="s">
        <v>351</v>
      </c>
      <c r="H1165" s="97" t="s">
        <v>668</v>
      </c>
      <c r="I1165" s="114" t="s">
        <v>454</v>
      </c>
      <c r="J1165" s="37" t="s">
        <v>2462</v>
      </c>
      <c r="K1165" s="37" t="s">
        <v>5298</v>
      </c>
      <c r="L1165" s="13" t="s">
        <v>151</v>
      </c>
      <c r="M1165" s="14" t="s">
        <v>151</v>
      </c>
      <c r="N1165" s="93" t="s">
        <v>151</v>
      </c>
      <c r="O1165" s="2" t="s">
        <v>151</v>
      </c>
      <c r="P1165" s="2" t="s">
        <v>151</v>
      </c>
      <c r="Q1165" s="2" t="s">
        <v>151</v>
      </c>
      <c r="R1165" s="2" t="s">
        <v>152</v>
      </c>
      <c r="S1165" s="14" t="s">
        <v>152</v>
      </c>
      <c r="T1165" s="115"/>
      <c r="U1165" s="13" t="s">
        <v>151</v>
      </c>
      <c r="V1165" s="2" t="s">
        <v>152</v>
      </c>
      <c r="W1165" s="2" t="s">
        <v>151</v>
      </c>
      <c r="X1165" s="2" t="s">
        <v>151</v>
      </c>
      <c r="Y1165" s="14" t="s">
        <v>151</v>
      </c>
    </row>
    <row r="1166" spans="1:25" x14ac:dyDescent="0.3">
      <c r="A1166" s="55" t="str">
        <f t="shared" si="18"/>
        <v>ESec_03.1</v>
      </c>
      <c r="C1166" s="96" t="s">
        <v>17</v>
      </c>
      <c r="D1166" s="97" t="s">
        <v>776</v>
      </c>
      <c r="E1166" s="97" t="s">
        <v>829</v>
      </c>
      <c r="F1166" s="97" t="s">
        <v>830</v>
      </c>
      <c r="G1166" s="97" t="s">
        <v>351</v>
      </c>
      <c r="H1166" s="97" t="s">
        <v>668</v>
      </c>
      <c r="I1166" s="114" t="s">
        <v>454</v>
      </c>
      <c r="J1166" s="37" t="s">
        <v>2474</v>
      </c>
      <c r="K1166" s="37" t="s">
        <v>5299</v>
      </c>
      <c r="L1166" s="13" t="s">
        <v>151</v>
      </c>
      <c r="M1166" s="14" t="s">
        <v>151</v>
      </c>
      <c r="N1166" s="93" t="s">
        <v>151</v>
      </c>
      <c r="O1166" s="2" t="s">
        <v>151</v>
      </c>
      <c r="P1166" s="2" t="s">
        <v>151</v>
      </c>
      <c r="Q1166" s="2" t="s">
        <v>151</v>
      </c>
      <c r="R1166" s="2" t="s">
        <v>152</v>
      </c>
      <c r="S1166" s="14" t="s">
        <v>152</v>
      </c>
      <c r="T1166" s="115"/>
      <c r="U1166" s="13" t="s">
        <v>151</v>
      </c>
      <c r="V1166" s="2" t="s">
        <v>152</v>
      </c>
      <c r="W1166" s="2" t="s">
        <v>151</v>
      </c>
      <c r="X1166" s="2" t="s">
        <v>152</v>
      </c>
      <c r="Y1166" s="14" t="s">
        <v>152</v>
      </c>
    </row>
    <row r="1167" spans="1:25" x14ac:dyDescent="0.3">
      <c r="A1167" s="55" t="str">
        <f t="shared" si="18"/>
        <v>ESec_03.2</v>
      </c>
      <c r="C1167" s="96" t="s">
        <v>17</v>
      </c>
      <c r="D1167" s="97" t="s">
        <v>776</v>
      </c>
      <c r="E1167" s="97" t="s">
        <v>831</v>
      </c>
      <c r="F1167" s="97" t="s">
        <v>832</v>
      </c>
      <c r="G1167" s="97" t="s">
        <v>351</v>
      </c>
      <c r="H1167" s="97" t="s">
        <v>668</v>
      </c>
      <c r="I1167" s="114" t="s">
        <v>454</v>
      </c>
      <c r="J1167" s="37" t="s">
        <v>2476</v>
      </c>
      <c r="K1167" s="37" t="s">
        <v>5300</v>
      </c>
      <c r="L1167" s="13" t="s">
        <v>151</v>
      </c>
      <c r="M1167" s="14" t="s">
        <v>151</v>
      </c>
      <c r="N1167" s="93" t="s">
        <v>151</v>
      </c>
      <c r="O1167" s="2" t="s">
        <v>151</v>
      </c>
      <c r="P1167" s="2" t="s">
        <v>151</v>
      </c>
      <c r="Q1167" s="2" t="s">
        <v>151</v>
      </c>
      <c r="R1167" s="2" t="s">
        <v>151</v>
      </c>
      <c r="S1167" s="14" t="s">
        <v>152</v>
      </c>
      <c r="T1167" s="115"/>
      <c r="U1167" s="13" t="s">
        <v>151</v>
      </c>
      <c r="V1167" s="2" t="s">
        <v>152</v>
      </c>
      <c r="W1167" s="2" t="s">
        <v>151</v>
      </c>
      <c r="X1167" s="2" t="s">
        <v>151</v>
      </c>
      <c r="Y1167" s="14" t="s">
        <v>152</v>
      </c>
    </row>
    <row r="1168" spans="1:25" x14ac:dyDescent="0.3">
      <c r="A1168" s="55" t="str">
        <f t="shared" si="18"/>
        <v>ESec_03.2</v>
      </c>
      <c r="C1168" s="96" t="s">
        <v>17</v>
      </c>
      <c r="D1168" s="97" t="s">
        <v>776</v>
      </c>
      <c r="E1168" s="97" t="s">
        <v>831</v>
      </c>
      <c r="F1168" s="97" t="s">
        <v>832</v>
      </c>
      <c r="G1168" s="97" t="s">
        <v>351</v>
      </c>
      <c r="H1168" s="91" t="s">
        <v>668</v>
      </c>
      <c r="I1168" s="116" t="s">
        <v>454</v>
      </c>
      <c r="J1168" s="37" t="s">
        <v>2474</v>
      </c>
      <c r="K1168" s="37" t="s">
        <v>5301</v>
      </c>
      <c r="L1168" s="13" t="s">
        <v>151</v>
      </c>
      <c r="M1168" s="14" t="s">
        <v>151</v>
      </c>
      <c r="N1168" s="93" t="s">
        <v>151</v>
      </c>
      <c r="O1168" s="2" t="s">
        <v>151</v>
      </c>
      <c r="P1168" s="2" t="s">
        <v>151</v>
      </c>
      <c r="Q1168" s="2" t="s">
        <v>151</v>
      </c>
      <c r="R1168" s="2" t="s">
        <v>152</v>
      </c>
      <c r="S1168" s="14" t="s">
        <v>152</v>
      </c>
      <c r="T1168" s="115"/>
      <c r="U1168" s="13" t="s">
        <v>151</v>
      </c>
      <c r="V1168" s="2" t="s">
        <v>152</v>
      </c>
      <c r="W1168" s="2" t="s">
        <v>151</v>
      </c>
      <c r="X1168" s="2" t="s">
        <v>151</v>
      </c>
      <c r="Y1168" s="14" t="s">
        <v>151</v>
      </c>
    </row>
    <row r="1169" spans="1:25" x14ac:dyDescent="0.3">
      <c r="A1169" s="55" t="str">
        <f t="shared" si="18"/>
        <v>ESec_03.3</v>
      </c>
      <c r="C1169" s="96" t="s">
        <v>17</v>
      </c>
      <c r="D1169" s="97" t="s">
        <v>776</v>
      </c>
      <c r="E1169" s="97" t="s">
        <v>833</v>
      </c>
      <c r="F1169" s="97" t="s">
        <v>834</v>
      </c>
      <c r="G1169" s="97" t="s">
        <v>351</v>
      </c>
      <c r="H1169" s="97" t="s">
        <v>668</v>
      </c>
      <c r="I1169" s="114" t="s">
        <v>454</v>
      </c>
      <c r="J1169" s="37" t="s">
        <v>5302</v>
      </c>
      <c r="K1169" s="37" t="s">
        <v>5303</v>
      </c>
      <c r="L1169" s="13" t="s">
        <v>151</v>
      </c>
      <c r="M1169" s="14" t="s">
        <v>152</v>
      </c>
      <c r="N1169" s="93" t="s">
        <v>151</v>
      </c>
      <c r="O1169" s="2" t="s">
        <v>151</v>
      </c>
      <c r="P1169" s="2" t="s">
        <v>151</v>
      </c>
      <c r="Q1169" s="2" t="s">
        <v>151</v>
      </c>
      <c r="R1169" s="2" t="s">
        <v>152</v>
      </c>
      <c r="S1169" s="14" t="s">
        <v>151</v>
      </c>
      <c r="T1169" s="115"/>
      <c r="U1169" s="13" t="s">
        <v>151</v>
      </c>
      <c r="V1169" s="2" t="s">
        <v>151</v>
      </c>
      <c r="W1169" s="2" t="s">
        <v>151</v>
      </c>
      <c r="X1169" s="2" t="s">
        <v>151</v>
      </c>
      <c r="Y1169" s="14" t="s">
        <v>151</v>
      </c>
    </row>
    <row r="1170" spans="1:25" x14ac:dyDescent="0.3">
      <c r="A1170" s="55" t="str">
        <f t="shared" si="18"/>
        <v>ESec_03.3</v>
      </c>
      <c r="C1170" s="96" t="s">
        <v>17</v>
      </c>
      <c r="D1170" s="97" t="s">
        <v>776</v>
      </c>
      <c r="E1170" s="97" t="s">
        <v>833</v>
      </c>
      <c r="F1170" s="97" t="s">
        <v>834</v>
      </c>
      <c r="G1170" s="97" t="s">
        <v>351</v>
      </c>
      <c r="H1170" s="97" t="s">
        <v>668</v>
      </c>
      <c r="I1170" s="114" t="s">
        <v>454</v>
      </c>
      <c r="J1170" s="37" t="s">
        <v>2462</v>
      </c>
      <c r="K1170" s="37" t="s">
        <v>5304</v>
      </c>
      <c r="L1170" s="13" t="s">
        <v>151</v>
      </c>
      <c r="M1170" s="14" t="s">
        <v>151</v>
      </c>
      <c r="N1170" s="93" t="s">
        <v>151</v>
      </c>
      <c r="O1170" s="2" t="s">
        <v>151</v>
      </c>
      <c r="P1170" s="2" t="s">
        <v>151</v>
      </c>
      <c r="Q1170" s="2" t="s">
        <v>151</v>
      </c>
      <c r="R1170" s="2" t="s">
        <v>152</v>
      </c>
      <c r="S1170" s="14" t="s">
        <v>152</v>
      </c>
      <c r="T1170" s="115"/>
      <c r="U1170" s="13" t="s">
        <v>151</v>
      </c>
      <c r="V1170" s="2" t="s">
        <v>152</v>
      </c>
      <c r="W1170" s="2" t="s">
        <v>151</v>
      </c>
      <c r="X1170" s="2" t="s">
        <v>151</v>
      </c>
      <c r="Y1170" s="14" t="s">
        <v>151</v>
      </c>
    </row>
    <row r="1171" spans="1:25" x14ac:dyDescent="0.3">
      <c r="A1171" s="55" t="str">
        <f t="shared" si="18"/>
        <v>EShe_01.1</v>
      </c>
      <c r="C1171" s="96" t="s">
        <v>17</v>
      </c>
      <c r="D1171" s="97" t="s">
        <v>835</v>
      </c>
      <c r="E1171" s="97" t="s">
        <v>836</v>
      </c>
      <c r="F1171" s="97" t="s">
        <v>837</v>
      </c>
      <c r="G1171" s="97" t="s">
        <v>344</v>
      </c>
      <c r="H1171" s="97" t="s">
        <v>668</v>
      </c>
      <c r="I1171" s="114" t="s">
        <v>52</v>
      </c>
      <c r="J1171" s="37" t="s">
        <v>580</v>
      </c>
      <c r="K1171" s="37" t="s">
        <v>5305</v>
      </c>
      <c r="L1171" s="13" t="s">
        <v>151</v>
      </c>
      <c r="M1171" s="14" t="s">
        <v>151</v>
      </c>
      <c r="N1171" s="93" t="s">
        <v>152</v>
      </c>
      <c r="O1171" s="2" t="s">
        <v>152</v>
      </c>
      <c r="P1171" s="2" t="s">
        <v>152</v>
      </c>
      <c r="Q1171" s="2" t="s">
        <v>151</v>
      </c>
      <c r="R1171" s="2" t="s">
        <v>151</v>
      </c>
      <c r="S1171" s="14" t="s">
        <v>152</v>
      </c>
      <c r="T1171" s="115"/>
      <c r="U1171" s="13"/>
      <c r="V1171" s="2"/>
      <c r="W1171" s="2"/>
      <c r="X1171" s="2"/>
      <c r="Y1171" s="14"/>
    </row>
    <row r="1172" spans="1:25" x14ac:dyDescent="0.3">
      <c r="A1172" s="55" t="str">
        <f t="shared" si="18"/>
        <v>EShe_01.1</v>
      </c>
      <c r="C1172" s="96" t="s">
        <v>17</v>
      </c>
      <c r="D1172" s="97" t="s">
        <v>835</v>
      </c>
      <c r="E1172" s="97" t="s">
        <v>836</v>
      </c>
      <c r="F1172" s="97" t="s">
        <v>837</v>
      </c>
      <c r="G1172" s="97" t="s">
        <v>344</v>
      </c>
      <c r="H1172" s="97" t="s">
        <v>668</v>
      </c>
      <c r="I1172" s="114" t="s">
        <v>52</v>
      </c>
      <c r="J1172" s="37" t="s">
        <v>2481</v>
      </c>
      <c r="K1172" s="37" t="s">
        <v>2482</v>
      </c>
      <c r="L1172" s="13" t="s">
        <v>151</v>
      </c>
      <c r="M1172" s="14" t="s">
        <v>151</v>
      </c>
      <c r="N1172" s="93" t="s">
        <v>152</v>
      </c>
      <c r="O1172" s="2" t="s">
        <v>152</v>
      </c>
      <c r="P1172" s="2" t="s">
        <v>152</v>
      </c>
      <c r="Q1172" s="2" t="s">
        <v>151</v>
      </c>
      <c r="R1172" s="2" t="s">
        <v>151</v>
      </c>
      <c r="S1172" s="14" t="s">
        <v>152</v>
      </c>
      <c r="T1172" s="115"/>
      <c r="U1172" s="13"/>
      <c r="V1172" s="2"/>
      <c r="W1172" s="2"/>
      <c r="X1172" s="2"/>
      <c r="Y1172" s="14"/>
    </row>
    <row r="1173" spans="1:25" x14ac:dyDescent="0.3">
      <c r="A1173" s="55" t="str">
        <f t="shared" si="18"/>
        <v>EShe_01.1</v>
      </c>
      <c r="C1173" s="96" t="s">
        <v>17</v>
      </c>
      <c r="D1173" s="97" t="s">
        <v>835</v>
      </c>
      <c r="E1173" s="97" t="s">
        <v>836</v>
      </c>
      <c r="F1173" s="97" t="s">
        <v>837</v>
      </c>
      <c r="G1173" s="97" t="s">
        <v>344</v>
      </c>
      <c r="H1173" s="97" t="s">
        <v>668</v>
      </c>
      <c r="I1173" s="114" t="s">
        <v>52</v>
      </c>
      <c r="J1173" s="37" t="s">
        <v>2483</v>
      </c>
      <c r="K1173" s="37" t="s">
        <v>5306</v>
      </c>
      <c r="L1173" s="13" t="s">
        <v>151</v>
      </c>
      <c r="M1173" s="14" t="s">
        <v>151</v>
      </c>
      <c r="N1173" s="93" t="s">
        <v>152</v>
      </c>
      <c r="O1173" s="2" t="s">
        <v>152</v>
      </c>
      <c r="P1173" s="2" t="s">
        <v>152</v>
      </c>
      <c r="Q1173" s="2" t="s">
        <v>151</v>
      </c>
      <c r="R1173" s="2" t="s">
        <v>151</v>
      </c>
      <c r="S1173" s="14" t="s">
        <v>152</v>
      </c>
      <c r="T1173" s="115"/>
      <c r="U1173" s="13"/>
      <c r="V1173" s="2"/>
      <c r="W1173" s="2"/>
      <c r="X1173" s="2"/>
      <c r="Y1173" s="14"/>
    </row>
    <row r="1174" spans="1:25" x14ac:dyDescent="0.3">
      <c r="A1174" s="55" t="str">
        <f t="shared" si="18"/>
        <v>EShe_01.1</v>
      </c>
      <c r="C1174" s="96" t="s">
        <v>17</v>
      </c>
      <c r="D1174" s="97" t="s">
        <v>835</v>
      </c>
      <c r="E1174" s="97" t="s">
        <v>836</v>
      </c>
      <c r="F1174" s="97" t="s">
        <v>837</v>
      </c>
      <c r="G1174" s="97" t="s">
        <v>344</v>
      </c>
      <c r="H1174" s="97" t="s">
        <v>668</v>
      </c>
      <c r="I1174" s="114" t="s">
        <v>52</v>
      </c>
      <c r="J1174" s="37" t="s">
        <v>2485</v>
      </c>
      <c r="K1174" s="37" t="s">
        <v>2486</v>
      </c>
      <c r="L1174" s="13" t="s">
        <v>151</v>
      </c>
      <c r="M1174" s="14" t="s">
        <v>151</v>
      </c>
      <c r="N1174" s="93" t="s">
        <v>152</v>
      </c>
      <c r="O1174" s="2" t="s">
        <v>152</v>
      </c>
      <c r="P1174" s="2" t="s">
        <v>152</v>
      </c>
      <c r="Q1174" s="2" t="s">
        <v>151</v>
      </c>
      <c r="R1174" s="2" t="s">
        <v>151</v>
      </c>
      <c r="S1174" s="14" t="s">
        <v>152</v>
      </c>
      <c r="T1174" s="115"/>
      <c r="U1174" s="13"/>
      <c r="V1174" s="2"/>
      <c r="W1174" s="2"/>
      <c r="X1174" s="2"/>
      <c r="Y1174" s="14"/>
    </row>
    <row r="1175" spans="1:25" x14ac:dyDescent="0.3">
      <c r="A1175" s="55" t="str">
        <f t="shared" si="18"/>
        <v>EShe_01.1</v>
      </c>
      <c r="C1175" s="96" t="s">
        <v>17</v>
      </c>
      <c r="D1175" s="97" t="s">
        <v>835</v>
      </c>
      <c r="E1175" s="97" t="s">
        <v>836</v>
      </c>
      <c r="F1175" s="97" t="s">
        <v>837</v>
      </c>
      <c r="G1175" s="97" t="s">
        <v>344</v>
      </c>
      <c r="H1175" s="97" t="s">
        <v>668</v>
      </c>
      <c r="I1175" s="114" t="s">
        <v>52</v>
      </c>
      <c r="J1175" s="37" t="s">
        <v>2487</v>
      </c>
      <c r="K1175" s="37" t="s">
        <v>2488</v>
      </c>
      <c r="L1175" s="13" t="s">
        <v>151</v>
      </c>
      <c r="M1175" s="14" t="s">
        <v>151</v>
      </c>
      <c r="N1175" s="93" t="s">
        <v>152</v>
      </c>
      <c r="O1175" s="2" t="s">
        <v>152</v>
      </c>
      <c r="P1175" s="2" t="s">
        <v>152</v>
      </c>
      <c r="Q1175" s="2" t="s">
        <v>151</v>
      </c>
      <c r="R1175" s="2" t="s">
        <v>151</v>
      </c>
      <c r="S1175" s="14" t="s">
        <v>152</v>
      </c>
      <c r="T1175" s="115"/>
      <c r="U1175" s="13"/>
      <c r="V1175" s="2"/>
      <c r="W1175" s="2"/>
      <c r="X1175" s="2"/>
      <c r="Y1175" s="14"/>
    </row>
    <row r="1176" spans="1:25" x14ac:dyDescent="0.3">
      <c r="A1176" s="55" t="str">
        <f t="shared" si="18"/>
        <v>EShe_01.2</v>
      </c>
      <c r="C1176" s="96" t="s">
        <v>17</v>
      </c>
      <c r="D1176" s="97" t="s">
        <v>835</v>
      </c>
      <c r="E1176" s="97" t="s">
        <v>838</v>
      </c>
      <c r="F1176" s="97" t="s">
        <v>839</v>
      </c>
      <c r="G1176" s="97" t="s">
        <v>344</v>
      </c>
      <c r="H1176" s="91" t="s">
        <v>668</v>
      </c>
      <c r="I1176" s="116" t="s">
        <v>454</v>
      </c>
      <c r="J1176" s="37" t="s">
        <v>580</v>
      </c>
      <c r="K1176" s="37" t="s">
        <v>2489</v>
      </c>
      <c r="L1176" s="13" t="s">
        <v>151</v>
      </c>
      <c r="M1176" s="14" t="s">
        <v>151</v>
      </c>
      <c r="N1176" s="93" t="s">
        <v>152</v>
      </c>
      <c r="O1176" s="2" t="s">
        <v>152</v>
      </c>
      <c r="P1176" s="2" t="s">
        <v>152</v>
      </c>
      <c r="Q1176" s="2" t="s">
        <v>152</v>
      </c>
      <c r="R1176" s="2" t="s">
        <v>152</v>
      </c>
      <c r="S1176" s="14" t="s">
        <v>152</v>
      </c>
      <c r="T1176" s="115"/>
      <c r="U1176" s="13"/>
      <c r="V1176" s="2"/>
      <c r="W1176" s="2"/>
      <c r="X1176" s="2"/>
      <c r="Y1176" s="14"/>
    </row>
    <row r="1177" spans="1:25" x14ac:dyDescent="0.3">
      <c r="A1177" s="55" t="str">
        <f t="shared" si="18"/>
        <v>EShe_01.2</v>
      </c>
      <c r="C1177" s="96" t="s">
        <v>17</v>
      </c>
      <c r="D1177" s="97" t="s">
        <v>835</v>
      </c>
      <c r="E1177" s="97" t="s">
        <v>838</v>
      </c>
      <c r="F1177" s="97" t="s">
        <v>839</v>
      </c>
      <c r="G1177" s="97" t="s">
        <v>344</v>
      </c>
      <c r="H1177" s="97" t="s">
        <v>668</v>
      </c>
      <c r="I1177" s="114" t="s">
        <v>454</v>
      </c>
      <c r="J1177" s="37" t="s">
        <v>580</v>
      </c>
      <c r="K1177" s="37" t="s">
        <v>2490</v>
      </c>
      <c r="L1177" s="13" t="s">
        <v>151</v>
      </c>
      <c r="M1177" s="14" t="s">
        <v>151</v>
      </c>
      <c r="N1177" s="93" t="s">
        <v>152</v>
      </c>
      <c r="O1177" s="2" t="s">
        <v>152</v>
      </c>
      <c r="P1177" s="2" t="s">
        <v>152</v>
      </c>
      <c r="Q1177" s="2" t="s">
        <v>152</v>
      </c>
      <c r="R1177" s="2" t="s">
        <v>152</v>
      </c>
      <c r="S1177" s="14" t="s">
        <v>152</v>
      </c>
      <c r="T1177" s="115"/>
      <c r="U1177" s="13"/>
      <c r="V1177" s="2"/>
      <c r="W1177" s="2"/>
      <c r="X1177" s="2"/>
      <c r="Y1177" s="14"/>
    </row>
    <row r="1178" spans="1:25" x14ac:dyDescent="0.3">
      <c r="A1178" s="55" t="str">
        <f t="shared" si="18"/>
        <v>EShe_01.3</v>
      </c>
      <c r="C1178" s="96" t="s">
        <v>17</v>
      </c>
      <c r="D1178" s="97" t="s">
        <v>835</v>
      </c>
      <c r="E1178" s="97" t="s">
        <v>840</v>
      </c>
      <c r="F1178" s="97" t="s">
        <v>431</v>
      </c>
      <c r="G1178" s="97" t="s">
        <v>351</v>
      </c>
      <c r="H1178" s="97" t="s">
        <v>668</v>
      </c>
      <c r="I1178" s="114" t="s">
        <v>454</v>
      </c>
      <c r="J1178" s="37" t="s">
        <v>290</v>
      </c>
      <c r="K1178" s="37" t="s">
        <v>5307</v>
      </c>
      <c r="L1178" s="13" t="s">
        <v>151</v>
      </c>
      <c r="M1178" s="14" t="s">
        <v>152</v>
      </c>
      <c r="N1178" s="93" t="s">
        <v>151</v>
      </c>
      <c r="O1178" s="2" t="s">
        <v>152</v>
      </c>
      <c r="P1178" s="2" t="s">
        <v>152</v>
      </c>
      <c r="Q1178" s="2" t="s">
        <v>151</v>
      </c>
      <c r="R1178" s="2" t="s">
        <v>151</v>
      </c>
      <c r="S1178" s="14" t="s">
        <v>151</v>
      </c>
      <c r="T1178" s="115"/>
      <c r="U1178" s="13" t="s">
        <v>151</v>
      </c>
      <c r="V1178" s="2" t="s">
        <v>152</v>
      </c>
      <c r="W1178" s="2" t="s">
        <v>152</v>
      </c>
      <c r="X1178" s="2" t="s">
        <v>152</v>
      </c>
      <c r="Y1178" s="14" t="s">
        <v>152</v>
      </c>
    </row>
    <row r="1179" spans="1:25" x14ac:dyDescent="0.3">
      <c r="A1179" s="55" t="str">
        <f t="shared" si="18"/>
        <v>EShe_02.1</v>
      </c>
      <c r="C1179" s="96" t="s">
        <v>17</v>
      </c>
      <c r="D1179" s="97" t="s">
        <v>835</v>
      </c>
      <c r="E1179" s="97" t="s">
        <v>841</v>
      </c>
      <c r="F1179" s="97" t="s">
        <v>842</v>
      </c>
      <c r="G1179" s="97" t="s">
        <v>351</v>
      </c>
      <c r="H1179" s="97" t="s">
        <v>668</v>
      </c>
      <c r="I1179" s="114" t="s">
        <v>52</v>
      </c>
      <c r="J1179" s="37" t="s">
        <v>213</v>
      </c>
      <c r="K1179" s="37" t="s">
        <v>2492</v>
      </c>
      <c r="L1179" s="13" t="s">
        <v>151</v>
      </c>
      <c r="M1179" s="14" t="s">
        <v>151</v>
      </c>
      <c r="N1179" s="93" t="s">
        <v>151</v>
      </c>
      <c r="O1179" s="2" t="s">
        <v>151</v>
      </c>
      <c r="P1179" s="2" t="s">
        <v>152</v>
      </c>
      <c r="Q1179" s="2" t="s">
        <v>151</v>
      </c>
      <c r="R1179" s="2" t="s">
        <v>152</v>
      </c>
      <c r="S1179" s="14" t="s">
        <v>152</v>
      </c>
      <c r="T1179" s="115"/>
      <c r="U1179" s="13" t="s">
        <v>151</v>
      </c>
      <c r="V1179" s="2" t="s">
        <v>152</v>
      </c>
      <c r="W1179" s="2" t="s">
        <v>151</v>
      </c>
      <c r="X1179" s="2" t="s">
        <v>152</v>
      </c>
      <c r="Y1179" s="14" t="s">
        <v>152</v>
      </c>
    </row>
    <row r="1180" spans="1:25" x14ac:dyDescent="0.3">
      <c r="A1180" s="55" t="str">
        <f t="shared" si="18"/>
        <v>EShe_02.1</v>
      </c>
      <c r="C1180" s="96" t="s">
        <v>17</v>
      </c>
      <c r="D1180" s="97" t="s">
        <v>835</v>
      </c>
      <c r="E1180" s="97" t="s">
        <v>841</v>
      </c>
      <c r="F1180" s="97" t="s">
        <v>842</v>
      </c>
      <c r="G1180" s="97" t="s">
        <v>351</v>
      </c>
      <c r="H1180" s="97" t="s">
        <v>668</v>
      </c>
      <c r="I1180" s="114" t="s">
        <v>52</v>
      </c>
      <c r="J1180" s="37" t="s">
        <v>2481</v>
      </c>
      <c r="K1180" s="37" t="s">
        <v>5308</v>
      </c>
      <c r="L1180" s="13" t="s">
        <v>151</v>
      </c>
      <c r="M1180" s="14" t="s">
        <v>151</v>
      </c>
      <c r="N1180" s="93" t="s">
        <v>151</v>
      </c>
      <c r="O1180" s="2" t="s">
        <v>151</v>
      </c>
      <c r="P1180" s="2" t="s">
        <v>152</v>
      </c>
      <c r="Q1180" s="2" t="s">
        <v>151</v>
      </c>
      <c r="R1180" s="2" t="s">
        <v>152</v>
      </c>
      <c r="S1180" s="14" t="s">
        <v>152</v>
      </c>
      <c r="T1180" s="115"/>
      <c r="U1180" s="13" t="s">
        <v>151</v>
      </c>
      <c r="V1180" s="2" t="s">
        <v>152</v>
      </c>
      <c r="W1180" s="2" t="s">
        <v>151</v>
      </c>
      <c r="X1180" s="2" t="s">
        <v>152</v>
      </c>
      <c r="Y1180" s="14" t="s">
        <v>152</v>
      </c>
    </row>
    <row r="1181" spans="1:25" x14ac:dyDescent="0.3">
      <c r="A1181" s="55" t="str">
        <f t="shared" si="18"/>
        <v>EShe_02.1</v>
      </c>
      <c r="C1181" s="96" t="s">
        <v>17</v>
      </c>
      <c r="D1181" s="97" t="s">
        <v>835</v>
      </c>
      <c r="E1181" s="97" t="s">
        <v>841</v>
      </c>
      <c r="F1181" s="97" t="s">
        <v>842</v>
      </c>
      <c r="G1181" s="97" t="s">
        <v>351</v>
      </c>
      <c r="H1181" s="97" t="s">
        <v>668</v>
      </c>
      <c r="I1181" s="114" t="s">
        <v>52</v>
      </c>
      <c r="J1181" s="37" t="s">
        <v>2483</v>
      </c>
      <c r="K1181" s="37" t="s">
        <v>2494</v>
      </c>
      <c r="L1181" s="13" t="s">
        <v>151</v>
      </c>
      <c r="M1181" s="14" t="s">
        <v>151</v>
      </c>
      <c r="N1181" s="93" t="s">
        <v>151</v>
      </c>
      <c r="O1181" s="2" t="s">
        <v>151</v>
      </c>
      <c r="P1181" s="2" t="s">
        <v>152</v>
      </c>
      <c r="Q1181" s="2" t="s">
        <v>151</v>
      </c>
      <c r="R1181" s="2" t="s">
        <v>152</v>
      </c>
      <c r="S1181" s="14" t="s">
        <v>152</v>
      </c>
      <c r="T1181" s="115"/>
      <c r="U1181" s="13" t="s">
        <v>151</v>
      </c>
      <c r="V1181" s="2" t="s">
        <v>152</v>
      </c>
      <c r="W1181" s="2" t="s">
        <v>151</v>
      </c>
      <c r="X1181" s="2" t="s">
        <v>152</v>
      </c>
      <c r="Y1181" s="14" t="s">
        <v>152</v>
      </c>
    </row>
    <row r="1182" spans="1:25" x14ac:dyDescent="0.3">
      <c r="A1182" s="55" t="str">
        <f t="shared" si="18"/>
        <v>EShe_02.1</v>
      </c>
      <c r="C1182" s="96" t="s">
        <v>17</v>
      </c>
      <c r="D1182" s="97" t="s">
        <v>835</v>
      </c>
      <c r="E1182" s="97" t="s">
        <v>841</v>
      </c>
      <c r="F1182" s="97" t="s">
        <v>842</v>
      </c>
      <c r="G1182" s="97" t="s">
        <v>351</v>
      </c>
      <c r="H1182" s="97" t="s">
        <v>668</v>
      </c>
      <c r="I1182" s="114" t="s">
        <v>52</v>
      </c>
      <c r="J1182" s="37" t="s">
        <v>2485</v>
      </c>
      <c r="K1182" s="37" t="s">
        <v>2495</v>
      </c>
      <c r="L1182" s="13" t="s">
        <v>151</v>
      </c>
      <c r="M1182" s="14" t="s">
        <v>151</v>
      </c>
      <c r="N1182" s="93" t="s">
        <v>151</v>
      </c>
      <c r="O1182" s="2" t="s">
        <v>151</v>
      </c>
      <c r="P1182" s="2" t="s">
        <v>152</v>
      </c>
      <c r="Q1182" s="2" t="s">
        <v>151</v>
      </c>
      <c r="R1182" s="2" t="s">
        <v>152</v>
      </c>
      <c r="S1182" s="14" t="s">
        <v>152</v>
      </c>
      <c r="T1182" s="115"/>
      <c r="U1182" s="13" t="s">
        <v>151</v>
      </c>
      <c r="V1182" s="2" t="s">
        <v>152</v>
      </c>
      <c r="W1182" s="2" t="s">
        <v>151</v>
      </c>
      <c r="X1182" s="2" t="s">
        <v>152</v>
      </c>
      <c r="Y1182" s="14" t="s">
        <v>152</v>
      </c>
    </row>
    <row r="1183" spans="1:25" x14ac:dyDescent="0.3">
      <c r="A1183" s="55" t="str">
        <f t="shared" si="18"/>
        <v>EShe_02.1</v>
      </c>
      <c r="C1183" s="96" t="s">
        <v>17</v>
      </c>
      <c r="D1183" s="97" t="s">
        <v>835</v>
      </c>
      <c r="E1183" s="97" t="s">
        <v>841</v>
      </c>
      <c r="F1183" s="97" t="s">
        <v>842</v>
      </c>
      <c r="G1183" s="97" t="s">
        <v>351</v>
      </c>
      <c r="H1183" s="97" t="s">
        <v>668</v>
      </c>
      <c r="I1183" s="114" t="s">
        <v>52</v>
      </c>
      <c r="J1183" s="37" t="s">
        <v>2487</v>
      </c>
      <c r="K1183" s="37" t="s">
        <v>2496</v>
      </c>
      <c r="L1183" s="13" t="s">
        <v>151</v>
      </c>
      <c r="M1183" s="14" t="s">
        <v>151</v>
      </c>
      <c r="N1183" s="93" t="s">
        <v>151</v>
      </c>
      <c r="O1183" s="2" t="s">
        <v>151</v>
      </c>
      <c r="P1183" s="2" t="s">
        <v>152</v>
      </c>
      <c r="Q1183" s="2" t="s">
        <v>151</v>
      </c>
      <c r="R1183" s="2" t="s">
        <v>152</v>
      </c>
      <c r="S1183" s="14" t="s">
        <v>152</v>
      </c>
      <c r="T1183" s="115"/>
      <c r="U1183" s="13" t="s">
        <v>151</v>
      </c>
      <c r="V1183" s="2" t="s">
        <v>152</v>
      </c>
      <c r="W1183" s="2" t="s">
        <v>151</v>
      </c>
      <c r="X1183" s="2" t="s">
        <v>152</v>
      </c>
      <c r="Y1183" s="14" t="s">
        <v>152</v>
      </c>
    </row>
    <row r="1184" spans="1:25" x14ac:dyDescent="0.3">
      <c r="A1184" s="55" t="str">
        <f t="shared" si="18"/>
        <v>EShe_02.2</v>
      </c>
      <c r="C1184" s="96" t="s">
        <v>17</v>
      </c>
      <c r="D1184" s="97" t="s">
        <v>835</v>
      </c>
      <c r="E1184" s="97" t="s">
        <v>843</v>
      </c>
      <c r="F1184" s="97" t="s">
        <v>844</v>
      </c>
      <c r="G1184" s="97" t="s">
        <v>351</v>
      </c>
      <c r="H1184" s="91" t="s">
        <v>668</v>
      </c>
      <c r="I1184" s="116"/>
      <c r="J1184" s="37" t="s">
        <v>113</v>
      </c>
      <c r="K1184" s="37" t="s">
        <v>113</v>
      </c>
      <c r="L1184" s="13"/>
      <c r="M1184" s="14"/>
      <c r="N1184" s="93"/>
      <c r="O1184" s="2"/>
      <c r="P1184" s="2"/>
      <c r="Q1184" s="2"/>
      <c r="R1184" s="2"/>
      <c r="S1184" s="14"/>
      <c r="T1184" s="115"/>
      <c r="U1184" s="13"/>
      <c r="V1184" s="2"/>
      <c r="W1184" s="2"/>
      <c r="X1184" s="2"/>
      <c r="Y1184" s="14"/>
    </row>
    <row r="1185" spans="1:25" x14ac:dyDescent="0.3">
      <c r="A1185" s="55" t="str">
        <f t="shared" si="18"/>
        <v>ESju_01.1</v>
      </c>
      <c r="C1185" s="96" t="s">
        <v>17</v>
      </c>
      <c r="D1185" s="97" t="s">
        <v>777</v>
      </c>
      <c r="E1185" s="97" t="s">
        <v>849</v>
      </c>
      <c r="F1185" s="97" t="s">
        <v>850</v>
      </c>
      <c r="G1185" s="97" t="s">
        <v>344</v>
      </c>
      <c r="H1185" s="97" t="s">
        <v>668</v>
      </c>
      <c r="I1185" s="114" t="s">
        <v>454</v>
      </c>
      <c r="J1185" s="37" t="s">
        <v>153</v>
      </c>
      <c r="K1185" s="37" t="s">
        <v>5309</v>
      </c>
      <c r="L1185" s="13" t="s">
        <v>151</v>
      </c>
      <c r="M1185" s="14" t="s">
        <v>151</v>
      </c>
      <c r="N1185" s="93" t="s">
        <v>152</v>
      </c>
      <c r="O1185" s="2" t="s">
        <v>151</v>
      </c>
      <c r="P1185" s="2" t="s">
        <v>151</v>
      </c>
      <c r="Q1185" s="2" t="s">
        <v>151</v>
      </c>
      <c r="R1185" s="2" t="s">
        <v>152</v>
      </c>
      <c r="S1185" s="14" t="s">
        <v>152</v>
      </c>
      <c r="T1185" s="115"/>
      <c r="U1185" s="13"/>
      <c r="V1185" s="2"/>
      <c r="W1185" s="2" t="s">
        <v>151</v>
      </c>
      <c r="X1185" s="2"/>
      <c r="Y1185" s="14"/>
    </row>
    <row r="1186" spans="1:25" x14ac:dyDescent="0.3">
      <c r="A1186" s="55" t="str">
        <f t="shared" si="18"/>
        <v>ESju_01.2</v>
      </c>
      <c r="C1186" s="96" t="s">
        <v>17</v>
      </c>
      <c r="D1186" s="97" t="s">
        <v>777</v>
      </c>
      <c r="E1186" s="97" t="s">
        <v>851</v>
      </c>
      <c r="F1186" s="97" t="s">
        <v>852</v>
      </c>
      <c r="G1186" s="97" t="s">
        <v>344</v>
      </c>
      <c r="H1186" s="97" t="s">
        <v>668</v>
      </c>
      <c r="I1186" s="114" t="s">
        <v>454</v>
      </c>
      <c r="J1186" s="37" t="s">
        <v>5310</v>
      </c>
      <c r="K1186" s="37" t="s">
        <v>5309</v>
      </c>
      <c r="L1186" s="13" t="s">
        <v>151</v>
      </c>
      <c r="M1186" s="14" t="s">
        <v>151</v>
      </c>
      <c r="N1186" s="93" t="s">
        <v>152</v>
      </c>
      <c r="O1186" s="2" t="s">
        <v>151</v>
      </c>
      <c r="P1186" s="2" t="s">
        <v>151</v>
      </c>
      <c r="Q1186" s="2" t="s">
        <v>151</v>
      </c>
      <c r="R1186" s="2" t="s">
        <v>152</v>
      </c>
      <c r="S1186" s="14" t="s">
        <v>152</v>
      </c>
      <c r="T1186" s="115"/>
      <c r="U1186" s="13"/>
      <c r="V1186" s="2"/>
      <c r="W1186" s="2" t="s">
        <v>151</v>
      </c>
      <c r="X1186" s="2"/>
      <c r="Y1186" s="14"/>
    </row>
    <row r="1187" spans="1:25" x14ac:dyDescent="0.3">
      <c r="A1187" s="55" t="str">
        <f t="shared" si="18"/>
        <v>ESju_02.1</v>
      </c>
      <c r="C1187" s="96" t="s">
        <v>17</v>
      </c>
      <c r="D1187" s="97" t="s">
        <v>777</v>
      </c>
      <c r="E1187" s="97" t="s">
        <v>853</v>
      </c>
      <c r="F1187" s="97" t="s">
        <v>854</v>
      </c>
      <c r="G1187" s="97" t="s">
        <v>351</v>
      </c>
      <c r="H1187" s="97" t="s">
        <v>668</v>
      </c>
      <c r="I1187" s="114" t="s">
        <v>454</v>
      </c>
      <c r="J1187" s="37" t="s">
        <v>2506</v>
      </c>
      <c r="K1187" s="37" t="s">
        <v>5309</v>
      </c>
      <c r="L1187" s="13" t="s">
        <v>151</v>
      </c>
      <c r="M1187" s="14" t="s">
        <v>152</v>
      </c>
      <c r="N1187" s="93" t="s">
        <v>151</v>
      </c>
      <c r="O1187" s="2" t="s">
        <v>152</v>
      </c>
      <c r="P1187" s="2" t="s">
        <v>152</v>
      </c>
      <c r="Q1187" s="2" t="s">
        <v>151</v>
      </c>
      <c r="R1187" s="2" t="s">
        <v>152</v>
      </c>
      <c r="S1187" s="14" t="s">
        <v>152</v>
      </c>
      <c r="T1187" s="115"/>
      <c r="U1187" s="13" t="s">
        <v>151</v>
      </c>
      <c r="V1187" s="2" t="s">
        <v>152</v>
      </c>
      <c r="W1187" s="2" t="s">
        <v>152</v>
      </c>
      <c r="X1187" s="2" t="s">
        <v>152</v>
      </c>
      <c r="Y1187" s="14" t="s">
        <v>152</v>
      </c>
    </row>
    <row r="1188" spans="1:25" x14ac:dyDescent="0.3">
      <c r="A1188" s="55" t="str">
        <f t="shared" si="18"/>
        <v>ESju_02.2</v>
      </c>
      <c r="C1188" s="96" t="s">
        <v>17</v>
      </c>
      <c r="D1188" s="97" t="s">
        <v>777</v>
      </c>
      <c r="E1188" s="97" t="s">
        <v>855</v>
      </c>
      <c r="F1188" s="97" t="s">
        <v>856</v>
      </c>
      <c r="G1188" s="97" t="s">
        <v>351</v>
      </c>
      <c r="H1188" s="97" t="s">
        <v>668</v>
      </c>
      <c r="I1188" s="114" t="s">
        <v>454</v>
      </c>
      <c r="J1188" s="37" t="s">
        <v>2506</v>
      </c>
      <c r="K1188" s="37" t="s">
        <v>5309</v>
      </c>
      <c r="L1188" s="13" t="s">
        <v>151</v>
      </c>
      <c r="M1188" s="14" t="s">
        <v>152</v>
      </c>
      <c r="N1188" s="93" t="s">
        <v>151</v>
      </c>
      <c r="O1188" s="2" t="s">
        <v>151</v>
      </c>
      <c r="P1188" s="2" t="s">
        <v>152</v>
      </c>
      <c r="Q1188" s="2" t="s">
        <v>152</v>
      </c>
      <c r="R1188" s="2" t="s">
        <v>152</v>
      </c>
      <c r="S1188" s="14" t="s">
        <v>152</v>
      </c>
      <c r="T1188" s="115"/>
      <c r="U1188" s="13" t="s">
        <v>151</v>
      </c>
      <c r="V1188" s="2" t="s">
        <v>152</v>
      </c>
      <c r="W1188" s="2" t="s">
        <v>151</v>
      </c>
      <c r="X1188" s="2" t="s">
        <v>152</v>
      </c>
      <c r="Y1188" s="14" t="s">
        <v>152</v>
      </c>
    </row>
    <row r="1189" spans="1:25" x14ac:dyDescent="0.3">
      <c r="A1189" s="55" t="str">
        <f t="shared" si="18"/>
        <v>ESju_02.2</v>
      </c>
      <c r="C1189" s="96" t="s">
        <v>17</v>
      </c>
      <c r="D1189" s="97" t="s">
        <v>777</v>
      </c>
      <c r="E1189" s="97" t="s">
        <v>855</v>
      </c>
      <c r="F1189" s="97" t="s">
        <v>856</v>
      </c>
      <c r="G1189" s="97" t="s">
        <v>351</v>
      </c>
      <c r="H1189" s="97" t="s">
        <v>668</v>
      </c>
      <c r="I1189" s="114" t="s">
        <v>454</v>
      </c>
      <c r="J1189" s="37" t="s">
        <v>2506</v>
      </c>
      <c r="K1189" s="37" t="s">
        <v>2507</v>
      </c>
      <c r="L1189" s="13" t="s">
        <v>151</v>
      </c>
      <c r="M1189" s="14" t="s">
        <v>152</v>
      </c>
      <c r="N1189" s="93" t="s">
        <v>151</v>
      </c>
      <c r="O1189" s="2" t="s">
        <v>151</v>
      </c>
      <c r="P1189" s="2" t="s">
        <v>152</v>
      </c>
      <c r="Q1189" s="2" t="s">
        <v>152</v>
      </c>
      <c r="R1189" s="2" t="s">
        <v>152</v>
      </c>
      <c r="S1189" s="14" t="s">
        <v>152</v>
      </c>
      <c r="T1189" s="115"/>
      <c r="U1189" s="13" t="s">
        <v>151</v>
      </c>
      <c r="V1189" s="2" t="s">
        <v>152</v>
      </c>
      <c r="W1189" s="2" t="s">
        <v>151</v>
      </c>
      <c r="X1189" s="2" t="s">
        <v>152</v>
      </c>
      <c r="Y1189" s="14" t="s">
        <v>152</v>
      </c>
    </row>
    <row r="1190" spans="1:25" x14ac:dyDescent="0.3">
      <c r="A1190" s="55" t="str">
        <f t="shared" si="18"/>
        <v>ESju_03.1</v>
      </c>
      <c r="C1190" s="96" t="s">
        <v>17</v>
      </c>
      <c r="D1190" s="97" t="s">
        <v>777</v>
      </c>
      <c r="E1190" s="97" t="s">
        <v>857</v>
      </c>
      <c r="F1190" s="97" t="s">
        <v>858</v>
      </c>
      <c r="G1190" s="97" t="s">
        <v>344</v>
      </c>
      <c r="H1190" s="97" t="s">
        <v>668</v>
      </c>
      <c r="I1190" s="114" t="s">
        <v>454</v>
      </c>
      <c r="J1190" s="37" t="s">
        <v>153</v>
      </c>
      <c r="K1190" s="37" t="s">
        <v>2508</v>
      </c>
      <c r="L1190" s="13" t="s">
        <v>151</v>
      </c>
      <c r="M1190" s="14" t="s">
        <v>152</v>
      </c>
      <c r="N1190" s="93" t="s">
        <v>152</v>
      </c>
      <c r="O1190" s="2" t="s">
        <v>152</v>
      </c>
      <c r="P1190" s="2" t="s">
        <v>152</v>
      </c>
      <c r="Q1190" s="2" t="s">
        <v>152</v>
      </c>
      <c r="R1190" s="2" t="s">
        <v>152</v>
      </c>
      <c r="S1190" s="14" t="s">
        <v>152</v>
      </c>
      <c r="T1190" s="115"/>
      <c r="U1190" s="13"/>
      <c r="V1190" s="2"/>
      <c r="W1190" s="2"/>
      <c r="X1190" s="2"/>
      <c r="Y1190" s="14"/>
    </row>
    <row r="1191" spans="1:25" x14ac:dyDescent="0.3">
      <c r="A1191" s="55" t="str">
        <f t="shared" si="18"/>
        <v>ESju_03.1</v>
      </c>
      <c r="C1191" s="96" t="s">
        <v>17</v>
      </c>
      <c r="D1191" s="97" t="s">
        <v>777</v>
      </c>
      <c r="E1191" s="97" t="s">
        <v>857</v>
      </c>
      <c r="F1191" s="97" t="s">
        <v>858</v>
      </c>
      <c r="G1191" s="97" t="s">
        <v>344</v>
      </c>
      <c r="H1191" s="97" t="s">
        <v>668</v>
      </c>
      <c r="I1191" s="114" t="s">
        <v>454</v>
      </c>
      <c r="J1191" s="37" t="s">
        <v>2506</v>
      </c>
      <c r="K1191" s="37" t="s">
        <v>2509</v>
      </c>
      <c r="L1191" s="13" t="s">
        <v>152</v>
      </c>
      <c r="M1191" s="14" t="s">
        <v>152</v>
      </c>
      <c r="N1191" s="93" t="s">
        <v>152</v>
      </c>
      <c r="O1191" s="2" t="s">
        <v>152</v>
      </c>
      <c r="P1191" s="2" t="s">
        <v>152</v>
      </c>
      <c r="Q1191" s="2" t="s">
        <v>151</v>
      </c>
      <c r="R1191" s="2" t="s">
        <v>152</v>
      </c>
      <c r="S1191" s="14" t="s">
        <v>152</v>
      </c>
      <c r="T1191" s="115"/>
      <c r="U1191" s="13" t="s">
        <v>6</v>
      </c>
      <c r="V1191" s="2" t="s">
        <v>6</v>
      </c>
      <c r="W1191" s="2" t="s">
        <v>6</v>
      </c>
      <c r="X1191" s="2" t="s">
        <v>6</v>
      </c>
      <c r="Y1191" s="14" t="s">
        <v>6</v>
      </c>
    </row>
    <row r="1192" spans="1:25" x14ac:dyDescent="0.3">
      <c r="A1192" s="55" t="str">
        <f t="shared" si="18"/>
        <v>ESju_03.2</v>
      </c>
      <c r="C1192" s="96" t="s">
        <v>17</v>
      </c>
      <c r="D1192" s="97" t="s">
        <v>777</v>
      </c>
      <c r="E1192" s="97" t="s">
        <v>859</v>
      </c>
      <c r="F1192" s="97" t="s">
        <v>860</v>
      </c>
      <c r="G1192" s="97" t="s">
        <v>351</v>
      </c>
      <c r="H1192" s="91" t="s">
        <v>668</v>
      </c>
      <c r="I1192" s="116" t="s">
        <v>454</v>
      </c>
      <c r="J1192" s="37" t="s">
        <v>153</v>
      </c>
      <c r="K1192" s="37" t="s">
        <v>2508</v>
      </c>
      <c r="L1192" s="13" t="s">
        <v>151</v>
      </c>
      <c r="M1192" s="14" t="s">
        <v>152</v>
      </c>
      <c r="N1192" s="93" t="s">
        <v>151</v>
      </c>
      <c r="O1192" s="2" t="s">
        <v>152</v>
      </c>
      <c r="P1192" s="2" t="s">
        <v>151</v>
      </c>
      <c r="Q1192" s="2" t="s">
        <v>151</v>
      </c>
      <c r="R1192" s="2" t="s">
        <v>151</v>
      </c>
      <c r="S1192" s="14" t="s">
        <v>152</v>
      </c>
      <c r="T1192" s="115"/>
      <c r="U1192" s="13" t="s">
        <v>151</v>
      </c>
      <c r="V1192" s="2" t="s">
        <v>152</v>
      </c>
      <c r="W1192" s="2" t="s">
        <v>152</v>
      </c>
      <c r="X1192" s="2" t="s">
        <v>152</v>
      </c>
      <c r="Y1192" s="14" t="s">
        <v>152</v>
      </c>
    </row>
    <row r="1193" spans="1:25" x14ac:dyDescent="0.3">
      <c r="A1193" s="55" t="str">
        <f t="shared" si="18"/>
        <v>ESju_03.2</v>
      </c>
      <c r="C1193" s="96" t="s">
        <v>17</v>
      </c>
      <c r="D1193" s="97" t="s">
        <v>777</v>
      </c>
      <c r="E1193" s="97" t="s">
        <v>859</v>
      </c>
      <c r="F1193" s="97" t="s">
        <v>860</v>
      </c>
      <c r="G1193" s="97" t="s">
        <v>351</v>
      </c>
      <c r="H1193" s="97" t="s">
        <v>668</v>
      </c>
      <c r="I1193" s="114" t="s">
        <v>454</v>
      </c>
      <c r="J1193" s="37" t="s">
        <v>2506</v>
      </c>
      <c r="K1193" s="37" t="s">
        <v>2510</v>
      </c>
      <c r="L1193" s="13" t="s">
        <v>151</v>
      </c>
      <c r="M1193" s="14" t="s">
        <v>151</v>
      </c>
      <c r="N1193" s="93" t="s">
        <v>151</v>
      </c>
      <c r="O1193" s="2" t="s">
        <v>152</v>
      </c>
      <c r="P1193" s="2" t="s">
        <v>152</v>
      </c>
      <c r="Q1193" s="2" t="s">
        <v>151</v>
      </c>
      <c r="R1193" s="2" t="s">
        <v>152</v>
      </c>
      <c r="S1193" s="14" t="s">
        <v>152</v>
      </c>
      <c r="T1193" s="115"/>
      <c r="U1193" s="13" t="s">
        <v>151</v>
      </c>
      <c r="V1193" s="2" t="s">
        <v>152</v>
      </c>
      <c r="W1193" s="2" t="s">
        <v>152</v>
      </c>
      <c r="X1193" s="2" t="s">
        <v>152</v>
      </c>
      <c r="Y1193" s="14" t="s">
        <v>152</v>
      </c>
    </row>
    <row r="1194" spans="1:25" x14ac:dyDescent="0.3">
      <c r="A1194" s="55" t="str">
        <f t="shared" si="18"/>
        <v>ESmo_01.2</v>
      </c>
      <c r="C1194" s="96" t="s">
        <v>17</v>
      </c>
      <c r="D1194" s="97" t="s">
        <v>778</v>
      </c>
      <c r="E1194" s="97" t="s">
        <v>863</v>
      </c>
      <c r="F1194" s="97" t="s">
        <v>864</v>
      </c>
      <c r="G1194" s="97" t="s">
        <v>351</v>
      </c>
      <c r="H1194" s="97" t="s">
        <v>668</v>
      </c>
      <c r="I1194" s="114" t="s">
        <v>51</v>
      </c>
      <c r="J1194" s="37" t="s">
        <v>2511</v>
      </c>
      <c r="K1194" s="37" t="s">
        <v>2551</v>
      </c>
      <c r="L1194" s="13" t="s">
        <v>151</v>
      </c>
      <c r="M1194" s="14" t="s">
        <v>152</v>
      </c>
      <c r="N1194" s="93" t="s">
        <v>151</v>
      </c>
      <c r="O1194" s="2" t="s">
        <v>151</v>
      </c>
      <c r="P1194" s="2" t="s">
        <v>151</v>
      </c>
      <c r="Q1194" s="2" t="s">
        <v>151</v>
      </c>
      <c r="R1194" s="2" t="s">
        <v>152</v>
      </c>
      <c r="S1194" s="14" t="s">
        <v>151</v>
      </c>
      <c r="T1194" s="115"/>
      <c r="U1194" s="13" t="s">
        <v>151</v>
      </c>
      <c r="V1194" s="2" t="s">
        <v>152</v>
      </c>
      <c r="W1194" s="2" t="s">
        <v>151</v>
      </c>
      <c r="X1194" s="2" t="s">
        <v>152</v>
      </c>
      <c r="Y1194" s="14" t="s">
        <v>152</v>
      </c>
    </row>
    <row r="1195" spans="1:25" x14ac:dyDescent="0.3">
      <c r="A1195" s="55" t="str">
        <f t="shared" si="18"/>
        <v>ESmo_01.2</v>
      </c>
      <c r="C1195" s="96" t="s">
        <v>17</v>
      </c>
      <c r="D1195" s="97" t="s">
        <v>778</v>
      </c>
      <c r="E1195" s="97" t="s">
        <v>863</v>
      </c>
      <c r="F1195" s="97" t="s">
        <v>864</v>
      </c>
      <c r="G1195" s="97" t="s">
        <v>351</v>
      </c>
      <c r="H1195" s="97" t="s">
        <v>668</v>
      </c>
      <c r="I1195" s="114" t="s">
        <v>51</v>
      </c>
      <c r="J1195" s="37" t="s">
        <v>2513</v>
      </c>
      <c r="K1195" s="37" t="s">
        <v>2552</v>
      </c>
      <c r="L1195" s="13" t="s">
        <v>151</v>
      </c>
      <c r="M1195" s="14" t="s">
        <v>151</v>
      </c>
      <c r="N1195" s="93" t="s">
        <v>151</v>
      </c>
      <c r="O1195" s="2" t="s">
        <v>151</v>
      </c>
      <c r="P1195" s="2" t="s">
        <v>151</v>
      </c>
      <c r="Q1195" s="2" t="s">
        <v>152</v>
      </c>
      <c r="R1195" s="2" t="s">
        <v>152</v>
      </c>
      <c r="S1195" s="14" t="s">
        <v>152</v>
      </c>
      <c r="T1195" s="115"/>
      <c r="U1195" s="13" t="s">
        <v>151</v>
      </c>
      <c r="V1195" s="2" t="s">
        <v>152</v>
      </c>
      <c r="W1195" s="2" t="s">
        <v>151</v>
      </c>
      <c r="X1195" s="2" t="s">
        <v>151</v>
      </c>
      <c r="Y1195" s="14" t="s">
        <v>151</v>
      </c>
    </row>
    <row r="1196" spans="1:25" x14ac:dyDescent="0.3">
      <c r="A1196" s="55" t="str">
        <f t="shared" si="18"/>
        <v>ESmo_01.2</v>
      </c>
      <c r="C1196" s="96" t="s">
        <v>17</v>
      </c>
      <c r="D1196" s="97" t="s">
        <v>778</v>
      </c>
      <c r="E1196" s="97" t="s">
        <v>863</v>
      </c>
      <c r="F1196" s="97" t="s">
        <v>864</v>
      </c>
      <c r="G1196" s="97" t="s">
        <v>351</v>
      </c>
      <c r="H1196" s="97" t="s">
        <v>668</v>
      </c>
      <c r="I1196" s="114" t="s">
        <v>51</v>
      </c>
      <c r="J1196" s="37" t="s">
        <v>2515</v>
      </c>
      <c r="K1196" s="37" t="s">
        <v>2553</v>
      </c>
      <c r="L1196" s="13" t="s">
        <v>152</v>
      </c>
      <c r="M1196" s="14" t="s">
        <v>152</v>
      </c>
      <c r="N1196" s="93" t="s">
        <v>151</v>
      </c>
      <c r="O1196" s="2" t="s">
        <v>151</v>
      </c>
      <c r="P1196" s="2" t="s">
        <v>151</v>
      </c>
      <c r="Q1196" s="2" t="s">
        <v>151</v>
      </c>
      <c r="R1196" s="2" t="s">
        <v>152</v>
      </c>
      <c r="S1196" s="14" t="s">
        <v>151</v>
      </c>
      <c r="T1196" s="115"/>
      <c r="U1196" s="13" t="s">
        <v>151</v>
      </c>
      <c r="V1196" s="2" t="s">
        <v>152</v>
      </c>
      <c r="W1196" s="2" t="s">
        <v>151</v>
      </c>
      <c r="X1196" s="2" t="s">
        <v>151</v>
      </c>
      <c r="Y1196" s="14" t="s">
        <v>151</v>
      </c>
    </row>
    <row r="1197" spans="1:25" x14ac:dyDescent="0.3">
      <c r="A1197" s="55" t="str">
        <f t="shared" si="18"/>
        <v>ESmo_01.2</v>
      </c>
      <c r="C1197" s="96" t="s">
        <v>17</v>
      </c>
      <c r="D1197" s="97" t="s">
        <v>778</v>
      </c>
      <c r="E1197" s="97" t="s">
        <v>863</v>
      </c>
      <c r="F1197" s="97" t="s">
        <v>864</v>
      </c>
      <c r="G1197" s="97" t="s">
        <v>351</v>
      </c>
      <c r="H1197" s="97" t="s">
        <v>668</v>
      </c>
      <c r="I1197" s="114" t="s">
        <v>51</v>
      </c>
      <c r="J1197" s="37" t="s">
        <v>2517</v>
      </c>
      <c r="K1197" s="37" t="s">
        <v>2554</v>
      </c>
      <c r="L1197" s="13" t="s">
        <v>151</v>
      </c>
      <c r="M1197" s="14" t="s">
        <v>152</v>
      </c>
      <c r="N1197" s="93" t="s">
        <v>151</v>
      </c>
      <c r="O1197" s="2" t="s">
        <v>151</v>
      </c>
      <c r="P1197" s="2" t="s">
        <v>151</v>
      </c>
      <c r="Q1197" s="2" t="s">
        <v>151</v>
      </c>
      <c r="R1197" s="2" t="s">
        <v>152</v>
      </c>
      <c r="S1197" s="14" t="s">
        <v>151</v>
      </c>
      <c r="T1197" s="115"/>
      <c r="U1197" s="13" t="s">
        <v>151</v>
      </c>
      <c r="V1197" s="2" t="s">
        <v>152</v>
      </c>
      <c r="W1197" s="2" t="s">
        <v>151</v>
      </c>
      <c r="X1197" s="2" t="s">
        <v>151</v>
      </c>
      <c r="Y1197" s="14" t="s">
        <v>151</v>
      </c>
    </row>
    <row r="1198" spans="1:25" x14ac:dyDescent="0.3">
      <c r="A1198" s="55" t="str">
        <f t="shared" si="18"/>
        <v>ESmo_01.2</v>
      </c>
      <c r="C1198" s="96" t="s">
        <v>17</v>
      </c>
      <c r="D1198" s="97" t="s">
        <v>778</v>
      </c>
      <c r="E1198" s="97" t="s">
        <v>863</v>
      </c>
      <c r="F1198" s="97" t="s">
        <v>864</v>
      </c>
      <c r="G1198" s="97" t="s">
        <v>351</v>
      </c>
      <c r="H1198" s="97" t="s">
        <v>668</v>
      </c>
      <c r="I1198" s="114" t="s">
        <v>51</v>
      </c>
      <c r="J1198" s="37" t="s">
        <v>2519</v>
      </c>
      <c r="K1198" s="37" t="s">
        <v>2555</v>
      </c>
      <c r="L1198" s="13" t="s">
        <v>151</v>
      </c>
      <c r="M1198" s="14" t="s">
        <v>152</v>
      </c>
      <c r="N1198" s="93" t="s">
        <v>151</v>
      </c>
      <c r="O1198" s="2" t="s">
        <v>151</v>
      </c>
      <c r="P1198" s="2" t="s">
        <v>151</v>
      </c>
      <c r="Q1198" s="2" t="s">
        <v>151</v>
      </c>
      <c r="R1198" s="2" t="s">
        <v>152</v>
      </c>
      <c r="S1198" s="14" t="s">
        <v>151</v>
      </c>
      <c r="T1198" s="115"/>
      <c r="U1198" s="13" t="s">
        <v>151</v>
      </c>
      <c r="V1198" s="2" t="s">
        <v>152</v>
      </c>
      <c r="W1198" s="2" t="s">
        <v>151</v>
      </c>
      <c r="X1198" s="2" t="s">
        <v>151</v>
      </c>
      <c r="Y1198" s="14" t="s">
        <v>151</v>
      </c>
    </row>
    <row r="1199" spans="1:25" x14ac:dyDescent="0.3">
      <c r="A1199" s="55" t="str">
        <f t="shared" si="18"/>
        <v>ESmo_01.2</v>
      </c>
      <c r="C1199" s="96" t="s">
        <v>17</v>
      </c>
      <c r="D1199" s="97" t="s">
        <v>778</v>
      </c>
      <c r="E1199" s="97" t="s">
        <v>863</v>
      </c>
      <c r="F1199" s="97" t="s">
        <v>864</v>
      </c>
      <c r="G1199" s="97" t="s">
        <v>351</v>
      </c>
      <c r="H1199" s="97" t="s">
        <v>668</v>
      </c>
      <c r="I1199" s="114" t="s">
        <v>51</v>
      </c>
      <c r="J1199" s="37" t="s">
        <v>2521</v>
      </c>
      <c r="K1199" s="37" t="s">
        <v>2556</v>
      </c>
      <c r="L1199" s="13" t="s">
        <v>151</v>
      </c>
      <c r="M1199" s="14" t="s">
        <v>152</v>
      </c>
      <c r="N1199" s="93" t="s">
        <v>151</v>
      </c>
      <c r="O1199" s="2" t="s">
        <v>151</v>
      </c>
      <c r="P1199" s="2" t="s">
        <v>151</v>
      </c>
      <c r="Q1199" s="2" t="s">
        <v>151</v>
      </c>
      <c r="R1199" s="2" t="s">
        <v>152</v>
      </c>
      <c r="S1199" s="14" t="s">
        <v>151</v>
      </c>
      <c r="T1199" s="115"/>
      <c r="U1199" s="13" t="s">
        <v>151</v>
      </c>
      <c r="V1199" s="2" t="s">
        <v>152</v>
      </c>
      <c r="W1199" s="2" t="s">
        <v>151</v>
      </c>
      <c r="X1199" s="2" t="s">
        <v>152</v>
      </c>
      <c r="Y1199" s="14" t="s">
        <v>152</v>
      </c>
    </row>
    <row r="1200" spans="1:25" x14ac:dyDescent="0.3">
      <c r="A1200" s="55" t="str">
        <f t="shared" si="18"/>
        <v>ESmo_01.2</v>
      </c>
      <c r="C1200" s="96" t="s">
        <v>17</v>
      </c>
      <c r="D1200" s="97" t="s">
        <v>778</v>
      </c>
      <c r="E1200" s="97" t="s">
        <v>863</v>
      </c>
      <c r="F1200" s="97" t="s">
        <v>864</v>
      </c>
      <c r="G1200" s="97" t="s">
        <v>351</v>
      </c>
      <c r="H1200" s="91" t="s">
        <v>668</v>
      </c>
      <c r="I1200" s="116" t="s">
        <v>51</v>
      </c>
      <c r="J1200" s="37" t="s">
        <v>2523</v>
      </c>
      <c r="K1200" s="37" t="s">
        <v>2557</v>
      </c>
      <c r="L1200" s="13" t="s">
        <v>151</v>
      </c>
      <c r="M1200" s="14" t="s">
        <v>151</v>
      </c>
      <c r="N1200" s="93" t="s">
        <v>151</v>
      </c>
      <c r="O1200" s="2" t="s">
        <v>151</v>
      </c>
      <c r="P1200" s="2" t="s">
        <v>152</v>
      </c>
      <c r="Q1200" s="2" t="s">
        <v>151</v>
      </c>
      <c r="R1200" s="2" t="s">
        <v>152</v>
      </c>
      <c r="S1200" s="14" t="s">
        <v>151</v>
      </c>
      <c r="T1200" s="115"/>
      <c r="U1200" s="13" t="s">
        <v>151</v>
      </c>
      <c r="V1200" s="2" t="s">
        <v>152</v>
      </c>
      <c r="W1200" s="2" t="s">
        <v>151</v>
      </c>
      <c r="X1200" s="2" t="s">
        <v>152</v>
      </c>
      <c r="Y1200" s="14" t="s">
        <v>152</v>
      </c>
    </row>
    <row r="1201" spans="1:25" x14ac:dyDescent="0.3">
      <c r="A1201" s="55" t="str">
        <f t="shared" si="18"/>
        <v>ESmo_01.2</v>
      </c>
      <c r="C1201" s="96" t="s">
        <v>17</v>
      </c>
      <c r="D1201" s="97" t="s">
        <v>778</v>
      </c>
      <c r="E1201" s="97" t="s">
        <v>863</v>
      </c>
      <c r="F1201" s="97" t="s">
        <v>864</v>
      </c>
      <c r="G1201" s="97" t="s">
        <v>351</v>
      </c>
      <c r="H1201" s="97" t="s">
        <v>668</v>
      </c>
      <c r="I1201" s="114" t="s">
        <v>51</v>
      </c>
      <c r="J1201" s="37" t="s">
        <v>2525</v>
      </c>
      <c r="K1201" s="37" t="s">
        <v>2558</v>
      </c>
      <c r="L1201" s="13" t="s">
        <v>151</v>
      </c>
      <c r="M1201" s="14" t="s">
        <v>152</v>
      </c>
      <c r="N1201" s="93" t="s">
        <v>151</v>
      </c>
      <c r="O1201" s="2" t="s">
        <v>151</v>
      </c>
      <c r="P1201" s="2" t="s">
        <v>152</v>
      </c>
      <c r="Q1201" s="2" t="s">
        <v>151</v>
      </c>
      <c r="R1201" s="2" t="s">
        <v>152</v>
      </c>
      <c r="S1201" s="14" t="s">
        <v>151</v>
      </c>
      <c r="T1201" s="115"/>
      <c r="U1201" s="13" t="s">
        <v>151</v>
      </c>
      <c r="V1201" s="2" t="s">
        <v>152</v>
      </c>
      <c r="W1201" s="2" t="s">
        <v>151</v>
      </c>
      <c r="X1201" s="2" t="s">
        <v>152</v>
      </c>
      <c r="Y1201" s="14" t="s">
        <v>152</v>
      </c>
    </row>
    <row r="1202" spans="1:25" x14ac:dyDescent="0.3">
      <c r="A1202" s="55" t="str">
        <f t="shared" si="18"/>
        <v>ESmo_01.2</v>
      </c>
      <c r="C1202" s="96" t="s">
        <v>17</v>
      </c>
      <c r="D1202" s="97" t="s">
        <v>778</v>
      </c>
      <c r="E1202" s="97" t="s">
        <v>863</v>
      </c>
      <c r="F1202" s="97" t="s">
        <v>864</v>
      </c>
      <c r="G1202" s="97" t="s">
        <v>351</v>
      </c>
      <c r="H1202" s="97" t="s">
        <v>668</v>
      </c>
      <c r="I1202" s="114" t="s">
        <v>51</v>
      </c>
      <c r="J1202" s="37" t="s">
        <v>2527</v>
      </c>
      <c r="K1202" s="37" t="s">
        <v>2559</v>
      </c>
      <c r="L1202" s="13" t="s">
        <v>151</v>
      </c>
      <c r="M1202" s="14" t="s">
        <v>151</v>
      </c>
      <c r="N1202" s="93" t="s">
        <v>151</v>
      </c>
      <c r="O1202" s="2" t="s">
        <v>151</v>
      </c>
      <c r="P1202" s="2" t="s">
        <v>152</v>
      </c>
      <c r="Q1202" s="2" t="s">
        <v>151</v>
      </c>
      <c r="R1202" s="2" t="s">
        <v>152</v>
      </c>
      <c r="S1202" s="14" t="s">
        <v>151</v>
      </c>
      <c r="T1202" s="115"/>
      <c r="U1202" s="13" t="s">
        <v>151</v>
      </c>
      <c r="V1202" s="2" t="s">
        <v>152</v>
      </c>
      <c r="W1202" s="2" t="s">
        <v>151</v>
      </c>
      <c r="X1202" s="2" t="s">
        <v>152</v>
      </c>
      <c r="Y1202" s="14" t="s">
        <v>152</v>
      </c>
    </row>
    <row r="1203" spans="1:25" x14ac:dyDescent="0.3">
      <c r="A1203" s="55" t="str">
        <f t="shared" si="18"/>
        <v>ESmo_01.2</v>
      </c>
      <c r="C1203" s="96" t="s">
        <v>17</v>
      </c>
      <c r="D1203" s="97" t="s">
        <v>778</v>
      </c>
      <c r="E1203" s="97" t="s">
        <v>863</v>
      </c>
      <c r="F1203" s="97" t="s">
        <v>864</v>
      </c>
      <c r="G1203" s="97" t="s">
        <v>351</v>
      </c>
      <c r="H1203" s="97" t="s">
        <v>668</v>
      </c>
      <c r="I1203" s="114" t="s">
        <v>51</v>
      </c>
      <c r="J1203" s="37" t="s">
        <v>2529</v>
      </c>
      <c r="K1203" s="37" t="s">
        <v>2560</v>
      </c>
      <c r="L1203" s="13" t="s">
        <v>151</v>
      </c>
      <c r="M1203" s="14" t="s">
        <v>151</v>
      </c>
      <c r="N1203" s="93" t="s">
        <v>151</v>
      </c>
      <c r="O1203" s="2" t="s">
        <v>151</v>
      </c>
      <c r="P1203" s="2" t="s">
        <v>152</v>
      </c>
      <c r="Q1203" s="2" t="s">
        <v>151</v>
      </c>
      <c r="R1203" s="2" t="s">
        <v>152</v>
      </c>
      <c r="S1203" s="14" t="s">
        <v>152</v>
      </c>
      <c r="T1203" s="115"/>
      <c r="U1203" s="13" t="s">
        <v>151</v>
      </c>
      <c r="V1203" s="2" t="s">
        <v>152</v>
      </c>
      <c r="W1203" s="2" t="s">
        <v>151</v>
      </c>
      <c r="X1203" s="2" t="s">
        <v>152</v>
      </c>
      <c r="Y1203" s="14" t="s">
        <v>152</v>
      </c>
    </row>
    <row r="1204" spans="1:25" x14ac:dyDescent="0.3">
      <c r="A1204" s="55" t="str">
        <f t="shared" si="18"/>
        <v>ESmo_01.2</v>
      </c>
      <c r="C1204" s="96" t="s">
        <v>17</v>
      </c>
      <c r="D1204" s="97" t="s">
        <v>778</v>
      </c>
      <c r="E1204" s="97" t="s">
        <v>863</v>
      </c>
      <c r="F1204" s="97" t="s">
        <v>864</v>
      </c>
      <c r="G1204" s="97" t="s">
        <v>351</v>
      </c>
      <c r="H1204" s="97" t="s">
        <v>668</v>
      </c>
      <c r="I1204" s="114" t="s">
        <v>51</v>
      </c>
      <c r="J1204" s="37" t="s">
        <v>2531</v>
      </c>
      <c r="K1204" s="37" t="s">
        <v>2561</v>
      </c>
      <c r="L1204" s="13" t="s">
        <v>151</v>
      </c>
      <c r="M1204" s="14" t="s">
        <v>151</v>
      </c>
      <c r="N1204" s="93" t="s">
        <v>151</v>
      </c>
      <c r="O1204" s="2" t="s">
        <v>151</v>
      </c>
      <c r="P1204" s="2" t="s">
        <v>151</v>
      </c>
      <c r="Q1204" s="2" t="s">
        <v>151</v>
      </c>
      <c r="R1204" s="2" t="s">
        <v>152</v>
      </c>
      <c r="S1204" s="14" t="s">
        <v>152</v>
      </c>
      <c r="T1204" s="115"/>
      <c r="U1204" s="13" t="s">
        <v>151</v>
      </c>
      <c r="V1204" s="2" t="s">
        <v>151</v>
      </c>
      <c r="W1204" s="2" t="s">
        <v>151</v>
      </c>
      <c r="X1204" s="2" t="s">
        <v>151</v>
      </c>
      <c r="Y1204" s="14" t="s">
        <v>151</v>
      </c>
    </row>
    <row r="1205" spans="1:25" x14ac:dyDescent="0.3">
      <c r="A1205" s="55" t="str">
        <f t="shared" si="18"/>
        <v>ESmo_01.2</v>
      </c>
      <c r="C1205" s="96" t="s">
        <v>17</v>
      </c>
      <c r="D1205" s="97" t="s">
        <v>778</v>
      </c>
      <c r="E1205" s="97" t="s">
        <v>863</v>
      </c>
      <c r="F1205" s="97" t="s">
        <v>864</v>
      </c>
      <c r="G1205" s="97" t="s">
        <v>351</v>
      </c>
      <c r="H1205" s="97" t="s">
        <v>668</v>
      </c>
      <c r="I1205" s="114" t="s">
        <v>51</v>
      </c>
      <c r="J1205" s="37" t="s">
        <v>2533</v>
      </c>
      <c r="K1205" s="37" t="s">
        <v>2562</v>
      </c>
      <c r="L1205" s="13" t="s">
        <v>151</v>
      </c>
      <c r="M1205" s="14" t="s">
        <v>151</v>
      </c>
      <c r="N1205" s="93" t="s">
        <v>151</v>
      </c>
      <c r="O1205" s="2" t="s">
        <v>151</v>
      </c>
      <c r="P1205" s="2" t="s">
        <v>151</v>
      </c>
      <c r="Q1205" s="2" t="s">
        <v>151</v>
      </c>
      <c r="R1205" s="2" t="s">
        <v>152</v>
      </c>
      <c r="S1205" s="14" t="s">
        <v>152</v>
      </c>
      <c r="T1205" s="115"/>
      <c r="U1205" s="13" t="s">
        <v>151</v>
      </c>
      <c r="V1205" s="2" t="s">
        <v>151</v>
      </c>
      <c r="W1205" s="2" t="s">
        <v>151</v>
      </c>
      <c r="X1205" s="2" t="s">
        <v>151</v>
      </c>
      <c r="Y1205" s="14" t="s">
        <v>151</v>
      </c>
    </row>
    <row r="1206" spans="1:25" x14ac:dyDescent="0.3">
      <c r="A1206" s="55" t="str">
        <f t="shared" si="18"/>
        <v>ESmo_01.2</v>
      </c>
      <c r="C1206" s="96" t="s">
        <v>17</v>
      </c>
      <c r="D1206" s="97" t="s">
        <v>778</v>
      </c>
      <c r="E1206" s="97" t="s">
        <v>863</v>
      </c>
      <c r="F1206" s="97" t="s">
        <v>864</v>
      </c>
      <c r="G1206" s="97" t="s">
        <v>351</v>
      </c>
      <c r="H1206" s="97" t="s">
        <v>668</v>
      </c>
      <c r="I1206" s="114" t="s">
        <v>51</v>
      </c>
      <c r="J1206" s="37" t="s">
        <v>2535</v>
      </c>
      <c r="K1206" s="37" t="s">
        <v>2563</v>
      </c>
      <c r="L1206" s="13" t="s">
        <v>151</v>
      </c>
      <c r="M1206" s="14" t="s">
        <v>152</v>
      </c>
      <c r="N1206" s="93" t="s">
        <v>151</v>
      </c>
      <c r="O1206" s="2" t="s">
        <v>152</v>
      </c>
      <c r="P1206" s="2" t="s">
        <v>151</v>
      </c>
      <c r="Q1206" s="2" t="s">
        <v>151</v>
      </c>
      <c r="R1206" s="2" t="s">
        <v>152</v>
      </c>
      <c r="S1206" s="14" t="s">
        <v>151</v>
      </c>
      <c r="T1206" s="115"/>
      <c r="U1206" s="13" t="s">
        <v>151</v>
      </c>
      <c r="V1206" s="2" t="s">
        <v>151</v>
      </c>
      <c r="W1206" s="2" t="s">
        <v>151</v>
      </c>
      <c r="X1206" s="2" t="s">
        <v>152</v>
      </c>
      <c r="Y1206" s="14" t="s">
        <v>151</v>
      </c>
    </row>
    <row r="1207" spans="1:25" x14ac:dyDescent="0.3">
      <c r="A1207" s="55" t="str">
        <f t="shared" si="18"/>
        <v>ESmo_01.2</v>
      </c>
      <c r="C1207" s="96" t="s">
        <v>17</v>
      </c>
      <c r="D1207" s="97" t="s">
        <v>778</v>
      </c>
      <c r="E1207" s="97" t="s">
        <v>863</v>
      </c>
      <c r="F1207" s="97" t="s">
        <v>864</v>
      </c>
      <c r="G1207" s="97" t="s">
        <v>351</v>
      </c>
      <c r="H1207" s="97" t="s">
        <v>668</v>
      </c>
      <c r="I1207" s="114" t="s">
        <v>51</v>
      </c>
      <c r="J1207" s="37" t="s">
        <v>2537</v>
      </c>
      <c r="K1207" s="37" t="s">
        <v>2564</v>
      </c>
      <c r="L1207" s="13" t="s">
        <v>151</v>
      </c>
      <c r="M1207" s="14" t="s">
        <v>152</v>
      </c>
      <c r="N1207" s="93" t="s">
        <v>151</v>
      </c>
      <c r="O1207" s="2" t="s">
        <v>151</v>
      </c>
      <c r="P1207" s="2" t="s">
        <v>151</v>
      </c>
      <c r="Q1207" s="2" t="s">
        <v>151</v>
      </c>
      <c r="R1207" s="2" t="s">
        <v>152</v>
      </c>
      <c r="S1207" s="14" t="s">
        <v>151</v>
      </c>
      <c r="T1207" s="115"/>
      <c r="U1207" s="13" t="s">
        <v>151</v>
      </c>
      <c r="V1207" s="2" t="s">
        <v>152</v>
      </c>
      <c r="W1207" s="2" t="s">
        <v>151</v>
      </c>
      <c r="X1207" s="2" t="s">
        <v>152</v>
      </c>
      <c r="Y1207" s="14" t="s">
        <v>152</v>
      </c>
    </row>
    <row r="1208" spans="1:25" x14ac:dyDescent="0.3">
      <c r="A1208" s="55" t="str">
        <f t="shared" si="18"/>
        <v>ESmo_01.2</v>
      </c>
      <c r="C1208" s="96" t="s">
        <v>17</v>
      </c>
      <c r="D1208" s="97" t="s">
        <v>778</v>
      </c>
      <c r="E1208" s="97" t="s">
        <v>863</v>
      </c>
      <c r="F1208" s="97" t="s">
        <v>864</v>
      </c>
      <c r="G1208" s="97" t="s">
        <v>351</v>
      </c>
      <c r="H1208" s="91" t="s">
        <v>668</v>
      </c>
      <c r="I1208" s="116" t="s">
        <v>51</v>
      </c>
      <c r="J1208" s="37" t="s">
        <v>2539</v>
      </c>
      <c r="K1208" s="37" t="s">
        <v>2565</v>
      </c>
      <c r="L1208" s="13" t="s">
        <v>151</v>
      </c>
      <c r="M1208" s="14" t="s">
        <v>152</v>
      </c>
      <c r="N1208" s="93" t="s">
        <v>151</v>
      </c>
      <c r="O1208" s="2" t="s">
        <v>151</v>
      </c>
      <c r="P1208" s="2" t="s">
        <v>151</v>
      </c>
      <c r="Q1208" s="2" t="s">
        <v>151</v>
      </c>
      <c r="R1208" s="2" t="s">
        <v>152</v>
      </c>
      <c r="S1208" s="14" t="s">
        <v>151</v>
      </c>
      <c r="T1208" s="115"/>
      <c r="U1208" s="13" t="s">
        <v>151</v>
      </c>
      <c r="V1208" s="2" t="s">
        <v>152</v>
      </c>
      <c r="W1208" s="2" t="s">
        <v>151</v>
      </c>
      <c r="X1208" s="2" t="s">
        <v>152</v>
      </c>
      <c r="Y1208" s="14" t="s">
        <v>152</v>
      </c>
    </row>
    <row r="1209" spans="1:25" x14ac:dyDescent="0.3">
      <c r="A1209" s="55" t="str">
        <f t="shared" si="18"/>
        <v>ESmo_01.2</v>
      </c>
      <c r="C1209" s="96" t="s">
        <v>17</v>
      </c>
      <c r="D1209" s="97" t="s">
        <v>778</v>
      </c>
      <c r="E1209" s="97" t="s">
        <v>863</v>
      </c>
      <c r="F1209" s="97" t="s">
        <v>864</v>
      </c>
      <c r="G1209" s="97" t="s">
        <v>351</v>
      </c>
      <c r="H1209" s="97" t="s">
        <v>668</v>
      </c>
      <c r="I1209" s="114" t="s">
        <v>51</v>
      </c>
      <c r="J1209" s="37" t="s">
        <v>2541</v>
      </c>
      <c r="K1209" s="37" t="s">
        <v>2566</v>
      </c>
      <c r="L1209" s="13" t="s">
        <v>151</v>
      </c>
      <c r="M1209" s="14" t="s">
        <v>152</v>
      </c>
      <c r="N1209" s="93" t="s">
        <v>151</v>
      </c>
      <c r="O1209" s="2" t="s">
        <v>151</v>
      </c>
      <c r="P1209" s="2" t="s">
        <v>151</v>
      </c>
      <c r="Q1209" s="2" t="s">
        <v>151</v>
      </c>
      <c r="R1209" s="2" t="s">
        <v>152</v>
      </c>
      <c r="S1209" s="14" t="s">
        <v>151</v>
      </c>
      <c r="T1209" s="115"/>
      <c r="U1209" s="13" t="s">
        <v>151</v>
      </c>
      <c r="V1209" s="2" t="s">
        <v>152</v>
      </c>
      <c r="W1209" s="2" t="s">
        <v>151</v>
      </c>
      <c r="X1209" s="2" t="s">
        <v>152</v>
      </c>
      <c r="Y1209" s="14" t="s">
        <v>152</v>
      </c>
    </row>
    <row r="1210" spans="1:25" x14ac:dyDescent="0.3">
      <c r="A1210" s="55" t="str">
        <f t="shared" si="18"/>
        <v>ESmo_01.2</v>
      </c>
      <c r="C1210" s="96" t="s">
        <v>17</v>
      </c>
      <c r="D1210" s="97" t="s">
        <v>778</v>
      </c>
      <c r="E1210" s="97" t="s">
        <v>863</v>
      </c>
      <c r="F1210" s="97" t="s">
        <v>864</v>
      </c>
      <c r="G1210" s="97" t="s">
        <v>351</v>
      </c>
      <c r="H1210" s="97" t="s">
        <v>668</v>
      </c>
      <c r="I1210" s="114" t="s">
        <v>51</v>
      </c>
      <c r="J1210" s="37" t="s">
        <v>2543</v>
      </c>
      <c r="K1210" s="37" t="s">
        <v>2567</v>
      </c>
      <c r="L1210" s="13" t="s">
        <v>151</v>
      </c>
      <c r="M1210" s="14" t="s">
        <v>151</v>
      </c>
      <c r="N1210" s="93" t="s">
        <v>151</v>
      </c>
      <c r="O1210" s="2" t="s">
        <v>151</v>
      </c>
      <c r="P1210" s="2" t="s">
        <v>151</v>
      </c>
      <c r="Q1210" s="2" t="s">
        <v>151</v>
      </c>
      <c r="R1210" s="2" t="s">
        <v>152</v>
      </c>
      <c r="S1210" s="14" t="s">
        <v>152</v>
      </c>
      <c r="T1210" s="115"/>
      <c r="U1210" s="13" t="s">
        <v>151</v>
      </c>
      <c r="V1210" s="2" t="s">
        <v>152</v>
      </c>
      <c r="W1210" s="2" t="s">
        <v>151</v>
      </c>
      <c r="X1210" s="2" t="s">
        <v>152</v>
      </c>
      <c r="Y1210" s="14" t="s">
        <v>152</v>
      </c>
    </row>
    <row r="1211" spans="1:25" x14ac:dyDescent="0.3">
      <c r="A1211" s="55" t="str">
        <f t="shared" si="18"/>
        <v>ESmo_01.2</v>
      </c>
      <c r="C1211" s="96" t="s">
        <v>17</v>
      </c>
      <c r="D1211" s="97" t="s">
        <v>778</v>
      </c>
      <c r="E1211" s="97" t="s">
        <v>863</v>
      </c>
      <c r="F1211" s="97" t="s">
        <v>864</v>
      </c>
      <c r="G1211" s="97" t="s">
        <v>351</v>
      </c>
      <c r="H1211" s="97" t="s">
        <v>668</v>
      </c>
      <c r="I1211" s="114" t="s">
        <v>51</v>
      </c>
      <c r="J1211" s="37" t="s">
        <v>2545</v>
      </c>
      <c r="K1211" s="37" t="s">
        <v>2568</v>
      </c>
      <c r="L1211" s="13" t="s">
        <v>151</v>
      </c>
      <c r="M1211" s="14" t="s">
        <v>151</v>
      </c>
      <c r="N1211" s="93" t="s">
        <v>151</v>
      </c>
      <c r="O1211" s="2" t="s">
        <v>151</v>
      </c>
      <c r="P1211" s="2" t="s">
        <v>151</v>
      </c>
      <c r="Q1211" s="2" t="s">
        <v>151</v>
      </c>
      <c r="R1211" s="2" t="s">
        <v>152</v>
      </c>
      <c r="S1211" s="14" t="s">
        <v>151</v>
      </c>
      <c r="T1211" s="115"/>
      <c r="U1211" s="13" t="s">
        <v>151</v>
      </c>
      <c r="V1211" s="2" t="s">
        <v>152</v>
      </c>
      <c r="W1211" s="2" t="s">
        <v>151</v>
      </c>
      <c r="X1211" s="2" t="s">
        <v>152</v>
      </c>
      <c r="Y1211" s="14" t="s">
        <v>152</v>
      </c>
    </row>
    <row r="1212" spans="1:25" x14ac:dyDescent="0.3">
      <c r="A1212" s="55" t="str">
        <f t="shared" si="18"/>
        <v>ESmo_01.2</v>
      </c>
      <c r="C1212" s="96" t="s">
        <v>17</v>
      </c>
      <c r="D1212" s="97" t="s">
        <v>778</v>
      </c>
      <c r="E1212" s="97" t="s">
        <v>863</v>
      </c>
      <c r="F1212" s="97" t="s">
        <v>864</v>
      </c>
      <c r="G1212" s="97" t="s">
        <v>351</v>
      </c>
      <c r="H1212" s="97" t="s">
        <v>668</v>
      </c>
      <c r="I1212" s="114" t="s">
        <v>51</v>
      </c>
      <c r="J1212" s="37" t="s">
        <v>2547</v>
      </c>
      <c r="K1212" s="37" t="s">
        <v>2569</v>
      </c>
      <c r="L1212" s="13" t="s">
        <v>151</v>
      </c>
      <c r="M1212" s="14" t="s">
        <v>151</v>
      </c>
      <c r="N1212" s="93" t="s">
        <v>151</v>
      </c>
      <c r="O1212" s="2" t="s">
        <v>152</v>
      </c>
      <c r="P1212" s="2" t="s">
        <v>152</v>
      </c>
      <c r="Q1212" s="2" t="s">
        <v>151</v>
      </c>
      <c r="R1212" s="2" t="s">
        <v>152</v>
      </c>
      <c r="S1212" s="14" t="s">
        <v>152</v>
      </c>
      <c r="T1212" s="115"/>
      <c r="U1212" s="13" t="s">
        <v>151</v>
      </c>
      <c r="V1212" s="2" t="s">
        <v>152</v>
      </c>
      <c r="W1212" s="2" t="s">
        <v>151</v>
      </c>
      <c r="X1212" s="2" t="s">
        <v>151</v>
      </c>
      <c r="Y1212" s="14" t="s">
        <v>151</v>
      </c>
    </row>
    <row r="1213" spans="1:25" x14ac:dyDescent="0.3">
      <c r="A1213" s="55" t="str">
        <f t="shared" si="18"/>
        <v>ESmo_01.2</v>
      </c>
      <c r="C1213" s="96" t="s">
        <v>17</v>
      </c>
      <c r="D1213" s="97" t="s">
        <v>778</v>
      </c>
      <c r="E1213" s="97" t="s">
        <v>863</v>
      </c>
      <c r="F1213" s="97" t="s">
        <v>864</v>
      </c>
      <c r="G1213" s="97" t="s">
        <v>351</v>
      </c>
      <c r="H1213" s="97" t="s">
        <v>668</v>
      </c>
      <c r="I1213" s="114" t="s">
        <v>51</v>
      </c>
      <c r="J1213" s="37" t="s">
        <v>2549</v>
      </c>
      <c r="K1213" s="37" t="s">
        <v>2570</v>
      </c>
      <c r="L1213" s="13" t="s">
        <v>151</v>
      </c>
      <c r="M1213" s="14" t="s">
        <v>151</v>
      </c>
      <c r="N1213" s="93" t="s">
        <v>151</v>
      </c>
      <c r="O1213" s="2" t="s">
        <v>152</v>
      </c>
      <c r="P1213" s="2" t="s">
        <v>151</v>
      </c>
      <c r="Q1213" s="2" t="s">
        <v>151</v>
      </c>
      <c r="R1213" s="2" t="s">
        <v>152</v>
      </c>
      <c r="S1213" s="14" t="s">
        <v>152</v>
      </c>
      <c r="T1213" s="115"/>
      <c r="U1213" s="13" t="s">
        <v>151</v>
      </c>
      <c r="V1213" s="2" t="s">
        <v>152</v>
      </c>
      <c r="W1213" s="2" t="s">
        <v>151</v>
      </c>
      <c r="X1213" s="2" t="s">
        <v>151</v>
      </c>
      <c r="Y1213" s="14" t="s">
        <v>151</v>
      </c>
    </row>
    <row r="1214" spans="1:25" x14ac:dyDescent="0.3">
      <c r="A1214" s="55" t="str">
        <f t="shared" si="18"/>
        <v>ESmo_01.4</v>
      </c>
      <c r="C1214" s="96" t="s">
        <v>17</v>
      </c>
      <c r="D1214" s="97" t="s">
        <v>778</v>
      </c>
      <c r="E1214" s="97" t="s">
        <v>867</v>
      </c>
      <c r="F1214" s="97" t="s">
        <v>868</v>
      </c>
      <c r="G1214" s="97" t="s">
        <v>351</v>
      </c>
      <c r="H1214" s="97" t="s">
        <v>668</v>
      </c>
      <c r="I1214" s="114" t="s">
        <v>51</v>
      </c>
      <c r="J1214" s="37" t="s">
        <v>2511</v>
      </c>
      <c r="K1214" s="37" t="s">
        <v>2574</v>
      </c>
      <c r="L1214" s="13" t="s">
        <v>152</v>
      </c>
      <c r="M1214" s="14" t="s">
        <v>152</v>
      </c>
      <c r="N1214" s="93" t="s">
        <v>152</v>
      </c>
      <c r="O1214" s="2" t="s">
        <v>152</v>
      </c>
      <c r="P1214" s="2" t="s">
        <v>152</v>
      </c>
      <c r="Q1214" s="2" t="s">
        <v>151</v>
      </c>
      <c r="R1214" s="2" t="s">
        <v>152</v>
      </c>
      <c r="S1214" s="14" t="s">
        <v>152</v>
      </c>
      <c r="T1214" s="115"/>
      <c r="U1214" s="13" t="s">
        <v>151</v>
      </c>
      <c r="V1214" s="2" t="s">
        <v>152</v>
      </c>
      <c r="W1214" s="2" t="s">
        <v>151</v>
      </c>
      <c r="X1214" s="2" t="s">
        <v>152</v>
      </c>
      <c r="Y1214" s="14" t="s">
        <v>152</v>
      </c>
    </row>
    <row r="1215" spans="1:25" x14ac:dyDescent="0.3">
      <c r="A1215" s="55" t="str">
        <f t="shared" si="18"/>
        <v>ESmo_01.4</v>
      </c>
      <c r="C1215" s="96" t="s">
        <v>17</v>
      </c>
      <c r="D1215" s="97" t="s">
        <v>778</v>
      </c>
      <c r="E1215" s="97" t="s">
        <v>867</v>
      </c>
      <c r="F1215" s="97" t="s">
        <v>868</v>
      </c>
      <c r="G1215" s="97" t="s">
        <v>351</v>
      </c>
      <c r="H1215" s="97" t="s">
        <v>668</v>
      </c>
      <c r="I1215" s="114" t="s">
        <v>51</v>
      </c>
      <c r="J1215" s="37" t="s">
        <v>2513</v>
      </c>
      <c r="K1215" s="37" t="s">
        <v>2575</v>
      </c>
      <c r="L1215" s="13" t="s">
        <v>152</v>
      </c>
      <c r="M1215" s="14" t="s">
        <v>152</v>
      </c>
      <c r="N1215" s="93" t="s">
        <v>152</v>
      </c>
      <c r="O1215" s="2" t="s">
        <v>152</v>
      </c>
      <c r="P1215" s="2" t="s">
        <v>152</v>
      </c>
      <c r="Q1215" s="2" t="s">
        <v>151</v>
      </c>
      <c r="R1215" s="2" t="s">
        <v>152</v>
      </c>
      <c r="S1215" s="14" t="s">
        <v>152</v>
      </c>
      <c r="T1215" s="115"/>
      <c r="U1215" s="13" t="s">
        <v>151</v>
      </c>
      <c r="V1215" s="2" t="s">
        <v>152</v>
      </c>
      <c r="W1215" s="2" t="s">
        <v>151</v>
      </c>
      <c r="X1215" s="2" t="s">
        <v>152</v>
      </c>
      <c r="Y1215" s="14" t="s">
        <v>152</v>
      </c>
    </row>
    <row r="1216" spans="1:25" x14ac:dyDescent="0.3">
      <c r="A1216" s="55" t="str">
        <f t="shared" si="18"/>
        <v>ESmo_01.4</v>
      </c>
      <c r="C1216" s="96" t="s">
        <v>17</v>
      </c>
      <c r="D1216" s="97" t="s">
        <v>778</v>
      </c>
      <c r="E1216" s="97" t="s">
        <v>867</v>
      </c>
      <c r="F1216" s="97" t="s">
        <v>868</v>
      </c>
      <c r="G1216" s="97" t="s">
        <v>351</v>
      </c>
      <c r="H1216" s="91" t="s">
        <v>668</v>
      </c>
      <c r="I1216" s="116" t="s">
        <v>51</v>
      </c>
      <c r="J1216" s="37" t="s">
        <v>2515</v>
      </c>
      <c r="K1216" s="37" t="s">
        <v>2576</v>
      </c>
      <c r="L1216" s="13" t="s">
        <v>152</v>
      </c>
      <c r="M1216" s="14" t="s">
        <v>152</v>
      </c>
      <c r="N1216" s="93" t="s">
        <v>152</v>
      </c>
      <c r="O1216" s="2" t="s">
        <v>152</v>
      </c>
      <c r="P1216" s="2" t="s">
        <v>152</v>
      </c>
      <c r="Q1216" s="2" t="s">
        <v>151</v>
      </c>
      <c r="R1216" s="2" t="s">
        <v>152</v>
      </c>
      <c r="S1216" s="14" t="s">
        <v>152</v>
      </c>
      <c r="T1216" s="115"/>
      <c r="U1216" s="13" t="s">
        <v>151</v>
      </c>
      <c r="V1216" s="2" t="s">
        <v>152</v>
      </c>
      <c r="W1216" s="2" t="s">
        <v>151</v>
      </c>
      <c r="X1216" s="2" t="s">
        <v>152</v>
      </c>
      <c r="Y1216" s="14" t="s">
        <v>152</v>
      </c>
    </row>
    <row r="1217" spans="1:25" x14ac:dyDescent="0.3">
      <c r="A1217" s="55" t="str">
        <f t="shared" si="18"/>
        <v>ESmo_01.4</v>
      </c>
      <c r="C1217" s="96" t="s">
        <v>17</v>
      </c>
      <c r="D1217" s="97" t="s">
        <v>778</v>
      </c>
      <c r="E1217" s="97" t="s">
        <v>867</v>
      </c>
      <c r="F1217" s="97" t="s">
        <v>868</v>
      </c>
      <c r="G1217" s="97" t="s">
        <v>351</v>
      </c>
      <c r="H1217" s="97" t="s">
        <v>668</v>
      </c>
      <c r="I1217" s="114" t="s">
        <v>51</v>
      </c>
      <c r="J1217" s="37" t="s">
        <v>2517</v>
      </c>
      <c r="K1217" s="37" t="s">
        <v>2577</v>
      </c>
      <c r="L1217" s="13" t="s">
        <v>152</v>
      </c>
      <c r="M1217" s="14" t="s">
        <v>152</v>
      </c>
      <c r="N1217" s="93" t="s">
        <v>152</v>
      </c>
      <c r="O1217" s="2" t="s">
        <v>152</v>
      </c>
      <c r="P1217" s="2" t="s">
        <v>152</v>
      </c>
      <c r="Q1217" s="2" t="s">
        <v>151</v>
      </c>
      <c r="R1217" s="2" t="s">
        <v>152</v>
      </c>
      <c r="S1217" s="14" t="s">
        <v>152</v>
      </c>
      <c r="T1217" s="115"/>
      <c r="U1217" s="13" t="s">
        <v>151</v>
      </c>
      <c r="V1217" s="2" t="s">
        <v>152</v>
      </c>
      <c r="W1217" s="2" t="s">
        <v>151</v>
      </c>
      <c r="X1217" s="2" t="s">
        <v>152</v>
      </c>
      <c r="Y1217" s="14" t="s">
        <v>152</v>
      </c>
    </row>
    <row r="1218" spans="1:25" x14ac:dyDescent="0.3">
      <c r="A1218" s="55" t="str">
        <f t="shared" si="18"/>
        <v>ESmo_01.4</v>
      </c>
      <c r="C1218" s="96" t="s">
        <v>17</v>
      </c>
      <c r="D1218" s="97" t="s">
        <v>778</v>
      </c>
      <c r="E1218" s="97" t="s">
        <v>867</v>
      </c>
      <c r="F1218" s="97" t="s">
        <v>868</v>
      </c>
      <c r="G1218" s="97" t="s">
        <v>351</v>
      </c>
      <c r="H1218" s="97" t="s">
        <v>668</v>
      </c>
      <c r="I1218" s="114" t="s">
        <v>51</v>
      </c>
      <c r="J1218" s="37" t="s">
        <v>2519</v>
      </c>
      <c r="K1218" s="37" t="s">
        <v>2578</v>
      </c>
      <c r="L1218" s="13" t="s">
        <v>152</v>
      </c>
      <c r="M1218" s="14" t="s">
        <v>152</v>
      </c>
      <c r="N1218" s="93" t="s">
        <v>152</v>
      </c>
      <c r="O1218" s="2" t="s">
        <v>152</v>
      </c>
      <c r="P1218" s="2" t="s">
        <v>152</v>
      </c>
      <c r="Q1218" s="2" t="s">
        <v>151</v>
      </c>
      <c r="R1218" s="2" t="s">
        <v>152</v>
      </c>
      <c r="S1218" s="14" t="s">
        <v>152</v>
      </c>
      <c r="T1218" s="115"/>
      <c r="U1218" s="13" t="s">
        <v>151</v>
      </c>
      <c r="V1218" s="2" t="s">
        <v>152</v>
      </c>
      <c r="W1218" s="2" t="s">
        <v>151</v>
      </c>
      <c r="X1218" s="2" t="s">
        <v>152</v>
      </c>
      <c r="Y1218" s="14" t="s">
        <v>152</v>
      </c>
    </row>
    <row r="1219" spans="1:25" x14ac:dyDescent="0.3">
      <c r="A1219" s="55" t="str">
        <f t="shared" si="18"/>
        <v>ESmo_01.4</v>
      </c>
      <c r="C1219" s="96" t="s">
        <v>17</v>
      </c>
      <c r="D1219" s="97" t="s">
        <v>778</v>
      </c>
      <c r="E1219" s="97" t="s">
        <v>867</v>
      </c>
      <c r="F1219" s="97" t="s">
        <v>868</v>
      </c>
      <c r="G1219" s="97" t="s">
        <v>351</v>
      </c>
      <c r="H1219" s="97" t="s">
        <v>668</v>
      </c>
      <c r="I1219" s="114" t="s">
        <v>51</v>
      </c>
      <c r="J1219" s="37" t="s">
        <v>2521</v>
      </c>
      <c r="K1219" s="37" t="s">
        <v>2579</v>
      </c>
      <c r="L1219" s="13" t="s">
        <v>152</v>
      </c>
      <c r="M1219" s="14" t="s">
        <v>152</v>
      </c>
      <c r="N1219" s="93" t="s">
        <v>152</v>
      </c>
      <c r="O1219" s="2" t="s">
        <v>152</v>
      </c>
      <c r="P1219" s="2" t="s">
        <v>152</v>
      </c>
      <c r="Q1219" s="2" t="s">
        <v>151</v>
      </c>
      <c r="R1219" s="2" t="s">
        <v>152</v>
      </c>
      <c r="S1219" s="14" t="s">
        <v>152</v>
      </c>
      <c r="T1219" s="115"/>
      <c r="U1219" s="13" t="s">
        <v>151</v>
      </c>
      <c r="V1219" s="2" t="s">
        <v>152</v>
      </c>
      <c r="W1219" s="2" t="s">
        <v>151</v>
      </c>
      <c r="X1219" s="2" t="s">
        <v>152</v>
      </c>
      <c r="Y1219" s="14" t="s">
        <v>152</v>
      </c>
    </row>
    <row r="1220" spans="1:25" x14ac:dyDescent="0.3">
      <c r="A1220" s="55" t="str">
        <f t="shared" si="18"/>
        <v>ESmo_01.4</v>
      </c>
      <c r="C1220" s="96" t="s">
        <v>17</v>
      </c>
      <c r="D1220" s="97" t="s">
        <v>778</v>
      </c>
      <c r="E1220" s="97" t="s">
        <v>867</v>
      </c>
      <c r="F1220" s="97" t="s">
        <v>868</v>
      </c>
      <c r="G1220" s="97" t="s">
        <v>351</v>
      </c>
      <c r="H1220" s="97" t="s">
        <v>668</v>
      </c>
      <c r="I1220" s="114" t="s">
        <v>51</v>
      </c>
      <c r="J1220" s="37" t="s">
        <v>2523</v>
      </c>
      <c r="K1220" s="37" t="s">
        <v>2580</v>
      </c>
      <c r="L1220" s="13" t="s">
        <v>152</v>
      </c>
      <c r="M1220" s="14" t="s">
        <v>152</v>
      </c>
      <c r="N1220" s="93" t="s">
        <v>152</v>
      </c>
      <c r="O1220" s="2" t="s">
        <v>152</v>
      </c>
      <c r="P1220" s="2" t="s">
        <v>152</v>
      </c>
      <c r="Q1220" s="2" t="s">
        <v>151</v>
      </c>
      <c r="R1220" s="2" t="s">
        <v>152</v>
      </c>
      <c r="S1220" s="14" t="s">
        <v>152</v>
      </c>
      <c r="T1220" s="115"/>
      <c r="U1220" s="13" t="s">
        <v>151</v>
      </c>
      <c r="V1220" s="2" t="s">
        <v>152</v>
      </c>
      <c r="W1220" s="2" t="s">
        <v>151</v>
      </c>
      <c r="X1220" s="2" t="s">
        <v>152</v>
      </c>
      <c r="Y1220" s="14" t="s">
        <v>152</v>
      </c>
    </row>
    <row r="1221" spans="1:25" x14ac:dyDescent="0.3">
      <c r="A1221" s="55" t="str">
        <f t="shared" si="18"/>
        <v>ESmo_01.4</v>
      </c>
      <c r="C1221" s="96" t="s">
        <v>17</v>
      </c>
      <c r="D1221" s="97" t="s">
        <v>778</v>
      </c>
      <c r="E1221" s="97" t="s">
        <v>867</v>
      </c>
      <c r="F1221" s="97" t="s">
        <v>868</v>
      </c>
      <c r="G1221" s="97" t="s">
        <v>351</v>
      </c>
      <c r="H1221" s="97" t="s">
        <v>668</v>
      </c>
      <c r="I1221" s="114" t="s">
        <v>51</v>
      </c>
      <c r="J1221" s="37" t="s">
        <v>2525</v>
      </c>
      <c r="K1221" s="37" t="s">
        <v>2581</v>
      </c>
      <c r="L1221" s="13" t="s">
        <v>152</v>
      </c>
      <c r="M1221" s="14" t="s">
        <v>152</v>
      </c>
      <c r="N1221" s="93" t="s">
        <v>152</v>
      </c>
      <c r="O1221" s="2" t="s">
        <v>152</v>
      </c>
      <c r="P1221" s="2" t="s">
        <v>152</v>
      </c>
      <c r="Q1221" s="2" t="s">
        <v>151</v>
      </c>
      <c r="R1221" s="2" t="s">
        <v>152</v>
      </c>
      <c r="S1221" s="14" t="s">
        <v>152</v>
      </c>
      <c r="T1221" s="115"/>
      <c r="U1221" s="13" t="s">
        <v>151</v>
      </c>
      <c r="V1221" s="2" t="s">
        <v>152</v>
      </c>
      <c r="W1221" s="2" t="s">
        <v>151</v>
      </c>
      <c r="X1221" s="2" t="s">
        <v>152</v>
      </c>
      <c r="Y1221" s="14" t="s">
        <v>152</v>
      </c>
    </row>
    <row r="1222" spans="1:25" x14ac:dyDescent="0.3">
      <c r="A1222" s="55" t="str">
        <f t="shared" si="18"/>
        <v>ESmo_01.4</v>
      </c>
      <c r="C1222" s="96" t="s">
        <v>17</v>
      </c>
      <c r="D1222" s="97" t="s">
        <v>778</v>
      </c>
      <c r="E1222" s="97" t="s">
        <v>867</v>
      </c>
      <c r="F1222" s="97" t="s">
        <v>868</v>
      </c>
      <c r="G1222" s="97" t="s">
        <v>351</v>
      </c>
      <c r="H1222" s="97" t="s">
        <v>668</v>
      </c>
      <c r="I1222" s="114" t="s">
        <v>51</v>
      </c>
      <c r="J1222" s="37" t="s">
        <v>2527</v>
      </c>
      <c r="K1222" s="37" t="s">
        <v>2559</v>
      </c>
      <c r="L1222" s="13" t="s">
        <v>152</v>
      </c>
      <c r="M1222" s="14" t="s">
        <v>152</v>
      </c>
      <c r="N1222" s="93" t="s">
        <v>152</v>
      </c>
      <c r="O1222" s="2" t="s">
        <v>152</v>
      </c>
      <c r="P1222" s="2" t="s">
        <v>152</v>
      </c>
      <c r="Q1222" s="2" t="s">
        <v>151</v>
      </c>
      <c r="R1222" s="2" t="s">
        <v>152</v>
      </c>
      <c r="S1222" s="14" t="s">
        <v>152</v>
      </c>
      <c r="T1222" s="115"/>
      <c r="U1222" s="13" t="s">
        <v>151</v>
      </c>
      <c r="V1222" s="2" t="s">
        <v>152</v>
      </c>
      <c r="W1222" s="2" t="s">
        <v>151</v>
      </c>
      <c r="X1222" s="2" t="s">
        <v>152</v>
      </c>
      <c r="Y1222" s="14" t="s">
        <v>152</v>
      </c>
    </row>
    <row r="1223" spans="1:25" x14ac:dyDescent="0.3">
      <c r="A1223" s="55" t="str">
        <f t="shared" si="18"/>
        <v>ESmo_01.4</v>
      </c>
      <c r="C1223" s="96" t="s">
        <v>17</v>
      </c>
      <c r="D1223" s="97" t="s">
        <v>778</v>
      </c>
      <c r="E1223" s="97" t="s">
        <v>867</v>
      </c>
      <c r="F1223" s="97" t="s">
        <v>868</v>
      </c>
      <c r="G1223" s="97" t="s">
        <v>351</v>
      </c>
      <c r="H1223" s="97" t="s">
        <v>668</v>
      </c>
      <c r="I1223" s="114" t="s">
        <v>51</v>
      </c>
      <c r="J1223" s="37" t="s">
        <v>2529</v>
      </c>
      <c r="K1223" s="37" t="s">
        <v>2582</v>
      </c>
      <c r="L1223" s="13" t="s">
        <v>152</v>
      </c>
      <c r="M1223" s="14" t="s">
        <v>152</v>
      </c>
      <c r="N1223" s="93" t="s">
        <v>152</v>
      </c>
      <c r="O1223" s="2" t="s">
        <v>152</v>
      </c>
      <c r="P1223" s="2" t="s">
        <v>152</v>
      </c>
      <c r="Q1223" s="2" t="s">
        <v>151</v>
      </c>
      <c r="R1223" s="2" t="s">
        <v>152</v>
      </c>
      <c r="S1223" s="14" t="s">
        <v>152</v>
      </c>
      <c r="T1223" s="115"/>
      <c r="U1223" s="13" t="s">
        <v>151</v>
      </c>
      <c r="V1223" s="2" t="s">
        <v>152</v>
      </c>
      <c r="W1223" s="2" t="s">
        <v>151</v>
      </c>
      <c r="X1223" s="2" t="s">
        <v>152</v>
      </c>
      <c r="Y1223" s="14" t="s">
        <v>152</v>
      </c>
    </row>
    <row r="1224" spans="1:25" x14ac:dyDescent="0.3">
      <c r="A1224" s="55" t="str">
        <f t="shared" ref="A1224:A1287" si="19">C1224&amp;LOWER(LEFT(D1224,2))&amp;"_"&amp;IF(LEN(TRIM(LEFT(E1224,FIND(" ",E1224))))=3,"0"&amp;TRIM(LEFT(E1224,FIND(" ",E1224))),TRIM(LEFT(E1224,FIND(" ",E1224))))</f>
        <v>ESmo_01.4</v>
      </c>
      <c r="C1224" s="96" t="s">
        <v>17</v>
      </c>
      <c r="D1224" s="97" t="s">
        <v>778</v>
      </c>
      <c r="E1224" s="97" t="s">
        <v>867</v>
      </c>
      <c r="F1224" s="97" t="s">
        <v>868</v>
      </c>
      <c r="G1224" s="97" t="s">
        <v>351</v>
      </c>
      <c r="H1224" s="91" t="s">
        <v>668</v>
      </c>
      <c r="I1224" s="116" t="s">
        <v>51</v>
      </c>
      <c r="J1224" s="37" t="s">
        <v>2531</v>
      </c>
      <c r="K1224" s="37" t="s">
        <v>2583</v>
      </c>
      <c r="L1224" s="13" t="s">
        <v>152</v>
      </c>
      <c r="M1224" s="14" t="s">
        <v>152</v>
      </c>
      <c r="N1224" s="93" t="s">
        <v>152</v>
      </c>
      <c r="O1224" s="2" t="s">
        <v>152</v>
      </c>
      <c r="P1224" s="2" t="s">
        <v>152</v>
      </c>
      <c r="Q1224" s="2" t="s">
        <v>151</v>
      </c>
      <c r="R1224" s="2" t="s">
        <v>152</v>
      </c>
      <c r="S1224" s="14" t="s">
        <v>152</v>
      </c>
      <c r="T1224" s="115"/>
      <c r="U1224" s="13" t="s">
        <v>151</v>
      </c>
      <c r="V1224" s="2" t="s">
        <v>152</v>
      </c>
      <c r="W1224" s="2" t="s">
        <v>151</v>
      </c>
      <c r="X1224" s="2" t="s">
        <v>152</v>
      </c>
      <c r="Y1224" s="14" t="s">
        <v>152</v>
      </c>
    </row>
    <row r="1225" spans="1:25" x14ac:dyDescent="0.3">
      <c r="A1225" s="55" t="str">
        <f t="shared" si="19"/>
        <v>ESmo_01.4</v>
      </c>
      <c r="C1225" s="96" t="s">
        <v>17</v>
      </c>
      <c r="D1225" s="97" t="s">
        <v>778</v>
      </c>
      <c r="E1225" s="97" t="s">
        <v>867</v>
      </c>
      <c r="F1225" s="97" t="s">
        <v>868</v>
      </c>
      <c r="G1225" s="97" t="s">
        <v>351</v>
      </c>
      <c r="H1225" s="97" t="s">
        <v>668</v>
      </c>
      <c r="I1225" s="114" t="s">
        <v>51</v>
      </c>
      <c r="J1225" s="37" t="s">
        <v>2533</v>
      </c>
      <c r="K1225" s="37" t="s">
        <v>2584</v>
      </c>
      <c r="L1225" s="13" t="s">
        <v>152</v>
      </c>
      <c r="M1225" s="14" t="s">
        <v>152</v>
      </c>
      <c r="N1225" s="93" t="s">
        <v>152</v>
      </c>
      <c r="O1225" s="2" t="s">
        <v>152</v>
      </c>
      <c r="P1225" s="2" t="s">
        <v>152</v>
      </c>
      <c r="Q1225" s="2" t="s">
        <v>151</v>
      </c>
      <c r="R1225" s="2" t="s">
        <v>152</v>
      </c>
      <c r="S1225" s="14" t="s">
        <v>152</v>
      </c>
      <c r="T1225" s="115"/>
      <c r="U1225" s="13" t="s">
        <v>151</v>
      </c>
      <c r="V1225" s="2" t="s">
        <v>152</v>
      </c>
      <c r="W1225" s="2" t="s">
        <v>151</v>
      </c>
      <c r="X1225" s="2" t="s">
        <v>152</v>
      </c>
      <c r="Y1225" s="14" t="s">
        <v>152</v>
      </c>
    </row>
    <row r="1226" spans="1:25" x14ac:dyDescent="0.3">
      <c r="A1226" s="55" t="str">
        <f t="shared" si="19"/>
        <v>ESmo_01.4</v>
      </c>
      <c r="C1226" s="96" t="s">
        <v>17</v>
      </c>
      <c r="D1226" s="97" t="s">
        <v>778</v>
      </c>
      <c r="E1226" s="97" t="s">
        <v>867</v>
      </c>
      <c r="F1226" s="97" t="s">
        <v>868</v>
      </c>
      <c r="G1226" s="97" t="s">
        <v>351</v>
      </c>
      <c r="H1226" s="97" t="s">
        <v>668</v>
      </c>
      <c r="I1226" s="114" t="s">
        <v>51</v>
      </c>
      <c r="J1226" s="37" t="s">
        <v>2535</v>
      </c>
      <c r="K1226" s="37" t="s">
        <v>2563</v>
      </c>
      <c r="L1226" s="13" t="s">
        <v>152</v>
      </c>
      <c r="M1226" s="14" t="s">
        <v>152</v>
      </c>
      <c r="N1226" s="93" t="s">
        <v>152</v>
      </c>
      <c r="O1226" s="2" t="s">
        <v>152</v>
      </c>
      <c r="P1226" s="2" t="s">
        <v>152</v>
      </c>
      <c r="Q1226" s="2" t="s">
        <v>151</v>
      </c>
      <c r="R1226" s="2" t="s">
        <v>152</v>
      </c>
      <c r="S1226" s="14" t="s">
        <v>152</v>
      </c>
      <c r="T1226" s="115"/>
      <c r="U1226" s="13" t="s">
        <v>151</v>
      </c>
      <c r="V1226" s="2" t="s">
        <v>152</v>
      </c>
      <c r="W1226" s="2" t="s">
        <v>151</v>
      </c>
      <c r="X1226" s="2" t="s">
        <v>152</v>
      </c>
      <c r="Y1226" s="14" t="s">
        <v>152</v>
      </c>
    </row>
    <row r="1227" spans="1:25" x14ac:dyDescent="0.3">
      <c r="A1227" s="55" t="str">
        <f t="shared" si="19"/>
        <v>ESmo_01.4</v>
      </c>
      <c r="C1227" s="96" t="s">
        <v>17</v>
      </c>
      <c r="D1227" s="97" t="s">
        <v>778</v>
      </c>
      <c r="E1227" s="97" t="s">
        <v>867</v>
      </c>
      <c r="F1227" s="97" t="s">
        <v>868</v>
      </c>
      <c r="G1227" s="97" t="s">
        <v>351</v>
      </c>
      <c r="H1227" s="97" t="s">
        <v>668</v>
      </c>
      <c r="I1227" s="114" t="s">
        <v>51</v>
      </c>
      <c r="J1227" s="37" t="s">
        <v>2537</v>
      </c>
      <c r="K1227" s="37" t="s">
        <v>2585</v>
      </c>
      <c r="L1227" s="13" t="s">
        <v>152</v>
      </c>
      <c r="M1227" s="14" t="s">
        <v>152</v>
      </c>
      <c r="N1227" s="93" t="s">
        <v>152</v>
      </c>
      <c r="O1227" s="2" t="s">
        <v>152</v>
      </c>
      <c r="P1227" s="2" t="s">
        <v>152</v>
      </c>
      <c r="Q1227" s="2" t="s">
        <v>151</v>
      </c>
      <c r="R1227" s="2" t="s">
        <v>152</v>
      </c>
      <c r="S1227" s="14" t="s">
        <v>152</v>
      </c>
      <c r="T1227" s="115"/>
      <c r="U1227" s="13" t="s">
        <v>151</v>
      </c>
      <c r="V1227" s="2" t="s">
        <v>152</v>
      </c>
      <c r="W1227" s="2" t="s">
        <v>151</v>
      </c>
      <c r="X1227" s="2" t="s">
        <v>152</v>
      </c>
      <c r="Y1227" s="14" t="s">
        <v>152</v>
      </c>
    </row>
    <row r="1228" spans="1:25" x14ac:dyDescent="0.3">
      <c r="A1228" s="55" t="str">
        <f t="shared" si="19"/>
        <v>ESmo_01.4</v>
      </c>
      <c r="C1228" s="96" t="s">
        <v>17</v>
      </c>
      <c r="D1228" s="97" t="s">
        <v>778</v>
      </c>
      <c r="E1228" s="97" t="s">
        <v>867</v>
      </c>
      <c r="F1228" s="97" t="s">
        <v>868</v>
      </c>
      <c r="G1228" s="97" t="s">
        <v>351</v>
      </c>
      <c r="H1228" s="97" t="s">
        <v>668</v>
      </c>
      <c r="I1228" s="114" t="s">
        <v>51</v>
      </c>
      <c r="J1228" s="37" t="s">
        <v>2539</v>
      </c>
      <c r="K1228" s="37" t="s">
        <v>2586</v>
      </c>
      <c r="L1228" s="13" t="s">
        <v>152</v>
      </c>
      <c r="M1228" s="14" t="s">
        <v>152</v>
      </c>
      <c r="N1228" s="93" t="s">
        <v>152</v>
      </c>
      <c r="O1228" s="2" t="s">
        <v>152</v>
      </c>
      <c r="P1228" s="2" t="s">
        <v>152</v>
      </c>
      <c r="Q1228" s="2" t="s">
        <v>151</v>
      </c>
      <c r="R1228" s="2" t="s">
        <v>152</v>
      </c>
      <c r="S1228" s="14" t="s">
        <v>152</v>
      </c>
      <c r="T1228" s="115"/>
      <c r="U1228" s="13" t="s">
        <v>151</v>
      </c>
      <c r="V1228" s="2" t="s">
        <v>152</v>
      </c>
      <c r="W1228" s="2" t="s">
        <v>151</v>
      </c>
      <c r="X1228" s="2" t="s">
        <v>152</v>
      </c>
      <c r="Y1228" s="14" t="s">
        <v>152</v>
      </c>
    </row>
    <row r="1229" spans="1:25" x14ac:dyDescent="0.3">
      <c r="A1229" s="55" t="str">
        <f t="shared" si="19"/>
        <v>ESmo_01.4</v>
      </c>
      <c r="C1229" s="96" t="s">
        <v>17</v>
      </c>
      <c r="D1229" s="97" t="s">
        <v>778</v>
      </c>
      <c r="E1229" s="97" t="s">
        <v>867</v>
      </c>
      <c r="F1229" s="97" t="s">
        <v>868</v>
      </c>
      <c r="G1229" s="97" t="s">
        <v>351</v>
      </c>
      <c r="H1229" s="97" t="s">
        <v>668</v>
      </c>
      <c r="I1229" s="114" t="s">
        <v>51</v>
      </c>
      <c r="J1229" s="37" t="s">
        <v>2541</v>
      </c>
      <c r="K1229" s="37" t="s">
        <v>2587</v>
      </c>
      <c r="L1229" s="13" t="s">
        <v>152</v>
      </c>
      <c r="M1229" s="14" t="s">
        <v>152</v>
      </c>
      <c r="N1229" s="93" t="s">
        <v>152</v>
      </c>
      <c r="O1229" s="2" t="s">
        <v>152</v>
      </c>
      <c r="P1229" s="2" t="s">
        <v>152</v>
      </c>
      <c r="Q1229" s="2" t="s">
        <v>151</v>
      </c>
      <c r="R1229" s="2" t="s">
        <v>152</v>
      </c>
      <c r="S1229" s="14" t="s">
        <v>152</v>
      </c>
      <c r="T1229" s="115"/>
      <c r="U1229" s="13" t="s">
        <v>151</v>
      </c>
      <c r="V1229" s="2" t="s">
        <v>152</v>
      </c>
      <c r="W1229" s="2" t="s">
        <v>151</v>
      </c>
      <c r="X1229" s="2" t="s">
        <v>152</v>
      </c>
      <c r="Y1229" s="14" t="s">
        <v>152</v>
      </c>
    </row>
    <row r="1230" spans="1:25" x14ac:dyDescent="0.3">
      <c r="A1230" s="55" t="str">
        <f t="shared" si="19"/>
        <v>ESmo_01.4</v>
      </c>
      <c r="C1230" s="96" t="s">
        <v>17</v>
      </c>
      <c r="D1230" s="97" t="s">
        <v>778</v>
      </c>
      <c r="E1230" s="97" t="s">
        <v>867</v>
      </c>
      <c r="F1230" s="97" t="s">
        <v>868</v>
      </c>
      <c r="G1230" s="97" t="s">
        <v>351</v>
      </c>
      <c r="H1230" s="97" t="s">
        <v>668</v>
      </c>
      <c r="I1230" s="114" t="s">
        <v>51</v>
      </c>
      <c r="J1230" s="37" t="s">
        <v>2543</v>
      </c>
      <c r="K1230" s="37" t="s">
        <v>2588</v>
      </c>
      <c r="L1230" s="13" t="s">
        <v>152</v>
      </c>
      <c r="M1230" s="14" t="s">
        <v>152</v>
      </c>
      <c r="N1230" s="93" t="s">
        <v>152</v>
      </c>
      <c r="O1230" s="2" t="s">
        <v>152</v>
      </c>
      <c r="P1230" s="2" t="s">
        <v>152</v>
      </c>
      <c r="Q1230" s="2" t="s">
        <v>151</v>
      </c>
      <c r="R1230" s="2" t="s">
        <v>152</v>
      </c>
      <c r="S1230" s="14" t="s">
        <v>152</v>
      </c>
      <c r="T1230" s="115"/>
      <c r="U1230" s="13" t="s">
        <v>151</v>
      </c>
      <c r="V1230" s="2" t="s">
        <v>152</v>
      </c>
      <c r="W1230" s="2" t="s">
        <v>151</v>
      </c>
      <c r="X1230" s="2" t="s">
        <v>152</v>
      </c>
      <c r="Y1230" s="14" t="s">
        <v>152</v>
      </c>
    </row>
    <row r="1231" spans="1:25" x14ac:dyDescent="0.3">
      <c r="A1231" s="55" t="str">
        <f t="shared" si="19"/>
        <v>ESmo_01.4</v>
      </c>
      <c r="C1231" s="96" t="s">
        <v>17</v>
      </c>
      <c r="D1231" s="97" t="s">
        <v>778</v>
      </c>
      <c r="E1231" s="97" t="s">
        <v>867</v>
      </c>
      <c r="F1231" s="97" t="s">
        <v>868</v>
      </c>
      <c r="G1231" s="97" t="s">
        <v>351</v>
      </c>
      <c r="H1231" s="97" t="s">
        <v>668</v>
      </c>
      <c r="I1231" s="114" t="s">
        <v>51</v>
      </c>
      <c r="J1231" s="37" t="s">
        <v>2545</v>
      </c>
      <c r="K1231" s="37" t="s">
        <v>2589</v>
      </c>
      <c r="L1231" s="13" t="s">
        <v>152</v>
      </c>
      <c r="M1231" s="14" t="s">
        <v>152</v>
      </c>
      <c r="N1231" s="93" t="s">
        <v>152</v>
      </c>
      <c r="O1231" s="2" t="s">
        <v>152</v>
      </c>
      <c r="P1231" s="2" t="s">
        <v>152</v>
      </c>
      <c r="Q1231" s="2" t="s">
        <v>151</v>
      </c>
      <c r="R1231" s="2" t="s">
        <v>152</v>
      </c>
      <c r="S1231" s="14" t="s">
        <v>152</v>
      </c>
      <c r="T1231" s="115"/>
      <c r="U1231" s="13" t="s">
        <v>151</v>
      </c>
      <c r="V1231" s="2" t="s">
        <v>152</v>
      </c>
      <c r="W1231" s="2" t="s">
        <v>151</v>
      </c>
      <c r="X1231" s="2" t="s">
        <v>152</v>
      </c>
      <c r="Y1231" s="14" t="s">
        <v>152</v>
      </c>
    </row>
    <row r="1232" spans="1:25" x14ac:dyDescent="0.3">
      <c r="A1232" s="55" t="str">
        <f t="shared" si="19"/>
        <v>ESmo_01.4</v>
      </c>
      <c r="C1232" s="96" t="s">
        <v>17</v>
      </c>
      <c r="D1232" s="97" t="s">
        <v>778</v>
      </c>
      <c r="E1232" s="97" t="s">
        <v>867</v>
      </c>
      <c r="F1232" s="97" t="s">
        <v>868</v>
      </c>
      <c r="G1232" s="97" t="s">
        <v>351</v>
      </c>
      <c r="H1232" s="91" t="s">
        <v>668</v>
      </c>
      <c r="I1232" s="116" t="s">
        <v>51</v>
      </c>
      <c r="J1232" s="37" t="s">
        <v>2547</v>
      </c>
      <c r="K1232" s="37" t="s">
        <v>2590</v>
      </c>
      <c r="L1232" s="13" t="s">
        <v>152</v>
      </c>
      <c r="M1232" s="14" t="s">
        <v>152</v>
      </c>
      <c r="N1232" s="93" t="s">
        <v>152</v>
      </c>
      <c r="O1232" s="2" t="s">
        <v>152</v>
      </c>
      <c r="P1232" s="2" t="s">
        <v>152</v>
      </c>
      <c r="Q1232" s="2" t="s">
        <v>151</v>
      </c>
      <c r="R1232" s="2" t="s">
        <v>152</v>
      </c>
      <c r="S1232" s="14" t="s">
        <v>152</v>
      </c>
      <c r="T1232" s="115"/>
      <c r="U1232" s="13" t="s">
        <v>151</v>
      </c>
      <c r="V1232" s="2" t="s">
        <v>152</v>
      </c>
      <c r="W1232" s="2" t="s">
        <v>151</v>
      </c>
      <c r="X1232" s="2" t="s">
        <v>152</v>
      </c>
      <c r="Y1232" s="14" t="s">
        <v>152</v>
      </c>
    </row>
    <row r="1233" spans="1:25" x14ac:dyDescent="0.3">
      <c r="A1233" s="55" t="str">
        <f t="shared" si="19"/>
        <v>ESmo_01.4</v>
      </c>
      <c r="C1233" s="96" t="s">
        <v>17</v>
      </c>
      <c r="D1233" s="97" t="s">
        <v>778</v>
      </c>
      <c r="E1233" s="97" t="s">
        <v>867</v>
      </c>
      <c r="F1233" s="97" t="s">
        <v>868</v>
      </c>
      <c r="G1233" s="97" t="s">
        <v>351</v>
      </c>
      <c r="H1233" s="97" t="s">
        <v>668</v>
      </c>
      <c r="I1233" s="114" t="s">
        <v>51</v>
      </c>
      <c r="J1233" s="37" t="s">
        <v>2549</v>
      </c>
      <c r="K1233" s="37" t="s">
        <v>2591</v>
      </c>
      <c r="L1233" s="13" t="s">
        <v>151</v>
      </c>
      <c r="M1233" s="14" t="s">
        <v>152</v>
      </c>
      <c r="N1233" s="93" t="s">
        <v>151</v>
      </c>
      <c r="O1233" s="2" t="s">
        <v>151</v>
      </c>
      <c r="P1233" s="2" t="s">
        <v>152</v>
      </c>
      <c r="Q1233" s="2" t="s">
        <v>151</v>
      </c>
      <c r="R1233" s="2" t="s">
        <v>152</v>
      </c>
      <c r="S1233" s="14" t="s">
        <v>151</v>
      </c>
      <c r="T1233" s="115"/>
      <c r="U1233" s="13" t="s">
        <v>151</v>
      </c>
      <c r="V1233" s="2" t="s">
        <v>152</v>
      </c>
      <c r="W1233" s="2" t="s">
        <v>151</v>
      </c>
      <c r="X1233" s="2" t="s">
        <v>152</v>
      </c>
      <c r="Y1233" s="14" t="s">
        <v>152</v>
      </c>
    </row>
    <row r="1234" spans="1:25" x14ac:dyDescent="0.3">
      <c r="A1234" s="55" t="str">
        <f t="shared" si="19"/>
        <v>ESmo_02.1</v>
      </c>
      <c r="C1234" s="96" t="s">
        <v>17</v>
      </c>
      <c r="D1234" s="97" t="s">
        <v>778</v>
      </c>
      <c r="E1234" s="97" t="s">
        <v>873</v>
      </c>
      <c r="F1234" s="97" t="s">
        <v>874</v>
      </c>
      <c r="G1234" s="97" t="s">
        <v>344</v>
      </c>
      <c r="H1234" s="97" t="s">
        <v>668</v>
      </c>
      <c r="I1234" s="114" t="s">
        <v>454</v>
      </c>
      <c r="J1234" s="37" t="s">
        <v>5311</v>
      </c>
      <c r="K1234" s="37" t="s">
        <v>5312</v>
      </c>
      <c r="L1234" s="13" t="s">
        <v>151</v>
      </c>
      <c r="M1234" s="14" t="s">
        <v>151</v>
      </c>
      <c r="N1234" s="93" t="s">
        <v>152</v>
      </c>
      <c r="O1234" s="2" t="s">
        <v>152</v>
      </c>
      <c r="P1234" s="2" t="s">
        <v>152</v>
      </c>
      <c r="Q1234" s="2" t="s">
        <v>151</v>
      </c>
      <c r="R1234" s="2" t="s">
        <v>152</v>
      </c>
      <c r="S1234" s="14" t="s">
        <v>151</v>
      </c>
      <c r="T1234" s="115"/>
      <c r="U1234" s="13" t="s">
        <v>6</v>
      </c>
      <c r="V1234" s="2" t="s">
        <v>6</v>
      </c>
      <c r="W1234" s="2" t="s">
        <v>6</v>
      </c>
      <c r="X1234" s="2" t="s">
        <v>6</v>
      </c>
      <c r="Y1234" s="14" t="s">
        <v>6</v>
      </c>
    </row>
    <row r="1235" spans="1:25" x14ac:dyDescent="0.3">
      <c r="A1235" s="55" t="str">
        <f t="shared" si="19"/>
        <v>ESmo_02.1</v>
      </c>
      <c r="C1235" s="96" t="s">
        <v>17</v>
      </c>
      <c r="D1235" s="97" t="s">
        <v>778</v>
      </c>
      <c r="E1235" s="97" t="s">
        <v>873</v>
      </c>
      <c r="F1235" s="97" t="s">
        <v>874</v>
      </c>
      <c r="G1235" s="97" t="s">
        <v>344</v>
      </c>
      <c r="H1235" s="97" t="s">
        <v>668</v>
      </c>
      <c r="I1235" s="114" t="s">
        <v>454</v>
      </c>
      <c r="J1235" s="37" t="s">
        <v>213</v>
      </c>
      <c r="K1235" s="37" t="s">
        <v>5313</v>
      </c>
      <c r="L1235" s="13" t="s">
        <v>151</v>
      </c>
      <c r="M1235" s="14" t="s">
        <v>151</v>
      </c>
      <c r="N1235" s="93" t="s">
        <v>152</v>
      </c>
      <c r="O1235" s="2" t="s">
        <v>152</v>
      </c>
      <c r="P1235" s="2" t="s">
        <v>152</v>
      </c>
      <c r="Q1235" s="2" t="s">
        <v>151</v>
      </c>
      <c r="R1235" s="2" t="s">
        <v>152</v>
      </c>
      <c r="S1235" s="14" t="s">
        <v>152</v>
      </c>
      <c r="T1235" s="115"/>
      <c r="U1235" s="13"/>
      <c r="V1235" s="2"/>
      <c r="W1235" s="2"/>
      <c r="X1235" s="2"/>
      <c r="Y1235" s="14"/>
    </row>
    <row r="1236" spans="1:25" x14ac:dyDescent="0.3">
      <c r="A1236" s="55" t="str">
        <f t="shared" si="19"/>
        <v>ESmo_02.2</v>
      </c>
      <c r="C1236" s="96" t="s">
        <v>17</v>
      </c>
      <c r="D1236" s="97" t="s">
        <v>778</v>
      </c>
      <c r="E1236" s="97" t="s">
        <v>875</v>
      </c>
      <c r="F1236" s="97" t="s">
        <v>876</v>
      </c>
      <c r="G1236" s="97" t="s">
        <v>351</v>
      </c>
      <c r="H1236" s="97" t="s">
        <v>668</v>
      </c>
      <c r="I1236" s="114" t="s">
        <v>454</v>
      </c>
      <c r="J1236" s="37" t="s">
        <v>5311</v>
      </c>
      <c r="K1236" s="37" t="s">
        <v>5312</v>
      </c>
      <c r="L1236" s="13" t="s">
        <v>151</v>
      </c>
      <c r="M1236" s="14" t="s">
        <v>152</v>
      </c>
      <c r="N1236" s="93" t="s">
        <v>151</v>
      </c>
      <c r="O1236" s="2" t="s">
        <v>151</v>
      </c>
      <c r="P1236" s="2" t="s">
        <v>151</v>
      </c>
      <c r="Q1236" s="2" t="s">
        <v>151</v>
      </c>
      <c r="R1236" s="2" t="s">
        <v>151</v>
      </c>
      <c r="S1236" s="14" t="s">
        <v>151</v>
      </c>
      <c r="T1236" s="115"/>
      <c r="U1236" s="13" t="s">
        <v>151</v>
      </c>
      <c r="V1236" s="2" t="s">
        <v>152</v>
      </c>
      <c r="W1236" s="2" t="s">
        <v>151</v>
      </c>
      <c r="X1236" s="2" t="s">
        <v>152</v>
      </c>
      <c r="Y1236" s="14" t="s">
        <v>152</v>
      </c>
    </row>
    <row r="1237" spans="1:25" x14ac:dyDescent="0.3">
      <c r="A1237" s="55" t="str">
        <f t="shared" si="19"/>
        <v>ESmo_02.2</v>
      </c>
      <c r="C1237" s="96" t="s">
        <v>17</v>
      </c>
      <c r="D1237" s="97" t="s">
        <v>778</v>
      </c>
      <c r="E1237" s="97" t="s">
        <v>875</v>
      </c>
      <c r="F1237" s="97" t="s">
        <v>876</v>
      </c>
      <c r="G1237" s="97" t="s">
        <v>351</v>
      </c>
      <c r="H1237" s="97" t="s">
        <v>668</v>
      </c>
      <c r="I1237" s="114" t="s">
        <v>454</v>
      </c>
      <c r="J1237" s="37" t="s">
        <v>165</v>
      </c>
      <c r="K1237" s="37" t="s">
        <v>5314</v>
      </c>
      <c r="L1237" s="13" t="s">
        <v>151</v>
      </c>
      <c r="M1237" s="14" t="s">
        <v>152</v>
      </c>
      <c r="N1237" s="93" t="s">
        <v>151</v>
      </c>
      <c r="O1237" s="2" t="s">
        <v>151</v>
      </c>
      <c r="P1237" s="2" t="s">
        <v>152</v>
      </c>
      <c r="Q1237" s="2" t="s">
        <v>151</v>
      </c>
      <c r="R1237" s="2" t="s">
        <v>152</v>
      </c>
      <c r="S1237" s="14" t="s">
        <v>151</v>
      </c>
      <c r="T1237" s="115"/>
      <c r="U1237" s="13" t="s">
        <v>151</v>
      </c>
      <c r="V1237" s="2" t="s">
        <v>152</v>
      </c>
      <c r="W1237" s="2" t="s">
        <v>151</v>
      </c>
      <c r="X1237" s="2" t="s">
        <v>152</v>
      </c>
      <c r="Y1237" s="14" t="s">
        <v>152</v>
      </c>
    </row>
    <row r="1238" spans="1:25" x14ac:dyDescent="0.3">
      <c r="A1238" s="55" t="str">
        <f t="shared" si="19"/>
        <v>EStr_01.1</v>
      </c>
      <c r="C1238" s="96" t="s">
        <v>17</v>
      </c>
      <c r="D1238" s="97" t="s">
        <v>779</v>
      </c>
      <c r="E1238" s="97" t="s">
        <v>877</v>
      </c>
      <c r="F1238" s="97" t="s">
        <v>878</v>
      </c>
      <c r="G1238" s="97" t="s">
        <v>351</v>
      </c>
      <c r="H1238" s="97" t="s">
        <v>668</v>
      </c>
      <c r="I1238" s="114" t="s">
        <v>454</v>
      </c>
      <c r="J1238" s="37" t="s">
        <v>2606</v>
      </c>
      <c r="K1238" s="37" t="s">
        <v>2607</v>
      </c>
      <c r="L1238" s="13" t="s">
        <v>151</v>
      </c>
      <c r="M1238" s="14" t="s">
        <v>151</v>
      </c>
      <c r="N1238" s="93" t="s">
        <v>151</v>
      </c>
      <c r="O1238" s="2" t="s">
        <v>151</v>
      </c>
      <c r="P1238" s="2" t="s">
        <v>151</v>
      </c>
      <c r="Q1238" s="2" t="s">
        <v>151</v>
      </c>
      <c r="R1238" s="2" t="s">
        <v>151</v>
      </c>
      <c r="S1238" s="14" t="s">
        <v>152</v>
      </c>
      <c r="T1238" s="115"/>
      <c r="U1238" s="13" t="s">
        <v>151</v>
      </c>
      <c r="V1238" s="2" t="s">
        <v>152</v>
      </c>
      <c r="W1238" s="2" t="s">
        <v>151</v>
      </c>
      <c r="X1238" s="2" t="s">
        <v>151</v>
      </c>
      <c r="Y1238" s="14" t="s">
        <v>151</v>
      </c>
    </row>
    <row r="1239" spans="1:25" x14ac:dyDescent="0.3">
      <c r="A1239" s="55" t="str">
        <f t="shared" si="19"/>
        <v>EStr_02.3</v>
      </c>
      <c r="C1239" s="96" t="s">
        <v>17</v>
      </c>
      <c r="D1239" s="97" t="s">
        <v>779</v>
      </c>
      <c r="E1239" s="97" t="s">
        <v>885</v>
      </c>
      <c r="F1239" s="97" t="s">
        <v>886</v>
      </c>
      <c r="G1239" s="97" t="s">
        <v>351</v>
      </c>
      <c r="H1239" s="97" t="s">
        <v>668</v>
      </c>
      <c r="I1239" s="114" t="s">
        <v>454</v>
      </c>
      <c r="J1239" s="37" t="s">
        <v>2650</v>
      </c>
      <c r="K1239" s="37" t="s">
        <v>2651</v>
      </c>
      <c r="L1239" s="13" t="s">
        <v>151</v>
      </c>
      <c r="M1239" s="14" t="s">
        <v>151</v>
      </c>
      <c r="N1239" s="93" t="s">
        <v>151</v>
      </c>
      <c r="O1239" s="2" t="s">
        <v>152</v>
      </c>
      <c r="P1239" s="2" t="s">
        <v>152</v>
      </c>
      <c r="Q1239" s="2" t="s">
        <v>151</v>
      </c>
      <c r="R1239" s="2" t="s">
        <v>152</v>
      </c>
      <c r="S1239" s="14" t="s">
        <v>152</v>
      </c>
      <c r="T1239" s="115"/>
      <c r="U1239" s="13" t="s">
        <v>151</v>
      </c>
      <c r="V1239" s="2" t="s">
        <v>152</v>
      </c>
      <c r="W1239" s="2" t="s">
        <v>152</v>
      </c>
      <c r="X1239" s="2" t="s">
        <v>152</v>
      </c>
      <c r="Y1239" s="14" t="s">
        <v>152</v>
      </c>
    </row>
    <row r="1240" spans="1:25" x14ac:dyDescent="0.3">
      <c r="A1240" s="55" t="str">
        <f t="shared" si="19"/>
        <v>EStr_02.3</v>
      </c>
      <c r="C1240" s="96" t="s">
        <v>17</v>
      </c>
      <c r="D1240" s="97" t="s">
        <v>779</v>
      </c>
      <c r="E1240" s="97" t="s">
        <v>885</v>
      </c>
      <c r="F1240" s="97" t="s">
        <v>886</v>
      </c>
      <c r="G1240" s="97" t="s">
        <v>351</v>
      </c>
      <c r="H1240" s="91" t="s">
        <v>668</v>
      </c>
      <c r="I1240" s="116" t="s">
        <v>454</v>
      </c>
      <c r="J1240" s="37" t="s">
        <v>2652</v>
      </c>
      <c r="K1240" s="37" t="s">
        <v>5315</v>
      </c>
      <c r="L1240" s="13" t="s">
        <v>151</v>
      </c>
      <c r="M1240" s="14" t="s">
        <v>151</v>
      </c>
      <c r="N1240" s="93" t="s">
        <v>151</v>
      </c>
      <c r="O1240" s="2" t="s">
        <v>151</v>
      </c>
      <c r="P1240" s="2" t="s">
        <v>152</v>
      </c>
      <c r="Q1240" s="2" t="s">
        <v>151</v>
      </c>
      <c r="R1240" s="2" t="s">
        <v>152</v>
      </c>
      <c r="S1240" s="14" t="s">
        <v>152</v>
      </c>
      <c r="T1240" s="115"/>
      <c r="U1240" s="13" t="s">
        <v>151</v>
      </c>
      <c r="V1240" s="2" t="s">
        <v>151</v>
      </c>
      <c r="W1240" s="2" t="s">
        <v>151</v>
      </c>
      <c r="X1240" s="2" t="s">
        <v>151</v>
      </c>
      <c r="Y1240" s="14" t="s">
        <v>151</v>
      </c>
    </row>
    <row r="1241" spans="1:25" x14ac:dyDescent="0.3">
      <c r="A1241" s="55" t="str">
        <f t="shared" si="19"/>
        <v>EStr_02.4</v>
      </c>
      <c r="C1241" s="96" t="s">
        <v>17</v>
      </c>
      <c r="D1241" s="97" t="s">
        <v>779</v>
      </c>
      <c r="E1241" s="97" t="s">
        <v>887</v>
      </c>
      <c r="F1241" s="97" t="s">
        <v>888</v>
      </c>
      <c r="G1241" s="97" t="s">
        <v>351</v>
      </c>
      <c r="H1241" s="97" t="s">
        <v>668</v>
      </c>
      <c r="I1241" s="114"/>
      <c r="J1241" s="37" t="s">
        <v>113</v>
      </c>
      <c r="K1241" s="37" t="s">
        <v>113</v>
      </c>
      <c r="L1241" s="13"/>
      <c r="M1241" s="14"/>
      <c r="N1241" s="93"/>
      <c r="O1241" s="2"/>
      <c r="P1241" s="2"/>
      <c r="Q1241" s="2"/>
      <c r="R1241" s="2"/>
      <c r="S1241" s="14"/>
      <c r="T1241" s="115"/>
      <c r="U1241" s="13"/>
      <c r="V1241" s="2"/>
      <c r="W1241" s="2"/>
      <c r="X1241" s="2"/>
      <c r="Y1241" s="14"/>
    </row>
    <row r="1242" spans="1:25" x14ac:dyDescent="0.3">
      <c r="A1242" s="55" t="str">
        <f t="shared" si="19"/>
        <v>EStr_03.1</v>
      </c>
      <c r="C1242" s="96" t="s">
        <v>17</v>
      </c>
      <c r="D1242" s="97" t="s">
        <v>779</v>
      </c>
      <c r="E1242" s="97" t="s">
        <v>889</v>
      </c>
      <c r="F1242" s="97" t="s">
        <v>890</v>
      </c>
      <c r="G1242" s="97" t="s">
        <v>344</v>
      </c>
      <c r="H1242" s="97" t="s">
        <v>668</v>
      </c>
      <c r="I1242" s="114" t="s">
        <v>454</v>
      </c>
      <c r="J1242" s="37" t="s">
        <v>2606</v>
      </c>
      <c r="K1242" s="37" t="s">
        <v>2654</v>
      </c>
      <c r="L1242" s="13" t="s">
        <v>151</v>
      </c>
      <c r="M1242" s="14" t="s">
        <v>151</v>
      </c>
      <c r="N1242" s="93" t="s">
        <v>152</v>
      </c>
      <c r="O1242" s="2" t="s">
        <v>152</v>
      </c>
      <c r="P1242" s="2" t="s">
        <v>152</v>
      </c>
      <c r="Q1242" s="2" t="s">
        <v>152</v>
      </c>
      <c r="R1242" s="2" t="s">
        <v>152</v>
      </c>
      <c r="S1242" s="14" t="s">
        <v>152</v>
      </c>
      <c r="T1242" s="115"/>
      <c r="U1242" s="13"/>
      <c r="V1242" s="2"/>
      <c r="W1242" s="2"/>
      <c r="X1242" s="2"/>
      <c r="Y1242" s="14"/>
    </row>
    <row r="1243" spans="1:25" x14ac:dyDescent="0.3">
      <c r="A1243" s="55" t="str">
        <f t="shared" si="19"/>
        <v>EStr_03.1</v>
      </c>
      <c r="C1243" s="96" t="s">
        <v>17</v>
      </c>
      <c r="D1243" s="97" t="s">
        <v>779</v>
      </c>
      <c r="E1243" s="97" t="s">
        <v>889</v>
      </c>
      <c r="F1243" s="97" t="s">
        <v>890</v>
      </c>
      <c r="G1243" s="97" t="s">
        <v>344</v>
      </c>
      <c r="H1243" s="97" t="s">
        <v>668</v>
      </c>
      <c r="I1243" s="114" t="s">
        <v>454</v>
      </c>
      <c r="J1243" s="37" t="s">
        <v>2655</v>
      </c>
      <c r="K1243" s="37" t="s">
        <v>5316</v>
      </c>
      <c r="L1243" s="13" t="s">
        <v>151</v>
      </c>
      <c r="M1243" s="14" t="s">
        <v>151</v>
      </c>
      <c r="N1243" s="93" t="s">
        <v>152</v>
      </c>
      <c r="O1243" s="2" t="s">
        <v>152</v>
      </c>
      <c r="P1243" s="2" t="s">
        <v>152</v>
      </c>
      <c r="Q1243" s="2" t="s">
        <v>152</v>
      </c>
      <c r="R1243" s="2" t="s">
        <v>152</v>
      </c>
      <c r="S1243" s="14" t="s">
        <v>152</v>
      </c>
      <c r="T1243" s="115"/>
      <c r="U1243" s="13"/>
      <c r="V1243" s="2"/>
      <c r="W1243" s="2"/>
      <c r="X1243" s="2"/>
      <c r="Y1243" s="14"/>
    </row>
    <row r="1244" spans="1:25" x14ac:dyDescent="0.3">
      <c r="A1244" s="55" t="str">
        <f t="shared" si="19"/>
        <v>EStr_03.1</v>
      </c>
      <c r="C1244" s="96" t="s">
        <v>17</v>
      </c>
      <c r="D1244" s="97" t="s">
        <v>779</v>
      </c>
      <c r="E1244" s="97" t="s">
        <v>889</v>
      </c>
      <c r="F1244" s="97" t="s">
        <v>890</v>
      </c>
      <c r="G1244" s="97" t="s">
        <v>344</v>
      </c>
      <c r="H1244" s="97" t="s">
        <v>668</v>
      </c>
      <c r="I1244" s="114" t="s">
        <v>454</v>
      </c>
      <c r="J1244" s="37" t="s">
        <v>2657</v>
      </c>
      <c r="K1244" s="37" t="s">
        <v>5317</v>
      </c>
      <c r="L1244" s="13" t="s">
        <v>151</v>
      </c>
      <c r="M1244" s="14" t="s">
        <v>151</v>
      </c>
      <c r="N1244" s="93" t="s">
        <v>152</v>
      </c>
      <c r="O1244" s="2" t="s">
        <v>152</v>
      </c>
      <c r="P1244" s="2" t="s">
        <v>152</v>
      </c>
      <c r="Q1244" s="2" t="s">
        <v>152</v>
      </c>
      <c r="R1244" s="2" t="s">
        <v>152</v>
      </c>
      <c r="S1244" s="14" t="s">
        <v>152</v>
      </c>
      <c r="T1244" s="115"/>
      <c r="U1244" s="13"/>
      <c r="V1244" s="2"/>
      <c r="W1244" s="2"/>
      <c r="X1244" s="2"/>
      <c r="Y1244" s="14"/>
    </row>
    <row r="1245" spans="1:25" x14ac:dyDescent="0.3">
      <c r="A1245" s="55" t="str">
        <f t="shared" si="19"/>
        <v>EStr_03.2</v>
      </c>
      <c r="C1245" s="96" t="s">
        <v>17</v>
      </c>
      <c r="D1245" s="97" t="s">
        <v>779</v>
      </c>
      <c r="E1245" s="97" t="s">
        <v>891</v>
      </c>
      <c r="F1245" s="97" t="s">
        <v>892</v>
      </c>
      <c r="G1245" s="97" t="s">
        <v>351</v>
      </c>
      <c r="H1245" s="97" t="s">
        <v>668</v>
      </c>
      <c r="I1245" s="114" t="s">
        <v>454</v>
      </c>
      <c r="J1245" s="37" t="s">
        <v>213</v>
      </c>
      <c r="K1245" s="37" t="s">
        <v>5316</v>
      </c>
      <c r="L1245" s="13" t="s">
        <v>151</v>
      </c>
      <c r="M1245" s="14" t="s">
        <v>151</v>
      </c>
      <c r="N1245" s="93" t="s">
        <v>152</v>
      </c>
      <c r="O1245" s="2" t="s">
        <v>152</v>
      </c>
      <c r="P1245" s="2" t="s">
        <v>152</v>
      </c>
      <c r="Q1245" s="2" t="s">
        <v>151</v>
      </c>
      <c r="R1245" s="2" t="s">
        <v>151</v>
      </c>
      <c r="S1245" s="14" t="s">
        <v>152</v>
      </c>
      <c r="T1245" s="115"/>
      <c r="U1245" s="13" t="s">
        <v>151</v>
      </c>
      <c r="V1245" s="2" t="s">
        <v>152</v>
      </c>
      <c r="W1245" s="2" t="s">
        <v>151</v>
      </c>
      <c r="X1245" s="2" t="s">
        <v>151</v>
      </c>
      <c r="Y1245" s="14" t="s">
        <v>151</v>
      </c>
    </row>
    <row r="1246" spans="1:25" x14ac:dyDescent="0.3">
      <c r="A1246" s="55" t="str">
        <f t="shared" si="19"/>
        <v>EStr_03.2</v>
      </c>
      <c r="C1246" s="96" t="s">
        <v>17</v>
      </c>
      <c r="D1246" s="97" t="s">
        <v>779</v>
      </c>
      <c r="E1246" s="97" t="s">
        <v>891</v>
      </c>
      <c r="F1246" s="97" t="s">
        <v>892</v>
      </c>
      <c r="G1246" s="97" t="s">
        <v>351</v>
      </c>
      <c r="H1246" s="97" t="s">
        <v>668</v>
      </c>
      <c r="I1246" s="114" t="s">
        <v>454</v>
      </c>
      <c r="J1246" s="37" t="s">
        <v>2659</v>
      </c>
      <c r="K1246" s="37" t="s">
        <v>5318</v>
      </c>
      <c r="L1246" s="13" t="s">
        <v>151</v>
      </c>
      <c r="M1246" s="14" t="s">
        <v>152</v>
      </c>
      <c r="N1246" s="93" t="s">
        <v>151</v>
      </c>
      <c r="O1246" s="2" t="s">
        <v>152</v>
      </c>
      <c r="P1246" s="2" t="s">
        <v>152</v>
      </c>
      <c r="Q1246" s="2" t="s">
        <v>151</v>
      </c>
      <c r="R1246" s="2" t="s">
        <v>152</v>
      </c>
      <c r="S1246" s="14" t="s">
        <v>151</v>
      </c>
      <c r="T1246" s="115"/>
      <c r="U1246" s="13" t="s">
        <v>151</v>
      </c>
      <c r="V1246" s="2" t="s">
        <v>152</v>
      </c>
      <c r="W1246" s="2" t="s">
        <v>152</v>
      </c>
      <c r="X1246" s="2" t="s">
        <v>152</v>
      </c>
      <c r="Y1246" s="14" t="s">
        <v>152</v>
      </c>
    </row>
    <row r="1247" spans="1:25" x14ac:dyDescent="0.3">
      <c r="A1247" s="55" t="str">
        <f t="shared" si="19"/>
        <v>EStr_03.2</v>
      </c>
      <c r="C1247" s="96" t="s">
        <v>17</v>
      </c>
      <c r="D1247" s="97" t="s">
        <v>779</v>
      </c>
      <c r="E1247" s="97" t="s">
        <v>891</v>
      </c>
      <c r="F1247" s="97" t="s">
        <v>892</v>
      </c>
      <c r="G1247" s="97" t="s">
        <v>351</v>
      </c>
      <c r="H1247" s="97" t="s">
        <v>668</v>
      </c>
      <c r="I1247" s="114" t="s">
        <v>454</v>
      </c>
      <c r="J1247" s="37" t="s">
        <v>2661</v>
      </c>
      <c r="K1247" s="37" t="s">
        <v>2662</v>
      </c>
      <c r="L1247" s="13" t="s">
        <v>151</v>
      </c>
      <c r="M1247" s="14" t="s">
        <v>151</v>
      </c>
      <c r="N1247" s="93" t="s">
        <v>151</v>
      </c>
      <c r="O1247" s="2" t="s">
        <v>152</v>
      </c>
      <c r="P1247" s="2" t="s">
        <v>152</v>
      </c>
      <c r="Q1247" s="2" t="s">
        <v>152</v>
      </c>
      <c r="R1247" s="2" t="s">
        <v>152</v>
      </c>
      <c r="S1247" s="14" t="s">
        <v>152</v>
      </c>
      <c r="T1247" s="115"/>
      <c r="U1247" s="13" t="s">
        <v>151</v>
      </c>
      <c r="V1247" s="2" t="s">
        <v>152</v>
      </c>
      <c r="W1247" s="2" t="s">
        <v>152</v>
      </c>
      <c r="X1247" s="2" t="s">
        <v>152</v>
      </c>
      <c r="Y1247" s="14" t="s">
        <v>152</v>
      </c>
    </row>
    <row r="1248" spans="1:25" x14ac:dyDescent="0.3">
      <c r="A1248" s="55" t="str">
        <f t="shared" si="19"/>
        <v>EStr_03.3</v>
      </c>
      <c r="C1248" s="96" t="s">
        <v>17</v>
      </c>
      <c r="D1248" s="97" t="s">
        <v>779</v>
      </c>
      <c r="E1248" s="97" t="s">
        <v>893</v>
      </c>
      <c r="F1248" s="97" t="s">
        <v>894</v>
      </c>
      <c r="G1248" s="97" t="s">
        <v>351</v>
      </c>
      <c r="H1248" s="91" t="s">
        <v>668</v>
      </c>
      <c r="I1248" s="116" t="s">
        <v>454</v>
      </c>
      <c r="J1248" s="37" t="s">
        <v>2655</v>
      </c>
      <c r="K1248" s="37" t="s">
        <v>5319</v>
      </c>
      <c r="L1248" s="13" t="s">
        <v>151</v>
      </c>
      <c r="M1248" s="14" t="s">
        <v>152</v>
      </c>
      <c r="N1248" s="93" t="s">
        <v>151</v>
      </c>
      <c r="O1248" s="2" t="s">
        <v>152</v>
      </c>
      <c r="P1248" s="2" t="s">
        <v>152</v>
      </c>
      <c r="Q1248" s="2" t="s">
        <v>151</v>
      </c>
      <c r="R1248" s="2" t="s">
        <v>152</v>
      </c>
      <c r="S1248" s="14" t="s">
        <v>151</v>
      </c>
      <c r="T1248" s="115"/>
      <c r="U1248" s="13" t="s">
        <v>151</v>
      </c>
      <c r="V1248" s="2" t="s">
        <v>152</v>
      </c>
      <c r="W1248" s="2" t="s">
        <v>152</v>
      </c>
      <c r="X1248" s="2" t="s">
        <v>152</v>
      </c>
      <c r="Y1248" s="14" t="s">
        <v>152</v>
      </c>
    </row>
    <row r="1249" spans="1:25" x14ac:dyDescent="0.3">
      <c r="A1249" s="55" t="str">
        <f t="shared" si="19"/>
        <v>EStr_03.3</v>
      </c>
      <c r="C1249" s="96" t="s">
        <v>17</v>
      </c>
      <c r="D1249" s="97" t="s">
        <v>779</v>
      </c>
      <c r="E1249" s="97" t="s">
        <v>893</v>
      </c>
      <c r="F1249" s="97" t="s">
        <v>894</v>
      </c>
      <c r="G1249" s="97" t="s">
        <v>351</v>
      </c>
      <c r="H1249" s="97" t="s">
        <v>668</v>
      </c>
      <c r="I1249" s="114" t="s">
        <v>454</v>
      </c>
      <c r="J1249" s="37" t="s">
        <v>2655</v>
      </c>
      <c r="K1249" s="37" t="s">
        <v>5320</v>
      </c>
      <c r="L1249" s="13" t="s">
        <v>151</v>
      </c>
      <c r="M1249" s="14" t="s">
        <v>152</v>
      </c>
      <c r="N1249" s="93" t="s">
        <v>151</v>
      </c>
      <c r="O1249" s="2" t="s">
        <v>151</v>
      </c>
      <c r="P1249" s="2" t="s">
        <v>151</v>
      </c>
      <c r="Q1249" s="2" t="s">
        <v>151</v>
      </c>
      <c r="R1249" s="2" t="s">
        <v>151</v>
      </c>
      <c r="S1249" s="14" t="s">
        <v>151</v>
      </c>
      <c r="T1249" s="115"/>
      <c r="U1249" s="13" t="s">
        <v>151</v>
      </c>
      <c r="V1249" s="2" t="s">
        <v>152</v>
      </c>
      <c r="W1249" s="2" t="s">
        <v>151</v>
      </c>
      <c r="X1249" s="2" t="s">
        <v>151</v>
      </c>
      <c r="Y1249" s="14" t="s">
        <v>151</v>
      </c>
    </row>
    <row r="1250" spans="1:25" x14ac:dyDescent="0.3">
      <c r="A1250" s="55" t="str">
        <f t="shared" si="19"/>
        <v>FIec_01.1</v>
      </c>
      <c r="C1250" s="96" t="s">
        <v>18</v>
      </c>
      <c r="D1250" s="97" t="s">
        <v>776</v>
      </c>
      <c r="E1250" s="97" t="s">
        <v>815</v>
      </c>
      <c r="F1250" s="97" t="s">
        <v>816</v>
      </c>
      <c r="G1250" s="97" t="s">
        <v>351</v>
      </c>
      <c r="H1250" s="97" t="s">
        <v>668</v>
      </c>
      <c r="I1250" s="114" t="s">
        <v>454</v>
      </c>
      <c r="J1250" s="37" t="s">
        <v>585</v>
      </c>
      <c r="K1250" s="37" t="s">
        <v>5321</v>
      </c>
      <c r="L1250" s="13" t="s">
        <v>151</v>
      </c>
      <c r="M1250" s="14" t="s">
        <v>151</v>
      </c>
      <c r="N1250" s="93" t="s">
        <v>152</v>
      </c>
      <c r="O1250" s="2" t="s">
        <v>152</v>
      </c>
      <c r="P1250" s="2" t="s">
        <v>152</v>
      </c>
      <c r="Q1250" s="2" t="s">
        <v>152</v>
      </c>
      <c r="R1250" s="2" t="s">
        <v>152</v>
      </c>
      <c r="S1250" s="14" t="s">
        <v>152</v>
      </c>
      <c r="T1250" s="115"/>
      <c r="U1250" s="13" t="s">
        <v>151</v>
      </c>
      <c r="V1250" s="2" t="s">
        <v>151</v>
      </c>
      <c r="W1250" s="2" t="s">
        <v>152</v>
      </c>
      <c r="X1250" s="2" t="s">
        <v>152</v>
      </c>
      <c r="Y1250" s="14" t="s">
        <v>152</v>
      </c>
    </row>
    <row r="1251" spans="1:25" x14ac:dyDescent="0.3">
      <c r="A1251" s="55" t="str">
        <f t="shared" si="19"/>
        <v>FIec_01.1</v>
      </c>
      <c r="C1251" s="96" t="s">
        <v>18</v>
      </c>
      <c r="D1251" s="97" t="s">
        <v>776</v>
      </c>
      <c r="E1251" s="97" t="s">
        <v>815</v>
      </c>
      <c r="F1251" s="97" t="s">
        <v>816</v>
      </c>
      <c r="G1251" s="97" t="s">
        <v>351</v>
      </c>
      <c r="H1251" s="97" t="s">
        <v>668</v>
      </c>
      <c r="I1251" s="114" t="s">
        <v>454</v>
      </c>
      <c r="J1251" s="37" t="s">
        <v>584</v>
      </c>
      <c r="K1251" s="37" t="s">
        <v>5322</v>
      </c>
      <c r="L1251" s="13" t="s">
        <v>151</v>
      </c>
      <c r="M1251" s="14" t="s">
        <v>152</v>
      </c>
      <c r="N1251" s="93" t="s">
        <v>152</v>
      </c>
      <c r="O1251" s="2" t="s">
        <v>152</v>
      </c>
      <c r="P1251" s="2" t="s">
        <v>152</v>
      </c>
      <c r="Q1251" s="2" t="s">
        <v>152</v>
      </c>
      <c r="R1251" s="2" t="s">
        <v>151</v>
      </c>
      <c r="S1251" s="14" t="s">
        <v>152</v>
      </c>
      <c r="T1251" s="115"/>
      <c r="U1251" s="13" t="s">
        <v>151</v>
      </c>
      <c r="V1251" s="2" t="s">
        <v>151</v>
      </c>
      <c r="W1251" s="2" t="s">
        <v>152</v>
      </c>
      <c r="X1251" s="2" t="s">
        <v>152</v>
      </c>
      <c r="Y1251" s="14" t="s">
        <v>152</v>
      </c>
    </row>
    <row r="1252" spans="1:25" x14ac:dyDescent="0.3">
      <c r="A1252" s="55" t="str">
        <f t="shared" si="19"/>
        <v>FIec_01.1</v>
      </c>
      <c r="C1252" s="96" t="s">
        <v>18</v>
      </c>
      <c r="D1252" s="97" t="s">
        <v>776</v>
      </c>
      <c r="E1252" s="97" t="s">
        <v>815</v>
      </c>
      <c r="F1252" s="97" t="s">
        <v>816</v>
      </c>
      <c r="G1252" s="97" t="s">
        <v>351</v>
      </c>
      <c r="H1252" s="97" t="s">
        <v>668</v>
      </c>
      <c r="I1252" s="114" t="s">
        <v>454</v>
      </c>
      <c r="J1252" s="37" t="s">
        <v>216</v>
      </c>
      <c r="K1252" s="37" t="s">
        <v>679</v>
      </c>
      <c r="L1252" s="13" t="s">
        <v>151</v>
      </c>
      <c r="M1252" s="14" t="s">
        <v>151</v>
      </c>
      <c r="N1252" s="93" t="s">
        <v>152</v>
      </c>
      <c r="O1252" s="2" t="s">
        <v>152</v>
      </c>
      <c r="P1252" s="2" t="s">
        <v>152</v>
      </c>
      <c r="Q1252" s="2" t="s">
        <v>152</v>
      </c>
      <c r="R1252" s="2" t="s">
        <v>152</v>
      </c>
      <c r="S1252" s="14" t="s">
        <v>152</v>
      </c>
      <c r="T1252" s="115"/>
      <c r="U1252" s="13" t="s">
        <v>151</v>
      </c>
      <c r="V1252" s="2" t="s">
        <v>151</v>
      </c>
      <c r="W1252" s="2" t="s">
        <v>152</v>
      </c>
      <c r="X1252" s="2" t="s">
        <v>152</v>
      </c>
      <c r="Y1252" s="14" t="s">
        <v>152</v>
      </c>
    </row>
    <row r="1253" spans="1:25" x14ac:dyDescent="0.3">
      <c r="A1253" s="55" t="str">
        <f t="shared" si="19"/>
        <v>FIec_01.2</v>
      </c>
      <c r="C1253" s="96" t="s">
        <v>18</v>
      </c>
      <c r="D1253" s="97" t="s">
        <v>776</v>
      </c>
      <c r="E1253" s="97" t="s">
        <v>817</v>
      </c>
      <c r="F1253" s="97" t="s">
        <v>818</v>
      </c>
      <c r="G1253" s="97" t="s">
        <v>351</v>
      </c>
      <c r="H1253" s="97" t="s">
        <v>668</v>
      </c>
      <c r="I1253" s="114" t="s">
        <v>454</v>
      </c>
      <c r="J1253" s="37" t="s">
        <v>585</v>
      </c>
      <c r="K1253" s="37" t="s">
        <v>5321</v>
      </c>
      <c r="L1253" s="13" t="s">
        <v>151</v>
      </c>
      <c r="M1253" s="14" t="s">
        <v>151</v>
      </c>
      <c r="N1253" s="93" t="s">
        <v>152</v>
      </c>
      <c r="O1253" s="2" t="s">
        <v>152</v>
      </c>
      <c r="P1253" s="2" t="s">
        <v>152</v>
      </c>
      <c r="Q1253" s="2" t="s">
        <v>152</v>
      </c>
      <c r="R1253" s="2" t="s">
        <v>152</v>
      </c>
      <c r="S1253" s="14" t="s">
        <v>152</v>
      </c>
      <c r="T1253" s="115"/>
      <c r="U1253" s="13" t="s">
        <v>151</v>
      </c>
      <c r="V1253" s="2" t="s">
        <v>151</v>
      </c>
      <c r="W1253" s="2" t="s">
        <v>152</v>
      </c>
      <c r="X1253" s="2" t="s">
        <v>152</v>
      </c>
      <c r="Y1253" s="14" t="s">
        <v>152</v>
      </c>
    </row>
    <row r="1254" spans="1:25" x14ac:dyDescent="0.3">
      <c r="A1254" s="55" t="str">
        <f t="shared" si="19"/>
        <v>FIec_01.2</v>
      </c>
      <c r="C1254" s="96" t="s">
        <v>18</v>
      </c>
      <c r="D1254" s="97" t="s">
        <v>776</v>
      </c>
      <c r="E1254" s="97" t="s">
        <v>817</v>
      </c>
      <c r="F1254" s="97" t="s">
        <v>818</v>
      </c>
      <c r="G1254" s="97" t="s">
        <v>351</v>
      </c>
      <c r="H1254" s="97" t="s">
        <v>668</v>
      </c>
      <c r="I1254" s="114" t="s">
        <v>454</v>
      </c>
      <c r="J1254" s="37" t="s">
        <v>584</v>
      </c>
      <c r="K1254" s="37" t="s">
        <v>5322</v>
      </c>
      <c r="L1254" s="13" t="s">
        <v>151</v>
      </c>
      <c r="M1254" s="14" t="s">
        <v>152</v>
      </c>
      <c r="N1254" s="93" t="s">
        <v>152</v>
      </c>
      <c r="O1254" s="2" t="s">
        <v>152</v>
      </c>
      <c r="P1254" s="2" t="s">
        <v>152</v>
      </c>
      <c r="Q1254" s="2" t="s">
        <v>152</v>
      </c>
      <c r="R1254" s="2" t="s">
        <v>151</v>
      </c>
      <c r="S1254" s="14" t="s">
        <v>152</v>
      </c>
      <c r="T1254" s="115"/>
      <c r="U1254" s="13" t="s">
        <v>151</v>
      </c>
      <c r="V1254" s="2" t="s">
        <v>151</v>
      </c>
      <c r="W1254" s="2" t="s">
        <v>152</v>
      </c>
      <c r="X1254" s="2" t="s">
        <v>152</v>
      </c>
      <c r="Y1254" s="14" t="s">
        <v>152</v>
      </c>
    </row>
    <row r="1255" spans="1:25" x14ac:dyDescent="0.3">
      <c r="A1255" s="55" t="str">
        <f t="shared" si="19"/>
        <v>FIec_01.2</v>
      </c>
      <c r="C1255" s="96" t="s">
        <v>18</v>
      </c>
      <c r="D1255" s="97" t="s">
        <v>776</v>
      </c>
      <c r="E1255" s="97" t="s">
        <v>817</v>
      </c>
      <c r="F1255" s="97" t="s">
        <v>818</v>
      </c>
      <c r="G1255" s="97" t="s">
        <v>351</v>
      </c>
      <c r="H1255" s="97" t="s">
        <v>668</v>
      </c>
      <c r="I1255" s="114" t="s">
        <v>454</v>
      </c>
      <c r="J1255" s="37" t="s">
        <v>216</v>
      </c>
      <c r="K1255" s="37" t="s">
        <v>677</v>
      </c>
      <c r="L1255" s="13" t="s">
        <v>151</v>
      </c>
      <c r="M1255" s="14" t="s">
        <v>152</v>
      </c>
      <c r="N1255" s="93" t="s">
        <v>151</v>
      </c>
      <c r="O1255" s="2" t="s">
        <v>151</v>
      </c>
      <c r="P1255" s="2" t="s">
        <v>152</v>
      </c>
      <c r="Q1255" s="2" t="s">
        <v>152</v>
      </c>
      <c r="R1255" s="2" t="s">
        <v>151</v>
      </c>
      <c r="S1255" s="14" t="s">
        <v>151</v>
      </c>
      <c r="T1255" s="115"/>
      <c r="U1255" s="13" t="s">
        <v>151</v>
      </c>
      <c r="V1255" s="2" t="s">
        <v>152</v>
      </c>
      <c r="W1255" s="2" t="s">
        <v>151</v>
      </c>
      <c r="X1255" s="2" t="s">
        <v>152</v>
      </c>
      <c r="Y1255" s="14" t="s">
        <v>152</v>
      </c>
    </row>
    <row r="1256" spans="1:25" x14ac:dyDescent="0.3">
      <c r="A1256" s="55" t="str">
        <f t="shared" si="19"/>
        <v>FIec_01.3</v>
      </c>
      <c r="C1256" s="96" t="s">
        <v>18</v>
      </c>
      <c r="D1256" s="97" t="s">
        <v>776</v>
      </c>
      <c r="E1256" s="97" t="s">
        <v>819</v>
      </c>
      <c r="F1256" s="97" t="s">
        <v>820</v>
      </c>
      <c r="G1256" s="97" t="s">
        <v>351</v>
      </c>
      <c r="H1256" s="91" t="s">
        <v>668</v>
      </c>
      <c r="I1256" s="116" t="s">
        <v>454</v>
      </c>
      <c r="J1256" s="37" t="s">
        <v>217</v>
      </c>
      <c r="K1256" s="37" t="s">
        <v>678</v>
      </c>
      <c r="L1256" s="13" t="s">
        <v>151</v>
      </c>
      <c r="M1256" s="14" t="s">
        <v>152</v>
      </c>
      <c r="N1256" s="93" t="s">
        <v>152</v>
      </c>
      <c r="O1256" s="2" t="s">
        <v>152</v>
      </c>
      <c r="P1256" s="2" t="s">
        <v>152</v>
      </c>
      <c r="Q1256" s="2" t="s">
        <v>152</v>
      </c>
      <c r="R1256" s="2" t="s">
        <v>152</v>
      </c>
      <c r="S1256" s="14" t="s">
        <v>152</v>
      </c>
      <c r="T1256" s="115"/>
      <c r="U1256" s="13" t="s">
        <v>152</v>
      </c>
      <c r="V1256" s="2" t="s">
        <v>152</v>
      </c>
      <c r="W1256" s="2" t="s">
        <v>152</v>
      </c>
      <c r="X1256" s="2" t="s">
        <v>152</v>
      </c>
      <c r="Y1256" s="14" t="s">
        <v>152</v>
      </c>
    </row>
    <row r="1257" spans="1:25" x14ac:dyDescent="0.3">
      <c r="A1257" s="55" t="str">
        <f t="shared" si="19"/>
        <v>FIec_01.3</v>
      </c>
      <c r="C1257" s="96" t="s">
        <v>18</v>
      </c>
      <c r="D1257" s="97" t="s">
        <v>776</v>
      </c>
      <c r="E1257" s="97" t="s">
        <v>819</v>
      </c>
      <c r="F1257" s="97" t="s">
        <v>820</v>
      </c>
      <c r="G1257" s="97" t="s">
        <v>351</v>
      </c>
      <c r="H1257" s="97" t="s">
        <v>668</v>
      </c>
      <c r="I1257" s="114" t="s">
        <v>454</v>
      </c>
      <c r="J1257" s="37" t="s">
        <v>585</v>
      </c>
      <c r="K1257" s="37" t="s">
        <v>129</v>
      </c>
      <c r="L1257" s="13" t="s">
        <v>151</v>
      </c>
      <c r="M1257" s="14" t="s">
        <v>151</v>
      </c>
      <c r="N1257" s="93" t="s">
        <v>152</v>
      </c>
      <c r="O1257" s="2" t="s">
        <v>152</v>
      </c>
      <c r="P1257" s="2" t="s">
        <v>152</v>
      </c>
      <c r="Q1257" s="2" t="s">
        <v>152</v>
      </c>
      <c r="R1257" s="2" t="s">
        <v>152</v>
      </c>
      <c r="S1257" s="14" t="s">
        <v>152</v>
      </c>
      <c r="T1257" s="115"/>
      <c r="U1257" s="13" t="s">
        <v>151</v>
      </c>
      <c r="V1257" s="2" t="s">
        <v>151</v>
      </c>
      <c r="W1257" s="2" t="s">
        <v>151</v>
      </c>
      <c r="X1257" s="2" t="s">
        <v>151</v>
      </c>
      <c r="Y1257" s="14" t="s">
        <v>151</v>
      </c>
    </row>
    <row r="1258" spans="1:25" x14ac:dyDescent="0.3">
      <c r="A1258" s="55" t="str">
        <f t="shared" si="19"/>
        <v>FIec_01.3</v>
      </c>
      <c r="C1258" s="96" t="s">
        <v>18</v>
      </c>
      <c r="D1258" s="97" t="s">
        <v>776</v>
      </c>
      <c r="E1258" s="97" t="s">
        <v>819</v>
      </c>
      <c r="F1258" s="97" t="s">
        <v>820</v>
      </c>
      <c r="G1258" s="97" t="s">
        <v>351</v>
      </c>
      <c r="H1258" s="97" t="s">
        <v>668</v>
      </c>
      <c r="I1258" s="114" t="s">
        <v>454</v>
      </c>
      <c r="J1258" s="37" t="s">
        <v>584</v>
      </c>
      <c r="K1258" s="37" t="s">
        <v>5322</v>
      </c>
      <c r="L1258" s="13" t="s">
        <v>151</v>
      </c>
      <c r="M1258" s="14" t="s">
        <v>152</v>
      </c>
      <c r="N1258" s="93" t="s">
        <v>152</v>
      </c>
      <c r="O1258" s="2" t="s">
        <v>152</v>
      </c>
      <c r="P1258" s="2" t="s">
        <v>152</v>
      </c>
      <c r="Q1258" s="2" t="s">
        <v>152</v>
      </c>
      <c r="R1258" s="2" t="s">
        <v>151</v>
      </c>
      <c r="S1258" s="14" t="s">
        <v>152</v>
      </c>
      <c r="T1258" s="115"/>
      <c r="U1258" s="13" t="s">
        <v>151</v>
      </c>
      <c r="V1258" s="2" t="s">
        <v>151</v>
      </c>
      <c r="W1258" s="2" t="s">
        <v>151</v>
      </c>
      <c r="X1258" s="2" t="s">
        <v>151</v>
      </c>
      <c r="Y1258" s="14" t="s">
        <v>151</v>
      </c>
    </row>
    <row r="1259" spans="1:25" x14ac:dyDescent="0.3">
      <c r="A1259" s="55" t="str">
        <f t="shared" si="19"/>
        <v>FIec_02.1</v>
      </c>
      <c r="C1259" s="96" t="s">
        <v>18</v>
      </c>
      <c r="D1259" s="97" t="s">
        <v>776</v>
      </c>
      <c r="E1259" s="97" t="s">
        <v>823</v>
      </c>
      <c r="F1259" s="97" t="s">
        <v>824</v>
      </c>
      <c r="G1259" s="97" t="s">
        <v>351</v>
      </c>
      <c r="H1259" s="97" t="s">
        <v>668</v>
      </c>
      <c r="I1259" s="114" t="s">
        <v>454</v>
      </c>
      <c r="J1259" s="37" t="s">
        <v>585</v>
      </c>
      <c r="K1259" s="37" t="s">
        <v>5321</v>
      </c>
      <c r="L1259" s="13" t="s">
        <v>151</v>
      </c>
      <c r="M1259" s="14" t="s">
        <v>151</v>
      </c>
      <c r="N1259" s="93" t="s">
        <v>152</v>
      </c>
      <c r="O1259" s="2" t="s">
        <v>152</v>
      </c>
      <c r="P1259" s="2" t="s">
        <v>152</v>
      </c>
      <c r="Q1259" s="2" t="s">
        <v>152</v>
      </c>
      <c r="R1259" s="2" t="s">
        <v>152</v>
      </c>
      <c r="S1259" s="14" t="s">
        <v>152</v>
      </c>
      <c r="T1259" s="115"/>
      <c r="U1259" s="13" t="s">
        <v>151</v>
      </c>
      <c r="V1259" s="2" t="s">
        <v>151</v>
      </c>
      <c r="W1259" s="2" t="s">
        <v>151</v>
      </c>
      <c r="X1259" s="2" t="s">
        <v>151</v>
      </c>
      <c r="Y1259" s="14" t="s">
        <v>151</v>
      </c>
    </row>
    <row r="1260" spans="1:25" x14ac:dyDescent="0.3">
      <c r="A1260" s="55" t="str">
        <f t="shared" si="19"/>
        <v>FIec_02.1</v>
      </c>
      <c r="C1260" s="96" t="s">
        <v>18</v>
      </c>
      <c r="D1260" s="97" t="s">
        <v>776</v>
      </c>
      <c r="E1260" s="97" t="s">
        <v>823</v>
      </c>
      <c r="F1260" s="97" t="s">
        <v>824</v>
      </c>
      <c r="G1260" s="97" t="s">
        <v>351</v>
      </c>
      <c r="H1260" s="97" t="s">
        <v>668</v>
      </c>
      <c r="I1260" s="114" t="s">
        <v>454</v>
      </c>
      <c r="J1260" s="37" t="s">
        <v>584</v>
      </c>
      <c r="K1260" s="37" t="s">
        <v>5322</v>
      </c>
      <c r="L1260" s="13" t="s">
        <v>151</v>
      </c>
      <c r="M1260" s="14" t="s">
        <v>152</v>
      </c>
      <c r="N1260" s="93" t="s">
        <v>152</v>
      </c>
      <c r="O1260" s="2" t="s">
        <v>152</v>
      </c>
      <c r="P1260" s="2" t="s">
        <v>152</v>
      </c>
      <c r="Q1260" s="2" t="s">
        <v>152</v>
      </c>
      <c r="R1260" s="2" t="s">
        <v>151</v>
      </c>
      <c r="S1260" s="14" t="s">
        <v>152</v>
      </c>
      <c r="T1260" s="115"/>
      <c r="U1260" s="13" t="s">
        <v>151</v>
      </c>
      <c r="V1260" s="2" t="s">
        <v>151</v>
      </c>
      <c r="W1260" s="2" t="s">
        <v>151</v>
      </c>
      <c r="X1260" s="2" t="s">
        <v>151</v>
      </c>
      <c r="Y1260" s="14" t="s">
        <v>151</v>
      </c>
    </row>
    <row r="1261" spans="1:25" x14ac:dyDescent="0.3">
      <c r="A1261" s="55" t="str">
        <f t="shared" si="19"/>
        <v>FIec_02.1</v>
      </c>
      <c r="C1261" s="96" t="s">
        <v>18</v>
      </c>
      <c r="D1261" s="97" t="s">
        <v>776</v>
      </c>
      <c r="E1261" s="97" t="s">
        <v>823</v>
      </c>
      <c r="F1261" s="97" t="s">
        <v>824</v>
      </c>
      <c r="G1261" s="97" t="s">
        <v>351</v>
      </c>
      <c r="H1261" s="97" t="s">
        <v>668</v>
      </c>
      <c r="I1261" s="114" t="s">
        <v>454</v>
      </c>
      <c r="J1261" s="37" t="s">
        <v>216</v>
      </c>
      <c r="K1261" s="37" t="s">
        <v>677</v>
      </c>
      <c r="L1261" s="13" t="s">
        <v>151</v>
      </c>
      <c r="M1261" s="14" t="s">
        <v>152</v>
      </c>
      <c r="N1261" s="93" t="s">
        <v>151</v>
      </c>
      <c r="O1261" s="2" t="s">
        <v>152</v>
      </c>
      <c r="P1261" s="2" t="s">
        <v>152</v>
      </c>
      <c r="Q1261" s="2" t="s">
        <v>152</v>
      </c>
      <c r="R1261" s="2" t="s">
        <v>152</v>
      </c>
      <c r="S1261" s="14" t="s">
        <v>152</v>
      </c>
      <c r="T1261" s="115"/>
      <c r="U1261" s="13" t="s">
        <v>151</v>
      </c>
      <c r="V1261" s="2" t="s">
        <v>152</v>
      </c>
      <c r="W1261" s="2" t="s">
        <v>152</v>
      </c>
      <c r="X1261" s="2" t="s">
        <v>152</v>
      </c>
      <c r="Y1261" s="14" t="s">
        <v>152</v>
      </c>
    </row>
    <row r="1262" spans="1:25" x14ac:dyDescent="0.3">
      <c r="A1262" s="55" t="str">
        <f t="shared" si="19"/>
        <v>FIec_02.2</v>
      </c>
      <c r="C1262" s="96" t="s">
        <v>18</v>
      </c>
      <c r="D1262" s="97" t="s">
        <v>776</v>
      </c>
      <c r="E1262" s="97" t="s">
        <v>825</v>
      </c>
      <c r="F1262" s="97" t="s">
        <v>826</v>
      </c>
      <c r="G1262" s="97" t="s">
        <v>351</v>
      </c>
      <c r="H1262" s="97" t="s">
        <v>668</v>
      </c>
      <c r="I1262" s="114" t="s">
        <v>454</v>
      </c>
      <c r="J1262" s="37" t="s">
        <v>585</v>
      </c>
      <c r="K1262" s="37" t="s">
        <v>5321</v>
      </c>
      <c r="L1262" s="13" t="s">
        <v>151</v>
      </c>
      <c r="M1262" s="14" t="s">
        <v>151</v>
      </c>
      <c r="N1262" s="93" t="s">
        <v>152</v>
      </c>
      <c r="O1262" s="2" t="s">
        <v>152</v>
      </c>
      <c r="P1262" s="2" t="s">
        <v>152</v>
      </c>
      <c r="Q1262" s="2" t="s">
        <v>152</v>
      </c>
      <c r="R1262" s="2" t="s">
        <v>152</v>
      </c>
      <c r="S1262" s="14" t="s">
        <v>152</v>
      </c>
      <c r="T1262" s="115"/>
      <c r="U1262" s="13" t="s">
        <v>151</v>
      </c>
      <c r="V1262" s="2" t="s">
        <v>151</v>
      </c>
      <c r="W1262" s="2" t="s">
        <v>151</v>
      </c>
      <c r="X1262" s="2" t="s">
        <v>151</v>
      </c>
      <c r="Y1262" s="14" t="s">
        <v>151</v>
      </c>
    </row>
    <row r="1263" spans="1:25" x14ac:dyDescent="0.3">
      <c r="A1263" s="55" t="str">
        <f t="shared" si="19"/>
        <v>FIec_02.2</v>
      </c>
      <c r="C1263" s="96" t="s">
        <v>18</v>
      </c>
      <c r="D1263" s="97" t="s">
        <v>776</v>
      </c>
      <c r="E1263" s="97" t="s">
        <v>825</v>
      </c>
      <c r="F1263" s="97" t="s">
        <v>826</v>
      </c>
      <c r="G1263" s="97" t="s">
        <v>351</v>
      </c>
      <c r="H1263" s="97" t="s">
        <v>668</v>
      </c>
      <c r="I1263" s="114" t="s">
        <v>454</v>
      </c>
      <c r="J1263" s="37" t="s">
        <v>584</v>
      </c>
      <c r="K1263" s="37" t="s">
        <v>5322</v>
      </c>
      <c r="L1263" s="13" t="s">
        <v>151</v>
      </c>
      <c r="M1263" s="14" t="s">
        <v>152</v>
      </c>
      <c r="N1263" s="93" t="s">
        <v>152</v>
      </c>
      <c r="O1263" s="2" t="s">
        <v>152</v>
      </c>
      <c r="P1263" s="2" t="s">
        <v>152</v>
      </c>
      <c r="Q1263" s="2" t="s">
        <v>152</v>
      </c>
      <c r="R1263" s="2" t="s">
        <v>151</v>
      </c>
      <c r="S1263" s="14" t="s">
        <v>152</v>
      </c>
      <c r="T1263" s="115"/>
      <c r="U1263" s="13" t="s">
        <v>151</v>
      </c>
      <c r="V1263" s="2" t="s">
        <v>151</v>
      </c>
      <c r="W1263" s="2" t="s">
        <v>151</v>
      </c>
      <c r="X1263" s="2" t="s">
        <v>151</v>
      </c>
      <c r="Y1263" s="14" t="s">
        <v>151</v>
      </c>
    </row>
    <row r="1264" spans="1:25" x14ac:dyDescent="0.3">
      <c r="A1264" s="55" t="str">
        <f t="shared" si="19"/>
        <v>FIec_02.2</v>
      </c>
      <c r="C1264" s="96" t="s">
        <v>18</v>
      </c>
      <c r="D1264" s="97" t="s">
        <v>776</v>
      </c>
      <c r="E1264" s="97" t="s">
        <v>825</v>
      </c>
      <c r="F1264" s="97" t="s">
        <v>826</v>
      </c>
      <c r="G1264" s="97" t="s">
        <v>351</v>
      </c>
      <c r="H1264" s="91" t="s">
        <v>668</v>
      </c>
      <c r="I1264" s="116" t="s">
        <v>454</v>
      </c>
      <c r="J1264" s="37" t="s">
        <v>216</v>
      </c>
      <c r="K1264" s="37" t="s">
        <v>677</v>
      </c>
      <c r="L1264" s="13" t="s">
        <v>151</v>
      </c>
      <c r="M1264" s="14" t="s">
        <v>151</v>
      </c>
      <c r="N1264" s="93" t="s">
        <v>151</v>
      </c>
      <c r="O1264" s="2" t="s">
        <v>152</v>
      </c>
      <c r="P1264" s="2" t="s">
        <v>152</v>
      </c>
      <c r="Q1264" s="2" t="s">
        <v>152</v>
      </c>
      <c r="R1264" s="2" t="s">
        <v>152</v>
      </c>
      <c r="S1264" s="14" t="s">
        <v>152</v>
      </c>
      <c r="T1264" s="115"/>
      <c r="U1264" s="13" t="s">
        <v>151</v>
      </c>
      <c r="V1264" s="2" t="s">
        <v>152</v>
      </c>
      <c r="W1264" s="2" t="s">
        <v>151</v>
      </c>
      <c r="X1264" s="2" t="s">
        <v>151</v>
      </c>
      <c r="Y1264" s="14" t="s">
        <v>151</v>
      </c>
    </row>
    <row r="1265" spans="1:25" x14ac:dyDescent="0.3">
      <c r="A1265" s="55" t="str">
        <f t="shared" si="19"/>
        <v>FIec_02.3</v>
      </c>
      <c r="C1265" s="96" t="s">
        <v>18</v>
      </c>
      <c r="D1265" s="97" t="s">
        <v>776</v>
      </c>
      <c r="E1265" s="97" t="s">
        <v>827</v>
      </c>
      <c r="F1265" s="97" t="s">
        <v>828</v>
      </c>
      <c r="G1265" s="97" t="s">
        <v>351</v>
      </c>
      <c r="H1265" s="97" t="s">
        <v>668</v>
      </c>
      <c r="I1265" s="114" t="s">
        <v>454</v>
      </c>
      <c r="J1265" s="37" t="s">
        <v>585</v>
      </c>
      <c r="K1265" s="37" t="s">
        <v>5321</v>
      </c>
      <c r="L1265" s="13" t="s">
        <v>151</v>
      </c>
      <c r="M1265" s="14" t="s">
        <v>151</v>
      </c>
      <c r="N1265" s="93" t="s">
        <v>152</v>
      </c>
      <c r="O1265" s="2" t="s">
        <v>152</v>
      </c>
      <c r="P1265" s="2" t="s">
        <v>152</v>
      </c>
      <c r="Q1265" s="2" t="s">
        <v>152</v>
      </c>
      <c r="R1265" s="2" t="s">
        <v>152</v>
      </c>
      <c r="S1265" s="14" t="s">
        <v>152</v>
      </c>
      <c r="T1265" s="115"/>
      <c r="U1265" s="13" t="s">
        <v>151</v>
      </c>
      <c r="V1265" s="2" t="s">
        <v>151</v>
      </c>
      <c r="W1265" s="2" t="s">
        <v>151</v>
      </c>
      <c r="X1265" s="2" t="s">
        <v>151</v>
      </c>
      <c r="Y1265" s="14" t="s">
        <v>151</v>
      </c>
    </row>
    <row r="1266" spans="1:25" x14ac:dyDescent="0.3">
      <c r="A1266" s="55" t="str">
        <f t="shared" si="19"/>
        <v>FIec_02.3</v>
      </c>
      <c r="C1266" s="96" t="s">
        <v>18</v>
      </c>
      <c r="D1266" s="97" t="s">
        <v>776</v>
      </c>
      <c r="E1266" s="97" t="s">
        <v>827</v>
      </c>
      <c r="F1266" s="97" t="s">
        <v>828</v>
      </c>
      <c r="G1266" s="97" t="s">
        <v>351</v>
      </c>
      <c r="H1266" s="97" t="s">
        <v>668</v>
      </c>
      <c r="I1266" s="114" t="s">
        <v>454</v>
      </c>
      <c r="J1266" s="37" t="s">
        <v>585</v>
      </c>
      <c r="K1266" s="37" t="s">
        <v>5322</v>
      </c>
      <c r="L1266" s="13" t="s">
        <v>151</v>
      </c>
      <c r="M1266" s="14" t="s">
        <v>152</v>
      </c>
      <c r="N1266" s="93" t="s">
        <v>152</v>
      </c>
      <c r="O1266" s="2" t="s">
        <v>151</v>
      </c>
      <c r="P1266" s="2" t="s">
        <v>152</v>
      </c>
      <c r="Q1266" s="2" t="s">
        <v>152</v>
      </c>
      <c r="R1266" s="2" t="s">
        <v>151</v>
      </c>
      <c r="S1266" s="14" t="s">
        <v>152</v>
      </c>
      <c r="T1266" s="115"/>
      <c r="U1266" s="13" t="s">
        <v>151</v>
      </c>
      <c r="V1266" s="2" t="s">
        <v>151</v>
      </c>
      <c r="W1266" s="2" t="s">
        <v>151</v>
      </c>
      <c r="X1266" s="2" t="s">
        <v>152</v>
      </c>
      <c r="Y1266" s="14" t="s">
        <v>152</v>
      </c>
    </row>
    <row r="1267" spans="1:25" x14ac:dyDescent="0.3">
      <c r="A1267" s="55" t="str">
        <f t="shared" si="19"/>
        <v>FIec_02.3</v>
      </c>
      <c r="C1267" s="96" t="s">
        <v>18</v>
      </c>
      <c r="D1267" s="97" t="s">
        <v>776</v>
      </c>
      <c r="E1267" s="97" t="s">
        <v>827</v>
      </c>
      <c r="F1267" s="97" t="s">
        <v>828</v>
      </c>
      <c r="G1267" s="97" t="s">
        <v>351</v>
      </c>
      <c r="H1267" s="97" t="s">
        <v>668</v>
      </c>
      <c r="I1267" s="114" t="s">
        <v>454</v>
      </c>
      <c r="J1267" s="37" t="s">
        <v>216</v>
      </c>
      <c r="K1267" s="37" t="s">
        <v>677</v>
      </c>
      <c r="L1267" s="13" t="s">
        <v>151</v>
      </c>
      <c r="M1267" s="14" t="s">
        <v>152</v>
      </c>
      <c r="N1267" s="93" t="s">
        <v>151</v>
      </c>
      <c r="O1267" s="2" t="s">
        <v>151</v>
      </c>
      <c r="P1267" s="2" t="s">
        <v>152</v>
      </c>
      <c r="Q1267" s="2" t="s">
        <v>152</v>
      </c>
      <c r="R1267" s="2" t="s">
        <v>151</v>
      </c>
      <c r="S1267" s="14" t="s">
        <v>151</v>
      </c>
      <c r="T1267" s="115"/>
      <c r="U1267" s="13" t="s">
        <v>151</v>
      </c>
      <c r="V1267" s="2" t="s">
        <v>152</v>
      </c>
      <c r="W1267" s="2" t="s">
        <v>151</v>
      </c>
      <c r="X1267" s="2" t="s">
        <v>151</v>
      </c>
      <c r="Y1267" s="14" t="s">
        <v>151</v>
      </c>
    </row>
    <row r="1268" spans="1:25" x14ac:dyDescent="0.3">
      <c r="A1268" s="55" t="str">
        <f t="shared" si="19"/>
        <v>FIec_03.1</v>
      </c>
      <c r="C1268" s="96" t="s">
        <v>18</v>
      </c>
      <c r="D1268" s="97" t="s">
        <v>776</v>
      </c>
      <c r="E1268" s="97" t="s">
        <v>829</v>
      </c>
      <c r="F1268" s="97" t="s">
        <v>830</v>
      </c>
      <c r="G1268" s="97" t="s">
        <v>351</v>
      </c>
      <c r="H1268" s="97" t="s">
        <v>668</v>
      </c>
      <c r="I1268" s="114" t="s">
        <v>454</v>
      </c>
      <c r="J1268" s="37" t="s">
        <v>218</v>
      </c>
      <c r="K1268" s="37" t="s">
        <v>723</v>
      </c>
      <c r="L1268" s="13" t="s">
        <v>151</v>
      </c>
      <c r="M1268" s="14" t="s">
        <v>152</v>
      </c>
      <c r="N1268" s="93" t="s">
        <v>151</v>
      </c>
      <c r="O1268" s="2" t="s">
        <v>152</v>
      </c>
      <c r="P1268" s="2" t="s">
        <v>152</v>
      </c>
      <c r="Q1268" s="2" t="s">
        <v>151</v>
      </c>
      <c r="R1268" s="2" t="s">
        <v>152</v>
      </c>
      <c r="S1268" s="14" t="s">
        <v>152</v>
      </c>
      <c r="T1268" s="115"/>
      <c r="U1268" s="13" t="s">
        <v>151</v>
      </c>
      <c r="V1268" s="2" t="s">
        <v>152</v>
      </c>
      <c r="W1268" s="2" t="s">
        <v>152</v>
      </c>
      <c r="X1268" s="2" t="s">
        <v>152</v>
      </c>
      <c r="Y1268" s="14" t="s">
        <v>152</v>
      </c>
    </row>
    <row r="1269" spans="1:25" x14ac:dyDescent="0.3">
      <c r="A1269" s="55" t="str">
        <f t="shared" si="19"/>
        <v>FIec_03.1</v>
      </c>
      <c r="C1269" s="96" t="s">
        <v>18</v>
      </c>
      <c r="D1269" s="97" t="s">
        <v>776</v>
      </c>
      <c r="E1269" s="97" t="s">
        <v>829</v>
      </c>
      <c r="F1269" s="97" t="s">
        <v>830</v>
      </c>
      <c r="G1269" s="97" t="s">
        <v>351</v>
      </c>
      <c r="H1269" s="97" t="s">
        <v>668</v>
      </c>
      <c r="I1269" s="114" t="s">
        <v>454</v>
      </c>
      <c r="J1269" s="37" t="s">
        <v>585</v>
      </c>
      <c r="K1269" s="37" t="s">
        <v>5321</v>
      </c>
      <c r="L1269" s="13" t="s">
        <v>151</v>
      </c>
      <c r="M1269" s="14" t="s">
        <v>151</v>
      </c>
      <c r="N1269" s="93" t="s">
        <v>152</v>
      </c>
      <c r="O1269" s="2" t="s">
        <v>152</v>
      </c>
      <c r="P1269" s="2" t="s">
        <v>152</v>
      </c>
      <c r="Q1269" s="2" t="s">
        <v>152</v>
      </c>
      <c r="R1269" s="2" t="s">
        <v>152</v>
      </c>
      <c r="S1269" s="14" t="s">
        <v>152</v>
      </c>
      <c r="T1269" s="115"/>
      <c r="U1269" s="13" t="s">
        <v>151</v>
      </c>
      <c r="V1269" s="2" t="s">
        <v>151</v>
      </c>
      <c r="W1269" s="2" t="s">
        <v>152</v>
      </c>
      <c r="X1269" s="2" t="s">
        <v>152</v>
      </c>
      <c r="Y1269" s="14" t="s">
        <v>152</v>
      </c>
    </row>
    <row r="1270" spans="1:25" x14ac:dyDescent="0.3">
      <c r="A1270" s="55" t="str">
        <f t="shared" si="19"/>
        <v>FIec_03.1</v>
      </c>
      <c r="C1270" s="96" t="s">
        <v>18</v>
      </c>
      <c r="D1270" s="97" t="s">
        <v>776</v>
      </c>
      <c r="E1270" s="97" t="s">
        <v>829</v>
      </c>
      <c r="F1270" s="97" t="s">
        <v>830</v>
      </c>
      <c r="G1270" s="97" t="s">
        <v>351</v>
      </c>
      <c r="H1270" s="97" t="s">
        <v>668</v>
      </c>
      <c r="I1270" s="114" t="s">
        <v>454</v>
      </c>
      <c r="J1270" s="37" t="s">
        <v>584</v>
      </c>
      <c r="K1270" s="37" t="s">
        <v>5322</v>
      </c>
      <c r="L1270" s="13" t="s">
        <v>151</v>
      </c>
      <c r="M1270" s="14" t="s">
        <v>152</v>
      </c>
      <c r="N1270" s="93" t="s">
        <v>152</v>
      </c>
      <c r="O1270" s="2" t="s">
        <v>152</v>
      </c>
      <c r="P1270" s="2" t="s">
        <v>152</v>
      </c>
      <c r="Q1270" s="2" t="s">
        <v>152</v>
      </c>
      <c r="R1270" s="2" t="s">
        <v>151</v>
      </c>
      <c r="S1270" s="14" t="s">
        <v>151</v>
      </c>
      <c r="T1270" s="115"/>
      <c r="U1270" s="13" t="s">
        <v>151</v>
      </c>
      <c r="V1270" s="2" t="s">
        <v>151</v>
      </c>
      <c r="W1270" s="2" t="s">
        <v>152</v>
      </c>
      <c r="X1270" s="2" t="s">
        <v>152</v>
      </c>
      <c r="Y1270" s="14" t="s">
        <v>152</v>
      </c>
    </row>
    <row r="1271" spans="1:25" x14ac:dyDescent="0.3">
      <c r="A1271" s="55" t="str">
        <f t="shared" si="19"/>
        <v>FIec_03.2</v>
      </c>
      <c r="C1271" s="96" t="s">
        <v>18</v>
      </c>
      <c r="D1271" s="97" t="s">
        <v>776</v>
      </c>
      <c r="E1271" s="97" t="s">
        <v>831</v>
      </c>
      <c r="F1271" s="97" t="s">
        <v>832</v>
      </c>
      <c r="G1271" s="97" t="s">
        <v>351</v>
      </c>
      <c r="H1271" s="97" t="s">
        <v>668</v>
      </c>
      <c r="I1271" s="114" t="s">
        <v>454</v>
      </c>
      <c r="J1271" s="37" t="s">
        <v>5323</v>
      </c>
      <c r="K1271" s="37" t="s">
        <v>5324</v>
      </c>
      <c r="L1271" s="13" t="s">
        <v>151</v>
      </c>
      <c r="M1271" s="14" t="s">
        <v>151</v>
      </c>
      <c r="N1271" s="93" t="s">
        <v>152</v>
      </c>
      <c r="O1271" s="2" t="s">
        <v>152</v>
      </c>
      <c r="P1271" s="2" t="s">
        <v>152</v>
      </c>
      <c r="Q1271" s="2" t="s">
        <v>152</v>
      </c>
      <c r="R1271" s="2" t="s">
        <v>152</v>
      </c>
      <c r="S1271" s="14" t="s">
        <v>152</v>
      </c>
      <c r="T1271" s="115"/>
      <c r="U1271" s="13" t="s">
        <v>151</v>
      </c>
      <c r="V1271" s="2" t="s">
        <v>151</v>
      </c>
      <c r="W1271" s="2" t="s">
        <v>152</v>
      </c>
      <c r="X1271" s="2" t="s">
        <v>152</v>
      </c>
      <c r="Y1271" s="14" t="s">
        <v>152</v>
      </c>
    </row>
    <row r="1272" spans="1:25" x14ac:dyDescent="0.3">
      <c r="A1272" s="55" t="str">
        <f t="shared" si="19"/>
        <v>FIec_03.2</v>
      </c>
      <c r="C1272" s="96" t="s">
        <v>18</v>
      </c>
      <c r="D1272" s="97" t="s">
        <v>776</v>
      </c>
      <c r="E1272" s="97" t="s">
        <v>831</v>
      </c>
      <c r="F1272" s="97" t="s">
        <v>832</v>
      </c>
      <c r="G1272" s="97" t="s">
        <v>351</v>
      </c>
      <c r="H1272" s="91" t="s">
        <v>668</v>
      </c>
      <c r="I1272" s="116" t="s">
        <v>454</v>
      </c>
      <c r="J1272" s="37" t="s">
        <v>585</v>
      </c>
      <c r="K1272" s="37" t="s">
        <v>5321</v>
      </c>
      <c r="L1272" s="13" t="s">
        <v>151</v>
      </c>
      <c r="M1272" s="14" t="s">
        <v>151</v>
      </c>
      <c r="N1272" s="93" t="s">
        <v>152</v>
      </c>
      <c r="O1272" s="2" t="s">
        <v>152</v>
      </c>
      <c r="P1272" s="2" t="s">
        <v>152</v>
      </c>
      <c r="Q1272" s="2" t="s">
        <v>152</v>
      </c>
      <c r="R1272" s="2" t="s">
        <v>152</v>
      </c>
      <c r="S1272" s="14" t="s">
        <v>152</v>
      </c>
      <c r="T1272" s="115"/>
      <c r="U1272" s="13" t="s">
        <v>151</v>
      </c>
      <c r="V1272" s="2" t="s">
        <v>151</v>
      </c>
      <c r="W1272" s="2" t="s">
        <v>152</v>
      </c>
      <c r="X1272" s="2" t="s">
        <v>152</v>
      </c>
      <c r="Y1272" s="14" t="s">
        <v>152</v>
      </c>
    </row>
    <row r="1273" spans="1:25" x14ac:dyDescent="0.3">
      <c r="A1273" s="55" t="str">
        <f t="shared" si="19"/>
        <v>FIec_03.2</v>
      </c>
      <c r="C1273" s="96" t="s">
        <v>18</v>
      </c>
      <c r="D1273" s="97" t="s">
        <v>776</v>
      </c>
      <c r="E1273" s="97" t="s">
        <v>831</v>
      </c>
      <c r="F1273" s="97" t="s">
        <v>832</v>
      </c>
      <c r="G1273" s="97" t="s">
        <v>351</v>
      </c>
      <c r="H1273" s="97" t="s">
        <v>668</v>
      </c>
      <c r="I1273" s="114" t="s">
        <v>454</v>
      </c>
      <c r="J1273" s="37" t="s">
        <v>2672</v>
      </c>
      <c r="K1273" s="37" t="s">
        <v>5325</v>
      </c>
      <c r="L1273" s="13" t="s">
        <v>151</v>
      </c>
      <c r="M1273" s="14" t="s">
        <v>152</v>
      </c>
      <c r="N1273" s="93" t="s">
        <v>151</v>
      </c>
      <c r="O1273" s="2" t="s">
        <v>152</v>
      </c>
      <c r="P1273" s="2" t="s">
        <v>152</v>
      </c>
      <c r="Q1273" s="2" t="s">
        <v>151</v>
      </c>
      <c r="R1273" s="2" t="s">
        <v>152</v>
      </c>
      <c r="S1273" s="14" t="s">
        <v>152</v>
      </c>
      <c r="T1273" s="115"/>
      <c r="U1273" s="13" t="s">
        <v>151</v>
      </c>
      <c r="V1273" s="2" t="s">
        <v>152</v>
      </c>
      <c r="W1273" s="2" t="s">
        <v>152</v>
      </c>
      <c r="X1273" s="2" t="s">
        <v>152</v>
      </c>
      <c r="Y1273" s="14" t="s">
        <v>152</v>
      </c>
    </row>
    <row r="1274" spans="1:25" x14ac:dyDescent="0.3">
      <c r="A1274" s="55" t="str">
        <f t="shared" si="19"/>
        <v>FIec_03.3</v>
      </c>
      <c r="C1274" s="96" t="s">
        <v>18</v>
      </c>
      <c r="D1274" s="97" t="s">
        <v>776</v>
      </c>
      <c r="E1274" s="97" t="s">
        <v>833</v>
      </c>
      <c r="F1274" s="97" t="s">
        <v>834</v>
      </c>
      <c r="G1274" s="97" t="s">
        <v>351</v>
      </c>
      <c r="H1274" s="97" t="s">
        <v>668</v>
      </c>
      <c r="I1274" s="114" t="s">
        <v>454</v>
      </c>
      <c r="J1274" s="37" t="s">
        <v>2674</v>
      </c>
      <c r="K1274" s="37" t="s">
        <v>5326</v>
      </c>
      <c r="L1274" s="13" t="s">
        <v>151</v>
      </c>
      <c r="M1274" s="14" t="s">
        <v>151</v>
      </c>
      <c r="N1274" s="93" t="s">
        <v>152</v>
      </c>
      <c r="O1274" s="2" t="s">
        <v>152</v>
      </c>
      <c r="P1274" s="2" t="s">
        <v>152</v>
      </c>
      <c r="Q1274" s="2" t="s">
        <v>152</v>
      </c>
      <c r="R1274" s="2" t="s">
        <v>152</v>
      </c>
      <c r="S1274" s="14" t="s">
        <v>152</v>
      </c>
      <c r="T1274" s="115"/>
      <c r="U1274" s="13" t="s">
        <v>151</v>
      </c>
      <c r="V1274" s="2" t="s">
        <v>151</v>
      </c>
      <c r="W1274" s="2" t="s">
        <v>152</v>
      </c>
      <c r="X1274" s="2" t="s">
        <v>152</v>
      </c>
      <c r="Y1274" s="14" t="s">
        <v>152</v>
      </c>
    </row>
    <row r="1275" spans="1:25" x14ac:dyDescent="0.3">
      <c r="A1275" s="55" t="str">
        <f t="shared" si="19"/>
        <v>FIhe_01.1</v>
      </c>
      <c r="C1275" s="96" t="s">
        <v>18</v>
      </c>
      <c r="D1275" s="97" t="s">
        <v>835</v>
      </c>
      <c r="E1275" s="97" t="s">
        <v>836</v>
      </c>
      <c r="F1275" s="97" t="s">
        <v>837</v>
      </c>
      <c r="G1275" s="97" t="s">
        <v>344</v>
      </c>
      <c r="H1275" s="97" t="s">
        <v>668</v>
      </c>
      <c r="I1275" s="114" t="s">
        <v>51</v>
      </c>
      <c r="J1275" s="37" t="s">
        <v>215</v>
      </c>
      <c r="K1275" s="37" t="s">
        <v>5327</v>
      </c>
      <c r="L1275" s="13" t="s">
        <v>151</v>
      </c>
      <c r="M1275" s="14" t="s">
        <v>151</v>
      </c>
      <c r="N1275" s="93" t="s">
        <v>152</v>
      </c>
      <c r="O1275" s="2" t="s">
        <v>152</v>
      </c>
      <c r="P1275" s="2" t="s">
        <v>152</v>
      </c>
      <c r="Q1275" s="2" t="s">
        <v>152</v>
      </c>
      <c r="R1275" s="2" t="s">
        <v>152</v>
      </c>
      <c r="S1275" s="14" t="s">
        <v>152</v>
      </c>
      <c r="T1275" s="115"/>
      <c r="U1275" s="13"/>
      <c r="V1275" s="2"/>
      <c r="W1275" s="2"/>
      <c r="X1275" s="2"/>
      <c r="Y1275" s="14"/>
    </row>
    <row r="1276" spans="1:25" x14ac:dyDescent="0.3">
      <c r="A1276" s="55" t="str">
        <f t="shared" si="19"/>
        <v>FIhe_01.1</v>
      </c>
      <c r="C1276" s="96" t="s">
        <v>18</v>
      </c>
      <c r="D1276" s="97" t="s">
        <v>835</v>
      </c>
      <c r="E1276" s="97" t="s">
        <v>836</v>
      </c>
      <c r="F1276" s="97" t="s">
        <v>837</v>
      </c>
      <c r="G1276" s="97" t="s">
        <v>344</v>
      </c>
      <c r="H1276" s="97" t="s">
        <v>668</v>
      </c>
      <c r="I1276" s="114" t="s">
        <v>51</v>
      </c>
      <c r="J1276" s="37" t="s">
        <v>2677</v>
      </c>
      <c r="K1276" s="37" t="s">
        <v>5328</v>
      </c>
      <c r="L1276" s="13" t="s">
        <v>151</v>
      </c>
      <c r="M1276" s="14" t="s">
        <v>151</v>
      </c>
      <c r="N1276" s="93" t="s">
        <v>152</v>
      </c>
      <c r="O1276" s="2" t="s">
        <v>152</v>
      </c>
      <c r="P1276" s="2" t="s">
        <v>152</v>
      </c>
      <c r="Q1276" s="2" t="s">
        <v>152</v>
      </c>
      <c r="R1276" s="2" t="s">
        <v>152</v>
      </c>
      <c r="S1276" s="14" t="s">
        <v>152</v>
      </c>
      <c r="T1276" s="115"/>
      <c r="U1276" s="13"/>
      <c r="V1276" s="2"/>
      <c r="W1276" s="2"/>
      <c r="X1276" s="2"/>
      <c r="Y1276" s="14"/>
    </row>
    <row r="1277" spans="1:25" x14ac:dyDescent="0.3">
      <c r="A1277" s="55" t="str">
        <f t="shared" si="19"/>
        <v>FIhe_01.1</v>
      </c>
      <c r="C1277" s="96" t="s">
        <v>18</v>
      </c>
      <c r="D1277" s="97" t="s">
        <v>835</v>
      </c>
      <c r="E1277" s="97" t="s">
        <v>836</v>
      </c>
      <c r="F1277" s="97" t="s">
        <v>837</v>
      </c>
      <c r="G1277" s="97" t="s">
        <v>344</v>
      </c>
      <c r="H1277" s="97" t="s">
        <v>668</v>
      </c>
      <c r="I1277" s="114" t="s">
        <v>51</v>
      </c>
      <c r="J1277" s="37" t="s">
        <v>2679</v>
      </c>
      <c r="K1277" s="37" t="s">
        <v>5329</v>
      </c>
      <c r="L1277" s="13" t="s">
        <v>151</v>
      </c>
      <c r="M1277" s="14" t="s">
        <v>151</v>
      </c>
      <c r="N1277" s="93" t="s">
        <v>152</v>
      </c>
      <c r="O1277" s="2" t="s">
        <v>152</v>
      </c>
      <c r="P1277" s="2" t="s">
        <v>152</v>
      </c>
      <c r="Q1277" s="2" t="s">
        <v>152</v>
      </c>
      <c r="R1277" s="2" t="s">
        <v>152</v>
      </c>
      <c r="S1277" s="14" t="s">
        <v>152</v>
      </c>
      <c r="T1277" s="115"/>
      <c r="U1277" s="13"/>
      <c r="V1277" s="2"/>
      <c r="W1277" s="2"/>
      <c r="X1277" s="2"/>
      <c r="Y1277" s="14"/>
    </row>
    <row r="1278" spans="1:25" x14ac:dyDescent="0.3">
      <c r="A1278" s="55" t="str">
        <f t="shared" si="19"/>
        <v>FIhe_01.1</v>
      </c>
      <c r="C1278" s="96" t="s">
        <v>18</v>
      </c>
      <c r="D1278" s="97" t="s">
        <v>835</v>
      </c>
      <c r="E1278" s="97" t="s">
        <v>836</v>
      </c>
      <c r="F1278" s="97" t="s">
        <v>837</v>
      </c>
      <c r="G1278" s="97" t="s">
        <v>344</v>
      </c>
      <c r="H1278" s="97" t="s">
        <v>668</v>
      </c>
      <c r="I1278" s="114" t="s">
        <v>51</v>
      </c>
      <c r="J1278" s="37" t="s">
        <v>2681</v>
      </c>
      <c r="K1278" s="37" t="s">
        <v>5330</v>
      </c>
      <c r="L1278" s="13" t="s">
        <v>151</v>
      </c>
      <c r="M1278" s="14" t="s">
        <v>151</v>
      </c>
      <c r="N1278" s="93" t="s">
        <v>152</v>
      </c>
      <c r="O1278" s="2" t="s">
        <v>152</v>
      </c>
      <c r="P1278" s="2" t="s">
        <v>152</v>
      </c>
      <c r="Q1278" s="2" t="s">
        <v>152</v>
      </c>
      <c r="R1278" s="2" t="s">
        <v>152</v>
      </c>
      <c r="S1278" s="14" t="s">
        <v>152</v>
      </c>
      <c r="T1278" s="115"/>
      <c r="U1278" s="13"/>
      <c r="V1278" s="2"/>
      <c r="W1278" s="2"/>
      <c r="X1278" s="2"/>
      <c r="Y1278" s="14"/>
    </row>
    <row r="1279" spans="1:25" x14ac:dyDescent="0.3">
      <c r="A1279" s="55" t="str">
        <f t="shared" si="19"/>
        <v>FIhe_01.1</v>
      </c>
      <c r="C1279" s="96" t="s">
        <v>18</v>
      </c>
      <c r="D1279" s="97" t="s">
        <v>835</v>
      </c>
      <c r="E1279" s="97" t="s">
        <v>836</v>
      </c>
      <c r="F1279" s="97" t="s">
        <v>837</v>
      </c>
      <c r="G1279" s="97" t="s">
        <v>344</v>
      </c>
      <c r="H1279" s="97" t="s">
        <v>668</v>
      </c>
      <c r="I1279" s="114" t="s">
        <v>51</v>
      </c>
      <c r="J1279" s="37" t="s">
        <v>2683</v>
      </c>
      <c r="K1279" s="37" t="s">
        <v>5331</v>
      </c>
      <c r="L1279" s="13" t="s">
        <v>151</v>
      </c>
      <c r="M1279" s="14" t="s">
        <v>151</v>
      </c>
      <c r="N1279" s="93" t="s">
        <v>152</v>
      </c>
      <c r="O1279" s="2" t="s">
        <v>152</v>
      </c>
      <c r="P1279" s="2" t="s">
        <v>152</v>
      </c>
      <c r="Q1279" s="2" t="s">
        <v>152</v>
      </c>
      <c r="R1279" s="2" t="s">
        <v>152</v>
      </c>
      <c r="S1279" s="14" t="s">
        <v>152</v>
      </c>
      <c r="T1279" s="115"/>
      <c r="U1279" s="13"/>
      <c r="V1279" s="2"/>
      <c r="W1279" s="2"/>
      <c r="X1279" s="2"/>
      <c r="Y1279" s="14"/>
    </row>
    <row r="1280" spans="1:25" x14ac:dyDescent="0.3">
      <c r="A1280" s="55" t="str">
        <f t="shared" si="19"/>
        <v>FIhe_01.2</v>
      </c>
      <c r="C1280" s="96" t="s">
        <v>18</v>
      </c>
      <c r="D1280" s="97" t="s">
        <v>835</v>
      </c>
      <c r="E1280" s="97" t="s">
        <v>838</v>
      </c>
      <c r="F1280" s="97" t="s">
        <v>839</v>
      </c>
      <c r="G1280" s="97" t="s">
        <v>344</v>
      </c>
      <c r="H1280" s="91" t="s">
        <v>668</v>
      </c>
      <c r="I1280" s="116" t="s">
        <v>454</v>
      </c>
      <c r="J1280" s="37" t="s">
        <v>2685</v>
      </c>
      <c r="K1280" s="37" t="s">
        <v>5332</v>
      </c>
      <c r="L1280" s="13" t="s">
        <v>151</v>
      </c>
      <c r="M1280" s="14" t="s">
        <v>151</v>
      </c>
      <c r="N1280" s="93" t="s">
        <v>152</v>
      </c>
      <c r="O1280" s="2" t="s">
        <v>152</v>
      </c>
      <c r="P1280" s="2" t="s">
        <v>152</v>
      </c>
      <c r="Q1280" s="2" t="s">
        <v>152</v>
      </c>
      <c r="R1280" s="2" t="s">
        <v>152</v>
      </c>
      <c r="S1280" s="14" t="s">
        <v>152</v>
      </c>
      <c r="T1280" s="115"/>
      <c r="U1280" s="13"/>
      <c r="V1280" s="2"/>
      <c r="W1280" s="2"/>
      <c r="X1280" s="2"/>
      <c r="Y1280" s="14"/>
    </row>
    <row r="1281" spans="1:25" x14ac:dyDescent="0.3">
      <c r="A1281" s="55" t="str">
        <f t="shared" si="19"/>
        <v>FIhe_01.2</v>
      </c>
      <c r="C1281" s="96" t="s">
        <v>18</v>
      </c>
      <c r="D1281" s="97" t="s">
        <v>835</v>
      </c>
      <c r="E1281" s="97" t="s">
        <v>838</v>
      </c>
      <c r="F1281" s="97" t="s">
        <v>839</v>
      </c>
      <c r="G1281" s="97" t="s">
        <v>344</v>
      </c>
      <c r="H1281" s="97" t="s">
        <v>668</v>
      </c>
      <c r="I1281" s="114" t="s">
        <v>454</v>
      </c>
      <c r="J1281" s="37" t="s">
        <v>2685</v>
      </c>
      <c r="K1281" s="37" t="s">
        <v>2687</v>
      </c>
      <c r="L1281" s="13" t="s">
        <v>151</v>
      </c>
      <c r="M1281" s="14" t="s">
        <v>151</v>
      </c>
      <c r="N1281" s="93" t="s">
        <v>152</v>
      </c>
      <c r="O1281" s="2" t="s">
        <v>152</v>
      </c>
      <c r="P1281" s="2" t="s">
        <v>152</v>
      </c>
      <c r="Q1281" s="2" t="s">
        <v>152</v>
      </c>
      <c r="R1281" s="2" t="s">
        <v>152</v>
      </c>
      <c r="S1281" s="14" t="s">
        <v>152</v>
      </c>
      <c r="T1281" s="115"/>
      <c r="U1281" s="13"/>
      <c r="V1281" s="2"/>
      <c r="W1281" s="2"/>
      <c r="X1281" s="2"/>
      <c r="Y1281" s="14"/>
    </row>
    <row r="1282" spans="1:25" x14ac:dyDescent="0.3">
      <c r="A1282" s="55" t="str">
        <f t="shared" si="19"/>
        <v>FIhe_01.3</v>
      </c>
      <c r="C1282" s="96" t="s">
        <v>18</v>
      </c>
      <c r="D1282" s="97" t="s">
        <v>835</v>
      </c>
      <c r="E1282" s="97" t="s">
        <v>840</v>
      </c>
      <c r="F1282" s="97" t="s">
        <v>431</v>
      </c>
      <c r="G1282" s="97" t="s">
        <v>351</v>
      </c>
      <c r="H1282" s="97" t="s">
        <v>668</v>
      </c>
      <c r="I1282" s="114" t="s">
        <v>454</v>
      </c>
      <c r="J1282" s="37" t="s">
        <v>588</v>
      </c>
      <c r="K1282" s="37" t="s">
        <v>680</v>
      </c>
      <c r="L1282" s="13" t="s">
        <v>151</v>
      </c>
      <c r="M1282" s="14" t="s">
        <v>151</v>
      </c>
      <c r="N1282" s="93" t="s">
        <v>152</v>
      </c>
      <c r="O1282" s="2" t="s">
        <v>152</v>
      </c>
      <c r="P1282" s="2" t="s">
        <v>152</v>
      </c>
      <c r="Q1282" s="2" t="s">
        <v>152</v>
      </c>
      <c r="R1282" s="2" t="s">
        <v>151</v>
      </c>
      <c r="S1282" s="14" t="s">
        <v>152</v>
      </c>
      <c r="T1282" s="115"/>
      <c r="U1282" s="13" t="s">
        <v>151</v>
      </c>
      <c r="V1282" s="2" t="s">
        <v>151</v>
      </c>
      <c r="W1282" s="2" t="s">
        <v>152</v>
      </c>
      <c r="X1282" s="2" t="s">
        <v>152</v>
      </c>
      <c r="Y1282" s="14" t="s">
        <v>152</v>
      </c>
    </row>
    <row r="1283" spans="1:25" x14ac:dyDescent="0.3">
      <c r="A1283" s="55" t="str">
        <f t="shared" si="19"/>
        <v>FIhe_02.1</v>
      </c>
      <c r="C1283" s="96" t="s">
        <v>18</v>
      </c>
      <c r="D1283" s="97" t="s">
        <v>835</v>
      </c>
      <c r="E1283" s="97" t="s">
        <v>841</v>
      </c>
      <c r="F1283" s="97" t="s">
        <v>842</v>
      </c>
      <c r="G1283" s="97" t="s">
        <v>351</v>
      </c>
      <c r="H1283" s="97" t="s">
        <v>668</v>
      </c>
      <c r="I1283" s="114" t="s">
        <v>51</v>
      </c>
      <c r="J1283" s="37" t="s">
        <v>215</v>
      </c>
      <c r="K1283" s="37" t="s">
        <v>5333</v>
      </c>
      <c r="L1283" s="13" t="s">
        <v>151</v>
      </c>
      <c r="M1283" s="14" t="s">
        <v>152</v>
      </c>
      <c r="N1283" s="93" t="s">
        <v>151</v>
      </c>
      <c r="O1283" s="2" t="s">
        <v>152</v>
      </c>
      <c r="P1283" s="2" t="s">
        <v>152</v>
      </c>
      <c r="Q1283" s="2" t="s">
        <v>151</v>
      </c>
      <c r="R1283" s="2" t="s">
        <v>151</v>
      </c>
      <c r="S1283" s="14" t="s">
        <v>152</v>
      </c>
      <c r="T1283" s="115"/>
      <c r="U1283" s="13" t="s">
        <v>151</v>
      </c>
      <c r="V1283" s="2" t="s">
        <v>151</v>
      </c>
      <c r="W1283" s="2" t="s">
        <v>152</v>
      </c>
      <c r="X1283" s="2" t="s">
        <v>152</v>
      </c>
      <c r="Y1283" s="14" t="s">
        <v>152</v>
      </c>
    </row>
    <row r="1284" spans="1:25" x14ac:dyDescent="0.3">
      <c r="A1284" s="55" t="str">
        <f t="shared" si="19"/>
        <v>FIhe_02.1</v>
      </c>
      <c r="C1284" s="96" t="s">
        <v>18</v>
      </c>
      <c r="D1284" s="97" t="s">
        <v>835</v>
      </c>
      <c r="E1284" s="97" t="s">
        <v>841</v>
      </c>
      <c r="F1284" s="97" t="s">
        <v>842</v>
      </c>
      <c r="G1284" s="97" t="s">
        <v>351</v>
      </c>
      <c r="H1284" s="97" t="s">
        <v>668</v>
      </c>
      <c r="I1284" s="114" t="s">
        <v>51</v>
      </c>
      <c r="J1284" s="37" t="s">
        <v>2677</v>
      </c>
      <c r="K1284" s="37" t="s">
        <v>2689</v>
      </c>
      <c r="L1284" s="13" t="s">
        <v>151</v>
      </c>
      <c r="M1284" s="14" t="s">
        <v>151</v>
      </c>
      <c r="N1284" s="93" t="s">
        <v>152</v>
      </c>
      <c r="O1284" s="2" t="s">
        <v>152</v>
      </c>
      <c r="P1284" s="2" t="s">
        <v>152</v>
      </c>
      <c r="Q1284" s="2" t="s">
        <v>152</v>
      </c>
      <c r="R1284" s="2" t="s">
        <v>152</v>
      </c>
      <c r="S1284" s="14" t="s">
        <v>152</v>
      </c>
      <c r="T1284" s="115"/>
      <c r="U1284" s="13" t="s">
        <v>151</v>
      </c>
      <c r="V1284" s="2" t="s">
        <v>151</v>
      </c>
      <c r="W1284" s="2" t="s">
        <v>152</v>
      </c>
      <c r="X1284" s="2" t="s">
        <v>152</v>
      </c>
      <c r="Y1284" s="14" t="s">
        <v>152</v>
      </c>
    </row>
    <row r="1285" spans="1:25" x14ac:dyDescent="0.3">
      <c r="A1285" s="55" t="str">
        <f t="shared" si="19"/>
        <v>FIhe_02.1</v>
      </c>
      <c r="C1285" s="96" t="s">
        <v>18</v>
      </c>
      <c r="D1285" s="97" t="s">
        <v>835</v>
      </c>
      <c r="E1285" s="97" t="s">
        <v>841</v>
      </c>
      <c r="F1285" s="97" t="s">
        <v>842</v>
      </c>
      <c r="G1285" s="97" t="s">
        <v>351</v>
      </c>
      <c r="H1285" s="97" t="s">
        <v>668</v>
      </c>
      <c r="I1285" s="114" t="s">
        <v>51</v>
      </c>
      <c r="J1285" s="37" t="s">
        <v>2679</v>
      </c>
      <c r="K1285" s="37" t="s">
        <v>2690</v>
      </c>
      <c r="L1285" s="13" t="s">
        <v>151</v>
      </c>
      <c r="M1285" s="14" t="s">
        <v>152</v>
      </c>
      <c r="N1285" s="93" t="s">
        <v>152</v>
      </c>
      <c r="O1285" s="2" t="s">
        <v>152</v>
      </c>
      <c r="P1285" s="2" t="s">
        <v>152</v>
      </c>
      <c r="Q1285" s="2" t="s">
        <v>152</v>
      </c>
      <c r="R1285" s="2" t="s">
        <v>152</v>
      </c>
      <c r="S1285" s="14" t="s">
        <v>152</v>
      </c>
      <c r="T1285" s="115" t="s">
        <v>5334</v>
      </c>
      <c r="U1285" s="13" t="s">
        <v>152</v>
      </c>
      <c r="V1285" s="2" t="s">
        <v>152</v>
      </c>
      <c r="W1285" s="2" t="s">
        <v>152</v>
      </c>
      <c r="X1285" s="2" t="s">
        <v>152</v>
      </c>
      <c r="Y1285" s="14" t="s">
        <v>152</v>
      </c>
    </row>
    <row r="1286" spans="1:25" x14ac:dyDescent="0.3">
      <c r="A1286" s="55" t="str">
        <f t="shared" si="19"/>
        <v>FIhe_02.1</v>
      </c>
      <c r="C1286" s="96" t="s">
        <v>18</v>
      </c>
      <c r="D1286" s="97" t="s">
        <v>835</v>
      </c>
      <c r="E1286" s="97" t="s">
        <v>841</v>
      </c>
      <c r="F1286" s="97" t="s">
        <v>842</v>
      </c>
      <c r="G1286" s="97" t="s">
        <v>351</v>
      </c>
      <c r="H1286" s="97" t="s">
        <v>668</v>
      </c>
      <c r="I1286" s="114" t="s">
        <v>51</v>
      </c>
      <c r="J1286" s="37" t="s">
        <v>2681</v>
      </c>
      <c r="K1286" s="37" t="s">
        <v>5335</v>
      </c>
      <c r="L1286" s="13" t="s">
        <v>151</v>
      </c>
      <c r="M1286" s="14" t="s">
        <v>152</v>
      </c>
      <c r="N1286" s="93" t="s">
        <v>151</v>
      </c>
      <c r="O1286" s="2" t="s">
        <v>152</v>
      </c>
      <c r="P1286" s="2" t="s">
        <v>152</v>
      </c>
      <c r="Q1286" s="2" t="s">
        <v>152</v>
      </c>
      <c r="R1286" s="2" t="s">
        <v>152</v>
      </c>
      <c r="S1286" s="14" t="s">
        <v>152</v>
      </c>
      <c r="T1286" s="115"/>
      <c r="U1286" s="13" t="s">
        <v>151</v>
      </c>
      <c r="V1286" s="2" t="s">
        <v>152</v>
      </c>
      <c r="W1286" s="2" t="s">
        <v>152</v>
      </c>
      <c r="X1286" s="2" t="s">
        <v>152</v>
      </c>
      <c r="Y1286" s="14" t="s">
        <v>152</v>
      </c>
    </row>
    <row r="1287" spans="1:25" x14ac:dyDescent="0.3">
      <c r="A1287" s="55" t="str">
        <f t="shared" si="19"/>
        <v>FIhe_02.1</v>
      </c>
      <c r="C1287" s="96" t="s">
        <v>18</v>
      </c>
      <c r="D1287" s="97" t="s">
        <v>835</v>
      </c>
      <c r="E1287" s="97" t="s">
        <v>841</v>
      </c>
      <c r="F1287" s="97" t="s">
        <v>842</v>
      </c>
      <c r="G1287" s="97" t="s">
        <v>351</v>
      </c>
      <c r="H1287" s="97" t="s">
        <v>668</v>
      </c>
      <c r="I1287" s="114" t="s">
        <v>51</v>
      </c>
      <c r="J1287" s="37" t="s">
        <v>2683</v>
      </c>
      <c r="K1287" s="37" t="s">
        <v>2692</v>
      </c>
      <c r="L1287" s="13" t="s">
        <v>151</v>
      </c>
      <c r="M1287" s="14" t="s">
        <v>151</v>
      </c>
      <c r="N1287" s="93" t="s">
        <v>151</v>
      </c>
      <c r="O1287" s="2" t="s">
        <v>152</v>
      </c>
      <c r="P1287" s="2" t="s">
        <v>152</v>
      </c>
      <c r="Q1287" s="2" t="s">
        <v>152</v>
      </c>
      <c r="R1287" s="2" t="s">
        <v>152</v>
      </c>
      <c r="S1287" s="14" t="s">
        <v>152</v>
      </c>
      <c r="T1287" s="115"/>
      <c r="U1287" s="13" t="s">
        <v>151</v>
      </c>
      <c r="V1287" s="2" t="s">
        <v>152</v>
      </c>
      <c r="W1287" s="2" t="s">
        <v>152</v>
      </c>
      <c r="X1287" s="2" t="s">
        <v>152</v>
      </c>
      <c r="Y1287" s="14" t="s">
        <v>152</v>
      </c>
    </row>
    <row r="1288" spans="1:25" x14ac:dyDescent="0.3">
      <c r="A1288" s="55" t="str">
        <f t="shared" ref="A1288:A1351" si="20">C1288&amp;LOWER(LEFT(D1288,2))&amp;"_"&amp;IF(LEN(TRIM(LEFT(E1288,FIND(" ",E1288))))=3,"0"&amp;TRIM(LEFT(E1288,FIND(" ",E1288))),TRIM(LEFT(E1288,FIND(" ",E1288))))</f>
        <v>FIhe_02.2</v>
      </c>
      <c r="C1288" s="96" t="s">
        <v>18</v>
      </c>
      <c r="D1288" s="97" t="s">
        <v>835</v>
      </c>
      <c r="E1288" s="97" t="s">
        <v>843</v>
      </c>
      <c r="F1288" s="97" t="s">
        <v>844</v>
      </c>
      <c r="G1288" s="97" t="s">
        <v>351</v>
      </c>
      <c r="H1288" s="91" t="s">
        <v>668</v>
      </c>
      <c r="I1288" s="116" t="s">
        <v>51</v>
      </c>
      <c r="J1288" s="37" t="s">
        <v>215</v>
      </c>
      <c r="K1288" s="37" t="s">
        <v>5336</v>
      </c>
      <c r="L1288" s="13" t="s">
        <v>151</v>
      </c>
      <c r="M1288" s="14" t="s">
        <v>152</v>
      </c>
      <c r="N1288" s="93" t="s">
        <v>152</v>
      </c>
      <c r="O1288" s="2" t="s">
        <v>152</v>
      </c>
      <c r="P1288" s="2" t="s">
        <v>152</v>
      </c>
      <c r="Q1288" s="2" t="s">
        <v>152</v>
      </c>
      <c r="R1288" s="2" t="s">
        <v>152</v>
      </c>
      <c r="S1288" s="14" t="s">
        <v>152</v>
      </c>
      <c r="T1288" s="115" t="s">
        <v>5337</v>
      </c>
      <c r="U1288" s="13" t="s">
        <v>152</v>
      </c>
      <c r="V1288" s="2" t="s">
        <v>152</v>
      </c>
      <c r="W1288" s="2" t="s">
        <v>152</v>
      </c>
      <c r="X1288" s="2" t="s">
        <v>152</v>
      </c>
      <c r="Y1288" s="14" t="s">
        <v>152</v>
      </c>
    </row>
    <row r="1289" spans="1:25" x14ac:dyDescent="0.3">
      <c r="A1289" s="55" t="str">
        <f t="shared" si="20"/>
        <v>FIhe_02.2</v>
      </c>
      <c r="C1289" s="96" t="s">
        <v>18</v>
      </c>
      <c r="D1289" s="97" t="s">
        <v>835</v>
      </c>
      <c r="E1289" s="97" t="s">
        <v>843</v>
      </c>
      <c r="F1289" s="97" t="s">
        <v>844</v>
      </c>
      <c r="G1289" s="97" t="s">
        <v>351</v>
      </c>
      <c r="H1289" s="97" t="s">
        <v>668</v>
      </c>
      <c r="I1289" s="114" t="s">
        <v>51</v>
      </c>
      <c r="J1289" s="37" t="s">
        <v>2677</v>
      </c>
      <c r="K1289" s="37" t="s">
        <v>5328</v>
      </c>
      <c r="L1289" s="13" t="s">
        <v>151</v>
      </c>
      <c r="M1289" s="14" t="s">
        <v>152</v>
      </c>
      <c r="N1289" s="93" t="s">
        <v>152</v>
      </c>
      <c r="O1289" s="2" t="s">
        <v>152</v>
      </c>
      <c r="P1289" s="2" t="s">
        <v>152</v>
      </c>
      <c r="Q1289" s="2" t="s">
        <v>152</v>
      </c>
      <c r="R1289" s="2" t="s">
        <v>152</v>
      </c>
      <c r="S1289" s="14" t="s">
        <v>152</v>
      </c>
      <c r="T1289" s="115" t="s">
        <v>5337</v>
      </c>
      <c r="U1289" s="13" t="s">
        <v>152</v>
      </c>
      <c r="V1289" s="2" t="s">
        <v>152</v>
      </c>
      <c r="W1289" s="2" t="s">
        <v>152</v>
      </c>
      <c r="X1289" s="2" t="s">
        <v>152</v>
      </c>
      <c r="Y1289" s="14" t="s">
        <v>152</v>
      </c>
    </row>
    <row r="1290" spans="1:25" x14ac:dyDescent="0.3">
      <c r="A1290" s="55" t="str">
        <f t="shared" si="20"/>
        <v>FIhe_02.2</v>
      </c>
      <c r="C1290" s="96" t="s">
        <v>18</v>
      </c>
      <c r="D1290" s="97" t="s">
        <v>835</v>
      </c>
      <c r="E1290" s="97" t="s">
        <v>843</v>
      </c>
      <c r="F1290" s="97" t="s">
        <v>844</v>
      </c>
      <c r="G1290" s="97" t="s">
        <v>351</v>
      </c>
      <c r="H1290" s="97" t="s">
        <v>668</v>
      </c>
      <c r="I1290" s="114" t="s">
        <v>51</v>
      </c>
      <c r="J1290" s="37" t="s">
        <v>2679</v>
      </c>
      <c r="K1290" s="37" t="s">
        <v>5338</v>
      </c>
      <c r="L1290" s="13" t="s">
        <v>151</v>
      </c>
      <c r="M1290" s="14" t="s">
        <v>152</v>
      </c>
      <c r="N1290" s="93" t="s">
        <v>152</v>
      </c>
      <c r="O1290" s="2" t="s">
        <v>152</v>
      </c>
      <c r="P1290" s="2" t="s">
        <v>152</v>
      </c>
      <c r="Q1290" s="2" t="s">
        <v>152</v>
      </c>
      <c r="R1290" s="2" t="s">
        <v>152</v>
      </c>
      <c r="S1290" s="14" t="s">
        <v>152</v>
      </c>
      <c r="T1290" s="115" t="s">
        <v>5339</v>
      </c>
      <c r="U1290" s="13" t="s">
        <v>152</v>
      </c>
      <c r="V1290" s="2" t="s">
        <v>152</v>
      </c>
      <c r="W1290" s="2" t="s">
        <v>152</v>
      </c>
      <c r="X1290" s="2" t="s">
        <v>152</v>
      </c>
      <c r="Y1290" s="14" t="s">
        <v>152</v>
      </c>
    </row>
    <row r="1291" spans="1:25" x14ac:dyDescent="0.3">
      <c r="A1291" s="55" t="str">
        <f t="shared" si="20"/>
        <v>FIhe_02.2</v>
      </c>
      <c r="C1291" s="96" t="s">
        <v>18</v>
      </c>
      <c r="D1291" s="97" t="s">
        <v>835</v>
      </c>
      <c r="E1291" s="97" t="s">
        <v>843</v>
      </c>
      <c r="F1291" s="97" t="s">
        <v>844</v>
      </c>
      <c r="G1291" s="97" t="s">
        <v>351</v>
      </c>
      <c r="H1291" s="97" t="s">
        <v>668</v>
      </c>
      <c r="I1291" s="114" t="s">
        <v>51</v>
      </c>
      <c r="J1291" s="37" t="s">
        <v>2681</v>
      </c>
      <c r="K1291" s="37" t="s">
        <v>5335</v>
      </c>
      <c r="L1291" s="13" t="s">
        <v>151</v>
      </c>
      <c r="M1291" s="14" t="s">
        <v>151</v>
      </c>
      <c r="N1291" s="93" t="s">
        <v>151</v>
      </c>
      <c r="O1291" s="2" t="s">
        <v>152</v>
      </c>
      <c r="P1291" s="2" t="s">
        <v>152</v>
      </c>
      <c r="Q1291" s="2" t="s">
        <v>152</v>
      </c>
      <c r="R1291" s="2" t="s">
        <v>152</v>
      </c>
      <c r="S1291" s="14" t="s">
        <v>152</v>
      </c>
      <c r="T1291" s="115"/>
      <c r="U1291" s="13" t="s">
        <v>151</v>
      </c>
      <c r="V1291" s="2" t="s">
        <v>152</v>
      </c>
      <c r="W1291" s="2" t="s">
        <v>152</v>
      </c>
      <c r="X1291" s="2" t="s">
        <v>152</v>
      </c>
      <c r="Y1291" s="14" t="s">
        <v>152</v>
      </c>
    </row>
    <row r="1292" spans="1:25" x14ac:dyDescent="0.3">
      <c r="A1292" s="55" t="str">
        <f t="shared" si="20"/>
        <v>FIhe_02.2</v>
      </c>
      <c r="C1292" s="96" t="s">
        <v>18</v>
      </c>
      <c r="D1292" s="97" t="s">
        <v>835</v>
      </c>
      <c r="E1292" s="97" t="s">
        <v>843</v>
      </c>
      <c r="F1292" s="97" t="s">
        <v>844</v>
      </c>
      <c r="G1292" s="97" t="s">
        <v>351</v>
      </c>
      <c r="H1292" s="97" t="s">
        <v>668</v>
      </c>
      <c r="I1292" s="114" t="s">
        <v>51</v>
      </c>
      <c r="J1292" s="37" t="s">
        <v>2683</v>
      </c>
      <c r="K1292" s="37" t="s">
        <v>2697</v>
      </c>
      <c r="L1292" s="13" t="s">
        <v>151</v>
      </c>
      <c r="M1292" s="14" t="s">
        <v>152</v>
      </c>
      <c r="N1292" s="93" t="s">
        <v>152</v>
      </c>
      <c r="O1292" s="2" t="s">
        <v>152</v>
      </c>
      <c r="P1292" s="2" t="s">
        <v>152</v>
      </c>
      <c r="Q1292" s="2" t="s">
        <v>152</v>
      </c>
      <c r="R1292" s="2" t="s">
        <v>152</v>
      </c>
      <c r="S1292" s="14" t="s">
        <v>152</v>
      </c>
      <c r="T1292" s="115" t="s">
        <v>5339</v>
      </c>
      <c r="U1292" s="13" t="s">
        <v>152</v>
      </c>
      <c r="V1292" s="2" t="s">
        <v>152</v>
      </c>
      <c r="W1292" s="2" t="s">
        <v>152</v>
      </c>
      <c r="X1292" s="2" t="s">
        <v>152</v>
      </c>
      <c r="Y1292" s="14" t="s">
        <v>152</v>
      </c>
    </row>
    <row r="1293" spans="1:25" x14ac:dyDescent="0.3">
      <c r="A1293" s="55" t="str">
        <f t="shared" si="20"/>
        <v>FIju_01.1</v>
      </c>
      <c r="C1293" s="96" t="s">
        <v>18</v>
      </c>
      <c r="D1293" s="97" t="s">
        <v>777</v>
      </c>
      <c r="E1293" s="97" t="s">
        <v>849</v>
      </c>
      <c r="F1293" s="97" t="s">
        <v>850</v>
      </c>
      <c r="G1293" s="97" t="s">
        <v>344</v>
      </c>
      <c r="H1293" s="97" t="s">
        <v>668</v>
      </c>
      <c r="I1293" s="114" t="s">
        <v>454</v>
      </c>
      <c r="J1293" s="37" t="s">
        <v>153</v>
      </c>
      <c r="K1293" s="37" t="s">
        <v>5340</v>
      </c>
      <c r="L1293" s="13" t="s">
        <v>151</v>
      </c>
      <c r="M1293" s="14" t="s">
        <v>151</v>
      </c>
      <c r="N1293" s="93" t="s">
        <v>152</v>
      </c>
      <c r="O1293" s="2" t="s">
        <v>152</v>
      </c>
      <c r="P1293" s="2" t="s">
        <v>152</v>
      </c>
      <c r="Q1293" s="2" t="s">
        <v>152</v>
      </c>
      <c r="R1293" s="2" t="s">
        <v>152</v>
      </c>
      <c r="S1293" s="14" t="s">
        <v>152</v>
      </c>
      <c r="T1293" s="115"/>
      <c r="U1293" s="13" t="s">
        <v>6</v>
      </c>
      <c r="V1293" s="2" t="s">
        <v>6</v>
      </c>
      <c r="W1293" s="2" t="s">
        <v>6</v>
      </c>
      <c r="X1293" s="2" t="s">
        <v>6</v>
      </c>
      <c r="Y1293" s="14" t="s">
        <v>6</v>
      </c>
    </row>
    <row r="1294" spans="1:25" x14ac:dyDescent="0.3">
      <c r="A1294" s="55" t="str">
        <f t="shared" si="20"/>
        <v>FIju_01.1</v>
      </c>
      <c r="C1294" s="96" t="s">
        <v>18</v>
      </c>
      <c r="D1294" s="97" t="s">
        <v>777</v>
      </c>
      <c r="E1294" s="97" t="s">
        <v>849</v>
      </c>
      <c r="F1294" s="97" t="s">
        <v>850</v>
      </c>
      <c r="G1294" s="97" t="s">
        <v>344</v>
      </c>
      <c r="H1294" s="97" t="s">
        <v>668</v>
      </c>
      <c r="I1294" s="114" t="s">
        <v>454</v>
      </c>
      <c r="J1294" s="37" t="s">
        <v>153</v>
      </c>
      <c r="K1294" s="37" t="s">
        <v>5341</v>
      </c>
      <c r="L1294" s="13" t="s">
        <v>151</v>
      </c>
      <c r="M1294" s="14" t="s">
        <v>151</v>
      </c>
      <c r="N1294" s="93" t="s">
        <v>152</v>
      </c>
      <c r="O1294" s="2" t="s">
        <v>152</v>
      </c>
      <c r="P1294" s="2" t="s">
        <v>152</v>
      </c>
      <c r="Q1294" s="2" t="s">
        <v>152</v>
      </c>
      <c r="R1294" s="2" t="s">
        <v>152</v>
      </c>
      <c r="S1294" s="14" t="s">
        <v>152</v>
      </c>
      <c r="T1294" s="115"/>
      <c r="U1294" s="13" t="s">
        <v>6</v>
      </c>
      <c r="V1294" s="2" t="s">
        <v>6</v>
      </c>
      <c r="W1294" s="2" t="s">
        <v>6</v>
      </c>
      <c r="X1294" s="2" t="s">
        <v>6</v>
      </c>
      <c r="Y1294" s="14" t="s">
        <v>6</v>
      </c>
    </row>
    <row r="1295" spans="1:25" x14ac:dyDescent="0.3">
      <c r="A1295" s="55" t="str">
        <f t="shared" si="20"/>
        <v>FIju_01.1</v>
      </c>
      <c r="C1295" s="96" t="s">
        <v>18</v>
      </c>
      <c r="D1295" s="97" t="s">
        <v>777</v>
      </c>
      <c r="E1295" s="97" t="s">
        <v>849</v>
      </c>
      <c r="F1295" s="97" t="s">
        <v>850</v>
      </c>
      <c r="G1295" s="97" t="s">
        <v>344</v>
      </c>
      <c r="H1295" s="97" t="s">
        <v>668</v>
      </c>
      <c r="I1295" s="114" t="s">
        <v>454</v>
      </c>
      <c r="J1295" s="37" t="s">
        <v>153</v>
      </c>
      <c r="K1295" s="37" t="s">
        <v>2702</v>
      </c>
      <c r="L1295" s="13" t="s">
        <v>151</v>
      </c>
      <c r="M1295" s="14" t="s">
        <v>151</v>
      </c>
      <c r="N1295" s="93" t="s">
        <v>152</v>
      </c>
      <c r="O1295" s="2" t="s">
        <v>152</v>
      </c>
      <c r="P1295" s="2" t="s">
        <v>152</v>
      </c>
      <c r="Q1295" s="2" t="s">
        <v>152</v>
      </c>
      <c r="R1295" s="2" t="s">
        <v>152</v>
      </c>
      <c r="S1295" s="14" t="s">
        <v>152</v>
      </c>
      <c r="T1295" s="115"/>
      <c r="U1295" s="13" t="s">
        <v>6</v>
      </c>
      <c r="V1295" s="2" t="s">
        <v>6</v>
      </c>
      <c r="W1295" s="2" t="s">
        <v>6</v>
      </c>
      <c r="X1295" s="2" t="s">
        <v>6</v>
      </c>
      <c r="Y1295" s="14" t="s">
        <v>6</v>
      </c>
    </row>
    <row r="1296" spans="1:25" x14ac:dyDescent="0.3">
      <c r="A1296" s="55" t="str">
        <f t="shared" si="20"/>
        <v>FIju_01.2</v>
      </c>
      <c r="C1296" s="96" t="s">
        <v>18</v>
      </c>
      <c r="D1296" s="97" t="s">
        <v>777</v>
      </c>
      <c r="E1296" s="97" t="s">
        <v>851</v>
      </c>
      <c r="F1296" s="97" t="s">
        <v>852</v>
      </c>
      <c r="G1296" s="97" t="s">
        <v>344</v>
      </c>
      <c r="H1296" s="91" t="s">
        <v>668</v>
      </c>
      <c r="I1296" s="116" t="s">
        <v>454</v>
      </c>
      <c r="J1296" s="37" t="s">
        <v>153</v>
      </c>
      <c r="K1296" s="37" t="s">
        <v>5340</v>
      </c>
      <c r="L1296" s="13" t="s">
        <v>151</v>
      </c>
      <c r="M1296" s="14" t="s">
        <v>151</v>
      </c>
      <c r="N1296" s="93" t="s">
        <v>152</v>
      </c>
      <c r="O1296" s="2" t="s">
        <v>152</v>
      </c>
      <c r="P1296" s="2" t="s">
        <v>152</v>
      </c>
      <c r="Q1296" s="2" t="s">
        <v>152</v>
      </c>
      <c r="R1296" s="2" t="s">
        <v>152</v>
      </c>
      <c r="S1296" s="14" t="s">
        <v>152</v>
      </c>
      <c r="T1296" s="115"/>
      <c r="U1296" s="13" t="s">
        <v>6</v>
      </c>
      <c r="V1296" s="2" t="s">
        <v>6</v>
      </c>
      <c r="W1296" s="2" t="s">
        <v>6</v>
      </c>
      <c r="X1296" s="2" t="s">
        <v>6</v>
      </c>
      <c r="Y1296" s="14" t="s">
        <v>6</v>
      </c>
    </row>
    <row r="1297" spans="1:25" x14ac:dyDescent="0.3">
      <c r="A1297" s="55" t="str">
        <f t="shared" si="20"/>
        <v>FIju_01.2</v>
      </c>
      <c r="C1297" s="96" t="s">
        <v>18</v>
      </c>
      <c r="D1297" s="97" t="s">
        <v>777</v>
      </c>
      <c r="E1297" s="97" t="s">
        <v>851</v>
      </c>
      <c r="F1297" s="97" t="s">
        <v>852</v>
      </c>
      <c r="G1297" s="97" t="s">
        <v>344</v>
      </c>
      <c r="H1297" s="97" t="s">
        <v>668</v>
      </c>
      <c r="I1297" s="114" t="s">
        <v>454</v>
      </c>
      <c r="J1297" s="37" t="s">
        <v>153</v>
      </c>
      <c r="K1297" s="37" t="s">
        <v>2702</v>
      </c>
      <c r="L1297" s="13" t="s">
        <v>151</v>
      </c>
      <c r="M1297" s="14" t="s">
        <v>151</v>
      </c>
      <c r="N1297" s="93" t="s">
        <v>152</v>
      </c>
      <c r="O1297" s="2" t="s">
        <v>152</v>
      </c>
      <c r="P1297" s="2" t="s">
        <v>152</v>
      </c>
      <c r="Q1297" s="2" t="s">
        <v>152</v>
      </c>
      <c r="R1297" s="2" t="s">
        <v>152</v>
      </c>
      <c r="S1297" s="14" t="s">
        <v>152</v>
      </c>
      <c r="T1297" s="115"/>
      <c r="U1297" s="13" t="s">
        <v>6</v>
      </c>
      <c r="V1297" s="2" t="s">
        <v>6</v>
      </c>
      <c r="W1297" s="2" t="s">
        <v>6</v>
      </c>
      <c r="X1297" s="2" t="s">
        <v>6</v>
      </c>
      <c r="Y1297" s="14" t="s">
        <v>6</v>
      </c>
    </row>
    <row r="1298" spans="1:25" x14ac:dyDescent="0.3">
      <c r="A1298" s="55" t="str">
        <f t="shared" si="20"/>
        <v>FIju_02.1</v>
      </c>
      <c r="C1298" s="96" t="s">
        <v>18</v>
      </c>
      <c r="D1298" s="97" t="s">
        <v>777</v>
      </c>
      <c r="E1298" s="97" t="s">
        <v>853</v>
      </c>
      <c r="F1298" s="97" t="s">
        <v>854</v>
      </c>
      <c r="G1298" s="97" t="s">
        <v>351</v>
      </c>
      <c r="H1298" s="97" t="s">
        <v>668</v>
      </c>
      <c r="I1298" s="114" t="s">
        <v>454</v>
      </c>
      <c r="J1298" s="37" t="s">
        <v>153</v>
      </c>
      <c r="K1298" s="37" t="s">
        <v>5340</v>
      </c>
      <c r="L1298" s="13" t="s">
        <v>151</v>
      </c>
      <c r="M1298" s="14" t="s">
        <v>151</v>
      </c>
      <c r="N1298" s="93" t="s">
        <v>151</v>
      </c>
      <c r="O1298" s="2" t="s">
        <v>152</v>
      </c>
      <c r="P1298" s="2" t="s">
        <v>152</v>
      </c>
      <c r="Q1298" s="2" t="s">
        <v>151</v>
      </c>
      <c r="R1298" s="2" t="s">
        <v>151</v>
      </c>
      <c r="S1298" s="14" t="s">
        <v>151</v>
      </c>
      <c r="T1298" s="115"/>
      <c r="U1298" s="13" t="s">
        <v>151</v>
      </c>
      <c r="V1298" s="2" t="s">
        <v>152</v>
      </c>
      <c r="W1298" s="2" t="s">
        <v>152</v>
      </c>
      <c r="X1298" s="2" t="s">
        <v>152</v>
      </c>
      <c r="Y1298" s="14" t="s">
        <v>152</v>
      </c>
    </row>
    <row r="1299" spans="1:25" x14ac:dyDescent="0.3">
      <c r="A1299" s="55" t="str">
        <f t="shared" si="20"/>
        <v>FIju_02.1</v>
      </c>
      <c r="C1299" s="96" t="s">
        <v>18</v>
      </c>
      <c r="D1299" s="97" t="s">
        <v>777</v>
      </c>
      <c r="E1299" s="97" t="s">
        <v>853</v>
      </c>
      <c r="F1299" s="97" t="s">
        <v>854</v>
      </c>
      <c r="G1299" s="97" t="s">
        <v>351</v>
      </c>
      <c r="H1299" s="97" t="s">
        <v>668</v>
      </c>
      <c r="I1299" s="114" t="s">
        <v>454</v>
      </c>
      <c r="J1299" s="37" t="s">
        <v>153</v>
      </c>
      <c r="K1299" s="37" t="s">
        <v>2702</v>
      </c>
      <c r="L1299" s="13" t="s">
        <v>152</v>
      </c>
      <c r="M1299" s="14" t="s">
        <v>152</v>
      </c>
      <c r="N1299" s="93" t="s">
        <v>151</v>
      </c>
      <c r="O1299" s="2" t="s">
        <v>152</v>
      </c>
      <c r="P1299" s="2" t="s">
        <v>152</v>
      </c>
      <c r="Q1299" s="2" t="s">
        <v>151</v>
      </c>
      <c r="R1299" s="2" t="s">
        <v>151</v>
      </c>
      <c r="S1299" s="14" t="s">
        <v>152</v>
      </c>
      <c r="T1299" s="115"/>
      <c r="U1299" s="13" t="s">
        <v>151</v>
      </c>
      <c r="V1299" s="2" t="s">
        <v>152</v>
      </c>
      <c r="W1299" s="2" t="s">
        <v>152</v>
      </c>
      <c r="X1299" s="2" t="s">
        <v>152</v>
      </c>
      <c r="Y1299" s="14" t="s">
        <v>152</v>
      </c>
    </row>
    <row r="1300" spans="1:25" x14ac:dyDescent="0.3">
      <c r="A1300" s="55" t="str">
        <f t="shared" si="20"/>
        <v>FIju_02.2</v>
      </c>
      <c r="C1300" s="96" t="s">
        <v>18</v>
      </c>
      <c r="D1300" s="97" t="s">
        <v>777</v>
      </c>
      <c r="E1300" s="97" t="s">
        <v>855</v>
      </c>
      <c r="F1300" s="97" t="s">
        <v>856</v>
      </c>
      <c r="G1300" s="97" t="s">
        <v>351</v>
      </c>
      <c r="H1300" s="97" t="s">
        <v>668</v>
      </c>
      <c r="I1300" s="114" t="s">
        <v>454</v>
      </c>
      <c r="J1300" s="37" t="s">
        <v>153</v>
      </c>
      <c r="K1300" s="37" t="s">
        <v>5340</v>
      </c>
      <c r="L1300" s="13" t="s">
        <v>151</v>
      </c>
      <c r="M1300" s="14" t="s">
        <v>151</v>
      </c>
      <c r="N1300" s="93" t="s">
        <v>151</v>
      </c>
      <c r="O1300" s="2" t="s">
        <v>152</v>
      </c>
      <c r="P1300" s="2" t="s">
        <v>152</v>
      </c>
      <c r="Q1300" s="2" t="s">
        <v>152</v>
      </c>
      <c r="R1300" s="2" t="s">
        <v>152</v>
      </c>
      <c r="S1300" s="14" t="s">
        <v>152</v>
      </c>
      <c r="T1300" s="115"/>
      <c r="U1300" s="13" t="s">
        <v>151</v>
      </c>
      <c r="V1300" s="2" t="s">
        <v>152</v>
      </c>
      <c r="W1300" s="2" t="s">
        <v>152</v>
      </c>
      <c r="X1300" s="2" t="s">
        <v>152</v>
      </c>
      <c r="Y1300" s="14" t="s">
        <v>152</v>
      </c>
    </row>
    <row r="1301" spans="1:25" x14ac:dyDescent="0.3">
      <c r="A1301" s="55" t="str">
        <f t="shared" si="20"/>
        <v>FIju_02.2</v>
      </c>
      <c r="C1301" s="96" t="s">
        <v>18</v>
      </c>
      <c r="D1301" s="97" t="s">
        <v>777</v>
      </c>
      <c r="E1301" s="97" t="s">
        <v>855</v>
      </c>
      <c r="F1301" s="97" t="s">
        <v>856</v>
      </c>
      <c r="G1301" s="97" t="s">
        <v>351</v>
      </c>
      <c r="H1301" s="97" t="s">
        <v>668</v>
      </c>
      <c r="I1301" s="114" t="s">
        <v>454</v>
      </c>
      <c r="J1301" s="37" t="s">
        <v>153</v>
      </c>
      <c r="K1301" s="37" t="s">
        <v>2702</v>
      </c>
      <c r="L1301" s="13" t="s">
        <v>152</v>
      </c>
      <c r="M1301" s="14" t="s">
        <v>152</v>
      </c>
      <c r="N1301" s="93" t="s">
        <v>151</v>
      </c>
      <c r="O1301" s="2" t="s">
        <v>151</v>
      </c>
      <c r="P1301" s="2" t="s">
        <v>151</v>
      </c>
      <c r="Q1301" s="2" t="s">
        <v>151</v>
      </c>
      <c r="R1301" s="2" t="s">
        <v>151</v>
      </c>
      <c r="S1301" s="14" t="s">
        <v>152</v>
      </c>
      <c r="T1301" s="115"/>
      <c r="U1301" s="13" t="s">
        <v>151</v>
      </c>
      <c r="V1301" s="2" t="s">
        <v>152</v>
      </c>
      <c r="W1301" s="2" t="s">
        <v>151</v>
      </c>
      <c r="X1301" s="2" t="s">
        <v>152</v>
      </c>
      <c r="Y1301" s="14" t="s">
        <v>152</v>
      </c>
    </row>
    <row r="1302" spans="1:25" x14ac:dyDescent="0.3">
      <c r="A1302" s="55" t="str">
        <f t="shared" si="20"/>
        <v>FIju_03.1</v>
      </c>
      <c r="C1302" s="96" t="s">
        <v>18</v>
      </c>
      <c r="D1302" s="97" t="s">
        <v>777</v>
      </c>
      <c r="E1302" s="97" t="s">
        <v>857</v>
      </c>
      <c r="F1302" s="97" t="s">
        <v>858</v>
      </c>
      <c r="G1302" s="97" t="s">
        <v>344</v>
      </c>
      <c r="H1302" s="97" t="s">
        <v>668</v>
      </c>
      <c r="I1302" s="114" t="s">
        <v>454</v>
      </c>
      <c r="J1302" s="37" t="s">
        <v>153</v>
      </c>
      <c r="K1302" s="37" t="s">
        <v>5340</v>
      </c>
      <c r="L1302" s="13" t="s">
        <v>151</v>
      </c>
      <c r="M1302" s="14" t="s">
        <v>151</v>
      </c>
      <c r="N1302" s="93" t="s">
        <v>152</v>
      </c>
      <c r="O1302" s="2" t="s">
        <v>152</v>
      </c>
      <c r="P1302" s="2" t="s">
        <v>152</v>
      </c>
      <c r="Q1302" s="2" t="s">
        <v>152</v>
      </c>
      <c r="R1302" s="2" t="s">
        <v>152</v>
      </c>
      <c r="S1302" s="14" t="s">
        <v>152</v>
      </c>
      <c r="T1302" s="115"/>
      <c r="U1302" s="13" t="s">
        <v>6</v>
      </c>
      <c r="V1302" s="2" t="s">
        <v>6</v>
      </c>
      <c r="W1302" s="2" t="s">
        <v>6</v>
      </c>
      <c r="X1302" s="2" t="s">
        <v>6</v>
      </c>
      <c r="Y1302" s="14" t="s">
        <v>6</v>
      </c>
    </row>
    <row r="1303" spans="1:25" x14ac:dyDescent="0.3">
      <c r="A1303" s="55" t="str">
        <f t="shared" si="20"/>
        <v>FIju_03.1</v>
      </c>
      <c r="C1303" s="96" t="s">
        <v>18</v>
      </c>
      <c r="D1303" s="97" t="s">
        <v>777</v>
      </c>
      <c r="E1303" s="97" t="s">
        <v>857</v>
      </c>
      <c r="F1303" s="97" t="s">
        <v>858</v>
      </c>
      <c r="G1303" s="97" t="s">
        <v>344</v>
      </c>
      <c r="H1303" s="97" t="s">
        <v>668</v>
      </c>
      <c r="I1303" s="114" t="s">
        <v>454</v>
      </c>
      <c r="J1303" s="37" t="s">
        <v>153</v>
      </c>
      <c r="K1303" s="37" t="s">
        <v>2702</v>
      </c>
      <c r="L1303" s="13" t="s">
        <v>151</v>
      </c>
      <c r="M1303" s="14" t="s">
        <v>151</v>
      </c>
      <c r="N1303" s="93" t="s">
        <v>152</v>
      </c>
      <c r="O1303" s="2" t="s">
        <v>152</v>
      </c>
      <c r="P1303" s="2" t="s">
        <v>152</v>
      </c>
      <c r="Q1303" s="2" t="s">
        <v>152</v>
      </c>
      <c r="R1303" s="2" t="s">
        <v>152</v>
      </c>
      <c r="S1303" s="14" t="s">
        <v>152</v>
      </c>
      <c r="T1303" s="115" t="s">
        <v>4940</v>
      </c>
      <c r="U1303" s="13" t="s">
        <v>6</v>
      </c>
      <c r="V1303" s="2" t="s">
        <v>6</v>
      </c>
      <c r="W1303" s="2" t="s">
        <v>6</v>
      </c>
      <c r="X1303" s="2" t="s">
        <v>6</v>
      </c>
      <c r="Y1303" s="14" t="s">
        <v>6</v>
      </c>
    </row>
    <row r="1304" spans="1:25" x14ac:dyDescent="0.3">
      <c r="A1304" s="55" t="str">
        <f t="shared" si="20"/>
        <v>FIju_03.2</v>
      </c>
      <c r="C1304" s="96" t="s">
        <v>18</v>
      </c>
      <c r="D1304" s="97" t="s">
        <v>777</v>
      </c>
      <c r="E1304" s="97" t="s">
        <v>859</v>
      </c>
      <c r="F1304" s="97" t="s">
        <v>860</v>
      </c>
      <c r="G1304" s="97" t="s">
        <v>351</v>
      </c>
      <c r="H1304" s="91" t="s">
        <v>668</v>
      </c>
      <c r="I1304" s="116" t="s">
        <v>454</v>
      </c>
      <c r="J1304" s="37" t="s">
        <v>153</v>
      </c>
      <c r="K1304" s="37" t="s">
        <v>5340</v>
      </c>
      <c r="L1304" s="13" t="s">
        <v>151</v>
      </c>
      <c r="M1304" s="14" t="s">
        <v>152</v>
      </c>
      <c r="N1304" s="93" t="s">
        <v>151</v>
      </c>
      <c r="O1304" s="2" t="s">
        <v>151</v>
      </c>
      <c r="P1304" s="2" t="s">
        <v>152</v>
      </c>
      <c r="Q1304" s="2" t="s">
        <v>152</v>
      </c>
      <c r="R1304" s="2" t="s">
        <v>152</v>
      </c>
      <c r="S1304" s="14" t="s">
        <v>151</v>
      </c>
      <c r="T1304" s="115"/>
      <c r="U1304" s="13" t="s">
        <v>151</v>
      </c>
      <c r="V1304" s="2" t="s">
        <v>152</v>
      </c>
      <c r="W1304" s="2" t="s">
        <v>151</v>
      </c>
      <c r="X1304" s="2" t="s">
        <v>152</v>
      </c>
      <c r="Y1304" s="14" t="s">
        <v>152</v>
      </c>
    </row>
    <row r="1305" spans="1:25" x14ac:dyDescent="0.3">
      <c r="A1305" s="55" t="str">
        <f t="shared" si="20"/>
        <v>FImo_01.2</v>
      </c>
      <c r="C1305" s="96" t="s">
        <v>18</v>
      </c>
      <c r="D1305" s="97" t="s">
        <v>778</v>
      </c>
      <c r="E1305" s="97" t="s">
        <v>863</v>
      </c>
      <c r="F1305" s="97" t="s">
        <v>864</v>
      </c>
      <c r="G1305" s="97" t="s">
        <v>351</v>
      </c>
      <c r="H1305" s="97" t="s">
        <v>668</v>
      </c>
      <c r="I1305" s="114" t="s">
        <v>454</v>
      </c>
      <c r="J1305" s="37" t="s">
        <v>2719</v>
      </c>
      <c r="K1305" s="37" t="s">
        <v>5342</v>
      </c>
      <c r="L1305" s="13" t="s">
        <v>151</v>
      </c>
      <c r="M1305" s="14" t="s">
        <v>152</v>
      </c>
      <c r="N1305" s="93" t="s">
        <v>151</v>
      </c>
      <c r="O1305" s="2" t="s">
        <v>152</v>
      </c>
      <c r="P1305" s="2" t="s">
        <v>152</v>
      </c>
      <c r="Q1305" s="2" t="s">
        <v>152</v>
      </c>
      <c r="R1305" s="2" t="s">
        <v>152</v>
      </c>
      <c r="S1305" s="14" t="s">
        <v>152</v>
      </c>
      <c r="T1305" s="115"/>
      <c r="U1305" s="13" t="s">
        <v>151</v>
      </c>
      <c r="V1305" s="2" t="s">
        <v>152</v>
      </c>
      <c r="W1305" s="2" t="s">
        <v>152</v>
      </c>
      <c r="X1305" s="2" t="s">
        <v>152</v>
      </c>
      <c r="Y1305" s="14" t="s">
        <v>152</v>
      </c>
    </row>
    <row r="1306" spans="1:25" x14ac:dyDescent="0.3">
      <c r="A1306" s="55" t="str">
        <f t="shared" si="20"/>
        <v>FImo_01.4</v>
      </c>
      <c r="C1306" s="96" t="s">
        <v>18</v>
      </c>
      <c r="D1306" s="97" t="s">
        <v>778</v>
      </c>
      <c r="E1306" s="97" t="s">
        <v>867</v>
      </c>
      <c r="F1306" s="97" t="s">
        <v>868</v>
      </c>
      <c r="G1306" s="97" t="s">
        <v>351</v>
      </c>
      <c r="H1306" s="97" t="s">
        <v>668</v>
      </c>
      <c r="I1306" s="114" t="s">
        <v>454</v>
      </c>
      <c r="J1306" s="37" t="s">
        <v>584</v>
      </c>
      <c r="K1306" s="37" t="s">
        <v>2721</v>
      </c>
      <c r="L1306" s="13" t="s">
        <v>151</v>
      </c>
      <c r="M1306" s="14" t="s">
        <v>151</v>
      </c>
      <c r="N1306" s="93" t="s">
        <v>152</v>
      </c>
      <c r="O1306" s="2" t="s">
        <v>152</v>
      </c>
      <c r="P1306" s="2" t="s">
        <v>152</v>
      </c>
      <c r="Q1306" s="2" t="s">
        <v>152</v>
      </c>
      <c r="R1306" s="2" t="s">
        <v>152</v>
      </c>
      <c r="S1306" s="14" t="s">
        <v>152</v>
      </c>
      <c r="T1306" s="115"/>
      <c r="U1306" s="13" t="s">
        <v>151</v>
      </c>
      <c r="V1306" s="2" t="s">
        <v>151</v>
      </c>
      <c r="W1306" s="2" t="s">
        <v>152</v>
      </c>
      <c r="X1306" s="2" t="s">
        <v>152</v>
      </c>
      <c r="Y1306" s="14" t="s">
        <v>152</v>
      </c>
    </row>
    <row r="1307" spans="1:25" x14ac:dyDescent="0.3">
      <c r="A1307" s="55" t="str">
        <f t="shared" si="20"/>
        <v>FImo_01.4</v>
      </c>
      <c r="C1307" s="96" t="s">
        <v>18</v>
      </c>
      <c r="D1307" s="97" t="s">
        <v>778</v>
      </c>
      <c r="E1307" s="97" t="s">
        <v>867</v>
      </c>
      <c r="F1307" s="97" t="s">
        <v>868</v>
      </c>
      <c r="G1307" s="97" t="s">
        <v>351</v>
      </c>
      <c r="H1307" s="97" t="s">
        <v>668</v>
      </c>
      <c r="I1307" s="114" t="s">
        <v>454</v>
      </c>
      <c r="J1307" s="37" t="s">
        <v>2722</v>
      </c>
      <c r="K1307" s="37" t="s">
        <v>5343</v>
      </c>
      <c r="L1307" s="13" t="s">
        <v>151</v>
      </c>
      <c r="M1307" s="14" t="s">
        <v>151</v>
      </c>
      <c r="N1307" s="93" t="s">
        <v>152</v>
      </c>
      <c r="O1307" s="2" t="s">
        <v>152</v>
      </c>
      <c r="P1307" s="2" t="s">
        <v>152</v>
      </c>
      <c r="Q1307" s="2" t="s">
        <v>152</v>
      </c>
      <c r="R1307" s="2" t="s">
        <v>152</v>
      </c>
      <c r="S1307" s="14" t="s">
        <v>152</v>
      </c>
      <c r="T1307" s="115"/>
      <c r="U1307" s="13" t="s">
        <v>151</v>
      </c>
      <c r="V1307" s="2" t="s">
        <v>151</v>
      </c>
      <c r="W1307" s="2" t="s">
        <v>152</v>
      </c>
      <c r="X1307" s="2" t="s">
        <v>152</v>
      </c>
      <c r="Y1307" s="14" t="s">
        <v>152</v>
      </c>
    </row>
    <row r="1308" spans="1:25" x14ac:dyDescent="0.3">
      <c r="A1308" s="55" t="str">
        <f t="shared" si="20"/>
        <v>FImo_02.1</v>
      </c>
      <c r="C1308" s="96" t="s">
        <v>18</v>
      </c>
      <c r="D1308" s="97" t="s">
        <v>778</v>
      </c>
      <c r="E1308" s="97" t="s">
        <v>873</v>
      </c>
      <c r="F1308" s="97" t="s">
        <v>874</v>
      </c>
      <c r="G1308" s="97" t="s">
        <v>344</v>
      </c>
      <c r="H1308" s="97" t="s">
        <v>668</v>
      </c>
      <c r="I1308" s="114" t="s">
        <v>454</v>
      </c>
      <c r="J1308" s="37" t="s">
        <v>587</v>
      </c>
      <c r="K1308" s="37" t="s">
        <v>5344</v>
      </c>
      <c r="L1308" s="13" t="s">
        <v>151</v>
      </c>
      <c r="M1308" s="14" t="s">
        <v>151</v>
      </c>
      <c r="N1308" s="93" t="s">
        <v>152</v>
      </c>
      <c r="O1308" s="2" t="s">
        <v>152</v>
      </c>
      <c r="P1308" s="2" t="s">
        <v>152</v>
      </c>
      <c r="Q1308" s="2" t="s">
        <v>152</v>
      </c>
      <c r="R1308" s="2" t="s">
        <v>152</v>
      </c>
      <c r="S1308" s="14" t="s">
        <v>152</v>
      </c>
      <c r="T1308" s="115"/>
      <c r="U1308" s="13"/>
      <c r="V1308" s="2"/>
      <c r="W1308" s="2"/>
      <c r="X1308" s="2"/>
      <c r="Y1308" s="14"/>
    </row>
    <row r="1309" spans="1:25" x14ac:dyDescent="0.3">
      <c r="A1309" s="55" t="str">
        <f t="shared" si="20"/>
        <v>FImo_02.1</v>
      </c>
      <c r="C1309" s="96" t="s">
        <v>18</v>
      </c>
      <c r="D1309" s="97" t="s">
        <v>778</v>
      </c>
      <c r="E1309" s="97" t="s">
        <v>873</v>
      </c>
      <c r="F1309" s="97" t="s">
        <v>874</v>
      </c>
      <c r="G1309" s="97" t="s">
        <v>344</v>
      </c>
      <c r="H1309" s="97" t="s">
        <v>668</v>
      </c>
      <c r="I1309" s="114" t="s">
        <v>454</v>
      </c>
      <c r="J1309" s="37" t="s">
        <v>5345</v>
      </c>
      <c r="K1309" s="37" t="s">
        <v>293</v>
      </c>
      <c r="L1309" s="13" t="s">
        <v>151</v>
      </c>
      <c r="M1309" s="14" t="s">
        <v>151</v>
      </c>
      <c r="N1309" s="93" t="s">
        <v>152</v>
      </c>
      <c r="O1309" s="2" t="s">
        <v>152</v>
      </c>
      <c r="P1309" s="2" t="s">
        <v>152</v>
      </c>
      <c r="Q1309" s="2" t="s">
        <v>152</v>
      </c>
      <c r="R1309" s="2" t="s">
        <v>152</v>
      </c>
      <c r="S1309" s="14" t="s">
        <v>152</v>
      </c>
      <c r="T1309" s="115"/>
      <c r="U1309" s="13" t="s">
        <v>6</v>
      </c>
      <c r="V1309" s="2" t="s">
        <v>6</v>
      </c>
      <c r="W1309" s="2" t="s">
        <v>6</v>
      </c>
      <c r="X1309" s="2" t="s">
        <v>6</v>
      </c>
      <c r="Y1309" s="14" t="s">
        <v>6</v>
      </c>
    </row>
    <row r="1310" spans="1:25" x14ac:dyDescent="0.3">
      <c r="A1310" s="55" t="str">
        <f t="shared" si="20"/>
        <v>FImo_02.1</v>
      </c>
      <c r="C1310" s="96" t="s">
        <v>18</v>
      </c>
      <c r="D1310" s="97" t="s">
        <v>778</v>
      </c>
      <c r="E1310" s="97" t="s">
        <v>873</v>
      </c>
      <c r="F1310" s="97" t="s">
        <v>874</v>
      </c>
      <c r="G1310" s="97" t="s">
        <v>344</v>
      </c>
      <c r="H1310" s="97" t="s">
        <v>668</v>
      </c>
      <c r="I1310" s="114" t="s">
        <v>454</v>
      </c>
      <c r="J1310" s="37" t="s">
        <v>215</v>
      </c>
      <c r="K1310" s="37" t="s">
        <v>708</v>
      </c>
      <c r="L1310" s="13" t="s">
        <v>151</v>
      </c>
      <c r="M1310" s="14" t="s">
        <v>151</v>
      </c>
      <c r="N1310" s="93" t="s">
        <v>152</v>
      </c>
      <c r="O1310" s="2" t="s">
        <v>152</v>
      </c>
      <c r="P1310" s="2" t="s">
        <v>152</v>
      </c>
      <c r="Q1310" s="2" t="s">
        <v>152</v>
      </c>
      <c r="R1310" s="2" t="s">
        <v>152</v>
      </c>
      <c r="S1310" s="14" t="s">
        <v>152</v>
      </c>
      <c r="T1310" s="115"/>
      <c r="U1310" s="13"/>
      <c r="V1310" s="2"/>
      <c r="W1310" s="2"/>
      <c r="X1310" s="2"/>
      <c r="Y1310" s="14"/>
    </row>
    <row r="1311" spans="1:25" x14ac:dyDescent="0.3">
      <c r="A1311" s="55" t="str">
        <f t="shared" si="20"/>
        <v>FImo_02.2</v>
      </c>
      <c r="C1311" s="96" t="s">
        <v>18</v>
      </c>
      <c r="D1311" s="97" t="s">
        <v>778</v>
      </c>
      <c r="E1311" s="97" t="s">
        <v>875</v>
      </c>
      <c r="F1311" s="97" t="s">
        <v>876</v>
      </c>
      <c r="G1311" s="97" t="s">
        <v>351</v>
      </c>
      <c r="H1311" s="97" t="s">
        <v>668</v>
      </c>
      <c r="I1311" s="114" t="s">
        <v>454</v>
      </c>
      <c r="J1311" s="37" t="s">
        <v>5346</v>
      </c>
      <c r="K1311" s="37" t="s">
        <v>5347</v>
      </c>
      <c r="L1311" s="13" t="s">
        <v>151</v>
      </c>
      <c r="M1311" s="14" t="s">
        <v>151</v>
      </c>
      <c r="N1311" s="93" t="s">
        <v>152</v>
      </c>
      <c r="O1311" s="2" t="s">
        <v>152</v>
      </c>
      <c r="P1311" s="2" t="s">
        <v>152</v>
      </c>
      <c r="Q1311" s="2" t="s">
        <v>152</v>
      </c>
      <c r="R1311" s="2" t="s">
        <v>152</v>
      </c>
      <c r="S1311" s="14" t="s">
        <v>152</v>
      </c>
      <c r="T1311" s="115"/>
      <c r="U1311" s="13" t="s">
        <v>151</v>
      </c>
      <c r="V1311" s="2" t="s">
        <v>151</v>
      </c>
      <c r="W1311" s="2" t="s">
        <v>151</v>
      </c>
      <c r="X1311" s="2" t="s">
        <v>151</v>
      </c>
      <c r="Y1311" s="14" t="s">
        <v>152</v>
      </c>
    </row>
    <row r="1312" spans="1:25" x14ac:dyDescent="0.3">
      <c r="A1312" s="55" t="str">
        <f t="shared" si="20"/>
        <v>FImo_02.2</v>
      </c>
      <c r="C1312" s="96" t="s">
        <v>18</v>
      </c>
      <c r="D1312" s="97" t="s">
        <v>778</v>
      </c>
      <c r="E1312" s="97" t="s">
        <v>875</v>
      </c>
      <c r="F1312" s="97" t="s">
        <v>876</v>
      </c>
      <c r="G1312" s="97" t="s">
        <v>351</v>
      </c>
      <c r="H1312" s="91" t="s">
        <v>668</v>
      </c>
      <c r="I1312" s="116" t="s">
        <v>454</v>
      </c>
      <c r="J1312" s="37" t="s">
        <v>584</v>
      </c>
      <c r="K1312" s="37" t="s">
        <v>5348</v>
      </c>
      <c r="L1312" s="13" t="s">
        <v>151</v>
      </c>
      <c r="M1312" s="14" t="s">
        <v>151</v>
      </c>
      <c r="N1312" s="93" t="s">
        <v>152</v>
      </c>
      <c r="O1312" s="2" t="s">
        <v>152</v>
      </c>
      <c r="P1312" s="2" t="s">
        <v>152</v>
      </c>
      <c r="Q1312" s="2" t="s">
        <v>152</v>
      </c>
      <c r="R1312" s="2" t="s">
        <v>152</v>
      </c>
      <c r="S1312" s="14" t="s">
        <v>152</v>
      </c>
      <c r="T1312" s="115"/>
      <c r="U1312" s="13" t="s">
        <v>151</v>
      </c>
      <c r="V1312" s="2" t="s">
        <v>151</v>
      </c>
      <c r="W1312" s="2" t="s">
        <v>151</v>
      </c>
      <c r="X1312" s="2" t="s">
        <v>151</v>
      </c>
      <c r="Y1312" s="14" t="s">
        <v>152</v>
      </c>
    </row>
    <row r="1313" spans="1:25" x14ac:dyDescent="0.3">
      <c r="A1313" s="55" t="str">
        <f t="shared" si="20"/>
        <v>FItr_01.1</v>
      </c>
      <c r="C1313" s="96" t="s">
        <v>18</v>
      </c>
      <c r="D1313" s="97" t="s">
        <v>779</v>
      </c>
      <c r="E1313" s="97" t="s">
        <v>877</v>
      </c>
      <c r="F1313" s="97" t="s">
        <v>878</v>
      </c>
      <c r="G1313" s="97" t="s">
        <v>351</v>
      </c>
      <c r="H1313" s="97" t="s">
        <v>668</v>
      </c>
      <c r="I1313" s="114" t="s">
        <v>454</v>
      </c>
      <c r="J1313" s="37" t="s">
        <v>584</v>
      </c>
      <c r="K1313" s="37" t="s">
        <v>293</v>
      </c>
      <c r="L1313" s="13" t="s">
        <v>151</v>
      </c>
      <c r="M1313" s="14" t="s">
        <v>151</v>
      </c>
      <c r="N1313" s="93" t="s">
        <v>152</v>
      </c>
      <c r="O1313" s="2" t="s">
        <v>152</v>
      </c>
      <c r="P1313" s="2" t="s">
        <v>152</v>
      </c>
      <c r="Q1313" s="2" t="s">
        <v>152</v>
      </c>
      <c r="R1313" s="2" t="s">
        <v>152</v>
      </c>
      <c r="S1313" s="14" t="s">
        <v>152</v>
      </c>
      <c r="T1313" s="115"/>
      <c r="U1313" s="13" t="s">
        <v>151</v>
      </c>
      <c r="V1313" s="2" t="s">
        <v>151</v>
      </c>
      <c r="W1313" s="2" t="s">
        <v>152</v>
      </c>
      <c r="X1313" s="2" t="s">
        <v>152</v>
      </c>
      <c r="Y1313" s="14" t="s">
        <v>152</v>
      </c>
    </row>
    <row r="1314" spans="1:25" x14ac:dyDescent="0.3">
      <c r="A1314" s="55" t="str">
        <f t="shared" si="20"/>
        <v>FItr_01.1</v>
      </c>
      <c r="C1314" s="96" t="s">
        <v>18</v>
      </c>
      <c r="D1314" s="97" t="s">
        <v>779</v>
      </c>
      <c r="E1314" s="97" t="s">
        <v>877</v>
      </c>
      <c r="F1314" s="97" t="s">
        <v>878</v>
      </c>
      <c r="G1314" s="97" t="s">
        <v>351</v>
      </c>
      <c r="H1314" s="97" t="s">
        <v>668</v>
      </c>
      <c r="I1314" s="114" t="s">
        <v>454</v>
      </c>
      <c r="J1314" s="37" t="s">
        <v>2727</v>
      </c>
      <c r="K1314" s="37" t="s">
        <v>5349</v>
      </c>
      <c r="L1314" s="13" t="s">
        <v>151</v>
      </c>
      <c r="M1314" s="14" t="s">
        <v>151</v>
      </c>
      <c r="N1314" s="93" t="s">
        <v>152</v>
      </c>
      <c r="O1314" s="2" t="s">
        <v>152</v>
      </c>
      <c r="P1314" s="2" t="s">
        <v>152</v>
      </c>
      <c r="Q1314" s="2" t="s">
        <v>152</v>
      </c>
      <c r="R1314" s="2" t="s">
        <v>152</v>
      </c>
      <c r="S1314" s="14" t="s">
        <v>152</v>
      </c>
      <c r="T1314" s="115"/>
      <c r="U1314" s="13" t="s">
        <v>151</v>
      </c>
      <c r="V1314" s="2" t="s">
        <v>151</v>
      </c>
      <c r="W1314" s="2" t="s">
        <v>152</v>
      </c>
      <c r="X1314" s="2" t="s">
        <v>152</v>
      </c>
      <c r="Y1314" s="14" t="s">
        <v>152</v>
      </c>
    </row>
    <row r="1315" spans="1:25" x14ac:dyDescent="0.3">
      <c r="A1315" s="55" t="str">
        <f t="shared" si="20"/>
        <v>FItr_02.3</v>
      </c>
      <c r="C1315" s="96" t="s">
        <v>18</v>
      </c>
      <c r="D1315" s="97" t="s">
        <v>779</v>
      </c>
      <c r="E1315" s="97" t="s">
        <v>885</v>
      </c>
      <c r="F1315" s="97" t="s">
        <v>886</v>
      </c>
      <c r="G1315" s="97" t="s">
        <v>351</v>
      </c>
      <c r="H1315" s="97" t="s">
        <v>668</v>
      </c>
      <c r="I1315" s="114"/>
      <c r="J1315" s="37" t="s">
        <v>113</v>
      </c>
      <c r="K1315" s="37" t="s">
        <v>113</v>
      </c>
      <c r="L1315" s="13"/>
      <c r="M1315" s="14"/>
      <c r="N1315" s="93"/>
      <c r="O1315" s="2"/>
      <c r="P1315" s="2"/>
      <c r="Q1315" s="2"/>
      <c r="R1315" s="2"/>
      <c r="S1315" s="14"/>
      <c r="T1315" s="115"/>
      <c r="U1315" s="13"/>
      <c r="V1315" s="2"/>
      <c r="W1315" s="2"/>
      <c r="X1315" s="2"/>
      <c r="Y1315" s="14"/>
    </row>
    <row r="1316" spans="1:25" x14ac:dyDescent="0.3">
      <c r="A1316" s="55" t="str">
        <f t="shared" si="20"/>
        <v>FItr_02.4</v>
      </c>
      <c r="C1316" s="96" t="s">
        <v>18</v>
      </c>
      <c r="D1316" s="97" t="s">
        <v>779</v>
      </c>
      <c r="E1316" s="97" t="s">
        <v>887</v>
      </c>
      <c r="F1316" s="97" t="s">
        <v>888</v>
      </c>
      <c r="G1316" s="97" t="s">
        <v>351</v>
      </c>
      <c r="H1316" s="97" t="s">
        <v>668</v>
      </c>
      <c r="I1316" s="114"/>
      <c r="J1316" s="37" t="s">
        <v>113</v>
      </c>
      <c r="K1316" s="37" t="s">
        <v>113</v>
      </c>
      <c r="L1316" s="13"/>
      <c r="M1316" s="14"/>
      <c r="N1316" s="93"/>
      <c r="O1316" s="2"/>
      <c r="P1316" s="2"/>
      <c r="Q1316" s="2"/>
      <c r="R1316" s="2"/>
      <c r="S1316" s="14"/>
      <c r="T1316" s="115"/>
      <c r="U1316" s="13"/>
      <c r="V1316" s="2"/>
      <c r="W1316" s="2"/>
      <c r="X1316" s="2"/>
      <c r="Y1316" s="14"/>
    </row>
    <row r="1317" spans="1:25" x14ac:dyDescent="0.3">
      <c r="A1317" s="55" t="str">
        <f t="shared" si="20"/>
        <v>FItr_03.1</v>
      </c>
      <c r="C1317" s="96" t="s">
        <v>18</v>
      </c>
      <c r="D1317" s="97" t="s">
        <v>779</v>
      </c>
      <c r="E1317" s="97" t="s">
        <v>889</v>
      </c>
      <c r="F1317" s="97" t="s">
        <v>890</v>
      </c>
      <c r="G1317" s="97" t="s">
        <v>344</v>
      </c>
      <c r="H1317" s="97" t="s">
        <v>668</v>
      </c>
      <c r="I1317" s="114" t="s">
        <v>454</v>
      </c>
      <c r="J1317" s="37" t="s">
        <v>2746</v>
      </c>
      <c r="K1317" s="37" t="s">
        <v>5350</v>
      </c>
      <c r="L1317" s="13" t="s">
        <v>151</v>
      </c>
      <c r="M1317" s="14" t="s">
        <v>151</v>
      </c>
      <c r="N1317" s="93" t="s">
        <v>152</v>
      </c>
      <c r="O1317" s="2" t="s">
        <v>152</v>
      </c>
      <c r="P1317" s="2" t="s">
        <v>152</v>
      </c>
      <c r="Q1317" s="2" t="s">
        <v>152</v>
      </c>
      <c r="R1317" s="2" t="s">
        <v>152</v>
      </c>
      <c r="S1317" s="14" t="s">
        <v>152</v>
      </c>
      <c r="T1317" s="115"/>
      <c r="U1317" s="13"/>
      <c r="V1317" s="2"/>
      <c r="W1317" s="2"/>
      <c r="X1317" s="2"/>
      <c r="Y1317" s="14"/>
    </row>
    <row r="1318" spans="1:25" x14ac:dyDescent="0.3">
      <c r="A1318" s="55" t="str">
        <f t="shared" si="20"/>
        <v>FItr_03.1</v>
      </c>
      <c r="C1318" s="96" t="s">
        <v>18</v>
      </c>
      <c r="D1318" s="97" t="s">
        <v>779</v>
      </c>
      <c r="E1318" s="97" t="s">
        <v>889</v>
      </c>
      <c r="F1318" s="97" t="s">
        <v>890</v>
      </c>
      <c r="G1318" s="97" t="s">
        <v>344</v>
      </c>
      <c r="H1318" s="97" t="s">
        <v>668</v>
      </c>
      <c r="I1318" s="114" t="s">
        <v>454</v>
      </c>
      <c r="J1318" s="37" t="s">
        <v>215</v>
      </c>
      <c r="K1318" s="37" t="s">
        <v>5351</v>
      </c>
      <c r="L1318" s="13" t="s">
        <v>151</v>
      </c>
      <c r="M1318" s="14" t="s">
        <v>151</v>
      </c>
      <c r="N1318" s="93" t="s">
        <v>152</v>
      </c>
      <c r="O1318" s="2" t="s">
        <v>152</v>
      </c>
      <c r="P1318" s="2" t="s">
        <v>152</v>
      </c>
      <c r="Q1318" s="2" t="s">
        <v>152</v>
      </c>
      <c r="R1318" s="2" t="s">
        <v>152</v>
      </c>
      <c r="S1318" s="14" t="s">
        <v>152</v>
      </c>
      <c r="T1318" s="115"/>
      <c r="U1318" s="13"/>
      <c r="V1318" s="2"/>
      <c r="W1318" s="2"/>
      <c r="X1318" s="2"/>
      <c r="Y1318" s="14"/>
    </row>
    <row r="1319" spans="1:25" x14ac:dyDescent="0.3">
      <c r="A1319" s="55" t="str">
        <f t="shared" si="20"/>
        <v>FItr_03.1</v>
      </c>
      <c r="C1319" s="96" t="s">
        <v>18</v>
      </c>
      <c r="D1319" s="97" t="s">
        <v>779</v>
      </c>
      <c r="E1319" s="97" t="s">
        <v>889</v>
      </c>
      <c r="F1319" s="97" t="s">
        <v>890</v>
      </c>
      <c r="G1319" s="97" t="s">
        <v>344</v>
      </c>
      <c r="H1319" s="97" t="s">
        <v>668</v>
      </c>
      <c r="I1319" s="114" t="s">
        <v>454</v>
      </c>
      <c r="J1319" s="37" t="s">
        <v>2727</v>
      </c>
      <c r="K1319" s="37" t="s">
        <v>2749</v>
      </c>
      <c r="L1319" s="13" t="s">
        <v>151</v>
      </c>
      <c r="M1319" s="14" t="s">
        <v>151</v>
      </c>
      <c r="N1319" s="93" t="s">
        <v>152</v>
      </c>
      <c r="O1319" s="2" t="s">
        <v>152</v>
      </c>
      <c r="P1319" s="2" t="s">
        <v>152</v>
      </c>
      <c r="Q1319" s="2" t="s">
        <v>152</v>
      </c>
      <c r="R1319" s="2" t="s">
        <v>152</v>
      </c>
      <c r="S1319" s="14" t="s">
        <v>152</v>
      </c>
      <c r="T1319" s="115"/>
      <c r="U1319" s="13"/>
      <c r="V1319" s="2"/>
      <c r="W1319" s="2"/>
      <c r="X1319" s="2"/>
      <c r="Y1319" s="14"/>
    </row>
    <row r="1320" spans="1:25" x14ac:dyDescent="0.3">
      <c r="A1320" s="55" t="str">
        <f t="shared" si="20"/>
        <v>FItr_03.2</v>
      </c>
      <c r="C1320" s="96" t="s">
        <v>18</v>
      </c>
      <c r="D1320" s="97" t="s">
        <v>779</v>
      </c>
      <c r="E1320" s="97" t="s">
        <v>891</v>
      </c>
      <c r="F1320" s="97" t="s">
        <v>892</v>
      </c>
      <c r="G1320" s="97" t="s">
        <v>351</v>
      </c>
      <c r="H1320" s="91" t="s">
        <v>668</v>
      </c>
      <c r="I1320" s="116" t="s">
        <v>454</v>
      </c>
      <c r="J1320" s="37" t="s">
        <v>2746</v>
      </c>
      <c r="K1320" s="37" t="s">
        <v>5350</v>
      </c>
      <c r="L1320" s="13" t="s">
        <v>151</v>
      </c>
      <c r="M1320" s="14" t="s">
        <v>151</v>
      </c>
      <c r="N1320" s="93" t="s">
        <v>152</v>
      </c>
      <c r="O1320" s="2" t="s">
        <v>151</v>
      </c>
      <c r="P1320" s="2" t="s">
        <v>151</v>
      </c>
      <c r="Q1320" s="2" t="s">
        <v>151</v>
      </c>
      <c r="R1320" s="2" t="s">
        <v>151</v>
      </c>
      <c r="S1320" s="14" t="s">
        <v>151</v>
      </c>
      <c r="T1320" s="115"/>
      <c r="U1320" s="13" t="s">
        <v>152</v>
      </c>
      <c r="V1320" s="2" t="s">
        <v>152</v>
      </c>
      <c r="W1320" s="2" t="s">
        <v>151</v>
      </c>
      <c r="X1320" s="2" t="s">
        <v>152</v>
      </c>
      <c r="Y1320" s="14" t="s">
        <v>152</v>
      </c>
    </row>
    <row r="1321" spans="1:25" x14ac:dyDescent="0.3">
      <c r="A1321" s="55" t="str">
        <f t="shared" si="20"/>
        <v>FItr_03.2</v>
      </c>
      <c r="C1321" s="96" t="s">
        <v>18</v>
      </c>
      <c r="D1321" s="97" t="s">
        <v>779</v>
      </c>
      <c r="E1321" s="97" t="s">
        <v>891</v>
      </c>
      <c r="F1321" s="97" t="s">
        <v>892</v>
      </c>
      <c r="G1321" s="97" t="s">
        <v>351</v>
      </c>
      <c r="H1321" s="97" t="s">
        <v>668</v>
      </c>
      <c r="I1321" s="114" t="s">
        <v>454</v>
      </c>
      <c r="J1321" s="37" t="s">
        <v>2679</v>
      </c>
      <c r="K1321" s="37" t="s">
        <v>5352</v>
      </c>
      <c r="L1321" s="13" t="s">
        <v>151</v>
      </c>
      <c r="M1321" s="14" t="s">
        <v>151</v>
      </c>
      <c r="N1321" s="93" t="s">
        <v>152</v>
      </c>
      <c r="O1321" s="2" t="s">
        <v>152</v>
      </c>
      <c r="P1321" s="2" t="s">
        <v>152</v>
      </c>
      <c r="Q1321" s="2" t="s">
        <v>152</v>
      </c>
      <c r="R1321" s="2" t="s">
        <v>152</v>
      </c>
      <c r="S1321" s="14" t="s">
        <v>152</v>
      </c>
      <c r="T1321" s="115"/>
      <c r="U1321" s="13" t="s">
        <v>152</v>
      </c>
      <c r="V1321" s="2" t="s">
        <v>152</v>
      </c>
      <c r="W1321" s="2" t="s">
        <v>152</v>
      </c>
      <c r="X1321" s="2" t="s">
        <v>152</v>
      </c>
      <c r="Y1321" s="14" t="s">
        <v>152</v>
      </c>
    </row>
    <row r="1322" spans="1:25" x14ac:dyDescent="0.3">
      <c r="A1322" s="55" t="str">
        <f t="shared" si="20"/>
        <v>FItr_03.2</v>
      </c>
      <c r="C1322" s="96" t="s">
        <v>18</v>
      </c>
      <c r="D1322" s="97" t="s">
        <v>779</v>
      </c>
      <c r="E1322" s="97" t="s">
        <v>891</v>
      </c>
      <c r="F1322" s="97" t="s">
        <v>892</v>
      </c>
      <c r="G1322" s="97" t="s">
        <v>351</v>
      </c>
      <c r="H1322" s="97" t="s">
        <v>668</v>
      </c>
      <c r="I1322" s="114" t="s">
        <v>454</v>
      </c>
      <c r="J1322" s="37" t="s">
        <v>2751</v>
      </c>
      <c r="K1322" s="37" t="s">
        <v>5353</v>
      </c>
      <c r="L1322" s="13" t="s">
        <v>151</v>
      </c>
      <c r="M1322" s="14" t="s">
        <v>151</v>
      </c>
      <c r="N1322" s="93" t="s">
        <v>152</v>
      </c>
      <c r="O1322" s="2" t="s">
        <v>152</v>
      </c>
      <c r="P1322" s="2" t="s">
        <v>152</v>
      </c>
      <c r="Q1322" s="2" t="s">
        <v>152</v>
      </c>
      <c r="R1322" s="2" t="s">
        <v>152</v>
      </c>
      <c r="S1322" s="14" t="s">
        <v>152</v>
      </c>
      <c r="T1322" s="115"/>
      <c r="U1322" s="13" t="s">
        <v>152</v>
      </c>
      <c r="V1322" s="2" t="s">
        <v>152</v>
      </c>
      <c r="W1322" s="2" t="s">
        <v>152</v>
      </c>
      <c r="X1322" s="2" t="s">
        <v>152</v>
      </c>
      <c r="Y1322" s="14" t="s">
        <v>152</v>
      </c>
    </row>
    <row r="1323" spans="1:25" x14ac:dyDescent="0.3">
      <c r="A1323" s="55" t="str">
        <f t="shared" si="20"/>
        <v>FItr_03.3</v>
      </c>
      <c r="C1323" s="96" t="s">
        <v>18</v>
      </c>
      <c r="D1323" s="97" t="s">
        <v>779</v>
      </c>
      <c r="E1323" s="97" t="s">
        <v>893</v>
      </c>
      <c r="F1323" s="97" t="s">
        <v>894</v>
      </c>
      <c r="G1323" s="97" t="s">
        <v>351</v>
      </c>
      <c r="H1323" s="97" t="s">
        <v>668</v>
      </c>
      <c r="I1323" s="114" t="s">
        <v>454</v>
      </c>
      <c r="J1323" s="37" t="s">
        <v>584</v>
      </c>
      <c r="K1323" s="37" t="s">
        <v>5354</v>
      </c>
      <c r="L1323" s="13" t="s">
        <v>151</v>
      </c>
      <c r="M1323" s="14" t="s">
        <v>152</v>
      </c>
      <c r="N1323" s="93" t="s">
        <v>152</v>
      </c>
      <c r="O1323" s="2" t="s">
        <v>152</v>
      </c>
      <c r="P1323" s="2" t="s">
        <v>152</v>
      </c>
      <c r="Q1323" s="2" t="s">
        <v>152</v>
      </c>
      <c r="R1323" s="2" t="s">
        <v>152</v>
      </c>
      <c r="S1323" s="14" t="s">
        <v>152</v>
      </c>
      <c r="T1323" s="115" t="s">
        <v>5355</v>
      </c>
      <c r="U1323" s="13" t="s">
        <v>152</v>
      </c>
      <c r="V1323" s="2" t="s">
        <v>152</v>
      </c>
      <c r="W1323" s="2" t="s">
        <v>152</v>
      </c>
      <c r="X1323" s="2" t="s">
        <v>152</v>
      </c>
      <c r="Y1323" s="14" t="s">
        <v>152</v>
      </c>
    </row>
    <row r="1324" spans="1:25" x14ac:dyDescent="0.3">
      <c r="A1324" s="55" t="str">
        <f t="shared" si="20"/>
        <v>FItr_03.3</v>
      </c>
      <c r="C1324" s="96" t="s">
        <v>18</v>
      </c>
      <c r="D1324" s="97" t="s">
        <v>779</v>
      </c>
      <c r="E1324" s="97" t="s">
        <v>893</v>
      </c>
      <c r="F1324" s="97" t="s">
        <v>894</v>
      </c>
      <c r="G1324" s="97" t="s">
        <v>351</v>
      </c>
      <c r="H1324" s="97" t="s">
        <v>668</v>
      </c>
      <c r="I1324" s="114" t="s">
        <v>454</v>
      </c>
      <c r="J1324" s="37" t="s">
        <v>214</v>
      </c>
      <c r="K1324" s="37" t="s">
        <v>5356</v>
      </c>
      <c r="L1324" s="13" t="s">
        <v>151</v>
      </c>
      <c r="M1324" s="14" t="s">
        <v>152</v>
      </c>
      <c r="N1324" s="93" t="s">
        <v>152</v>
      </c>
      <c r="O1324" s="2" t="s">
        <v>152</v>
      </c>
      <c r="P1324" s="2" t="s">
        <v>152</v>
      </c>
      <c r="Q1324" s="2" t="s">
        <v>152</v>
      </c>
      <c r="R1324" s="2" t="s">
        <v>152</v>
      </c>
      <c r="S1324" s="14" t="s">
        <v>152</v>
      </c>
      <c r="T1324" s="115" t="s">
        <v>5355</v>
      </c>
      <c r="U1324" s="13" t="s">
        <v>152</v>
      </c>
      <c r="V1324" s="2" t="s">
        <v>152</v>
      </c>
      <c r="W1324" s="2" t="s">
        <v>152</v>
      </c>
      <c r="X1324" s="2" t="s">
        <v>152</v>
      </c>
      <c r="Y1324" s="14" t="s">
        <v>152</v>
      </c>
    </row>
    <row r="1325" spans="1:25" x14ac:dyDescent="0.3">
      <c r="A1325" s="55" t="str">
        <f t="shared" si="20"/>
        <v>FItr_03.3</v>
      </c>
      <c r="C1325" s="96" t="s">
        <v>18</v>
      </c>
      <c r="D1325" s="97" t="s">
        <v>779</v>
      </c>
      <c r="E1325" s="97" t="s">
        <v>893</v>
      </c>
      <c r="F1325" s="97" t="s">
        <v>894</v>
      </c>
      <c r="G1325" s="97" t="s">
        <v>351</v>
      </c>
      <c r="H1325" s="97" t="s">
        <v>668</v>
      </c>
      <c r="I1325" s="114" t="s">
        <v>454</v>
      </c>
      <c r="J1325" s="37" t="s">
        <v>2755</v>
      </c>
      <c r="K1325" s="37" t="s">
        <v>5357</v>
      </c>
      <c r="L1325" s="13" t="s">
        <v>151</v>
      </c>
      <c r="M1325" s="14" t="s">
        <v>151</v>
      </c>
      <c r="N1325" s="93" t="s">
        <v>152</v>
      </c>
      <c r="O1325" s="2" t="s">
        <v>152</v>
      </c>
      <c r="P1325" s="2" t="s">
        <v>152</v>
      </c>
      <c r="Q1325" s="2" t="s">
        <v>152</v>
      </c>
      <c r="R1325" s="2" t="s">
        <v>152</v>
      </c>
      <c r="S1325" s="14" t="s">
        <v>152</v>
      </c>
      <c r="T1325" s="115" t="s">
        <v>5355</v>
      </c>
      <c r="U1325" s="13" t="s">
        <v>152</v>
      </c>
      <c r="V1325" s="2" t="s">
        <v>152</v>
      </c>
      <c r="W1325" s="2" t="s">
        <v>152</v>
      </c>
      <c r="X1325" s="2" t="s">
        <v>152</v>
      </c>
      <c r="Y1325" s="14" t="s">
        <v>152</v>
      </c>
    </row>
    <row r="1326" spans="1:25" x14ac:dyDescent="0.3">
      <c r="A1326" s="55" t="str">
        <f t="shared" si="20"/>
        <v>FRec_01.1</v>
      </c>
      <c r="C1326" s="96" t="s">
        <v>19</v>
      </c>
      <c r="D1326" s="97" t="s">
        <v>776</v>
      </c>
      <c r="E1326" s="97" t="s">
        <v>815</v>
      </c>
      <c r="F1326" s="97" t="s">
        <v>816</v>
      </c>
      <c r="G1326" s="97" t="s">
        <v>351</v>
      </c>
      <c r="H1326" s="97" t="s">
        <v>668</v>
      </c>
      <c r="I1326" s="114" t="s">
        <v>454</v>
      </c>
      <c r="J1326" s="37" t="s">
        <v>2757</v>
      </c>
      <c r="K1326" s="37" t="s">
        <v>2758</v>
      </c>
      <c r="L1326" s="13" t="s">
        <v>151</v>
      </c>
      <c r="M1326" s="14" t="s">
        <v>152</v>
      </c>
      <c r="N1326" s="93" t="s">
        <v>152</v>
      </c>
      <c r="O1326" s="2" t="s">
        <v>151</v>
      </c>
      <c r="P1326" s="2" t="s">
        <v>152</v>
      </c>
      <c r="Q1326" s="2" t="s">
        <v>151</v>
      </c>
      <c r="R1326" s="2" t="s">
        <v>151</v>
      </c>
      <c r="S1326" s="14" t="s">
        <v>152</v>
      </c>
      <c r="T1326" s="115" t="s">
        <v>5358</v>
      </c>
      <c r="U1326" s="13" t="s">
        <v>152</v>
      </c>
      <c r="V1326" s="2" t="s">
        <v>152</v>
      </c>
      <c r="W1326" s="2" t="s">
        <v>151</v>
      </c>
      <c r="X1326" s="2" t="s">
        <v>152</v>
      </c>
      <c r="Y1326" s="14" t="s">
        <v>152</v>
      </c>
    </row>
    <row r="1327" spans="1:25" x14ac:dyDescent="0.3">
      <c r="A1327" s="55" t="str">
        <f t="shared" si="20"/>
        <v>FRec_01.1</v>
      </c>
      <c r="C1327" s="96" t="s">
        <v>19</v>
      </c>
      <c r="D1327" s="97" t="s">
        <v>776</v>
      </c>
      <c r="E1327" s="97" t="s">
        <v>815</v>
      </c>
      <c r="F1327" s="97" t="s">
        <v>816</v>
      </c>
      <c r="G1327" s="97" t="s">
        <v>351</v>
      </c>
      <c r="H1327" s="97" t="s">
        <v>668</v>
      </c>
      <c r="I1327" s="114" t="s">
        <v>454</v>
      </c>
      <c r="J1327" s="37" t="s">
        <v>219</v>
      </c>
      <c r="K1327" s="37" t="s">
        <v>2759</v>
      </c>
      <c r="L1327" s="13" t="s">
        <v>151</v>
      </c>
      <c r="M1327" s="14" t="s">
        <v>152</v>
      </c>
      <c r="N1327" s="93" t="s">
        <v>152</v>
      </c>
      <c r="O1327" s="2" t="s">
        <v>151</v>
      </c>
      <c r="P1327" s="2" t="s">
        <v>152</v>
      </c>
      <c r="Q1327" s="2" t="s">
        <v>151</v>
      </c>
      <c r="R1327" s="2" t="s">
        <v>151</v>
      </c>
      <c r="S1327" s="14" t="s">
        <v>152</v>
      </c>
      <c r="T1327" s="115" t="s">
        <v>5359</v>
      </c>
      <c r="U1327" s="13" t="s">
        <v>152</v>
      </c>
      <c r="V1327" s="2" t="s">
        <v>152</v>
      </c>
      <c r="W1327" s="2" t="s">
        <v>151</v>
      </c>
      <c r="X1327" s="2" t="s">
        <v>152</v>
      </c>
      <c r="Y1327" s="14" t="s">
        <v>152</v>
      </c>
    </row>
    <row r="1328" spans="1:25" x14ac:dyDescent="0.3">
      <c r="A1328" s="55" t="str">
        <f t="shared" si="20"/>
        <v>FRec_01.2</v>
      </c>
      <c r="C1328" s="96" t="s">
        <v>19</v>
      </c>
      <c r="D1328" s="97" t="s">
        <v>776</v>
      </c>
      <c r="E1328" s="97" t="s">
        <v>817</v>
      </c>
      <c r="F1328" s="97" t="s">
        <v>818</v>
      </c>
      <c r="G1328" s="97" t="s">
        <v>351</v>
      </c>
      <c r="H1328" s="91" t="s">
        <v>668</v>
      </c>
      <c r="I1328" s="116" t="s">
        <v>454</v>
      </c>
      <c r="J1328" s="37" t="s">
        <v>219</v>
      </c>
      <c r="K1328" s="37" t="s">
        <v>56</v>
      </c>
      <c r="L1328" s="13" t="s">
        <v>151</v>
      </c>
      <c r="M1328" s="14" t="s">
        <v>152</v>
      </c>
      <c r="N1328" s="93" t="s">
        <v>152</v>
      </c>
      <c r="O1328" s="2" t="s">
        <v>151</v>
      </c>
      <c r="P1328" s="2" t="s">
        <v>152</v>
      </c>
      <c r="Q1328" s="2" t="s">
        <v>151</v>
      </c>
      <c r="R1328" s="2" t="s">
        <v>151</v>
      </c>
      <c r="S1328" s="14" t="s">
        <v>152</v>
      </c>
      <c r="T1328" s="115" t="s">
        <v>5360</v>
      </c>
      <c r="U1328" s="13" t="s">
        <v>152</v>
      </c>
      <c r="V1328" s="2" t="s">
        <v>152</v>
      </c>
      <c r="W1328" s="2" t="s">
        <v>151</v>
      </c>
      <c r="X1328" s="2" t="s">
        <v>152</v>
      </c>
      <c r="Y1328" s="14" t="s">
        <v>152</v>
      </c>
    </row>
    <row r="1329" spans="1:25" x14ac:dyDescent="0.3">
      <c r="A1329" s="55" t="str">
        <f t="shared" si="20"/>
        <v>FRec_01.2</v>
      </c>
      <c r="C1329" s="96" t="s">
        <v>19</v>
      </c>
      <c r="D1329" s="97" t="s">
        <v>776</v>
      </c>
      <c r="E1329" s="97" t="s">
        <v>817</v>
      </c>
      <c r="F1329" s="97" t="s">
        <v>818</v>
      </c>
      <c r="G1329" s="97" t="s">
        <v>351</v>
      </c>
      <c r="H1329" s="97" t="s">
        <v>668</v>
      </c>
      <c r="I1329" s="114" t="s">
        <v>454</v>
      </c>
      <c r="J1329" s="37" t="s">
        <v>2760</v>
      </c>
      <c r="K1329" s="37" t="s">
        <v>2761</v>
      </c>
      <c r="L1329" s="13" t="s">
        <v>152</v>
      </c>
      <c r="M1329" s="14" t="s">
        <v>152</v>
      </c>
      <c r="N1329" s="93" t="s">
        <v>152</v>
      </c>
      <c r="O1329" s="2" t="s">
        <v>151</v>
      </c>
      <c r="P1329" s="2" t="s">
        <v>152</v>
      </c>
      <c r="Q1329" s="2" t="s">
        <v>151</v>
      </c>
      <c r="R1329" s="2" t="s">
        <v>151</v>
      </c>
      <c r="S1329" s="14" t="s">
        <v>152</v>
      </c>
      <c r="T1329" s="115" t="s">
        <v>5361</v>
      </c>
      <c r="U1329" s="13" t="s">
        <v>152</v>
      </c>
      <c r="V1329" s="2" t="s">
        <v>152</v>
      </c>
      <c r="W1329" s="2" t="s">
        <v>151</v>
      </c>
      <c r="X1329" s="2" t="s">
        <v>152</v>
      </c>
      <c r="Y1329" s="14" t="s">
        <v>152</v>
      </c>
    </row>
    <row r="1330" spans="1:25" x14ac:dyDescent="0.3">
      <c r="A1330" s="55" t="str">
        <f t="shared" si="20"/>
        <v>FRec_01.3</v>
      </c>
      <c r="C1330" s="96" t="s">
        <v>19</v>
      </c>
      <c r="D1330" s="97" t="s">
        <v>776</v>
      </c>
      <c r="E1330" s="97" t="s">
        <v>819</v>
      </c>
      <c r="F1330" s="97" t="s">
        <v>820</v>
      </c>
      <c r="G1330" s="97" t="s">
        <v>351</v>
      </c>
      <c r="H1330" s="97" t="s">
        <v>668</v>
      </c>
      <c r="I1330" s="114" t="s">
        <v>454</v>
      </c>
      <c r="J1330" s="37" t="s">
        <v>2762</v>
      </c>
      <c r="K1330" s="37" t="s">
        <v>2763</v>
      </c>
      <c r="L1330" s="13" t="s">
        <v>152</v>
      </c>
      <c r="M1330" s="14" t="s">
        <v>152</v>
      </c>
      <c r="N1330" s="93" t="s">
        <v>152</v>
      </c>
      <c r="O1330" s="2" t="s">
        <v>151</v>
      </c>
      <c r="P1330" s="2" t="s">
        <v>152</v>
      </c>
      <c r="Q1330" s="2" t="s">
        <v>151</v>
      </c>
      <c r="R1330" s="2" t="s">
        <v>151</v>
      </c>
      <c r="S1330" s="14" t="s">
        <v>152</v>
      </c>
      <c r="T1330" s="115" t="s">
        <v>5362</v>
      </c>
      <c r="U1330" s="13" t="s">
        <v>152</v>
      </c>
      <c r="V1330" s="2" t="s">
        <v>152</v>
      </c>
      <c r="W1330" s="2" t="s">
        <v>151</v>
      </c>
      <c r="X1330" s="2" t="s">
        <v>152</v>
      </c>
      <c r="Y1330" s="14" t="s">
        <v>152</v>
      </c>
    </row>
    <row r="1331" spans="1:25" x14ac:dyDescent="0.3">
      <c r="A1331" s="55" t="str">
        <f t="shared" si="20"/>
        <v>FRec_02.1</v>
      </c>
      <c r="C1331" s="96" t="s">
        <v>19</v>
      </c>
      <c r="D1331" s="97" t="s">
        <v>776</v>
      </c>
      <c r="E1331" s="97" t="s">
        <v>823</v>
      </c>
      <c r="F1331" s="97" t="s">
        <v>824</v>
      </c>
      <c r="G1331" s="97" t="s">
        <v>351</v>
      </c>
      <c r="H1331" s="97" t="s">
        <v>668</v>
      </c>
      <c r="I1331" s="114" t="s">
        <v>454</v>
      </c>
      <c r="J1331" s="37" t="s">
        <v>2766</v>
      </c>
      <c r="K1331" s="37" t="s">
        <v>2767</v>
      </c>
      <c r="L1331" s="13" t="s">
        <v>151</v>
      </c>
      <c r="M1331" s="14" t="s">
        <v>152</v>
      </c>
      <c r="N1331" s="93" t="s">
        <v>152</v>
      </c>
      <c r="O1331" s="2" t="s">
        <v>151</v>
      </c>
      <c r="P1331" s="2" t="s">
        <v>152</v>
      </c>
      <c r="Q1331" s="2" t="s">
        <v>151</v>
      </c>
      <c r="R1331" s="2" t="s">
        <v>151</v>
      </c>
      <c r="S1331" s="14" t="s">
        <v>152</v>
      </c>
      <c r="T1331" s="115" t="s">
        <v>5363</v>
      </c>
      <c r="U1331" s="13" t="s">
        <v>152</v>
      </c>
      <c r="V1331" s="2" t="s">
        <v>152</v>
      </c>
      <c r="W1331" s="2" t="s">
        <v>151</v>
      </c>
      <c r="X1331" s="2" t="s">
        <v>152</v>
      </c>
      <c r="Y1331" s="14" t="s">
        <v>152</v>
      </c>
    </row>
    <row r="1332" spans="1:25" x14ac:dyDescent="0.3">
      <c r="A1332" s="55" t="str">
        <f t="shared" si="20"/>
        <v>FRec_02.1</v>
      </c>
      <c r="C1332" s="96" t="s">
        <v>19</v>
      </c>
      <c r="D1332" s="97" t="s">
        <v>776</v>
      </c>
      <c r="E1332" s="97" t="s">
        <v>823</v>
      </c>
      <c r="F1332" s="97" t="s">
        <v>824</v>
      </c>
      <c r="G1332" s="97" t="s">
        <v>351</v>
      </c>
      <c r="H1332" s="97" t="s">
        <v>668</v>
      </c>
      <c r="I1332" s="114" t="s">
        <v>454</v>
      </c>
      <c r="J1332" s="37" t="s">
        <v>219</v>
      </c>
      <c r="K1332" s="37" t="s">
        <v>2768</v>
      </c>
      <c r="L1332" s="13" t="s">
        <v>151</v>
      </c>
      <c r="M1332" s="14" t="s">
        <v>152</v>
      </c>
      <c r="N1332" s="93" t="s">
        <v>152</v>
      </c>
      <c r="O1332" s="2" t="s">
        <v>151</v>
      </c>
      <c r="P1332" s="2" t="s">
        <v>152</v>
      </c>
      <c r="Q1332" s="2" t="s">
        <v>151</v>
      </c>
      <c r="R1332" s="2" t="s">
        <v>151</v>
      </c>
      <c r="S1332" s="14" t="s">
        <v>152</v>
      </c>
      <c r="T1332" s="115" t="s">
        <v>5360</v>
      </c>
      <c r="U1332" s="13" t="s">
        <v>152</v>
      </c>
      <c r="V1332" s="2" t="s">
        <v>152</v>
      </c>
      <c r="W1332" s="2" t="s">
        <v>151</v>
      </c>
      <c r="X1332" s="2" t="s">
        <v>152</v>
      </c>
      <c r="Y1332" s="14" t="s">
        <v>152</v>
      </c>
    </row>
    <row r="1333" spans="1:25" x14ac:dyDescent="0.3">
      <c r="A1333" s="55" t="str">
        <f t="shared" si="20"/>
        <v>FRec_02.2</v>
      </c>
      <c r="C1333" s="96" t="s">
        <v>19</v>
      </c>
      <c r="D1333" s="97" t="s">
        <v>776</v>
      </c>
      <c r="E1333" s="97" t="s">
        <v>825</v>
      </c>
      <c r="F1333" s="97" t="s">
        <v>826</v>
      </c>
      <c r="G1333" s="97" t="s">
        <v>351</v>
      </c>
      <c r="H1333" s="97" t="s">
        <v>668</v>
      </c>
      <c r="I1333" s="114" t="s">
        <v>454</v>
      </c>
      <c r="J1333" s="37" t="s">
        <v>2766</v>
      </c>
      <c r="K1333" s="37" t="s">
        <v>5364</v>
      </c>
      <c r="L1333" s="13" t="s">
        <v>151</v>
      </c>
      <c r="M1333" s="14" t="s">
        <v>152</v>
      </c>
      <c r="N1333" s="93" t="s">
        <v>151</v>
      </c>
      <c r="O1333" s="2" t="s">
        <v>151</v>
      </c>
      <c r="P1333" s="2" t="s">
        <v>152</v>
      </c>
      <c r="Q1333" s="2" t="s">
        <v>151</v>
      </c>
      <c r="R1333" s="2" t="s">
        <v>151</v>
      </c>
      <c r="S1333" s="14" t="s">
        <v>151</v>
      </c>
      <c r="T1333" s="115" t="s">
        <v>5360</v>
      </c>
      <c r="U1333" s="13" t="s">
        <v>151</v>
      </c>
      <c r="V1333" s="2" t="s">
        <v>152</v>
      </c>
      <c r="W1333" s="2" t="s">
        <v>151</v>
      </c>
      <c r="X1333" s="2" t="s">
        <v>152</v>
      </c>
      <c r="Y1333" s="14" t="s">
        <v>152</v>
      </c>
    </row>
    <row r="1334" spans="1:25" x14ac:dyDescent="0.3">
      <c r="A1334" s="55" t="str">
        <f t="shared" si="20"/>
        <v>FRec_02.2</v>
      </c>
      <c r="C1334" s="96" t="s">
        <v>19</v>
      </c>
      <c r="D1334" s="97" t="s">
        <v>776</v>
      </c>
      <c r="E1334" s="97" t="s">
        <v>825</v>
      </c>
      <c r="F1334" s="97" t="s">
        <v>826</v>
      </c>
      <c r="G1334" s="97" t="s">
        <v>351</v>
      </c>
      <c r="H1334" s="97" t="s">
        <v>668</v>
      </c>
      <c r="I1334" s="114" t="s">
        <v>454</v>
      </c>
      <c r="J1334" s="37" t="s">
        <v>5365</v>
      </c>
      <c r="K1334" s="37" t="s">
        <v>5366</v>
      </c>
      <c r="L1334" s="13" t="s">
        <v>151</v>
      </c>
      <c r="M1334" s="14" t="s">
        <v>151</v>
      </c>
      <c r="N1334" s="93" t="s">
        <v>151</v>
      </c>
      <c r="O1334" s="2" t="s">
        <v>151</v>
      </c>
      <c r="P1334" s="2" t="s">
        <v>152</v>
      </c>
      <c r="Q1334" s="2" t="s">
        <v>151</v>
      </c>
      <c r="R1334" s="2" t="s">
        <v>151</v>
      </c>
      <c r="S1334" s="14" t="s">
        <v>152</v>
      </c>
      <c r="T1334" s="115"/>
      <c r="U1334" s="13" t="s">
        <v>151</v>
      </c>
      <c r="V1334" s="2" t="s">
        <v>152</v>
      </c>
      <c r="W1334" s="2" t="s">
        <v>151</v>
      </c>
      <c r="X1334" s="2" t="s">
        <v>152</v>
      </c>
      <c r="Y1334" s="14" t="s">
        <v>152</v>
      </c>
    </row>
    <row r="1335" spans="1:25" x14ac:dyDescent="0.3">
      <c r="A1335" s="55" t="str">
        <f t="shared" si="20"/>
        <v>FRec_02.3</v>
      </c>
      <c r="C1335" s="96" t="s">
        <v>19</v>
      </c>
      <c r="D1335" s="97" t="s">
        <v>776</v>
      </c>
      <c r="E1335" s="97" t="s">
        <v>827</v>
      </c>
      <c r="F1335" s="97" t="s">
        <v>828</v>
      </c>
      <c r="G1335" s="97" t="s">
        <v>351</v>
      </c>
      <c r="H1335" s="97" t="s">
        <v>668</v>
      </c>
      <c r="I1335" s="114" t="s">
        <v>454</v>
      </c>
      <c r="J1335" s="37" t="s">
        <v>2766</v>
      </c>
      <c r="K1335" s="37" t="s">
        <v>5367</v>
      </c>
      <c r="L1335" s="13" t="s">
        <v>151</v>
      </c>
      <c r="M1335" s="14" t="s">
        <v>151</v>
      </c>
      <c r="N1335" s="93" t="s">
        <v>151</v>
      </c>
      <c r="O1335" s="2" t="s">
        <v>152</v>
      </c>
      <c r="P1335" s="2" t="s">
        <v>152</v>
      </c>
      <c r="Q1335" s="2" t="s">
        <v>151</v>
      </c>
      <c r="R1335" s="2" t="s">
        <v>151</v>
      </c>
      <c r="S1335" s="14" t="s">
        <v>152</v>
      </c>
      <c r="T1335" s="115"/>
      <c r="U1335" s="13" t="s">
        <v>151</v>
      </c>
      <c r="V1335" s="2" t="s">
        <v>152</v>
      </c>
      <c r="W1335" s="2" t="s">
        <v>152</v>
      </c>
      <c r="X1335" s="2" t="s">
        <v>152</v>
      </c>
      <c r="Y1335" s="14" t="s">
        <v>152</v>
      </c>
    </row>
    <row r="1336" spans="1:25" x14ac:dyDescent="0.3">
      <c r="A1336" s="55" t="str">
        <f t="shared" si="20"/>
        <v>FRec_03.1</v>
      </c>
      <c r="C1336" s="96" t="s">
        <v>19</v>
      </c>
      <c r="D1336" s="97" t="s">
        <v>776</v>
      </c>
      <c r="E1336" s="97" t="s">
        <v>829</v>
      </c>
      <c r="F1336" s="97" t="s">
        <v>830</v>
      </c>
      <c r="G1336" s="97" t="s">
        <v>351</v>
      </c>
      <c r="H1336" s="91" t="s">
        <v>668</v>
      </c>
      <c r="I1336" s="116" t="s">
        <v>454</v>
      </c>
      <c r="J1336" s="37" t="s">
        <v>2772</v>
      </c>
      <c r="K1336" s="37" t="s">
        <v>2773</v>
      </c>
      <c r="L1336" s="13" t="s">
        <v>152</v>
      </c>
      <c r="M1336" s="14" t="s">
        <v>152</v>
      </c>
      <c r="N1336" s="93" t="s">
        <v>152</v>
      </c>
      <c r="O1336" s="2" t="s">
        <v>152</v>
      </c>
      <c r="P1336" s="2" t="s">
        <v>152</v>
      </c>
      <c r="Q1336" s="2" t="s">
        <v>151</v>
      </c>
      <c r="R1336" s="2" t="s">
        <v>151</v>
      </c>
      <c r="S1336" s="14" t="s">
        <v>152</v>
      </c>
      <c r="T1336" s="115" t="s">
        <v>5368</v>
      </c>
      <c r="U1336" s="13" t="s">
        <v>152</v>
      </c>
      <c r="V1336" s="2" t="s">
        <v>152</v>
      </c>
      <c r="W1336" s="2" t="s">
        <v>152</v>
      </c>
      <c r="X1336" s="2" t="s">
        <v>152</v>
      </c>
      <c r="Y1336" s="14" t="s">
        <v>152</v>
      </c>
    </row>
    <row r="1337" spans="1:25" x14ac:dyDescent="0.3">
      <c r="A1337" s="55" t="str">
        <f t="shared" si="20"/>
        <v>FRec_03.1</v>
      </c>
      <c r="C1337" s="96" t="s">
        <v>19</v>
      </c>
      <c r="D1337" s="97" t="s">
        <v>776</v>
      </c>
      <c r="E1337" s="97" t="s">
        <v>829</v>
      </c>
      <c r="F1337" s="97" t="s">
        <v>830</v>
      </c>
      <c r="G1337" s="97" t="s">
        <v>351</v>
      </c>
      <c r="H1337" s="97" t="s">
        <v>668</v>
      </c>
      <c r="I1337" s="114" t="s">
        <v>454</v>
      </c>
      <c r="J1337" s="37" t="s">
        <v>219</v>
      </c>
      <c r="K1337" s="37" t="s">
        <v>5369</v>
      </c>
      <c r="L1337" s="13" t="s">
        <v>152</v>
      </c>
      <c r="M1337" s="14" t="s">
        <v>152</v>
      </c>
      <c r="N1337" s="93" t="s">
        <v>152</v>
      </c>
      <c r="O1337" s="2" t="s">
        <v>152</v>
      </c>
      <c r="P1337" s="2" t="s">
        <v>152</v>
      </c>
      <c r="Q1337" s="2" t="s">
        <v>151</v>
      </c>
      <c r="R1337" s="2" t="s">
        <v>151</v>
      </c>
      <c r="S1337" s="14" t="s">
        <v>152</v>
      </c>
      <c r="T1337" s="115" t="s">
        <v>5368</v>
      </c>
      <c r="U1337" s="13" t="s">
        <v>152</v>
      </c>
      <c r="V1337" s="2" t="s">
        <v>152</v>
      </c>
      <c r="W1337" s="2" t="s">
        <v>152</v>
      </c>
      <c r="X1337" s="2" t="s">
        <v>152</v>
      </c>
      <c r="Y1337" s="14" t="s">
        <v>152</v>
      </c>
    </row>
    <row r="1338" spans="1:25" x14ac:dyDescent="0.3">
      <c r="A1338" s="55" t="str">
        <f t="shared" si="20"/>
        <v>FRec_03.2</v>
      </c>
      <c r="C1338" s="96" t="s">
        <v>19</v>
      </c>
      <c r="D1338" s="97" t="s">
        <v>776</v>
      </c>
      <c r="E1338" s="97" t="s">
        <v>831</v>
      </c>
      <c r="F1338" s="97" t="s">
        <v>832</v>
      </c>
      <c r="G1338" s="97" t="s">
        <v>351</v>
      </c>
      <c r="H1338" s="97" t="s">
        <v>668</v>
      </c>
      <c r="I1338" s="114" t="s">
        <v>454</v>
      </c>
      <c r="J1338" s="37" t="s">
        <v>2775</v>
      </c>
      <c r="K1338" s="37" t="s">
        <v>2776</v>
      </c>
      <c r="L1338" s="13" t="s">
        <v>152</v>
      </c>
      <c r="M1338" s="14" t="s">
        <v>152</v>
      </c>
      <c r="N1338" s="93" t="s">
        <v>152</v>
      </c>
      <c r="O1338" s="2" t="s">
        <v>152</v>
      </c>
      <c r="P1338" s="2" t="s">
        <v>152</v>
      </c>
      <c r="Q1338" s="2" t="s">
        <v>151</v>
      </c>
      <c r="R1338" s="2" t="s">
        <v>151</v>
      </c>
      <c r="S1338" s="14" t="s">
        <v>152</v>
      </c>
      <c r="T1338" s="115"/>
      <c r="U1338" s="13" t="s">
        <v>152</v>
      </c>
      <c r="V1338" s="2" t="s">
        <v>152</v>
      </c>
      <c r="W1338" s="2" t="s">
        <v>152</v>
      </c>
      <c r="X1338" s="2" t="s">
        <v>152</v>
      </c>
      <c r="Y1338" s="14" t="s">
        <v>152</v>
      </c>
    </row>
    <row r="1339" spans="1:25" x14ac:dyDescent="0.3">
      <c r="A1339" s="55" t="str">
        <f t="shared" si="20"/>
        <v>FRec_03.2</v>
      </c>
      <c r="C1339" s="96" t="s">
        <v>19</v>
      </c>
      <c r="D1339" s="97" t="s">
        <v>776</v>
      </c>
      <c r="E1339" s="97" t="s">
        <v>831</v>
      </c>
      <c r="F1339" s="97" t="s">
        <v>832</v>
      </c>
      <c r="G1339" s="97" t="s">
        <v>351</v>
      </c>
      <c r="H1339" s="97" t="s">
        <v>668</v>
      </c>
      <c r="I1339" s="114" t="s">
        <v>454</v>
      </c>
      <c r="J1339" s="37" t="s">
        <v>5365</v>
      </c>
      <c r="K1339" s="37" t="s">
        <v>5370</v>
      </c>
      <c r="L1339" s="13" t="s">
        <v>151</v>
      </c>
      <c r="M1339" s="14" t="s">
        <v>152</v>
      </c>
      <c r="N1339" s="93" t="s">
        <v>152</v>
      </c>
      <c r="O1339" s="2" t="s">
        <v>152</v>
      </c>
      <c r="P1339" s="2" t="s">
        <v>152</v>
      </c>
      <c r="Q1339" s="2" t="s">
        <v>151</v>
      </c>
      <c r="R1339" s="2" t="s">
        <v>151</v>
      </c>
      <c r="S1339" s="14" t="s">
        <v>152</v>
      </c>
      <c r="T1339" s="115"/>
      <c r="U1339" s="13" t="s">
        <v>152</v>
      </c>
      <c r="V1339" s="2" t="s">
        <v>152</v>
      </c>
      <c r="W1339" s="2" t="s">
        <v>152</v>
      </c>
      <c r="X1339" s="2" t="s">
        <v>152</v>
      </c>
      <c r="Y1339" s="14" t="s">
        <v>152</v>
      </c>
    </row>
    <row r="1340" spans="1:25" x14ac:dyDescent="0.3">
      <c r="A1340" s="55" t="str">
        <f t="shared" si="20"/>
        <v>FRec_03.3</v>
      </c>
      <c r="C1340" s="96" t="s">
        <v>19</v>
      </c>
      <c r="D1340" s="97" t="s">
        <v>776</v>
      </c>
      <c r="E1340" s="97" t="s">
        <v>833</v>
      </c>
      <c r="F1340" s="97" t="s">
        <v>834</v>
      </c>
      <c r="G1340" s="97" t="s">
        <v>351</v>
      </c>
      <c r="H1340" s="97" t="s">
        <v>668</v>
      </c>
      <c r="I1340" s="114" t="s">
        <v>454</v>
      </c>
      <c r="J1340" s="37" t="s">
        <v>590</v>
      </c>
      <c r="K1340" s="37" t="s">
        <v>2777</v>
      </c>
      <c r="L1340" s="13" t="s">
        <v>151</v>
      </c>
      <c r="M1340" s="14" t="s">
        <v>151</v>
      </c>
      <c r="N1340" s="93" t="s">
        <v>152</v>
      </c>
      <c r="O1340" s="2" t="s">
        <v>152</v>
      </c>
      <c r="P1340" s="2" t="s">
        <v>152</v>
      </c>
      <c r="Q1340" s="2" t="s">
        <v>152</v>
      </c>
      <c r="R1340" s="2" t="s">
        <v>151</v>
      </c>
      <c r="S1340" s="14" t="s">
        <v>152</v>
      </c>
      <c r="T1340" s="115"/>
      <c r="U1340" s="13" t="s">
        <v>152</v>
      </c>
      <c r="V1340" s="2" t="s">
        <v>152</v>
      </c>
      <c r="W1340" s="2" t="s">
        <v>152</v>
      </c>
      <c r="X1340" s="2" t="s">
        <v>152</v>
      </c>
      <c r="Y1340" s="14" t="s">
        <v>152</v>
      </c>
    </row>
    <row r="1341" spans="1:25" x14ac:dyDescent="0.3">
      <c r="A1341" s="55" t="str">
        <f t="shared" si="20"/>
        <v>FRhe_01.1</v>
      </c>
      <c r="C1341" s="96" t="s">
        <v>19</v>
      </c>
      <c r="D1341" s="97" t="s">
        <v>835</v>
      </c>
      <c r="E1341" s="97" t="s">
        <v>836</v>
      </c>
      <c r="F1341" s="97" t="s">
        <v>837</v>
      </c>
      <c r="G1341" s="97" t="s">
        <v>344</v>
      </c>
      <c r="H1341" s="97" t="s">
        <v>668</v>
      </c>
      <c r="I1341" s="114" t="s">
        <v>454</v>
      </c>
      <c r="J1341" s="37" t="s">
        <v>2778</v>
      </c>
      <c r="K1341" s="37" t="s">
        <v>2779</v>
      </c>
      <c r="L1341" s="13" t="s">
        <v>152</v>
      </c>
      <c r="M1341" s="14" t="s">
        <v>152</v>
      </c>
      <c r="N1341" s="93" t="s">
        <v>152</v>
      </c>
      <c r="O1341" s="2" t="s">
        <v>152</v>
      </c>
      <c r="P1341" s="2" t="s">
        <v>152</v>
      </c>
      <c r="Q1341" s="2" t="s">
        <v>151</v>
      </c>
      <c r="R1341" s="2" t="s">
        <v>151</v>
      </c>
      <c r="S1341" s="14" t="s">
        <v>152</v>
      </c>
      <c r="T1341" s="115" t="s">
        <v>5371</v>
      </c>
      <c r="U1341" s="13"/>
      <c r="V1341" s="2"/>
      <c r="W1341" s="2"/>
      <c r="X1341" s="2"/>
      <c r="Y1341" s="14"/>
    </row>
    <row r="1342" spans="1:25" x14ac:dyDescent="0.3">
      <c r="A1342" s="55" t="str">
        <f t="shared" si="20"/>
        <v>FRhe_01.2</v>
      </c>
      <c r="C1342" s="96" t="s">
        <v>19</v>
      </c>
      <c r="D1342" s="97" t="s">
        <v>835</v>
      </c>
      <c r="E1342" s="97" t="s">
        <v>838</v>
      </c>
      <c r="F1342" s="97" t="s">
        <v>839</v>
      </c>
      <c r="G1342" s="97" t="s">
        <v>344</v>
      </c>
      <c r="H1342" s="97" t="s">
        <v>668</v>
      </c>
      <c r="I1342" s="114" t="s">
        <v>454</v>
      </c>
      <c r="J1342" s="37" t="s">
        <v>2780</v>
      </c>
      <c r="K1342" s="37" t="s">
        <v>2781</v>
      </c>
      <c r="L1342" s="13" t="s">
        <v>152</v>
      </c>
      <c r="M1342" s="14" t="s">
        <v>152</v>
      </c>
      <c r="N1342" s="93" t="s">
        <v>152</v>
      </c>
      <c r="O1342" s="2" t="s">
        <v>152</v>
      </c>
      <c r="P1342" s="2" t="s">
        <v>152</v>
      </c>
      <c r="Q1342" s="2" t="s">
        <v>151</v>
      </c>
      <c r="R1342" s="2" t="s">
        <v>151</v>
      </c>
      <c r="S1342" s="14" t="s">
        <v>152</v>
      </c>
      <c r="T1342" s="115" t="s">
        <v>5371</v>
      </c>
      <c r="U1342" s="13"/>
      <c r="V1342" s="2"/>
      <c r="W1342" s="2"/>
      <c r="X1342" s="2"/>
      <c r="Y1342" s="14"/>
    </row>
    <row r="1343" spans="1:25" x14ac:dyDescent="0.3">
      <c r="A1343" s="55" t="str">
        <f t="shared" si="20"/>
        <v>FRhe_01.3</v>
      </c>
      <c r="C1343" s="96" t="s">
        <v>19</v>
      </c>
      <c r="D1343" s="97" t="s">
        <v>835</v>
      </c>
      <c r="E1343" s="97" t="s">
        <v>840</v>
      </c>
      <c r="F1343" s="97" t="s">
        <v>431</v>
      </c>
      <c r="G1343" s="97" t="s">
        <v>351</v>
      </c>
      <c r="H1343" s="97" t="s">
        <v>668</v>
      </c>
      <c r="I1343" s="114" t="s">
        <v>454</v>
      </c>
      <c r="J1343" s="37" t="s">
        <v>591</v>
      </c>
      <c r="K1343" s="37" t="s">
        <v>592</v>
      </c>
      <c r="L1343" s="13" t="s">
        <v>151</v>
      </c>
      <c r="M1343" s="14" t="s">
        <v>152</v>
      </c>
      <c r="N1343" s="93" t="s">
        <v>151</v>
      </c>
      <c r="O1343" s="2" t="s">
        <v>151</v>
      </c>
      <c r="P1343" s="2" t="s">
        <v>152</v>
      </c>
      <c r="Q1343" s="2" t="s">
        <v>152</v>
      </c>
      <c r="R1343" s="2" t="s">
        <v>151</v>
      </c>
      <c r="S1343" s="14" t="s">
        <v>152</v>
      </c>
      <c r="T1343" s="115"/>
      <c r="U1343" s="13" t="s">
        <v>151</v>
      </c>
      <c r="V1343" s="2" t="s">
        <v>152</v>
      </c>
      <c r="W1343" s="2" t="s">
        <v>151</v>
      </c>
      <c r="X1343" s="2" t="s">
        <v>152</v>
      </c>
      <c r="Y1343" s="14" t="s">
        <v>152</v>
      </c>
    </row>
    <row r="1344" spans="1:25" x14ac:dyDescent="0.3">
      <c r="A1344" s="55" t="str">
        <f t="shared" si="20"/>
        <v>FRhe_01.3</v>
      </c>
      <c r="C1344" s="96" t="s">
        <v>19</v>
      </c>
      <c r="D1344" s="97" t="s">
        <v>835</v>
      </c>
      <c r="E1344" s="97" t="s">
        <v>840</v>
      </c>
      <c r="F1344" s="97" t="s">
        <v>431</v>
      </c>
      <c r="G1344" s="97" t="s">
        <v>351</v>
      </c>
      <c r="H1344" s="91" t="s">
        <v>668</v>
      </c>
      <c r="I1344" s="116" t="s">
        <v>454</v>
      </c>
      <c r="J1344" s="37" t="s">
        <v>2782</v>
      </c>
      <c r="K1344" s="37" t="s">
        <v>2783</v>
      </c>
      <c r="L1344" s="13" t="s">
        <v>152</v>
      </c>
      <c r="M1344" s="14" t="s">
        <v>152</v>
      </c>
      <c r="N1344" s="93" t="s">
        <v>152</v>
      </c>
      <c r="O1344" s="2" t="s">
        <v>152</v>
      </c>
      <c r="P1344" s="2" t="s">
        <v>152</v>
      </c>
      <c r="Q1344" s="2" t="s">
        <v>151</v>
      </c>
      <c r="R1344" s="2" t="s">
        <v>151</v>
      </c>
      <c r="S1344" s="14" t="s">
        <v>152</v>
      </c>
      <c r="T1344" s="115" t="s">
        <v>5371</v>
      </c>
      <c r="U1344" s="13" t="s">
        <v>152</v>
      </c>
      <c r="V1344" s="2" t="s">
        <v>152</v>
      </c>
      <c r="W1344" s="2" t="s">
        <v>152</v>
      </c>
      <c r="X1344" s="2" t="s">
        <v>152</v>
      </c>
      <c r="Y1344" s="14" t="s">
        <v>152</v>
      </c>
    </row>
    <row r="1345" spans="1:25" x14ac:dyDescent="0.3">
      <c r="A1345" s="55" t="str">
        <f t="shared" si="20"/>
        <v>FRhe_02.1</v>
      </c>
      <c r="C1345" s="96" t="s">
        <v>19</v>
      </c>
      <c r="D1345" s="97" t="s">
        <v>835</v>
      </c>
      <c r="E1345" s="97" t="s">
        <v>841</v>
      </c>
      <c r="F1345" s="97" t="s">
        <v>842</v>
      </c>
      <c r="G1345" s="97" t="s">
        <v>351</v>
      </c>
      <c r="H1345" s="97" t="s">
        <v>668</v>
      </c>
      <c r="I1345" s="114" t="s">
        <v>51</v>
      </c>
      <c r="J1345" s="37" t="s">
        <v>2784</v>
      </c>
      <c r="K1345" s="37" t="s">
        <v>2785</v>
      </c>
      <c r="L1345" s="13" t="s">
        <v>152</v>
      </c>
      <c r="M1345" s="14" t="s">
        <v>152</v>
      </c>
      <c r="N1345" s="93" t="s">
        <v>152</v>
      </c>
      <c r="O1345" s="2" t="s">
        <v>152</v>
      </c>
      <c r="P1345" s="2" t="s">
        <v>152</v>
      </c>
      <c r="Q1345" s="2" t="s">
        <v>151</v>
      </c>
      <c r="R1345" s="2" t="s">
        <v>151</v>
      </c>
      <c r="S1345" s="14" t="s">
        <v>152</v>
      </c>
      <c r="T1345" s="115" t="s">
        <v>5371</v>
      </c>
      <c r="U1345" s="13" t="s">
        <v>152</v>
      </c>
      <c r="V1345" s="2" t="s">
        <v>152</v>
      </c>
      <c r="W1345" s="2" t="s">
        <v>152</v>
      </c>
      <c r="X1345" s="2" t="s">
        <v>152</v>
      </c>
      <c r="Y1345" s="14" t="s">
        <v>152</v>
      </c>
    </row>
    <row r="1346" spans="1:25" x14ac:dyDescent="0.3">
      <c r="A1346" s="55" t="str">
        <f t="shared" si="20"/>
        <v>FRhe_02.1</v>
      </c>
      <c r="C1346" s="96" t="s">
        <v>19</v>
      </c>
      <c r="D1346" s="97" t="s">
        <v>835</v>
      </c>
      <c r="E1346" s="97" t="s">
        <v>841</v>
      </c>
      <c r="F1346" s="97" t="s">
        <v>842</v>
      </c>
      <c r="G1346" s="97" t="s">
        <v>351</v>
      </c>
      <c r="H1346" s="97" t="s">
        <v>668</v>
      </c>
      <c r="I1346" s="114" t="s">
        <v>51</v>
      </c>
      <c r="J1346" s="37" t="s">
        <v>2786</v>
      </c>
      <c r="K1346" s="37" t="s">
        <v>2787</v>
      </c>
      <c r="L1346" s="13" t="s">
        <v>152</v>
      </c>
      <c r="M1346" s="14" t="s">
        <v>152</v>
      </c>
      <c r="N1346" s="93" t="s">
        <v>152</v>
      </c>
      <c r="O1346" s="2" t="s">
        <v>152</v>
      </c>
      <c r="P1346" s="2" t="s">
        <v>152</v>
      </c>
      <c r="Q1346" s="2" t="s">
        <v>151</v>
      </c>
      <c r="R1346" s="2" t="s">
        <v>151</v>
      </c>
      <c r="S1346" s="14" t="s">
        <v>152</v>
      </c>
      <c r="T1346" s="115" t="s">
        <v>5371</v>
      </c>
      <c r="U1346" s="13" t="s">
        <v>152</v>
      </c>
      <c r="V1346" s="2" t="s">
        <v>152</v>
      </c>
      <c r="W1346" s="2" t="s">
        <v>152</v>
      </c>
      <c r="X1346" s="2" t="s">
        <v>152</v>
      </c>
      <c r="Y1346" s="14" t="s">
        <v>152</v>
      </c>
    </row>
    <row r="1347" spans="1:25" x14ac:dyDescent="0.3">
      <c r="A1347" s="55" t="str">
        <f t="shared" si="20"/>
        <v>FRhe_02.1</v>
      </c>
      <c r="C1347" s="96" t="s">
        <v>19</v>
      </c>
      <c r="D1347" s="97" t="s">
        <v>835</v>
      </c>
      <c r="E1347" s="97" t="s">
        <v>841</v>
      </c>
      <c r="F1347" s="97" t="s">
        <v>842</v>
      </c>
      <c r="G1347" s="97" t="s">
        <v>351</v>
      </c>
      <c r="H1347" s="97" t="s">
        <v>668</v>
      </c>
      <c r="I1347" s="114" t="s">
        <v>51</v>
      </c>
      <c r="J1347" s="37" t="s">
        <v>2788</v>
      </c>
      <c r="K1347" s="37" t="s">
        <v>2789</v>
      </c>
      <c r="L1347" s="13" t="s">
        <v>151</v>
      </c>
      <c r="M1347" s="14" t="s">
        <v>152</v>
      </c>
      <c r="N1347" s="93" t="s">
        <v>152</v>
      </c>
      <c r="O1347" s="2" t="s">
        <v>152</v>
      </c>
      <c r="P1347" s="2" t="s">
        <v>152</v>
      </c>
      <c r="Q1347" s="2" t="s">
        <v>151</v>
      </c>
      <c r="R1347" s="2" t="s">
        <v>151</v>
      </c>
      <c r="S1347" s="14" t="s">
        <v>152</v>
      </c>
      <c r="T1347" s="115" t="s">
        <v>5372</v>
      </c>
      <c r="U1347" s="13" t="s">
        <v>152</v>
      </c>
      <c r="V1347" s="2" t="s">
        <v>152</v>
      </c>
      <c r="W1347" s="2" t="s">
        <v>152</v>
      </c>
      <c r="X1347" s="2" t="s">
        <v>152</v>
      </c>
      <c r="Y1347" s="14" t="s">
        <v>152</v>
      </c>
    </row>
    <row r="1348" spans="1:25" x14ac:dyDescent="0.3">
      <c r="A1348" s="55" t="str">
        <f t="shared" si="20"/>
        <v>FRhe_02.1</v>
      </c>
      <c r="C1348" s="96" t="s">
        <v>19</v>
      </c>
      <c r="D1348" s="97" t="s">
        <v>835</v>
      </c>
      <c r="E1348" s="97" t="s">
        <v>841</v>
      </c>
      <c r="F1348" s="97" t="s">
        <v>842</v>
      </c>
      <c r="G1348" s="97" t="s">
        <v>351</v>
      </c>
      <c r="H1348" s="97" t="s">
        <v>668</v>
      </c>
      <c r="I1348" s="114" t="s">
        <v>51</v>
      </c>
      <c r="J1348" s="37" t="s">
        <v>2790</v>
      </c>
      <c r="K1348" s="37" t="s">
        <v>2791</v>
      </c>
      <c r="L1348" s="13" t="s">
        <v>151</v>
      </c>
      <c r="M1348" s="14" t="s">
        <v>151</v>
      </c>
      <c r="N1348" s="93" t="s">
        <v>152</v>
      </c>
      <c r="O1348" s="2" t="s">
        <v>152</v>
      </c>
      <c r="P1348" s="2" t="s">
        <v>152</v>
      </c>
      <c r="Q1348" s="2" t="s">
        <v>151</v>
      </c>
      <c r="R1348" s="2" t="s">
        <v>151</v>
      </c>
      <c r="S1348" s="14" t="s">
        <v>152</v>
      </c>
      <c r="T1348" s="115"/>
      <c r="U1348" s="13" t="s">
        <v>152</v>
      </c>
      <c r="V1348" s="2" t="s">
        <v>152</v>
      </c>
      <c r="W1348" s="2" t="s">
        <v>152</v>
      </c>
      <c r="X1348" s="2" t="s">
        <v>152</v>
      </c>
      <c r="Y1348" s="14" t="s">
        <v>152</v>
      </c>
    </row>
    <row r="1349" spans="1:25" x14ac:dyDescent="0.3">
      <c r="A1349" s="55" t="str">
        <f t="shared" si="20"/>
        <v>FRhe_02.1</v>
      </c>
      <c r="C1349" s="96" t="s">
        <v>19</v>
      </c>
      <c r="D1349" s="97" t="s">
        <v>835</v>
      </c>
      <c r="E1349" s="97" t="s">
        <v>841</v>
      </c>
      <c r="F1349" s="97" t="s">
        <v>842</v>
      </c>
      <c r="G1349" s="97" t="s">
        <v>351</v>
      </c>
      <c r="H1349" s="97" t="s">
        <v>668</v>
      </c>
      <c r="I1349" s="114" t="s">
        <v>51</v>
      </c>
      <c r="J1349" s="37" t="s">
        <v>2792</v>
      </c>
      <c r="K1349" s="37" t="s">
        <v>2793</v>
      </c>
      <c r="L1349" s="13" t="s">
        <v>152</v>
      </c>
      <c r="M1349" s="14" t="s">
        <v>152</v>
      </c>
      <c r="N1349" s="93" t="s">
        <v>152</v>
      </c>
      <c r="O1349" s="2" t="s">
        <v>152</v>
      </c>
      <c r="P1349" s="2" t="s">
        <v>152</v>
      </c>
      <c r="Q1349" s="2" t="s">
        <v>151</v>
      </c>
      <c r="R1349" s="2" t="s">
        <v>151</v>
      </c>
      <c r="S1349" s="14" t="s">
        <v>152</v>
      </c>
      <c r="T1349" s="115" t="s">
        <v>5373</v>
      </c>
      <c r="U1349" s="13" t="s">
        <v>152</v>
      </c>
      <c r="V1349" s="2" t="s">
        <v>152</v>
      </c>
      <c r="W1349" s="2" t="s">
        <v>152</v>
      </c>
      <c r="X1349" s="2" t="s">
        <v>152</v>
      </c>
      <c r="Y1349" s="14" t="s">
        <v>152</v>
      </c>
    </row>
    <row r="1350" spans="1:25" x14ac:dyDescent="0.3">
      <c r="A1350" s="55" t="str">
        <f t="shared" si="20"/>
        <v>FRhe_02.2</v>
      </c>
      <c r="C1350" s="96" t="s">
        <v>19</v>
      </c>
      <c r="D1350" s="97" t="s">
        <v>835</v>
      </c>
      <c r="E1350" s="97" t="s">
        <v>843</v>
      </c>
      <c r="F1350" s="97" t="s">
        <v>844</v>
      </c>
      <c r="G1350" s="97" t="s">
        <v>351</v>
      </c>
      <c r="H1350" s="97" t="s">
        <v>668</v>
      </c>
      <c r="I1350" s="114" t="s">
        <v>51</v>
      </c>
      <c r="J1350" s="37" t="s">
        <v>2784</v>
      </c>
      <c r="K1350" s="37" t="s">
        <v>2794</v>
      </c>
      <c r="L1350" s="13" t="s">
        <v>152</v>
      </c>
      <c r="M1350" s="14" t="s">
        <v>152</v>
      </c>
      <c r="N1350" s="93" t="s">
        <v>152</v>
      </c>
      <c r="O1350" s="2" t="s">
        <v>152</v>
      </c>
      <c r="P1350" s="2" t="s">
        <v>152</v>
      </c>
      <c r="Q1350" s="2" t="s">
        <v>151</v>
      </c>
      <c r="R1350" s="2" t="s">
        <v>151</v>
      </c>
      <c r="S1350" s="14" t="s">
        <v>152</v>
      </c>
      <c r="T1350" s="115" t="s">
        <v>5373</v>
      </c>
      <c r="U1350" s="13" t="s">
        <v>152</v>
      </c>
      <c r="V1350" s="2" t="s">
        <v>152</v>
      </c>
      <c r="W1350" s="2" t="s">
        <v>152</v>
      </c>
      <c r="X1350" s="2" t="s">
        <v>152</v>
      </c>
      <c r="Y1350" s="14" t="s">
        <v>152</v>
      </c>
    </row>
    <row r="1351" spans="1:25" x14ac:dyDescent="0.3">
      <c r="A1351" s="55" t="str">
        <f t="shared" si="20"/>
        <v>FRhe_02.2</v>
      </c>
      <c r="C1351" s="96" t="s">
        <v>19</v>
      </c>
      <c r="D1351" s="97" t="s">
        <v>835</v>
      </c>
      <c r="E1351" s="97" t="s">
        <v>843</v>
      </c>
      <c r="F1351" s="97" t="s">
        <v>844</v>
      </c>
      <c r="G1351" s="97" t="s">
        <v>351</v>
      </c>
      <c r="H1351" s="97" t="s">
        <v>668</v>
      </c>
      <c r="I1351" s="114" t="s">
        <v>51</v>
      </c>
      <c r="J1351" s="37" t="s">
        <v>2786</v>
      </c>
      <c r="K1351" s="37" t="s">
        <v>2795</v>
      </c>
      <c r="L1351" s="13" t="s">
        <v>152</v>
      </c>
      <c r="M1351" s="14" t="s">
        <v>152</v>
      </c>
      <c r="N1351" s="93" t="s">
        <v>152</v>
      </c>
      <c r="O1351" s="2" t="s">
        <v>152</v>
      </c>
      <c r="P1351" s="2" t="s">
        <v>152</v>
      </c>
      <c r="Q1351" s="2" t="s">
        <v>152</v>
      </c>
      <c r="R1351" s="2" t="s">
        <v>152</v>
      </c>
      <c r="S1351" s="14" t="s">
        <v>152</v>
      </c>
      <c r="T1351" s="115"/>
      <c r="U1351" s="13" t="s">
        <v>152</v>
      </c>
      <c r="V1351" s="2" t="s">
        <v>152</v>
      </c>
      <c r="W1351" s="2" t="s">
        <v>152</v>
      </c>
      <c r="X1351" s="2" t="s">
        <v>152</v>
      </c>
      <c r="Y1351" s="14" t="s">
        <v>152</v>
      </c>
    </row>
    <row r="1352" spans="1:25" x14ac:dyDescent="0.3">
      <c r="A1352" s="55" t="str">
        <f t="shared" ref="A1352:A1415" si="21">C1352&amp;LOWER(LEFT(D1352,2))&amp;"_"&amp;IF(LEN(TRIM(LEFT(E1352,FIND(" ",E1352))))=3,"0"&amp;TRIM(LEFT(E1352,FIND(" ",E1352))),TRIM(LEFT(E1352,FIND(" ",E1352))))</f>
        <v>FRhe_02.2</v>
      </c>
      <c r="C1352" s="96" t="s">
        <v>19</v>
      </c>
      <c r="D1352" s="97" t="s">
        <v>835</v>
      </c>
      <c r="E1352" s="97" t="s">
        <v>843</v>
      </c>
      <c r="F1352" s="97" t="s">
        <v>844</v>
      </c>
      <c r="G1352" s="97" t="s">
        <v>351</v>
      </c>
      <c r="H1352" s="91" t="s">
        <v>668</v>
      </c>
      <c r="I1352" s="116" t="s">
        <v>51</v>
      </c>
      <c r="J1352" s="37" t="s">
        <v>2788</v>
      </c>
      <c r="K1352" s="37" t="s">
        <v>2796</v>
      </c>
      <c r="L1352" s="13" t="s">
        <v>152</v>
      </c>
      <c r="M1352" s="14" t="s">
        <v>152</v>
      </c>
      <c r="N1352" s="93" t="s">
        <v>152</v>
      </c>
      <c r="O1352" s="2" t="s">
        <v>152</v>
      </c>
      <c r="P1352" s="2" t="s">
        <v>152</v>
      </c>
      <c r="Q1352" s="2" t="s">
        <v>151</v>
      </c>
      <c r="R1352" s="2" t="s">
        <v>151</v>
      </c>
      <c r="S1352" s="14" t="s">
        <v>152</v>
      </c>
      <c r="T1352" s="115" t="s">
        <v>5373</v>
      </c>
      <c r="U1352" s="13" t="s">
        <v>152</v>
      </c>
      <c r="V1352" s="2" t="s">
        <v>152</v>
      </c>
      <c r="W1352" s="2" t="s">
        <v>152</v>
      </c>
      <c r="X1352" s="2" t="s">
        <v>152</v>
      </c>
      <c r="Y1352" s="14" t="s">
        <v>152</v>
      </c>
    </row>
    <row r="1353" spans="1:25" x14ac:dyDescent="0.3">
      <c r="A1353" s="55" t="str">
        <f t="shared" si="21"/>
        <v>FRhe_02.2</v>
      </c>
      <c r="C1353" s="96" t="s">
        <v>19</v>
      </c>
      <c r="D1353" s="97" t="s">
        <v>835</v>
      </c>
      <c r="E1353" s="97" t="s">
        <v>843</v>
      </c>
      <c r="F1353" s="97" t="s">
        <v>844</v>
      </c>
      <c r="G1353" s="97" t="s">
        <v>351</v>
      </c>
      <c r="H1353" s="97" t="s">
        <v>668</v>
      </c>
      <c r="I1353" s="114" t="s">
        <v>51</v>
      </c>
      <c r="J1353" s="37" t="s">
        <v>2790</v>
      </c>
      <c r="K1353" s="37" t="s">
        <v>2797</v>
      </c>
      <c r="L1353" s="13" t="s">
        <v>151</v>
      </c>
      <c r="M1353" s="14" t="s">
        <v>152</v>
      </c>
      <c r="N1353" s="93" t="s">
        <v>152</v>
      </c>
      <c r="O1353" s="2" t="s">
        <v>152</v>
      </c>
      <c r="P1353" s="2" t="s">
        <v>152</v>
      </c>
      <c r="Q1353" s="2" t="s">
        <v>151</v>
      </c>
      <c r="R1353" s="2" t="s">
        <v>151</v>
      </c>
      <c r="S1353" s="14" t="s">
        <v>151</v>
      </c>
      <c r="T1353" s="115"/>
      <c r="U1353" s="13" t="s">
        <v>152</v>
      </c>
      <c r="V1353" s="2" t="s">
        <v>152</v>
      </c>
      <c r="W1353" s="2" t="s">
        <v>152</v>
      </c>
      <c r="X1353" s="2" t="s">
        <v>152</v>
      </c>
      <c r="Y1353" s="14" t="s">
        <v>152</v>
      </c>
    </row>
    <row r="1354" spans="1:25" x14ac:dyDescent="0.3">
      <c r="A1354" s="55" t="str">
        <f t="shared" si="21"/>
        <v>FRhe_02.2</v>
      </c>
      <c r="C1354" s="96" t="s">
        <v>19</v>
      </c>
      <c r="D1354" s="97" t="s">
        <v>835</v>
      </c>
      <c r="E1354" s="97" t="s">
        <v>843</v>
      </c>
      <c r="F1354" s="97" t="s">
        <v>844</v>
      </c>
      <c r="G1354" s="97" t="s">
        <v>351</v>
      </c>
      <c r="H1354" s="97" t="s">
        <v>668</v>
      </c>
      <c r="I1354" s="114" t="s">
        <v>51</v>
      </c>
      <c r="J1354" s="37" t="s">
        <v>2792</v>
      </c>
      <c r="K1354" s="37" t="s">
        <v>2795</v>
      </c>
      <c r="L1354" s="13" t="s">
        <v>152</v>
      </c>
      <c r="M1354" s="14" t="s">
        <v>152</v>
      </c>
      <c r="N1354" s="93" t="s">
        <v>152</v>
      </c>
      <c r="O1354" s="2" t="s">
        <v>152</v>
      </c>
      <c r="P1354" s="2" t="s">
        <v>152</v>
      </c>
      <c r="Q1354" s="2" t="s">
        <v>152</v>
      </c>
      <c r="R1354" s="2" t="s">
        <v>152</v>
      </c>
      <c r="S1354" s="14" t="s">
        <v>152</v>
      </c>
      <c r="T1354" s="115"/>
      <c r="U1354" s="13" t="s">
        <v>152</v>
      </c>
      <c r="V1354" s="2" t="s">
        <v>152</v>
      </c>
      <c r="W1354" s="2" t="s">
        <v>152</v>
      </c>
      <c r="X1354" s="2" t="s">
        <v>152</v>
      </c>
      <c r="Y1354" s="14" t="s">
        <v>152</v>
      </c>
    </row>
    <row r="1355" spans="1:25" x14ac:dyDescent="0.3">
      <c r="A1355" s="55" t="str">
        <f t="shared" si="21"/>
        <v>FRju_01.1</v>
      </c>
      <c r="C1355" s="96" t="s">
        <v>19</v>
      </c>
      <c r="D1355" s="97" t="s">
        <v>777</v>
      </c>
      <c r="E1355" s="97" t="s">
        <v>849</v>
      </c>
      <c r="F1355" s="97" t="s">
        <v>850</v>
      </c>
      <c r="G1355" s="97" t="s">
        <v>344</v>
      </c>
      <c r="H1355" s="97" t="s">
        <v>668</v>
      </c>
      <c r="I1355" s="114" t="s">
        <v>454</v>
      </c>
      <c r="J1355" s="37" t="s">
        <v>5374</v>
      </c>
      <c r="K1355" s="37" t="s">
        <v>5375</v>
      </c>
      <c r="L1355" s="13" t="s">
        <v>151</v>
      </c>
      <c r="M1355" s="14" t="s">
        <v>151</v>
      </c>
      <c r="N1355" s="93" t="s">
        <v>152</v>
      </c>
      <c r="O1355" s="2" t="s">
        <v>152</v>
      </c>
      <c r="P1355" s="2" t="s">
        <v>152</v>
      </c>
      <c r="Q1355" s="2" t="s">
        <v>152</v>
      </c>
      <c r="R1355" s="2" t="s">
        <v>152</v>
      </c>
      <c r="S1355" s="14" t="s">
        <v>152</v>
      </c>
      <c r="T1355" s="115"/>
      <c r="U1355" s="13" t="s">
        <v>6</v>
      </c>
      <c r="V1355" s="2" t="s">
        <v>6</v>
      </c>
      <c r="W1355" s="2" t="s">
        <v>6</v>
      </c>
      <c r="X1355" s="2" t="s">
        <v>6</v>
      </c>
      <c r="Y1355" s="14" t="s">
        <v>6</v>
      </c>
    </row>
    <row r="1356" spans="1:25" x14ac:dyDescent="0.3">
      <c r="A1356" s="55" t="str">
        <f t="shared" si="21"/>
        <v>FRju_01.1</v>
      </c>
      <c r="C1356" s="96" t="s">
        <v>19</v>
      </c>
      <c r="D1356" s="97" t="s">
        <v>777</v>
      </c>
      <c r="E1356" s="97" t="s">
        <v>849</v>
      </c>
      <c r="F1356" s="97" t="s">
        <v>850</v>
      </c>
      <c r="G1356" s="97" t="s">
        <v>344</v>
      </c>
      <c r="H1356" s="97" t="s">
        <v>668</v>
      </c>
      <c r="I1356" s="114" t="s">
        <v>454</v>
      </c>
      <c r="J1356" s="37" t="s">
        <v>5376</v>
      </c>
      <c r="K1356" s="37" t="s">
        <v>2800</v>
      </c>
      <c r="L1356" s="13" t="s">
        <v>152</v>
      </c>
      <c r="M1356" s="14" t="s">
        <v>152</v>
      </c>
      <c r="N1356" s="93" t="s">
        <v>152</v>
      </c>
      <c r="O1356" s="2" t="s">
        <v>152</v>
      </c>
      <c r="P1356" s="2" t="s">
        <v>152</v>
      </c>
      <c r="Q1356" s="2" t="s">
        <v>151</v>
      </c>
      <c r="R1356" s="2" t="s">
        <v>151</v>
      </c>
      <c r="S1356" s="14" t="s">
        <v>152</v>
      </c>
      <c r="T1356" s="115"/>
      <c r="U1356" s="13" t="s">
        <v>6</v>
      </c>
      <c r="V1356" s="2" t="s">
        <v>6</v>
      </c>
      <c r="W1356" s="2" t="s">
        <v>6</v>
      </c>
      <c r="X1356" s="2" t="s">
        <v>6</v>
      </c>
      <c r="Y1356" s="14" t="s">
        <v>6</v>
      </c>
    </row>
    <row r="1357" spans="1:25" x14ac:dyDescent="0.3">
      <c r="A1357" s="55" t="str">
        <f t="shared" si="21"/>
        <v>FRju_01.1</v>
      </c>
      <c r="C1357" s="96" t="s">
        <v>19</v>
      </c>
      <c r="D1357" s="97" t="s">
        <v>777</v>
      </c>
      <c r="E1357" s="97" t="s">
        <v>849</v>
      </c>
      <c r="F1357" s="97" t="s">
        <v>850</v>
      </c>
      <c r="G1357" s="97" t="s">
        <v>344</v>
      </c>
      <c r="H1357" s="97" t="s">
        <v>668</v>
      </c>
      <c r="I1357" s="114" t="s">
        <v>454</v>
      </c>
      <c r="J1357" s="37" t="s">
        <v>5374</v>
      </c>
      <c r="K1357" s="37" t="s">
        <v>2804</v>
      </c>
      <c r="L1357" s="13" t="s">
        <v>151</v>
      </c>
      <c r="M1357" s="14" t="s">
        <v>151</v>
      </c>
      <c r="N1357" s="93" t="s">
        <v>152</v>
      </c>
      <c r="O1357" s="2" t="s">
        <v>152</v>
      </c>
      <c r="P1357" s="2" t="s">
        <v>152</v>
      </c>
      <c r="Q1357" s="2" t="s">
        <v>152</v>
      </c>
      <c r="R1357" s="2" t="s">
        <v>152</v>
      </c>
      <c r="S1357" s="14" t="s">
        <v>152</v>
      </c>
      <c r="T1357" s="115"/>
      <c r="U1357" s="13" t="s">
        <v>6</v>
      </c>
      <c r="V1357" s="2" t="s">
        <v>6</v>
      </c>
      <c r="W1357" s="2" t="s">
        <v>151</v>
      </c>
      <c r="X1357" s="2" t="s">
        <v>6</v>
      </c>
      <c r="Y1357" s="14" t="s">
        <v>6</v>
      </c>
    </row>
    <row r="1358" spans="1:25" x14ac:dyDescent="0.3">
      <c r="A1358" s="55" t="str">
        <f t="shared" si="21"/>
        <v>FRju_01.2</v>
      </c>
      <c r="C1358" s="96" t="s">
        <v>19</v>
      </c>
      <c r="D1358" s="97" t="s">
        <v>777</v>
      </c>
      <c r="E1358" s="97" t="s">
        <v>851</v>
      </c>
      <c r="F1358" s="97" t="s">
        <v>852</v>
      </c>
      <c r="G1358" s="97" t="s">
        <v>344</v>
      </c>
      <c r="H1358" s="97" t="s">
        <v>668</v>
      </c>
      <c r="I1358" s="114" t="s">
        <v>454</v>
      </c>
      <c r="J1358" s="37" t="s">
        <v>5374</v>
      </c>
      <c r="K1358" s="37" t="s">
        <v>5375</v>
      </c>
      <c r="L1358" s="13" t="s">
        <v>151</v>
      </c>
      <c r="M1358" s="14" t="s">
        <v>151</v>
      </c>
      <c r="N1358" s="93" t="s">
        <v>152</v>
      </c>
      <c r="O1358" s="2" t="s">
        <v>152</v>
      </c>
      <c r="P1358" s="2" t="s">
        <v>152</v>
      </c>
      <c r="Q1358" s="2" t="s">
        <v>152</v>
      </c>
      <c r="R1358" s="2" t="s">
        <v>152</v>
      </c>
      <c r="S1358" s="14" t="s">
        <v>152</v>
      </c>
      <c r="T1358" s="115"/>
      <c r="U1358" s="13" t="s">
        <v>6</v>
      </c>
      <c r="V1358" s="2" t="s">
        <v>6</v>
      </c>
      <c r="W1358" s="2" t="s">
        <v>6</v>
      </c>
      <c r="X1358" s="2" t="s">
        <v>6</v>
      </c>
      <c r="Y1358" s="14" t="s">
        <v>6</v>
      </c>
    </row>
    <row r="1359" spans="1:25" x14ac:dyDescent="0.3">
      <c r="A1359" s="55" t="str">
        <f t="shared" si="21"/>
        <v>FRju_01.2</v>
      </c>
      <c r="C1359" s="96" t="s">
        <v>19</v>
      </c>
      <c r="D1359" s="97" t="s">
        <v>777</v>
      </c>
      <c r="E1359" s="97" t="s">
        <v>851</v>
      </c>
      <c r="F1359" s="97" t="s">
        <v>852</v>
      </c>
      <c r="G1359" s="97" t="s">
        <v>344</v>
      </c>
      <c r="H1359" s="97" t="s">
        <v>668</v>
      </c>
      <c r="I1359" s="114" t="s">
        <v>454</v>
      </c>
      <c r="J1359" s="37" t="s">
        <v>2799</v>
      </c>
      <c r="K1359" s="37" t="s">
        <v>2800</v>
      </c>
      <c r="L1359" s="13" t="s">
        <v>152</v>
      </c>
      <c r="M1359" s="14" t="s">
        <v>152</v>
      </c>
      <c r="N1359" s="93" t="s">
        <v>152</v>
      </c>
      <c r="O1359" s="2" t="s">
        <v>152</v>
      </c>
      <c r="P1359" s="2" t="s">
        <v>152</v>
      </c>
      <c r="Q1359" s="2" t="s">
        <v>151</v>
      </c>
      <c r="R1359" s="2" t="s">
        <v>151</v>
      </c>
      <c r="S1359" s="14" t="s">
        <v>152</v>
      </c>
      <c r="T1359" s="115"/>
      <c r="U1359" s="13" t="s">
        <v>6</v>
      </c>
      <c r="V1359" s="2" t="s">
        <v>6</v>
      </c>
      <c r="W1359" s="2" t="s">
        <v>6</v>
      </c>
      <c r="X1359" s="2" t="s">
        <v>6</v>
      </c>
      <c r="Y1359" s="14" t="s">
        <v>6</v>
      </c>
    </row>
    <row r="1360" spans="1:25" x14ac:dyDescent="0.3">
      <c r="A1360" s="55" t="str">
        <f t="shared" si="21"/>
        <v>FRju_02.1</v>
      </c>
      <c r="C1360" s="96" t="s">
        <v>19</v>
      </c>
      <c r="D1360" s="97" t="s">
        <v>777</v>
      </c>
      <c r="E1360" s="97" t="s">
        <v>853</v>
      </c>
      <c r="F1360" s="97" t="s">
        <v>854</v>
      </c>
      <c r="G1360" s="97" t="s">
        <v>351</v>
      </c>
      <c r="H1360" s="91" t="s">
        <v>668</v>
      </c>
      <c r="I1360" s="116" t="s">
        <v>454</v>
      </c>
      <c r="J1360" s="37" t="s">
        <v>153</v>
      </c>
      <c r="K1360" s="37" t="s">
        <v>5375</v>
      </c>
      <c r="L1360" s="13" t="s">
        <v>151</v>
      </c>
      <c r="M1360" s="14" t="s">
        <v>151</v>
      </c>
      <c r="N1360" s="93" t="s">
        <v>152</v>
      </c>
      <c r="O1360" s="2" t="s">
        <v>151</v>
      </c>
      <c r="P1360" s="2" t="s">
        <v>152</v>
      </c>
      <c r="Q1360" s="2" t="s">
        <v>152</v>
      </c>
      <c r="R1360" s="2" t="s">
        <v>152</v>
      </c>
      <c r="S1360" s="14" t="s">
        <v>152</v>
      </c>
      <c r="T1360" s="115"/>
      <c r="U1360" s="13" t="s">
        <v>152</v>
      </c>
      <c r="V1360" s="2" t="s">
        <v>152</v>
      </c>
      <c r="W1360" s="2" t="s">
        <v>151</v>
      </c>
      <c r="X1360" s="2" t="s">
        <v>152</v>
      </c>
      <c r="Y1360" s="14" t="s">
        <v>152</v>
      </c>
    </row>
    <row r="1361" spans="1:25" x14ac:dyDescent="0.3">
      <c r="A1361" s="55" t="str">
        <f t="shared" si="21"/>
        <v>FRju_02.1</v>
      </c>
      <c r="C1361" s="96" t="s">
        <v>19</v>
      </c>
      <c r="D1361" s="97" t="s">
        <v>777</v>
      </c>
      <c r="E1361" s="97" t="s">
        <v>853</v>
      </c>
      <c r="F1361" s="97" t="s">
        <v>854</v>
      </c>
      <c r="G1361" s="97" t="s">
        <v>351</v>
      </c>
      <c r="H1361" s="97" t="s">
        <v>668</v>
      </c>
      <c r="I1361" s="114" t="s">
        <v>454</v>
      </c>
      <c r="J1361" s="37" t="s">
        <v>153</v>
      </c>
      <c r="K1361" s="37" t="s">
        <v>2803</v>
      </c>
      <c r="L1361" s="13" t="s">
        <v>152</v>
      </c>
      <c r="M1361" s="14" t="s">
        <v>152</v>
      </c>
      <c r="N1361" s="93" t="s">
        <v>151</v>
      </c>
      <c r="O1361" s="2" t="s">
        <v>152</v>
      </c>
      <c r="P1361" s="2" t="s">
        <v>152</v>
      </c>
      <c r="Q1361" s="2" t="s">
        <v>151</v>
      </c>
      <c r="R1361" s="2" t="s">
        <v>151</v>
      </c>
      <c r="S1361" s="14" t="s">
        <v>152</v>
      </c>
      <c r="T1361" s="115" t="s">
        <v>5373</v>
      </c>
      <c r="U1361" s="13" t="s">
        <v>151</v>
      </c>
      <c r="V1361" s="2" t="s">
        <v>152</v>
      </c>
      <c r="W1361" s="2" t="s">
        <v>152</v>
      </c>
      <c r="X1361" s="2" t="s">
        <v>152</v>
      </c>
      <c r="Y1361" s="14" t="s">
        <v>152</v>
      </c>
    </row>
    <row r="1362" spans="1:25" x14ac:dyDescent="0.3">
      <c r="A1362" s="55" t="str">
        <f t="shared" si="21"/>
        <v>FRju_02.2</v>
      </c>
      <c r="C1362" s="96" t="s">
        <v>19</v>
      </c>
      <c r="D1362" s="97" t="s">
        <v>777</v>
      </c>
      <c r="E1362" s="97" t="s">
        <v>855</v>
      </c>
      <c r="F1362" s="97" t="s">
        <v>856</v>
      </c>
      <c r="G1362" s="97" t="s">
        <v>351</v>
      </c>
      <c r="H1362" s="97" t="s">
        <v>668</v>
      </c>
      <c r="I1362" s="114" t="s">
        <v>454</v>
      </c>
      <c r="J1362" s="37" t="s">
        <v>5374</v>
      </c>
      <c r="K1362" s="37" t="s">
        <v>5375</v>
      </c>
      <c r="L1362" s="13" t="s">
        <v>151</v>
      </c>
      <c r="M1362" s="14" t="s">
        <v>151</v>
      </c>
      <c r="N1362" s="93" t="s">
        <v>152</v>
      </c>
      <c r="O1362" s="2" t="s">
        <v>152</v>
      </c>
      <c r="P1362" s="2" t="s">
        <v>152</v>
      </c>
      <c r="Q1362" s="2" t="s">
        <v>152</v>
      </c>
      <c r="R1362" s="2" t="s">
        <v>152</v>
      </c>
      <c r="S1362" s="14" t="s">
        <v>152</v>
      </c>
      <c r="T1362" s="115"/>
      <c r="U1362" s="13" t="s">
        <v>151</v>
      </c>
      <c r="V1362" s="2" t="s">
        <v>151</v>
      </c>
      <c r="W1362" s="2" t="s">
        <v>151</v>
      </c>
      <c r="X1362" s="2" t="s">
        <v>151</v>
      </c>
      <c r="Y1362" s="14" t="s">
        <v>152</v>
      </c>
    </row>
    <row r="1363" spans="1:25" x14ac:dyDescent="0.3">
      <c r="A1363" s="55" t="str">
        <f t="shared" si="21"/>
        <v>FRju_02.2</v>
      </c>
      <c r="C1363" s="96" t="s">
        <v>19</v>
      </c>
      <c r="D1363" s="97" t="s">
        <v>777</v>
      </c>
      <c r="E1363" s="97" t="s">
        <v>855</v>
      </c>
      <c r="F1363" s="97" t="s">
        <v>856</v>
      </c>
      <c r="G1363" s="97" t="s">
        <v>351</v>
      </c>
      <c r="H1363" s="97" t="s">
        <v>668</v>
      </c>
      <c r="I1363" s="114" t="s">
        <v>454</v>
      </c>
      <c r="J1363" s="37" t="s">
        <v>5377</v>
      </c>
      <c r="K1363" s="37" t="s">
        <v>2803</v>
      </c>
      <c r="L1363" s="13" t="s">
        <v>152</v>
      </c>
      <c r="M1363" s="14" t="s">
        <v>152</v>
      </c>
      <c r="N1363" s="93" t="s">
        <v>152</v>
      </c>
      <c r="O1363" s="2" t="s">
        <v>152</v>
      </c>
      <c r="P1363" s="2" t="s">
        <v>152</v>
      </c>
      <c r="Q1363" s="2" t="s">
        <v>151</v>
      </c>
      <c r="R1363" s="2" t="s">
        <v>151</v>
      </c>
      <c r="S1363" s="14" t="s">
        <v>152</v>
      </c>
      <c r="T1363" s="115"/>
      <c r="U1363" s="13" t="s">
        <v>152</v>
      </c>
      <c r="V1363" s="2" t="s">
        <v>152</v>
      </c>
      <c r="W1363" s="2" t="s">
        <v>152</v>
      </c>
      <c r="X1363" s="2" t="s">
        <v>152</v>
      </c>
      <c r="Y1363" s="14" t="s">
        <v>152</v>
      </c>
    </row>
    <row r="1364" spans="1:25" x14ac:dyDescent="0.3">
      <c r="A1364" s="55" t="str">
        <f t="shared" si="21"/>
        <v>FRju_03.1</v>
      </c>
      <c r="C1364" s="96" t="s">
        <v>19</v>
      </c>
      <c r="D1364" s="97" t="s">
        <v>777</v>
      </c>
      <c r="E1364" s="97" t="s">
        <v>857</v>
      </c>
      <c r="F1364" s="97" t="s">
        <v>858</v>
      </c>
      <c r="G1364" s="97" t="s">
        <v>344</v>
      </c>
      <c r="H1364" s="97" t="s">
        <v>668</v>
      </c>
      <c r="I1364" s="114" t="s">
        <v>454</v>
      </c>
      <c r="J1364" s="37" t="s">
        <v>161</v>
      </c>
      <c r="K1364" s="37" t="s">
        <v>5375</v>
      </c>
      <c r="L1364" s="13" t="s">
        <v>151</v>
      </c>
      <c r="M1364" s="14" t="s">
        <v>151</v>
      </c>
      <c r="N1364" s="93" t="s">
        <v>152</v>
      </c>
      <c r="O1364" s="2" t="s">
        <v>152</v>
      </c>
      <c r="P1364" s="2" t="s">
        <v>152</v>
      </c>
      <c r="Q1364" s="2" t="s">
        <v>152</v>
      </c>
      <c r="R1364" s="2" t="s">
        <v>152</v>
      </c>
      <c r="S1364" s="14" t="s">
        <v>152</v>
      </c>
      <c r="T1364" s="115"/>
      <c r="U1364" s="13" t="s">
        <v>6</v>
      </c>
      <c r="V1364" s="2" t="s">
        <v>6</v>
      </c>
      <c r="W1364" s="2" t="s">
        <v>6</v>
      </c>
      <c r="X1364" s="2" t="s">
        <v>6</v>
      </c>
      <c r="Y1364" s="14" t="s">
        <v>6</v>
      </c>
    </row>
    <row r="1365" spans="1:25" x14ac:dyDescent="0.3">
      <c r="A1365" s="55" t="str">
        <f t="shared" si="21"/>
        <v>FRju_03.1</v>
      </c>
      <c r="C1365" s="96" t="s">
        <v>19</v>
      </c>
      <c r="D1365" s="97" t="s">
        <v>777</v>
      </c>
      <c r="E1365" s="97" t="s">
        <v>857</v>
      </c>
      <c r="F1365" s="97" t="s">
        <v>858</v>
      </c>
      <c r="G1365" s="97" t="s">
        <v>344</v>
      </c>
      <c r="H1365" s="97" t="s">
        <v>668</v>
      </c>
      <c r="I1365" s="114" t="s">
        <v>454</v>
      </c>
      <c r="J1365" s="37" t="s">
        <v>153</v>
      </c>
      <c r="K1365" s="37" t="s">
        <v>2803</v>
      </c>
      <c r="L1365" s="13" t="s">
        <v>152</v>
      </c>
      <c r="M1365" s="14" t="s">
        <v>152</v>
      </c>
      <c r="N1365" s="93" t="s">
        <v>152</v>
      </c>
      <c r="O1365" s="2" t="s">
        <v>152</v>
      </c>
      <c r="P1365" s="2" t="s">
        <v>152</v>
      </c>
      <c r="Q1365" s="2" t="s">
        <v>152</v>
      </c>
      <c r="R1365" s="2" t="s">
        <v>152</v>
      </c>
      <c r="S1365" s="14" t="s">
        <v>152</v>
      </c>
      <c r="T1365" s="115" t="s">
        <v>5373</v>
      </c>
      <c r="U1365" s="13"/>
      <c r="V1365" s="2"/>
      <c r="W1365" s="2"/>
      <c r="X1365" s="2"/>
      <c r="Y1365" s="14"/>
    </row>
    <row r="1366" spans="1:25" x14ac:dyDescent="0.3">
      <c r="A1366" s="55" t="str">
        <f t="shared" si="21"/>
        <v>FRju_03.2</v>
      </c>
      <c r="C1366" s="96" t="s">
        <v>19</v>
      </c>
      <c r="D1366" s="97" t="s">
        <v>777</v>
      </c>
      <c r="E1366" s="97" t="s">
        <v>859</v>
      </c>
      <c r="F1366" s="97" t="s">
        <v>860</v>
      </c>
      <c r="G1366" s="97" t="s">
        <v>351</v>
      </c>
      <c r="H1366" s="97" t="s">
        <v>668</v>
      </c>
      <c r="I1366" s="114" t="s">
        <v>454</v>
      </c>
      <c r="J1366" s="37" t="s">
        <v>5374</v>
      </c>
      <c r="K1366" s="37" t="s">
        <v>5375</v>
      </c>
      <c r="L1366" s="13" t="s">
        <v>151</v>
      </c>
      <c r="M1366" s="14" t="s">
        <v>152</v>
      </c>
      <c r="N1366" s="93" t="s">
        <v>151</v>
      </c>
      <c r="O1366" s="2" t="s">
        <v>152</v>
      </c>
      <c r="P1366" s="2" t="s">
        <v>151</v>
      </c>
      <c r="Q1366" s="2" t="s">
        <v>151</v>
      </c>
      <c r="R1366" s="2" t="s">
        <v>151</v>
      </c>
      <c r="S1366" s="14" t="s">
        <v>152</v>
      </c>
      <c r="T1366" s="115"/>
      <c r="U1366" s="13" t="s">
        <v>151</v>
      </c>
      <c r="V1366" s="2" t="s">
        <v>152</v>
      </c>
      <c r="W1366" s="2" t="s">
        <v>152</v>
      </c>
      <c r="X1366" s="2" t="s">
        <v>152</v>
      </c>
      <c r="Y1366" s="14" t="s">
        <v>152</v>
      </c>
    </row>
    <row r="1367" spans="1:25" x14ac:dyDescent="0.3">
      <c r="A1367" s="55" t="str">
        <f t="shared" si="21"/>
        <v>FRju_03.2</v>
      </c>
      <c r="C1367" s="96" t="s">
        <v>19</v>
      </c>
      <c r="D1367" s="97" t="s">
        <v>777</v>
      </c>
      <c r="E1367" s="97" t="s">
        <v>859</v>
      </c>
      <c r="F1367" s="97" t="s">
        <v>860</v>
      </c>
      <c r="G1367" s="97" t="s">
        <v>351</v>
      </c>
      <c r="H1367" s="97" t="s">
        <v>668</v>
      </c>
      <c r="I1367" s="114" t="s">
        <v>454</v>
      </c>
      <c r="J1367" s="37" t="s">
        <v>5374</v>
      </c>
      <c r="K1367" s="37" t="s">
        <v>5378</v>
      </c>
      <c r="L1367" s="13" t="s">
        <v>151</v>
      </c>
      <c r="M1367" s="14" t="s">
        <v>152</v>
      </c>
      <c r="N1367" s="93" t="s">
        <v>152</v>
      </c>
      <c r="O1367" s="2" t="s">
        <v>152</v>
      </c>
      <c r="P1367" s="2" t="s">
        <v>152</v>
      </c>
      <c r="Q1367" s="2" t="s">
        <v>151</v>
      </c>
      <c r="R1367" s="2" t="s">
        <v>151</v>
      </c>
      <c r="S1367" s="14" t="s">
        <v>152</v>
      </c>
      <c r="T1367" s="115"/>
      <c r="U1367" s="13" t="s">
        <v>152</v>
      </c>
      <c r="V1367" s="2" t="s">
        <v>152</v>
      </c>
      <c r="W1367" s="2" t="s">
        <v>152</v>
      </c>
      <c r="X1367" s="2" t="s">
        <v>152</v>
      </c>
      <c r="Y1367" s="14" t="s">
        <v>152</v>
      </c>
    </row>
    <row r="1368" spans="1:25" x14ac:dyDescent="0.3">
      <c r="A1368" s="55" t="str">
        <f t="shared" si="21"/>
        <v>FRju_03.2</v>
      </c>
      <c r="C1368" s="96" t="s">
        <v>19</v>
      </c>
      <c r="D1368" s="97" t="s">
        <v>777</v>
      </c>
      <c r="E1368" s="97" t="s">
        <v>859</v>
      </c>
      <c r="F1368" s="97" t="s">
        <v>860</v>
      </c>
      <c r="G1368" s="97" t="s">
        <v>351</v>
      </c>
      <c r="H1368" s="91" t="s">
        <v>668</v>
      </c>
      <c r="I1368" s="116" t="s">
        <v>454</v>
      </c>
      <c r="J1368" s="37" t="s">
        <v>5374</v>
      </c>
      <c r="K1368" s="37" t="s">
        <v>2807</v>
      </c>
      <c r="L1368" s="13" t="s">
        <v>151</v>
      </c>
      <c r="M1368" s="14" t="s">
        <v>152</v>
      </c>
      <c r="N1368" s="93" t="s">
        <v>152</v>
      </c>
      <c r="O1368" s="2" t="s">
        <v>152</v>
      </c>
      <c r="P1368" s="2" t="s">
        <v>152</v>
      </c>
      <c r="Q1368" s="2" t="s">
        <v>152</v>
      </c>
      <c r="R1368" s="2" t="s">
        <v>151</v>
      </c>
      <c r="S1368" s="14" t="s">
        <v>152</v>
      </c>
      <c r="T1368" s="115"/>
      <c r="U1368" s="13" t="s">
        <v>152</v>
      </c>
      <c r="V1368" s="2" t="s">
        <v>152</v>
      </c>
      <c r="W1368" s="2" t="s">
        <v>152</v>
      </c>
      <c r="X1368" s="2" t="s">
        <v>152</v>
      </c>
      <c r="Y1368" s="14" t="s">
        <v>152</v>
      </c>
    </row>
    <row r="1369" spans="1:25" x14ac:dyDescent="0.3">
      <c r="A1369" s="55" t="str">
        <f t="shared" si="21"/>
        <v>FRmo_01.2</v>
      </c>
      <c r="C1369" s="96" t="s">
        <v>19</v>
      </c>
      <c r="D1369" s="97" t="s">
        <v>778</v>
      </c>
      <c r="E1369" s="97" t="s">
        <v>863</v>
      </c>
      <c r="F1369" s="97" t="s">
        <v>864</v>
      </c>
      <c r="G1369" s="97" t="s">
        <v>351</v>
      </c>
      <c r="H1369" s="97" t="s">
        <v>668</v>
      </c>
      <c r="I1369" s="114" t="s">
        <v>454</v>
      </c>
      <c r="J1369" s="37" t="s">
        <v>2844</v>
      </c>
      <c r="K1369" s="37" t="s">
        <v>5379</v>
      </c>
      <c r="L1369" s="13" t="s">
        <v>152</v>
      </c>
      <c r="M1369" s="14" t="s">
        <v>152</v>
      </c>
      <c r="N1369" s="93" t="s">
        <v>152</v>
      </c>
      <c r="O1369" s="2" t="s">
        <v>152</v>
      </c>
      <c r="P1369" s="2" t="s">
        <v>152</v>
      </c>
      <c r="Q1369" s="2" t="s">
        <v>152</v>
      </c>
      <c r="R1369" s="2" t="s">
        <v>152</v>
      </c>
      <c r="S1369" s="14" t="s">
        <v>152</v>
      </c>
      <c r="T1369" s="115"/>
      <c r="U1369" s="13" t="s">
        <v>152</v>
      </c>
      <c r="V1369" s="2" t="s">
        <v>152</v>
      </c>
      <c r="W1369" s="2" t="s">
        <v>152</v>
      </c>
      <c r="X1369" s="2" t="s">
        <v>152</v>
      </c>
      <c r="Y1369" s="14" t="s">
        <v>152</v>
      </c>
    </row>
    <row r="1370" spans="1:25" x14ac:dyDescent="0.3">
      <c r="A1370" s="55" t="str">
        <f t="shared" si="21"/>
        <v>FRmo_01.4</v>
      </c>
      <c r="C1370" s="96" t="s">
        <v>19</v>
      </c>
      <c r="D1370" s="97" t="s">
        <v>778</v>
      </c>
      <c r="E1370" s="97" t="s">
        <v>867</v>
      </c>
      <c r="F1370" s="97" t="s">
        <v>868</v>
      </c>
      <c r="G1370" s="97" t="s">
        <v>351</v>
      </c>
      <c r="H1370" s="97" t="s">
        <v>668</v>
      </c>
      <c r="I1370" s="114"/>
      <c r="J1370" s="37" t="s">
        <v>113</v>
      </c>
      <c r="K1370" s="37" t="s">
        <v>113</v>
      </c>
      <c r="L1370" s="13"/>
      <c r="M1370" s="14"/>
      <c r="N1370" s="93"/>
      <c r="O1370" s="2"/>
      <c r="P1370" s="2"/>
      <c r="Q1370" s="2"/>
      <c r="R1370" s="2"/>
      <c r="S1370" s="14"/>
      <c r="T1370" s="115"/>
      <c r="U1370" s="13"/>
      <c r="V1370" s="2"/>
      <c r="W1370" s="2"/>
      <c r="X1370" s="2"/>
      <c r="Y1370" s="14"/>
    </row>
    <row r="1371" spans="1:25" x14ac:dyDescent="0.3">
      <c r="A1371" s="55" t="str">
        <f t="shared" si="21"/>
        <v>FRmo_02.1</v>
      </c>
      <c r="C1371" s="96" t="s">
        <v>19</v>
      </c>
      <c r="D1371" s="97" t="s">
        <v>778</v>
      </c>
      <c r="E1371" s="97" t="s">
        <v>873</v>
      </c>
      <c r="F1371" s="97" t="s">
        <v>874</v>
      </c>
      <c r="G1371" s="97" t="s">
        <v>344</v>
      </c>
      <c r="H1371" s="97" t="s">
        <v>668</v>
      </c>
      <c r="I1371" s="114" t="s">
        <v>454</v>
      </c>
      <c r="J1371" s="37" t="s">
        <v>5374</v>
      </c>
      <c r="K1371" s="37" t="s">
        <v>5380</v>
      </c>
      <c r="L1371" s="13" t="s">
        <v>151</v>
      </c>
      <c r="M1371" s="14" t="s">
        <v>151</v>
      </c>
      <c r="N1371" s="93" t="s">
        <v>152</v>
      </c>
      <c r="O1371" s="2" t="s">
        <v>152</v>
      </c>
      <c r="P1371" s="2" t="s">
        <v>152</v>
      </c>
      <c r="Q1371" s="2" t="s">
        <v>152</v>
      </c>
      <c r="R1371" s="2" t="s">
        <v>152</v>
      </c>
      <c r="S1371" s="14" t="s">
        <v>152</v>
      </c>
      <c r="T1371" s="115"/>
      <c r="U1371" s="13" t="s">
        <v>6</v>
      </c>
      <c r="V1371" s="2" t="s">
        <v>6</v>
      </c>
      <c r="W1371" s="2" t="s">
        <v>6</v>
      </c>
      <c r="X1371" s="2" t="s">
        <v>6</v>
      </c>
      <c r="Y1371" s="14" t="s">
        <v>6</v>
      </c>
    </row>
    <row r="1372" spans="1:25" x14ac:dyDescent="0.3">
      <c r="A1372" s="55" t="str">
        <f t="shared" si="21"/>
        <v>FRmo_02.2</v>
      </c>
      <c r="C1372" s="96" t="s">
        <v>19</v>
      </c>
      <c r="D1372" s="97" t="s">
        <v>778</v>
      </c>
      <c r="E1372" s="97" t="s">
        <v>875</v>
      </c>
      <c r="F1372" s="97" t="s">
        <v>876</v>
      </c>
      <c r="G1372" s="97" t="s">
        <v>351</v>
      </c>
      <c r="H1372" s="97" t="s">
        <v>668</v>
      </c>
      <c r="I1372" s="114" t="s">
        <v>454</v>
      </c>
      <c r="J1372" s="37" t="s">
        <v>5365</v>
      </c>
      <c r="K1372" s="37" t="s">
        <v>5381</v>
      </c>
      <c r="L1372" s="13" t="s">
        <v>151</v>
      </c>
      <c r="M1372" s="14" t="s">
        <v>152</v>
      </c>
      <c r="N1372" s="93" t="s">
        <v>151</v>
      </c>
      <c r="O1372" s="2" t="s">
        <v>152</v>
      </c>
      <c r="P1372" s="2" t="s">
        <v>152</v>
      </c>
      <c r="Q1372" s="2" t="s">
        <v>151</v>
      </c>
      <c r="R1372" s="2" t="s">
        <v>151</v>
      </c>
      <c r="S1372" s="14" t="s">
        <v>152</v>
      </c>
      <c r="T1372" s="115"/>
      <c r="U1372" s="13" t="s">
        <v>151</v>
      </c>
      <c r="V1372" s="2" t="s">
        <v>152</v>
      </c>
      <c r="W1372" s="2" t="s">
        <v>151</v>
      </c>
      <c r="X1372" s="2" t="s">
        <v>151</v>
      </c>
      <c r="Y1372" s="14" t="s">
        <v>152</v>
      </c>
    </row>
    <row r="1373" spans="1:25" x14ac:dyDescent="0.3">
      <c r="A1373" s="55" t="str">
        <f t="shared" si="21"/>
        <v>FRtr_01.1</v>
      </c>
      <c r="C1373" s="96" t="s">
        <v>19</v>
      </c>
      <c r="D1373" s="97" t="s">
        <v>779</v>
      </c>
      <c r="E1373" s="97" t="s">
        <v>877</v>
      </c>
      <c r="F1373" s="97" t="s">
        <v>878</v>
      </c>
      <c r="G1373" s="97" t="s">
        <v>351</v>
      </c>
      <c r="H1373" s="97" t="s">
        <v>668</v>
      </c>
      <c r="I1373" s="114" t="s">
        <v>454</v>
      </c>
      <c r="J1373" s="37" t="s">
        <v>2851</v>
      </c>
      <c r="K1373" s="37" t="s">
        <v>2852</v>
      </c>
      <c r="L1373" s="13" t="s">
        <v>152</v>
      </c>
      <c r="M1373" s="14" t="s">
        <v>152</v>
      </c>
      <c r="N1373" s="93" t="s">
        <v>151</v>
      </c>
      <c r="O1373" s="2" t="s">
        <v>152</v>
      </c>
      <c r="P1373" s="2" t="s">
        <v>152</v>
      </c>
      <c r="Q1373" s="2" t="s">
        <v>151</v>
      </c>
      <c r="R1373" s="2" t="s">
        <v>151</v>
      </c>
      <c r="S1373" s="14" t="s">
        <v>152</v>
      </c>
      <c r="T1373" s="115" t="s">
        <v>5382</v>
      </c>
      <c r="U1373" s="13" t="s">
        <v>151</v>
      </c>
      <c r="V1373" s="2" t="s">
        <v>152</v>
      </c>
      <c r="W1373" s="2" t="s">
        <v>152</v>
      </c>
      <c r="X1373" s="2" t="s">
        <v>152</v>
      </c>
      <c r="Y1373" s="14" t="s">
        <v>152</v>
      </c>
    </row>
    <row r="1374" spans="1:25" x14ac:dyDescent="0.3">
      <c r="A1374" s="55" t="str">
        <f t="shared" si="21"/>
        <v>FRtr_01.1</v>
      </c>
      <c r="C1374" s="96" t="s">
        <v>19</v>
      </c>
      <c r="D1374" s="97" t="s">
        <v>779</v>
      </c>
      <c r="E1374" s="97" t="s">
        <v>877</v>
      </c>
      <c r="F1374" s="97" t="s">
        <v>878</v>
      </c>
      <c r="G1374" s="97" t="s">
        <v>351</v>
      </c>
      <c r="H1374" s="97" t="s">
        <v>668</v>
      </c>
      <c r="I1374" s="114" t="s">
        <v>454</v>
      </c>
      <c r="J1374" s="37" t="s">
        <v>219</v>
      </c>
      <c r="K1374" s="37" t="s">
        <v>2853</v>
      </c>
      <c r="L1374" s="13" t="s">
        <v>151</v>
      </c>
      <c r="M1374" s="14" t="s">
        <v>152</v>
      </c>
      <c r="N1374" s="93" t="s">
        <v>151</v>
      </c>
      <c r="O1374" s="2" t="s">
        <v>152</v>
      </c>
      <c r="P1374" s="2" t="s">
        <v>152</v>
      </c>
      <c r="Q1374" s="2" t="s">
        <v>151</v>
      </c>
      <c r="R1374" s="2" t="s">
        <v>151</v>
      </c>
      <c r="S1374" s="14" t="s">
        <v>152</v>
      </c>
      <c r="T1374" s="115" t="s">
        <v>5382</v>
      </c>
      <c r="U1374" s="13" t="s">
        <v>151</v>
      </c>
      <c r="V1374" s="2" t="s">
        <v>152</v>
      </c>
      <c r="W1374" s="2" t="s">
        <v>152</v>
      </c>
      <c r="X1374" s="2" t="s">
        <v>152</v>
      </c>
      <c r="Y1374" s="14" t="s">
        <v>152</v>
      </c>
    </row>
    <row r="1375" spans="1:25" x14ac:dyDescent="0.3">
      <c r="A1375" s="55" t="str">
        <f t="shared" si="21"/>
        <v>FRtr_02.3</v>
      </c>
      <c r="C1375" s="96" t="s">
        <v>19</v>
      </c>
      <c r="D1375" s="97" t="s">
        <v>779</v>
      </c>
      <c r="E1375" s="97" t="s">
        <v>885</v>
      </c>
      <c r="F1375" s="97" t="s">
        <v>886</v>
      </c>
      <c r="G1375" s="97" t="s">
        <v>351</v>
      </c>
      <c r="H1375" s="97" t="s">
        <v>668</v>
      </c>
      <c r="I1375" s="114" t="s">
        <v>454</v>
      </c>
      <c r="J1375" s="37" t="s">
        <v>2881</v>
      </c>
      <c r="K1375" s="37" t="s">
        <v>2882</v>
      </c>
      <c r="L1375" s="13" t="s">
        <v>152</v>
      </c>
      <c r="M1375" s="14" t="s">
        <v>152</v>
      </c>
      <c r="N1375" s="93" t="s">
        <v>151</v>
      </c>
      <c r="O1375" s="2" t="s">
        <v>152</v>
      </c>
      <c r="P1375" s="2" t="s">
        <v>152</v>
      </c>
      <c r="Q1375" s="2" t="s">
        <v>151</v>
      </c>
      <c r="R1375" s="2" t="s">
        <v>151</v>
      </c>
      <c r="S1375" s="14" t="s">
        <v>152</v>
      </c>
      <c r="T1375" s="115" t="s">
        <v>5382</v>
      </c>
      <c r="U1375" s="13" t="s">
        <v>151</v>
      </c>
      <c r="V1375" s="2" t="s">
        <v>152</v>
      </c>
      <c r="W1375" s="2" t="s">
        <v>152</v>
      </c>
      <c r="X1375" s="2" t="s">
        <v>152</v>
      </c>
      <c r="Y1375" s="14" t="s">
        <v>152</v>
      </c>
    </row>
    <row r="1376" spans="1:25" x14ac:dyDescent="0.3">
      <c r="A1376" s="55" t="str">
        <f t="shared" si="21"/>
        <v>FRtr_02.3</v>
      </c>
      <c r="C1376" s="96" t="s">
        <v>19</v>
      </c>
      <c r="D1376" s="97" t="s">
        <v>779</v>
      </c>
      <c r="E1376" s="97" t="s">
        <v>885</v>
      </c>
      <c r="F1376" s="97" t="s">
        <v>886</v>
      </c>
      <c r="G1376" s="97" t="s">
        <v>351</v>
      </c>
      <c r="H1376" s="91" t="s">
        <v>668</v>
      </c>
      <c r="I1376" s="116" t="s">
        <v>454</v>
      </c>
      <c r="J1376" s="37" t="s">
        <v>2883</v>
      </c>
      <c r="K1376" s="37" t="s">
        <v>2884</v>
      </c>
      <c r="L1376" s="13" t="s">
        <v>151</v>
      </c>
      <c r="M1376" s="14" t="s">
        <v>151</v>
      </c>
      <c r="N1376" s="93" t="s">
        <v>151</v>
      </c>
      <c r="O1376" s="2" t="s">
        <v>152</v>
      </c>
      <c r="P1376" s="2" t="s">
        <v>152</v>
      </c>
      <c r="Q1376" s="2" t="s">
        <v>151</v>
      </c>
      <c r="R1376" s="2" t="s">
        <v>151</v>
      </c>
      <c r="S1376" s="14" t="s">
        <v>152</v>
      </c>
      <c r="T1376" s="115" t="s">
        <v>5383</v>
      </c>
      <c r="U1376" s="13" t="s">
        <v>151</v>
      </c>
      <c r="V1376" s="2" t="s">
        <v>152</v>
      </c>
      <c r="W1376" s="2" t="s">
        <v>152</v>
      </c>
      <c r="X1376" s="2" t="s">
        <v>152</v>
      </c>
      <c r="Y1376" s="14" t="s">
        <v>152</v>
      </c>
    </row>
    <row r="1377" spans="1:25" x14ac:dyDescent="0.3">
      <c r="A1377" s="55" t="str">
        <f t="shared" si="21"/>
        <v>FRtr_02.4</v>
      </c>
      <c r="C1377" s="96" t="s">
        <v>19</v>
      </c>
      <c r="D1377" s="97" t="s">
        <v>779</v>
      </c>
      <c r="E1377" s="97" t="s">
        <v>887</v>
      </c>
      <c r="F1377" s="97" t="s">
        <v>888</v>
      </c>
      <c r="G1377" s="97" t="s">
        <v>351</v>
      </c>
      <c r="H1377" s="97" t="s">
        <v>668</v>
      </c>
      <c r="I1377" s="114" t="s">
        <v>454</v>
      </c>
      <c r="J1377" s="37" t="s">
        <v>2854</v>
      </c>
      <c r="K1377" s="37" t="s">
        <v>2885</v>
      </c>
      <c r="L1377" s="13" t="s">
        <v>151</v>
      </c>
      <c r="M1377" s="14" t="s">
        <v>151</v>
      </c>
      <c r="N1377" s="93" t="s">
        <v>151</v>
      </c>
      <c r="O1377" s="2" t="s">
        <v>152</v>
      </c>
      <c r="P1377" s="2" t="s">
        <v>152</v>
      </c>
      <c r="Q1377" s="2" t="s">
        <v>152</v>
      </c>
      <c r="R1377" s="2" t="s">
        <v>152</v>
      </c>
      <c r="S1377" s="14" t="s">
        <v>152</v>
      </c>
      <c r="T1377" s="115"/>
      <c r="U1377" s="13" t="s">
        <v>151</v>
      </c>
      <c r="V1377" s="2" t="s">
        <v>152</v>
      </c>
      <c r="W1377" s="2" t="s">
        <v>151</v>
      </c>
      <c r="X1377" s="2" t="s">
        <v>151</v>
      </c>
      <c r="Y1377" s="14" t="s">
        <v>152</v>
      </c>
    </row>
    <row r="1378" spans="1:25" x14ac:dyDescent="0.3">
      <c r="A1378" s="55" t="str">
        <f t="shared" si="21"/>
        <v>FRtr_03.1</v>
      </c>
      <c r="C1378" s="96" t="s">
        <v>19</v>
      </c>
      <c r="D1378" s="97" t="s">
        <v>779</v>
      </c>
      <c r="E1378" s="97" t="s">
        <v>889</v>
      </c>
      <c r="F1378" s="97" t="s">
        <v>890</v>
      </c>
      <c r="G1378" s="97" t="s">
        <v>344</v>
      </c>
      <c r="H1378" s="97" t="s">
        <v>668</v>
      </c>
      <c r="I1378" s="114" t="s">
        <v>454</v>
      </c>
      <c r="J1378" s="37" t="s">
        <v>2886</v>
      </c>
      <c r="K1378" s="37" t="s">
        <v>2887</v>
      </c>
      <c r="L1378" s="13" t="s">
        <v>151</v>
      </c>
      <c r="M1378" s="14" t="s">
        <v>151</v>
      </c>
      <c r="N1378" s="93" t="s">
        <v>152</v>
      </c>
      <c r="O1378" s="2" t="s">
        <v>152</v>
      </c>
      <c r="P1378" s="2" t="s">
        <v>152</v>
      </c>
      <c r="Q1378" s="2" t="s">
        <v>152</v>
      </c>
      <c r="R1378" s="2" t="s">
        <v>152</v>
      </c>
      <c r="S1378" s="14" t="s">
        <v>152</v>
      </c>
      <c r="T1378" s="115"/>
      <c r="U1378" s="13"/>
      <c r="V1378" s="2"/>
      <c r="W1378" s="2"/>
      <c r="X1378" s="2"/>
      <c r="Y1378" s="14"/>
    </row>
    <row r="1379" spans="1:25" x14ac:dyDescent="0.3">
      <c r="A1379" s="55" t="str">
        <f t="shared" si="21"/>
        <v>FRtr_03.1</v>
      </c>
      <c r="C1379" s="96" t="s">
        <v>19</v>
      </c>
      <c r="D1379" s="97" t="s">
        <v>779</v>
      </c>
      <c r="E1379" s="97" t="s">
        <v>889</v>
      </c>
      <c r="F1379" s="97" t="s">
        <v>890</v>
      </c>
      <c r="G1379" s="97" t="s">
        <v>344</v>
      </c>
      <c r="H1379" s="97" t="s">
        <v>668</v>
      </c>
      <c r="I1379" s="114" t="s">
        <v>454</v>
      </c>
      <c r="J1379" s="37" t="s">
        <v>2888</v>
      </c>
      <c r="K1379" s="37" t="s">
        <v>2889</v>
      </c>
      <c r="L1379" s="13" t="s">
        <v>151</v>
      </c>
      <c r="M1379" s="14" t="s">
        <v>152</v>
      </c>
      <c r="N1379" s="93" t="s">
        <v>152</v>
      </c>
      <c r="O1379" s="2" t="s">
        <v>152</v>
      </c>
      <c r="P1379" s="2" t="s">
        <v>152</v>
      </c>
      <c r="Q1379" s="2" t="s">
        <v>152</v>
      </c>
      <c r="R1379" s="2" t="s">
        <v>152</v>
      </c>
      <c r="S1379" s="14" t="s">
        <v>152</v>
      </c>
      <c r="T1379" s="115"/>
      <c r="U1379" s="13"/>
      <c r="V1379" s="2"/>
      <c r="W1379" s="2"/>
      <c r="X1379" s="2"/>
      <c r="Y1379" s="14"/>
    </row>
    <row r="1380" spans="1:25" x14ac:dyDescent="0.3">
      <c r="A1380" s="55" t="str">
        <f t="shared" si="21"/>
        <v>FRtr_03.1</v>
      </c>
      <c r="C1380" s="96" t="s">
        <v>19</v>
      </c>
      <c r="D1380" s="97" t="s">
        <v>779</v>
      </c>
      <c r="E1380" s="97" t="s">
        <v>889</v>
      </c>
      <c r="F1380" s="97" t="s">
        <v>890</v>
      </c>
      <c r="G1380" s="97" t="s">
        <v>344</v>
      </c>
      <c r="H1380" s="97" t="s">
        <v>668</v>
      </c>
      <c r="I1380" s="114" t="s">
        <v>454</v>
      </c>
      <c r="J1380" s="37" t="s">
        <v>2890</v>
      </c>
      <c r="K1380" s="37" t="s">
        <v>2891</v>
      </c>
      <c r="L1380" s="13" t="s">
        <v>152</v>
      </c>
      <c r="M1380" s="14" t="s">
        <v>152</v>
      </c>
      <c r="N1380" s="93" t="s">
        <v>152</v>
      </c>
      <c r="O1380" s="2" t="s">
        <v>152</v>
      </c>
      <c r="P1380" s="2" t="s">
        <v>152</v>
      </c>
      <c r="Q1380" s="2" t="s">
        <v>151</v>
      </c>
      <c r="R1380" s="2" t="s">
        <v>151</v>
      </c>
      <c r="S1380" s="14" t="s">
        <v>152</v>
      </c>
      <c r="T1380" s="115" t="s">
        <v>5373</v>
      </c>
      <c r="U1380" s="13"/>
      <c r="V1380" s="2"/>
      <c r="W1380" s="2"/>
      <c r="X1380" s="2"/>
      <c r="Y1380" s="14"/>
    </row>
    <row r="1381" spans="1:25" x14ac:dyDescent="0.3">
      <c r="A1381" s="55" t="str">
        <f t="shared" si="21"/>
        <v>FRtr_03.2</v>
      </c>
      <c r="C1381" s="96" t="s">
        <v>19</v>
      </c>
      <c r="D1381" s="97" t="s">
        <v>779</v>
      </c>
      <c r="E1381" s="97" t="s">
        <v>891</v>
      </c>
      <c r="F1381" s="97" t="s">
        <v>892</v>
      </c>
      <c r="G1381" s="97" t="s">
        <v>351</v>
      </c>
      <c r="H1381" s="97" t="s">
        <v>668</v>
      </c>
      <c r="I1381" s="114" t="s">
        <v>454</v>
      </c>
      <c r="J1381" s="37" t="s">
        <v>2886</v>
      </c>
      <c r="K1381" s="37" t="s">
        <v>5384</v>
      </c>
      <c r="L1381" s="13" t="s">
        <v>151</v>
      </c>
      <c r="M1381" s="14" t="s">
        <v>151</v>
      </c>
      <c r="N1381" s="93" t="s">
        <v>152</v>
      </c>
      <c r="O1381" s="2" t="s">
        <v>152</v>
      </c>
      <c r="P1381" s="2" t="s">
        <v>152</v>
      </c>
      <c r="Q1381" s="2" t="s">
        <v>152</v>
      </c>
      <c r="R1381" s="2" t="s">
        <v>152</v>
      </c>
      <c r="S1381" s="14" t="s">
        <v>152</v>
      </c>
      <c r="T1381" s="115"/>
      <c r="U1381" s="13" t="s">
        <v>152</v>
      </c>
      <c r="V1381" s="2" t="s">
        <v>152</v>
      </c>
      <c r="W1381" s="2" t="s">
        <v>152</v>
      </c>
      <c r="X1381" s="2" t="s">
        <v>152</v>
      </c>
      <c r="Y1381" s="14" t="s">
        <v>152</v>
      </c>
    </row>
    <row r="1382" spans="1:25" x14ac:dyDescent="0.3">
      <c r="A1382" s="55" t="str">
        <f t="shared" si="21"/>
        <v>FRtr_03.2</v>
      </c>
      <c r="C1382" s="96" t="s">
        <v>19</v>
      </c>
      <c r="D1382" s="97" t="s">
        <v>779</v>
      </c>
      <c r="E1382" s="97" t="s">
        <v>891</v>
      </c>
      <c r="F1382" s="97" t="s">
        <v>892</v>
      </c>
      <c r="G1382" s="97" t="s">
        <v>351</v>
      </c>
      <c r="H1382" s="97" t="s">
        <v>668</v>
      </c>
      <c r="I1382" s="114" t="s">
        <v>454</v>
      </c>
      <c r="J1382" s="37" t="s">
        <v>2888</v>
      </c>
      <c r="K1382" s="37" t="s">
        <v>5385</v>
      </c>
      <c r="L1382" s="13" t="s">
        <v>151</v>
      </c>
      <c r="M1382" s="14" t="s">
        <v>151</v>
      </c>
      <c r="N1382" s="93" t="s">
        <v>152</v>
      </c>
      <c r="O1382" s="2" t="s">
        <v>152</v>
      </c>
      <c r="P1382" s="2" t="s">
        <v>152</v>
      </c>
      <c r="Q1382" s="2" t="s">
        <v>152</v>
      </c>
      <c r="R1382" s="2" t="s">
        <v>152</v>
      </c>
      <c r="S1382" s="14" t="s">
        <v>152</v>
      </c>
      <c r="T1382" s="115"/>
      <c r="U1382" s="13" t="s">
        <v>152</v>
      </c>
      <c r="V1382" s="2" t="s">
        <v>152</v>
      </c>
      <c r="W1382" s="2" t="s">
        <v>152</v>
      </c>
      <c r="X1382" s="2" t="s">
        <v>152</v>
      </c>
      <c r="Y1382" s="14" t="s">
        <v>152</v>
      </c>
    </row>
    <row r="1383" spans="1:25" x14ac:dyDescent="0.3">
      <c r="A1383" s="55" t="str">
        <f t="shared" si="21"/>
        <v>FRtr_03.2</v>
      </c>
      <c r="C1383" s="96" t="s">
        <v>19</v>
      </c>
      <c r="D1383" s="97" t="s">
        <v>779</v>
      </c>
      <c r="E1383" s="97" t="s">
        <v>891</v>
      </c>
      <c r="F1383" s="97" t="s">
        <v>892</v>
      </c>
      <c r="G1383" s="97" t="s">
        <v>351</v>
      </c>
      <c r="H1383" s="97" t="s">
        <v>668</v>
      </c>
      <c r="I1383" s="114" t="s">
        <v>454</v>
      </c>
      <c r="J1383" s="37" t="s">
        <v>2890</v>
      </c>
      <c r="K1383" s="37" t="s">
        <v>2893</v>
      </c>
      <c r="L1383" s="13" t="s">
        <v>152</v>
      </c>
      <c r="M1383" s="14" t="s">
        <v>152</v>
      </c>
      <c r="N1383" s="93" t="s">
        <v>152</v>
      </c>
      <c r="O1383" s="2" t="s">
        <v>152</v>
      </c>
      <c r="P1383" s="2" t="s">
        <v>152</v>
      </c>
      <c r="Q1383" s="2" t="s">
        <v>151</v>
      </c>
      <c r="R1383" s="2" t="s">
        <v>151</v>
      </c>
      <c r="S1383" s="14" t="s">
        <v>152</v>
      </c>
      <c r="T1383" s="115" t="s">
        <v>5373</v>
      </c>
      <c r="U1383" s="13" t="s">
        <v>152</v>
      </c>
      <c r="V1383" s="2" t="s">
        <v>152</v>
      </c>
      <c r="W1383" s="2" t="s">
        <v>152</v>
      </c>
      <c r="X1383" s="2" t="s">
        <v>152</v>
      </c>
      <c r="Y1383" s="14" t="s">
        <v>152</v>
      </c>
    </row>
    <row r="1384" spans="1:25" x14ac:dyDescent="0.3">
      <c r="A1384" s="55" t="str">
        <f t="shared" si="21"/>
        <v>FRtr_03.3</v>
      </c>
      <c r="C1384" s="96" t="s">
        <v>19</v>
      </c>
      <c r="D1384" s="97" t="s">
        <v>779</v>
      </c>
      <c r="E1384" s="97" t="s">
        <v>893</v>
      </c>
      <c r="F1384" s="97" t="s">
        <v>894</v>
      </c>
      <c r="G1384" s="97" t="s">
        <v>351</v>
      </c>
      <c r="H1384" s="91" t="s">
        <v>668</v>
      </c>
      <c r="I1384" s="116" t="s">
        <v>454</v>
      </c>
      <c r="J1384" s="37" t="s">
        <v>2886</v>
      </c>
      <c r="K1384" s="37" t="s">
        <v>5386</v>
      </c>
      <c r="L1384" s="13" t="s">
        <v>151</v>
      </c>
      <c r="M1384" s="14" t="s">
        <v>151</v>
      </c>
      <c r="N1384" s="93" t="s">
        <v>152</v>
      </c>
      <c r="O1384" s="2" t="s">
        <v>152</v>
      </c>
      <c r="P1384" s="2" t="s">
        <v>152</v>
      </c>
      <c r="Q1384" s="2" t="s">
        <v>152</v>
      </c>
      <c r="R1384" s="2" t="s">
        <v>151</v>
      </c>
      <c r="S1384" s="14" t="s">
        <v>152</v>
      </c>
      <c r="T1384" s="115"/>
      <c r="U1384" s="13" t="s">
        <v>152</v>
      </c>
      <c r="V1384" s="2" t="s">
        <v>152</v>
      </c>
      <c r="W1384" s="2" t="s">
        <v>152</v>
      </c>
      <c r="X1384" s="2" t="s">
        <v>152</v>
      </c>
      <c r="Y1384" s="14" t="s">
        <v>152</v>
      </c>
    </row>
    <row r="1385" spans="1:25" x14ac:dyDescent="0.3">
      <c r="A1385" s="55" t="str">
        <f t="shared" si="21"/>
        <v>FRtr_03.3</v>
      </c>
      <c r="C1385" s="96" t="s">
        <v>19</v>
      </c>
      <c r="D1385" s="97" t="s">
        <v>779</v>
      </c>
      <c r="E1385" s="97" t="s">
        <v>893</v>
      </c>
      <c r="F1385" s="97" t="s">
        <v>894</v>
      </c>
      <c r="G1385" s="97" t="s">
        <v>351</v>
      </c>
      <c r="H1385" s="97" t="s">
        <v>668</v>
      </c>
      <c r="I1385" s="114" t="s">
        <v>454</v>
      </c>
      <c r="J1385" s="37" t="s">
        <v>2888</v>
      </c>
      <c r="K1385" s="37" t="s">
        <v>2895</v>
      </c>
      <c r="L1385" s="13" t="s">
        <v>152</v>
      </c>
      <c r="M1385" s="14" t="s">
        <v>152</v>
      </c>
      <c r="N1385" s="93" t="s">
        <v>152</v>
      </c>
      <c r="O1385" s="2" t="s">
        <v>152</v>
      </c>
      <c r="P1385" s="2" t="s">
        <v>152</v>
      </c>
      <c r="Q1385" s="2" t="s">
        <v>151</v>
      </c>
      <c r="R1385" s="2" t="s">
        <v>151</v>
      </c>
      <c r="S1385" s="14" t="s">
        <v>151</v>
      </c>
      <c r="T1385" s="115"/>
      <c r="U1385" s="13" t="s">
        <v>152</v>
      </c>
      <c r="V1385" s="2" t="s">
        <v>152</v>
      </c>
      <c r="W1385" s="2" t="s">
        <v>152</v>
      </c>
      <c r="X1385" s="2" t="s">
        <v>152</v>
      </c>
      <c r="Y1385" s="14" t="s">
        <v>152</v>
      </c>
    </row>
    <row r="1386" spans="1:25" x14ac:dyDescent="0.3">
      <c r="A1386" s="55" t="str">
        <f t="shared" si="21"/>
        <v>FRtr_03.3</v>
      </c>
      <c r="C1386" s="96" t="s">
        <v>19</v>
      </c>
      <c r="D1386" s="97" t="s">
        <v>779</v>
      </c>
      <c r="E1386" s="97" t="s">
        <v>893</v>
      </c>
      <c r="F1386" s="97" t="s">
        <v>894</v>
      </c>
      <c r="G1386" s="97" t="s">
        <v>351</v>
      </c>
      <c r="H1386" s="97" t="s">
        <v>668</v>
      </c>
      <c r="I1386" s="114" t="s">
        <v>454</v>
      </c>
      <c r="J1386" s="37" t="s">
        <v>2890</v>
      </c>
      <c r="K1386" s="37" t="s">
        <v>2896</v>
      </c>
      <c r="L1386" s="13" t="s">
        <v>152</v>
      </c>
      <c r="M1386" s="14" t="s">
        <v>152</v>
      </c>
      <c r="N1386" s="93" t="s">
        <v>152</v>
      </c>
      <c r="O1386" s="2" t="s">
        <v>152</v>
      </c>
      <c r="P1386" s="2" t="s">
        <v>152</v>
      </c>
      <c r="Q1386" s="2" t="s">
        <v>151</v>
      </c>
      <c r="R1386" s="2" t="s">
        <v>151</v>
      </c>
      <c r="S1386" s="14" t="s">
        <v>152</v>
      </c>
      <c r="T1386" s="115" t="s">
        <v>5373</v>
      </c>
      <c r="U1386" s="13" t="s">
        <v>152</v>
      </c>
      <c r="V1386" s="2" t="s">
        <v>152</v>
      </c>
      <c r="W1386" s="2" t="s">
        <v>152</v>
      </c>
      <c r="X1386" s="2" t="s">
        <v>152</v>
      </c>
      <c r="Y1386" s="14" t="s">
        <v>152</v>
      </c>
    </row>
    <row r="1387" spans="1:25" x14ac:dyDescent="0.3">
      <c r="A1387" s="55" t="str">
        <f t="shared" si="21"/>
        <v>HRec_01.1</v>
      </c>
      <c r="C1387" s="96" t="s">
        <v>20</v>
      </c>
      <c r="D1387" s="97" t="s">
        <v>776</v>
      </c>
      <c r="E1387" s="97" t="s">
        <v>815</v>
      </c>
      <c r="F1387" s="97" t="s">
        <v>816</v>
      </c>
      <c r="G1387" s="97" t="s">
        <v>351</v>
      </c>
      <c r="H1387" s="97" t="s">
        <v>668</v>
      </c>
      <c r="I1387" s="114" t="s">
        <v>454</v>
      </c>
      <c r="J1387" s="37" t="s">
        <v>224</v>
      </c>
      <c r="K1387" s="37" t="s">
        <v>2897</v>
      </c>
      <c r="L1387" s="13" t="s">
        <v>152</v>
      </c>
      <c r="M1387" s="14" t="s">
        <v>152</v>
      </c>
      <c r="N1387" s="93" t="s">
        <v>151</v>
      </c>
      <c r="O1387" s="2" t="s">
        <v>151</v>
      </c>
      <c r="P1387" s="2" t="s">
        <v>151</v>
      </c>
      <c r="Q1387" s="2" t="s">
        <v>151</v>
      </c>
      <c r="R1387" s="2" t="s">
        <v>151</v>
      </c>
      <c r="S1387" s="14" t="s">
        <v>151</v>
      </c>
      <c r="T1387" s="115"/>
      <c r="U1387" s="13" t="s">
        <v>151</v>
      </c>
      <c r="V1387" s="2" t="s">
        <v>152</v>
      </c>
      <c r="W1387" s="2" t="s">
        <v>151</v>
      </c>
      <c r="X1387" s="2" t="s">
        <v>152</v>
      </c>
      <c r="Y1387" s="14" t="s">
        <v>152</v>
      </c>
    </row>
    <row r="1388" spans="1:25" x14ac:dyDescent="0.3">
      <c r="A1388" s="55" t="str">
        <f t="shared" si="21"/>
        <v>HRec_01.2</v>
      </c>
      <c r="C1388" s="96" t="s">
        <v>20</v>
      </c>
      <c r="D1388" s="97" t="s">
        <v>776</v>
      </c>
      <c r="E1388" s="97" t="s">
        <v>817</v>
      </c>
      <c r="F1388" s="97" t="s">
        <v>818</v>
      </c>
      <c r="G1388" s="97" t="s">
        <v>351</v>
      </c>
      <c r="H1388" s="97" t="s">
        <v>668</v>
      </c>
      <c r="I1388" s="114" t="s">
        <v>454</v>
      </c>
      <c r="J1388" s="37" t="s">
        <v>2898</v>
      </c>
      <c r="K1388" s="37" t="s">
        <v>2899</v>
      </c>
      <c r="L1388" s="13" t="s">
        <v>152</v>
      </c>
      <c r="M1388" s="14" t="s">
        <v>152</v>
      </c>
      <c r="N1388" s="93" t="s">
        <v>152</v>
      </c>
      <c r="O1388" s="2" t="s">
        <v>151</v>
      </c>
      <c r="P1388" s="2" t="s">
        <v>151</v>
      </c>
      <c r="Q1388" s="2" t="s">
        <v>151</v>
      </c>
      <c r="R1388" s="2" t="s">
        <v>151</v>
      </c>
      <c r="S1388" s="14" t="s">
        <v>151</v>
      </c>
      <c r="T1388" s="115"/>
      <c r="U1388" s="13" t="s">
        <v>152</v>
      </c>
      <c r="V1388" s="2" t="s">
        <v>152</v>
      </c>
      <c r="W1388" s="2" t="s">
        <v>151</v>
      </c>
      <c r="X1388" s="2" t="s">
        <v>152</v>
      </c>
      <c r="Y1388" s="14" t="s">
        <v>152</v>
      </c>
    </row>
    <row r="1389" spans="1:25" x14ac:dyDescent="0.3">
      <c r="A1389" s="55" t="str">
        <f t="shared" si="21"/>
        <v>HRec_01.2</v>
      </c>
      <c r="C1389" s="96" t="s">
        <v>20</v>
      </c>
      <c r="D1389" s="97" t="s">
        <v>776</v>
      </c>
      <c r="E1389" s="97" t="s">
        <v>817</v>
      </c>
      <c r="F1389" s="97" t="s">
        <v>818</v>
      </c>
      <c r="G1389" s="97" t="s">
        <v>351</v>
      </c>
      <c r="H1389" s="97" t="s">
        <v>668</v>
      </c>
      <c r="I1389" s="114" t="s">
        <v>454</v>
      </c>
      <c r="J1389" s="37" t="s">
        <v>225</v>
      </c>
      <c r="K1389" s="37" t="s">
        <v>2900</v>
      </c>
      <c r="L1389" s="13" t="s">
        <v>152</v>
      </c>
      <c r="M1389" s="14" t="s">
        <v>152</v>
      </c>
      <c r="N1389" s="93" t="s">
        <v>151</v>
      </c>
      <c r="O1389" s="2" t="s">
        <v>151</v>
      </c>
      <c r="P1389" s="2" t="s">
        <v>151</v>
      </c>
      <c r="Q1389" s="2" t="s">
        <v>151</v>
      </c>
      <c r="R1389" s="2" t="s">
        <v>151</v>
      </c>
      <c r="S1389" s="14" t="s">
        <v>151</v>
      </c>
      <c r="T1389" s="115"/>
      <c r="U1389" s="13" t="s">
        <v>151</v>
      </c>
      <c r="V1389" s="2" t="s">
        <v>152</v>
      </c>
      <c r="W1389" s="2" t="s">
        <v>151</v>
      </c>
      <c r="X1389" s="2" t="s">
        <v>152</v>
      </c>
      <c r="Y1389" s="14" t="s">
        <v>152</v>
      </c>
    </row>
    <row r="1390" spans="1:25" x14ac:dyDescent="0.3">
      <c r="A1390" s="55" t="str">
        <f t="shared" si="21"/>
        <v>HRec_01.3</v>
      </c>
      <c r="C1390" s="96" t="s">
        <v>20</v>
      </c>
      <c r="D1390" s="97" t="s">
        <v>776</v>
      </c>
      <c r="E1390" s="97" t="s">
        <v>819</v>
      </c>
      <c r="F1390" s="97" t="s">
        <v>820</v>
      </c>
      <c r="G1390" s="97" t="s">
        <v>351</v>
      </c>
      <c r="H1390" s="97" t="s">
        <v>668</v>
      </c>
      <c r="I1390" s="114" t="s">
        <v>454</v>
      </c>
      <c r="J1390" s="37" t="s">
        <v>2901</v>
      </c>
      <c r="K1390" s="37" t="s">
        <v>2902</v>
      </c>
      <c r="L1390" s="13" t="s">
        <v>152</v>
      </c>
      <c r="M1390" s="14" t="s">
        <v>152</v>
      </c>
      <c r="N1390" s="93" t="s">
        <v>151</v>
      </c>
      <c r="O1390" s="2" t="s">
        <v>151</v>
      </c>
      <c r="P1390" s="2" t="s">
        <v>151</v>
      </c>
      <c r="Q1390" s="2" t="s">
        <v>151</v>
      </c>
      <c r="R1390" s="2" t="s">
        <v>151</v>
      </c>
      <c r="S1390" s="14" t="s">
        <v>151</v>
      </c>
      <c r="T1390" s="115"/>
      <c r="U1390" s="13" t="s">
        <v>151</v>
      </c>
      <c r="V1390" s="2" t="s">
        <v>152</v>
      </c>
      <c r="W1390" s="2" t="s">
        <v>151</v>
      </c>
      <c r="X1390" s="2" t="s">
        <v>152</v>
      </c>
      <c r="Y1390" s="14" t="s">
        <v>152</v>
      </c>
    </row>
    <row r="1391" spans="1:25" x14ac:dyDescent="0.3">
      <c r="A1391" s="55" t="str">
        <f t="shared" si="21"/>
        <v>HRec_02.1</v>
      </c>
      <c r="C1391" s="96" t="s">
        <v>20</v>
      </c>
      <c r="D1391" s="97" t="s">
        <v>776</v>
      </c>
      <c r="E1391" s="97" t="s">
        <v>823</v>
      </c>
      <c r="F1391" s="97" t="s">
        <v>824</v>
      </c>
      <c r="G1391" s="97" t="s">
        <v>351</v>
      </c>
      <c r="H1391" s="97" t="s">
        <v>668</v>
      </c>
      <c r="I1391" s="114" t="s">
        <v>454</v>
      </c>
      <c r="J1391" s="37" t="s">
        <v>224</v>
      </c>
      <c r="K1391" s="37" t="s">
        <v>2897</v>
      </c>
      <c r="L1391" s="13" t="s">
        <v>152</v>
      </c>
      <c r="M1391" s="14" t="s">
        <v>152</v>
      </c>
      <c r="N1391" s="93" t="s">
        <v>151</v>
      </c>
      <c r="O1391" s="2" t="s">
        <v>151</v>
      </c>
      <c r="P1391" s="2" t="s">
        <v>151</v>
      </c>
      <c r="Q1391" s="2" t="s">
        <v>151</v>
      </c>
      <c r="R1391" s="2" t="s">
        <v>151</v>
      </c>
      <c r="S1391" s="14" t="s">
        <v>151</v>
      </c>
      <c r="T1391" s="115"/>
      <c r="U1391" s="13" t="s">
        <v>151</v>
      </c>
      <c r="V1391" s="2" t="s">
        <v>152</v>
      </c>
      <c r="W1391" s="2" t="s">
        <v>151</v>
      </c>
      <c r="X1391" s="2" t="s">
        <v>152</v>
      </c>
      <c r="Y1391" s="14" t="s">
        <v>152</v>
      </c>
    </row>
    <row r="1392" spans="1:25" x14ac:dyDescent="0.3">
      <c r="A1392" s="55" t="str">
        <f t="shared" si="21"/>
        <v>HRec_02.2</v>
      </c>
      <c r="C1392" s="96" t="s">
        <v>20</v>
      </c>
      <c r="D1392" s="97" t="s">
        <v>776</v>
      </c>
      <c r="E1392" s="97" t="s">
        <v>825</v>
      </c>
      <c r="F1392" s="97" t="s">
        <v>826</v>
      </c>
      <c r="G1392" s="97" t="s">
        <v>351</v>
      </c>
      <c r="H1392" s="91" t="s">
        <v>668</v>
      </c>
      <c r="I1392" s="116" t="s">
        <v>454</v>
      </c>
      <c r="J1392" s="37" t="s">
        <v>228</v>
      </c>
      <c r="K1392" s="37" t="s">
        <v>5387</v>
      </c>
      <c r="L1392" s="13" t="s">
        <v>151</v>
      </c>
      <c r="M1392" s="14" t="s">
        <v>151</v>
      </c>
      <c r="N1392" s="93" t="s">
        <v>151</v>
      </c>
      <c r="O1392" s="2" t="s">
        <v>151</v>
      </c>
      <c r="P1392" s="2" t="s">
        <v>152</v>
      </c>
      <c r="Q1392" s="2" t="s">
        <v>151</v>
      </c>
      <c r="R1392" s="2" t="s">
        <v>151</v>
      </c>
      <c r="S1392" s="14" t="s">
        <v>151</v>
      </c>
      <c r="T1392" s="115"/>
      <c r="U1392" s="13" t="s">
        <v>151</v>
      </c>
      <c r="V1392" s="2" t="s">
        <v>152</v>
      </c>
      <c r="W1392" s="2" t="s">
        <v>151</v>
      </c>
      <c r="X1392" s="2" t="s">
        <v>152</v>
      </c>
      <c r="Y1392" s="14" t="s">
        <v>152</v>
      </c>
    </row>
    <row r="1393" spans="1:25" x14ac:dyDescent="0.3">
      <c r="A1393" s="55" t="str">
        <f t="shared" si="21"/>
        <v>HRec_02.2</v>
      </c>
      <c r="C1393" s="96" t="s">
        <v>20</v>
      </c>
      <c r="D1393" s="97" t="s">
        <v>776</v>
      </c>
      <c r="E1393" s="97" t="s">
        <v>825</v>
      </c>
      <c r="F1393" s="97" t="s">
        <v>826</v>
      </c>
      <c r="G1393" s="97" t="s">
        <v>351</v>
      </c>
      <c r="H1393" s="97" t="s">
        <v>668</v>
      </c>
      <c r="I1393" s="114" t="s">
        <v>454</v>
      </c>
      <c r="J1393" s="37" t="s">
        <v>228</v>
      </c>
      <c r="K1393" s="37" t="s">
        <v>2897</v>
      </c>
      <c r="L1393" s="13" t="s">
        <v>151</v>
      </c>
      <c r="M1393" s="14" t="s">
        <v>151</v>
      </c>
      <c r="N1393" s="93" t="s">
        <v>151</v>
      </c>
      <c r="O1393" s="2" t="s">
        <v>151</v>
      </c>
      <c r="P1393" s="2" t="s">
        <v>151</v>
      </c>
      <c r="Q1393" s="2" t="s">
        <v>151</v>
      </c>
      <c r="R1393" s="2" t="s">
        <v>151</v>
      </c>
      <c r="S1393" s="14" t="s">
        <v>151</v>
      </c>
      <c r="T1393" s="115"/>
      <c r="U1393" s="13" t="s">
        <v>151</v>
      </c>
      <c r="V1393" s="2" t="s">
        <v>151</v>
      </c>
      <c r="W1393" s="2" t="s">
        <v>151</v>
      </c>
      <c r="X1393" s="2" t="s">
        <v>152</v>
      </c>
      <c r="Y1393" s="14" t="s">
        <v>152</v>
      </c>
    </row>
    <row r="1394" spans="1:25" x14ac:dyDescent="0.3">
      <c r="A1394" s="55" t="str">
        <f t="shared" si="21"/>
        <v>HRec_02.3</v>
      </c>
      <c r="C1394" s="96" t="s">
        <v>20</v>
      </c>
      <c r="D1394" s="97" t="s">
        <v>776</v>
      </c>
      <c r="E1394" s="97" t="s">
        <v>827</v>
      </c>
      <c r="F1394" s="97" t="s">
        <v>828</v>
      </c>
      <c r="G1394" s="97" t="s">
        <v>351</v>
      </c>
      <c r="H1394" s="97" t="s">
        <v>668</v>
      </c>
      <c r="I1394" s="114" t="s">
        <v>454</v>
      </c>
      <c r="J1394" s="37" t="s">
        <v>228</v>
      </c>
      <c r="K1394" s="37" t="s">
        <v>2897</v>
      </c>
      <c r="L1394" s="13" t="s">
        <v>152</v>
      </c>
      <c r="M1394" s="14" t="s">
        <v>152</v>
      </c>
      <c r="N1394" s="93" t="s">
        <v>151</v>
      </c>
      <c r="O1394" s="2" t="s">
        <v>151</v>
      </c>
      <c r="P1394" s="2" t="s">
        <v>151</v>
      </c>
      <c r="Q1394" s="2" t="s">
        <v>151</v>
      </c>
      <c r="R1394" s="2" t="s">
        <v>151</v>
      </c>
      <c r="S1394" s="14" t="s">
        <v>151</v>
      </c>
      <c r="T1394" s="115"/>
      <c r="U1394" s="13" t="s">
        <v>151</v>
      </c>
      <c r="V1394" s="2" t="s">
        <v>151</v>
      </c>
      <c r="W1394" s="2" t="s">
        <v>151</v>
      </c>
      <c r="X1394" s="2" t="s">
        <v>152</v>
      </c>
      <c r="Y1394" s="14" t="s">
        <v>152</v>
      </c>
    </row>
    <row r="1395" spans="1:25" x14ac:dyDescent="0.3">
      <c r="A1395" s="55" t="str">
        <f t="shared" si="21"/>
        <v>HRec_03.1</v>
      </c>
      <c r="C1395" s="96" t="s">
        <v>20</v>
      </c>
      <c r="D1395" s="97" t="s">
        <v>776</v>
      </c>
      <c r="E1395" s="97" t="s">
        <v>829</v>
      </c>
      <c r="F1395" s="97" t="s">
        <v>830</v>
      </c>
      <c r="G1395" s="97" t="s">
        <v>351</v>
      </c>
      <c r="H1395" s="97" t="s">
        <v>668</v>
      </c>
      <c r="I1395" s="114" t="s">
        <v>454</v>
      </c>
      <c r="J1395" s="37" t="s">
        <v>225</v>
      </c>
      <c r="K1395" s="37" t="s">
        <v>2905</v>
      </c>
      <c r="L1395" s="13" t="s">
        <v>151</v>
      </c>
      <c r="M1395" s="14" t="s">
        <v>151</v>
      </c>
      <c r="N1395" s="93" t="s">
        <v>151</v>
      </c>
      <c r="O1395" s="2" t="s">
        <v>151</v>
      </c>
      <c r="P1395" s="2" t="s">
        <v>151</v>
      </c>
      <c r="Q1395" s="2" t="s">
        <v>151</v>
      </c>
      <c r="R1395" s="2" t="s">
        <v>151</v>
      </c>
      <c r="S1395" s="14" t="s">
        <v>151</v>
      </c>
      <c r="T1395" s="115"/>
      <c r="U1395" s="13" t="s">
        <v>151</v>
      </c>
      <c r="V1395" s="2" t="s">
        <v>152</v>
      </c>
      <c r="W1395" s="2" t="s">
        <v>151</v>
      </c>
      <c r="X1395" s="2" t="s">
        <v>151</v>
      </c>
      <c r="Y1395" s="14" t="s">
        <v>152</v>
      </c>
    </row>
    <row r="1396" spans="1:25" x14ac:dyDescent="0.3">
      <c r="A1396" s="55" t="str">
        <f t="shared" si="21"/>
        <v>HRec_03.2</v>
      </c>
      <c r="C1396" s="96" t="s">
        <v>20</v>
      </c>
      <c r="D1396" s="97" t="s">
        <v>776</v>
      </c>
      <c r="E1396" s="97" t="s">
        <v>831</v>
      </c>
      <c r="F1396" s="97" t="s">
        <v>832</v>
      </c>
      <c r="G1396" s="97" t="s">
        <v>351</v>
      </c>
      <c r="H1396" s="97" t="s">
        <v>668</v>
      </c>
      <c r="I1396" s="114" t="s">
        <v>454</v>
      </c>
      <c r="J1396" s="37" t="s">
        <v>226</v>
      </c>
      <c r="K1396" s="37" t="s">
        <v>2906</v>
      </c>
      <c r="L1396" s="13" t="s">
        <v>152</v>
      </c>
      <c r="M1396" s="14" t="s">
        <v>152</v>
      </c>
      <c r="N1396" s="93" t="s">
        <v>152</v>
      </c>
      <c r="O1396" s="2" t="s">
        <v>151</v>
      </c>
      <c r="P1396" s="2" t="s">
        <v>151</v>
      </c>
      <c r="Q1396" s="2" t="s">
        <v>151</v>
      </c>
      <c r="R1396" s="2" t="s">
        <v>151</v>
      </c>
      <c r="S1396" s="14" t="s">
        <v>151</v>
      </c>
      <c r="T1396" s="115"/>
      <c r="U1396" s="13" t="s">
        <v>152</v>
      </c>
      <c r="V1396" s="2" t="s">
        <v>152</v>
      </c>
      <c r="W1396" s="2" t="s">
        <v>151</v>
      </c>
      <c r="X1396" s="2" t="s">
        <v>152</v>
      </c>
      <c r="Y1396" s="14" t="s">
        <v>152</v>
      </c>
    </row>
    <row r="1397" spans="1:25" x14ac:dyDescent="0.3">
      <c r="A1397" s="55" t="str">
        <f t="shared" si="21"/>
        <v>HRec_03.2</v>
      </c>
      <c r="C1397" s="96" t="s">
        <v>20</v>
      </c>
      <c r="D1397" s="97" t="s">
        <v>776</v>
      </c>
      <c r="E1397" s="97" t="s">
        <v>831</v>
      </c>
      <c r="F1397" s="97" t="s">
        <v>832</v>
      </c>
      <c r="G1397" s="97" t="s">
        <v>351</v>
      </c>
      <c r="H1397" s="97" t="s">
        <v>668</v>
      </c>
      <c r="I1397" s="114" t="s">
        <v>454</v>
      </c>
      <c r="J1397" s="37" t="s">
        <v>227</v>
      </c>
      <c r="K1397" s="37" t="s">
        <v>132</v>
      </c>
      <c r="L1397" s="13" t="s">
        <v>152</v>
      </c>
      <c r="M1397" s="14" t="s">
        <v>152</v>
      </c>
      <c r="N1397" s="93" t="s">
        <v>152</v>
      </c>
      <c r="O1397" s="2" t="s">
        <v>151</v>
      </c>
      <c r="P1397" s="2" t="s">
        <v>151</v>
      </c>
      <c r="Q1397" s="2" t="s">
        <v>151</v>
      </c>
      <c r="R1397" s="2" t="s">
        <v>151</v>
      </c>
      <c r="S1397" s="14" t="s">
        <v>151</v>
      </c>
      <c r="T1397" s="115"/>
      <c r="U1397" s="13" t="s">
        <v>152</v>
      </c>
      <c r="V1397" s="2" t="s">
        <v>152</v>
      </c>
      <c r="W1397" s="2" t="s">
        <v>151</v>
      </c>
      <c r="X1397" s="2" t="s">
        <v>152</v>
      </c>
      <c r="Y1397" s="14" t="s">
        <v>152</v>
      </c>
    </row>
    <row r="1398" spans="1:25" x14ac:dyDescent="0.3">
      <c r="A1398" s="55" t="str">
        <f t="shared" si="21"/>
        <v>HRec_03.3</v>
      </c>
      <c r="C1398" s="96" t="s">
        <v>20</v>
      </c>
      <c r="D1398" s="97" t="s">
        <v>776</v>
      </c>
      <c r="E1398" s="97" t="s">
        <v>833</v>
      </c>
      <c r="F1398" s="97" t="s">
        <v>834</v>
      </c>
      <c r="G1398" s="97" t="s">
        <v>351</v>
      </c>
      <c r="H1398" s="97" t="s">
        <v>668</v>
      </c>
      <c r="I1398" s="114" t="s">
        <v>454</v>
      </c>
      <c r="J1398" s="37" t="s">
        <v>2907</v>
      </c>
      <c r="K1398" s="37" t="s">
        <v>2908</v>
      </c>
      <c r="L1398" s="13" t="s">
        <v>152</v>
      </c>
      <c r="M1398" s="14" t="s">
        <v>152</v>
      </c>
      <c r="N1398" s="93" t="s">
        <v>152</v>
      </c>
      <c r="O1398" s="2" t="s">
        <v>152</v>
      </c>
      <c r="P1398" s="2" t="s">
        <v>152</v>
      </c>
      <c r="Q1398" s="2" t="s">
        <v>152</v>
      </c>
      <c r="R1398" s="2" t="s">
        <v>151</v>
      </c>
      <c r="S1398" s="14" t="s">
        <v>152</v>
      </c>
      <c r="T1398" s="115"/>
      <c r="U1398" s="13" t="s">
        <v>152</v>
      </c>
      <c r="V1398" s="2" t="s">
        <v>152</v>
      </c>
      <c r="W1398" s="2" t="s">
        <v>152</v>
      </c>
      <c r="X1398" s="2" t="s">
        <v>152</v>
      </c>
      <c r="Y1398" s="14" t="s">
        <v>152</v>
      </c>
    </row>
    <row r="1399" spans="1:25" x14ac:dyDescent="0.3">
      <c r="A1399" s="55" t="str">
        <f t="shared" si="21"/>
        <v>HRhe_01.1</v>
      </c>
      <c r="C1399" s="96" t="s">
        <v>20</v>
      </c>
      <c r="D1399" s="97" t="s">
        <v>835</v>
      </c>
      <c r="E1399" s="97" t="s">
        <v>836</v>
      </c>
      <c r="F1399" s="97" t="s">
        <v>837</v>
      </c>
      <c r="G1399" s="97" t="s">
        <v>344</v>
      </c>
      <c r="H1399" s="97" t="s">
        <v>668</v>
      </c>
      <c r="I1399" s="114" t="s">
        <v>454</v>
      </c>
      <c r="J1399" s="37" t="s">
        <v>2909</v>
      </c>
      <c r="K1399" s="37" t="s">
        <v>2910</v>
      </c>
      <c r="L1399" s="13" t="s">
        <v>151</v>
      </c>
      <c r="M1399" s="14" t="s">
        <v>151</v>
      </c>
      <c r="N1399" s="93" t="s">
        <v>152</v>
      </c>
      <c r="O1399" s="2" t="s">
        <v>152</v>
      </c>
      <c r="P1399" s="2" t="s">
        <v>152</v>
      </c>
      <c r="Q1399" s="2" t="s">
        <v>151</v>
      </c>
      <c r="R1399" s="2" t="s">
        <v>151</v>
      </c>
      <c r="S1399" s="14" t="s">
        <v>152</v>
      </c>
      <c r="T1399" s="115"/>
      <c r="U1399" s="13"/>
      <c r="V1399" s="2"/>
      <c r="W1399" s="2"/>
      <c r="X1399" s="2"/>
      <c r="Y1399" s="14"/>
    </row>
    <row r="1400" spans="1:25" x14ac:dyDescent="0.3">
      <c r="A1400" s="55" t="str">
        <f t="shared" si="21"/>
        <v>HRhe_01.2</v>
      </c>
      <c r="C1400" s="96" t="s">
        <v>20</v>
      </c>
      <c r="D1400" s="97" t="s">
        <v>835</v>
      </c>
      <c r="E1400" s="97" t="s">
        <v>838</v>
      </c>
      <c r="F1400" s="97" t="s">
        <v>839</v>
      </c>
      <c r="G1400" s="97" t="s">
        <v>344</v>
      </c>
      <c r="H1400" s="91" t="s">
        <v>668</v>
      </c>
      <c r="I1400" s="116" t="s">
        <v>454</v>
      </c>
      <c r="J1400" s="37" t="s">
        <v>2911</v>
      </c>
      <c r="K1400" s="37" t="s">
        <v>2912</v>
      </c>
      <c r="L1400" s="13" t="s">
        <v>152</v>
      </c>
      <c r="M1400" s="14" t="s">
        <v>152</v>
      </c>
      <c r="N1400" s="93" t="s">
        <v>152</v>
      </c>
      <c r="O1400" s="2" t="s">
        <v>152</v>
      </c>
      <c r="P1400" s="2" t="s">
        <v>152</v>
      </c>
      <c r="Q1400" s="2" t="s">
        <v>151</v>
      </c>
      <c r="R1400" s="2" t="s">
        <v>151</v>
      </c>
      <c r="S1400" s="14" t="s">
        <v>152</v>
      </c>
      <c r="T1400" s="115"/>
      <c r="U1400" s="13"/>
      <c r="V1400" s="2"/>
      <c r="W1400" s="2"/>
      <c r="X1400" s="2"/>
      <c r="Y1400" s="14"/>
    </row>
    <row r="1401" spans="1:25" x14ac:dyDescent="0.3">
      <c r="A1401" s="55" t="str">
        <f t="shared" si="21"/>
        <v>HRhe_01.3</v>
      </c>
      <c r="C1401" s="96" t="s">
        <v>20</v>
      </c>
      <c r="D1401" s="97" t="s">
        <v>835</v>
      </c>
      <c r="E1401" s="97" t="s">
        <v>840</v>
      </c>
      <c r="F1401" s="97" t="s">
        <v>431</v>
      </c>
      <c r="G1401" s="97" t="s">
        <v>351</v>
      </c>
      <c r="H1401" s="97" t="s">
        <v>668</v>
      </c>
      <c r="I1401" s="114" t="s">
        <v>454</v>
      </c>
      <c r="J1401" s="37" t="s">
        <v>225</v>
      </c>
      <c r="K1401" s="37" t="s">
        <v>593</v>
      </c>
      <c r="L1401" s="13" t="s">
        <v>152</v>
      </c>
      <c r="M1401" s="14" t="s">
        <v>152</v>
      </c>
      <c r="N1401" s="93" t="s">
        <v>151</v>
      </c>
      <c r="O1401" s="2" t="s">
        <v>151</v>
      </c>
      <c r="P1401" s="2" t="s">
        <v>151</v>
      </c>
      <c r="Q1401" s="2" t="s">
        <v>151</v>
      </c>
      <c r="R1401" s="2" t="s">
        <v>151</v>
      </c>
      <c r="S1401" s="14" t="s">
        <v>151</v>
      </c>
      <c r="T1401" s="115"/>
      <c r="U1401" s="13" t="s">
        <v>151</v>
      </c>
      <c r="V1401" s="2" t="s">
        <v>152</v>
      </c>
      <c r="W1401" s="2" t="s">
        <v>151</v>
      </c>
      <c r="X1401" s="2" t="s">
        <v>152</v>
      </c>
      <c r="Y1401" s="14" t="s">
        <v>152</v>
      </c>
    </row>
    <row r="1402" spans="1:25" x14ac:dyDescent="0.3">
      <c r="A1402" s="55" t="str">
        <f t="shared" si="21"/>
        <v>HRhe_02.1</v>
      </c>
      <c r="C1402" s="96" t="s">
        <v>20</v>
      </c>
      <c r="D1402" s="97" t="s">
        <v>835</v>
      </c>
      <c r="E1402" s="97" t="s">
        <v>841</v>
      </c>
      <c r="F1402" s="97" t="s">
        <v>842</v>
      </c>
      <c r="G1402" s="97" t="s">
        <v>351</v>
      </c>
      <c r="H1402" s="97" t="s">
        <v>668</v>
      </c>
      <c r="I1402" s="114" t="s">
        <v>454</v>
      </c>
      <c r="J1402" s="37" t="s">
        <v>2913</v>
      </c>
      <c r="K1402" s="37" t="s">
        <v>2914</v>
      </c>
      <c r="L1402" s="13" t="s">
        <v>152</v>
      </c>
      <c r="M1402" s="14" t="s">
        <v>152</v>
      </c>
      <c r="N1402" s="93" t="s">
        <v>152</v>
      </c>
      <c r="O1402" s="2" t="s">
        <v>152</v>
      </c>
      <c r="P1402" s="2" t="s">
        <v>152</v>
      </c>
      <c r="Q1402" s="2" t="s">
        <v>151</v>
      </c>
      <c r="R1402" s="2" t="s">
        <v>151</v>
      </c>
      <c r="S1402" s="14" t="s">
        <v>151</v>
      </c>
      <c r="T1402" s="115"/>
      <c r="U1402" s="13" t="s">
        <v>152</v>
      </c>
      <c r="V1402" s="2" t="s">
        <v>152</v>
      </c>
      <c r="W1402" s="2" t="s">
        <v>152</v>
      </c>
      <c r="X1402" s="2" t="s">
        <v>152</v>
      </c>
      <c r="Y1402" s="14" t="s">
        <v>152</v>
      </c>
    </row>
    <row r="1403" spans="1:25" x14ac:dyDescent="0.3">
      <c r="A1403" s="55" t="str">
        <f t="shared" si="21"/>
        <v>HRhe_02.2</v>
      </c>
      <c r="C1403" s="96" t="s">
        <v>20</v>
      </c>
      <c r="D1403" s="97" t="s">
        <v>835</v>
      </c>
      <c r="E1403" s="97" t="s">
        <v>843</v>
      </c>
      <c r="F1403" s="97" t="s">
        <v>844</v>
      </c>
      <c r="G1403" s="97" t="s">
        <v>351</v>
      </c>
      <c r="H1403" s="97" t="s">
        <v>668</v>
      </c>
      <c r="I1403" s="114" t="s">
        <v>454</v>
      </c>
      <c r="J1403" s="37" t="s">
        <v>2915</v>
      </c>
      <c r="K1403" s="37" t="s">
        <v>2916</v>
      </c>
      <c r="L1403" s="13" t="s">
        <v>152</v>
      </c>
      <c r="M1403" s="14" t="s">
        <v>152</v>
      </c>
      <c r="N1403" s="93" t="s">
        <v>151</v>
      </c>
      <c r="O1403" s="2" t="s">
        <v>152</v>
      </c>
      <c r="P1403" s="2" t="s">
        <v>152</v>
      </c>
      <c r="Q1403" s="2" t="s">
        <v>152</v>
      </c>
      <c r="R1403" s="2" t="s">
        <v>152</v>
      </c>
      <c r="S1403" s="14" t="s">
        <v>152</v>
      </c>
      <c r="T1403" s="115"/>
      <c r="U1403" s="13" t="s">
        <v>151</v>
      </c>
      <c r="V1403" s="2" t="s">
        <v>152</v>
      </c>
      <c r="W1403" s="2" t="s">
        <v>152</v>
      </c>
      <c r="X1403" s="2" t="s">
        <v>152</v>
      </c>
      <c r="Y1403" s="14" t="s">
        <v>152</v>
      </c>
    </row>
    <row r="1404" spans="1:25" x14ac:dyDescent="0.3">
      <c r="A1404" s="55" t="str">
        <f t="shared" si="21"/>
        <v>HRju_01.1</v>
      </c>
      <c r="C1404" s="96" t="s">
        <v>20</v>
      </c>
      <c r="D1404" s="97" t="s">
        <v>777</v>
      </c>
      <c r="E1404" s="97" t="s">
        <v>849</v>
      </c>
      <c r="F1404" s="97" t="s">
        <v>850</v>
      </c>
      <c r="G1404" s="97" t="s">
        <v>344</v>
      </c>
      <c r="H1404" s="97" t="s">
        <v>668</v>
      </c>
      <c r="I1404" s="114" t="s">
        <v>454</v>
      </c>
      <c r="J1404" s="37" t="s">
        <v>153</v>
      </c>
      <c r="K1404" s="37" t="s">
        <v>2920</v>
      </c>
      <c r="L1404" s="13" t="s">
        <v>151</v>
      </c>
      <c r="M1404" s="14" t="s">
        <v>152</v>
      </c>
      <c r="N1404" s="93" t="s">
        <v>152</v>
      </c>
      <c r="O1404" s="2" t="s">
        <v>152</v>
      </c>
      <c r="P1404" s="2" t="s">
        <v>152</v>
      </c>
      <c r="Q1404" s="2" t="s">
        <v>152</v>
      </c>
      <c r="R1404" s="2" t="s">
        <v>152</v>
      </c>
      <c r="S1404" s="14" t="s">
        <v>152</v>
      </c>
      <c r="T1404" s="115"/>
      <c r="U1404" s="13" t="s">
        <v>6</v>
      </c>
      <c r="V1404" s="2" t="s">
        <v>6</v>
      </c>
      <c r="W1404" s="2" t="s">
        <v>6</v>
      </c>
      <c r="X1404" s="2" t="s">
        <v>6</v>
      </c>
      <c r="Y1404" s="14" t="s">
        <v>6</v>
      </c>
    </row>
    <row r="1405" spans="1:25" x14ac:dyDescent="0.3">
      <c r="A1405" s="55" t="str">
        <f t="shared" si="21"/>
        <v>HRju_01.1</v>
      </c>
      <c r="C1405" s="96" t="s">
        <v>20</v>
      </c>
      <c r="D1405" s="97" t="s">
        <v>777</v>
      </c>
      <c r="E1405" s="97" t="s">
        <v>849</v>
      </c>
      <c r="F1405" s="97" t="s">
        <v>850</v>
      </c>
      <c r="G1405" s="97" t="s">
        <v>344</v>
      </c>
      <c r="H1405" s="97" t="s">
        <v>668</v>
      </c>
      <c r="I1405" s="114" t="s">
        <v>454</v>
      </c>
      <c r="J1405" s="37" t="s">
        <v>2921</v>
      </c>
      <c r="K1405" s="37" t="s">
        <v>2922</v>
      </c>
      <c r="L1405" s="13" t="s">
        <v>151</v>
      </c>
      <c r="M1405" s="14" t="s">
        <v>152</v>
      </c>
      <c r="N1405" s="93" t="s">
        <v>152</v>
      </c>
      <c r="O1405" s="2" t="s">
        <v>152</v>
      </c>
      <c r="P1405" s="2" t="s">
        <v>152</v>
      </c>
      <c r="Q1405" s="2" t="s">
        <v>151</v>
      </c>
      <c r="R1405" s="2" t="s">
        <v>151</v>
      </c>
      <c r="S1405" s="14" t="s">
        <v>152</v>
      </c>
      <c r="T1405" s="115"/>
      <c r="U1405" s="13" t="s">
        <v>6</v>
      </c>
      <c r="V1405" s="2" t="s">
        <v>6</v>
      </c>
      <c r="W1405" s="2" t="s">
        <v>6</v>
      </c>
      <c r="X1405" s="2" t="s">
        <v>6</v>
      </c>
      <c r="Y1405" s="14" t="s">
        <v>6</v>
      </c>
    </row>
    <row r="1406" spans="1:25" x14ac:dyDescent="0.3">
      <c r="A1406" s="55" t="str">
        <f t="shared" si="21"/>
        <v>HRju_01.2</v>
      </c>
      <c r="C1406" s="96" t="s">
        <v>20</v>
      </c>
      <c r="D1406" s="97" t="s">
        <v>777</v>
      </c>
      <c r="E1406" s="97" t="s">
        <v>851</v>
      </c>
      <c r="F1406" s="97" t="s">
        <v>852</v>
      </c>
      <c r="G1406" s="97" t="s">
        <v>344</v>
      </c>
      <c r="H1406" s="97" t="s">
        <v>668</v>
      </c>
      <c r="I1406" s="114" t="s">
        <v>454</v>
      </c>
      <c r="J1406" s="37" t="s">
        <v>2923</v>
      </c>
      <c r="K1406" s="37" t="s">
        <v>2924</v>
      </c>
      <c r="L1406" s="13" t="s">
        <v>152</v>
      </c>
      <c r="M1406" s="14" t="s">
        <v>152</v>
      </c>
      <c r="N1406" s="93" t="s">
        <v>152</v>
      </c>
      <c r="O1406" s="2" t="s">
        <v>152</v>
      </c>
      <c r="P1406" s="2" t="s">
        <v>152</v>
      </c>
      <c r="Q1406" s="2" t="s">
        <v>151</v>
      </c>
      <c r="R1406" s="2" t="s">
        <v>151</v>
      </c>
      <c r="S1406" s="14" t="s">
        <v>152</v>
      </c>
      <c r="T1406" s="115"/>
      <c r="U1406" s="13"/>
      <c r="V1406" s="2"/>
      <c r="W1406" s="2"/>
      <c r="X1406" s="2"/>
      <c r="Y1406" s="14"/>
    </row>
    <row r="1407" spans="1:25" x14ac:dyDescent="0.3">
      <c r="A1407" s="55" t="str">
        <f t="shared" si="21"/>
        <v>HRju_01.2</v>
      </c>
      <c r="C1407" s="96" t="s">
        <v>20</v>
      </c>
      <c r="D1407" s="97" t="s">
        <v>777</v>
      </c>
      <c r="E1407" s="97" t="s">
        <v>851</v>
      </c>
      <c r="F1407" s="97" t="s">
        <v>852</v>
      </c>
      <c r="G1407" s="97" t="s">
        <v>344</v>
      </c>
      <c r="H1407" s="97" t="s">
        <v>668</v>
      </c>
      <c r="I1407" s="114" t="s">
        <v>454</v>
      </c>
      <c r="J1407" s="37" t="s">
        <v>2923</v>
      </c>
      <c r="K1407" s="37" t="s">
        <v>2925</v>
      </c>
      <c r="L1407" s="13" t="s">
        <v>152</v>
      </c>
      <c r="M1407" s="14" t="s">
        <v>152</v>
      </c>
      <c r="N1407" s="93" t="s">
        <v>152</v>
      </c>
      <c r="O1407" s="2" t="s">
        <v>152</v>
      </c>
      <c r="P1407" s="2" t="s">
        <v>152</v>
      </c>
      <c r="Q1407" s="2" t="s">
        <v>151</v>
      </c>
      <c r="R1407" s="2" t="s">
        <v>151</v>
      </c>
      <c r="S1407" s="14" t="s">
        <v>152</v>
      </c>
      <c r="T1407" s="115"/>
      <c r="U1407" s="13"/>
      <c r="V1407" s="2"/>
      <c r="W1407" s="2"/>
      <c r="X1407" s="2"/>
      <c r="Y1407" s="14"/>
    </row>
    <row r="1408" spans="1:25" x14ac:dyDescent="0.3">
      <c r="A1408" s="55" t="str">
        <f t="shared" si="21"/>
        <v>HRju_01.2</v>
      </c>
      <c r="C1408" s="96" t="s">
        <v>20</v>
      </c>
      <c r="D1408" s="97" t="s">
        <v>777</v>
      </c>
      <c r="E1408" s="97" t="s">
        <v>851</v>
      </c>
      <c r="F1408" s="97" t="s">
        <v>852</v>
      </c>
      <c r="G1408" s="97" t="s">
        <v>344</v>
      </c>
      <c r="H1408" s="91" t="s">
        <v>668</v>
      </c>
      <c r="I1408" s="116" t="s">
        <v>454</v>
      </c>
      <c r="J1408" s="37" t="s">
        <v>229</v>
      </c>
      <c r="K1408" s="37" t="s">
        <v>2926</v>
      </c>
      <c r="L1408" s="13" t="s">
        <v>151</v>
      </c>
      <c r="M1408" s="14" t="s">
        <v>152</v>
      </c>
      <c r="N1408" s="93" t="s">
        <v>152</v>
      </c>
      <c r="O1408" s="2" t="s">
        <v>152</v>
      </c>
      <c r="P1408" s="2" t="s">
        <v>152</v>
      </c>
      <c r="Q1408" s="2" t="s">
        <v>152</v>
      </c>
      <c r="R1408" s="2" t="s">
        <v>152</v>
      </c>
      <c r="S1408" s="14" t="s">
        <v>152</v>
      </c>
      <c r="T1408" s="115"/>
      <c r="U1408" s="13" t="s">
        <v>6</v>
      </c>
      <c r="V1408" s="2" t="s">
        <v>6</v>
      </c>
      <c r="W1408" s="2" t="s">
        <v>6</v>
      </c>
      <c r="X1408" s="2" t="s">
        <v>6</v>
      </c>
      <c r="Y1408" s="14" t="s">
        <v>6</v>
      </c>
    </row>
    <row r="1409" spans="1:25" x14ac:dyDescent="0.3">
      <c r="A1409" s="55" t="str">
        <f t="shared" si="21"/>
        <v>HRju_02.1</v>
      </c>
      <c r="C1409" s="96" t="s">
        <v>20</v>
      </c>
      <c r="D1409" s="97" t="s">
        <v>777</v>
      </c>
      <c r="E1409" s="97" t="s">
        <v>853</v>
      </c>
      <c r="F1409" s="97" t="s">
        <v>854</v>
      </c>
      <c r="G1409" s="97" t="s">
        <v>351</v>
      </c>
      <c r="H1409" s="97" t="s">
        <v>668</v>
      </c>
      <c r="I1409" s="114" t="s">
        <v>454</v>
      </c>
      <c r="J1409" s="37" t="s">
        <v>229</v>
      </c>
      <c r="K1409" s="37" t="s">
        <v>2920</v>
      </c>
      <c r="L1409" s="13" t="s">
        <v>151</v>
      </c>
      <c r="M1409" s="14" t="s">
        <v>151</v>
      </c>
      <c r="N1409" s="93" t="s">
        <v>151</v>
      </c>
      <c r="O1409" s="2" t="s">
        <v>151</v>
      </c>
      <c r="P1409" s="2" t="s">
        <v>152</v>
      </c>
      <c r="Q1409" s="2" t="s">
        <v>152</v>
      </c>
      <c r="R1409" s="2" t="s">
        <v>152</v>
      </c>
      <c r="S1409" s="14" t="s">
        <v>152</v>
      </c>
      <c r="T1409" s="115"/>
      <c r="U1409" s="13" t="s">
        <v>151</v>
      </c>
      <c r="V1409" s="2" t="s">
        <v>152</v>
      </c>
      <c r="W1409" s="2" t="s">
        <v>151</v>
      </c>
      <c r="X1409" s="2" t="s">
        <v>152</v>
      </c>
      <c r="Y1409" s="14" t="s">
        <v>152</v>
      </c>
    </row>
    <row r="1410" spans="1:25" x14ac:dyDescent="0.3">
      <c r="A1410" s="55" t="str">
        <f t="shared" si="21"/>
        <v>HRju_02.2</v>
      </c>
      <c r="C1410" s="96" t="s">
        <v>20</v>
      </c>
      <c r="D1410" s="97" t="s">
        <v>777</v>
      </c>
      <c r="E1410" s="97" t="s">
        <v>855</v>
      </c>
      <c r="F1410" s="97" t="s">
        <v>856</v>
      </c>
      <c r="G1410" s="97" t="s">
        <v>351</v>
      </c>
      <c r="H1410" s="97" t="s">
        <v>668</v>
      </c>
      <c r="I1410" s="114" t="s">
        <v>454</v>
      </c>
      <c r="J1410" s="37" t="s">
        <v>153</v>
      </c>
      <c r="K1410" s="37" t="s">
        <v>2926</v>
      </c>
      <c r="L1410" s="13" t="s">
        <v>151</v>
      </c>
      <c r="M1410" s="14" t="s">
        <v>151</v>
      </c>
      <c r="N1410" s="93" t="s">
        <v>152</v>
      </c>
      <c r="O1410" s="2" t="s">
        <v>152</v>
      </c>
      <c r="P1410" s="2" t="s">
        <v>152</v>
      </c>
      <c r="Q1410" s="2" t="s">
        <v>152</v>
      </c>
      <c r="R1410" s="2" t="s">
        <v>152</v>
      </c>
      <c r="S1410" s="14" t="s">
        <v>152</v>
      </c>
      <c r="T1410" s="115"/>
      <c r="U1410" s="13" t="s">
        <v>152</v>
      </c>
      <c r="V1410" s="2" t="s">
        <v>152</v>
      </c>
      <c r="W1410" s="2" t="s">
        <v>152</v>
      </c>
      <c r="X1410" s="2" t="s">
        <v>152</v>
      </c>
      <c r="Y1410" s="14" t="s">
        <v>152</v>
      </c>
    </row>
    <row r="1411" spans="1:25" x14ac:dyDescent="0.3">
      <c r="A1411" s="55" t="str">
        <f t="shared" si="21"/>
        <v>HRju_03.1</v>
      </c>
      <c r="C1411" s="96" t="s">
        <v>20</v>
      </c>
      <c r="D1411" s="97" t="s">
        <v>777</v>
      </c>
      <c r="E1411" s="97" t="s">
        <v>857</v>
      </c>
      <c r="F1411" s="97" t="s">
        <v>858</v>
      </c>
      <c r="G1411" s="97" t="s">
        <v>344</v>
      </c>
      <c r="H1411" s="97" t="s">
        <v>668</v>
      </c>
      <c r="I1411" s="114" t="s">
        <v>454</v>
      </c>
      <c r="J1411" s="37" t="s">
        <v>153</v>
      </c>
      <c r="K1411" s="37" t="s">
        <v>2927</v>
      </c>
      <c r="L1411" s="13" t="s">
        <v>151</v>
      </c>
      <c r="M1411" s="14" t="s">
        <v>151</v>
      </c>
      <c r="N1411" s="93" t="s">
        <v>152</v>
      </c>
      <c r="O1411" s="2" t="s">
        <v>152</v>
      </c>
      <c r="P1411" s="2" t="s">
        <v>152</v>
      </c>
      <c r="Q1411" s="2" t="s">
        <v>151</v>
      </c>
      <c r="R1411" s="2" t="s">
        <v>152</v>
      </c>
      <c r="S1411" s="14" t="s">
        <v>152</v>
      </c>
      <c r="T1411" s="115"/>
      <c r="U1411" s="13" t="s">
        <v>6</v>
      </c>
      <c r="V1411" s="2" t="s">
        <v>6</v>
      </c>
      <c r="W1411" s="2" t="s">
        <v>6</v>
      </c>
      <c r="X1411" s="2" t="s">
        <v>6</v>
      </c>
      <c r="Y1411" s="14" t="s">
        <v>6</v>
      </c>
    </row>
    <row r="1412" spans="1:25" x14ac:dyDescent="0.3">
      <c r="A1412" s="55" t="str">
        <f t="shared" si="21"/>
        <v>HRju_03.1</v>
      </c>
      <c r="C1412" s="96" t="s">
        <v>20</v>
      </c>
      <c r="D1412" s="97" t="s">
        <v>777</v>
      </c>
      <c r="E1412" s="97" t="s">
        <v>857</v>
      </c>
      <c r="F1412" s="97" t="s">
        <v>858</v>
      </c>
      <c r="G1412" s="97" t="s">
        <v>344</v>
      </c>
      <c r="H1412" s="97" t="s">
        <v>668</v>
      </c>
      <c r="I1412" s="114" t="s">
        <v>454</v>
      </c>
      <c r="J1412" s="37" t="s">
        <v>230</v>
      </c>
      <c r="K1412" s="37" t="s">
        <v>2928</v>
      </c>
      <c r="L1412" s="13" t="s">
        <v>151</v>
      </c>
      <c r="M1412" s="14" t="s">
        <v>152</v>
      </c>
      <c r="N1412" s="93" t="s">
        <v>152</v>
      </c>
      <c r="O1412" s="2" t="s">
        <v>152</v>
      </c>
      <c r="P1412" s="2" t="s">
        <v>152</v>
      </c>
      <c r="Q1412" s="2" t="s">
        <v>151</v>
      </c>
      <c r="R1412" s="2" t="s">
        <v>151</v>
      </c>
      <c r="S1412" s="14" t="s">
        <v>152</v>
      </c>
      <c r="T1412" s="115"/>
      <c r="U1412" s="13" t="s">
        <v>6</v>
      </c>
      <c r="V1412" s="2" t="s">
        <v>6</v>
      </c>
      <c r="W1412" s="2" t="s">
        <v>6</v>
      </c>
      <c r="X1412" s="2" t="s">
        <v>6</v>
      </c>
      <c r="Y1412" s="14" t="s">
        <v>6</v>
      </c>
    </row>
    <row r="1413" spans="1:25" x14ac:dyDescent="0.3">
      <c r="A1413" s="55" t="str">
        <f t="shared" si="21"/>
        <v>HRju_03.2</v>
      </c>
      <c r="C1413" s="96" t="s">
        <v>20</v>
      </c>
      <c r="D1413" s="97" t="s">
        <v>777</v>
      </c>
      <c r="E1413" s="97" t="s">
        <v>859</v>
      </c>
      <c r="F1413" s="97" t="s">
        <v>860</v>
      </c>
      <c r="G1413" s="97" t="s">
        <v>351</v>
      </c>
      <c r="H1413" s="97" t="s">
        <v>668</v>
      </c>
      <c r="I1413" s="114" t="s">
        <v>454</v>
      </c>
      <c r="J1413" s="37" t="s">
        <v>2929</v>
      </c>
      <c r="K1413" s="37" t="s">
        <v>2930</v>
      </c>
      <c r="L1413" s="13" t="s">
        <v>152</v>
      </c>
      <c r="M1413" s="14" t="s">
        <v>152</v>
      </c>
      <c r="N1413" s="93" t="s">
        <v>151</v>
      </c>
      <c r="O1413" s="2" t="s">
        <v>152</v>
      </c>
      <c r="P1413" s="2" t="s">
        <v>152</v>
      </c>
      <c r="Q1413" s="2" t="s">
        <v>151</v>
      </c>
      <c r="R1413" s="2" t="s">
        <v>151</v>
      </c>
      <c r="S1413" s="14" t="s">
        <v>152</v>
      </c>
      <c r="T1413" s="115"/>
      <c r="U1413" s="13" t="s">
        <v>151</v>
      </c>
      <c r="V1413" s="2" t="s">
        <v>152</v>
      </c>
      <c r="W1413" s="2" t="s">
        <v>152</v>
      </c>
      <c r="X1413" s="2" t="s">
        <v>152</v>
      </c>
      <c r="Y1413" s="14" t="s">
        <v>152</v>
      </c>
    </row>
    <row r="1414" spans="1:25" x14ac:dyDescent="0.3">
      <c r="A1414" s="55" t="str">
        <f t="shared" si="21"/>
        <v>HRmo_01.2</v>
      </c>
      <c r="C1414" s="96" t="s">
        <v>20</v>
      </c>
      <c r="D1414" s="97" t="s">
        <v>778</v>
      </c>
      <c r="E1414" s="97" t="s">
        <v>863</v>
      </c>
      <c r="F1414" s="97" t="s">
        <v>864</v>
      </c>
      <c r="G1414" s="97" t="s">
        <v>351</v>
      </c>
      <c r="H1414" s="97" t="s">
        <v>668</v>
      </c>
      <c r="I1414" s="114" t="s">
        <v>454</v>
      </c>
      <c r="J1414" s="37" t="s">
        <v>196</v>
      </c>
      <c r="K1414" s="37" t="s">
        <v>2935</v>
      </c>
      <c r="L1414" s="13" t="s">
        <v>151</v>
      </c>
      <c r="M1414" s="14" t="s">
        <v>152</v>
      </c>
      <c r="N1414" s="93" t="s">
        <v>151</v>
      </c>
      <c r="O1414" s="2" t="s">
        <v>152</v>
      </c>
      <c r="P1414" s="2" t="s">
        <v>152</v>
      </c>
      <c r="Q1414" s="2" t="s">
        <v>152</v>
      </c>
      <c r="R1414" s="2" t="s">
        <v>152</v>
      </c>
      <c r="S1414" s="14" t="s">
        <v>151</v>
      </c>
      <c r="T1414" s="115"/>
      <c r="U1414" s="13" t="s">
        <v>151</v>
      </c>
      <c r="V1414" s="2" t="s">
        <v>152</v>
      </c>
      <c r="W1414" s="2" t="s">
        <v>152</v>
      </c>
      <c r="X1414" s="2" t="s">
        <v>152</v>
      </c>
      <c r="Y1414" s="14" t="s">
        <v>152</v>
      </c>
    </row>
    <row r="1415" spans="1:25" x14ac:dyDescent="0.3">
      <c r="A1415" s="55" t="str">
        <f t="shared" si="21"/>
        <v>HRmo_01.4</v>
      </c>
      <c r="C1415" s="96" t="s">
        <v>20</v>
      </c>
      <c r="D1415" s="97" t="s">
        <v>778</v>
      </c>
      <c r="E1415" s="97" t="s">
        <v>867</v>
      </c>
      <c r="F1415" s="97" t="s">
        <v>868</v>
      </c>
      <c r="G1415" s="97" t="s">
        <v>351</v>
      </c>
      <c r="H1415" s="97" t="s">
        <v>668</v>
      </c>
      <c r="I1415" s="114" t="s">
        <v>454</v>
      </c>
      <c r="J1415" s="37" t="s">
        <v>196</v>
      </c>
      <c r="K1415" s="37" t="s">
        <v>2935</v>
      </c>
      <c r="L1415" s="13" t="s">
        <v>151</v>
      </c>
      <c r="M1415" s="14" t="s">
        <v>152</v>
      </c>
      <c r="N1415" s="93" t="s">
        <v>151</v>
      </c>
      <c r="O1415" s="2" t="s">
        <v>152</v>
      </c>
      <c r="P1415" s="2" t="s">
        <v>152</v>
      </c>
      <c r="Q1415" s="2" t="s">
        <v>152</v>
      </c>
      <c r="R1415" s="2" t="s">
        <v>152</v>
      </c>
      <c r="S1415" s="14" t="s">
        <v>151</v>
      </c>
      <c r="T1415" s="115"/>
      <c r="U1415" s="13" t="s">
        <v>151</v>
      </c>
      <c r="V1415" s="2" t="s">
        <v>152</v>
      </c>
      <c r="W1415" s="2" t="s">
        <v>152</v>
      </c>
      <c r="X1415" s="2" t="s">
        <v>152</v>
      </c>
      <c r="Y1415" s="14" t="s">
        <v>152</v>
      </c>
    </row>
    <row r="1416" spans="1:25" x14ac:dyDescent="0.3">
      <c r="A1416" s="55" t="str">
        <f t="shared" ref="A1416:A1479" si="22">C1416&amp;LOWER(LEFT(D1416,2))&amp;"_"&amp;IF(LEN(TRIM(LEFT(E1416,FIND(" ",E1416))))=3,"0"&amp;TRIM(LEFT(E1416,FIND(" ",E1416))),TRIM(LEFT(E1416,FIND(" ",E1416))))</f>
        <v>HRmo_02.1</v>
      </c>
      <c r="C1416" s="96" t="s">
        <v>20</v>
      </c>
      <c r="D1416" s="97" t="s">
        <v>778</v>
      </c>
      <c r="E1416" s="97" t="s">
        <v>873</v>
      </c>
      <c r="F1416" s="97" t="s">
        <v>874</v>
      </c>
      <c r="G1416" s="97" t="s">
        <v>344</v>
      </c>
      <c r="H1416" s="91" t="s">
        <v>668</v>
      </c>
      <c r="I1416" s="116" t="s">
        <v>454</v>
      </c>
      <c r="J1416" s="37" t="s">
        <v>5388</v>
      </c>
      <c r="K1416" s="37" t="s">
        <v>5389</v>
      </c>
      <c r="L1416" s="13" t="s">
        <v>151</v>
      </c>
      <c r="M1416" s="14" t="s">
        <v>151</v>
      </c>
      <c r="N1416" s="93" t="s">
        <v>152</v>
      </c>
      <c r="O1416" s="2" t="s">
        <v>151</v>
      </c>
      <c r="P1416" s="2" t="s">
        <v>152</v>
      </c>
      <c r="Q1416" s="2" t="s">
        <v>152</v>
      </c>
      <c r="R1416" s="2" t="s">
        <v>151</v>
      </c>
      <c r="S1416" s="14" t="s">
        <v>151</v>
      </c>
      <c r="T1416" s="115"/>
      <c r="U1416" s="13" t="s">
        <v>6</v>
      </c>
      <c r="V1416" s="2" t="s">
        <v>6</v>
      </c>
      <c r="W1416" s="2" t="s">
        <v>151</v>
      </c>
      <c r="X1416" s="2" t="s">
        <v>6</v>
      </c>
      <c r="Y1416" s="14" t="s">
        <v>6</v>
      </c>
    </row>
    <row r="1417" spans="1:25" x14ac:dyDescent="0.3">
      <c r="A1417" s="55" t="str">
        <f t="shared" si="22"/>
        <v>HRmo_02.1</v>
      </c>
      <c r="C1417" s="96" t="s">
        <v>20</v>
      </c>
      <c r="D1417" s="97" t="s">
        <v>778</v>
      </c>
      <c r="E1417" s="97" t="s">
        <v>873</v>
      </c>
      <c r="F1417" s="97" t="s">
        <v>874</v>
      </c>
      <c r="G1417" s="97" t="s">
        <v>344</v>
      </c>
      <c r="H1417" s="97" t="s">
        <v>668</v>
      </c>
      <c r="I1417" s="114" t="s">
        <v>454</v>
      </c>
      <c r="J1417" s="37" t="s">
        <v>153</v>
      </c>
      <c r="K1417" s="37" t="s">
        <v>5390</v>
      </c>
      <c r="L1417" s="13" t="s">
        <v>151</v>
      </c>
      <c r="M1417" s="14" t="s">
        <v>152</v>
      </c>
      <c r="N1417" s="93" t="s">
        <v>152</v>
      </c>
      <c r="O1417" s="2" t="s">
        <v>151</v>
      </c>
      <c r="P1417" s="2" t="s">
        <v>151</v>
      </c>
      <c r="Q1417" s="2" t="s">
        <v>151</v>
      </c>
      <c r="R1417" s="2" t="s">
        <v>151</v>
      </c>
      <c r="S1417" s="14" t="s">
        <v>151</v>
      </c>
      <c r="T1417" s="115"/>
      <c r="U1417" s="13" t="s">
        <v>6</v>
      </c>
      <c r="V1417" s="2" t="s">
        <v>6</v>
      </c>
      <c r="W1417" s="2" t="s">
        <v>151</v>
      </c>
      <c r="X1417" s="2" t="s">
        <v>6</v>
      </c>
      <c r="Y1417" s="14" t="s">
        <v>6</v>
      </c>
    </row>
    <row r="1418" spans="1:25" x14ac:dyDescent="0.3">
      <c r="A1418" s="55" t="str">
        <f t="shared" si="22"/>
        <v>HRmo_02.2</v>
      </c>
      <c r="C1418" s="96" t="s">
        <v>20</v>
      </c>
      <c r="D1418" s="97" t="s">
        <v>778</v>
      </c>
      <c r="E1418" s="97" t="s">
        <v>875</v>
      </c>
      <c r="F1418" s="97" t="s">
        <v>876</v>
      </c>
      <c r="G1418" s="97" t="s">
        <v>351</v>
      </c>
      <c r="H1418" s="97" t="s">
        <v>668</v>
      </c>
      <c r="I1418" s="114" t="s">
        <v>454</v>
      </c>
      <c r="J1418" s="37" t="s">
        <v>5388</v>
      </c>
      <c r="K1418" s="37" t="s">
        <v>5389</v>
      </c>
      <c r="L1418" s="13" t="s">
        <v>151</v>
      </c>
      <c r="M1418" s="14" t="s">
        <v>152</v>
      </c>
      <c r="N1418" s="93" t="s">
        <v>151</v>
      </c>
      <c r="O1418" s="2" t="s">
        <v>151</v>
      </c>
      <c r="P1418" s="2" t="s">
        <v>152</v>
      </c>
      <c r="Q1418" s="2" t="s">
        <v>152</v>
      </c>
      <c r="R1418" s="2" t="s">
        <v>152</v>
      </c>
      <c r="S1418" s="14" t="s">
        <v>151</v>
      </c>
      <c r="T1418" s="115"/>
      <c r="U1418" s="13" t="s">
        <v>151</v>
      </c>
      <c r="V1418" s="2" t="s">
        <v>152</v>
      </c>
      <c r="W1418" s="2" t="s">
        <v>151</v>
      </c>
      <c r="X1418" s="2" t="s">
        <v>152</v>
      </c>
      <c r="Y1418" s="14" t="s">
        <v>152</v>
      </c>
    </row>
    <row r="1419" spans="1:25" x14ac:dyDescent="0.3">
      <c r="A1419" s="55" t="str">
        <f t="shared" si="22"/>
        <v>HRmo_02.2</v>
      </c>
      <c r="C1419" s="96" t="s">
        <v>20</v>
      </c>
      <c r="D1419" s="97" t="s">
        <v>778</v>
      </c>
      <c r="E1419" s="97" t="s">
        <v>875</v>
      </c>
      <c r="F1419" s="97" t="s">
        <v>876</v>
      </c>
      <c r="G1419" s="97" t="s">
        <v>351</v>
      </c>
      <c r="H1419" s="97" t="s">
        <v>668</v>
      </c>
      <c r="I1419" s="114" t="s">
        <v>454</v>
      </c>
      <c r="J1419" s="37" t="s">
        <v>153</v>
      </c>
      <c r="K1419" s="37" t="s">
        <v>5390</v>
      </c>
      <c r="L1419" s="13" t="s">
        <v>152</v>
      </c>
      <c r="M1419" s="14" t="s">
        <v>152</v>
      </c>
      <c r="N1419" s="93" t="s">
        <v>151</v>
      </c>
      <c r="O1419" s="2" t="s">
        <v>151</v>
      </c>
      <c r="P1419" s="2" t="s">
        <v>152</v>
      </c>
      <c r="Q1419" s="2" t="s">
        <v>152</v>
      </c>
      <c r="R1419" s="2" t="s">
        <v>152</v>
      </c>
      <c r="S1419" s="14" t="s">
        <v>151</v>
      </c>
      <c r="T1419" s="115"/>
      <c r="U1419" s="13" t="s">
        <v>151</v>
      </c>
      <c r="V1419" s="2" t="s">
        <v>152</v>
      </c>
      <c r="W1419" s="2" t="s">
        <v>151</v>
      </c>
      <c r="X1419" s="2" t="s">
        <v>152</v>
      </c>
      <c r="Y1419" s="14" t="s">
        <v>152</v>
      </c>
    </row>
    <row r="1420" spans="1:25" x14ac:dyDescent="0.3">
      <c r="A1420" s="55" t="str">
        <f t="shared" si="22"/>
        <v>HRtr_01.1</v>
      </c>
      <c r="C1420" s="96" t="s">
        <v>20</v>
      </c>
      <c r="D1420" s="97" t="s">
        <v>779</v>
      </c>
      <c r="E1420" s="97" t="s">
        <v>877</v>
      </c>
      <c r="F1420" s="97" t="s">
        <v>878</v>
      </c>
      <c r="G1420" s="97" t="s">
        <v>351</v>
      </c>
      <c r="H1420" s="97" t="s">
        <v>668</v>
      </c>
      <c r="I1420" s="114" t="s">
        <v>454</v>
      </c>
      <c r="J1420" s="37" t="s">
        <v>2939</v>
      </c>
      <c r="K1420" s="37" t="s">
        <v>2940</v>
      </c>
      <c r="L1420" s="13" t="s">
        <v>152</v>
      </c>
      <c r="M1420" s="14" t="s">
        <v>152</v>
      </c>
      <c r="N1420" s="93" t="s">
        <v>151</v>
      </c>
      <c r="O1420" s="2" t="s">
        <v>151</v>
      </c>
      <c r="P1420" s="2" t="s">
        <v>151</v>
      </c>
      <c r="Q1420" s="2" t="s">
        <v>151</v>
      </c>
      <c r="R1420" s="2" t="s">
        <v>151</v>
      </c>
      <c r="S1420" s="14" t="s">
        <v>151</v>
      </c>
      <c r="T1420" s="115"/>
      <c r="U1420" s="13" t="s">
        <v>151</v>
      </c>
      <c r="V1420" s="2" t="s">
        <v>152</v>
      </c>
      <c r="W1420" s="2" t="s">
        <v>151</v>
      </c>
      <c r="X1420" s="2" t="s">
        <v>152</v>
      </c>
      <c r="Y1420" s="14" t="s">
        <v>152</v>
      </c>
    </row>
    <row r="1421" spans="1:25" x14ac:dyDescent="0.3">
      <c r="A1421" s="55" t="str">
        <f t="shared" si="22"/>
        <v>HRtr_01.1</v>
      </c>
      <c r="C1421" s="96" t="s">
        <v>20</v>
      </c>
      <c r="D1421" s="97" t="s">
        <v>779</v>
      </c>
      <c r="E1421" s="97" t="s">
        <v>877</v>
      </c>
      <c r="F1421" s="97" t="s">
        <v>878</v>
      </c>
      <c r="G1421" s="97" t="s">
        <v>351</v>
      </c>
      <c r="H1421" s="97" t="s">
        <v>668</v>
      </c>
      <c r="I1421" s="114" t="s">
        <v>454</v>
      </c>
      <c r="J1421" s="37" t="s">
        <v>2941</v>
      </c>
      <c r="K1421" s="37" t="s">
        <v>2942</v>
      </c>
      <c r="L1421" s="13" t="s">
        <v>152</v>
      </c>
      <c r="M1421" s="14" t="s">
        <v>152</v>
      </c>
      <c r="N1421" s="93" t="s">
        <v>152</v>
      </c>
      <c r="O1421" s="2" t="s">
        <v>152</v>
      </c>
      <c r="P1421" s="2" t="s">
        <v>152</v>
      </c>
      <c r="Q1421" s="2" t="s">
        <v>151</v>
      </c>
      <c r="R1421" s="2" t="s">
        <v>151</v>
      </c>
      <c r="S1421" s="14" t="s">
        <v>151</v>
      </c>
      <c r="T1421" s="115"/>
      <c r="U1421" s="13" t="s">
        <v>152</v>
      </c>
      <c r="V1421" s="2" t="s">
        <v>152</v>
      </c>
      <c r="W1421" s="2" t="s">
        <v>152</v>
      </c>
      <c r="X1421" s="2" t="s">
        <v>152</v>
      </c>
      <c r="Y1421" s="14" t="s">
        <v>152</v>
      </c>
    </row>
    <row r="1422" spans="1:25" x14ac:dyDescent="0.3">
      <c r="A1422" s="55" t="str">
        <f t="shared" si="22"/>
        <v>HRtr_02.3</v>
      </c>
      <c r="C1422" s="96" t="s">
        <v>20</v>
      </c>
      <c r="D1422" s="97" t="s">
        <v>779</v>
      </c>
      <c r="E1422" s="97" t="s">
        <v>885</v>
      </c>
      <c r="F1422" s="97" t="s">
        <v>886</v>
      </c>
      <c r="G1422" s="97" t="s">
        <v>351</v>
      </c>
      <c r="H1422" s="97" t="s">
        <v>668</v>
      </c>
      <c r="I1422" s="114" t="s">
        <v>454</v>
      </c>
      <c r="J1422" s="37" t="s">
        <v>2964</v>
      </c>
      <c r="K1422" s="37" t="s">
        <v>2965</v>
      </c>
      <c r="L1422" s="13" t="s">
        <v>151</v>
      </c>
      <c r="M1422" s="14" t="s">
        <v>151</v>
      </c>
      <c r="N1422" s="93" t="s">
        <v>151</v>
      </c>
      <c r="O1422" s="2" t="s">
        <v>152</v>
      </c>
      <c r="P1422" s="2" t="s">
        <v>152</v>
      </c>
      <c r="Q1422" s="2" t="s">
        <v>152</v>
      </c>
      <c r="R1422" s="2" t="s">
        <v>152</v>
      </c>
      <c r="S1422" s="14" t="s">
        <v>152</v>
      </c>
      <c r="T1422" s="115"/>
      <c r="U1422" s="13" t="s">
        <v>151</v>
      </c>
      <c r="V1422" s="2" t="s">
        <v>152</v>
      </c>
      <c r="W1422" s="2" t="s">
        <v>152</v>
      </c>
      <c r="X1422" s="2" t="s">
        <v>152</v>
      </c>
      <c r="Y1422" s="14" t="s">
        <v>152</v>
      </c>
    </row>
    <row r="1423" spans="1:25" x14ac:dyDescent="0.3">
      <c r="A1423" s="55" t="str">
        <f t="shared" si="22"/>
        <v>HRtr_02.4</v>
      </c>
      <c r="C1423" s="96" t="s">
        <v>20</v>
      </c>
      <c r="D1423" s="97" t="s">
        <v>779</v>
      </c>
      <c r="E1423" s="97" t="s">
        <v>887</v>
      </c>
      <c r="F1423" s="97" t="s">
        <v>888</v>
      </c>
      <c r="G1423" s="97" t="s">
        <v>351</v>
      </c>
      <c r="H1423" s="97" t="s">
        <v>668</v>
      </c>
      <c r="I1423" s="114" t="s">
        <v>6</v>
      </c>
      <c r="J1423" s="37" t="s">
        <v>113</v>
      </c>
      <c r="K1423" s="37" t="s">
        <v>113</v>
      </c>
      <c r="L1423" s="13" t="s">
        <v>6</v>
      </c>
      <c r="M1423" s="14" t="s">
        <v>6</v>
      </c>
      <c r="N1423" s="93" t="s">
        <v>6</v>
      </c>
      <c r="O1423" s="2" t="s">
        <v>6</v>
      </c>
      <c r="P1423" s="2" t="s">
        <v>6</v>
      </c>
      <c r="Q1423" s="2" t="s">
        <v>6</v>
      </c>
      <c r="R1423" s="2" t="s">
        <v>6</v>
      </c>
      <c r="S1423" s="14" t="s">
        <v>6</v>
      </c>
      <c r="T1423" s="115" t="s">
        <v>6</v>
      </c>
      <c r="U1423" s="13" t="s">
        <v>6</v>
      </c>
      <c r="V1423" s="2" t="s">
        <v>6</v>
      </c>
      <c r="W1423" s="2" t="s">
        <v>6</v>
      </c>
      <c r="X1423" s="2" t="s">
        <v>6</v>
      </c>
      <c r="Y1423" s="14" t="s">
        <v>6</v>
      </c>
    </row>
    <row r="1424" spans="1:25" x14ac:dyDescent="0.3">
      <c r="A1424" s="55" t="str">
        <f t="shared" si="22"/>
        <v>HRtr_03.1</v>
      </c>
      <c r="C1424" s="96" t="s">
        <v>20</v>
      </c>
      <c r="D1424" s="97" t="s">
        <v>779</v>
      </c>
      <c r="E1424" s="97" t="s">
        <v>889</v>
      </c>
      <c r="F1424" s="97" t="s">
        <v>890</v>
      </c>
      <c r="G1424" s="97" t="s">
        <v>344</v>
      </c>
      <c r="H1424" s="91" t="s">
        <v>668</v>
      </c>
      <c r="I1424" s="116" t="s">
        <v>454</v>
      </c>
      <c r="J1424" s="37" t="s">
        <v>2966</v>
      </c>
      <c r="K1424" s="37" t="s">
        <v>2967</v>
      </c>
      <c r="L1424" s="13" t="s">
        <v>151</v>
      </c>
      <c r="M1424" s="14" t="s">
        <v>151</v>
      </c>
      <c r="N1424" s="93" t="s">
        <v>152</v>
      </c>
      <c r="O1424" s="2" t="s">
        <v>152</v>
      </c>
      <c r="P1424" s="2" t="s">
        <v>152</v>
      </c>
      <c r="Q1424" s="2" t="s">
        <v>152</v>
      </c>
      <c r="R1424" s="2" t="s">
        <v>152</v>
      </c>
      <c r="S1424" s="14" t="s">
        <v>152</v>
      </c>
      <c r="T1424" s="115"/>
      <c r="U1424" s="13"/>
      <c r="V1424" s="2"/>
      <c r="W1424" s="2"/>
      <c r="X1424" s="2"/>
      <c r="Y1424" s="14"/>
    </row>
    <row r="1425" spans="1:25" x14ac:dyDescent="0.3">
      <c r="A1425" s="55" t="str">
        <f t="shared" si="22"/>
        <v>HRtr_03.2</v>
      </c>
      <c r="C1425" s="96" t="s">
        <v>20</v>
      </c>
      <c r="D1425" s="97" t="s">
        <v>779</v>
      </c>
      <c r="E1425" s="97" t="s">
        <v>891</v>
      </c>
      <c r="F1425" s="97" t="s">
        <v>892</v>
      </c>
      <c r="G1425" s="97" t="s">
        <v>351</v>
      </c>
      <c r="H1425" s="97" t="s">
        <v>668</v>
      </c>
      <c r="I1425" s="114" t="s">
        <v>454</v>
      </c>
      <c r="J1425" s="37" t="s">
        <v>2966</v>
      </c>
      <c r="K1425" s="37" t="s">
        <v>2968</v>
      </c>
      <c r="L1425" s="13" t="s">
        <v>151</v>
      </c>
      <c r="M1425" s="14" t="s">
        <v>151</v>
      </c>
      <c r="N1425" s="93" t="s">
        <v>152</v>
      </c>
      <c r="O1425" s="2" t="s">
        <v>152</v>
      </c>
      <c r="P1425" s="2" t="s">
        <v>152</v>
      </c>
      <c r="Q1425" s="2" t="s">
        <v>152</v>
      </c>
      <c r="R1425" s="2" t="s">
        <v>152</v>
      </c>
      <c r="S1425" s="14" t="s">
        <v>152</v>
      </c>
      <c r="T1425" s="115"/>
      <c r="U1425" s="13" t="s">
        <v>152</v>
      </c>
      <c r="V1425" s="2" t="s">
        <v>152</v>
      </c>
      <c r="W1425" s="2" t="s">
        <v>152</v>
      </c>
      <c r="X1425" s="2" t="s">
        <v>152</v>
      </c>
      <c r="Y1425" s="14" t="s">
        <v>152</v>
      </c>
    </row>
    <row r="1426" spans="1:25" x14ac:dyDescent="0.3">
      <c r="A1426" s="55" t="str">
        <f t="shared" si="22"/>
        <v>HRtr_03.3</v>
      </c>
      <c r="C1426" s="96" t="s">
        <v>20</v>
      </c>
      <c r="D1426" s="97" t="s">
        <v>779</v>
      </c>
      <c r="E1426" s="97" t="s">
        <v>893</v>
      </c>
      <c r="F1426" s="97" t="s">
        <v>894</v>
      </c>
      <c r="G1426" s="97" t="s">
        <v>351</v>
      </c>
      <c r="H1426" s="97" t="s">
        <v>668</v>
      </c>
      <c r="I1426" s="114" t="s">
        <v>454</v>
      </c>
      <c r="J1426" s="37" t="s">
        <v>2966</v>
      </c>
      <c r="K1426" s="37" t="s">
        <v>2969</v>
      </c>
      <c r="L1426" s="13" t="s">
        <v>151</v>
      </c>
      <c r="M1426" s="14" t="s">
        <v>151</v>
      </c>
      <c r="N1426" s="93" t="s">
        <v>152</v>
      </c>
      <c r="O1426" s="2" t="s">
        <v>152</v>
      </c>
      <c r="P1426" s="2" t="s">
        <v>152</v>
      </c>
      <c r="Q1426" s="2" t="s">
        <v>152</v>
      </c>
      <c r="R1426" s="2" t="s">
        <v>152</v>
      </c>
      <c r="S1426" s="14" t="s">
        <v>152</v>
      </c>
      <c r="T1426" s="115"/>
      <c r="U1426" s="13" t="s">
        <v>152</v>
      </c>
      <c r="V1426" s="2" t="s">
        <v>152</v>
      </c>
      <c r="W1426" s="2" t="s">
        <v>152</v>
      </c>
      <c r="X1426" s="2" t="s">
        <v>152</v>
      </c>
      <c r="Y1426" s="14" t="s">
        <v>152</v>
      </c>
    </row>
    <row r="1427" spans="1:25" x14ac:dyDescent="0.3">
      <c r="A1427" s="55" t="str">
        <f t="shared" si="22"/>
        <v>HUec_01.1</v>
      </c>
      <c r="C1427" s="96" t="s">
        <v>21</v>
      </c>
      <c r="D1427" s="97" t="s">
        <v>776</v>
      </c>
      <c r="E1427" s="97" t="s">
        <v>815</v>
      </c>
      <c r="F1427" s="97" t="s">
        <v>816</v>
      </c>
      <c r="G1427" s="97" t="s">
        <v>351</v>
      </c>
      <c r="H1427" s="97" t="s">
        <v>668</v>
      </c>
      <c r="I1427" s="114" t="s">
        <v>454</v>
      </c>
      <c r="J1427" s="37" t="s">
        <v>231</v>
      </c>
      <c r="K1427" s="37" t="s">
        <v>2970</v>
      </c>
      <c r="L1427" s="13" t="s">
        <v>151</v>
      </c>
      <c r="M1427" s="14" t="s">
        <v>152</v>
      </c>
      <c r="N1427" s="93" t="s">
        <v>152</v>
      </c>
      <c r="O1427" s="2" t="s">
        <v>152</v>
      </c>
      <c r="P1427" s="2" t="s">
        <v>152</v>
      </c>
      <c r="Q1427" s="2" t="s">
        <v>152</v>
      </c>
      <c r="R1427" s="2" t="s">
        <v>151</v>
      </c>
      <c r="S1427" s="14" t="s">
        <v>152</v>
      </c>
      <c r="T1427" s="115"/>
      <c r="U1427" s="13" t="s">
        <v>151</v>
      </c>
      <c r="V1427" s="2" t="s">
        <v>152</v>
      </c>
      <c r="W1427" s="2" t="s">
        <v>152</v>
      </c>
      <c r="X1427" s="2" t="s">
        <v>152</v>
      </c>
      <c r="Y1427" s="14" t="s">
        <v>152</v>
      </c>
    </row>
    <row r="1428" spans="1:25" x14ac:dyDescent="0.3">
      <c r="A1428" s="55" t="str">
        <f t="shared" si="22"/>
        <v>HUec_01.1</v>
      </c>
      <c r="C1428" s="96" t="s">
        <v>21</v>
      </c>
      <c r="D1428" s="97" t="s">
        <v>776</v>
      </c>
      <c r="E1428" s="97" t="s">
        <v>815</v>
      </c>
      <c r="F1428" s="97" t="s">
        <v>816</v>
      </c>
      <c r="G1428" s="97" t="s">
        <v>351</v>
      </c>
      <c r="H1428" s="97" t="s">
        <v>668</v>
      </c>
      <c r="I1428" s="114" t="s">
        <v>454</v>
      </c>
      <c r="J1428" s="37" t="s">
        <v>231</v>
      </c>
      <c r="K1428" s="37" t="s">
        <v>2971</v>
      </c>
      <c r="L1428" s="13" t="s">
        <v>151</v>
      </c>
      <c r="M1428" s="14" t="s">
        <v>152</v>
      </c>
      <c r="N1428" s="93" t="s">
        <v>152</v>
      </c>
      <c r="O1428" s="2" t="s">
        <v>152</v>
      </c>
      <c r="P1428" s="2" t="s">
        <v>152</v>
      </c>
      <c r="Q1428" s="2" t="s">
        <v>152</v>
      </c>
      <c r="R1428" s="2" t="s">
        <v>151</v>
      </c>
      <c r="S1428" s="14" t="s">
        <v>152</v>
      </c>
      <c r="T1428" s="115"/>
      <c r="U1428" s="13" t="s">
        <v>151</v>
      </c>
      <c r="V1428" s="2" t="s">
        <v>152</v>
      </c>
      <c r="W1428" s="2" t="s">
        <v>152</v>
      </c>
      <c r="X1428" s="2" t="s">
        <v>152</v>
      </c>
      <c r="Y1428" s="14" t="s">
        <v>152</v>
      </c>
    </row>
    <row r="1429" spans="1:25" x14ac:dyDescent="0.3">
      <c r="A1429" s="55" t="str">
        <f t="shared" si="22"/>
        <v>HUec_01.1</v>
      </c>
      <c r="C1429" s="96" t="s">
        <v>21</v>
      </c>
      <c r="D1429" s="97" t="s">
        <v>776</v>
      </c>
      <c r="E1429" s="97" t="s">
        <v>815</v>
      </c>
      <c r="F1429" s="97" t="s">
        <v>816</v>
      </c>
      <c r="G1429" s="97" t="s">
        <v>351</v>
      </c>
      <c r="H1429" s="97" t="s">
        <v>668</v>
      </c>
      <c r="I1429" s="114" t="s">
        <v>454</v>
      </c>
      <c r="J1429" s="37" t="s">
        <v>231</v>
      </c>
      <c r="K1429" s="37" t="s">
        <v>5391</v>
      </c>
      <c r="L1429" s="13" t="s">
        <v>151</v>
      </c>
      <c r="M1429" s="14" t="s">
        <v>152</v>
      </c>
      <c r="N1429" s="93" t="s">
        <v>152</v>
      </c>
      <c r="O1429" s="2" t="s">
        <v>152</v>
      </c>
      <c r="P1429" s="2" t="s">
        <v>151</v>
      </c>
      <c r="Q1429" s="2" t="s">
        <v>151</v>
      </c>
      <c r="R1429" s="2" t="s">
        <v>152</v>
      </c>
      <c r="S1429" s="14" t="s">
        <v>152</v>
      </c>
      <c r="T1429" s="115"/>
      <c r="U1429" s="13" t="s">
        <v>151</v>
      </c>
      <c r="V1429" s="2" t="s">
        <v>152</v>
      </c>
      <c r="W1429" s="2" t="s">
        <v>152</v>
      </c>
      <c r="X1429" s="2" t="s">
        <v>152</v>
      </c>
      <c r="Y1429" s="14" t="s">
        <v>152</v>
      </c>
    </row>
    <row r="1430" spans="1:25" x14ac:dyDescent="0.3">
      <c r="A1430" s="55" t="str">
        <f t="shared" si="22"/>
        <v>HUec_01.2</v>
      </c>
      <c r="C1430" s="96" t="s">
        <v>21</v>
      </c>
      <c r="D1430" s="97" t="s">
        <v>776</v>
      </c>
      <c r="E1430" s="97" t="s">
        <v>817</v>
      </c>
      <c r="F1430" s="97" t="s">
        <v>818</v>
      </c>
      <c r="G1430" s="97" t="s">
        <v>351</v>
      </c>
      <c r="H1430" s="97" t="s">
        <v>668</v>
      </c>
      <c r="I1430" s="114" t="s">
        <v>454</v>
      </c>
      <c r="J1430" s="37" t="s">
        <v>231</v>
      </c>
      <c r="K1430" s="37" t="s">
        <v>2973</v>
      </c>
      <c r="L1430" s="13" t="s">
        <v>151</v>
      </c>
      <c r="M1430" s="14" t="s">
        <v>151</v>
      </c>
      <c r="N1430" s="93" t="s">
        <v>151</v>
      </c>
      <c r="O1430" s="2" t="s">
        <v>152</v>
      </c>
      <c r="P1430" s="2" t="s">
        <v>152</v>
      </c>
      <c r="Q1430" s="2" t="s">
        <v>152</v>
      </c>
      <c r="R1430" s="2" t="s">
        <v>152</v>
      </c>
      <c r="S1430" s="14" t="s">
        <v>152</v>
      </c>
      <c r="T1430" s="115"/>
      <c r="U1430" s="13" t="s">
        <v>151</v>
      </c>
      <c r="V1430" s="2" t="s">
        <v>152</v>
      </c>
      <c r="W1430" s="2" t="s">
        <v>152</v>
      </c>
      <c r="X1430" s="2" t="s">
        <v>152</v>
      </c>
      <c r="Y1430" s="14" t="s">
        <v>152</v>
      </c>
    </row>
    <row r="1431" spans="1:25" x14ac:dyDescent="0.3">
      <c r="A1431" s="55" t="str">
        <f t="shared" si="22"/>
        <v>HUec_01.2</v>
      </c>
      <c r="C1431" s="96" t="s">
        <v>21</v>
      </c>
      <c r="D1431" s="97" t="s">
        <v>776</v>
      </c>
      <c r="E1431" s="97" t="s">
        <v>817</v>
      </c>
      <c r="F1431" s="97" t="s">
        <v>818</v>
      </c>
      <c r="G1431" s="97" t="s">
        <v>351</v>
      </c>
      <c r="H1431" s="97" t="s">
        <v>668</v>
      </c>
      <c r="I1431" s="114" t="s">
        <v>454</v>
      </c>
      <c r="J1431" s="37" t="s">
        <v>231</v>
      </c>
      <c r="K1431" s="37" t="s">
        <v>5392</v>
      </c>
      <c r="L1431" s="13" t="s">
        <v>151</v>
      </c>
      <c r="M1431" s="14" t="s">
        <v>152</v>
      </c>
      <c r="N1431" s="93" t="s">
        <v>152</v>
      </c>
      <c r="O1431" s="2" t="s">
        <v>151</v>
      </c>
      <c r="P1431" s="2" t="s">
        <v>152</v>
      </c>
      <c r="Q1431" s="2" t="s">
        <v>152</v>
      </c>
      <c r="R1431" s="2" t="s">
        <v>151</v>
      </c>
      <c r="S1431" s="14" t="s">
        <v>152</v>
      </c>
      <c r="T1431" s="115"/>
      <c r="U1431" s="13" t="s">
        <v>151</v>
      </c>
      <c r="V1431" s="2" t="s">
        <v>152</v>
      </c>
      <c r="W1431" s="2" t="s">
        <v>151</v>
      </c>
      <c r="X1431" s="2" t="s">
        <v>152</v>
      </c>
      <c r="Y1431" s="14" t="s">
        <v>152</v>
      </c>
    </row>
    <row r="1432" spans="1:25" x14ac:dyDescent="0.3">
      <c r="A1432" s="55" t="str">
        <f t="shared" si="22"/>
        <v>HUec_01.2</v>
      </c>
      <c r="C1432" s="96" t="s">
        <v>21</v>
      </c>
      <c r="D1432" s="97" t="s">
        <v>776</v>
      </c>
      <c r="E1432" s="97" t="s">
        <v>817</v>
      </c>
      <c r="F1432" s="97" t="s">
        <v>818</v>
      </c>
      <c r="G1432" s="97" t="s">
        <v>351</v>
      </c>
      <c r="H1432" s="91" t="s">
        <v>668</v>
      </c>
      <c r="I1432" s="116" t="s">
        <v>454</v>
      </c>
      <c r="J1432" s="37" t="s">
        <v>231</v>
      </c>
      <c r="K1432" s="37" t="s">
        <v>5392</v>
      </c>
      <c r="L1432" s="13" t="s">
        <v>151</v>
      </c>
      <c r="M1432" s="14" t="s">
        <v>152</v>
      </c>
      <c r="N1432" s="93" t="s">
        <v>152</v>
      </c>
      <c r="O1432" s="2" t="s">
        <v>151</v>
      </c>
      <c r="P1432" s="2" t="s">
        <v>152</v>
      </c>
      <c r="Q1432" s="2" t="s">
        <v>152</v>
      </c>
      <c r="R1432" s="2" t="s">
        <v>151</v>
      </c>
      <c r="S1432" s="14" t="s">
        <v>152</v>
      </c>
      <c r="T1432" s="115"/>
      <c r="U1432" s="13" t="s">
        <v>151</v>
      </c>
      <c r="V1432" s="2" t="s">
        <v>152</v>
      </c>
      <c r="W1432" s="2" t="s">
        <v>151</v>
      </c>
      <c r="X1432" s="2" t="s">
        <v>152</v>
      </c>
      <c r="Y1432" s="14" t="s">
        <v>152</v>
      </c>
    </row>
    <row r="1433" spans="1:25" x14ac:dyDescent="0.3">
      <c r="A1433" s="55" t="str">
        <f t="shared" si="22"/>
        <v>HUec_01.3</v>
      </c>
      <c r="C1433" s="96" t="s">
        <v>21</v>
      </c>
      <c r="D1433" s="97" t="s">
        <v>776</v>
      </c>
      <c r="E1433" s="97" t="s">
        <v>819</v>
      </c>
      <c r="F1433" s="97" t="s">
        <v>820</v>
      </c>
      <c r="G1433" s="97" t="s">
        <v>351</v>
      </c>
      <c r="H1433" s="97" t="s">
        <v>668</v>
      </c>
      <c r="I1433" s="114" t="s">
        <v>454</v>
      </c>
      <c r="J1433" s="37" t="s">
        <v>153</v>
      </c>
      <c r="K1433" s="37" t="s">
        <v>2976</v>
      </c>
      <c r="L1433" s="13" t="s">
        <v>152</v>
      </c>
      <c r="M1433" s="14" t="s">
        <v>152</v>
      </c>
      <c r="N1433" s="93" t="s">
        <v>152</v>
      </c>
      <c r="O1433" s="2" t="s">
        <v>152</v>
      </c>
      <c r="P1433" s="2" t="s">
        <v>152</v>
      </c>
      <c r="Q1433" s="2" t="s">
        <v>151</v>
      </c>
      <c r="R1433" s="2" t="s">
        <v>152</v>
      </c>
      <c r="S1433" s="14" t="s">
        <v>152</v>
      </c>
      <c r="T1433" s="115"/>
      <c r="U1433" s="13" t="s">
        <v>151</v>
      </c>
      <c r="V1433" s="2" t="s">
        <v>152</v>
      </c>
      <c r="W1433" s="2" t="s">
        <v>152</v>
      </c>
      <c r="X1433" s="2" t="s">
        <v>152</v>
      </c>
      <c r="Y1433" s="14" t="s">
        <v>152</v>
      </c>
    </row>
    <row r="1434" spans="1:25" x14ac:dyDescent="0.3">
      <c r="A1434" s="55" t="str">
        <f t="shared" si="22"/>
        <v>HUec_01.3</v>
      </c>
      <c r="C1434" s="96" t="s">
        <v>21</v>
      </c>
      <c r="D1434" s="97" t="s">
        <v>776</v>
      </c>
      <c r="E1434" s="97" t="s">
        <v>819</v>
      </c>
      <c r="F1434" s="97" t="s">
        <v>820</v>
      </c>
      <c r="G1434" s="97" t="s">
        <v>351</v>
      </c>
      <c r="H1434" s="97" t="s">
        <v>668</v>
      </c>
      <c r="I1434" s="114" t="s">
        <v>454</v>
      </c>
      <c r="J1434" s="37" t="s">
        <v>153</v>
      </c>
      <c r="K1434" s="37" t="s">
        <v>2976</v>
      </c>
      <c r="L1434" s="13" t="s">
        <v>152</v>
      </c>
      <c r="M1434" s="14" t="s">
        <v>152</v>
      </c>
      <c r="N1434" s="93" t="s">
        <v>152</v>
      </c>
      <c r="O1434" s="2" t="s">
        <v>152</v>
      </c>
      <c r="P1434" s="2" t="s">
        <v>152</v>
      </c>
      <c r="Q1434" s="2" t="s">
        <v>151</v>
      </c>
      <c r="R1434" s="2" t="s">
        <v>152</v>
      </c>
      <c r="S1434" s="14" t="s">
        <v>152</v>
      </c>
      <c r="T1434" s="115"/>
      <c r="U1434" s="13" t="s">
        <v>151</v>
      </c>
      <c r="V1434" s="2" t="s">
        <v>152</v>
      </c>
      <c r="W1434" s="2" t="s">
        <v>152</v>
      </c>
      <c r="X1434" s="2" t="s">
        <v>152</v>
      </c>
      <c r="Y1434" s="14" t="s">
        <v>152</v>
      </c>
    </row>
    <row r="1435" spans="1:25" x14ac:dyDescent="0.3">
      <c r="A1435" s="55" t="str">
        <f t="shared" si="22"/>
        <v>HUec_01.3</v>
      </c>
      <c r="C1435" s="96" t="s">
        <v>21</v>
      </c>
      <c r="D1435" s="97" t="s">
        <v>776</v>
      </c>
      <c r="E1435" s="97" t="s">
        <v>819</v>
      </c>
      <c r="F1435" s="97" t="s">
        <v>820</v>
      </c>
      <c r="G1435" s="97" t="s">
        <v>351</v>
      </c>
      <c r="H1435" s="97" t="s">
        <v>668</v>
      </c>
      <c r="I1435" s="114" t="s">
        <v>454</v>
      </c>
      <c r="J1435" s="37" t="s">
        <v>153</v>
      </c>
      <c r="K1435" s="37" t="s">
        <v>5393</v>
      </c>
      <c r="L1435" s="13" t="s">
        <v>151</v>
      </c>
      <c r="M1435" s="14" t="s">
        <v>152</v>
      </c>
      <c r="N1435" s="93" t="s">
        <v>152</v>
      </c>
      <c r="O1435" s="2" t="s">
        <v>152</v>
      </c>
      <c r="P1435" s="2" t="s">
        <v>152</v>
      </c>
      <c r="Q1435" s="2" t="s">
        <v>151</v>
      </c>
      <c r="R1435" s="2" t="s">
        <v>152</v>
      </c>
      <c r="S1435" s="14" t="s">
        <v>152</v>
      </c>
      <c r="T1435" s="115"/>
      <c r="U1435" s="13" t="s">
        <v>151</v>
      </c>
      <c r="V1435" s="2" t="s">
        <v>152</v>
      </c>
      <c r="W1435" s="2" t="s">
        <v>152</v>
      </c>
      <c r="X1435" s="2" t="s">
        <v>152</v>
      </c>
      <c r="Y1435" s="14" t="s">
        <v>152</v>
      </c>
    </row>
    <row r="1436" spans="1:25" x14ac:dyDescent="0.3">
      <c r="A1436" s="55" t="str">
        <f t="shared" si="22"/>
        <v>HUec_02.1</v>
      </c>
      <c r="C1436" s="96" t="s">
        <v>21</v>
      </c>
      <c r="D1436" s="97" t="s">
        <v>776</v>
      </c>
      <c r="E1436" s="97" t="s">
        <v>823</v>
      </c>
      <c r="F1436" s="97" t="s">
        <v>824</v>
      </c>
      <c r="G1436" s="97" t="s">
        <v>351</v>
      </c>
      <c r="H1436" s="97" t="s">
        <v>668</v>
      </c>
      <c r="I1436" s="114" t="s">
        <v>454</v>
      </c>
      <c r="J1436" s="37" t="s">
        <v>231</v>
      </c>
      <c r="K1436" s="37" t="s">
        <v>5394</v>
      </c>
      <c r="L1436" s="13" t="s">
        <v>151</v>
      </c>
      <c r="M1436" s="14" t="s">
        <v>152</v>
      </c>
      <c r="N1436" s="93" t="s">
        <v>152</v>
      </c>
      <c r="O1436" s="2" t="s">
        <v>152</v>
      </c>
      <c r="P1436" s="2" t="s">
        <v>152</v>
      </c>
      <c r="Q1436" s="2" t="s">
        <v>151</v>
      </c>
      <c r="R1436" s="2" t="s">
        <v>151</v>
      </c>
      <c r="S1436" s="14" t="s">
        <v>152</v>
      </c>
      <c r="T1436" s="115"/>
      <c r="U1436" s="13" t="s">
        <v>151</v>
      </c>
      <c r="V1436" s="2" t="s">
        <v>152</v>
      </c>
      <c r="W1436" s="2" t="s">
        <v>152</v>
      </c>
      <c r="X1436" s="2" t="s">
        <v>152</v>
      </c>
      <c r="Y1436" s="14" t="s">
        <v>152</v>
      </c>
    </row>
    <row r="1437" spans="1:25" x14ac:dyDescent="0.3">
      <c r="A1437" s="55" t="str">
        <f t="shared" si="22"/>
        <v>HUec_02.1</v>
      </c>
      <c r="C1437" s="96" t="s">
        <v>21</v>
      </c>
      <c r="D1437" s="97" t="s">
        <v>776</v>
      </c>
      <c r="E1437" s="97" t="s">
        <v>823</v>
      </c>
      <c r="F1437" s="97" t="s">
        <v>824</v>
      </c>
      <c r="G1437" s="97" t="s">
        <v>351</v>
      </c>
      <c r="H1437" s="97" t="s">
        <v>668</v>
      </c>
      <c r="I1437" s="114" t="s">
        <v>454</v>
      </c>
      <c r="J1437" s="37" t="s">
        <v>231</v>
      </c>
      <c r="K1437" s="37" t="s">
        <v>2983</v>
      </c>
      <c r="L1437" s="13" t="s">
        <v>151</v>
      </c>
      <c r="M1437" s="14" t="s">
        <v>152</v>
      </c>
      <c r="N1437" s="93" t="s">
        <v>152</v>
      </c>
      <c r="O1437" s="2" t="s">
        <v>152</v>
      </c>
      <c r="P1437" s="2" t="s">
        <v>152</v>
      </c>
      <c r="Q1437" s="2" t="s">
        <v>151</v>
      </c>
      <c r="R1437" s="2" t="s">
        <v>151</v>
      </c>
      <c r="S1437" s="14" t="s">
        <v>152</v>
      </c>
      <c r="T1437" s="115"/>
      <c r="U1437" s="13" t="s">
        <v>151</v>
      </c>
      <c r="V1437" s="2" t="s">
        <v>152</v>
      </c>
      <c r="W1437" s="2" t="s">
        <v>152</v>
      </c>
      <c r="X1437" s="2" t="s">
        <v>152</v>
      </c>
      <c r="Y1437" s="14" t="s">
        <v>152</v>
      </c>
    </row>
    <row r="1438" spans="1:25" x14ac:dyDescent="0.3">
      <c r="A1438" s="55" t="str">
        <f t="shared" si="22"/>
        <v>HUec_02.1</v>
      </c>
      <c r="C1438" s="96" t="s">
        <v>21</v>
      </c>
      <c r="D1438" s="97" t="s">
        <v>776</v>
      </c>
      <c r="E1438" s="97" t="s">
        <v>823</v>
      </c>
      <c r="F1438" s="97" t="s">
        <v>824</v>
      </c>
      <c r="G1438" s="97" t="s">
        <v>351</v>
      </c>
      <c r="H1438" s="97" t="s">
        <v>668</v>
      </c>
      <c r="I1438" s="114" t="s">
        <v>454</v>
      </c>
      <c r="J1438" s="37" t="s">
        <v>165</v>
      </c>
      <c r="K1438" s="37" t="s">
        <v>2984</v>
      </c>
      <c r="L1438" s="13" t="s">
        <v>151</v>
      </c>
      <c r="M1438" s="14" t="s">
        <v>152</v>
      </c>
      <c r="N1438" s="93" t="s">
        <v>152</v>
      </c>
      <c r="O1438" s="2" t="s">
        <v>152</v>
      </c>
      <c r="P1438" s="2" t="s">
        <v>152</v>
      </c>
      <c r="Q1438" s="2" t="s">
        <v>151</v>
      </c>
      <c r="R1438" s="2" t="s">
        <v>151</v>
      </c>
      <c r="S1438" s="14" t="s">
        <v>152</v>
      </c>
      <c r="T1438" s="115"/>
      <c r="U1438" s="13" t="s">
        <v>151</v>
      </c>
      <c r="V1438" s="2" t="s">
        <v>152</v>
      </c>
      <c r="W1438" s="2" t="s">
        <v>152</v>
      </c>
      <c r="X1438" s="2" t="s">
        <v>152</v>
      </c>
      <c r="Y1438" s="14" t="s">
        <v>152</v>
      </c>
    </row>
    <row r="1439" spans="1:25" x14ac:dyDescent="0.3">
      <c r="A1439" s="55" t="str">
        <f t="shared" si="22"/>
        <v>HUec_02.2</v>
      </c>
      <c r="C1439" s="96" t="s">
        <v>21</v>
      </c>
      <c r="D1439" s="97" t="s">
        <v>776</v>
      </c>
      <c r="E1439" s="97" t="s">
        <v>825</v>
      </c>
      <c r="F1439" s="97" t="s">
        <v>826</v>
      </c>
      <c r="G1439" s="97" t="s">
        <v>351</v>
      </c>
      <c r="H1439" s="97" t="s">
        <v>668</v>
      </c>
      <c r="I1439" s="114" t="s">
        <v>454</v>
      </c>
      <c r="J1439" s="37" t="s">
        <v>231</v>
      </c>
      <c r="K1439" s="37" t="s">
        <v>5395</v>
      </c>
      <c r="L1439" s="13" t="s">
        <v>151</v>
      </c>
      <c r="M1439" s="14" t="s">
        <v>151</v>
      </c>
      <c r="N1439" s="93" t="s">
        <v>151</v>
      </c>
      <c r="O1439" s="2" t="s">
        <v>152</v>
      </c>
      <c r="P1439" s="2" t="s">
        <v>152</v>
      </c>
      <c r="Q1439" s="2" t="s">
        <v>151</v>
      </c>
      <c r="R1439" s="2" t="s">
        <v>151</v>
      </c>
      <c r="S1439" s="14" t="s">
        <v>152</v>
      </c>
      <c r="T1439" s="115"/>
      <c r="U1439" s="13" t="s">
        <v>151</v>
      </c>
      <c r="V1439" s="2" t="s">
        <v>152</v>
      </c>
      <c r="W1439" s="2" t="s">
        <v>152</v>
      </c>
      <c r="X1439" s="2" t="s">
        <v>152</v>
      </c>
      <c r="Y1439" s="14" t="s">
        <v>152</v>
      </c>
    </row>
    <row r="1440" spans="1:25" x14ac:dyDescent="0.3">
      <c r="A1440" s="55" t="str">
        <f t="shared" si="22"/>
        <v>HUec_02.2</v>
      </c>
      <c r="C1440" s="96" t="s">
        <v>21</v>
      </c>
      <c r="D1440" s="97" t="s">
        <v>776</v>
      </c>
      <c r="E1440" s="97" t="s">
        <v>825</v>
      </c>
      <c r="F1440" s="97" t="s">
        <v>826</v>
      </c>
      <c r="G1440" s="97" t="s">
        <v>351</v>
      </c>
      <c r="H1440" s="91" t="s">
        <v>668</v>
      </c>
      <c r="I1440" s="116" t="s">
        <v>454</v>
      </c>
      <c r="J1440" s="37" t="s">
        <v>231</v>
      </c>
      <c r="K1440" s="37" t="s">
        <v>2986</v>
      </c>
      <c r="L1440" s="13" t="s">
        <v>151</v>
      </c>
      <c r="M1440" s="14" t="s">
        <v>151</v>
      </c>
      <c r="N1440" s="93" t="s">
        <v>151</v>
      </c>
      <c r="O1440" s="2" t="s">
        <v>152</v>
      </c>
      <c r="P1440" s="2" t="s">
        <v>152</v>
      </c>
      <c r="Q1440" s="2" t="s">
        <v>152</v>
      </c>
      <c r="R1440" s="2" t="s">
        <v>152</v>
      </c>
      <c r="S1440" s="14" t="s">
        <v>152</v>
      </c>
      <c r="T1440" s="115"/>
      <c r="U1440" s="13" t="s">
        <v>151</v>
      </c>
      <c r="V1440" s="2" t="s">
        <v>152</v>
      </c>
      <c r="W1440" s="2" t="s">
        <v>152</v>
      </c>
      <c r="X1440" s="2" t="s">
        <v>152</v>
      </c>
      <c r="Y1440" s="14" t="s">
        <v>152</v>
      </c>
    </row>
    <row r="1441" spans="1:25" x14ac:dyDescent="0.3">
      <c r="A1441" s="55" t="str">
        <f t="shared" si="22"/>
        <v>HUec_02.2</v>
      </c>
      <c r="C1441" s="96" t="s">
        <v>21</v>
      </c>
      <c r="D1441" s="97" t="s">
        <v>776</v>
      </c>
      <c r="E1441" s="97" t="s">
        <v>825</v>
      </c>
      <c r="F1441" s="97" t="s">
        <v>826</v>
      </c>
      <c r="G1441" s="97" t="s">
        <v>351</v>
      </c>
      <c r="H1441" s="97" t="s">
        <v>668</v>
      </c>
      <c r="I1441" s="114" t="s">
        <v>454</v>
      </c>
      <c r="J1441" s="37" t="s">
        <v>231</v>
      </c>
      <c r="K1441" s="37" t="s">
        <v>5396</v>
      </c>
      <c r="L1441" s="13" t="s">
        <v>151</v>
      </c>
      <c r="M1441" s="14" t="s">
        <v>151</v>
      </c>
      <c r="N1441" s="93" t="s">
        <v>151</v>
      </c>
      <c r="O1441" s="2" t="s">
        <v>152</v>
      </c>
      <c r="P1441" s="2" t="s">
        <v>152</v>
      </c>
      <c r="Q1441" s="2" t="s">
        <v>151</v>
      </c>
      <c r="R1441" s="2" t="s">
        <v>151</v>
      </c>
      <c r="S1441" s="14" t="s">
        <v>152</v>
      </c>
      <c r="T1441" s="115"/>
      <c r="U1441" s="13" t="s">
        <v>151</v>
      </c>
      <c r="V1441" s="2" t="s">
        <v>152</v>
      </c>
      <c r="W1441" s="2" t="s">
        <v>152</v>
      </c>
      <c r="X1441" s="2" t="s">
        <v>152</v>
      </c>
      <c r="Y1441" s="14" t="s">
        <v>152</v>
      </c>
    </row>
    <row r="1442" spans="1:25" x14ac:dyDescent="0.3">
      <c r="A1442" s="55" t="str">
        <f t="shared" si="22"/>
        <v>HUec_02.3</v>
      </c>
      <c r="C1442" s="96" t="s">
        <v>21</v>
      </c>
      <c r="D1442" s="97" t="s">
        <v>776</v>
      </c>
      <c r="E1442" s="97" t="s">
        <v>827</v>
      </c>
      <c r="F1442" s="97" t="s">
        <v>828</v>
      </c>
      <c r="G1442" s="97" t="s">
        <v>351</v>
      </c>
      <c r="H1442" s="97" t="s">
        <v>668</v>
      </c>
      <c r="I1442" s="114" t="s">
        <v>454</v>
      </c>
      <c r="J1442" s="37" t="s">
        <v>231</v>
      </c>
      <c r="K1442" s="37" t="s">
        <v>2987</v>
      </c>
      <c r="L1442" s="13" t="s">
        <v>152</v>
      </c>
      <c r="M1442" s="14" t="s">
        <v>152</v>
      </c>
      <c r="N1442" s="93" t="s">
        <v>152</v>
      </c>
      <c r="O1442" s="2" t="s">
        <v>152</v>
      </c>
      <c r="P1442" s="2" t="s">
        <v>152</v>
      </c>
      <c r="Q1442" s="2" t="s">
        <v>151</v>
      </c>
      <c r="R1442" s="2" t="s">
        <v>151</v>
      </c>
      <c r="S1442" s="14" t="s">
        <v>152</v>
      </c>
      <c r="T1442" s="115"/>
      <c r="U1442" s="13" t="s">
        <v>151</v>
      </c>
      <c r="V1442" s="2" t="s">
        <v>152</v>
      </c>
      <c r="W1442" s="2" t="s">
        <v>152</v>
      </c>
      <c r="X1442" s="2" t="s">
        <v>152</v>
      </c>
      <c r="Y1442" s="14" t="s">
        <v>152</v>
      </c>
    </row>
    <row r="1443" spans="1:25" x14ac:dyDescent="0.3">
      <c r="A1443" s="55" t="str">
        <f t="shared" si="22"/>
        <v>HUec_02.3</v>
      </c>
      <c r="C1443" s="96" t="s">
        <v>21</v>
      </c>
      <c r="D1443" s="97" t="s">
        <v>776</v>
      </c>
      <c r="E1443" s="97" t="s">
        <v>827</v>
      </c>
      <c r="F1443" s="97" t="s">
        <v>828</v>
      </c>
      <c r="G1443" s="97" t="s">
        <v>351</v>
      </c>
      <c r="H1443" s="97" t="s">
        <v>668</v>
      </c>
      <c r="I1443" s="114" t="s">
        <v>454</v>
      </c>
      <c r="J1443" s="37" t="s">
        <v>231</v>
      </c>
      <c r="K1443" s="37" t="s">
        <v>2988</v>
      </c>
      <c r="L1443" s="13" t="s">
        <v>151</v>
      </c>
      <c r="M1443" s="14" t="s">
        <v>152</v>
      </c>
      <c r="N1443" s="93" t="s">
        <v>152</v>
      </c>
      <c r="O1443" s="2" t="s">
        <v>152</v>
      </c>
      <c r="P1443" s="2" t="s">
        <v>152</v>
      </c>
      <c r="Q1443" s="2" t="s">
        <v>152</v>
      </c>
      <c r="R1443" s="2" t="s">
        <v>151</v>
      </c>
      <c r="S1443" s="14" t="s">
        <v>152</v>
      </c>
      <c r="T1443" s="115"/>
      <c r="U1443" s="13" t="s">
        <v>151</v>
      </c>
      <c r="V1443" s="2" t="s">
        <v>152</v>
      </c>
      <c r="W1443" s="2" t="s">
        <v>152</v>
      </c>
      <c r="X1443" s="2" t="s">
        <v>152</v>
      </c>
      <c r="Y1443" s="14" t="s">
        <v>152</v>
      </c>
    </row>
    <row r="1444" spans="1:25" x14ac:dyDescent="0.3">
      <c r="A1444" s="55" t="str">
        <f t="shared" si="22"/>
        <v>HUec_02.3</v>
      </c>
      <c r="C1444" s="96" t="s">
        <v>21</v>
      </c>
      <c r="D1444" s="97" t="s">
        <v>776</v>
      </c>
      <c r="E1444" s="97" t="s">
        <v>827</v>
      </c>
      <c r="F1444" s="97" t="s">
        <v>828</v>
      </c>
      <c r="G1444" s="97" t="s">
        <v>351</v>
      </c>
      <c r="H1444" s="97" t="s">
        <v>668</v>
      </c>
      <c r="I1444" s="114" t="s">
        <v>454</v>
      </c>
      <c r="J1444" s="37" t="s">
        <v>231</v>
      </c>
      <c r="K1444" s="37" t="s">
        <v>5395</v>
      </c>
      <c r="L1444" s="13" t="s">
        <v>152</v>
      </c>
      <c r="M1444" s="14" t="s">
        <v>152</v>
      </c>
      <c r="N1444" s="93" t="s">
        <v>152</v>
      </c>
      <c r="O1444" s="2" t="s">
        <v>152</v>
      </c>
      <c r="P1444" s="2" t="s">
        <v>152</v>
      </c>
      <c r="Q1444" s="2" t="s">
        <v>151</v>
      </c>
      <c r="R1444" s="2" t="s">
        <v>151</v>
      </c>
      <c r="S1444" s="14" t="s">
        <v>152</v>
      </c>
      <c r="T1444" s="115"/>
      <c r="U1444" s="13" t="s">
        <v>151</v>
      </c>
      <c r="V1444" s="2" t="s">
        <v>152</v>
      </c>
      <c r="W1444" s="2" t="s">
        <v>152</v>
      </c>
      <c r="X1444" s="2" t="s">
        <v>152</v>
      </c>
      <c r="Y1444" s="14" t="s">
        <v>152</v>
      </c>
    </row>
    <row r="1445" spans="1:25" x14ac:dyDescent="0.3">
      <c r="A1445" s="55" t="str">
        <f t="shared" si="22"/>
        <v>HUec_03.1</v>
      </c>
      <c r="C1445" s="96" t="s">
        <v>21</v>
      </c>
      <c r="D1445" s="97" t="s">
        <v>776</v>
      </c>
      <c r="E1445" s="97" t="s">
        <v>829</v>
      </c>
      <c r="F1445" s="97" t="s">
        <v>830</v>
      </c>
      <c r="G1445" s="97" t="s">
        <v>351</v>
      </c>
      <c r="H1445" s="97" t="s">
        <v>668</v>
      </c>
      <c r="I1445" s="114" t="s">
        <v>454</v>
      </c>
      <c r="J1445" s="37" t="s">
        <v>2989</v>
      </c>
      <c r="K1445" s="37" t="s">
        <v>2990</v>
      </c>
      <c r="L1445" s="13" t="s">
        <v>152</v>
      </c>
      <c r="M1445" s="14" t="s">
        <v>152</v>
      </c>
      <c r="N1445" s="93" t="s">
        <v>152</v>
      </c>
      <c r="O1445" s="2" t="s">
        <v>152</v>
      </c>
      <c r="P1445" s="2" t="s">
        <v>152</v>
      </c>
      <c r="Q1445" s="2" t="s">
        <v>151</v>
      </c>
      <c r="R1445" s="2" t="s">
        <v>152</v>
      </c>
      <c r="S1445" s="14" t="s">
        <v>152</v>
      </c>
      <c r="T1445" s="115"/>
      <c r="U1445" s="13" t="s">
        <v>152</v>
      </c>
      <c r="V1445" s="2" t="s">
        <v>152</v>
      </c>
      <c r="W1445" s="2" t="s">
        <v>152</v>
      </c>
      <c r="X1445" s="2" t="s">
        <v>152</v>
      </c>
      <c r="Y1445" s="14" t="s">
        <v>152</v>
      </c>
    </row>
    <row r="1446" spans="1:25" x14ac:dyDescent="0.3">
      <c r="A1446" s="55" t="str">
        <f t="shared" si="22"/>
        <v>HUec_03.1</v>
      </c>
      <c r="C1446" s="96" t="s">
        <v>21</v>
      </c>
      <c r="D1446" s="97" t="s">
        <v>776</v>
      </c>
      <c r="E1446" s="97" t="s">
        <v>829</v>
      </c>
      <c r="F1446" s="97" t="s">
        <v>830</v>
      </c>
      <c r="G1446" s="97" t="s">
        <v>351</v>
      </c>
      <c r="H1446" s="97" t="s">
        <v>668</v>
      </c>
      <c r="I1446" s="114" t="s">
        <v>454</v>
      </c>
      <c r="J1446" s="37" t="s">
        <v>228</v>
      </c>
      <c r="K1446" s="37" t="s">
        <v>5392</v>
      </c>
      <c r="L1446" s="13" t="s">
        <v>152</v>
      </c>
      <c r="M1446" s="14" t="s">
        <v>152</v>
      </c>
      <c r="N1446" s="93" t="s">
        <v>152</v>
      </c>
      <c r="O1446" s="2" t="s">
        <v>152</v>
      </c>
      <c r="P1446" s="2" t="s">
        <v>152</v>
      </c>
      <c r="Q1446" s="2" t="s">
        <v>152</v>
      </c>
      <c r="R1446" s="2" t="s">
        <v>151</v>
      </c>
      <c r="S1446" s="14" t="s">
        <v>152</v>
      </c>
      <c r="T1446" s="115"/>
      <c r="U1446" s="13" t="s">
        <v>152</v>
      </c>
      <c r="V1446" s="2" t="s">
        <v>152</v>
      </c>
      <c r="W1446" s="2" t="s">
        <v>152</v>
      </c>
      <c r="X1446" s="2" t="s">
        <v>152</v>
      </c>
      <c r="Y1446" s="14" t="s">
        <v>152</v>
      </c>
    </row>
    <row r="1447" spans="1:25" x14ac:dyDescent="0.3">
      <c r="A1447" s="55" t="str">
        <f t="shared" si="22"/>
        <v>HUec_03.2</v>
      </c>
      <c r="C1447" s="96" t="s">
        <v>21</v>
      </c>
      <c r="D1447" s="97" t="s">
        <v>776</v>
      </c>
      <c r="E1447" s="97" t="s">
        <v>831</v>
      </c>
      <c r="F1447" s="97" t="s">
        <v>832</v>
      </c>
      <c r="G1447" s="97" t="s">
        <v>351</v>
      </c>
      <c r="H1447" s="97" t="s">
        <v>668</v>
      </c>
      <c r="I1447" s="114" t="s">
        <v>454</v>
      </c>
      <c r="J1447" s="37" t="s">
        <v>231</v>
      </c>
      <c r="K1447" s="37" t="s">
        <v>2991</v>
      </c>
      <c r="L1447" s="13" t="s">
        <v>152</v>
      </c>
      <c r="M1447" s="14" t="s">
        <v>152</v>
      </c>
      <c r="N1447" s="93" t="s">
        <v>152</v>
      </c>
      <c r="O1447" s="2" t="s">
        <v>152</v>
      </c>
      <c r="P1447" s="2" t="s">
        <v>152</v>
      </c>
      <c r="Q1447" s="2" t="s">
        <v>151</v>
      </c>
      <c r="R1447" s="2" t="s">
        <v>152</v>
      </c>
      <c r="S1447" s="14" t="s">
        <v>152</v>
      </c>
      <c r="T1447" s="115"/>
      <c r="U1447" s="13" t="s">
        <v>152</v>
      </c>
      <c r="V1447" s="2" t="s">
        <v>152</v>
      </c>
      <c r="W1447" s="2" t="s">
        <v>152</v>
      </c>
      <c r="X1447" s="2" t="s">
        <v>152</v>
      </c>
      <c r="Y1447" s="14" t="s">
        <v>152</v>
      </c>
    </row>
    <row r="1448" spans="1:25" x14ac:dyDescent="0.3">
      <c r="A1448" s="55" t="str">
        <f t="shared" si="22"/>
        <v>HUec_03.2</v>
      </c>
      <c r="C1448" s="96" t="s">
        <v>21</v>
      </c>
      <c r="D1448" s="97" t="s">
        <v>776</v>
      </c>
      <c r="E1448" s="97" t="s">
        <v>831</v>
      </c>
      <c r="F1448" s="97" t="s">
        <v>832</v>
      </c>
      <c r="G1448" s="97" t="s">
        <v>351</v>
      </c>
      <c r="H1448" s="91" t="s">
        <v>668</v>
      </c>
      <c r="I1448" s="116" t="s">
        <v>454</v>
      </c>
      <c r="J1448" s="37" t="s">
        <v>228</v>
      </c>
      <c r="K1448" s="37" t="s">
        <v>5397</v>
      </c>
      <c r="L1448" s="13" t="s">
        <v>152</v>
      </c>
      <c r="M1448" s="14" t="s">
        <v>152</v>
      </c>
      <c r="N1448" s="93" t="s">
        <v>152</v>
      </c>
      <c r="O1448" s="2" t="s">
        <v>152</v>
      </c>
      <c r="P1448" s="2" t="s">
        <v>152</v>
      </c>
      <c r="Q1448" s="2" t="s">
        <v>152</v>
      </c>
      <c r="R1448" s="2" t="s">
        <v>151</v>
      </c>
      <c r="S1448" s="14" t="s">
        <v>152</v>
      </c>
      <c r="T1448" s="115"/>
      <c r="U1448" s="13" t="s">
        <v>152</v>
      </c>
      <c r="V1448" s="2" t="s">
        <v>152</v>
      </c>
      <c r="W1448" s="2" t="s">
        <v>152</v>
      </c>
      <c r="X1448" s="2" t="s">
        <v>152</v>
      </c>
      <c r="Y1448" s="14" t="s">
        <v>152</v>
      </c>
    </row>
    <row r="1449" spans="1:25" x14ac:dyDescent="0.3">
      <c r="A1449" s="55" t="str">
        <f t="shared" si="22"/>
        <v>HUec_03.3</v>
      </c>
      <c r="C1449" s="96" t="s">
        <v>21</v>
      </c>
      <c r="D1449" s="97" t="s">
        <v>776</v>
      </c>
      <c r="E1449" s="97" t="s">
        <v>833</v>
      </c>
      <c r="F1449" s="97" t="s">
        <v>834</v>
      </c>
      <c r="G1449" s="97" t="s">
        <v>351</v>
      </c>
      <c r="H1449" s="97" t="s">
        <v>668</v>
      </c>
      <c r="I1449" s="114" t="s">
        <v>454</v>
      </c>
      <c r="J1449" s="37" t="s">
        <v>153</v>
      </c>
      <c r="K1449" s="37" t="s">
        <v>5398</v>
      </c>
      <c r="L1449" s="13" t="s">
        <v>151</v>
      </c>
      <c r="M1449" s="14" t="s">
        <v>152</v>
      </c>
      <c r="N1449" s="93" t="s">
        <v>152</v>
      </c>
      <c r="O1449" s="2" t="s">
        <v>152</v>
      </c>
      <c r="P1449" s="2" t="s">
        <v>152</v>
      </c>
      <c r="Q1449" s="2" t="s">
        <v>151</v>
      </c>
      <c r="R1449" s="2" t="s">
        <v>151</v>
      </c>
      <c r="S1449" s="14" t="s">
        <v>152</v>
      </c>
      <c r="T1449" s="115"/>
      <c r="U1449" s="13" t="s">
        <v>151</v>
      </c>
      <c r="V1449" s="2" t="s">
        <v>152</v>
      </c>
      <c r="W1449" s="2" t="s">
        <v>152</v>
      </c>
      <c r="X1449" s="2" t="s">
        <v>152</v>
      </c>
      <c r="Y1449" s="14" t="s">
        <v>152</v>
      </c>
    </row>
    <row r="1450" spans="1:25" x14ac:dyDescent="0.3">
      <c r="A1450" s="55" t="str">
        <f t="shared" si="22"/>
        <v>HUec_03.3</v>
      </c>
      <c r="C1450" s="96" t="s">
        <v>21</v>
      </c>
      <c r="D1450" s="97" t="s">
        <v>776</v>
      </c>
      <c r="E1450" s="97" t="s">
        <v>833</v>
      </c>
      <c r="F1450" s="97" t="s">
        <v>834</v>
      </c>
      <c r="G1450" s="97" t="s">
        <v>351</v>
      </c>
      <c r="H1450" s="97" t="s">
        <v>668</v>
      </c>
      <c r="I1450" s="114" t="s">
        <v>454</v>
      </c>
      <c r="J1450" s="37" t="s">
        <v>153</v>
      </c>
      <c r="K1450" s="37" t="s">
        <v>2994</v>
      </c>
      <c r="L1450" s="13" t="s">
        <v>152</v>
      </c>
      <c r="M1450" s="14" t="s">
        <v>152</v>
      </c>
      <c r="N1450" s="93" t="s">
        <v>152</v>
      </c>
      <c r="O1450" s="2" t="s">
        <v>152</v>
      </c>
      <c r="P1450" s="2" t="s">
        <v>152</v>
      </c>
      <c r="Q1450" s="2" t="s">
        <v>151</v>
      </c>
      <c r="R1450" s="2" t="s">
        <v>152</v>
      </c>
      <c r="S1450" s="14" t="s">
        <v>152</v>
      </c>
      <c r="T1450" s="115"/>
      <c r="U1450" s="13" t="s">
        <v>152</v>
      </c>
      <c r="V1450" s="2" t="s">
        <v>152</v>
      </c>
      <c r="W1450" s="2" t="s">
        <v>152</v>
      </c>
      <c r="X1450" s="2" t="s">
        <v>152</v>
      </c>
      <c r="Y1450" s="14" t="s">
        <v>152</v>
      </c>
    </row>
    <row r="1451" spans="1:25" x14ac:dyDescent="0.3">
      <c r="A1451" s="55" t="str">
        <f t="shared" si="22"/>
        <v>HUec_03.3</v>
      </c>
      <c r="C1451" s="96" t="s">
        <v>21</v>
      </c>
      <c r="D1451" s="97" t="s">
        <v>776</v>
      </c>
      <c r="E1451" s="97" t="s">
        <v>833</v>
      </c>
      <c r="F1451" s="97" t="s">
        <v>834</v>
      </c>
      <c r="G1451" s="97" t="s">
        <v>351</v>
      </c>
      <c r="H1451" s="97" t="s">
        <v>668</v>
      </c>
      <c r="I1451" s="114" t="s">
        <v>454</v>
      </c>
      <c r="J1451" s="37" t="s">
        <v>231</v>
      </c>
      <c r="K1451" s="37" t="s">
        <v>2993</v>
      </c>
      <c r="L1451" s="13" t="s">
        <v>152</v>
      </c>
      <c r="M1451" s="14" t="s">
        <v>152</v>
      </c>
      <c r="N1451" s="93" t="s">
        <v>152</v>
      </c>
      <c r="O1451" s="2" t="s">
        <v>152</v>
      </c>
      <c r="P1451" s="2" t="s">
        <v>152</v>
      </c>
      <c r="Q1451" s="2" t="s">
        <v>151</v>
      </c>
      <c r="R1451" s="2" t="s">
        <v>152</v>
      </c>
      <c r="S1451" s="14" t="s">
        <v>152</v>
      </c>
      <c r="T1451" s="115"/>
      <c r="U1451" s="13" t="s">
        <v>152</v>
      </c>
      <c r="V1451" s="2" t="s">
        <v>152</v>
      </c>
      <c r="W1451" s="2" t="s">
        <v>152</v>
      </c>
      <c r="X1451" s="2" t="s">
        <v>152</v>
      </c>
      <c r="Y1451" s="14" t="s">
        <v>152</v>
      </c>
    </row>
    <row r="1452" spans="1:25" x14ac:dyDescent="0.3">
      <c r="A1452" s="55" t="str">
        <f t="shared" si="22"/>
        <v>HUhe_01.1</v>
      </c>
      <c r="C1452" s="96" t="s">
        <v>21</v>
      </c>
      <c r="D1452" s="97" t="s">
        <v>835</v>
      </c>
      <c r="E1452" s="97" t="s">
        <v>836</v>
      </c>
      <c r="F1452" s="97" t="s">
        <v>837</v>
      </c>
      <c r="G1452" s="97" t="s">
        <v>344</v>
      </c>
      <c r="H1452" s="97" t="s">
        <v>668</v>
      </c>
      <c r="I1452" s="114" t="s">
        <v>454</v>
      </c>
      <c r="J1452" s="37" t="s">
        <v>681</v>
      </c>
      <c r="K1452" s="37" t="s">
        <v>2995</v>
      </c>
      <c r="L1452" s="13" t="s">
        <v>152</v>
      </c>
      <c r="M1452" s="14" t="s">
        <v>152</v>
      </c>
      <c r="N1452" s="93" t="s">
        <v>152</v>
      </c>
      <c r="O1452" s="2" t="s">
        <v>152</v>
      </c>
      <c r="P1452" s="2" t="s">
        <v>152</v>
      </c>
      <c r="Q1452" s="2" t="s">
        <v>152</v>
      </c>
      <c r="R1452" s="2" t="s">
        <v>151</v>
      </c>
      <c r="S1452" s="14" t="s">
        <v>152</v>
      </c>
      <c r="T1452" s="115"/>
      <c r="U1452" s="13"/>
      <c r="V1452" s="2"/>
      <c r="W1452" s="2"/>
      <c r="X1452" s="2"/>
      <c r="Y1452" s="14"/>
    </row>
    <row r="1453" spans="1:25" x14ac:dyDescent="0.3">
      <c r="A1453" s="55" t="str">
        <f t="shared" si="22"/>
        <v>HUhe_01.1</v>
      </c>
      <c r="C1453" s="96" t="s">
        <v>21</v>
      </c>
      <c r="D1453" s="97" t="s">
        <v>835</v>
      </c>
      <c r="E1453" s="97" t="s">
        <v>836</v>
      </c>
      <c r="F1453" s="97" t="s">
        <v>837</v>
      </c>
      <c r="G1453" s="97" t="s">
        <v>344</v>
      </c>
      <c r="H1453" s="97" t="s">
        <v>668</v>
      </c>
      <c r="I1453" s="114" t="s">
        <v>454</v>
      </c>
      <c r="J1453" s="37" t="s">
        <v>596</v>
      </c>
      <c r="K1453" s="37" t="s">
        <v>2996</v>
      </c>
      <c r="L1453" s="13" t="s">
        <v>152</v>
      </c>
      <c r="M1453" s="14" t="s">
        <v>152</v>
      </c>
      <c r="N1453" s="93" t="s">
        <v>152</v>
      </c>
      <c r="O1453" s="2" t="s">
        <v>152</v>
      </c>
      <c r="P1453" s="2" t="s">
        <v>152</v>
      </c>
      <c r="Q1453" s="2" t="s">
        <v>151</v>
      </c>
      <c r="R1453" s="2" t="s">
        <v>152</v>
      </c>
      <c r="S1453" s="14" t="s">
        <v>152</v>
      </c>
      <c r="T1453" s="115"/>
      <c r="U1453" s="13"/>
      <c r="V1453" s="2"/>
      <c r="W1453" s="2"/>
      <c r="X1453" s="2"/>
      <c r="Y1453" s="14"/>
    </row>
    <row r="1454" spans="1:25" x14ac:dyDescent="0.3">
      <c r="A1454" s="55" t="str">
        <f t="shared" si="22"/>
        <v>HUhe_01.1</v>
      </c>
      <c r="C1454" s="96" t="s">
        <v>21</v>
      </c>
      <c r="D1454" s="97" t="s">
        <v>835</v>
      </c>
      <c r="E1454" s="97" t="s">
        <v>836</v>
      </c>
      <c r="F1454" s="97" t="s">
        <v>837</v>
      </c>
      <c r="G1454" s="97" t="s">
        <v>344</v>
      </c>
      <c r="H1454" s="97" t="s">
        <v>668</v>
      </c>
      <c r="I1454" s="114" t="s">
        <v>454</v>
      </c>
      <c r="J1454" s="37" t="s">
        <v>596</v>
      </c>
      <c r="K1454" s="37" t="s">
        <v>2997</v>
      </c>
      <c r="L1454" s="13" t="s">
        <v>152</v>
      </c>
      <c r="M1454" s="14" t="s">
        <v>152</v>
      </c>
      <c r="N1454" s="93" t="s">
        <v>152</v>
      </c>
      <c r="O1454" s="2" t="s">
        <v>152</v>
      </c>
      <c r="P1454" s="2" t="s">
        <v>152</v>
      </c>
      <c r="Q1454" s="2" t="s">
        <v>151</v>
      </c>
      <c r="R1454" s="2" t="s">
        <v>152</v>
      </c>
      <c r="S1454" s="14" t="s">
        <v>152</v>
      </c>
      <c r="T1454" s="115"/>
      <c r="U1454" s="13"/>
      <c r="V1454" s="2"/>
      <c r="W1454" s="2"/>
      <c r="X1454" s="2"/>
      <c r="Y1454" s="14"/>
    </row>
    <row r="1455" spans="1:25" x14ac:dyDescent="0.3">
      <c r="A1455" s="55" t="str">
        <f t="shared" si="22"/>
        <v>HUhe_01.2</v>
      </c>
      <c r="C1455" s="96" t="s">
        <v>21</v>
      </c>
      <c r="D1455" s="97" t="s">
        <v>835</v>
      </c>
      <c r="E1455" s="97" t="s">
        <v>838</v>
      </c>
      <c r="F1455" s="97" t="s">
        <v>839</v>
      </c>
      <c r="G1455" s="97" t="s">
        <v>344</v>
      </c>
      <c r="H1455" s="97" t="s">
        <v>668</v>
      </c>
      <c r="I1455" s="114" t="s">
        <v>454</v>
      </c>
      <c r="J1455" s="37" t="s">
        <v>2998</v>
      </c>
      <c r="K1455" s="37" t="s">
        <v>2999</v>
      </c>
      <c r="L1455" s="13" t="s">
        <v>152</v>
      </c>
      <c r="M1455" s="14" t="s">
        <v>152</v>
      </c>
      <c r="N1455" s="93" t="s">
        <v>152</v>
      </c>
      <c r="O1455" s="2" t="s">
        <v>152</v>
      </c>
      <c r="P1455" s="2" t="s">
        <v>152</v>
      </c>
      <c r="Q1455" s="2" t="s">
        <v>151</v>
      </c>
      <c r="R1455" s="2" t="s">
        <v>152</v>
      </c>
      <c r="S1455" s="14" t="s">
        <v>152</v>
      </c>
      <c r="T1455" s="115"/>
      <c r="U1455" s="13"/>
      <c r="V1455" s="2"/>
      <c r="W1455" s="2"/>
      <c r="X1455" s="2"/>
      <c r="Y1455" s="14"/>
    </row>
    <row r="1456" spans="1:25" x14ac:dyDescent="0.3">
      <c r="A1456" s="55" t="str">
        <f t="shared" si="22"/>
        <v>HUhe_01.3</v>
      </c>
      <c r="C1456" s="96" t="s">
        <v>21</v>
      </c>
      <c r="D1456" s="97" t="s">
        <v>835</v>
      </c>
      <c r="E1456" s="97" t="s">
        <v>840</v>
      </c>
      <c r="F1456" s="97" t="s">
        <v>431</v>
      </c>
      <c r="G1456" s="97" t="s">
        <v>351</v>
      </c>
      <c r="H1456" s="91" t="s">
        <v>668</v>
      </c>
      <c r="I1456" s="116" t="s">
        <v>454</v>
      </c>
      <c r="J1456" s="37" t="s">
        <v>681</v>
      </c>
      <c r="K1456" s="37" t="s">
        <v>5399</v>
      </c>
      <c r="L1456" s="13" t="s">
        <v>151</v>
      </c>
      <c r="M1456" s="14" t="s">
        <v>152</v>
      </c>
      <c r="N1456" s="93" t="s">
        <v>151</v>
      </c>
      <c r="O1456" s="2" t="s">
        <v>152</v>
      </c>
      <c r="P1456" s="2" t="s">
        <v>152</v>
      </c>
      <c r="Q1456" s="2" t="s">
        <v>151</v>
      </c>
      <c r="R1456" s="2" t="s">
        <v>152</v>
      </c>
      <c r="S1456" s="14" t="s">
        <v>152</v>
      </c>
      <c r="T1456" s="115"/>
      <c r="U1456" s="13" t="s">
        <v>151</v>
      </c>
      <c r="V1456" s="2" t="s">
        <v>152</v>
      </c>
      <c r="W1456" s="2" t="s">
        <v>152</v>
      </c>
      <c r="X1456" s="2" t="s">
        <v>152</v>
      </c>
      <c r="Y1456" s="14" t="s">
        <v>152</v>
      </c>
    </row>
    <row r="1457" spans="1:25" x14ac:dyDescent="0.3">
      <c r="A1457" s="55" t="str">
        <f t="shared" si="22"/>
        <v>HUhe_02.1</v>
      </c>
      <c r="C1457" s="96" t="s">
        <v>21</v>
      </c>
      <c r="D1457" s="97" t="s">
        <v>835</v>
      </c>
      <c r="E1457" s="97" t="s">
        <v>841</v>
      </c>
      <c r="F1457" s="97" t="s">
        <v>842</v>
      </c>
      <c r="G1457" s="97" t="s">
        <v>351</v>
      </c>
      <c r="H1457" s="97" t="s">
        <v>668</v>
      </c>
      <c r="I1457" s="114" t="s">
        <v>52</v>
      </c>
      <c r="J1457" s="37" t="s">
        <v>5400</v>
      </c>
      <c r="K1457" s="37" t="s">
        <v>5401</v>
      </c>
      <c r="L1457" s="13" t="s">
        <v>152</v>
      </c>
      <c r="M1457" s="14" t="s">
        <v>152</v>
      </c>
      <c r="N1457" s="93" t="s">
        <v>152</v>
      </c>
      <c r="O1457" s="2" t="s">
        <v>152</v>
      </c>
      <c r="P1457" s="2" t="s">
        <v>152</v>
      </c>
      <c r="Q1457" s="2" t="s">
        <v>151</v>
      </c>
      <c r="R1457" s="2" t="s">
        <v>152</v>
      </c>
      <c r="S1457" s="14" t="s">
        <v>152</v>
      </c>
      <c r="T1457" s="115"/>
      <c r="U1457" s="13" t="s">
        <v>152</v>
      </c>
      <c r="V1457" s="2" t="s">
        <v>152</v>
      </c>
      <c r="W1457" s="2" t="s">
        <v>152</v>
      </c>
      <c r="X1457" s="2" t="s">
        <v>152</v>
      </c>
      <c r="Y1457" s="14" t="s">
        <v>152</v>
      </c>
    </row>
    <row r="1458" spans="1:25" x14ac:dyDescent="0.3">
      <c r="A1458" s="55" t="str">
        <f t="shared" si="22"/>
        <v>HUhe_02.1</v>
      </c>
      <c r="C1458" s="96" t="s">
        <v>21</v>
      </c>
      <c r="D1458" s="97" t="s">
        <v>835</v>
      </c>
      <c r="E1458" s="97" t="s">
        <v>841</v>
      </c>
      <c r="F1458" s="97" t="s">
        <v>842</v>
      </c>
      <c r="G1458" s="97" t="s">
        <v>351</v>
      </c>
      <c r="H1458" s="97" t="s">
        <v>668</v>
      </c>
      <c r="I1458" s="114" t="s">
        <v>52</v>
      </c>
      <c r="J1458" s="37" t="s">
        <v>3003</v>
      </c>
      <c r="K1458" s="37" t="s">
        <v>3004</v>
      </c>
      <c r="L1458" s="13" t="s">
        <v>152</v>
      </c>
      <c r="M1458" s="14" t="s">
        <v>152</v>
      </c>
      <c r="N1458" s="93" t="s">
        <v>152</v>
      </c>
      <c r="O1458" s="2" t="s">
        <v>152</v>
      </c>
      <c r="P1458" s="2" t="s">
        <v>152</v>
      </c>
      <c r="Q1458" s="2" t="s">
        <v>151</v>
      </c>
      <c r="R1458" s="2" t="s">
        <v>152</v>
      </c>
      <c r="S1458" s="14" t="s">
        <v>152</v>
      </c>
      <c r="T1458" s="115"/>
      <c r="U1458" s="13" t="s">
        <v>152</v>
      </c>
      <c r="V1458" s="2" t="s">
        <v>152</v>
      </c>
      <c r="W1458" s="2" t="s">
        <v>152</v>
      </c>
      <c r="X1458" s="2" t="s">
        <v>152</v>
      </c>
      <c r="Y1458" s="14" t="s">
        <v>152</v>
      </c>
    </row>
    <row r="1459" spans="1:25" x14ac:dyDescent="0.3">
      <c r="A1459" s="55" t="str">
        <f t="shared" si="22"/>
        <v>HUhe_02.1</v>
      </c>
      <c r="C1459" s="96" t="s">
        <v>21</v>
      </c>
      <c r="D1459" s="97" t="s">
        <v>835</v>
      </c>
      <c r="E1459" s="97" t="s">
        <v>841</v>
      </c>
      <c r="F1459" s="97" t="s">
        <v>842</v>
      </c>
      <c r="G1459" s="97" t="s">
        <v>351</v>
      </c>
      <c r="H1459" s="97" t="s">
        <v>668</v>
      </c>
      <c r="I1459" s="114" t="s">
        <v>52</v>
      </c>
      <c r="J1459" s="37" t="s">
        <v>3005</v>
      </c>
      <c r="K1459" s="37" t="s">
        <v>3006</v>
      </c>
      <c r="L1459" s="13" t="s">
        <v>152</v>
      </c>
      <c r="M1459" s="14" t="s">
        <v>152</v>
      </c>
      <c r="N1459" s="93" t="s">
        <v>152</v>
      </c>
      <c r="O1459" s="2" t="s">
        <v>152</v>
      </c>
      <c r="P1459" s="2" t="s">
        <v>152</v>
      </c>
      <c r="Q1459" s="2" t="s">
        <v>151</v>
      </c>
      <c r="R1459" s="2" t="s">
        <v>152</v>
      </c>
      <c r="S1459" s="14" t="s">
        <v>152</v>
      </c>
      <c r="T1459" s="115"/>
      <c r="U1459" s="13" t="s">
        <v>152</v>
      </c>
      <c r="V1459" s="2" t="s">
        <v>152</v>
      </c>
      <c r="W1459" s="2" t="s">
        <v>152</v>
      </c>
      <c r="X1459" s="2" t="s">
        <v>152</v>
      </c>
      <c r="Y1459" s="14" t="s">
        <v>152</v>
      </c>
    </row>
    <row r="1460" spans="1:25" x14ac:dyDescent="0.3">
      <c r="A1460" s="55" t="str">
        <f t="shared" si="22"/>
        <v>HUhe_02.1</v>
      </c>
      <c r="C1460" s="96" t="s">
        <v>21</v>
      </c>
      <c r="D1460" s="97" t="s">
        <v>835</v>
      </c>
      <c r="E1460" s="97" t="s">
        <v>841</v>
      </c>
      <c r="F1460" s="97" t="s">
        <v>842</v>
      </c>
      <c r="G1460" s="97" t="s">
        <v>351</v>
      </c>
      <c r="H1460" s="97" t="s">
        <v>668</v>
      </c>
      <c r="I1460" s="114" t="s">
        <v>52</v>
      </c>
      <c r="J1460" s="37" t="s">
        <v>3007</v>
      </c>
      <c r="K1460" s="37" t="s">
        <v>3008</v>
      </c>
      <c r="L1460" s="13" t="s">
        <v>152</v>
      </c>
      <c r="M1460" s="14" t="s">
        <v>152</v>
      </c>
      <c r="N1460" s="93" t="s">
        <v>152</v>
      </c>
      <c r="O1460" s="2" t="s">
        <v>152</v>
      </c>
      <c r="P1460" s="2" t="s">
        <v>152</v>
      </c>
      <c r="Q1460" s="2" t="s">
        <v>151</v>
      </c>
      <c r="R1460" s="2" t="s">
        <v>152</v>
      </c>
      <c r="S1460" s="14" t="s">
        <v>152</v>
      </c>
      <c r="T1460" s="115"/>
      <c r="U1460" s="13" t="s">
        <v>152</v>
      </c>
      <c r="V1460" s="2" t="s">
        <v>152</v>
      </c>
      <c r="W1460" s="2" t="s">
        <v>152</v>
      </c>
      <c r="X1460" s="2" t="s">
        <v>152</v>
      </c>
      <c r="Y1460" s="14" t="s">
        <v>152</v>
      </c>
    </row>
    <row r="1461" spans="1:25" x14ac:dyDescent="0.3">
      <c r="A1461" s="55" t="str">
        <f t="shared" si="22"/>
        <v>HUhe_02.1</v>
      </c>
      <c r="C1461" s="96" t="s">
        <v>21</v>
      </c>
      <c r="D1461" s="97" t="s">
        <v>835</v>
      </c>
      <c r="E1461" s="97" t="s">
        <v>841</v>
      </c>
      <c r="F1461" s="97" t="s">
        <v>842</v>
      </c>
      <c r="G1461" s="97" t="s">
        <v>351</v>
      </c>
      <c r="H1461" s="97" t="s">
        <v>668</v>
      </c>
      <c r="I1461" s="114" t="s">
        <v>52</v>
      </c>
      <c r="J1461" s="37" t="s">
        <v>3009</v>
      </c>
      <c r="K1461" s="37" t="s">
        <v>3010</v>
      </c>
      <c r="L1461" s="13" t="s">
        <v>152</v>
      </c>
      <c r="M1461" s="14" t="s">
        <v>152</v>
      </c>
      <c r="N1461" s="93" t="s">
        <v>152</v>
      </c>
      <c r="O1461" s="2" t="s">
        <v>152</v>
      </c>
      <c r="P1461" s="2" t="s">
        <v>152</v>
      </c>
      <c r="Q1461" s="2" t="s">
        <v>151</v>
      </c>
      <c r="R1461" s="2" t="s">
        <v>152</v>
      </c>
      <c r="S1461" s="14" t="s">
        <v>152</v>
      </c>
      <c r="T1461" s="115"/>
      <c r="U1461" s="13" t="s">
        <v>152</v>
      </c>
      <c r="V1461" s="2" t="s">
        <v>152</v>
      </c>
      <c r="W1461" s="2" t="s">
        <v>152</v>
      </c>
      <c r="X1461" s="2" t="s">
        <v>152</v>
      </c>
      <c r="Y1461" s="14" t="s">
        <v>152</v>
      </c>
    </row>
    <row r="1462" spans="1:25" x14ac:dyDescent="0.3">
      <c r="A1462" s="55" t="str">
        <f t="shared" si="22"/>
        <v>HUhe_02.2</v>
      </c>
      <c r="C1462" s="96" t="s">
        <v>21</v>
      </c>
      <c r="D1462" s="97" t="s">
        <v>835</v>
      </c>
      <c r="E1462" s="97" t="s">
        <v>843</v>
      </c>
      <c r="F1462" s="97" t="s">
        <v>844</v>
      </c>
      <c r="G1462" s="97" t="s">
        <v>351</v>
      </c>
      <c r="H1462" s="97" t="s">
        <v>668</v>
      </c>
      <c r="I1462" s="114" t="s">
        <v>454</v>
      </c>
      <c r="J1462" s="37" t="s">
        <v>3011</v>
      </c>
      <c r="K1462" s="37" t="s">
        <v>3012</v>
      </c>
      <c r="L1462" s="13" t="s">
        <v>152</v>
      </c>
      <c r="M1462" s="14" t="s">
        <v>152</v>
      </c>
      <c r="N1462" s="93" t="s">
        <v>152</v>
      </c>
      <c r="O1462" s="2" t="s">
        <v>152</v>
      </c>
      <c r="P1462" s="2" t="s">
        <v>152</v>
      </c>
      <c r="Q1462" s="2" t="s">
        <v>151</v>
      </c>
      <c r="R1462" s="2" t="s">
        <v>152</v>
      </c>
      <c r="S1462" s="14" t="s">
        <v>152</v>
      </c>
      <c r="T1462" s="115"/>
      <c r="U1462" s="13" t="s">
        <v>152</v>
      </c>
      <c r="V1462" s="2" t="s">
        <v>152</v>
      </c>
      <c r="W1462" s="2" t="s">
        <v>152</v>
      </c>
      <c r="X1462" s="2" t="s">
        <v>152</v>
      </c>
      <c r="Y1462" s="14" t="s">
        <v>152</v>
      </c>
    </row>
    <row r="1463" spans="1:25" x14ac:dyDescent="0.3">
      <c r="A1463" s="55" t="str">
        <f t="shared" si="22"/>
        <v>HUju_01.1</v>
      </c>
      <c r="C1463" s="96" t="s">
        <v>21</v>
      </c>
      <c r="D1463" s="97" t="s">
        <v>777</v>
      </c>
      <c r="E1463" s="97" t="s">
        <v>849</v>
      </c>
      <c r="F1463" s="97" t="s">
        <v>850</v>
      </c>
      <c r="G1463" s="97" t="s">
        <v>344</v>
      </c>
      <c r="H1463" s="97" t="s">
        <v>668</v>
      </c>
      <c r="I1463" s="114" t="s">
        <v>454</v>
      </c>
      <c r="J1463" s="37" t="s">
        <v>153</v>
      </c>
      <c r="K1463" s="37" t="s">
        <v>3015</v>
      </c>
      <c r="L1463" s="13" t="s">
        <v>152</v>
      </c>
      <c r="M1463" s="14" t="s">
        <v>152</v>
      </c>
      <c r="N1463" s="93" t="s">
        <v>152</v>
      </c>
      <c r="O1463" s="2" t="s">
        <v>152</v>
      </c>
      <c r="P1463" s="2" t="s">
        <v>152</v>
      </c>
      <c r="Q1463" s="2" t="s">
        <v>151</v>
      </c>
      <c r="R1463" s="2" t="s">
        <v>152</v>
      </c>
      <c r="S1463" s="14" t="s">
        <v>152</v>
      </c>
      <c r="T1463" s="115"/>
      <c r="U1463" s="13" t="s">
        <v>6</v>
      </c>
      <c r="V1463" s="2" t="s">
        <v>6</v>
      </c>
      <c r="W1463" s="2" t="s">
        <v>6</v>
      </c>
      <c r="X1463" s="2" t="s">
        <v>6</v>
      </c>
      <c r="Y1463" s="14" t="s">
        <v>6</v>
      </c>
    </row>
    <row r="1464" spans="1:25" x14ac:dyDescent="0.3">
      <c r="A1464" s="55" t="str">
        <f t="shared" si="22"/>
        <v>HUju_01.2</v>
      </c>
      <c r="C1464" s="96" t="s">
        <v>21</v>
      </c>
      <c r="D1464" s="97" t="s">
        <v>777</v>
      </c>
      <c r="E1464" s="97" t="s">
        <v>851</v>
      </c>
      <c r="F1464" s="97" t="s">
        <v>852</v>
      </c>
      <c r="G1464" s="97" t="s">
        <v>344</v>
      </c>
      <c r="H1464" s="91" t="s">
        <v>668</v>
      </c>
      <c r="I1464" s="116" t="s">
        <v>454</v>
      </c>
      <c r="J1464" s="37" t="s">
        <v>153</v>
      </c>
      <c r="K1464" s="37" t="s">
        <v>3015</v>
      </c>
      <c r="L1464" s="13" t="s">
        <v>152</v>
      </c>
      <c r="M1464" s="14" t="s">
        <v>152</v>
      </c>
      <c r="N1464" s="93" t="s">
        <v>152</v>
      </c>
      <c r="O1464" s="2" t="s">
        <v>152</v>
      </c>
      <c r="P1464" s="2" t="s">
        <v>152</v>
      </c>
      <c r="Q1464" s="2" t="s">
        <v>151</v>
      </c>
      <c r="R1464" s="2" t="s">
        <v>152</v>
      </c>
      <c r="S1464" s="14" t="s">
        <v>152</v>
      </c>
      <c r="T1464" s="115"/>
      <c r="U1464" s="13" t="s">
        <v>6</v>
      </c>
      <c r="V1464" s="2" t="s">
        <v>6</v>
      </c>
      <c r="W1464" s="2" t="s">
        <v>6</v>
      </c>
      <c r="X1464" s="2" t="s">
        <v>6</v>
      </c>
      <c r="Y1464" s="14" t="s">
        <v>6</v>
      </c>
    </row>
    <row r="1465" spans="1:25" x14ac:dyDescent="0.3">
      <c r="A1465" s="55" t="str">
        <f t="shared" si="22"/>
        <v>HUju_01.2</v>
      </c>
      <c r="C1465" s="96" t="s">
        <v>21</v>
      </c>
      <c r="D1465" s="97" t="s">
        <v>777</v>
      </c>
      <c r="E1465" s="97" t="s">
        <v>851</v>
      </c>
      <c r="F1465" s="97" t="s">
        <v>852</v>
      </c>
      <c r="G1465" s="97" t="s">
        <v>344</v>
      </c>
      <c r="H1465" s="97" t="s">
        <v>668</v>
      </c>
      <c r="I1465" s="114" t="s">
        <v>454</v>
      </c>
      <c r="J1465" s="37" t="s">
        <v>3016</v>
      </c>
      <c r="K1465" s="37" t="s">
        <v>5402</v>
      </c>
      <c r="L1465" s="13" t="s">
        <v>152</v>
      </c>
      <c r="M1465" s="14" t="s">
        <v>152</v>
      </c>
      <c r="N1465" s="93" t="s">
        <v>152</v>
      </c>
      <c r="O1465" s="2" t="s">
        <v>152</v>
      </c>
      <c r="P1465" s="2" t="s">
        <v>152</v>
      </c>
      <c r="Q1465" s="2" t="s">
        <v>152</v>
      </c>
      <c r="R1465" s="2" t="s">
        <v>151</v>
      </c>
      <c r="S1465" s="14" t="s">
        <v>152</v>
      </c>
      <c r="T1465" s="115"/>
      <c r="U1465" s="13"/>
      <c r="V1465" s="2"/>
      <c r="W1465" s="2"/>
      <c r="X1465" s="2"/>
      <c r="Y1465" s="14"/>
    </row>
    <row r="1466" spans="1:25" x14ac:dyDescent="0.3">
      <c r="A1466" s="55" t="str">
        <f t="shared" si="22"/>
        <v>HUju_02.1</v>
      </c>
      <c r="C1466" s="96" t="s">
        <v>21</v>
      </c>
      <c r="D1466" s="97" t="s">
        <v>777</v>
      </c>
      <c r="E1466" s="97" t="s">
        <v>853</v>
      </c>
      <c r="F1466" s="97" t="s">
        <v>854</v>
      </c>
      <c r="G1466" s="97" t="s">
        <v>351</v>
      </c>
      <c r="H1466" s="97" t="s">
        <v>668</v>
      </c>
      <c r="I1466" s="114" t="s">
        <v>454</v>
      </c>
      <c r="J1466" s="37" t="s">
        <v>3016</v>
      </c>
      <c r="K1466" s="37" t="s">
        <v>5402</v>
      </c>
      <c r="L1466" s="13" t="s">
        <v>152</v>
      </c>
      <c r="M1466" s="14" t="s">
        <v>152</v>
      </c>
      <c r="N1466" s="93" t="s">
        <v>151</v>
      </c>
      <c r="O1466" s="2" t="s">
        <v>151</v>
      </c>
      <c r="P1466" s="2" t="s">
        <v>152</v>
      </c>
      <c r="Q1466" s="2" t="s">
        <v>151</v>
      </c>
      <c r="R1466" s="2" t="s">
        <v>151</v>
      </c>
      <c r="S1466" s="14" t="s">
        <v>152</v>
      </c>
      <c r="T1466" s="115"/>
      <c r="U1466" s="13" t="s">
        <v>151</v>
      </c>
      <c r="V1466" s="2" t="s">
        <v>152</v>
      </c>
      <c r="W1466" s="2" t="s">
        <v>151</v>
      </c>
      <c r="X1466" s="2" t="s">
        <v>152</v>
      </c>
      <c r="Y1466" s="14" t="s">
        <v>152</v>
      </c>
    </row>
    <row r="1467" spans="1:25" x14ac:dyDescent="0.3">
      <c r="A1467" s="55" t="str">
        <f t="shared" si="22"/>
        <v>HUju_02.2</v>
      </c>
      <c r="C1467" s="96" t="s">
        <v>21</v>
      </c>
      <c r="D1467" s="97" t="s">
        <v>777</v>
      </c>
      <c r="E1467" s="97" t="s">
        <v>855</v>
      </c>
      <c r="F1467" s="97" t="s">
        <v>856</v>
      </c>
      <c r="G1467" s="97" t="s">
        <v>351</v>
      </c>
      <c r="H1467" s="97" t="s">
        <v>668</v>
      </c>
      <c r="I1467" s="114" t="s">
        <v>454</v>
      </c>
      <c r="J1467" s="37" t="s">
        <v>3016</v>
      </c>
      <c r="K1467" s="37" t="s">
        <v>5402</v>
      </c>
      <c r="L1467" s="13" t="s">
        <v>152</v>
      </c>
      <c r="M1467" s="14" t="s">
        <v>152</v>
      </c>
      <c r="N1467" s="93" t="s">
        <v>151</v>
      </c>
      <c r="O1467" s="2" t="s">
        <v>151</v>
      </c>
      <c r="P1467" s="2" t="s">
        <v>152</v>
      </c>
      <c r="Q1467" s="2" t="s">
        <v>151</v>
      </c>
      <c r="R1467" s="2" t="s">
        <v>151</v>
      </c>
      <c r="S1467" s="14" t="s">
        <v>152</v>
      </c>
      <c r="T1467" s="115"/>
      <c r="U1467" s="13" t="s">
        <v>151</v>
      </c>
      <c r="V1467" s="2" t="s">
        <v>152</v>
      </c>
      <c r="W1467" s="2" t="s">
        <v>151</v>
      </c>
      <c r="X1467" s="2" t="s">
        <v>152</v>
      </c>
      <c r="Y1467" s="14" t="s">
        <v>152</v>
      </c>
    </row>
    <row r="1468" spans="1:25" x14ac:dyDescent="0.3">
      <c r="A1468" s="55" t="str">
        <f t="shared" si="22"/>
        <v>HUju_03.1</v>
      </c>
      <c r="C1468" s="96" t="s">
        <v>21</v>
      </c>
      <c r="D1468" s="97" t="s">
        <v>777</v>
      </c>
      <c r="E1468" s="97" t="s">
        <v>857</v>
      </c>
      <c r="F1468" s="97" t="s">
        <v>858</v>
      </c>
      <c r="G1468" s="97" t="s">
        <v>344</v>
      </c>
      <c r="H1468" s="97" t="s">
        <v>668</v>
      </c>
      <c r="I1468" s="114" t="s">
        <v>454</v>
      </c>
      <c r="J1468" s="37" t="s">
        <v>3016</v>
      </c>
      <c r="K1468" s="37" t="s">
        <v>3020</v>
      </c>
      <c r="L1468" s="13" t="s">
        <v>152</v>
      </c>
      <c r="M1468" s="14" t="s">
        <v>152</v>
      </c>
      <c r="N1468" s="93" t="s">
        <v>152</v>
      </c>
      <c r="O1468" s="2" t="s">
        <v>152</v>
      </c>
      <c r="P1468" s="2" t="s">
        <v>152</v>
      </c>
      <c r="Q1468" s="2" t="s">
        <v>151</v>
      </c>
      <c r="R1468" s="2" t="s">
        <v>152</v>
      </c>
      <c r="S1468" s="14" t="s">
        <v>152</v>
      </c>
      <c r="T1468" s="115"/>
      <c r="U1468" s="13" t="s">
        <v>6</v>
      </c>
      <c r="V1468" s="2" t="s">
        <v>6</v>
      </c>
      <c r="W1468" s="2" t="s">
        <v>6</v>
      </c>
      <c r="X1468" s="2" t="s">
        <v>6</v>
      </c>
      <c r="Y1468" s="14" t="s">
        <v>6</v>
      </c>
    </row>
    <row r="1469" spans="1:25" x14ac:dyDescent="0.3">
      <c r="A1469" s="55" t="str">
        <f t="shared" si="22"/>
        <v>HUju_03.1</v>
      </c>
      <c r="C1469" s="96" t="s">
        <v>21</v>
      </c>
      <c r="D1469" s="97" t="s">
        <v>777</v>
      </c>
      <c r="E1469" s="97" t="s">
        <v>857</v>
      </c>
      <c r="F1469" s="97" t="s">
        <v>858</v>
      </c>
      <c r="G1469" s="97" t="s">
        <v>344</v>
      </c>
      <c r="H1469" s="97" t="s">
        <v>668</v>
      </c>
      <c r="I1469" s="114" t="s">
        <v>454</v>
      </c>
      <c r="J1469" s="37" t="s">
        <v>3016</v>
      </c>
      <c r="K1469" s="37" t="s">
        <v>3021</v>
      </c>
      <c r="L1469" s="13" t="s">
        <v>152</v>
      </c>
      <c r="M1469" s="14" t="s">
        <v>152</v>
      </c>
      <c r="N1469" s="93" t="s">
        <v>152</v>
      </c>
      <c r="O1469" s="2" t="s">
        <v>152</v>
      </c>
      <c r="P1469" s="2" t="s">
        <v>152</v>
      </c>
      <c r="Q1469" s="2" t="s">
        <v>151</v>
      </c>
      <c r="R1469" s="2" t="s">
        <v>152</v>
      </c>
      <c r="S1469" s="14" t="s">
        <v>152</v>
      </c>
      <c r="T1469" s="115"/>
      <c r="U1469" s="13" t="s">
        <v>6</v>
      </c>
      <c r="V1469" s="2" t="s">
        <v>6</v>
      </c>
      <c r="W1469" s="2" t="s">
        <v>6</v>
      </c>
      <c r="X1469" s="2" t="s">
        <v>6</v>
      </c>
      <c r="Y1469" s="14" t="s">
        <v>6</v>
      </c>
    </row>
    <row r="1470" spans="1:25" x14ac:dyDescent="0.3">
      <c r="A1470" s="55" t="str">
        <f t="shared" si="22"/>
        <v>HUju_03.1</v>
      </c>
      <c r="C1470" s="96" t="s">
        <v>21</v>
      </c>
      <c r="D1470" s="97" t="s">
        <v>777</v>
      </c>
      <c r="E1470" s="97" t="s">
        <v>857</v>
      </c>
      <c r="F1470" s="97" t="s">
        <v>858</v>
      </c>
      <c r="G1470" s="97" t="s">
        <v>344</v>
      </c>
      <c r="H1470" s="97" t="s">
        <v>668</v>
      </c>
      <c r="I1470" s="114" t="s">
        <v>454</v>
      </c>
      <c r="J1470" s="37" t="s">
        <v>153</v>
      </c>
      <c r="K1470" s="37" t="s">
        <v>3015</v>
      </c>
      <c r="L1470" s="13" t="s">
        <v>152</v>
      </c>
      <c r="M1470" s="14" t="s">
        <v>152</v>
      </c>
      <c r="N1470" s="93" t="s">
        <v>152</v>
      </c>
      <c r="O1470" s="2" t="s">
        <v>152</v>
      </c>
      <c r="P1470" s="2" t="s">
        <v>152</v>
      </c>
      <c r="Q1470" s="2" t="s">
        <v>151</v>
      </c>
      <c r="R1470" s="2" t="s">
        <v>152</v>
      </c>
      <c r="S1470" s="14" t="s">
        <v>152</v>
      </c>
      <c r="T1470" s="115"/>
      <c r="U1470" s="13" t="s">
        <v>6</v>
      </c>
      <c r="V1470" s="2" t="s">
        <v>6</v>
      </c>
      <c r="W1470" s="2" t="s">
        <v>6</v>
      </c>
      <c r="X1470" s="2" t="s">
        <v>6</v>
      </c>
      <c r="Y1470" s="14" t="s">
        <v>6</v>
      </c>
    </row>
    <row r="1471" spans="1:25" x14ac:dyDescent="0.3">
      <c r="A1471" s="55" t="str">
        <f t="shared" si="22"/>
        <v>HUju_03.2</v>
      </c>
      <c r="C1471" s="96" t="s">
        <v>21</v>
      </c>
      <c r="D1471" s="97" t="s">
        <v>777</v>
      </c>
      <c r="E1471" s="97" t="s">
        <v>859</v>
      </c>
      <c r="F1471" s="97" t="s">
        <v>860</v>
      </c>
      <c r="G1471" s="97" t="s">
        <v>351</v>
      </c>
      <c r="H1471" s="97" t="s">
        <v>668</v>
      </c>
      <c r="I1471" s="114" t="s">
        <v>454</v>
      </c>
      <c r="J1471" s="37" t="s">
        <v>3016</v>
      </c>
      <c r="K1471" s="37" t="s">
        <v>3018</v>
      </c>
      <c r="L1471" s="13" t="s">
        <v>152</v>
      </c>
      <c r="M1471" s="14" t="s">
        <v>152</v>
      </c>
      <c r="N1471" s="93" t="s">
        <v>151</v>
      </c>
      <c r="O1471" s="2" t="s">
        <v>151</v>
      </c>
      <c r="P1471" s="2" t="s">
        <v>152</v>
      </c>
      <c r="Q1471" s="2" t="s">
        <v>151</v>
      </c>
      <c r="R1471" s="2" t="s">
        <v>151</v>
      </c>
      <c r="S1471" s="14" t="s">
        <v>152</v>
      </c>
      <c r="T1471" s="115"/>
      <c r="U1471" s="13" t="s">
        <v>151</v>
      </c>
      <c r="V1471" s="2" t="s">
        <v>152</v>
      </c>
      <c r="W1471" s="2" t="s">
        <v>151</v>
      </c>
      <c r="X1471" s="2" t="s">
        <v>152</v>
      </c>
      <c r="Y1471" s="14" t="s">
        <v>152</v>
      </c>
    </row>
    <row r="1472" spans="1:25" x14ac:dyDescent="0.3">
      <c r="A1472" s="55" t="str">
        <f t="shared" si="22"/>
        <v>HUmo_01.2</v>
      </c>
      <c r="C1472" s="96" t="s">
        <v>21</v>
      </c>
      <c r="D1472" s="97" t="s">
        <v>778</v>
      </c>
      <c r="E1472" s="97" t="s">
        <v>863</v>
      </c>
      <c r="F1472" s="97" t="s">
        <v>864</v>
      </c>
      <c r="G1472" s="97" t="s">
        <v>351</v>
      </c>
      <c r="H1472" s="91" t="s">
        <v>668</v>
      </c>
      <c r="I1472" s="116" t="s">
        <v>454</v>
      </c>
      <c r="J1472" s="37" t="s">
        <v>165</v>
      </c>
      <c r="K1472" s="37" t="s">
        <v>3052</v>
      </c>
      <c r="L1472" s="13" t="s">
        <v>151</v>
      </c>
      <c r="M1472" s="14" t="s">
        <v>152</v>
      </c>
      <c r="N1472" s="93" t="s">
        <v>151</v>
      </c>
      <c r="O1472" s="2" t="s">
        <v>152</v>
      </c>
      <c r="P1472" s="2" t="s">
        <v>152</v>
      </c>
      <c r="Q1472" s="2" t="s">
        <v>151</v>
      </c>
      <c r="R1472" s="2" t="s">
        <v>152</v>
      </c>
      <c r="S1472" s="14" t="s">
        <v>152</v>
      </c>
      <c r="T1472" s="115"/>
      <c r="U1472" s="13" t="s">
        <v>151</v>
      </c>
      <c r="V1472" s="2" t="s">
        <v>152</v>
      </c>
      <c r="W1472" s="2" t="s">
        <v>152</v>
      </c>
      <c r="X1472" s="2" t="s">
        <v>152</v>
      </c>
      <c r="Y1472" s="14" t="s">
        <v>152</v>
      </c>
    </row>
    <row r="1473" spans="1:25" x14ac:dyDescent="0.3">
      <c r="A1473" s="55" t="str">
        <f t="shared" si="22"/>
        <v>HUmo_01.2</v>
      </c>
      <c r="C1473" s="96" t="s">
        <v>21</v>
      </c>
      <c r="D1473" s="97" t="s">
        <v>778</v>
      </c>
      <c r="E1473" s="97" t="s">
        <v>863</v>
      </c>
      <c r="F1473" s="97" t="s">
        <v>864</v>
      </c>
      <c r="G1473" s="97" t="s">
        <v>351</v>
      </c>
      <c r="H1473" s="97" t="s">
        <v>668</v>
      </c>
      <c r="I1473" s="114" t="s">
        <v>454</v>
      </c>
      <c r="J1473" s="37" t="s">
        <v>5403</v>
      </c>
      <c r="K1473" s="37" t="s">
        <v>5404</v>
      </c>
      <c r="L1473" s="13" t="s">
        <v>151</v>
      </c>
      <c r="M1473" s="14" t="s">
        <v>152</v>
      </c>
      <c r="N1473" s="93" t="s">
        <v>152</v>
      </c>
      <c r="O1473" s="2" t="s">
        <v>152</v>
      </c>
      <c r="P1473" s="2" t="s">
        <v>152</v>
      </c>
      <c r="Q1473" s="2" t="s">
        <v>152</v>
      </c>
      <c r="R1473" s="2" t="s">
        <v>152</v>
      </c>
      <c r="S1473" s="14" t="s">
        <v>151</v>
      </c>
      <c r="T1473" s="115"/>
      <c r="U1473" s="13" t="s">
        <v>152</v>
      </c>
      <c r="V1473" s="2" t="s">
        <v>152</v>
      </c>
      <c r="W1473" s="2" t="s">
        <v>152</v>
      </c>
      <c r="X1473" s="2" t="s">
        <v>152</v>
      </c>
      <c r="Y1473" s="14" t="s">
        <v>152</v>
      </c>
    </row>
    <row r="1474" spans="1:25" x14ac:dyDescent="0.3">
      <c r="A1474" s="55" t="str">
        <f t="shared" si="22"/>
        <v>HUmo_01.4</v>
      </c>
      <c r="C1474" s="96" t="s">
        <v>21</v>
      </c>
      <c r="D1474" s="97" t="s">
        <v>778</v>
      </c>
      <c r="E1474" s="97" t="s">
        <v>867</v>
      </c>
      <c r="F1474" s="97" t="s">
        <v>868</v>
      </c>
      <c r="G1474" s="97" t="s">
        <v>351</v>
      </c>
      <c r="H1474" s="97" t="s">
        <v>668</v>
      </c>
      <c r="I1474" s="114" t="s">
        <v>454</v>
      </c>
      <c r="J1474" s="37" t="s">
        <v>2981</v>
      </c>
      <c r="K1474" s="37" t="s">
        <v>3053</v>
      </c>
      <c r="L1474" s="13" t="s">
        <v>151</v>
      </c>
      <c r="M1474" s="14" t="s">
        <v>152</v>
      </c>
      <c r="N1474" s="93" t="s">
        <v>152</v>
      </c>
      <c r="O1474" s="2" t="s">
        <v>152</v>
      </c>
      <c r="P1474" s="2" t="s">
        <v>152</v>
      </c>
      <c r="Q1474" s="2" t="s">
        <v>152</v>
      </c>
      <c r="R1474" s="2" t="s">
        <v>152</v>
      </c>
      <c r="S1474" s="14" t="s">
        <v>151</v>
      </c>
      <c r="T1474" s="115"/>
      <c r="U1474" s="13" t="s">
        <v>152</v>
      </c>
      <c r="V1474" s="2" t="s">
        <v>152</v>
      </c>
      <c r="W1474" s="2" t="s">
        <v>152</v>
      </c>
      <c r="X1474" s="2" t="s">
        <v>152</v>
      </c>
      <c r="Y1474" s="14" t="s">
        <v>152</v>
      </c>
    </row>
    <row r="1475" spans="1:25" x14ac:dyDescent="0.3">
      <c r="A1475" s="55" t="str">
        <f t="shared" si="22"/>
        <v>HUmo_02.1</v>
      </c>
      <c r="C1475" s="96" t="s">
        <v>21</v>
      </c>
      <c r="D1475" s="97" t="s">
        <v>778</v>
      </c>
      <c r="E1475" s="97" t="s">
        <v>873</v>
      </c>
      <c r="F1475" s="97" t="s">
        <v>874</v>
      </c>
      <c r="G1475" s="97" t="s">
        <v>344</v>
      </c>
      <c r="H1475" s="97" t="s">
        <v>668</v>
      </c>
      <c r="I1475" s="114" t="s">
        <v>454</v>
      </c>
      <c r="J1475" s="37" t="s">
        <v>5403</v>
      </c>
      <c r="K1475" s="37" t="s">
        <v>5404</v>
      </c>
      <c r="L1475" s="13" t="s">
        <v>151</v>
      </c>
      <c r="M1475" s="14" t="s">
        <v>151</v>
      </c>
      <c r="N1475" s="93" t="s">
        <v>152</v>
      </c>
      <c r="O1475" s="2" t="s">
        <v>152</v>
      </c>
      <c r="P1475" s="2" t="s">
        <v>152</v>
      </c>
      <c r="Q1475" s="2" t="s">
        <v>151</v>
      </c>
      <c r="R1475" s="2" t="s">
        <v>151</v>
      </c>
      <c r="S1475" s="14" t="s">
        <v>152</v>
      </c>
      <c r="T1475" s="115"/>
      <c r="U1475" s="13" t="s">
        <v>6</v>
      </c>
      <c r="V1475" s="2" t="s">
        <v>6</v>
      </c>
      <c r="W1475" s="2" t="s">
        <v>6</v>
      </c>
      <c r="X1475" s="2" t="s">
        <v>6</v>
      </c>
      <c r="Y1475" s="14" t="s">
        <v>6</v>
      </c>
    </row>
    <row r="1476" spans="1:25" x14ac:dyDescent="0.3">
      <c r="A1476" s="55" t="str">
        <f t="shared" si="22"/>
        <v>HUmo_02.2</v>
      </c>
      <c r="C1476" s="96" t="s">
        <v>21</v>
      </c>
      <c r="D1476" s="97" t="s">
        <v>778</v>
      </c>
      <c r="E1476" s="97" t="s">
        <v>875</v>
      </c>
      <c r="F1476" s="97" t="s">
        <v>876</v>
      </c>
      <c r="G1476" s="97" t="s">
        <v>351</v>
      </c>
      <c r="H1476" s="97" t="s">
        <v>668</v>
      </c>
      <c r="I1476" s="114" t="s">
        <v>454</v>
      </c>
      <c r="J1476" s="37" t="s">
        <v>5405</v>
      </c>
      <c r="K1476" s="37" t="s">
        <v>5406</v>
      </c>
      <c r="L1476" s="13" t="s">
        <v>151</v>
      </c>
      <c r="M1476" s="14" t="s">
        <v>151</v>
      </c>
      <c r="N1476" s="93" t="s">
        <v>151</v>
      </c>
      <c r="O1476" s="2" t="s">
        <v>152</v>
      </c>
      <c r="P1476" s="2" t="s">
        <v>152</v>
      </c>
      <c r="Q1476" s="2" t="s">
        <v>151</v>
      </c>
      <c r="R1476" s="2" t="s">
        <v>151</v>
      </c>
      <c r="S1476" s="14" t="s">
        <v>151</v>
      </c>
      <c r="T1476" s="115"/>
      <c r="U1476" s="13" t="s">
        <v>151</v>
      </c>
      <c r="V1476" s="2" t="s">
        <v>152</v>
      </c>
      <c r="W1476" s="2" t="s">
        <v>152</v>
      </c>
      <c r="X1476" s="2" t="s">
        <v>152</v>
      </c>
      <c r="Y1476" s="14" t="s">
        <v>152</v>
      </c>
    </row>
    <row r="1477" spans="1:25" x14ac:dyDescent="0.3">
      <c r="A1477" s="55" t="str">
        <f t="shared" si="22"/>
        <v>HUmo_02.2</v>
      </c>
      <c r="C1477" s="96" t="s">
        <v>21</v>
      </c>
      <c r="D1477" s="97" t="s">
        <v>778</v>
      </c>
      <c r="E1477" s="97" t="s">
        <v>875</v>
      </c>
      <c r="F1477" s="97" t="s">
        <v>876</v>
      </c>
      <c r="G1477" s="97" t="s">
        <v>351</v>
      </c>
      <c r="H1477" s="97" t="s">
        <v>668</v>
      </c>
      <c r="I1477" s="114" t="s">
        <v>454</v>
      </c>
      <c r="J1477" s="37" t="s">
        <v>5405</v>
      </c>
      <c r="K1477" s="37" t="s">
        <v>5407</v>
      </c>
      <c r="L1477" s="13" t="s">
        <v>151</v>
      </c>
      <c r="M1477" s="14" t="s">
        <v>152</v>
      </c>
      <c r="N1477" s="93" t="s">
        <v>151</v>
      </c>
      <c r="O1477" s="2" t="s">
        <v>151</v>
      </c>
      <c r="P1477" s="2" t="s">
        <v>152</v>
      </c>
      <c r="Q1477" s="2" t="s">
        <v>152</v>
      </c>
      <c r="R1477" s="2" t="s">
        <v>152</v>
      </c>
      <c r="S1477" s="14" t="s">
        <v>151</v>
      </c>
      <c r="T1477" s="115"/>
      <c r="U1477" s="13" t="s">
        <v>151</v>
      </c>
      <c r="V1477" s="2" t="s">
        <v>152</v>
      </c>
      <c r="W1477" s="2" t="s">
        <v>151</v>
      </c>
      <c r="X1477" s="2" t="s">
        <v>152</v>
      </c>
      <c r="Y1477" s="14" t="s">
        <v>152</v>
      </c>
    </row>
    <row r="1478" spans="1:25" x14ac:dyDescent="0.3">
      <c r="A1478" s="55" t="str">
        <f t="shared" si="22"/>
        <v>HUmo_02.2</v>
      </c>
      <c r="C1478" s="96" t="s">
        <v>21</v>
      </c>
      <c r="D1478" s="97" t="s">
        <v>778</v>
      </c>
      <c r="E1478" s="97" t="s">
        <v>875</v>
      </c>
      <c r="F1478" s="97" t="s">
        <v>876</v>
      </c>
      <c r="G1478" s="97" t="s">
        <v>351</v>
      </c>
      <c r="H1478" s="97" t="s">
        <v>668</v>
      </c>
      <c r="I1478" s="114" t="s">
        <v>454</v>
      </c>
      <c r="J1478" s="37" t="s">
        <v>5408</v>
      </c>
      <c r="K1478" s="37" t="s">
        <v>5408</v>
      </c>
      <c r="L1478" s="13"/>
      <c r="M1478" s="14"/>
      <c r="N1478" s="93"/>
      <c r="O1478" s="2"/>
      <c r="P1478" s="2" t="s">
        <v>152</v>
      </c>
      <c r="Q1478" s="2" t="s">
        <v>152</v>
      </c>
      <c r="R1478" s="2"/>
      <c r="S1478" s="14"/>
      <c r="T1478" s="115"/>
      <c r="U1478" s="13" t="s">
        <v>152</v>
      </c>
      <c r="V1478" s="2" t="s">
        <v>152</v>
      </c>
      <c r="W1478" s="2" t="s">
        <v>152</v>
      </c>
      <c r="X1478" s="2" t="s">
        <v>152</v>
      </c>
      <c r="Y1478" s="14" t="s">
        <v>152</v>
      </c>
    </row>
    <row r="1479" spans="1:25" x14ac:dyDescent="0.3">
      <c r="A1479" s="55" t="str">
        <f t="shared" si="22"/>
        <v>HUtr_01.1</v>
      </c>
      <c r="C1479" s="96" t="s">
        <v>21</v>
      </c>
      <c r="D1479" s="97" t="s">
        <v>779</v>
      </c>
      <c r="E1479" s="97" t="s">
        <v>877</v>
      </c>
      <c r="F1479" s="97" t="s">
        <v>878</v>
      </c>
      <c r="G1479" s="97" t="s">
        <v>351</v>
      </c>
      <c r="H1479" s="97" t="s">
        <v>668</v>
      </c>
      <c r="I1479" s="114" t="s">
        <v>454</v>
      </c>
      <c r="J1479" s="37" t="s">
        <v>165</v>
      </c>
      <c r="K1479" s="37" t="s">
        <v>5409</v>
      </c>
      <c r="L1479" s="13" t="s">
        <v>151</v>
      </c>
      <c r="M1479" s="14" t="s">
        <v>152</v>
      </c>
      <c r="N1479" s="93" t="s">
        <v>152</v>
      </c>
      <c r="O1479" s="2" t="s">
        <v>152</v>
      </c>
      <c r="P1479" s="2" t="s">
        <v>152</v>
      </c>
      <c r="Q1479" s="2" t="s">
        <v>152</v>
      </c>
      <c r="R1479" s="2" t="s">
        <v>152</v>
      </c>
      <c r="S1479" s="14" t="s">
        <v>151</v>
      </c>
      <c r="T1479" s="115"/>
      <c r="U1479" s="13" t="s">
        <v>152</v>
      </c>
      <c r="V1479" s="2" t="s">
        <v>152</v>
      </c>
      <c r="W1479" s="2" t="s">
        <v>152</v>
      </c>
      <c r="X1479" s="2" t="s">
        <v>152</v>
      </c>
      <c r="Y1479" s="14" t="s">
        <v>152</v>
      </c>
    </row>
    <row r="1480" spans="1:25" x14ac:dyDescent="0.3">
      <c r="A1480" s="55" t="str">
        <f t="shared" ref="A1480:A1543" si="23">C1480&amp;LOWER(LEFT(D1480,2))&amp;"_"&amp;IF(LEN(TRIM(LEFT(E1480,FIND(" ",E1480))))=3,"0"&amp;TRIM(LEFT(E1480,FIND(" ",E1480))),TRIM(LEFT(E1480,FIND(" ",E1480))))</f>
        <v>HUtr_02.3</v>
      </c>
      <c r="C1480" s="96" t="s">
        <v>21</v>
      </c>
      <c r="D1480" s="97" t="s">
        <v>779</v>
      </c>
      <c r="E1480" s="97" t="s">
        <v>885</v>
      </c>
      <c r="F1480" s="97" t="s">
        <v>886</v>
      </c>
      <c r="G1480" s="97" t="s">
        <v>351</v>
      </c>
      <c r="H1480" s="91" t="s">
        <v>668</v>
      </c>
      <c r="I1480" s="116" t="s">
        <v>454</v>
      </c>
      <c r="J1480" s="37" t="s">
        <v>3090</v>
      </c>
      <c r="K1480" s="37" t="s">
        <v>5410</v>
      </c>
      <c r="L1480" s="13" t="s">
        <v>151</v>
      </c>
      <c r="M1480" s="14" t="s">
        <v>151</v>
      </c>
      <c r="N1480" s="93" t="s">
        <v>151</v>
      </c>
      <c r="O1480" s="2" t="s">
        <v>152</v>
      </c>
      <c r="P1480" s="2" t="s">
        <v>152</v>
      </c>
      <c r="Q1480" s="2" t="s">
        <v>152</v>
      </c>
      <c r="R1480" s="2" t="s">
        <v>152</v>
      </c>
      <c r="S1480" s="14" t="s">
        <v>152</v>
      </c>
      <c r="T1480" s="115"/>
      <c r="U1480" s="13" t="s">
        <v>151</v>
      </c>
      <c r="V1480" s="2" t="s">
        <v>152</v>
      </c>
      <c r="W1480" s="2" t="s">
        <v>152</v>
      </c>
      <c r="X1480" s="2" t="s">
        <v>152</v>
      </c>
      <c r="Y1480" s="14" t="s">
        <v>152</v>
      </c>
    </row>
    <row r="1481" spans="1:25" x14ac:dyDescent="0.3">
      <c r="A1481" s="55" t="str">
        <f t="shared" si="23"/>
        <v>HUtr_02.3</v>
      </c>
      <c r="C1481" s="96" t="s">
        <v>21</v>
      </c>
      <c r="D1481" s="97" t="s">
        <v>779</v>
      </c>
      <c r="E1481" s="97" t="s">
        <v>885</v>
      </c>
      <c r="F1481" s="97" t="s">
        <v>886</v>
      </c>
      <c r="G1481" s="97" t="s">
        <v>351</v>
      </c>
      <c r="H1481" s="97" t="s">
        <v>668</v>
      </c>
      <c r="I1481" s="114" t="s">
        <v>454</v>
      </c>
      <c r="J1481" s="37" t="s">
        <v>3092</v>
      </c>
      <c r="K1481" s="37" t="s">
        <v>3093</v>
      </c>
      <c r="L1481" s="13" t="s">
        <v>151</v>
      </c>
      <c r="M1481" s="14" t="s">
        <v>151</v>
      </c>
      <c r="N1481" s="93" t="s">
        <v>151</v>
      </c>
      <c r="O1481" s="2" t="s">
        <v>152</v>
      </c>
      <c r="P1481" s="2" t="s">
        <v>152</v>
      </c>
      <c r="Q1481" s="2" t="s">
        <v>152</v>
      </c>
      <c r="R1481" s="2" t="s">
        <v>152</v>
      </c>
      <c r="S1481" s="14" t="s">
        <v>152</v>
      </c>
      <c r="T1481" s="115"/>
      <c r="U1481" s="13" t="s">
        <v>151</v>
      </c>
      <c r="V1481" s="2" t="s">
        <v>152</v>
      </c>
      <c r="W1481" s="2" t="s">
        <v>152</v>
      </c>
      <c r="X1481" s="2" t="s">
        <v>152</v>
      </c>
      <c r="Y1481" s="14" t="s">
        <v>152</v>
      </c>
    </row>
    <row r="1482" spans="1:25" x14ac:dyDescent="0.3">
      <c r="A1482" s="55" t="str">
        <f t="shared" si="23"/>
        <v>HUtr_02.3</v>
      </c>
      <c r="C1482" s="96" t="s">
        <v>21</v>
      </c>
      <c r="D1482" s="97" t="s">
        <v>779</v>
      </c>
      <c r="E1482" s="97" t="s">
        <v>885</v>
      </c>
      <c r="F1482" s="97" t="s">
        <v>886</v>
      </c>
      <c r="G1482" s="97" t="s">
        <v>351</v>
      </c>
      <c r="H1482" s="97" t="s">
        <v>668</v>
      </c>
      <c r="I1482" s="114" t="s">
        <v>454</v>
      </c>
      <c r="J1482" s="37" t="s">
        <v>595</v>
      </c>
      <c r="K1482" s="37" t="s">
        <v>5411</v>
      </c>
      <c r="L1482" s="13" t="s">
        <v>151</v>
      </c>
      <c r="M1482" s="14" t="s">
        <v>151</v>
      </c>
      <c r="N1482" s="93" t="s">
        <v>151</v>
      </c>
      <c r="O1482" s="2" t="s">
        <v>152</v>
      </c>
      <c r="P1482" s="2" t="s">
        <v>152</v>
      </c>
      <c r="Q1482" s="2" t="s">
        <v>152</v>
      </c>
      <c r="R1482" s="2" t="s">
        <v>152</v>
      </c>
      <c r="S1482" s="14" t="s">
        <v>152</v>
      </c>
      <c r="T1482" s="115"/>
      <c r="U1482" s="13" t="s">
        <v>151</v>
      </c>
      <c r="V1482" s="2" t="s">
        <v>152</v>
      </c>
      <c r="W1482" s="2" t="s">
        <v>152</v>
      </c>
      <c r="X1482" s="2" t="s">
        <v>152</v>
      </c>
      <c r="Y1482" s="14" t="s">
        <v>152</v>
      </c>
    </row>
    <row r="1483" spans="1:25" x14ac:dyDescent="0.3">
      <c r="A1483" s="55" t="str">
        <f t="shared" si="23"/>
        <v>HUtr_02.4</v>
      </c>
      <c r="C1483" s="96" t="s">
        <v>21</v>
      </c>
      <c r="D1483" s="97" t="s">
        <v>779</v>
      </c>
      <c r="E1483" s="97" t="s">
        <v>887</v>
      </c>
      <c r="F1483" s="97" t="s">
        <v>888</v>
      </c>
      <c r="G1483" s="97" t="s">
        <v>351</v>
      </c>
      <c r="H1483" s="97" t="s">
        <v>668</v>
      </c>
      <c r="I1483" s="114"/>
      <c r="J1483" s="37" t="s">
        <v>113</v>
      </c>
      <c r="K1483" s="37" t="s">
        <v>113</v>
      </c>
      <c r="L1483" s="13"/>
      <c r="M1483" s="14"/>
      <c r="N1483" s="93"/>
      <c r="O1483" s="2"/>
      <c r="P1483" s="2"/>
      <c r="Q1483" s="2"/>
      <c r="R1483" s="2"/>
      <c r="S1483" s="14"/>
      <c r="T1483" s="115"/>
      <c r="U1483" s="13"/>
      <c r="V1483" s="2"/>
      <c r="W1483" s="2"/>
      <c r="X1483" s="2"/>
      <c r="Y1483" s="14"/>
    </row>
    <row r="1484" spans="1:25" x14ac:dyDescent="0.3">
      <c r="A1484" s="55" t="str">
        <f t="shared" si="23"/>
        <v>HUtr_03.1</v>
      </c>
      <c r="C1484" s="96" t="s">
        <v>21</v>
      </c>
      <c r="D1484" s="97" t="s">
        <v>779</v>
      </c>
      <c r="E1484" s="97" t="s">
        <v>889</v>
      </c>
      <c r="F1484" s="97" t="s">
        <v>890</v>
      </c>
      <c r="G1484" s="97" t="s">
        <v>344</v>
      </c>
      <c r="H1484" s="97" t="s">
        <v>668</v>
      </c>
      <c r="I1484" s="114" t="s">
        <v>454</v>
      </c>
      <c r="J1484" s="37" t="s">
        <v>3094</v>
      </c>
      <c r="K1484" s="37" t="s">
        <v>5412</v>
      </c>
      <c r="L1484" s="13" t="s">
        <v>151</v>
      </c>
      <c r="M1484" s="14" t="s">
        <v>151</v>
      </c>
      <c r="N1484" s="93" t="s">
        <v>152</v>
      </c>
      <c r="O1484" s="2" t="s">
        <v>152</v>
      </c>
      <c r="P1484" s="2" t="s">
        <v>152</v>
      </c>
      <c r="Q1484" s="2" t="s">
        <v>152</v>
      </c>
      <c r="R1484" s="2" t="s">
        <v>152</v>
      </c>
      <c r="S1484" s="14" t="s">
        <v>152</v>
      </c>
      <c r="T1484" s="115"/>
      <c r="U1484" s="13"/>
      <c r="V1484" s="2"/>
      <c r="W1484" s="2"/>
      <c r="X1484" s="2"/>
      <c r="Y1484" s="14"/>
    </row>
    <row r="1485" spans="1:25" x14ac:dyDescent="0.3">
      <c r="A1485" s="55" t="str">
        <f t="shared" si="23"/>
        <v>HUtr_03.2</v>
      </c>
      <c r="C1485" s="96" t="s">
        <v>21</v>
      </c>
      <c r="D1485" s="97" t="s">
        <v>779</v>
      </c>
      <c r="E1485" s="97" t="s">
        <v>891</v>
      </c>
      <c r="F1485" s="97" t="s">
        <v>892</v>
      </c>
      <c r="G1485" s="97" t="s">
        <v>351</v>
      </c>
      <c r="H1485" s="97" t="s">
        <v>668</v>
      </c>
      <c r="I1485" s="114" t="s">
        <v>454</v>
      </c>
      <c r="J1485" s="37" t="s">
        <v>3096</v>
      </c>
      <c r="K1485" s="37" t="s">
        <v>3097</v>
      </c>
      <c r="L1485" s="13" t="s">
        <v>151</v>
      </c>
      <c r="M1485" s="14" t="s">
        <v>151</v>
      </c>
      <c r="N1485" s="93" t="s">
        <v>152</v>
      </c>
      <c r="O1485" s="2" t="s">
        <v>152</v>
      </c>
      <c r="P1485" s="2" t="s">
        <v>152</v>
      </c>
      <c r="Q1485" s="2" t="s">
        <v>152</v>
      </c>
      <c r="R1485" s="2" t="s">
        <v>152</v>
      </c>
      <c r="S1485" s="14" t="s">
        <v>152</v>
      </c>
      <c r="T1485" s="115"/>
      <c r="U1485" s="13" t="s">
        <v>152</v>
      </c>
      <c r="V1485" s="2" t="s">
        <v>152</v>
      </c>
      <c r="W1485" s="2" t="s">
        <v>152</v>
      </c>
      <c r="X1485" s="2" t="s">
        <v>152</v>
      </c>
      <c r="Y1485" s="14" t="s">
        <v>152</v>
      </c>
    </row>
    <row r="1486" spans="1:25" x14ac:dyDescent="0.3">
      <c r="A1486" s="55" t="str">
        <f t="shared" si="23"/>
        <v>HUtr_03.2</v>
      </c>
      <c r="C1486" s="96" t="s">
        <v>21</v>
      </c>
      <c r="D1486" s="97" t="s">
        <v>779</v>
      </c>
      <c r="E1486" s="97" t="s">
        <v>891</v>
      </c>
      <c r="F1486" s="97" t="s">
        <v>892</v>
      </c>
      <c r="G1486" s="97" t="s">
        <v>351</v>
      </c>
      <c r="H1486" s="97" t="s">
        <v>668</v>
      </c>
      <c r="I1486" s="114" t="s">
        <v>454</v>
      </c>
      <c r="J1486" s="37" t="s">
        <v>3098</v>
      </c>
      <c r="K1486" s="37" t="s">
        <v>5413</v>
      </c>
      <c r="L1486" s="13" t="s">
        <v>151</v>
      </c>
      <c r="M1486" s="14" t="s">
        <v>151</v>
      </c>
      <c r="N1486" s="93" t="s">
        <v>151</v>
      </c>
      <c r="O1486" s="2" t="s">
        <v>152</v>
      </c>
      <c r="P1486" s="2" t="s">
        <v>152</v>
      </c>
      <c r="Q1486" s="2" t="s">
        <v>152</v>
      </c>
      <c r="R1486" s="2" t="s">
        <v>152</v>
      </c>
      <c r="S1486" s="14" t="s">
        <v>152</v>
      </c>
      <c r="T1486" s="115"/>
      <c r="U1486" s="13" t="s">
        <v>152</v>
      </c>
      <c r="V1486" s="2" t="s">
        <v>152</v>
      </c>
      <c r="W1486" s="2" t="s">
        <v>152</v>
      </c>
      <c r="X1486" s="2" t="s">
        <v>152</v>
      </c>
      <c r="Y1486" s="14" t="s">
        <v>152</v>
      </c>
    </row>
    <row r="1487" spans="1:25" x14ac:dyDescent="0.3">
      <c r="A1487" s="55" t="str">
        <f t="shared" si="23"/>
        <v>HUtr_03.2</v>
      </c>
      <c r="C1487" s="96" t="s">
        <v>21</v>
      </c>
      <c r="D1487" s="97" t="s">
        <v>779</v>
      </c>
      <c r="E1487" s="97" t="s">
        <v>891</v>
      </c>
      <c r="F1487" s="97" t="s">
        <v>892</v>
      </c>
      <c r="G1487" s="97" t="s">
        <v>351</v>
      </c>
      <c r="H1487" s="97" t="s">
        <v>668</v>
      </c>
      <c r="I1487" s="114" t="s">
        <v>454</v>
      </c>
      <c r="J1487" s="37" t="s">
        <v>3100</v>
      </c>
      <c r="K1487" s="37" t="s">
        <v>3101</v>
      </c>
      <c r="L1487" s="13" t="s">
        <v>151</v>
      </c>
      <c r="M1487" s="14" t="s">
        <v>152</v>
      </c>
      <c r="N1487" s="93" t="s">
        <v>151</v>
      </c>
      <c r="O1487" s="2" t="s">
        <v>152</v>
      </c>
      <c r="P1487" s="2" t="s">
        <v>152</v>
      </c>
      <c r="Q1487" s="2" t="s">
        <v>151</v>
      </c>
      <c r="R1487" s="2" t="s">
        <v>152</v>
      </c>
      <c r="S1487" s="14" t="s">
        <v>152</v>
      </c>
      <c r="T1487" s="115"/>
      <c r="U1487" s="13" t="s">
        <v>152</v>
      </c>
      <c r="V1487" s="2" t="s">
        <v>152</v>
      </c>
      <c r="W1487" s="2" t="s">
        <v>152</v>
      </c>
      <c r="X1487" s="2" t="s">
        <v>152</v>
      </c>
      <c r="Y1487" s="14" t="s">
        <v>152</v>
      </c>
    </row>
    <row r="1488" spans="1:25" x14ac:dyDescent="0.3">
      <c r="A1488" s="55" t="str">
        <f t="shared" si="23"/>
        <v>HUtr_03.3</v>
      </c>
      <c r="C1488" s="96" t="s">
        <v>21</v>
      </c>
      <c r="D1488" s="97" t="s">
        <v>779</v>
      </c>
      <c r="E1488" s="97" t="s">
        <v>893</v>
      </c>
      <c r="F1488" s="97" t="s">
        <v>894</v>
      </c>
      <c r="G1488" s="97" t="s">
        <v>351</v>
      </c>
      <c r="H1488" s="91" t="s">
        <v>668</v>
      </c>
      <c r="I1488" s="116" t="s">
        <v>454</v>
      </c>
      <c r="J1488" s="37" t="s">
        <v>3096</v>
      </c>
      <c r="K1488" s="37" t="s">
        <v>5414</v>
      </c>
      <c r="L1488" s="13" t="s">
        <v>151</v>
      </c>
      <c r="M1488" s="14" t="s">
        <v>151</v>
      </c>
      <c r="N1488" s="93" t="s">
        <v>152</v>
      </c>
      <c r="O1488" s="2" t="s">
        <v>152</v>
      </c>
      <c r="P1488" s="2" t="s">
        <v>152</v>
      </c>
      <c r="Q1488" s="2" t="s">
        <v>152</v>
      </c>
      <c r="R1488" s="2" t="s">
        <v>152</v>
      </c>
      <c r="S1488" s="14" t="s">
        <v>152</v>
      </c>
      <c r="T1488" s="115"/>
      <c r="U1488" s="13" t="s">
        <v>151</v>
      </c>
      <c r="V1488" s="2" t="s">
        <v>151</v>
      </c>
      <c r="W1488" s="2" t="s">
        <v>151</v>
      </c>
      <c r="X1488" s="2" t="s">
        <v>151</v>
      </c>
      <c r="Y1488" s="14" t="s">
        <v>151</v>
      </c>
    </row>
    <row r="1489" spans="1:25" x14ac:dyDescent="0.3">
      <c r="A1489" s="55" t="str">
        <f t="shared" si="23"/>
        <v>HUtr_03.3</v>
      </c>
      <c r="C1489" s="96" t="s">
        <v>21</v>
      </c>
      <c r="D1489" s="97" t="s">
        <v>779</v>
      </c>
      <c r="E1489" s="97" t="s">
        <v>893</v>
      </c>
      <c r="F1489" s="97" t="s">
        <v>894</v>
      </c>
      <c r="G1489" s="97" t="s">
        <v>351</v>
      </c>
      <c r="H1489" s="97" t="s">
        <v>668</v>
      </c>
      <c r="I1489" s="114" t="s">
        <v>454</v>
      </c>
      <c r="J1489" s="37" t="s">
        <v>3103</v>
      </c>
      <c r="K1489" s="37" t="s">
        <v>5415</v>
      </c>
      <c r="L1489" s="13" t="s">
        <v>152</v>
      </c>
      <c r="M1489" s="14" t="s">
        <v>152</v>
      </c>
      <c r="N1489" s="93" t="s">
        <v>152</v>
      </c>
      <c r="O1489" s="2" t="s">
        <v>152</v>
      </c>
      <c r="P1489" s="2" t="s">
        <v>152</v>
      </c>
      <c r="Q1489" s="2" t="s">
        <v>152</v>
      </c>
      <c r="R1489" s="2" t="s">
        <v>151</v>
      </c>
      <c r="S1489" s="14" t="s">
        <v>152</v>
      </c>
      <c r="T1489" s="115"/>
      <c r="U1489" s="13" t="s">
        <v>152</v>
      </c>
      <c r="V1489" s="2" t="s">
        <v>152</v>
      </c>
      <c r="W1489" s="2" t="s">
        <v>152</v>
      </c>
      <c r="X1489" s="2" t="s">
        <v>152</v>
      </c>
      <c r="Y1489" s="14" t="s">
        <v>152</v>
      </c>
    </row>
    <row r="1490" spans="1:25" x14ac:dyDescent="0.3">
      <c r="A1490" s="55" t="str">
        <f t="shared" si="23"/>
        <v>HUtr_03.3</v>
      </c>
      <c r="C1490" s="96" t="s">
        <v>21</v>
      </c>
      <c r="D1490" s="97" t="s">
        <v>779</v>
      </c>
      <c r="E1490" s="97" t="s">
        <v>893</v>
      </c>
      <c r="F1490" s="97" t="s">
        <v>894</v>
      </c>
      <c r="G1490" s="97" t="s">
        <v>351</v>
      </c>
      <c r="H1490" s="97" t="s">
        <v>668</v>
      </c>
      <c r="I1490" s="114" t="s">
        <v>454</v>
      </c>
      <c r="J1490" s="37" t="s">
        <v>3105</v>
      </c>
      <c r="K1490" s="37" t="s">
        <v>3106</v>
      </c>
      <c r="L1490" s="13" t="s">
        <v>152</v>
      </c>
      <c r="M1490" s="14" t="s">
        <v>152</v>
      </c>
      <c r="N1490" s="93" t="s">
        <v>151</v>
      </c>
      <c r="O1490" s="2" t="s">
        <v>152</v>
      </c>
      <c r="P1490" s="2" t="s">
        <v>152</v>
      </c>
      <c r="Q1490" s="2" t="s">
        <v>152</v>
      </c>
      <c r="R1490" s="2" t="s">
        <v>151</v>
      </c>
      <c r="S1490" s="14" t="s">
        <v>152</v>
      </c>
      <c r="T1490" s="115"/>
      <c r="U1490" s="13" t="s">
        <v>152</v>
      </c>
      <c r="V1490" s="2" t="s">
        <v>152</v>
      </c>
      <c r="W1490" s="2" t="s">
        <v>152</v>
      </c>
      <c r="X1490" s="2" t="s">
        <v>152</v>
      </c>
      <c r="Y1490" s="14" t="s">
        <v>152</v>
      </c>
    </row>
    <row r="1491" spans="1:25" x14ac:dyDescent="0.3">
      <c r="A1491" s="55" t="str">
        <f t="shared" si="23"/>
        <v>IEec_01.1</v>
      </c>
      <c r="C1491" s="96" t="s">
        <v>22</v>
      </c>
      <c r="D1491" s="97" t="s">
        <v>776</v>
      </c>
      <c r="E1491" s="97" t="s">
        <v>815</v>
      </c>
      <c r="F1491" s="97" t="s">
        <v>816</v>
      </c>
      <c r="G1491" s="97" t="s">
        <v>351</v>
      </c>
      <c r="H1491" s="97" t="s">
        <v>668</v>
      </c>
      <c r="I1491" s="114" t="s">
        <v>454</v>
      </c>
      <c r="J1491" s="37" t="s">
        <v>234</v>
      </c>
      <c r="K1491" s="37" t="s">
        <v>3107</v>
      </c>
      <c r="L1491" s="13" t="s">
        <v>151</v>
      </c>
      <c r="M1491" s="14" t="s">
        <v>151</v>
      </c>
      <c r="N1491" s="93" t="s">
        <v>151</v>
      </c>
      <c r="O1491" s="2" t="s">
        <v>152</v>
      </c>
      <c r="P1491" s="2" t="s">
        <v>152</v>
      </c>
      <c r="Q1491" s="2" t="s">
        <v>152</v>
      </c>
      <c r="R1491" s="2" t="s">
        <v>152</v>
      </c>
      <c r="S1491" s="14" t="s">
        <v>152</v>
      </c>
      <c r="T1491" s="115"/>
      <c r="U1491" s="13" t="s">
        <v>151</v>
      </c>
      <c r="V1491" s="2" t="s">
        <v>152</v>
      </c>
      <c r="W1491" s="2" t="s">
        <v>151</v>
      </c>
      <c r="X1491" s="2" t="s">
        <v>151</v>
      </c>
      <c r="Y1491" s="14" t="s">
        <v>151</v>
      </c>
    </row>
    <row r="1492" spans="1:25" x14ac:dyDescent="0.3">
      <c r="A1492" s="55" t="str">
        <f t="shared" si="23"/>
        <v>IEec_01.1</v>
      </c>
      <c r="C1492" s="96" t="s">
        <v>22</v>
      </c>
      <c r="D1492" s="97" t="s">
        <v>776</v>
      </c>
      <c r="E1492" s="97" t="s">
        <v>815</v>
      </c>
      <c r="F1492" s="97" t="s">
        <v>816</v>
      </c>
      <c r="G1492" s="97" t="s">
        <v>351</v>
      </c>
      <c r="H1492" s="97" t="s">
        <v>668</v>
      </c>
      <c r="I1492" s="114" t="s">
        <v>454</v>
      </c>
      <c r="J1492" s="37" t="s">
        <v>234</v>
      </c>
      <c r="K1492" s="37" t="s">
        <v>3108</v>
      </c>
      <c r="L1492" s="13" t="s">
        <v>151</v>
      </c>
      <c r="M1492" s="14" t="s">
        <v>151</v>
      </c>
      <c r="N1492" s="93" t="s">
        <v>151</v>
      </c>
      <c r="O1492" s="2" t="s">
        <v>152</v>
      </c>
      <c r="P1492" s="2" t="s">
        <v>152</v>
      </c>
      <c r="Q1492" s="2" t="s">
        <v>152</v>
      </c>
      <c r="R1492" s="2" t="s">
        <v>152</v>
      </c>
      <c r="S1492" s="14" t="s">
        <v>152</v>
      </c>
      <c r="T1492" s="115"/>
      <c r="U1492" s="13" t="s">
        <v>151</v>
      </c>
      <c r="V1492" s="2" t="s">
        <v>152</v>
      </c>
      <c r="W1492" s="2" t="s">
        <v>151</v>
      </c>
      <c r="X1492" s="2" t="s">
        <v>151</v>
      </c>
      <c r="Y1492" s="14" t="s">
        <v>151</v>
      </c>
    </row>
    <row r="1493" spans="1:25" x14ac:dyDescent="0.3">
      <c r="A1493" s="55" t="str">
        <f t="shared" si="23"/>
        <v>IEec_01.2</v>
      </c>
      <c r="C1493" s="96" t="s">
        <v>22</v>
      </c>
      <c r="D1493" s="97" t="s">
        <v>776</v>
      </c>
      <c r="E1493" s="97" t="s">
        <v>817</v>
      </c>
      <c r="F1493" s="97" t="s">
        <v>818</v>
      </c>
      <c r="G1493" s="97" t="s">
        <v>351</v>
      </c>
      <c r="H1493" s="97" t="s">
        <v>668</v>
      </c>
      <c r="I1493" s="114" t="s">
        <v>454</v>
      </c>
      <c r="J1493" s="37" t="s">
        <v>234</v>
      </c>
      <c r="K1493" s="37" t="s">
        <v>3109</v>
      </c>
      <c r="L1493" s="13" t="s">
        <v>151</v>
      </c>
      <c r="M1493" s="14" t="s">
        <v>151</v>
      </c>
      <c r="N1493" s="93" t="s">
        <v>151</v>
      </c>
      <c r="O1493" s="2" t="s">
        <v>152</v>
      </c>
      <c r="P1493" s="2" t="s">
        <v>152</v>
      </c>
      <c r="Q1493" s="2" t="s">
        <v>152</v>
      </c>
      <c r="R1493" s="2" t="s">
        <v>152</v>
      </c>
      <c r="S1493" s="14" t="s">
        <v>152</v>
      </c>
      <c r="T1493" s="115"/>
      <c r="U1493" s="13" t="s">
        <v>151</v>
      </c>
      <c r="V1493" s="2" t="s">
        <v>152</v>
      </c>
      <c r="W1493" s="2" t="s">
        <v>151</v>
      </c>
      <c r="X1493" s="2" t="s">
        <v>151</v>
      </c>
      <c r="Y1493" s="14" t="s">
        <v>151</v>
      </c>
    </row>
    <row r="1494" spans="1:25" x14ac:dyDescent="0.3">
      <c r="A1494" s="55" t="str">
        <f t="shared" si="23"/>
        <v>IEec_01.2</v>
      </c>
      <c r="C1494" s="96" t="s">
        <v>22</v>
      </c>
      <c r="D1494" s="97" t="s">
        <v>776</v>
      </c>
      <c r="E1494" s="97" t="s">
        <v>817</v>
      </c>
      <c r="F1494" s="97" t="s">
        <v>818</v>
      </c>
      <c r="G1494" s="97" t="s">
        <v>351</v>
      </c>
      <c r="H1494" s="97" t="s">
        <v>668</v>
      </c>
      <c r="I1494" s="114" t="s">
        <v>454</v>
      </c>
      <c r="J1494" s="37" t="s">
        <v>234</v>
      </c>
      <c r="K1494" s="37" t="s">
        <v>3108</v>
      </c>
      <c r="L1494" s="13" t="s">
        <v>151</v>
      </c>
      <c r="M1494" s="14" t="s">
        <v>151</v>
      </c>
      <c r="N1494" s="93" t="s">
        <v>151</v>
      </c>
      <c r="O1494" s="2" t="s">
        <v>152</v>
      </c>
      <c r="P1494" s="2" t="s">
        <v>152</v>
      </c>
      <c r="Q1494" s="2" t="s">
        <v>152</v>
      </c>
      <c r="R1494" s="2" t="s">
        <v>152</v>
      </c>
      <c r="S1494" s="14" t="s">
        <v>152</v>
      </c>
      <c r="T1494" s="115"/>
      <c r="U1494" s="13" t="s">
        <v>151</v>
      </c>
      <c r="V1494" s="2" t="s">
        <v>152</v>
      </c>
      <c r="W1494" s="2" t="s">
        <v>151</v>
      </c>
      <c r="X1494" s="2" t="s">
        <v>151</v>
      </c>
      <c r="Y1494" s="14" t="s">
        <v>151</v>
      </c>
    </row>
    <row r="1495" spans="1:25" x14ac:dyDescent="0.3">
      <c r="A1495" s="55" t="str">
        <f t="shared" si="23"/>
        <v>IEec_01.3</v>
      </c>
      <c r="C1495" s="96" t="s">
        <v>22</v>
      </c>
      <c r="D1495" s="97" t="s">
        <v>776</v>
      </c>
      <c r="E1495" s="97" t="s">
        <v>819</v>
      </c>
      <c r="F1495" s="97" t="s">
        <v>820</v>
      </c>
      <c r="G1495" s="97" t="s">
        <v>351</v>
      </c>
      <c r="H1495" s="97" t="s">
        <v>668</v>
      </c>
      <c r="I1495" s="114" t="s">
        <v>454</v>
      </c>
      <c r="J1495" s="37" t="s">
        <v>3110</v>
      </c>
      <c r="K1495" s="37" t="s">
        <v>3111</v>
      </c>
      <c r="L1495" s="13" t="s">
        <v>151</v>
      </c>
      <c r="M1495" s="14" t="s">
        <v>151</v>
      </c>
      <c r="N1495" s="93" t="s">
        <v>151</v>
      </c>
      <c r="O1495" s="2" t="s">
        <v>152</v>
      </c>
      <c r="P1495" s="2" t="s">
        <v>152</v>
      </c>
      <c r="Q1495" s="2" t="s">
        <v>152</v>
      </c>
      <c r="R1495" s="2" t="s">
        <v>152</v>
      </c>
      <c r="S1495" s="14" t="s">
        <v>152</v>
      </c>
      <c r="T1495" s="115"/>
      <c r="U1495" s="13" t="s">
        <v>151</v>
      </c>
      <c r="V1495" s="2" t="s">
        <v>152</v>
      </c>
      <c r="W1495" s="2" t="s">
        <v>151</v>
      </c>
      <c r="X1495" s="2" t="s">
        <v>151</v>
      </c>
      <c r="Y1495" s="14" t="s">
        <v>152</v>
      </c>
    </row>
    <row r="1496" spans="1:25" x14ac:dyDescent="0.3">
      <c r="A1496" s="55" t="str">
        <f t="shared" si="23"/>
        <v>IEec_01.3</v>
      </c>
      <c r="C1496" s="96" t="s">
        <v>22</v>
      </c>
      <c r="D1496" s="97" t="s">
        <v>776</v>
      </c>
      <c r="E1496" s="97" t="s">
        <v>819</v>
      </c>
      <c r="F1496" s="97" t="s">
        <v>820</v>
      </c>
      <c r="G1496" s="97" t="s">
        <v>351</v>
      </c>
      <c r="H1496" s="91" t="s">
        <v>668</v>
      </c>
      <c r="I1496" s="116" t="s">
        <v>454</v>
      </c>
      <c r="J1496" s="37" t="s">
        <v>3110</v>
      </c>
      <c r="K1496" s="37" t="s">
        <v>3112</v>
      </c>
      <c r="L1496" s="13" t="s">
        <v>151</v>
      </c>
      <c r="M1496" s="14" t="s">
        <v>151</v>
      </c>
      <c r="N1496" s="93" t="s">
        <v>151</v>
      </c>
      <c r="O1496" s="2" t="s">
        <v>152</v>
      </c>
      <c r="P1496" s="2" t="s">
        <v>152</v>
      </c>
      <c r="Q1496" s="2" t="s">
        <v>152</v>
      </c>
      <c r="R1496" s="2" t="s">
        <v>152</v>
      </c>
      <c r="S1496" s="14" t="s">
        <v>152</v>
      </c>
      <c r="T1496" s="115"/>
      <c r="U1496" s="13" t="s">
        <v>151</v>
      </c>
      <c r="V1496" s="2" t="s">
        <v>152</v>
      </c>
      <c r="W1496" s="2" t="s">
        <v>151</v>
      </c>
      <c r="X1496" s="2" t="s">
        <v>151</v>
      </c>
      <c r="Y1496" s="14" t="s">
        <v>152</v>
      </c>
    </row>
    <row r="1497" spans="1:25" x14ac:dyDescent="0.3">
      <c r="A1497" s="55" t="str">
        <f t="shared" si="23"/>
        <v>IEec_02.1</v>
      </c>
      <c r="C1497" s="96" t="s">
        <v>22</v>
      </c>
      <c r="D1497" s="97" t="s">
        <v>776</v>
      </c>
      <c r="E1497" s="97" t="s">
        <v>823</v>
      </c>
      <c r="F1497" s="97" t="s">
        <v>824</v>
      </c>
      <c r="G1497" s="97" t="s">
        <v>351</v>
      </c>
      <c r="H1497" s="97" t="s">
        <v>668</v>
      </c>
      <c r="I1497" s="114" t="s">
        <v>454</v>
      </c>
      <c r="J1497" s="37" t="s">
        <v>234</v>
      </c>
      <c r="K1497" s="37" t="s">
        <v>3117</v>
      </c>
      <c r="L1497" s="13" t="s">
        <v>151</v>
      </c>
      <c r="M1497" s="14" t="s">
        <v>151</v>
      </c>
      <c r="N1497" s="93" t="s">
        <v>151</v>
      </c>
      <c r="O1497" s="2" t="s">
        <v>151</v>
      </c>
      <c r="P1497" s="2" t="s">
        <v>152</v>
      </c>
      <c r="Q1497" s="2" t="s">
        <v>152</v>
      </c>
      <c r="R1497" s="2" t="s">
        <v>152</v>
      </c>
      <c r="S1497" s="14" t="s">
        <v>152</v>
      </c>
      <c r="T1497" s="115"/>
      <c r="U1497" s="13" t="s">
        <v>151</v>
      </c>
      <c r="V1497" s="2" t="s">
        <v>152</v>
      </c>
      <c r="W1497" s="2" t="s">
        <v>151</v>
      </c>
      <c r="X1497" s="2" t="s">
        <v>152</v>
      </c>
      <c r="Y1497" s="14" t="s">
        <v>152</v>
      </c>
    </row>
    <row r="1498" spans="1:25" x14ac:dyDescent="0.3">
      <c r="A1498" s="55" t="str">
        <f t="shared" si="23"/>
        <v>IEec_02.1</v>
      </c>
      <c r="C1498" s="96" t="s">
        <v>22</v>
      </c>
      <c r="D1498" s="97" t="s">
        <v>776</v>
      </c>
      <c r="E1498" s="97" t="s">
        <v>823</v>
      </c>
      <c r="F1498" s="97" t="s">
        <v>824</v>
      </c>
      <c r="G1498" s="97" t="s">
        <v>351</v>
      </c>
      <c r="H1498" s="97" t="s">
        <v>668</v>
      </c>
      <c r="I1498" s="114" t="s">
        <v>454</v>
      </c>
      <c r="J1498" s="37" t="s">
        <v>234</v>
      </c>
      <c r="K1498" s="37" t="s">
        <v>3108</v>
      </c>
      <c r="L1498" s="13" t="s">
        <v>151</v>
      </c>
      <c r="M1498" s="14" t="s">
        <v>151</v>
      </c>
      <c r="N1498" s="93" t="s">
        <v>151</v>
      </c>
      <c r="O1498" s="2" t="s">
        <v>151</v>
      </c>
      <c r="P1498" s="2" t="s">
        <v>152</v>
      </c>
      <c r="Q1498" s="2" t="s">
        <v>152</v>
      </c>
      <c r="R1498" s="2" t="s">
        <v>152</v>
      </c>
      <c r="S1498" s="14" t="s">
        <v>152</v>
      </c>
      <c r="T1498" s="115"/>
      <c r="U1498" s="13" t="s">
        <v>151</v>
      </c>
      <c r="V1498" s="2" t="s">
        <v>152</v>
      </c>
      <c r="W1498" s="2" t="s">
        <v>151</v>
      </c>
      <c r="X1498" s="2" t="s">
        <v>152</v>
      </c>
      <c r="Y1498" s="14" t="s">
        <v>152</v>
      </c>
    </row>
    <row r="1499" spans="1:25" x14ac:dyDescent="0.3">
      <c r="A1499" s="55" t="str">
        <f t="shared" si="23"/>
        <v>IEec_02.2</v>
      </c>
      <c r="C1499" s="96" t="s">
        <v>22</v>
      </c>
      <c r="D1499" s="97" t="s">
        <v>776</v>
      </c>
      <c r="E1499" s="97" t="s">
        <v>825</v>
      </c>
      <c r="F1499" s="97" t="s">
        <v>826</v>
      </c>
      <c r="G1499" s="97" t="s">
        <v>351</v>
      </c>
      <c r="H1499" s="97" t="s">
        <v>668</v>
      </c>
      <c r="I1499" s="114" t="s">
        <v>454</v>
      </c>
      <c r="J1499" s="37" t="s">
        <v>234</v>
      </c>
      <c r="K1499" s="37" t="s">
        <v>3118</v>
      </c>
      <c r="L1499" s="13" t="s">
        <v>151</v>
      </c>
      <c r="M1499" s="14" t="s">
        <v>151</v>
      </c>
      <c r="N1499" s="93" t="s">
        <v>151</v>
      </c>
      <c r="O1499" s="2" t="s">
        <v>151</v>
      </c>
      <c r="P1499" s="2" t="s">
        <v>152</v>
      </c>
      <c r="Q1499" s="2" t="s">
        <v>152</v>
      </c>
      <c r="R1499" s="2" t="s">
        <v>152</v>
      </c>
      <c r="S1499" s="14" t="s">
        <v>152</v>
      </c>
      <c r="T1499" s="115"/>
      <c r="U1499" s="13" t="s">
        <v>151</v>
      </c>
      <c r="V1499" s="2" t="s">
        <v>152</v>
      </c>
      <c r="W1499" s="2" t="s">
        <v>151</v>
      </c>
      <c r="X1499" s="2" t="s">
        <v>152</v>
      </c>
      <c r="Y1499" s="14" t="s">
        <v>152</v>
      </c>
    </row>
    <row r="1500" spans="1:25" x14ac:dyDescent="0.3">
      <c r="A1500" s="55" t="str">
        <f t="shared" si="23"/>
        <v>IEec_02.2</v>
      </c>
      <c r="C1500" s="96" t="s">
        <v>22</v>
      </c>
      <c r="D1500" s="97" t="s">
        <v>776</v>
      </c>
      <c r="E1500" s="97" t="s">
        <v>825</v>
      </c>
      <c r="F1500" s="97" t="s">
        <v>826</v>
      </c>
      <c r="G1500" s="97" t="s">
        <v>351</v>
      </c>
      <c r="H1500" s="97" t="s">
        <v>668</v>
      </c>
      <c r="I1500" s="114" t="s">
        <v>454</v>
      </c>
      <c r="J1500" s="37" t="s">
        <v>234</v>
      </c>
      <c r="K1500" s="37" t="s">
        <v>3119</v>
      </c>
      <c r="L1500" s="13" t="s">
        <v>151</v>
      </c>
      <c r="M1500" s="14" t="s">
        <v>151</v>
      </c>
      <c r="N1500" s="93" t="s">
        <v>151</v>
      </c>
      <c r="O1500" s="2" t="s">
        <v>151</v>
      </c>
      <c r="P1500" s="2" t="s">
        <v>152</v>
      </c>
      <c r="Q1500" s="2" t="s">
        <v>152</v>
      </c>
      <c r="R1500" s="2" t="s">
        <v>152</v>
      </c>
      <c r="S1500" s="14" t="s">
        <v>152</v>
      </c>
      <c r="T1500" s="115"/>
      <c r="U1500" s="13" t="s">
        <v>151</v>
      </c>
      <c r="V1500" s="2" t="s">
        <v>152</v>
      </c>
      <c r="W1500" s="2" t="s">
        <v>151</v>
      </c>
      <c r="X1500" s="2" t="s">
        <v>152</v>
      </c>
      <c r="Y1500" s="14" t="s">
        <v>152</v>
      </c>
    </row>
    <row r="1501" spans="1:25" x14ac:dyDescent="0.3">
      <c r="A1501" s="55" t="str">
        <f t="shared" si="23"/>
        <v>IEec_02.3</v>
      </c>
      <c r="C1501" s="96" t="s">
        <v>22</v>
      </c>
      <c r="D1501" s="97" t="s">
        <v>776</v>
      </c>
      <c r="E1501" s="97" t="s">
        <v>827</v>
      </c>
      <c r="F1501" s="97" t="s">
        <v>828</v>
      </c>
      <c r="G1501" s="97" t="s">
        <v>351</v>
      </c>
      <c r="H1501" s="97" t="s">
        <v>668</v>
      </c>
      <c r="I1501" s="114" t="s">
        <v>454</v>
      </c>
      <c r="J1501" s="37" t="s">
        <v>234</v>
      </c>
      <c r="K1501" s="37" t="s">
        <v>3120</v>
      </c>
      <c r="L1501" s="13" t="s">
        <v>151</v>
      </c>
      <c r="M1501" s="14" t="s">
        <v>151</v>
      </c>
      <c r="N1501" s="93" t="s">
        <v>151</v>
      </c>
      <c r="O1501" s="2" t="s">
        <v>151</v>
      </c>
      <c r="P1501" s="2" t="s">
        <v>152</v>
      </c>
      <c r="Q1501" s="2" t="s">
        <v>152</v>
      </c>
      <c r="R1501" s="2" t="s">
        <v>152</v>
      </c>
      <c r="S1501" s="14" t="s">
        <v>152</v>
      </c>
      <c r="T1501" s="115"/>
      <c r="U1501" s="13" t="s">
        <v>151</v>
      </c>
      <c r="V1501" s="2" t="s">
        <v>152</v>
      </c>
      <c r="W1501" s="2" t="s">
        <v>151</v>
      </c>
      <c r="X1501" s="2" t="s">
        <v>152</v>
      </c>
      <c r="Y1501" s="14" t="s">
        <v>152</v>
      </c>
    </row>
    <row r="1502" spans="1:25" x14ac:dyDescent="0.3">
      <c r="A1502" s="55" t="str">
        <f t="shared" si="23"/>
        <v>IEec_02.3</v>
      </c>
      <c r="C1502" s="96" t="s">
        <v>22</v>
      </c>
      <c r="D1502" s="97" t="s">
        <v>776</v>
      </c>
      <c r="E1502" s="97" t="s">
        <v>827</v>
      </c>
      <c r="F1502" s="97" t="s">
        <v>828</v>
      </c>
      <c r="G1502" s="97" t="s">
        <v>351</v>
      </c>
      <c r="H1502" s="97" t="s">
        <v>668</v>
      </c>
      <c r="I1502" s="114" t="s">
        <v>454</v>
      </c>
      <c r="J1502" s="37" t="s">
        <v>3121</v>
      </c>
      <c r="K1502" s="37" t="s">
        <v>3122</v>
      </c>
      <c r="L1502" s="13" t="s">
        <v>151</v>
      </c>
      <c r="M1502" s="14" t="s">
        <v>152</v>
      </c>
      <c r="N1502" s="93" t="s">
        <v>151</v>
      </c>
      <c r="O1502" s="2" t="s">
        <v>151</v>
      </c>
      <c r="P1502" s="2" t="s">
        <v>152</v>
      </c>
      <c r="Q1502" s="2" t="s">
        <v>152</v>
      </c>
      <c r="R1502" s="2" t="s">
        <v>152</v>
      </c>
      <c r="S1502" s="14" t="s">
        <v>152</v>
      </c>
      <c r="T1502" s="115"/>
      <c r="U1502" s="13" t="s">
        <v>151</v>
      </c>
      <c r="V1502" s="2" t="s">
        <v>152</v>
      </c>
      <c r="W1502" s="2" t="s">
        <v>151</v>
      </c>
      <c r="X1502" s="2" t="s">
        <v>152</v>
      </c>
      <c r="Y1502" s="14" t="s">
        <v>152</v>
      </c>
    </row>
    <row r="1503" spans="1:25" x14ac:dyDescent="0.3">
      <c r="A1503" s="55" t="str">
        <f t="shared" si="23"/>
        <v>IEec_03.1</v>
      </c>
      <c r="C1503" s="96" t="s">
        <v>22</v>
      </c>
      <c r="D1503" s="97" t="s">
        <v>776</v>
      </c>
      <c r="E1503" s="97" t="s">
        <v>829</v>
      </c>
      <c r="F1503" s="97" t="s">
        <v>830</v>
      </c>
      <c r="G1503" s="97" t="s">
        <v>351</v>
      </c>
      <c r="H1503" s="97" t="s">
        <v>668</v>
      </c>
      <c r="I1503" s="114"/>
      <c r="J1503" s="37" t="s">
        <v>113</v>
      </c>
      <c r="K1503" s="37" t="s">
        <v>113</v>
      </c>
      <c r="L1503" s="13"/>
      <c r="M1503" s="14"/>
      <c r="N1503" s="93"/>
      <c r="O1503" s="2"/>
      <c r="P1503" s="2"/>
      <c r="Q1503" s="2"/>
      <c r="R1503" s="2"/>
      <c r="S1503" s="14"/>
      <c r="T1503" s="115"/>
      <c r="U1503" s="13"/>
      <c r="V1503" s="2"/>
      <c r="W1503" s="2"/>
      <c r="X1503" s="2"/>
      <c r="Y1503" s="14"/>
    </row>
    <row r="1504" spans="1:25" x14ac:dyDescent="0.3">
      <c r="A1504" s="55" t="str">
        <f t="shared" si="23"/>
        <v>IEec_03.2</v>
      </c>
      <c r="C1504" s="96" t="s">
        <v>22</v>
      </c>
      <c r="D1504" s="97" t="s">
        <v>776</v>
      </c>
      <c r="E1504" s="97" t="s">
        <v>831</v>
      </c>
      <c r="F1504" s="97" t="s">
        <v>832</v>
      </c>
      <c r="G1504" s="97" t="s">
        <v>351</v>
      </c>
      <c r="H1504" s="91" t="s">
        <v>668</v>
      </c>
      <c r="I1504" s="116" t="s">
        <v>454</v>
      </c>
      <c r="J1504" s="37" t="s">
        <v>234</v>
      </c>
      <c r="K1504" s="37" t="s">
        <v>5416</v>
      </c>
      <c r="L1504" s="13" t="s">
        <v>151</v>
      </c>
      <c r="M1504" s="14" t="s">
        <v>151</v>
      </c>
      <c r="N1504" s="93" t="s">
        <v>151</v>
      </c>
      <c r="O1504" s="2" t="s">
        <v>151</v>
      </c>
      <c r="P1504" s="2" t="s">
        <v>152</v>
      </c>
      <c r="Q1504" s="2" t="s">
        <v>152</v>
      </c>
      <c r="R1504" s="2" t="s">
        <v>152</v>
      </c>
      <c r="S1504" s="14" t="s">
        <v>152</v>
      </c>
      <c r="T1504" s="115"/>
      <c r="U1504" s="13" t="s">
        <v>151</v>
      </c>
      <c r="V1504" s="2" t="s">
        <v>152</v>
      </c>
      <c r="W1504" s="2" t="s">
        <v>151</v>
      </c>
      <c r="X1504" s="2" t="s">
        <v>152</v>
      </c>
      <c r="Y1504" s="14" t="s">
        <v>152</v>
      </c>
    </row>
    <row r="1505" spans="1:25" x14ac:dyDescent="0.3">
      <c r="A1505" s="55" t="str">
        <f t="shared" si="23"/>
        <v>IEec_03.2</v>
      </c>
      <c r="C1505" s="96" t="s">
        <v>22</v>
      </c>
      <c r="D1505" s="97" t="s">
        <v>776</v>
      </c>
      <c r="E1505" s="97" t="s">
        <v>831</v>
      </c>
      <c r="F1505" s="97" t="s">
        <v>832</v>
      </c>
      <c r="G1505" s="97" t="s">
        <v>351</v>
      </c>
      <c r="H1505" s="97" t="s">
        <v>668</v>
      </c>
      <c r="I1505" s="114" t="s">
        <v>454</v>
      </c>
      <c r="J1505" s="37" t="s">
        <v>3124</v>
      </c>
      <c r="K1505" s="37" t="s">
        <v>3125</v>
      </c>
      <c r="L1505" s="13" t="s">
        <v>151</v>
      </c>
      <c r="M1505" s="14" t="s">
        <v>151</v>
      </c>
      <c r="N1505" s="93" t="s">
        <v>151</v>
      </c>
      <c r="O1505" s="2" t="s">
        <v>151</v>
      </c>
      <c r="P1505" s="2" t="s">
        <v>152</v>
      </c>
      <c r="Q1505" s="2" t="s">
        <v>152</v>
      </c>
      <c r="R1505" s="2" t="s">
        <v>152</v>
      </c>
      <c r="S1505" s="14" t="s">
        <v>152</v>
      </c>
      <c r="T1505" s="115"/>
      <c r="U1505" s="13" t="s">
        <v>151</v>
      </c>
      <c r="V1505" s="2" t="s">
        <v>152</v>
      </c>
      <c r="W1505" s="2" t="s">
        <v>151</v>
      </c>
      <c r="X1505" s="2" t="s">
        <v>152</v>
      </c>
      <c r="Y1505" s="14" t="s">
        <v>152</v>
      </c>
    </row>
    <row r="1506" spans="1:25" x14ac:dyDescent="0.3">
      <c r="A1506" s="55" t="str">
        <f t="shared" si="23"/>
        <v>IEec_03.3</v>
      </c>
      <c r="C1506" s="96" t="s">
        <v>22</v>
      </c>
      <c r="D1506" s="97" t="s">
        <v>776</v>
      </c>
      <c r="E1506" s="97" t="s">
        <v>833</v>
      </c>
      <c r="F1506" s="97" t="s">
        <v>834</v>
      </c>
      <c r="G1506" s="97" t="s">
        <v>351</v>
      </c>
      <c r="H1506" s="97" t="s">
        <v>668</v>
      </c>
      <c r="I1506" s="114" t="s">
        <v>454</v>
      </c>
      <c r="J1506" s="37" t="s">
        <v>3126</v>
      </c>
      <c r="K1506" s="37" t="s">
        <v>598</v>
      </c>
      <c r="L1506" s="13" t="s">
        <v>151</v>
      </c>
      <c r="M1506" s="14" t="s">
        <v>151</v>
      </c>
      <c r="N1506" s="93" t="s">
        <v>151</v>
      </c>
      <c r="O1506" s="2" t="s">
        <v>152</v>
      </c>
      <c r="P1506" s="2" t="s">
        <v>152</v>
      </c>
      <c r="Q1506" s="2" t="s">
        <v>152</v>
      </c>
      <c r="R1506" s="2" t="s">
        <v>152</v>
      </c>
      <c r="S1506" s="14" t="s">
        <v>152</v>
      </c>
      <c r="T1506" s="115"/>
      <c r="U1506" s="13" t="s">
        <v>151</v>
      </c>
      <c r="V1506" s="2" t="s">
        <v>152</v>
      </c>
      <c r="W1506" s="2" t="s">
        <v>151</v>
      </c>
      <c r="X1506" s="2" t="s">
        <v>151</v>
      </c>
      <c r="Y1506" s="14" t="s">
        <v>152</v>
      </c>
    </row>
    <row r="1507" spans="1:25" x14ac:dyDescent="0.3">
      <c r="A1507" s="55" t="str">
        <f t="shared" si="23"/>
        <v>IEhe_01.1</v>
      </c>
      <c r="C1507" s="96" t="s">
        <v>22</v>
      </c>
      <c r="D1507" s="97" t="s">
        <v>835</v>
      </c>
      <c r="E1507" s="97" t="s">
        <v>836</v>
      </c>
      <c r="F1507" s="97" t="s">
        <v>837</v>
      </c>
      <c r="G1507" s="97" t="s">
        <v>344</v>
      </c>
      <c r="H1507" s="97" t="s">
        <v>668</v>
      </c>
      <c r="I1507" s="114" t="s">
        <v>454</v>
      </c>
      <c r="J1507" s="37" t="s">
        <v>3128</v>
      </c>
      <c r="K1507" s="37" t="s">
        <v>5417</v>
      </c>
      <c r="L1507" s="13" t="s">
        <v>151</v>
      </c>
      <c r="M1507" s="14" t="s">
        <v>151</v>
      </c>
      <c r="N1507" s="93" t="s">
        <v>152</v>
      </c>
      <c r="O1507" s="2" t="s">
        <v>152</v>
      </c>
      <c r="P1507" s="2" t="s">
        <v>152</v>
      </c>
      <c r="Q1507" s="2" t="s">
        <v>152</v>
      </c>
      <c r="R1507" s="2" t="s">
        <v>152</v>
      </c>
      <c r="S1507" s="14" t="s">
        <v>152</v>
      </c>
      <c r="T1507" s="115"/>
      <c r="U1507" s="13"/>
      <c r="V1507" s="2"/>
      <c r="W1507" s="2"/>
      <c r="X1507" s="2"/>
      <c r="Y1507" s="14"/>
    </row>
    <row r="1508" spans="1:25" x14ac:dyDescent="0.3">
      <c r="A1508" s="55" t="str">
        <f t="shared" si="23"/>
        <v>IEhe_01.2</v>
      </c>
      <c r="C1508" s="96" t="s">
        <v>22</v>
      </c>
      <c r="D1508" s="97" t="s">
        <v>835</v>
      </c>
      <c r="E1508" s="97" t="s">
        <v>838</v>
      </c>
      <c r="F1508" s="97" t="s">
        <v>839</v>
      </c>
      <c r="G1508" s="97" t="s">
        <v>344</v>
      </c>
      <c r="H1508" s="97" t="s">
        <v>668</v>
      </c>
      <c r="I1508" s="114" t="s">
        <v>454</v>
      </c>
      <c r="J1508" s="37" t="s">
        <v>3128</v>
      </c>
      <c r="K1508" s="37" t="s">
        <v>3129</v>
      </c>
      <c r="L1508" s="13" t="s">
        <v>151</v>
      </c>
      <c r="M1508" s="14" t="s">
        <v>151</v>
      </c>
      <c r="N1508" s="93" t="s">
        <v>152</v>
      </c>
      <c r="O1508" s="2" t="s">
        <v>152</v>
      </c>
      <c r="P1508" s="2" t="s">
        <v>152</v>
      </c>
      <c r="Q1508" s="2" t="s">
        <v>152</v>
      </c>
      <c r="R1508" s="2" t="s">
        <v>152</v>
      </c>
      <c r="S1508" s="14" t="s">
        <v>152</v>
      </c>
      <c r="T1508" s="115"/>
      <c r="U1508" s="13"/>
      <c r="V1508" s="2"/>
      <c r="W1508" s="2"/>
      <c r="X1508" s="2"/>
      <c r="Y1508" s="14"/>
    </row>
    <row r="1509" spans="1:25" x14ac:dyDescent="0.3">
      <c r="A1509" s="55" t="str">
        <f t="shared" si="23"/>
        <v>IEhe_01.3</v>
      </c>
      <c r="C1509" s="96" t="s">
        <v>22</v>
      </c>
      <c r="D1509" s="97" t="s">
        <v>835</v>
      </c>
      <c r="E1509" s="97" t="s">
        <v>840</v>
      </c>
      <c r="F1509" s="97" t="s">
        <v>431</v>
      </c>
      <c r="G1509" s="97" t="s">
        <v>351</v>
      </c>
      <c r="H1509" s="97" t="s">
        <v>668</v>
      </c>
      <c r="I1509" s="114" t="s">
        <v>454</v>
      </c>
      <c r="J1509" s="37" t="s">
        <v>3128</v>
      </c>
      <c r="K1509" s="37" t="s">
        <v>600</v>
      </c>
      <c r="L1509" s="13" t="s">
        <v>151</v>
      </c>
      <c r="M1509" s="14" t="s">
        <v>152</v>
      </c>
      <c r="N1509" s="93" t="s">
        <v>152</v>
      </c>
      <c r="O1509" s="2" t="s">
        <v>152</v>
      </c>
      <c r="P1509" s="2" t="s">
        <v>152</v>
      </c>
      <c r="Q1509" s="2" t="s">
        <v>152</v>
      </c>
      <c r="R1509" s="2" t="s">
        <v>152</v>
      </c>
      <c r="S1509" s="14" t="s">
        <v>152</v>
      </c>
      <c r="T1509" s="115" t="s">
        <v>5418</v>
      </c>
      <c r="U1509" s="13" t="s">
        <v>152</v>
      </c>
      <c r="V1509" s="2" t="s">
        <v>152</v>
      </c>
      <c r="W1509" s="2" t="s">
        <v>152</v>
      </c>
      <c r="X1509" s="2" t="s">
        <v>152</v>
      </c>
      <c r="Y1509" s="14" t="s">
        <v>152</v>
      </c>
    </row>
    <row r="1510" spans="1:25" x14ac:dyDescent="0.3">
      <c r="A1510" s="55" t="str">
        <f t="shared" si="23"/>
        <v>IEhe_02.1</v>
      </c>
      <c r="C1510" s="96" t="s">
        <v>22</v>
      </c>
      <c r="D1510" s="97" t="s">
        <v>835</v>
      </c>
      <c r="E1510" s="97" t="s">
        <v>841</v>
      </c>
      <c r="F1510" s="97" t="s">
        <v>842</v>
      </c>
      <c r="G1510" s="97" t="s">
        <v>351</v>
      </c>
      <c r="H1510" s="97" t="s">
        <v>668</v>
      </c>
      <c r="I1510" s="114" t="s">
        <v>52</v>
      </c>
      <c r="J1510" s="37" t="s">
        <v>3130</v>
      </c>
      <c r="K1510" s="37" t="s">
        <v>3131</v>
      </c>
      <c r="L1510" s="13" t="s">
        <v>152</v>
      </c>
      <c r="M1510" s="14" t="s">
        <v>152</v>
      </c>
      <c r="N1510" s="93" t="s">
        <v>152</v>
      </c>
      <c r="O1510" s="2" t="s">
        <v>152</v>
      </c>
      <c r="P1510" s="2" t="s">
        <v>152</v>
      </c>
      <c r="Q1510" s="2" t="s">
        <v>152</v>
      </c>
      <c r="R1510" s="2" t="s">
        <v>151</v>
      </c>
      <c r="S1510" s="14" t="s">
        <v>151</v>
      </c>
      <c r="T1510" s="115"/>
      <c r="U1510" s="13" t="s">
        <v>152</v>
      </c>
      <c r="V1510" s="2" t="s">
        <v>152</v>
      </c>
      <c r="W1510" s="2" t="s">
        <v>152</v>
      </c>
      <c r="X1510" s="2" t="s">
        <v>152</v>
      </c>
      <c r="Y1510" s="14" t="s">
        <v>152</v>
      </c>
    </row>
    <row r="1511" spans="1:25" x14ac:dyDescent="0.3">
      <c r="A1511" s="55" t="str">
        <f t="shared" si="23"/>
        <v>IEhe_02.1</v>
      </c>
      <c r="C1511" s="96" t="s">
        <v>22</v>
      </c>
      <c r="D1511" s="97" t="s">
        <v>835</v>
      </c>
      <c r="E1511" s="97" t="s">
        <v>841</v>
      </c>
      <c r="F1511" s="97" t="s">
        <v>842</v>
      </c>
      <c r="G1511" s="97" t="s">
        <v>351</v>
      </c>
      <c r="H1511" s="97" t="s">
        <v>668</v>
      </c>
      <c r="I1511" s="114" t="s">
        <v>52</v>
      </c>
      <c r="J1511" s="37" t="s">
        <v>3132</v>
      </c>
      <c r="K1511" s="37" t="s">
        <v>3133</v>
      </c>
      <c r="L1511" s="13" t="s">
        <v>152</v>
      </c>
      <c r="M1511" s="14" t="s">
        <v>152</v>
      </c>
      <c r="N1511" s="93" t="s">
        <v>152</v>
      </c>
      <c r="O1511" s="2" t="s">
        <v>152</v>
      </c>
      <c r="P1511" s="2" t="s">
        <v>152</v>
      </c>
      <c r="Q1511" s="2" t="s">
        <v>152</v>
      </c>
      <c r="R1511" s="2" t="s">
        <v>152</v>
      </c>
      <c r="S1511" s="14" t="s">
        <v>151</v>
      </c>
      <c r="T1511" s="115" t="s">
        <v>5419</v>
      </c>
      <c r="U1511" s="13" t="s">
        <v>152</v>
      </c>
      <c r="V1511" s="2" t="s">
        <v>152</v>
      </c>
      <c r="W1511" s="2" t="s">
        <v>152</v>
      </c>
      <c r="X1511" s="2" t="s">
        <v>152</v>
      </c>
      <c r="Y1511" s="14" t="s">
        <v>152</v>
      </c>
    </row>
    <row r="1512" spans="1:25" x14ac:dyDescent="0.3">
      <c r="A1512" s="55" t="str">
        <f t="shared" si="23"/>
        <v>IEhe_02.1</v>
      </c>
      <c r="C1512" s="96" t="s">
        <v>22</v>
      </c>
      <c r="D1512" s="97" t="s">
        <v>835</v>
      </c>
      <c r="E1512" s="97" t="s">
        <v>841</v>
      </c>
      <c r="F1512" s="97" t="s">
        <v>842</v>
      </c>
      <c r="G1512" s="97" t="s">
        <v>351</v>
      </c>
      <c r="H1512" s="91" t="s">
        <v>668</v>
      </c>
      <c r="I1512" s="116" t="s">
        <v>52</v>
      </c>
      <c r="J1512" s="37" t="s">
        <v>3134</v>
      </c>
      <c r="K1512" s="37" t="s">
        <v>3135</v>
      </c>
      <c r="L1512" s="13" t="s">
        <v>152</v>
      </c>
      <c r="M1512" s="14" t="s">
        <v>152</v>
      </c>
      <c r="N1512" s="93" t="s">
        <v>152</v>
      </c>
      <c r="O1512" s="2" t="s">
        <v>152</v>
      </c>
      <c r="P1512" s="2" t="s">
        <v>152</v>
      </c>
      <c r="Q1512" s="2" t="s">
        <v>152</v>
      </c>
      <c r="R1512" s="2" t="s">
        <v>151</v>
      </c>
      <c r="S1512" s="14" t="s">
        <v>151</v>
      </c>
      <c r="T1512" s="115"/>
      <c r="U1512" s="13" t="s">
        <v>152</v>
      </c>
      <c r="V1512" s="2" t="s">
        <v>152</v>
      </c>
      <c r="W1512" s="2" t="s">
        <v>152</v>
      </c>
      <c r="X1512" s="2" t="s">
        <v>152</v>
      </c>
      <c r="Y1512" s="14" t="s">
        <v>152</v>
      </c>
    </row>
    <row r="1513" spans="1:25" x14ac:dyDescent="0.3">
      <c r="A1513" s="55" t="str">
        <f t="shared" si="23"/>
        <v>IEhe_02.1</v>
      </c>
      <c r="C1513" s="96" t="s">
        <v>22</v>
      </c>
      <c r="D1513" s="97" t="s">
        <v>835</v>
      </c>
      <c r="E1513" s="97" t="s">
        <v>841</v>
      </c>
      <c r="F1513" s="97" t="s">
        <v>842</v>
      </c>
      <c r="G1513" s="97" t="s">
        <v>351</v>
      </c>
      <c r="H1513" s="97" t="s">
        <v>668</v>
      </c>
      <c r="I1513" s="114" t="s">
        <v>52</v>
      </c>
      <c r="J1513" s="37" t="s">
        <v>3136</v>
      </c>
      <c r="K1513" s="37" t="s">
        <v>3137</v>
      </c>
      <c r="L1513" s="13" t="s">
        <v>152</v>
      </c>
      <c r="M1513" s="14" t="s">
        <v>152</v>
      </c>
      <c r="N1513" s="93" t="s">
        <v>152</v>
      </c>
      <c r="O1513" s="2" t="s">
        <v>152</v>
      </c>
      <c r="P1513" s="2" t="s">
        <v>152</v>
      </c>
      <c r="Q1513" s="2" t="s">
        <v>152</v>
      </c>
      <c r="R1513" s="2" t="s">
        <v>151</v>
      </c>
      <c r="S1513" s="14" t="s">
        <v>151</v>
      </c>
      <c r="T1513" s="115"/>
      <c r="U1513" s="13" t="s">
        <v>152</v>
      </c>
      <c r="V1513" s="2" t="s">
        <v>152</v>
      </c>
      <c r="W1513" s="2" t="s">
        <v>152</v>
      </c>
      <c r="X1513" s="2" t="s">
        <v>152</v>
      </c>
      <c r="Y1513" s="14" t="s">
        <v>152</v>
      </c>
    </row>
    <row r="1514" spans="1:25" x14ac:dyDescent="0.3">
      <c r="A1514" s="55" t="str">
        <f t="shared" si="23"/>
        <v>IEhe_02.1</v>
      </c>
      <c r="C1514" s="96" t="s">
        <v>22</v>
      </c>
      <c r="D1514" s="97" t="s">
        <v>835</v>
      </c>
      <c r="E1514" s="97" t="s">
        <v>841</v>
      </c>
      <c r="F1514" s="97" t="s">
        <v>842</v>
      </c>
      <c r="G1514" s="97" t="s">
        <v>351</v>
      </c>
      <c r="H1514" s="97" t="s">
        <v>668</v>
      </c>
      <c r="I1514" s="114" t="s">
        <v>52</v>
      </c>
      <c r="J1514" s="37" t="s">
        <v>3138</v>
      </c>
      <c r="K1514" s="37" t="s">
        <v>3139</v>
      </c>
      <c r="L1514" s="13" t="s">
        <v>152</v>
      </c>
      <c r="M1514" s="14" t="s">
        <v>152</v>
      </c>
      <c r="N1514" s="93" t="s">
        <v>152</v>
      </c>
      <c r="O1514" s="2" t="s">
        <v>152</v>
      </c>
      <c r="P1514" s="2" t="s">
        <v>152</v>
      </c>
      <c r="Q1514" s="2" t="s">
        <v>152</v>
      </c>
      <c r="R1514" s="2" t="s">
        <v>152</v>
      </c>
      <c r="S1514" s="14" t="s">
        <v>151</v>
      </c>
      <c r="T1514" s="115"/>
      <c r="U1514" s="13" t="s">
        <v>152</v>
      </c>
      <c r="V1514" s="2" t="s">
        <v>152</v>
      </c>
      <c r="W1514" s="2" t="s">
        <v>152</v>
      </c>
      <c r="X1514" s="2" t="s">
        <v>152</v>
      </c>
      <c r="Y1514" s="14" t="s">
        <v>152</v>
      </c>
    </row>
    <row r="1515" spans="1:25" x14ac:dyDescent="0.3">
      <c r="A1515" s="55" t="str">
        <f t="shared" si="23"/>
        <v>IEhe_02.2</v>
      </c>
      <c r="C1515" s="96" t="s">
        <v>22</v>
      </c>
      <c r="D1515" s="97" t="s">
        <v>835</v>
      </c>
      <c r="E1515" s="97" t="s">
        <v>843</v>
      </c>
      <c r="F1515" s="97" t="s">
        <v>844</v>
      </c>
      <c r="G1515" s="97" t="s">
        <v>351</v>
      </c>
      <c r="H1515" s="97" t="s">
        <v>668</v>
      </c>
      <c r="I1515" s="114" t="s">
        <v>52</v>
      </c>
      <c r="J1515" s="37" t="s">
        <v>3130</v>
      </c>
      <c r="K1515" s="37" t="s">
        <v>3140</v>
      </c>
      <c r="L1515" s="13" t="s">
        <v>152</v>
      </c>
      <c r="M1515" s="14" t="s">
        <v>152</v>
      </c>
      <c r="N1515" s="93" t="s">
        <v>152</v>
      </c>
      <c r="O1515" s="2" t="s">
        <v>152</v>
      </c>
      <c r="P1515" s="2" t="s">
        <v>152</v>
      </c>
      <c r="Q1515" s="2" t="s">
        <v>151</v>
      </c>
      <c r="R1515" s="2" t="s">
        <v>151</v>
      </c>
      <c r="S1515" s="14" t="s">
        <v>152</v>
      </c>
      <c r="T1515" s="115" t="s">
        <v>5420</v>
      </c>
      <c r="U1515" s="13" t="s">
        <v>152</v>
      </c>
      <c r="V1515" s="2" t="s">
        <v>152</v>
      </c>
      <c r="W1515" s="2" t="s">
        <v>152</v>
      </c>
      <c r="X1515" s="2" t="s">
        <v>152</v>
      </c>
      <c r="Y1515" s="14" t="s">
        <v>152</v>
      </c>
    </row>
    <row r="1516" spans="1:25" x14ac:dyDescent="0.3">
      <c r="A1516" s="55" t="str">
        <f t="shared" si="23"/>
        <v>IEhe_02.2</v>
      </c>
      <c r="C1516" s="96" t="s">
        <v>22</v>
      </c>
      <c r="D1516" s="97" t="s">
        <v>835</v>
      </c>
      <c r="E1516" s="97" t="s">
        <v>843</v>
      </c>
      <c r="F1516" s="97" t="s">
        <v>844</v>
      </c>
      <c r="G1516" s="97" t="s">
        <v>351</v>
      </c>
      <c r="H1516" s="97" t="s">
        <v>668</v>
      </c>
      <c r="I1516" s="114" t="s">
        <v>52</v>
      </c>
      <c r="J1516" s="37" t="s">
        <v>3132</v>
      </c>
      <c r="K1516" s="37" t="s">
        <v>3141</v>
      </c>
      <c r="L1516" s="13" t="s">
        <v>152</v>
      </c>
      <c r="M1516" s="14" t="s">
        <v>152</v>
      </c>
      <c r="N1516" s="93" t="s">
        <v>152</v>
      </c>
      <c r="O1516" s="2" t="s">
        <v>152</v>
      </c>
      <c r="P1516" s="2" t="s">
        <v>152</v>
      </c>
      <c r="Q1516" s="2" t="s">
        <v>152</v>
      </c>
      <c r="R1516" s="2" t="s">
        <v>152</v>
      </c>
      <c r="S1516" s="14" t="s">
        <v>152</v>
      </c>
      <c r="T1516" s="115" t="s">
        <v>5420</v>
      </c>
      <c r="U1516" s="13" t="s">
        <v>152</v>
      </c>
      <c r="V1516" s="2" t="s">
        <v>152</v>
      </c>
      <c r="W1516" s="2" t="s">
        <v>152</v>
      </c>
      <c r="X1516" s="2" t="s">
        <v>152</v>
      </c>
      <c r="Y1516" s="14" t="s">
        <v>152</v>
      </c>
    </row>
    <row r="1517" spans="1:25" x14ac:dyDescent="0.3">
      <c r="A1517" s="55" t="str">
        <f t="shared" si="23"/>
        <v>IEhe_02.2</v>
      </c>
      <c r="C1517" s="96" t="s">
        <v>22</v>
      </c>
      <c r="D1517" s="97" t="s">
        <v>835</v>
      </c>
      <c r="E1517" s="97" t="s">
        <v>843</v>
      </c>
      <c r="F1517" s="97" t="s">
        <v>844</v>
      </c>
      <c r="G1517" s="97" t="s">
        <v>351</v>
      </c>
      <c r="H1517" s="97" t="s">
        <v>668</v>
      </c>
      <c r="I1517" s="114" t="s">
        <v>52</v>
      </c>
      <c r="J1517" s="37" t="s">
        <v>3134</v>
      </c>
      <c r="K1517" s="37" t="s">
        <v>3142</v>
      </c>
      <c r="L1517" s="13" t="s">
        <v>152</v>
      </c>
      <c r="M1517" s="14" t="s">
        <v>152</v>
      </c>
      <c r="N1517" s="93" t="s">
        <v>152</v>
      </c>
      <c r="O1517" s="2" t="s">
        <v>152</v>
      </c>
      <c r="P1517" s="2" t="s">
        <v>152</v>
      </c>
      <c r="Q1517" s="2" t="s">
        <v>152</v>
      </c>
      <c r="R1517" s="2" t="s">
        <v>152</v>
      </c>
      <c r="S1517" s="14" t="s">
        <v>152</v>
      </c>
      <c r="T1517" s="115" t="s">
        <v>5420</v>
      </c>
      <c r="U1517" s="13" t="s">
        <v>152</v>
      </c>
      <c r="V1517" s="2" t="s">
        <v>152</v>
      </c>
      <c r="W1517" s="2" t="s">
        <v>152</v>
      </c>
      <c r="X1517" s="2" t="s">
        <v>152</v>
      </c>
      <c r="Y1517" s="14" t="s">
        <v>152</v>
      </c>
    </row>
    <row r="1518" spans="1:25" x14ac:dyDescent="0.3">
      <c r="A1518" s="55" t="str">
        <f t="shared" si="23"/>
        <v>IEhe_02.2</v>
      </c>
      <c r="C1518" s="96" t="s">
        <v>22</v>
      </c>
      <c r="D1518" s="97" t="s">
        <v>835</v>
      </c>
      <c r="E1518" s="97" t="s">
        <v>843</v>
      </c>
      <c r="F1518" s="97" t="s">
        <v>844</v>
      </c>
      <c r="G1518" s="97" t="s">
        <v>351</v>
      </c>
      <c r="H1518" s="97" t="s">
        <v>668</v>
      </c>
      <c r="I1518" s="114" t="s">
        <v>52</v>
      </c>
      <c r="J1518" s="37" t="s">
        <v>3136</v>
      </c>
      <c r="K1518" s="37" t="s">
        <v>3143</v>
      </c>
      <c r="L1518" s="13" t="s">
        <v>152</v>
      </c>
      <c r="M1518" s="14" t="s">
        <v>152</v>
      </c>
      <c r="N1518" s="93" t="s">
        <v>152</v>
      </c>
      <c r="O1518" s="2" t="s">
        <v>152</v>
      </c>
      <c r="P1518" s="2" t="s">
        <v>152</v>
      </c>
      <c r="Q1518" s="2" t="s">
        <v>152</v>
      </c>
      <c r="R1518" s="2" t="s">
        <v>152</v>
      </c>
      <c r="S1518" s="14" t="s">
        <v>152</v>
      </c>
      <c r="T1518" s="115" t="s">
        <v>5420</v>
      </c>
      <c r="U1518" s="13" t="s">
        <v>152</v>
      </c>
      <c r="V1518" s="2" t="s">
        <v>152</v>
      </c>
      <c r="W1518" s="2" t="s">
        <v>152</v>
      </c>
      <c r="X1518" s="2" t="s">
        <v>152</v>
      </c>
      <c r="Y1518" s="14" t="s">
        <v>152</v>
      </c>
    </row>
    <row r="1519" spans="1:25" x14ac:dyDescent="0.3">
      <c r="A1519" s="55" t="str">
        <f t="shared" si="23"/>
        <v>IEhe_02.2</v>
      </c>
      <c r="C1519" s="96" t="s">
        <v>22</v>
      </c>
      <c r="D1519" s="97" t="s">
        <v>835</v>
      </c>
      <c r="E1519" s="97" t="s">
        <v>843</v>
      </c>
      <c r="F1519" s="97" t="s">
        <v>844</v>
      </c>
      <c r="G1519" s="97" t="s">
        <v>351</v>
      </c>
      <c r="H1519" s="97" t="s">
        <v>668</v>
      </c>
      <c r="I1519" s="114" t="s">
        <v>52</v>
      </c>
      <c r="J1519" s="37" t="s">
        <v>3138</v>
      </c>
      <c r="K1519" s="37" t="s">
        <v>3144</v>
      </c>
      <c r="L1519" s="13" t="s">
        <v>152</v>
      </c>
      <c r="M1519" s="14" t="s">
        <v>152</v>
      </c>
      <c r="N1519" s="93" t="s">
        <v>152</v>
      </c>
      <c r="O1519" s="2" t="s">
        <v>152</v>
      </c>
      <c r="P1519" s="2" t="s">
        <v>152</v>
      </c>
      <c r="Q1519" s="2" t="s">
        <v>152</v>
      </c>
      <c r="R1519" s="2" t="s">
        <v>152</v>
      </c>
      <c r="S1519" s="14" t="s">
        <v>152</v>
      </c>
      <c r="T1519" s="115"/>
      <c r="U1519" s="13" t="s">
        <v>152</v>
      </c>
      <c r="V1519" s="2" t="s">
        <v>152</v>
      </c>
      <c r="W1519" s="2" t="s">
        <v>152</v>
      </c>
      <c r="X1519" s="2" t="s">
        <v>152</v>
      </c>
      <c r="Y1519" s="14" t="s">
        <v>152</v>
      </c>
    </row>
    <row r="1520" spans="1:25" x14ac:dyDescent="0.3">
      <c r="A1520" s="55" t="str">
        <f t="shared" si="23"/>
        <v>IEju_01.1</v>
      </c>
      <c r="C1520" s="96" t="s">
        <v>22</v>
      </c>
      <c r="D1520" s="97" t="s">
        <v>777</v>
      </c>
      <c r="E1520" s="97" t="s">
        <v>849</v>
      </c>
      <c r="F1520" s="97" t="s">
        <v>850</v>
      </c>
      <c r="G1520" s="97" t="s">
        <v>344</v>
      </c>
      <c r="H1520" s="91" t="s">
        <v>668</v>
      </c>
      <c r="I1520" s="116" t="s">
        <v>454</v>
      </c>
      <c r="J1520" s="37" t="s">
        <v>232</v>
      </c>
      <c r="K1520" s="37" t="s">
        <v>5421</v>
      </c>
      <c r="L1520" s="13" t="s">
        <v>151</v>
      </c>
      <c r="M1520" s="14" t="s">
        <v>151</v>
      </c>
      <c r="N1520" s="93" t="s">
        <v>152</v>
      </c>
      <c r="O1520" s="2" t="s">
        <v>152</v>
      </c>
      <c r="P1520" s="2" t="s">
        <v>152</v>
      </c>
      <c r="Q1520" s="2" t="s">
        <v>152</v>
      </c>
      <c r="R1520" s="2" t="s">
        <v>152</v>
      </c>
      <c r="S1520" s="14" t="s">
        <v>152</v>
      </c>
      <c r="T1520" s="115"/>
      <c r="U1520" s="13" t="s">
        <v>6</v>
      </c>
      <c r="V1520" s="2" t="s">
        <v>6</v>
      </c>
      <c r="W1520" s="2" t="s">
        <v>6</v>
      </c>
      <c r="X1520" s="2" t="s">
        <v>6</v>
      </c>
      <c r="Y1520" s="14" t="s">
        <v>6</v>
      </c>
    </row>
    <row r="1521" spans="1:25" x14ac:dyDescent="0.3">
      <c r="A1521" s="55" t="str">
        <f t="shared" si="23"/>
        <v>IEju_01.1</v>
      </c>
      <c r="C1521" s="96" t="s">
        <v>22</v>
      </c>
      <c r="D1521" s="97" t="s">
        <v>777</v>
      </c>
      <c r="E1521" s="97" t="s">
        <v>849</v>
      </c>
      <c r="F1521" s="97" t="s">
        <v>850</v>
      </c>
      <c r="G1521" s="97" t="s">
        <v>344</v>
      </c>
      <c r="H1521" s="97" t="s">
        <v>668</v>
      </c>
      <c r="I1521" s="114" t="s">
        <v>454</v>
      </c>
      <c r="J1521" s="37" t="s">
        <v>3149</v>
      </c>
      <c r="K1521" s="37" t="s">
        <v>5422</v>
      </c>
      <c r="L1521" s="13" t="s">
        <v>151</v>
      </c>
      <c r="M1521" s="14" t="s">
        <v>151</v>
      </c>
      <c r="N1521" s="93" t="s">
        <v>152</v>
      </c>
      <c r="O1521" s="2" t="s">
        <v>152</v>
      </c>
      <c r="P1521" s="2" t="s">
        <v>152</v>
      </c>
      <c r="Q1521" s="2" t="s">
        <v>152</v>
      </c>
      <c r="R1521" s="2" t="s">
        <v>152</v>
      </c>
      <c r="S1521" s="14" t="s">
        <v>152</v>
      </c>
      <c r="T1521" s="115"/>
      <c r="U1521" s="13" t="s">
        <v>6</v>
      </c>
      <c r="V1521" s="2" t="s">
        <v>6</v>
      </c>
      <c r="W1521" s="2" t="s">
        <v>6</v>
      </c>
      <c r="X1521" s="2" t="s">
        <v>6</v>
      </c>
      <c r="Y1521" s="14" t="s">
        <v>6</v>
      </c>
    </row>
    <row r="1522" spans="1:25" x14ac:dyDescent="0.3">
      <c r="A1522" s="55" t="str">
        <f t="shared" si="23"/>
        <v>IEju_01.1</v>
      </c>
      <c r="C1522" s="96" t="s">
        <v>22</v>
      </c>
      <c r="D1522" s="97" t="s">
        <v>777</v>
      </c>
      <c r="E1522" s="97" t="s">
        <v>849</v>
      </c>
      <c r="F1522" s="97" t="s">
        <v>850</v>
      </c>
      <c r="G1522" s="97" t="s">
        <v>344</v>
      </c>
      <c r="H1522" s="97" t="s">
        <v>668</v>
      </c>
      <c r="I1522" s="114" t="s">
        <v>454</v>
      </c>
      <c r="J1522" s="37" t="s">
        <v>3151</v>
      </c>
      <c r="K1522" s="37" t="s">
        <v>3152</v>
      </c>
      <c r="L1522" s="13" t="s">
        <v>151</v>
      </c>
      <c r="M1522" s="14" t="s">
        <v>151</v>
      </c>
      <c r="N1522" s="93" t="s">
        <v>152</v>
      </c>
      <c r="O1522" s="2" t="s">
        <v>152</v>
      </c>
      <c r="P1522" s="2" t="s">
        <v>152</v>
      </c>
      <c r="Q1522" s="2" t="s">
        <v>152</v>
      </c>
      <c r="R1522" s="2" t="s">
        <v>152</v>
      </c>
      <c r="S1522" s="14" t="s">
        <v>152</v>
      </c>
      <c r="T1522" s="115"/>
      <c r="U1522" s="13" t="s">
        <v>6</v>
      </c>
      <c r="V1522" s="2" t="s">
        <v>6</v>
      </c>
      <c r="W1522" s="2" t="s">
        <v>6</v>
      </c>
      <c r="X1522" s="2" t="s">
        <v>6</v>
      </c>
      <c r="Y1522" s="14" t="s">
        <v>6</v>
      </c>
    </row>
    <row r="1523" spans="1:25" x14ac:dyDescent="0.3">
      <c r="A1523" s="55" t="str">
        <f t="shared" si="23"/>
        <v>IEju_01.2</v>
      </c>
      <c r="C1523" s="96" t="s">
        <v>22</v>
      </c>
      <c r="D1523" s="97" t="s">
        <v>777</v>
      </c>
      <c r="E1523" s="97" t="s">
        <v>851</v>
      </c>
      <c r="F1523" s="97" t="s">
        <v>852</v>
      </c>
      <c r="G1523" s="97" t="s">
        <v>344</v>
      </c>
      <c r="H1523" s="97" t="s">
        <v>668</v>
      </c>
      <c r="I1523" s="114" t="s">
        <v>454</v>
      </c>
      <c r="J1523" s="37" t="s">
        <v>232</v>
      </c>
      <c r="K1523" s="37" t="s">
        <v>3148</v>
      </c>
      <c r="L1523" s="13" t="s">
        <v>151</v>
      </c>
      <c r="M1523" s="14" t="s">
        <v>151</v>
      </c>
      <c r="N1523" s="93" t="s">
        <v>152</v>
      </c>
      <c r="O1523" s="2" t="s">
        <v>152</v>
      </c>
      <c r="P1523" s="2" t="s">
        <v>152</v>
      </c>
      <c r="Q1523" s="2" t="s">
        <v>152</v>
      </c>
      <c r="R1523" s="2" t="s">
        <v>152</v>
      </c>
      <c r="S1523" s="14" t="s">
        <v>152</v>
      </c>
      <c r="T1523" s="115"/>
      <c r="U1523" s="13" t="s">
        <v>6</v>
      </c>
      <c r="V1523" s="2" t="s">
        <v>6</v>
      </c>
      <c r="W1523" s="2" t="s">
        <v>6</v>
      </c>
      <c r="X1523" s="2" t="s">
        <v>6</v>
      </c>
      <c r="Y1523" s="14" t="s">
        <v>6</v>
      </c>
    </row>
    <row r="1524" spans="1:25" x14ac:dyDescent="0.3">
      <c r="A1524" s="55" t="str">
        <f t="shared" si="23"/>
        <v>IEju_01.2</v>
      </c>
      <c r="C1524" s="96" t="s">
        <v>22</v>
      </c>
      <c r="D1524" s="97" t="s">
        <v>777</v>
      </c>
      <c r="E1524" s="97" t="s">
        <v>851</v>
      </c>
      <c r="F1524" s="97" t="s">
        <v>852</v>
      </c>
      <c r="G1524" s="97" t="s">
        <v>344</v>
      </c>
      <c r="H1524" s="97" t="s">
        <v>668</v>
      </c>
      <c r="I1524" s="114" t="s">
        <v>454</v>
      </c>
      <c r="J1524" s="37" t="s">
        <v>3149</v>
      </c>
      <c r="K1524" s="37" t="s">
        <v>3153</v>
      </c>
      <c r="L1524" s="13" t="s">
        <v>151</v>
      </c>
      <c r="M1524" s="14" t="s">
        <v>151</v>
      </c>
      <c r="N1524" s="93" t="s">
        <v>152</v>
      </c>
      <c r="O1524" s="2" t="s">
        <v>152</v>
      </c>
      <c r="P1524" s="2" t="s">
        <v>152</v>
      </c>
      <c r="Q1524" s="2" t="s">
        <v>152</v>
      </c>
      <c r="R1524" s="2" t="s">
        <v>152</v>
      </c>
      <c r="S1524" s="14" t="s">
        <v>152</v>
      </c>
      <c r="T1524" s="115"/>
      <c r="U1524" s="13" t="s">
        <v>6</v>
      </c>
      <c r="V1524" s="2" t="s">
        <v>6</v>
      </c>
      <c r="W1524" s="2" t="s">
        <v>6</v>
      </c>
      <c r="X1524" s="2" t="s">
        <v>6</v>
      </c>
      <c r="Y1524" s="14" t="s">
        <v>6</v>
      </c>
    </row>
    <row r="1525" spans="1:25" x14ac:dyDescent="0.3">
      <c r="A1525" s="55" t="str">
        <f t="shared" si="23"/>
        <v>IEju_02.1</v>
      </c>
      <c r="C1525" s="96" t="s">
        <v>22</v>
      </c>
      <c r="D1525" s="97" t="s">
        <v>777</v>
      </c>
      <c r="E1525" s="97" t="s">
        <v>853</v>
      </c>
      <c r="F1525" s="97" t="s">
        <v>854</v>
      </c>
      <c r="G1525" s="97" t="s">
        <v>351</v>
      </c>
      <c r="H1525" s="97" t="s">
        <v>668</v>
      </c>
      <c r="I1525" s="114" t="s">
        <v>454</v>
      </c>
      <c r="J1525" s="37" t="s">
        <v>3149</v>
      </c>
      <c r="K1525" s="37" t="s">
        <v>5422</v>
      </c>
      <c r="L1525" s="13" t="s">
        <v>151</v>
      </c>
      <c r="M1525" s="14" t="s">
        <v>151</v>
      </c>
      <c r="N1525" s="93" t="s">
        <v>151</v>
      </c>
      <c r="O1525" s="2" t="s">
        <v>151</v>
      </c>
      <c r="P1525" s="2" t="s">
        <v>152</v>
      </c>
      <c r="Q1525" s="2" t="s">
        <v>152</v>
      </c>
      <c r="R1525" s="2" t="s">
        <v>152</v>
      </c>
      <c r="S1525" s="14" t="s">
        <v>152</v>
      </c>
      <c r="T1525" s="115"/>
      <c r="U1525" s="13" t="s">
        <v>151</v>
      </c>
      <c r="V1525" s="2" t="s">
        <v>152</v>
      </c>
      <c r="W1525" s="2" t="s">
        <v>151</v>
      </c>
      <c r="X1525" s="2" t="s">
        <v>152</v>
      </c>
      <c r="Y1525" s="14" t="s">
        <v>152</v>
      </c>
    </row>
    <row r="1526" spans="1:25" x14ac:dyDescent="0.3">
      <c r="A1526" s="55" t="str">
        <f t="shared" si="23"/>
        <v>IEju_02.2</v>
      </c>
      <c r="C1526" s="96" t="s">
        <v>22</v>
      </c>
      <c r="D1526" s="97" t="s">
        <v>777</v>
      </c>
      <c r="E1526" s="97" t="s">
        <v>855</v>
      </c>
      <c r="F1526" s="97" t="s">
        <v>856</v>
      </c>
      <c r="G1526" s="97" t="s">
        <v>351</v>
      </c>
      <c r="H1526" s="97" t="s">
        <v>668</v>
      </c>
      <c r="I1526" s="114" t="s">
        <v>454</v>
      </c>
      <c r="J1526" s="37" t="s">
        <v>5423</v>
      </c>
      <c r="K1526" s="37" t="s">
        <v>3154</v>
      </c>
      <c r="L1526" s="13" t="s">
        <v>151</v>
      </c>
      <c r="M1526" s="14" t="s">
        <v>151</v>
      </c>
      <c r="N1526" s="93" t="s">
        <v>151</v>
      </c>
      <c r="O1526" s="2" t="s">
        <v>152</v>
      </c>
      <c r="P1526" s="2" t="s">
        <v>152</v>
      </c>
      <c r="Q1526" s="2" t="s">
        <v>152</v>
      </c>
      <c r="R1526" s="2" t="s">
        <v>152</v>
      </c>
      <c r="S1526" s="14" t="s">
        <v>152</v>
      </c>
      <c r="T1526" s="115"/>
      <c r="U1526" s="13" t="s">
        <v>151</v>
      </c>
      <c r="V1526" s="2" t="s">
        <v>152</v>
      </c>
      <c r="W1526" s="2" t="s">
        <v>152</v>
      </c>
      <c r="X1526" s="2" t="s">
        <v>152</v>
      </c>
      <c r="Y1526" s="14" t="s">
        <v>152</v>
      </c>
    </row>
    <row r="1527" spans="1:25" x14ac:dyDescent="0.3">
      <c r="A1527" s="55" t="str">
        <f t="shared" si="23"/>
        <v>IEju_03.1</v>
      </c>
      <c r="C1527" s="96" t="s">
        <v>22</v>
      </c>
      <c r="D1527" s="97" t="s">
        <v>777</v>
      </c>
      <c r="E1527" s="97" t="s">
        <v>857</v>
      </c>
      <c r="F1527" s="97" t="s">
        <v>858</v>
      </c>
      <c r="G1527" s="97" t="s">
        <v>344</v>
      </c>
      <c r="H1527" s="97" t="s">
        <v>668</v>
      </c>
      <c r="I1527" s="114" t="s">
        <v>454</v>
      </c>
      <c r="J1527" s="37" t="s">
        <v>3149</v>
      </c>
      <c r="K1527" s="37" t="s">
        <v>3154</v>
      </c>
      <c r="L1527" s="13" t="s">
        <v>151</v>
      </c>
      <c r="M1527" s="14" t="s">
        <v>151</v>
      </c>
      <c r="N1527" s="93" t="s">
        <v>152</v>
      </c>
      <c r="O1527" s="2" t="s">
        <v>152</v>
      </c>
      <c r="P1527" s="2" t="s">
        <v>152</v>
      </c>
      <c r="Q1527" s="2" t="s">
        <v>152</v>
      </c>
      <c r="R1527" s="2" t="s">
        <v>152</v>
      </c>
      <c r="S1527" s="14" t="s">
        <v>152</v>
      </c>
      <c r="T1527" s="115"/>
      <c r="U1527" s="13" t="s">
        <v>6</v>
      </c>
      <c r="V1527" s="2" t="s">
        <v>6</v>
      </c>
      <c r="W1527" s="2" t="s">
        <v>6</v>
      </c>
      <c r="X1527" s="2" t="s">
        <v>6</v>
      </c>
      <c r="Y1527" s="14" t="s">
        <v>6</v>
      </c>
    </row>
    <row r="1528" spans="1:25" x14ac:dyDescent="0.3">
      <c r="A1528" s="55" t="str">
        <f t="shared" si="23"/>
        <v>IEju_03.2</v>
      </c>
      <c r="C1528" s="96" t="s">
        <v>22</v>
      </c>
      <c r="D1528" s="97" t="s">
        <v>777</v>
      </c>
      <c r="E1528" s="97" t="s">
        <v>859</v>
      </c>
      <c r="F1528" s="97" t="s">
        <v>860</v>
      </c>
      <c r="G1528" s="97" t="s">
        <v>351</v>
      </c>
      <c r="H1528" s="91" t="s">
        <v>668</v>
      </c>
      <c r="I1528" s="116" t="s">
        <v>454</v>
      </c>
      <c r="J1528" s="37" t="s">
        <v>3149</v>
      </c>
      <c r="K1528" s="37" t="s">
        <v>3155</v>
      </c>
      <c r="L1528" s="13" t="s">
        <v>151</v>
      </c>
      <c r="M1528" s="14" t="s">
        <v>152</v>
      </c>
      <c r="N1528" s="93" t="s">
        <v>151</v>
      </c>
      <c r="O1528" s="2" t="s">
        <v>152</v>
      </c>
      <c r="P1528" s="2" t="s">
        <v>152</v>
      </c>
      <c r="Q1528" s="2" t="s">
        <v>152</v>
      </c>
      <c r="R1528" s="2" t="s">
        <v>152</v>
      </c>
      <c r="S1528" s="14" t="s">
        <v>151</v>
      </c>
      <c r="T1528" s="115"/>
      <c r="U1528" s="13" t="s">
        <v>151</v>
      </c>
      <c r="V1528" s="2" t="s">
        <v>152</v>
      </c>
      <c r="W1528" s="2" t="s">
        <v>152</v>
      </c>
      <c r="X1528" s="2" t="s">
        <v>152</v>
      </c>
      <c r="Y1528" s="14" t="s">
        <v>152</v>
      </c>
    </row>
    <row r="1529" spans="1:25" x14ac:dyDescent="0.3">
      <c r="A1529" s="55" t="str">
        <f t="shared" si="23"/>
        <v>IEmo_01.2</v>
      </c>
      <c r="C1529" s="96" t="s">
        <v>22</v>
      </c>
      <c r="D1529" s="97" t="s">
        <v>778</v>
      </c>
      <c r="E1529" s="97" t="s">
        <v>863</v>
      </c>
      <c r="F1529" s="97" t="s">
        <v>864</v>
      </c>
      <c r="G1529" s="97" t="s">
        <v>351</v>
      </c>
      <c r="H1529" s="97" t="s">
        <v>668</v>
      </c>
      <c r="I1529" s="114"/>
      <c r="J1529" s="37" t="s">
        <v>113</v>
      </c>
      <c r="K1529" s="37" t="s">
        <v>113</v>
      </c>
      <c r="L1529" s="13"/>
      <c r="M1529" s="14"/>
      <c r="N1529" s="93"/>
      <c r="O1529" s="2"/>
      <c r="P1529" s="2"/>
      <c r="Q1529" s="2"/>
      <c r="R1529" s="2"/>
      <c r="S1529" s="14"/>
      <c r="T1529" s="115"/>
      <c r="U1529" s="13"/>
      <c r="V1529" s="2"/>
      <c r="W1529" s="2"/>
      <c r="X1529" s="2"/>
      <c r="Y1529" s="14"/>
    </row>
    <row r="1530" spans="1:25" x14ac:dyDescent="0.3">
      <c r="A1530" s="55" t="str">
        <f t="shared" si="23"/>
        <v>IEmo_01.4</v>
      </c>
      <c r="C1530" s="96" t="s">
        <v>22</v>
      </c>
      <c r="D1530" s="97" t="s">
        <v>778</v>
      </c>
      <c r="E1530" s="97" t="s">
        <v>867</v>
      </c>
      <c r="F1530" s="97" t="s">
        <v>868</v>
      </c>
      <c r="G1530" s="97" t="s">
        <v>351</v>
      </c>
      <c r="H1530" s="97" t="s">
        <v>668</v>
      </c>
      <c r="I1530" s="114"/>
      <c r="J1530" s="37" t="s">
        <v>113</v>
      </c>
      <c r="K1530" s="37" t="s">
        <v>113</v>
      </c>
      <c r="L1530" s="13"/>
      <c r="M1530" s="14"/>
      <c r="N1530" s="93"/>
      <c r="O1530" s="2"/>
      <c r="P1530" s="2"/>
      <c r="Q1530" s="2"/>
      <c r="R1530" s="2"/>
      <c r="S1530" s="14"/>
      <c r="T1530" s="115"/>
      <c r="U1530" s="13"/>
      <c r="V1530" s="2"/>
      <c r="W1530" s="2"/>
      <c r="X1530" s="2"/>
      <c r="Y1530" s="14"/>
    </row>
    <row r="1531" spans="1:25" x14ac:dyDescent="0.3">
      <c r="A1531" s="55" t="str">
        <f t="shared" si="23"/>
        <v>IEmo_02.1</v>
      </c>
      <c r="C1531" s="96" t="s">
        <v>22</v>
      </c>
      <c r="D1531" s="97" t="s">
        <v>778</v>
      </c>
      <c r="E1531" s="97" t="s">
        <v>873</v>
      </c>
      <c r="F1531" s="97" t="s">
        <v>874</v>
      </c>
      <c r="G1531" s="97" t="s">
        <v>344</v>
      </c>
      <c r="H1531" s="97" t="s">
        <v>668</v>
      </c>
      <c r="I1531" s="114" t="s">
        <v>454</v>
      </c>
      <c r="J1531" s="37" t="s">
        <v>232</v>
      </c>
      <c r="K1531" s="37" t="s">
        <v>5424</v>
      </c>
      <c r="L1531" s="13" t="s">
        <v>151</v>
      </c>
      <c r="M1531" s="14" t="s">
        <v>151</v>
      </c>
      <c r="N1531" s="93" t="s">
        <v>152</v>
      </c>
      <c r="O1531" s="2" t="s">
        <v>152</v>
      </c>
      <c r="P1531" s="2" t="s">
        <v>152</v>
      </c>
      <c r="Q1531" s="2" t="s">
        <v>152</v>
      </c>
      <c r="R1531" s="2" t="s">
        <v>152</v>
      </c>
      <c r="S1531" s="14" t="s">
        <v>152</v>
      </c>
      <c r="T1531" s="115"/>
      <c r="U1531" s="13" t="s">
        <v>6</v>
      </c>
      <c r="V1531" s="2" t="s">
        <v>6</v>
      </c>
      <c r="W1531" s="2" t="s">
        <v>6</v>
      </c>
      <c r="X1531" s="2" t="s">
        <v>6</v>
      </c>
      <c r="Y1531" s="14" t="s">
        <v>6</v>
      </c>
    </row>
    <row r="1532" spans="1:25" x14ac:dyDescent="0.3">
      <c r="A1532" s="55" t="str">
        <f t="shared" si="23"/>
        <v>IEmo_02.2</v>
      </c>
      <c r="C1532" s="96" t="s">
        <v>22</v>
      </c>
      <c r="D1532" s="97" t="s">
        <v>778</v>
      </c>
      <c r="E1532" s="97" t="s">
        <v>875</v>
      </c>
      <c r="F1532" s="97" t="s">
        <v>876</v>
      </c>
      <c r="G1532" s="97" t="s">
        <v>351</v>
      </c>
      <c r="H1532" s="97" t="s">
        <v>668</v>
      </c>
      <c r="I1532" s="114" t="s">
        <v>454</v>
      </c>
      <c r="J1532" s="37" t="s">
        <v>5425</v>
      </c>
      <c r="K1532" s="37" t="s">
        <v>5426</v>
      </c>
      <c r="L1532" s="13" t="s">
        <v>151</v>
      </c>
      <c r="M1532" s="14" t="s">
        <v>152</v>
      </c>
      <c r="N1532" s="93" t="s">
        <v>151</v>
      </c>
      <c r="O1532" s="2" t="s">
        <v>152</v>
      </c>
      <c r="P1532" s="2" t="s">
        <v>152</v>
      </c>
      <c r="Q1532" s="2" t="s">
        <v>152</v>
      </c>
      <c r="R1532" s="2" t="s">
        <v>152</v>
      </c>
      <c r="S1532" s="14" t="s">
        <v>151</v>
      </c>
      <c r="T1532" s="115"/>
      <c r="U1532" s="13" t="s">
        <v>151</v>
      </c>
      <c r="V1532" s="2" t="s">
        <v>152</v>
      </c>
      <c r="W1532" s="2" t="s">
        <v>152</v>
      </c>
      <c r="X1532" s="2" t="s">
        <v>152</v>
      </c>
      <c r="Y1532" s="14" t="s">
        <v>152</v>
      </c>
    </row>
    <row r="1533" spans="1:25" x14ac:dyDescent="0.3">
      <c r="A1533" s="55" t="str">
        <f t="shared" si="23"/>
        <v>IEmo_02.2</v>
      </c>
      <c r="C1533" s="96" t="s">
        <v>22</v>
      </c>
      <c r="D1533" s="97" t="s">
        <v>778</v>
      </c>
      <c r="E1533" s="97" t="s">
        <v>875</v>
      </c>
      <c r="F1533" s="97" t="s">
        <v>876</v>
      </c>
      <c r="G1533" s="97" t="s">
        <v>351</v>
      </c>
      <c r="H1533" s="97" t="s">
        <v>668</v>
      </c>
      <c r="I1533" s="114" t="s">
        <v>454</v>
      </c>
      <c r="J1533" s="37" t="s">
        <v>5425</v>
      </c>
      <c r="K1533" s="37" t="s">
        <v>5427</v>
      </c>
      <c r="L1533" s="13" t="s">
        <v>151</v>
      </c>
      <c r="M1533" s="14" t="s">
        <v>152</v>
      </c>
      <c r="N1533" s="93" t="s">
        <v>151</v>
      </c>
      <c r="O1533" s="2" t="s">
        <v>152</v>
      </c>
      <c r="P1533" s="2" t="s">
        <v>152</v>
      </c>
      <c r="Q1533" s="2" t="s">
        <v>152</v>
      </c>
      <c r="R1533" s="2" t="s">
        <v>152</v>
      </c>
      <c r="S1533" s="14" t="s">
        <v>151</v>
      </c>
      <c r="T1533" s="115"/>
      <c r="U1533" s="13" t="s">
        <v>151</v>
      </c>
      <c r="V1533" s="2" t="s">
        <v>152</v>
      </c>
      <c r="W1533" s="2" t="s">
        <v>152</v>
      </c>
      <c r="X1533" s="2" t="s">
        <v>152</v>
      </c>
      <c r="Y1533" s="14" t="s">
        <v>152</v>
      </c>
    </row>
    <row r="1534" spans="1:25" x14ac:dyDescent="0.3">
      <c r="A1534" s="55" t="str">
        <f t="shared" si="23"/>
        <v>IEtr_01.1</v>
      </c>
      <c r="C1534" s="96" t="s">
        <v>22</v>
      </c>
      <c r="D1534" s="97" t="s">
        <v>779</v>
      </c>
      <c r="E1534" s="97" t="s">
        <v>877</v>
      </c>
      <c r="F1534" s="97" t="s">
        <v>878</v>
      </c>
      <c r="G1534" s="97" t="s">
        <v>351</v>
      </c>
      <c r="H1534" s="97" t="s">
        <v>668</v>
      </c>
      <c r="I1534" s="114" t="s">
        <v>454</v>
      </c>
      <c r="J1534" s="37" t="s">
        <v>233</v>
      </c>
      <c r="K1534" s="37" t="s">
        <v>3165</v>
      </c>
      <c r="L1534" s="13" t="s">
        <v>152</v>
      </c>
      <c r="M1534" s="14" t="s">
        <v>152</v>
      </c>
      <c r="N1534" s="93" t="s">
        <v>152</v>
      </c>
      <c r="O1534" s="2" t="s">
        <v>151</v>
      </c>
      <c r="P1534" s="2" t="s">
        <v>152</v>
      </c>
      <c r="Q1534" s="2" t="s">
        <v>152</v>
      </c>
      <c r="R1534" s="2" t="s">
        <v>152</v>
      </c>
      <c r="S1534" s="14" t="s">
        <v>152</v>
      </c>
      <c r="T1534" s="115"/>
      <c r="U1534" s="13" t="s">
        <v>152</v>
      </c>
      <c r="V1534" s="2" t="s">
        <v>152</v>
      </c>
      <c r="W1534" s="2" t="s">
        <v>151</v>
      </c>
      <c r="X1534" s="2" t="s">
        <v>152</v>
      </c>
      <c r="Y1534" s="14" t="s">
        <v>152</v>
      </c>
    </row>
    <row r="1535" spans="1:25" x14ac:dyDescent="0.3">
      <c r="A1535" s="55" t="str">
        <f t="shared" si="23"/>
        <v>IEtr_01.1</v>
      </c>
      <c r="C1535" s="96" t="s">
        <v>22</v>
      </c>
      <c r="D1535" s="97" t="s">
        <v>779</v>
      </c>
      <c r="E1535" s="97" t="s">
        <v>877</v>
      </c>
      <c r="F1535" s="97" t="s">
        <v>878</v>
      </c>
      <c r="G1535" s="97" t="s">
        <v>351</v>
      </c>
      <c r="H1535" s="97" t="s">
        <v>668</v>
      </c>
      <c r="I1535" s="114" t="s">
        <v>454</v>
      </c>
      <c r="J1535" s="37" t="s">
        <v>3166</v>
      </c>
      <c r="K1535" s="37" t="s">
        <v>3167</v>
      </c>
      <c r="L1535" s="13" t="s">
        <v>152</v>
      </c>
      <c r="M1535" s="14" t="s">
        <v>152</v>
      </c>
      <c r="N1535" s="93" t="s">
        <v>152</v>
      </c>
      <c r="O1535" s="2" t="s">
        <v>151</v>
      </c>
      <c r="P1535" s="2" t="s">
        <v>152</v>
      </c>
      <c r="Q1535" s="2" t="s">
        <v>152</v>
      </c>
      <c r="R1535" s="2" t="s">
        <v>152</v>
      </c>
      <c r="S1535" s="14" t="s">
        <v>152</v>
      </c>
      <c r="T1535" s="115"/>
      <c r="U1535" s="13" t="s">
        <v>152</v>
      </c>
      <c r="V1535" s="2" t="s">
        <v>152</v>
      </c>
      <c r="W1535" s="2" t="s">
        <v>151</v>
      </c>
      <c r="X1535" s="2" t="s">
        <v>152</v>
      </c>
      <c r="Y1535" s="14" t="s">
        <v>152</v>
      </c>
    </row>
    <row r="1536" spans="1:25" x14ac:dyDescent="0.3">
      <c r="A1536" s="55" t="str">
        <f t="shared" si="23"/>
        <v>IEtr_02.3</v>
      </c>
      <c r="C1536" s="96" t="s">
        <v>22</v>
      </c>
      <c r="D1536" s="97" t="s">
        <v>779</v>
      </c>
      <c r="E1536" s="97" t="s">
        <v>885</v>
      </c>
      <c r="F1536" s="97" t="s">
        <v>886</v>
      </c>
      <c r="G1536" s="97" t="s">
        <v>351</v>
      </c>
      <c r="H1536" s="91" t="s">
        <v>668</v>
      </c>
      <c r="I1536" s="116" t="s">
        <v>454</v>
      </c>
      <c r="J1536" s="37" t="s">
        <v>3193</v>
      </c>
      <c r="K1536" s="37" t="s">
        <v>3194</v>
      </c>
      <c r="L1536" s="13" t="s">
        <v>151</v>
      </c>
      <c r="M1536" s="14" t="s">
        <v>152</v>
      </c>
      <c r="N1536" s="93" t="s">
        <v>152</v>
      </c>
      <c r="O1536" s="2" t="s">
        <v>152</v>
      </c>
      <c r="P1536" s="2" t="s">
        <v>152</v>
      </c>
      <c r="Q1536" s="2" t="s">
        <v>152</v>
      </c>
      <c r="R1536" s="2" t="s">
        <v>152</v>
      </c>
      <c r="S1536" s="14" t="s">
        <v>152</v>
      </c>
      <c r="T1536" s="115"/>
      <c r="U1536" s="13" t="s">
        <v>152</v>
      </c>
      <c r="V1536" s="2" t="s">
        <v>152</v>
      </c>
      <c r="W1536" s="2" t="s">
        <v>152</v>
      </c>
      <c r="X1536" s="2" t="s">
        <v>152</v>
      </c>
      <c r="Y1536" s="14" t="s">
        <v>152</v>
      </c>
    </row>
    <row r="1537" spans="1:25" x14ac:dyDescent="0.3">
      <c r="A1537" s="55" t="str">
        <f t="shared" si="23"/>
        <v>IEtr_02.3</v>
      </c>
      <c r="C1537" s="96" t="s">
        <v>22</v>
      </c>
      <c r="D1537" s="97" t="s">
        <v>779</v>
      </c>
      <c r="E1537" s="97" t="s">
        <v>885</v>
      </c>
      <c r="F1537" s="97" t="s">
        <v>886</v>
      </c>
      <c r="G1537" s="97" t="s">
        <v>351</v>
      </c>
      <c r="H1537" s="97" t="s">
        <v>668</v>
      </c>
      <c r="I1537" s="114" t="s">
        <v>454</v>
      </c>
      <c r="J1537" s="37" t="s">
        <v>3195</v>
      </c>
      <c r="K1537" s="37" t="s">
        <v>3196</v>
      </c>
      <c r="L1537" s="13" t="s">
        <v>151</v>
      </c>
      <c r="M1537" s="14" t="s">
        <v>152</v>
      </c>
      <c r="N1537" s="93" t="s">
        <v>152</v>
      </c>
      <c r="O1537" s="2" t="s">
        <v>152</v>
      </c>
      <c r="P1537" s="2" t="s">
        <v>152</v>
      </c>
      <c r="Q1537" s="2" t="s">
        <v>152</v>
      </c>
      <c r="R1537" s="2" t="s">
        <v>152</v>
      </c>
      <c r="S1537" s="14" t="s">
        <v>152</v>
      </c>
      <c r="T1537" s="115"/>
      <c r="U1537" s="13" t="s">
        <v>152</v>
      </c>
      <c r="V1537" s="2" t="s">
        <v>152</v>
      </c>
      <c r="W1537" s="2" t="s">
        <v>152</v>
      </c>
      <c r="X1537" s="2" t="s">
        <v>152</v>
      </c>
      <c r="Y1537" s="14" t="s">
        <v>152</v>
      </c>
    </row>
    <row r="1538" spans="1:25" x14ac:dyDescent="0.3">
      <c r="A1538" s="55" t="str">
        <f t="shared" si="23"/>
        <v>IEtr_02.3</v>
      </c>
      <c r="C1538" s="96" t="s">
        <v>22</v>
      </c>
      <c r="D1538" s="97" t="s">
        <v>779</v>
      </c>
      <c r="E1538" s="97" t="s">
        <v>885</v>
      </c>
      <c r="F1538" s="97" t="s">
        <v>886</v>
      </c>
      <c r="G1538" s="97" t="s">
        <v>351</v>
      </c>
      <c r="H1538" s="97" t="s">
        <v>668</v>
      </c>
      <c r="I1538" s="114" t="s">
        <v>454</v>
      </c>
      <c r="J1538" s="37" t="s">
        <v>3195</v>
      </c>
      <c r="K1538" s="37" t="s">
        <v>3197</v>
      </c>
      <c r="L1538" s="13" t="s">
        <v>151</v>
      </c>
      <c r="M1538" s="14" t="s">
        <v>151</v>
      </c>
      <c r="N1538" s="93" t="s">
        <v>151</v>
      </c>
      <c r="O1538" s="2" t="s">
        <v>152</v>
      </c>
      <c r="P1538" s="2" t="s">
        <v>152</v>
      </c>
      <c r="Q1538" s="2" t="s">
        <v>152</v>
      </c>
      <c r="R1538" s="2" t="s">
        <v>152</v>
      </c>
      <c r="S1538" s="14" t="s">
        <v>152</v>
      </c>
      <c r="T1538" s="115"/>
      <c r="U1538" s="13" t="s">
        <v>151</v>
      </c>
      <c r="V1538" s="2" t="s">
        <v>152</v>
      </c>
      <c r="W1538" s="2" t="s">
        <v>152</v>
      </c>
      <c r="X1538" s="2" t="s">
        <v>152</v>
      </c>
      <c r="Y1538" s="14" t="s">
        <v>152</v>
      </c>
    </row>
    <row r="1539" spans="1:25" x14ac:dyDescent="0.3">
      <c r="A1539" s="55" t="str">
        <f t="shared" si="23"/>
        <v>IEtr_02.4</v>
      </c>
      <c r="C1539" s="96" t="s">
        <v>22</v>
      </c>
      <c r="D1539" s="97" t="s">
        <v>779</v>
      </c>
      <c r="E1539" s="97" t="s">
        <v>887</v>
      </c>
      <c r="F1539" s="97" t="s">
        <v>888</v>
      </c>
      <c r="G1539" s="97" t="s">
        <v>351</v>
      </c>
      <c r="H1539" s="97" t="s">
        <v>668</v>
      </c>
      <c r="I1539" s="114"/>
      <c r="J1539" s="37" t="s">
        <v>113</v>
      </c>
      <c r="K1539" s="37" t="s">
        <v>113</v>
      </c>
      <c r="L1539" s="13"/>
      <c r="M1539" s="14"/>
      <c r="N1539" s="93"/>
      <c r="O1539" s="2"/>
      <c r="P1539" s="2"/>
      <c r="Q1539" s="2"/>
      <c r="R1539" s="2"/>
      <c r="S1539" s="14"/>
      <c r="T1539" s="115"/>
      <c r="U1539" s="13"/>
      <c r="V1539" s="2"/>
      <c r="W1539" s="2"/>
      <c r="X1539" s="2"/>
      <c r="Y1539" s="14"/>
    </row>
    <row r="1540" spans="1:25" x14ac:dyDescent="0.3">
      <c r="A1540" s="55" t="str">
        <f t="shared" si="23"/>
        <v>IEtr_03.1</v>
      </c>
      <c r="C1540" s="96" t="s">
        <v>22</v>
      </c>
      <c r="D1540" s="97" t="s">
        <v>779</v>
      </c>
      <c r="E1540" s="97" t="s">
        <v>889</v>
      </c>
      <c r="F1540" s="97" t="s">
        <v>890</v>
      </c>
      <c r="G1540" s="97" t="s">
        <v>344</v>
      </c>
      <c r="H1540" s="97" t="s">
        <v>668</v>
      </c>
      <c r="I1540" s="114" t="s">
        <v>454</v>
      </c>
      <c r="J1540" s="37" t="s">
        <v>3198</v>
      </c>
      <c r="K1540" s="37" t="s">
        <v>3199</v>
      </c>
      <c r="L1540" s="13" t="s">
        <v>151</v>
      </c>
      <c r="M1540" s="14" t="s">
        <v>151</v>
      </c>
      <c r="N1540" s="93" t="s">
        <v>152</v>
      </c>
      <c r="O1540" s="2" t="s">
        <v>152</v>
      </c>
      <c r="P1540" s="2" t="s">
        <v>152</v>
      </c>
      <c r="Q1540" s="2" t="s">
        <v>152</v>
      </c>
      <c r="R1540" s="2" t="s">
        <v>152</v>
      </c>
      <c r="S1540" s="14" t="s">
        <v>152</v>
      </c>
      <c r="T1540" s="115"/>
      <c r="U1540" s="13"/>
      <c r="V1540" s="2"/>
      <c r="W1540" s="2"/>
      <c r="X1540" s="2"/>
      <c r="Y1540" s="14"/>
    </row>
    <row r="1541" spans="1:25" x14ac:dyDescent="0.3">
      <c r="A1541" s="55" t="str">
        <f t="shared" si="23"/>
        <v>IEtr_03.2</v>
      </c>
      <c r="C1541" s="96" t="s">
        <v>22</v>
      </c>
      <c r="D1541" s="97" t="s">
        <v>779</v>
      </c>
      <c r="E1541" s="97" t="s">
        <v>891</v>
      </c>
      <c r="F1541" s="97" t="s">
        <v>892</v>
      </c>
      <c r="G1541" s="97" t="s">
        <v>351</v>
      </c>
      <c r="H1541" s="97" t="s">
        <v>668</v>
      </c>
      <c r="I1541" s="114" t="s">
        <v>454</v>
      </c>
      <c r="J1541" s="37" t="s">
        <v>3200</v>
      </c>
      <c r="K1541" s="37" t="s">
        <v>3201</v>
      </c>
      <c r="L1541" s="13" t="s">
        <v>151</v>
      </c>
      <c r="M1541" s="14" t="s">
        <v>151</v>
      </c>
      <c r="N1541" s="93" t="s">
        <v>152</v>
      </c>
      <c r="O1541" s="2" t="s">
        <v>152</v>
      </c>
      <c r="P1541" s="2" t="s">
        <v>152</v>
      </c>
      <c r="Q1541" s="2" t="s">
        <v>152</v>
      </c>
      <c r="R1541" s="2" t="s">
        <v>152</v>
      </c>
      <c r="S1541" s="14" t="s">
        <v>152</v>
      </c>
      <c r="T1541" s="115"/>
      <c r="U1541" s="13" t="s">
        <v>152</v>
      </c>
      <c r="V1541" s="2" t="s">
        <v>152</v>
      </c>
      <c r="W1541" s="2" t="s">
        <v>152</v>
      </c>
      <c r="X1541" s="2" t="s">
        <v>152</v>
      </c>
      <c r="Y1541" s="14" t="s">
        <v>152</v>
      </c>
    </row>
    <row r="1542" spans="1:25" x14ac:dyDescent="0.3">
      <c r="A1542" s="55" t="str">
        <f t="shared" si="23"/>
        <v>IEtr_03.2</v>
      </c>
      <c r="C1542" s="96" t="s">
        <v>22</v>
      </c>
      <c r="D1542" s="97" t="s">
        <v>779</v>
      </c>
      <c r="E1542" s="97" t="s">
        <v>891</v>
      </c>
      <c r="F1542" s="97" t="s">
        <v>892</v>
      </c>
      <c r="G1542" s="97" t="s">
        <v>351</v>
      </c>
      <c r="H1542" s="97" t="s">
        <v>668</v>
      </c>
      <c r="I1542" s="114" t="s">
        <v>454</v>
      </c>
      <c r="J1542" s="37" t="s">
        <v>3202</v>
      </c>
      <c r="K1542" s="37" t="s">
        <v>3203</v>
      </c>
      <c r="L1542" s="13" t="s">
        <v>151</v>
      </c>
      <c r="M1542" s="14" t="s">
        <v>151</v>
      </c>
      <c r="N1542" s="93" t="s">
        <v>152</v>
      </c>
      <c r="O1542" s="2" t="s">
        <v>152</v>
      </c>
      <c r="P1542" s="2" t="s">
        <v>152</v>
      </c>
      <c r="Q1542" s="2" t="s">
        <v>152</v>
      </c>
      <c r="R1542" s="2" t="s">
        <v>152</v>
      </c>
      <c r="S1542" s="14" t="s">
        <v>152</v>
      </c>
      <c r="T1542" s="115"/>
      <c r="U1542" s="13" t="s">
        <v>152</v>
      </c>
      <c r="V1542" s="2" t="s">
        <v>152</v>
      </c>
      <c r="W1542" s="2" t="s">
        <v>152</v>
      </c>
      <c r="X1542" s="2" t="s">
        <v>152</v>
      </c>
      <c r="Y1542" s="14" t="s">
        <v>152</v>
      </c>
    </row>
    <row r="1543" spans="1:25" x14ac:dyDescent="0.3">
      <c r="A1543" s="55" t="str">
        <f t="shared" si="23"/>
        <v>IEtr_03.3</v>
      </c>
      <c r="C1543" s="96" t="s">
        <v>22</v>
      </c>
      <c r="D1543" s="97" t="s">
        <v>779</v>
      </c>
      <c r="E1543" s="97" t="s">
        <v>893</v>
      </c>
      <c r="F1543" s="97" t="s">
        <v>894</v>
      </c>
      <c r="G1543" s="97" t="s">
        <v>351</v>
      </c>
      <c r="H1543" s="97" t="s">
        <v>668</v>
      </c>
      <c r="I1543" s="114" t="s">
        <v>454</v>
      </c>
      <c r="J1543" s="37" t="s">
        <v>3200</v>
      </c>
      <c r="K1543" s="37" t="s">
        <v>3204</v>
      </c>
      <c r="L1543" s="13" t="s">
        <v>151</v>
      </c>
      <c r="M1543" s="14" t="s">
        <v>151</v>
      </c>
      <c r="N1543" s="93" t="s">
        <v>152</v>
      </c>
      <c r="O1543" s="2" t="s">
        <v>152</v>
      </c>
      <c r="P1543" s="2" t="s">
        <v>152</v>
      </c>
      <c r="Q1543" s="2" t="s">
        <v>152</v>
      </c>
      <c r="R1543" s="2" t="s">
        <v>152</v>
      </c>
      <c r="S1543" s="14" t="s">
        <v>152</v>
      </c>
      <c r="T1543" s="115"/>
      <c r="U1543" s="13" t="s">
        <v>152</v>
      </c>
      <c r="V1543" s="2" t="s">
        <v>152</v>
      </c>
      <c r="W1543" s="2" t="s">
        <v>152</v>
      </c>
      <c r="X1543" s="2" t="s">
        <v>152</v>
      </c>
      <c r="Y1543" s="14" t="s">
        <v>152</v>
      </c>
    </row>
    <row r="1544" spans="1:25" x14ac:dyDescent="0.3">
      <c r="A1544" s="55" t="str">
        <f t="shared" ref="A1544:A1607" si="24">C1544&amp;LOWER(LEFT(D1544,2))&amp;"_"&amp;IF(LEN(TRIM(LEFT(E1544,FIND(" ",E1544))))=3,"0"&amp;TRIM(LEFT(E1544,FIND(" ",E1544))),TRIM(LEFT(E1544,FIND(" ",E1544))))</f>
        <v>ISec_01.1</v>
      </c>
      <c r="C1544" s="96" t="s">
        <v>23</v>
      </c>
      <c r="D1544" s="97" t="s">
        <v>776</v>
      </c>
      <c r="E1544" s="97" t="s">
        <v>815</v>
      </c>
      <c r="F1544" s="97" t="s">
        <v>816</v>
      </c>
      <c r="G1544" s="97" t="s">
        <v>351</v>
      </c>
      <c r="H1544" s="91" t="s">
        <v>668</v>
      </c>
      <c r="I1544" s="116" t="s">
        <v>454</v>
      </c>
      <c r="J1544" s="37" t="s">
        <v>3205</v>
      </c>
      <c r="K1544" s="37" t="s">
        <v>5428</v>
      </c>
      <c r="L1544" s="13" t="s">
        <v>151</v>
      </c>
      <c r="M1544" s="14" t="s">
        <v>152</v>
      </c>
      <c r="N1544" s="93" t="s">
        <v>152</v>
      </c>
      <c r="O1544" s="2" t="s">
        <v>151</v>
      </c>
      <c r="P1544" s="2" t="s">
        <v>152</v>
      </c>
      <c r="Q1544" s="2" t="s">
        <v>151</v>
      </c>
      <c r="R1544" s="2" t="s">
        <v>151</v>
      </c>
      <c r="S1544" s="14" t="s">
        <v>152</v>
      </c>
      <c r="T1544" s="115"/>
      <c r="U1544" s="13" t="s">
        <v>152</v>
      </c>
      <c r="V1544" s="2" t="s">
        <v>152</v>
      </c>
      <c r="W1544" s="2" t="s">
        <v>151</v>
      </c>
      <c r="X1544" s="2" t="s">
        <v>152</v>
      </c>
      <c r="Y1544" s="14" t="s">
        <v>152</v>
      </c>
    </row>
    <row r="1545" spans="1:25" x14ac:dyDescent="0.3">
      <c r="A1545" s="55" t="str">
        <f t="shared" si="24"/>
        <v>ISec_01.1</v>
      </c>
      <c r="C1545" s="96" t="s">
        <v>23</v>
      </c>
      <c r="D1545" s="97" t="s">
        <v>776</v>
      </c>
      <c r="E1545" s="97" t="s">
        <v>815</v>
      </c>
      <c r="F1545" s="97" t="s">
        <v>816</v>
      </c>
      <c r="G1545" s="97" t="s">
        <v>351</v>
      </c>
      <c r="H1545" s="97" t="s">
        <v>668</v>
      </c>
      <c r="I1545" s="114" t="s">
        <v>454</v>
      </c>
      <c r="J1545" s="37" t="s">
        <v>601</v>
      </c>
      <c r="K1545" s="37" t="s">
        <v>5429</v>
      </c>
      <c r="L1545" s="13" t="s">
        <v>151</v>
      </c>
      <c r="M1545" s="14" t="s">
        <v>152</v>
      </c>
      <c r="N1545" s="93" t="s">
        <v>152</v>
      </c>
      <c r="O1545" s="2" t="s">
        <v>151</v>
      </c>
      <c r="P1545" s="2" t="s">
        <v>152</v>
      </c>
      <c r="Q1545" s="2" t="s">
        <v>151</v>
      </c>
      <c r="R1545" s="2" t="s">
        <v>151</v>
      </c>
      <c r="S1545" s="14" t="s">
        <v>152</v>
      </c>
      <c r="T1545" s="115"/>
      <c r="U1545" s="13" t="s">
        <v>152</v>
      </c>
      <c r="V1545" s="2" t="s">
        <v>152</v>
      </c>
      <c r="W1545" s="2" t="s">
        <v>151</v>
      </c>
      <c r="X1545" s="2" t="s">
        <v>152</v>
      </c>
      <c r="Y1545" s="14" t="s">
        <v>152</v>
      </c>
    </row>
    <row r="1546" spans="1:25" x14ac:dyDescent="0.3">
      <c r="A1546" s="55" t="str">
        <f t="shared" si="24"/>
        <v>ISec_01.2</v>
      </c>
      <c r="C1546" s="96" t="s">
        <v>23</v>
      </c>
      <c r="D1546" s="97" t="s">
        <v>776</v>
      </c>
      <c r="E1546" s="97" t="s">
        <v>817</v>
      </c>
      <c r="F1546" s="97" t="s">
        <v>818</v>
      </c>
      <c r="G1546" s="97" t="s">
        <v>351</v>
      </c>
      <c r="H1546" s="97" t="s">
        <v>668</v>
      </c>
      <c r="I1546" s="114" t="s">
        <v>454</v>
      </c>
      <c r="J1546" s="37" t="s">
        <v>3205</v>
      </c>
      <c r="K1546" s="37" t="s">
        <v>3208</v>
      </c>
      <c r="L1546" s="13" t="s">
        <v>152</v>
      </c>
      <c r="M1546" s="14" t="s">
        <v>152</v>
      </c>
      <c r="N1546" s="93" t="s">
        <v>152</v>
      </c>
      <c r="O1546" s="2" t="s">
        <v>151</v>
      </c>
      <c r="P1546" s="2" t="s">
        <v>152</v>
      </c>
      <c r="Q1546" s="2" t="s">
        <v>151</v>
      </c>
      <c r="R1546" s="2" t="s">
        <v>151</v>
      </c>
      <c r="S1546" s="14" t="s">
        <v>152</v>
      </c>
      <c r="T1546" s="115"/>
      <c r="U1546" s="13" t="s">
        <v>152</v>
      </c>
      <c r="V1546" s="2" t="s">
        <v>152</v>
      </c>
      <c r="W1546" s="2" t="s">
        <v>151</v>
      </c>
      <c r="X1546" s="2" t="s">
        <v>152</v>
      </c>
      <c r="Y1546" s="14" t="s">
        <v>152</v>
      </c>
    </row>
    <row r="1547" spans="1:25" x14ac:dyDescent="0.3">
      <c r="A1547" s="55" t="str">
        <f t="shared" si="24"/>
        <v>ISec_01.3</v>
      </c>
      <c r="C1547" s="96" t="s">
        <v>23</v>
      </c>
      <c r="D1547" s="97" t="s">
        <v>776</v>
      </c>
      <c r="E1547" s="97" t="s">
        <v>819</v>
      </c>
      <c r="F1547" s="97" t="s">
        <v>820</v>
      </c>
      <c r="G1547" s="97" t="s">
        <v>351</v>
      </c>
      <c r="H1547" s="97" t="s">
        <v>668</v>
      </c>
      <c r="I1547" s="114" t="s">
        <v>454</v>
      </c>
      <c r="J1547" s="37" t="s">
        <v>3205</v>
      </c>
      <c r="K1547" s="37" t="s">
        <v>5429</v>
      </c>
      <c r="L1547" s="13" t="s">
        <v>151</v>
      </c>
      <c r="M1547" s="14" t="s">
        <v>152</v>
      </c>
      <c r="N1547" s="93" t="s">
        <v>152</v>
      </c>
      <c r="O1547" s="2" t="s">
        <v>151</v>
      </c>
      <c r="P1547" s="2" t="s">
        <v>152</v>
      </c>
      <c r="Q1547" s="2" t="s">
        <v>151</v>
      </c>
      <c r="R1547" s="2" t="s">
        <v>151</v>
      </c>
      <c r="S1547" s="14" t="s">
        <v>152</v>
      </c>
      <c r="T1547" s="115"/>
      <c r="U1547" s="13" t="s">
        <v>152</v>
      </c>
      <c r="V1547" s="2" t="s">
        <v>152</v>
      </c>
      <c r="W1547" s="2" t="s">
        <v>151</v>
      </c>
      <c r="X1547" s="2" t="s">
        <v>152</v>
      </c>
      <c r="Y1547" s="14" t="s">
        <v>152</v>
      </c>
    </row>
    <row r="1548" spans="1:25" x14ac:dyDescent="0.3">
      <c r="A1548" s="55" t="str">
        <f t="shared" si="24"/>
        <v>ISec_01.3</v>
      </c>
      <c r="C1548" s="96" t="s">
        <v>23</v>
      </c>
      <c r="D1548" s="97" t="s">
        <v>776</v>
      </c>
      <c r="E1548" s="97" t="s">
        <v>819</v>
      </c>
      <c r="F1548" s="97" t="s">
        <v>820</v>
      </c>
      <c r="G1548" s="97" t="s">
        <v>351</v>
      </c>
      <c r="H1548" s="97" t="s">
        <v>668</v>
      </c>
      <c r="I1548" s="114" t="s">
        <v>454</v>
      </c>
      <c r="J1548" s="37" t="s">
        <v>601</v>
      </c>
      <c r="K1548" s="37" t="s">
        <v>5430</v>
      </c>
      <c r="L1548" s="13" t="s">
        <v>152</v>
      </c>
      <c r="M1548" s="14" t="s">
        <v>152</v>
      </c>
      <c r="N1548" s="93" t="s">
        <v>152</v>
      </c>
      <c r="O1548" s="2" t="s">
        <v>151</v>
      </c>
      <c r="P1548" s="2" t="s">
        <v>152</v>
      </c>
      <c r="Q1548" s="2" t="s">
        <v>151</v>
      </c>
      <c r="R1548" s="2" t="s">
        <v>151</v>
      </c>
      <c r="S1548" s="14" t="s">
        <v>152</v>
      </c>
      <c r="T1548" s="115"/>
      <c r="U1548" s="13" t="s">
        <v>152</v>
      </c>
      <c r="V1548" s="2" t="s">
        <v>152</v>
      </c>
      <c r="W1548" s="2" t="s">
        <v>151</v>
      </c>
      <c r="X1548" s="2" t="s">
        <v>152</v>
      </c>
      <c r="Y1548" s="14" t="s">
        <v>152</v>
      </c>
    </row>
    <row r="1549" spans="1:25" x14ac:dyDescent="0.3">
      <c r="A1549" s="55" t="str">
        <f t="shared" si="24"/>
        <v>ISec_02.1</v>
      </c>
      <c r="C1549" s="96" t="s">
        <v>23</v>
      </c>
      <c r="D1549" s="97" t="s">
        <v>776</v>
      </c>
      <c r="E1549" s="97" t="s">
        <v>823</v>
      </c>
      <c r="F1549" s="97" t="s">
        <v>824</v>
      </c>
      <c r="G1549" s="97" t="s">
        <v>351</v>
      </c>
      <c r="H1549" s="97" t="s">
        <v>668</v>
      </c>
      <c r="I1549" s="114" t="s">
        <v>454</v>
      </c>
      <c r="J1549" s="37" t="s">
        <v>3205</v>
      </c>
      <c r="K1549" s="37" t="s">
        <v>5431</v>
      </c>
      <c r="L1549" s="13" t="s">
        <v>151</v>
      </c>
      <c r="M1549" s="14" t="s">
        <v>151</v>
      </c>
      <c r="N1549" s="93" t="s">
        <v>151</v>
      </c>
      <c r="O1549" s="2" t="s">
        <v>151</v>
      </c>
      <c r="P1549" s="2" t="s">
        <v>152</v>
      </c>
      <c r="Q1549" s="2" t="s">
        <v>152</v>
      </c>
      <c r="R1549" s="2" t="s">
        <v>152</v>
      </c>
      <c r="S1549" s="14" t="s">
        <v>152</v>
      </c>
      <c r="T1549" s="115"/>
      <c r="U1549" s="13" t="s">
        <v>151</v>
      </c>
      <c r="V1549" s="2" t="s">
        <v>152</v>
      </c>
      <c r="W1549" s="2" t="s">
        <v>151</v>
      </c>
      <c r="X1549" s="2" t="s">
        <v>152</v>
      </c>
      <c r="Y1549" s="14" t="s">
        <v>152</v>
      </c>
    </row>
    <row r="1550" spans="1:25" x14ac:dyDescent="0.3">
      <c r="A1550" s="55" t="str">
        <f t="shared" si="24"/>
        <v>ISec_02.1</v>
      </c>
      <c r="C1550" s="96" t="s">
        <v>23</v>
      </c>
      <c r="D1550" s="97" t="s">
        <v>776</v>
      </c>
      <c r="E1550" s="97" t="s">
        <v>823</v>
      </c>
      <c r="F1550" s="97" t="s">
        <v>824</v>
      </c>
      <c r="G1550" s="97" t="s">
        <v>351</v>
      </c>
      <c r="H1550" s="97" t="s">
        <v>668</v>
      </c>
      <c r="I1550" s="114" t="s">
        <v>454</v>
      </c>
      <c r="J1550" s="37" t="s">
        <v>601</v>
      </c>
      <c r="K1550" s="37" t="s">
        <v>5432</v>
      </c>
      <c r="L1550" s="13" t="s">
        <v>151</v>
      </c>
      <c r="M1550" s="14" t="s">
        <v>151</v>
      </c>
      <c r="N1550" s="93" t="s">
        <v>151</v>
      </c>
      <c r="O1550" s="2" t="s">
        <v>151</v>
      </c>
      <c r="P1550" s="2" t="s">
        <v>152</v>
      </c>
      <c r="Q1550" s="2" t="s">
        <v>152</v>
      </c>
      <c r="R1550" s="2" t="s">
        <v>152</v>
      </c>
      <c r="S1550" s="14" t="s">
        <v>152</v>
      </c>
      <c r="T1550" s="115"/>
      <c r="U1550" s="13" t="s">
        <v>151</v>
      </c>
      <c r="V1550" s="2" t="s">
        <v>152</v>
      </c>
      <c r="W1550" s="2" t="s">
        <v>151</v>
      </c>
      <c r="X1550" s="2" t="s">
        <v>152</v>
      </c>
      <c r="Y1550" s="14" t="s">
        <v>152</v>
      </c>
    </row>
    <row r="1551" spans="1:25" x14ac:dyDescent="0.3">
      <c r="A1551" s="55" t="str">
        <f t="shared" si="24"/>
        <v>ISec_02.2</v>
      </c>
      <c r="C1551" s="96" t="s">
        <v>23</v>
      </c>
      <c r="D1551" s="97" t="s">
        <v>776</v>
      </c>
      <c r="E1551" s="97" t="s">
        <v>825</v>
      </c>
      <c r="F1551" s="97" t="s">
        <v>826</v>
      </c>
      <c r="G1551" s="97" t="s">
        <v>351</v>
      </c>
      <c r="H1551" s="97" t="s">
        <v>668</v>
      </c>
      <c r="I1551" s="114" t="s">
        <v>454</v>
      </c>
      <c r="J1551" s="37" t="s">
        <v>3205</v>
      </c>
      <c r="K1551" s="37" t="s">
        <v>5433</v>
      </c>
      <c r="L1551" s="13" t="s">
        <v>151</v>
      </c>
      <c r="M1551" s="14" t="s">
        <v>151</v>
      </c>
      <c r="N1551" s="93" t="s">
        <v>151</v>
      </c>
      <c r="O1551" s="2" t="s">
        <v>151</v>
      </c>
      <c r="P1551" s="2" t="s">
        <v>152</v>
      </c>
      <c r="Q1551" s="2" t="s">
        <v>152</v>
      </c>
      <c r="R1551" s="2" t="s">
        <v>152</v>
      </c>
      <c r="S1551" s="14" t="s">
        <v>152</v>
      </c>
      <c r="T1551" s="115"/>
      <c r="U1551" s="13" t="s">
        <v>151</v>
      </c>
      <c r="V1551" s="2" t="s">
        <v>152</v>
      </c>
      <c r="W1551" s="2" t="s">
        <v>151</v>
      </c>
      <c r="X1551" s="2" t="s">
        <v>152</v>
      </c>
      <c r="Y1551" s="14" t="s">
        <v>152</v>
      </c>
    </row>
    <row r="1552" spans="1:25" x14ac:dyDescent="0.3">
      <c r="A1552" s="55" t="str">
        <f t="shared" si="24"/>
        <v>ISec_02.2</v>
      </c>
      <c r="C1552" s="96" t="s">
        <v>23</v>
      </c>
      <c r="D1552" s="97" t="s">
        <v>776</v>
      </c>
      <c r="E1552" s="97" t="s">
        <v>825</v>
      </c>
      <c r="F1552" s="97" t="s">
        <v>826</v>
      </c>
      <c r="G1552" s="97" t="s">
        <v>351</v>
      </c>
      <c r="H1552" s="91" t="s">
        <v>668</v>
      </c>
      <c r="I1552" s="116" t="s">
        <v>454</v>
      </c>
      <c r="J1552" s="37" t="s">
        <v>601</v>
      </c>
      <c r="K1552" s="37" t="s">
        <v>3213</v>
      </c>
      <c r="L1552" s="13" t="s">
        <v>151</v>
      </c>
      <c r="M1552" s="14" t="s">
        <v>152</v>
      </c>
      <c r="N1552" s="93" t="s">
        <v>152</v>
      </c>
      <c r="O1552" s="2" t="s">
        <v>151</v>
      </c>
      <c r="P1552" s="2" t="s">
        <v>152</v>
      </c>
      <c r="Q1552" s="2" t="s">
        <v>152</v>
      </c>
      <c r="R1552" s="2" t="s">
        <v>152</v>
      </c>
      <c r="S1552" s="14" t="s">
        <v>152</v>
      </c>
      <c r="T1552" s="115"/>
      <c r="U1552" s="13" t="s">
        <v>152</v>
      </c>
      <c r="V1552" s="2" t="s">
        <v>152</v>
      </c>
      <c r="W1552" s="2" t="s">
        <v>151</v>
      </c>
      <c r="X1552" s="2" t="s">
        <v>152</v>
      </c>
      <c r="Y1552" s="14" t="s">
        <v>152</v>
      </c>
    </row>
    <row r="1553" spans="1:25" x14ac:dyDescent="0.3">
      <c r="A1553" s="55" t="str">
        <f t="shared" si="24"/>
        <v>ISec_02.3</v>
      </c>
      <c r="C1553" s="96" t="s">
        <v>23</v>
      </c>
      <c r="D1553" s="97" t="s">
        <v>776</v>
      </c>
      <c r="E1553" s="97" t="s">
        <v>827</v>
      </c>
      <c r="F1553" s="97" t="s">
        <v>828</v>
      </c>
      <c r="G1553" s="97" t="s">
        <v>351</v>
      </c>
      <c r="H1553" s="97" t="s">
        <v>668</v>
      </c>
      <c r="I1553" s="114" t="s">
        <v>454</v>
      </c>
      <c r="J1553" s="37" t="s">
        <v>3205</v>
      </c>
      <c r="K1553" s="37" t="s">
        <v>5431</v>
      </c>
      <c r="L1553" s="13" t="s">
        <v>151</v>
      </c>
      <c r="M1553" s="14" t="s">
        <v>151</v>
      </c>
      <c r="N1553" s="93" t="s">
        <v>152</v>
      </c>
      <c r="O1553" s="2" t="s">
        <v>152</v>
      </c>
      <c r="P1553" s="2" t="s">
        <v>152</v>
      </c>
      <c r="Q1553" s="2" t="s">
        <v>152</v>
      </c>
      <c r="R1553" s="2" t="s">
        <v>152</v>
      </c>
      <c r="S1553" s="14" t="s">
        <v>152</v>
      </c>
      <c r="T1553" s="115"/>
      <c r="U1553" s="13" t="s">
        <v>151</v>
      </c>
      <c r="V1553" s="2" t="s">
        <v>152</v>
      </c>
      <c r="W1553" s="2" t="s">
        <v>152</v>
      </c>
      <c r="X1553" s="2" t="s">
        <v>152</v>
      </c>
      <c r="Y1553" s="14" t="s">
        <v>152</v>
      </c>
    </row>
    <row r="1554" spans="1:25" x14ac:dyDescent="0.3">
      <c r="A1554" s="55" t="str">
        <f t="shared" si="24"/>
        <v>ISec_03.1</v>
      </c>
      <c r="C1554" s="96" t="s">
        <v>23</v>
      </c>
      <c r="D1554" s="97" t="s">
        <v>776</v>
      </c>
      <c r="E1554" s="97" t="s">
        <v>829</v>
      </c>
      <c r="F1554" s="97" t="s">
        <v>830</v>
      </c>
      <c r="G1554" s="97" t="s">
        <v>351</v>
      </c>
      <c r="H1554" s="97" t="s">
        <v>668</v>
      </c>
      <c r="I1554" s="114"/>
      <c r="J1554" s="37" t="s">
        <v>113</v>
      </c>
      <c r="K1554" s="37" t="s">
        <v>113</v>
      </c>
      <c r="L1554" s="13"/>
      <c r="M1554" s="14"/>
      <c r="N1554" s="93"/>
      <c r="O1554" s="2"/>
      <c r="P1554" s="2"/>
      <c r="Q1554" s="2"/>
      <c r="R1554" s="2"/>
      <c r="S1554" s="14"/>
      <c r="T1554" s="115"/>
      <c r="U1554" s="13"/>
      <c r="V1554" s="2"/>
      <c r="W1554" s="2"/>
      <c r="X1554" s="2"/>
      <c r="Y1554" s="14"/>
    </row>
    <row r="1555" spans="1:25" x14ac:dyDescent="0.3">
      <c r="A1555" s="55" t="str">
        <f t="shared" si="24"/>
        <v>ISec_03.2</v>
      </c>
      <c r="C1555" s="96" t="s">
        <v>23</v>
      </c>
      <c r="D1555" s="97" t="s">
        <v>776</v>
      </c>
      <c r="E1555" s="97" t="s">
        <v>831</v>
      </c>
      <c r="F1555" s="97" t="s">
        <v>832</v>
      </c>
      <c r="G1555" s="97" t="s">
        <v>351</v>
      </c>
      <c r="H1555" s="97" t="s">
        <v>668</v>
      </c>
      <c r="I1555" s="114"/>
      <c r="J1555" s="37" t="s">
        <v>113</v>
      </c>
      <c r="K1555" s="37" t="s">
        <v>113</v>
      </c>
      <c r="L1555" s="13"/>
      <c r="M1555" s="14"/>
      <c r="N1555" s="93"/>
      <c r="O1555" s="2"/>
      <c r="P1555" s="2"/>
      <c r="Q1555" s="2"/>
      <c r="R1555" s="2"/>
      <c r="S1555" s="14"/>
      <c r="T1555" s="115"/>
      <c r="U1555" s="13"/>
      <c r="V1555" s="2"/>
      <c r="W1555" s="2"/>
      <c r="X1555" s="2"/>
      <c r="Y1555" s="14"/>
    </row>
    <row r="1556" spans="1:25" x14ac:dyDescent="0.3">
      <c r="A1556" s="55" t="str">
        <f t="shared" si="24"/>
        <v>ISec_03.3</v>
      </c>
      <c r="C1556" s="96" t="s">
        <v>23</v>
      </c>
      <c r="D1556" s="97" t="s">
        <v>776</v>
      </c>
      <c r="E1556" s="97" t="s">
        <v>833</v>
      </c>
      <c r="F1556" s="97" t="s">
        <v>834</v>
      </c>
      <c r="G1556" s="97" t="s">
        <v>351</v>
      </c>
      <c r="H1556" s="97" t="s">
        <v>668</v>
      </c>
      <c r="I1556" s="114" t="s">
        <v>454</v>
      </c>
      <c r="J1556" s="37" t="s">
        <v>602</v>
      </c>
      <c r="K1556" s="37" t="s">
        <v>3216</v>
      </c>
      <c r="L1556" s="13" t="s">
        <v>151</v>
      </c>
      <c r="M1556" s="14" t="s">
        <v>152</v>
      </c>
      <c r="N1556" s="93" t="s">
        <v>152</v>
      </c>
      <c r="O1556" s="2" t="s">
        <v>151</v>
      </c>
      <c r="P1556" s="2" t="s">
        <v>152</v>
      </c>
      <c r="Q1556" s="2" t="s">
        <v>152</v>
      </c>
      <c r="R1556" s="2" t="s">
        <v>714</v>
      </c>
      <c r="S1556" s="14" t="s">
        <v>152</v>
      </c>
      <c r="T1556" s="115"/>
      <c r="U1556" s="13" t="s">
        <v>152</v>
      </c>
      <c r="V1556" s="2" t="s">
        <v>152</v>
      </c>
      <c r="W1556" s="2" t="s">
        <v>151</v>
      </c>
      <c r="X1556" s="2" t="s">
        <v>152</v>
      </c>
      <c r="Y1556" s="14" t="s">
        <v>152</v>
      </c>
    </row>
    <row r="1557" spans="1:25" x14ac:dyDescent="0.3">
      <c r="A1557" s="55" t="str">
        <f t="shared" si="24"/>
        <v>ISec_03.3</v>
      </c>
      <c r="C1557" s="96" t="s">
        <v>23</v>
      </c>
      <c r="D1557" s="97" t="s">
        <v>776</v>
      </c>
      <c r="E1557" s="97" t="s">
        <v>833</v>
      </c>
      <c r="F1557" s="97" t="s">
        <v>834</v>
      </c>
      <c r="G1557" s="97" t="s">
        <v>351</v>
      </c>
      <c r="H1557" s="97" t="s">
        <v>668</v>
      </c>
      <c r="I1557" s="114" t="s">
        <v>454</v>
      </c>
      <c r="J1557" s="37" t="s">
        <v>601</v>
      </c>
      <c r="K1557" s="37" t="s">
        <v>3217</v>
      </c>
      <c r="L1557" s="13" t="s">
        <v>152</v>
      </c>
      <c r="M1557" s="14" t="s">
        <v>152</v>
      </c>
      <c r="N1557" s="93" t="s">
        <v>152</v>
      </c>
      <c r="O1557" s="2" t="s">
        <v>151</v>
      </c>
      <c r="P1557" s="2" t="s">
        <v>152</v>
      </c>
      <c r="Q1557" s="2" t="s">
        <v>152</v>
      </c>
      <c r="R1557" s="2" t="s">
        <v>152</v>
      </c>
      <c r="S1557" s="14" t="s">
        <v>152</v>
      </c>
      <c r="T1557" s="115" t="s">
        <v>5434</v>
      </c>
      <c r="U1557" s="13" t="s">
        <v>152</v>
      </c>
      <c r="V1557" s="2" t="s">
        <v>152</v>
      </c>
      <c r="W1557" s="2" t="s">
        <v>151</v>
      </c>
      <c r="X1557" s="2" t="s">
        <v>152</v>
      </c>
      <c r="Y1557" s="14" t="s">
        <v>152</v>
      </c>
    </row>
    <row r="1558" spans="1:25" x14ac:dyDescent="0.3">
      <c r="A1558" s="55" t="str">
        <f t="shared" si="24"/>
        <v>IShe_01.1</v>
      </c>
      <c r="C1558" s="96" t="s">
        <v>23</v>
      </c>
      <c r="D1558" s="97" t="s">
        <v>835</v>
      </c>
      <c r="E1558" s="97" t="s">
        <v>836</v>
      </c>
      <c r="F1558" s="97" t="s">
        <v>837</v>
      </c>
      <c r="G1558" s="97" t="s">
        <v>344</v>
      </c>
      <c r="H1558" s="97" t="s">
        <v>668</v>
      </c>
      <c r="I1558" s="114" t="s">
        <v>454</v>
      </c>
      <c r="J1558" s="37" t="s">
        <v>3218</v>
      </c>
      <c r="K1558" s="37" t="s">
        <v>5435</v>
      </c>
      <c r="L1558" s="13" t="s">
        <v>151</v>
      </c>
      <c r="M1558" s="14" t="s">
        <v>151</v>
      </c>
      <c r="N1558" s="93" t="s">
        <v>152</v>
      </c>
      <c r="O1558" s="2" t="s">
        <v>152</v>
      </c>
      <c r="P1558" s="2" t="s">
        <v>152</v>
      </c>
      <c r="Q1558" s="2" t="s">
        <v>152</v>
      </c>
      <c r="R1558" s="2" t="s">
        <v>152</v>
      </c>
      <c r="S1558" s="14" t="s">
        <v>152</v>
      </c>
      <c r="T1558" s="115"/>
      <c r="U1558" s="13"/>
      <c r="V1558" s="2"/>
      <c r="W1558" s="2"/>
      <c r="X1558" s="2"/>
      <c r="Y1558" s="14"/>
    </row>
    <row r="1559" spans="1:25" x14ac:dyDescent="0.3">
      <c r="A1559" s="55" t="str">
        <f t="shared" si="24"/>
        <v>IShe_01.1</v>
      </c>
      <c r="C1559" s="96" t="s">
        <v>23</v>
      </c>
      <c r="D1559" s="97" t="s">
        <v>835</v>
      </c>
      <c r="E1559" s="97" t="s">
        <v>836</v>
      </c>
      <c r="F1559" s="97" t="s">
        <v>837</v>
      </c>
      <c r="G1559" s="97" t="s">
        <v>344</v>
      </c>
      <c r="H1559" s="97" t="s">
        <v>668</v>
      </c>
      <c r="I1559" s="114" t="s">
        <v>454</v>
      </c>
      <c r="J1559" s="37" t="s">
        <v>3220</v>
      </c>
      <c r="K1559" s="37" t="s">
        <v>3221</v>
      </c>
      <c r="L1559" s="13" t="s">
        <v>151</v>
      </c>
      <c r="M1559" s="14" t="s">
        <v>151</v>
      </c>
      <c r="N1559" s="93" t="s">
        <v>152</v>
      </c>
      <c r="O1559" s="2" t="s">
        <v>152</v>
      </c>
      <c r="P1559" s="2" t="s">
        <v>152</v>
      </c>
      <c r="Q1559" s="2" t="s">
        <v>152</v>
      </c>
      <c r="R1559" s="2" t="s">
        <v>152</v>
      </c>
      <c r="S1559" s="14" t="s">
        <v>152</v>
      </c>
      <c r="T1559" s="115"/>
      <c r="U1559" s="13"/>
      <c r="V1559" s="2"/>
      <c r="W1559" s="2"/>
      <c r="X1559" s="2"/>
      <c r="Y1559" s="14"/>
    </row>
    <row r="1560" spans="1:25" x14ac:dyDescent="0.3">
      <c r="A1560" s="55" t="str">
        <f t="shared" si="24"/>
        <v>IShe_01.2</v>
      </c>
      <c r="C1560" s="96" t="s">
        <v>23</v>
      </c>
      <c r="D1560" s="97" t="s">
        <v>835</v>
      </c>
      <c r="E1560" s="97" t="s">
        <v>838</v>
      </c>
      <c r="F1560" s="97" t="s">
        <v>839</v>
      </c>
      <c r="G1560" s="97" t="s">
        <v>344</v>
      </c>
      <c r="H1560" s="91" t="s">
        <v>668</v>
      </c>
      <c r="I1560" s="116" t="s">
        <v>454</v>
      </c>
      <c r="J1560" s="37" t="s">
        <v>3218</v>
      </c>
      <c r="K1560" s="37" t="s">
        <v>5436</v>
      </c>
      <c r="L1560" s="13" t="s">
        <v>152</v>
      </c>
      <c r="M1560" s="14" t="s">
        <v>152</v>
      </c>
      <c r="N1560" s="93" t="s">
        <v>152</v>
      </c>
      <c r="O1560" s="2" t="s">
        <v>152</v>
      </c>
      <c r="P1560" s="2" t="s">
        <v>152</v>
      </c>
      <c r="Q1560" s="2" t="s">
        <v>152</v>
      </c>
      <c r="R1560" s="2" t="s">
        <v>151</v>
      </c>
      <c r="S1560" s="14" t="s">
        <v>152</v>
      </c>
      <c r="T1560" s="115" t="s">
        <v>5437</v>
      </c>
      <c r="U1560" s="13"/>
      <c r="V1560" s="2"/>
      <c r="W1560" s="2"/>
      <c r="X1560" s="2"/>
      <c r="Y1560" s="14"/>
    </row>
    <row r="1561" spans="1:25" x14ac:dyDescent="0.3">
      <c r="A1561" s="55" t="str">
        <f t="shared" si="24"/>
        <v>IShe_01.2</v>
      </c>
      <c r="C1561" s="96" t="s">
        <v>23</v>
      </c>
      <c r="D1561" s="97" t="s">
        <v>835</v>
      </c>
      <c r="E1561" s="97" t="s">
        <v>838</v>
      </c>
      <c r="F1561" s="97" t="s">
        <v>839</v>
      </c>
      <c r="G1561" s="97" t="s">
        <v>344</v>
      </c>
      <c r="H1561" s="97" t="s">
        <v>668</v>
      </c>
      <c r="I1561" s="114" t="s">
        <v>454</v>
      </c>
      <c r="J1561" s="37" t="s">
        <v>3220</v>
      </c>
      <c r="K1561" s="37" t="s">
        <v>3223</v>
      </c>
      <c r="L1561" s="13" t="s">
        <v>151</v>
      </c>
      <c r="M1561" s="14" t="s">
        <v>151</v>
      </c>
      <c r="N1561" s="93" t="s">
        <v>152</v>
      </c>
      <c r="O1561" s="2" t="s">
        <v>152</v>
      </c>
      <c r="P1561" s="2" t="s">
        <v>152</v>
      </c>
      <c r="Q1561" s="2" t="s">
        <v>152</v>
      </c>
      <c r="R1561" s="2" t="s">
        <v>152</v>
      </c>
      <c r="S1561" s="14" t="s">
        <v>152</v>
      </c>
      <c r="T1561" s="115"/>
      <c r="U1561" s="13"/>
      <c r="V1561" s="2"/>
      <c r="W1561" s="2"/>
      <c r="X1561" s="2"/>
      <c r="Y1561" s="14"/>
    </row>
    <row r="1562" spans="1:25" x14ac:dyDescent="0.3">
      <c r="A1562" s="55" t="str">
        <f t="shared" si="24"/>
        <v>IShe_01.3</v>
      </c>
      <c r="C1562" s="96" t="s">
        <v>23</v>
      </c>
      <c r="D1562" s="97" t="s">
        <v>835</v>
      </c>
      <c r="E1562" s="97" t="s">
        <v>840</v>
      </c>
      <c r="F1562" s="97" t="s">
        <v>431</v>
      </c>
      <c r="G1562" s="97" t="s">
        <v>351</v>
      </c>
      <c r="H1562" s="97" t="s">
        <v>668</v>
      </c>
      <c r="I1562" s="114" t="s">
        <v>454</v>
      </c>
      <c r="J1562" s="37" t="s">
        <v>601</v>
      </c>
      <c r="K1562" s="37" t="s">
        <v>5438</v>
      </c>
      <c r="L1562" s="13" t="s">
        <v>151</v>
      </c>
      <c r="M1562" s="14" t="s">
        <v>151</v>
      </c>
      <c r="N1562" s="93" t="s">
        <v>151</v>
      </c>
      <c r="O1562" s="2" t="s">
        <v>152</v>
      </c>
      <c r="P1562" s="2" t="s">
        <v>152</v>
      </c>
      <c r="Q1562" s="2" t="s">
        <v>152</v>
      </c>
      <c r="R1562" s="2" t="s">
        <v>152</v>
      </c>
      <c r="S1562" s="14" t="s">
        <v>152</v>
      </c>
      <c r="T1562" s="115"/>
      <c r="U1562" s="13" t="s">
        <v>151</v>
      </c>
      <c r="V1562" s="2" t="s">
        <v>151</v>
      </c>
      <c r="W1562" s="2" t="s">
        <v>152</v>
      </c>
      <c r="X1562" s="2" t="s">
        <v>152</v>
      </c>
      <c r="Y1562" s="14" t="s">
        <v>152</v>
      </c>
    </row>
    <row r="1563" spans="1:25" x14ac:dyDescent="0.3">
      <c r="A1563" s="55" t="str">
        <f t="shared" si="24"/>
        <v>IShe_01.3</v>
      </c>
      <c r="C1563" s="96" t="s">
        <v>23</v>
      </c>
      <c r="D1563" s="97" t="s">
        <v>835</v>
      </c>
      <c r="E1563" s="97" t="s">
        <v>840</v>
      </c>
      <c r="F1563" s="97" t="s">
        <v>431</v>
      </c>
      <c r="G1563" s="97" t="s">
        <v>351</v>
      </c>
      <c r="H1563" s="97" t="s">
        <v>668</v>
      </c>
      <c r="I1563" s="114" t="s">
        <v>454</v>
      </c>
      <c r="J1563" s="37" t="s">
        <v>603</v>
      </c>
      <c r="K1563" s="37" t="s">
        <v>5439</v>
      </c>
      <c r="L1563" s="13" t="s">
        <v>151</v>
      </c>
      <c r="M1563" s="14" t="s">
        <v>151</v>
      </c>
      <c r="N1563" s="93" t="s">
        <v>151</v>
      </c>
      <c r="O1563" s="2" t="s">
        <v>152</v>
      </c>
      <c r="P1563" s="2" t="s">
        <v>152</v>
      </c>
      <c r="Q1563" s="2" t="s">
        <v>152</v>
      </c>
      <c r="R1563" s="2" t="s">
        <v>152</v>
      </c>
      <c r="S1563" s="14" t="s">
        <v>152</v>
      </c>
      <c r="T1563" s="115"/>
      <c r="U1563" s="13" t="s">
        <v>151</v>
      </c>
      <c r="V1563" s="2" t="s">
        <v>151</v>
      </c>
      <c r="W1563" s="2" t="s">
        <v>152</v>
      </c>
      <c r="X1563" s="2" t="s">
        <v>152</v>
      </c>
      <c r="Y1563" s="14" t="s">
        <v>152</v>
      </c>
    </row>
    <row r="1564" spans="1:25" x14ac:dyDescent="0.3">
      <c r="A1564" s="55" t="str">
        <f t="shared" si="24"/>
        <v>IShe_02.1</v>
      </c>
      <c r="C1564" s="96" t="s">
        <v>23</v>
      </c>
      <c r="D1564" s="97" t="s">
        <v>835</v>
      </c>
      <c r="E1564" s="97" t="s">
        <v>841</v>
      </c>
      <c r="F1564" s="97" t="s">
        <v>842</v>
      </c>
      <c r="G1564" s="97" t="s">
        <v>351</v>
      </c>
      <c r="H1564" s="97" t="s">
        <v>668</v>
      </c>
      <c r="I1564" s="114" t="s">
        <v>454</v>
      </c>
      <c r="J1564" s="37" t="s">
        <v>3220</v>
      </c>
      <c r="K1564" s="37" t="s">
        <v>5440</v>
      </c>
      <c r="L1564" s="13" t="s">
        <v>152</v>
      </c>
      <c r="M1564" s="14" t="s">
        <v>152</v>
      </c>
      <c r="N1564" s="93" t="s">
        <v>152</v>
      </c>
      <c r="O1564" s="2" t="s">
        <v>152</v>
      </c>
      <c r="P1564" s="2" t="s">
        <v>152</v>
      </c>
      <c r="Q1564" s="2" t="s">
        <v>152</v>
      </c>
      <c r="R1564" s="2" t="s">
        <v>152</v>
      </c>
      <c r="S1564" s="14" t="s">
        <v>152</v>
      </c>
      <c r="T1564" s="115"/>
      <c r="U1564" s="13" t="s">
        <v>152</v>
      </c>
      <c r="V1564" s="2" t="s">
        <v>152</v>
      </c>
      <c r="W1564" s="2" t="s">
        <v>152</v>
      </c>
      <c r="X1564" s="2" t="s">
        <v>152</v>
      </c>
      <c r="Y1564" s="14" t="s">
        <v>152</v>
      </c>
    </row>
    <row r="1565" spans="1:25" x14ac:dyDescent="0.3">
      <c r="A1565" s="55" t="str">
        <f t="shared" si="24"/>
        <v>IShe_02.2</v>
      </c>
      <c r="C1565" s="96" t="s">
        <v>23</v>
      </c>
      <c r="D1565" s="97" t="s">
        <v>835</v>
      </c>
      <c r="E1565" s="97" t="s">
        <v>843</v>
      </c>
      <c r="F1565" s="97" t="s">
        <v>844</v>
      </c>
      <c r="G1565" s="97" t="s">
        <v>351</v>
      </c>
      <c r="H1565" s="97" t="s">
        <v>668</v>
      </c>
      <c r="I1565" s="114" t="s">
        <v>454</v>
      </c>
      <c r="J1565" s="37" t="s">
        <v>3220</v>
      </c>
      <c r="K1565" s="37" t="s">
        <v>5440</v>
      </c>
      <c r="L1565" s="13" t="s">
        <v>152</v>
      </c>
      <c r="M1565" s="14" t="s">
        <v>152</v>
      </c>
      <c r="N1565" s="93" t="s">
        <v>152</v>
      </c>
      <c r="O1565" s="2" t="s">
        <v>152</v>
      </c>
      <c r="P1565" s="2" t="s">
        <v>152</v>
      </c>
      <c r="Q1565" s="2" t="s">
        <v>152</v>
      </c>
      <c r="R1565" s="2" t="s">
        <v>152</v>
      </c>
      <c r="S1565" s="14" t="s">
        <v>152</v>
      </c>
      <c r="T1565" s="115"/>
      <c r="U1565" s="13" t="s">
        <v>152</v>
      </c>
      <c r="V1565" s="2" t="s">
        <v>152</v>
      </c>
      <c r="W1565" s="2" t="s">
        <v>152</v>
      </c>
      <c r="X1565" s="2" t="s">
        <v>152</v>
      </c>
      <c r="Y1565" s="14" t="s">
        <v>152</v>
      </c>
    </row>
    <row r="1566" spans="1:25" x14ac:dyDescent="0.3">
      <c r="A1566" s="55" t="str">
        <f t="shared" si="24"/>
        <v>ISju_01.1</v>
      </c>
      <c r="C1566" s="96" t="s">
        <v>23</v>
      </c>
      <c r="D1566" s="97" t="s">
        <v>777</v>
      </c>
      <c r="E1566" s="97" t="s">
        <v>849</v>
      </c>
      <c r="F1566" s="97" t="s">
        <v>850</v>
      </c>
      <c r="G1566" s="97" t="s">
        <v>344</v>
      </c>
      <c r="H1566" s="97" t="s">
        <v>668</v>
      </c>
      <c r="I1566" s="114" t="s">
        <v>454</v>
      </c>
      <c r="J1566" s="37" t="s">
        <v>3225</v>
      </c>
      <c r="K1566" s="37" t="s">
        <v>3226</v>
      </c>
      <c r="L1566" s="13" t="s">
        <v>152</v>
      </c>
      <c r="M1566" s="14" t="s">
        <v>152</v>
      </c>
      <c r="N1566" s="93" t="s">
        <v>152</v>
      </c>
      <c r="O1566" s="2" t="s">
        <v>152</v>
      </c>
      <c r="P1566" s="2" t="s">
        <v>152</v>
      </c>
      <c r="Q1566" s="2" t="s">
        <v>152</v>
      </c>
      <c r="R1566" s="2" t="s">
        <v>151</v>
      </c>
      <c r="S1566" s="14" t="s">
        <v>152</v>
      </c>
      <c r="T1566" s="115"/>
      <c r="U1566" s="13" t="s">
        <v>6</v>
      </c>
      <c r="V1566" s="2" t="s">
        <v>6</v>
      </c>
      <c r="W1566" s="2" t="s">
        <v>6</v>
      </c>
      <c r="X1566" s="2" t="s">
        <v>6</v>
      </c>
      <c r="Y1566" s="14" t="s">
        <v>6</v>
      </c>
    </row>
    <row r="1567" spans="1:25" x14ac:dyDescent="0.3">
      <c r="A1567" s="55" t="str">
        <f t="shared" si="24"/>
        <v>ISju_01.1</v>
      </c>
      <c r="C1567" s="96" t="s">
        <v>23</v>
      </c>
      <c r="D1567" s="97" t="s">
        <v>777</v>
      </c>
      <c r="E1567" s="97" t="s">
        <v>849</v>
      </c>
      <c r="F1567" s="97" t="s">
        <v>850</v>
      </c>
      <c r="G1567" s="97" t="s">
        <v>344</v>
      </c>
      <c r="H1567" s="97" t="s">
        <v>668</v>
      </c>
      <c r="I1567" s="114" t="s">
        <v>454</v>
      </c>
      <c r="J1567" s="37" t="s">
        <v>601</v>
      </c>
      <c r="K1567" s="37" t="s">
        <v>5441</v>
      </c>
      <c r="L1567" s="13" t="s">
        <v>152</v>
      </c>
      <c r="M1567" s="14" t="s">
        <v>152</v>
      </c>
      <c r="N1567" s="93" t="s">
        <v>152</v>
      </c>
      <c r="O1567" s="2" t="s">
        <v>152</v>
      </c>
      <c r="P1567" s="2" t="s">
        <v>152</v>
      </c>
      <c r="Q1567" s="2" t="s">
        <v>152</v>
      </c>
      <c r="R1567" s="2" t="s">
        <v>151</v>
      </c>
      <c r="S1567" s="14" t="s">
        <v>152</v>
      </c>
      <c r="T1567" s="115"/>
      <c r="U1567" s="13"/>
      <c r="V1567" s="2"/>
      <c r="W1567" s="2"/>
      <c r="X1567" s="2"/>
      <c r="Y1567" s="14"/>
    </row>
    <row r="1568" spans="1:25" x14ac:dyDescent="0.3">
      <c r="A1568" s="55" t="str">
        <f t="shared" si="24"/>
        <v>ISju_01.2</v>
      </c>
      <c r="C1568" s="96" t="s">
        <v>23</v>
      </c>
      <c r="D1568" s="97" t="s">
        <v>777</v>
      </c>
      <c r="E1568" s="97" t="s">
        <v>851</v>
      </c>
      <c r="F1568" s="97" t="s">
        <v>852</v>
      </c>
      <c r="G1568" s="97" t="s">
        <v>344</v>
      </c>
      <c r="H1568" s="91" t="s">
        <v>668</v>
      </c>
      <c r="I1568" s="116" t="s">
        <v>454</v>
      </c>
      <c r="J1568" s="37" t="s">
        <v>3225</v>
      </c>
      <c r="K1568" s="37" t="s">
        <v>5442</v>
      </c>
      <c r="L1568" s="13" t="s">
        <v>151</v>
      </c>
      <c r="M1568" s="14" t="s">
        <v>152</v>
      </c>
      <c r="N1568" s="93" t="s">
        <v>152</v>
      </c>
      <c r="O1568" s="2" t="s">
        <v>152</v>
      </c>
      <c r="P1568" s="2" t="s">
        <v>152</v>
      </c>
      <c r="Q1568" s="2" t="s">
        <v>152</v>
      </c>
      <c r="R1568" s="2" t="s">
        <v>152</v>
      </c>
      <c r="S1568" s="14" t="s">
        <v>152</v>
      </c>
      <c r="T1568" s="115"/>
      <c r="U1568" s="13" t="s">
        <v>6</v>
      </c>
      <c r="V1568" s="2" t="s">
        <v>6</v>
      </c>
      <c r="W1568" s="2" t="s">
        <v>6</v>
      </c>
      <c r="X1568" s="2" t="s">
        <v>6</v>
      </c>
      <c r="Y1568" s="14" t="s">
        <v>6</v>
      </c>
    </row>
    <row r="1569" spans="1:25" x14ac:dyDescent="0.3">
      <c r="A1569" s="55" t="str">
        <f t="shared" si="24"/>
        <v>ISju_02.1</v>
      </c>
      <c r="C1569" s="96" t="s">
        <v>23</v>
      </c>
      <c r="D1569" s="97" t="s">
        <v>777</v>
      </c>
      <c r="E1569" s="97" t="s">
        <v>853</v>
      </c>
      <c r="F1569" s="97" t="s">
        <v>854</v>
      </c>
      <c r="G1569" s="97" t="s">
        <v>351</v>
      </c>
      <c r="H1569" s="97" t="s">
        <v>668</v>
      </c>
      <c r="I1569" s="114" t="s">
        <v>454</v>
      </c>
      <c r="J1569" s="37" t="s">
        <v>3225</v>
      </c>
      <c r="K1569" s="37" t="s">
        <v>5442</v>
      </c>
      <c r="L1569" s="13" t="s">
        <v>151</v>
      </c>
      <c r="M1569" s="14" t="s">
        <v>152</v>
      </c>
      <c r="N1569" s="93" t="s">
        <v>152</v>
      </c>
      <c r="O1569" s="2" t="s">
        <v>152</v>
      </c>
      <c r="P1569" s="2" t="s">
        <v>152</v>
      </c>
      <c r="Q1569" s="2" t="s">
        <v>152</v>
      </c>
      <c r="R1569" s="2" t="s">
        <v>151</v>
      </c>
      <c r="S1569" s="14" t="s">
        <v>152</v>
      </c>
      <c r="T1569" s="115"/>
      <c r="U1569" s="13" t="s">
        <v>152</v>
      </c>
      <c r="V1569" s="2" t="s">
        <v>152</v>
      </c>
      <c r="W1569" s="2" t="s">
        <v>152</v>
      </c>
      <c r="X1569" s="2" t="s">
        <v>152</v>
      </c>
      <c r="Y1569" s="14" t="s">
        <v>152</v>
      </c>
    </row>
    <row r="1570" spans="1:25" x14ac:dyDescent="0.3">
      <c r="A1570" s="55" t="str">
        <f t="shared" si="24"/>
        <v>ISju_02.1</v>
      </c>
      <c r="C1570" s="96" t="s">
        <v>23</v>
      </c>
      <c r="D1570" s="97" t="s">
        <v>777</v>
      </c>
      <c r="E1570" s="97" t="s">
        <v>853</v>
      </c>
      <c r="F1570" s="97" t="s">
        <v>854</v>
      </c>
      <c r="G1570" s="97" t="s">
        <v>351</v>
      </c>
      <c r="H1570" s="97" t="s">
        <v>668</v>
      </c>
      <c r="I1570" s="114" t="s">
        <v>454</v>
      </c>
      <c r="J1570" s="37" t="s">
        <v>601</v>
      </c>
      <c r="K1570" s="37" t="s">
        <v>5441</v>
      </c>
      <c r="L1570" s="13" t="s">
        <v>151</v>
      </c>
      <c r="M1570" s="14" t="s">
        <v>152</v>
      </c>
      <c r="N1570" s="93" t="s">
        <v>152</v>
      </c>
      <c r="O1570" s="2" t="s">
        <v>152</v>
      </c>
      <c r="P1570" s="2" t="s">
        <v>152</v>
      </c>
      <c r="Q1570" s="2" t="s">
        <v>152</v>
      </c>
      <c r="R1570" s="2" t="s">
        <v>151</v>
      </c>
      <c r="S1570" s="14" t="s">
        <v>152</v>
      </c>
      <c r="T1570" s="115"/>
      <c r="U1570" s="13" t="s">
        <v>152</v>
      </c>
      <c r="V1570" s="2" t="s">
        <v>152</v>
      </c>
      <c r="W1570" s="2" t="s">
        <v>152</v>
      </c>
      <c r="X1570" s="2" t="s">
        <v>152</v>
      </c>
      <c r="Y1570" s="14" t="s">
        <v>152</v>
      </c>
    </row>
    <row r="1571" spans="1:25" x14ac:dyDescent="0.3">
      <c r="A1571" s="55" t="str">
        <f t="shared" si="24"/>
        <v>ISju_02.1</v>
      </c>
      <c r="C1571" s="96" t="s">
        <v>23</v>
      </c>
      <c r="D1571" s="97" t="s">
        <v>777</v>
      </c>
      <c r="E1571" s="97" t="s">
        <v>853</v>
      </c>
      <c r="F1571" s="97" t="s">
        <v>854</v>
      </c>
      <c r="G1571" s="97" t="s">
        <v>351</v>
      </c>
      <c r="H1571" s="97" t="s">
        <v>668</v>
      </c>
      <c r="I1571" s="114" t="s">
        <v>454</v>
      </c>
      <c r="J1571" s="37" t="s">
        <v>3225</v>
      </c>
      <c r="K1571" s="37" t="s">
        <v>3230</v>
      </c>
      <c r="L1571" s="13" t="s">
        <v>151</v>
      </c>
      <c r="M1571" s="14" t="s">
        <v>151</v>
      </c>
      <c r="N1571" s="93" t="s">
        <v>151</v>
      </c>
      <c r="O1571" s="2" t="s">
        <v>151</v>
      </c>
      <c r="P1571" s="2" t="s">
        <v>152</v>
      </c>
      <c r="Q1571" s="2" t="s">
        <v>152</v>
      </c>
      <c r="R1571" s="2" t="s">
        <v>152</v>
      </c>
      <c r="S1571" s="14" t="s">
        <v>152</v>
      </c>
      <c r="T1571" s="115"/>
      <c r="U1571" s="13" t="s">
        <v>151</v>
      </c>
      <c r="V1571" s="2" t="s">
        <v>152</v>
      </c>
      <c r="W1571" s="2" t="s">
        <v>151</v>
      </c>
      <c r="X1571" s="2" t="s">
        <v>152</v>
      </c>
      <c r="Y1571" s="14" t="s">
        <v>152</v>
      </c>
    </row>
    <row r="1572" spans="1:25" x14ac:dyDescent="0.3">
      <c r="A1572" s="55" t="str">
        <f t="shared" si="24"/>
        <v>ISju_02.2</v>
      </c>
      <c r="C1572" s="96" t="s">
        <v>23</v>
      </c>
      <c r="D1572" s="97" t="s">
        <v>777</v>
      </c>
      <c r="E1572" s="97" t="s">
        <v>855</v>
      </c>
      <c r="F1572" s="97" t="s">
        <v>856</v>
      </c>
      <c r="G1572" s="97" t="s">
        <v>351</v>
      </c>
      <c r="H1572" s="97" t="s">
        <v>668</v>
      </c>
      <c r="I1572" s="114" t="s">
        <v>454</v>
      </c>
      <c r="J1572" s="37" t="s">
        <v>3225</v>
      </c>
      <c r="K1572" s="37" t="s">
        <v>3230</v>
      </c>
      <c r="L1572" s="13" t="s">
        <v>151</v>
      </c>
      <c r="M1572" s="14" t="s">
        <v>151</v>
      </c>
      <c r="N1572" s="93" t="s">
        <v>151</v>
      </c>
      <c r="O1572" s="2" t="s">
        <v>151</v>
      </c>
      <c r="P1572" s="2" t="s">
        <v>152</v>
      </c>
      <c r="Q1572" s="2" t="s">
        <v>152</v>
      </c>
      <c r="R1572" s="2" t="s">
        <v>152</v>
      </c>
      <c r="S1572" s="14" t="s">
        <v>152</v>
      </c>
      <c r="T1572" s="115"/>
      <c r="U1572" s="13" t="s">
        <v>151</v>
      </c>
      <c r="V1572" s="2" t="s">
        <v>152</v>
      </c>
      <c r="W1572" s="2" t="s">
        <v>151</v>
      </c>
      <c r="X1572" s="2" t="s">
        <v>152</v>
      </c>
      <c r="Y1572" s="14" t="s">
        <v>152</v>
      </c>
    </row>
    <row r="1573" spans="1:25" x14ac:dyDescent="0.3">
      <c r="A1573" s="55" t="str">
        <f t="shared" si="24"/>
        <v>ISju_03.1</v>
      </c>
      <c r="C1573" s="96" t="s">
        <v>23</v>
      </c>
      <c r="D1573" s="97" t="s">
        <v>777</v>
      </c>
      <c r="E1573" s="97" t="s">
        <v>857</v>
      </c>
      <c r="F1573" s="97" t="s">
        <v>858</v>
      </c>
      <c r="G1573" s="97" t="s">
        <v>344</v>
      </c>
      <c r="H1573" s="97" t="s">
        <v>668</v>
      </c>
      <c r="I1573" s="114" t="s">
        <v>454</v>
      </c>
      <c r="J1573" s="37" t="s">
        <v>3225</v>
      </c>
      <c r="K1573" s="37" t="s">
        <v>3226</v>
      </c>
      <c r="L1573" s="13" t="s">
        <v>152</v>
      </c>
      <c r="M1573" s="14" t="s">
        <v>152</v>
      </c>
      <c r="N1573" s="93" t="s">
        <v>152</v>
      </c>
      <c r="O1573" s="2" t="s">
        <v>152</v>
      </c>
      <c r="P1573" s="2" t="s">
        <v>152</v>
      </c>
      <c r="Q1573" s="2" t="s">
        <v>152</v>
      </c>
      <c r="R1573" s="2" t="s">
        <v>151</v>
      </c>
      <c r="S1573" s="14" t="s">
        <v>152</v>
      </c>
      <c r="T1573" s="115"/>
      <c r="U1573" s="13" t="s">
        <v>6</v>
      </c>
      <c r="V1573" s="2" t="s">
        <v>6</v>
      </c>
      <c r="W1573" s="2" t="s">
        <v>6</v>
      </c>
      <c r="X1573" s="2" t="s">
        <v>6</v>
      </c>
      <c r="Y1573" s="14" t="s">
        <v>6</v>
      </c>
    </row>
    <row r="1574" spans="1:25" x14ac:dyDescent="0.3">
      <c r="A1574" s="55" t="str">
        <f t="shared" si="24"/>
        <v>ISju_03.1</v>
      </c>
      <c r="C1574" s="96" t="s">
        <v>23</v>
      </c>
      <c r="D1574" s="97" t="s">
        <v>777</v>
      </c>
      <c r="E1574" s="97" t="s">
        <v>857</v>
      </c>
      <c r="F1574" s="97" t="s">
        <v>858</v>
      </c>
      <c r="G1574" s="97" t="s">
        <v>344</v>
      </c>
      <c r="H1574" s="97" t="s">
        <v>668</v>
      </c>
      <c r="I1574" s="114" t="s">
        <v>454</v>
      </c>
      <c r="J1574" s="37" t="s">
        <v>3218</v>
      </c>
      <c r="K1574" s="37" t="s">
        <v>5443</v>
      </c>
      <c r="L1574" s="13" t="s">
        <v>152</v>
      </c>
      <c r="M1574" s="14" t="s">
        <v>152</v>
      </c>
      <c r="N1574" s="93" t="s">
        <v>152</v>
      </c>
      <c r="O1574" s="2" t="s">
        <v>152</v>
      </c>
      <c r="P1574" s="2" t="s">
        <v>152</v>
      </c>
      <c r="Q1574" s="2" t="s">
        <v>152</v>
      </c>
      <c r="R1574" s="2" t="s">
        <v>152</v>
      </c>
      <c r="S1574" s="14" t="s">
        <v>152</v>
      </c>
      <c r="T1574" s="115"/>
      <c r="U1574" s="13" t="s">
        <v>6</v>
      </c>
      <c r="V1574" s="2" t="s">
        <v>6</v>
      </c>
      <c r="W1574" s="2" t="s">
        <v>6</v>
      </c>
      <c r="X1574" s="2" t="s">
        <v>6</v>
      </c>
      <c r="Y1574" s="14" t="s">
        <v>6</v>
      </c>
    </row>
    <row r="1575" spans="1:25" x14ac:dyDescent="0.3">
      <c r="A1575" s="55" t="str">
        <f t="shared" si="24"/>
        <v>ISju_03.1</v>
      </c>
      <c r="C1575" s="96" t="s">
        <v>23</v>
      </c>
      <c r="D1575" s="97" t="s">
        <v>777</v>
      </c>
      <c r="E1575" s="97" t="s">
        <v>857</v>
      </c>
      <c r="F1575" s="97" t="s">
        <v>858</v>
      </c>
      <c r="G1575" s="97" t="s">
        <v>344</v>
      </c>
      <c r="H1575" s="97" t="s">
        <v>668</v>
      </c>
      <c r="I1575" s="114" t="s">
        <v>454</v>
      </c>
      <c r="J1575" s="37" t="s">
        <v>3225</v>
      </c>
      <c r="K1575" s="37" t="s">
        <v>3230</v>
      </c>
      <c r="L1575" s="13" t="s">
        <v>152</v>
      </c>
      <c r="M1575" s="14" t="s">
        <v>152</v>
      </c>
      <c r="N1575" s="93" t="s">
        <v>152</v>
      </c>
      <c r="O1575" s="2" t="s">
        <v>151</v>
      </c>
      <c r="P1575" s="2" t="s">
        <v>152</v>
      </c>
      <c r="Q1575" s="2" t="s">
        <v>152</v>
      </c>
      <c r="R1575" s="2" t="s">
        <v>152</v>
      </c>
      <c r="S1575" s="14" t="s">
        <v>152</v>
      </c>
      <c r="T1575" s="115"/>
      <c r="U1575" s="13" t="s">
        <v>6</v>
      </c>
      <c r="V1575" s="2" t="s">
        <v>6</v>
      </c>
      <c r="W1575" s="2" t="s">
        <v>151</v>
      </c>
      <c r="X1575" s="2" t="s">
        <v>6</v>
      </c>
      <c r="Y1575" s="14" t="s">
        <v>6</v>
      </c>
    </row>
    <row r="1576" spans="1:25" x14ac:dyDescent="0.3">
      <c r="A1576" s="55" t="str">
        <f t="shared" si="24"/>
        <v>ISju_03.2</v>
      </c>
      <c r="C1576" s="96" t="s">
        <v>23</v>
      </c>
      <c r="D1576" s="97" t="s">
        <v>777</v>
      </c>
      <c r="E1576" s="97" t="s">
        <v>859</v>
      </c>
      <c r="F1576" s="97" t="s">
        <v>860</v>
      </c>
      <c r="G1576" s="97" t="s">
        <v>351</v>
      </c>
      <c r="H1576" s="91" t="s">
        <v>668</v>
      </c>
      <c r="I1576" s="116" t="s">
        <v>454</v>
      </c>
      <c r="J1576" s="37" t="s">
        <v>3218</v>
      </c>
      <c r="K1576" s="37" t="s">
        <v>5443</v>
      </c>
      <c r="L1576" s="13" t="s">
        <v>152</v>
      </c>
      <c r="M1576" s="14" t="s">
        <v>152</v>
      </c>
      <c r="N1576" s="93" t="s">
        <v>152</v>
      </c>
      <c r="O1576" s="2" t="s">
        <v>152</v>
      </c>
      <c r="P1576" s="2" t="s">
        <v>152</v>
      </c>
      <c r="Q1576" s="2" t="s">
        <v>152</v>
      </c>
      <c r="R1576" s="2" t="s">
        <v>152</v>
      </c>
      <c r="S1576" s="14" t="s">
        <v>152</v>
      </c>
      <c r="T1576" s="115"/>
      <c r="U1576" s="13" t="s">
        <v>152</v>
      </c>
      <c r="V1576" s="2" t="s">
        <v>152</v>
      </c>
      <c r="W1576" s="2" t="s">
        <v>152</v>
      </c>
      <c r="X1576" s="2" t="s">
        <v>152</v>
      </c>
      <c r="Y1576" s="14" t="s">
        <v>152</v>
      </c>
    </row>
    <row r="1577" spans="1:25" x14ac:dyDescent="0.3">
      <c r="A1577" s="55" t="str">
        <f t="shared" si="24"/>
        <v>ISju_03.2</v>
      </c>
      <c r="C1577" s="96" t="s">
        <v>23</v>
      </c>
      <c r="D1577" s="97" t="s">
        <v>777</v>
      </c>
      <c r="E1577" s="97" t="s">
        <v>859</v>
      </c>
      <c r="F1577" s="97" t="s">
        <v>860</v>
      </c>
      <c r="G1577" s="97" t="s">
        <v>351</v>
      </c>
      <c r="H1577" s="97" t="s">
        <v>668</v>
      </c>
      <c r="I1577" s="114" t="s">
        <v>454</v>
      </c>
      <c r="J1577" s="37" t="s">
        <v>3225</v>
      </c>
      <c r="K1577" s="37" t="s">
        <v>3230</v>
      </c>
      <c r="L1577" s="13" t="s">
        <v>151</v>
      </c>
      <c r="M1577" s="14" t="s">
        <v>151</v>
      </c>
      <c r="N1577" s="93" t="s">
        <v>151</v>
      </c>
      <c r="O1577" s="2" t="s">
        <v>151</v>
      </c>
      <c r="P1577" s="2" t="s">
        <v>152</v>
      </c>
      <c r="Q1577" s="2" t="s">
        <v>152</v>
      </c>
      <c r="R1577" s="2" t="s">
        <v>152</v>
      </c>
      <c r="S1577" s="14" t="s">
        <v>152</v>
      </c>
      <c r="T1577" s="115"/>
      <c r="U1577" s="13" t="s">
        <v>151</v>
      </c>
      <c r="V1577" s="2" t="s">
        <v>152</v>
      </c>
      <c r="W1577" s="2" t="s">
        <v>151</v>
      </c>
      <c r="X1577" s="2" t="s">
        <v>152</v>
      </c>
      <c r="Y1577" s="14" t="s">
        <v>152</v>
      </c>
    </row>
    <row r="1578" spans="1:25" x14ac:dyDescent="0.3">
      <c r="A1578" s="55" t="str">
        <f t="shared" si="24"/>
        <v>ISmo_01.2</v>
      </c>
      <c r="C1578" s="96" t="s">
        <v>23</v>
      </c>
      <c r="D1578" s="97" t="s">
        <v>778</v>
      </c>
      <c r="E1578" s="97" t="s">
        <v>863</v>
      </c>
      <c r="F1578" s="97" t="s">
        <v>864</v>
      </c>
      <c r="G1578" s="97" t="s">
        <v>351</v>
      </c>
      <c r="H1578" s="97" t="s">
        <v>668</v>
      </c>
      <c r="I1578" s="114" t="s">
        <v>454</v>
      </c>
      <c r="J1578" s="37" t="s">
        <v>235</v>
      </c>
      <c r="K1578" s="37" t="s">
        <v>5444</v>
      </c>
      <c r="L1578" s="13" t="s">
        <v>151</v>
      </c>
      <c r="M1578" s="14" t="s">
        <v>151</v>
      </c>
      <c r="N1578" s="93" t="s">
        <v>151</v>
      </c>
      <c r="O1578" s="2" t="s">
        <v>151</v>
      </c>
      <c r="P1578" s="2" t="s">
        <v>152</v>
      </c>
      <c r="Q1578" s="2" t="s">
        <v>152</v>
      </c>
      <c r="R1578" s="2" t="s">
        <v>152</v>
      </c>
      <c r="S1578" s="14" t="s">
        <v>152</v>
      </c>
      <c r="T1578" s="115"/>
      <c r="U1578" s="13" t="s">
        <v>151</v>
      </c>
      <c r="V1578" s="2" t="s">
        <v>152</v>
      </c>
      <c r="W1578" s="2" t="s">
        <v>151</v>
      </c>
      <c r="X1578" s="2" t="s">
        <v>152</v>
      </c>
      <c r="Y1578" s="14" t="s">
        <v>152</v>
      </c>
    </row>
    <row r="1579" spans="1:25" x14ac:dyDescent="0.3">
      <c r="A1579" s="55" t="str">
        <f t="shared" si="24"/>
        <v>ISmo_01.2</v>
      </c>
      <c r="C1579" s="96" t="s">
        <v>23</v>
      </c>
      <c r="D1579" s="97" t="s">
        <v>778</v>
      </c>
      <c r="E1579" s="97" t="s">
        <v>863</v>
      </c>
      <c r="F1579" s="97" t="s">
        <v>864</v>
      </c>
      <c r="G1579" s="97" t="s">
        <v>351</v>
      </c>
      <c r="H1579" s="97" t="s">
        <v>668</v>
      </c>
      <c r="I1579" s="114" t="s">
        <v>454</v>
      </c>
      <c r="J1579" s="37" t="s">
        <v>601</v>
      </c>
      <c r="K1579" s="37" t="s">
        <v>5445</v>
      </c>
      <c r="L1579" s="13" t="s">
        <v>151</v>
      </c>
      <c r="M1579" s="14" t="s">
        <v>152</v>
      </c>
      <c r="N1579" s="93" t="s">
        <v>152</v>
      </c>
      <c r="O1579" s="2" t="s">
        <v>152</v>
      </c>
      <c r="P1579" s="2" t="s">
        <v>152</v>
      </c>
      <c r="Q1579" s="2" t="s">
        <v>152</v>
      </c>
      <c r="R1579" s="2" t="s">
        <v>152</v>
      </c>
      <c r="S1579" s="14" t="s">
        <v>152</v>
      </c>
      <c r="T1579" s="115"/>
      <c r="U1579" s="13" t="s">
        <v>152</v>
      </c>
      <c r="V1579" s="2" t="s">
        <v>152</v>
      </c>
      <c r="W1579" s="2" t="s">
        <v>152</v>
      </c>
      <c r="X1579" s="2" t="s">
        <v>152</v>
      </c>
      <c r="Y1579" s="14" t="s">
        <v>152</v>
      </c>
    </row>
    <row r="1580" spans="1:25" x14ac:dyDescent="0.3">
      <c r="A1580" s="55" t="str">
        <f t="shared" si="24"/>
        <v>ISmo_01.4</v>
      </c>
      <c r="C1580" s="96" t="s">
        <v>23</v>
      </c>
      <c r="D1580" s="97" t="s">
        <v>778</v>
      </c>
      <c r="E1580" s="97" t="s">
        <v>867</v>
      </c>
      <c r="F1580" s="97" t="s">
        <v>868</v>
      </c>
      <c r="G1580" s="97" t="s">
        <v>351</v>
      </c>
      <c r="H1580" s="97" t="s">
        <v>668</v>
      </c>
      <c r="I1580" s="114" t="s">
        <v>454</v>
      </c>
      <c r="J1580" s="37" t="s">
        <v>235</v>
      </c>
      <c r="K1580" s="37" t="s">
        <v>5446</v>
      </c>
      <c r="L1580" s="13" t="s">
        <v>151</v>
      </c>
      <c r="M1580" s="14" t="s">
        <v>151</v>
      </c>
      <c r="N1580" s="93" t="s">
        <v>151</v>
      </c>
      <c r="O1580" s="2" t="s">
        <v>151</v>
      </c>
      <c r="P1580" s="2" t="s">
        <v>152</v>
      </c>
      <c r="Q1580" s="2" t="s">
        <v>152</v>
      </c>
      <c r="R1580" s="2" t="s">
        <v>152</v>
      </c>
      <c r="S1580" s="14" t="s">
        <v>152</v>
      </c>
      <c r="T1580" s="115"/>
      <c r="U1580" s="13" t="s">
        <v>151</v>
      </c>
      <c r="V1580" s="2" t="s">
        <v>152</v>
      </c>
      <c r="W1580" s="2" t="s">
        <v>151</v>
      </c>
      <c r="X1580" s="2" t="s">
        <v>152</v>
      </c>
      <c r="Y1580" s="14" t="s">
        <v>152</v>
      </c>
    </row>
    <row r="1581" spans="1:25" x14ac:dyDescent="0.3">
      <c r="A1581" s="55" t="str">
        <f t="shared" si="24"/>
        <v>ISmo_01.4</v>
      </c>
      <c r="C1581" s="96" t="s">
        <v>23</v>
      </c>
      <c r="D1581" s="97" t="s">
        <v>778</v>
      </c>
      <c r="E1581" s="97" t="s">
        <v>867</v>
      </c>
      <c r="F1581" s="97" t="s">
        <v>868</v>
      </c>
      <c r="G1581" s="97" t="s">
        <v>351</v>
      </c>
      <c r="H1581" s="97" t="s">
        <v>668</v>
      </c>
      <c r="I1581" s="114" t="s">
        <v>454</v>
      </c>
      <c r="J1581" s="37" t="s">
        <v>601</v>
      </c>
      <c r="K1581" s="37" t="s">
        <v>3242</v>
      </c>
      <c r="L1581" s="13" t="s">
        <v>151</v>
      </c>
      <c r="M1581" s="14" t="s">
        <v>152</v>
      </c>
      <c r="N1581" s="93" t="s">
        <v>152</v>
      </c>
      <c r="O1581" s="2" t="s">
        <v>152</v>
      </c>
      <c r="P1581" s="2" t="s">
        <v>152</v>
      </c>
      <c r="Q1581" s="2" t="s">
        <v>152</v>
      </c>
      <c r="R1581" s="2" t="s">
        <v>152</v>
      </c>
      <c r="S1581" s="14" t="s">
        <v>152</v>
      </c>
      <c r="T1581" s="115"/>
      <c r="U1581" s="13" t="s">
        <v>152</v>
      </c>
      <c r="V1581" s="2" t="s">
        <v>152</v>
      </c>
      <c r="W1581" s="2" t="s">
        <v>152</v>
      </c>
      <c r="X1581" s="2" t="s">
        <v>152</v>
      </c>
      <c r="Y1581" s="14" t="s">
        <v>152</v>
      </c>
    </row>
    <row r="1582" spans="1:25" x14ac:dyDescent="0.3">
      <c r="A1582" s="55" t="str">
        <f t="shared" si="24"/>
        <v>ISmo_02.1</v>
      </c>
      <c r="C1582" s="96" t="s">
        <v>23</v>
      </c>
      <c r="D1582" s="97" t="s">
        <v>778</v>
      </c>
      <c r="E1582" s="97" t="s">
        <v>873</v>
      </c>
      <c r="F1582" s="97" t="s">
        <v>874</v>
      </c>
      <c r="G1582" s="97" t="s">
        <v>344</v>
      </c>
      <c r="H1582" s="97" t="s">
        <v>668</v>
      </c>
      <c r="I1582" s="114" t="s">
        <v>454</v>
      </c>
      <c r="J1582" s="37" t="s">
        <v>3231</v>
      </c>
      <c r="K1582" s="37" t="s">
        <v>5447</v>
      </c>
      <c r="L1582" s="13" t="s">
        <v>151</v>
      </c>
      <c r="M1582" s="14" t="s">
        <v>151</v>
      </c>
      <c r="N1582" s="93" t="s">
        <v>152</v>
      </c>
      <c r="O1582" s="2" t="s">
        <v>152</v>
      </c>
      <c r="P1582" s="2" t="s">
        <v>152</v>
      </c>
      <c r="Q1582" s="2" t="s">
        <v>152</v>
      </c>
      <c r="R1582" s="2" t="s">
        <v>152</v>
      </c>
      <c r="S1582" s="14" t="s">
        <v>152</v>
      </c>
      <c r="T1582" s="115"/>
      <c r="U1582" s="13" t="s">
        <v>6</v>
      </c>
      <c r="V1582" s="2" t="s">
        <v>6</v>
      </c>
      <c r="W1582" s="2" t="s">
        <v>6</v>
      </c>
      <c r="X1582" s="2" t="s">
        <v>6</v>
      </c>
      <c r="Y1582" s="14" t="s">
        <v>6</v>
      </c>
    </row>
    <row r="1583" spans="1:25" x14ac:dyDescent="0.3">
      <c r="A1583" s="55" t="str">
        <f t="shared" si="24"/>
        <v>ISmo_02.2</v>
      </c>
      <c r="C1583" s="96" t="s">
        <v>23</v>
      </c>
      <c r="D1583" s="97" t="s">
        <v>778</v>
      </c>
      <c r="E1583" s="97" t="s">
        <v>875</v>
      </c>
      <c r="F1583" s="97" t="s">
        <v>876</v>
      </c>
      <c r="G1583" s="97" t="s">
        <v>351</v>
      </c>
      <c r="H1583" s="97" t="s">
        <v>668</v>
      </c>
      <c r="I1583" s="114" t="s">
        <v>454</v>
      </c>
      <c r="J1583" s="37" t="s">
        <v>3231</v>
      </c>
      <c r="K1583" s="37" t="s">
        <v>5448</v>
      </c>
      <c r="L1583" s="13" t="s">
        <v>151</v>
      </c>
      <c r="M1583" s="14" t="s">
        <v>151</v>
      </c>
      <c r="N1583" s="93" t="s">
        <v>151</v>
      </c>
      <c r="O1583" s="2" t="s">
        <v>151</v>
      </c>
      <c r="P1583" s="2" t="s">
        <v>152</v>
      </c>
      <c r="Q1583" s="2" t="s">
        <v>152</v>
      </c>
      <c r="R1583" s="2" t="s">
        <v>152</v>
      </c>
      <c r="S1583" s="14" t="s">
        <v>152</v>
      </c>
      <c r="T1583" s="115"/>
      <c r="U1583" s="13" t="s">
        <v>151</v>
      </c>
      <c r="V1583" s="2" t="s">
        <v>152</v>
      </c>
      <c r="W1583" s="2" t="s">
        <v>151</v>
      </c>
      <c r="X1583" s="2" t="s">
        <v>152</v>
      </c>
      <c r="Y1583" s="14" t="s">
        <v>151</v>
      </c>
    </row>
    <row r="1584" spans="1:25" x14ac:dyDescent="0.3">
      <c r="A1584" s="55" t="str">
        <f t="shared" si="24"/>
        <v>IStr_01.1</v>
      </c>
      <c r="C1584" s="96" t="s">
        <v>23</v>
      </c>
      <c r="D1584" s="97" t="s">
        <v>779</v>
      </c>
      <c r="E1584" s="97" t="s">
        <v>877</v>
      </c>
      <c r="F1584" s="97" t="s">
        <v>878</v>
      </c>
      <c r="G1584" s="97" t="s">
        <v>351</v>
      </c>
      <c r="H1584" s="91" t="s">
        <v>668</v>
      </c>
      <c r="I1584" s="116" t="s">
        <v>454</v>
      </c>
      <c r="J1584" s="37" t="s">
        <v>3218</v>
      </c>
      <c r="K1584" s="37" t="s">
        <v>3246</v>
      </c>
      <c r="L1584" s="13" t="s">
        <v>151</v>
      </c>
      <c r="M1584" s="14" t="s">
        <v>152</v>
      </c>
      <c r="N1584" s="93" t="s">
        <v>152</v>
      </c>
      <c r="O1584" s="2" t="s">
        <v>152</v>
      </c>
      <c r="P1584" s="2" t="s">
        <v>152</v>
      </c>
      <c r="Q1584" s="2" t="s">
        <v>152</v>
      </c>
      <c r="R1584" s="2" t="s">
        <v>152</v>
      </c>
      <c r="S1584" s="14" t="s">
        <v>152</v>
      </c>
      <c r="T1584" s="115"/>
      <c r="U1584" s="13" t="s">
        <v>152</v>
      </c>
      <c r="V1584" s="2" t="s">
        <v>152</v>
      </c>
      <c r="W1584" s="2" t="s">
        <v>152</v>
      </c>
      <c r="X1584" s="2" t="s">
        <v>152</v>
      </c>
      <c r="Y1584" s="14" t="s">
        <v>152</v>
      </c>
    </row>
    <row r="1585" spans="1:25" x14ac:dyDescent="0.3">
      <c r="A1585" s="55" t="str">
        <f t="shared" si="24"/>
        <v>IStr_01.1</v>
      </c>
      <c r="C1585" s="96" t="s">
        <v>23</v>
      </c>
      <c r="D1585" s="97" t="s">
        <v>779</v>
      </c>
      <c r="E1585" s="97" t="s">
        <v>877</v>
      </c>
      <c r="F1585" s="97" t="s">
        <v>878</v>
      </c>
      <c r="G1585" s="97" t="s">
        <v>351</v>
      </c>
      <c r="H1585" s="97" t="s">
        <v>668</v>
      </c>
      <c r="I1585" s="114" t="s">
        <v>454</v>
      </c>
      <c r="J1585" s="37" t="s">
        <v>3247</v>
      </c>
      <c r="K1585" s="37" t="s">
        <v>5449</v>
      </c>
      <c r="L1585" s="13" t="s">
        <v>151</v>
      </c>
      <c r="M1585" s="14" t="s">
        <v>152</v>
      </c>
      <c r="N1585" s="93" t="s">
        <v>151</v>
      </c>
      <c r="O1585" s="2" t="s">
        <v>151</v>
      </c>
      <c r="P1585" s="2" t="s">
        <v>152</v>
      </c>
      <c r="Q1585" s="2" t="s">
        <v>152</v>
      </c>
      <c r="R1585" s="2" t="s">
        <v>152</v>
      </c>
      <c r="S1585" s="14" t="s">
        <v>152</v>
      </c>
      <c r="T1585" s="115"/>
      <c r="U1585" s="13" t="s">
        <v>151</v>
      </c>
      <c r="V1585" s="2" t="s">
        <v>152</v>
      </c>
      <c r="W1585" s="2" t="s">
        <v>151</v>
      </c>
      <c r="X1585" s="2" t="s">
        <v>152</v>
      </c>
      <c r="Y1585" s="14" t="s">
        <v>152</v>
      </c>
    </row>
    <row r="1586" spans="1:25" x14ac:dyDescent="0.3">
      <c r="A1586" s="55" t="str">
        <f t="shared" si="24"/>
        <v>IStr_02.3</v>
      </c>
      <c r="C1586" s="96" t="s">
        <v>23</v>
      </c>
      <c r="D1586" s="97" t="s">
        <v>779</v>
      </c>
      <c r="E1586" s="97" t="s">
        <v>885</v>
      </c>
      <c r="F1586" s="97" t="s">
        <v>886</v>
      </c>
      <c r="G1586" s="97" t="s">
        <v>351</v>
      </c>
      <c r="H1586" s="97" t="s">
        <v>668</v>
      </c>
      <c r="I1586" s="114" t="s">
        <v>51</v>
      </c>
      <c r="J1586" s="37" t="s">
        <v>3253</v>
      </c>
      <c r="K1586" s="37" t="s">
        <v>3254</v>
      </c>
      <c r="L1586" s="13" t="s">
        <v>151</v>
      </c>
      <c r="M1586" s="14" t="s">
        <v>151</v>
      </c>
      <c r="N1586" s="93" t="s">
        <v>152</v>
      </c>
      <c r="O1586" s="2" t="s">
        <v>152</v>
      </c>
      <c r="P1586" s="2" t="s">
        <v>152</v>
      </c>
      <c r="Q1586" s="2" t="s">
        <v>152</v>
      </c>
      <c r="R1586" s="2" t="s">
        <v>152</v>
      </c>
      <c r="S1586" s="14" t="s">
        <v>152</v>
      </c>
      <c r="T1586" s="115"/>
      <c r="U1586" s="13" t="s">
        <v>152</v>
      </c>
      <c r="V1586" s="2" t="s">
        <v>152</v>
      </c>
      <c r="W1586" s="2" t="s">
        <v>152</v>
      </c>
      <c r="X1586" s="2" t="s">
        <v>152</v>
      </c>
      <c r="Y1586" s="14" t="s">
        <v>152</v>
      </c>
    </row>
    <row r="1587" spans="1:25" x14ac:dyDescent="0.3">
      <c r="A1587" s="55" t="str">
        <f t="shared" si="24"/>
        <v>IStr_02.4</v>
      </c>
      <c r="C1587" s="96" t="s">
        <v>23</v>
      </c>
      <c r="D1587" s="97" t="s">
        <v>779</v>
      </c>
      <c r="E1587" s="97" t="s">
        <v>887</v>
      </c>
      <c r="F1587" s="97" t="s">
        <v>888</v>
      </c>
      <c r="G1587" s="97" t="s">
        <v>351</v>
      </c>
      <c r="H1587" s="97" t="s">
        <v>668</v>
      </c>
      <c r="I1587" s="114"/>
      <c r="J1587" s="37" t="s">
        <v>113</v>
      </c>
      <c r="K1587" s="37" t="s">
        <v>113</v>
      </c>
      <c r="L1587" s="13"/>
      <c r="M1587" s="14"/>
      <c r="N1587" s="93"/>
      <c r="O1587" s="2"/>
      <c r="P1587" s="2"/>
      <c r="Q1587" s="2"/>
      <c r="R1587" s="2"/>
      <c r="S1587" s="14"/>
      <c r="T1587" s="115"/>
      <c r="U1587" s="13"/>
      <c r="V1587" s="2"/>
      <c r="W1587" s="2"/>
      <c r="X1587" s="2"/>
      <c r="Y1587" s="14"/>
    </row>
    <row r="1588" spans="1:25" x14ac:dyDescent="0.3">
      <c r="A1588" s="55" t="str">
        <f t="shared" si="24"/>
        <v>IStr_03.1</v>
      </c>
      <c r="C1588" s="96" t="s">
        <v>23</v>
      </c>
      <c r="D1588" s="97" t="s">
        <v>779</v>
      </c>
      <c r="E1588" s="97" t="s">
        <v>889</v>
      </c>
      <c r="F1588" s="97" t="s">
        <v>890</v>
      </c>
      <c r="G1588" s="97" t="s">
        <v>344</v>
      </c>
      <c r="H1588" s="97" t="s">
        <v>668</v>
      </c>
      <c r="I1588" s="114" t="s">
        <v>454</v>
      </c>
      <c r="J1588" s="37" t="s">
        <v>3255</v>
      </c>
      <c r="K1588" s="37" t="s">
        <v>5450</v>
      </c>
      <c r="L1588" s="13" t="s">
        <v>151</v>
      </c>
      <c r="M1588" s="14" t="s">
        <v>151</v>
      </c>
      <c r="N1588" s="93" t="s">
        <v>152</v>
      </c>
      <c r="O1588" s="2" t="s">
        <v>152</v>
      </c>
      <c r="P1588" s="2" t="s">
        <v>152</v>
      </c>
      <c r="Q1588" s="2" t="s">
        <v>152</v>
      </c>
      <c r="R1588" s="2" t="s">
        <v>152</v>
      </c>
      <c r="S1588" s="14" t="s">
        <v>152</v>
      </c>
      <c r="T1588" s="115"/>
      <c r="U1588" s="13"/>
      <c r="V1588" s="2"/>
      <c r="W1588" s="2"/>
      <c r="X1588" s="2"/>
      <c r="Y1588" s="14"/>
    </row>
    <row r="1589" spans="1:25" x14ac:dyDescent="0.3">
      <c r="A1589" s="55" t="str">
        <f t="shared" si="24"/>
        <v>IStr_03.2</v>
      </c>
      <c r="C1589" s="96" t="s">
        <v>23</v>
      </c>
      <c r="D1589" s="97" t="s">
        <v>779</v>
      </c>
      <c r="E1589" s="97" t="s">
        <v>891</v>
      </c>
      <c r="F1589" s="97" t="s">
        <v>892</v>
      </c>
      <c r="G1589" s="97" t="s">
        <v>351</v>
      </c>
      <c r="H1589" s="97" t="s">
        <v>668</v>
      </c>
      <c r="I1589" s="114" t="s">
        <v>454</v>
      </c>
      <c r="J1589" s="37" t="s">
        <v>3255</v>
      </c>
      <c r="K1589" s="37" t="s">
        <v>5451</v>
      </c>
      <c r="L1589" s="13" t="s">
        <v>151</v>
      </c>
      <c r="M1589" s="14" t="s">
        <v>151</v>
      </c>
      <c r="N1589" s="93" t="s">
        <v>152</v>
      </c>
      <c r="O1589" s="2" t="s">
        <v>152</v>
      </c>
      <c r="P1589" s="2" t="s">
        <v>152</v>
      </c>
      <c r="Q1589" s="2" t="s">
        <v>152</v>
      </c>
      <c r="R1589" s="2" t="s">
        <v>152</v>
      </c>
      <c r="S1589" s="14" t="s">
        <v>152</v>
      </c>
      <c r="T1589" s="115"/>
      <c r="U1589" s="13" t="s">
        <v>152</v>
      </c>
      <c r="V1589" s="2" t="s">
        <v>152</v>
      </c>
      <c r="W1589" s="2" t="s">
        <v>152</v>
      </c>
      <c r="X1589" s="2" t="s">
        <v>152</v>
      </c>
      <c r="Y1589" s="14" t="s">
        <v>152</v>
      </c>
    </row>
    <row r="1590" spans="1:25" x14ac:dyDescent="0.3">
      <c r="A1590" s="55" t="str">
        <f t="shared" si="24"/>
        <v>IStr_03.3</v>
      </c>
      <c r="C1590" s="96" t="s">
        <v>23</v>
      </c>
      <c r="D1590" s="97" t="s">
        <v>779</v>
      </c>
      <c r="E1590" s="97" t="s">
        <v>893</v>
      </c>
      <c r="F1590" s="97" t="s">
        <v>894</v>
      </c>
      <c r="G1590" s="97" t="s">
        <v>351</v>
      </c>
      <c r="H1590" s="97" t="s">
        <v>668</v>
      </c>
      <c r="I1590" s="114" t="s">
        <v>454</v>
      </c>
      <c r="J1590" s="37" t="s">
        <v>3255</v>
      </c>
      <c r="K1590" s="37" t="s">
        <v>5452</v>
      </c>
      <c r="L1590" s="13" t="s">
        <v>151</v>
      </c>
      <c r="M1590" s="14" t="s">
        <v>151</v>
      </c>
      <c r="N1590" s="93" t="s">
        <v>152</v>
      </c>
      <c r="O1590" s="2" t="s">
        <v>152</v>
      </c>
      <c r="P1590" s="2" t="s">
        <v>152</v>
      </c>
      <c r="Q1590" s="2" t="s">
        <v>152</v>
      </c>
      <c r="R1590" s="2" t="s">
        <v>152</v>
      </c>
      <c r="S1590" s="14" t="s">
        <v>152</v>
      </c>
      <c r="T1590" s="115"/>
      <c r="U1590" s="13" t="s">
        <v>152</v>
      </c>
      <c r="V1590" s="2" t="s">
        <v>152</v>
      </c>
      <c r="W1590" s="2" t="s">
        <v>152</v>
      </c>
      <c r="X1590" s="2" t="s">
        <v>152</v>
      </c>
      <c r="Y1590" s="14" t="s">
        <v>152</v>
      </c>
    </row>
    <row r="1591" spans="1:25" x14ac:dyDescent="0.3">
      <c r="A1591" s="55" t="str">
        <f t="shared" si="24"/>
        <v>ITec_01.1</v>
      </c>
      <c r="C1591" s="96" t="s">
        <v>24</v>
      </c>
      <c r="D1591" s="97" t="s">
        <v>776</v>
      </c>
      <c r="E1591" s="97" t="s">
        <v>815</v>
      </c>
      <c r="F1591" s="97" t="s">
        <v>816</v>
      </c>
      <c r="G1591" s="97" t="s">
        <v>351</v>
      </c>
      <c r="H1591" s="97" t="s">
        <v>668</v>
      </c>
      <c r="I1591" s="114" t="s">
        <v>454</v>
      </c>
      <c r="J1591" s="37" t="s">
        <v>3258</v>
      </c>
      <c r="K1591" s="37" t="s">
        <v>3259</v>
      </c>
      <c r="L1591" s="13" t="s">
        <v>151</v>
      </c>
      <c r="M1591" s="14" t="s">
        <v>151</v>
      </c>
      <c r="N1591" s="93" t="s">
        <v>151</v>
      </c>
      <c r="O1591" s="2" t="s">
        <v>151</v>
      </c>
      <c r="P1591" s="2" t="s">
        <v>152</v>
      </c>
      <c r="Q1591" s="2" t="s">
        <v>152</v>
      </c>
      <c r="R1591" s="2" t="s">
        <v>152</v>
      </c>
      <c r="S1591" s="14" t="s">
        <v>152</v>
      </c>
      <c r="T1591" s="115"/>
      <c r="U1591" s="13" t="s">
        <v>151</v>
      </c>
      <c r="V1591" s="2" t="s">
        <v>152</v>
      </c>
      <c r="W1591" s="2" t="s">
        <v>151</v>
      </c>
      <c r="X1591" s="2" t="s">
        <v>152</v>
      </c>
      <c r="Y1591" s="14" t="s">
        <v>152</v>
      </c>
    </row>
    <row r="1592" spans="1:25" x14ac:dyDescent="0.3">
      <c r="A1592" s="55" t="str">
        <f t="shared" si="24"/>
        <v>ITec_01.2</v>
      </c>
      <c r="C1592" s="96" t="s">
        <v>24</v>
      </c>
      <c r="D1592" s="97" t="s">
        <v>776</v>
      </c>
      <c r="E1592" s="97" t="s">
        <v>817</v>
      </c>
      <c r="F1592" s="97" t="s">
        <v>818</v>
      </c>
      <c r="G1592" s="97" t="s">
        <v>351</v>
      </c>
      <c r="H1592" s="91" t="s">
        <v>668</v>
      </c>
      <c r="I1592" s="116" t="s">
        <v>454</v>
      </c>
      <c r="J1592" s="37" t="s">
        <v>3260</v>
      </c>
      <c r="K1592" s="37" t="s">
        <v>3261</v>
      </c>
      <c r="L1592" s="13" t="s">
        <v>151</v>
      </c>
      <c r="M1592" s="14" t="s">
        <v>151</v>
      </c>
      <c r="N1592" s="93" t="s">
        <v>151</v>
      </c>
      <c r="O1592" s="2" t="s">
        <v>151</v>
      </c>
      <c r="P1592" s="2" t="s">
        <v>152</v>
      </c>
      <c r="Q1592" s="2" t="s">
        <v>152</v>
      </c>
      <c r="R1592" s="2" t="s">
        <v>152</v>
      </c>
      <c r="S1592" s="14" t="s">
        <v>152</v>
      </c>
      <c r="T1592" s="115"/>
      <c r="U1592" s="13" t="s">
        <v>151</v>
      </c>
      <c r="V1592" s="2" t="s">
        <v>152</v>
      </c>
      <c r="W1592" s="2" t="s">
        <v>151</v>
      </c>
      <c r="X1592" s="2" t="s">
        <v>152</v>
      </c>
      <c r="Y1592" s="14" t="s">
        <v>152</v>
      </c>
    </row>
    <row r="1593" spans="1:25" x14ac:dyDescent="0.3">
      <c r="A1593" s="55" t="str">
        <f t="shared" si="24"/>
        <v>ITec_01.3</v>
      </c>
      <c r="C1593" s="96" t="s">
        <v>24</v>
      </c>
      <c r="D1593" s="97" t="s">
        <v>776</v>
      </c>
      <c r="E1593" s="97" t="s">
        <v>819</v>
      </c>
      <c r="F1593" s="97" t="s">
        <v>820</v>
      </c>
      <c r="G1593" s="97" t="s">
        <v>351</v>
      </c>
      <c r="H1593" s="97" t="s">
        <v>668</v>
      </c>
      <c r="I1593" s="114" t="s">
        <v>454</v>
      </c>
      <c r="J1593" s="37" t="s">
        <v>3262</v>
      </c>
      <c r="K1593" s="37" t="s">
        <v>3263</v>
      </c>
      <c r="L1593" s="13" t="s">
        <v>152</v>
      </c>
      <c r="M1593" s="14" t="s">
        <v>152</v>
      </c>
      <c r="N1593" s="93" t="s">
        <v>151</v>
      </c>
      <c r="O1593" s="2" t="s">
        <v>152</v>
      </c>
      <c r="P1593" s="2" t="s">
        <v>151</v>
      </c>
      <c r="Q1593" s="2" t="s">
        <v>151</v>
      </c>
      <c r="R1593" s="2" t="s">
        <v>151</v>
      </c>
      <c r="S1593" s="14" t="s">
        <v>152</v>
      </c>
      <c r="T1593" s="115"/>
      <c r="U1593" s="13" t="s">
        <v>151</v>
      </c>
      <c r="V1593" s="2" t="s">
        <v>152</v>
      </c>
      <c r="W1593" s="2" t="s">
        <v>151</v>
      </c>
      <c r="X1593" s="2" t="s">
        <v>151</v>
      </c>
      <c r="Y1593" s="14" t="s">
        <v>151</v>
      </c>
    </row>
    <row r="1594" spans="1:25" x14ac:dyDescent="0.3">
      <c r="A1594" s="55" t="str">
        <f t="shared" si="24"/>
        <v>ITec_02.1</v>
      </c>
      <c r="C1594" s="96" t="s">
        <v>24</v>
      </c>
      <c r="D1594" s="97" t="s">
        <v>776</v>
      </c>
      <c r="E1594" s="97" t="s">
        <v>823</v>
      </c>
      <c r="F1594" s="97" t="s">
        <v>824</v>
      </c>
      <c r="G1594" s="97" t="s">
        <v>351</v>
      </c>
      <c r="H1594" s="97" t="s">
        <v>668</v>
      </c>
      <c r="I1594" s="114" t="s">
        <v>454</v>
      </c>
      <c r="J1594" s="37" t="s">
        <v>3258</v>
      </c>
      <c r="K1594" s="37" t="s">
        <v>3266</v>
      </c>
      <c r="L1594" s="13" t="s">
        <v>152</v>
      </c>
      <c r="M1594" s="14" t="s">
        <v>152</v>
      </c>
      <c r="N1594" s="93" t="s">
        <v>152</v>
      </c>
      <c r="O1594" s="2" t="s">
        <v>152</v>
      </c>
      <c r="P1594" s="2" t="s">
        <v>152</v>
      </c>
      <c r="Q1594" s="2" t="s">
        <v>151</v>
      </c>
      <c r="R1594" s="2" t="s">
        <v>151</v>
      </c>
      <c r="S1594" s="14" t="s">
        <v>152</v>
      </c>
      <c r="T1594" s="115" t="s">
        <v>5453</v>
      </c>
      <c r="U1594" s="13" t="s">
        <v>152</v>
      </c>
      <c r="V1594" s="2" t="s">
        <v>152</v>
      </c>
      <c r="W1594" s="2" t="s">
        <v>151</v>
      </c>
      <c r="X1594" s="2" t="s">
        <v>152</v>
      </c>
      <c r="Y1594" s="14" t="s">
        <v>151</v>
      </c>
    </row>
    <row r="1595" spans="1:25" x14ac:dyDescent="0.3">
      <c r="A1595" s="55" t="str">
        <f t="shared" si="24"/>
        <v>ITec_02.2</v>
      </c>
      <c r="C1595" s="96" t="s">
        <v>24</v>
      </c>
      <c r="D1595" s="97" t="s">
        <v>776</v>
      </c>
      <c r="E1595" s="97" t="s">
        <v>825</v>
      </c>
      <c r="F1595" s="97" t="s">
        <v>826</v>
      </c>
      <c r="G1595" s="97" t="s">
        <v>351</v>
      </c>
      <c r="H1595" s="97" t="s">
        <v>668</v>
      </c>
      <c r="I1595" s="114" t="s">
        <v>454</v>
      </c>
      <c r="J1595" s="37" t="s">
        <v>3258</v>
      </c>
      <c r="K1595" s="37" t="s">
        <v>5454</v>
      </c>
      <c r="L1595" s="13" t="s">
        <v>151</v>
      </c>
      <c r="M1595" s="14" t="s">
        <v>151</v>
      </c>
      <c r="N1595" s="93" t="s">
        <v>152</v>
      </c>
      <c r="O1595" s="2" t="s">
        <v>151</v>
      </c>
      <c r="P1595" s="2" t="s">
        <v>151</v>
      </c>
      <c r="Q1595" s="2" t="s">
        <v>152</v>
      </c>
      <c r="R1595" s="2" t="s">
        <v>151</v>
      </c>
      <c r="S1595" s="14" t="s">
        <v>151</v>
      </c>
      <c r="T1595" s="115"/>
      <c r="U1595" s="13" t="s">
        <v>151</v>
      </c>
      <c r="V1595" s="2" t="s">
        <v>151</v>
      </c>
      <c r="W1595" s="2" t="s">
        <v>151</v>
      </c>
      <c r="X1595" s="2" t="s">
        <v>152</v>
      </c>
      <c r="Y1595" s="14" t="s">
        <v>152</v>
      </c>
    </row>
    <row r="1596" spans="1:25" x14ac:dyDescent="0.3">
      <c r="A1596" s="55" t="str">
        <f t="shared" si="24"/>
        <v>ITec_02.3</v>
      </c>
      <c r="C1596" s="96" t="s">
        <v>24</v>
      </c>
      <c r="D1596" s="97" t="s">
        <v>776</v>
      </c>
      <c r="E1596" s="97" t="s">
        <v>827</v>
      </c>
      <c r="F1596" s="97" t="s">
        <v>828</v>
      </c>
      <c r="G1596" s="97" t="s">
        <v>351</v>
      </c>
      <c r="H1596" s="97" t="s">
        <v>668</v>
      </c>
      <c r="I1596" s="114" t="s">
        <v>454</v>
      </c>
      <c r="J1596" s="37" t="s">
        <v>3268</v>
      </c>
      <c r="K1596" s="37" t="s">
        <v>5455</v>
      </c>
      <c r="L1596" s="13" t="s">
        <v>151</v>
      </c>
      <c r="M1596" s="14" t="s">
        <v>151</v>
      </c>
      <c r="N1596" s="93" t="s">
        <v>152</v>
      </c>
      <c r="O1596" s="2" t="s">
        <v>151</v>
      </c>
      <c r="P1596" s="2" t="s">
        <v>151</v>
      </c>
      <c r="Q1596" s="2" t="s">
        <v>151</v>
      </c>
      <c r="R1596" s="2" t="s">
        <v>151</v>
      </c>
      <c r="S1596" s="14" t="s">
        <v>151</v>
      </c>
      <c r="T1596" s="115"/>
      <c r="U1596" s="13" t="s">
        <v>151</v>
      </c>
      <c r="V1596" s="2" t="s">
        <v>151</v>
      </c>
      <c r="W1596" s="2" t="s">
        <v>151</v>
      </c>
      <c r="X1596" s="2" t="s">
        <v>152</v>
      </c>
      <c r="Y1596" s="14" t="s">
        <v>152</v>
      </c>
    </row>
    <row r="1597" spans="1:25" x14ac:dyDescent="0.3">
      <c r="A1597" s="55" t="str">
        <f t="shared" si="24"/>
        <v>ITec_02.3</v>
      </c>
      <c r="C1597" s="96" t="s">
        <v>24</v>
      </c>
      <c r="D1597" s="97" t="s">
        <v>776</v>
      </c>
      <c r="E1597" s="97" t="s">
        <v>827</v>
      </c>
      <c r="F1597" s="97" t="s">
        <v>828</v>
      </c>
      <c r="G1597" s="97" t="s">
        <v>351</v>
      </c>
      <c r="H1597" s="97" t="s">
        <v>668</v>
      </c>
      <c r="I1597" s="114" t="s">
        <v>454</v>
      </c>
      <c r="J1597" s="37" t="s">
        <v>3270</v>
      </c>
      <c r="K1597" s="37" t="s">
        <v>3271</v>
      </c>
      <c r="L1597" s="13" t="s">
        <v>151</v>
      </c>
      <c r="M1597" s="14" t="s">
        <v>152</v>
      </c>
      <c r="N1597" s="93" t="s">
        <v>152</v>
      </c>
      <c r="O1597" s="2" t="s">
        <v>151</v>
      </c>
      <c r="P1597" s="2" t="s">
        <v>151</v>
      </c>
      <c r="Q1597" s="2" t="s">
        <v>151</v>
      </c>
      <c r="R1597" s="2" t="s">
        <v>152</v>
      </c>
      <c r="S1597" s="14" t="s">
        <v>152</v>
      </c>
      <c r="T1597" s="115"/>
      <c r="U1597" s="13" t="s">
        <v>151</v>
      </c>
      <c r="V1597" s="2" t="s">
        <v>151</v>
      </c>
      <c r="W1597" s="2" t="s">
        <v>151</v>
      </c>
      <c r="X1597" s="2" t="s">
        <v>152</v>
      </c>
      <c r="Y1597" s="14" t="s">
        <v>152</v>
      </c>
    </row>
    <row r="1598" spans="1:25" x14ac:dyDescent="0.3">
      <c r="A1598" s="55" t="str">
        <f t="shared" si="24"/>
        <v>ITec_03.1</v>
      </c>
      <c r="C1598" s="96" t="s">
        <v>24</v>
      </c>
      <c r="D1598" s="97" t="s">
        <v>776</v>
      </c>
      <c r="E1598" s="97" t="s">
        <v>829</v>
      </c>
      <c r="F1598" s="97" t="s">
        <v>830</v>
      </c>
      <c r="G1598" s="97" t="s">
        <v>351</v>
      </c>
      <c r="H1598" s="97" t="s">
        <v>668</v>
      </c>
      <c r="I1598" s="114"/>
      <c r="J1598" s="37" t="s">
        <v>113</v>
      </c>
      <c r="K1598" s="37" t="s">
        <v>113</v>
      </c>
      <c r="L1598" s="13"/>
      <c r="M1598" s="14"/>
      <c r="N1598" s="93"/>
      <c r="O1598" s="2"/>
      <c r="P1598" s="2"/>
      <c r="Q1598" s="2"/>
      <c r="R1598" s="2"/>
      <c r="S1598" s="14"/>
      <c r="T1598" s="115"/>
      <c r="U1598" s="13"/>
      <c r="V1598" s="2"/>
      <c r="W1598" s="2"/>
      <c r="X1598" s="2"/>
      <c r="Y1598" s="14"/>
    </row>
    <row r="1599" spans="1:25" x14ac:dyDescent="0.3">
      <c r="A1599" s="55" t="str">
        <f t="shared" si="24"/>
        <v>ITec_03.2</v>
      </c>
      <c r="C1599" s="96" t="s">
        <v>24</v>
      </c>
      <c r="D1599" s="97" t="s">
        <v>776</v>
      </c>
      <c r="E1599" s="97" t="s">
        <v>831</v>
      </c>
      <c r="F1599" s="97" t="s">
        <v>832</v>
      </c>
      <c r="G1599" s="97" t="s">
        <v>351</v>
      </c>
      <c r="H1599" s="97" t="s">
        <v>668</v>
      </c>
      <c r="I1599" s="114" t="s">
        <v>454</v>
      </c>
      <c r="J1599" s="37" t="s">
        <v>236</v>
      </c>
      <c r="K1599" s="37" t="s">
        <v>5456</v>
      </c>
      <c r="L1599" s="13" t="s">
        <v>151</v>
      </c>
      <c r="M1599" s="14" t="s">
        <v>151</v>
      </c>
      <c r="N1599" s="93" t="s">
        <v>152</v>
      </c>
      <c r="O1599" s="2" t="s">
        <v>152</v>
      </c>
      <c r="P1599" s="2" t="s">
        <v>152</v>
      </c>
      <c r="Q1599" s="2" t="s">
        <v>152</v>
      </c>
      <c r="R1599" s="2" t="s">
        <v>152</v>
      </c>
      <c r="S1599" s="14" t="s">
        <v>152</v>
      </c>
      <c r="T1599" s="115"/>
      <c r="U1599" s="13" t="s">
        <v>151</v>
      </c>
      <c r="V1599" s="2" t="s">
        <v>151</v>
      </c>
      <c r="W1599" s="2" t="s">
        <v>152</v>
      </c>
      <c r="X1599" s="2" t="s">
        <v>152</v>
      </c>
      <c r="Y1599" s="14" t="s">
        <v>152</v>
      </c>
    </row>
    <row r="1600" spans="1:25" x14ac:dyDescent="0.3">
      <c r="A1600" s="55" t="str">
        <f t="shared" si="24"/>
        <v>ITec_03.3</v>
      </c>
      <c r="C1600" s="96" t="s">
        <v>24</v>
      </c>
      <c r="D1600" s="97" t="s">
        <v>776</v>
      </c>
      <c r="E1600" s="97" t="s">
        <v>833</v>
      </c>
      <c r="F1600" s="97" t="s">
        <v>834</v>
      </c>
      <c r="G1600" s="97" t="s">
        <v>351</v>
      </c>
      <c r="H1600" s="91" t="s">
        <v>668</v>
      </c>
      <c r="I1600" s="116" t="s">
        <v>454</v>
      </c>
      <c r="J1600" s="37" t="s">
        <v>606</v>
      </c>
      <c r="K1600" s="37" t="s">
        <v>610</v>
      </c>
      <c r="L1600" s="13" t="s">
        <v>152</v>
      </c>
      <c r="M1600" s="14" t="s">
        <v>152</v>
      </c>
      <c r="N1600" s="93" t="s">
        <v>152</v>
      </c>
      <c r="O1600" s="2" t="s">
        <v>152</v>
      </c>
      <c r="P1600" s="2" t="s">
        <v>151</v>
      </c>
      <c r="Q1600" s="2" t="s">
        <v>151</v>
      </c>
      <c r="R1600" s="2" t="s">
        <v>151</v>
      </c>
      <c r="S1600" s="14" t="s">
        <v>152</v>
      </c>
      <c r="T1600" s="115"/>
      <c r="U1600" s="13" t="s">
        <v>151</v>
      </c>
      <c r="V1600" s="2" t="s">
        <v>151</v>
      </c>
      <c r="W1600" s="2" t="s">
        <v>152</v>
      </c>
      <c r="X1600" s="2" t="s">
        <v>152</v>
      </c>
      <c r="Y1600" s="14" t="s">
        <v>152</v>
      </c>
    </row>
    <row r="1601" spans="1:25" x14ac:dyDescent="0.3">
      <c r="A1601" s="55" t="str">
        <f t="shared" si="24"/>
        <v>IThe_01.1</v>
      </c>
      <c r="C1601" s="96" t="s">
        <v>24</v>
      </c>
      <c r="D1601" s="97" t="s">
        <v>835</v>
      </c>
      <c r="E1601" s="97" t="s">
        <v>836</v>
      </c>
      <c r="F1601" s="97" t="s">
        <v>837</v>
      </c>
      <c r="G1601" s="97" t="s">
        <v>344</v>
      </c>
      <c r="H1601" s="97" t="s">
        <v>668</v>
      </c>
      <c r="I1601" s="114" t="s">
        <v>52</v>
      </c>
      <c r="J1601" s="37" t="s">
        <v>3273</v>
      </c>
      <c r="K1601" s="37" t="s">
        <v>3274</v>
      </c>
      <c r="L1601" s="13" t="s">
        <v>152</v>
      </c>
      <c r="M1601" s="14" t="s">
        <v>152</v>
      </c>
      <c r="N1601" s="93" t="s">
        <v>152</v>
      </c>
      <c r="O1601" s="2" t="s">
        <v>152</v>
      </c>
      <c r="P1601" s="2" t="s">
        <v>152</v>
      </c>
      <c r="Q1601" s="2" t="s">
        <v>152</v>
      </c>
      <c r="R1601" s="2" t="s">
        <v>152</v>
      </c>
      <c r="S1601" s="14" t="s">
        <v>152</v>
      </c>
      <c r="T1601" s="115"/>
      <c r="U1601" s="13"/>
      <c r="V1601" s="2"/>
      <c r="W1601" s="2"/>
      <c r="X1601" s="2"/>
      <c r="Y1601" s="14"/>
    </row>
    <row r="1602" spans="1:25" x14ac:dyDescent="0.3">
      <c r="A1602" s="55" t="str">
        <f t="shared" si="24"/>
        <v>IThe_01.1</v>
      </c>
      <c r="C1602" s="96" t="s">
        <v>24</v>
      </c>
      <c r="D1602" s="97" t="s">
        <v>835</v>
      </c>
      <c r="E1602" s="97" t="s">
        <v>836</v>
      </c>
      <c r="F1602" s="97" t="s">
        <v>837</v>
      </c>
      <c r="G1602" s="97" t="s">
        <v>344</v>
      </c>
      <c r="H1602" s="97" t="s">
        <v>668</v>
      </c>
      <c r="I1602" s="114" t="s">
        <v>52</v>
      </c>
      <c r="J1602" s="37" t="s">
        <v>608</v>
      </c>
      <c r="K1602" s="37" t="s">
        <v>3275</v>
      </c>
      <c r="L1602" s="13" t="s">
        <v>152</v>
      </c>
      <c r="M1602" s="14" t="s">
        <v>152</v>
      </c>
      <c r="N1602" s="93" t="s">
        <v>152</v>
      </c>
      <c r="O1602" s="2" t="s">
        <v>152</v>
      </c>
      <c r="P1602" s="2" t="s">
        <v>152</v>
      </c>
      <c r="Q1602" s="2" t="s">
        <v>152</v>
      </c>
      <c r="R1602" s="2" t="s">
        <v>152</v>
      </c>
      <c r="S1602" s="14" t="s">
        <v>152</v>
      </c>
      <c r="T1602" s="115"/>
      <c r="U1602" s="13"/>
      <c r="V1602" s="2"/>
      <c r="W1602" s="2"/>
      <c r="X1602" s="2"/>
      <c r="Y1602" s="14"/>
    </row>
    <row r="1603" spans="1:25" x14ac:dyDescent="0.3">
      <c r="A1603" s="55" t="str">
        <f t="shared" si="24"/>
        <v>IThe_01.1</v>
      </c>
      <c r="C1603" s="96" t="s">
        <v>24</v>
      </c>
      <c r="D1603" s="97" t="s">
        <v>835</v>
      </c>
      <c r="E1603" s="97" t="s">
        <v>836</v>
      </c>
      <c r="F1603" s="97" t="s">
        <v>837</v>
      </c>
      <c r="G1603" s="97" t="s">
        <v>344</v>
      </c>
      <c r="H1603" s="97" t="s">
        <v>668</v>
      </c>
      <c r="I1603" s="114" t="s">
        <v>52</v>
      </c>
      <c r="J1603" s="37" t="s">
        <v>3276</v>
      </c>
      <c r="K1603" s="37" t="s">
        <v>3277</v>
      </c>
      <c r="L1603" s="13" t="s">
        <v>152</v>
      </c>
      <c r="M1603" s="14" t="s">
        <v>152</v>
      </c>
      <c r="N1603" s="93" t="s">
        <v>152</v>
      </c>
      <c r="O1603" s="2" t="s">
        <v>152</v>
      </c>
      <c r="P1603" s="2" t="s">
        <v>151</v>
      </c>
      <c r="Q1603" s="2" t="s">
        <v>151</v>
      </c>
      <c r="R1603" s="2" t="s">
        <v>152</v>
      </c>
      <c r="S1603" s="14" t="s">
        <v>152</v>
      </c>
      <c r="T1603" s="115"/>
      <c r="U1603" s="13"/>
      <c r="V1603" s="2"/>
      <c r="W1603" s="2"/>
      <c r="X1603" s="2"/>
      <c r="Y1603" s="14"/>
    </row>
    <row r="1604" spans="1:25" x14ac:dyDescent="0.3">
      <c r="A1604" s="55" t="str">
        <f t="shared" si="24"/>
        <v>IThe_01.1</v>
      </c>
      <c r="C1604" s="96" t="s">
        <v>24</v>
      </c>
      <c r="D1604" s="97" t="s">
        <v>835</v>
      </c>
      <c r="E1604" s="97" t="s">
        <v>836</v>
      </c>
      <c r="F1604" s="97" t="s">
        <v>837</v>
      </c>
      <c r="G1604" s="97" t="s">
        <v>344</v>
      </c>
      <c r="H1604" s="97" t="s">
        <v>668</v>
      </c>
      <c r="I1604" s="114" t="s">
        <v>52</v>
      </c>
      <c r="J1604" s="37" t="s">
        <v>3278</v>
      </c>
      <c r="K1604" s="37" t="s">
        <v>3279</v>
      </c>
      <c r="L1604" s="13" t="s">
        <v>152</v>
      </c>
      <c r="M1604" s="14" t="s">
        <v>152</v>
      </c>
      <c r="N1604" s="93" t="s">
        <v>152</v>
      </c>
      <c r="O1604" s="2" t="s">
        <v>152</v>
      </c>
      <c r="P1604" s="2" t="s">
        <v>152</v>
      </c>
      <c r="Q1604" s="2" t="s">
        <v>151</v>
      </c>
      <c r="R1604" s="2" t="s">
        <v>152</v>
      </c>
      <c r="S1604" s="14" t="s">
        <v>152</v>
      </c>
      <c r="T1604" s="115"/>
      <c r="U1604" s="13"/>
      <c r="V1604" s="2"/>
      <c r="W1604" s="2"/>
      <c r="X1604" s="2"/>
      <c r="Y1604" s="14"/>
    </row>
    <row r="1605" spans="1:25" x14ac:dyDescent="0.3">
      <c r="A1605" s="55" t="str">
        <f t="shared" si="24"/>
        <v>IThe_01.1</v>
      </c>
      <c r="C1605" s="96" t="s">
        <v>24</v>
      </c>
      <c r="D1605" s="97" t="s">
        <v>835</v>
      </c>
      <c r="E1605" s="97" t="s">
        <v>836</v>
      </c>
      <c r="F1605" s="97" t="s">
        <v>837</v>
      </c>
      <c r="G1605" s="97" t="s">
        <v>344</v>
      </c>
      <c r="H1605" s="97" t="s">
        <v>668</v>
      </c>
      <c r="I1605" s="114" t="s">
        <v>52</v>
      </c>
      <c r="J1605" s="37" t="s">
        <v>3280</v>
      </c>
      <c r="K1605" s="37" t="s">
        <v>3281</v>
      </c>
      <c r="L1605" s="13" t="s">
        <v>152</v>
      </c>
      <c r="M1605" s="14" t="s">
        <v>152</v>
      </c>
      <c r="N1605" s="93" t="s">
        <v>152</v>
      </c>
      <c r="O1605" s="2" t="s">
        <v>152</v>
      </c>
      <c r="P1605" s="2" t="s">
        <v>151</v>
      </c>
      <c r="Q1605" s="2" t="s">
        <v>151</v>
      </c>
      <c r="R1605" s="2" t="s">
        <v>152</v>
      </c>
      <c r="S1605" s="14" t="s">
        <v>152</v>
      </c>
      <c r="T1605" s="115"/>
      <c r="U1605" s="13"/>
      <c r="V1605" s="2"/>
      <c r="W1605" s="2"/>
      <c r="X1605" s="2"/>
      <c r="Y1605" s="14"/>
    </row>
    <row r="1606" spans="1:25" x14ac:dyDescent="0.3">
      <c r="A1606" s="55" t="str">
        <f t="shared" si="24"/>
        <v>IThe_01.2</v>
      </c>
      <c r="C1606" s="96" t="s">
        <v>24</v>
      </c>
      <c r="D1606" s="97" t="s">
        <v>835</v>
      </c>
      <c r="E1606" s="97" t="s">
        <v>838</v>
      </c>
      <c r="F1606" s="97" t="s">
        <v>839</v>
      </c>
      <c r="G1606" s="97" t="s">
        <v>344</v>
      </c>
      <c r="H1606" s="97" t="s">
        <v>668</v>
      </c>
      <c r="I1606" s="114" t="s">
        <v>454</v>
      </c>
      <c r="J1606" s="37" t="s">
        <v>3282</v>
      </c>
      <c r="K1606" s="37" t="s">
        <v>3283</v>
      </c>
      <c r="L1606" s="13" t="s">
        <v>152</v>
      </c>
      <c r="M1606" s="14" t="s">
        <v>152</v>
      </c>
      <c r="N1606" s="93" t="s">
        <v>152</v>
      </c>
      <c r="O1606" s="2" t="s">
        <v>152</v>
      </c>
      <c r="P1606" s="2" t="s">
        <v>151</v>
      </c>
      <c r="Q1606" s="2" t="s">
        <v>151</v>
      </c>
      <c r="R1606" s="2" t="s">
        <v>152</v>
      </c>
      <c r="S1606" s="14" t="s">
        <v>152</v>
      </c>
      <c r="T1606" s="115"/>
      <c r="U1606" s="13"/>
      <c r="V1606" s="2"/>
      <c r="W1606" s="2"/>
      <c r="X1606" s="2"/>
      <c r="Y1606" s="14"/>
    </row>
    <row r="1607" spans="1:25" x14ac:dyDescent="0.3">
      <c r="A1607" s="55" t="str">
        <f t="shared" si="24"/>
        <v>IThe_01.3</v>
      </c>
      <c r="C1607" s="96" t="s">
        <v>24</v>
      </c>
      <c r="D1607" s="97" t="s">
        <v>835</v>
      </c>
      <c r="E1607" s="97" t="s">
        <v>840</v>
      </c>
      <c r="F1607" s="97" t="s">
        <v>431</v>
      </c>
      <c r="G1607" s="97" t="s">
        <v>351</v>
      </c>
      <c r="H1607" s="97" t="s">
        <v>668</v>
      </c>
      <c r="I1607" s="114" t="s">
        <v>454</v>
      </c>
      <c r="J1607" s="37" t="s">
        <v>609</v>
      </c>
      <c r="K1607" s="37" t="s">
        <v>5457</v>
      </c>
      <c r="L1607" s="13" t="s">
        <v>151</v>
      </c>
      <c r="M1607" s="14" t="s">
        <v>152</v>
      </c>
      <c r="N1607" s="93" t="s">
        <v>152</v>
      </c>
      <c r="O1607" s="2" t="s">
        <v>152</v>
      </c>
      <c r="P1607" s="2" t="s">
        <v>152</v>
      </c>
      <c r="Q1607" s="2" t="s">
        <v>151</v>
      </c>
      <c r="R1607" s="2" t="s">
        <v>152</v>
      </c>
      <c r="S1607" s="14" t="s">
        <v>152</v>
      </c>
      <c r="T1607" s="115" t="s">
        <v>5458</v>
      </c>
      <c r="U1607" s="13" t="s">
        <v>152</v>
      </c>
      <c r="V1607" s="2" t="s">
        <v>152</v>
      </c>
      <c r="W1607" s="2" t="s">
        <v>152</v>
      </c>
      <c r="X1607" s="2" t="s">
        <v>152</v>
      </c>
      <c r="Y1607" s="14" t="s">
        <v>152</v>
      </c>
    </row>
    <row r="1608" spans="1:25" x14ac:dyDescent="0.3">
      <c r="A1608" s="55" t="str">
        <f t="shared" ref="A1608:A1671" si="25">C1608&amp;LOWER(LEFT(D1608,2))&amp;"_"&amp;IF(LEN(TRIM(LEFT(E1608,FIND(" ",E1608))))=3,"0"&amp;TRIM(LEFT(E1608,FIND(" ",E1608))),TRIM(LEFT(E1608,FIND(" ",E1608))))</f>
        <v>IThe_02.1</v>
      </c>
      <c r="C1608" s="96" t="s">
        <v>24</v>
      </c>
      <c r="D1608" s="97" t="s">
        <v>835</v>
      </c>
      <c r="E1608" s="97" t="s">
        <v>841</v>
      </c>
      <c r="F1608" s="97" t="s">
        <v>842</v>
      </c>
      <c r="G1608" s="97" t="s">
        <v>351</v>
      </c>
      <c r="H1608" s="91" t="s">
        <v>668</v>
      </c>
      <c r="I1608" s="116" t="s">
        <v>52</v>
      </c>
      <c r="J1608" s="37" t="s">
        <v>3273</v>
      </c>
      <c r="K1608" s="37" t="s">
        <v>3285</v>
      </c>
      <c r="L1608" s="13" t="s">
        <v>152</v>
      </c>
      <c r="M1608" s="14" t="s">
        <v>152</v>
      </c>
      <c r="N1608" s="93" t="s">
        <v>152</v>
      </c>
      <c r="O1608" s="2" t="s">
        <v>152</v>
      </c>
      <c r="P1608" s="2" t="s">
        <v>152</v>
      </c>
      <c r="Q1608" s="2" t="s">
        <v>152</v>
      </c>
      <c r="R1608" s="2" t="s">
        <v>151</v>
      </c>
      <c r="S1608" s="14" t="s">
        <v>151</v>
      </c>
      <c r="T1608" s="115"/>
      <c r="U1608" s="13" t="s">
        <v>152</v>
      </c>
      <c r="V1608" s="2" t="s">
        <v>152</v>
      </c>
      <c r="W1608" s="2" t="s">
        <v>152</v>
      </c>
      <c r="X1608" s="2" t="s">
        <v>152</v>
      </c>
      <c r="Y1608" s="14" t="s">
        <v>152</v>
      </c>
    </row>
    <row r="1609" spans="1:25" x14ac:dyDescent="0.3">
      <c r="A1609" s="55" t="str">
        <f t="shared" si="25"/>
        <v>IThe_02.1</v>
      </c>
      <c r="C1609" s="96" t="s">
        <v>24</v>
      </c>
      <c r="D1609" s="97" t="s">
        <v>835</v>
      </c>
      <c r="E1609" s="97" t="s">
        <v>841</v>
      </c>
      <c r="F1609" s="97" t="s">
        <v>842</v>
      </c>
      <c r="G1609" s="97" t="s">
        <v>351</v>
      </c>
      <c r="H1609" s="97" t="s">
        <v>668</v>
      </c>
      <c r="I1609" s="114" t="s">
        <v>52</v>
      </c>
      <c r="J1609" s="37" t="s">
        <v>608</v>
      </c>
      <c r="K1609" s="37" t="s">
        <v>3286</v>
      </c>
      <c r="L1609" s="13" t="s">
        <v>152</v>
      </c>
      <c r="M1609" s="14" t="s">
        <v>152</v>
      </c>
      <c r="N1609" s="93" t="s">
        <v>152</v>
      </c>
      <c r="O1609" s="2" t="s">
        <v>152</v>
      </c>
      <c r="P1609" s="2" t="s">
        <v>152</v>
      </c>
      <c r="Q1609" s="2" t="s">
        <v>151</v>
      </c>
      <c r="R1609" s="2" t="s">
        <v>151</v>
      </c>
      <c r="S1609" s="14" t="s">
        <v>152</v>
      </c>
      <c r="T1609" s="115"/>
      <c r="U1609" s="13" t="s">
        <v>152</v>
      </c>
      <c r="V1609" s="2" t="s">
        <v>152</v>
      </c>
      <c r="W1609" s="2" t="s">
        <v>152</v>
      </c>
      <c r="X1609" s="2" t="s">
        <v>152</v>
      </c>
      <c r="Y1609" s="14" t="s">
        <v>152</v>
      </c>
    </row>
    <row r="1610" spans="1:25" x14ac:dyDescent="0.3">
      <c r="A1610" s="55" t="str">
        <f t="shared" si="25"/>
        <v>IThe_02.1</v>
      </c>
      <c r="C1610" s="96" t="s">
        <v>24</v>
      </c>
      <c r="D1610" s="97" t="s">
        <v>835</v>
      </c>
      <c r="E1610" s="97" t="s">
        <v>841</v>
      </c>
      <c r="F1610" s="97" t="s">
        <v>842</v>
      </c>
      <c r="G1610" s="97" t="s">
        <v>351</v>
      </c>
      <c r="H1610" s="97" t="s">
        <v>668</v>
      </c>
      <c r="I1610" s="114" t="s">
        <v>52</v>
      </c>
      <c r="J1610" s="37" t="s">
        <v>3276</v>
      </c>
      <c r="K1610" s="37" t="s">
        <v>3287</v>
      </c>
      <c r="L1610" s="13" t="s">
        <v>152</v>
      </c>
      <c r="M1610" s="14" t="s">
        <v>152</v>
      </c>
      <c r="N1610" s="93" t="s">
        <v>151</v>
      </c>
      <c r="O1610" s="2" t="s">
        <v>151</v>
      </c>
      <c r="P1610" s="2" t="s">
        <v>151</v>
      </c>
      <c r="Q1610" s="2" t="s">
        <v>151</v>
      </c>
      <c r="R1610" s="2" t="s">
        <v>151</v>
      </c>
      <c r="S1610" s="14" t="s">
        <v>152</v>
      </c>
      <c r="T1610" s="115"/>
      <c r="U1610" s="13" t="s">
        <v>151</v>
      </c>
      <c r="V1610" s="2" t="s">
        <v>152</v>
      </c>
      <c r="W1610" s="2" t="s">
        <v>151</v>
      </c>
      <c r="X1610" s="2" t="s">
        <v>152</v>
      </c>
      <c r="Y1610" s="14" t="s">
        <v>152</v>
      </c>
    </row>
    <row r="1611" spans="1:25" x14ac:dyDescent="0.3">
      <c r="A1611" s="55" t="str">
        <f t="shared" si="25"/>
        <v>IThe_02.1</v>
      </c>
      <c r="C1611" s="96" t="s">
        <v>24</v>
      </c>
      <c r="D1611" s="97" t="s">
        <v>835</v>
      </c>
      <c r="E1611" s="97" t="s">
        <v>841</v>
      </c>
      <c r="F1611" s="97" t="s">
        <v>842</v>
      </c>
      <c r="G1611" s="97" t="s">
        <v>351</v>
      </c>
      <c r="H1611" s="97" t="s">
        <v>668</v>
      </c>
      <c r="I1611" s="114" t="s">
        <v>52</v>
      </c>
      <c r="J1611" s="37" t="s">
        <v>3278</v>
      </c>
      <c r="K1611" s="37" t="s">
        <v>3288</v>
      </c>
      <c r="L1611" s="13" t="s">
        <v>152</v>
      </c>
      <c r="M1611" s="14" t="s">
        <v>152</v>
      </c>
      <c r="N1611" s="93" t="s">
        <v>151</v>
      </c>
      <c r="O1611" s="2" t="s">
        <v>151</v>
      </c>
      <c r="P1611" s="2" t="s">
        <v>151</v>
      </c>
      <c r="Q1611" s="2" t="s">
        <v>151</v>
      </c>
      <c r="R1611" s="2" t="s">
        <v>151</v>
      </c>
      <c r="S1611" s="14" t="s">
        <v>152</v>
      </c>
      <c r="T1611" s="115"/>
      <c r="U1611" s="13" t="s">
        <v>151</v>
      </c>
      <c r="V1611" s="2" t="s">
        <v>152</v>
      </c>
      <c r="W1611" s="2" t="s">
        <v>151</v>
      </c>
      <c r="X1611" s="2" t="s">
        <v>152</v>
      </c>
      <c r="Y1611" s="14" t="s">
        <v>152</v>
      </c>
    </row>
    <row r="1612" spans="1:25" x14ac:dyDescent="0.3">
      <c r="A1612" s="55" t="str">
        <f t="shared" si="25"/>
        <v>IThe_02.1</v>
      </c>
      <c r="C1612" s="96" t="s">
        <v>24</v>
      </c>
      <c r="D1612" s="97" t="s">
        <v>835</v>
      </c>
      <c r="E1612" s="97" t="s">
        <v>841</v>
      </c>
      <c r="F1612" s="97" t="s">
        <v>842</v>
      </c>
      <c r="G1612" s="97" t="s">
        <v>351</v>
      </c>
      <c r="H1612" s="97" t="s">
        <v>668</v>
      </c>
      <c r="I1612" s="114" t="s">
        <v>52</v>
      </c>
      <c r="J1612" s="37" t="s">
        <v>3280</v>
      </c>
      <c r="K1612" s="37" t="s">
        <v>3289</v>
      </c>
      <c r="L1612" s="13" t="s">
        <v>152</v>
      </c>
      <c r="M1612" s="14" t="s">
        <v>152</v>
      </c>
      <c r="N1612" s="93" t="s">
        <v>151</v>
      </c>
      <c r="O1612" s="2" t="s">
        <v>151</v>
      </c>
      <c r="P1612" s="2" t="s">
        <v>151</v>
      </c>
      <c r="Q1612" s="2" t="s">
        <v>151</v>
      </c>
      <c r="R1612" s="2" t="s">
        <v>152</v>
      </c>
      <c r="S1612" s="14" t="s">
        <v>152</v>
      </c>
      <c r="T1612" s="115"/>
      <c r="U1612" s="13" t="s">
        <v>151</v>
      </c>
      <c r="V1612" s="2" t="s">
        <v>152</v>
      </c>
      <c r="W1612" s="2" t="s">
        <v>151</v>
      </c>
      <c r="X1612" s="2" t="s">
        <v>151</v>
      </c>
      <c r="Y1612" s="14" t="s">
        <v>151</v>
      </c>
    </row>
    <row r="1613" spans="1:25" x14ac:dyDescent="0.3">
      <c r="A1613" s="55" t="str">
        <f t="shared" si="25"/>
        <v>IThe_02.2</v>
      </c>
      <c r="C1613" s="96" t="s">
        <v>24</v>
      </c>
      <c r="D1613" s="97" t="s">
        <v>835</v>
      </c>
      <c r="E1613" s="97" t="s">
        <v>843</v>
      </c>
      <c r="F1613" s="97" t="s">
        <v>844</v>
      </c>
      <c r="G1613" s="97" t="s">
        <v>351</v>
      </c>
      <c r="H1613" s="97" t="s">
        <v>668</v>
      </c>
      <c r="I1613" s="114" t="s">
        <v>52</v>
      </c>
      <c r="J1613" s="37" t="s">
        <v>3273</v>
      </c>
      <c r="K1613" s="37" t="s">
        <v>3285</v>
      </c>
      <c r="L1613" s="13" t="s">
        <v>152</v>
      </c>
      <c r="M1613" s="14" t="s">
        <v>152</v>
      </c>
      <c r="N1613" s="93" t="s">
        <v>152</v>
      </c>
      <c r="O1613" s="2" t="s">
        <v>152</v>
      </c>
      <c r="P1613" s="2" t="s">
        <v>152</v>
      </c>
      <c r="Q1613" s="2" t="s">
        <v>152</v>
      </c>
      <c r="R1613" s="2" t="s">
        <v>152</v>
      </c>
      <c r="S1613" s="14" t="s">
        <v>152</v>
      </c>
      <c r="T1613" s="115"/>
      <c r="U1613" s="13" t="s">
        <v>152</v>
      </c>
      <c r="V1613" s="2" t="s">
        <v>152</v>
      </c>
      <c r="W1613" s="2" t="s">
        <v>152</v>
      </c>
      <c r="X1613" s="2" t="s">
        <v>152</v>
      </c>
      <c r="Y1613" s="14" t="s">
        <v>152</v>
      </c>
    </row>
    <row r="1614" spans="1:25" x14ac:dyDescent="0.3">
      <c r="A1614" s="55" t="str">
        <f t="shared" si="25"/>
        <v>IThe_02.2</v>
      </c>
      <c r="C1614" s="96" t="s">
        <v>24</v>
      </c>
      <c r="D1614" s="97" t="s">
        <v>835</v>
      </c>
      <c r="E1614" s="97" t="s">
        <v>843</v>
      </c>
      <c r="F1614" s="97" t="s">
        <v>844</v>
      </c>
      <c r="G1614" s="97" t="s">
        <v>351</v>
      </c>
      <c r="H1614" s="97" t="s">
        <v>668</v>
      </c>
      <c r="I1614" s="114" t="s">
        <v>52</v>
      </c>
      <c r="J1614" s="37" t="s">
        <v>608</v>
      </c>
      <c r="K1614" s="37" t="s">
        <v>3275</v>
      </c>
      <c r="L1614" s="13" t="s">
        <v>152</v>
      </c>
      <c r="M1614" s="14" t="s">
        <v>152</v>
      </c>
      <c r="N1614" s="93" t="s">
        <v>151</v>
      </c>
      <c r="O1614" s="2" t="s">
        <v>151</v>
      </c>
      <c r="P1614" s="2" t="s">
        <v>151</v>
      </c>
      <c r="Q1614" s="2" t="s">
        <v>151</v>
      </c>
      <c r="R1614" s="2" t="s">
        <v>152</v>
      </c>
      <c r="S1614" s="14" t="s">
        <v>152</v>
      </c>
      <c r="T1614" s="115"/>
      <c r="U1614" s="13" t="s">
        <v>151</v>
      </c>
      <c r="V1614" s="2" t="s">
        <v>152</v>
      </c>
      <c r="W1614" s="2" t="s">
        <v>151</v>
      </c>
      <c r="X1614" s="2" t="s">
        <v>152</v>
      </c>
      <c r="Y1614" s="14" t="s">
        <v>152</v>
      </c>
    </row>
    <row r="1615" spans="1:25" x14ac:dyDescent="0.3">
      <c r="A1615" s="55" t="str">
        <f t="shared" si="25"/>
        <v>IThe_02.2</v>
      </c>
      <c r="C1615" s="96" t="s">
        <v>24</v>
      </c>
      <c r="D1615" s="97" t="s">
        <v>835</v>
      </c>
      <c r="E1615" s="97" t="s">
        <v>843</v>
      </c>
      <c r="F1615" s="97" t="s">
        <v>844</v>
      </c>
      <c r="G1615" s="97" t="s">
        <v>351</v>
      </c>
      <c r="H1615" s="97" t="s">
        <v>668</v>
      </c>
      <c r="I1615" s="114" t="s">
        <v>52</v>
      </c>
      <c r="J1615" s="37" t="s">
        <v>3276</v>
      </c>
      <c r="K1615" s="37" t="s">
        <v>3287</v>
      </c>
      <c r="L1615" s="13" t="s">
        <v>152</v>
      </c>
      <c r="M1615" s="14" t="s">
        <v>152</v>
      </c>
      <c r="N1615" s="93" t="s">
        <v>152</v>
      </c>
      <c r="O1615" s="2" t="s">
        <v>152</v>
      </c>
      <c r="P1615" s="2" t="s">
        <v>151</v>
      </c>
      <c r="Q1615" s="2" t="s">
        <v>151</v>
      </c>
      <c r="R1615" s="2" t="s">
        <v>151</v>
      </c>
      <c r="S1615" s="14" t="s">
        <v>152</v>
      </c>
      <c r="T1615" s="115"/>
      <c r="U1615" s="13" t="s">
        <v>152</v>
      </c>
      <c r="V1615" s="2" t="s">
        <v>152</v>
      </c>
      <c r="W1615" s="2" t="s">
        <v>152</v>
      </c>
      <c r="X1615" s="2" t="s">
        <v>152</v>
      </c>
      <c r="Y1615" s="14" t="s">
        <v>152</v>
      </c>
    </row>
    <row r="1616" spans="1:25" x14ac:dyDescent="0.3">
      <c r="A1616" s="55" t="str">
        <f t="shared" si="25"/>
        <v>IThe_02.2</v>
      </c>
      <c r="C1616" s="96" t="s">
        <v>24</v>
      </c>
      <c r="D1616" s="97" t="s">
        <v>835</v>
      </c>
      <c r="E1616" s="97" t="s">
        <v>843</v>
      </c>
      <c r="F1616" s="97" t="s">
        <v>844</v>
      </c>
      <c r="G1616" s="97" t="s">
        <v>351</v>
      </c>
      <c r="H1616" s="91" t="s">
        <v>668</v>
      </c>
      <c r="I1616" s="116" t="s">
        <v>52</v>
      </c>
      <c r="J1616" s="37" t="s">
        <v>3278</v>
      </c>
      <c r="K1616" s="37" t="s">
        <v>3288</v>
      </c>
      <c r="L1616" s="13" t="s">
        <v>152</v>
      </c>
      <c r="M1616" s="14" t="s">
        <v>152</v>
      </c>
      <c r="N1616" s="93" t="s">
        <v>151</v>
      </c>
      <c r="O1616" s="2" t="s">
        <v>151</v>
      </c>
      <c r="P1616" s="2" t="s">
        <v>151</v>
      </c>
      <c r="Q1616" s="2" t="s">
        <v>151</v>
      </c>
      <c r="R1616" s="2" t="s">
        <v>151</v>
      </c>
      <c r="S1616" s="14" t="s">
        <v>152</v>
      </c>
      <c r="T1616" s="115"/>
      <c r="U1616" s="13" t="s">
        <v>151</v>
      </c>
      <c r="V1616" s="2" t="s">
        <v>152</v>
      </c>
      <c r="W1616" s="2" t="s">
        <v>151</v>
      </c>
      <c r="X1616" s="2" t="s">
        <v>152</v>
      </c>
      <c r="Y1616" s="14" t="s">
        <v>152</v>
      </c>
    </row>
    <row r="1617" spans="1:25" x14ac:dyDescent="0.3">
      <c r="A1617" s="55" t="str">
        <f t="shared" si="25"/>
        <v>IThe_02.2</v>
      </c>
      <c r="C1617" s="96" t="s">
        <v>24</v>
      </c>
      <c r="D1617" s="97" t="s">
        <v>835</v>
      </c>
      <c r="E1617" s="97" t="s">
        <v>843</v>
      </c>
      <c r="F1617" s="97" t="s">
        <v>844</v>
      </c>
      <c r="G1617" s="97" t="s">
        <v>351</v>
      </c>
      <c r="H1617" s="97" t="s">
        <v>668</v>
      </c>
      <c r="I1617" s="114" t="s">
        <v>52</v>
      </c>
      <c r="J1617" s="37" t="s">
        <v>3280</v>
      </c>
      <c r="K1617" s="37" t="s">
        <v>3289</v>
      </c>
      <c r="L1617" s="13" t="s">
        <v>152</v>
      </c>
      <c r="M1617" s="14" t="s">
        <v>152</v>
      </c>
      <c r="N1617" s="93" t="s">
        <v>151</v>
      </c>
      <c r="O1617" s="2" t="s">
        <v>151</v>
      </c>
      <c r="P1617" s="2" t="s">
        <v>152</v>
      </c>
      <c r="Q1617" s="2" t="s">
        <v>151</v>
      </c>
      <c r="R1617" s="2" t="s">
        <v>152</v>
      </c>
      <c r="S1617" s="14" t="s">
        <v>152</v>
      </c>
      <c r="T1617" s="115"/>
      <c r="U1617" s="13" t="s">
        <v>151</v>
      </c>
      <c r="V1617" s="2" t="s">
        <v>152</v>
      </c>
      <c r="W1617" s="2" t="s">
        <v>151</v>
      </c>
      <c r="X1617" s="2" t="s">
        <v>152</v>
      </c>
      <c r="Y1617" s="14" t="s">
        <v>152</v>
      </c>
    </row>
    <row r="1618" spans="1:25" x14ac:dyDescent="0.3">
      <c r="A1618" s="55" t="str">
        <f t="shared" si="25"/>
        <v>ITju_01.1</v>
      </c>
      <c r="C1618" s="96" t="s">
        <v>24</v>
      </c>
      <c r="D1618" s="97" t="s">
        <v>777</v>
      </c>
      <c r="E1618" s="97" t="s">
        <v>849</v>
      </c>
      <c r="F1618" s="97" t="s">
        <v>850</v>
      </c>
      <c r="G1618" s="97" t="s">
        <v>344</v>
      </c>
      <c r="H1618" s="97" t="s">
        <v>668</v>
      </c>
      <c r="I1618" s="114" t="s">
        <v>454</v>
      </c>
      <c r="J1618" s="37" t="s">
        <v>229</v>
      </c>
      <c r="K1618" s="37" t="s">
        <v>3295</v>
      </c>
      <c r="L1618" s="13" t="s">
        <v>152</v>
      </c>
      <c r="M1618" s="14" t="s">
        <v>152</v>
      </c>
      <c r="N1618" s="93" t="s">
        <v>152</v>
      </c>
      <c r="O1618" s="2" t="s">
        <v>152</v>
      </c>
      <c r="P1618" s="2" t="s">
        <v>152</v>
      </c>
      <c r="Q1618" s="2" t="s">
        <v>151</v>
      </c>
      <c r="R1618" s="2" t="s">
        <v>151</v>
      </c>
      <c r="S1618" s="14" t="s">
        <v>152</v>
      </c>
      <c r="T1618" s="115"/>
      <c r="U1618" s="13" t="s">
        <v>6</v>
      </c>
      <c r="V1618" s="2" t="s">
        <v>6</v>
      </c>
      <c r="W1618" s="2" t="s">
        <v>6</v>
      </c>
      <c r="X1618" s="2" t="s">
        <v>6</v>
      </c>
      <c r="Y1618" s="14" t="s">
        <v>6</v>
      </c>
    </row>
    <row r="1619" spans="1:25" x14ac:dyDescent="0.3">
      <c r="A1619" s="55" t="str">
        <f t="shared" si="25"/>
        <v>ITju_01.1</v>
      </c>
      <c r="C1619" s="96" t="s">
        <v>24</v>
      </c>
      <c r="D1619" s="97" t="s">
        <v>777</v>
      </c>
      <c r="E1619" s="97" t="s">
        <v>849</v>
      </c>
      <c r="F1619" s="97" t="s">
        <v>850</v>
      </c>
      <c r="G1619" s="97" t="s">
        <v>344</v>
      </c>
      <c r="H1619" s="97" t="s">
        <v>668</v>
      </c>
      <c r="I1619" s="114" t="s">
        <v>454</v>
      </c>
      <c r="J1619" s="37" t="s">
        <v>229</v>
      </c>
      <c r="K1619" s="37" t="s">
        <v>3296</v>
      </c>
      <c r="L1619" s="13" t="s">
        <v>152</v>
      </c>
      <c r="M1619" s="14" t="s">
        <v>152</v>
      </c>
      <c r="N1619" s="93" t="s">
        <v>152</v>
      </c>
      <c r="O1619" s="2" t="s">
        <v>152</v>
      </c>
      <c r="P1619" s="2" t="s">
        <v>152</v>
      </c>
      <c r="Q1619" s="2" t="s">
        <v>151</v>
      </c>
      <c r="R1619" s="2" t="s">
        <v>151</v>
      </c>
      <c r="S1619" s="14" t="s">
        <v>152</v>
      </c>
      <c r="T1619" s="115"/>
      <c r="U1619" s="13" t="s">
        <v>6</v>
      </c>
      <c r="V1619" s="2" t="s">
        <v>6</v>
      </c>
      <c r="W1619" s="2" t="s">
        <v>6</v>
      </c>
      <c r="X1619" s="2" t="s">
        <v>6</v>
      </c>
      <c r="Y1619" s="14" t="s">
        <v>6</v>
      </c>
    </row>
    <row r="1620" spans="1:25" x14ac:dyDescent="0.3">
      <c r="A1620" s="55" t="str">
        <f t="shared" si="25"/>
        <v>ITju_01.1</v>
      </c>
      <c r="C1620" s="96" t="s">
        <v>24</v>
      </c>
      <c r="D1620" s="97" t="s">
        <v>777</v>
      </c>
      <c r="E1620" s="97" t="s">
        <v>849</v>
      </c>
      <c r="F1620" s="97" t="s">
        <v>850</v>
      </c>
      <c r="G1620" s="97" t="s">
        <v>344</v>
      </c>
      <c r="H1620" s="97" t="s">
        <v>668</v>
      </c>
      <c r="I1620" s="114" t="s">
        <v>454</v>
      </c>
      <c r="J1620" s="37" t="s">
        <v>229</v>
      </c>
      <c r="K1620" s="37" t="s">
        <v>3297</v>
      </c>
      <c r="L1620" s="13" t="s">
        <v>151</v>
      </c>
      <c r="M1620" s="14" t="s">
        <v>151</v>
      </c>
      <c r="N1620" s="93" t="s">
        <v>152</v>
      </c>
      <c r="O1620" s="2" t="s">
        <v>152</v>
      </c>
      <c r="P1620" s="2" t="s">
        <v>152</v>
      </c>
      <c r="Q1620" s="2" t="s">
        <v>152</v>
      </c>
      <c r="R1620" s="2" t="s">
        <v>152</v>
      </c>
      <c r="S1620" s="14" t="s">
        <v>152</v>
      </c>
      <c r="T1620" s="115"/>
      <c r="U1620" s="13" t="s">
        <v>6</v>
      </c>
      <c r="V1620" s="2" t="s">
        <v>6</v>
      </c>
      <c r="W1620" s="2" t="s">
        <v>6</v>
      </c>
      <c r="X1620" s="2" t="s">
        <v>6</v>
      </c>
      <c r="Y1620" s="14" t="s">
        <v>6</v>
      </c>
    </row>
    <row r="1621" spans="1:25" x14ac:dyDescent="0.3">
      <c r="A1621" s="55" t="str">
        <f t="shared" si="25"/>
        <v>ITju_01.2</v>
      </c>
      <c r="C1621" s="96" t="s">
        <v>24</v>
      </c>
      <c r="D1621" s="97" t="s">
        <v>777</v>
      </c>
      <c r="E1621" s="97" t="s">
        <v>851</v>
      </c>
      <c r="F1621" s="97" t="s">
        <v>852</v>
      </c>
      <c r="G1621" s="97" t="s">
        <v>344</v>
      </c>
      <c r="H1621" s="97" t="s">
        <v>668</v>
      </c>
      <c r="I1621" s="114" t="s">
        <v>454</v>
      </c>
      <c r="J1621" s="37" t="s">
        <v>229</v>
      </c>
      <c r="K1621" s="37" t="s">
        <v>3298</v>
      </c>
      <c r="L1621" s="13" t="s">
        <v>152</v>
      </c>
      <c r="M1621" s="14" t="s">
        <v>152</v>
      </c>
      <c r="N1621" s="93" t="s">
        <v>152</v>
      </c>
      <c r="O1621" s="2" t="s">
        <v>152</v>
      </c>
      <c r="P1621" s="2" t="s">
        <v>152</v>
      </c>
      <c r="Q1621" s="2" t="s">
        <v>151</v>
      </c>
      <c r="R1621" s="2" t="s">
        <v>151</v>
      </c>
      <c r="S1621" s="14" t="s">
        <v>152</v>
      </c>
      <c r="T1621" s="115"/>
      <c r="U1621" s="13" t="s">
        <v>6</v>
      </c>
      <c r="V1621" s="2" t="s">
        <v>6</v>
      </c>
      <c r="W1621" s="2" t="s">
        <v>6</v>
      </c>
      <c r="X1621" s="2" t="s">
        <v>6</v>
      </c>
      <c r="Y1621" s="14" t="s">
        <v>6</v>
      </c>
    </row>
    <row r="1622" spans="1:25" x14ac:dyDescent="0.3">
      <c r="A1622" s="55" t="str">
        <f t="shared" si="25"/>
        <v>ITju_01.2</v>
      </c>
      <c r="C1622" s="96" t="s">
        <v>24</v>
      </c>
      <c r="D1622" s="97" t="s">
        <v>777</v>
      </c>
      <c r="E1622" s="97" t="s">
        <v>851</v>
      </c>
      <c r="F1622" s="97" t="s">
        <v>852</v>
      </c>
      <c r="G1622" s="97" t="s">
        <v>344</v>
      </c>
      <c r="H1622" s="97" t="s">
        <v>668</v>
      </c>
      <c r="I1622" s="114" t="s">
        <v>454</v>
      </c>
      <c r="J1622" s="37" t="s">
        <v>229</v>
      </c>
      <c r="K1622" s="37" t="s">
        <v>3296</v>
      </c>
      <c r="L1622" s="13" t="s">
        <v>152</v>
      </c>
      <c r="M1622" s="14" t="s">
        <v>152</v>
      </c>
      <c r="N1622" s="93" t="s">
        <v>152</v>
      </c>
      <c r="O1622" s="2" t="s">
        <v>152</v>
      </c>
      <c r="P1622" s="2" t="s">
        <v>152</v>
      </c>
      <c r="Q1622" s="2" t="s">
        <v>151</v>
      </c>
      <c r="R1622" s="2" t="s">
        <v>151</v>
      </c>
      <c r="S1622" s="14" t="s">
        <v>152</v>
      </c>
      <c r="T1622" s="115"/>
      <c r="U1622" s="13" t="s">
        <v>6</v>
      </c>
      <c r="V1622" s="2" t="s">
        <v>6</v>
      </c>
      <c r="W1622" s="2" t="s">
        <v>6</v>
      </c>
      <c r="X1622" s="2" t="s">
        <v>6</v>
      </c>
      <c r="Y1622" s="14" t="s">
        <v>6</v>
      </c>
    </row>
    <row r="1623" spans="1:25" x14ac:dyDescent="0.3">
      <c r="A1623" s="55" t="str">
        <f t="shared" si="25"/>
        <v>ITju_01.2</v>
      </c>
      <c r="C1623" s="96" t="s">
        <v>24</v>
      </c>
      <c r="D1623" s="97" t="s">
        <v>777</v>
      </c>
      <c r="E1623" s="97" t="s">
        <v>851</v>
      </c>
      <c r="F1623" s="97" t="s">
        <v>852</v>
      </c>
      <c r="G1623" s="97" t="s">
        <v>344</v>
      </c>
      <c r="H1623" s="97" t="s">
        <v>668</v>
      </c>
      <c r="I1623" s="114" t="s">
        <v>454</v>
      </c>
      <c r="J1623" s="37" t="s">
        <v>229</v>
      </c>
      <c r="K1623" s="37" t="s">
        <v>5459</v>
      </c>
      <c r="L1623" s="13" t="s">
        <v>151</v>
      </c>
      <c r="M1623" s="14" t="s">
        <v>151</v>
      </c>
      <c r="N1623" s="93" t="s">
        <v>152</v>
      </c>
      <c r="O1623" s="2" t="s">
        <v>152</v>
      </c>
      <c r="P1623" s="2" t="s">
        <v>152</v>
      </c>
      <c r="Q1623" s="2" t="s">
        <v>152</v>
      </c>
      <c r="R1623" s="2" t="s">
        <v>152</v>
      </c>
      <c r="S1623" s="14" t="s">
        <v>152</v>
      </c>
      <c r="T1623" s="115"/>
      <c r="U1623" s="13" t="s">
        <v>6</v>
      </c>
      <c r="V1623" s="2" t="s">
        <v>6</v>
      </c>
      <c r="W1623" s="2" t="s">
        <v>6</v>
      </c>
      <c r="X1623" s="2" t="s">
        <v>6</v>
      </c>
      <c r="Y1623" s="14" t="s">
        <v>6</v>
      </c>
    </row>
    <row r="1624" spans="1:25" x14ac:dyDescent="0.3">
      <c r="A1624" s="55" t="str">
        <f t="shared" si="25"/>
        <v>ITju_02.1</v>
      </c>
      <c r="C1624" s="96" t="s">
        <v>24</v>
      </c>
      <c r="D1624" s="97" t="s">
        <v>777</v>
      </c>
      <c r="E1624" s="97" t="s">
        <v>853</v>
      </c>
      <c r="F1624" s="97" t="s">
        <v>854</v>
      </c>
      <c r="G1624" s="97" t="s">
        <v>351</v>
      </c>
      <c r="H1624" s="91" t="s">
        <v>668</v>
      </c>
      <c r="I1624" s="116" t="s">
        <v>454</v>
      </c>
      <c r="J1624" s="37" t="s">
        <v>229</v>
      </c>
      <c r="K1624" s="37" t="s">
        <v>3299</v>
      </c>
      <c r="L1624" s="13" t="s">
        <v>151</v>
      </c>
      <c r="M1624" s="14" t="s">
        <v>151</v>
      </c>
      <c r="N1624" s="93" t="s">
        <v>151</v>
      </c>
      <c r="O1624" s="2" t="s">
        <v>151</v>
      </c>
      <c r="P1624" s="2" t="s">
        <v>152</v>
      </c>
      <c r="Q1624" s="2" t="s">
        <v>152</v>
      </c>
      <c r="R1624" s="2" t="s">
        <v>152</v>
      </c>
      <c r="S1624" s="14" t="s">
        <v>152</v>
      </c>
      <c r="T1624" s="115"/>
      <c r="U1624" s="13" t="s">
        <v>151</v>
      </c>
      <c r="V1624" s="2" t="s">
        <v>152</v>
      </c>
      <c r="W1624" s="2" t="s">
        <v>151</v>
      </c>
      <c r="X1624" s="2" t="s">
        <v>152</v>
      </c>
      <c r="Y1624" s="14" t="s">
        <v>152</v>
      </c>
    </row>
    <row r="1625" spans="1:25" x14ac:dyDescent="0.3">
      <c r="A1625" s="55" t="str">
        <f t="shared" si="25"/>
        <v>ITju_02.2</v>
      </c>
      <c r="C1625" s="96" t="s">
        <v>24</v>
      </c>
      <c r="D1625" s="97" t="s">
        <v>777</v>
      </c>
      <c r="E1625" s="97" t="s">
        <v>855</v>
      </c>
      <c r="F1625" s="97" t="s">
        <v>856</v>
      </c>
      <c r="G1625" s="97" t="s">
        <v>351</v>
      </c>
      <c r="H1625" s="97" t="s">
        <v>668</v>
      </c>
      <c r="I1625" s="114" t="s">
        <v>454</v>
      </c>
      <c r="J1625" s="37" t="s">
        <v>229</v>
      </c>
      <c r="K1625" s="37" t="s">
        <v>3299</v>
      </c>
      <c r="L1625" s="13" t="s">
        <v>151</v>
      </c>
      <c r="M1625" s="14" t="s">
        <v>151</v>
      </c>
      <c r="N1625" s="93" t="s">
        <v>151</v>
      </c>
      <c r="O1625" s="2" t="s">
        <v>151</v>
      </c>
      <c r="P1625" s="2" t="s">
        <v>152</v>
      </c>
      <c r="Q1625" s="2" t="s">
        <v>152</v>
      </c>
      <c r="R1625" s="2" t="s">
        <v>152</v>
      </c>
      <c r="S1625" s="14" t="s">
        <v>152</v>
      </c>
      <c r="T1625" s="115"/>
      <c r="U1625" s="13" t="s">
        <v>151</v>
      </c>
      <c r="V1625" s="2" t="s">
        <v>152</v>
      </c>
      <c r="W1625" s="2" t="s">
        <v>151</v>
      </c>
      <c r="X1625" s="2" t="s">
        <v>152</v>
      </c>
      <c r="Y1625" s="14" t="s">
        <v>152</v>
      </c>
    </row>
    <row r="1626" spans="1:25" x14ac:dyDescent="0.3">
      <c r="A1626" s="55" t="str">
        <f t="shared" si="25"/>
        <v>ITju_03.1</v>
      </c>
      <c r="C1626" s="96" t="s">
        <v>24</v>
      </c>
      <c r="D1626" s="97" t="s">
        <v>777</v>
      </c>
      <c r="E1626" s="97" t="s">
        <v>857</v>
      </c>
      <c r="F1626" s="97" t="s">
        <v>858</v>
      </c>
      <c r="G1626" s="97" t="s">
        <v>344</v>
      </c>
      <c r="H1626" s="97" t="s">
        <v>668</v>
      </c>
      <c r="I1626" s="114" t="s">
        <v>454</v>
      </c>
      <c r="J1626" s="37" t="s">
        <v>229</v>
      </c>
      <c r="K1626" s="37" t="s">
        <v>3299</v>
      </c>
      <c r="L1626" s="13" t="s">
        <v>151</v>
      </c>
      <c r="M1626" s="14" t="s">
        <v>151</v>
      </c>
      <c r="N1626" s="93" t="s">
        <v>152</v>
      </c>
      <c r="O1626" s="2" t="s">
        <v>152</v>
      </c>
      <c r="P1626" s="2" t="s">
        <v>152</v>
      </c>
      <c r="Q1626" s="2" t="s">
        <v>151</v>
      </c>
      <c r="R1626" s="2" t="s">
        <v>151</v>
      </c>
      <c r="S1626" s="14" t="s">
        <v>152</v>
      </c>
      <c r="T1626" s="115"/>
      <c r="U1626" s="13" t="s">
        <v>6</v>
      </c>
      <c r="V1626" s="2" t="s">
        <v>6</v>
      </c>
      <c r="W1626" s="2" t="s">
        <v>6</v>
      </c>
      <c r="X1626" s="2" t="s">
        <v>6</v>
      </c>
      <c r="Y1626" s="14" t="s">
        <v>6</v>
      </c>
    </row>
    <row r="1627" spans="1:25" x14ac:dyDescent="0.3">
      <c r="A1627" s="55" t="str">
        <f t="shared" si="25"/>
        <v>ITju_03.2</v>
      </c>
      <c r="C1627" s="96" t="s">
        <v>24</v>
      </c>
      <c r="D1627" s="97" t="s">
        <v>777</v>
      </c>
      <c r="E1627" s="97" t="s">
        <v>859</v>
      </c>
      <c r="F1627" s="97" t="s">
        <v>860</v>
      </c>
      <c r="G1627" s="97" t="s">
        <v>351</v>
      </c>
      <c r="H1627" s="97" t="s">
        <v>668</v>
      </c>
      <c r="I1627" s="114" t="s">
        <v>454</v>
      </c>
      <c r="J1627" s="37" t="s">
        <v>229</v>
      </c>
      <c r="K1627" s="37" t="s">
        <v>3298</v>
      </c>
      <c r="L1627" s="13" t="s">
        <v>152</v>
      </c>
      <c r="M1627" s="14" t="s">
        <v>152</v>
      </c>
      <c r="N1627" s="93" t="s">
        <v>151</v>
      </c>
      <c r="O1627" s="2" t="s">
        <v>151</v>
      </c>
      <c r="P1627" s="2" t="s">
        <v>152</v>
      </c>
      <c r="Q1627" s="2" t="s">
        <v>151</v>
      </c>
      <c r="R1627" s="2" t="s">
        <v>151</v>
      </c>
      <c r="S1627" s="14" t="s">
        <v>152</v>
      </c>
      <c r="T1627" s="115"/>
      <c r="U1627" s="13" t="s">
        <v>151</v>
      </c>
      <c r="V1627" s="2" t="s">
        <v>152</v>
      </c>
      <c r="W1627" s="2" t="s">
        <v>151</v>
      </c>
      <c r="X1627" s="2" t="s">
        <v>152</v>
      </c>
      <c r="Y1627" s="14" t="s">
        <v>152</v>
      </c>
    </row>
    <row r="1628" spans="1:25" x14ac:dyDescent="0.3">
      <c r="A1628" s="55" t="str">
        <f t="shared" si="25"/>
        <v>ITju_03.2</v>
      </c>
      <c r="C1628" s="96" t="s">
        <v>24</v>
      </c>
      <c r="D1628" s="97" t="s">
        <v>777</v>
      </c>
      <c r="E1628" s="97" t="s">
        <v>859</v>
      </c>
      <c r="F1628" s="97" t="s">
        <v>860</v>
      </c>
      <c r="G1628" s="97" t="s">
        <v>351</v>
      </c>
      <c r="H1628" s="97" t="s">
        <v>668</v>
      </c>
      <c r="I1628" s="114" t="s">
        <v>454</v>
      </c>
      <c r="J1628" s="37" t="s">
        <v>229</v>
      </c>
      <c r="K1628" s="37" t="s">
        <v>3296</v>
      </c>
      <c r="L1628" s="13" t="s">
        <v>152</v>
      </c>
      <c r="M1628" s="14" t="s">
        <v>152</v>
      </c>
      <c r="N1628" s="93" t="s">
        <v>151</v>
      </c>
      <c r="O1628" s="2" t="s">
        <v>152</v>
      </c>
      <c r="P1628" s="2" t="s">
        <v>152</v>
      </c>
      <c r="Q1628" s="2" t="s">
        <v>151</v>
      </c>
      <c r="R1628" s="2" t="s">
        <v>151</v>
      </c>
      <c r="S1628" s="14" t="s">
        <v>152</v>
      </c>
      <c r="T1628" s="115"/>
      <c r="U1628" s="13" t="s">
        <v>151</v>
      </c>
      <c r="V1628" s="2" t="s">
        <v>152</v>
      </c>
      <c r="W1628" s="2" t="s">
        <v>152</v>
      </c>
      <c r="X1628" s="2" t="s">
        <v>152</v>
      </c>
      <c r="Y1628" s="14" t="s">
        <v>152</v>
      </c>
    </row>
    <row r="1629" spans="1:25" x14ac:dyDescent="0.3">
      <c r="A1629" s="55" t="str">
        <f t="shared" si="25"/>
        <v>ITju_03.2</v>
      </c>
      <c r="C1629" s="96" t="s">
        <v>24</v>
      </c>
      <c r="D1629" s="97" t="s">
        <v>777</v>
      </c>
      <c r="E1629" s="97" t="s">
        <v>859</v>
      </c>
      <c r="F1629" s="97" t="s">
        <v>860</v>
      </c>
      <c r="G1629" s="97" t="s">
        <v>351</v>
      </c>
      <c r="H1629" s="97" t="s">
        <v>668</v>
      </c>
      <c r="I1629" s="114" t="s">
        <v>454</v>
      </c>
      <c r="J1629" s="37" t="s">
        <v>229</v>
      </c>
      <c r="K1629" s="37" t="s">
        <v>5459</v>
      </c>
      <c r="L1629" s="13" t="s">
        <v>152</v>
      </c>
      <c r="M1629" s="14" t="s">
        <v>152</v>
      </c>
      <c r="N1629" s="93" t="s">
        <v>151</v>
      </c>
      <c r="O1629" s="2" t="s">
        <v>152</v>
      </c>
      <c r="P1629" s="2" t="s">
        <v>152</v>
      </c>
      <c r="Q1629" s="2" t="s">
        <v>151</v>
      </c>
      <c r="R1629" s="2" t="s">
        <v>151</v>
      </c>
      <c r="S1629" s="14" t="s">
        <v>152</v>
      </c>
      <c r="T1629" s="115"/>
      <c r="U1629" s="13" t="s">
        <v>151</v>
      </c>
      <c r="V1629" s="2" t="s">
        <v>152</v>
      </c>
      <c r="W1629" s="2" t="s">
        <v>152</v>
      </c>
      <c r="X1629" s="2" t="s">
        <v>152</v>
      </c>
      <c r="Y1629" s="14" t="s">
        <v>152</v>
      </c>
    </row>
    <row r="1630" spans="1:25" x14ac:dyDescent="0.3">
      <c r="A1630" s="55" t="str">
        <f t="shared" si="25"/>
        <v>ITmo_01.2</v>
      </c>
      <c r="C1630" s="96" t="s">
        <v>24</v>
      </c>
      <c r="D1630" s="97" t="s">
        <v>778</v>
      </c>
      <c r="E1630" s="97" t="s">
        <v>863</v>
      </c>
      <c r="F1630" s="97" t="s">
        <v>864</v>
      </c>
      <c r="G1630" s="97" t="s">
        <v>351</v>
      </c>
      <c r="H1630" s="97" t="s">
        <v>668</v>
      </c>
      <c r="I1630" s="114" t="s">
        <v>51</v>
      </c>
      <c r="J1630" s="37" t="s">
        <v>3342</v>
      </c>
      <c r="K1630" s="37" t="s">
        <v>3344</v>
      </c>
      <c r="L1630" s="13" t="s">
        <v>152</v>
      </c>
      <c r="M1630" s="14" t="s">
        <v>152</v>
      </c>
      <c r="N1630" s="93" t="s">
        <v>152</v>
      </c>
      <c r="O1630" s="2" t="s">
        <v>151</v>
      </c>
      <c r="P1630" s="2" t="s">
        <v>151</v>
      </c>
      <c r="Q1630" s="2" t="s">
        <v>151</v>
      </c>
      <c r="R1630" s="2" t="s">
        <v>152</v>
      </c>
      <c r="S1630" s="14" t="s">
        <v>152</v>
      </c>
      <c r="T1630" s="115"/>
      <c r="U1630" s="13" t="s">
        <v>152</v>
      </c>
      <c r="V1630" s="2" t="s">
        <v>152</v>
      </c>
      <c r="W1630" s="2" t="s">
        <v>151</v>
      </c>
      <c r="X1630" s="2" t="s">
        <v>152</v>
      </c>
      <c r="Y1630" s="14" t="s">
        <v>152</v>
      </c>
    </row>
    <row r="1631" spans="1:25" x14ac:dyDescent="0.3">
      <c r="A1631" s="55" t="str">
        <f t="shared" si="25"/>
        <v>ITmo_01.2</v>
      </c>
      <c r="C1631" s="96" t="s">
        <v>24</v>
      </c>
      <c r="D1631" s="97" t="s">
        <v>778</v>
      </c>
      <c r="E1631" s="97" t="s">
        <v>863</v>
      </c>
      <c r="F1631" s="97" t="s">
        <v>864</v>
      </c>
      <c r="G1631" s="97" t="s">
        <v>351</v>
      </c>
      <c r="H1631" s="97" t="s">
        <v>668</v>
      </c>
      <c r="I1631" s="114" t="s">
        <v>51</v>
      </c>
      <c r="J1631" s="37" t="s">
        <v>3345</v>
      </c>
      <c r="K1631" s="37" t="s">
        <v>3346</v>
      </c>
      <c r="L1631" s="13" t="s">
        <v>152</v>
      </c>
      <c r="M1631" s="14" t="s">
        <v>152</v>
      </c>
      <c r="N1631" s="93" t="s">
        <v>151</v>
      </c>
      <c r="O1631" s="2" t="s">
        <v>152</v>
      </c>
      <c r="P1631" s="2" t="s">
        <v>152</v>
      </c>
      <c r="Q1631" s="2" t="s">
        <v>151</v>
      </c>
      <c r="R1631" s="2" t="s">
        <v>152</v>
      </c>
      <c r="S1631" s="14" t="s">
        <v>152</v>
      </c>
      <c r="T1631" s="115"/>
      <c r="U1631" s="13" t="s">
        <v>151</v>
      </c>
      <c r="V1631" s="2" t="s">
        <v>152</v>
      </c>
      <c r="W1631" s="2" t="s">
        <v>151</v>
      </c>
      <c r="X1631" s="2" t="s">
        <v>151</v>
      </c>
      <c r="Y1631" s="14" t="s">
        <v>151</v>
      </c>
    </row>
    <row r="1632" spans="1:25" x14ac:dyDescent="0.3">
      <c r="A1632" s="55" t="str">
        <f t="shared" si="25"/>
        <v>ITmo_01.2</v>
      </c>
      <c r="C1632" s="96" t="s">
        <v>24</v>
      </c>
      <c r="D1632" s="97" t="s">
        <v>778</v>
      </c>
      <c r="E1632" s="97" t="s">
        <v>863</v>
      </c>
      <c r="F1632" s="97" t="s">
        <v>864</v>
      </c>
      <c r="G1632" s="97" t="s">
        <v>351</v>
      </c>
      <c r="H1632" s="91" t="s">
        <v>668</v>
      </c>
      <c r="I1632" s="116" t="s">
        <v>51</v>
      </c>
      <c r="J1632" s="37" t="s">
        <v>3304</v>
      </c>
      <c r="K1632" s="37" t="s">
        <v>3347</v>
      </c>
      <c r="L1632" s="13" t="s">
        <v>152</v>
      </c>
      <c r="M1632" s="14" t="s">
        <v>152</v>
      </c>
      <c r="N1632" s="93" t="s">
        <v>151</v>
      </c>
      <c r="O1632" s="2" t="s">
        <v>152</v>
      </c>
      <c r="P1632" s="2" t="s">
        <v>152</v>
      </c>
      <c r="Q1632" s="2" t="s">
        <v>151</v>
      </c>
      <c r="R1632" s="2" t="s">
        <v>152</v>
      </c>
      <c r="S1632" s="14" t="s">
        <v>152</v>
      </c>
      <c r="T1632" s="115"/>
      <c r="U1632" s="13" t="s">
        <v>151</v>
      </c>
      <c r="V1632" s="2" t="s">
        <v>152</v>
      </c>
      <c r="W1632" s="2" t="s">
        <v>152</v>
      </c>
      <c r="X1632" s="2" t="s">
        <v>152</v>
      </c>
      <c r="Y1632" s="14" t="s">
        <v>152</v>
      </c>
    </row>
    <row r="1633" spans="1:25" x14ac:dyDescent="0.3">
      <c r="A1633" s="55" t="str">
        <f t="shared" si="25"/>
        <v>ITmo_01.2</v>
      </c>
      <c r="C1633" s="96" t="s">
        <v>24</v>
      </c>
      <c r="D1633" s="97" t="s">
        <v>778</v>
      </c>
      <c r="E1633" s="97" t="s">
        <v>863</v>
      </c>
      <c r="F1633" s="97" t="s">
        <v>864</v>
      </c>
      <c r="G1633" s="97" t="s">
        <v>351</v>
      </c>
      <c r="H1633" s="97" t="s">
        <v>668</v>
      </c>
      <c r="I1633" s="114" t="s">
        <v>51</v>
      </c>
      <c r="J1633" s="37" t="s">
        <v>3306</v>
      </c>
      <c r="K1633" s="37" t="s">
        <v>3348</v>
      </c>
      <c r="L1633" s="13" t="s">
        <v>152</v>
      </c>
      <c r="M1633" s="14" t="s">
        <v>152</v>
      </c>
      <c r="N1633" s="93" t="s">
        <v>152</v>
      </c>
      <c r="O1633" s="2" t="s">
        <v>152</v>
      </c>
      <c r="P1633" s="2" t="s">
        <v>152</v>
      </c>
      <c r="Q1633" s="2" t="s">
        <v>151</v>
      </c>
      <c r="R1633" s="2" t="s">
        <v>151</v>
      </c>
      <c r="S1633" s="14" t="s">
        <v>152</v>
      </c>
      <c r="T1633" s="115"/>
      <c r="U1633" s="13" t="s">
        <v>152</v>
      </c>
      <c r="V1633" s="2" t="s">
        <v>152</v>
      </c>
      <c r="W1633" s="2" t="s">
        <v>152</v>
      </c>
      <c r="X1633" s="2" t="s">
        <v>152</v>
      </c>
      <c r="Y1633" s="14" t="s">
        <v>152</v>
      </c>
    </row>
    <row r="1634" spans="1:25" x14ac:dyDescent="0.3">
      <c r="A1634" s="55" t="str">
        <f t="shared" si="25"/>
        <v>ITmo_01.2</v>
      </c>
      <c r="C1634" s="96" t="s">
        <v>24</v>
      </c>
      <c r="D1634" s="97" t="s">
        <v>778</v>
      </c>
      <c r="E1634" s="97" t="s">
        <v>863</v>
      </c>
      <c r="F1634" s="97" t="s">
        <v>864</v>
      </c>
      <c r="G1634" s="97" t="s">
        <v>351</v>
      </c>
      <c r="H1634" s="97" t="s">
        <v>668</v>
      </c>
      <c r="I1634" s="114" t="s">
        <v>51</v>
      </c>
      <c r="J1634" s="37" t="s">
        <v>3349</v>
      </c>
      <c r="K1634" s="37" t="s">
        <v>3350</v>
      </c>
      <c r="L1634" s="13" t="s">
        <v>152</v>
      </c>
      <c r="M1634" s="14" t="s">
        <v>152</v>
      </c>
      <c r="N1634" s="93" t="s">
        <v>152</v>
      </c>
      <c r="O1634" s="2" t="s">
        <v>152</v>
      </c>
      <c r="P1634" s="2" t="s">
        <v>151</v>
      </c>
      <c r="Q1634" s="2" t="s">
        <v>151</v>
      </c>
      <c r="R1634" s="2" t="s">
        <v>151</v>
      </c>
      <c r="S1634" s="14" t="s">
        <v>152</v>
      </c>
      <c r="T1634" s="115"/>
      <c r="U1634" s="13" t="s">
        <v>152</v>
      </c>
      <c r="V1634" s="2" t="s">
        <v>152</v>
      </c>
      <c r="W1634" s="2" t="s">
        <v>152</v>
      </c>
      <c r="X1634" s="2" t="s">
        <v>152</v>
      </c>
      <c r="Y1634" s="14" t="s">
        <v>152</v>
      </c>
    </row>
    <row r="1635" spans="1:25" x14ac:dyDescent="0.3">
      <c r="A1635" s="55" t="str">
        <f t="shared" si="25"/>
        <v>ITmo_01.2</v>
      </c>
      <c r="C1635" s="96" t="s">
        <v>24</v>
      </c>
      <c r="D1635" s="97" t="s">
        <v>778</v>
      </c>
      <c r="E1635" s="97" t="s">
        <v>863</v>
      </c>
      <c r="F1635" s="97" t="s">
        <v>864</v>
      </c>
      <c r="G1635" s="97" t="s">
        <v>351</v>
      </c>
      <c r="H1635" s="97" t="s">
        <v>668</v>
      </c>
      <c r="I1635" s="114" t="s">
        <v>51</v>
      </c>
      <c r="J1635" s="37" t="s">
        <v>3310</v>
      </c>
      <c r="K1635" s="37" t="s">
        <v>3351</v>
      </c>
      <c r="L1635" s="13" t="s">
        <v>152</v>
      </c>
      <c r="M1635" s="14" t="s">
        <v>152</v>
      </c>
      <c r="N1635" s="93" t="s">
        <v>152</v>
      </c>
      <c r="O1635" s="2" t="s">
        <v>152</v>
      </c>
      <c r="P1635" s="2" t="s">
        <v>151</v>
      </c>
      <c r="Q1635" s="2" t="s">
        <v>151</v>
      </c>
      <c r="R1635" s="2" t="s">
        <v>152</v>
      </c>
      <c r="S1635" s="14" t="s">
        <v>152</v>
      </c>
      <c r="T1635" s="115"/>
      <c r="U1635" s="13" t="s">
        <v>152</v>
      </c>
      <c r="V1635" s="2" t="s">
        <v>152</v>
      </c>
      <c r="W1635" s="2" t="s">
        <v>152</v>
      </c>
      <c r="X1635" s="2" t="s">
        <v>152</v>
      </c>
      <c r="Y1635" s="14" t="s">
        <v>152</v>
      </c>
    </row>
    <row r="1636" spans="1:25" x14ac:dyDescent="0.3">
      <c r="A1636" s="55" t="str">
        <f t="shared" si="25"/>
        <v>ITmo_01.2</v>
      </c>
      <c r="C1636" s="96" t="s">
        <v>24</v>
      </c>
      <c r="D1636" s="97" t="s">
        <v>778</v>
      </c>
      <c r="E1636" s="97" t="s">
        <v>863</v>
      </c>
      <c r="F1636" s="97" t="s">
        <v>864</v>
      </c>
      <c r="G1636" s="97" t="s">
        <v>351</v>
      </c>
      <c r="H1636" s="97" t="s">
        <v>668</v>
      </c>
      <c r="I1636" s="114" t="s">
        <v>51</v>
      </c>
      <c r="J1636" s="37" t="s">
        <v>3352</v>
      </c>
      <c r="K1636" s="37" t="s">
        <v>3353</v>
      </c>
      <c r="L1636" s="13" t="s">
        <v>152</v>
      </c>
      <c r="M1636" s="14" t="s">
        <v>152</v>
      </c>
      <c r="N1636" s="93" t="s">
        <v>151</v>
      </c>
      <c r="O1636" s="2" t="s">
        <v>152</v>
      </c>
      <c r="P1636" s="2" t="s">
        <v>152</v>
      </c>
      <c r="Q1636" s="2" t="s">
        <v>151</v>
      </c>
      <c r="R1636" s="2" t="s">
        <v>152</v>
      </c>
      <c r="S1636" s="14" t="s">
        <v>152</v>
      </c>
      <c r="T1636" s="115"/>
      <c r="U1636" s="13" t="s">
        <v>151</v>
      </c>
      <c r="V1636" s="2" t="s">
        <v>152</v>
      </c>
      <c r="W1636" s="2" t="s">
        <v>152</v>
      </c>
      <c r="X1636" s="2" t="s">
        <v>152</v>
      </c>
      <c r="Y1636" s="14" t="s">
        <v>152</v>
      </c>
    </row>
    <row r="1637" spans="1:25" x14ac:dyDescent="0.3">
      <c r="A1637" s="55" t="str">
        <f t="shared" si="25"/>
        <v>ITmo_01.2</v>
      </c>
      <c r="C1637" s="96" t="s">
        <v>24</v>
      </c>
      <c r="D1637" s="97" t="s">
        <v>778</v>
      </c>
      <c r="E1637" s="97" t="s">
        <v>863</v>
      </c>
      <c r="F1637" s="97" t="s">
        <v>864</v>
      </c>
      <c r="G1637" s="97" t="s">
        <v>351</v>
      </c>
      <c r="H1637" s="97" t="s">
        <v>668</v>
      </c>
      <c r="I1637" s="114" t="s">
        <v>51</v>
      </c>
      <c r="J1637" s="37" t="s">
        <v>3314</v>
      </c>
      <c r="K1637" s="37" t="s">
        <v>3354</v>
      </c>
      <c r="L1637" s="13" t="s">
        <v>152</v>
      </c>
      <c r="M1637" s="14" t="s">
        <v>152</v>
      </c>
      <c r="N1637" s="93" t="s">
        <v>151</v>
      </c>
      <c r="O1637" s="2" t="s">
        <v>152</v>
      </c>
      <c r="P1637" s="2" t="s">
        <v>152</v>
      </c>
      <c r="Q1637" s="2" t="s">
        <v>151</v>
      </c>
      <c r="R1637" s="2" t="s">
        <v>151</v>
      </c>
      <c r="S1637" s="14" t="s">
        <v>152</v>
      </c>
      <c r="T1637" s="115"/>
      <c r="U1637" s="13" t="s">
        <v>151</v>
      </c>
      <c r="V1637" s="2" t="s">
        <v>152</v>
      </c>
      <c r="W1637" s="2" t="s">
        <v>152</v>
      </c>
      <c r="X1637" s="2" t="s">
        <v>152</v>
      </c>
      <c r="Y1637" s="14" t="s">
        <v>152</v>
      </c>
    </row>
    <row r="1638" spans="1:25" x14ac:dyDescent="0.3">
      <c r="A1638" s="55" t="str">
        <f t="shared" si="25"/>
        <v>ITmo_01.2</v>
      </c>
      <c r="C1638" s="96" t="s">
        <v>24</v>
      </c>
      <c r="D1638" s="97" t="s">
        <v>778</v>
      </c>
      <c r="E1638" s="97" t="s">
        <v>863</v>
      </c>
      <c r="F1638" s="97" t="s">
        <v>864</v>
      </c>
      <c r="G1638" s="97" t="s">
        <v>351</v>
      </c>
      <c r="H1638" s="97" t="s">
        <v>668</v>
      </c>
      <c r="I1638" s="114" t="s">
        <v>51</v>
      </c>
      <c r="J1638" s="37" t="s">
        <v>3318</v>
      </c>
      <c r="K1638" s="37" t="s">
        <v>3355</v>
      </c>
      <c r="L1638" s="13" t="s">
        <v>152</v>
      </c>
      <c r="M1638" s="14" t="s">
        <v>152</v>
      </c>
      <c r="N1638" s="93" t="s">
        <v>151</v>
      </c>
      <c r="O1638" s="2" t="s">
        <v>152</v>
      </c>
      <c r="P1638" s="2" t="s">
        <v>152</v>
      </c>
      <c r="Q1638" s="2" t="s">
        <v>151</v>
      </c>
      <c r="R1638" s="2" t="s">
        <v>152</v>
      </c>
      <c r="S1638" s="14" t="s">
        <v>152</v>
      </c>
      <c r="T1638" s="115"/>
      <c r="U1638" s="13" t="s">
        <v>151</v>
      </c>
      <c r="V1638" s="2" t="s">
        <v>152</v>
      </c>
      <c r="W1638" s="2" t="s">
        <v>152</v>
      </c>
      <c r="X1638" s="2" t="s">
        <v>152</v>
      </c>
      <c r="Y1638" s="14" t="s">
        <v>152</v>
      </c>
    </row>
    <row r="1639" spans="1:25" x14ac:dyDescent="0.3">
      <c r="A1639" s="55" t="str">
        <f t="shared" si="25"/>
        <v>ITmo_01.2</v>
      </c>
      <c r="C1639" s="96" t="s">
        <v>24</v>
      </c>
      <c r="D1639" s="97" t="s">
        <v>778</v>
      </c>
      <c r="E1639" s="97" t="s">
        <v>863</v>
      </c>
      <c r="F1639" s="97" t="s">
        <v>864</v>
      </c>
      <c r="G1639" s="97" t="s">
        <v>351</v>
      </c>
      <c r="H1639" s="97" t="s">
        <v>668</v>
      </c>
      <c r="I1639" s="114" t="s">
        <v>51</v>
      </c>
      <c r="J1639" s="37" t="s">
        <v>3320</v>
      </c>
      <c r="K1639" s="37" t="s">
        <v>3356</v>
      </c>
      <c r="L1639" s="13" t="s">
        <v>152</v>
      </c>
      <c r="M1639" s="14" t="s">
        <v>152</v>
      </c>
      <c r="N1639" s="93" t="s">
        <v>151</v>
      </c>
      <c r="O1639" s="2" t="s">
        <v>152</v>
      </c>
      <c r="P1639" s="2" t="s">
        <v>152</v>
      </c>
      <c r="Q1639" s="2" t="s">
        <v>151</v>
      </c>
      <c r="R1639" s="2" t="s">
        <v>151</v>
      </c>
      <c r="S1639" s="14" t="s">
        <v>152</v>
      </c>
      <c r="T1639" s="115"/>
      <c r="U1639" s="13" t="s">
        <v>151</v>
      </c>
      <c r="V1639" s="2" t="s">
        <v>152</v>
      </c>
      <c r="W1639" s="2" t="s">
        <v>152</v>
      </c>
      <c r="X1639" s="2" t="s">
        <v>152</v>
      </c>
      <c r="Y1639" s="14" t="s">
        <v>152</v>
      </c>
    </row>
    <row r="1640" spans="1:25" x14ac:dyDescent="0.3">
      <c r="A1640" s="55" t="str">
        <f t="shared" si="25"/>
        <v>ITmo_01.2</v>
      </c>
      <c r="C1640" s="96" t="s">
        <v>24</v>
      </c>
      <c r="D1640" s="97" t="s">
        <v>778</v>
      </c>
      <c r="E1640" s="97" t="s">
        <v>863</v>
      </c>
      <c r="F1640" s="97" t="s">
        <v>864</v>
      </c>
      <c r="G1640" s="97" t="s">
        <v>351</v>
      </c>
      <c r="H1640" s="91" t="s">
        <v>668</v>
      </c>
      <c r="I1640" s="116" t="s">
        <v>51</v>
      </c>
      <c r="J1640" s="37" t="s">
        <v>3322</v>
      </c>
      <c r="K1640" s="37" t="s">
        <v>3357</v>
      </c>
      <c r="L1640" s="13" t="s">
        <v>152</v>
      </c>
      <c r="M1640" s="14" t="s">
        <v>152</v>
      </c>
      <c r="N1640" s="93" t="s">
        <v>151</v>
      </c>
      <c r="O1640" s="2" t="s">
        <v>152</v>
      </c>
      <c r="P1640" s="2" t="s">
        <v>152</v>
      </c>
      <c r="Q1640" s="2" t="s">
        <v>151</v>
      </c>
      <c r="R1640" s="2" t="s">
        <v>152</v>
      </c>
      <c r="S1640" s="14" t="s">
        <v>152</v>
      </c>
      <c r="T1640" s="115"/>
      <c r="U1640" s="13" t="s">
        <v>151</v>
      </c>
      <c r="V1640" s="2" t="s">
        <v>152</v>
      </c>
      <c r="W1640" s="2" t="s">
        <v>151</v>
      </c>
      <c r="X1640" s="2" t="s">
        <v>152</v>
      </c>
      <c r="Y1640" s="14" t="s">
        <v>151</v>
      </c>
    </row>
    <row r="1641" spans="1:25" x14ac:dyDescent="0.3">
      <c r="A1641" s="55" t="str">
        <f t="shared" si="25"/>
        <v>ITmo_01.2</v>
      </c>
      <c r="C1641" s="96" t="s">
        <v>24</v>
      </c>
      <c r="D1641" s="97" t="s">
        <v>778</v>
      </c>
      <c r="E1641" s="97" t="s">
        <v>863</v>
      </c>
      <c r="F1641" s="97" t="s">
        <v>864</v>
      </c>
      <c r="G1641" s="97" t="s">
        <v>351</v>
      </c>
      <c r="H1641" s="97" t="s">
        <v>668</v>
      </c>
      <c r="I1641" s="114" t="s">
        <v>51</v>
      </c>
      <c r="J1641" s="37" t="s">
        <v>3324</v>
      </c>
      <c r="K1641" s="37" t="s">
        <v>3358</v>
      </c>
      <c r="L1641" s="13" t="s">
        <v>152</v>
      </c>
      <c r="M1641" s="14" t="s">
        <v>152</v>
      </c>
      <c r="N1641" s="93" t="s">
        <v>151</v>
      </c>
      <c r="O1641" s="2" t="s">
        <v>152</v>
      </c>
      <c r="P1641" s="2" t="s">
        <v>152</v>
      </c>
      <c r="Q1641" s="2" t="s">
        <v>151</v>
      </c>
      <c r="R1641" s="2" t="s">
        <v>152</v>
      </c>
      <c r="S1641" s="14" t="s">
        <v>152</v>
      </c>
      <c r="T1641" s="115"/>
      <c r="U1641" s="13" t="s">
        <v>151</v>
      </c>
      <c r="V1641" s="2" t="s">
        <v>152</v>
      </c>
      <c r="W1641" s="2" t="s">
        <v>151</v>
      </c>
      <c r="X1641" s="2" t="s">
        <v>151</v>
      </c>
      <c r="Y1641" s="14" t="s">
        <v>151</v>
      </c>
    </row>
    <row r="1642" spans="1:25" x14ac:dyDescent="0.3">
      <c r="A1642" s="55" t="str">
        <f t="shared" si="25"/>
        <v>ITmo_01.2</v>
      </c>
      <c r="C1642" s="96" t="s">
        <v>24</v>
      </c>
      <c r="D1642" s="97" t="s">
        <v>778</v>
      </c>
      <c r="E1642" s="97" t="s">
        <v>863</v>
      </c>
      <c r="F1642" s="97" t="s">
        <v>864</v>
      </c>
      <c r="G1642" s="97" t="s">
        <v>351</v>
      </c>
      <c r="H1642" s="97" t="s">
        <v>668</v>
      </c>
      <c r="I1642" s="114" t="s">
        <v>51</v>
      </c>
      <c r="J1642" s="37" t="s">
        <v>3326</v>
      </c>
      <c r="K1642" s="37" t="s">
        <v>3359</v>
      </c>
      <c r="L1642" s="13" t="s">
        <v>152</v>
      </c>
      <c r="M1642" s="14" t="s">
        <v>152</v>
      </c>
      <c r="N1642" s="93" t="s">
        <v>151</v>
      </c>
      <c r="O1642" s="2" t="s">
        <v>152</v>
      </c>
      <c r="P1642" s="2" t="s">
        <v>152</v>
      </c>
      <c r="Q1642" s="2" t="s">
        <v>151</v>
      </c>
      <c r="R1642" s="2" t="s">
        <v>151</v>
      </c>
      <c r="S1642" s="14" t="s">
        <v>152</v>
      </c>
      <c r="T1642" s="115"/>
      <c r="U1642" s="13" t="s">
        <v>151</v>
      </c>
      <c r="V1642" s="2" t="s">
        <v>152</v>
      </c>
      <c r="W1642" s="2" t="s">
        <v>152</v>
      </c>
      <c r="X1642" s="2" t="s">
        <v>152</v>
      </c>
      <c r="Y1642" s="14" t="s">
        <v>152</v>
      </c>
    </row>
    <row r="1643" spans="1:25" x14ac:dyDescent="0.3">
      <c r="A1643" s="55" t="str">
        <f t="shared" si="25"/>
        <v>ITmo_01.2</v>
      </c>
      <c r="C1643" s="96" t="s">
        <v>24</v>
      </c>
      <c r="D1643" s="97" t="s">
        <v>778</v>
      </c>
      <c r="E1643" s="97" t="s">
        <v>863</v>
      </c>
      <c r="F1643" s="97" t="s">
        <v>864</v>
      </c>
      <c r="G1643" s="97" t="s">
        <v>351</v>
      </c>
      <c r="H1643" s="97" t="s">
        <v>668</v>
      </c>
      <c r="I1643" s="114" t="s">
        <v>51</v>
      </c>
      <c r="J1643" s="37" t="s">
        <v>3316</v>
      </c>
      <c r="K1643" s="37" t="s">
        <v>3360</v>
      </c>
      <c r="L1643" s="13" t="s">
        <v>152</v>
      </c>
      <c r="M1643" s="14" t="s">
        <v>152</v>
      </c>
      <c r="N1643" s="93" t="s">
        <v>152</v>
      </c>
      <c r="O1643" s="2" t="s">
        <v>152</v>
      </c>
      <c r="P1643" s="2" t="s">
        <v>151</v>
      </c>
      <c r="Q1643" s="2" t="s">
        <v>151</v>
      </c>
      <c r="R1643" s="2" t="s">
        <v>152</v>
      </c>
      <c r="S1643" s="14" t="s">
        <v>152</v>
      </c>
      <c r="T1643" s="115"/>
      <c r="U1643" s="13" t="s">
        <v>152</v>
      </c>
      <c r="V1643" s="2" t="s">
        <v>152</v>
      </c>
      <c r="W1643" s="2" t="s">
        <v>151</v>
      </c>
      <c r="X1643" s="2" t="s">
        <v>152</v>
      </c>
      <c r="Y1643" s="14" t="s">
        <v>151</v>
      </c>
    </row>
    <row r="1644" spans="1:25" x14ac:dyDescent="0.3">
      <c r="A1644" s="55" t="str">
        <f t="shared" si="25"/>
        <v>ITmo_01.2</v>
      </c>
      <c r="C1644" s="96" t="s">
        <v>24</v>
      </c>
      <c r="D1644" s="97" t="s">
        <v>778</v>
      </c>
      <c r="E1644" s="97" t="s">
        <v>863</v>
      </c>
      <c r="F1644" s="97" t="s">
        <v>864</v>
      </c>
      <c r="G1644" s="97" t="s">
        <v>351</v>
      </c>
      <c r="H1644" s="97" t="s">
        <v>668</v>
      </c>
      <c r="I1644" s="114" t="s">
        <v>51</v>
      </c>
      <c r="J1644" s="37" t="s">
        <v>3361</v>
      </c>
      <c r="K1644" s="37" t="s">
        <v>3362</v>
      </c>
      <c r="L1644" s="13" t="s">
        <v>152</v>
      </c>
      <c r="M1644" s="14" t="s">
        <v>152</v>
      </c>
      <c r="N1644" s="93" t="s">
        <v>151</v>
      </c>
      <c r="O1644" s="2" t="s">
        <v>151</v>
      </c>
      <c r="P1644" s="2" t="s">
        <v>151</v>
      </c>
      <c r="Q1644" s="2" t="s">
        <v>151</v>
      </c>
      <c r="R1644" s="2" t="s">
        <v>152</v>
      </c>
      <c r="S1644" s="14" t="s">
        <v>152</v>
      </c>
      <c r="T1644" s="115"/>
      <c r="U1644" s="13" t="s">
        <v>151</v>
      </c>
      <c r="V1644" s="2" t="s">
        <v>152</v>
      </c>
      <c r="W1644" s="2" t="s">
        <v>151</v>
      </c>
      <c r="X1644" s="2" t="s">
        <v>152</v>
      </c>
      <c r="Y1644" s="14" t="s">
        <v>152</v>
      </c>
    </row>
    <row r="1645" spans="1:25" x14ac:dyDescent="0.3">
      <c r="A1645" s="55" t="str">
        <f t="shared" si="25"/>
        <v>ITmo_01.2</v>
      </c>
      <c r="C1645" s="96" t="s">
        <v>24</v>
      </c>
      <c r="D1645" s="97" t="s">
        <v>778</v>
      </c>
      <c r="E1645" s="97" t="s">
        <v>863</v>
      </c>
      <c r="F1645" s="97" t="s">
        <v>864</v>
      </c>
      <c r="G1645" s="97" t="s">
        <v>351</v>
      </c>
      <c r="H1645" s="97" t="s">
        <v>668</v>
      </c>
      <c r="I1645" s="114" t="s">
        <v>51</v>
      </c>
      <c r="J1645" s="37" t="s">
        <v>3308</v>
      </c>
      <c r="K1645" s="37" t="s">
        <v>3363</v>
      </c>
      <c r="L1645" s="13" t="s">
        <v>152</v>
      </c>
      <c r="M1645" s="14" t="s">
        <v>152</v>
      </c>
      <c r="N1645" s="93" t="s">
        <v>151</v>
      </c>
      <c r="O1645" s="2" t="s">
        <v>151</v>
      </c>
      <c r="P1645" s="2" t="s">
        <v>151</v>
      </c>
      <c r="Q1645" s="2" t="s">
        <v>151</v>
      </c>
      <c r="R1645" s="2" t="s">
        <v>152</v>
      </c>
      <c r="S1645" s="14" t="s">
        <v>152</v>
      </c>
      <c r="T1645" s="115"/>
      <c r="U1645" s="13" t="s">
        <v>151</v>
      </c>
      <c r="V1645" s="2" t="s">
        <v>152</v>
      </c>
      <c r="W1645" s="2" t="s">
        <v>151</v>
      </c>
      <c r="X1645" s="2" t="s">
        <v>152</v>
      </c>
      <c r="Y1645" s="14" t="s">
        <v>152</v>
      </c>
    </row>
    <row r="1646" spans="1:25" x14ac:dyDescent="0.3">
      <c r="A1646" s="55" t="str">
        <f t="shared" si="25"/>
        <v>ITmo_01.2</v>
      </c>
      <c r="C1646" s="96" t="s">
        <v>24</v>
      </c>
      <c r="D1646" s="97" t="s">
        <v>778</v>
      </c>
      <c r="E1646" s="97" t="s">
        <v>863</v>
      </c>
      <c r="F1646" s="97" t="s">
        <v>864</v>
      </c>
      <c r="G1646" s="97" t="s">
        <v>351</v>
      </c>
      <c r="H1646" s="97" t="s">
        <v>668</v>
      </c>
      <c r="I1646" s="114" t="s">
        <v>51</v>
      </c>
      <c r="J1646" s="37" t="s">
        <v>3340</v>
      </c>
      <c r="K1646" s="37" t="s">
        <v>3364</v>
      </c>
      <c r="L1646" s="13" t="s">
        <v>152</v>
      </c>
      <c r="M1646" s="14" t="s">
        <v>152</v>
      </c>
      <c r="N1646" s="93" t="s">
        <v>151</v>
      </c>
      <c r="O1646" s="2" t="s">
        <v>151</v>
      </c>
      <c r="P1646" s="2" t="s">
        <v>152</v>
      </c>
      <c r="Q1646" s="2" t="s">
        <v>151</v>
      </c>
      <c r="R1646" s="2" t="s">
        <v>152</v>
      </c>
      <c r="S1646" s="14" t="s">
        <v>152</v>
      </c>
      <c r="T1646" s="115"/>
      <c r="U1646" s="13" t="s">
        <v>151</v>
      </c>
      <c r="V1646" s="2" t="s">
        <v>152</v>
      </c>
      <c r="W1646" s="2" t="s">
        <v>151</v>
      </c>
      <c r="X1646" s="2" t="s">
        <v>152</v>
      </c>
      <c r="Y1646" s="14" t="s">
        <v>152</v>
      </c>
    </row>
    <row r="1647" spans="1:25" x14ac:dyDescent="0.3">
      <c r="A1647" s="55" t="str">
        <f t="shared" si="25"/>
        <v>ITmo_01.2</v>
      </c>
      <c r="C1647" s="96" t="s">
        <v>24</v>
      </c>
      <c r="D1647" s="97" t="s">
        <v>778</v>
      </c>
      <c r="E1647" s="97" t="s">
        <v>863</v>
      </c>
      <c r="F1647" s="97" t="s">
        <v>864</v>
      </c>
      <c r="G1647" s="97" t="s">
        <v>351</v>
      </c>
      <c r="H1647" s="97" t="s">
        <v>668</v>
      </c>
      <c r="I1647" s="114" t="s">
        <v>51</v>
      </c>
      <c r="J1647" s="37" t="s">
        <v>3338</v>
      </c>
      <c r="K1647" s="37" t="s">
        <v>3365</v>
      </c>
      <c r="L1647" s="13" t="s">
        <v>152</v>
      </c>
      <c r="M1647" s="14" t="s">
        <v>152</v>
      </c>
      <c r="N1647" s="93" t="s">
        <v>151</v>
      </c>
      <c r="O1647" s="2" t="s">
        <v>151</v>
      </c>
      <c r="P1647" s="2" t="s">
        <v>152</v>
      </c>
      <c r="Q1647" s="2" t="s">
        <v>151</v>
      </c>
      <c r="R1647" s="2" t="s">
        <v>152</v>
      </c>
      <c r="S1647" s="14" t="s">
        <v>152</v>
      </c>
      <c r="T1647" s="115"/>
      <c r="U1647" s="13" t="s">
        <v>151</v>
      </c>
      <c r="V1647" s="2" t="s">
        <v>152</v>
      </c>
      <c r="W1647" s="2" t="s">
        <v>151</v>
      </c>
      <c r="X1647" s="2" t="s">
        <v>152</v>
      </c>
      <c r="Y1647" s="14" t="s">
        <v>152</v>
      </c>
    </row>
    <row r="1648" spans="1:25" x14ac:dyDescent="0.3">
      <c r="A1648" s="55" t="str">
        <f t="shared" si="25"/>
        <v>ITmo_01.2</v>
      </c>
      <c r="C1648" s="96" t="s">
        <v>24</v>
      </c>
      <c r="D1648" s="97" t="s">
        <v>778</v>
      </c>
      <c r="E1648" s="97" t="s">
        <v>863</v>
      </c>
      <c r="F1648" s="97" t="s">
        <v>864</v>
      </c>
      <c r="G1648" s="97" t="s">
        <v>351</v>
      </c>
      <c r="H1648" s="91" t="s">
        <v>668</v>
      </c>
      <c r="I1648" s="116" t="s">
        <v>51</v>
      </c>
      <c r="J1648" s="37" t="s">
        <v>3312</v>
      </c>
      <c r="K1648" s="37" t="s">
        <v>3366</v>
      </c>
      <c r="L1648" s="13" t="s">
        <v>151</v>
      </c>
      <c r="M1648" s="14" t="s">
        <v>152</v>
      </c>
      <c r="N1648" s="93" t="s">
        <v>151</v>
      </c>
      <c r="O1648" s="2" t="s">
        <v>151</v>
      </c>
      <c r="P1648" s="2" t="s">
        <v>152</v>
      </c>
      <c r="Q1648" s="2" t="s">
        <v>152</v>
      </c>
      <c r="R1648" s="2" t="s">
        <v>152</v>
      </c>
      <c r="S1648" s="14" t="s">
        <v>152</v>
      </c>
      <c r="T1648" s="115"/>
      <c r="U1648" s="13" t="s">
        <v>151</v>
      </c>
      <c r="V1648" s="2" t="s">
        <v>152</v>
      </c>
      <c r="W1648" s="2" t="s">
        <v>151</v>
      </c>
      <c r="X1648" s="2" t="s">
        <v>152</v>
      </c>
      <c r="Y1648" s="14" t="s">
        <v>152</v>
      </c>
    </row>
    <row r="1649" spans="1:25" x14ac:dyDescent="0.3">
      <c r="A1649" s="55" t="str">
        <f t="shared" si="25"/>
        <v>ITmo_01.2</v>
      </c>
      <c r="C1649" s="96" t="s">
        <v>24</v>
      </c>
      <c r="D1649" s="97" t="s">
        <v>778</v>
      </c>
      <c r="E1649" s="97" t="s">
        <v>863</v>
      </c>
      <c r="F1649" s="97" t="s">
        <v>864</v>
      </c>
      <c r="G1649" s="97" t="s">
        <v>351</v>
      </c>
      <c r="H1649" s="97" t="s">
        <v>668</v>
      </c>
      <c r="I1649" s="114" t="s">
        <v>51</v>
      </c>
      <c r="J1649" s="37" t="s">
        <v>3367</v>
      </c>
      <c r="K1649" s="37" t="s">
        <v>3368</v>
      </c>
      <c r="L1649" s="13" t="s">
        <v>152</v>
      </c>
      <c r="M1649" s="14" t="s">
        <v>152</v>
      </c>
      <c r="N1649" s="93" t="s">
        <v>151</v>
      </c>
      <c r="O1649" s="2" t="s">
        <v>151</v>
      </c>
      <c r="P1649" s="2" t="s">
        <v>151</v>
      </c>
      <c r="Q1649" s="2" t="s">
        <v>151</v>
      </c>
      <c r="R1649" s="2" t="s">
        <v>152</v>
      </c>
      <c r="S1649" s="14" t="s">
        <v>152</v>
      </c>
      <c r="T1649" s="115"/>
      <c r="U1649" s="13" t="s">
        <v>151</v>
      </c>
      <c r="V1649" s="2" t="s">
        <v>152</v>
      </c>
      <c r="W1649" s="2" t="s">
        <v>151</v>
      </c>
      <c r="X1649" s="2" t="s">
        <v>152</v>
      </c>
      <c r="Y1649" s="14" t="s">
        <v>152</v>
      </c>
    </row>
    <row r="1650" spans="1:25" x14ac:dyDescent="0.3">
      <c r="A1650" s="55" t="str">
        <f t="shared" si="25"/>
        <v>ITmo_01.4</v>
      </c>
      <c r="C1650" s="96" t="s">
        <v>24</v>
      </c>
      <c r="D1650" s="97" t="s">
        <v>778</v>
      </c>
      <c r="E1650" s="97" t="s">
        <v>867</v>
      </c>
      <c r="F1650" s="97" t="s">
        <v>868</v>
      </c>
      <c r="G1650" s="97" t="s">
        <v>351</v>
      </c>
      <c r="H1650" s="97" t="s">
        <v>668</v>
      </c>
      <c r="I1650" s="114" t="s">
        <v>51</v>
      </c>
      <c r="J1650" s="37" t="s">
        <v>3342</v>
      </c>
      <c r="K1650" s="37" t="s">
        <v>3382</v>
      </c>
      <c r="L1650" s="13" t="s">
        <v>152</v>
      </c>
      <c r="M1650" s="14" t="s">
        <v>152</v>
      </c>
      <c r="N1650" s="93" t="s">
        <v>151</v>
      </c>
      <c r="O1650" s="2" t="s">
        <v>151</v>
      </c>
      <c r="P1650" s="2" t="s">
        <v>152</v>
      </c>
      <c r="Q1650" s="2" t="s">
        <v>151</v>
      </c>
      <c r="R1650" s="2" t="s">
        <v>152</v>
      </c>
      <c r="S1650" s="14" t="s">
        <v>152</v>
      </c>
      <c r="T1650" s="115"/>
      <c r="U1650" s="13" t="s">
        <v>151</v>
      </c>
      <c r="V1650" s="2" t="s">
        <v>152</v>
      </c>
      <c r="W1650" s="2" t="s">
        <v>151</v>
      </c>
      <c r="X1650" s="2" t="s">
        <v>152</v>
      </c>
      <c r="Y1650" s="14" t="s">
        <v>152</v>
      </c>
    </row>
    <row r="1651" spans="1:25" x14ac:dyDescent="0.3">
      <c r="A1651" s="55" t="str">
        <f t="shared" si="25"/>
        <v>ITmo_01.4</v>
      </c>
      <c r="C1651" s="96" t="s">
        <v>24</v>
      </c>
      <c r="D1651" s="97" t="s">
        <v>778</v>
      </c>
      <c r="E1651" s="97" t="s">
        <v>867</v>
      </c>
      <c r="F1651" s="97" t="s">
        <v>868</v>
      </c>
      <c r="G1651" s="97" t="s">
        <v>351</v>
      </c>
      <c r="H1651" s="97" t="s">
        <v>668</v>
      </c>
      <c r="I1651" s="114" t="s">
        <v>51</v>
      </c>
      <c r="J1651" s="37" t="s">
        <v>3345</v>
      </c>
      <c r="K1651" s="37" t="s">
        <v>3383</v>
      </c>
      <c r="L1651" s="13" t="s">
        <v>152</v>
      </c>
      <c r="M1651" s="14" t="s">
        <v>152</v>
      </c>
      <c r="N1651" s="93" t="s">
        <v>151</v>
      </c>
      <c r="O1651" s="2" t="s">
        <v>152</v>
      </c>
      <c r="P1651" s="2" t="s">
        <v>152</v>
      </c>
      <c r="Q1651" s="2" t="s">
        <v>151</v>
      </c>
      <c r="R1651" s="2" t="s">
        <v>152</v>
      </c>
      <c r="S1651" s="14" t="s">
        <v>152</v>
      </c>
      <c r="T1651" s="115"/>
      <c r="U1651" s="13" t="s">
        <v>151</v>
      </c>
      <c r="V1651" s="2" t="s">
        <v>152</v>
      </c>
      <c r="W1651" s="2" t="s">
        <v>152</v>
      </c>
      <c r="X1651" s="2" t="s">
        <v>152</v>
      </c>
      <c r="Y1651" s="14" t="s">
        <v>152</v>
      </c>
    </row>
    <row r="1652" spans="1:25" x14ac:dyDescent="0.3">
      <c r="A1652" s="55" t="str">
        <f t="shared" si="25"/>
        <v>ITmo_01.4</v>
      </c>
      <c r="C1652" s="96" t="s">
        <v>24</v>
      </c>
      <c r="D1652" s="97" t="s">
        <v>778</v>
      </c>
      <c r="E1652" s="97" t="s">
        <v>867</v>
      </c>
      <c r="F1652" s="97" t="s">
        <v>868</v>
      </c>
      <c r="G1652" s="97" t="s">
        <v>351</v>
      </c>
      <c r="H1652" s="97" t="s">
        <v>668</v>
      </c>
      <c r="I1652" s="114" t="s">
        <v>51</v>
      </c>
      <c r="J1652" s="37" t="s">
        <v>3304</v>
      </c>
      <c r="K1652" s="37" t="s">
        <v>3384</v>
      </c>
      <c r="L1652" s="13" t="s">
        <v>152</v>
      </c>
      <c r="M1652" s="14" t="s">
        <v>152</v>
      </c>
      <c r="N1652" s="93" t="s">
        <v>151</v>
      </c>
      <c r="O1652" s="2" t="s">
        <v>152</v>
      </c>
      <c r="P1652" s="2" t="s">
        <v>152</v>
      </c>
      <c r="Q1652" s="2" t="s">
        <v>151</v>
      </c>
      <c r="R1652" s="2" t="s">
        <v>152</v>
      </c>
      <c r="S1652" s="14" t="s">
        <v>152</v>
      </c>
      <c r="T1652" s="115"/>
      <c r="U1652" s="13" t="s">
        <v>151</v>
      </c>
      <c r="V1652" s="2" t="s">
        <v>152</v>
      </c>
      <c r="W1652" s="2" t="s">
        <v>152</v>
      </c>
      <c r="X1652" s="2" t="s">
        <v>152</v>
      </c>
      <c r="Y1652" s="14" t="s">
        <v>152</v>
      </c>
    </row>
    <row r="1653" spans="1:25" x14ac:dyDescent="0.3">
      <c r="A1653" s="55" t="str">
        <f t="shared" si="25"/>
        <v>ITmo_01.4</v>
      </c>
      <c r="C1653" s="96" t="s">
        <v>24</v>
      </c>
      <c r="D1653" s="97" t="s">
        <v>778</v>
      </c>
      <c r="E1653" s="97" t="s">
        <v>867</v>
      </c>
      <c r="F1653" s="97" t="s">
        <v>868</v>
      </c>
      <c r="G1653" s="97" t="s">
        <v>351</v>
      </c>
      <c r="H1653" s="97" t="s">
        <v>668</v>
      </c>
      <c r="I1653" s="114" t="s">
        <v>51</v>
      </c>
      <c r="J1653" s="37" t="s">
        <v>3306</v>
      </c>
      <c r="K1653" s="37" t="s">
        <v>3385</v>
      </c>
      <c r="L1653" s="13" t="s">
        <v>152</v>
      </c>
      <c r="M1653" s="14" t="s">
        <v>152</v>
      </c>
      <c r="N1653" s="93" t="s">
        <v>151</v>
      </c>
      <c r="O1653" s="2" t="s">
        <v>152</v>
      </c>
      <c r="P1653" s="2" t="s">
        <v>152</v>
      </c>
      <c r="Q1653" s="2" t="s">
        <v>151</v>
      </c>
      <c r="R1653" s="2" t="s">
        <v>152</v>
      </c>
      <c r="S1653" s="14" t="s">
        <v>152</v>
      </c>
      <c r="T1653" s="115"/>
      <c r="U1653" s="13" t="s">
        <v>151</v>
      </c>
      <c r="V1653" s="2" t="s">
        <v>152</v>
      </c>
      <c r="W1653" s="2" t="s">
        <v>152</v>
      </c>
      <c r="X1653" s="2" t="s">
        <v>152</v>
      </c>
      <c r="Y1653" s="14" t="s">
        <v>152</v>
      </c>
    </row>
    <row r="1654" spans="1:25" x14ac:dyDescent="0.3">
      <c r="A1654" s="55" t="str">
        <f t="shared" si="25"/>
        <v>ITmo_01.4</v>
      </c>
      <c r="C1654" s="96" t="s">
        <v>24</v>
      </c>
      <c r="D1654" s="97" t="s">
        <v>778</v>
      </c>
      <c r="E1654" s="97" t="s">
        <v>867</v>
      </c>
      <c r="F1654" s="97" t="s">
        <v>868</v>
      </c>
      <c r="G1654" s="97" t="s">
        <v>351</v>
      </c>
      <c r="H1654" s="97" t="s">
        <v>668</v>
      </c>
      <c r="I1654" s="114" t="s">
        <v>51</v>
      </c>
      <c r="J1654" s="37" t="s">
        <v>3349</v>
      </c>
      <c r="K1654" s="37" t="s">
        <v>3386</v>
      </c>
      <c r="L1654" s="13" t="s">
        <v>152</v>
      </c>
      <c r="M1654" s="14" t="s">
        <v>152</v>
      </c>
      <c r="N1654" s="93" t="s">
        <v>151</v>
      </c>
      <c r="O1654" s="2" t="s">
        <v>151</v>
      </c>
      <c r="P1654" s="2" t="s">
        <v>152</v>
      </c>
      <c r="Q1654" s="2" t="s">
        <v>151</v>
      </c>
      <c r="R1654" s="2" t="s">
        <v>152</v>
      </c>
      <c r="S1654" s="14" t="s">
        <v>152</v>
      </c>
      <c r="T1654" s="115"/>
      <c r="U1654" s="13" t="s">
        <v>151</v>
      </c>
      <c r="V1654" s="2" t="s">
        <v>152</v>
      </c>
      <c r="W1654" s="2" t="s">
        <v>151</v>
      </c>
      <c r="X1654" s="2" t="s">
        <v>152</v>
      </c>
      <c r="Y1654" s="14" t="s">
        <v>152</v>
      </c>
    </row>
    <row r="1655" spans="1:25" x14ac:dyDescent="0.3">
      <c r="A1655" s="55" t="str">
        <f t="shared" si="25"/>
        <v>ITmo_01.4</v>
      </c>
      <c r="C1655" s="96" t="s">
        <v>24</v>
      </c>
      <c r="D1655" s="97" t="s">
        <v>778</v>
      </c>
      <c r="E1655" s="97" t="s">
        <v>867</v>
      </c>
      <c r="F1655" s="97" t="s">
        <v>868</v>
      </c>
      <c r="G1655" s="97" t="s">
        <v>351</v>
      </c>
      <c r="H1655" s="97" t="s">
        <v>668</v>
      </c>
      <c r="I1655" s="114" t="s">
        <v>51</v>
      </c>
      <c r="J1655" s="37" t="s">
        <v>3310</v>
      </c>
      <c r="K1655" s="37" t="s">
        <v>613</v>
      </c>
      <c r="L1655" s="13" t="s">
        <v>152</v>
      </c>
      <c r="M1655" s="14" t="s">
        <v>152</v>
      </c>
      <c r="N1655" s="93" t="s">
        <v>151</v>
      </c>
      <c r="O1655" s="2" t="s">
        <v>152</v>
      </c>
      <c r="P1655" s="2" t="s">
        <v>152</v>
      </c>
      <c r="Q1655" s="2" t="s">
        <v>151</v>
      </c>
      <c r="R1655" s="2" t="s">
        <v>152</v>
      </c>
      <c r="S1655" s="14" t="s">
        <v>152</v>
      </c>
      <c r="T1655" s="115"/>
      <c r="U1655" s="13" t="s">
        <v>151</v>
      </c>
      <c r="V1655" s="2" t="s">
        <v>152</v>
      </c>
      <c r="W1655" s="2" t="s">
        <v>152</v>
      </c>
      <c r="X1655" s="2" t="s">
        <v>152</v>
      </c>
      <c r="Y1655" s="14" t="s">
        <v>152</v>
      </c>
    </row>
    <row r="1656" spans="1:25" x14ac:dyDescent="0.3">
      <c r="A1656" s="55" t="str">
        <f t="shared" si="25"/>
        <v>ITmo_01.4</v>
      </c>
      <c r="C1656" s="96" t="s">
        <v>24</v>
      </c>
      <c r="D1656" s="97" t="s">
        <v>778</v>
      </c>
      <c r="E1656" s="97" t="s">
        <v>867</v>
      </c>
      <c r="F1656" s="97" t="s">
        <v>868</v>
      </c>
      <c r="G1656" s="97" t="s">
        <v>351</v>
      </c>
      <c r="H1656" s="91" t="s">
        <v>668</v>
      </c>
      <c r="I1656" s="116" t="s">
        <v>51</v>
      </c>
      <c r="J1656" s="37" t="s">
        <v>3352</v>
      </c>
      <c r="K1656" s="37" t="s">
        <v>3387</v>
      </c>
      <c r="L1656" s="13" t="s">
        <v>152</v>
      </c>
      <c r="M1656" s="14" t="s">
        <v>152</v>
      </c>
      <c r="N1656" s="93" t="s">
        <v>151</v>
      </c>
      <c r="O1656" s="2" t="s">
        <v>152</v>
      </c>
      <c r="P1656" s="2" t="s">
        <v>152</v>
      </c>
      <c r="Q1656" s="2" t="s">
        <v>151</v>
      </c>
      <c r="R1656" s="2" t="s">
        <v>152</v>
      </c>
      <c r="S1656" s="14" t="s">
        <v>152</v>
      </c>
      <c r="T1656" s="115"/>
      <c r="U1656" s="13" t="s">
        <v>151</v>
      </c>
      <c r="V1656" s="2" t="s">
        <v>152</v>
      </c>
      <c r="W1656" s="2" t="s">
        <v>152</v>
      </c>
      <c r="X1656" s="2" t="s">
        <v>152</v>
      </c>
      <c r="Y1656" s="14" t="s">
        <v>152</v>
      </c>
    </row>
    <row r="1657" spans="1:25" x14ac:dyDescent="0.3">
      <c r="A1657" s="55" t="str">
        <f t="shared" si="25"/>
        <v>ITmo_01.4</v>
      </c>
      <c r="C1657" s="96" t="s">
        <v>24</v>
      </c>
      <c r="D1657" s="97" t="s">
        <v>778</v>
      </c>
      <c r="E1657" s="97" t="s">
        <v>867</v>
      </c>
      <c r="F1657" s="97" t="s">
        <v>868</v>
      </c>
      <c r="G1657" s="97" t="s">
        <v>351</v>
      </c>
      <c r="H1657" s="97" t="s">
        <v>668</v>
      </c>
      <c r="I1657" s="114" t="s">
        <v>51</v>
      </c>
      <c r="J1657" s="37" t="s">
        <v>3314</v>
      </c>
      <c r="K1657" s="37" t="s">
        <v>611</v>
      </c>
      <c r="L1657" s="13" t="s">
        <v>152</v>
      </c>
      <c r="M1657" s="14" t="s">
        <v>152</v>
      </c>
      <c r="N1657" s="93" t="s">
        <v>151</v>
      </c>
      <c r="O1657" s="2" t="s">
        <v>152</v>
      </c>
      <c r="P1657" s="2" t="s">
        <v>152</v>
      </c>
      <c r="Q1657" s="2" t="s">
        <v>151</v>
      </c>
      <c r="R1657" s="2" t="s">
        <v>152</v>
      </c>
      <c r="S1657" s="14" t="s">
        <v>152</v>
      </c>
      <c r="T1657" s="115"/>
      <c r="U1657" s="13" t="s">
        <v>151</v>
      </c>
      <c r="V1657" s="2" t="s">
        <v>152</v>
      </c>
      <c r="W1657" s="2" t="s">
        <v>152</v>
      </c>
      <c r="X1657" s="2" t="s">
        <v>152</v>
      </c>
      <c r="Y1657" s="14" t="s">
        <v>152</v>
      </c>
    </row>
    <row r="1658" spans="1:25" x14ac:dyDescent="0.3">
      <c r="A1658" s="55" t="str">
        <f t="shared" si="25"/>
        <v>ITmo_01.4</v>
      </c>
      <c r="C1658" s="96" t="s">
        <v>24</v>
      </c>
      <c r="D1658" s="97" t="s">
        <v>778</v>
      </c>
      <c r="E1658" s="97" t="s">
        <v>867</v>
      </c>
      <c r="F1658" s="97" t="s">
        <v>868</v>
      </c>
      <c r="G1658" s="97" t="s">
        <v>351</v>
      </c>
      <c r="H1658" s="97" t="s">
        <v>668</v>
      </c>
      <c r="I1658" s="114" t="s">
        <v>51</v>
      </c>
      <c r="J1658" s="37" t="s">
        <v>3318</v>
      </c>
      <c r="K1658" s="37" t="s">
        <v>612</v>
      </c>
      <c r="L1658" s="13" t="s">
        <v>152</v>
      </c>
      <c r="M1658" s="14" t="s">
        <v>152</v>
      </c>
      <c r="N1658" s="93" t="s">
        <v>151</v>
      </c>
      <c r="O1658" s="2" t="s">
        <v>152</v>
      </c>
      <c r="P1658" s="2" t="s">
        <v>152</v>
      </c>
      <c r="Q1658" s="2" t="s">
        <v>151</v>
      </c>
      <c r="R1658" s="2" t="s">
        <v>152</v>
      </c>
      <c r="S1658" s="14" t="s">
        <v>152</v>
      </c>
      <c r="T1658" s="115"/>
      <c r="U1658" s="13" t="s">
        <v>151</v>
      </c>
      <c r="V1658" s="2" t="s">
        <v>152</v>
      </c>
      <c r="W1658" s="2" t="s">
        <v>152</v>
      </c>
      <c r="X1658" s="2" t="s">
        <v>152</v>
      </c>
      <c r="Y1658" s="14" t="s">
        <v>152</v>
      </c>
    </row>
    <row r="1659" spans="1:25" x14ac:dyDescent="0.3">
      <c r="A1659" s="55" t="str">
        <f t="shared" si="25"/>
        <v>ITmo_01.4</v>
      </c>
      <c r="C1659" s="96" t="s">
        <v>24</v>
      </c>
      <c r="D1659" s="97" t="s">
        <v>778</v>
      </c>
      <c r="E1659" s="97" t="s">
        <v>867</v>
      </c>
      <c r="F1659" s="97" t="s">
        <v>868</v>
      </c>
      <c r="G1659" s="97" t="s">
        <v>351</v>
      </c>
      <c r="H1659" s="97" t="s">
        <v>668</v>
      </c>
      <c r="I1659" s="114" t="s">
        <v>51</v>
      </c>
      <c r="J1659" s="37" t="s">
        <v>3320</v>
      </c>
      <c r="K1659" s="37" t="s">
        <v>3388</v>
      </c>
      <c r="L1659" s="13" t="s">
        <v>152</v>
      </c>
      <c r="M1659" s="14" t="s">
        <v>152</v>
      </c>
      <c r="N1659" s="93" t="s">
        <v>151</v>
      </c>
      <c r="O1659" s="2" t="s">
        <v>152</v>
      </c>
      <c r="P1659" s="2" t="s">
        <v>152</v>
      </c>
      <c r="Q1659" s="2" t="s">
        <v>151</v>
      </c>
      <c r="R1659" s="2" t="s">
        <v>152</v>
      </c>
      <c r="S1659" s="14" t="s">
        <v>152</v>
      </c>
      <c r="T1659" s="115"/>
      <c r="U1659" s="13" t="s">
        <v>151</v>
      </c>
      <c r="V1659" s="2" t="s">
        <v>152</v>
      </c>
      <c r="W1659" s="2" t="s">
        <v>152</v>
      </c>
      <c r="X1659" s="2" t="s">
        <v>152</v>
      </c>
      <c r="Y1659" s="14" t="s">
        <v>152</v>
      </c>
    </row>
    <row r="1660" spans="1:25" x14ac:dyDescent="0.3">
      <c r="A1660" s="55" t="str">
        <f t="shared" si="25"/>
        <v>ITmo_01.4</v>
      </c>
      <c r="C1660" s="96" t="s">
        <v>24</v>
      </c>
      <c r="D1660" s="97" t="s">
        <v>778</v>
      </c>
      <c r="E1660" s="97" t="s">
        <v>867</v>
      </c>
      <c r="F1660" s="97" t="s">
        <v>868</v>
      </c>
      <c r="G1660" s="97" t="s">
        <v>351</v>
      </c>
      <c r="H1660" s="97" t="s">
        <v>668</v>
      </c>
      <c r="I1660" s="114" t="s">
        <v>51</v>
      </c>
      <c r="J1660" s="37" t="s">
        <v>3322</v>
      </c>
      <c r="K1660" s="37" t="s">
        <v>3389</v>
      </c>
      <c r="L1660" s="13" t="s">
        <v>152</v>
      </c>
      <c r="M1660" s="14" t="s">
        <v>152</v>
      </c>
      <c r="N1660" s="93" t="s">
        <v>151</v>
      </c>
      <c r="O1660" s="2" t="s">
        <v>151</v>
      </c>
      <c r="P1660" s="2" t="s">
        <v>152</v>
      </c>
      <c r="Q1660" s="2" t="s">
        <v>151</v>
      </c>
      <c r="R1660" s="2" t="s">
        <v>152</v>
      </c>
      <c r="S1660" s="14" t="s">
        <v>152</v>
      </c>
      <c r="T1660" s="115"/>
      <c r="U1660" s="13" t="s">
        <v>151</v>
      </c>
      <c r="V1660" s="2" t="s">
        <v>152</v>
      </c>
      <c r="W1660" s="2" t="s">
        <v>151</v>
      </c>
      <c r="X1660" s="2" t="s">
        <v>152</v>
      </c>
      <c r="Y1660" s="14" t="s">
        <v>152</v>
      </c>
    </row>
    <row r="1661" spans="1:25" x14ac:dyDescent="0.3">
      <c r="A1661" s="55" t="str">
        <f t="shared" si="25"/>
        <v>ITmo_01.4</v>
      </c>
      <c r="C1661" s="96" t="s">
        <v>24</v>
      </c>
      <c r="D1661" s="97" t="s">
        <v>778</v>
      </c>
      <c r="E1661" s="97" t="s">
        <v>867</v>
      </c>
      <c r="F1661" s="97" t="s">
        <v>868</v>
      </c>
      <c r="G1661" s="97" t="s">
        <v>351</v>
      </c>
      <c r="H1661" s="97" t="s">
        <v>668</v>
      </c>
      <c r="I1661" s="114" t="s">
        <v>51</v>
      </c>
      <c r="J1661" s="37" t="s">
        <v>3324</v>
      </c>
      <c r="K1661" s="37" t="s">
        <v>3390</v>
      </c>
      <c r="L1661" s="13" t="s">
        <v>152</v>
      </c>
      <c r="M1661" s="14" t="s">
        <v>152</v>
      </c>
      <c r="N1661" s="93" t="s">
        <v>151</v>
      </c>
      <c r="O1661" s="2" t="s">
        <v>151</v>
      </c>
      <c r="P1661" s="2" t="s">
        <v>152</v>
      </c>
      <c r="Q1661" s="2" t="s">
        <v>151</v>
      </c>
      <c r="R1661" s="2" t="s">
        <v>152</v>
      </c>
      <c r="S1661" s="14" t="s">
        <v>152</v>
      </c>
      <c r="T1661" s="115"/>
      <c r="U1661" s="13" t="s">
        <v>151</v>
      </c>
      <c r="V1661" s="2" t="s">
        <v>152</v>
      </c>
      <c r="W1661" s="2" t="s">
        <v>151</v>
      </c>
      <c r="X1661" s="2" t="s">
        <v>152</v>
      </c>
      <c r="Y1661" s="14" t="s">
        <v>152</v>
      </c>
    </row>
    <row r="1662" spans="1:25" x14ac:dyDescent="0.3">
      <c r="A1662" s="55" t="str">
        <f t="shared" si="25"/>
        <v>ITmo_01.4</v>
      </c>
      <c r="C1662" s="96" t="s">
        <v>24</v>
      </c>
      <c r="D1662" s="97" t="s">
        <v>778</v>
      </c>
      <c r="E1662" s="97" t="s">
        <v>867</v>
      </c>
      <c r="F1662" s="97" t="s">
        <v>868</v>
      </c>
      <c r="G1662" s="97" t="s">
        <v>351</v>
      </c>
      <c r="H1662" s="97" t="s">
        <v>668</v>
      </c>
      <c r="I1662" s="114" t="s">
        <v>51</v>
      </c>
      <c r="J1662" s="37" t="s">
        <v>3326</v>
      </c>
      <c r="K1662" s="37" t="s">
        <v>3391</v>
      </c>
      <c r="L1662" s="13" t="s">
        <v>152</v>
      </c>
      <c r="M1662" s="14" t="s">
        <v>152</v>
      </c>
      <c r="N1662" s="93" t="s">
        <v>151</v>
      </c>
      <c r="O1662" s="2" t="s">
        <v>151</v>
      </c>
      <c r="P1662" s="2" t="s">
        <v>152</v>
      </c>
      <c r="Q1662" s="2" t="s">
        <v>151</v>
      </c>
      <c r="R1662" s="2" t="s">
        <v>152</v>
      </c>
      <c r="S1662" s="14" t="s">
        <v>152</v>
      </c>
      <c r="T1662" s="115"/>
      <c r="U1662" s="13" t="s">
        <v>151</v>
      </c>
      <c r="V1662" s="2" t="s">
        <v>152</v>
      </c>
      <c r="W1662" s="2" t="s">
        <v>151</v>
      </c>
      <c r="X1662" s="2" t="s">
        <v>152</v>
      </c>
      <c r="Y1662" s="14" t="s">
        <v>152</v>
      </c>
    </row>
    <row r="1663" spans="1:25" x14ac:dyDescent="0.3">
      <c r="A1663" s="55" t="str">
        <f t="shared" si="25"/>
        <v>ITmo_01.4</v>
      </c>
      <c r="C1663" s="96" t="s">
        <v>24</v>
      </c>
      <c r="D1663" s="97" t="s">
        <v>778</v>
      </c>
      <c r="E1663" s="97" t="s">
        <v>867</v>
      </c>
      <c r="F1663" s="97" t="s">
        <v>868</v>
      </c>
      <c r="G1663" s="97" t="s">
        <v>351</v>
      </c>
      <c r="H1663" s="97" t="s">
        <v>668</v>
      </c>
      <c r="I1663" s="114" t="s">
        <v>51</v>
      </c>
      <c r="J1663" s="37" t="s">
        <v>3316</v>
      </c>
      <c r="K1663" s="37" t="s">
        <v>3392</v>
      </c>
      <c r="L1663" s="13" t="s">
        <v>152</v>
      </c>
      <c r="M1663" s="14" t="s">
        <v>152</v>
      </c>
      <c r="N1663" s="93" t="s">
        <v>151</v>
      </c>
      <c r="O1663" s="2" t="s">
        <v>151</v>
      </c>
      <c r="P1663" s="2" t="s">
        <v>152</v>
      </c>
      <c r="Q1663" s="2" t="s">
        <v>151</v>
      </c>
      <c r="R1663" s="2" t="s">
        <v>152</v>
      </c>
      <c r="S1663" s="14" t="s">
        <v>152</v>
      </c>
      <c r="T1663" s="115"/>
      <c r="U1663" s="13" t="s">
        <v>151</v>
      </c>
      <c r="V1663" s="2" t="s">
        <v>152</v>
      </c>
      <c r="W1663" s="2" t="s">
        <v>151</v>
      </c>
      <c r="X1663" s="2" t="s">
        <v>152</v>
      </c>
      <c r="Y1663" s="14" t="s">
        <v>152</v>
      </c>
    </row>
    <row r="1664" spans="1:25" x14ac:dyDescent="0.3">
      <c r="A1664" s="55" t="str">
        <f t="shared" si="25"/>
        <v>ITmo_01.4</v>
      </c>
      <c r="C1664" s="96" t="s">
        <v>24</v>
      </c>
      <c r="D1664" s="97" t="s">
        <v>778</v>
      </c>
      <c r="E1664" s="97" t="s">
        <v>867</v>
      </c>
      <c r="F1664" s="97" t="s">
        <v>868</v>
      </c>
      <c r="G1664" s="97" t="s">
        <v>351</v>
      </c>
      <c r="H1664" s="91" t="s">
        <v>668</v>
      </c>
      <c r="I1664" s="116" t="s">
        <v>51</v>
      </c>
      <c r="J1664" s="37" t="s">
        <v>3361</v>
      </c>
      <c r="K1664" s="37" t="s">
        <v>3393</v>
      </c>
      <c r="L1664" s="13" t="s">
        <v>152</v>
      </c>
      <c r="M1664" s="14" t="s">
        <v>152</v>
      </c>
      <c r="N1664" s="93" t="s">
        <v>151</v>
      </c>
      <c r="O1664" s="2" t="s">
        <v>151</v>
      </c>
      <c r="P1664" s="2" t="s">
        <v>152</v>
      </c>
      <c r="Q1664" s="2" t="s">
        <v>151</v>
      </c>
      <c r="R1664" s="2" t="s">
        <v>152</v>
      </c>
      <c r="S1664" s="14" t="s">
        <v>152</v>
      </c>
      <c r="T1664" s="115"/>
      <c r="U1664" s="13" t="s">
        <v>151</v>
      </c>
      <c r="V1664" s="2" t="s">
        <v>152</v>
      </c>
      <c r="W1664" s="2" t="s">
        <v>151</v>
      </c>
      <c r="X1664" s="2" t="s">
        <v>152</v>
      </c>
      <c r="Y1664" s="14" t="s">
        <v>152</v>
      </c>
    </row>
    <row r="1665" spans="1:25" x14ac:dyDescent="0.3">
      <c r="A1665" s="55" t="str">
        <f t="shared" si="25"/>
        <v>ITmo_01.4</v>
      </c>
      <c r="C1665" s="96" t="s">
        <v>24</v>
      </c>
      <c r="D1665" s="97" t="s">
        <v>778</v>
      </c>
      <c r="E1665" s="97" t="s">
        <v>867</v>
      </c>
      <c r="F1665" s="97" t="s">
        <v>868</v>
      </c>
      <c r="G1665" s="97" t="s">
        <v>351</v>
      </c>
      <c r="H1665" s="97" t="s">
        <v>668</v>
      </c>
      <c r="I1665" s="114" t="s">
        <v>51</v>
      </c>
      <c r="J1665" s="37" t="s">
        <v>3308</v>
      </c>
      <c r="K1665" s="37" t="s">
        <v>3394</v>
      </c>
      <c r="L1665" s="13" t="s">
        <v>152</v>
      </c>
      <c r="M1665" s="14" t="s">
        <v>152</v>
      </c>
      <c r="N1665" s="93" t="s">
        <v>151</v>
      </c>
      <c r="O1665" s="2" t="s">
        <v>151</v>
      </c>
      <c r="P1665" s="2" t="s">
        <v>152</v>
      </c>
      <c r="Q1665" s="2" t="s">
        <v>151</v>
      </c>
      <c r="R1665" s="2" t="s">
        <v>152</v>
      </c>
      <c r="S1665" s="14" t="s">
        <v>152</v>
      </c>
      <c r="T1665" s="115"/>
      <c r="U1665" s="13" t="s">
        <v>151</v>
      </c>
      <c r="V1665" s="2" t="s">
        <v>152</v>
      </c>
      <c r="W1665" s="2" t="s">
        <v>151</v>
      </c>
      <c r="X1665" s="2" t="s">
        <v>152</v>
      </c>
      <c r="Y1665" s="14" t="s">
        <v>152</v>
      </c>
    </row>
    <row r="1666" spans="1:25" x14ac:dyDescent="0.3">
      <c r="A1666" s="55" t="str">
        <f t="shared" si="25"/>
        <v>ITmo_01.4</v>
      </c>
      <c r="C1666" s="96" t="s">
        <v>24</v>
      </c>
      <c r="D1666" s="97" t="s">
        <v>778</v>
      </c>
      <c r="E1666" s="97" t="s">
        <v>867</v>
      </c>
      <c r="F1666" s="97" t="s">
        <v>868</v>
      </c>
      <c r="G1666" s="97" t="s">
        <v>351</v>
      </c>
      <c r="H1666" s="97" t="s">
        <v>668</v>
      </c>
      <c r="I1666" s="114" t="s">
        <v>51</v>
      </c>
      <c r="J1666" s="37" t="s">
        <v>3340</v>
      </c>
      <c r="K1666" s="37" t="s">
        <v>615</v>
      </c>
      <c r="L1666" s="13" t="s">
        <v>152</v>
      </c>
      <c r="M1666" s="14" t="s">
        <v>152</v>
      </c>
      <c r="N1666" s="93" t="s">
        <v>151</v>
      </c>
      <c r="O1666" s="2" t="s">
        <v>151</v>
      </c>
      <c r="P1666" s="2" t="s">
        <v>152</v>
      </c>
      <c r="Q1666" s="2" t="s">
        <v>151</v>
      </c>
      <c r="R1666" s="2" t="s">
        <v>152</v>
      </c>
      <c r="S1666" s="14" t="s">
        <v>152</v>
      </c>
      <c r="T1666" s="115"/>
      <c r="U1666" s="13" t="s">
        <v>151</v>
      </c>
      <c r="V1666" s="2" t="s">
        <v>152</v>
      </c>
      <c r="W1666" s="2" t="s">
        <v>151</v>
      </c>
      <c r="X1666" s="2" t="s">
        <v>152</v>
      </c>
      <c r="Y1666" s="14" t="s">
        <v>152</v>
      </c>
    </row>
    <row r="1667" spans="1:25" x14ac:dyDescent="0.3">
      <c r="A1667" s="55" t="str">
        <f t="shared" si="25"/>
        <v>ITmo_01.4</v>
      </c>
      <c r="C1667" s="96" t="s">
        <v>24</v>
      </c>
      <c r="D1667" s="97" t="s">
        <v>778</v>
      </c>
      <c r="E1667" s="97" t="s">
        <v>867</v>
      </c>
      <c r="F1667" s="97" t="s">
        <v>868</v>
      </c>
      <c r="G1667" s="97" t="s">
        <v>351</v>
      </c>
      <c r="H1667" s="97" t="s">
        <v>668</v>
      </c>
      <c r="I1667" s="114" t="s">
        <v>51</v>
      </c>
      <c r="J1667" s="37" t="s">
        <v>3338</v>
      </c>
      <c r="K1667" s="37" t="s">
        <v>3395</v>
      </c>
      <c r="L1667" s="13" t="s">
        <v>152</v>
      </c>
      <c r="M1667" s="14" t="s">
        <v>152</v>
      </c>
      <c r="N1667" s="93" t="s">
        <v>152</v>
      </c>
      <c r="O1667" s="2" t="s">
        <v>151</v>
      </c>
      <c r="P1667" s="2" t="s">
        <v>152</v>
      </c>
      <c r="Q1667" s="2" t="s">
        <v>151</v>
      </c>
      <c r="R1667" s="2" t="s">
        <v>152</v>
      </c>
      <c r="S1667" s="14" t="s">
        <v>152</v>
      </c>
      <c r="T1667" s="115"/>
      <c r="U1667" s="13" t="s">
        <v>152</v>
      </c>
      <c r="V1667" s="2" t="s">
        <v>152</v>
      </c>
      <c r="W1667" s="2" t="s">
        <v>151</v>
      </c>
      <c r="X1667" s="2" t="s">
        <v>152</v>
      </c>
      <c r="Y1667" s="14" t="s">
        <v>152</v>
      </c>
    </row>
    <row r="1668" spans="1:25" x14ac:dyDescent="0.3">
      <c r="A1668" s="55" t="str">
        <f t="shared" si="25"/>
        <v>ITmo_01.4</v>
      </c>
      <c r="C1668" s="96" t="s">
        <v>24</v>
      </c>
      <c r="D1668" s="97" t="s">
        <v>778</v>
      </c>
      <c r="E1668" s="97" t="s">
        <v>867</v>
      </c>
      <c r="F1668" s="97" t="s">
        <v>868</v>
      </c>
      <c r="G1668" s="97" t="s">
        <v>351</v>
      </c>
      <c r="H1668" s="97" t="s">
        <v>668</v>
      </c>
      <c r="I1668" s="114" t="s">
        <v>51</v>
      </c>
      <c r="J1668" s="37" t="s">
        <v>3312</v>
      </c>
      <c r="K1668" s="37" t="s">
        <v>614</v>
      </c>
      <c r="L1668" s="13" t="s">
        <v>151</v>
      </c>
      <c r="M1668" s="14" t="s">
        <v>151</v>
      </c>
      <c r="N1668" s="93" t="s">
        <v>151</v>
      </c>
      <c r="O1668" s="2" t="s">
        <v>151</v>
      </c>
      <c r="P1668" s="2" t="s">
        <v>152</v>
      </c>
      <c r="Q1668" s="2" t="s">
        <v>151</v>
      </c>
      <c r="R1668" s="2" t="s">
        <v>152</v>
      </c>
      <c r="S1668" s="14" t="s">
        <v>152</v>
      </c>
      <c r="T1668" s="115"/>
      <c r="U1668" s="13" t="s">
        <v>151</v>
      </c>
      <c r="V1668" s="2" t="s">
        <v>152</v>
      </c>
      <c r="W1668" s="2" t="s">
        <v>151</v>
      </c>
      <c r="X1668" s="2" t="s">
        <v>152</v>
      </c>
      <c r="Y1668" s="14" t="s">
        <v>152</v>
      </c>
    </row>
    <row r="1669" spans="1:25" x14ac:dyDescent="0.3">
      <c r="A1669" s="55" t="str">
        <f t="shared" si="25"/>
        <v>ITmo_01.4</v>
      </c>
      <c r="C1669" s="96" t="s">
        <v>24</v>
      </c>
      <c r="D1669" s="97" t="s">
        <v>778</v>
      </c>
      <c r="E1669" s="97" t="s">
        <v>867</v>
      </c>
      <c r="F1669" s="97" t="s">
        <v>868</v>
      </c>
      <c r="G1669" s="97" t="s">
        <v>351</v>
      </c>
      <c r="H1669" s="97" t="s">
        <v>668</v>
      </c>
      <c r="I1669" s="114" t="s">
        <v>51</v>
      </c>
      <c r="J1669" s="37" t="s">
        <v>3367</v>
      </c>
      <c r="K1669" s="37" t="s">
        <v>3396</v>
      </c>
      <c r="L1669" s="13" t="s">
        <v>152</v>
      </c>
      <c r="M1669" s="14" t="s">
        <v>152</v>
      </c>
      <c r="N1669" s="93" t="s">
        <v>151</v>
      </c>
      <c r="O1669" s="2" t="s">
        <v>151</v>
      </c>
      <c r="P1669" s="2" t="s">
        <v>152</v>
      </c>
      <c r="Q1669" s="2" t="s">
        <v>151</v>
      </c>
      <c r="R1669" s="2" t="s">
        <v>152</v>
      </c>
      <c r="S1669" s="14" t="s">
        <v>152</v>
      </c>
      <c r="T1669" s="115"/>
      <c r="U1669" s="13" t="s">
        <v>151</v>
      </c>
      <c r="V1669" s="2" t="s">
        <v>152</v>
      </c>
      <c r="W1669" s="2" t="s">
        <v>151</v>
      </c>
      <c r="X1669" s="2" t="s">
        <v>152</v>
      </c>
      <c r="Y1669" s="14" t="s">
        <v>152</v>
      </c>
    </row>
    <row r="1670" spans="1:25" x14ac:dyDescent="0.3">
      <c r="A1670" s="55" t="str">
        <f t="shared" si="25"/>
        <v>ITmo_02.1</v>
      </c>
      <c r="C1670" s="96" t="s">
        <v>24</v>
      </c>
      <c r="D1670" s="97" t="s">
        <v>778</v>
      </c>
      <c r="E1670" s="97" t="s">
        <v>873</v>
      </c>
      <c r="F1670" s="97" t="s">
        <v>874</v>
      </c>
      <c r="G1670" s="97" t="s">
        <v>344</v>
      </c>
      <c r="H1670" s="97" t="s">
        <v>668</v>
      </c>
      <c r="I1670" s="114" t="s">
        <v>454</v>
      </c>
      <c r="J1670" s="37" t="s">
        <v>5460</v>
      </c>
      <c r="K1670" s="37" t="s">
        <v>5461</v>
      </c>
      <c r="L1670" s="13" t="s">
        <v>151</v>
      </c>
      <c r="M1670" s="14" t="s">
        <v>151</v>
      </c>
      <c r="N1670" s="93" t="s">
        <v>152</v>
      </c>
      <c r="O1670" s="2" t="s">
        <v>152</v>
      </c>
      <c r="P1670" s="2" t="s">
        <v>152</v>
      </c>
      <c r="Q1670" s="2" t="s">
        <v>152</v>
      </c>
      <c r="R1670" s="2" t="s">
        <v>152</v>
      </c>
      <c r="S1670" s="14" t="s">
        <v>152</v>
      </c>
      <c r="T1670" s="115"/>
      <c r="U1670" s="13" t="s">
        <v>6</v>
      </c>
      <c r="V1670" s="2" t="s">
        <v>6</v>
      </c>
      <c r="W1670" s="2" t="s">
        <v>6</v>
      </c>
      <c r="X1670" s="2" t="s">
        <v>6</v>
      </c>
      <c r="Y1670" s="14" t="s">
        <v>6</v>
      </c>
    </row>
    <row r="1671" spans="1:25" x14ac:dyDescent="0.3">
      <c r="A1671" s="55" t="str">
        <f t="shared" si="25"/>
        <v>ITmo_02.2</v>
      </c>
      <c r="C1671" s="96" t="s">
        <v>24</v>
      </c>
      <c r="D1671" s="97" t="s">
        <v>778</v>
      </c>
      <c r="E1671" s="97" t="s">
        <v>875</v>
      </c>
      <c r="F1671" s="97" t="s">
        <v>876</v>
      </c>
      <c r="G1671" s="97" t="s">
        <v>351</v>
      </c>
      <c r="H1671" s="97" t="s">
        <v>668</v>
      </c>
      <c r="I1671" s="114" t="s">
        <v>51</v>
      </c>
      <c r="J1671" s="37" t="s">
        <v>3342</v>
      </c>
      <c r="K1671" s="37" t="s">
        <v>5462</v>
      </c>
      <c r="L1671" s="13" t="s">
        <v>152</v>
      </c>
      <c r="M1671" s="14" t="s">
        <v>152</v>
      </c>
      <c r="N1671" s="93" t="s">
        <v>151</v>
      </c>
      <c r="O1671" s="2" t="s">
        <v>151</v>
      </c>
      <c r="P1671" s="2" t="s">
        <v>152</v>
      </c>
      <c r="Q1671" s="2" t="s">
        <v>151</v>
      </c>
      <c r="R1671" s="2" t="s">
        <v>152</v>
      </c>
      <c r="S1671" s="14" t="s">
        <v>152</v>
      </c>
      <c r="T1671" s="115"/>
      <c r="U1671" s="13" t="s">
        <v>151</v>
      </c>
      <c r="V1671" s="2" t="s">
        <v>152</v>
      </c>
      <c r="W1671" s="2" t="s">
        <v>151</v>
      </c>
      <c r="X1671" s="2" t="s">
        <v>152</v>
      </c>
      <c r="Y1671" s="14" t="s">
        <v>152</v>
      </c>
    </row>
    <row r="1672" spans="1:25" x14ac:dyDescent="0.3">
      <c r="A1672" s="55" t="str">
        <f t="shared" ref="A1672:A1735" si="26">C1672&amp;LOWER(LEFT(D1672,2))&amp;"_"&amp;IF(LEN(TRIM(LEFT(E1672,FIND(" ",E1672))))=3,"0"&amp;TRIM(LEFT(E1672,FIND(" ",E1672))),TRIM(LEFT(E1672,FIND(" ",E1672))))</f>
        <v>ITmo_02.2</v>
      </c>
      <c r="C1672" s="96" t="s">
        <v>24</v>
      </c>
      <c r="D1672" s="97" t="s">
        <v>778</v>
      </c>
      <c r="E1672" s="97" t="s">
        <v>875</v>
      </c>
      <c r="F1672" s="97" t="s">
        <v>876</v>
      </c>
      <c r="G1672" s="97" t="s">
        <v>351</v>
      </c>
      <c r="H1672" s="91" t="s">
        <v>668</v>
      </c>
      <c r="I1672" s="116" t="s">
        <v>51</v>
      </c>
      <c r="J1672" s="37" t="s">
        <v>3345</v>
      </c>
      <c r="K1672" s="37" t="s">
        <v>3383</v>
      </c>
      <c r="L1672" s="13" t="s">
        <v>152</v>
      </c>
      <c r="M1672" s="14" t="s">
        <v>152</v>
      </c>
      <c r="N1672" s="93" t="s">
        <v>151</v>
      </c>
      <c r="O1672" s="2" t="s">
        <v>151</v>
      </c>
      <c r="P1672" s="2" t="s">
        <v>152</v>
      </c>
      <c r="Q1672" s="2" t="s">
        <v>151</v>
      </c>
      <c r="R1672" s="2" t="s">
        <v>152</v>
      </c>
      <c r="S1672" s="14" t="s">
        <v>152</v>
      </c>
      <c r="T1672" s="115"/>
      <c r="U1672" s="13" t="s">
        <v>151</v>
      </c>
      <c r="V1672" s="2" t="s">
        <v>152</v>
      </c>
      <c r="W1672" s="2" t="s">
        <v>151</v>
      </c>
      <c r="X1672" s="2" t="s">
        <v>152</v>
      </c>
      <c r="Y1672" s="14" t="s">
        <v>152</v>
      </c>
    </row>
    <row r="1673" spans="1:25" x14ac:dyDescent="0.3">
      <c r="A1673" s="55" t="str">
        <f t="shared" si="26"/>
        <v>ITmo_02.2</v>
      </c>
      <c r="C1673" s="96" t="s">
        <v>24</v>
      </c>
      <c r="D1673" s="97" t="s">
        <v>778</v>
      </c>
      <c r="E1673" s="97" t="s">
        <v>875</v>
      </c>
      <c r="F1673" s="97" t="s">
        <v>876</v>
      </c>
      <c r="G1673" s="97" t="s">
        <v>351</v>
      </c>
      <c r="H1673" s="97" t="s">
        <v>668</v>
      </c>
      <c r="I1673" s="114" t="s">
        <v>51</v>
      </c>
      <c r="J1673" s="37" t="s">
        <v>3304</v>
      </c>
      <c r="K1673" s="37" t="s">
        <v>3371</v>
      </c>
      <c r="L1673" s="13" t="s">
        <v>152</v>
      </c>
      <c r="M1673" s="14" t="s">
        <v>152</v>
      </c>
      <c r="N1673" s="93" t="s">
        <v>151</v>
      </c>
      <c r="O1673" s="2" t="s">
        <v>151</v>
      </c>
      <c r="P1673" s="2" t="s">
        <v>152</v>
      </c>
      <c r="Q1673" s="2" t="s">
        <v>151</v>
      </c>
      <c r="R1673" s="2" t="s">
        <v>152</v>
      </c>
      <c r="S1673" s="14" t="s">
        <v>152</v>
      </c>
      <c r="T1673" s="115"/>
      <c r="U1673" s="13" t="s">
        <v>151</v>
      </c>
      <c r="V1673" s="2" t="s">
        <v>152</v>
      </c>
      <c r="W1673" s="2" t="s">
        <v>151</v>
      </c>
      <c r="X1673" s="2" t="s">
        <v>152</v>
      </c>
      <c r="Y1673" s="14" t="s">
        <v>152</v>
      </c>
    </row>
    <row r="1674" spans="1:25" x14ac:dyDescent="0.3">
      <c r="A1674" s="55" t="str">
        <f t="shared" si="26"/>
        <v>ITmo_02.2</v>
      </c>
      <c r="C1674" s="96" t="s">
        <v>24</v>
      </c>
      <c r="D1674" s="97" t="s">
        <v>778</v>
      </c>
      <c r="E1674" s="97" t="s">
        <v>875</v>
      </c>
      <c r="F1674" s="97" t="s">
        <v>876</v>
      </c>
      <c r="G1674" s="97" t="s">
        <v>351</v>
      </c>
      <c r="H1674" s="97" t="s">
        <v>668</v>
      </c>
      <c r="I1674" s="114" t="s">
        <v>51</v>
      </c>
      <c r="J1674" s="37" t="s">
        <v>3306</v>
      </c>
      <c r="K1674" s="37" t="s">
        <v>5463</v>
      </c>
      <c r="L1674" s="13" t="s">
        <v>152</v>
      </c>
      <c r="M1674" s="14" t="s">
        <v>152</v>
      </c>
      <c r="N1674" s="93" t="s">
        <v>151</v>
      </c>
      <c r="O1674" s="2" t="s">
        <v>151</v>
      </c>
      <c r="P1674" s="2" t="s">
        <v>152</v>
      </c>
      <c r="Q1674" s="2" t="s">
        <v>151</v>
      </c>
      <c r="R1674" s="2" t="s">
        <v>152</v>
      </c>
      <c r="S1674" s="14" t="s">
        <v>152</v>
      </c>
      <c r="T1674" s="115"/>
      <c r="U1674" s="13" t="s">
        <v>151</v>
      </c>
      <c r="V1674" s="2" t="s">
        <v>152</v>
      </c>
      <c r="W1674" s="2" t="s">
        <v>151</v>
      </c>
      <c r="X1674" s="2" t="s">
        <v>152</v>
      </c>
      <c r="Y1674" s="14" t="s">
        <v>152</v>
      </c>
    </row>
    <row r="1675" spans="1:25" x14ac:dyDescent="0.3">
      <c r="A1675" s="55" t="str">
        <f t="shared" si="26"/>
        <v>ITmo_02.2</v>
      </c>
      <c r="C1675" s="96" t="s">
        <v>24</v>
      </c>
      <c r="D1675" s="97" t="s">
        <v>778</v>
      </c>
      <c r="E1675" s="97" t="s">
        <v>875</v>
      </c>
      <c r="F1675" s="97" t="s">
        <v>876</v>
      </c>
      <c r="G1675" s="97" t="s">
        <v>351</v>
      </c>
      <c r="H1675" s="97" t="s">
        <v>668</v>
      </c>
      <c r="I1675" s="114" t="s">
        <v>51</v>
      </c>
      <c r="J1675" s="37" t="s">
        <v>3349</v>
      </c>
      <c r="K1675" s="37" t="s">
        <v>5464</v>
      </c>
      <c r="L1675" s="13" t="s">
        <v>152</v>
      </c>
      <c r="M1675" s="14" t="s">
        <v>152</v>
      </c>
      <c r="N1675" s="93" t="s">
        <v>151</v>
      </c>
      <c r="O1675" s="2" t="s">
        <v>151</v>
      </c>
      <c r="P1675" s="2" t="s">
        <v>152</v>
      </c>
      <c r="Q1675" s="2" t="s">
        <v>151</v>
      </c>
      <c r="R1675" s="2" t="s">
        <v>152</v>
      </c>
      <c r="S1675" s="14" t="s">
        <v>152</v>
      </c>
      <c r="T1675" s="115"/>
      <c r="U1675" s="13" t="s">
        <v>151</v>
      </c>
      <c r="V1675" s="2" t="s">
        <v>152</v>
      </c>
      <c r="W1675" s="2" t="s">
        <v>151</v>
      </c>
      <c r="X1675" s="2" t="s">
        <v>152</v>
      </c>
      <c r="Y1675" s="14" t="s">
        <v>152</v>
      </c>
    </row>
    <row r="1676" spans="1:25" x14ac:dyDescent="0.3">
      <c r="A1676" s="55" t="str">
        <f t="shared" si="26"/>
        <v>ITmo_02.2</v>
      </c>
      <c r="C1676" s="96" t="s">
        <v>24</v>
      </c>
      <c r="D1676" s="97" t="s">
        <v>778</v>
      </c>
      <c r="E1676" s="97" t="s">
        <v>875</v>
      </c>
      <c r="F1676" s="97" t="s">
        <v>876</v>
      </c>
      <c r="G1676" s="97" t="s">
        <v>351</v>
      </c>
      <c r="H1676" s="97" t="s">
        <v>668</v>
      </c>
      <c r="I1676" s="114" t="s">
        <v>51</v>
      </c>
      <c r="J1676" s="37" t="s">
        <v>3310</v>
      </c>
      <c r="K1676" s="37" t="s">
        <v>5465</v>
      </c>
      <c r="L1676" s="13" t="s">
        <v>152</v>
      </c>
      <c r="M1676" s="14" t="s">
        <v>152</v>
      </c>
      <c r="N1676" s="93" t="s">
        <v>151</v>
      </c>
      <c r="O1676" s="2" t="s">
        <v>151</v>
      </c>
      <c r="P1676" s="2" t="s">
        <v>152</v>
      </c>
      <c r="Q1676" s="2" t="s">
        <v>151</v>
      </c>
      <c r="R1676" s="2" t="s">
        <v>152</v>
      </c>
      <c r="S1676" s="14" t="s">
        <v>152</v>
      </c>
      <c r="T1676" s="115"/>
      <c r="U1676" s="13" t="s">
        <v>151</v>
      </c>
      <c r="V1676" s="2" t="s">
        <v>152</v>
      </c>
      <c r="W1676" s="2" t="s">
        <v>151</v>
      </c>
      <c r="X1676" s="2" t="s">
        <v>152</v>
      </c>
      <c r="Y1676" s="14" t="s">
        <v>152</v>
      </c>
    </row>
    <row r="1677" spans="1:25" x14ac:dyDescent="0.3">
      <c r="A1677" s="55" t="str">
        <f t="shared" si="26"/>
        <v>ITmo_02.2</v>
      </c>
      <c r="C1677" s="96" t="s">
        <v>24</v>
      </c>
      <c r="D1677" s="97" t="s">
        <v>778</v>
      </c>
      <c r="E1677" s="97" t="s">
        <v>875</v>
      </c>
      <c r="F1677" s="97" t="s">
        <v>876</v>
      </c>
      <c r="G1677" s="97" t="s">
        <v>351</v>
      </c>
      <c r="H1677" s="97" t="s">
        <v>668</v>
      </c>
      <c r="I1677" s="114" t="s">
        <v>51</v>
      </c>
      <c r="J1677" s="37" t="s">
        <v>3352</v>
      </c>
      <c r="K1677" s="37" t="s">
        <v>5466</v>
      </c>
      <c r="L1677" s="13" t="s">
        <v>152</v>
      </c>
      <c r="M1677" s="14" t="s">
        <v>152</v>
      </c>
      <c r="N1677" s="93" t="s">
        <v>151</v>
      </c>
      <c r="O1677" s="2" t="s">
        <v>151</v>
      </c>
      <c r="P1677" s="2" t="s">
        <v>152</v>
      </c>
      <c r="Q1677" s="2" t="s">
        <v>151</v>
      </c>
      <c r="R1677" s="2" t="s">
        <v>152</v>
      </c>
      <c r="S1677" s="14" t="s">
        <v>152</v>
      </c>
      <c r="T1677" s="115"/>
      <c r="U1677" s="13" t="s">
        <v>151</v>
      </c>
      <c r="V1677" s="2" t="s">
        <v>152</v>
      </c>
      <c r="W1677" s="2" t="s">
        <v>151</v>
      </c>
      <c r="X1677" s="2" t="s">
        <v>152</v>
      </c>
      <c r="Y1677" s="14" t="s">
        <v>152</v>
      </c>
    </row>
    <row r="1678" spans="1:25" x14ac:dyDescent="0.3">
      <c r="A1678" s="55" t="str">
        <f t="shared" si="26"/>
        <v>ITmo_02.2</v>
      </c>
      <c r="C1678" s="96" t="s">
        <v>24</v>
      </c>
      <c r="D1678" s="97" t="s">
        <v>778</v>
      </c>
      <c r="E1678" s="97" t="s">
        <v>875</v>
      </c>
      <c r="F1678" s="97" t="s">
        <v>876</v>
      </c>
      <c r="G1678" s="97" t="s">
        <v>351</v>
      </c>
      <c r="H1678" s="97" t="s">
        <v>668</v>
      </c>
      <c r="I1678" s="114" t="s">
        <v>51</v>
      </c>
      <c r="J1678" s="37" t="s">
        <v>3314</v>
      </c>
      <c r="K1678" s="37" t="s">
        <v>5467</v>
      </c>
      <c r="L1678" s="13" t="s">
        <v>152</v>
      </c>
      <c r="M1678" s="14" t="s">
        <v>152</v>
      </c>
      <c r="N1678" s="93" t="s">
        <v>151</v>
      </c>
      <c r="O1678" s="2" t="s">
        <v>151</v>
      </c>
      <c r="P1678" s="2" t="s">
        <v>152</v>
      </c>
      <c r="Q1678" s="2" t="s">
        <v>151</v>
      </c>
      <c r="R1678" s="2" t="s">
        <v>152</v>
      </c>
      <c r="S1678" s="14" t="s">
        <v>152</v>
      </c>
      <c r="T1678" s="115"/>
      <c r="U1678" s="13" t="s">
        <v>151</v>
      </c>
      <c r="V1678" s="2" t="s">
        <v>152</v>
      </c>
      <c r="W1678" s="2" t="s">
        <v>151</v>
      </c>
      <c r="X1678" s="2" t="s">
        <v>152</v>
      </c>
      <c r="Y1678" s="14" t="s">
        <v>152</v>
      </c>
    </row>
    <row r="1679" spans="1:25" x14ac:dyDescent="0.3">
      <c r="A1679" s="55" t="str">
        <f t="shared" si="26"/>
        <v>ITmo_02.2</v>
      </c>
      <c r="C1679" s="96" t="s">
        <v>24</v>
      </c>
      <c r="D1679" s="97" t="s">
        <v>778</v>
      </c>
      <c r="E1679" s="97" t="s">
        <v>875</v>
      </c>
      <c r="F1679" s="97" t="s">
        <v>876</v>
      </c>
      <c r="G1679" s="97" t="s">
        <v>351</v>
      </c>
      <c r="H1679" s="97" t="s">
        <v>668</v>
      </c>
      <c r="I1679" s="114" t="s">
        <v>51</v>
      </c>
      <c r="J1679" s="37" t="s">
        <v>3318</v>
      </c>
      <c r="K1679" s="37" t="s">
        <v>5468</v>
      </c>
      <c r="L1679" s="13" t="s">
        <v>152</v>
      </c>
      <c r="M1679" s="14" t="s">
        <v>152</v>
      </c>
      <c r="N1679" s="93" t="s">
        <v>151</v>
      </c>
      <c r="O1679" s="2" t="s">
        <v>151</v>
      </c>
      <c r="P1679" s="2" t="s">
        <v>152</v>
      </c>
      <c r="Q1679" s="2" t="s">
        <v>151</v>
      </c>
      <c r="R1679" s="2" t="s">
        <v>152</v>
      </c>
      <c r="S1679" s="14" t="s">
        <v>152</v>
      </c>
      <c r="T1679" s="115"/>
      <c r="U1679" s="13" t="s">
        <v>151</v>
      </c>
      <c r="V1679" s="2" t="s">
        <v>152</v>
      </c>
      <c r="W1679" s="2" t="s">
        <v>151</v>
      </c>
      <c r="X1679" s="2" t="s">
        <v>152</v>
      </c>
      <c r="Y1679" s="14" t="s">
        <v>152</v>
      </c>
    </row>
    <row r="1680" spans="1:25" x14ac:dyDescent="0.3">
      <c r="A1680" s="55" t="str">
        <f t="shared" si="26"/>
        <v>ITmo_02.2</v>
      </c>
      <c r="C1680" s="96" t="s">
        <v>24</v>
      </c>
      <c r="D1680" s="97" t="s">
        <v>778</v>
      </c>
      <c r="E1680" s="97" t="s">
        <v>875</v>
      </c>
      <c r="F1680" s="97" t="s">
        <v>876</v>
      </c>
      <c r="G1680" s="97" t="s">
        <v>351</v>
      </c>
      <c r="H1680" s="91" t="s">
        <v>668</v>
      </c>
      <c r="I1680" s="116" t="s">
        <v>51</v>
      </c>
      <c r="J1680" s="37" t="s">
        <v>3320</v>
      </c>
      <c r="K1680" s="37" t="s">
        <v>5469</v>
      </c>
      <c r="L1680" s="13" t="s">
        <v>152</v>
      </c>
      <c r="M1680" s="14" t="s">
        <v>152</v>
      </c>
      <c r="N1680" s="93" t="s">
        <v>151</v>
      </c>
      <c r="O1680" s="2" t="s">
        <v>151</v>
      </c>
      <c r="P1680" s="2" t="s">
        <v>152</v>
      </c>
      <c r="Q1680" s="2" t="s">
        <v>151</v>
      </c>
      <c r="R1680" s="2" t="s">
        <v>152</v>
      </c>
      <c r="S1680" s="14" t="s">
        <v>152</v>
      </c>
      <c r="T1680" s="115"/>
      <c r="U1680" s="13" t="s">
        <v>151</v>
      </c>
      <c r="V1680" s="2" t="s">
        <v>152</v>
      </c>
      <c r="W1680" s="2" t="s">
        <v>151</v>
      </c>
      <c r="X1680" s="2" t="s">
        <v>152</v>
      </c>
      <c r="Y1680" s="14" t="s">
        <v>152</v>
      </c>
    </row>
    <row r="1681" spans="1:25" x14ac:dyDescent="0.3">
      <c r="A1681" s="55" t="str">
        <f t="shared" si="26"/>
        <v>ITmo_02.2</v>
      </c>
      <c r="C1681" s="96" t="s">
        <v>24</v>
      </c>
      <c r="D1681" s="97" t="s">
        <v>778</v>
      </c>
      <c r="E1681" s="97" t="s">
        <v>875</v>
      </c>
      <c r="F1681" s="97" t="s">
        <v>876</v>
      </c>
      <c r="G1681" s="97" t="s">
        <v>351</v>
      </c>
      <c r="H1681" s="97" t="s">
        <v>668</v>
      </c>
      <c r="I1681" s="114" t="s">
        <v>51</v>
      </c>
      <c r="J1681" s="37" t="s">
        <v>3322</v>
      </c>
      <c r="K1681" s="37" t="s">
        <v>5470</v>
      </c>
      <c r="L1681" s="13" t="s">
        <v>152</v>
      </c>
      <c r="M1681" s="14" t="s">
        <v>152</v>
      </c>
      <c r="N1681" s="93" t="s">
        <v>152</v>
      </c>
      <c r="O1681" s="2" t="s">
        <v>151</v>
      </c>
      <c r="P1681" s="2" t="s">
        <v>152</v>
      </c>
      <c r="Q1681" s="2" t="s">
        <v>151</v>
      </c>
      <c r="R1681" s="2" t="s">
        <v>152</v>
      </c>
      <c r="S1681" s="14" t="s">
        <v>152</v>
      </c>
      <c r="T1681" s="115"/>
      <c r="U1681" s="13" t="s">
        <v>152</v>
      </c>
      <c r="V1681" s="2" t="s">
        <v>152</v>
      </c>
      <c r="W1681" s="2" t="s">
        <v>151</v>
      </c>
      <c r="X1681" s="2" t="s">
        <v>152</v>
      </c>
      <c r="Y1681" s="14" t="s">
        <v>152</v>
      </c>
    </row>
    <row r="1682" spans="1:25" x14ac:dyDescent="0.3">
      <c r="A1682" s="55" t="str">
        <f t="shared" si="26"/>
        <v>ITmo_02.2</v>
      </c>
      <c r="C1682" s="96" t="s">
        <v>24</v>
      </c>
      <c r="D1682" s="97" t="s">
        <v>778</v>
      </c>
      <c r="E1682" s="97" t="s">
        <v>875</v>
      </c>
      <c r="F1682" s="97" t="s">
        <v>876</v>
      </c>
      <c r="G1682" s="97" t="s">
        <v>351</v>
      </c>
      <c r="H1682" s="97" t="s">
        <v>668</v>
      </c>
      <c r="I1682" s="114" t="s">
        <v>51</v>
      </c>
      <c r="J1682" s="37" t="s">
        <v>3324</v>
      </c>
      <c r="K1682" s="37" t="s">
        <v>5471</v>
      </c>
      <c r="L1682" s="13" t="s">
        <v>152</v>
      </c>
      <c r="M1682" s="14" t="s">
        <v>152</v>
      </c>
      <c r="N1682" s="93" t="s">
        <v>151</v>
      </c>
      <c r="O1682" s="2" t="s">
        <v>151</v>
      </c>
      <c r="P1682" s="2" t="s">
        <v>152</v>
      </c>
      <c r="Q1682" s="2" t="s">
        <v>151</v>
      </c>
      <c r="R1682" s="2" t="s">
        <v>152</v>
      </c>
      <c r="S1682" s="14" t="s">
        <v>152</v>
      </c>
      <c r="T1682" s="115"/>
      <c r="U1682" s="13" t="s">
        <v>151</v>
      </c>
      <c r="V1682" s="2" t="s">
        <v>152</v>
      </c>
      <c r="W1682" s="2" t="s">
        <v>151</v>
      </c>
      <c r="X1682" s="2" t="s">
        <v>152</v>
      </c>
      <c r="Y1682" s="14" t="s">
        <v>152</v>
      </c>
    </row>
    <row r="1683" spans="1:25" x14ac:dyDescent="0.3">
      <c r="A1683" s="55" t="str">
        <f t="shared" si="26"/>
        <v>ITmo_02.2</v>
      </c>
      <c r="C1683" s="96" t="s">
        <v>24</v>
      </c>
      <c r="D1683" s="97" t="s">
        <v>778</v>
      </c>
      <c r="E1683" s="97" t="s">
        <v>875</v>
      </c>
      <c r="F1683" s="97" t="s">
        <v>876</v>
      </c>
      <c r="G1683" s="97" t="s">
        <v>351</v>
      </c>
      <c r="H1683" s="97" t="s">
        <v>668</v>
      </c>
      <c r="I1683" s="114" t="s">
        <v>51</v>
      </c>
      <c r="J1683" s="37" t="s">
        <v>3326</v>
      </c>
      <c r="K1683" s="37" t="s">
        <v>3391</v>
      </c>
      <c r="L1683" s="13" t="s">
        <v>152</v>
      </c>
      <c r="M1683" s="14" t="s">
        <v>152</v>
      </c>
      <c r="N1683" s="93" t="s">
        <v>151</v>
      </c>
      <c r="O1683" s="2" t="s">
        <v>151</v>
      </c>
      <c r="P1683" s="2" t="s">
        <v>152</v>
      </c>
      <c r="Q1683" s="2" t="s">
        <v>151</v>
      </c>
      <c r="R1683" s="2" t="s">
        <v>152</v>
      </c>
      <c r="S1683" s="14" t="s">
        <v>152</v>
      </c>
      <c r="T1683" s="115"/>
      <c r="U1683" s="13" t="s">
        <v>151</v>
      </c>
      <c r="V1683" s="2" t="s">
        <v>152</v>
      </c>
      <c r="W1683" s="2" t="s">
        <v>151</v>
      </c>
      <c r="X1683" s="2" t="s">
        <v>152</v>
      </c>
      <c r="Y1683" s="14" t="s">
        <v>152</v>
      </c>
    </row>
    <row r="1684" spans="1:25" x14ac:dyDescent="0.3">
      <c r="A1684" s="55" t="str">
        <f t="shared" si="26"/>
        <v>ITmo_02.2</v>
      </c>
      <c r="C1684" s="96" t="s">
        <v>24</v>
      </c>
      <c r="D1684" s="97" t="s">
        <v>778</v>
      </c>
      <c r="E1684" s="97" t="s">
        <v>875</v>
      </c>
      <c r="F1684" s="97" t="s">
        <v>876</v>
      </c>
      <c r="G1684" s="97" t="s">
        <v>351</v>
      </c>
      <c r="H1684" s="97" t="s">
        <v>668</v>
      </c>
      <c r="I1684" s="114" t="s">
        <v>51</v>
      </c>
      <c r="J1684" s="37" t="s">
        <v>3316</v>
      </c>
      <c r="K1684" s="37" t="s">
        <v>5472</v>
      </c>
      <c r="L1684" s="13" t="s">
        <v>152</v>
      </c>
      <c r="M1684" s="14" t="s">
        <v>152</v>
      </c>
      <c r="N1684" s="93" t="s">
        <v>151</v>
      </c>
      <c r="O1684" s="2" t="s">
        <v>151</v>
      </c>
      <c r="P1684" s="2" t="s">
        <v>152</v>
      </c>
      <c r="Q1684" s="2" t="s">
        <v>151</v>
      </c>
      <c r="R1684" s="2" t="s">
        <v>152</v>
      </c>
      <c r="S1684" s="14" t="s">
        <v>152</v>
      </c>
      <c r="T1684" s="115"/>
      <c r="U1684" s="13" t="s">
        <v>151</v>
      </c>
      <c r="V1684" s="2" t="s">
        <v>152</v>
      </c>
      <c r="W1684" s="2" t="s">
        <v>151</v>
      </c>
      <c r="X1684" s="2" t="s">
        <v>152</v>
      </c>
      <c r="Y1684" s="14" t="s">
        <v>152</v>
      </c>
    </row>
    <row r="1685" spans="1:25" x14ac:dyDescent="0.3">
      <c r="A1685" s="55" t="str">
        <f t="shared" si="26"/>
        <v>ITmo_02.2</v>
      </c>
      <c r="C1685" s="96" t="s">
        <v>24</v>
      </c>
      <c r="D1685" s="97" t="s">
        <v>778</v>
      </c>
      <c r="E1685" s="97" t="s">
        <v>875</v>
      </c>
      <c r="F1685" s="97" t="s">
        <v>876</v>
      </c>
      <c r="G1685" s="97" t="s">
        <v>351</v>
      </c>
      <c r="H1685" s="97" t="s">
        <v>668</v>
      </c>
      <c r="I1685" s="114" t="s">
        <v>51</v>
      </c>
      <c r="J1685" s="37" t="s">
        <v>3361</v>
      </c>
      <c r="K1685" s="37" t="s">
        <v>5473</v>
      </c>
      <c r="L1685" s="13" t="s">
        <v>152</v>
      </c>
      <c r="M1685" s="14" t="s">
        <v>152</v>
      </c>
      <c r="N1685" s="93" t="s">
        <v>151</v>
      </c>
      <c r="O1685" s="2" t="s">
        <v>151</v>
      </c>
      <c r="P1685" s="2" t="s">
        <v>152</v>
      </c>
      <c r="Q1685" s="2" t="s">
        <v>151</v>
      </c>
      <c r="R1685" s="2" t="s">
        <v>152</v>
      </c>
      <c r="S1685" s="14" t="s">
        <v>152</v>
      </c>
      <c r="T1685" s="115"/>
      <c r="U1685" s="13" t="s">
        <v>151</v>
      </c>
      <c r="V1685" s="2" t="s">
        <v>152</v>
      </c>
      <c r="W1685" s="2" t="s">
        <v>151</v>
      </c>
      <c r="X1685" s="2" t="s">
        <v>152</v>
      </c>
      <c r="Y1685" s="14" t="s">
        <v>152</v>
      </c>
    </row>
    <row r="1686" spans="1:25" x14ac:dyDescent="0.3">
      <c r="A1686" s="55" t="str">
        <f t="shared" si="26"/>
        <v>ITmo_02.2</v>
      </c>
      <c r="C1686" s="96" t="s">
        <v>24</v>
      </c>
      <c r="D1686" s="97" t="s">
        <v>778</v>
      </c>
      <c r="E1686" s="97" t="s">
        <v>875</v>
      </c>
      <c r="F1686" s="97" t="s">
        <v>876</v>
      </c>
      <c r="G1686" s="97" t="s">
        <v>351</v>
      </c>
      <c r="H1686" s="97" t="s">
        <v>668</v>
      </c>
      <c r="I1686" s="114" t="s">
        <v>51</v>
      </c>
      <c r="J1686" s="37" t="s">
        <v>3308</v>
      </c>
      <c r="K1686" s="37" t="s">
        <v>5474</v>
      </c>
      <c r="L1686" s="13" t="s">
        <v>152</v>
      </c>
      <c r="M1686" s="14" t="s">
        <v>152</v>
      </c>
      <c r="N1686" s="93" t="s">
        <v>151</v>
      </c>
      <c r="O1686" s="2" t="s">
        <v>151</v>
      </c>
      <c r="P1686" s="2" t="s">
        <v>152</v>
      </c>
      <c r="Q1686" s="2" t="s">
        <v>151</v>
      </c>
      <c r="R1686" s="2" t="s">
        <v>152</v>
      </c>
      <c r="S1686" s="14" t="s">
        <v>152</v>
      </c>
      <c r="T1686" s="115"/>
      <c r="U1686" s="13" t="s">
        <v>151</v>
      </c>
      <c r="V1686" s="2" t="s">
        <v>152</v>
      </c>
      <c r="W1686" s="2" t="s">
        <v>151</v>
      </c>
      <c r="X1686" s="2" t="s">
        <v>152</v>
      </c>
      <c r="Y1686" s="14" t="s">
        <v>152</v>
      </c>
    </row>
    <row r="1687" spans="1:25" x14ac:dyDescent="0.3">
      <c r="A1687" s="55" t="str">
        <f t="shared" si="26"/>
        <v>ITmo_02.2</v>
      </c>
      <c r="C1687" s="96" t="s">
        <v>24</v>
      </c>
      <c r="D1687" s="97" t="s">
        <v>778</v>
      </c>
      <c r="E1687" s="97" t="s">
        <v>875</v>
      </c>
      <c r="F1687" s="97" t="s">
        <v>876</v>
      </c>
      <c r="G1687" s="97" t="s">
        <v>351</v>
      </c>
      <c r="H1687" s="97" t="s">
        <v>668</v>
      </c>
      <c r="I1687" s="114" t="s">
        <v>51</v>
      </c>
      <c r="J1687" s="37" t="s">
        <v>3340</v>
      </c>
      <c r="K1687" s="37" t="s">
        <v>5475</v>
      </c>
      <c r="L1687" s="13" t="s">
        <v>152</v>
      </c>
      <c r="M1687" s="14" t="s">
        <v>152</v>
      </c>
      <c r="N1687" s="93" t="s">
        <v>151</v>
      </c>
      <c r="O1687" s="2" t="s">
        <v>151</v>
      </c>
      <c r="P1687" s="2" t="s">
        <v>152</v>
      </c>
      <c r="Q1687" s="2" t="s">
        <v>151</v>
      </c>
      <c r="R1687" s="2" t="s">
        <v>152</v>
      </c>
      <c r="S1687" s="14" t="s">
        <v>152</v>
      </c>
      <c r="T1687" s="115"/>
      <c r="U1687" s="13" t="s">
        <v>151</v>
      </c>
      <c r="V1687" s="2" t="s">
        <v>152</v>
      </c>
      <c r="W1687" s="2" t="s">
        <v>151</v>
      </c>
      <c r="X1687" s="2" t="s">
        <v>152</v>
      </c>
      <c r="Y1687" s="14" t="s">
        <v>152</v>
      </c>
    </row>
    <row r="1688" spans="1:25" x14ac:dyDescent="0.3">
      <c r="A1688" s="55" t="str">
        <f t="shared" si="26"/>
        <v>ITmo_02.2</v>
      </c>
      <c r="C1688" s="96" t="s">
        <v>24</v>
      </c>
      <c r="D1688" s="97" t="s">
        <v>778</v>
      </c>
      <c r="E1688" s="97" t="s">
        <v>875</v>
      </c>
      <c r="F1688" s="97" t="s">
        <v>876</v>
      </c>
      <c r="G1688" s="97" t="s">
        <v>351</v>
      </c>
      <c r="H1688" s="91" t="s">
        <v>668</v>
      </c>
      <c r="I1688" s="116" t="s">
        <v>51</v>
      </c>
      <c r="J1688" s="37" t="s">
        <v>3338</v>
      </c>
      <c r="K1688" s="37" t="s">
        <v>5476</v>
      </c>
      <c r="L1688" s="13" t="s">
        <v>152</v>
      </c>
      <c r="M1688" s="14" t="s">
        <v>152</v>
      </c>
      <c r="N1688" s="93" t="s">
        <v>152</v>
      </c>
      <c r="O1688" s="2" t="s">
        <v>152</v>
      </c>
      <c r="P1688" s="2" t="s">
        <v>152</v>
      </c>
      <c r="Q1688" s="2" t="s">
        <v>151</v>
      </c>
      <c r="R1688" s="2" t="s">
        <v>152</v>
      </c>
      <c r="S1688" s="14" t="s">
        <v>152</v>
      </c>
      <c r="T1688" s="115"/>
      <c r="U1688" s="13" t="s">
        <v>152</v>
      </c>
      <c r="V1688" s="2" t="s">
        <v>152</v>
      </c>
      <c r="W1688" s="2" t="s">
        <v>152</v>
      </c>
      <c r="X1688" s="2" t="s">
        <v>152</v>
      </c>
      <c r="Y1688" s="14" t="s">
        <v>152</v>
      </c>
    </row>
    <row r="1689" spans="1:25" x14ac:dyDescent="0.3">
      <c r="A1689" s="55" t="str">
        <f t="shared" si="26"/>
        <v>ITmo_02.2</v>
      </c>
      <c r="C1689" s="96" t="s">
        <v>24</v>
      </c>
      <c r="D1689" s="97" t="s">
        <v>778</v>
      </c>
      <c r="E1689" s="97" t="s">
        <v>875</v>
      </c>
      <c r="F1689" s="97" t="s">
        <v>876</v>
      </c>
      <c r="G1689" s="97" t="s">
        <v>351</v>
      </c>
      <c r="H1689" s="97" t="s">
        <v>668</v>
      </c>
      <c r="I1689" s="114" t="s">
        <v>51</v>
      </c>
      <c r="J1689" s="37" t="s">
        <v>3312</v>
      </c>
      <c r="K1689" s="37" t="s">
        <v>5477</v>
      </c>
      <c r="L1689" s="13" t="s">
        <v>151</v>
      </c>
      <c r="M1689" s="14" t="s">
        <v>152</v>
      </c>
      <c r="N1689" s="93" t="s">
        <v>152</v>
      </c>
      <c r="O1689" s="2" t="s">
        <v>151</v>
      </c>
      <c r="P1689" s="2" t="s">
        <v>152</v>
      </c>
      <c r="Q1689" s="2" t="s">
        <v>151</v>
      </c>
      <c r="R1689" s="2" t="s">
        <v>152</v>
      </c>
      <c r="S1689" s="14" t="s">
        <v>152</v>
      </c>
      <c r="T1689" s="115"/>
      <c r="U1689" s="13" t="s">
        <v>152</v>
      </c>
      <c r="V1689" s="2" t="s">
        <v>152</v>
      </c>
      <c r="W1689" s="2" t="s">
        <v>151</v>
      </c>
      <c r="X1689" s="2" t="s">
        <v>152</v>
      </c>
      <c r="Y1689" s="14" t="s">
        <v>152</v>
      </c>
    </row>
    <row r="1690" spans="1:25" x14ac:dyDescent="0.3">
      <c r="A1690" s="55" t="str">
        <f t="shared" si="26"/>
        <v>ITmo_02.2</v>
      </c>
      <c r="C1690" s="96" t="s">
        <v>24</v>
      </c>
      <c r="D1690" s="97" t="s">
        <v>778</v>
      </c>
      <c r="E1690" s="97" t="s">
        <v>875</v>
      </c>
      <c r="F1690" s="97" t="s">
        <v>876</v>
      </c>
      <c r="G1690" s="97" t="s">
        <v>351</v>
      </c>
      <c r="H1690" s="97" t="s">
        <v>668</v>
      </c>
      <c r="I1690" s="114" t="s">
        <v>51</v>
      </c>
      <c r="J1690" s="37" t="s">
        <v>3367</v>
      </c>
      <c r="K1690" s="37" t="s">
        <v>616</v>
      </c>
      <c r="L1690" s="13" t="s">
        <v>152</v>
      </c>
      <c r="M1690" s="14" t="s">
        <v>152</v>
      </c>
      <c r="N1690" s="93" t="s">
        <v>151</v>
      </c>
      <c r="O1690" s="2" t="s">
        <v>151</v>
      </c>
      <c r="P1690" s="2" t="s">
        <v>152</v>
      </c>
      <c r="Q1690" s="2" t="s">
        <v>151</v>
      </c>
      <c r="R1690" s="2" t="s">
        <v>152</v>
      </c>
      <c r="S1690" s="14" t="s">
        <v>152</v>
      </c>
      <c r="T1690" s="115"/>
      <c r="U1690" s="13" t="s">
        <v>151</v>
      </c>
      <c r="V1690" s="2" t="s">
        <v>152</v>
      </c>
      <c r="W1690" s="2" t="s">
        <v>151</v>
      </c>
      <c r="X1690" s="2" t="s">
        <v>152</v>
      </c>
      <c r="Y1690" s="14" t="s">
        <v>152</v>
      </c>
    </row>
    <row r="1691" spans="1:25" x14ac:dyDescent="0.3">
      <c r="A1691" s="55" t="str">
        <f t="shared" si="26"/>
        <v>ITtr_01.1</v>
      </c>
      <c r="C1691" s="96" t="s">
        <v>24</v>
      </c>
      <c r="D1691" s="97" t="s">
        <v>779</v>
      </c>
      <c r="E1691" s="97" t="s">
        <v>877</v>
      </c>
      <c r="F1691" s="97" t="s">
        <v>878</v>
      </c>
      <c r="G1691" s="97" t="s">
        <v>351</v>
      </c>
      <c r="H1691" s="97" t="s">
        <v>668</v>
      </c>
      <c r="I1691" s="114" t="s">
        <v>454</v>
      </c>
      <c r="J1691" s="37" t="s">
        <v>3398</v>
      </c>
      <c r="K1691" s="37" t="s">
        <v>5478</v>
      </c>
      <c r="L1691" s="13" t="s">
        <v>152</v>
      </c>
      <c r="M1691" s="14" t="s">
        <v>152</v>
      </c>
      <c r="N1691" s="93" t="s">
        <v>152</v>
      </c>
      <c r="O1691" s="2" t="s">
        <v>152</v>
      </c>
      <c r="P1691" s="2" t="s">
        <v>151</v>
      </c>
      <c r="Q1691" s="2" t="s">
        <v>151</v>
      </c>
      <c r="R1691" s="2" t="s">
        <v>152</v>
      </c>
      <c r="S1691" s="14" t="s">
        <v>152</v>
      </c>
      <c r="T1691" s="115"/>
      <c r="U1691" s="13" t="s">
        <v>152</v>
      </c>
      <c r="V1691" s="2" t="s">
        <v>152</v>
      </c>
      <c r="W1691" s="2" t="s">
        <v>152</v>
      </c>
      <c r="X1691" s="2" t="s">
        <v>152</v>
      </c>
      <c r="Y1691" s="14" t="s">
        <v>152</v>
      </c>
    </row>
    <row r="1692" spans="1:25" x14ac:dyDescent="0.3">
      <c r="A1692" s="55" t="str">
        <f t="shared" si="26"/>
        <v>ITtr_02.3</v>
      </c>
      <c r="C1692" s="96" t="s">
        <v>24</v>
      </c>
      <c r="D1692" s="97" t="s">
        <v>779</v>
      </c>
      <c r="E1692" s="97" t="s">
        <v>885</v>
      </c>
      <c r="F1692" s="97" t="s">
        <v>886</v>
      </c>
      <c r="G1692" s="97" t="s">
        <v>351</v>
      </c>
      <c r="H1692" s="97" t="s">
        <v>668</v>
      </c>
      <c r="I1692" s="114" t="s">
        <v>51</v>
      </c>
      <c r="J1692" s="37" t="s">
        <v>3405</v>
      </c>
      <c r="K1692" s="37" t="s">
        <v>3445</v>
      </c>
      <c r="L1692" s="13" t="s">
        <v>152</v>
      </c>
      <c r="M1692" s="14" t="s">
        <v>152</v>
      </c>
      <c r="N1692" s="93" t="s">
        <v>152</v>
      </c>
      <c r="O1692" s="2" t="s">
        <v>152</v>
      </c>
      <c r="P1692" s="2" t="s">
        <v>152</v>
      </c>
      <c r="Q1692" s="2" t="s">
        <v>151</v>
      </c>
      <c r="R1692" s="2" t="s">
        <v>152</v>
      </c>
      <c r="S1692" s="14" t="s">
        <v>152</v>
      </c>
      <c r="T1692" s="115"/>
      <c r="U1692" s="13" t="s">
        <v>152</v>
      </c>
      <c r="V1692" s="2" t="s">
        <v>152</v>
      </c>
      <c r="W1692" s="2" t="s">
        <v>152</v>
      </c>
      <c r="X1692" s="2" t="s">
        <v>152</v>
      </c>
      <c r="Y1692" s="14" t="s">
        <v>152</v>
      </c>
    </row>
    <row r="1693" spans="1:25" x14ac:dyDescent="0.3">
      <c r="A1693" s="55" t="str">
        <f t="shared" si="26"/>
        <v>ITtr_02.3</v>
      </c>
      <c r="C1693" s="96" t="s">
        <v>24</v>
      </c>
      <c r="D1693" s="97" t="s">
        <v>779</v>
      </c>
      <c r="E1693" s="97" t="s">
        <v>885</v>
      </c>
      <c r="F1693" s="97" t="s">
        <v>886</v>
      </c>
      <c r="G1693" s="97" t="s">
        <v>351</v>
      </c>
      <c r="H1693" s="97" t="s">
        <v>668</v>
      </c>
      <c r="I1693" s="114" t="s">
        <v>51</v>
      </c>
      <c r="J1693" s="37" t="s">
        <v>3403</v>
      </c>
      <c r="K1693" s="37" t="s">
        <v>3446</v>
      </c>
      <c r="L1693" s="13" t="s">
        <v>152</v>
      </c>
      <c r="M1693" s="14" t="s">
        <v>152</v>
      </c>
      <c r="N1693" s="93" t="s">
        <v>152</v>
      </c>
      <c r="O1693" s="2" t="s">
        <v>152</v>
      </c>
      <c r="P1693" s="2" t="s">
        <v>152</v>
      </c>
      <c r="Q1693" s="2" t="s">
        <v>152</v>
      </c>
      <c r="R1693" s="2" t="s">
        <v>152</v>
      </c>
      <c r="S1693" s="14" t="s">
        <v>152</v>
      </c>
      <c r="T1693" s="115"/>
      <c r="U1693" s="13" t="s">
        <v>152</v>
      </c>
      <c r="V1693" s="2" t="s">
        <v>152</v>
      </c>
      <c r="W1693" s="2" t="s">
        <v>152</v>
      </c>
      <c r="X1693" s="2" t="s">
        <v>152</v>
      </c>
      <c r="Y1693" s="14" t="s">
        <v>152</v>
      </c>
    </row>
    <row r="1694" spans="1:25" x14ac:dyDescent="0.3">
      <c r="A1694" s="55" t="str">
        <f t="shared" si="26"/>
        <v>ITtr_02.3</v>
      </c>
      <c r="C1694" s="96" t="s">
        <v>24</v>
      </c>
      <c r="D1694" s="97" t="s">
        <v>779</v>
      </c>
      <c r="E1694" s="97" t="s">
        <v>885</v>
      </c>
      <c r="F1694" s="97" t="s">
        <v>886</v>
      </c>
      <c r="G1694" s="97" t="s">
        <v>351</v>
      </c>
      <c r="H1694" s="97" t="s">
        <v>668</v>
      </c>
      <c r="I1694" s="114" t="s">
        <v>51</v>
      </c>
      <c r="J1694" s="37" t="s">
        <v>3429</v>
      </c>
      <c r="K1694" s="37" t="s">
        <v>3447</v>
      </c>
      <c r="L1694" s="13" t="s">
        <v>152</v>
      </c>
      <c r="M1694" s="14" t="s">
        <v>152</v>
      </c>
      <c r="N1694" s="93" t="s">
        <v>152</v>
      </c>
      <c r="O1694" s="2" t="s">
        <v>152</v>
      </c>
      <c r="P1694" s="2" t="s">
        <v>152</v>
      </c>
      <c r="Q1694" s="2" t="s">
        <v>479</v>
      </c>
      <c r="R1694" s="2" t="s">
        <v>152</v>
      </c>
      <c r="S1694" s="14" t="s">
        <v>152</v>
      </c>
      <c r="T1694" s="115"/>
      <c r="U1694" s="13" t="s">
        <v>152</v>
      </c>
      <c r="V1694" s="2" t="s">
        <v>152</v>
      </c>
      <c r="W1694" s="2" t="s">
        <v>152</v>
      </c>
      <c r="X1694" s="2" t="s">
        <v>152</v>
      </c>
      <c r="Y1694" s="14" t="s">
        <v>152</v>
      </c>
    </row>
    <row r="1695" spans="1:25" x14ac:dyDescent="0.3">
      <c r="A1695" s="55" t="str">
        <f t="shared" si="26"/>
        <v>ITtr_02.3</v>
      </c>
      <c r="C1695" s="96" t="s">
        <v>24</v>
      </c>
      <c r="D1695" s="97" t="s">
        <v>779</v>
      </c>
      <c r="E1695" s="97" t="s">
        <v>885</v>
      </c>
      <c r="F1695" s="97" t="s">
        <v>886</v>
      </c>
      <c r="G1695" s="97" t="s">
        <v>351</v>
      </c>
      <c r="H1695" s="97" t="s">
        <v>668</v>
      </c>
      <c r="I1695" s="114" t="s">
        <v>51</v>
      </c>
      <c r="J1695" s="37" t="s">
        <v>3448</v>
      </c>
      <c r="K1695" s="37" t="s">
        <v>3449</v>
      </c>
      <c r="L1695" s="13" t="s">
        <v>151</v>
      </c>
      <c r="M1695" s="14" t="s">
        <v>152</v>
      </c>
      <c r="N1695" s="93" t="s">
        <v>152</v>
      </c>
      <c r="O1695" s="2" t="s">
        <v>152</v>
      </c>
      <c r="P1695" s="2" t="s">
        <v>152</v>
      </c>
      <c r="Q1695" s="2" t="s">
        <v>152</v>
      </c>
      <c r="R1695" s="2" t="s">
        <v>152</v>
      </c>
      <c r="S1695" s="14" t="s">
        <v>152</v>
      </c>
      <c r="T1695" s="115"/>
      <c r="U1695" s="13" t="s">
        <v>152</v>
      </c>
      <c r="V1695" s="2" t="s">
        <v>152</v>
      </c>
      <c r="W1695" s="2" t="s">
        <v>152</v>
      </c>
      <c r="X1695" s="2" t="s">
        <v>152</v>
      </c>
      <c r="Y1695" s="14" t="s">
        <v>152</v>
      </c>
    </row>
    <row r="1696" spans="1:25" x14ac:dyDescent="0.3">
      <c r="A1696" s="55" t="str">
        <f t="shared" si="26"/>
        <v>ITtr_02.3</v>
      </c>
      <c r="C1696" s="96" t="s">
        <v>24</v>
      </c>
      <c r="D1696" s="97" t="s">
        <v>779</v>
      </c>
      <c r="E1696" s="97" t="s">
        <v>885</v>
      </c>
      <c r="F1696" s="97" t="s">
        <v>886</v>
      </c>
      <c r="G1696" s="97" t="s">
        <v>351</v>
      </c>
      <c r="H1696" s="91" t="s">
        <v>668</v>
      </c>
      <c r="I1696" s="116" t="s">
        <v>51</v>
      </c>
      <c r="J1696" s="37" t="s">
        <v>3413</v>
      </c>
      <c r="K1696" s="37" t="s">
        <v>3450</v>
      </c>
      <c r="L1696" s="13" t="s">
        <v>152</v>
      </c>
      <c r="M1696" s="14" t="s">
        <v>152</v>
      </c>
      <c r="N1696" s="93" t="s">
        <v>152</v>
      </c>
      <c r="O1696" s="2" t="s">
        <v>152</v>
      </c>
      <c r="P1696" s="2" t="s">
        <v>152</v>
      </c>
      <c r="Q1696" s="2" t="s">
        <v>152</v>
      </c>
      <c r="R1696" s="2" t="s">
        <v>152</v>
      </c>
      <c r="S1696" s="14" t="s">
        <v>152</v>
      </c>
      <c r="T1696" s="115"/>
      <c r="U1696" s="13" t="s">
        <v>152</v>
      </c>
      <c r="V1696" s="2" t="s">
        <v>152</v>
      </c>
      <c r="W1696" s="2" t="s">
        <v>152</v>
      </c>
      <c r="X1696" s="2" t="s">
        <v>152</v>
      </c>
      <c r="Y1696" s="14" t="s">
        <v>152</v>
      </c>
    </row>
    <row r="1697" spans="1:25" x14ac:dyDescent="0.3">
      <c r="A1697" s="55" t="str">
        <f t="shared" si="26"/>
        <v>ITtr_02.3</v>
      </c>
      <c r="C1697" s="96" t="s">
        <v>24</v>
      </c>
      <c r="D1697" s="97" t="s">
        <v>779</v>
      </c>
      <c r="E1697" s="97" t="s">
        <v>885</v>
      </c>
      <c r="F1697" s="97" t="s">
        <v>886</v>
      </c>
      <c r="G1697" s="97" t="s">
        <v>351</v>
      </c>
      <c r="H1697" s="97" t="s">
        <v>668</v>
      </c>
      <c r="I1697" s="114" t="s">
        <v>51</v>
      </c>
      <c r="J1697" s="37" t="s">
        <v>3415</v>
      </c>
      <c r="K1697" s="37" t="s">
        <v>3451</v>
      </c>
      <c r="L1697" s="13" t="s">
        <v>152</v>
      </c>
      <c r="M1697" s="14" t="s">
        <v>152</v>
      </c>
      <c r="N1697" s="93" t="s">
        <v>152</v>
      </c>
      <c r="O1697" s="2" t="s">
        <v>152</v>
      </c>
      <c r="P1697" s="2" t="s">
        <v>152</v>
      </c>
      <c r="Q1697" s="2" t="s">
        <v>152</v>
      </c>
      <c r="R1697" s="2" t="s">
        <v>152</v>
      </c>
      <c r="S1697" s="14" t="s">
        <v>152</v>
      </c>
      <c r="T1697" s="115"/>
      <c r="U1697" s="13" t="s">
        <v>152</v>
      </c>
      <c r="V1697" s="2" t="s">
        <v>152</v>
      </c>
      <c r="W1697" s="2" t="s">
        <v>152</v>
      </c>
      <c r="X1697" s="2" t="s">
        <v>152</v>
      </c>
      <c r="Y1697" s="14" t="s">
        <v>152</v>
      </c>
    </row>
    <row r="1698" spans="1:25" x14ac:dyDescent="0.3">
      <c r="A1698" s="55" t="str">
        <f t="shared" si="26"/>
        <v>ITtr_02.3</v>
      </c>
      <c r="C1698" s="96" t="s">
        <v>24</v>
      </c>
      <c r="D1698" s="97" t="s">
        <v>779</v>
      </c>
      <c r="E1698" s="97" t="s">
        <v>885</v>
      </c>
      <c r="F1698" s="97" t="s">
        <v>886</v>
      </c>
      <c r="G1698" s="97" t="s">
        <v>351</v>
      </c>
      <c r="H1698" s="97" t="s">
        <v>668</v>
      </c>
      <c r="I1698" s="114" t="s">
        <v>51</v>
      </c>
      <c r="J1698" s="37" t="s">
        <v>3342</v>
      </c>
      <c r="K1698" s="37" t="s">
        <v>3452</v>
      </c>
      <c r="L1698" s="13" t="s">
        <v>152</v>
      </c>
      <c r="M1698" s="14" t="s">
        <v>152</v>
      </c>
      <c r="N1698" s="93" t="s">
        <v>151</v>
      </c>
      <c r="O1698" s="2" t="s">
        <v>152</v>
      </c>
      <c r="P1698" s="2" t="s">
        <v>152</v>
      </c>
      <c r="Q1698" s="2" t="s">
        <v>152</v>
      </c>
      <c r="R1698" s="2" t="s">
        <v>152</v>
      </c>
      <c r="S1698" s="14" t="s">
        <v>152</v>
      </c>
      <c r="T1698" s="115"/>
      <c r="U1698" s="13" t="s">
        <v>151</v>
      </c>
      <c r="V1698" s="2" t="s">
        <v>152</v>
      </c>
      <c r="W1698" s="2" t="s">
        <v>152</v>
      </c>
      <c r="X1698" s="2" t="s">
        <v>152</v>
      </c>
      <c r="Y1698" s="14" t="s">
        <v>152</v>
      </c>
    </row>
    <row r="1699" spans="1:25" x14ac:dyDescent="0.3">
      <c r="A1699" s="55" t="str">
        <f t="shared" si="26"/>
        <v>ITtr_02.3</v>
      </c>
      <c r="C1699" s="96" t="s">
        <v>24</v>
      </c>
      <c r="D1699" s="97" t="s">
        <v>779</v>
      </c>
      <c r="E1699" s="97" t="s">
        <v>885</v>
      </c>
      <c r="F1699" s="97" t="s">
        <v>886</v>
      </c>
      <c r="G1699" s="97" t="s">
        <v>351</v>
      </c>
      <c r="H1699" s="97" t="s">
        <v>668</v>
      </c>
      <c r="I1699" s="114" t="s">
        <v>51</v>
      </c>
      <c r="J1699" s="37" t="s">
        <v>5479</v>
      </c>
      <c r="K1699" s="37" t="s">
        <v>5480</v>
      </c>
      <c r="L1699" s="13" t="s">
        <v>152</v>
      </c>
      <c r="M1699" s="14" t="s">
        <v>152</v>
      </c>
      <c r="N1699" s="93" t="s">
        <v>151</v>
      </c>
      <c r="O1699" s="2" t="s">
        <v>152</v>
      </c>
      <c r="P1699" s="2" t="s">
        <v>152</v>
      </c>
      <c r="Q1699" s="2" t="s">
        <v>152</v>
      </c>
      <c r="R1699" s="2" t="s">
        <v>152</v>
      </c>
      <c r="S1699" s="14" t="s">
        <v>152</v>
      </c>
      <c r="T1699" s="115"/>
      <c r="U1699" s="13" t="s">
        <v>151</v>
      </c>
      <c r="V1699" s="2" t="s">
        <v>152</v>
      </c>
      <c r="W1699" s="2" t="s">
        <v>152</v>
      </c>
      <c r="X1699" s="2" t="s">
        <v>152</v>
      </c>
      <c r="Y1699" s="14" t="s">
        <v>152</v>
      </c>
    </row>
    <row r="1700" spans="1:25" x14ac:dyDescent="0.3">
      <c r="A1700" s="55" t="str">
        <f t="shared" si="26"/>
        <v>ITtr_02.3</v>
      </c>
      <c r="C1700" s="96" t="s">
        <v>24</v>
      </c>
      <c r="D1700" s="97" t="s">
        <v>779</v>
      </c>
      <c r="E1700" s="97" t="s">
        <v>885</v>
      </c>
      <c r="F1700" s="97" t="s">
        <v>886</v>
      </c>
      <c r="G1700" s="97" t="s">
        <v>351</v>
      </c>
      <c r="H1700" s="97" t="s">
        <v>668</v>
      </c>
      <c r="I1700" s="114" t="s">
        <v>51</v>
      </c>
      <c r="J1700" s="37" t="s">
        <v>3421</v>
      </c>
      <c r="K1700" s="37" t="s">
        <v>3453</v>
      </c>
      <c r="L1700" s="13" t="s">
        <v>152</v>
      </c>
      <c r="M1700" s="14" t="s">
        <v>152</v>
      </c>
      <c r="N1700" s="93" t="s">
        <v>151</v>
      </c>
      <c r="O1700" s="2" t="s">
        <v>152</v>
      </c>
      <c r="P1700" s="2" t="s">
        <v>152</v>
      </c>
      <c r="Q1700" s="2" t="s">
        <v>152</v>
      </c>
      <c r="R1700" s="2" t="s">
        <v>152</v>
      </c>
      <c r="S1700" s="14" t="s">
        <v>152</v>
      </c>
      <c r="T1700" s="115"/>
      <c r="U1700" s="13" t="s">
        <v>151</v>
      </c>
      <c r="V1700" s="2" t="s">
        <v>152</v>
      </c>
      <c r="W1700" s="2" t="s">
        <v>152</v>
      </c>
      <c r="X1700" s="2" t="s">
        <v>152</v>
      </c>
      <c r="Y1700" s="14" t="s">
        <v>152</v>
      </c>
    </row>
    <row r="1701" spans="1:25" x14ac:dyDescent="0.3">
      <c r="A1701" s="55" t="str">
        <f t="shared" si="26"/>
        <v>ITtr_02.3</v>
      </c>
      <c r="C1701" s="96" t="s">
        <v>24</v>
      </c>
      <c r="D1701" s="97" t="s">
        <v>779</v>
      </c>
      <c r="E1701" s="97" t="s">
        <v>885</v>
      </c>
      <c r="F1701" s="97" t="s">
        <v>886</v>
      </c>
      <c r="G1701" s="97" t="s">
        <v>351</v>
      </c>
      <c r="H1701" s="97" t="s">
        <v>668</v>
      </c>
      <c r="I1701" s="114" t="s">
        <v>51</v>
      </c>
      <c r="J1701" s="37" t="s">
        <v>3423</v>
      </c>
      <c r="K1701" s="37" t="s">
        <v>3454</v>
      </c>
      <c r="L1701" s="13" t="s">
        <v>152</v>
      </c>
      <c r="M1701" s="14" t="s">
        <v>152</v>
      </c>
      <c r="N1701" s="93" t="s">
        <v>152</v>
      </c>
      <c r="O1701" s="2" t="s">
        <v>152</v>
      </c>
      <c r="P1701" s="2" t="s">
        <v>152</v>
      </c>
      <c r="Q1701" s="2" t="s">
        <v>152</v>
      </c>
      <c r="R1701" s="2" t="s">
        <v>152</v>
      </c>
      <c r="S1701" s="14" t="s">
        <v>152</v>
      </c>
      <c r="T1701" s="115"/>
      <c r="U1701" s="13" t="s">
        <v>152</v>
      </c>
      <c r="V1701" s="2" t="s">
        <v>152</v>
      </c>
      <c r="W1701" s="2" t="s">
        <v>152</v>
      </c>
      <c r="X1701" s="2" t="s">
        <v>152</v>
      </c>
      <c r="Y1701" s="14" t="s">
        <v>152</v>
      </c>
    </row>
    <row r="1702" spans="1:25" x14ac:dyDescent="0.3">
      <c r="A1702" s="55" t="str">
        <f t="shared" si="26"/>
        <v>ITtr_02.3</v>
      </c>
      <c r="C1702" s="96" t="s">
        <v>24</v>
      </c>
      <c r="D1702" s="97" t="s">
        <v>779</v>
      </c>
      <c r="E1702" s="97" t="s">
        <v>885</v>
      </c>
      <c r="F1702" s="97" t="s">
        <v>886</v>
      </c>
      <c r="G1702" s="97" t="s">
        <v>351</v>
      </c>
      <c r="H1702" s="97" t="s">
        <v>668</v>
      </c>
      <c r="I1702" s="114" t="s">
        <v>51</v>
      </c>
      <c r="J1702" s="37" t="s">
        <v>3425</v>
      </c>
      <c r="K1702" s="37" t="s">
        <v>3455</v>
      </c>
      <c r="L1702" s="13" t="s">
        <v>152</v>
      </c>
      <c r="M1702" s="14" t="s">
        <v>152</v>
      </c>
      <c r="N1702" s="93" t="s">
        <v>151</v>
      </c>
      <c r="O1702" s="2" t="s">
        <v>152</v>
      </c>
      <c r="P1702" s="2" t="s">
        <v>152</v>
      </c>
      <c r="Q1702" s="2" t="s">
        <v>152</v>
      </c>
      <c r="R1702" s="2" t="s">
        <v>151</v>
      </c>
      <c r="S1702" s="14" t="s">
        <v>151</v>
      </c>
      <c r="T1702" s="115"/>
      <c r="U1702" s="13" t="s">
        <v>151</v>
      </c>
      <c r="V1702" s="2" t="s">
        <v>152</v>
      </c>
      <c r="W1702" s="2" t="s">
        <v>152</v>
      </c>
      <c r="X1702" s="2" t="s">
        <v>152</v>
      </c>
      <c r="Y1702" s="14" t="s">
        <v>152</v>
      </c>
    </row>
    <row r="1703" spans="1:25" x14ac:dyDescent="0.3">
      <c r="A1703" s="55" t="str">
        <f t="shared" si="26"/>
        <v>ITtr_02.3</v>
      </c>
      <c r="C1703" s="96" t="s">
        <v>24</v>
      </c>
      <c r="D1703" s="97" t="s">
        <v>779</v>
      </c>
      <c r="E1703" s="97" t="s">
        <v>885</v>
      </c>
      <c r="F1703" s="97" t="s">
        <v>886</v>
      </c>
      <c r="G1703" s="97" t="s">
        <v>351</v>
      </c>
      <c r="H1703" s="97" t="s">
        <v>668</v>
      </c>
      <c r="I1703" s="114" t="s">
        <v>51</v>
      </c>
      <c r="J1703" s="37" t="s">
        <v>3427</v>
      </c>
      <c r="K1703" s="37" t="s">
        <v>3456</v>
      </c>
      <c r="L1703" s="13" t="s">
        <v>152</v>
      </c>
      <c r="M1703" s="14" t="s">
        <v>152</v>
      </c>
      <c r="N1703" s="93" t="s">
        <v>152</v>
      </c>
      <c r="O1703" s="2" t="s">
        <v>152</v>
      </c>
      <c r="P1703" s="2" t="s">
        <v>152</v>
      </c>
      <c r="Q1703" s="2" t="s">
        <v>152</v>
      </c>
      <c r="R1703" s="2" t="s">
        <v>152</v>
      </c>
      <c r="S1703" s="14" t="s">
        <v>152</v>
      </c>
      <c r="T1703" s="115"/>
      <c r="U1703" s="13" t="s">
        <v>152</v>
      </c>
      <c r="V1703" s="2" t="s">
        <v>152</v>
      </c>
      <c r="W1703" s="2" t="s">
        <v>152</v>
      </c>
      <c r="X1703" s="2" t="s">
        <v>152</v>
      </c>
      <c r="Y1703" s="14" t="s">
        <v>152</v>
      </c>
    </row>
    <row r="1704" spans="1:25" x14ac:dyDescent="0.3">
      <c r="A1704" s="55" t="str">
        <f t="shared" si="26"/>
        <v>ITtr_02.3</v>
      </c>
      <c r="C1704" s="96" t="s">
        <v>24</v>
      </c>
      <c r="D1704" s="97" t="s">
        <v>779</v>
      </c>
      <c r="E1704" s="97" t="s">
        <v>885</v>
      </c>
      <c r="F1704" s="97" t="s">
        <v>886</v>
      </c>
      <c r="G1704" s="97" t="s">
        <v>351</v>
      </c>
      <c r="H1704" s="91" t="s">
        <v>668</v>
      </c>
      <c r="I1704" s="116" t="s">
        <v>51</v>
      </c>
      <c r="J1704" s="37" t="s">
        <v>3433</v>
      </c>
      <c r="K1704" s="37" t="s">
        <v>3457</v>
      </c>
      <c r="L1704" s="13" t="s">
        <v>152</v>
      </c>
      <c r="M1704" s="14" t="s">
        <v>152</v>
      </c>
      <c r="N1704" s="93" t="s">
        <v>151</v>
      </c>
      <c r="O1704" s="2" t="s">
        <v>152</v>
      </c>
      <c r="P1704" s="2" t="s">
        <v>152</v>
      </c>
      <c r="Q1704" s="2" t="s">
        <v>152</v>
      </c>
      <c r="R1704" s="2" t="s">
        <v>152</v>
      </c>
      <c r="S1704" s="14" t="s">
        <v>152</v>
      </c>
      <c r="T1704" s="115"/>
      <c r="U1704" s="13" t="s">
        <v>151</v>
      </c>
      <c r="V1704" s="2" t="s">
        <v>152</v>
      </c>
      <c r="W1704" s="2" t="s">
        <v>152</v>
      </c>
      <c r="X1704" s="2" t="s">
        <v>152</v>
      </c>
      <c r="Y1704" s="14" t="s">
        <v>152</v>
      </c>
    </row>
    <row r="1705" spans="1:25" x14ac:dyDescent="0.3">
      <c r="A1705" s="55" t="str">
        <f t="shared" si="26"/>
        <v>ITtr_02.3</v>
      </c>
      <c r="C1705" s="96" t="s">
        <v>24</v>
      </c>
      <c r="D1705" s="97" t="s">
        <v>779</v>
      </c>
      <c r="E1705" s="97" t="s">
        <v>885</v>
      </c>
      <c r="F1705" s="97" t="s">
        <v>886</v>
      </c>
      <c r="G1705" s="97" t="s">
        <v>351</v>
      </c>
      <c r="H1705" s="97" t="s">
        <v>668</v>
      </c>
      <c r="I1705" s="114" t="s">
        <v>51</v>
      </c>
      <c r="J1705" s="37" t="s">
        <v>3431</v>
      </c>
      <c r="K1705" s="37" t="s">
        <v>3458</v>
      </c>
      <c r="L1705" s="13" t="s">
        <v>152</v>
      </c>
      <c r="M1705" s="14" t="s">
        <v>152</v>
      </c>
      <c r="N1705" s="93" t="s">
        <v>152</v>
      </c>
      <c r="O1705" s="2" t="s">
        <v>152</v>
      </c>
      <c r="P1705" s="2" t="s">
        <v>152</v>
      </c>
      <c r="Q1705" s="2" t="s">
        <v>152</v>
      </c>
      <c r="R1705" s="2" t="s">
        <v>152</v>
      </c>
      <c r="S1705" s="14" t="s">
        <v>152</v>
      </c>
      <c r="T1705" s="115"/>
      <c r="U1705" s="13" t="s">
        <v>152</v>
      </c>
      <c r="V1705" s="2" t="s">
        <v>152</v>
      </c>
      <c r="W1705" s="2" t="s">
        <v>152</v>
      </c>
      <c r="X1705" s="2" t="s">
        <v>152</v>
      </c>
      <c r="Y1705" s="14" t="s">
        <v>152</v>
      </c>
    </row>
    <row r="1706" spans="1:25" x14ac:dyDescent="0.3">
      <c r="A1706" s="55" t="str">
        <f t="shared" si="26"/>
        <v>ITtr_02.3</v>
      </c>
      <c r="C1706" s="96" t="s">
        <v>24</v>
      </c>
      <c r="D1706" s="97" t="s">
        <v>779</v>
      </c>
      <c r="E1706" s="97" t="s">
        <v>885</v>
      </c>
      <c r="F1706" s="97" t="s">
        <v>886</v>
      </c>
      <c r="G1706" s="97" t="s">
        <v>351</v>
      </c>
      <c r="H1706" s="97" t="s">
        <v>668</v>
      </c>
      <c r="I1706" s="114" t="s">
        <v>51</v>
      </c>
      <c r="J1706" s="37" t="s">
        <v>3435</v>
      </c>
      <c r="K1706" s="37" t="s">
        <v>3459</v>
      </c>
      <c r="L1706" s="13" t="s">
        <v>152</v>
      </c>
      <c r="M1706" s="14" t="s">
        <v>152</v>
      </c>
      <c r="N1706" s="93" t="s">
        <v>151</v>
      </c>
      <c r="O1706" s="2" t="s">
        <v>152</v>
      </c>
      <c r="P1706" s="2" t="s">
        <v>152</v>
      </c>
      <c r="Q1706" s="2" t="s">
        <v>152</v>
      </c>
      <c r="R1706" s="2" t="s">
        <v>152</v>
      </c>
      <c r="S1706" s="14" t="s">
        <v>152</v>
      </c>
      <c r="T1706" s="115"/>
      <c r="U1706" s="13" t="s">
        <v>151</v>
      </c>
      <c r="V1706" s="2" t="s">
        <v>152</v>
      </c>
      <c r="W1706" s="2" t="s">
        <v>152</v>
      </c>
      <c r="X1706" s="2" t="s">
        <v>152</v>
      </c>
      <c r="Y1706" s="14" t="s">
        <v>152</v>
      </c>
    </row>
    <row r="1707" spans="1:25" x14ac:dyDescent="0.3">
      <c r="A1707" s="55" t="str">
        <f t="shared" si="26"/>
        <v>ITtr_02.3</v>
      </c>
      <c r="C1707" s="96" t="s">
        <v>24</v>
      </c>
      <c r="D1707" s="97" t="s">
        <v>779</v>
      </c>
      <c r="E1707" s="97" t="s">
        <v>885</v>
      </c>
      <c r="F1707" s="97" t="s">
        <v>886</v>
      </c>
      <c r="G1707" s="97" t="s">
        <v>351</v>
      </c>
      <c r="H1707" s="97" t="s">
        <v>668</v>
      </c>
      <c r="I1707" s="114" t="s">
        <v>51</v>
      </c>
      <c r="J1707" s="37" t="s">
        <v>3409</v>
      </c>
      <c r="K1707" s="37" t="s">
        <v>3460</v>
      </c>
      <c r="L1707" s="13" t="s">
        <v>152</v>
      </c>
      <c r="M1707" s="14" t="s">
        <v>152</v>
      </c>
      <c r="N1707" s="93" t="s">
        <v>152</v>
      </c>
      <c r="O1707" s="2" t="s">
        <v>152</v>
      </c>
      <c r="P1707" s="2" t="s">
        <v>152</v>
      </c>
      <c r="Q1707" s="2" t="s">
        <v>152</v>
      </c>
      <c r="R1707" s="2" t="s">
        <v>152</v>
      </c>
      <c r="S1707" s="14" t="s">
        <v>152</v>
      </c>
      <c r="T1707" s="115"/>
      <c r="U1707" s="13" t="s">
        <v>152</v>
      </c>
      <c r="V1707" s="2" t="s">
        <v>152</v>
      </c>
      <c r="W1707" s="2" t="s">
        <v>152</v>
      </c>
      <c r="X1707" s="2" t="s">
        <v>152</v>
      </c>
      <c r="Y1707" s="14" t="s">
        <v>152</v>
      </c>
    </row>
    <row r="1708" spans="1:25" x14ac:dyDescent="0.3">
      <c r="A1708" s="55" t="str">
        <f t="shared" si="26"/>
        <v>ITtr_02.3</v>
      </c>
      <c r="C1708" s="96" t="s">
        <v>24</v>
      </c>
      <c r="D1708" s="97" t="s">
        <v>779</v>
      </c>
      <c r="E1708" s="97" t="s">
        <v>885</v>
      </c>
      <c r="F1708" s="97" t="s">
        <v>886</v>
      </c>
      <c r="G1708" s="97" t="s">
        <v>351</v>
      </c>
      <c r="H1708" s="97" t="s">
        <v>668</v>
      </c>
      <c r="I1708" s="114" t="s">
        <v>51</v>
      </c>
      <c r="J1708" s="37" t="s">
        <v>3461</v>
      </c>
      <c r="K1708" s="37" t="s">
        <v>3462</v>
      </c>
      <c r="L1708" s="13" t="s">
        <v>152</v>
      </c>
      <c r="M1708" s="14" t="s">
        <v>152</v>
      </c>
      <c r="N1708" s="93" t="s">
        <v>151</v>
      </c>
      <c r="O1708" s="2" t="s">
        <v>152</v>
      </c>
      <c r="P1708" s="2" t="s">
        <v>152</v>
      </c>
      <c r="Q1708" s="2" t="s">
        <v>152</v>
      </c>
      <c r="R1708" s="2" t="s">
        <v>152</v>
      </c>
      <c r="S1708" s="14" t="s">
        <v>152</v>
      </c>
      <c r="T1708" s="115"/>
      <c r="U1708" s="13" t="s">
        <v>151</v>
      </c>
      <c r="V1708" s="2" t="s">
        <v>152</v>
      </c>
      <c r="W1708" s="2" t="s">
        <v>152</v>
      </c>
      <c r="X1708" s="2" t="s">
        <v>152</v>
      </c>
      <c r="Y1708" s="14" t="s">
        <v>152</v>
      </c>
    </row>
    <row r="1709" spans="1:25" x14ac:dyDescent="0.3">
      <c r="A1709" s="55" t="str">
        <f t="shared" si="26"/>
        <v>ITtr_02.3</v>
      </c>
      <c r="C1709" s="96" t="s">
        <v>24</v>
      </c>
      <c r="D1709" s="97" t="s">
        <v>779</v>
      </c>
      <c r="E1709" s="97" t="s">
        <v>885</v>
      </c>
      <c r="F1709" s="97" t="s">
        <v>886</v>
      </c>
      <c r="G1709" s="97" t="s">
        <v>351</v>
      </c>
      <c r="H1709" s="97" t="s">
        <v>668</v>
      </c>
      <c r="I1709" s="114" t="s">
        <v>51</v>
      </c>
      <c r="J1709" s="37" t="s">
        <v>3463</v>
      </c>
      <c r="K1709" s="37" t="s">
        <v>3464</v>
      </c>
      <c r="L1709" s="13" t="s">
        <v>152</v>
      </c>
      <c r="M1709" s="14" t="s">
        <v>152</v>
      </c>
      <c r="N1709" s="93" t="s">
        <v>152</v>
      </c>
      <c r="O1709" s="2" t="s">
        <v>152</v>
      </c>
      <c r="P1709" s="2" t="s">
        <v>152</v>
      </c>
      <c r="Q1709" s="2" t="s">
        <v>152</v>
      </c>
      <c r="R1709" s="2" t="s">
        <v>152</v>
      </c>
      <c r="S1709" s="14" t="s">
        <v>152</v>
      </c>
      <c r="T1709" s="115"/>
      <c r="U1709" s="13" t="s">
        <v>152</v>
      </c>
      <c r="V1709" s="2" t="s">
        <v>152</v>
      </c>
      <c r="W1709" s="2" t="s">
        <v>152</v>
      </c>
      <c r="X1709" s="2" t="s">
        <v>152</v>
      </c>
      <c r="Y1709" s="14" t="s">
        <v>152</v>
      </c>
    </row>
    <row r="1710" spans="1:25" x14ac:dyDescent="0.3">
      <c r="A1710" s="55" t="str">
        <f t="shared" si="26"/>
        <v>ITtr_02.3</v>
      </c>
      <c r="C1710" s="96" t="s">
        <v>24</v>
      </c>
      <c r="D1710" s="97" t="s">
        <v>779</v>
      </c>
      <c r="E1710" s="97" t="s">
        <v>885</v>
      </c>
      <c r="F1710" s="97" t="s">
        <v>886</v>
      </c>
      <c r="G1710" s="97" t="s">
        <v>351</v>
      </c>
      <c r="H1710" s="97" t="s">
        <v>668</v>
      </c>
      <c r="I1710" s="114" t="s">
        <v>51</v>
      </c>
      <c r="J1710" s="37" t="s">
        <v>3465</v>
      </c>
      <c r="K1710" s="37" t="s">
        <v>3466</v>
      </c>
      <c r="L1710" s="13" t="s">
        <v>152</v>
      </c>
      <c r="M1710" s="14" t="s">
        <v>152</v>
      </c>
      <c r="N1710" s="93" t="s">
        <v>151</v>
      </c>
      <c r="O1710" s="2" t="s">
        <v>152</v>
      </c>
      <c r="P1710" s="2" t="s">
        <v>152</v>
      </c>
      <c r="Q1710" s="2" t="s">
        <v>152</v>
      </c>
      <c r="R1710" s="2" t="s">
        <v>152</v>
      </c>
      <c r="S1710" s="14" t="s">
        <v>152</v>
      </c>
      <c r="T1710" s="115"/>
      <c r="U1710" s="13" t="s">
        <v>151</v>
      </c>
      <c r="V1710" s="2" t="s">
        <v>152</v>
      </c>
      <c r="W1710" s="2" t="s">
        <v>152</v>
      </c>
      <c r="X1710" s="2" t="s">
        <v>152</v>
      </c>
      <c r="Y1710" s="14" t="s">
        <v>152</v>
      </c>
    </row>
    <row r="1711" spans="1:25" x14ac:dyDescent="0.3">
      <c r="A1711" s="55" t="str">
        <f t="shared" si="26"/>
        <v>ITtr_02.3</v>
      </c>
      <c r="C1711" s="96" t="s">
        <v>24</v>
      </c>
      <c r="D1711" s="97" t="s">
        <v>779</v>
      </c>
      <c r="E1711" s="97" t="s">
        <v>885</v>
      </c>
      <c r="F1711" s="97" t="s">
        <v>886</v>
      </c>
      <c r="G1711" s="97" t="s">
        <v>351</v>
      </c>
      <c r="H1711" s="97" t="s">
        <v>668</v>
      </c>
      <c r="I1711" s="114" t="s">
        <v>51</v>
      </c>
      <c r="J1711" s="37" t="s">
        <v>3439</v>
      </c>
      <c r="K1711" s="37" t="s">
        <v>3467</v>
      </c>
      <c r="L1711" s="13" t="s">
        <v>152</v>
      </c>
      <c r="M1711" s="14" t="s">
        <v>152</v>
      </c>
      <c r="N1711" s="93" t="s">
        <v>151</v>
      </c>
      <c r="O1711" s="2" t="s">
        <v>152</v>
      </c>
      <c r="P1711" s="2" t="s">
        <v>152</v>
      </c>
      <c r="Q1711" s="2" t="s">
        <v>152</v>
      </c>
      <c r="R1711" s="2" t="s">
        <v>152</v>
      </c>
      <c r="S1711" s="14" t="s">
        <v>152</v>
      </c>
      <c r="T1711" s="115"/>
      <c r="U1711" s="13" t="s">
        <v>151</v>
      </c>
      <c r="V1711" s="2" t="s">
        <v>152</v>
      </c>
      <c r="W1711" s="2" t="s">
        <v>152</v>
      </c>
      <c r="X1711" s="2" t="s">
        <v>152</v>
      </c>
      <c r="Y1711" s="14" t="s">
        <v>152</v>
      </c>
    </row>
    <row r="1712" spans="1:25" x14ac:dyDescent="0.3">
      <c r="A1712" s="55" t="str">
        <f t="shared" si="26"/>
        <v>ITtr_02.4</v>
      </c>
      <c r="C1712" s="96" t="s">
        <v>24</v>
      </c>
      <c r="D1712" s="97" t="s">
        <v>779</v>
      </c>
      <c r="E1712" s="97" t="s">
        <v>887</v>
      </c>
      <c r="F1712" s="97" t="s">
        <v>888</v>
      </c>
      <c r="G1712" s="97" t="s">
        <v>351</v>
      </c>
      <c r="H1712" s="91" t="s">
        <v>668</v>
      </c>
      <c r="I1712" s="116"/>
      <c r="J1712" s="37" t="s">
        <v>113</v>
      </c>
      <c r="K1712" s="37" t="s">
        <v>113</v>
      </c>
      <c r="L1712" s="13"/>
      <c r="M1712" s="14"/>
      <c r="N1712" s="93"/>
      <c r="O1712" s="2"/>
      <c r="P1712" s="2"/>
      <c r="Q1712" s="2"/>
      <c r="R1712" s="2"/>
      <c r="S1712" s="14"/>
      <c r="T1712" s="115"/>
      <c r="U1712" s="13"/>
      <c r="V1712" s="2"/>
      <c r="W1712" s="2"/>
      <c r="X1712" s="2"/>
      <c r="Y1712" s="14"/>
    </row>
    <row r="1713" spans="1:25" x14ac:dyDescent="0.3">
      <c r="A1713" s="55" t="str">
        <f t="shared" si="26"/>
        <v>ITtr_03.1</v>
      </c>
      <c r="C1713" s="96" t="s">
        <v>24</v>
      </c>
      <c r="D1713" s="97" t="s">
        <v>779</v>
      </c>
      <c r="E1713" s="97" t="s">
        <v>889</v>
      </c>
      <c r="F1713" s="97" t="s">
        <v>890</v>
      </c>
      <c r="G1713" s="97" t="s">
        <v>344</v>
      </c>
      <c r="H1713" s="97" t="s">
        <v>668</v>
      </c>
      <c r="I1713" s="114" t="s">
        <v>454</v>
      </c>
      <c r="J1713" s="37" t="s">
        <v>3468</v>
      </c>
      <c r="K1713" s="37" t="s">
        <v>5481</v>
      </c>
      <c r="L1713" s="13" t="s">
        <v>151</v>
      </c>
      <c r="M1713" s="14" t="s">
        <v>151</v>
      </c>
      <c r="N1713" s="93" t="s">
        <v>152</v>
      </c>
      <c r="O1713" s="2" t="s">
        <v>152</v>
      </c>
      <c r="P1713" s="2" t="s">
        <v>152</v>
      </c>
      <c r="Q1713" s="2" t="s">
        <v>152</v>
      </c>
      <c r="R1713" s="2" t="s">
        <v>152</v>
      </c>
      <c r="S1713" s="14" t="s">
        <v>152</v>
      </c>
      <c r="T1713" s="115"/>
      <c r="U1713" s="13"/>
      <c r="V1713" s="2"/>
      <c r="W1713" s="2"/>
      <c r="X1713" s="2"/>
      <c r="Y1713" s="14"/>
    </row>
    <row r="1714" spans="1:25" x14ac:dyDescent="0.3">
      <c r="A1714" s="55" t="str">
        <f t="shared" si="26"/>
        <v>ITtr_03.1</v>
      </c>
      <c r="C1714" s="96" t="s">
        <v>24</v>
      </c>
      <c r="D1714" s="97" t="s">
        <v>779</v>
      </c>
      <c r="E1714" s="97" t="s">
        <v>889</v>
      </c>
      <c r="F1714" s="97" t="s">
        <v>890</v>
      </c>
      <c r="G1714" s="97" t="s">
        <v>344</v>
      </c>
      <c r="H1714" s="97" t="s">
        <v>668</v>
      </c>
      <c r="I1714" s="114" t="s">
        <v>454</v>
      </c>
      <c r="J1714" s="37" t="s">
        <v>3318</v>
      </c>
      <c r="K1714" s="37" t="s">
        <v>3470</v>
      </c>
      <c r="L1714" s="13" t="s">
        <v>151</v>
      </c>
      <c r="M1714" s="14" t="s">
        <v>151</v>
      </c>
      <c r="N1714" s="93" t="s">
        <v>152</v>
      </c>
      <c r="O1714" s="2" t="s">
        <v>152</v>
      </c>
      <c r="P1714" s="2" t="s">
        <v>152</v>
      </c>
      <c r="Q1714" s="2" t="s">
        <v>152</v>
      </c>
      <c r="R1714" s="2" t="s">
        <v>152</v>
      </c>
      <c r="S1714" s="14" t="s">
        <v>152</v>
      </c>
      <c r="T1714" s="115"/>
      <c r="U1714" s="13"/>
      <c r="V1714" s="2"/>
      <c r="W1714" s="2"/>
      <c r="X1714" s="2"/>
      <c r="Y1714" s="14"/>
    </row>
    <row r="1715" spans="1:25" x14ac:dyDescent="0.3">
      <c r="A1715" s="55" t="str">
        <f t="shared" si="26"/>
        <v>ITtr_03.1</v>
      </c>
      <c r="C1715" s="96" t="s">
        <v>24</v>
      </c>
      <c r="D1715" s="97" t="s">
        <v>779</v>
      </c>
      <c r="E1715" s="97" t="s">
        <v>889</v>
      </c>
      <c r="F1715" s="97" t="s">
        <v>890</v>
      </c>
      <c r="G1715" s="97" t="s">
        <v>344</v>
      </c>
      <c r="H1715" s="97" t="s">
        <v>668</v>
      </c>
      <c r="I1715" s="114" t="s">
        <v>454</v>
      </c>
      <c r="J1715" s="37" t="s">
        <v>3312</v>
      </c>
      <c r="K1715" s="37" t="s">
        <v>5482</v>
      </c>
      <c r="L1715" s="13" t="s">
        <v>151</v>
      </c>
      <c r="M1715" s="14" t="s">
        <v>151</v>
      </c>
      <c r="N1715" s="93" t="s">
        <v>152</v>
      </c>
      <c r="O1715" s="2" t="s">
        <v>152</v>
      </c>
      <c r="P1715" s="2" t="s">
        <v>152</v>
      </c>
      <c r="Q1715" s="2" t="s">
        <v>152</v>
      </c>
      <c r="R1715" s="2" t="s">
        <v>152</v>
      </c>
      <c r="S1715" s="14" t="s">
        <v>152</v>
      </c>
      <c r="T1715" s="115"/>
      <c r="U1715" s="13"/>
      <c r="V1715" s="2"/>
      <c r="W1715" s="2"/>
      <c r="X1715" s="2"/>
      <c r="Y1715" s="14"/>
    </row>
    <row r="1716" spans="1:25" x14ac:dyDescent="0.3">
      <c r="A1716" s="55" t="str">
        <f t="shared" si="26"/>
        <v>ITtr_03.2</v>
      </c>
      <c r="C1716" s="96" t="s">
        <v>24</v>
      </c>
      <c r="D1716" s="97" t="s">
        <v>779</v>
      </c>
      <c r="E1716" s="97" t="s">
        <v>891</v>
      </c>
      <c r="F1716" s="97" t="s">
        <v>892</v>
      </c>
      <c r="G1716" s="97" t="s">
        <v>351</v>
      </c>
      <c r="H1716" s="97" t="s">
        <v>668</v>
      </c>
      <c r="I1716" s="114" t="s">
        <v>454</v>
      </c>
      <c r="J1716" s="37" t="s">
        <v>3468</v>
      </c>
      <c r="K1716" s="37" t="s">
        <v>5481</v>
      </c>
      <c r="L1716" s="13" t="s">
        <v>151</v>
      </c>
      <c r="M1716" s="14" t="s">
        <v>151</v>
      </c>
      <c r="N1716" s="93" t="s">
        <v>152</v>
      </c>
      <c r="O1716" s="2" t="s">
        <v>152</v>
      </c>
      <c r="P1716" s="2" t="s">
        <v>152</v>
      </c>
      <c r="Q1716" s="2" t="s">
        <v>152</v>
      </c>
      <c r="R1716" s="2" t="s">
        <v>152</v>
      </c>
      <c r="S1716" s="14" t="s">
        <v>152</v>
      </c>
      <c r="T1716" s="115"/>
      <c r="U1716" s="13" t="s">
        <v>152</v>
      </c>
      <c r="V1716" s="2" t="s">
        <v>152</v>
      </c>
      <c r="W1716" s="2" t="s">
        <v>152</v>
      </c>
      <c r="X1716" s="2" t="s">
        <v>152</v>
      </c>
      <c r="Y1716" s="14" t="s">
        <v>152</v>
      </c>
    </row>
    <row r="1717" spans="1:25" x14ac:dyDescent="0.3">
      <c r="A1717" s="55" t="str">
        <f t="shared" si="26"/>
        <v>ITtr_03.2</v>
      </c>
      <c r="C1717" s="96" t="s">
        <v>24</v>
      </c>
      <c r="D1717" s="97" t="s">
        <v>779</v>
      </c>
      <c r="E1717" s="97" t="s">
        <v>891</v>
      </c>
      <c r="F1717" s="97" t="s">
        <v>892</v>
      </c>
      <c r="G1717" s="97" t="s">
        <v>351</v>
      </c>
      <c r="H1717" s="97" t="s">
        <v>668</v>
      </c>
      <c r="I1717" s="114" t="s">
        <v>454</v>
      </c>
      <c r="J1717" s="37" t="s">
        <v>3318</v>
      </c>
      <c r="K1717" s="37" t="s">
        <v>3470</v>
      </c>
      <c r="L1717" s="13" t="s">
        <v>151</v>
      </c>
      <c r="M1717" s="14" t="s">
        <v>151</v>
      </c>
      <c r="N1717" s="93" t="s">
        <v>152</v>
      </c>
      <c r="O1717" s="2" t="s">
        <v>152</v>
      </c>
      <c r="P1717" s="2" t="s">
        <v>152</v>
      </c>
      <c r="Q1717" s="2" t="s">
        <v>152</v>
      </c>
      <c r="R1717" s="2" t="s">
        <v>152</v>
      </c>
      <c r="S1717" s="14" t="s">
        <v>152</v>
      </c>
      <c r="T1717" s="115"/>
      <c r="U1717" s="13" t="s">
        <v>152</v>
      </c>
      <c r="V1717" s="2" t="s">
        <v>152</v>
      </c>
      <c r="W1717" s="2" t="s">
        <v>152</v>
      </c>
      <c r="X1717" s="2" t="s">
        <v>152</v>
      </c>
      <c r="Y1717" s="14" t="s">
        <v>152</v>
      </c>
    </row>
    <row r="1718" spans="1:25" x14ac:dyDescent="0.3">
      <c r="A1718" s="55" t="str">
        <f t="shared" si="26"/>
        <v>ITtr_03.2</v>
      </c>
      <c r="C1718" s="96" t="s">
        <v>24</v>
      </c>
      <c r="D1718" s="97" t="s">
        <v>779</v>
      </c>
      <c r="E1718" s="97" t="s">
        <v>891</v>
      </c>
      <c r="F1718" s="97" t="s">
        <v>892</v>
      </c>
      <c r="G1718" s="97" t="s">
        <v>351</v>
      </c>
      <c r="H1718" s="97" t="s">
        <v>668</v>
      </c>
      <c r="I1718" s="114" t="s">
        <v>454</v>
      </c>
      <c r="J1718" s="37" t="s">
        <v>3312</v>
      </c>
      <c r="K1718" s="37" t="s">
        <v>5482</v>
      </c>
      <c r="L1718" s="13" t="s">
        <v>151</v>
      </c>
      <c r="M1718" s="14" t="s">
        <v>151</v>
      </c>
      <c r="N1718" s="93" t="s">
        <v>152</v>
      </c>
      <c r="O1718" s="2" t="s">
        <v>152</v>
      </c>
      <c r="P1718" s="2" t="s">
        <v>152</v>
      </c>
      <c r="Q1718" s="2" t="s">
        <v>152</v>
      </c>
      <c r="R1718" s="2" t="s">
        <v>152</v>
      </c>
      <c r="S1718" s="14" t="s">
        <v>152</v>
      </c>
      <c r="T1718" s="115"/>
      <c r="U1718" s="13" t="s">
        <v>152</v>
      </c>
      <c r="V1718" s="2" t="s">
        <v>152</v>
      </c>
      <c r="W1718" s="2" t="s">
        <v>152</v>
      </c>
      <c r="X1718" s="2" t="s">
        <v>152</v>
      </c>
      <c r="Y1718" s="14" t="s">
        <v>152</v>
      </c>
    </row>
    <row r="1719" spans="1:25" x14ac:dyDescent="0.3">
      <c r="A1719" s="55" t="str">
        <f t="shared" si="26"/>
        <v>ITtr_03.3</v>
      </c>
      <c r="C1719" s="96" t="s">
        <v>24</v>
      </c>
      <c r="D1719" s="97" t="s">
        <v>779</v>
      </c>
      <c r="E1719" s="97" t="s">
        <v>893</v>
      </c>
      <c r="F1719" s="97" t="s">
        <v>894</v>
      </c>
      <c r="G1719" s="97" t="s">
        <v>351</v>
      </c>
      <c r="H1719" s="97" t="s">
        <v>668</v>
      </c>
      <c r="I1719" s="114" t="s">
        <v>454</v>
      </c>
      <c r="J1719" s="37" t="s">
        <v>3468</v>
      </c>
      <c r="K1719" s="37" t="s">
        <v>3472</v>
      </c>
      <c r="L1719" s="13" t="s">
        <v>151</v>
      </c>
      <c r="M1719" s="14" t="s">
        <v>151</v>
      </c>
      <c r="N1719" s="93" t="s">
        <v>151</v>
      </c>
      <c r="O1719" s="2" t="s">
        <v>152</v>
      </c>
      <c r="P1719" s="2" t="s">
        <v>152</v>
      </c>
      <c r="Q1719" s="2" t="s">
        <v>152</v>
      </c>
      <c r="R1719" s="2" t="s">
        <v>152</v>
      </c>
      <c r="S1719" s="14" t="s">
        <v>152</v>
      </c>
      <c r="T1719" s="115"/>
      <c r="U1719" s="13" t="s">
        <v>151</v>
      </c>
      <c r="V1719" s="2" t="s">
        <v>152</v>
      </c>
      <c r="W1719" s="2" t="s">
        <v>152</v>
      </c>
      <c r="X1719" s="2" t="s">
        <v>152</v>
      </c>
      <c r="Y1719" s="14" t="s">
        <v>152</v>
      </c>
    </row>
    <row r="1720" spans="1:25" x14ac:dyDescent="0.3">
      <c r="A1720" s="55" t="str">
        <f t="shared" si="26"/>
        <v>ITtr_03.3</v>
      </c>
      <c r="C1720" s="96" t="s">
        <v>24</v>
      </c>
      <c r="D1720" s="97" t="s">
        <v>779</v>
      </c>
      <c r="E1720" s="97" t="s">
        <v>893</v>
      </c>
      <c r="F1720" s="97" t="s">
        <v>894</v>
      </c>
      <c r="G1720" s="97" t="s">
        <v>351</v>
      </c>
      <c r="H1720" s="91" t="s">
        <v>668</v>
      </c>
      <c r="I1720" s="116" t="s">
        <v>454</v>
      </c>
      <c r="J1720" s="37" t="s">
        <v>3318</v>
      </c>
      <c r="K1720" s="37" t="s">
        <v>3473</v>
      </c>
      <c r="L1720" s="13" t="s">
        <v>151</v>
      </c>
      <c r="M1720" s="14" t="s">
        <v>152</v>
      </c>
      <c r="N1720" s="93" t="s">
        <v>152</v>
      </c>
      <c r="O1720" s="2" t="s">
        <v>151</v>
      </c>
      <c r="P1720" s="2" t="s">
        <v>152</v>
      </c>
      <c r="Q1720" s="2" t="s">
        <v>152</v>
      </c>
      <c r="R1720" s="2" t="s">
        <v>152</v>
      </c>
      <c r="S1720" s="14" t="s">
        <v>152</v>
      </c>
      <c r="T1720" s="115"/>
      <c r="U1720" s="13" t="s">
        <v>152</v>
      </c>
      <c r="V1720" s="2" t="s">
        <v>152</v>
      </c>
      <c r="W1720" s="2" t="s">
        <v>152</v>
      </c>
      <c r="X1720" s="2" t="s">
        <v>152</v>
      </c>
      <c r="Y1720" s="14" t="s">
        <v>152</v>
      </c>
    </row>
    <row r="1721" spans="1:25" x14ac:dyDescent="0.3">
      <c r="A1721" s="55" t="str">
        <f t="shared" si="26"/>
        <v>ITtr_03.3</v>
      </c>
      <c r="C1721" s="96" t="s">
        <v>24</v>
      </c>
      <c r="D1721" s="97" t="s">
        <v>779</v>
      </c>
      <c r="E1721" s="97" t="s">
        <v>893</v>
      </c>
      <c r="F1721" s="97" t="s">
        <v>894</v>
      </c>
      <c r="G1721" s="97" t="s">
        <v>351</v>
      </c>
      <c r="H1721" s="97" t="s">
        <v>668</v>
      </c>
      <c r="I1721" s="114" t="s">
        <v>454</v>
      </c>
      <c r="J1721" s="37" t="s">
        <v>3312</v>
      </c>
      <c r="K1721" s="37" t="s">
        <v>5482</v>
      </c>
      <c r="L1721" s="13" t="s">
        <v>151</v>
      </c>
      <c r="M1721" s="14" t="s">
        <v>152</v>
      </c>
      <c r="N1721" s="93" t="s">
        <v>152</v>
      </c>
      <c r="O1721" s="2" t="s">
        <v>151</v>
      </c>
      <c r="P1721" s="2" t="s">
        <v>152</v>
      </c>
      <c r="Q1721" s="2" t="s">
        <v>152</v>
      </c>
      <c r="R1721" s="2" t="s">
        <v>152</v>
      </c>
      <c r="S1721" s="14" t="s">
        <v>152</v>
      </c>
      <c r="T1721" s="115"/>
      <c r="U1721" s="13" t="s">
        <v>152</v>
      </c>
      <c r="V1721" s="2" t="s">
        <v>152</v>
      </c>
      <c r="W1721" s="2" t="s">
        <v>152</v>
      </c>
      <c r="X1721" s="2" t="s">
        <v>152</v>
      </c>
      <c r="Y1721" s="14" t="s">
        <v>152</v>
      </c>
    </row>
    <row r="1722" spans="1:25" x14ac:dyDescent="0.3">
      <c r="A1722" s="55" t="str">
        <f t="shared" si="26"/>
        <v>LTec_01.1</v>
      </c>
      <c r="C1722" s="96" t="s">
        <v>25</v>
      </c>
      <c r="D1722" s="97" t="s">
        <v>776</v>
      </c>
      <c r="E1722" s="97" t="s">
        <v>815</v>
      </c>
      <c r="F1722" s="97" t="s">
        <v>816</v>
      </c>
      <c r="G1722" s="97" t="s">
        <v>351</v>
      </c>
      <c r="H1722" s="97" t="s">
        <v>668</v>
      </c>
      <c r="I1722" s="114" t="s">
        <v>454</v>
      </c>
      <c r="J1722" s="37" t="s">
        <v>3484</v>
      </c>
      <c r="K1722" s="37" t="s">
        <v>5483</v>
      </c>
      <c r="L1722" s="13" t="s">
        <v>151</v>
      </c>
      <c r="M1722" s="14" t="s">
        <v>152</v>
      </c>
      <c r="N1722" s="93" t="s">
        <v>151</v>
      </c>
      <c r="O1722" s="2" t="s">
        <v>151</v>
      </c>
      <c r="P1722" s="2" t="s">
        <v>151</v>
      </c>
      <c r="Q1722" s="2" t="s">
        <v>151</v>
      </c>
      <c r="R1722" s="2" t="s">
        <v>151</v>
      </c>
      <c r="S1722" s="14" t="s">
        <v>151</v>
      </c>
      <c r="T1722" s="115" t="s">
        <v>152</v>
      </c>
      <c r="U1722" s="13" t="s">
        <v>151</v>
      </c>
      <c r="V1722" s="2" t="s">
        <v>152</v>
      </c>
      <c r="W1722" s="2" t="s">
        <v>151</v>
      </c>
      <c r="X1722" s="2" t="s">
        <v>151</v>
      </c>
      <c r="Y1722" s="14" t="s">
        <v>151</v>
      </c>
    </row>
    <row r="1723" spans="1:25" x14ac:dyDescent="0.3">
      <c r="A1723" s="55" t="str">
        <f t="shared" si="26"/>
        <v>LTec_01.2</v>
      </c>
      <c r="C1723" s="96" t="s">
        <v>25</v>
      </c>
      <c r="D1723" s="97" t="s">
        <v>776</v>
      </c>
      <c r="E1723" s="97" t="s">
        <v>817</v>
      </c>
      <c r="F1723" s="97" t="s">
        <v>818</v>
      </c>
      <c r="G1723" s="97" t="s">
        <v>351</v>
      </c>
      <c r="H1723" s="97" t="s">
        <v>668</v>
      </c>
      <c r="I1723" s="114" t="s">
        <v>454</v>
      </c>
      <c r="J1723" s="37" t="s">
        <v>3474</v>
      </c>
      <c r="K1723" s="37" t="s">
        <v>5484</v>
      </c>
      <c r="L1723" s="13" t="s">
        <v>151</v>
      </c>
      <c r="M1723" s="14" t="s">
        <v>151</v>
      </c>
      <c r="N1723" s="93" t="s">
        <v>152</v>
      </c>
      <c r="O1723" s="2" t="s">
        <v>152</v>
      </c>
      <c r="P1723" s="2" t="s">
        <v>152</v>
      </c>
      <c r="Q1723" s="2" t="s">
        <v>152</v>
      </c>
      <c r="R1723" s="2" t="s">
        <v>152</v>
      </c>
      <c r="S1723" s="14" t="s">
        <v>152</v>
      </c>
      <c r="T1723" s="115" t="s">
        <v>152</v>
      </c>
      <c r="U1723" s="13" t="s">
        <v>151</v>
      </c>
      <c r="V1723" s="2" t="s">
        <v>151</v>
      </c>
      <c r="W1723" s="2" t="s">
        <v>151</v>
      </c>
      <c r="X1723" s="2" t="s">
        <v>151</v>
      </c>
      <c r="Y1723" s="14" t="s">
        <v>151</v>
      </c>
    </row>
    <row r="1724" spans="1:25" x14ac:dyDescent="0.3">
      <c r="A1724" s="55" t="str">
        <f t="shared" si="26"/>
        <v>LTec_01.2</v>
      </c>
      <c r="C1724" s="96" t="s">
        <v>25</v>
      </c>
      <c r="D1724" s="97" t="s">
        <v>776</v>
      </c>
      <c r="E1724" s="97" t="s">
        <v>817</v>
      </c>
      <c r="F1724" s="97" t="s">
        <v>818</v>
      </c>
      <c r="G1724" s="97" t="s">
        <v>351</v>
      </c>
      <c r="H1724" s="97" t="s">
        <v>668</v>
      </c>
      <c r="I1724" s="114" t="s">
        <v>454</v>
      </c>
      <c r="J1724" s="37" t="s">
        <v>618</v>
      </c>
      <c r="K1724" s="37" t="s">
        <v>3477</v>
      </c>
      <c r="L1724" s="13" t="s">
        <v>152</v>
      </c>
      <c r="M1724" s="14" t="s">
        <v>152</v>
      </c>
      <c r="N1724" s="93" t="s">
        <v>151</v>
      </c>
      <c r="O1724" s="2" t="s">
        <v>151</v>
      </c>
      <c r="P1724" s="2" t="s">
        <v>151</v>
      </c>
      <c r="Q1724" s="2" t="s">
        <v>151</v>
      </c>
      <c r="R1724" s="2" t="s">
        <v>151</v>
      </c>
      <c r="S1724" s="14" t="s">
        <v>151</v>
      </c>
      <c r="T1724" s="115" t="s">
        <v>152</v>
      </c>
      <c r="U1724" s="13" t="s">
        <v>151</v>
      </c>
      <c r="V1724" s="2" t="s">
        <v>152</v>
      </c>
      <c r="W1724" s="2" t="s">
        <v>151</v>
      </c>
      <c r="X1724" s="2" t="s">
        <v>152</v>
      </c>
      <c r="Y1724" s="14" t="s">
        <v>152</v>
      </c>
    </row>
    <row r="1725" spans="1:25" x14ac:dyDescent="0.3">
      <c r="A1725" s="55" t="str">
        <f t="shared" si="26"/>
        <v>LTec_01.2</v>
      </c>
      <c r="C1725" s="96" t="s">
        <v>25</v>
      </c>
      <c r="D1725" s="97" t="s">
        <v>776</v>
      </c>
      <c r="E1725" s="97" t="s">
        <v>817</v>
      </c>
      <c r="F1725" s="97" t="s">
        <v>818</v>
      </c>
      <c r="G1725" s="97" t="s">
        <v>351</v>
      </c>
      <c r="H1725" s="97" t="s">
        <v>668</v>
      </c>
      <c r="I1725" s="114" t="s">
        <v>454</v>
      </c>
      <c r="J1725" s="37" t="s">
        <v>3478</v>
      </c>
      <c r="K1725" s="37" t="s">
        <v>5485</v>
      </c>
      <c r="L1725" s="13" t="s">
        <v>151</v>
      </c>
      <c r="M1725" s="14" t="s">
        <v>152</v>
      </c>
      <c r="N1725" s="93" t="s">
        <v>151</v>
      </c>
      <c r="O1725" s="2" t="s">
        <v>151</v>
      </c>
      <c r="P1725" s="2" t="s">
        <v>151</v>
      </c>
      <c r="Q1725" s="2" t="s">
        <v>151</v>
      </c>
      <c r="R1725" s="2" t="s">
        <v>152</v>
      </c>
      <c r="S1725" s="14" t="s">
        <v>152</v>
      </c>
      <c r="T1725" s="115" t="s">
        <v>5486</v>
      </c>
      <c r="U1725" s="13" t="s">
        <v>151</v>
      </c>
      <c r="V1725" s="2" t="s">
        <v>152</v>
      </c>
      <c r="W1725" s="2" t="s">
        <v>151</v>
      </c>
      <c r="X1725" s="2" t="s">
        <v>151</v>
      </c>
      <c r="Y1725" s="14" t="s">
        <v>151</v>
      </c>
    </row>
    <row r="1726" spans="1:25" x14ac:dyDescent="0.3">
      <c r="A1726" s="55" t="str">
        <f t="shared" si="26"/>
        <v>LTec_01.3</v>
      </c>
      <c r="C1726" s="96" t="s">
        <v>25</v>
      </c>
      <c r="D1726" s="97" t="s">
        <v>776</v>
      </c>
      <c r="E1726" s="97" t="s">
        <v>819</v>
      </c>
      <c r="F1726" s="97" t="s">
        <v>820</v>
      </c>
      <c r="G1726" s="97" t="s">
        <v>351</v>
      </c>
      <c r="H1726" s="97" t="s">
        <v>668</v>
      </c>
      <c r="I1726" s="114" t="s">
        <v>454</v>
      </c>
      <c r="J1726" s="37" t="s">
        <v>3474</v>
      </c>
      <c r="K1726" s="37" t="s">
        <v>3480</v>
      </c>
      <c r="L1726" s="13" t="s">
        <v>151</v>
      </c>
      <c r="M1726" s="14" t="s">
        <v>151</v>
      </c>
      <c r="N1726" s="93" t="s">
        <v>152</v>
      </c>
      <c r="O1726" s="2" t="s">
        <v>152</v>
      </c>
      <c r="P1726" s="2" t="s">
        <v>152</v>
      </c>
      <c r="Q1726" s="2" t="s">
        <v>152</v>
      </c>
      <c r="R1726" s="2" t="s">
        <v>152</v>
      </c>
      <c r="S1726" s="14" t="s">
        <v>152</v>
      </c>
      <c r="T1726" s="115" t="s">
        <v>152</v>
      </c>
      <c r="U1726" s="13" t="s">
        <v>151</v>
      </c>
      <c r="V1726" s="2" t="s">
        <v>151</v>
      </c>
      <c r="W1726" s="2" t="s">
        <v>151</v>
      </c>
      <c r="X1726" s="2" t="s">
        <v>151</v>
      </c>
      <c r="Y1726" s="14" t="s">
        <v>151</v>
      </c>
    </row>
    <row r="1727" spans="1:25" x14ac:dyDescent="0.3">
      <c r="A1727" s="55" t="str">
        <f t="shared" si="26"/>
        <v>LTec_01.3</v>
      </c>
      <c r="C1727" s="96" t="s">
        <v>25</v>
      </c>
      <c r="D1727" s="97" t="s">
        <v>776</v>
      </c>
      <c r="E1727" s="97" t="s">
        <v>819</v>
      </c>
      <c r="F1727" s="97" t="s">
        <v>820</v>
      </c>
      <c r="G1727" s="97" t="s">
        <v>351</v>
      </c>
      <c r="H1727" s="97" t="s">
        <v>668</v>
      </c>
      <c r="I1727" s="114" t="s">
        <v>454</v>
      </c>
      <c r="J1727" s="37" t="s">
        <v>237</v>
      </c>
      <c r="K1727" s="37" t="s">
        <v>3481</v>
      </c>
      <c r="L1727" s="13" t="s">
        <v>151</v>
      </c>
      <c r="M1727" s="14" t="s">
        <v>151</v>
      </c>
      <c r="N1727" s="93" t="s">
        <v>152</v>
      </c>
      <c r="O1727" s="2" t="s">
        <v>152</v>
      </c>
      <c r="P1727" s="2" t="s">
        <v>152</v>
      </c>
      <c r="Q1727" s="2" t="s">
        <v>152</v>
      </c>
      <c r="R1727" s="2" t="s">
        <v>152</v>
      </c>
      <c r="S1727" s="14" t="s">
        <v>152</v>
      </c>
      <c r="T1727" s="115" t="s">
        <v>152</v>
      </c>
      <c r="U1727" s="13" t="s">
        <v>151</v>
      </c>
      <c r="V1727" s="2" t="s">
        <v>151</v>
      </c>
      <c r="W1727" s="2" t="s">
        <v>151</v>
      </c>
      <c r="X1727" s="2" t="s">
        <v>151</v>
      </c>
      <c r="Y1727" s="14" t="s">
        <v>151</v>
      </c>
    </row>
    <row r="1728" spans="1:25" x14ac:dyDescent="0.3">
      <c r="A1728" s="55" t="str">
        <f t="shared" si="26"/>
        <v>LTec_02.1</v>
      </c>
      <c r="C1728" s="96" t="s">
        <v>25</v>
      </c>
      <c r="D1728" s="97" t="s">
        <v>776</v>
      </c>
      <c r="E1728" s="97" t="s">
        <v>823</v>
      </c>
      <c r="F1728" s="97" t="s">
        <v>824</v>
      </c>
      <c r="G1728" s="97" t="s">
        <v>351</v>
      </c>
      <c r="H1728" s="91" t="s">
        <v>668</v>
      </c>
      <c r="I1728" s="116" t="s">
        <v>454</v>
      </c>
      <c r="J1728" s="37" t="s">
        <v>3484</v>
      </c>
      <c r="K1728" s="37" t="s">
        <v>3485</v>
      </c>
      <c r="L1728" s="13" t="s">
        <v>151</v>
      </c>
      <c r="M1728" s="14" t="s">
        <v>151</v>
      </c>
      <c r="N1728" s="93" t="s">
        <v>152</v>
      </c>
      <c r="O1728" s="2" t="s">
        <v>152</v>
      </c>
      <c r="P1728" s="2" t="s">
        <v>152</v>
      </c>
      <c r="Q1728" s="2" t="s">
        <v>152</v>
      </c>
      <c r="R1728" s="2" t="s">
        <v>152</v>
      </c>
      <c r="S1728" s="14" t="s">
        <v>152</v>
      </c>
      <c r="T1728" s="115" t="s">
        <v>152</v>
      </c>
      <c r="U1728" s="13" t="s">
        <v>151</v>
      </c>
      <c r="V1728" s="2" t="s">
        <v>151</v>
      </c>
      <c r="W1728" s="2" t="s">
        <v>152</v>
      </c>
      <c r="X1728" s="2" t="s">
        <v>152</v>
      </c>
      <c r="Y1728" s="14" t="s">
        <v>152</v>
      </c>
    </row>
    <row r="1729" spans="1:25" x14ac:dyDescent="0.3">
      <c r="A1729" s="55" t="str">
        <f t="shared" si="26"/>
        <v>LTec_02.1</v>
      </c>
      <c r="C1729" s="96" t="s">
        <v>25</v>
      </c>
      <c r="D1729" s="97" t="s">
        <v>776</v>
      </c>
      <c r="E1729" s="97" t="s">
        <v>823</v>
      </c>
      <c r="F1729" s="97" t="s">
        <v>824</v>
      </c>
      <c r="G1729" s="97" t="s">
        <v>351</v>
      </c>
      <c r="H1729" s="97" t="s">
        <v>668</v>
      </c>
      <c r="I1729" s="114" t="s">
        <v>454</v>
      </c>
      <c r="J1729" s="37" t="s">
        <v>3484</v>
      </c>
      <c r="K1729" s="37" t="s">
        <v>5483</v>
      </c>
      <c r="L1729" s="13" t="s">
        <v>151</v>
      </c>
      <c r="M1729" s="14" t="s">
        <v>152</v>
      </c>
      <c r="N1729" s="93" t="s">
        <v>151</v>
      </c>
      <c r="O1729" s="2" t="s">
        <v>151</v>
      </c>
      <c r="P1729" s="2" t="s">
        <v>151</v>
      </c>
      <c r="Q1729" s="2" t="s">
        <v>151</v>
      </c>
      <c r="R1729" s="2" t="s">
        <v>151</v>
      </c>
      <c r="S1729" s="14" t="s">
        <v>151</v>
      </c>
      <c r="T1729" s="115" t="s">
        <v>152</v>
      </c>
      <c r="U1729" s="13" t="s">
        <v>151</v>
      </c>
      <c r="V1729" s="2" t="s">
        <v>152</v>
      </c>
      <c r="W1729" s="2" t="s">
        <v>152</v>
      </c>
      <c r="X1729" s="2" t="s">
        <v>152</v>
      </c>
      <c r="Y1729" s="14" t="s">
        <v>152</v>
      </c>
    </row>
    <row r="1730" spans="1:25" x14ac:dyDescent="0.3">
      <c r="A1730" s="55" t="str">
        <f t="shared" si="26"/>
        <v>LTec_02.1</v>
      </c>
      <c r="C1730" s="96" t="s">
        <v>25</v>
      </c>
      <c r="D1730" s="97" t="s">
        <v>776</v>
      </c>
      <c r="E1730" s="97" t="s">
        <v>823</v>
      </c>
      <c r="F1730" s="97" t="s">
        <v>824</v>
      </c>
      <c r="G1730" s="97" t="s">
        <v>351</v>
      </c>
      <c r="H1730" s="97" t="s">
        <v>668</v>
      </c>
      <c r="I1730" s="114" t="s">
        <v>454</v>
      </c>
      <c r="J1730" s="37" t="s">
        <v>3484</v>
      </c>
      <c r="K1730" s="37" t="s">
        <v>3486</v>
      </c>
      <c r="L1730" s="13" t="s">
        <v>151</v>
      </c>
      <c r="M1730" s="14" t="s">
        <v>152</v>
      </c>
      <c r="N1730" s="93" t="s">
        <v>151</v>
      </c>
      <c r="O1730" s="2" t="s">
        <v>151</v>
      </c>
      <c r="P1730" s="2" t="s">
        <v>151</v>
      </c>
      <c r="Q1730" s="2" t="s">
        <v>151</v>
      </c>
      <c r="R1730" s="2" t="s">
        <v>151</v>
      </c>
      <c r="S1730" s="14" t="s">
        <v>151</v>
      </c>
      <c r="T1730" s="115" t="s">
        <v>152</v>
      </c>
      <c r="U1730" s="13" t="s">
        <v>151</v>
      </c>
      <c r="V1730" s="2" t="s">
        <v>152</v>
      </c>
      <c r="W1730" s="2" t="s">
        <v>151</v>
      </c>
      <c r="X1730" s="2" t="s">
        <v>152</v>
      </c>
      <c r="Y1730" s="14" t="s">
        <v>152</v>
      </c>
    </row>
    <row r="1731" spans="1:25" x14ac:dyDescent="0.3">
      <c r="A1731" s="55" t="str">
        <f t="shared" si="26"/>
        <v>LTec_02.2</v>
      </c>
      <c r="C1731" s="96" t="s">
        <v>25</v>
      </c>
      <c r="D1731" s="97" t="s">
        <v>776</v>
      </c>
      <c r="E1731" s="97" t="s">
        <v>825</v>
      </c>
      <c r="F1731" s="97" t="s">
        <v>826</v>
      </c>
      <c r="G1731" s="97" t="s">
        <v>351</v>
      </c>
      <c r="H1731" s="97" t="s">
        <v>668</v>
      </c>
      <c r="I1731" s="114" t="s">
        <v>454</v>
      </c>
      <c r="J1731" s="37" t="s">
        <v>3487</v>
      </c>
      <c r="K1731" s="37" t="s">
        <v>3488</v>
      </c>
      <c r="L1731" s="13" t="s">
        <v>151</v>
      </c>
      <c r="M1731" s="14" t="s">
        <v>152</v>
      </c>
      <c r="N1731" s="93" t="s">
        <v>151</v>
      </c>
      <c r="O1731" s="2" t="s">
        <v>151</v>
      </c>
      <c r="P1731" s="2" t="s">
        <v>151</v>
      </c>
      <c r="Q1731" s="2" t="s">
        <v>151</v>
      </c>
      <c r="R1731" s="2" t="s">
        <v>151</v>
      </c>
      <c r="S1731" s="14" t="s">
        <v>151</v>
      </c>
      <c r="T1731" s="115" t="s">
        <v>152</v>
      </c>
      <c r="U1731" s="13" t="s">
        <v>151</v>
      </c>
      <c r="V1731" s="2" t="s">
        <v>152</v>
      </c>
      <c r="W1731" s="2" t="s">
        <v>151</v>
      </c>
      <c r="X1731" s="2" t="s">
        <v>152</v>
      </c>
      <c r="Y1731" s="14" t="s">
        <v>152</v>
      </c>
    </row>
    <row r="1732" spans="1:25" x14ac:dyDescent="0.3">
      <c r="A1732" s="55" t="str">
        <f t="shared" si="26"/>
        <v>LTec_02.2</v>
      </c>
      <c r="C1732" s="96" t="s">
        <v>25</v>
      </c>
      <c r="D1732" s="97" t="s">
        <v>776</v>
      </c>
      <c r="E1732" s="97" t="s">
        <v>825</v>
      </c>
      <c r="F1732" s="97" t="s">
        <v>826</v>
      </c>
      <c r="G1732" s="97" t="s">
        <v>351</v>
      </c>
      <c r="H1732" s="97" t="s">
        <v>668</v>
      </c>
      <c r="I1732" s="114" t="s">
        <v>454</v>
      </c>
      <c r="J1732" s="37" t="s">
        <v>3487</v>
      </c>
      <c r="K1732" s="37" t="s">
        <v>3489</v>
      </c>
      <c r="L1732" s="13" t="s">
        <v>151</v>
      </c>
      <c r="M1732" s="14" t="s">
        <v>152</v>
      </c>
      <c r="N1732" s="93" t="s">
        <v>151</v>
      </c>
      <c r="O1732" s="2" t="s">
        <v>151</v>
      </c>
      <c r="P1732" s="2" t="s">
        <v>151</v>
      </c>
      <c r="Q1732" s="2" t="s">
        <v>151</v>
      </c>
      <c r="R1732" s="2" t="s">
        <v>151</v>
      </c>
      <c r="S1732" s="14" t="s">
        <v>151</v>
      </c>
      <c r="T1732" s="115" t="s">
        <v>152</v>
      </c>
      <c r="U1732" s="13" t="s">
        <v>151</v>
      </c>
      <c r="V1732" s="2" t="s">
        <v>152</v>
      </c>
      <c r="W1732" s="2" t="s">
        <v>151</v>
      </c>
      <c r="X1732" s="2" t="s">
        <v>152</v>
      </c>
      <c r="Y1732" s="14" t="s">
        <v>152</v>
      </c>
    </row>
    <row r="1733" spans="1:25" x14ac:dyDescent="0.3">
      <c r="A1733" s="55" t="str">
        <f t="shared" si="26"/>
        <v>LTec_02.3</v>
      </c>
      <c r="C1733" s="96" t="s">
        <v>25</v>
      </c>
      <c r="D1733" s="97" t="s">
        <v>776</v>
      </c>
      <c r="E1733" s="97" t="s">
        <v>827</v>
      </c>
      <c r="F1733" s="97" t="s">
        <v>828</v>
      </c>
      <c r="G1733" s="97" t="s">
        <v>351</v>
      </c>
      <c r="H1733" s="97" t="s">
        <v>668</v>
      </c>
      <c r="I1733" s="114"/>
      <c r="J1733" s="37" t="s">
        <v>113</v>
      </c>
      <c r="K1733" s="37" t="s">
        <v>113</v>
      </c>
      <c r="L1733" s="13"/>
      <c r="M1733" s="14"/>
      <c r="N1733" s="93"/>
      <c r="O1733" s="2"/>
      <c r="P1733" s="2"/>
      <c r="Q1733" s="2"/>
      <c r="R1733" s="2"/>
      <c r="S1733" s="14"/>
      <c r="T1733" s="115"/>
      <c r="U1733" s="13"/>
      <c r="V1733" s="2"/>
      <c r="W1733" s="2"/>
      <c r="X1733" s="2"/>
      <c r="Y1733" s="14"/>
    </row>
    <row r="1734" spans="1:25" x14ac:dyDescent="0.3">
      <c r="A1734" s="55" t="str">
        <f t="shared" si="26"/>
        <v>LTec_03.1</v>
      </c>
      <c r="C1734" s="96" t="s">
        <v>25</v>
      </c>
      <c r="D1734" s="97" t="s">
        <v>776</v>
      </c>
      <c r="E1734" s="97" t="s">
        <v>829</v>
      </c>
      <c r="F1734" s="97" t="s">
        <v>830</v>
      </c>
      <c r="G1734" s="97" t="s">
        <v>351</v>
      </c>
      <c r="H1734" s="97" t="s">
        <v>668</v>
      </c>
      <c r="I1734" s="114" t="s">
        <v>454</v>
      </c>
      <c r="J1734" s="37" t="s">
        <v>3474</v>
      </c>
      <c r="K1734" s="37" t="s">
        <v>5484</v>
      </c>
      <c r="L1734" s="13" t="s">
        <v>151</v>
      </c>
      <c r="M1734" s="14" t="s">
        <v>151</v>
      </c>
      <c r="N1734" s="93" t="s">
        <v>152</v>
      </c>
      <c r="O1734" s="2" t="s">
        <v>152</v>
      </c>
      <c r="P1734" s="2" t="s">
        <v>152</v>
      </c>
      <c r="Q1734" s="2" t="s">
        <v>152</v>
      </c>
      <c r="R1734" s="2" t="s">
        <v>152</v>
      </c>
      <c r="S1734" s="14" t="s">
        <v>152</v>
      </c>
      <c r="T1734" s="115" t="s">
        <v>152</v>
      </c>
      <c r="U1734" s="13" t="s">
        <v>151</v>
      </c>
      <c r="V1734" s="2" t="s">
        <v>151</v>
      </c>
      <c r="W1734" s="2" t="s">
        <v>151</v>
      </c>
      <c r="X1734" s="2" t="s">
        <v>151</v>
      </c>
      <c r="Y1734" s="14" t="s">
        <v>151</v>
      </c>
    </row>
    <row r="1735" spans="1:25" x14ac:dyDescent="0.3">
      <c r="A1735" s="55" t="str">
        <f t="shared" si="26"/>
        <v>LTec_03.1</v>
      </c>
      <c r="C1735" s="96" t="s">
        <v>25</v>
      </c>
      <c r="D1735" s="97" t="s">
        <v>776</v>
      </c>
      <c r="E1735" s="97" t="s">
        <v>829</v>
      </c>
      <c r="F1735" s="97" t="s">
        <v>830</v>
      </c>
      <c r="G1735" s="97" t="s">
        <v>351</v>
      </c>
      <c r="H1735" s="97" t="s">
        <v>668</v>
      </c>
      <c r="I1735" s="114" t="s">
        <v>454</v>
      </c>
      <c r="J1735" s="37" t="s">
        <v>618</v>
      </c>
      <c r="K1735" s="37" t="s">
        <v>3491</v>
      </c>
      <c r="L1735" s="13" t="s">
        <v>151</v>
      </c>
      <c r="M1735" s="14" t="s">
        <v>152</v>
      </c>
      <c r="N1735" s="93" t="s">
        <v>152</v>
      </c>
      <c r="O1735" s="2" t="s">
        <v>152</v>
      </c>
      <c r="P1735" s="2" t="s">
        <v>151</v>
      </c>
      <c r="Q1735" s="2" t="s">
        <v>152</v>
      </c>
      <c r="R1735" s="2" t="s">
        <v>152</v>
      </c>
      <c r="S1735" s="14" t="s">
        <v>152</v>
      </c>
      <c r="T1735" s="115" t="s">
        <v>152</v>
      </c>
      <c r="U1735" s="13" t="s">
        <v>151</v>
      </c>
      <c r="V1735" s="2" t="s">
        <v>152</v>
      </c>
      <c r="W1735" s="2" t="s">
        <v>151</v>
      </c>
      <c r="X1735" s="2" t="s">
        <v>151</v>
      </c>
      <c r="Y1735" s="14" t="s">
        <v>151</v>
      </c>
    </row>
    <row r="1736" spans="1:25" x14ac:dyDescent="0.3">
      <c r="A1736" s="55" t="str">
        <f t="shared" ref="A1736:A1799" si="27">C1736&amp;LOWER(LEFT(D1736,2))&amp;"_"&amp;IF(LEN(TRIM(LEFT(E1736,FIND(" ",E1736))))=3,"0"&amp;TRIM(LEFT(E1736,FIND(" ",E1736))),TRIM(LEFT(E1736,FIND(" ",E1736))))</f>
        <v>LTec_03.2</v>
      </c>
      <c r="C1736" s="96" t="s">
        <v>25</v>
      </c>
      <c r="D1736" s="97" t="s">
        <v>776</v>
      </c>
      <c r="E1736" s="97" t="s">
        <v>831</v>
      </c>
      <c r="F1736" s="97" t="s">
        <v>832</v>
      </c>
      <c r="G1736" s="97" t="s">
        <v>351</v>
      </c>
      <c r="H1736" s="91" t="s">
        <v>668</v>
      </c>
      <c r="I1736" s="116" t="s">
        <v>454</v>
      </c>
      <c r="J1736" s="37" t="s">
        <v>618</v>
      </c>
      <c r="K1736" s="37" t="s">
        <v>5487</v>
      </c>
      <c r="L1736" s="13" t="s">
        <v>151</v>
      </c>
      <c r="M1736" s="14" t="s">
        <v>151</v>
      </c>
      <c r="N1736" s="93" t="s">
        <v>152</v>
      </c>
      <c r="O1736" s="2" t="s">
        <v>152</v>
      </c>
      <c r="P1736" s="2" t="s">
        <v>152</v>
      </c>
      <c r="Q1736" s="2" t="s">
        <v>152</v>
      </c>
      <c r="R1736" s="2" t="s">
        <v>152</v>
      </c>
      <c r="S1736" s="14" t="s">
        <v>152</v>
      </c>
      <c r="T1736" s="115" t="s">
        <v>152</v>
      </c>
      <c r="U1736" s="13" t="s">
        <v>151</v>
      </c>
      <c r="V1736" s="2" t="s">
        <v>152</v>
      </c>
      <c r="W1736" s="2" t="s">
        <v>151</v>
      </c>
      <c r="X1736" s="2" t="s">
        <v>151</v>
      </c>
      <c r="Y1736" s="14" t="s">
        <v>152</v>
      </c>
    </row>
    <row r="1737" spans="1:25" x14ac:dyDescent="0.3">
      <c r="A1737" s="55" t="str">
        <f t="shared" si="27"/>
        <v>LTec_03.2</v>
      </c>
      <c r="C1737" s="96" t="s">
        <v>25</v>
      </c>
      <c r="D1737" s="97" t="s">
        <v>776</v>
      </c>
      <c r="E1737" s="97" t="s">
        <v>831</v>
      </c>
      <c r="F1737" s="97" t="s">
        <v>832</v>
      </c>
      <c r="G1737" s="97" t="s">
        <v>351</v>
      </c>
      <c r="H1737" s="97" t="s">
        <v>668</v>
      </c>
      <c r="I1737" s="114" t="s">
        <v>454</v>
      </c>
      <c r="J1737" s="37" t="s">
        <v>238</v>
      </c>
      <c r="K1737" s="37" t="s">
        <v>134</v>
      </c>
      <c r="L1737" s="13" t="s">
        <v>152</v>
      </c>
      <c r="M1737" s="14" t="s">
        <v>152</v>
      </c>
      <c r="N1737" s="93"/>
      <c r="O1737" s="2"/>
      <c r="P1737" s="2"/>
      <c r="Q1737" s="2"/>
      <c r="R1737" s="2"/>
      <c r="S1737" s="14"/>
      <c r="T1737" s="115"/>
      <c r="U1737" s="13"/>
      <c r="V1737" s="2"/>
      <c r="W1737" s="2"/>
      <c r="X1737" s="2"/>
      <c r="Y1737" s="14"/>
    </row>
    <row r="1738" spans="1:25" x14ac:dyDescent="0.3">
      <c r="A1738" s="55" t="str">
        <f t="shared" si="27"/>
        <v>LTec_03.3</v>
      </c>
      <c r="C1738" s="96" t="s">
        <v>25</v>
      </c>
      <c r="D1738" s="97" t="s">
        <v>776</v>
      </c>
      <c r="E1738" s="97" t="s">
        <v>833</v>
      </c>
      <c r="F1738" s="97" t="s">
        <v>834</v>
      </c>
      <c r="G1738" s="97" t="s">
        <v>351</v>
      </c>
      <c r="H1738" s="97" t="s">
        <v>668</v>
      </c>
      <c r="I1738" s="114" t="s">
        <v>454</v>
      </c>
      <c r="J1738" s="37" t="s">
        <v>617</v>
      </c>
      <c r="K1738" s="37" t="s">
        <v>3493</v>
      </c>
      <c r="L1738" s="13" t="s">
        <v>151</v>
      </c>
      <c r="M1738" s="14" t="s">
        <v>151</v>
      </c>
      <c r="N1738" s="93" t="s">
        <v>151</v>
      </c>
      <c r="O1738" s="2" t="s">
        <v>152</v>
      </c>
      <c r="P1738" s="2" t="s">
        <v>152</v>
      </c>
      <c r="Q1738" s="2" t="s">
        <v>152</v>
      </c>
      <c r="R1738" s="2" t="s">
        <v>152</v>
      </c>
      <c r="S1738" s="14" t="s">
        <v>152</v>
      </c>
      <c r="T1738" s="115" t="s">
        <v>152</v>
      </c>
      <c r="U1738" s="13" t="s">
        <v>151</v>
      </c>
      <c r="V1738" s="2" t="s">
        <v>151</v>
      </c>
      <c r="W1738" s="2" t="s">
        <v>151</v>
      </c>
      <c r="X1738" s="2" t="s">
        <v>151</v>
      </c>
      <c r="Y1738" s="14" t="s">
        <v>151</v>
      </c>
    </row>
    <row r="1739" spans="1:25" x14ac:dyDescent="0.3">
      <c r="A1739" s="55" t="str">
        <f t="shared" si="27"/>
        <v>LTec_03.3</v>
      </c>
      <c r="C1739" s="96" t="s">
        <v>25</v>
      </c>
      <c r="D1739" s="97" t="s">
        <v>776</v>
      </c>
      <c r="E1739" s="97" t="s">
        <v>833</v>
      </c>
      <c r="F1739" s="97" t="s">
        <v>834</v>
      </c>
      <c r="G1739" s="97" t="s">
        <v>351</v>
      </c>
      <c r="H1739" s="97" t="s">
        <v>668</v>
      </c>
      <c r="I1739" s="114" t="s">
        <v>454</v>
      </c>
      <c r="J1739" s="37" t="s">
        <v>237</v>
      </c>
      <c r="K1739" s="37" t="s">
        <v>3492</v>
      </c>
      <c r="L1739" s="13" t="s">
        <v>152</v>
      </c>
      <c r="M1739" s="14" t="s">
        <v>152</v>
      </c>
      <c r="N1739" s="93" t="s">
        <v>151</v>
      </c>
      <c r="O1739" s="2" t="s">
        <v>151</v>
      </c>
      <c r="P1739" s="2" t="s">
        <v>151</v>
      </c>
      <c r="Q1739" s="2" t="s">
        <v>151</v>
      </c>
      <c r="R1739" s="2" t="s">
        <v>151</v>
      </c>
      <c r="S1739" s="14" t="s">
        <v>151</v>
      </c>
      <c r="T1739" s="115" t="s">
        <v>152</v>
      </c>
      <c r="U1739" s="13" t="s">
        <v>151</v>
      </c>
      <c r="V1739" s="2" t="s">
        <v>152</v>
      </c>
      <c r="W1739" s="2" t="s">
        <v>151</v>
      </c>
      <c r="X1739" s="2" t="s">
        <v>152</v>
      </c>
      <c r="Y1739" s="14" t="s">
        <v>152</v>
      </c>
    </row>
    <row r="1740" spans="1:25" x14ac:dyDescent="0.3">
      <c r="A1740" s="55" t="str">
        <f t="shared" si="27"/>
        <v>LThe_01.1</v>
      </c>
      <c r="C1740" s="96" t="s">
        <v>25</v>
      </c>
      <c r="D1740" s="97" t="s">
        <v>835</v>
      </c>
      <c r="E1740" s="97" t="s">
        <v>836</v>
      </c>
      <c r="F1740" s="97" t="s">
        <v>837</v>
      </c>
      <c r="G1740" s="97" t="s">
        <v>344</v>
      </c>
      <c r="H1740" s="97" t="s">
        <v>668</v>
      </c>
      <c r="I1740" s="114" t="s">
        <v>454</v>
      </c>
      <c r="J1740" s="37" t="s">
        <v>3474</v>
      </c>
      <c r="K1740" s="37" t="s">
        <v>3494</v>
      </c>
      <c r="L1740" s="13" t="s">
        <v>151</v>
      </c>
      <c r="M1740" s="14" t="s">
        <v>151</v>
      </c>
      <c r="N1740" s="93" t="s">
        <v>152</v>
      </c>
      <c r="O1740" s="2" t="s">
        <v>152</v>
      </c>
      <c r="P1740" s="2" t="s">
        <v>152</v>
      </c>
      <c r="Q1740" s="2" t="s">
        <v>152</v>
      </c>
      <c r="R1740" s="2" t="s">
        <v>152</v>
      </c>
      <c r="S1740" s="14" t="s">
        <v>152</v>
      </c>
      <c r="T1740" s="115" t="s">
        <v>152</v>
      </c>
      <c r="U1740" s="13"/>
      <c r="V1740" s="2"/>
      <c r="W1740" s="2"/>
      <c r="X1740" s="2"/>
      <c r="Y1740" s="14"/>
    </row>
    <row r="1741" spans="1:25" x14ac:dyDescent="0.3">
      <c r="A1741" s="55" t="str">
        <f t="shared" si="27"/>
        <v>LThe_01.1</v>
      </c>
      <c r="C1741" s="96" t="s">
        <v>25</v>
      </c>
      <c r="D1741" s="97" t="s">
        <v>835</v>
      </c>
      <c r="E1741" s="97" t="s">
        <v>836</v>
      </c>
      <c r="F1741" s="97" t="s">
        <v>837</v>
      </c>
      <c r="G1741" s="97" t="s">
        <v>344</v>
      </c>
      <c r="H1741" s="97" t="s">
        <v>668</v>
      </c>
      <c r="I1741" s="114" t="s">
        <v>454</v>
      </c>
      <c r="J1741" s="37" t="s">
        <v>253</v>
      </c>
      <c r="K1741" s="37" t="s">
        <v>3495</v>
      </c>
      <c r="L1741" s="13" t="s">
        <v>152</v>
      </c>
      <c r="M1741" s="14" t="s">
        <v>152</v>
      </c>
      <c r="N1741" s="93" t="s">
        <v>151</v>
      </c>
      <c r="O1741" s="2" t="s">
        <v>151</v>
      </c>
      <c r="P1741" s="2" t="s">
        <v>151</v>
      </c>
      <c r="Q1741" s="2" t="s">
        <v>151</v>
      </c>
      <c r="R1741" s="2" t="s">
        <v>152</v>
      </c>
      <c r="S1741" s="14" t="s">
        <v>152</v>
      </c>
      <c r="T1741" s="115" t="s">
        <v>152</v>
      </c>
      <c r="U1741" s="13"/>
      <c r="V1741" s="2"/>
      <c r="W1741" s="2" t="s">
        <v>151</v>
      </c>
      <c r="X1741" s="2"/>
      <c r="Y1741" s="14"/>
    </row>
    <row r="1742" spans="1:25" x14ac:dyDescent="0.3">
      <c r="A1742" s="55" t="str">
        <f t="shared" si="27"/>
        <v>LThe_01.2</v>
      </c>
      <c r="C1742" s="96" t="s">
        <v>25</v>
      </c>
      <c r="D1742" s="97" t="s">
        <v>835</v>
      </c>
      <c r="E1742" s="97" t="s">
        <v>838</v>
      </c>
      <c r="F1742" s="97" t="s">
        <v>839</v>
      </c>
      <c r="G1742" s="97" t="s">
        <v>344</v>
      </c>
      <c r="H1742" s="97" t="s">
        <v>668</v>
      </c>
      <c r="I1742" s="114" t="s">
        <v>454</v>
      </c>
      <c r="J1742" s="37" t="s">
        <v>3496</v>
      </c>
      <c r="K1742" s="37" t="s">
        <v>3497</v>
      </c>
      <c r="L1742" s="13" t="s">
        <v>151</v>
      </c>
      <c r="M1742" s="14" t="s">
        <v>151</v>
      </c>
      <c r="N1742" s="93" t="s">
        <v>152</v>
      </c>
      <c r="O1742" s="2" t="s">
        <v>151</v>
      </c>
      <c r="P1742" s="2" t="s">
        <v>152</v>
      </c>
      <c r="Q1742" s="2" t="s">
        <v>151</v>
      </c>
      <c r="R1742" s="2" t="s">
        <v>152</v>
      </c>
      <c r="S1742" s="14" t="s">
        <v>152</v>
      </c>
      <c r="T1742" s="115" t="s">
        <v>152</v>
      </c>
      <c r="U1742" s="13"/>
      <c r="V1742" s="2"/>
      <c r="W1742" s="2" t="s">
        <v>151</v>
      </c>
      <c r="X1742" s="2"/>
      <c r="Y1742" s="14"/>
    </row>
    <row r="1743" spans="1:25" x14ac:dyDescent="0.3">
      <c r="A1743" s="55" t="str">
        <f t="shared" si="27"/>
        <v>LThe_01.3</v>
      </c>
      <c r="C1743" s="96" t="s">
        <v>25</v>
      </c>
      <c r="D1743" s="97" t="s">
        <v>835</v>
      </c>
      <c r="E1743" s="97" t="s">
        <v>840</v>
      </c>
      <c r="F1743" s="97" t="s">
        <v>431</v>
      </c>
      <c r="G1743" s="97" t="s">
        <v>351</v>
      </c>
      <c r="H1743" s="97" t="s">
        <v>668</v>
      </c>
      <c r="I1743" s="114" t="s">
        <v>454</v>
      </c>
      <c r="J1743" s="37" t="s">
        <v>3282</v>
      </c>
      <c r="K1743" s="37" t="s">
        <v>3498</v>
      </c>
      <c r="L1743" s="13" t="s">
        <v>152</v>
      </c>
      <c r="M1743" s="14" t="s">
        <v>152</v>
      </c>
      <c r="N1743" s="93" t="s">
        <v>151</v>
      </c>
      <c r="O1743" s="2" t="s">
        <v>151</v>
      </c>
      <c r="P1743" s="2" t="s">
        <v>151</v>
      </c>
      <c r="Q1743" s="2" t="s">
        <v>151</v>
      </c>
      <c r="R1743" s="2" t="s">
        <v>151</v>
      </c>
      <c r="S1743" s="14" t="s">
        <v>151</v>
      </c>
      <c r="T1743" s="115" t="s">
        <v>152</v>
      </c>
      <c r="U1743" s="13" t="s">
        <v>151</v>
      </c>
      <c r="V1743" s="2" t="s">
        <v>152</v>
      </c>
      <c r="W1743" s="2" t="s">
        <v>151</v>
      </c>
      <c r="X1743" s="2" t="s">
        <v>152</v>
      </c>
      <c r="Y1743" s="14" t="s">
        <v>152</v>
      </c>
    </row>
    <row r="1744" spans="1:25" x14ac:dyDescent="0.3">
      <c r="A1744" s="55" t="str">
        <f t="shared" si="27"/>
        <v>LThe_01.3</v>
      </c>
      <c r="C1744" s="96" t="s">
        <v>25</v>
      </c>
      <c r="D1744" s="97" t="s">
        <v>835</v>
      </c>
      <c r="E1744" s="97" t="s">
        <v>840</v>
      </c>
      <c r="F1744" s="97" t="s">
        <v>431</v>
      </c>
      <c r="G1744" s="97" t="s">
        <v>351</v>
      </c>
      <c r="H1744" s="91" t="s">
        <v>668</v>
      </c>
      <c r="I1744" s="116" t="s">
        <v>454</v>
      </c>
      <c r="J1744" s="37" t="s">
        <v>3499</v>
      </c>
      <c r="K1744" s="37" t="s">
        <v>5488</v>
      </c>
      <c r="L1744" s="13" t="s">
        <v>151</v>
      </c>
      <c r="M1744" s="14" t="s">
        <v>151</v>
      </c>
      <c r="N1744" s="93" t="s">
        <v>152</v>
      </c>
      <c r="O1744" s="2" t="s">
        <v>152</v>
      </c>
      <c r="P1744" s="2" t="s">
        <v>152</v>
      </c>
      <c r="Q1744" s="2" t="s">
        <v>152</v>
      </c>
      <c r="R1744" s="2" t="s">
        <v>152</v>
      </c>
      <c r="S1744" s="14" t="s">
        <v>152</v>
      </c>
      <c r="T1744" s="115" t="s">
        <v>152</v>
      </c>
      <c r="U1744" s="13" t="s">
        <v>151</v>
      </c>
      <c r="V1744" s="2" t="s">
        <v>151</v>
      </c>
      <c r="W1744" s="2" t="s">
        <v>151</v>
      </c>
      <c r="X1744" s="2" t="s">
        <v>151</v>
      </c>
      <c r="Y1744" s="14" t="s">
        <v>151</v>
      </c>
    </row>
    <row r="1745" spans="1:25" x14ac:dyDescent="0.3">
      <c r="A1745" s="55" t="str">
        <f t="shared" si="27"/>
        <v>LThe_02.1</v>
      </c>
      <c r="C1745" s="96" t="s">
        <v>25</v>
      </c>
      <c r="D1745" s="97" t="s">
        <v>835</v>
      </c>
      <c r="E1745" s="97" t="s">
        <v>841</v>
      </c>
      <c r="F1745" s="97" t="s">
        <v>842</v>
      </c>
      <c r="G1745" s="97" t="s">
        <v>351</v>
      </c>
      <c r="H1745" s="97" t="s">
        <v>668</v>
      </c>
      <c r="I1745" s="114" t="s">
        <v>454</v>
      </c>
      <c r="J1745" s="37" t="s">
        <v>237</v>
      </c>
      <c r="K1745" s="37" t="s">
        <v>3495</v>
      </c>
      <c r="L1745" s="13" t="s">
        <v>152</v>
      </c>
      <c r="M1745" s="14" t="s">
        <v>152</v>
      </c>
      <c r="N1745" s="93" t="s">
        <v>151</v>
      </c>
      <c r="O1745" s="2" t="s">
        <v>152</v>
      </c>
      <c r="P1745" s="2" t="s">
        <v>152</v>
      </c>
      <c r="Q1745" s="2" t="s">
        <v>151</v>
      </c>
      <c r="R1745" s="2" t="s">
        <v>152</v>
      </c>
      <c r="S1745" s="14" t="s">
        <v>152</v>
      </c>
      <c r="T1745" s="115" t="s">
        <v>152</v>
      </c>
      <c r="U1745" s="13" t="s">
        <v>151</v>
      </c>
      <c r="V1745" s="2" t="s">
        <v>152</v>
      </c>
      <c r="W1745" s="2" t="s">
        <v>151</v>
      </c>
      <c r="X1745" s="2" t="s">
        <v>152</v>
      </c>
      <c r="Y1745" s="14" t="s">
        <v>152</v>
      </c>
    </row>
    <row r="1746" spans="1:25" x14ac:dyDescent="0.3">
      <c r="A1746" s="55" t="str">
        <f t="shared" si="27"/>
        <v>LThe_02.2</v>
      </c>
      <c r="C1746" s="96" t="s">
        <v>25</v>
      </c>
      <c r="D1746" s="97" t="s">
        <v>835</v>
      </c>
      <c r="E1746" s="97" t="s">
        <v>843</v>
      </c>
      <c r="F1746" s="97" t="s">
        <v>844</v>
      </c>
      <c r="G1746" s="97" t="s">
        <v>351</v>
      </c>
      <c r="H1746" s="97" t="s">
        <v>668</v>
      </c>
      <c r="I1746" s="114" t="s">
        <v>51</v>
      </c>
      <c r="J1746" s="37" t="s">
        <v>237</v>
      </c>
      <c r="K1746" s="37" t="s">
        <v>3502</v>
      </c>
      <c r="L1746" s="13" t="s">
        <v>151</v>
      </c>
      <c r="M1746" s="14" t="s">
        <v>151</v>
      </c>
      <c r="N1746" s="93" t="s">
        <v>152</v>
      </c>
      <c r="O1746" s="2" t="s">
        <v>152</v>
      </c>
      <c r="P1746" s="2" t="s">
        <v>152</v>
      </c>
      <c r="Q1746" s="2" t="s">
        <v>152</v>
      </c>
      <c r="R1746" s="2" t="s">
        <v>152</v>
      </c>
      <c r="S1746" s="14" t="s">
        <v>152</v>
      </c>
      <c r="T1746" s="115" t="s">
        <v>152</v>
      </c>
      <c r="U1746" s="13" t="s">
        <v>151</v>
      </c>
      <c r="V1746" s="2" t="s">
        <v>151</v>
      </c>
      <c r="W1746" s="2" t="s">
        <v>151</v>
      </c>
      <c r="X1746" s="2" t="s">
        <v>151</v>
      </c>
      <c r="Y1746" s="14" t="s">
        <v>151</v>
      </c>
    </row>
    <row r="1747" spans="1:25" x14ac:dyDescent="0.3">
      <c r="A1747" s="55" t="str">
        <f t="shared" si="27"/>
        <v>LTju_01.1</v>
      </c>
      <c r="C1747" s="96" t="s">
        <v>25</v>
      </c>
      <c r="D1747" s="97" t="s">
        <v>777</v>
      </c>
      <c r="E1747" s="97" t="s">
        <v>849</v>
      </c>
      <c r="F1747" s="97" t="s">
        <v>850</v>
      </c>
      <c r="G1747" s="97" t="s">
        <v>344</v>
      </c>
      <c r="H1747" s="97" t="s">
        <v>668</v>
      </c>
      <c r="I1747" s="114" t="s">
        <v>454</v>
      </c>
      <c r="J1747" s="37" t="s">
        <v>3504</v>
      </c>
      <c r="K1747" s="37" t="s">
        <v>3505</v>
      </c>
      <c r="L1747" s="13" t="s">
        <v>151</v>
      </c>
      <c r="M1747" s="14" t="s">
        <v>151</v>
      </c>
      <c r="N1747" s="93" t="s">
        <v>151</v>
      </c>
      <c r="O1747" s="2" t="s">
        <v>151</v>
      </c>
      <c r="P1747" s="2" t="s">
        <v>152</v>
      </c>
      <c r="Q1747" s="2" t="s">
        <v>152</v>
      </c>
      <c r="R1747" s="2" t="s">
        <v>152</v>
      </c>
      <c r="S1747" s="14" t="s">
        <v>152</v>
      </c>
      <c r="T1747" s="115" t="s">
        <v>152</v>
      </c>
      <c r="U1747" s="13"/>
      <c r="V1747" s="2"/>
      <c r="W1747" s="2" t="s">
        <v>151</v>
      </c>
      <c r="X1747" s="2"/>
      <c r="Y1747" s="14"/>
    </row>
    <row r="1748" spans="1:25" x14ac:dyDescent="0.3">
      <c r="A1748" s="55" t="str">
        <f t="shared" si="27"/>
        <v>LTju_01.1</v>
      </c>
      <c r="C1748" s="96" t="s">
        <v>25</v>
      </c>
      <c r="D1748" s="97" t="s">
        <v>777</v>
      </c>
      <c r="E1748" s="97" t="s">
        <v>849</v>
      </c>
      <c r="F1748" s="97" t="s">
        <v>850</v>
      </c>
      <c r="G1748" s="97" t="s">
        <v>344</v>
      </c>
      <c r="H1748" s="97" t="s">
        <v>668</v>
      </c>
      <c r="I1748" s="114" t="s">
        <v>454</v>
      </c>
      <c r="J1748" s="37" t="s">
        <v>3506</v>
      </c>
      <c r="K1748" s="37" t="s">
        <v>3507</v>
      </c>
      <c r="L1748" s="13" t="s">
        <v>151</v>
      </c>
      <c r="M1748" s="14" t="s">
        <v>151</v>
      </c>
      <c r="N1748" s="93" t="s">
        <v>152</v>
      </c>
      <c r="O1748" s="2" t="s">
        <v>151</v>
      </c>
      <c r="P1748" s="2" t="s">
        <v>151</v>
      </c>
      <c r="Q1748" s="2" t="s">
        <v>151</v>
      </c>
      <c r="R1748" s="2" t="s">
        <v>151</v>
      </c>
      <c r="S1748" s="14" t="s">
        <v>151</v>
      </c>
      <c r="T1748" s="115" t="s">
        <v>152</v>
      </c>
      <c r="U1748" s="13" t="s">
        <v>6</v>
      </c>
      <c r="V1748" s="2" t="s">
        <v>6</v>
      </c>
      <c r="W1748" s="2" t="s">
        <v>151</v>
      </c>
      <c r="X1748" s="2" t="s">
        <v>6</v>
      </c>
      <c r="Y1748" s="14" t="s">
        <v>6</v>
      </c>
    </row>
    <row r="1749" spans="1:25" x14ac:dyDescent="0.3">
      <c r="A1749" s="55" t="str">
        <f t="shared" si="27"/>
        <v>LTju_01.2</v>
      </c>
      <c r="C1749" s="96" t="s">
        <v>25</v>
      </c>
      <c r="D1749" s="97" t="s">
        <v>777</v>
      </c>
      <c r="E1749" s="97" t="s">
        <v>851</v>
      </c>
      <c r="F1749" s="97" t="s">
        <v>852</v>
      </c>
      <c r="G1749" s="97" t="s">
        <v>344</v>
      </c>
      <c r="H1749" s="97" t="s">
        <v>668</v>
      </c>
      <c r="I1749" s="114" t="s">
        <v>454</v>
      </c>
      <c r="J1749" s="37" t="s">
        <v>3504</v>
      </c>
      <c r="K1749" s="37" t="s">
        <v>3505</v>
      </c>
      <c r="L1749" s="13" t="s">
        <v>151</v>
      </c>
      <c r="M1749" s="14" t="s">
        <v>151</v>
      </c>
      <c r="N1749" s="93" t="s">
        <v>152</v>
      </c>
      <c r="O1749" s="2" t="s">
        <v>152</v>
      </c>
      <c r="P1749" s="2" t="s">
        <v>152</v>
      </c>
      <c r="Q1749" s="2" t="s">
        <v>152</v>
      </c>
      <c r="R1749" s="2" t="s">
        <v>152</v>
      </c>
      <c r="S1749" s="14" t="s">
        <v>152</v>
      </c>
      <c r="T1749" s="115" t="s">
        <v>152</v>
      </c>
      <c r="U1749" s="13"/>
      <c r="V1749" s="2"/>
      <c r="W1749" s="2"/>
      <c r="X1749" s="2"/>
      <c r="Y1749" s="14"/>
    </row>
    <row r="1750" spans="1:25" x14ac:dyDescent="0.3">
      <c r="A1750" s="55" t="str">
        <f t="shared" si="27"/>
        <v>LTju_01.2</v>
      </c>
      <c r="C1750" s="96" t="s">
        <v>25</v>
      </c>
      <c r="D1750" s="97" t="s">
        <v>777</v>
      </c>
      <c r="E1750" s="97" t="s">
        <v>851</v>
      </c>
      <c r="F1750" s="97" t="s">
        <v>852</v>
      </c>
      <c r="G1750" s="97" t="s">
        <v>344</v>
      </c>
      <c r="H1750" s="97" t="s">
        <v>668</v>
      </c>
      <c r="I1750" s="114" t="s">
        <v>454</v>
      </c>
      <c r="J1750" s="37" t="s">
        <v>3506</v>
      </c>
      <c r="K1750" s="37" t="s">
        <v>3508</v>
      </c>
      <c r="L1750" s="13" t="s">
        <v>151</v>
      </c>
      <c r="M1750" s="14" t="s">
        <v>152</v>
      </c>
      <c r="N1750" s="93" t="s">
        <v>152</v>
      </c>
      <c r="O1750" s="2" t="s">
        <v>152</v>
      </c>
      <c r="P1750" s="2" t="s">
        <v>152</v>
      </c>
      <c r="Q1750" s="2" t="s">
        <v>151</v>
      </c>
      <c r="R1750" s="2" t="s">
        <v>151</v>
      </c>
      <c r="S1750" s="14" t="s">
        <v>152</v>
      </c>
      <c r="T1750" s="115" t="s">
        <v>152</v>
      </c>
      <c r="U1750" s="13" t="s">
        <v>6</v>
      </c>
      <c r="V1750" s="2" t="s">
        <v>6</v>
      </c>
      <c r="W1750" s="2" t="s">
        <v>6</v>
      </c>
      <c r="X1750" s="2" t="s">
        <v>6</v>
      </c>
      <c r="Y1750" s="14" t="s">
        <v>6</v>
      </c>
    </row>
    <row r="1751" spans="1:25" x14ac:dyDescent="0.3">
      <c r="A1751" s="55" t="str">
        <f t="shared" si="27"/>
        <v>LTju_01.2</v>
      </c>
      <c r="C1751" s="96" t="s">
        <v>25</v>
      </c>
      <c r="D1751" s="97" t="s">
        <v>777</v>
      </c>
      <c r="E1751" s="97" t="s">
        <v>851</v>
      </c>
      <c r="F1751" s="97" t="s">
        <v>852</v>
      </c>
      <c r="G1751" s="97" t="s">
        <v>344</v>
      </c>
      <c r="H1751" s="97" t="s">
        <v>668</v>
      </c>
      <c r="I1751" s="114" t="s">
        <v>454</v>
      </c>
      <c r="J1751" s="37" t="s">
        <v>3506</v>
      </c>
      <c r="K1751" s="37" t="s">
        <v>3509</v>
      </c>
      <c r="L1751" s="13" t="s">
        <v>151</v>
      </c>
      <c r="M1751" s="14" t="s">
        <v>152</v>
      </c>
      <c r="N1751" s="93" t="s">
        <v>152</v>
      </c>
      <c r="O1751" s="2" t="s">
        <v>152</v>
      </c>
      <c r="P1751" s="2" t="s">
        <v>151</v>
      </c>
      <c r="Q1751" s="2" t="s">
        <v>152</v>
      </c>
      <c r="R1751" s="2" t="s">
        <v>151</v>
      </c>
      <c r="S1751" s="14" t="s">
        <v>152</v>
      </c>
      <c r="T1751" s="115" t="s">
        <v>152</v>
      </c>
      <c r="U1751" s="13" t="s">
        <v>6</v>
      </c>
      <c r="V1751" s="2" t="s">
        <v>6</v>
      </c>
      <c r="W1751" s="2" t="s">
        <v>6</v>
      </c>
      <c r="X1751" s="2" t="s">
        <v>6</v>
      </c>
      <c r="Y1751" s="14" t="s">
        <v>6</v>
      </c>
    </row>
    <row r="1752" spans="1:25" x14ac:dyDescent="0.3">
      <c r="A1752" s="55" t="str">
        <f t="shared" si="27"/>
        <v>LTju_02.1</v>
      </c>
      <c r="C1752" s="96" t="s">
        <v>25</v>
      </c>
      <c r="D1752" s="97" t="s">
        <v>777</v>
      </c>
      <c r="E1752" s="97" t="s">
        <v>853</v>
      </c>
      <c r="F1752" s="97" t="s">
        <v>854</v>
      </c>
      <c r="G1752" s="97" t="s">
        <v>351</v>
      </c>
      <c r="H1752" s="91" t="s">
        <v>668</v>
      </c>
      <c r="I1752" s="116" t="s">
        <v>454</v>
      </c>
      <c r="J1752" s="37" t="s">
        <v>3506</v>
      </c>
      <c r="K1752" s="37" t="s">
        <v>3510</v>
      </c>
      <c r="L1752" s="13" t="s">
        <v>151</v>
      </c>
      <c r="M1752" s="14" t="s">
        <v>152</v>
      </c>
      <c r="N1752" s="93" t="s">
        <v>151</v>
      </c>
      <c r="O1752" s="2" t="s">
        <v>151</v>
      </c>
      <c r="P1752" s="2" t="s">
        <v>151</v>
      </c>
      <c r="Q1752" s="2" t="s">
        <v>151</v>
      </c>
      <c r="R1752" s="2" t="s">
        <v>151</v>
      </c>
      <c r="S1752" s="14" t="s">
        <v>152</v>
      </c>
      <c r="T1752" s="115" t="s">
        <v>152</v>
      </c>
      <c r="U1752" s="13" t="s">
        <v>151</v>
      </c>
      <c r="V1752" s="2" t="s">
        <v>152</v>
      </c>
      <c r="W1752" s="2" t="s">
        <v>151</v>
      </c>
      <c r="X1752" s="2" t="s">
        <v>152</v>
      </c>
      <c r="Y1752" s="14" t="s">
        <v>152</v>
      </c>
    </row>
    <row r="1753" spans="1:25" x14ac:dyDescent="0.3">
      <c r="A1753" s="55" t="str">
        <f t="shared" si="27"/>
        <v>LTju_02.1</v>
      </c>
      <c r="C1753" s="96" t="s">
        <v>25</v>
      </c>
      <c r="D1753" s="97" t="s">
        <v>777</v>
      </c>
      <c r="E1753" s="97" t="s">
        <v>853</v>
      </c>
      <c r="F1753" s="97" t="s">
        <v>854</v>
      </c>
      <c r="G1753" s="97" t="s">
        <v>351</v>
      </c>
      <c r="H1753" s="97" t="s">
        <v>668</v>
      </c>
      <c r="I1753" s="114" t="s">
        <v>454</v>
      </c>
      <c r="J1753" s="37" t="s">
        <v>3506</v>
      </c>
      <c r="K1753" s="37" t="s">
        <v>3508</v>
      </c>
      <c r="L1753" s="13" t="s">
        <v>151</v>
      </c>
      <c r="M1753" s="14" t="s">
        <v>152</v>
      </c>
      <c r="N1753" s="93" t="s">
        <v>151</v>
      </c>
      <c r="O1753" s="2" t="s">
        <v>151</v>
      </c>
      <c r="P1753" s="2" t="s">
        <v>151</v>
      </c>
      <c r="Q1753" s="2" t="s">
        <v>151</v>
      </c>
      <c r="R1753" s="2" t="s">
        <v>151</v>
      </c>
      <c r="S1753" s="14" t="s">
        <v>152</v>
      </c>
      <c r="T1753" s="115" t="s">
        <v>152</v>
      </c>
      <c r="U1753" s="13" t="s">
        <v>151</v>
      </c>
      <c r="V1753" s="2" t="s">
        <v>152</v>
      </c>
      <c r="W1753" s="2" t="s">
        <v>151</v>
      </c>
      <c r="X1753" s="2" t="s">
        <v>152</v>
      </c>
      <c r="Y1753" s="14" t="s">
        <v>152</v>
      </c>
    </row>
    <row r="1754" spans="1:25" x14ac:dyDescent="0.3">
      <c r="A1754" s="55" t="str">
        <f t="shared" si="27"/>
        <v>LTju_02.2</v>
      </c>
      <c r="C1754" s="96" t="s">
        <v>25</v>
      </c>
      <c r="D1754" s="97" t="s">
        <v>777</v>
      </c>
      <c r="E1754" s="97" t="s">
        <v>855</v>
      </c>
      <c r="F1754" s="97" t="s">
        <v>856</v>
      </c>
      <c r="G1754" s="97" t="s">
        <v>351</v>
      </c>
      <c r="H1754" s="97" t="s">
        <v>668</v>
      </c>
      <c r="I1754" s="114" t="s">
        <v>454</v>
      </c>
      <c r="J1754" s="37" t="s">
        <v>3506</v>
      </c>
      <c r="K1754" s="37" t="s">
        <v>3510</v>
      </c>
      <c r="L1754" s="13" t="s">
        <v>151</v>
      </c>
      <c r="M1754" s="14" t="s">
        <v>152</v>
      </c>
      <c r="N1754" s="93" t="s">
        <v>151</v>
      </c>
      <c r="O1754" s="2" t="s">
        <v>151</v>
      </c>
      <c r="P1754" s="2" t="s">
        <v>151</v>
      </c>
      <c r="Q1754" s="2" t="s">
        <v>151</v>
      </c>
      <c r="R1754" s="2" t="s">
        <v>151</v>
      </c>
      <c r="S1754" s="14" t="s">
        <v>152</v>
      </c>
      <c r="T1754" s="115" t="s">
        <v>152</v>
      </c>
      <c r="U1754" s="13" t="s">
        <v>151</v>
      </c>
      <c r="V1754" s="2" t="s">
        <v>152</v>
      </c>
      <c r="W1754" s="2" t="s">
        <v>151</v>
      </c>
      <c r="X1754" s="2" t="s">
        <v>152</v>
      </c>
      <c r="Y1754" s="14" t="s">
        <v>152</v>
      </c>
    </row>
    <row r="1755" spans="1:25" x14ac:dyDescent="0.3">
      <c r="A1755" s="55" t="str">
        <f t="shared" si="27"/>
        <v>LTju_02.2</v>
      </c>
      <c r="C1755" s="96" t="s">
        <v>25</v>
      </c>
      <c r="D1755" s="97" t="s">
        <v>777</v>
      </c>
      <c r="E1755" s="97" t="s">
        <v>855</v>
      </c>
      <c r="F1755" s="97" t="s">
        <v>856</v>
      </c>
      <c r="G1755" s="97" t="s">
        <v>351</v>
      </c>
      <c r="H1755" s="97" t="s">
        <v>668</v>
      </c>
      <c r="I1755" s="114" t="s">
        <v>454</v>
      </c>
      <c r="J1755" s="37" t="s">
        <v>3506</v>
      </c>
      <c r="K1755" s="37" t="s">
        <v>3508</v>
      </c>
      <c r="L1755" s="13" t="s">
        <v>151</v>
      </c>
      <c r="M1755" s="14" t="s">
        <v>152</v>
      </c>
      <c r="N1755" s="93" t="s">
        <v>151</v>
      </c>
      <c r="O1755" s="2" t="s">
        <v>151</v>
      </c>
      <c r="P1755" s="2" t="s">
        <v>151</v>
      </c>
      <c r="Q1755" s="2" t="s">
        <v>151</v>
      </c>
      <c r="R1755" s="2" t="s">
        <v>151</v>
      </c>
      <c r="S1755" s="14" t="s">
        <v>152</v>
      </c>
      <c r="T1755" s="115" t="s">
        <v>152</v>
      </c>
      <c r="U1755" s="13" t="s">
        <v>151</v>
      </c>
      <c r="V1755" s="2" t="s">
        <v>152</v>
      </c>
      <c r="W1755" s="2" t="s">
        <v>151</v>
      </c>
      <c r="X1755" s="2" t="s">
        <v>152</v>
      </c>
      <c r="Y1755" s="14" t="s">
        <v>152</v>
      </c>
    </row>
    <row r="1756" spans="1:25" x14ac:dyDescent="0.3">
      <c r="A1756" s="55" t="str">
        <f t="shared" si="27"/>
        <v>LTju_03.1</v>
      </c>
      <c r="C1756" s="96" t="s">
        <v>25</v>
      </c>
      <c r="D1756" s="97" t="s">
        <v>777</v>
      </c>
      <c r="E1756" s="97" t="s">
        <v>857</v>
      </c>
      <c r="F1756" s="97" t="s">
        <v>858</v>
      </c>
      <c r="G1756" s="97" t="s">
        <v>344</v>
      </c>
      <c r="H1756" s="97" t="s">
        <v>668</v>
      </c>
      <c r="I1756" s="114" t="s">
        <v>454</v>
      </c>
      <c r="J1756" s="37" t="s">
        <v>3506</v>
      </c>
      <c r="K1756" s="37" t="s">
        <v>3510</v>
      </c>
      <c r="L1756" s="13" t="s">
        <v>151</v>
      </c>
      <c r="M1756" s="14" t="s">
        <v>152</v>
      </c>
      <c r="N1756" s="93" t="s">
        <v>152</v>
      </c>
      <c r="O1756" s="2" t="s">
        <v>151</v>
      </c>
      <c r="P1756" s="2" t="s">
        <v>151</v>
      </c>
      <c r="Q1756" s="2" t="s">
        <v>151</v>
      </c>
      <c r="R1756" s="2" t="s">
        <v>151</v>
      </c>
      <c r="S1756" s="14" t="s">
        <v>152</v>
      </c>
      <c r="T1756" s="115" t="s">
        <v>152</v>
      </c>
      <c r="U1756" s="13" t="s">
        <v>6</v>
      </c>
      <c r="V1756" s="2" t="s">
        <v>6</v>
      </c>
      <c r="W1756" s="2" t="s">
        <v>151</v>
      </c>
      <c r="X1756" s="2" t="s">
        <v>6</v>
      </c>
      <c r="Y1756" s="14" t="s">
        <v>6</v>
      </c>
    </row>
    <row r="1757" spans="1:25" x14ac:dyDescent="0.3">
      <c r="A1757" s="55" t="str">
        <f t="shared" si="27"/>
        <v>LTju_03.1</v>
      </c>
      <c r="C1757" s="96" t="s">
        <v>25</v>
      </c>
      <c r="D1757" s="97" t="s">
        <v>777</v>
      </c>
      <c r="E1757" s="97" t="s">
        <v>857</v>
      </c>
      <c r="F1757" s="97" t="s">
        <v>858</v>
      </c>
      <c r="G1757" s="97" t="s">
        <v>344</v>
      </c>
      <c r="H1757" s="97" t="s">
        <v>668</v>
      </c>
      <c r="I1757" s="114" t="s">
        <v>454</v>
      </c>
      <c r="J1757" s="37" t="s">
        <v>3506</v>
      </c>
      <c r="K1757" s="37" t="s">
        <v>3508</v>
      </c>
      <c r="L1757" s="13" t="s">
        <v>151</v>
      </c>
      <c r="M1757" s="14" t="s">
        <v>152</v>
      </c>
      <c r="N1757" s="93" t="s">
        <v>152</v>
      </c>
      <c r="O1757" s="2" t="s">
        <v>151</v>
      </c>
      <c r="P1757" s="2" t="s">
        <v>151</v>
      </c>
      <c r="Q1757" s="2" t="s">
        <v>151</v>
      </c>
      <c r="R1757" s="2" t="s">
        <v>151</v>
      </c>
      <c r="S1757" s="14" t="s">
        <v>152</v>
      </c>
      <c r="T1757" s="115" t="s">
        <v>152</v>
      </c>
      <c r="U1757" s="13" t="s">
        <v>6</v>
      </c>
      <c r="V1757" s="2" t="s">
        <v>6</v>
      </c>
      <c r="W1757" s="2" t="s">
        <v>151</v>
      </c>
      <c r="X1757" s="2" t="s">
        <v>6</v>
      </c>
      <c r="Y1757" s="14" t="s">
        <v>6</v>
      </c>
    </row>
    <row r="1758" spans="1:25" x14ac:dyDescent="0.3">
      <c r="A1758" s="55" t="str">
        <f t="shared" si="27"/>
        <v>LTju_03.2</v>
      </c>
      <c r="C1758" s="96" t="s">
        <v>25</v>
      </c>
      <c r="D1758" s="97" t="s">
        <v>777</v>
      </c>
      <c r="E1758" s="97" t="s">
        <v>859</v>
      </c>
      <c r="F1758" s="97" t="s">
        <v>860</v>
      </c>
      <c r="G1758" s="97" t="s">
        <v>351</v>
      </c>
      <c r="H1758" s="97" t="s">
        <v>668</v>
      </c>
      <c r="I1758" s="114" t="s">
        <v>454</v>
      </c>
      <c r="J1758" s="37" t="s">
        <v>3506</v>
      </c>
      <c r="K1758" s="37" t="s">
        <v>3510</v>
      </c>
      <c r="L1758" s="13" t="s">
        <v>151</v>
      </c>
      <c r="M1758" s="14" t="s">
        <v>152</v>
      </c>
      <c r="N1758" s="93" t="s">
        <v>151</v>
      </c>
      <c r="O1758" s="2" t="s">
        <v>151</v>
      </c>
      <c r="P1758" s="2" t="s">
        <v>151</v>
      </c>
      <c r="Q1758" s="2" t="s">
        <v>151</v>
      </c>
      <c r="R1758" s="2" t="s">
        <v>151</v>
      </c>
      <c r="S1758" s="14" t="s">
        <v>152</v>
      </c>
      <c r="T1758" s="115" t="s">
        <v>152</v>
      </c>
      <c r="U1758" s="13" t="s">
        <v>151</v>
      </c>
      <c r="V1758" s="2" t="s">
        <v>152</v>
      </c>
      <c r="W1758" s="2" t="s">
        <v>151</v>
      </c>
      <c r="X1758" s="2" t="s">
        <v>152</v>
      </c>
      <c r="Y1758" s="14" t="s">
        <v>152</v>
      </c>
    </row>
    <row r="1759" spans="1:25" x14ac:dyDescent="0.3">
      <c r="A1759" s="55" t="str">
        <f t="shared" si="27"/>
        <v>LTju_03.2</v>
      </c>
      <c r="C1759" s="96" t="s">
        <v>25</v>
      </c>
      <c r="D1759" s="97" t="s">
        <v>777</v>
      </c>
      <c r="E1759" s="97" t="s">
        <v>859</v>
      </c>
      <c r="F1759" s="97" t="s">
        <v>860</v>
      </c>
      <c r="G1759" s="97" t="s">
        <v>351</v>
      </c>
      <c r="H1759" s="97" t="s">
        <v>668</v>
      </c>
      <c r="I1759" s="114" t="s">
        <v>454</v>
      </c>
      <c r="J1759" s="37" t="s">
        <v>3506</v>
      </c>
      <c r="K1759" s="37" t="s">
        <v>3508</v>
      </c>
      <c r="L1759" s="13" t="s">
        <v>151</v>
      </c>
      <c r="M1759" s="14" t="s">
        <v>152</v>
      </c>
      <c r="N1759" s="93" t="s">
        <v>151</v>
      </c>
      <c r="O1759" s="2" t="s">
        <v>151</v>
      </c>
      <c r="P1759" s="2" t="s">
        <v>151</v>
      </c>
      <c r="Q1759" s="2" t="s">
        <v>151</v>
      </c>
      <c r="R1759" s="2" t="s">
        <v>151</v>
      </c>
      <c r="S1759" s="14" t="s">
        <v>152</v>
      </c>
      <c r="T1759" s="115" t="s">
        <v>152</v>
      </c>
      <c r="U1759" s="13" t="s">
        <v>151</v>
      </c>
      <c r="V1759" s="2" t="s">
        <v>152</v>
      </c>
      <c r="W1759" s="2" t="s">
        <v>151</v>
      </c>
      <c r="X1759" s="2" t="s">
        <v>151</v>
      </c>
      <c r="Y1759" s="14" t="s">
        <v>152</v>
      </c>
    </row>
    <row r="1760" spans="1:25" x14ac:dyDescent="0.3">
      <c r="A1760" s="55" t="str">
        <f t="shared" si="27"/>
        <v>LTmo_01.2</v>
      </c>
      <c r="C1760" s="96" t="s">
        <v>25</v>
      </c>
      <c r="D1760" s="97" t="s">
        <v>778</v>
      </c>
      <c r="E1760" s="97" t="s">
        <v>863</v>
      </c>
      <c r="F1760" s="97" t="s">
        <v>864</v>
      </c>
      <c r="G1760" s="97" t="s">
        <v>351</v>
      </c>
      <c r="H1760" s="91" t="s">
        <v>668</v>
      </c>
      <c r="I1760" s="116" t="s">
        <v>454</v>
      </c>
      <c r="J1760" s="37" t="s">
        <v>3474</v>
      </c>
      <c r="K1760" s="37" t="s">
        <v>3520</v>
      </c>
      <c r="L1760" s="13" t="s">
        <v>151</v>
      </c>
      <c r="M1760" s="14" t="s">
        <v>152</v>
      </c>
      <c r="N1760" s="93" t="s">
        <v>151</v>
      </c>
      <c r="O1760" s="2" t="s">
        <v>152</v>
      </c>
      <c r="P1760" s="2" t="s">
        <v>152</v>
      </c>
      <c r="Q1760" s="2" t="s">
        <v>152</v>
      </c>
      <c r="R1760" s="2" t="s">
        <v>152</v>
      </c>
      <c r="S1760" s="14" t="s">
        <v>152</v>
      </c>
      <c r="T1760" s="115" t="s">
        <v>152</v>
      </c>
      <c r="U1760" s="13" t="s">
        <v>151</v>
      </c>
      <c r="V1760" s="2" t="s">
        <v>151</v>
      </c>
      <c r="W1760" s="2" t="s">
        <v>152</v>
      </c>
      <c r="X1760" s="2" t="s">
        <v>152</v>
      </c>
      <c r="Y1760" s="14" t="s">
        <v>152</v>
      </c>
    </row>
    <row r="1761" spans="1:25" x14ac:dyDescent="0.3">
      <c r="A1761" s="55" t="str">
        <f t="shared" si="27"/>
        <v>LTmo_01.2</v>
      </c>
      <c r="C1761" s="96" t="s">
        <v>25</v>
      </c>
      <c r="D1761" s="97" t="s">
        <v>778</v>
      </c>
      <c r="E1761" s="97" t="s">
        <v>863</v>
      </c>
      <c r="F1761" s="97" t="s">
        <v>864</v>
      </c>
      <c r="G1761" s="97" t="s">
        <v>351</v>
      </c>
      <c r="H1761" s="97" t="s">
        <v>668</v>
      </c>
      <c r="I1761" s="114" t="s">
        <v>454</v>
      </c>
      <c r="J1761" s="37" t="s">
        <v>3523</v>
      </c>
      <c r="K1761" s="37" t="s">
        <v>3524</v>
      </c>
      <c r="L1761" s="13" t="s">
        <v>151</v>
      </c>
      <c r="M1761" s="14" t="s">
        <v>151</v>
      </c>
      <c r="N1761" s="93" t="s">
        <v>152</v>
      </c>
      <c r="O1761" s="2" t="s">
        <v>152</v>
      </c>
      <c r="P1761" s="2" t="s">
        <v>152</v>
      </c>
      <c r="Q1761" s="2" t="s">
        <v>152</v>
      </c>
      <c r="R1761" s="2" t="s">
        <v>152</v>
      </c>
      <c r="S1761" s="14" t="s">
        <v>152</v>
      </c>
      <c r="T1761" s="115" t="s">
        <v>152</v>
      </c>
      <c r="U1761" s="13" t="s">
        <v>151</v>
      </c>
      <c r="V1761" s="2" t="s">
        <v>151</v>
      </c>
      <c r="W1761" s="2" t="s">
        <v>151</v>
      </c>
      <c r="X1761" s="2" t="s">
        <v>151</v>
      </c>
      <c r="Y1761" s="14" t="s">
        <v>151</v>
      </c>
    </row>
    <row r="1762" spans="1:25" x14ac:dyDescent="0.3">
      <c r="A1762" s="55" t="str">
        <f t="shared" si="27"/>
        <v>LTmo_01.4</v>
      </c>
      <c r="C1762" s="96" t="s">
        <v>25</v>
      </c>
      <c r="D1762" s="97" t="s">
        <v>778</v>
      </c>
      <c r="E1762" s="97" t="s">
        <v>867</v>
      </c>
      <c r="F1762" s="97" t="s">
        <v>868</v>
      </c>
      <c r="G1762" s="97" t="s">
        <v>351</v>
      </c>
      <c r="H1762" s="97" t="s">
        <v>668</v>
      </c>
      <c r="I1762" s="114" t="s">
        <v>454</v>
      </c>
      <c r="J1762" s="37" t="s">
        <v>3474</v>
      </c>
      <c r="K1762" s="37" t="s">
        <v>3521</v>
      </c>
      <c r="L1762" s="13" t="s">
        <v>151</v>
      </c>
      <c r="M1762" s="14" t="s">
        <v>152</v>
      </c>
      <c r="N1762" s="93" t="s">
        <v>151</v>
      </c>
      <c r="O1762" s="2" t="s">
        <v>152</v>
      </c>
      <c r="P1762" s="2" t="s">
        <v>152</v>
      </c>
      <c r="Q1762" s="2" t="s">
        <v>152</v>
      </c>
      <c r="R1762" s="2" t="s">
        <v>152</v>
      </c>
      <c r="S1762" s="14" t="s">
        <v>152</v>
      </c>
      <c r="T1762" s="115" t="s">
        <v>152</v>
      </c>
      <c r="U1762" s="13" t="s">
        <v>151</v>
      </c>
      <c r="V1762" s="2" t="s">
        <v>151</v>
      </c>
      <c r="W1762" s="2" t="s">
        <v>151</v>
      </c>
      <c r="X1762" s="2" t="s">
        <v>151</v>
      </c>
      <c r="Y1762" s="14" t="s">
        <v>151</v>
      </c>
    </row>
    <row r="1763" spans="1:25" x14ac:dyDescent="0.3">
      <c r="A1763" s="55" t="str">
        <f t="shared" si="27"/>
        <v>LTmo_02.1</v>
      </c>
      <c r="C1763" s="96" t="s">
        <v>25</v>
      </c>
      <c r="D1763" s="97" t="s">
        <v>778</v>
      </c>
      <c r="E1763" s="97" t="s">
        <v>873</v>
      </c>
      <c r="F1763" s="97" t="s">
        <v>874</v>
      </c>
      <c r="G1763" s="97" t="s">
        <v>344</v>
      </c>
      <c r="H1763" s="97" t="s">
        <v>668</v>
      </c>
      <c r="I1763" s="114" t="s">
        <v>454</v>
      </c>
      <c r="J1763" s="37" t="s">
        <v>5489</v>
      </c>
      <c r="K1763" s="37" t="s">
        <v>3485</v>
      </c>
      <c r="L1763" s="13" t="s">
        <v>152</v>
      </c>
      <c r="M1763" s="14" t="s">
        <v>152</v>
      </c>
      <c r="N1763" s="93" t="s">
        <v>152</v>
      </c>
      <c r="O1763" s="2" t="s">
        <v>151</v>
      </c>
      <c r="P1763" s="2" t="s">
        <v>152</v>
      </c>
      <c r="Q1763" s="2" t="s">
        <v>152</v>
      </c>
      <c r="R1763" s="2" t="s">
        <v>151</v>
      </c>
      <c r="S1763" s="14" t="s">
        <v>152</v>
      </c>
      <c r="T1763" s="115" t="s">
        <v>152</v>
      </c>
      <c r="U1763" s="13" t="s">
        <v>6</v>
      </c>
      <c r="V1763" s="2" t="s">
        <v>6</v>
      </c>
      <c r="W1763" s="2" t="s">
        <v>151</v>
      </c>
      <c r="X1763" s="2" t="s">
        <v>6</v>
      </c>
      <c r="Y1763" s="14" t="s">
        <v>6</v>
      </c>
    </row>
    <row r="1764" spans="1:25" x14ac:dyDescent="0.3">
      <c r="A1764" s="55" t="str">
        <f t="shared" si="27"/>
        <v>LTmo_02.1</v>
      </c>
      <c r="C1764" s="96" t="s">
        <v>25</v>
      </c>
      <c r="D1764" s="97" t="s">
        <v>778</v>
      </c>
      <c r="E1764" s="97" t="s">
        <v>873</v>
      </c>
      <c r="F1764" s="97" t="s">
        <v>874</v>
      </c>
      <c r="G1764" s="97" t="s">
        <v>344</v>
      </c>
      <c r="H1764" s="97" t="s">
        <v>668</v>
      </c>
      <c r="I1764" s="114" t="s">
        <v>454</v>
      </c>
      <c r="J1764" s="37" t="s">
        <v>5490</v>
      </c>
      <c r="K1764" s="37" t="s">
        <v>5491</v>
      </c>
      <c r="L1764" s="13" t="s">
        <v>151</v>
      </c>
      <c r="M1764" s="14" t="s">
        <v>151</v>
      </c>
      <c r="N1764" s="93" t="s">
        <v>152</v>
      </c>
      <c r="O1764" s="2" t="s">
        <v>151</v>
      </c>
      <c r="P1764" s="2" t="s">
        <v>152</v>
      </c>
      <c r="Q1764" s="2" t="s">
        <v>152</v>
      </c>
      <c r="R1764" s="2" t="s">
        <v>152</v>
      </c>
      <c r="S1764" s="14" t="s">
        <v>151</v>
      </c>
      <c r="T1764" s="115" t="s">
        <v>152</v>
      </c>
      <c r="U1764" s="13" t="s">
        <v>6</v>
      </c>
      <c r="V1764" s="2" t="s">
        <v>6</v>
      </c>
      <c r="W1764" s="2" t="s">
        <v>151</v>
      </c>
      <c r="X1764" s="2" t="s">
        <v>6</v>
      </c>
      <c r="Y1764" s="14" t="s">
        <v>6</v>
      </c>
    </row>
    <row r="1765" spans="1:25" x14ac:dyDescent="0.3">
      <c r="A1765" s="55" t="str">
        <f t="shared" si="27"/>
        <v>LTmo_02.1</v>
      </c>
      <c r="C1765" s="96" t="s">
        <v>25</v>
      </c>
      <c r="D1765" s="97" t="s">
        <v>778</v>
      </c>
      <c r="E1765" s="97" t="s">
        <v>873</v>
      </c>
      <c r="F1765" s="97" t="s">
        <v>874</v>
      </c>
      <c r="G1765" s="97" t="s">
        <v>344</v>
      </c>
      <c r="H1765" s="97" t="s">
        <v>668</v>
      </c>
      <c r="I1765" s="114" t="s">
        <v>454</v>
      </c>
      <c r="J1765" s="37" t="s">
        <v>5492</v>
      </c>
      <c r="K1765" s="37" t="s">
        <v>5493</v>
      </c>
      <c r="L1765" s="13" t="s">
        <v>151</v>
      </c>
      <c r="M1765" s="14" t="s">
        <v>151</v>
      </c>
      <c r="N1765" s="93" t="s">
        <v>152</v>
      </c>
      <c r="O1765" s="2" t="s">
        <v>152</v>
      </c>
      <c r="P1765" s="2" t="s">
        <v>152</v>
      </c>
      <c r="Q1765" s="2" t="s">
        <v>152</v>
      </c>
      <c r="R1765" s="2" t="s">
        <v>151</v>
      </c>
      <c r="S1765" s="14" t="s">
        <v>152</v>
      </c>
      <c r="T1765" s="115" t="s">
        <v>152</v>
      </c>
      <c r="U1765" s="13" t="s">
        <v>6</v>
      </c>
      <c r="V1765" s="2" t="s">
        <v>6</v>
      </c>
      <c r="W1765" s="2" t="s">
        <v>6</v>
      </c>
      <c r="X1765" s="2" t="s">
        <v>6</v>
      </c>
      <c r="Y1765" s="14" t="s">
        <v>6</v>
      </c>
    </row>
    <row r="1766" spans="1:25" x14ac:dyDescent="0.3">
      <c r="A1766" s="55" t="str">
        <f t="shared" si="27"/>
        <v>LTmo_02.2</v>
      </c>
      <c r="C1766" s="96" t="s">
        <v>25</v>
      </c>
      <c r="D1766" s="97" t="s">
        <v>778</v>
      </c>
      <c r="E1766" s="97" t="s">
        <v>875</v>
      </c>
      <c r="F1766" s="97" t="s">
        <v>876</v>
      </c>
      <c r="G1766" s="97" t="s">
        <v>351</v>
      </c>
      <c r="H1766" s="97" t="s">
        <v>668</v>
      </c>
      <c r="I1766" s="114" t="s">
        <v>454</v>
      </c>
      <c r="J1766" s="37" t="s">
        <v>196</v>
      </c>
      <c r="K1766" s="37" t="s">
        <v>5494</v>
      </c>
      <c r="L1766" s="13" t="s">
        <v>151</v>
      </c>
      <c r="M1766" s="14" t="s">
        <v>152</v>
      </c>
      <c r="N1766" s="93" t="s">
        <v>152</v>
      </c>
      <c r="O1766" s="2" t="s">
        <v>151</v>
      </c>
      <c r="P1766" s="2" t="s">
        <v>152</v>
      </c>
      <c r="Q1766" s="2" t="s">
        <v>152</v>
      </c>
      <c r="R1766" s="2" t="s">
        <v>152</v>
      </c>
      <c r="S1766" s="14" t="s">
        <v>151</v>
      </c>
      <c r="T1766" s="115" t="s">
        <v>152</v>
      </c>
      <c r="U1766" s="13" t="s">
        <v>151</v>
      </c>
      <c r="V1766" s="2" t="s">
        <v>151</v>
      </c>
      <c r="W1766" s="2" t="s">
        <v>151</v>
      </c>
      <c r="X1766" s="2" t="s">
        <v>152</v>
      </c>
      <c r="Y1766" s="14" t="s">
        <v>152</v>
      </c>
    </row>
    <row r="1767" spans="1:25" x14ac:dyDescent="0.3">
      <c r="A1767" s="55" t="str">
        <f t="shared" si="27"/>
        <v>LTmo_02.2</v>
      </c>
      <c r="C1767" s="96" t="s">
        <v>25</v>
      </c>
      <c r="D1767" s="97" t="s">
        <v>778</v>
      </c>
      <c r="E1767" s="97" t="s">
        <v>875</v>
      </c>
      <c r="F1767" s="97" t="s">
        <v>876</v>
      </c>
      <c r="G1767" s="97" t="s">
        <v>351</v>
      </c>
      <c r="H1767" s="97" t="s">
        <v>668</v>
      </c>
      <c r="I1767" s="114" t="s">
        <v>454</v>
      </c>
      <c r="J1767" s="37" t="s">
        <v>196</v>
      </c>
      <c r="K1767" s="37" t="s">
        <v>5495</v>
      </c>
      <c r="L1767" s="13" t="s">
        <v>151</v>
      </c>
      <c r="M1767" s="14" t="s">
        <v>152</v>
      </c>
      <c r="N1767" s="93" t="s">
        <v>151</v>
      </c>
      <c r="O1767" s="2" t="s">
        <v>151</v>
      </c>
      <c r="P1767" s="2" t="s">
        <v>152</v>
      </c>
      <c r="Q1767" s="2" t="s">
        <v>152</v>
      </c>
      <c r="R1767" s="2" t="s">
        <v>151</v>
      </c>
      <c r="S1767" s="14" t="s">
        <v>151</v>
      </c>
      <c r="T1767" s="115" t="s">
        <v>152</v>
      </c>
      <c r="U1767" s="13" t="s">
        <v>151</v>
      </c>
      <c r="V1767" s="2" t="s">
        <v>152</v>
      </c>
      <c r="W1767" s="2" t="s">
        <v>151</v>
      </c>
      <c r="X1767" s="2" t="s">
        <v>152</v>
      </c>
      <c r="Y1767" s="14" t="s">
        <v>152</v>
      </c>
    </row>
    <row r="1768" spans="1:25" x14ac:dyDescent="0.3">
      <c r="A1768" s="55" t="str">
        <f t="shared" si="27"/>
        <v>LTtr_01.1</v>
      </c>
      <c r="C1768" s="96" t="s">
        <v>25</v>
      </c>
      <c r="D1768" s="97" t="s">
        <v>779</v>
      </c>
      <c r="E1768" s="97" t="s">
        <v>877</v>
      </c>
      <c r="F1768" s="97" t="s">
        <v>878</v>
      </c>
      <c r="G1768" s="97" t="s">
        <v>351</v>
      </c>
      <c r="H1768" s="91" t="s">
        <v>668</v>
      </c>
      <c r="I1768" s="116" t="s">
        <v>454</v>
      </c>
      <c r="J1768" s="37" t="s">
        <v>3544</v>
      </c>
      <c r="K1768" s="37" t="s">
        <v>3545</v>
      </c>
      <c r="L1768" s="13" t="s">
        <v>151</v>
      </c>
      <c r="M1768" s="14" t="s">
        <v>152</v>
      </c>
      <c r="N1768" s="93" t="s">
        <v>151</v>
      </c>
      <c r="O1768" s="2" t="s">
        <v>152</v>
      </c>
      <c r="P1768" s="2" t="s">
        <v>152</v>
      </c>
      <c r="Q1768" s="2" t="s">
        <v>152</v>
      </c>
      <c r="R1768" s="2" t="s">
        <v>152</v>
      </c>
      <c r="S1768" s="14" t="s">
        <v>152</v>
      </c>
      <c r="T1768" s="115" t="s">
        <v>152</v>
      </c>
      <c r="U1768" s="13" t="s">
        <v>151</v>
      </c>
      <c r="V1768" s="2" t="s">
        <v>152</v>
      </c>
      <c r="W1768" s="2" t="s">
        <v>151</v>
      </c>
      <c r="X1768" s="2" t="s">
        <v>152</v>
      </c>
      <c r="Y1768" s="14" t="s">
        <v>152</v>
      </c>
    </row>
    <row r="1769" spans="1:25" x14ac:dyDescent="0.3">
      <c r="A1769" s="55" t="str">
        <f t="shared" si="27"/>
        <v>LTtr_01.1</v>
      </c>
      <c r="C1769" s="96" t="s">
        <v>25</v>
      </c>
      <c r="D1769" s="97" t="s">
        <v>779</v>
      </c>
      <c r="E1769" s="97" t="s">
        <v>877</v>
      </c>
      <c r="F1769" s="97" t="s">
        <v>878</v>
      </c>
      <c r="G1769" s="97" t="s">
        <v>351</v>
      </c>
      <c r="H1769" s="97" t="s">
        <v>668</v>
      </c>
      <c r="I1769" s="114" t="s">
        <v>454</v>
      </c>
      <c r="J1769" s="37" t="s">
        <v>3560</v>
      </c>
      <c r="K1769" s="37" t="s">
        <v>5496</v>
      </c>
      <c r="L1769" s="13" t="s">
        <v>151</v>
      </c>
      <c r="M1769" s="14" t="s">
        <v>151</v>
      </c>
      <c r="N1769" s="93" t="s">
        <v>152</v>
      </c>
      <c r="O1769" s="2" t="s">
        <v>152</v>
      </c>
      <c r="P1769" s="2" t="s">
        <v>152</v>
      </c>
      <c r="Q1769" s="2" t="s">
        <v>151</v>
      </c>
      <c r="R1769" s="2" t="s">
        <v>152</v>
      </c>
      <c r="S1769" s="14" t="s">
        <v>152</v>
      </c>
      <c r="T1769" s="115" t="s">
        <v>152</v>
      </c>
      <c r="U1769" s="13" t="s">
        <v>151</v>
      </c>
      <c r="V1769" s="2" t="s">
        <v>151</v>
      </c>
      <c r="W1769" s="2" t="s">
        <v>151</v>
      </c>
      <c r="X1769" s="2" t="s">
        <v>151</v>
      </c>
      <c r="Y1769" s="14" t="s">
        <v>151</v>
      </c>
    </row>
    <row r="1770" spans="1:25" x14ac:dyDescent="0.3">
      <c r="A1770" s="55" t="str">
        <f t="shared" si="27"/>
        <v>LTtr_02.3</v>
      </c>
      <c r="C1770" s="96" t="s">
        <v>25</v>
      </c>
      <c r="D1770" s="97" t="s">
        <v>779</v>
      </c>
      <c r="E1770" s="97" t="s">
        <v>885</v>
      </c>
      <c r="F1770" s="97" t="s">
        <v>886</v>
      </c>
      <c r="G1770" s="97" t="s">
        <v>351</v>
      </c>
      <c r="H1770" s="97" t="s">
        <v>668</v>
      </c>
      <c r="I1770" s="114" t="s">
        <v>454</v>
      </c>
      <c r="J1770" s="37" t="s">
        <v>3562</v>
      </c>
      <c r="K1770" s="37" t="s">
        <v>5497</v>
      </c>
      <c r="L1770" s="13" t="s">
        <v>151</v>
      </c>
      <c r="M1770" s="14" t="s">
        <v>151</v>
      </c>
      <c r="N1770" s="93" t="s">
        <v>152</v>
      </c>
      <c r="O1770" s="2" t="s">
        <v>152</v>
      </c>
      <c r="P1770" s="2" t="s">
        <v>152</v>
      </c>
      <c r="Q1770" s="2" t="s">
        <v>152</v>
      </c>
      <c r="R1770" s="2" t="s">
        <v>152</v>
      </c>
      <c r="S1770" s="14" t="s">
        <v>152</v>
      </c>
      <c r="T1770" s="115" t="s">
        <v>152</v>
      </c>
      <c r="U1770" s="13" t="s">
        <v>151</v>
      </c>
      <c r="V1770" s="2" t="s">
        <v>151</v>
      </c>
      <c r="W1770" s="2" t="s">
        <v>151</v>
      </c>
      <c r="X1770" s="2" t="s">
        <v>151</v>
      </c>
      <c r="Y1770" s="14" t="s">
        <v>151</v>
      </c>
    </row>
    <row r="1771" spans="1:25" x14ac:dyDescent="0.3">
      <c r="A1771" s="55" t="str">
        <f t="shared" si="27"/>
        <v>LTtr_02.3</v>
      </c>
      <c r="C1771" s="96" t="s">
        <v>25</v>
      </c>
      <c r="D1771" s="97" t="s">
        <v>779</v>
      </c>
      <c r="E1771" s="97" t="s">
        <v>885</v>
      </c>
      <c r="F1771" s="97" t="s">
        <v>886</v>
      </c>
      <c r="G1771" s="97" t="s">
        <v>351</v>
      </c>
      <c r="H1771" s="97" t="s">
        <v>668</v>
      </c>
      <c r="I1771" s="114" t="s">
        <v>454</v>
      </c>
      <c r="J1771" s="37" t="s">
        <v>3562</v>
      </c>
      <c r="K1771" s="37" t="s">
        <v>3563</v>
      </c>
      <c r="L1771" s="13" t="s">
        <v>151</v>
      </c>
      <c r="M1771" s="14" t="s">
        <v>151</v>
      </c>
      <c r="N1771" s="93" t="s">
        <v>152</v>
      </c>
      <c r="O1771" s="2" t="s">
        <v>152</v>
      </c>
      <c r="P1771" s="2" t="s">
        <v>152</v>
      </c>
      <c r="Q1771" s="2" t="s">
        <v>152</v>
      </c>
      <c r="R1771" s="2" t="s">
        <v>152</v>
      </c>
      <c r="S1771" s="14" t="s">
        <v>152</v>
      </c>
      <c r="T1771" s="115" t="s">
        <v>152</v>
      </c>
      <c r="U1771" s="13" t="s">
        <v>151</v>
      </c>
      <c r="V1771" s="2" t="s">
        <v>151</v>
      </c>
      <c r="W1771" s="2" t="s">
        <v>151</v>
      </c>
      <c r="X1771" s="2" t="s">
        <v>151</v>
      </c>
      <c r="Y1771" s="14" t="s">
        <v>151</v>
      </c>
    </row>
    <row r="1772" spans="1:25" x14ac:dyDescent="0.3">
      <c r="A1772" s="55" t="str">
        <f t="shared" si="27"/>
        <v>LTtr_02.4</v>
      </c>
      <c r="C1772" s="96" t="s">
        <v>25</v>
      </c>
      <c r="D1772" s="97" t="s">
        <v>779</v>
      </c>
      <c r="E1772" s="97" t="s">
        <v>887</v>
      </c>
      <c r="F1772" s="97" t="s">
        <v>888</v>
      </c>
      <c r="G1772" s="97" t="s">
        <v>351</v>
      </c>
      <c r="H1772" s="97" t="s">
        <v>668</v>
      </c>
      <c r="I1772" s="114"/>
      <c r="J1772" s="37" t="s">
        <v>113</v>
      </c>
      <c r="K1772" s="37" t="s">
        <v>113</v>
      </c>
      <c r="L1772" s="13"/>
      <c r="M1772" s="14"/>
      <c r="N1772" s="93"/>
      <c r="O1772" s="2"/>
      <c r="P1772" s="2"/>
      <c r="Q1772" s="2"/>
      <c r="R1772" s="2"/>
      <c r="S1772" s="14"/>
      <c r="T1772" s="115"/>
      <c r="U1772" s="13"/>
      <c r="V1772" s="2"/>
      <c r="W1772" s="2"/>
      <c r="X1772" s="2"/>
      <c r="Y1772" s="14"/>
    </row>
    <row r="1773" spans="1:25" x14ac:dyDescent="0.3">
      <c r="A1773" s="55" t="str">
        <f t="shared" si="27"/>
        <v>LTtr_03.1</v>
      </c>
      <c r="C1773" s="96" t="s">
        <v>25</v>
      </c>
      <c r="D1773" s="97" t="s">
        <v>779</v>
      </c>
      <c r="E1773" s="97" t="s">
        <v>889</v>
      </c>
      <c r="F1773" s="97" t="s">
        <v>890</v>
      </c>
      <c r="G1773" s="97" t="s">
        <v>344</v>
      </c>
      <c r="H1773" s="97" t="s">
        <v>668</v>
      </c>
      <c r="I1773" s="114" t="s">
        <v>454</v>
      </c>
      <c r="J1773" s="37" t="s">
        <v>3565</v>
      </c>
      <c r="K1773" s="37" t="s">
        <v>3566</v>
      </c>
      <c r="L1773" s="13" t="s">
        <v>151</v>
      </c>
      <c r="M1773" s="14" t="s">
        <v>151</v>
      </c>
      <c r="N1773" s="93" t="s">
        <v>152</v>
      </c>
      <c r="O1773" s="2" t="s">
        <v>152</v>
      </c>
      <c r="P1773" s="2" t="s">
        <v>152</v>
      </c>
      <c r="Q1773" s="2" t="s">
        <v>152</v>
      </c>
      <c r="R1773" s="2" t="s">
        <v>152</v>
      </c>
      <c r="S1773" s="14" t="s">
        <v>152</v>
      </c>
      <c r="T1773" s="115" t="s">
        <v>152</v>
      </c>
      <c r="U1773" s="13"/>
      <c r="V1773" s="2"/>
      <c r="W1773" s="2"/>
      <c r="X1773" s="2"/>
      <c r="Y1773" s="14"/>
    </row>
    <row r="1774" spans="1:25" x14ac:dyDescent="0.3">
      <c r="A1774" s="55" t="str">
        <f t="shared" si="27"/>
        <v>LTtr_03.1</v>
      </c>
      <c r="C1774" s="96" t="s">
        <v>25</v>
      </c>
      <c r="D1774" s="97" t="s">
        <v>779</v>
      </c>
      <c r="E1774" s="97" t="s">
        <v>889</v>
      </c>
      <c r="F1774" s="97" t="s">
        <v>890</v>
      </c>
      <c r="G1774" s="97" t="s">
        <v>344</v>
      </c>
      <c r="H1774" s="97" t="s">
        <v>668</v>
      </c>
      <c r="I1774" s="114" t="s">
        <v>454</v>
      </c>
      <c r="J1774" s="37" t="s">
        <v>3527</v>
      </c>
      <c r="K1774" s="37" t="s">
        <v>3567</v>
      </c>
      <c r="L1774" s="13" t="s">
        <v>151</v>
      </c>
      <c r="M1774" s="14" t="s">
        <v>151</v>
      </c>
      <c r="N1774" s="93" t="s">
        <v>152</v>
      </c>
      <c r="O1774" s="2" t="s">
        <v>152</v>
      </c>
      <c r="P1774" s="2" t="s">
        <v>152</v>
      </c>
      <c r="Q1774" s="2" t="s">
        <v>152</v>
      </c>
      <c r="R1774" s="2" t="s">
        <v>152</v>
      </c>
      <c r="S1774" s="14" t="s">
        <v>152</v>
      </c>
      <c r="T1774" s="115" t="s">
        <v>152</v>
      </c>
      <c r="U1774" s="13"/>
      <c r="V1774" s="2"/>
      <c r="W1774" s="2"/>
      <c r="X1774" s="2"/>
      <c r="Y1774" s="14"/>
    </row>
    <row r="1775" spans="1:25" x14ac:dyDescent="0.3">
      <c r="A1775" s="55" t="str">
        <f t="shared" si="27"/>
        <v>LTtr_03.1</v>
      </c>
      <c r="C1775" s="96" t="s">
        <v>25</v>
      </c>
      <c r="D1775" s="97" t="s">
        <v>779</v>
      </c>
      <c r="E1775" s="97" t="s">
        <v>889</v>
      </c>
      <c r="F1775" s="97" t="s">
        <v>890</v>
      </c>
      <c r="G1775" s="97" t="s">
        <v>344</v>
      </c>
      <c r="H1775" s="97" t="s">
        <v>668</v>
      </c>
      <c r="I1775" s="114" t="s">
        <v>454</v>
      </c>
      <c r="J1775" s="37" t="s">
        <v>3568</v>
      </c>
      <c r="K1775" s="37" t="s">
        <v>5498</v>
      </c>
      <c r="L1775" s="13" t="s">
        <v>151</v>
      </c>
      <c r="M1775" s="14" t="s">
        <v>151</v>
      </c>
      <c r="N1775" s="93" t="s">
        <v>152</v>
      </c>
      <c r="O1775" s="2" t="s">
        <v>152</v>
      </c>
      <c r="P1775" s="2" t="s">
        <v>152</v>
      </c>
      <c r="Q1775" s="2" t="s">
        <v>152</v>
      </c>
      <c r="R1775" s="2" t="s">
        <v>152</v>
      </c>
      <c r="S1775" s="14" t="s">
        <v>152</v>
      </c>
      <c r="T1775" s="115" t="s">
        <v>152</v>
      </c>
      <c r="U1775" s="13"/>
      <c r="V1775" s="2"/>
      <c r="W1775" s="2"/>
      <c r="X1775" s="2"/>
      <c r="Y1775" s="14"/>
    </row>
    <row r="1776" spans="1:25" x14ac:dyDescent="0.3">
      <c r="A1776" s="55" t="str">
        <f t="shared" si="27"/>
        <v>LTtr_03.2</v>
      </c>
      <c r="C1776" s="96" t="s">
        <v>25</v>
      </c>
      <c r="D1776" s="97" t="s">
        <v>779</v>
      </c>
      <c r="E1776" s="97" t="s">
        <v>891</v>
      </c>
      <c r="F1776" s="97" t="s">
        <v>892</v>
      </c>
      <c r="G1776" s="97" t="s">
        <v>351</v>
      </c>
      <c r="H1776" s="91" t="s">
        <v>668</v>
      </c>
      <c r="I1776" s="116" t="s">
        <v>51</v>
      </c>
      <c r="J1776" s="37" t="s">
        <v>3565</v>
      </c>
      <c r="K1776" s="37" t="s">
        <v>3566</v>
      </c>
      <c r="L1776" s="13" t="s">
        <v>151</v>
      </c>
      <c r="M1776" s="14" t="s">
        <v>151</v>
      </c>
      <c r="N1776" s="93" t="s">
        <v>152</v>
      </c>
      <c r="O1776" s="2" t="s">
        <v>152</v>
      </c>
      <c r="P1776" s="2" t="s">
        <v>152</v>
      </c>
      <c r="Q1776" s="2" t="s">
        <v>152</v>
      </c>
      <c r="R1776" s="2" t="s">
        <v>152</v>
      </c>
      <c r="S1776" s="14" t="s">
        <v>152</v>
      </c>
      <c r="T1776" s="115" t="s">
        <v>152</v>
      </c>
      <c r="U1776" s="13" t="s">
        <v>151</v>
      </c>
      <c r="V1776" s="2" t="s">
        <v>151</v>
      </c>
      <c r="W1776" s="2" t="s">
        <v>151</v>
      </c>
      <c r="X1776" s="2" t="s">
        <v>151</v>
      </c>
      <c r="Y1776" s="14" t="s">
        <v>151</v>
      </c>
    </row>
    <row r="1777" spans="1:25" x14ac:dyDescent="0.3">
      <c r="A1777" s="55" t="str">
        <f t="shared" si="27"/>
        <v>LTtr_03.2</v>
      </c>
      <c r="C1777" s="96" t="s">
        <v>25</v>
      </c>
      <c r="D1777" s="97" t="s">
        <v>779</v>
      </c>
      <c r="E1777" s="97" t="s">
        <v>891</v>
      </c>
      <c r="F1777" s="97" t="s">
        <v>892</v>
      </c>
      <c r="G1777" s="97" t="s">
        <v>351</v>
      </c>
      <c r="H1777" s="97" t="s">
        <v>668</v>
      </c>
      <c r="I1777" s="114" t="s">
        <v>51</v>
      </c>
      <c r="J1777" s="37" t="s">
        <v>3527</v>
      </c>
      <c r="K1777" s="37" t="s">
        <v>3567</v>
      </c>
      <c r="L1777" s="13" t="s">
        <v>152</v>
      </c>
      <c r="M1777" s="14" t="s">
        <v>152</v>
      </c>
      <c r="N1777" s="93" t="s">
        <v>151</v>
      </c>
      <c r="O1777" s="2" t="s">
        <v>151</v>
      </c>
      <c r="P1777" s="2" t="s">
        <v>151</v>
      </c>
      <c r="Q1777" s="2" t="s">
        <v>151</v>
      </c>
      <c r="R1777" s="2" t="s">
        <v>152</v>
      </c>
      <c r="S1777" s="14" t="s">
        <v>151</v>
      </c>
      <c r="T1777" s="115" t="s">
        <v>152</v>
      </c>
      <c r="U1777" s="13" t="s">
        <v>151</v>
      </c>
      <c r="V1777" s="2" t="s">
        <v>151</v>
      </c>
      <c r="W1777" s="2" t="s">
        <v>151</v>
      </c>
      <c r="X1777" s="2" t="s">
        <v>151</v>
      </c>
      <c r="Y1777" s="14" t="s">
        <v>151</v>
      </c>
    </row>
    <row r="1778" spans="1:25" x14ac:dyDescent="0.3">
      <c r="A1778" s="55" t="str">
        <f t="shared" si="27"/>
        <v>LTtr_03.2</v>
      </c>
      <c r="C1778" s="96" t="s">
        <v>25</v>
      </c>
      <c r="D1778" s="97" t="s">
        <v>779</v>
      </c>
      <c r="E1778" s="97" t="s">
        <v>891</v>
      </c>
      <c r="F1778" s="97" t="s">
        <v>892</v>
      </c>
      <c r="G1778" s="97" t="s">
        <v>351</v>
      </c>
      <c r="H1778" s="97" t="s">
        <v>668</v>
      </c>
      <c r="I1778" s="114" t="s">
        <v>51</v>
      </c>
      <c r="J1778" s="37" t="s">
        <v>3568</v>
      </c>
      <c r="K1778" s="37" t="s">
        <v>5498</v>
      </c>
      <c r="L1778" s="13" t="s">
        <v>151</v>
      </c>
      <c r="M1778" s="14" t="s">
        <v>151</v>
      </c>
      <c r="N1778" s="93" t="s">
        <v>151</v>
      </c>
      <c r="O1778" s="2" t="s">
        <v>151</v>
      </c>
      <c r="P1778" s="2" t="s">
        <v>151</v>
      </c>
      <c r="Q1778" s="2" t="s">
        <v>152</v>
      </c>
      <c r="R1778" s="2" t="s">
        <v>151</v>
      </c>
      <c r="S1778" s="14" t="s">
        <v>152</v>
      </c>
      <c r="T1778" s="115" t="s">
        <v>152</v>
      </c>
      <c r="U1778" s="13" t="s">
        <v>151</v>
      </c>
      <c r="V1778" s="2" t="s">
        <v>151</v>
      </c>
      <c r="W1778" s="2" t="s">
        <v>151</v>
      </c>
      <c r="X1778" s="2" t="s">
        <v>151</v>
      </c>
      <c r="Y1778" s="14" t="s">
        <v>151</v>
      </c>
    </row>
    <row r="1779" spans="1:25" x14ac:dyDescent="0.3">
      <c r="A1779" s="55" t="str">
        <f t="shared" si="27"/>
        <v>LTtr_03.3</v>
      </c>
      <c r="C1779" s="96" t="s">
        <v>25</v>
      </c>
      <c r="D1779" s="97" t="s">
        <v>779</v>
      </c>
      <c r="E1779" s="97" t="s">
        <v>893</v>
      </c>
      <c r="F1779" s="97" t="s">
        <v>894</v>
      </c>
      <c r="G1779" s="97" t="s">
        <v>351</v>
      </c>
      <c r="H1779" s="97" t="s">
        <v>668</v>
      </c>
      <c r="I1779" s="114" t="s">
        <v>51</v>
      </c>
      <c r="J1779" s="37" t="s">
        <v>3568</v>
      </c>
      <c r="K1779" s="37" t="s">
        <v>3570</v>
      </c>
      <c r="L1779" s="13" t="s">
        <v>151</v>
      </c>
      <c r="M1779" s="14" t="s">
        <v>151</v>
      </c>
      <c r="N1779" s="93" t="s">
        <v>152</v>
      </c>
      <c r="O1779" s="2" t="s">
        <v>152</v>
      </c>
      <c r="P1779" s="2" t="s">
        <v>152</v>
      </c>
      <c r="Q1779" s="2" t="s">
        <v>152</v>
      </c>
      <c r="R1779" s="2" t="s">
        <v>152</v>
      </c>
      <c r="S1779" s="14" t="s">
        <v>152</v>
      </c>
      <c r="T1779" s="115" t="s">
        <v>152</v>
      </c>
      <c r="U1779" s="13" t="s">
        <v>151</v>
      </c>
      <c r="V1779" s="2" t="s">
        <v>151</v>
      </c>
      <c r="W1779" s="2" t="s">
        <v>151</v>
      </c>
      <c r="X1779" s="2" t="s">
        <v>151</v>
      </c>
      <c r="Y1779" s="14" t="s">
        <v>151</v>
      </c>
    </row>
    <row r="1780" spans="1:25" x14ac:dyDescent="0.3">
      <c r="A1780" s="55" t="str">
        <f t="shared" si="27"/>
        <v>LTtr_03.3</v>
      </c>
      <c r="C1780" s="96" t="s">
        <v>25</v>
      </c>
      <c r="D1780" s="97" t="s">
        <v>779</v>
      </c>
      <c r="E1780" s="97" t="s">
        <v>893</v>
      </c>
      <c r="F1780" s="97" t="s">
        <v>894</v>
      </c>
      <c r="G1780" s="97" t="s">
        <v>351</v>
      </c>
      <c r="H1780" s="97" t="s">
        <v>668</v>
      </c>
      <c r="I1780" s="114" t="s">
        <v>51</v>
      </c>
      <c r="J1780" s="37" t="s">
        <v>3565</v>
      </c>
      <c r="K1780" s="37" t="s">
        <v>5499</v>
      </c>
      <c r="L1780" s="13" t="s">
        <v>151</v>
      </c>
      <c r="M1780" s="14" t="s">
        <v>151</v>
      </c>
      <c r="N1780" s="93" t="s">
        <v>152</v>
      </c>
      <c r="O1780" s="2" t="s">
        <v>152</v>
      </c>
      <c r="P1780" s="2" t="s">
        <v>152</v>
      </c>
      <c r="Q1780" s="2" t="s">
        <v>152</v>
      </c>
      <c r="R1780" s="2" t="s">
        <v>152</v>
      </c>
      <c r="S1780" s="14" t="s">
        <v>152</v>
      </c>
      <c r="T1780" s="115" t="s">
        <v>152</v>
      </c>
      <c r="U1780" s="13" t="s">
        <v>151</v>
      </c>
      <c r="V1780" s="2" t="s">
        <v>151</v>
      </c>
      <c r="W1780" s="2" t="s">
        <v>151</v>
      </c>
      <c r="X1780" s="2" t="s">
        <v>151</v>
      </c>
      <c r="Y1780" s="14" t="s">
        <v>151</v>
      </c>
    </row>
    <row r="1781" spans="1:25" x14ac:dyDescent="0.3">
      <c r="A1781" s="55" t="str">
        <f t="shared" si="27"/>
        <v>LTtr_03.3</v>
      </c>
      <c r="C1781" s="96" t="s">
        <v>25</v>
      </c>
      <c r="D1781" s="97" t="s">
        <v>779</v>
      </c>
      <c r="E1781" s="97" t="s">
        <v>893</v>
      </c>
      <c r="F1781" s="97" t="s">
        <v>894</v>
      </c>
      <c r="G1781" s="97" t="s">
        <v>351</v>
      </c>
      <c r="H1781" s="97" t="s">
        <v>668</v>
      </c>
      <c r="I1781" s="114" t="s">
        <v>51</v>
      </c>
      <c r="J1781" s="37" t="s">
        <v>3527</v>
      </c>
      <c r="K1781" s="37" t="s">
        <v>5500</v>
      </c>
      <c r="L1781" s="13" t="s">
        <v>151</v>
      </c>
      <c r="M1781" s="14" t="s">
        <v>151</v>
      </c>
      <c r="N1781" s="93" t="s">
        <v>152</v>
      </c>
      <c r="O1781" s="2" t="s">
        <v>152</v>
      </c>
      <c r="P1781" s="2" t="s">
        <v>152</v>
      </c>
      <c r="Q1781" s="2" t="s">
        <v>152</v>
      </c>
      <c r="R1781" s="2" t="s">
        <v>152</v>
      </c>
      <c r="S1781" s="14" t="s">
        <v>152</v>
      </c>
      <c r="T1781" s="115" t="s">
        <v>152</v>
      </c>
      <c r="U1781" s="13" t="s">
        <v>151</v>
      </c>
      <c r="V1781" s="2" t="s">
        <v>151</v>
      </c>
      <c r="W1781" s="2" t="s">
        <v>151</v>
      </c>
      <c r="X1781" s="2" t="s">
        <v>151</v>
      </c>
      <c r="Y1781" s="14" t="s">
        <v>151</v>
      </c>
    </row>
    <row r="1782" spans="1:25" x14ac:dyDescent="0.3">
      <c r="A1782" s="55" t="str">
        <f t="shared" si="27"/>
        <v>LUec_01.1</v>
      </c>
      <c r="C1782" s="96" t="s">
        <v>26</v>
      </c>
      <c r="D1782" s="97" t="s">
        <v>776</v>
      </c>
      <c r="E1782" s="97" t="s">
        <v>815</v>
      </c>
      <c r="F1782" s="97" t="s">
        <v>816</v>
      </c>
      <c r="G1782" s="97" t="s">
        <v>351</v>
      </c>
      <c r="H1782" s="97" t="s">
        <v>668</v>
      </c>
      <c r="I1782" s="114" t="s">
        <v>454</v>
      </c>
      <c r="J1782" s="37" t="s">
        <v>239</v>
      </c>
      <c r="K1782" s="37" t="s">
        <v>5501</v>
      </c>
      <c r="L1782" s="13" t="s">
        <v>151</v>
      </c>
      <c r="M1782" s="14" t="s">
        <v>151</v>
      </c>
      <c r="N1782" s="93" t="s">
        <v>152</v>
      </c>
      <c r="O1782" s="2" t="s">
        <v>152</v>
      </c>
      <c r="P1782" s="2" t="s">
        <v>152</v>
      </c>
      <c r="Q1782" s="2" t="s">
        <v>152</v>
      </c>
      <c r="R1782" s="2" t="s">
        <v>152</v>
      </c>
      <c r="S1782" s="14" t="s">
        <v>152</v>
      </c>
      <c r="T1782" s="115" t="s">
        <v>5502</v>
      </c>
      <c r="U1782" s="13" t="s">
        <v>152</v>
      </c>
      <c r="V1782" s="2" t="s">
        <v>152</v>
      </c>
      <c r="W1782" s="2" t="s">
        <v>152</v>
      </c>
      <c r="X1782" s="2" t="s">
        <v>152</v>
      </c>
      <c r="Y1782" s="14" t="s">
        <v>152</v>
      </c>
    </row>
    <row r="1783" spans="1:25" x14ac:dyDescent="0.3">
      <c r="A1783" s="55" t="str">
        <f t="shared" si="27"/>
        <v>LUec_01.2</v>
      </c>
      <c r="C1783" s="96" t="s">
        <v>26</v>
      </c>
      <c r="D1783" s="97" t="s">
        <v>776</v>
      </c>
      <c r="E1783" s="97" t="s">
        <v>817</v>
      </c>
      <c r="F1783" s="97" t="s">
        <v>818</v>
      </c>
      <c r="G1783" s="97" t="s">
        <v>351</v>
      </c>
      <c r="H1783" s="97" t="s">
        <v>668</v>
      </c>
      <c r="I1783" s="114" t="s">
        <v>6</v>
      </c>
      <c r="J1783" s="37" t="s">
        <v>976</v>
      </c>
      <c r="K1783" s="37" t="s">
        <v>976</v>
      </c>
      <c r="L1783" s="13" t="s">
        <v>151</v>
      </c>
      <c r="M1783" s="14" t="s">
        <v>151</v>
      </c>
      <c r="N1783" s="93"/>
      <c r="O1783" s="2"/>
      <c r="P1783" s="2"/>
      <c r="Q1783" s="2"/>
      <c r="R1783" s="2"/>
      <c r="S1783" s="14"/>
      <c r="T1783" s="115"/>
      <c r="U1783" s="13" t="s">
        <v>151</v>
      </c>
      <c r="V1783" s="2" t="s">
        <v>151</v>
      </c>
      <c r="W1783" s="2" t="s">
        <v>151</v>
      </c>
      <c r="X1783" s="2" t="s">
        <v>151</v>
      </c>
      <c r="Y1783" s="14" t="s">
        <v>151</v>
      </c>
    </row>
    <row r="1784" spans="1:25" x14ac:dyDescent="0.3">
      <c r="A1784" s="55" t="str">
        <f t="shared" si="27"/>
        <v>LUec_01.3</v>
      </c>
      <c r="C1784" s="96" t="s">
        <v>26</v>
      </c>
      <c r="D1784" s="97" t="s">
        <v>776</v>
      </c>
      <c r="E1784" s="97" t="s">
        <v>819</v>
      </c>
      <c r="F1784" s="97" t="s">
        <v>820</v>
      </c>
      <c r="G1784" s="97" t="s">
        <v>351</v>
      </c>
      <c r="H1784" s="91" t="s">
        <v>668</v>
      </c>
      <c r="I1784" s="116" t="s">
        <v>454</v>
      </c>
      <c r="J1784" s="37" t="s">
        <v>3573</v>
      </c>
      <c r="K1784" s="37" t="s">
        <v>3574</v>
      </c>
      <c r="L1784" s="13" t="s">
        <v>151</v>
      </c>
      <c r="M1784" s="14" t="s">
        <v>479</v>
      </c>
      <c r="N1784" s="93" t="s">
        <v>152</v>
      </c>
      <c r="O1784" s="2" t="s">
        <v>152</v>
      </c>
      <c r="P1784" s="2" t="s">
        <v>152</v>
      </c>
      <c r="Q1784" s="2" t="s">
        <v>152</v>
      </c>
      <c r="R1784" s="2" t="s">
        <v>152</v>
      </c>
      <c r="S1784" s="14" t="s">
        <v>152</v>
      </c>
      <c r="T1784" s="115" t="s">
        <v>714</v>
      </c>
      <c r="U1784" s="13" t="s">
        <v>152</v>
      </c>
      <c r="V1784" s="2" t="s">
        <v>152</v>
      </c>
      <c r="W1784" s="2" t="s">
        <v>152</v>
      </c>
      <c r="X1784" s="2" t="s">
        <v>152</v>
      </c>
      <c r="Y1784" s="14" t="s">
        <v>152</v>
      </c>
    </row>
    <row r="1785" spans="1:25" x14ac:dyDescent="0.3">
      <c r="A1785" s="55" t="str">
        <f t="shared" si="27"/>
        <v>LUec_02.1</v>
      </c>
      <c r="C1785" s="96" t="s">
        <v>26</v>
      </c>
      <c r="D1785" s="97" t="s">
        <v>776</v>
      </c>
      <c r="E1785" s="97" t="s">
        <v>823</v>
      </c>
      <c r="F1785" s="97" t="s">
        <v>824</v>
      </c>
      <c r="G1785" s="97" t="s">
        <v>351</v>
      </c>
      <c r="H1785" s="97" t="s">
        <v>668</v>
      </c>
      <c r="I1785" s="114" t="s">
        <v>454</v>
      </c>
      <c r="J1785" s="37" t="s">
        <v>239</v>
      </c>
      <c r="K1785" s="37" t="s">
        <v>5503</v>
      </c>
      <c r="L1785" s="13" t="s">
        <v>151</v>
      </c>
      <c r="M1785" s="14" t="s">
        <v>151</v>
      </c>
      <c r="N1785" s="93" t="s">
        <v>152</v>
      </c>
      <c r="O1785" s="2" t="s">
        <v>152</v>
      </c>
      <c r="P1785" s="2" t="s">
        <v>152</v>
      </c>
      <c r="Q1785" s="2" t="s">
        <v>152</v>
      </c>
      <c r="R1785" s="2" t="s">
        <v>152</v>
      </c>
      <c r="S1785" s="14" t="s">
        <v>152</v>
      </c>
      <c r="T1785" s="115" t="s">
        <v>714</v>
      </c>
      <c r="U1785" s="13" t="s">
        <v>152</v>
      </c>
      <c r="V1785" s="2" t="s">
        <v>152</v>
      </c>
      <c r="W1785" s="2" t="s">
        <v>152</v>
      </c>
      <c r="X1785" s="2" t="s">
        <v>152</v>
      </c>
      <c r="Y1785" s="14" t="s">
        <v>152</v>
      </c>
    </row>
    <row r="1786" spans="1:25" x14ac:dyDescent="0.3">
      <c r="A1786" s="55" t="str">
        <f t="shared" si="27"/>
        <v>LUec_02.2</v>
      </c>
      <c r="C1786" s="96" t="s">
        <v>26</v>
      </c>
      <c r="D1786" s="97" t="s">
        <v>776</v>
      </c>
      <c r="E1786" s="97" t="s">
        <v>825</v>
      </c>
      <c r="F1786" s="97" t="s">
        <v>826</v>
      </c>
      <c r="G1786" s="97" t="s">
        <v>351</v>
      </c>
      <c r="H1786" s="97" t="s">
        <v>668</v>
      </c>
      <c r="I1786" s="114" t="s">
        <v>454</v>
      </c>
      <c r="J1786" s="37" t="s">
        <v>239</v>
      </c>
      <c r="K1786" s="37" t="s">
        <v>5504</v>
      </c>
      <c r="L1786" s="13" t="s">
        <v>151</v>
      </c>
      <c r="M1786" s="14" t="s">
        <v>151</v>
      </c>
      <c r="N1786" s="93" t="s">
        <v>152</v>
      </c>
      <c r="O1786" s="2" t="s">
        <v>152</v>
      </c>
      <c r="P1786" s="2" t="s">
        <v>152</v>
      </c>
      <c r="Q1786" s="2" t="s">
        <v>152</v>
      </c>
      <c r="R1786" s="2" t="s">
        <v>152</v>
      </c>
      <c r="S1786" s="14" t="s">
        <v>152</v>
      </c>
      <c r="T1786" s="115" t="s">
        <v>714</v>
      </c>
      <c r="U1786" s="13" t="s">
        <v>151</v>
      </c>
      <c r="V1786" s="2" t="s">
        <v>151</v>
      </c>
      <c r="W1786" s="2" t="s">
        <v>152</v>
      </c>
      <c r="X1786" s="2" t="s">
        <v>152</v>
      </c>
      <c r="Y1786" s="14" t="s">
        <v>152</v>
      </c>
    </row>
    <row r="1787" spans="1:25" x14ac:dyDescent="0.3">
      <c r="A1787" s="55" t="str">
        <f t="shared" si="27"/>
        <v>LUec_02.3</v>
      </c>
      <c r="C1787" s="96" t="s">
        <v>26</v>
      </c>
      <c r="D1787" s="97" t="s">
        <v>776</v>
      </c>
      <c r="E1787" s="97" t="s">
        <v>827</v>
      </c>
      <c r="F1787" s="97" t="s">
        <v>828</v>
      </c>
      <c r="G1787" s="97" t="s">
        <v>351</v>
      </c>
      <c r="H1787" s="97" t="s">
        <v>668</v>
      </c>
      <c r="I1787" s="114" t="s">
        <v>454</v>
      </c>
      <c r="J1787" s="37" t="s">
        <v>239</v>
      </c>
      <c r="K1787" s="37" t="s">
        <v>3580</v>
      </c>
      <c r="L1787" s="13" t="s">
        <v>151</v>
      </c>
      <c r="M1787" s="14" t="s">
        <v>479</v>
      </c>
      <c r="N1787" s="93" t="s">
        <v>152</v>
      </c>
      <c r="O1787" s="2" t="s">
        <v>714</v>
      </c>
      <c r="P1787" s="2" t="s">
        <v>152</v>
      </c>
      <c r="Q1787" s="2" t="s">
        <v>152</v>
      </c>
      <c r="R1787" s="2" t="s">
        <v>152</v>
      </c>
      <c r="S1787" s="14" t="s">
        <v>152</v>
      </c>
      <c r="T1787" s="115" t="s">
        <v>152</v>
      </c>
      <c r="U1787" s="13" t="s">
        <v>151</v>
      </c>
      <c r="V1787" s="2" t="s">
        <v>151</v>
      </c>
      <c r="W1787" s="2" t="s">
        <v>152</v>
      </c>
      <c r="X1787" s="2" t="s">
        <v>152</v>
      </c>
      <c r="Y1787" s="14" t="s">
        <v>152</v>
      </c>
    </row>
    <row r="1788" spans="1:25" x14ac:dyDescent="0.3">
      <c r="A1788" s="55" t="str">
        <f t="shared" si="27"/>
        <v>LUec_03.1</v>
      </c>
      <c r="C1788" s="96" t="s">
        <v>26</v>
      </c>
      <c r="D1788" s="97" t="s">
        <v>776</v>
      </c>
      <c r="E1788" s="97" t="s">
        <v>829</v>
      </c>
      <c r="F1788" s="97" t="s">
        <v>830</v>
      </c>
      <c r="G1788" s="97" t="s">
        <v>351</v>
      </c>
      <c r="H1788" s="97" t="s">
        <v>668</v>
      </c>
      <c r="I1788" s="114" t="s">
        <v>454</v>
      </c>
      <c r="J1788" s="37" t="s">
        <v>239</v>
      </c>
      <c r="K1788" s="37" t="s">
        <v>5505</v>
      </c>
      <c r="L1788" s="13" t="s">
        <v>151</v>
      </c>
      <c r="M1788" s="14" t="s">
        <v>151</v>
      </c>
      <c r="N1788" s="93" t="s">
        <v>152</v>
      </c>
      <c r="O1788" s="2" t="s">
        <v>152</v>
      </c>
      <c r="P1788" s="2" t="s">
        <v>152</v>
      </c>
      <c r="Q1788" s="2" t="s">
        <v>152</v>
      </c>
      <c r="R1788" s="2" t="s">
        <v>152</v>
      </c>
      <c r="S1788" s="14" t="s">
        <v>152</v>
      </c>
      <c r="T1788" s="115" t="s">
        <v>152</v>
      </c>
      <c r="U1788" s="13" t="s">
        <v>151</v>
      </c>
      <c r="V1788" s="2" t="s">
        <v>151</v>
      </c>
      <c r="W1788" s="2" t="s">
        <v>152</v>
      </c>
      <c r="X1788" s="2" t="s">
        <v>152</v>
      </c>
      <c r="Y1788" s="14" t="s">
        <v>152</v>
      </c>
    </row>
    <row r="1789" spans="1:25" x14ac:dyDescent="0.3">
      <c r="A1789" s="55" t="str">
        <f t="shared" si="27"/>
        <v>LUec_03.2</v>
      </c>
      <c r="C1789" s="96" t="s">
        <v>26</v>
      </c>
      <c r="D1789" s="97" t="s">
        <v>776</v>
      </c>
      <c r="E1789" s="97" t="s">
        <v>831</v>
      </c>
      <c r="F1789" s="97" t="s">
        <v>832</v>
      </c>
      <c r="G1789" s="97" t="s">
        <v>351</v>
      </c>
      <c r="H1789" s="97" t="s">
        <v>668</v>
      </c>
      <c r="I1789" s="114" t="s">
        <v>454</v>
      </c>
      <c r="J1789" s="37" t="s">
        <v>3581</v>
      </c>
      <c r="K1789" s="37" t="s">
        <v>3584</v>
      </c>
      <c r="L1789" s="13" t="s">
        <v>151</v>
      </c>
      <c r="M1789" s="14" t="s">
        <v>151</v>
      </c>
      <c r="N1789" s="93" t="s">
        <v>152</v>
      </c>
      <c r="O1789" s="2" t="s">
        <v>152</v>
      </c>
      <c r="P1789" s="2" t="s">
        <v>152</v>
      </c>
      <c r="Q1789" s="2" t="s">
        <v>152</v>
      </c>
      <c r="R1789" s="2" t="s">
        <v>152</v>
      </c>
      <c r="S1789" s="14" t="s">
        <v>152</v>
      </c>
      <c r="T1789" s="115" t="s">
        <v>152</v>
      </c>
      <c r="U1789" s="13" t="s">
        <v>151</v>
      </c>
      <c r="V1789" s="2" t="s">
        <v>151</v>
      </c>
      <c r="W1789" s="2" t="s">
        <v>152</v>
      </c>
      <c r="X1789" s="2" t="s">
        <v>151</v>
      </c>
      <c r="Y1789" s="14" t="s">
        <v>152</v>
      </c>
    </row>
    <row r="1790" spans="1:25" x14ac:dyDescent="0.3">
      <c r="A1790" s="55" t="str">
        <f t="shared" si="27"/>
        <v>LUec_03.3</v>
      </c>
      <c r="C1790" s="96" t="s">
        <v>26</v>
      </c>
      <c r="D1790" s="97" t="s">
        <v>776</v>
      </c>
      <c r="E1790" s="97" t="s">
        <v>833</v>
      </c>
      <c r="F1790" s="97" t="s">
        <v>834</v>
      </c>
      <c r="G1790" s="97" t="s">
        <v>351</v>
      </c>
      <c r="H1790" s="97" t="s">
        <v>668</v>
      </c>
      <c r="I1790" s="114"/>
      <c r="J1790" s="37" t="s">
        <v>113</v>
      </c>
      <c r="K1790" s="37" t="s">
        <v>113</v>
      </c>
      <c r="L1790" s="13"/>
      <c r="M1790" s="14"/>
      <c r="N1790" s="93"/>
      <c r="O1790" s="2"/>
      <c r="P1790" s="2"/>
      <c r="Q1790" s="2"/>
      <c r="R1790" s="2"/>
      <c r="S1790" s="14"/>
      <c r="T1790" s="115"/>
      <c r="U1790" s="13"/>
      <c r="V1790" s="2"/>
      <c r="W1790" s="2"/>
      <c r="X1790" s="2"/>
      <c r="Y1790" s="14"/>
    </row>
    <row r="1791" spans="1:25" x14ac:dyDescent="0.3">
      <c r="A1791" s="55" t="str">
        <f t="shared" si="27"/>
        <v>LUhe_01.1</v>
      </c>
      <c r="C1791" s="96" t="s">
        <v>26</v>
      </c>
      <c r="D1791" s="97" t="s">
        <v>835</v>
      </c>
      <c r="E1791" s="97" t="s">
        <v>836</v>
      </c>
      <c r="F1791" s="97" t="s">
        <v>837</v>
      </c>
      <c r="G1791" s="97" t="s">
        <v>344</v>
      </c>
      <c r="H1791" s="97" t="s">
        <v>668</v>
      </c>
      <c r="I1791" s="114" t="s">
        <v>454</v>
      </c>
      <c r="J1791" s="37" t="s">
        <v>3585</v>
      </c>
      <c r="K1791" s="37" t="s">
        <v>3586</v>
      </c>
      <c r="L1791" s="13" t="s">
        <v>151</v>
      </c>
      <c r="M1791" s="14" t="s">
        <v>151</v>
      </c>
      <c r="N1791" s="93" t="s">
        <v>152</v>
      </c>
      <c r="O1791" s="2" t="s">
        <v>152</v>
      </c>
      <c r="P1791" s="2" t="s">
        <v>152</v>
      </c>
      <c r="Q1791" s="2" t="s">
        <v>152</v>
      </c>
      <c r="R1791" s="2" t="s">
        <v>152</v>
      </c>
      <c r="S1791" s="14" t="s">
        <v>152</v>
      </c>
      <c r="T1791" s="115" t="s">
        <v>152</v>
      </c>
      <c r="U1791" s="13"/>
      <c r="V1791" s="2"/>
      <c r="W1791" s="2"/>
      <c r="X1791" s="2"/>
      <c r="Y1791" s="14"/>
    </row>
    <row r="1792" spans="1:25" x14ac:dyDescent="0.3">
      <c r="A1792" s="55" t="str">
        <f t="shared" si="27"/>
        <v>LUhe_01.2</v>
      </c>
      <c r="C1792" s="96" t="s">
        <v>26</v>
      </c>
      <c r="D1792" s="97" t="s">
        <v>835</v>
      </c>
      <c r="E1792" s="97" t="s">
        <v>838</v>
      </c>
      <c r="F1792" s="97" t="s">
        <v>839</v>
      </c>
      <c r="G1792" s="97" t="s">
        <v>344</v>
      </c>
      <c r="H1792" s="91" t="s">
        <v>668</v>
      </c>
      <c r="I1792" s="116" t="s">
        <v>454</v>
      </c>
      <c r="J1792" s="37" t="s">
        <v>3585</v>
      </c>
      <c r="K1792" s="37" t="s">
        <v>3587</v>
      </c>
      <c r="L1792" s="13" t="s">
        <v>151</v>
      </c>
      <c r="M1792" s="14" t="s">
        <v>151</v>
      </c>
      <c r="N1792" s="93" t="s">
        <v>152</v>
      </c>
      <c r="O1792" s="2" t="s">
        <v>152</v>
      </c>
      <c r="P1792" s="2" t="s">
        <v>152</v>
      </c>
      <c r="Q1792" s="2" t="s">
        <v>152</v>
      </c>
      <c r="R1792" s="2" t="s">
        <v>152</v>
      </c>
      <c r="S1792" s="14" t="s">
        <v>152</v>
      </c>
      <c r="T1792" s="115" t="s">
        <v>714</v>
      </c>
      <c r="U1792" s="13"/>
      <c r="V1792" s="2"/>
      <c r="W1792" s="2"/>
      <c r="X1792" s="2"/>
      <c r="Y1792" s="14"/>
    </row>
    <row r="1793" spans="1:25" x14ac:dyDescent="0.3">
      <c r="A1793" s="55" t="str">
        <f t="shared" si="27"/>
        <v>LUhe_01.3</v>
      </c>
      <c r="C1793" s="96" t="s">
        <v>26</v>
      </c>
      <c r="D1793" s="97" t="s">
        <v>835</v>
      </c>
      <c r="E1793" s="97" t="s">
        <v>840</v>
      </c>
      <c r="F1793" s="97" t="s">
        <v>431</v>
      </c>
      <c r="G1793" s="97" t="s">
        <v>351</v>
      </c>
      <c r="H1793" s="97" t="s">
        <v>668</v>
      </c>
      <c r="I1793" s="114" t="s">
        <v>454</v>
      </c>
      <c r="J1793" s="37" t="s">
        <v>976</v>
      </c>
      <c r="K1793" s="37" t="s">
        <v>976</v>
      </c>
      <c r="L1793" s="13" t="s">
        <v>151</v>
      </c>
      <c r="M1793" s="14" t="s">
        <v>151</v>
      </c>
      <c r="N1793" s="93"/>
      <c r="O1793" s="2"/>
      <c r="P1793" s="2"/>
      <c r="Q1793" s="2"/>
      <c r="R1793" s="2"/>
      <c r="S1793" s="14"/>
      <c r="T1793" s="115"/>
      <c r="U1793" s="13" t="s">
        <v>151</v>
      </c>
      <c r="V1793" s="2" t="s">
        <v>151</v>
      </c>
      <c r="W1793" s="2" t="s">
        <v>151</v>
      </c>
      <c r="X1793" s="2" t="s">
        <v>151</v>
      </c>
      <c r="Y1793" s="14" t="s">
        <v>151</v>
      </c>
    </row>
    <row r="1794" spans="1:25" x14ac:dyDescent="0.3">
      <c r="A1794" s="55" t="str">
        <f t="shared" si="27"/>
        <v>LUhe_02.1</v>
      </c>
      <c r="C1794" s="96" t="s">
        <v>26</v>
      </c>
      <c r="D1794" s="97" t="s">
        <v>835</v>
      </c>
      <c r="E1794" s="97" t="s">
        <v>841</v>
      </c>
      <c r="F1794" s="97" t="s">
        <v>842</v>
      </c>
      <c r="G1794" s="97" t="s">
        <v>351</v>
      </c>
      <c r="H1794" s="97" t="s">
        <v>668</v>
      </c>
      <c r="I1794" s="114" t="s">
        <v>454</v>
      </c>
      <c r="J1794" s="37" t="s">
        <v>3585</v>
      </c>
      <c r="K1794" s="37" t="s">
        <v>3587</v>
      </c>
      <c r="L1794" s="13" t="s">
        <v>151</v>
      </c>
      <c r="M1794" s="14" t="s">
        <v>151</v>
      </c>
      <c r="N1794" s="93" t="s">
        <v>152</v>
      </c>
      <c r="O1794" s="2" t="s">
        <v>152</v>
      </c>
      <c r="P1794" s="2" t="s">
        <v>152</v>
      </c>
      <c r="Q1794" s="2" t="s">
        <v>152</v>
      </c>
      <c r="R1794" s="2" t="s">
        <v>152</v>
      </c>
      <c r="S1794" s="14" t="s">
        <v>152</v>
      </c>
      <c r="T1794" s="115" t="s">
        <v>152</v>
      </c>
      <c r="U1794" s="13" t="s">
        <v>151</v>
      </c>
      <c r="V1794" s="2" t="s">
        <v>151</v>
      </c>
      <c r="W1794" s="2" t="s">
        <v>152</v>
      </c>
      <c r="X1794" s="2" t="s">
        <v>152</v>
      </c>
      <c r="Y1794" s="14" t="s">
        <v>152</v>
      </c>
    </row>
    <row r="1795" spans="1:25" x14ac:dyDescent="0.3">
      <c r="A1795" s="55" t="str">
        <f t="shared" si="27"/>
        <v>LUhe_02.2</v>
      </c>
      <c r="C1795" s="96" t="s">
        <v>26</v>
      </c>
      <c r="D1795" s="97" t="s">
        <v>835</v>
      </c>
      <c r="E1795" s="97" t="s">
        <v>843</v>
      </c>
      <c r="F1795" s="97" t="s">
        <v>844</v>
      </c>
      <c r="G1795" s="97" t="s">
        <v>351</v>
      </c>
      <c r="H1795" s="97" t="s">
        <v>668</v>
      </c>
      <c r="I1795" s="114" t="s">
        <v>454</v>
      </c>
      <c r="J1795" s="37" t="s">
        <v>3585</v>
      </c>
      <c r="K1795" s="37" t="s">
        <v>3587</v>
      </c>
      <c r="L1795" s="13" t="s">
        <v>151</v>
      </c>
      <c r="M1795" s="14" t="s">
        <v>151</v>
      </c>
      <c r="N1795" s="93" t="s">
        <v>152</v>
      </c>
      <c r="O1795" s="2" t="s">
        <v>152</v>
      </c>
      <c r="P1795" s="2" t="s">
        <v>152</v>
      </c>
      <c r="Q1795" s="2" t="s">
        <v>152</v>
      </c>
      <c r="R1795" s="2" t="s">
        <v>152</v>
      </c>
      <c r="S1795" s="14" t="s">
        <v>152</v>
      </c>
      <c r="T1795" s="115" t="s">
        <v>152</v>
      </c>
      <c r="U1795" s="13" t="s">
        <v>151</v>
      </c>
      <c r="V1795" s="2" t="s">
        <v>151</v>
      </c>
      <c r="W1795" s="2" t="s">
        <v>152</v>
      </c>
      <c r="X1795" s="2" t="s">
        <v>152</v>
      </c>
      <c r="Y1795" s="14" t="s">
        <v>152</v>
      </c>
    </row>
    <row r="1796" spans="1:25" x14ac:dyDescent="0.3">
      <c r="A1796" s="55" t="str">
        <f t="shared" si="27"/>
        <v>LUju_01.1</v>
      </c>
      <c r="C1796" s="96" t="s">
        <v>26</v>
      </c>
      <c r="D1796" s="97" t="s">
        <v>777</v>
      </c>
      <c r="E1796" s="97" t="s">
        <v>849</v>
      </c>
      <c r="F1796" s="97" t="s">
        <v>850</v>
      </c>
      <c r="G1796" s="97" t="s">
        <v>344</v>
      </c>
      <c r="H1796" s="97" t="s">
        <v>668</v>
      </c>
      <c r="I1796" s="114" t="s">
        <v>454</v>
      </c>
      <c r="J1796" s="37" t="s">
        <v>239</v>
      </c>
      <c r="K1796" s="37" t="s">
        <v>3591</v>
      </c>
      <c r="L1796" s="13" t="s">
        <v>151</v>
      </c>
      <c r="M1796" s="14" t="s">
        <v>151</v>
      </c>
      <c r="N1796" s="93" t="s">
        <v>152</v>
      </c>
      <c r="O1796" s="2" t="s">
        <v>152</v>
      </c>
      <c r="P1796" s="2" t="s">
        <v>152</v>
      </c>
      <c r="Q1796" s="2" t="s">
        <v>152</v>
      </c>
      <c r="R1796" s="2" t="s">
        <v>152</v>
      </c>
      <c r="S1796" s="14" t="s">
        <v>152</v>
      </c>
      <c r="T1796" s="115" t="s">
        <v>152</v>
      </c>
      <c r="U1796" s="13" t="s">
        <v>6</v>
      </c>
      <c r="V1796" s="2" t="s">
        <v>6</v>
      </c>
      <c r="W1796" s="2" t="s">
        <v>6</v>
      </c>
      <c r="X1796" s="2" t="s">
        <v>6</v>
      </c>
      <c r="Y1796" s="14" t="s">
        <v>6</v>
      </c>
    </row>
    <row r="1797" spans="1:25" x14ac:dyDescent="0.3">
      <c r="A1797" s="55" t="str">
        <f t="shared" si="27"/>
        <v>LUju_01.1</v>
      </c>
      <c r="C1797" s="96" t="s">
        <v>26</v>
      </c>
      <c r="D1797" s="97" t="s">
        <v>777</v>
      </c>
      <c r="E1797" s="97" t="s">
        <v>849</v>
      </c>
      <c r="F1797" s="97" t="s">
        <v>850</v>
      </c>
      <c r="G1797" s="97" t="s">
        <v>344</v>
      </c>
      <c r="H1797" s="97" t="s">
        <v>668</v>
      </c>
      <c r="I1797" s="114" t="s">
        <v>454</v>
      </c>
      <c r="J1797" s="37" t="s">
        <v>239</v>
      </c>
      <c r="K1797" s="37" t="s">
        <v>3592</v>
      </c>
      <c r="L1797" s="13" t="s">
        <v>151</v>
      </c>
      <c r="M1797" s="14" t="s">
        <v>151</v>
      </c>
      <c r="N1797" s="93" t="s">
        <v>152</v>
      </c>
      <c r="O1797" s="2" t="s">
        <v>152</v>
      </c>
      <c r="P1797" s="2" t="s">
        <v>152</v>
      </c>
      <c r="Q1797" s="2" t="s">
        <v>152</v>
      </c>
      <c r="R1797" s="2" t="s">
        <v>152</v>
      </c>
      <c r="S1797" s="14" t="s">
        <v>152</v>
      </c>
      <c r="T1797" s="115" t="s">
        <v>152</v>
      </c>
      <c r="U1797" s="13" t="s">
        <v>6</v>
      </c>
      <c r="V1797" s="2" t="s">
        <v>6</v>
      </c>
      <c r="W1797" s="2" t="s">
        <v>6</v>
      </c>
      <c r="X1797" s="2" t="s">
        <v>6</v>
      </c>
      <c r="Y1797" s="14" t="s">
        <v>6</v>
      </c>
    </row>
    <row r="1798" spans="1:25" x14ac:dyDescent="0.3">
      <c r="A1798" s="55" t="str">
        <f t="shared" si="27"/>
        <v>LUju_01.2</v>
      </c>
      <c r="C1798" s="96" t="s">
        <v>26</v>
      </c>
      <c r="D1798" s="97" t="s">
        <v>777</v>
      </c>
      <c r="E1798" s="97" t="s">
        <v>851</v>
      </c>
      <c r="F1798" s="97" t="s">
        <v>852</v>
      </c>
      <c r="G1798" s="97" t="s">
        <v>344</v>
      </c>
      <c r="H1798" s="97" t="s">
        <v>668</v>
      </c>
      <c r="I1798" s="114" t="s">
        <v>454</v>
      </c>
      <c r="J1798" s="37" t="s">
        <v>239</v>
      </c>
      <c r="K1798" s="37" t="s">
        <v>3591</v>
      </c>
      <c r="L1798" s="13" t="s">
        <v>151</v>
      </c>
      <c r="M1798" s="14" t="s">
        <v>151</v>
      </c>
      <c r="N1798" s="93" t="s">
        <v>152</v>
      </c>
      <c r="O1798" s="2" t="s">
        <v>152</v>
      </c>
      <c r="P1798" s="2" t="s">
        <v>152</v>
      </c>
      <c r="Q1798" s="2" t="s">
        <v>152</v>
      </c>
      <c r="R1798" s="2" t="s">
        <v>152</v>
      </c>
      <c r="S1798" s="14" t="s">
        <v>152</v>
      </c>
      <c r="T1798" s="115" t="s">
        <v>152</v>
      </c>
      <c r="U1798" s="13" t="s">
        <v>6</v>
      </c>
      <c r="V1798" s="2" t="s">
        <v>6</v>
      </c>
      <c r="W1798" s="2" t="s">
        <v>6</v>
      </c>
      <c r="X1798" s="2" t="s">
        <v>6</v>
      </c>
      <c r="Y1798" s="14" t="s">
        <v>6</v>
      </c>
    </row>
    <row r="1799" spans="1:25" x14ac:dyDescent="0.3">
      <c r="A1799" s="55" t="str">
        <f t="shared" si="27"/>
        <v>LUju_01.2</v>
      </c>
      <c r="C1799" s="96" t="s">
        <v>26</v>
      </c>
      <c r="D1799" s="97" t="s">
        <v>777</v>
      </c>
      <c r="E1799" s="97" t="s">
        <v>851</v>
      </c>
      <c r="F1799" s="97" t="s">
        <v>852</v>
      </c>
      <c r="G1799" s="97" t="s">
        <v>344</v>
      </c>
      <c r="H1799" s="97" t="s">
        <v>668</v>
      </c>
      <c r="I1799" s="114" t="s">
        <v>454</v>
      </c>
      <c r="J1799" s="37" t="s">
        <v>239</v>
      </c>
      <c r="K1799" s="37" t="s">
        <v>3592</v>
      </c>
      <c r="L1799" s="13" t="s">
        <v>151</v>
      </c>
      <c r="M1799" s="14" t="s">
        <v>151</v>
      </c>
      <c r="N1799" s="93" t="s">
        <v>152</v>
      </c>
      <c r="O1799" s="2" t="s">
        <v>152</v>
      </c>
      <c r="P1799" s="2" t="s">
        <v>152</v>
      </c>
      <c r="Q1799" s="2" t="s">
        <v>152</v>
      </c>
      <c r="R1799" s="2" t="s">
        <v>152</v>
      </c>
      <c r="S1799" s="14" t="s">
        <v>152</v>
      </c>
      <c r="T1799" s="115" t="s">
        <v>152</v>
      </c>
      <c r="U1799" s="13" t="s">
        <v>6</v>
      </c>
      <c r="V1799" s="2" t="s">
        <v>6</v>
      </c>
      <c r="W1799" s="2" t="s">
        <v>6</v>
      </c>
      <c r="X1799" s="2" t="s">
        <v>6</v>
      </c>
      <c r="Y1799" s="14" t="s">
        <v>6</v>
      </c>
    </row>
    <row r="1800" spans="1:25" x14ac:dyDescent="0.3">
      <c r="A1800" s="55" t="str">
        <f t="shared" ref="A1800:A1823" si="28">C1800&amp;LOWER(LEFT(D1800,2))&amp;"_"&amp;IF(LEN(TRIM(LEFT(E1800,FIND(" ",E1800))))=3,"0"&amp;TRIM(LEFT(E1800,FIND(" ",E1800))),TRIM(LEFT(E1800,FIND(" ",E1800))))</f>
        <v>LUju_02.1</v>
      </c>
      <c r="C1800" s="96" t="s">
        <v>26</v>
      </c>
      <c r="D1800" s="97" t="s">
        <v>777</v>
      </c>
      <c r="E1800" s="97" t="s">
        <v>853</v>
      </c>
      <c r="F1800" s="97" t="s">
        <v>854</v>
      </c>
      <c r="G1800" s="97" t="s">
        <v>351</v>
      </c>
      <c r="H1800" s="91" t="s">
        <v>668</v>
      </c>
      <c r="I1800" s="116" t="s">
        <v>454</v>
      </c>
      <c r="J1800" s="37" t="s">
        <v>239</v>
      </c>
      <c r="K1800" s="37" t="s">
        <v>3591</v>
      </c>
      <c r="L1800" s="13" t="s">
        <v>151</v>
      </c>
      <c r="M1800" s="14" t="s">
        <v>152</v>
      </c>
      <c r="N1800" s="93" t="s">
        <v>152</v>
      </c>
      <c r="O1800" s="2" t="s">
        <v>152</v>
      </c>
      <c r="P1800" s="2" t="s">
        <v>152</v>
      </c>
      <c r="Q1800" s="2" t="s">
        <v>152</v>
      </c>
      <c r="R1800" s="2" t="s">
        <v>152</v>
      </c>
      <c r="S1800" s="14" t="s">
        <v>152</v>
      </c>
      <c r="T1800" s="115" t="s">
        <v>5506</v>
      </c>
      <c r="U1800" s="13" t="s">
        <v>152</v>
      </c>
      <c r="V1800" s="2" t="s">
        <v>152</v>
      </c>
      <c r="W1800" s="2" t="s">
        <v>152</v>
      </c>
      <c r="X1800" s="2" t="s">
        <v>152</v>
      </c>
      <c r="Y1800" s="14" t="s">
        <v>152</v>
      </c>
    </row>
    <row r="1801" spans="1:25" x14ac:dyDescent="0.3">
      <c r="A1801" s="55" t="str">
        <f t="shared" si="28"/>
        <v>LUju_02.1</v>
      </c>
      <c r="C1801" s="96" t="s">
        <v>26</v>
      </c>
      <c r="D1801" s="97" t="s">
        <v>777</v>
      </c>
      <c r="E1801" s="97" t="s">
        <v>853</v>
      </c>
      <c r="F1801" s="97" t="s">
        <v>854</v>
      </c>
      <c r="G1801" s="97" t="s">
        <v>351</v>
      </c>
      <c r="H1801" s="97" t="s">
        <v>668</v>
      </c>
      <c r="I1801" s="114" t="s">
        <v>454</v>
      </c>
      <c r="J1801" s="37" t="s">
        <v>239</v>
      </c>
      <c r="K1801" s="37" t="s">
        <v>3592</v>
      </c>
      <c r="L1801" s="13" t="s">
        <v>151</v>
      </c>
      <c r="M1801" s="14" t="s">
        <v>152</v>
      </c>
      <c r="N1801" s="93" t="s">
        <v>152</v>
      </c>
      <c r="O1801" s="2" t="s">
        <v>152</v>
      </c>
      <c r="P1801" s="2" t="s">
        <v>152</v>
      </c>
      <c r="Q1801" s="2" t="s">
        <v>152</v>
      </c>
      <c r="R1801" s="2" t="s">
        <v>152</v>
      </c>
      <c r="S1801" s="14" t="s">
        <v>152</v>
      </c>
      <c r="T1801" s="115" t="s">
        <v>5506</v>
      </c>
      <c r="U1801" s="13" t="s">
        <v>151</v>
      </c>
      <c r="V1801" s="2" t="s">
        <v>152</v>
      </c>
      <c r="W1801" s="2" t="s">
        <v>152</v>
      </c>
      <c r="X1801" s="2" t="s">
        <v>152</v>
      </c>
      <c r="Y1801" s="14" t="s">
        <v>152</v>
      </c>
    </row>
    <row r="1802" spans="1:25" x14ac:dyDescent="0.3">
      <c r="A1802" s="55" t="str">
        <f t="shared" si="28"/>
        <v>LUju_02.2</v>
      </c>
      <c r="C1802" s="96" t="s">
        <v>26</v>
      </c>
      <c r="D1802" s="97" t="s">
        <v>777</v>
      </c>
      <c r="E1802" s="97" t="s">
        <v>855</v>
      </c>
      <c r="F1802" s="97" t="s">
        <v>856</v>
      </c>
      <c r="G1802" s="97" t="s">
        <v>351</v>
      </c>
      <c r="H1802" s="97" t="s">
        <v>668</v>
      </c>
      <c r="I1802" s="114" t="s">
        <v>454</v>
      </c>
      <c r="J1802" s="37" t="s">
        <v>239</v>
      </c>
      <c r="K1802" s="37" t="s">
        <v>3591</v>
      </c>
      <c r="L1802" s="13" t="s">
        <v>151</v>
      </c>
      <c r="M1802" s="14" t="s">
        <v>151</v>
      </c>
      <c r="N1802" s="93" t="s">
        <v>152</v>
      </c>
      <c r="O1802" s="2" t="s">
        <v>151</v>
      </c>
      <c r="P1802" s="2" t="s">
        <v>151</v>
      </c>
      <c r="Q1802" s="2" t="s">
        <v>152</v>
      </c>
      <c r="R1802" s="2" t="s">
        <v>152</v>
      </c>
      <c r="S1802" s="14" t="s">
        <v>152</v>
      </c>
      <c r="T1802" s="115" t="s">
        <v>152</v>
      </c>
      <c r="U1802" s="13" t="s">
        <v>152</v>
      </c>
      <c r="V1802" s="2" t="s">
        <v>152</v>
      </c>
      <c r="W1802" s="2" t="s">
        <v>151</v>
      </c>
      <c r="X1802" s="2" t="s">
        <v>152</v>
      </c>
      <c r="Y1802" s="14" t="s">
        <v>152</v>
      </c>
    </row>
    <row r="1803" spans="1:25" x14ac:dyDescent="0.3">
      <c r="A1803" s="55" t="str">
        <f t="shared" si="28"/>
        <v>LUju_02.2</v>
      </c>
      <c r="C1803" s="96" t="s">
        <v>26</v>
      </c>
      <c r="D1803" s="97" t="s">
        <v>777</v>
      </c>
      <c r="E1803" s="97" t="s">
        <v>855</v>
      </c>
      <c r="F1803" s="97" t="s">
        <v>856</v>
      </c>
      <c r="G1803" s="97" t="s">
        <v>351</v>
      </c>
      <c r="H1803" s="97" t="s">
        <v>668</v>
      </c>
      <c r="I1803" s="114" t="s">
        <v>454</v>
      </c>
      <c r="J1803" s="37" t="s">
        <v>239</v>
      </c>
      <c r="K1803" s="37" t="s">
        <v>3592</v>
      </c>
      <c r="L1803" s="13" t="s">
        <v>151</v>
      </c>
      <c r="M1803" s="14" t="s">
        <v>151</v>
      </c>
      <c r="N1803" s="93" t="s">
        <v>152</v>
      </c>
      <c r="O1803" s="2" t="s">
        <v>151</v>
      </c>
      <c r="P1803" s="2" t="s">
        <v>151</v>
      </c>
      <c r="Q1803" s="2" t="s">
        <v>152</v>
      </c>
      <c r="R1803" s="2" t="s">
        <v>152</v>
      </c>
      <c r="S1803" s="14" t="s">
        <v>152</v>
      </c>
      <c r="T1803" s="115" t="s">
        <v>152</v>
      </c>
      <c r="U1803" s="13" t="s">
        <v>152</v>
      </c>
      <c r="V1803" s="2" t="s">
        <v>152</v>
      </c>
      <c r="W1803" s="2" t="s">
        <v>151</v>
      </c>
      <c r="X1803" s="2" t="s">
        <v>152</v>
      </c>
      <c r="Y1803" s="14" t="s">
        <v>152</v>
      </c>
    </row>
    <row r="1804" spans="1:25" x14ac:dyDescent="0.3">
      <c r="A1804" s="55" t="str">
        <f t="shared" si="28"/>
        <v>LUju_03.1</v>
      </c>
      <c r="C1804" s="96" t="s">
        <v>26</v>
      </c>
      <c r="D1804" s="97" t="s">
        <v>777</v>
      </c>
      <c r="E1804" s="97" t="s">
        <v>857</v>
      </c>
      <c r="F1804" s="97" t="s">
        <v>858</v>
      </c>
      <c r="G1804" s="97" t="s">
        <v>344</v>
      </c>
      <c r="H1804" s="97" t="s">
        <v>668</v>
      </c>
      <c r="I1804" s="114" t="s">
        <v>6</v>
      </c>
      <c r="J1804" s="37" t="s">
        <v>976</v>
      </c>
      <c r="K1804" s="37" t="s">
        <v>976</v>
      </c>
      <c r="L1804" s="13" t="s">
        <v>151</v>
      </c>
      <c r="M1804" s="14" t="s">
        <v>151</v>
      </c>
      <c r="N1804" s="93"/>
      <c r="O1804" s="2"/>
      <c r="P1804" s="2"/>
      <c r="Q1804" s="2"/>
      <c r="R1804" s="2"/>
      <c r="S1804" s="14"/>
      <c r="T1804" s="115"/>
      <c r="U1804" s="13"/>
      <c r="V1804" s="2"/>
      <c r="W1804" s="2"/>
      <c r="X1804" s="2"/>
      <c r="Y1804" s="14"/>
    </row>
    <row r="1805" spans="1:25" x14ac:dyDescent="0.3">
      <c r="A1805" s="55" t="str">
        <f t="shared" si="28"/>
        <v>LUju_03.2</v>
      </c>
      <c r="C1805" s="96" t="s">
        <v>26</v>
      </c>
      <c r="D1805" s="97" t="s">
        <v>777</v>
      </c>
      <c r="E1805" s="97" t="s">
        <v>859</v>
      </c>
      <c r="F1805" s="97" t="s">
        <v>860</v>
      </c>
      <c r="G1805" s="97" t="s">
        <v>351</v>
      </c>
      <c r="H1805" s="97" t="s">
        <v>668</v>
      </c>
      <c r="I1805" s="114" t="s">
        <v>454</v>
      </c>
      <c r="J1805" s="37" t="s">
        <v>239</v>
      </c>
      <c r="K1805" s="37" t="s">
        <v>3593</v>
      </c>
      <c r="L1805" s="13" t="s">
        <v>151</v>
      </c>
      <c r="M1805" s="14" t="s">
        <v>151</v>
      </c>
      <c r="N1805" s="93" t="s">
        <v>152</v>
      </c>
      <c r="O1805" s="2" t="s">
        <v>152</v>
      </c>
      <c r="P1805" s="2" t="s">
        <v>151</v>
      </c>
      <c r="Q1805" s="2" t="s">
        <v>152</v>
      </c>
      <c r="R1805" s="2" t="s">
        <v>152</v>
      </c>
      <c r="S1805" s="14" t="s">
        <v>152</v>
      </c>
      <c r="T1805" s="115" t="s">
        <v>152</v>
      </c>
      <c r="U1805" s="13" t="s">
        <v>152</v>
      </c>
      <c r="V1805" s="2" t="s">
        <v>152</v>
      </c>
      <c r="W1805" s="2" t="s">
        <v>152</v>
      </c>
      <c r="X1805" s="2" t="s">
        <v>152</v>
      </c>
      <c r="Y1805" s="14" t="s">
        <v>152</v>
      </c>
    </row>
    <row r="1806" spans="1:25" x14ac:dyDescent="0.3">
      <c r="A1806" s="55" t="str">
        <f t="shared" si="28"/>
        <v>LUmo_01.2</v>
      </c>
      <c r="C1806" s="96" t="s">
        <v>26</v>
      </c>
      <c r="D1806" s="97" t="s">
        <v>778</v>
      </c>
      <c r="E1806" s="97" t="s">
        <v>863</v>
      </c>
      <c r="F1806" s="97" t="s">
        <v>864</v>
      </c>
      <c r="G1806" s="97" t="s">
        <v>351</v>
      </c>
      <c r="H1806" s="97" t="s">
        <v>668</v>
      </c>
      <c r="I1806" s="114" t="s">
        <v>454</v>
      </c>
      <c r="J1806" s="37" t="s">
        <v>239</v>
      </c>
      <c r="K1806" s="37" t="s">
        <v>5507</v>
      </c>
      <c r="L1806" s="13" t="s">
        <v>151</v>
      </c>
      <c r="M1806" s="14" t="s">
        <v>151</v>
      </c>
      <c r="N1806" s="93" t="s">
        <v>152</v>
      </c>
      <c r="O1806" s="2" t="s">
        <v>152</v>
      </c>
      <c r="P1806" s="2" t="s">
        <v>151</v>
      </c>
      <c r="Q1806" s="2" t="s">
        <v>152</v>
      </c>
      <c r="R1806" s="2" t="s">
        <v>152</v>
      </c>
      <c r="S1806" s="14" t="s">
        <v>152</v>
      </c>
      <c r="T1806" s="115" t="s">
        <v>152</v>
      </c>
      <c r="U1806" s="13" t="s">
        <v>152</v>
      </c>
      <c r="V1806" s="2" t="s">
        <v>152</v>
      </c>
      <c r="W1806" s="2" t="s">
        <v>152</v>
      </c>
      <c r="X1806" s="2" t="s">
        <v>152</v>
      </c>
      <c r="Y1806" s="14" t="s">
        <v>152</v>
      </c>
    </row>
    <row r="1807" spans="1:25" x14ac:dyDescent="0.3">
      <c r="A1807" s="55" t="str">
        <f t="shared" si="28"/>
        <v>LUmo_01.4</v>
      </c>
      <c r="C1807" s="96" t="s">
        <v>26</v>
      </c>
      <c r="D1807" s="97" t="s">
        <v>778</v>
      </c>
      <c r="E1807" s="97" t="s">
        <v>867</v>
      </c>
      <c r="F1807" s="97" t="s">
        <v>868</v>
      </c>
      <c r="G1807" s="97" t="s">
        <v>351</v>
      </c>
      <c r="H1807" s="97" t="s">
        <v>668</v>
      </c>
      <c r="I1807" s="114" t="s">
        <v>454</v>
      </c>
      <c r="J1807" s="37" t="s">
        <v>239</v>
      </c>
      <c r="K1807" s="37" t="s">
        <v>3602</v>
      </c>
      <c r="L1807" s="13" t="s">
        <v>151</v>
      </c>
      <c r="M1807" s="14" t="s">
        <v>151</v>
      </c>
      <c r="N1807" s="93" t="s">
        <v>152</v>
      </c>
      <c r="O1807" s="2" t="s">
        <v>152</v>
      </c>
      <c r="P1807" s="2" t="s">
        <v>152</v>
      </c>
      <c r="Q1807" s="2" t="s">
        <v>152</v>
      </c>
      <c r="R1807" s="2" t="s">
        <v>152</v>
      </c>
      <c r="S1807" s="14" t="s">
        <v>152</v>
      </c>
      <c r="T1807" s="115" t="s">
        <v>152</v>
      </c>
      <c r="U1807" s="13" t="s">
        <v>151</v>
      </c>
      <c r="V1807" s="2" t="s">
        <v>151</v>
      </c>
      <c r="W1807" s="2" t="s">
        <v>152</v>
      </c>
      <c r="X1807" s="2" t="s">
        <v>152</v>
      </c>
      <c r="Y1807" s="14" t="s">
        <v>152</v>
      </c>
    </row>
    <row r="1808" spans="1:25" x14ac:dyDescent="0.3">
      <c r="A1808" s="55" t="str">
        <f t="shared" si="28"/>
        <v>LUmo_02.1</v>
      </c>
      <c r="C1808" s="96" t="s">
        <v>26</v>
      </c>
      <c r="D1808" s="97" t="s">
        <v>778</v>
      </c>
      <c r="E1808" s="97" t="s">
        <v>873</v>
      </c>
      <c r="F1808" s="97" t="s">
        <v>874</v>
      </c>
      <c r="G1808" s="97" t="s">
        <v>344</v>
      </c>
      <c r="H1808" s="91" t="s">
        <v>668</v>
      </c>
      <c r="I1808" s="116" t="s">
        <v>454</v>
      </c>
      <c r="J1808" s="37" t="s">
        <v>3595</v>
      </c>
      <c r="K1808" s="37" t="s">
        <v>5508</v>
      </c>
      <c r="L1808" s="13" t="s">
        <v>151</v>
      </c>
      <c r="M1808" s="14" t="s">
        <v>151</v>
      </c>
      <c r="N1808" s="93" t="s">
        <v>152</v>
      </c>
      <c r="O1808" s="2" t="s">
        <v>152</v>
      </c>
      <c r="P1808" s="2" t="s">
        <v>151</v>
      </c>
      <c r="Q1808" s="2" t="s">
        <v>152</v>
      </c>
      <c r="R1808" s="2" t="s">
        <v>152</v>
      </c>
      <c r="S1808" s="14" t="s">
        <v>152</v>
      </c>
      <c r="T1808" s="115" t="s">
        <v>152</v>
      </c>
      <c r="U1808" s="13"/>
      <c r="V1808" s="2"/>
      <c r="W1808" s="2" t="s">
        <v>151</v>
      </c>
      <c r="X1808" s="2"/>
      <c r="Y1808" s="14"/>
    </row>
    <row r="1809" spans="1:25" x14ac:dyDescent="0.3">
      <c r="A1809" s="55" t="str">
        <f t="shared" si="28"/>
        <v>LUmo_02.1</v>
      </c>
      <c r="C1809" s="96" t="s">
        <v>26</v>
      </c>
      <c r="D1809" s="97" t="s">
        <v>778</v>
      </c>
      <c r="E1809" s="97" t="s">
        <v>873</v>
      </c>
      <c r="F1809" s="97" t="s">
        <v>874</v>
      </c>
      <c r="G1809" s="97" t="s">
        <v>344</v>
      </c>
      <c r="H1809" s="97" t="s">
        <v>668</v>
      </c>
      <c r="I1809" s="114" t="s">
        <v>454</v>
      </c>
      <c r="J1809" s="37" t="s">
        <v>239</v>
      </c>
      <c r="K1809" s="37" t="s">
        <v>5509</v>
      </c>
      <c r="L1809" s="13" t="s">
        <v>151</v>
      </c>
      <c r="M1809" s="14" t="s">
        <v>151</v>
      </c>
      <c r="N1809" s="93" t="s">
        <v>152</v>
      </c>
      <c r="O1809" s="2" t="s">
        <v>152</v>
      </c>
      <c r="P1809" s="2" t="s">
        <v>152</v>
      </c>
      <c r="Q1809" s="2" t="s">
        <v>152</v>
      </c>
      <c r="R1809" s="2" t="s">
        <v>152</v>
      </c>
      <c r="S1809" s="14" t="s">
        <v>152</v>
      </c>
      <c r="T1809" s="115" t="s">
        <v>714</v>
      </c>
      <c r="U1809" s="13" t="s">
        <v>6</v>
      </c>
      <c r="V1809" s="2" t="s">
        <v>6</v>
      </c>
      <c r="W1809" s="2" t="s">
        <v>6</v>
      </c>
      <c r="X1809" s="2" t="s">
        <v>6</v>
      </c>
      <c r="Y1809" s="14" t="s">
        <v>6</v>
      </c>
    </row>
    <row r="1810" spans="1:25" x14ac:dyDescent="0.3">
      <c r="A1810" s="55" t="str">
        <f t="shared" si="28"/>
        <v>LUmo_02.2</v>
      </c>
      <c r="C1810" s="96" t="s">
        <v>26</v>
      </c>
      <c r="D1810" s="97" t="s">
        <v>778</v>
      </c>
      <c r="E1810" s="97" t="s">
        <v>875</v>
      </c>
      <c r="F1810" s="97" t="s">
        <v>876</v>
      </c>
      <c r="G1810" s="97" t="s">
        <v>351</v>
      </c>
      <c r="H1810" s="97" t="s">
        <v>668</v>
      </c>
      <c r="I1810" s="114" t="s">
        <v>51</v>
      </c>
      <c r="J1810" s="37" t="s">
        <v>239</v>
      </c>
      <c r="K1810" s="37" t="s">
        <v>5510</v>
      </c>
      <c r="L1810" s="13" t="s">
        <v>151</v>
      </c>
      <c r="M1810" s="14" t="s">
        <v>151</v>
      </c>
      <c r="N1810" s="93" t="s">
        <v>152</v>
      </c>
      <c r="O1810" s="2" t="s">
        <v>152</v>
      </c>
      <c r="P1810" s="2" t="s">
        <v>151</v>
      </c>
      <c r="Q1810" s="2" t="s">
        <v>152</v>
      </c>
      <c r="R1810" s="2" t="s">
        <v>152</v>
      </c>
      <c r="S1810" s="14" t="s">
        <v>152</v>
      </c>
      <c r="T1810" s="115" t="s">
        <v>714</v>
      </c>
      <c r="U1810" s="13" t="s">
        <v>151</v>
      </c>
      <c r="V1810" s="2" t="s">
        <v>152</v>
      </c>
      <c r="W1810" s="2" t="s">
        <v>151</v>
      </c>
      <c r="X1810" s="2" t="s">
        <v>152</v>
      </c>
      <c r="Y1810" s="14" t="s">
        <v>152</v>
      </c>
    </row>
    <row r="1811" spans="1:25" x14ac:dyDescent="0.3">
      <c r="A1811" s="55" t="str">
        <f t="shared" si="28"/>
        <v>LUmo_02.2</v>
      </c>
      <c r="C1811" s="96" t="s">
        <v>26</v>
      </c>
      <c r="D1811" s="97" t="s">
        <v>778</v>
      </c>
      <c r="E1811" s="97" t="s">
        <v>875</v>
      </c>
      <c r="F1811" s="97" t="s">
        <v>876</v>
      </c>
      <c r="G1811" s="97" t="s">
        <v>351</v>
      </c>
      <c r="H1811" s="97" t="s">
        <v>668</v>
      </c>
      <c r="I1811" s="114" t="s">
        <v>51</v>
      </c>
      <c r="J1811" s="37" t="s">
        <v>239</v>
      </c>
      <c r="K1811" s="37" t="s">
        <v>5511</v>
      </c>
      <c r="L1811" s="13" t="s">
        <v>151</v>
      </c>
      <c r="M1811" s="14" t="s">
        <v>151</v>
      </c>
      <c r="N1811" s="93" t="s">
        <v>152</v>
      </c>
      <c r="O1811" s="2" t="s">
        <v>152</v>
      </c>
      <c r="P1811" s="2" t="s">
        <v>151</v>
      </c>
      <c r="Q1811" s="2" t="s">
        <v>152</v>
      </c>
      <c r="R1811" s="2" t="s">
        <v>152</v>
      </c>
      <c r="S1811" s="14" t="s">
        <v>152</v>
      </c>
      <c r="T1811" s="115" t="s">
        <v>152</v>
      </c>
      <c r="U1811" s="13" t="s">
        <v>151</v>
      </c>
      <c r="V1811" s="2" t="s">
        <v>152</v>
      </c>
      <c r="W1811" s="2" t="s">
        <v>151</v>
      </c>
      <c r="X1811" s="2" t="s">
        <v>152</v>
      </c>
      <c r="Y1811" s="14" t="s">
        <v>152</v>
      </c>
    </row>
    <row r="1812" spans="1:25" x14ac:dyDescent="0.3">
      <c r="A1812" s="55" t="str">
        <f t="shared" si="28"/>
        <v>LUtr_01.1</v>
      </c>
      <c r="C1812" s="96" t="s">
        <v>26</v>
      </c>
      <c r="D1812" s="97" t="s">
        <v>779</v>
      </c>
      <c r="E1812" s="97" t="s">
        <v>877</v>
      </c>
      <c r="F1812" s="97" t="s">
        <v>878</v>
      </c>
      <c r="G1812" s="97" t="s">
        <v>351</v>
      </c>
      <c r="H1812" s="97" t="s">
        <v>668</v>
      </c>
      <c r="I1812" s="114" t="s">
        <v>6</v>
      </c>
      <c r="J1812" s="37" t="s">
        <v>976</v>
      </c>
      <c r="K1812" s="37" t="s">
        <v>976</v>
      </c>
      <c r="L1812" s="13" t="s">
        <v>151</v>
      </c>
      <c r="M1812" s="14" t="s">
        <v>151</v>
      </c>
      <c r="N1812" s="93"/>
      <c r="O1812" s="2"/>
      <c r="P1812" s="2"/>
      <c r="Q1812" s="2"/>
      <c r="R1812" s="2"/>
      <c r="S1812" s="14"/>
      <c r="T1812" s="115"/>
      <c r="U1812" s="13" t="s">
        <v>151</v>
      </c>
      <c r="V1812" s="2" t="s">
        <v>151</v>
      </c>
      <c r="W1812" s="2" t="s">
        <v>151</v>
      </c>
      <c r="X1812" s="2" t="s">
        <v>151</v>
      </c>
      <c r="Y1812" s="14" t="s">
        <v>151</v>
      </c>
    </row>
    <row r="1813" spans="1:25" x14ac:dyDescent="0.3">
      <c r="A1813" s="55" t="str">
        <f t="shared" si="28"/>
        <v>LUtr_02.3</v>
      </c>
      <c r="C1813" s="96" t="s">
        <v>26</v>
      </c>
      <c r="D1813" s="97" t="s">
        <v>779</v>
      </c>
      <c r="E1813" s="97" t="s">
        <v>885</v>
      </c>
      <c r="F1813" s="97" t="s">
        <v>886</v>
      </c>
      <c r="G1813" s="97" t="s">
        <v>351</v>
      </c>
      <c r="H1813" s="97" t="s">
        <v>668</v>
      </c>
      <c r="I1813" s="114"/>
      <c r="J1813" s="37" t="s">
        <v>113</v>
      </c>
      <c r="K1813" s="37" t="s">
        <v>113</v>
      </c>
      <c r="L1813" s="13"/>
      <c r="M1813" s="14"/>
      <c r="N1813" s="93"/>
      <c r="O1813" s="2"/>
      <c r="P1813" s="2"/>
      <c r="Q1813" s="2"/>
      <c r="R1813" s="2"/>
      <c r="S1813" s="14"/>
      <c r="T1813" s="115"/>
      <c r="U1813" s="13"/>
      <c r="V1813" s="2"/>
      <c r="W1813" s="2"/>
      <c r="X1813" s="2"/>
      <c r="Y1813" s="14"/>
    </row>
    <row r="1814" spans="1:25" x14ac:dyDescent="0.3">
      <c r="A1814" s="55" t="str">
        <f t="shared" si="28"/>
        <v>LUtr_02.4</v>
      </c>
      <c r="C1814" s="96" t="s">
        <v>26</v>
      </c>
      <c r="D1814" s="97" t="s">
        <v>779</v>
      </c>
      <c r="E1814" s="97" t="s">
        <v>887</v>
      </c>
      <c r="F1814" s="97" t="s">
        <v>888</v>
      </c>
      <c r="G1814" s="97" t="s">
        <v>351</v>
      </c>
      <c r="H1814" s="97" t="s">
        <v>668</v>
      </c>
      <c r="I1814" s="114"/>
      <c r="J1814" s="37" t="s">
        <v>113</v>
      </c>
      <c r="K1814" s="37" t="s">
        <v>113</v>
      </c>
      <c r="L1814" s="13"/>
      <c r="M1814" s="14"/>
      <c r="N1814" s="93"/>
      <c r="O1814" s="2"/>
      <c r="P1814" s="2"/>
      <c r="Q1814" s="2"/>
      <c r="R1814" s="2"/>
      <c r="S1814" s="14"/>
      <c r="T1814" s="115"/>
      <c r="U1814" s="13"/>
      <c r="V1814" s="2"/>
      <c r="W1814" s="2"/>
      <c r="X1814" s="2"/>
      <c r="Y1814" s="14"/>
    </row>
    <row r="1815" spans="1:25" x14ac:dyDescent="0.3">
      <c r="A1815" s="55" t="str">
        <f t="shared" si="28"/>
        <v>LUtr_03.1</v>
      </c>
      <c r="C1815" s="96" t="s">
        <v>26</v>
      </c>
      <c r="D1815" s="97" t="s">
        <v>779</v>
      </c>
      <c r="E1815" s="97" t="s">
        <v>889</v>
      </c>
      <c r="F1815" s="97" t="s">
        <v>890</v>
      </c>
      <c r="G1815" s="97" t="s">
        <v>344</v>
      </c>
      <c r="H1815" s="97" t="s">
        <v>668</v>
      </c>
      <c r="I1815" s="114" t="s">
        <v>454</v>
      </c>
      <c r="J1815" s="37" t="s">
        <v>3611</v>
      </c>
      <c r="K1815" s="37" t="s">
        <v>3612</v>
      </c>
      <c r="L1815" s="13" t="s">
        <v>479</v>
      </c>
      <c r="M1815" s="14" t="s">
        <v>479</v>
      </c>
      <c r="N1815" s="93" t="s">
        <v>152</v>
      </c>
      <c r="O1815" s="2" t="s">
        <v>152</v>
      </c>
      <c r="P1815" s="2" t="s">
        <v>152</v>
      </c>
      <c r="Q1815" s="2" t="s">
        <v>152</v>
      </c>
      <c r="R1815" s="2" t="s">
        <v>152</v>
      </c>
      <c r="S1815" s="14" t="s">
        <v>152</v>
      </c>
      <c r="T1815" s="115" t="s">
        <v>152</v>
      </c>
      <c r="U1815" s="13"/>
      <c r="V1815" s="2"/>
      <c r="W1815" s="2"/>
      <c r="X1815" s="2"/>
      <c r="Y1815" s="14"/>
    </row>
    <row r="1816" spans="1:25" x14ac:dyDescent="0.3">
      <c r="A1816" s="55" t="str">
        <f t="shared" si="28"/>
        <v>LUtr_03.1</v>
      </c>
      <c r="C1816" s="96" t="s">
        <v>26</v>
      </c>
      <c r="D1816" s="97" t="s">
        <v>779</v>
      </c>
      <c r="E1816" s="97" t="s">
        <v>889</v>
      </c>
      <c r="F1816" s="97" t="s">
        <v>890</v>
      </c>
      <c r="G1816" s="97" t="s">
        <v>344</v>
      </c>
      <c r="H1816" s="91" t="s">
        <v>668</v>
      </c>
      <c r="I1816" s="116" t="s">
        <v>454</v>
      </c>
      <c r="J1816" s="37" t="s">
        <v>3613</v>
      </c>
      <c r="K1816" s="37" t="s">
        <v>3614</v>
      </c>
      <c r="L1816" s="13" t="s">
        <v>151</v>
      </c>
      <c r="M1816" s="14" t="s">
        <v>151</v>
      </c>
      <c r="N1816" s="93" t="s">
        <v>152</v>
      </c>
      <c r="O1816" s="2" t="s">
        <v>152</v>
      </c>
      <c r="P1816" s="2" t="s">
        <v>152</v>
      </c>
      <c r="Q1816" s="2" t="s">
        <v>152</v>
      </c>
      <c r="R1816" s="2" t="s">
        <v>152</v>
      </c>
      <c r="S1816" s="14" t="s">
        <v>152</v>
      </c>
      <c r="T1816" s="115" t="s">
        <v>714</v>
      </c>
      <c r="U1816" s="13"/>
      <c r="V1816" s="2"/>
      <c r="W1816" s="2"/>
      <c r="X1816" s="2"/>
      <c r="Y1816" s="14"/>
    </row>
    <row r="1817" spans="1:25" x14ac:dyDescent="0.3">
      <c r="A1817" s="55" t="str">
        <f t="shared" si="28"/>
        <v>LUtr_03.2</v>
      </c>
      <c r="C1817" s="96" t="s">
        <v>26</v>
      </c>
      <c r="D1817" s="97" t="s">
        <v>779</v>
      </c>
      <c r="E1817" s="97" t="s">
        <v>891</v>
      </c>
      <c r="F1817" s="97" t="s">
        <v>892</v>
      </c>
      <c r="G1817" s="97" t="s">
        <v>351</v>
      </c>
      <c r="H1817" s="97" t="s">
        <v>668</v>
      </c>
      <c r="I1817" s="114"/>
      <c r="J1817" s="37" t="s">
        <v>113</v>
      </c>
      <c r="K1817" s="37" t="s">
        <v>113</v>
      </c>
      <c r="L1817" s="13"/>
      <c r="M1817" s="14"/>
      <c r="N1817" s="93"/>
      <c r="O1817" s="2"/>
      <c r="P1817" s="2"/>
      <c r="Q1817" s="2"/>
      <c r="R1817" s="2"/>
      <c r="S1817" s="14"/>
      <c r="T1817" s="115"/>
      <c r="U1817" s="13"/>
      <c r="V1817" s="2"/>
      <c r="W1817" s="2"/>
      <c r="X1817" s="2"/>
      <c r="Y1817" s="14"/>
    </row>
    <row r="1818" spans="1:25" x14ac:dyDescent="0.3">
      <c r="A1818" s="55" t="str">
        <f t="shared" si="28"/>
        <v>LUtr_03.3</v>
      </c>
      <c r="C1818" s="96" t="s">
        <v>26</v>
      </c>
      <c r="D1818" s="97" t="s">
        <v>779</v>
      </c>
      <c r="E1818" s="97" t="s">
        <v>893</v>
      </c>
      <c r="F1818" s="97" t="s">
        <v>894</v>
      </c>
      <c r="G1818" s="97" t="s">
        <v>351</v>
      </c>
      <c r="H1818" s="97" t="s">
        <v>668</v>
      </c>
      <c r="I1818" s="114"/>
      <c r="J1818" s="37" t="s">
        <v>113</v>
      </c>
      <c r="K1818" s="37" t="s">
        <v>113</v>
      </c>
      <c r="L1818" s="13"/>
      <c r="M1818" s="14"/>
      <c r="N1818" s="93"/>
      <c r="O1818" s="2"/>
      <c r="P1818" s="2"/>
      <c r="Q1818" s="2"/>
      <c r="R1818" s="2"/>
      <c r="S1818" s="14"/>
      <c r="T1818" s="115"/>
      <c r="U1818" s="13"/>
      <c r="V1818" s="2"/>
      <c r="W1818" s="2"/>
      <c r="X1818" s="2"/>
      <c r="Y1818" s="14"/>
    </row>
    <row r="1819" spans="1:25" x14ac:dyDescent="0.3">
      <c r="A1819" s="55" t="str">
        <f t="shared" si="28"/>
        <v>LVec_01.1</v>
      </c>
      <c r="C1819" s="96" t="s">
        <v>27</v>
      </c>
      <c r="D1819" s="97" t="s">
        <v>776</v>
      </c>
      <c r="E1819" s="97" t="s">
        <v>815</v>
      </c>
      <c r="F1819" s="97" t="s">
        <v>816</v>
      </c>
      <c r="G1819" s="97" t="s">
        <v>351</v>
      </c>
      <c r="H1819" s="97" t="s">
        <v>668</v>
      </c>
      <c r="I1819" s="114" t="s">
        <v>454</v>
      </c>
      <c r="J1819" s="37" t="s">
        <v>240</v>
      </c>
      <c r="K1819" s="37" t="s">
        <v>3615</v>
      </c>
      <c r="L1819" s="13" t="s">
        <v>151</v>
      </c>
      <c r="M1819" s="14" t="s">
        <v>151</v>
      </c>
      <c r="N1819" s="93" t="s">
        <v>151</v>
      </c>
      <c r="O1819" s="2" t="s">
        <v>151</v>
      </c>
      <c r="P1819" s="2" t="s">
        <v>151</v>
      </c>
      <c r="Q1819" s="2" t="s">
        <v>151</v>
      </c>
      <c r="R1819" s="2" t="s">
        <v>151</v>
      </c>
      <c r="S1819" s="14" t="s">
        <v>151</v>
      </c>
      <c r="T1819" s="115"/>
      <c r="U1819" s="13" t="s">
        <v>151</v>
      </c>
      <c r="V1819" s="2" t="s">
        <v>151</v>
      </c>
      <c r="W1819" s="2" t="s">
        <v>151</v>
      </c>
      <c r="X1819" s="2" t="s">
        <v>152</v>
      </c>
      <c r="Y1819" s="14" t="s">
        <v>152</v>
      </c>
    </row>
    <row r="1820" spans="1:25" x14ac:dyDescent="0.3">
      <c r="A1820" s="55" t="str">
        <f t="shared" si="28"/>
        <v>LVec_01.1</v>
      </c>
      <c r="C1820" s="96" t="s">
        <v>27</v>
      </c>
      <c r="D1820" s="97" t="s">
        <v>776</v>
      </c>
      <c r="E1820" s="97" t="s">
        <v>815</v>
      </c>
      <c r="F1820" s="97" t="s">
        <v>816</v>
      </c>
      <c r="G1820" s="97" t="s">
        <v>351</v>
      </c>
      <c r="H1820" s="97" t="s">
        <v>668</v>
      </c>
      <c r="I1820" s="114" t="s">
        <v>454</v>
      </c>
      <c r="J1820" s="37" t="s">
        <v>240</v>
      </c>
      <c r="K1820" s="37" t="s">
        <v>5512</v>
      </c>
      <c r="L1820" s="13" t="s">
        <v>151</v>
      </c>
      <c r="M1820" s="14" t="s">
        <v>151</v>
      </c>
      <c r="N1820" s="93" t="s">
        <v>151</v>
      </c>
      <c r="O1820" s="2" t="s">
        <v>152</v>
      </c>
      <c r="P1820" s="2" t="s">
        <v>152</v>
      </c>
      <c r="Q1820" s="2" t="s">
        <v>152</v>
      </c>
      <c r="R1820" s="2" t="s">
        <v>151</v>
      </c>
      <c r="S1820" s="14" t="s">
        <v>151</v>
      </c>
      <c r="T1820" s="115"/>
      <c r="U1820" s="13" t="s">
        <v>151</v>
      </c>
      <c r="V1820" s="2" t="s">
        <v>151</v>
      </c>
      <c r="W1820" s="2" t="s">
        <v>152</v>
      </c>
      <c r="X1820" s="2" t="s">
        <v>152</v>
      </c>
      <c r="Y1820" s="14" t="s">
        <v>152</v>
      </c>
    </row>
    <row r="1821" spans="1:25" x14ac:dyDescent="0.3">
      <c r="A1821" s="55" t="str">
        <f t="shared" si="28"/>
        <v>LVec_01.1</v>
      </c>
      <c r="C1821" s="96" t="s">
        <v>27</v>
      </c>
      <c r="D1821" s="97" t="s">
        <v>776</v>
      </c>
      <c r="E1821" s="97" t="s">
        <v>815</v>
      </c>
      <c r="F1821" s="97" t="s">
        <v>816</v>
      </c>
      <c r="G1821" s="97" t="s">
        <v>351</v>
      </c>
      <c r="H1821" s="97" t="s">
        <v>668</v>
      </c>
      <c r="I1821" s="114" t="s">
        <v>454</v>
      </c>
      <c r="J1821" s="37" t="s">
        <v>240</v>
      </c>
      <c r="K1821" s="37" t="s">
        <v>3617</v>
      </c>
      <c r="L1821" s="13" t="s">
        <v>151</v>
      </c>
      <c r="M1821" s="14" t="s">
        <v>151</v>
      </c>
      <c r="N1821" s="93" t="s">
        <v>151</v>
      </c>
      <c r="O1821" s="2" t="s">
        <v>151</v>
      </c>
      <c r="P1821" s="2" t="s">
        <v>151</v>
      </c>
      <c r="Q1821" s="2" t="s">
        <v>151</v>
      </c>
      <c r="R1821" s="2" t="s">
        <v>151</v>
      </c>
      <c r="S1821" s="14" t="s">
        <v>151</v>
      </c>
      <c r="T1821" s="115"/>
      <c r="U1821" s="13" t="s">
        <v>151</v>
      </c>
      <c r="V1821" s="2" t="s">
        <v>151</v>
      </c>
      <c r="W1821" s="2" t="s">
        <v>151</v>
      </c>
      <c r="X1821" s="2" t="s">
        <v>152</v>
      </c>
      <c r="Y1821" s="14" t="s">
        <v>152</v>
      </c>
    </row>
    <row r="1822" spans="1:25" x14ac:dyDescent="0.3">
      <c r="A1822" s="55" t="str">
        <f t="shared" si="28"/>
        <v>LVec_01.2</v>
      </c>
      <c r="C1822" s="96" t="s">
        <v>27</v>
      </c>
      <c r="D1822" s="97" t="s">
        <v>776</v>
      </c>
      <c r="E1822" s="97" t="s">
        <v>817</v>
      </c>
      <c r="F1822" s="97" t="s">
        <v>818</v>
      </c>
      <c r="G1822" s="97" t="s">
        <v>351</v>
      </c>
      <c r="H1822" s="97" t="s">
        <v>668</v>
      </c>
      <c r="I1822" s="114" t="s">
        <v>454</v>
      </c>
      <c r="J1822" s="37" t="s">
        <v>241</v>
      </c>
      <c r="K1822" s="37" t="s">
        <v>3618</v>
      </c>
      <c r="L1822" s="13" t="s">
        <v>152</v>
      </c>
      <c r="M1822" s="14" t="s">
        <v>152</v>
      </c>
      <c r="N1822" s="93" t="s">
        <v>151</v>
      </c>
      <c r="O1822" s="2" t="s">
        <v>151</v>
      </c>
      <c r="P1822" s="2" t="s">
        <v>152</v>
      </c>
      <c r="Q1822" s="2" t="s">
        <v>151</v>
      </c>
      <c r="R1822" s="2" t="s">
        <v>151</v>
      </c>
      <c r="S1822" s="14" t="s">
        <v>151</v>
      </c>
      <c r="T1822" s="115" t="s">
        <v>5513</v>
      </c>
      <c r="U1822" s="13" t="s">
        <v>151</v>
      </c>
      <c r="V1822" s="2" t="s">
        <v>151</v>
      </c>
      <c r="W1822" s="2" t="s">
        <v>151</v>
      </c>
      <c r="X1822" s="2" t="s">
        <v>152</v>
      </c>
      <c r="Y1822" s="14" t="s">
        <v>152</v>
      </c>
    </row>
    <row r="1823" spans="1:25" x14ac:dyDescent="0.3">
      <c r="A1823" s="55" t="str">
        <f t="shared" si="28"/>
        <v>LVec_01.2</v>
      </c>
      <c r="C1823" s="96" t="s">
        <v>27</v>
      </c>
      <c r="D1823" s="97" t="s">
        <v>776</v>
      </c>
      <c r="E1823" s="97" t="s">
        <v>817</v>
      </c>
      <c r="F1823" s="97" t="s">
        <v>818</v>
      </c>
      <c r="G1823" s="97" t="s">
        <v>351</v>
      </c>
      <c r="H1823" s="97" t="s">
        <v>668</v>
      </c>
      <c r="I1823" s="114" t="s">
        <v>454</v>
      </c>
      <c r="J1823" s="37" t="s">
        <v>3619</v>
      </c>
      <c r="K1823" s="37" t="s">
        <v>3620</v>
      </c>
      <c r="L1823" s="13" t="s">
        <v>151</v>
      </c>
      <c r="M1823" s="14" t="s">
        <v>152</v>
      </c>
      <c r="N1823" s="93" t="s">
        <v>151</v>
      </c>
      <c r="O1823" s="2" t="s">
        <v>151</v>
      </c>
      <c r="P1823" s="2" t="s">
        <v>151</v>
      </c>
      <c r="Q1823" s="2" t="s">
        <v>152</v>
      </c>
      <c r="R1823" s="2" t="s">
        <v>151</v>
      </c>
      <c r="S1823" s="14" t="s">
        <v>151</v>
      </c>
      <c r="T1823" s="115" t="s">
        <v>5514</v>
      </c>
      <c r="U1823" s="13" t="s">
        <v>151</v>
      </c>
      <c r="V1823" s="2" t="s">
        <v>151</v>
      </c>
      <c r="W1823" s="2" t="s">
        <v>151</v>
      </c>
      <c r="X1823" s="2" t="s">
        <v>152</v>
      </c>
      <c r="Y1823" s="14" t="s">
        <v>151</v>
      </c>
    </row>
    <row r="1824" spans="1:25" x14ac:dyDescent="0.3">
      <c r="C1824" s="96" t="s">
        <v>27</v>
      </c>
      <c r="D1824" s="97" t="s">
        <v>776</v>
      </c>
      <c r="E1824" s="97" t="s">
        <v>819</v>
      </c>
      <c r="F1824" s="97" t="s">
        <v>820</v>
      </c>
      <c r="G1824" s="97" t="s">
        <v>351</v>
      </c>
      <c r="H1824" s="97" t="s">
        <v>668</v>
      </c>
      <c r="I1824" s="114" t="s">
        <v>454</v>
      </c>
      <c r="J1824" s="37" t="s">
        <v>240</v>
      </c>
      <c r="K1824" s="37" t="s">
        <v>3615</v>
      </c>
      <c r="L1824" s="13" t="s">
        <v>152</v>
      </c>
      <c r="M1824" s="14" t="s">
        <v>152</v>
      </c>
      <c r="N1824" s="93" t="s">
        <v>152</v>
      </c>
      <c r="O1824" s="2" t="s">
        <v>152</v>
      </c>
      <c r="P1824" s="2" t="s">
        <v>152</v>
      </c>
      <c r="Q1824" s="2" t="s">
        <v>152</v>
      </c>
      <c r="R1824" s="2" t="s">
        <v>152</v>
      </c>
      <c r="S1824" s="14" t="s">
        <v>152</v>
      </c>
      <c r="T1824" s="115"/>
      <c r="U1824" s="13" t="s">
        <v>152</v>
      </c>
      <c r="V1824" s="2" t="s">
        <v>152</v>
      </c>
      <c r="W1824" s="2" t="s">
        <v>152</v>
      </c>
      <c r="X1824" s="2" t="s">
        <v>152</v>
      </c>
      <c r="Y1824" s="14" t="s">
        <v>152</v>
      </c>
    </row>
    <row r="1825" spans="3:25" x14ac:dyDescent="0.3">
      <c r="C1825" s="96" t="s">
        <v>27</v>
      </c>
      <c r="D1825" s="97" t="s">
        <v>776</v>
      </c>
      <c r="E1825" s="97" t="s">
        <v>819</v>
      </c>
      <c r="F1825" s="97" t="s">
        <v>820</v>
      </c>
      <c r="G1825" s="97" t="s">
        <v>351</v>
      </c>
      <c r="H1825" s="97" t="s">
        <v>668</v>
      </c>
      <c r="I1825" s="114" t="s">
        <v>454</v>
      </c>
      <c r="J1825" s="37" t="s">
        <v>240</v>
      </c>
      <c r="K1825" s="37" t="s">
        <v>138</v>
      </c>
      <c r="L1825" s="13" t="s">
        <v>152</v>
      </c>
      <c r="M1825" s="14" t="s">
        <v>152</v>
      </c>
      <c r="N1825" s="93" t="s">
        <v>152</v>
      </c>
      <c r="O1825" s="2" t="s">
        <v>152</v>
      </c>
      <c r="P1825" s="2" t="s">
        <v>152</v>
      </c>
      <c r="Q1825" s="2" t="s">
        <v>152</v>
      </c>
      <c r="R1825" s="2" t="s">
        <v>152</v>
      </c>
      <c r="S1825" s="14" t="s">
        <v>152</v>
      </c>
      <c r="T1825" s="115"/>
      <c r="U1825" s="13" t="s">
        <v>152</v>
      </c>
      <c r="V1825" s="2" t="s">
        <v>152</v>
      </c>
      <c r="W1825" s="2" t="s">
        <v>152</v>
      </c>
      <c r="X1825" s="2" t="s">
        <v>152</v>
      </c>
      <c r="Y1825" s="14" t="s">
        <v>152</v>
      </c>
    </row>
    <row r="1826" spans="3:25" x14ac:dyDescent="0.3">
      <c r="C1826" s="96" t="s">
        <v>27</v>
      </c>
      <c r="D1826" s="97" t="s">
        <v>776</v>
      </c>
      <c r="E1826" s="97" t="s">
        <v>819</v>
      </c>
      <c r="F1826" s="97" t="s">
        <v>820</v>
      </c>
      <c r="G1826" s="97" t="s">
        <v>351</v>
      </c>
      <c r="H1826" s="91" t="s">
        <v>668</v>
      </c>
      <c r="I1826" s="116" t="s">
        <v>454</v>
      </c>
      <c r="J1826" s="37" t="s">
        <v>240</v>
      </c>
      <c r="K1826" s="37" t="s">
        <v>3621</v>
      </c>
      <c r="L1826" s="13" t="s">
        <v>152</v>
      </c>
      <c r="M1826" s="14" t="s">
        <v>152</v>
      </c>
      <c r="N1826" s="93" t="s">
        <v>152</v>
      </c>
      <c r="O1826" s="2" t="s">
        <v>152</v>
      </c>
      <c r="P1826" s="2" t="s">
        <v>152</v>
      </c>
      <c r="Q1826" s="2" t="s">
        <v>152</v>
      </c>
      <c r="R1826" s="2" t="s">
        <v>152</v>
      </c>
      <c r="S1826" s="14" t="s">
        <v>152</v>
      </c>
      <c r="T1826" s="115"/>
      <c r="U1826" s="13" t="s">
        <v>152</v>
      </c>
      <c r="V1826" s="2" t="s">
        <v>152</v>
      </c>
      <c r="W1826" s="2" t="s">
        <v>152</v>
      </c>
      <c r="X1826" s="2" t="s">
        <v>152</v>
      </c>
      <c r="Y1826" s="14" t="s">
        <v>152</v>
      </c>
    </row>
    <row r="1827" spans="3:25" x14ac:dyDescent="0.3">
      <c r="C1827" s="96" t="s">
        <v>27</v>
      </c>
      <c r="D1827" s="97" t="s">
        <v>776</v>
      </c>
      <c r="E1827" s="97" t="s">
        <v>823</v>
      </c>
      <c r="F1827" s="97" t="s">
        <v>824</v>
      </c>
      <c r="G1827" s="97" t="s">
        <v>351</v>
      </c>
      <c r="H1827" s="97" t="s">
        <v>668</v>
      </c>
      <c r="I1827" s="114" t="s">
        <v>454</v>
      </c>
      <c r="J1827" s="37" t="s">
        <v>240</v>
      </c>
      <c r="K1827" s="37" t="s">
        <v>3624</v>
      </c>
      <c r="L1827" s="13" t="s">
        <v>151</v>
      </c>
      <c r="M1827" s="14" t="s">
        <v>152</v>
      </c>
      <c r="N1827" s="93" t="s">
        <v>151</v>
      </c>
      <c r="O1827" s="2" t="s">
        <v>151</v>
      </c>
      <c r="P1827" s="2" t="s">
        <v>151</v>
      </c>
      <c r="Q1827" s="2" t="s">
        <v>151</v>
      </c>
      <c r="R1827" s="2" t="s">
        <v>151</v>
      </c>
      <c r="S1827" s="14" t="s">
        <v>151</v>
      </c>
      <c r="T1827" s="115" t="s">
        <v>5515</v>
      </c>
      <c r="U1827" s="13" t="s">
        <v>151</v>
      </c>
      <c r="V1827" s="2" t="s">
        <v>151</v>
      </c>
      <c r="W1827" s="2" t="s">
        <v>151</v>
      </c>
      <c r="X1827" s="2" t="s">
        <v>152</v>
      </c>
      <c r="Y1827" s="14" t="s">
        <v>151</v>
      </c>
    </row>
    <row r="1828" spans="3:25" x14ac:dyDescent="0.3">
      <c r="C1828" s="96" t="s">
        <v>27</v>
      </c>
      <c r="D1828" s="97" t="s">
        <v>776</v>
      </c>
      <c r="E1828" s="97" t="s">
        <v>823</v>
      </c>
      <c r="F1828" s="97" t="s">
        <v>824</v>
      </c>
      <c r="G1828" s="97" t="s">
        <v>351</v>
      </c>
      <c r="H1828" s="97" t="s">
        <v>668</v>
      </c>
      <c r="I1828" s="114" t="s">
        <v>454</v>
      </c>
      <c r="J1828" s="37" t="s">
        <v>240</v>
      </c>
      <c r="K1828" s="37" t="s">
        <v>3615</v>
      </c>
      <c r="L1828" s="13" t="s">
        <v>151</v>
      </c>
      <c r="M1828" s="14" t="s">
        <v>152</v>
      </c>
      <c r="N1828" s="93" t="s">
        <v>151</v>
      </c>
      <c r="O1828" s="2" t="s">
        <v>152</v>
      </c>
      <c r="P1828" s="2" t="s">
        <v>152</v>
      </c>
      <c r="Q1828" s="2" t="s">
        <v>152</v>
      </c>
      <c r="R1828" s="2" t="s">
        <v>151</v>
      </c>
      <c r="S1828" s="14" t="s">
        <v>151</v>
      </c>
      <c r="T1828" s="115" t="s">
        <v>5516</v>
      </c>
      <c r="U1828" s="13" t="s">
        <v>151</v>
      </c>
      <c r="V1828" s="2" t="s">
        <v>151</v>
      </c>
      <c r="W1828" s="2" t="s">
        <v>152</v>
      </c>
      <c r="X1828" s="2" t="s">
        <v>152</v>
      </c>
      <c r="Y1828" s="14" t="s">
        <v>152</v>
      </c>
    </row>
    <row r="1829" spans="3:25" x14ac:dyDescent="0.3">
      <c r="C1829" s="96" t="s">
        <v>27</v>
      </c>
      <c r="D1829" s="97" t="s">
        <v>776</v>
      </c>
      <c r="E1829" s="97" t="s">
        <v>823</v>
      </c>
      <c r="F1829" s="97" t="s">
        <v>824</v>
      </c>
      <c r="G1829" s="97" t="s">
        <v>351</v>
      </c>
      <c r="H1829" s="97" t="s">
        <v>668</v>
      </c>
      <c r="I1829" s="114" t="s">
        <v>454</v>
      </c>
      <c r="J1829" s="37" t="s">
        <v>240</v>
      </c>
      <c r="K1829" s="37" t="s">
        <v>137</v>
      </c>
      <c r="L1829" s="13" t="s">
        <v>151</v>
      </c>
      <c r="M1829" s="14" t="s">
        <v>151</v>
      </c>
      <c r="N1829" s="93" t="s">
        <v>151</v>
      </c>
      <c r="O1829" s="2" t="s">
        <v>151</v>
      </c>
      <c r="P1829" s="2" t="s">
        <v>151</v>
      </c>
      <c r="Q1829" s="2" t="s">
        <v>151</v>
      </c>
      <c r="R1829" s="2" t="s">
        <v>151</v>
      </c>
      <c r="S1829" s="14" t="s">
        <v>151</v>
      </c>
      <c r="T1829" s="115"/>
      <c r="U1829" s="13" t="s">
        <v>151</v>
      </c>
      <c r="V1829" s="2" t="s">
        <v>151</v>
      </c>
      <c r="W1829" s="2" t="s">
        <v>151</v>
      </c>
      <c r="X1829" s="2" t="s">
        <v>151</v>
      </c>
      <c r="Y1829" s="14" t="s">
        <v>152</v>
      </c>
    </row>
    <row r="1830" spans="3:25" x14ac:dyDescent="0.3">
      <c r="C1830" s="96" t="s">
        <v>27</v>
      </c>
      <c r="D1830" s="97" t="s">
        <v>776</v>
      </c>
      <c r="E1830" s="97" t="s">
        <v>825</v>
      </c>
      <c r="F1830" s="97" t="s">
        <v>826</v>
      </c>
      <c r="G1830" s="97" t="s">
        <v>351</v>
      </c>
      <c r="H1830" s="97" t="s">
        <v>668</v>
      </c>
      <c r="I1830" s="114" t="s">
        <v>6</v>
      </c>
      <c r="J1830" s="37" t="s">
        <v>976</v>
      </c>
      <c r="K1830" s="37" t="s">
        <v>976</v>
      </c>
      <c r="L1830" s="13" t="s">
        <v>151</v>
      </c>
      <c r="M1830" s="14" t="s">
        <v>151</v>
      </c>
      <c r="N1830" s="93"/>
      <c r="O1830" s="2"/>
      <c r="P1830" s="2"/>
      <c r="Q1830" s="2"/>
      <c r="R1830" s="2"/>
      <c r="S1830" s="14"/>
      <c r="T1830" s="115"/>
      <c r="U1830" s="13" t="s">
        <v>151</v>
      </c>
      <c r="V1830" s="2" t="s">
        <v>151</v>
      </c>
      <c r="W1830" s="2" t="s">
        <v>151</v>
      </c>
      <c r="X1830" s="2" t="s">
        <v>151</v>
      </c>
      <c r="Y1830" s="14" t="s">
        <v>151</v>
      </c>
    </row>
    <row r="1831" spans="3:25" x14ac:dyDescent="0.3">
      <c r="C1831" s="96" t="s">
        <v>27</v>
      </c>
      <c r="D1831" s="97" t="s">
        <v>776</v>
      </c>
      <c r="E1831" s="97" t="s">
        <v>827</v>
      </c>
      <c r="F1831" s="97" t="s">
        <v>828</v>
      </c>
      <c r="G1831" s="97" t="s">
        <v>351</v>
      </c>
      <c r="H1831" s="97" t="s">
        <v>668</v>
      </c>
      <c r="I1831" s="114" t="s">
        <v>454</v>
      </c>
      <c r="J1831" s="37" t="s">
        <v>3619</v>
      </c>
      <c r="K1831" s="37" t="s">
        <v>3625</v>
      </c>
      <c r="L1831" s="13" t="s">
        <v>151</v>
      </c>
      <c r="M1831" s="14" t="s">
        <v>151</v>
      </c>
      <c r="N1831" s="93" t="s">
        <v>151</v>
      </c>
      <c r="O1831" s="2" t="s">
        <v>152</v>
      </c>
      <c r="P1831" s="2" t="s">
        <v>152</v>
      </c>
      <c r="Q1831" s="2" t="s">
        <v>152</v>
      </c>
      <c r="R1831" s="2" t="s">
        <v>152</v>
      </c>
      <c r="S1831" s="14" t="s">
        <v>151</v>
      </c>
      <c r="T1831" s="115"/>
      <c r="U1831" s="13" t="s">
        <v>151</v>
      </c>
      <c r="V1831" s="2" t="s">
        <v>151</v>
      </c>
      <c r="W1831" s="2" t="s">
        <v>151</v>
      </c>
      <c r="X1831" s="2" t="s">
        <v>151</v>
      </c>
      <c r="Y1831" s="14" t="s">
        <v>151</v>
      </c>
    </row>
    <row r="1832" spans="3:25" x14ac:dyDescent="0.3">
      <c r="C1832" s="96" t="s">
        <v>27</v>
      </c>
      <c r="D1832" s="97" t="s">
        <v>776</v>
      </c>
      <c r="E1832" s="97" t="s">
        <v>827</v>
      </c>
      <c r="F1832" s="97" t="s">
        <v>828</v>
      </c>
      <c r="G1832" s="97" t="s">
        <v>351</v>
      </c>
      <c r="H1832" s="97" t="s">
        <v>668</v>
      </c>
      <c r="I1832" s="114" t="s">
        <v>454</v>
      </c>
      <c r="J1832" s="37" t="s">
        <v>240</v>
      </c>
      <c r="K1832" s="37" t="s">
        <v>3615</v>
      </c>
      <c r="L1832" s="13" t="s">
        <v>151</v>
      </c>
      <c r="M1832" s="14" t="s">
        <v>152</v>
      </c>
      <c r="N1832" s="93" t="s">
        <v>151</v>
      </c>
      <c r="O1832" s="2" t="s">
        <v>151</v>
      </c>
      <c r="P1832" s="2" t="s">
        <v>152</v>
      </c>
      <c r="Q1832" s="2" t="s">
        <v>152</v>
      </c>
      <c r="R1832" s="2" t="s">
        <v>152</v>
      </c>
      <c r="S1832" s="14" t="s">
        <v>151</v>
      </c>
      <c r="T1832" s="115"/>
      <c r="U1832" s="13" t="s">
        <v>151</v>
      </c>
      <c r="V1832" s="2" t="s">
        <v>151</v>
      </c>
      <c r="W1832" s="2" t="s">
        <v>151</v>
      </c>
      <c r="X1832" s="2" t="s">
        <v>151</v>
      </c>
      <c r="Y1832" s="14" t="s">
        <v>152</v>
      </c>
    </row>
    <row r="1833" spans="3:25" x14ac:dyDescent="0.3">
      <c r="C1833" s="96" t="s">
        <v>27</v>
      </c>
      <c r="D1833" s="97" t="s">
        <v>776</v>
      </c>
      <c r="E1833" s="97" t="s">
        <v>827</v>
      </c>
      <c r="F1833" s="97" t="s">
        <v>828</v>
      </c>
      <c r="G1833" s="97" t="s">
        <v>351</v>
      </c>
      <c r="H1833" s="97" t="s">
        <v>668</v>
      </c>
      <c r="I1833" s="114" t="s">
        <v>454</v>
      </c>
      <c r="J1833" s="37" t="s">
        <v>240</v>
      </c>
      <c r="K1833" s="37" t="s">
        <v>3626</v>
      </c>
      <c r="L1833" s="13" t="s">
        <v>151</v>
      </c>
      <c r="M1833" s="14" t="s">
        <v>152</v>
      </c>
      <c r="N1833" s="93" t="s">
        <v>151</v>
      </c>
      <c r="O1833" s="2" t="s">
        <v>151</v>
      </c>
      <c r="P1833" s="2" t="s">
        <v>152</v>
      </c>
      <c r="Q1833" s="2" t="s">
        <v>152</v>
      </c>
      <c r="R1833" s="2" t="s">
        <v>152</v>
      </c>
      <c r="S1833" s="14" t="s">
        <v>151</v>
      </c>
      <c r="T1833" s="115"/>
      <c r="U1833" s="13" t="s">
        <v>151</v>
      </c>
      <c r="V1833" s="2" t="s">
        <v>151</v>
      </c>
      <c r="W1833" s="2" t="s">
        <v>151</v>
      </c>
      <c r="X1833" s="2" t="s">
        <v>151</v>
      </c>
      <c r="Y1833" s="14" t="s">
        <v>152</v>
      </c>
    </row>
    <row r="1834" spans="3:25" x14ac:dyDescent="0.3">
      <c r="C1834" s="96" t="s">
        <v>27</v>
      </c>
      <c r="D1834" s="97" t="s">
        <v>776</v>
      </c>
      <c r="E1834" s="97" t="s">
        <v>829</v>
      </c>
      <c r="F1834" s="97" t="s">
        <v>830</v>
      </c>
      <c r="G1834" s="97" t="s">
        <v>351</v>
      </c>
      <c r="H1834" s="91" t="s">
        <v>668</v>
      </c>
      <c r="I1834" s="116" t="s">
        <v>454</v>
      </c>
      <c r="J1834" s="37" t="s">
        <v>241</v>
      </c>
      <c r="K1834" s="37" t="s">
        <v>3627</v>
      </c>
      <c r="L1834" s="13" t="s">
        <v>151</v>
      </c>
      <c r="M1834" s="14" t="s">
        <v>151</v>
      </c>
      <c r="N1834" s="93" t="s">
        <v>151</v>
      </c>
      <c r="O1834" s="2" t="s">
        <v>151</v>
      </c>
      <c r="P1834" s="2" t="s">
        <v>151</v>
      </c>
      <c r="Q1834" s="2" t="s">
        <v>151</v>
      </c>
      <c r="R1834" s="2" t="s">
        <v>152</v>
      </c>
      <c r="S1834" s="14" t="s">
        <v>151</v>
      </c>
      <c r="T1834" s="115" t="s">
        <v>5517</v>
      </c>
      <c r="U1834" s="13" t="s">
        <v>151</v>
      </c>
      <c r="V1834" s="2" t="s">
        <v>151</v>
      </c>
      <c r="W1834" s="2" t="s">
        <v>151</v>
      </c>
      <c r="X1834" s="2" t="s">
        <v>151</v>
      </c>
      <c r="Y1834" s="14" t="s">
        <v>151</v>
      </c>
    </row>
    <row r="1835" spans="3:25" x14ac:dyDescent="0.3">
      <c r="C1835" s="96" t="s">
        <v>27</v>
      </c>
      <c r="D1835" s="97" t="s">
        <v>776</v>
      </c>
      <c r="E1835" s="97" t="s">
        <v>829</v>
      </c>
      <c r="F1835" s="97" t="s">
        <v>830</v>
      </c>
      <c r="G1835" s="97" t="s">
        <v>351</v>
      </c>
      <c r="H1835" s="97" t="s">
        <v>668</v>
      </c>
      <c r="I1835" s="114" t="s">
        <v>454</v>
      </c>
      <c r="J1835" s="37" t="s">
        <v>238</v>
      </c>
      <c r="K1835" s="37" t="s">
        <v>3628</v>
      </c>
      <c r="L1835" s="13" t="s">
        <v>151</v>
      </c>
      <c r="M1835" s="14" t="s">
        <v>151</v>
      </c>
      <c r="N1835" s="93" t="s">
        <v>151</v>
      </c>
      <c r="O1835" s="2" t="s">
        <v>152</v>
      </c>
      <c r="P1835" s="2" t="s">
        <v>152</v>
      </c>
      <c r="Q1835" s="2" t="s">
        <v>151</v>
      </c>
      <c r="R1835" s="2" t="s">
        <v>152</v>
      </c>
      <c r="S1835" s="14" t="s">
        <v>151</v>
      </c>
      <c r="T1835" s="115"/>
      <c r="U1835" s="13" t="s">
        <v>151</v>
      </c>
      <c r="V1835" s="2" t="s">
        <v>151</v>
      </c>
      <c r="W1835" s="2" t="s">
        <v>152</v>
      </c>
      <c r="X1835" s="2" t="s">
        <v>152</v>
      </c>
      <c r="Y1835" s="14" t="s">
        <v>152</v>
      </c>
    </row>
    <row r="1836" spans="3:25" x14ac:dyDescent="0.3">
      <c r="C1836" s="96" t="s">
        <v>27</v>
      </c>
      <c r="D1836" s="97" t="s">
        <v>776</v>
      </c>
      <c r="E1836" s="97" t="s">
        <v>831</v>
      </c>
      <c r="F1836" s="97" t="s">
        <v>832</v>
      </c>
      <c r="G1836" s="97" t="s">
        <v>351</v>
      </c>
      <c r="H1836" s="97" t="s">
        <v>668</v>
      </c>
      <c r="I1836" s="114" t="s">
        <v>454</v>
      </c>
      <c r="J1836" s="37" t="s">
        <v>242</v>
      </c>
      <c r="K1836" s="37" t="s">
        <v>3629</v>
      </c>
      <c r="L1836" s="13" t="s">
        <v>152</v>
      </c>
      <c r="M1836" s="14" t="s">
        <v>152</v>
      </c>
      <c r="N1836" s="93" t="s">
        <v>152</v>
      </c>
      <c r="O1836" s="2" t="s">
        <v>152</v>
      </c>
      <c r="P1836" s="2" t="s">
        <v>152</v>
      </c>
      <c r="Q1836" s="2" t="s">
        <v>152</v>
      </c>
      <c r="R1836" s="2" t="s">
        <v>151</v>
      </c>
      <c r="S1836" s="14" t="s">
        <v>151</v>
      </c>
      <c r="T1836" s="115" t="s">
        <v>683</v>
      </c>
      <c r="U1836" s="13" t="s">
        <v>152</v>
      </c>
      <c r="V1836" s="2" t="s">
        <v>152</v>
      </c>
      <c r="W1836" s="2" t="s">
        <v>152</v>
      </c>
      <c r="X1836" s="2" t="s">
        <v>152</v>
      </c>
      <c r="Y1836" s="14" t="s">
        <v>152</v>
      </c>
    </row>
    <row r="1837" spans="3:25" x14ac:dyDescent="0.3">
      <c r="C1837" s="96" t="s">
        <v>27</v>
      </c>
      <c r="D1837" s="97" t="s">
        <v>776</v>
      </c>
      <c r="E1837" s="97" t="s">
        <v>831</v>
      </c>
      <c r="F1837" s="97" t="s">
        <v>832</v>
      </c>
      <c r="G1837" s="97" t="s">
        <v>351</v>
      </c>
      <c r="H1837" s="97" t="s">
        <v>668</v>
      </c>
      <c r="I1837" s="114" t="s">
        <v>454</v>
      </c>
      <c r="J1837" s="37" t="s">
        <v>242</v>
      </c>
      <c r="K1837" s="37" t="s">
        <v>3630</v>
      </c>
      <c r="L1837" s="13" t="s">
        <v>152</v>
      </c>
      <c r="M1837" s="14" t="s">
        <v>152</v>
      </c>
      <c r="N1837" s="93" t="s">
        <v>152</v>
      </c>
      <c r="O1837" s="2" t="s">
        <v>152</v>
      </c>
      <c r="P1837" s="2" t="s">
        <v>152</v>
      </c>
      <c r="Q1837" s="2" t="s">
        <v>152</v>
      </c>
      <c r="R1837" s="2" t="s">
        <v>151</v>
      </c>
      <c r="S1837" s="14" t="s">
        <v>151</v>
      </c>
      <c r="T1837" s="115" t="s">
        <v>683</v>
      </c>
      <c r="U1837" s="13" t="s">
        <v>152</v>
      </c>
      <c r="V1837" s="2" t="s">
        <v>152</v>
      </c>
      <c r="W1837" s="2" t="s">
        <v>152</v>
      </c>
      <c r="X1837" s="2" t="s">
        <v>152</v>
      </c>
      <c r="Y1837" s="14" t="s">
        <v>152</v>
      </c>
    </row>
    <row r="1838" spans="3:25" x14ac:dyDescent="0.3">
      <c r="C1838" s="96" t="s">
        <v>27</v>
      </c>
      <c r="D1838" s="97" t="s">
        <v>776</v>
      </c>
      <c r="E1838" s="97" t="s">
        <v>831</v>
      </c>
      <c r="F1838" s="97" t="s">
        <v>832</v>
      </c>
      <c r="G1838" s="97" t="s">
        <v>351</v>
      </c>
      <c r="H1838" s="97" t="s">
        <v>668</v>
      </c>
      <c r="I1838" s="114" t="s">
        <v>454</v>
      </c>
      <c r="J1838" s="37" t="s">
        <v>243</v>
      </c>
      <c r="K1838" s="37" t="s">
        <v>139</v>
      </c>
      <c r="L1838" s="13" t="s">
        <v>151</v>
      </c>
      <c r="M1838" s="14" t="s">
        <v>151</v>
      </c>
      <c r="N1838" s="93" t="s">
        <v>152</v>
      </c>
      <c r="O1838" s="2" t="s">
        <v>152</v>
      </c>
      <c r="P1838" s="2" t="s">
        <v>152</v>
      </c>
      <c r="Q1838" s="2" t="s">
        <v>152</v>
      </c>
      <c r="R1838" s="2" t="s">
        <v>151</v>
      </c>
      <c r="S1838" s="14" t="s">
        <v>151</v>
      </c>
      <c r="T1838" s="115" t="s">
        <v>683</v>
      </c>
      <c r="U1838" s="13" t="s">
        <v>152</v>
      </c>
      <c r="V1838" s="2" t="s">
        <v>152</v>
      </c>
      <c r="W1838" s="2" t="s">
        <v>152</v>
      </c>
      <c r="X1838" s="2" t="s">
        <v>152</v>
      </c>
      <c r="Y1838" s="14" t="s">
        <v>152</v>
      </c>
    </row>
    <row r="1839" spans="3:25" x14ac:dyDescent="0.3">
      <c r="C1839" s="96" t="s">
        <v>27</v>
      </c>
      <c r="D1839" s="97" t="s">
        <v>776</v>
      </c>
      <c r="E1839" s="97" t="s">
        <v>833</v>
      </c>
      <c r="F1839" s="97" t="s">
        <v>834</v>
      </c>
      <c r="G1839" s="97" t="s">
        <v>351</v>
      </c>
      <c r="H1839" s="97" t="s">
        <v>668</v>
      </c>
      <c r="I1839" s="114" t="s">
        <v>6</v>
      </c>
      <c r="J1839" s="37" t="s">
        <v>976</v>
      </c>
      <c r="K1839" s="37" t="s">
        <v>976</v>
      </c>
      <c r="L1839" s="13" t="s">
        <v>151</v>
      </c>
      <c r="M1839" s="14" t="s">
        <v>151</v>
      </c>
      <c r="N1839" s="93"/>
      <c r="O1839" s="2"/>
      <c r="P1839" s="2"/>
      <c r="Q1839" s="2"/>
      <c r="R1839" s="2"/>
      <c r="S1839" s="14"/>
      <c r="T1839" s="115"/>
      <c r="U1839" s="13" t="s">
        <v>151</v>
      </c>
      <c r="V1839" s="2" t="s">
        <v>151</v>
      </c>
      <c r="W1839" s="2" t="s">
        <v>151</v>
      </c>
      <c r="X1839" s="2" t="s">
        <v>151</v>
      </c>
      <c r="Y1839" s="14" t="s">
        <v>151</v>
      </c>
    </row>
    <row r="1840" spans="3:25" x14ac:dyDescent="0.3">
      <c r="C1840" s="96" t="s">
        <v>27</v>
      </c>
      <c r="D1840" s="97" t="s">
        <v>835</v>
      </c>
      <c r="E1840" s="97" t="s">
        <v>836</v>
      </c>
      <c r="F1840" s="97" t="s">
        <v>837</v>
      </c>
      <c r="G1840" s="97" t="s">
        <v>344</v>
      </c>
      <c r="H1840" s="97" t="s">
        <v>668</v>
      </c>
      <c r="I1840" s="114" t="s">
        <v>52</v>
      </c>
      <c r="J1840" s="37" t="s">
        <v>3631</v>
      </c>
      <c r="K1840" s="37" t="s">
        <v>5518</v>
      </c>
      <c r="L1840" s="13" t="s">
        <v>151</v>
      </c>
      <c r="M1840" s="14" t="s">
        <v>151</v>
      </c>
      <c r="N1840" s="93" t="s">
        <v>152</v>
      </c>
      <c r="O1840" s="2" t="s">
        <v>152</v>
      </c>
      <c r="P1840" s="2" t="s">
        <v>152</v>
      </c>
      <c r="Q1840" s="2" t="s">
        <v>152</v>
      </c>
      <c r="R1840" s="2" t="s">
        <v>152</v>
      </c>
      <c r="S1840" s="14" t="s">
        <v>152</v>
      </c>
      <c r="T1840" s="115"/>
      <c r="U1840" s="13"/>
      <c r="V1840" s="2"/>
      <c r="W1840" s="2"/>
      <c r="X1840" s="2"/>
      <c r="Y1840" s="14"/>
    </row>
    <row r="1841" spans="3:25" x14ac:dyDescent="0.3">
      <c r="C1841" s="96" t="s">
        <v>27</v>
      </c>
      <c r="D1841" s="97" t="s">
        <v>835</v>
      </c>
      <c r="E1841" s="97" t="s">
        <v>836</v>
      </c>
      <c r="F1841" s="97" t="s">
        <v>837</v>
      </c>
      <c r="G1841" s="97" t="s">
        <v>344</v>
      </c>
      <c r="H1841" s="97" t="s">
        <v>668</v>
      </c>
      <c r="I1841" s="114" t="s">
        <v>52</v>
      </c>
      <c r="J1841" s="37" t="s">
        <v>3633</v>
      </c>
      <c r="K1841" s="37" t="s">
        <v>3634</v>
      </c>
      <c r="L1841" s="13" t="s">
        <v>151</v>
      </c>
      <c r="M1841" s="14" t="s">
        <v>151</v>
      </c>
      <c r="N1841" s="93" t="s">
        <v>152</v>
      </c>
      <c r="O1841" s="2" t="s">
        <v>152</v>
      </c>
      <c r="P1841" s="2" t="s">
        <v>152</v>
      </c>
      <c r="Q1841" s="2" t="s">
        <v>152</v>
      </c>
      <c r="R1841" s="2" t="s">
        <v>152</v>
      </c>
      <c r="S1841" s="14" t="s">
        <v>152</v>
      </c>
      <c r="T1841" s="115"/>
      <c r="U1841" s="13"/>
      <c r="V1841" s="2"/>
      <c r="W1841" s="2"/>
      <c r="X1841" s="2"/>
      <c r="Y1841" s="14"/>
    </row>
    <row r="1842" spans="3:25" x14ac:dyDescent="0.3">
      <c r="C1842" s="96" t="s">
        <v>27</v>
      </c>
      <c r="D1842" s="97" t="s">
        <v>835</v>
      </c>
      <c r="E1842" s="97" t="s">
        <v>836</v>
      </c>
      <c r="F1842" s="97" t="s">
        <v>837</v>
      </c>
      <c r="G1842" s="97" t="s">
        <v>344</v>
      </c>
      <c r="H1842" s="91" t="s">
        <v>668</v>
      </c>
      <c r="I1842" s="116" t="s">
        <v>52</v>
      </c>
      <c r="J1842" s="37" t="s">
        <v>3635</v>
      </c>
      <c r="K1842" s="37" t="s">
        <v>5519</v>
      </c>
      <c r="L1842" s="13" t="s">
        <v>151</v>
      </c>
      <c r="M1842" s="14" t="s">
        <v>152</v>
      </c>
      <c r="N1842" s="93" t="s">
        <v>151</v>
      </c>
      <c r="O1842" s="2" t="s">
        <v>152</v>
      </c>
      <c r="P1842" s="2" t="s">
        <v>152</v>
      </c>
      <c r="Q1842" s="2" t="s">
        <v>151</v>
      </c>
      <c r="R1842" s="2" t="s">
        <v>152</v>
      </c>
      <c r="S1842" s="14" t="s">
        <v>152</v>
      </c>
      <c r="T1842" s="115" t="s">
        <v>5520</v>
      </c>
      <c r="U1842" s="13"/>
      <c r="V1842" s="2"/>
      <c r="W1842" s="2"/>
      <c r="X1842" s="2"/>
      <c r="Y1842" s="14"/>
    </row>
    <row r="1843" spans="3:25" x14ac:dyDescent="0.3">
      <c r="C1843" s="96" t="s">
        <v>27</v>
      </c>
      <c r="D1843" s="97" t="s">
        <v>835</v>
      </c>
      <c r="E1843" s="97" t="s">
        <v>836</v>
      </c>
      <c r="F1843" s="97" t="s">
        <v>837</v>
      </c>
      <c r="G1843" s="97" t="s">
        <v>344</v>
      </c>
      <c r="H1843" s="97" t="s">
        <v>668</v>
      </c>
      <c r="I1843" s="114" t="s">
        <v>52</v>
      </c>
      <c r="J1843" s="37" t="s">
        <v>3637</v>
      </c>
      <c r="K1843" s="37" t="s">
        <v>5521</v>
      </c>
      <c r="L1843" s="13" t="s">
        <v>151</v>
      </c>
      <c r="M1843" s="14" t="s">
        <v>151</v>
      </c>
      <c r="N1843" s="93" t="s">
        <v>152</v>
      </c>
      <c r="O1843" s="2" t="s">
        <v>152</v>
      </c>
      <c r="P1843" s="2" t="s">
        <v>152</v>
      </c>
      <c r="Q1843" s="2" t="s">
        <v>152</v>
      </c>
      <c r="R1843" s="2" t="s">
        <v>152</v>
      </c>
      <c r="S1843" s="14" t="s">
        <v>152</v>
      </c>
      <c r="T1843" s="115"/>
      <c r="U1843" s="13"/>
      <c r="V1843" s="2"/>
      <c r="W1843" s="2"/>
      <c r="X1843" s="2"/>
      <c r="Y1843" s="14"/>
    </row>
    <row r="1844" spans="3:25" x14ac:dyDescent="0.3">
      <c r="C1844" s="96" t="s">
        <v>27</v>
      </c>
      <c r="D1844" s="97" t="s">
        <v>835</v>
      </c>
      <c r="E1844" s="97" t="s">
        <v>836</v>
      </c>
      <c r="F1844" s="97" t="s">
        <v>837</v>
      </c>
      <c r="G1844" s="97" t="s">
        <v>344</v>
      </c>
      <c r="H1844" s="97" t="s">
        <v>668</v>
      </c>
      <c r="I1844" s="114" t="s">
        <v>52</v>
      </c>
      <c r="J1844" s="37" t="s">
        <v>3639</v>
      </c>
      <c r="K1844" s="37" t="s">
        <v>5522</v>
      </c>
      <c r="L1844" s="13" t="s">
        <v>152</v>
      </c>
      <c r="M1844" s="14" t="s">
        <v>152</v>
      </c>
      <c r="N1844" s="93" t="s">
        <v>152</v>
      </c>
      <c r="O1844" s="2" t="s">
        <v>152</v>
      </c>
      <c r="P1844" s="2" t="s">
        <v>152</v>
      </c>
      <c r="Q1844" s="2" t="s">
        <v>151</v>
      </c>
      <c r="R1844" s="2" t="s">
        <v>151</v>
      </c>
      <c r="S1844" s="14" t="s">
        <v>151</v>
      </c>
      <c r="T1844" s="115" t="s">
        <v>5523</v>
      </c>
      <c r="U1844" s="13"/>
      <c r="V1844" s="2"/>
      <c r="W1844" s="2"/>
      <c r="X1844" s="2"/>
      <c r="Y1844" s="14"/>
    </row>
    <row r="1845" spans="3:25" x14ac:dyDescent="0.3">
      <c r="C1845" s="96" t="s">
        <v>27</v>
      </c>
      <c r="D1845" s="97" t="s">
        <v>835</v>
      </c>
      <c r="E1845" s="97" t="s">
        <v>838</v>
      </c>
      <c r="F1845" s="97" t="s">
        <v>839</v>
      </c>
      <c r="G1845" s="97" t="s">
        <v>344</v>
      </c>
      <c r="H1845" s="97" t="s">
        <v>668</v>
      </c>
      <c r="I1845" s="114" t="s">
        <v>52</v>
      </c>
      <c r="J1845" s="37" t="s">
        <v>3631</v>
      </c>
      <c r="K1845" s="37" t="s">
        <v>3632</v>
      </c>
      <c r="L1845" s="13" t="s">
        <v>152</v>
      </c>
      <c r="M1845" s="14" t="s">
        <v>152</v>
      </c>
      <c r="N1845" s="93" t="s">
        <v>152</v>
      </c>
      <c r="O1845" s="2" t="s">
        <v>152</v>
      </c>
      <c r="P1845" s="2" t="s">
        <v>151</v>
      </c>
      <c r="Q1845" s="2" t="s">
        <v>151</v>
      </c>
      <c r="R1845" s="2" t="s">
        <v>151</v>
      </c>
      <c r="S1845" s="14" t="s">
        <v>151</v>
      </c>
      <c r="T1845" s="115" t="s">
        <v>5524</v>
      </c>
      <c r="U1845" s="13"/>
      <c r="V1845" s="2"/>
      <c r="W1845" s="2"/>
      <c r="X1845" s="2"/>
      <c r="Y1845" s="14"/>
    </row>
    <row r="1846" spans="3:25" x14ac:dyDescent="0.3">
      <c r="C1846" s="96" t="s">
        <v>27</v>
      </c>
      <c r="D1846" s="97" t="s">
        <v>835</v>
      </c>
      <c r="E1846" s="97" t="s">
        <v>838</v>
      </c>
      <c r="F1846" s="97" t="s">
        <v>839</v>
      </c>
      <c r="G1846" s="97" t="s">
        <v>344</v>
      </c>
      <c r="H1846" s="97" t="s">
        <v>668</v>
      </c>
      <c r="I1846" s="114" t="s">
        <v>52</v>
      </c>
      <c r="J1846" s="37" t="s">
        <v>3635</v>
      </c>
      <c r="K1846" s="37" t="s">
        <v>3636</v>
      </c>
      <c r="L1846" s="13" t="s">
        <v>152</v>
      </c>
      <c r="M1846" s="14" t="s">
        <v>152</v>
      </c>
      <c r="N1846" s="93" t="s">
        <v>152</v>
      </c>
      <c r="O1846" s="2" t="s">
        <v>152</v>
      </c>
      <c r="P1846" s="2" t="s">
        <v>151</v>
      </c>
      <c r="Q1846" s="2" t="s">
        <v>151</v>
      </c>
      <c r="R1846" s="2" t="s">
        <v>151</v>
      </c>
      <c r="S1846" s="14" t="s">
        <v>151</v>
      </c>
      <c r="T1846" s="115" t="s">
        <v>5525</v>
      </c>
      <c r="U1846" s="13"/>
      <c r="V1846" s="2"/>
      <c r="W1846" s="2"/>
      <c r="X1846" s="2"/>
      <c r="Y1846" s="14"/>
    </row>
    <row r="1847" spans="3:25" x14ac:dyDescent="0.3">
      <c r="C1847" s="96" t="s">
        <v>27</v>
      </c>
      <c r="D1847" s="97" t="s">
        <v>835</v>
      </c>
      <c r="E1847" s="97" t="s">
        <v>838</v>
      </c>
      <c r="F1847" s="97" t="s">
        <v>839</v>
      </c>
      <c r="G1847" s="97" t="s">
        <v>344</v>
      </c>
      <c r="H1847" s="97" t="s">
        <v>668</v>
      </c>
      <c r="I1847" s="114" t="s">
        <v>52</v>
      </c>
      <c r="J1847" s="37" t="s">
        <v>3637</v>
      </c>
      <c r="K1847" s="37" t="s">
        <v>3638</v>
      </c>
      <c r="L1847" s="13" t="s">
        <v>152</v>
      </c>
      <c r="M1847" s="14" t="s">
        <v>152</v>
      </c>
      <c r="N1847" s="93" t="s">
        <v>152</v>
      </c>
      <c r="O1847" s="2" t="s">
        <v>152</v>
      </c>
      <c r="P1847" s="2" t="s">
        <v>152</v>
      </c>
      <c r="Q1847" s="2" t="s">
        <v>152</v>
      </c>
      <c r="R1847" s="2" t="s">
        <v>151</v>
      </c>
      <c r="S1847" s="14" t="s">
        <v>151</v>
      </c>
      <c r="T1847" s="115" t="s">
        <v>5526</v>
      </c>
      <c r="U1847" s="13"/>
      <c r="V1847" s="2"/>
      <c r="W1847" s="2"/>
      <c r="X1847" s="2"/>
      <c r="Y1847" s="14"/>
    </row>
    <row r="1848" spans="3:25" x14ac:dyDescent="0.3">
      <c r="C1848" s="96" t="s">
        <v>27</v>
      </c>
      <c r="D1848" s="97" t="s">
        <v>835</v>
      </c>
      <c r="E1848" s="97" t="s">
        <v>838</v>
      </c>
      <c r="F1848" s="97" t="s">
        <v>839</v>
      </c>
      <c r="G1848" s="97" t="s">
        <v>344</v>
      </c>
      <c r="H1848" s="97" t="s">
        <v>668</v>
      </c>
      <c r="I1848" s="114" t="s">
        <v>52</v>
      </c>
      <c r="J1848" s="37" t="s">
        <v>3637</v>
      </c>
      <c r="K1848" s="37" t="s">
        <v>5521</v>
      </c>
      <c r="L1848" s="13" t="s">
        <v>152</v>
      </c>
      <c r="M1848" s="14" t="s">
        <v>152</v>
      </c>
      <c r="N1848" s="93" t="s">
        <v>152</v>
      </c>
      <c r="O1848" s="2" t="s">
        <v>152</v>
      </c>
      <c r="P1848" s="2" t="s">
        <v>152</v>
      </c>
      <c r="Q1848" s="2" t="s">
        <v>152</v>
      </c>
      <c r="R1848" s="2" t="s">
        <v>151</v>
      </c>
      <c r="S1848" s="14" t="s">
        <v>151</v>
      </c>
      <c r="T1848" s="115" t="s">
        <v>5526</v>
      </c>
      <c r="U1848" s="13"/>
      <c r="V1848" s="2"/>
      <c r="W1848" s="2"/>
      <c r="X1848" s="2"/>
      <c r="Y1848" s="14"/>
    </row>
    <row r="1849" spans="3:25" x14ac:dyDescent="0.3">
      <c r="C1849" s="96" t="s">
        <v>27</v>
      </c>
      <c r="D1849" s="97" t="s">
        <v>835</v>
      </c>
      <c r="E1849" s="97" t="s">
        <v>838</v>
      </c>
      <c r="F1849" s="97" t="s">
        <v>839</v>
      </c>
      <c r="G1849" s="97" t="s">
        <v>344</v>
      </c>
      <c r="H1849" s="97" t="s">
        <v>668</v>
      </c>
      <c r="I1849" s="114" t="s">
        <v>52</v>
      </c>
      <c r="J1849" s="37" t="s">
        <v>3639</v>
      </c>
      <c r="K1849" s="37" t="s">
        <v>5522</v>
      </c>
      <c r="L1849" s="13" t="s">
        <v>152</v>
      </c>
      <c r="M1849" s="14" t="s">
        <v>152</v>
      </c>
      <c r="N1849" s="93" t="s">
        <v>152</v>
      </c>
      <c r="O1849" s="2" t="s">
        <v>152</v>
      </c>
      <c r="P1849" s="2" t="s">
        <v>152</v>
      </c>
      <c r="Q1849" s="2" t="s">
        <v>151</v>
      </c>
      <c r="R1849" s="2" t="s">
        <v>151</v>
      </c>
      <c r="S1849" s="14" t="s">
        <v>151</v>
      </c>
      <c r="T1849" s="115" t="s">
        <v>5525</v>
      </c>
      <c r="U1849" s="13"/>
      <c r="V1849" s="2"/>
      <c r="W1849" s="2"/>
      <c r="X1849" s="2"/>
      <c r="Y1849" s="14"/>
    </row>
    <row r="1850" spans="3:25" x14ac:dyDescent="0.3">
      <c r="C1850" s="96" t="s">
        <v>27</v>
      </c>
      <c r="D1850" s="97" t="s">
        <v>835</v>
      </c>
      <c r="E1850" s="97" t="s">
        <v>840</v>
      </c>
      <c r="F1850" s="97" t="s">
        <v>431</v>
      </c>
      <c r="G1850" s="97" t="s">
        <v>351</v>
      </c>
      <c r="H1850" s="91" t="s">
        <v>668</v>
      </c>
      <c r="I1850" s="116" t="s">
        <v>454</v>
      </c>
      <c r="J1850" s="37" t="s">
        <v>684</v>
      </c>
      <c r="K1850" s="37" t="s">
        <v>253</v>
      </c>
      <c r="L1850" s="13" t="s">
        <v>151</v>
      </c>
      <c r="M1850" s="14" t="s">
        <v>151</v>
      </c>
      <c r="N1850" s="93" t="s">
        <v>151</v>
      </c>
      <c r="O1850" s="2" t="s">
        <v>151</v>
      </c>
      <c r="P1850" s="2" t="s">
        <v>152</v>
      </c>
      <c r="Q1850" s="2" t="s">
        <v>152</v>
      </c>
      <c r="R1850" s="2" t="s">
        <v>152</v>
      </c>
      <c r="S1850" s="14" t="s">
        <v>151</v>
      </c>
      <c r="T1850" s="115" t="s">
        <v>5527</v>
      </c>
      <c r="U1850" s="13" t="s">
        <v>151</v>
      </c>
      <c r="V1850" s="2" t="s">
        <v>151</v>
      </c>
      <c r="W1850" s="2" t="s">
        <v>151</v>
      </c>
      <c r="X1850" s="2" t="s">
        <v>152</v>
      </c>
      <c r="Y1850" s="14" t="s">
        <v>152</v>
      </c>
    </row>
    <row r="1851" spans="3:25" x14ac:dyDescent="0.3">
      <c r="C1851" s="96" t="s">
        <v>27</v>
      </c>
      <c r="D1851" s="97" t="s">
        <v>835</v>
      </c>
      <c r="E1851" s="97" t="s">
        <v>841</v>
      </c>
      <c r="F1851" s="97" t="s">
        <v>842</v>
      </c>
      <c r="G1851" s="97" t="s">
        <v>351</v>
      </c>
      <c r="H1851" s="97" t="s">
        <v>668</v>
      </c>
      <c r="I1851" s="114" t="s">
        <v>52</v>
      </c>
      <c r="J1851" s="37" t="s">
        <v>3631</v>
      </c>
      <c r="K1851" s="37" t="s">
        <v>5528</v>
      </c>
      <c r="L1851" s="13" t="s">
        <v>152</v>
      </c>
      <c r="M1851" s="14" t="s">
        <v>152</v>
      </c>
      <c r="N1851" s="93" t="s">
        <v>152</v>
      </c>
      <c r="O1851" s="2" t="s">
        <v>152</v>
      </c>
      <c r="P1851" s="2" t="s">
        <v>152</v>
      </c>
      <c r="Q1851" s="2" t="s">
        <v>152</v>
      </c>
      <c r="R1851" s="2" t="s">
        <v>151</v>
      </c>
      <c r="S1851" s="14" t="s">
        <v>151</v>
      </c>
      <c r="T1851" s="115" t="s">
        <v>5529</v>
      </c>
      <c r="U1851" s="13" t="s">
        <v>152</v>
      </c>
      <c r="V1851" s="2" t="s">
        <v>152</v>
      </c>
      <c r="W1851" s="2" t="s">
        <v>152</v>
      </c>
      <c r="X1851" s="2" t="s">
        <v>152</v>
      </c>
      <c r="Y1851" s="14" t="s">
        <v>152</v>
      </c>
    </row>
    <row r="1852" spans="3:25" x14ac:dyDescent="0.3">
      <c r="C1852" s="96" t="s">
        <v>27</v>
      </c>
      <c r="D1852" s="97" t="s">
        <v>835</v>
      </c>
      <c r="E1852" s="97" t="s">
        <v>841</v>
      </c>
      <c r="F1852" s="97" t="s">
        <v>842</v>
      </c>
      <c r="G1852" s="97" t="s">
        <v>351</v>
      </c>
      <c r="H1852" s="97" t="s">
        <v>668</v>
      </c>
      <c r="I1852" s="114" t="s">
        <v>52</v>
      </c>
      <c r="J1852" s="37" t="s">
        <v>3633</v>
      </c>
      <c r="K1852" s="37" t="s">
        <v>5530</v>
      </c>
      <c r="L1852" s="13" t="s">
        <v>151</v>
      </c>
      <c r="M1852" s="14" t="s">
        <v>151</v>
      </c>
      <c r="N1852" s="93" t="s">
        <v>152</v>
      </c>
      <c r="O1852" s="2" t="s">
        <v>152</v>
      </c>
      <c r="P1852" s="2" t="s">
        <v>152</v>
      </c>
      <c r="Q1852" s="2" t="s">
        <v>152</v>
      </c>
      <c r="R1852" s="2" t="s">
        <v>152</v>
      </c>
      <c r="S1852" s="14" t="s">
        <v>152</v>
      </c>
      <c r="T1852" s="115"/>
      <c r="U1852" s="13" t="s">
        <v>152</v>
      </c>
      <c r="V1852" s="2" t="s">
        <v>152</v>
      </c>
      <c r="W1852" s="2" t="s">
        <v>152</v>
      </c>
      <c r="X1852" s="2" t="s">
        <v>152</v>
      </c>
      <c r="Y1852" s="14" t="s">
        <v>152</v>
      </c>
    </row>
    <row r="1853" spans="3:25" x14ac:dyDescent="0.3">
      <c r="C1853" s="96" t="s">
        <v>27</v>
      </c>
      <c r="D1853" s="97" t="s">
        <v>835</v>
      </c>
      <c r="E1853" s="97" t="s">
        <v>841</v>
      </c>
      <c r="F1853" s="97" t="s">
        <v>842</v>
      </c>
      <c r="G1853" s="97" t="s">
        <v>351</v>
      </c>
      <c r="H1853" s="97" t="s">
        <v>668</v>
      </c>
      <c r="I1853" s="114" t="s">
        <v>52</v>
      </c>
      <c r="J1853" s="37" t="s">
        <v>3635</v>
      </c>
      <c r="K1853" s="37" t="s">
        <v>5531</v>
      </c>
      <c r="L1853" s="13" t="s">
        <v>151</v>
      </c>
      <c r="M1853" s="14" t="s">
        <v>152</v>
      </c>
      <c r="N1853" s="93" t="s">
        <v>151</v>
      </c>
      <c r="O1853" s="2" t="s">
        <v>152</v>
      </c>
      <c r="P1853" s="2" t="s">
        <v>151</v>
      </c>
      <c r="Q1853" s="2" t="s">
        <v>151</v>
      </c>
      <c r="R1853" s="2" t="s">
        <v>151</v>
      </c>
      <c r="S1853" s="14" t="s">
        <v>151</v>
      </c>
      <c r="T1853" s="115" t="s">
        <v>5532</v>
      </c>
      <c r="U1853" s="13" t="s">
        <v>151</v>
      </c>
      <c r="V1853" s="2" t="s">
        <v>151</v>
      </c>
      <c r="W1853" s="2" t="s">
        <v>152</v>
      </c>
      <c r="X1853" s="2" t="s">
        <v>152</v>
      </c>
      <c r="Y1853" s="14" t="s">
        <v>152</v>
      </c>
    </row>
    <row r="1854" spans="3:25" x14ac:dyDescent="0.3">
      <c r="C1854" s="96" t="s">
        <v>27</v>
      </c>
      <c r="D1854" s="97" t="s">
        <v>835</v>
      </c>
      <c r="E1854" s="97" t="s">
        <v>841</v>
      </c>
      <c r="F1854" s="97" t="s">
        <v>842</v>
      </c>
      <c r="G1854" s="97" t="s">
        <v>351</v>
      </c>
      <c r="H1854" s="97" t="s">
        <v>668</v>
      </c>
      <c r="I1854" s="114" t="s">
        <v>52</v>
      </c>
      <c r="J1854" s="37" t="s">
        <v>3637</v>
      </c>
      <c r="K1854" s="37" t="s">
        <v>5533</v>
      </c>
      <c r="L1854" s="13" t="s">
        <v>151</v>
      </c>
      <c r="M1854" s="14" t="s">
        <v>151</v>
      </c>
      <c r="N1854" s="93" t="s">
        <v>152</v>
      </c>
      <c r="O1854" s="2" t="s">
        <v>152</v>
      </c>
      <c r="P1854" s="2" t="s">
        <v>152</v>
      </c>
      <c r="Q1854" s="2" t="s">
        <v>152</v>
      </c>
      <c r="R1854" s="2" t="s">
        <v>152</v>
      </c>
      <c r="S1854" s="14" t="s">
        <v>152</v>
      </c>
      <c r="T1854" s="115"/>
      <c r="U1854" s="13" t="s">
        <v>152</v>
      </c>
      <c r="V1854" s="2" t="s">
        <v>152</v>
      </c>
      <c r="W1854" s="2" t="s">
        <v>152</v>
      </c>
      <c r="X1854" s="2" t="s">
        <v>152</v>
      </c>
      <c r="Y1854" s="14" t="s">
        <v>152</v>
      </c>
    </row>
    <row r="1855" spans="3:25" x14ac:dyDescent="0.3">
      <c r="C1855" s="96" t="s">
        <v>27</v>
      </c>
      <c r="D1855" s="97" t="s">
        <v>835</v>
      </c>
      <c r="E1855" s="97" t="s">
        <v>841</v>
      </c>
      <c r="F1855" s="97" t="s">
        <v>842</v>
      </c>
      <c r="G1855" s="97" t="s">
        <v>351</v>
      </c>
      <c r="H1855" s="97" t="s">
        <v>668</v>
      </c>
      <c r="I1855" s="114" t="s">
        <v>52</v>
      </c>
      <c r="J1855" s="37" t="s">
        <v>3639</v>
      </c>
      <c r="K1855" s="37" t="s">
        <v>5522</v>
      </c>
      <c r="L1855" s="13" t="s">
        <v>152</v>
      </c>
      <c r="M1855" s="14" t="s">
        <v>152</v>
      </c>
      <c r="N1855" s="93" t="s">
        <v>152</v>
      </c>
      <c r="O1855" s="2" t="s">
        <v>152</v>
      </c>
      <c r="P1855" s="2" t="s">
        <v>152</v>
      </c>
      <c r="Q1855" s="2" t="s">
        <v>151</v>
      </c>
      <c r="R1855" s="2" t="s">
        <v>151</v>
      </c>
      <c r="S1855" s="14" t="s">
        <v>151</v>
      </c>
      <c r="T1855" s="115" t="s">
        <v>5525</v>
      </c>
      <c r="U1855" s="13" t="s">
        <v>152</v>
      </c>
      <c r="V1855" s="2" t="s">
        <v>152</v>
      </c>
      <c r="W1855" s="2" t="s">
        <v>152</v>
      </c>
      <c r="X1855" s="2" t="s">
        <v>152</v>
      </c>
      <c r="Y1855" s="14" t="s">
        <v>152</v>
      </c>
    </row>
    <row r="1856" spans="3:25" x14ac:dyDescent="0.3">
      <c r="C1856" s="96" t="s">
        <v>27</v>
      </c>
      <c r="D1856" s="97" t="s">
        <v>835</v>
      </c>
      <c r="E1856" s="97" t="s">
        <v>843</v>
      </c>
      <c r="F1856" s="97" t="s">
        <v>844</v>
      </c>
      <c r="G1856" s="97" t="s">
        <v>351</v>
      </c>
      <c r="H1856" s="97" t="s">
        <v>668</v>
      </c>
      <c r="I1856" s="114" t="s">
        <v>52</v>
      </c>
      <c r="J1856" s="37" t="s">
        <v>3631</v>
      </c>
      <c r="K1856" s="37" t="s">
        <v>5518</v>
      </c>
      <c r="L1856" s="13" t="s">
        <v>151</v>
      </c>
      <c r="M1856" s="14" t="s">
        <v>151</v>
      </c>
      <c r="N1856" s="93" t="s">
        <v>152</v>
      </c>
      <c r="O1856" s="2" t="s">
        <v>152</v>
      </c>
      <c r="P1856" s="2" t="s">
        <v>152</v>
      </c>
      <c r="Q1856" s="2" t="s">
        <v>152</v>
      </c>
      <c r="R1856" s="2" t="s">
        <v>152</v>
      </c>
      <c r="S1856" s="14" t="s">
        <v>152</v>
      </c>
      <c r="T1856" s="115"/>
      <c r="U1856" s="13" t="s">
        <v>152</v>
      </c>
      <c r="V1856" s="2" t="s">
        <v>152</v>
      </c>
      <c r="W1856" s="2" t="s">
        <v>152</v>
      </c>
      <c r="X1856" s="2" t="s">
        <v>152</v>
      </c>
      <c r="Y1856" s="14" t="s">
        <v>152</v>
      </c>
    </row>
    <row r="1857" spans="3:25" x14ac:dyDescent="0.3">
      <c r="C1857" s="96" t="s">
        <v>27</v>
      </c>
      <c r="D1857" s="97" t="s">
        <v>835</v>
      </c>
      <c r="E1857" s="97" t="s">
        <v>843</v>
      </c>
      <c r="F1857" s="97" t="s">
        <v>844</v>
      </c>
      <c r="G1857" s="97" t="s">
        <v>351</v>
      </c>
      <c r="H1857" s="97" t="s">
        <v>668</v>
      </c>
      <c r="I1857" s="114" t="s">
        <v>52</v>
      </c>
      <c r="J1857" s="37" t="s">
        <v>3633</v>
      </c>
      <c r="K1857" s="37" t="s">
        <v>3634</v>
      </c>
      <c r="L1857" s="13" t="s">
        <v>151</v>
      </c>
      <c r="M1857" s="14" t="s">
        <v>151</v>
      </c>
      <c r="N1857" s="93" t="s">
        <v>152</v>
      </c>
      <c r="O1857" s="2" t="s">
        <v>152</v>
      </c>
      <c r="P1857" s="2" t="s">
        <v>152</v>
      </c>
      <c r="Q1857" s="2" t="s">
        <v>152</v>
      </c>
      <c r="R1857" s="2" t="s">
        <v>152</v>
      </c>
      <c r="S1857" s="14" t="s">
        <v>152</v>
      </c>
      <c r="T1857" s="115"/>
      <c r="U1857" s="13" t="s">
        <v>152</v>
      </c>
      <c r="V1857" s="2" t="s">
        <v>152</v>
      </c>
      <c r="W1857" s="2" t="s">
        <v>152</v>
      </c>
      <c r="X1857" s="2" t="s">
        <v>152</v>
      </c>
      <c r="Y1857" s="14" t="s">
        <v>152</v>
      </c>
    </row>
    <row r="1858" spans="3:25" x14ac:dyDescent="0.3">
      <c r="C1858" s="96" t="s">
        <v>27</v>
      </c>
      <c r="D1858" s="97" t="s">
        <v>835</v>
      </c>
      <c r="E1858" s="97" t="s">
        <v>843</v>
      </c>
      <c r="F1858" s="97" t="s">
        <v>844</v>
      </c>
      <c r="G1858" s="97" t="s">
        <v>351</v>
      </c>
      <c r="H1858" s="91" t="s">
        <v>668</v>
      </c>
      <c r="I1858" s="116" t="s">
        <v>52</v>
      </c>
      <c r="J1858" s="37" t="s">
        <v>3635</v>
      </c>
      <c r="K1858" s="37" t="s">
        <v>5519</v>
      </c>
      <c r="L1858" s="13" t="s">
        <v>152</v>
      </c>
      <c r="M1858" s="14" t="s">
        <v>152</v>
      </c>
      <c r="N1858" s="93" t="s">
        <v>152</v>
      </c>
      <c r="O1858" s="2" t="s">
        <v>152</v>
      </c>
      <c r="P1858" s="2" t="s">
        <v>152</v>
      </c>
      <c r="Q1858" s="2" t="s">
        <v>151</v>
      </c>
      <c r="R1858" s="2" t="s">
        <v>151</v>
      </c>
      <c r="S1858" s="14" t="s">
        <v>151</v>
      </c>
      <c r="T1858" s="115" t="s">
        <v>5532</v>
      </c>
      <c r="U1858" s="13" t="s">
        <v>151</v>
      </c>
      <c r="V1858" s="2" t="s">
        <v>151</v>
      </c>
      <c r="W1858" s="2" t="s">
        <v>152</v>
      </c>
      <c r="X1858" s="2" t="s">
        <v>152</v>
      </c>
      <c r="Y1858" s="14" t="s">
        <v>152</v>
      </c>
    </row>
    <row r="1859" spans="3:25" x14ac:dyDescent="0.3">
      <c r="C1859" s="96" t="s">
        <v>27</v>
      </c>
      <c r="D1859" s="97" t="s">
        <v>835</v>
      </c>
      <c r="E1859" s="97" t="s">
        <v>843</v>
      </c>
      <c r="F1859" s="97" t="s">
        <v>844</v>
      </c>
      <c r="G1859" s="97" t="s">
        <v>351</v>
      </c>
      <c r="H1859" s="97" t="s">
        <v>668</v>
      </c>
      <c r="I1859" s="114" t="s">
        <v>52</v>
      </c>
      <c r="J1859" s="37" t="s">
        <v>3637</v>
      </c>
      <c r="K1859" s="37" t="s">
        <v>5521</v>
      </c>
      <c r="L1859" s="13" t="s">
        <v>152</v>
      </c>
      <c r="M1859" s="14" t="s">
        <v>152</v>
      </c>
      <c r="N1859" s="93" t="s">
        <v>152</v>
      </c>
      <c r="O1859" s="2" t="s">
        <v>152</v>
      </c>
      <c r="P1859" s="2" t="s">
        <v>152</v>
      </c>
      <c r="Q1859" s="2" t="s">
        <v>152</v>
      </c>
      <c r="R1859" s="2" t="s">
        <v>151</v>
      </c>
      <c r="S1859" s="14" t="s">
        <v>151</v>
      </c>
      <c r="T1859" s="115" t="s">
        <v>5534</v>
      </c>
      <c r="U1859" s="13" t="s">
        <v>152</v>
      </c>
      <c r="V1859" s="2" t="s">
        <v>152</v>
      </c>
      <c r="W1859" s="2" t="s">
        <v>152</v>
      </c>
      <c r="X1859" s="2" t="s">
        <v>152</v>
      </c>
      <c r="Y1859" s="14" t="s">
        <v>152</v>
      </c>
    </row>
    <row r="1860" spans="3:25" x14ac:dyDescent="0.3">
      <c r="C1860" s="96" t="s">
        <v>27</v>
      </c>
      <c r="D1860" s="97" t="s">
        <v>835</v>
      </c>
      <c r="E1860" s="97" t="s">
        <v>843</v>
      </c>
      <c r="F1860" s="97" t="s">
        <v>844</v>
      </c>
      <c r="G1860" s="97" t="s">
        <v>351</v>
      </c>
      <c r="H1860" s="97" t="s">
        <v>668</v>
      </c>
      <c r="I1860" s="114" t="s">
        <v>52</v>
      </c>
      <c r="J1860" s="37" t="s">
        <v>3639</v>
      </c>
      <c r="K1860" s="37" t="s">
        <v>5522</v>
      </c>
      <c r="L1860" s="13" t="s">
        <v>152</v>
      </c>
      <c r="M1860" s="14" t="s">
        <v>152</v>
      </c>
      <c r="N1860" s="93" t="s">
        <v>152</v>
      </c>
      <c r="O1860" s="2" t="s">
        <v>152</v>
      </c>
      <c r="P1860" s="2" t="s">
        <v>152</v>
      </c>
      <c r="Q1860" s="2" t="s">
        <v>151</v>
      </c>
      <c r="R1860" s="2" t="s">
        <v>151</v>
      </c>
      <c r="S1860" s="14" t="s">
        <v>151</v>
      </c>
      <c r="T1860" s="115" t="s">
        <v>5525</v>
      </c>
      <c r="U1860" s="13" t="s">
        <v>152</v>
      </c>
      <c r="V1860" s="2" t="s">
        <v>152</v>
      </c>
      <c r="W1860" s="2" t="s">
        <v>152</v>
      </c>
      <c r="X1860" s="2" t="s">
        <v>152</v>
      </c>
      <c r="Y1860" s="14" t="s">
        <v>152</v>
      </c>
    </row>
    <row r="1861" spans="3:25" x14ac:dyDescent="0.3">
      <c r="C1861" s="96" t="s">
        <v>27</v>
      </c>
      <c r="D1861" s="97" t="s">
        <v>777</v>
      </c>
      <c r="E1861" s="97" t="s">
        <v>849</v>
      </c>
      <c r="F1861" s="97" t="s">
        <v>850</v>
      </c>
      <c r="G1861" s="97" t="s">
        <v>344</v>
      </c>
      <c r="H1861" s="97" t="s">
        <v>668</v>
      </c>
      <c r="I1861" s="114" t="s">
        <v>454</v>
      </c>
      <c r="J1861" s="37" t="s">
        <v>3648</v>
      </c>
      <c r="K1861" s="37" t="s">
        <v>3649</v>
      </c>
      <c r="L1861" s="13" t="s">
        <v>151</v>
      </c>
      <c r="M1861" s="14" t="s">
        <v>151</v>
      </c>
      <c r="N1861" s="93" t="s">
        <v>152</v>
      </c>
      <c r="O1861" s="2" t="s">
        <v>152</v>
      </c>
      <c r="P1861" s="2" t="s">
        <v>152</v>
      </c>
      <c r="Q1861" s="2" t="s">
        <v>152</v>
      </c>
      <c r="R1861" s="2" t="s">
        <v>152</v>
      </c>
      <c r="S1861" s="14" t="s">
        <v>152</v>
      </c>
      <c r="T1861" s="115"/>
      <c r="U1861" s="13" t="s">
        <v>6</v>
      </c>
      <c r="V1861" s="2" t="s">
        <v>6</v>
      </c>
      <c r="W1861" s="2" t="s">
        <v>6</v>
      </c>
      <c r="X1861" s="2" t="s">
        <v>6</v>
      </c>
      <c r="Y1861" s="14" t="s">
        <v>6</v>
      </c>
    </row>
    <row r="1862" spans="3:25" x14ac:dyDescent="0.3">
      <c r="C1862" s="96" t="s">
        <v>27</v>
      </c>
      <c r="D1862" s="97" t="s">
        <v>777</v>
      </c>
      <c r="E1862" s="97" t="s">
        <v>849</v>
      </c>
      <c r="F1862" s="97" t="s">
        <v>850</v>
      </c>
      <c r="G1862" s="97" t="s">
        <v>344</v>
      </c>
      <c r="H1862" s="97" t="s">
        <v>668</v>
      </c>
      <c r="I1862" s="114" t="s">
        <v>454</v>
      </c>
      <c r="J1862" s="37" t="s">
        <v>3650</v>
      </c>
      <c r="K1862" s="37" t="s">
        <v>3651</v>
      </c>
      <c r="L1862" s="13" t="s">
        <v>151</v>
      </c>
      <c r="M1862" s="14" t="s">
        <v>151</v>
      </c>
      <c r="N1862" s="93" t="s">
        <v>152</v>
      </c>
      <c r="O1862" s="2" t="s">
        <v>151</v>
      </c>
      <c r="P1862" s="2" t="s">
        <v>152</v>
      </c>
      <c r="Q1862" s="2" t="s">
        <v>152</v>
      </c>
      <c r="R1862" s="2" t="s">
        <v>151</v>
      </c>
      <c r="S1862" s="14" t="s">
        <v>151</v>
      </c>
      <c r="T1862" s="115" t="s">
        <v>5535</v>
      </c>
      <c r="U1862" s="13" t="s">
        <v>6</v>
      </c>
      <c r="V1862" s="2" t="s">
        <v>6</v>
      </c>
      <c r="W1862" s="2" t="s">
        <v>151</v>
      </c>
      <c r="X1862" s="2" t="s">
        <v>6</v>
      </c>
      <c r="Y1862" s="14" t="s">
        <v>6</v>
      </c>
    </row>
    <row r="1863" spans="3:25" x14ac:dyDescent="0.3">
      <c r="C1863" s="96" t="s">
        <v>27</v>
      </c>
      <c r="D1863" s="97" t="s">
        <v>777</v>
      </c>
      <c r="E1863" s="97" t="s">
        <v>849</v>
      </c>
      <c r="F1863" s="97" t="s">
        <v>850</v>
      </c>
      <c r="G1863" s="97" t="s">
        <v>344</v>
      </c>
      <c r="H1863" s="97" t="s">
        <v>668</v>
      </c>
      <c r="I1863" s="114" t="s">
        <v>454</v>
      </c>
      <c r="J1863" s="37" t="s">
        <v>3619</v>
      </c>
      <c r="K1863" s="37" t="s">
        <v>3652</v>
      </c>
      <c r="L1863" s="13" t="s">
        <v>151</v>
      </c>
      <c r="M1863" s="14" t="s">
        <v>151</v>
      </c>
      <c r="N1863" s="93" t="s">
        <v>152</v>
      </c>
      <c r="O1863" s="2" t="s">
        <v>151</v>
      </c>
      <c r="P1863" s="2" t="s">
        <v>152</v>
      </c>
      <c r="Q1863" s="2" t="s">
        <v>152</v>
      </c>
      <c r="R1863" s="2" t="s">
        <v>151</v>
      </c>
      <c r="S1863" s="14" t="s">
        <v>151</v>
      </c>
      <c r="T1863" s="115" t="s">
        <v>5535</v>
      </c>
      <c r="U1863" s="13" t="s">
        <v>6</v>
      </c>
      <c r="V1863" s="2" t="s">
        <v>6</v>
      </c>
      <c r="W1863" s="2" t="s">
        <v>151</v>
      </c>
      <c r="X1863" s="2" t="s">
        <v>6</v>
      </c>
      <c r="Y1863" s="14" t="s">
        <v>6</v>
      </c>
    </row>
    <row r="1864" spans="3:25" x14ac:dyDescent="0.3">
      <c r="C1864" s="96" t="s">
        <v>27</v>
      </c>
      <c r="D1864" s="97" t="s">
        <v>777</v>
      </c>
      <c r="E1864" s="97" t="s">
        <v>851</v>
      </c>
      <c r="F1864" s="97" t="s">
        <v>852</v>
      </c>
      <c r="G1864" s="97" t="s">
        <v>344</v>
      </c>
      <c r="H1864" s="97" t="s">
        <v>668</v>
      </c>
      <c r="I1864" s="114" t="s">
        <v>454</v>
      </c>
      <c r="J1864" s="37" t="s">
        <v>1969</v>
      </c>
      <c r="K1864" s="37" t="s">
        <v>3649</v>
      </c>
      <c r="L1864" s="13" t="s">
        <v>151</v>
      </c>
      <c r="M1864" s="14" t="s">
        <v>151</v>
      </c>
      <c r="N1864" s="93" t="s">
        <v>152</v>
      </c>
      <c r="O1864" s="2" t="s">
        <v>152</v>
      </c>
      <c r="P1864" s="2" t="s">
        <v>152</v>
      </c>
      <c r="Q1864" s="2" t="s">
        <v>152</v>
      </c>
      <c r="R1864" s="2" t="s">
        <v>152</v>
      </c>
      <c r="S1864" s="14" t="s">
        <v>152</v>
      </c>
      <c r="T1864" s="115"/>
      <c r="U1864" s="13" t="s">
        <v>6</v>
      </c>
      <c r="V1864" s="2" t="s">
        <v>6</v>
      </c>
      <c r="W1864" s="2" t="s">
        <v>6</v>
      </c>
      <c r="X1864" s="2" t="s">
        <v>6</v>
      </c>
      <c r="Y1864" s="14" t="s">
        <v>6</v>
      </c>
    </row>
    <row r="1865" spans="3:25" x14ac:dyDescent="0.3">
      <c r="C1865" s="96" t="s">
        <v>27</v>
      </c>
      <c r="D1865" s="97" t="s">
        <v>777</v>
      </c>
      <c r="E1865" s="97" t="s">
        <v>851</v>
      </c>
      <c r="F1865" s="97" t="s">
        <v>852</v>
      </c>
      <c r="G1865" s="97" t="s">
        <v>344</v>
      </c>
      <c r="H1865" s="97" t="s">
        <v>668</v>
      </c>
      <c r="I1865" s="114" t="s">
        <v>454</v>
      </c>
      <c r="J1865" s="37" t="s">
        <v>3650</v>
      </c>
      <c r="K1865" s="37" t="s">
        <v>3651</v>
      </c>
      <c r="L1865" s="13" t="s">
        <v>151</v>
      </c>
      <c r="M1865" s="14" t="s">
        <v>151</v>
      </c>
      <c r="N1865" s="93" t="s">
        <v>152</v>
      </c>
      <c r="O1865" s="2" t="s">
        <v>151</v>
      </c>
      <c r="P1865" s="2" t="s">
        <v>152</v>
      </c>
      <c r="Q1865" s="2" t="s">
        <v>152</v>
      </c>
      <c r="R1865" s="2" t="s">
        <v>151</v>
      </c>
      <c r="S1865" s="14" t="s">
        <v>151</v>
      </c>
      <c r="T1865" s="115" t="s">
        <v>5535</v>
      </c>
      <c r="U1865" s="13" t="s">
        <v>6</v>
      </c>
      <c r="V1865" s="2" t="s">
        <v>6</v>
      </c>
      <c r="W1865" s="2" t="s">
        <v>151</v>
      </c>
      <c r="X1865" s="2" t="s">
        <v>6</v>
      </c>
      <c r="Y1865" s="14" t="s">
        <v>6</v>
      </c>
    </row>
    <row r="1866" spans="3:25" x14ac:dyDescent="0.3">
      <c r="C1866" s="96" t="s">
        <v>27</v>
      </c>
      <c r="D1866" s="97" t="s">
        <v>777</v>
      </c>
      <c r="E1866" s="97" t="s">
        <v>851</v>
      </c>
      <c r="F1866" s="97" t="s">
        <v>852</v>
      </c>
      <c r="G1866" s="97" t="s">
        <v>344</v>
      </c>
      <c r="H1866" s="91" t="s">
        <v>668</v>
      </c>
      <c r="I1866" s="116" t="s">
        <v>454</v>
      </c>
      <c r="J1866" s="37" t="s">
        <v>3619</v>
      </c>
      <c r="K1866" s="37" t="s">
        <v>3652</v>
      </c>
      <c r="L1866" s="13" t="s">
        <v>151</v>
      </c>
      <c r="M1866" s="14" t="s">
        <v>151</v>
      </c>
      <c r="N1866" s="93" t="s">
        <v>152</v>
      </c>
      <c r="O1866" s="2" t="s">
        <v>151</v>
      </c>
      <c r="P1866" s="2" t="s">
        <v>152</v>
      </c>
      <c r="Q1866" s="2" t="s">
        <v>152</v>
      </c>
      <c r="R1866" s="2" t="s">
        <v>151</v>
      </c>
      <c r="S1866" s="14" t="s">
        <v>151</v>
      </c>
      <c r="T1866" s="115" t="s">
        <v>5535</v>
      </c>
      <c r="U1866" s="13" t="s">
        <v>6</v>
      </c>
      <c r="V1866" s="2" t="s">
        <v>6</v>
      </c>
      <c r="W1866" s="2" t="s">
        <v>151</v>
      </c>
      <c r="X1866" s="2" t="s">
        <v>6</v>
      </c>
      <c r="Y1866" s="14" t="s">
        <v>6</v>
      </c>
    </row>
    <row r="1867" spans="3:25" x14ac:dyDescent="0.3">
      <c r="C1867" s="96" t="s">
        <v>27</v>
      </c>
      <c r="D1867" s="97" t="s">
        <v>777</v>
      </c>
      <c r="E1867" s="97" t="s">
        <v>853</v>
      </c>
      <c r="F1867" s="97" t="s">
        <v>854</v>
      </c>
      <c r="G1867" s="97" t="s">
        <v>351</v>
      </c>
      <c r="H1867" s="97" t="s">
        <v>668</v>
      </c>
      <c r="I1867" s="114" t="s">
        <v>454</v>
      </c>
      <c r="J1867" s="37" t="s">
        <v>3648</v>
      </c>
      <c r="K1867" s="37" t="s">
        <v>3656</v>
      </c>
      <c r="L1867" s="13" t="s">
        <v>151</v>
      </c>
      <c r="M1867" s="14" t="s">
        <v>152</v>
      </c>
      <c r="N1867" s="93" t="s">
        <v>151</v>
      </c>
      <c r="O1867" s="2" t="s">
        <v>152</v>
      </c>
      <c r="P1867" s="2" t="s">
        <v>152</v>
      </c>
      <c r="Q1867" s="2" t="s">
        <v>152</v>
      </c>
      <c r="R1867" s="2" t="s">
        <v>152</v>
      </c>
      <c r="S1867" s="14" t="s">
        <v>152</v>
      </c>
      <c r="T1867" s="115"/>
      <c r="U1867" s="13" t="s">
        <v>151</v>
      </c>
      <c r="V1867" s="2" t="s">
        <v>152</v>
      </c>
      <c r="W1867" s="2" t="s">
        <v>152</v>
      </c>
      <c r="X1867" s="2" t="s">
        <v>152</v>
      </c>
      <c r="Y1867" s="14" t="s">
        <v>152</v>
      </c>
    </row>
    <row r="1868" spans="3:25" x14ac:dyDescent="0.3">
      <c r="C1868" s="96" t="s">
        <v>27</v>
      </c>
      <c r="D1868" s="97" t="s">
        <v>777</v>
      </c>
      <c r="E1868" s="97" t="s">
        <v>853</v>
      </c>
      <c r="F1868" s="97" t="s">
        <v>854</v>
      </c>
      <c r="G1868" s="97" t="s">
        <v>351</v>
      </c>
      <c r="H1868" s="97" t="s">
        <v>668</v>
      </c>
      <c r="I1868" s="114" t="s">
        <v>454</v>
      </c>
      <c r="J1868" s="37" t="s">
        <v>3653</v>
      </c>
      <c r="K1868" s="37" t="s">
        <v>3651</v>
      </c>
      <c r="L1868" s="13" t="s">
        <v>151</v>
      </c>
      <c r="M1868" s="14" t="s">
        <v>152</v>
      </c>
      <c r="N1868" s="93" t="s">
        <v>151</v>
      </c>
      <c r="O1868" s="2" t="s">
        <v>151</v>
      </c>
      <c r="P1868" s="2" t="s">
        <v>151</v>
      </c>
      <c r="Q1868" s="2" t="s">
        <v>151</v>
      </c>
      <c r="R1868" s="2" t="s">
        <v>151</v>
      </c>
      <c r="S1868" s="14" t="s">
        <v>151</v>
      </c>
      <c r="T1868" s="115" t="s">
        <v>682</v>
      </c>
      <c r="U1868" s="13" t="s">
        <v>151</v>
      </c>
      <c r="V1868" s="2" t="s">
        <v>152</v>
      </c>
      <c r="W1868" s="2" t="s">
        <v>151</v>
      </c>
      <c r="X1868" s="2" t="s">
        <v>152</v>
      </c>
      <c r="Y1868" s="14" t="s">
        <v>152</v>
      </c>
    </row>
    <row r="1869" spans="3:25" x14ac:dyDescent="0.3">
      <c r="C1869" s="96" t="s">
        <v>27</v>
      </c>
      <c r="D1869" s="97" t="s">
        <v>777</v>
      </c>
      <c r="E1869" s="97" t="s">
        <v>853</v>
      </c>
      <c r="F1869" s="97" t="s">
        <v>854</v>
      </c>
      <c r="G1869" s="97" t="s">
        <v>351</v>
      </c>
      <c r="H1869" s="97" t="s">
        <v>668</v>
      </c>
      <c r="I1869" s="114" t="s">
        <v>454</v>
      </c>
      <c r="J1869" s="37" t="s">
        <v>3653</v>
      </c>
      <c r="K1869" s="37" t="s">
        <v>3654</v>
      </c>
      <c r="L1869" s="13" t="s">
        <v>151</v>
      </c>
      <c r="M1869" s="14" t="s">
        <v>151</v>
      </c>
      <c r="N1869" s="93" t="s">
        <v>151</v>
      </c>
      <c r="O1869" s="2" t="s">
        <v>151</v>
      </c>
      <c r="P1869" s="2" t="s">
        <v>151</v>
      </c>
      <c r="Q1869" s="2" t="s">
        <v>151</v>
      </c>
      <c r="R1869" s="2" t="s">
        <v>151</v>
      </c>
      <c r="S1869" s="14" t="s">
        <v>151</v>
      </c>
      <c r="T1869" s="115"/>
      <c r="U1869" s="13" t="s">
        <v>151</v>
      </c>
      <c r="V1869" s="2" t="s">
        <v>152</v>
      </c>
      <c r="W1869" s="2" t="s">
        <v>151</v>
      </c>
      <c r="X1869" s="2" t="s">
        <v>152</v>
      </c>
      <c r="Y1869" s="14" t="s">
        <v>152</v>
      </c>
    </row>
    <row r="1870" spans="3:25" x14ac:dyDescent="0.3">
      <c r="C1870" s="96" t="s">
        <v>27</v>
      </c>
      <c r="D1870" s="97" t="s">
        <v>777</v>
      </c>
      <c r="E1870" s="97" t="s">
        <v>855</v>
      </c>
      <c r="F1870" s="97" t="s">
        <v>856</v>
      </c>
      <c r="G1870" s="97" t="s">
        <v>351</v>
      </c>
      <c r="H1870" s="97" t="s">
        <v>668</v>
      </c>
      <c r="I1870" s="114" t="s">
        <v>454</v>
      </c>
      <c r="J1870" s="37" t="s">
        <v>3653</v>
      </c>
      <c r="K1870" s="37" t="s">
        <v>3655</v>
      </c>
      <c r="L1870" s="13" t="s">
        <v>152</v>
      </c>
      <c r="M1870" s="14" t="s">
        <v>152</v>
      </c>
      <c r="N1870" s="93" t="s">
        <v>152</v>
      </c>
      <c r="O1870" s="2" t="s">
        <v>152</v>
      </c>
      <c r="P1870" s="2" t="s">
        <v>152</v>
      </c>
      <c r="Q1870" s="2" t="s">
        <v>151</v>
      </c>
      <c r="R1870" s="2" t="s">
        <v>151</v>
      </c>
      <c r="S1870" s="14" t="s">
        <v>151</v>
      </c>
      <c r="T1870" s="115" t="s">
        <v>5523</v>
      </c>
      <c r="U1870" s="13" t="s">
        <v>152</v>
      </c>
      <c r="V1870" s="2" t="s">
        <v>152</v>
      </c>
      <c r="W1870" s="2" t="s">
        <v>152</v>
      </c>
      <c r="X1870" s="2" t="s">
        <v>152</v>
      </c>
      <c r="Y1870" s="14" t="s">
        <v>152</v>
      </c>
    </row>
    <row r="1871" spans="3:25" x14ac:dyDescent="0.3">
      <c r="C1871" s="96" t="s">
        <v>27</v>
      </c>
      <c r="D1871" s="97" t="s">
        <v>777</v>
      </c>
      <c r="E1871" s="97" t="s">
        <v>855</v>
      </c>
      <c r="F1871" s="97" t="s">
        <v>856</v>
      </c>
      <c r="G1871" s="97" t="s">
        <v>351</v>
      </c>
      <c r="H1871" s="97" t="s">
        <v>668</v>
      </c>
      <c r="I1871" s="114" t="s">
        <v>454</v>
      </c>
      <c r="J1871" s="37" t="s">
        <v>3648</v>
      </c>
      <c r="K1871" s="37" t="s">
        <v>3656</v>
      </c>
      <c r="L1871" s="13" t="s">
        <v>151</v>
      </c>
      <c r="M1871" s="14" t="s">
        <v>151</v>
      </c>
      <c r="N1871" s="93" t="s">
        <v>151</v>
      </c>
      <c r="O1871" s="2" t="s">
        <v>152</v>
      </c>
      <c r="P1871" s="2" t="s">
        <v>152</v>
      </c>
      <c r="Q1871" s="2" t="s">
        <v>152</v>
      </c>
      <c r="R1871" s="2" t="s">
        <v>152</v>
      </c>
      <c r="S1871" s="14" t="s">
        <v>152</v>
      </c>
      <c r="T1871" s="115"/>
      <c r="U1871" s="13" t="s">
        <v>151</v>
      </c>
      <c r="V1871" s="2" t="s">
        <v>152</v>
      </c>
      <c r="W1871" s="2" t="s">
        <v>152</v>
      </c>
      <c r="X1871" s="2" t="s">
        <v>152</v>
      </c>
      <c r="Y1871" s="14" t="s">
        <v>152</v>
      </c>
    </row>
    <row r="1872" spans="3:25" x14ac:dyDescent="0.3">
      <c r="C1872" s="96" t="s">
        <v>27</v>
      </c>
      <c r="D1872" s="97" t="s">
        <v>777</v>
      </c>
      <c r="E1872" s="97" t="s">
        <v>855</v>
      </c>
      <c r="F1872" s="97" t="s">
        <v>856</v>
      </c>
      <c r="G1872" s="97" t="s">
        <v>351</v>
      </c>
      <c r="H1872" s="97" t="s">
        <v>668</v>
      </c>
      <c r="I1872" s="114" t="s">
        <v>454</v>
      </c>
      <c r="J1872" s="37" t="s">
        <v>3650</v>
      </c>
      <c r="K1872" s="37" t="s">
        <v>3651</v>
      </c>
      <c r="L1872" s="13" t="s">
        <v>151</v>
      </c>
      <c r="M1872" s="14" t="s">
        <v>151</v>
      </c>
      <c r="N1872" s="93" t="s">
        <v>151</v>
      </c>
      <c r="O1872" s="2" t="s">
        <v>151</v>
      </c>
      <c r="P1872" s="2" t="s">
        <v>151</v>
      </c>
      <c r="Q1872" s="2" t="s">
        <v>151</v>
      </c>
      <c r="R1872" s="2" t="s">
        <v>151</v>
      </c>
      <c r="S1872" s="14" t="s">
        <v>151</v>
      </c>
      <c r="T1872" s="115"/>
      <c r="U1872" s="13" t="s">
        <v>151</v>
      </c>
      <c r="V1872" s="2" t="s">
        <v>152</v>
      </c>
      <c r="W1872" s="2" t="s">
        <v>151</v>
      </c>
      <c r="X1872" s="2" t="s">
        <v>152</v>
      </c>
      <c r="Y1872" s="14" t="s">
        <v>152</v>
      </c>
    </row>
    <row r="1873" spans="3:25" x14ac:dyDescent="0.3">
      <c r="C1873" s="96" t="s">
        <v>27</v>
      </c>
      <c r="D1873" s="97" t="s">
        <v>777</v>
      </c>
      <c r="E1873" s="97" t="s">
        <v>857</v>
      </c>
      <c r="F1873" s="97" t="s">
        <v>858</v>
      </c>
      <c r="G1873" s="97" t="s">
        <v>344</v>
      </c>
      <c r="H1873" s="97" t="s">
        <v>668</v>
      </c>
      <c r="I1873" s="114" t="s">
        <v>454</v>
      </c>
      <c r="J1873" s="37" t="s">
        <v>3653</v>
      </c>
      <c r="K1873" s="37" t="s">
        <v>3657</v>
      </c>
      <c r="L1873" s="13" t="s">
        <v>151</v>
      </c>
      <c r="M1873" s="14" t="s">
        <v>152</v>
      </c>
      <c r="N1873" s="93" t="s">
        <v>152</v>
      </c>
      <c r="O1873" s="2" t="s">
        <v>152</v>
      </c>
      <c r="P1873" s="2" t="s">
        <v>152</v>
      </c>
      <c r="Q1873" s="2" t="s">
        <v>151</v>
      </c>
      <c r="R1873" s="2" t="s">
        <v>151</v>
      </c>
      <c r="S1873" s="14" t="s">
        <v>151</v>
      </c>
      <c r="T1873" s="115" t="s">
        <v>5523</v>
      </c>
      <c r="U1873" s="13" t="s">
        <v>6</v>
      </c>
      <c r="V1873" s="2" t="s">
        <v>6</v>
      </c>
      <c r="W1873" s="2" t="s">
        <v>6</v>
      </c>
      <c r="X1873" s="2" t="s">
        <v>6</v>
      </c>
      <c r="Y1873" s="14" t="s">
        <v>6</v>
      </c>
    </row>
    <row r="1874" spans="3:25" x14ac:dyDescent="0.3">
      <c r="C1874" s="96" t="s">
        <v>27</v>
      </c>
      <c r="D1874" s="97" t="s">
        <v>777</v>
      </c>
      <c r="E1874" s="97" t="s">
        <v>857</v>
      </c>
      <c r="F1874" s="97" t="s">
        <v>858</v>
      </c>
      <c r="G1874" s="97" t="s">
        <v>344</v>
      </c>
      <c r="H1874" s="91" t="s">
        <v>668</v>
      </c>
      <c r="I1874" s="116" t="s">
        <v>454</v>
      </c>
      <c r="J1874" s="37" t="s">
        <v>3650</v>
      </c>
      <c r="K1874" s="37" t="s">
        <v>3651</v>
      </c>
      <c r="L1874" s="13" t="s">
        <v>151</v>
      </c>
      <c r="M1874" s="14" t="s">
        <v>151</v>
      </c>
      <c r="N1874" s="93" t="s">
        <v>152</v>
      </c>
      <c r="O1874" s="2" t="s">
        <v>152</v>
      </c>
      <c r="P1874" s="2" t="s">
        <v>152</v>
      </c>
      <c r="Q1874" s="2" t="s">
        <v>152</v>
      </c>
      <c r="R1874" s="2" t="s">
        <v>152</v>
      </c>
      <c r="S1874" s="14" t="s">
        <v>152</v>
      </c>
      <c r="T1874" s="115"/>
      <c r="U1874" s="13" t="s">
        <v>6</v>
      </c>
      <c r="V1874" s="2" t="s">
        <v>6</v>
      </c>
      <c r="W1874" s="2" t="s">
        <v>6</v>
      </c>
      <c r="X1874" s="2" t="s">
        <v>6</v>
      </c>
      <c r="Y1874" s="14" t="s">
        <v>6</v>
      </c>
    </row>
    <row r="1875" spans="3:25" x14ac:dyDescent="0.3">
      <c r="C1875" s="96" t="s">
        <v>27</v>
      </c>
      <c r="D1875" s="97" t="s">
        <v>777</v>
      </c>
      <c r="E1875" s="97" t="s">
        <v>857</v>
      </c>
      <c r="F1875" s="97" t="s">
        <v>858</v>
      </c>
      <c r="G1875" s="97" t="s">
        <v>344</v>
      </c>
      <c r="H1875" s="97" t="s">
        <v>668</v>
      </c>
      <c r="I1875" s="114" t="s">
        <v>454</v>
      </c>
      <c r="J1875" s="37" t="s">
        <v>3650</v>
      </c>
      <c r="K1875" s="37" t="s">
        <v>3658</v>
      </c>
      <c r="L1875" s="13" t="s">
        <v>151</v>
      </c>
      <c r="M1875" s="14" t="s">
        <v>151</v>
      </c>
      <c r="N1875" s="93" t="s">
        <v>152</v>
      </c>
      <c r="O1875" s="2" t="s">
        <v>152</v>
      </c>
      <c r="P1875" s="2" t="s">
        <v>152</v>
      </c>
      <c r="Q1875" s="2" t="s">
        <v>152</v>
      </c>
      <c r="R1875" s="2" t="s">
        <v>152</v>
      </c>
      <c r="S1875" s="14" t="s">
        <v>152</v>
      </c>
      <c r="T1875" s="115"/>
      <c r="U1875" s="13" t="s">
        <v>6</v>
      </c>
      <c r="V1875" s="2" t="s">
        <v>6</v>
      </c>
      <c r="W1875" s="2" t="s">
        <v>6</v>
      </c>
      <c r="X1875" s="2" t="s">
        <v>6</v>
      </c>
      <c r="Y1875" s="14" t="s">
        <v>6</v>
      </c>
    </row>
    <row r="1876" spans="3:25" x14ac:dyDescent="0.3">
      <c r="C1876" s="96" t="s">
        <v>27</v>
      </c>
      <c r="D1876" s="97" t="s">
        <v>777</v>
      </c>
      <c r="E1876" s="97" t="s">
        <v>859</v>
      </c>
      <c r="F1876" s="97" t="s">
        <v>860</v>
      </c>
      <c r="G1876" s="97" t="s">
        <v>351</v>
      </c>
      <c r="H1876" s="97" t="s">
        <v>668</v>
      </c>
      <c r="I1876" s="114" t="s">
        <v>454</v>
      </c>
      <c r="J1876" s="37" t="s">
        <v>3659</v>
      </c>
      <c r="K1876" s="37" t="s">
        <v>3660</v>
      </c>
      <c r="L1876" s="13" t="s">
        <v>151</v>
      </c>
      <c r="M1876" s="14" t="s">
        <v>152</v>
      </c>
      <c r="N1876" s="93" t="s">
        <v>151</v>
      </c>
      <c r="O1876" s="2" t="s">
        <v>152</v>
      </c>
      <c r="P1876" s="2" t="s">
        <v>152</v>
      </c>
      <c r="Q1876" s="2" t="s">
        <v>152</v>
      </c>
      <c r="R1876" s="2" t="s">
        <v>151</v>
      </c>
      <c r="S1876" s="14" t="s">
        <v>151</v>
      </c>
      <c r="T1876" s="115" t="s">
        <v>5526</v>
      </c>
      <c r="U1876" s="13" t="s">
        <v>151</v>
      </c>
      <c r="V1876" s="2" t="s">
        <v>152</v>
      </c>
      <c r="W1876" s="2" t="s">
        <v>152</v>
      </c>
      <c r="X1876" s="2" t="s">
        <v>152</v>
      </c>
      <c r="Y1876" s="14" t="s">
        <v>152</v>
      </c>
    </row>
    <row r="1877" spans="3:25" x14ac:dyDescent="0.3">
      <c r="C1877" s="96" t="s">
        <v>27</v>
      </c>
      <c r="D1877" s="97" t="s">
        <v>777</v>
      </c>
      <c r="E1877" s="97" t="s">
        <v>859</v>
      </c>
      <c r="F1877" s="97" t="s">
        <v>860</v>
      </c>
      <c r="G1877" s="97" t="s">
        <v>351</v>
      </c>
      <c r="H1877" s="97" t="s">
        <v>668</v>
      </c>
      <c r="I1877" s="114" t="s">
        <v>454</v>
      </c>
      <c r="J1877" s="37" t="s">
        <v>3653</v>
      </c>
      <c r="K1877" s="37" t="s">
        <v>3655</v>
      </c>
      <c r="L1877" s="13" t="s">
        <v>152</v>
      </c>
      <c r="M1877" s="14" t="s">
        <v>152</v>
      </c>
      <c r="N1877" s="93" t="s">
        <v>151</v>
      </c>
      <c r="O1877" s="2" t="s">
        <v>152</v>
      </c>
      <c r="P1877" s="2" t="s">
        <v>151</v>
      </c>
      <c r="Q1877" s="2" t="s">
        <v>151</v>
      </c>
      <c r="R1877" s="2" t="s">
        <v>151</v>
      </c>
      <c r="S1877" s="14" t="s">
        <v>151</v>
      </c>
      <c r="T1877" s="115" t="s">
        <v>5523</v>
      </c>
      <c r="U1877" s="13" t="s">
        <v>151</v>
      </c>
      <c r="V1877" s="2" t="s">
        <v>152</v>
      </c>
      <c r="W1877" s="2" t="s">
        <v>152</v>
      </c>
      <c r="X1877" s="2" t="s">
        <v>152</v>
      </c>
      <c r="Y1877" s="14" t="s">
        <v>152</v>
      </c>
    </row>
    <row r="1878" spans="3:25" x14ac:dyDescent="0.3">
      <c r="C1878" s="96" t="s">
        <v>27</v>
      </c>
      <c r="D1878" s="97" t="s">
        <v>777</v>
      </c>
      <c r="E1878" s="97" t="s">
        <v>859</v>
      </c>
      <c r="F1878" s="97" t="s">
        <v>860</v>
      </c>
      <c r="G1878" s="97" t="s">
        <v>351</v>
      </c>
      <c r="H1878" s="97" t="s">
        <v>668</v>
      </c>
      <c r="I1878" s="114" t="s">
        <v>454</v>
      </c>
      <c r="J1878" s="37" t="s">
        <v>1969</v>
      </c>
      <c r="K1878" s="37" t="s">
        <v>5536</v>
      </c>
      <c r="L1878" s="13" t="s">
        <v>151</v>
      </c>
      <c r="M1878" s="14" t="s">
        <v>151</v>
      </c>
      <c r="N1878" s="93" t="s">
        <v>151</v>
      </c>
      <c r="O1878" s="2" t="s">
        <v>152</v>
      </c>
      <c r="P1878" s="2" t="s">
        <v>152</v>
      </c>
      <c r="Q1878" s="2" t="s">
        <v>152</v>
      </c>
      <c r="R1878" s="2" t="s">
        <v>152</v>
      </c>
      <c r="S1878" s="14" t="s">
        <v>152</v>
      </c>
      <c r="T1878" s="115"/>
      <c r="U1878" s="13" t="s">
        <v>151</v>
      </c>
      <c r="V1878" s="2" t="s">
        <v>152</v>
      </c>
      <c r="W1878" s="2" t="s">
        <v>152</v>
      </c>
      <c r="X1878" s="2" t="s">
        <v>152</v>
      </c>
      <c r="Y1878" s="14" t="s">
        <v>152</v>
      </c>
    </row>
    <row r="1879" spans="3:25" x14ac:dyDescent="0.3">
      <c r="C1879" s="96" t="s">
        <v>27</v>
      </c>
      <c r="D1879" s="97" t="s">
        <v>778</v>
      </c>
      <c r="E1879" s="97" t="s">
        <v>863</v>
      </c>
      <c r="F1879" s="97" t="s">
        <v>864</v>
      </c>
      <c r="G1879" s="97" t="s">
        <v>351</v>
      </c>
      <c r="H1879" s="97" t="s">
        <v>668</v>
      </c>
      <c r="I1879" s="114" t="s">
        <v>454</v>
      </c>
      <c r="J1879" s="37" t="s">
        <v>3679</v>
      </c>
      <c r="K1879" s="37" t="s">
        <v>3680</v>
      </c>
      <c r="L1879" s="13" t="s">
        <v>152</v>
      </c>
      <c r="M1879" s="14" t="s">
        <v>152</v>
      </c>
      <c r="N1879" s="93" t="s">
        <v>152</v>
      </c>
      <c r="O1879" s="2" t="s">
        <v>152</v>
      </c>
      <c r="P1879" s="2" t="s">
        <v>152</v>
      </c>
      <c r="Q1879" s="2" t="s">
        <v>152</v>
      </c>
      <c r="R1879" s="2" t="s">
        <v>151</v>
      </c>
      <c r="S1879" s="14" t="s">
        <v>151</v>
      </c>
      <c r="T1879" s="115" t="s">
        <v>5526</v>
      </c>
      <c r="U1879" s="13" t="s">
        <v>152</v>
      </c>
      <c r="V1879" s="2" t="s">
        <v>152</v>
      </c>
      <c r="W1879" s="2" t="s">
        <v>152</v>
      </c>
      <c r="X1879" s="2" t="s">
        <v>152</v>
      </c>
      <c r="Y1879" s="14" t="s">
        <v>152</v>
      </c>
    </row>
    <row r="1880" spans="3:25" x14ac:dyDescent="0.3">
      <c r="C1880" s="96" t="s">
        <v>27</v>
      </c>
      <c r="D1880" s="97" t="s">
        <v>778</v>
      </c>
      <c r="E1880" s="97" t="s">
        <v>863</v>
      </c>
      <c r="F1880" s="97" t="s">
        <v>864</v>
      </c>
      <c r="G1880" s="97" t="s">
        <v>351</v>
      </c>
      <c r="H1880" s="97" t="s">
        <v>668</v>
      </c>
      <c r="I1880" s="114" t="s">
        <v>454</v>
      </c>
      <c r="J1880" s="37" t="s">
        <v>244</v>
      </c>
      <c r="K1880" s="37" t="s">
        <v>3681</v>
      </c>
      <c r="L1880" s="13" t="s">
        <v>151</v>
      </c>
      <c r="M1880" s="14" t="s">
        <v>151</v>
      </c>
      <c r="N1880" s="93" t="s">
        <v>151</v>
      </c>
      <c r="O1880" s="2" t="s">
        <v>152</v>
      </c>
      <c r="P1880" s="2" t="s">
        <v>152</v>
      </c>
      <c r="Q1880" s="2" t="s">
        <v>152</v>
      </c>
      <c r="R1880" s="2" t="s">
        <v>151</v>
      </c>
      <c r="S1880" s="14" t="s">
        <v>151</v>
      </c>
      <c r="T1880" s="115" t="s">
        <v>5535</v>
      </c>
      <c r="U1880" s="13" t="s">
        <v>151</v>
      </c>
      <c r="V1880" s="2" t="s">
        <v>152</v>
      </c>
      <c r="W1880" s="2" t="s">
        <v>152</v>
      </c>
      <c r="X1880" s="2" t="s">
        <v>152</v>
      </c>
      <c r="Y1880" s="14" t="s">
        <v>152</v>
      </c>
    </row>
    <row r="1881" spans="3:25" x14ac:dyDescent="0.3">
      <c r="C1881" s="96" t="s">
        <v>27</v>
      </c>
      <c r="D1881" s="97" t="s">
        <v>778</v>
      </c>
      <c r="E1881" s="97" t="s">
        <v>863</v>
      </c>
      <c r="F1881" s="97" t="s">
        <v>864</v>
      </c>
      <c r="G1881" s="97" t="s">
        <v>351</v>
      </c>
      <c r="H1881" s="97" t="s">
        <v>668</v>
      </c>
      <c r="I1881" s="114" t="s">
        <v>454</v>
      </c>
      <c r="J1881" s="37" t="s">
        <v>244</v>
      </c>
      <c r="K1881" s="37" t="s">
        <v>3682</v>
      </c>
      <c r="L1881" s="13" t="s">
        <v>151</v>
      </c>
      <c r="M1881" s="14" t="s">
        <v>151</v>
      </c>
      <c r="N1881" s="93" t="s">
        <v>151</v>
      </c>
      <c r="O1881" s="2" t="s">
        <v>152</v>
      </c>
      <c r="P1881" s="2" t="s">
        <v>152</v>
      </c>
      <c r="Q1881" s="2" t="s">
        <v>152</v>
      </c>
      <c r="R1881" s="2" t="s">
        <v>151</v>
      </c>
      <c r="S1881" s="14" t="s">
        <v>151</v>
      </c>
      <c r="T1881" s="115" t="s">
        <v>5535</v>
      </c>
      <c r="U1881" s="13" t="s">
        <v>151</v>
      </c>
      <c r="V1881" s="2" t="s">
        <v>152</v>
      </c>
      <c r="W1881" s="2" t="s">
        <v>152</v>
      </c>
      <c r="X1881" s="2" t="s">
        <v>152</v>
      </c>
      <c r="Y1881" s="14" t="s">
        <v>152</v>
      </c>
    </row>
    <row r="1882" spans="3:25" x14ac:dyDescent="0.3">
      <c r="C1882" s="96" t="s">
        <v>27</v>
      </c>
      <c r="D1882" s="97" t="s">
        <v>778</v>
      </c>
      <c r="E1882" s="97" t="s">
        <v>867</v>
      </c>
      <c r="F1882" s="97" t="s">
        <v>868</v>
      </c>
      <c r="G1882" s="97" t="s">
        <v>351</v>
      </c>
      <c r="H1882" s="91" t="s">
        <v>668</v>
      </c>
      <c r="I1882" s="116" t="s">
        <v>454</v>
      </c>
      <c r="J1882" s="37" t="s">
        <v>244</v>
      </c>
      <c r="K1882" s="37" t="s">
        <v>5537</v>
      </c>
      <c r="L1882" s="13" t="s">
        <v>151</v>
      </c>
      <c r="M1882" s="14" t="s">
        <v>151</v>
      </c>
      <c r="N1882" s="93" t="s">
        <v>151</v>
      </c>
      <c r="O1882" s="2" t="s">
        <v>152</v>
      </c>
      <c r="P1882" s="2" t="s">
        <v>152</v>
      </c>
      <c r="Q1882" s="2" t="s">
        <v>152</v>
      </c>
      <c r="R1882" s="2" t="s">
        <v>152</v>
      </c>
      <c r="S1882" s="14" t="s">
        <v>151</v>
      </c>
      <c r="T1882" s="115" t="s">
        <v>5535</v>
      </c>
      <c r="U1882" s="13" t="s">
        <v>151</v>
      </c>
      <c r="V1882" s="2" t="s">
        <v>152</v>
      </c>
      <c r="W1882" s="2" t="s">
        <v>152</v>
      </c>
      <c r="X1882" s="2" t="s">
        <v>152</v>
      </c>
      <c r="Y1882" s="14" t="s">
        <v>152</v>
      </c>
    </row>
    <row r="1883" spans="3:25" x14ac:dyDescent="0.3">
      <c r="C1883" s="96" t="s">
        <v>27</v>
      </c>
      <c r="D1883" s="97" t="s">
        <v>778</v>
      </c>
      <c r="E1883" s="97" t="s">
        <v>867</v>
      </c>
      <c r="F1883" s="97" t="s">
        <v>868</v>
      </c>
      <c r="G1883" s="97" t="s">
        <v>351</v>
      </c>
      <c r="H1883" s="97" t="s">
        <v>668</v>
      </c>
      <c r="I1883" s="114" t="s">
        <v>454</v>
      </c>
      <c r="J1883" s="37" t="s">
        <v>244</v>
      </c>
      <c r="K1883" s="37" t="s">
        <v>5537</v>
      </c>
      <c r="L1883" s="13" t="s">
        <v>151</v>
      </c>
      <c r="M1883" s="14" t="s">
        <v>151</v>
      </c>
      <c r="N1883" s="93" t="s">
        <v>151</v>
      </c>
      <c r="O1883" s="2" t="s">
        <v>152</v>
      </c>
      <c r="P1883" s="2" t="s">
        <v>152</v>
      </c>
      <c r="Q1883" s="2" t="s">
        <v>152</v>
      </c>
      <c r="R1883" s="2" t="s">
        <v>152</v>
      </c>
      <c r="S1883" s="14" t="s">
        <v>151</v>
      </c>
      <c r="T1883" s="115" t="s">
        <v>5535</v>
      </c>
      <c r="U1883" s="13" t="s">
        <v>151</v>
      </c>
      <c r="V1883" s="2" t="s">
        <v>152</v>
      </c>
      <c r="W1883" s="2" t="s">
        <v>152</v>
      </c>
      <c r="X1883" s="2" t="s">
        <v>152</v>
      </c>
      <c r="Y1883" s="14" t="s">
        <v>152</v>
      </c>
    </row>
    <row r="1884" spans="3:25" x14ac:dyDescent="0.3">
      <c r="C1884" s="96" t="s">
        <v>27</v>
      </c>
      <c r="D1884" s="97" t="s">
        <v>778</v>
      </c>
      <c r="E1884" s="97" t="s">
        <v>867</v>
      </c>
      <c r="F1884" s="97" t="s">
        <v>868</v>
      </c>
      <c r="G1884" s="97" t="s">
        <v>351</v>
      </c>
      <c r="H1884" s="97" t="s">
        <v>668</v>
      </c>
      <c r="I1884" s="114" t="s">
        <v>454</v>
      </c>
      <c r="J1884" s="37" t="s">
        <v>244</v>
      </c>
      <c r="K1884" s="37" t="s">
        <v>5537</v>
      </c>
      <c r="L1884" s="13" t="s">
        <v>151</v>
      </c>
      <c r="M1884" s="14" t="s">
        <v>151</v>
      </c>
      <c r="N1884" s="93" t="s">
        <v>151</v>
      </c>
      <c r="O1884" s="2" t="s">
        <v>152</v>
      </c>
      <c r="P1884" s="2" t="s">
        <v>152</v>
      </c>
      <c r="Q1884" s="2" t="s">
        <v>152</v>
      </c>
      <c r="R1884" s="2" t="s">
        <v>152</v>
      </c>
      <c r="S1884" s="14" t="s">
        <v>151</v>
      </c>
      <c r="T1884" s="115" t="s">
        <v>5535</v>
      </c>
      <c r="U1884" s="13" t="s">
        <v>151</v>
      </c>
      <c r="V1884" s="2" t="s">
        <v>152</v>
      </c>
      <c r="W1884" s="2" t="s">
        <v>152</v>
      </c>
      <c r="X1884" s="2" t="s">
        <v>152</v>
      </c>
      <c r="Y1884" s="14" t="s">
        <v>152</v>
      </c>
    </row>
    <row r="1885" spans="3:25" x14ac:dyDescent="0.3">
      <c r="C1885" s="96" t="s">
        <v>27</v>
      </c>
      <c r="D1885" s="97" t="s">
        <v>778</v>
      </c>
      <c r="E1885" s="97" t="s">
        <v>873</v>
      </c>
      <c r="F1885" s="97" t="s">
        <v>874</v>
      </c>
      <c r="G1885" s="97" t="s">
        <v>344</v>
      </c>
      <c r="H1885" s="97" t="s">
        <v>668</v>
      </c>
      <c r="I1885" s="114" t="s">
        <v>454</v>
      </c>
      <c r="J1885" s="37" t="s">
        <v>3679</v>
      </c>
      <c r="K1885" s="37" t="s">
        <v>5538</v>
      </c>
      <c r="L1885" s="13" t="s">
        <v>151</v>
      </c>
      <c r="M1885" s="14" t="s">
        <v>151</v>
      </c>
      <c r="N1885" s="93" t="s">
        <v>152</v>
      </c>
      <c r="O1885" s="2" t="s">
        <v>152</v>
      </c>
      <c r="P1885" s="2" t="s">
        <v>152</v>
      </c>
      <c r="Q1885" s="2" t="s">
        <v>152</v>
      </c>
      <c r="R1885" s="2" t="s">
        <v>152</v>
      </c>
      <c r="S1885" s="14" t="s">
        <v>152</v>
      </c>
      <c r="T1885" s="115"/>
      <c r="U1885" s="13" t="s">
        <v>6</v>
      </c>
      <c r="V1885" s="2" t="s">
        <v>6</v>
      </c>
      <c r="W1885" s="2" t="s">
        <v>6</v>
      </c>
      <c r="X1885" s="2" t="s">
        <v>6</v>
      </c>
      <c r="Y1885" s="14" t="s">
        <v>6</v>
      </c>
    </row>
    <row r="1886" spans="3:25" x14ac:dyDescent="0.3">
      <c r="C1886" s="96" t="s">
        <v>27</v>
      </c>
      <c r="D1886" s="97" t="s">
        <v>778</v>
      </c>
      <c r="E1886" s="97" t="s">
        <v>875</v>
      </c>
      <c r="F1886" s="97" t="s">
        <v>876</v>
      </c>
      <c r="G1886" s="97" t="s">
        <v>351</v>
      </c>
      <c r="H1886" s="97" t="s">
        <v>668</v>
      </c>
      <c r="I1886" s="114" t="s">
        <v>454</v>
      </c>
      <c r="J1886" s="37" t="s">
        <v>244</v>
      </c>
      <c r="K1886" s="37" t="s">
        <v>5539</v>
      </c>
      <c r="L1886" s="13" t="s">
        <v>151</v>
      </c>
      <c r="M1886" s="14" t="s">
        <v>151</v>
      </c>
      <c r="N1886" s="93" t="s">
        <v>151</v>
      </c>
      <c r="O1886" s="2" t="s">
        <v>152</v>
      </c>
      <c r="P1886" s="2" t="s">
        <v>152</v>
      </c>
      <c r="Q1886" s="2" t="s">
        <v>152</v>
      </c>
      <c r="R1886" s="2" t="s">
        <v>152</v>
      </c>
      <c r="S1886" s="14" t="s">
        <v>152</v>
      </c>
      <c r="T1886" s="115"/>
      <c r="U1886" s="13" t="s">
        <v>151</v>
      </c>
      <c r="V1886" s="2" t="s">
        <v>152</v>
      </c>
      <c r="W1886" s="2" t="s">
        <v>151</v>
      </c>
      <c r="X1886" s="2" t="s">
        <v>151</v>
      </c>
      <c r="Y1886" s="14" t="s">
        <v>151</v>
      </c>
    </row>
    <row r="1887" spans="3:25" x14ac:dyDescent="0.3">
      <c r="C1887" s="96" t="s">
        <v>27</v>
      </c>
      <c r="D1887" s="97" t="s">
        <v>779</v>
      </c>
      <c r="E1887" s="97" t="s">
        <v>877</v>
      </c>
      <c r="F1887" s="97" t="s">
        <v>878</v>
      </c>
      <c r="G1887" s="97" t="s">
        <v>351</v>
      </c>
      <c r="H1887" s="97" t="s">
        <v>668</v>
      </c>
      <c r="I1887" s="114" t="s">
        <v>454</v>
      </c>
      <c r="J1887" s="37" t="s">
        <v>3686</v>
      </c>
      <c r="K1887" s="37" t="s">
        <v>3687</v>
      </c>
      <c r="L1887" s="13" t="s">
        <v>151</v>
      </c>
      <c r="M1887" s="14" t="s">
        <v>152</v>
      </c>
      <c r="N1887" s="93" t="s">
        <v>152</v>
      </c>
      <c r="O1887" s="2" t="s">
        <v>151</v>
      </c>
      <c r="P1887" s="2" t="s">
        <v>152</v>
      </c>
      <c r="Q1887" s="2" t="s">
        <v>152</v>
      </c>
      <c r="R1887" s="2" t="s">
        <v>152</v>
      </c>
      <c r="S1887" s="14" t="s">
        <v>151</v>
      </c>
      <c r="T1887" s="115"/>
      <c r="U1887" s="13" t="s">
        <v>152</v>
      </c>
      <c r="V1887" s="2" t="s">
        <v>152</v>
      </c>
      <c r="W1887" s="2" t="s">
        <v>151</v>
      </c>
      <c r="X1887" s="2" t="s">
        <v>152</v>
      </c>
      <c r="Y1887" s="14" t="s">
        <v>152</v>
      </c>
    </row>
    <row r="1888" spans="3:25" x14ac:dyDescent="0.3">
      <c r="C1888" s="96" t="s">
        <v>27</v>
      </c>
      <c r="D1888" s="97" t="s">
        <v>779</v>
      </c>
      <c r="E1888" s="97" t="s">
        <v>877</v>
      </c>
      <c r="F1888" s="97" t="s">
        <v>878</v>
      </c>
      <c r="G1888" s="97" t="s">
        <v>351</v>
      </c>
      <c r="H1888" s="97" t="s">
        <v>668</v>
      </c>
      <c r="I1888" s="114" t="s">
        <v>454</v>
      </c>
      <c r="J1888" s="37" t="s">
        <v>3619</v>
      </c>
      <c r="K1888" s="37" t="s">
        <v>3688</v>
      </c>
      <c r="L1888" s="13" t="s">
        <v>151</v>
      </c>
      <c r="M1888" s="14" t="s">
        <v>151</v>
      </c>
      <c r="N1888" s="93" t="s">
        <v>152</v>
      </c>
      <c r="O1888" s="2" t="s">
        <v>151</v>
      </c>
      <c r="P1888" s="2" t="s">
        <v>152</v>
      </c>
      <c r="Q1888" s="2" t="s">
        <v>152</v>
      </c>
      <c r="R1888" s="2" t="s">
        <v>151</v>
      </c>
      <c r="S1888" s="14" t="s">
        <v>151</v>
      </c>
      <c r="T1888" s="115"/>
      <c r="U1888" s="13" t="s">
        <v>152</v>
      </c>
      <c r="V1888" s="2" t="s">
        <v>152</v>
      </c>
      <c r="W1888" s="2" t="s">
        <v>151</v>
      </c>
      <c r="X1888" s="2" t="s">
        <v>152</v>
      </c>
      <c r="Y1888" s="14" t="s">
        <v>152</v>
      </c>
    </row>
    <row r="1889" spans="3:25" x14ac:dyDescent="0.3">
      <c r="C1889" s="96" t="s">
        <v>27</v>
      </c>
      <c r="D1889" s="97" t="s">
        <v>779</v>
      </c>
      <c r="E1889" s="97" t="s">
        <v>885</v>
      </c>
      <c r="F1889" s="97" t="s">
        <v>886</v>
      </c>
      <c r="G1889" s="97" t="s">
        <v>351</v>
      </c>
      <c r="H1889" s="97" t="s">
        <v>668</v>
      </c>
      <c r="I1889" s="114"/>
      <c r="J1889" s="37" t="s">
        <v>113</v>
      </c>
      <c r="K1889" s="37" t="s">
        <v>113</v>
      </c>
      <c r="L1889" s="13"/>
      <c r="M1889" s="14"/>
      <c r="N1889" s="93"/>
      <c r="O1889" s="2"/>
      <c r="P1889" s="2"/>
      <c r="Q1889" s="2"/>
      <c r="R1889" s="2"/>
      <c r="S1889" s="14"/>
      <c r="T1889" s="115"/>
      <c r="U1889" s="13"/>
      <c r="V1889" s="2"/>
      <c r="W1889" s="2"/>
      <c r="X1889" s="2"/>
      <c r="Y1889" s="14"/>
    </row>
    <row r="1890" spans="3:25" x14ac:dyDescent="0.3">
      <c r="C1890" s="96" t="s">
        <v>27</v>
      </c>
      <c r="D1890" s="97" t="s">
        <v>779</v>
      </c>
      <c r="E1890" s="97" t="s">
        <v>887</v>
      </c>
      <c r="F1890" s="97" t="s">
        <v>888</v>
      </c>
      <c r="G1890" s="97" t="s">
        <v>351</v>
      </c>
      <c r="H1890" s="91" t="s">
        <v>668</v>
      </c>
      <c r="I1890" s="116"/>
      <c r="J1890" s="37" t="s">
        <v>113</v>
      </c>
      <c r="K1890" s="37" t="s">
        <v>113</v>
      </c>
      <c r="L1890" s="13"/>
      <c r="M1890" s="14"/>
      <c r="N1890" s="93"/>
      <c r="O1890" s="2"/>
      <c r="P1890" s="2"/>
      <c r="Q1890" s="2"/>
      <c r="R1890" s="2"/>
      <c r="S1890" s="14"/>
      <c r="T1890" s="115"/>
      <c r="U1890" s="13"/>
      <c r="V1890" s="2"/>
      <c r="W1890" s="2"/>
      <c r="X1890" s="2"/>
      <c r="Y1890" s="14"/>
    </row>
    <row r="1891" spans="3:25" x14ac:dyDescent="0.3">
      <c r="C1891" s="96" t="s">
        <v>27</v>
      </c>
      <c r="D1891" s="97" t="s">
        <v>779</v>
      </c>
      <c r="E1891" s="97" t="s">
        <v>889</v>
      </c>
      <c r="F1891" s="97" t="s">
        <v>890</v>
      </c>
      <c r="G1891" s="97" t="s">
        <v>344</v>
      </c>
      <c r="H1891" s="97" t="s">
        <v>668</v>
      </c>
      <c r="I1891" s="114" t="s">
        <v>454</v>
      </c>
      <c r="J1891" s="37">
        <v>1188</v>
      </c>
      <c r="K1891" s="37" t="s">
        <v>5540</v>
      </c>
      <c r="L1891" s="13" t="s">
        <v>151</v>
      </c>
      <c r="M1891" s="14" t="s">
        <v>151</v>
      </c>
      <c r="N1891" s="93" t="s">
        <v>152</v>
      </c>
      <c r="O1891" s="2" t="s">
        <v>152</v>
      </c>
      <c r="P1891" s="2" t="s">
        <v>152</v>
      </c>
      <c r="Q1891" s="2" t="s">
        <v>152</v>
      </c>
      <c r="R1891" s="2" t="s">
        <v>152</v>
      </c>
      <c r="S1891" s="14" t="s">
        <v>152</v>
      </c>
      <c r="T1891" s="115"/>
      <c r="U1891" s="13"/>
      <c r="V1891" s="2"/>
      <c r="W1891" s="2"/>
      <c r="X1891" s="2"/>
      <c r="Y1891" s="14"/>
    </row>
    <row r="1892" spans="3:25" x14ac:dyDescent="0.3">
      <c r="C1892" s="96" t="s">
        <v>27</v>
      </c>
      <c r="D1892" s="97" t="s">
        <v>779</v>
      </c>
      <c r="E1892" s="97" t="s">
        <v>889</v>
      </c>
      <c r="F1892" s="97" t="s">
        <v>890</v>
      </c>
      <c r="G1892" s="97" t="s">
        <v>344</v>
      </c>
      <c r="H1892" s="97" t="s">
        <v>668</v>
      </c>
      <c r="I1892" s="114" t="s">
        <v>454</v>
      </c>
      <c r="J1892" s="37" t="s">
        <v>3693</v>
      </c>
      <c r="K1892" s="37" t="s">
        <v>3699</v>
      </c>
      <c r="L1892" s="13" t="s">
        <v>152</v>
      </c>
      <c r="M1892" s="14" t="s">
        <v>152</v>
      </c>
      <c r="N1892" s="93" t="s">
        <v>152</v>
      </c>
      <c r="O1892" s="2" t="s">
        <v>152</v>
      </c>
      <c r="P1892" s="2" t="s">
        <v>152</v>
      </c>
      <c r="Q1892" s="2" t="s">
        <v>152</v>
      </c>
      <c r="R1892" s="2" t="s">
        <v>151</v>
      </c>
      <c r="S1892" s="14" t="s">
        <v>151</v>
      </c>
      <c r="T1892" s="115" t="s">
        <v>5541</v>
      </c>
      <c r="U1892" s="13"/>
      <c r="V1892" s="2"/>
      <c r="W1892" s="2"/>
      <c r="X1892" s="2"/>
      <c r="Y1892" s="14"/>
    </row>
    <row r="1893" spans="3:25" x14ac:dyDescent="0.3">
      <c r="C1893" s="96" t="s">
        <v>27</v>
      </c>
      <c r="D1893" s="97" t="s">
        <v>779</v>
      </c>
      <c r="E1893" s="97" t="s">
        <v>889</v>
      </c>
      <c r="F1893" s="97" t="s">
        <v>890</v>
      </c>
      <c r="G1893" s="97" t="s">
        <v>344</v>
      </c>
      <c r="H1893" s="97" t="s">
        <v>668</v>
      </c>
      <c r="I1893" s="114" t="s">
        <v>454</v>
      </c>
      <c r="J1893" s="37" t="s">
        <v>3695</v>
      </c>
      <c r="K1893" s="37" t="s">
        <v>3696</v>
      </c>
      <c r="L1893" s="13" t="s">
        <v>152</v>
      </c>
      <c r="M1893" s="14" t="s">
        <v>152</v>
      </c>
      <c r="N1893" s="93" t="s">
        <v>152</v>
      </c>
      <c r="O1893" s="2" t="s">
        <v>152</v>
      </c>
      <c r="P1893" s="2" t="s">
        <v>152</v>
      </c>
      <c r="Q1893" s="2" t="s">
        <v>152</v>
      </c>
      <c r="R1893" s="2" t="s">
        <v>151</v>
      </c>
      <c r="S1893" s="14" t="s">
        <v>151</v>
      </c>
      <c r="T1893" s="115" t="s">
        <v>5541</v>
      </c>
      <c r="U1893" s="13"/>
      <c r="V1893" s="2"/>
      <c r="W1893" s="2"/>
      <c r="X1893" s="2"/>
      <c r="Y1893" s="14"/>
    </row>
    <row r="1894" spans="3:25" x14ac:dyDescent="0.3">
      <c r="C1894" s="96" t="s">
        <v>27</v>
      </c>
      <c r="D1894" s="97" t="s">
        <v>779</v>
      </c>
      <c r="E1894" s="97" t="s">
        <v>891</v>
      </c>
      <c r="F1894" s="97" t="s">
        <v>892</v>
      </c>
      <c r="G1894" s="97" t="s">
        <v>351</v>
      </c>
      <c r="H1894" s="97" t="s">
        <v>668</v>
      </c>
      <c r="I1894" s="114" t="s">
        <v>454</v>
      </c>
      <c r="J1894" s="37" t="s">
        <v>3697</v>
      </c>
      <c r="K1894" s="37" t="s">
        <v>5542</v>
      </c>
      <c r="L1894" s="13" t="s">
        <v>151</v>
      </c>
      <c r="M1894" s="14" t="s">
        <v>151</v>
      </c>
      <c r="N1894" s="93" t="s">
        <v>152</v>
      </c>
      <c r="O1894" s="2" t="s">
        <v>152</v>
      </c>
      <c r="P1894" s="2" t="s">
        <v>152</v>
      </c>
      <c r="Q1894" s="2" t="s">
        <v>152</v>
      </c>
      <c r="R1894" s="2" t="s">
        <v>152</v>
      </c>
      <c r="S1894" s="14" t="s">
        <v>152</v>
      </c>
      <c r="T1894" s="115"/>
      <c r="U1894" s="13" t="s">
        <v>152</v>
      </c>
      <c r="V1894" s="2" t="s">
        <v>152</v>
      </c>
      <c r="W1894" s="2" t="s">
        <v>152</v>
      </c>
      <c r="X1894" s="2" t="s">
        <v>152</v>
      </c>
      <c r="Y1894" s="14" t="s">
        <v>152</v>
      </c>
    </row>
    <row r="1895" spans="3:25" x14ac:dyDescent="0.3">
      <c r="C1895" s="96" t="s">
        <v>27</v>
      </c>
      <c r="D1895" s="97" t="s">
        <v>779</v>
      </c>
      <c r="E1895" s="97" t="s">
        <v>891</v>
      </c>
      <c r="F1895" s="97" t="s">
        <v>892</v>
      </c>
      <c r="G1895" s="97" t="s">
        <v>351</v>
      </c>
      <c r="H1895" s="97" t="s">
        <v>668</v>
      </c>
      <c r="I1895" s="114" t="s">
        <v>454</v>
      </c>
      <c r="J1895" s="37" t="s">
        <v>3693</v>
      </c>
      <c r="K1895" s="37" t="s">
        <v>3699</v>
      </c>
      <c r="L1895" s="13" t="s">
        <v>151</v>
      </c>
      <c r="M1895" s="14" t="s">
        <v>151</v>
      </c>
      <c r="N1895" s="93" t="s">
        <v>151</v>
      </c>
      <c r="O1895" s="2" t="s">
        <v>152</v>
      </c>
      <c r="P1895" s="2" t="s">
        <v>152</v>
      </c>
      <c r="Q1895" s="2" t="s">
        <v>152</v>
      </c>
      <c r="R1895" s="2" t="s">
        <v>151</v>
      </c>
      <c r="S1895" s="14" t="s">
        <v>151</v>
      </c>
      <c r="T1895" s="115" t="s">
        <v>5535</v>
      </c>
      <c r="U1895" s="13" t="s">
        <v>151</v>
      </c>
      <c r="V1895" s="2" t="s">
        <v>152</v>
      </c>
      <c r="W1895" s="2" t="s">
        <v>152</v>
      </c>
      <c r="X1895" s="2" t="s">
        <v>152</v>
      </c>
      <c r="Y1895" s="14" t="s">
        <v>152</v>
      </c>
    </row>
    <row r="1896" spans="3:25" x14ac:dyDescent="0.3">
      <c r="C1896" s="96" t="s">
        <v>27</v>
      </c>
      <c r="D1896" s="97" t="s">
        <v>779</v>
      </c>
      <c r="E1896" s="97" t="s">
        <v>891</v>
      </c>
      <c r="F1896" s="97" t="s">
        <v>892</v>
      </c>
      <c r="G1896" s="97" t="s">
        <v>351</v>
      </c>
      <c r="H1896" s="97" t="s">
        <v>668</v>
      </c>
      <c r="I1896" s="114" t="s">
        <v>454</v>
      </c>
      <c r="J1896" s="37" t="s">
        <v>3695</v>
      </c>
      <c r="K1896" s="37" t="s">
        <v>3696</v>
      </c>
      <c r="L1896" s="13" t="s">
        <v>152</v>
      </c>
      <c r="M1896" s="14" t="s">
        <v>152</v>
      </c>
      <c r="N1896" s="93" t="s">
        <v>152</v>
      </c>
      <c r="O1896" s="2" t="s">
        <v>152</v>
      </c>
      <c r="P1896" s="2" t="s">
        <v>152</v>
      </c>
      <c r="Q1896" s="2" t="s">
        <v>152</v>
      </c>
      <c r="R1896" s="2" t="s">
        <v>151</v>
      </c>
      <c r="S1896" s="14" t="s">
        <v>151</v>
      </c>
      <c r="T1896" s="115" t="s">
        <v>5526</v>
      </c>
      <c r="U1896" s="13" t="s">
        <v>152</v>
      </c>
      <c r="V1896" s="2" t="s">
        <v>152</v>
      </c>
      <c r="W1896" s="2" t="s">
        <v>152</v>
      </c>
      <c r="X1896" s="2" t="s">
        <v>152</v>
      </c>
      <c r="Y1896" s="14" t="s">
        <v>152</v>
      </c>
    </row>
    <row r="1897" spans="3:25" x14ac:dyDescent="0.3">
      <c r="C1897" s="96" t="s">
        <v>27</v>
      </c>
      <c r="D1897" s="97" t="s">
        <v>779</v>
      </c>
      <c r="E1897" s="97" t="s">
        <v>893</v>
      </c>
      <c r="F1897" s="97" t="s">
        <v>894</v>
      </c>
      <c r="G1897" s="97" t="s">
        <v>351</v>
      </c>
      <c r="H1897" s="97" t="s">
        <v>668</v>
      </c>
      <c r="I1897" s="114" t="s">
        <v>454</v>
      </c>
      <c r="J1897" s="37" t="s">
        <v>3697</v>
      </c>
      <c r="K1897" s="37" t="s">
        <v>5542</v>
      </c>
      <c r="L1897" s="13" t="s">
        <v>151</v>
      </c>
      <c r="M1897" s="14" t="s">
        <v>152</v>
      </c>
      <c r="N1897" s="93" t="s">
        <v>152</v>
      </c>
      <c r="O1897" s="2" t="s">
        <v>152</v>
      </c>
      <c r="P1897" s="2" t="s">
        <v>152</v>
      </c>
      <c r="Q1897" s="2" t="s">
        <v>152</v>
      </c>
      <c r="R1897" s="2" t="s">
        <v>152</v>
      </c>
      <c r="S1897" s="14" t="s">
        <v>151</v>
      </c>
      <c r="T1897" s="115"/>
      <c r="U1897" s="13" t="s">
        <v>152</v>
      </c>
      <c r="V1897" s="2" t="s">
        <v>152</v>
      </c>
      <c r="W1897" s="2" t="s">
        <v>152</v>
      </c>
      <c r="X1897" s="2" t="s">
        <v>152</v>
      </c>
      <c r="Y1897" s="14" t="s">
        <v>152</v>
      </c>
    </row>
    <row r="1898" spans="3:25" x14ac:dyDescent="0.3">
      <c r="C1898" s="96" t="s">
        <v>27</v>
      </c>
      <c r="D1898" s="97" t="s">
        <v>779</v>
      </c>
      <c r="E1898" s="97" t="s">
        <v>893</v>
      </c>
      <c r="F1898" s="97" t="s">
        <v>894</v>
      </c>
      <c r="G1898" s="97" t="s">
        <v>351</v>
      </c>
      <c r="H1898" s="91" t="s">
        <v>668</v>
      </c>
      <c r="I1898" s="116" t="s">
        <v>454</v>
      </c>
      <c r="J1898" s="37" t="s">
        <v>3693</v>
      </c>
      <c r="K1898" s="37" t="s">
        <v>3699</v>
      </c>
      <c r="L1898" s="13" t="s">
        <v>152</v>
      </c>
      <c r="M1898" s="14" t="s">
        <v>152</v>
      </c>
      <c r="N1898" s="93" t="s">
        <v>152</v>
      </c>
      <c r="O1898" s="2" t="s">
        <v>152</v>
      </c>
      <c r="P1898" s="2" t="s">
        <v>152</v>
      </c>
      <c r="Q1898" s="2" t="s">
        <v>152</v>
      </c>
      <c r="R1898" s="2" t="s">
        <v>151</v>
      </c>
      <c r="S1898" s="14" t="s">
        <v>151</v>
      </c>
      <c r="T1898" s="115"/>
      <c r="U1898" s="13" t="s">
        <v>152</v>
      </c>
      <c r="V1898" s="2" t="s">
        <v>152</v>
      </c>
      <c r="W1898" s="2" t="s">
        <v>152</v>
      </c>
      <c r="X1898" s="2" t="s">
        <v>152</v>
      </c>
      <c r="Y1898" s="14" t="s">
        <v>152</v>
      </c>
    </row>
    <row r="1899" spans="3:25" x14ac:dyDescent="0.3">
      <c r="C1899" s="96" t="s">
        <v>27</v>
      </c>
      <c r="D1899" s="97" t="s">
        <v>779</v>
      </c>
      <c r="E1899" s="97" t="s">
        <v>893</v>
      </c>
      <c r="F1899" s="97" t="s">
        <v>894</v>
      </c>
      <c r="G1899" s="97" t="s">
        <v>351</v>
      </c>
      <c r="H1899" s="97" t="s">
        <v>668</v>
      </c>
      <c r="I1899" s="114" t="s">
        <v>454</v>
      </c>
      <c r="J1899" s="37" t="s">
        <v>3695</v>
      </c>
      <c r="K1899" s="37" t="s">
        <v>3696</v>
      </c>
      <c r="L1899" s="13" t="s">
        <v>152</v>
      </c>
      <c r="M1899" s="14" t="s">
        <v>152</v>
      </c>
      <c r="N1899" s="93" t="s">
        <v>152</v>
      </c>
      <c r="O1899" s="2" t="s">
        <v>152</v>
      </c>
      <c r="P1899" s="2" t="s">
        <v>152</v>
      </c>
      <c r="Q1899" s="2" t="s">
        <v>152</v>
      </c>
      <c r="R1899" s="2" t="s">
        <v>151</v>
      </c>
      <c r="S1899" s="14" t="s">
        <v>151</v>
      </c>
      <c r="T1899" s="115"/>
      <c r="U1899" s="13" t="s">
        <v>152</v>
      </c>
      <c r="V1899" s="2" t="s">
        <v>152</v>
      </c>
      <c r="W1899" s="2" t="s">
        <v>152</v>
      </c>
      <c r="X1899" s="2" t="s">
        <v>152</v>
      </c>
      <c r="Y1899" s="14" t="s">
        <v>152</v>
      </c>
    </row>
    <row r="1900" spans="3:25" x14ac:dyDescent="0.3">
      <c r="C1900" s="96" t="s">
        <v>28</v>
      </c>
      <c r="D1900" s="97" t="s">
        <v>776</v>
      </c>
      <c r="E1900" s="97" t="s">
        <v>815</v>
      </c>
      <c r="F1900" s="97" t="s">
        <v>816</v>
      </c>
      <c r="G1900" s="97" t="s">
        <v>351</v>
      </c>
      <c r="H1900" s="97" t="s">
        <v>668</v>
      </c>
      <c r="I1900" s="114" t="s">
        <v>454</v>
      </c>
      <c r="J1900" s="37" t="s">
        <v>3700</v>
      </c>
      <c r="K1900" s="37" t="s">
        <v>3701</v>
      </c>
      <c r="L1900" s="13" t="s">
        <v>152</v>
      </c>
      <c r="M1900" s="14" t="s">
        <v>152</v>
      </c>
      <c r="N1900" s="93" t="s">
        <v>152</v>
      </c>
      <c r="O1900" s="2" t="s">
        <v>152</v>
      </c>
      <c r="P1900" s="2" t="s">
        <v>152</v>
      </c>
      <c r="Q1900" s="2" t="s">
        <v>151</v>
      </c>
      <c r="R1900" s="2" t="s">
        <v>152</v>
      </c>
      <c r="S1900" s="14" t="s">
        <v>152</v>
      </c>
      <c r="T1900" s="115" t="s">
        <v>5543</v>
      </c>
      <c r="U1900" s="13" t="s">
        <v>152</v>
      </c>
      <c r="V1900" s="2" t="s">
        <v>152</v>
      </c>
      <c r="W1900" s="2" t="s">
        <v>152</v>
      </c>
      <c r="X1900" s="2" t="s">
        <v>152</v>
      </c>
      <c r="Y1900" s="14" t="s">
        <v>152</v>
      </c>
    </row>
    <row r="1901" spans="3:25" x14ac:dyDescent="0.3">
      <c r="C1901" s="96" t="s">
        <v>28</v>
      </c>
      <c r="D1901" s="97" t="s">
        <v>776</v>
      </c>
      <c r="E1901" s="97" t="s">
        <v>815</v>
      </c>
      <c r="F1901" s="97" t="s">
        <v>816</v>
      </c>
      <c r="G1901" s="97" t="s">
        <v>351</v>
      </c>
      <c r="H1901" s="97" t="s">
        <v>668</v>
      </c>
      <c r="I1901" s="114" t="s">
        <v>454</v>
      </c>
      <c r="J1901" s="37" t="s">
        <v>245</v>
      </c>
      <c r="K1901" s="37" t="s">
        <v>3702</v>
      </c>
      <c r="L1901" s="13" t="s">
        <v>152</v>
      </c>
      <c r="M1901" s="14" t="s">
        <v>152</v>
      </c>
      <c r="N1901" s="93" t="s">
        <v>151</v>
      </c>
      <c r="O1901" s="2" t="s">
        <v>152</v>
      </c>
      <c r="P1901" s="2" t="s">
        <v>152</v>
      </c>
      <c r="Q1901" s="2" t="s">
        <v>151</v>
      </c>
      <c r="R1901" s="2" t="s">
        <v>152</v>
      </c>
      <c r="S1901" s="14" t="s">
        <v>152</v>
      </c>
      <c r="T1901" s="115" t="s">
        <v>5544</v>
      </c>
      <c r="U1901" s="13" t="s">
        <v>151</v>
      </c>
      <c r="V1901" s="2" t="s">
        <v>152</v>
      </c>
      <c r="W1901" s="2" t="s">
        <v>152</v>
      </c>
      <c r="X1901" s="2" t="s">
        <v>152</v>
      </c>
      <c r="Y1901" s="14" t="s">
        <v>152</v>
      </c>
    </row>
    <row r="1902" spans="3:25" x14ac:dyDescent="0.3">
      <c r="C1902" s="96" t="s">
        <v>28</v>
      </c>
      <c r="D1902" s="97" t="s">
        <v>776</v>
      </c>
      <c r="E1902" s="97" t="s">
        <v>817</v>
      </c>
      <c r="F1902" s="97" t="s">
        <v>818</v>
      </c>
      <c r="G1902" s="97" t="s">
        <v>351</v>
      </c>
      <c r="H1902" s="97" t="s">
        <v>668</v>
      </c>
      <c r="I1902" s="114" t="s">
        <v>454</v>
      </c>
      <c r="J1902" s="37" t="s">
        <v>3704</v>
      </c>
      <c r="K1902" s="37" t="s">
        <v>3705</v>
      </c>
      <c r="L1902" s="13" t="s">
        <v>151</v>
      </c>
      <c r="M1902" s="14" t="s">
        <v>152</v>
      </c>
      <c r="N1902" s="93" t="s">
        <v>152</v>
      </c>
      <c r="O1902" s="2" t="s">
        <v>152</v>
      </c>
      <c r="P1902" s="2" t="s">
        <v>152</v>
      </c>
      <c r="Q1902" s="2" t="s">
        <v>152</v>
      </c>
      <c r="R1902" s="2" t="s">
        <v>151</v>
      </c>
      <c r="S1902" s="14" t="s">
        <v>151</v>
      </c>
      <c r="T1902" s="115" t="s">
        <v>5545</v>
      </c>
      <c r="U1902" s="13" t="s">
        <v>152</v>
      </c>
      <c r="V1902" s="2" t="s">
        <v>152</v>
      </c>
      <c r="W1902" s="2" t="s">
        <v>152</v>
      </c>
      <c r="X1902" s="2" t="s">
        <v>152</v>
      </c>
      <c r="Y1902" s="14" t="s">
        <v>152</v>
      </c>
    </row>
    <row r="1903" spans="3:25" x14ac:dyDescent="0.3">
      <c r="C1903" s="96" t="s">
        <v>28</v>
      </c>
      <c r="D1903" s="97" t="s">
        <v>776</v>
      </c>
      <c r="E1903" s="97" t="s">
        <v>817</v>
      </c>
      <c r="F1903" s="97" t="s">
        <v>818</v>
      </c>
      <c r="G1903" s="97" t="s">
        <v>351</v>
      </c>
      <c r="H1903" s="97" t="s">
        <v>668</v>
      </c>
      <c r="I1903" s="114" t="s">
        <v>454</v>
      </c>
      <c r="J1903" s="37" t="s">
        <v>3706</v>
      </c>
      <c r="K1903" s="37" t="s">
        <v>3707</v>
      </c>
      <c r="L1903" s="13" t="s">
        <v>151</v>
      </c>
      <c r="M1903" s="14" t="s">
        <v>152</v>
      </c>
      <c r="N1903" s="93" t="s">
        <v>152</v>
      </c>
      <c r="O1903" s="2" t="s">
        <v>151</v>
      </c>
      <c r="P1903" s="2" t="s">
        <v>152</v>
      </c>
      <c r="Q1903" s="2" t="s">
        <v>151</v>
      </c>
      <c r="R1903" s="2" t="s">
        <v>151</v>
      </c>
      <c r="S1903" s="14" t="s">
        <v>151</v>
      </c>
      <c r="T1903" s="115" t="s">
        <v>5546</v>
      </c>
      <c r="U1903" s="13" t="s">
        <v>152</v>
      </c>
      <c r="V1903" s="2" t="s">
        <v>152</v>
      </c>
      <c r="W1903" s="2" t="s">
        <v>151</v>
      </c>
      <c r="X1903" s="2" t="s">
        <v>152</v>
      </c>
      <c r="Y1903" s="14" t="s">
        <v>152</v>
      </c>
    </row>
    <row r="1904" spans="3:25" x14ac:dyDescent="0.3">
      <c r="C1904" s="96" t="s">
        <v>28</v>
      </c>
      <c r="D1904" s="97" t="s">
        <v>776</v>
      </c>
      <c r="E1904" s="97" t="s">
        <v>817</v>
      </c>
      <c r="F1904" s="97" t="s">
        <v>818</v>
      </c>
      <c r="G1904" s="97" t="s">
        <v>351</v>
      </c>
      <c r="H1904" s="97" t="s">
        <v>668</v>
      </c>
      <c r="I1904" s="114" t="s">
        <v>454</v>
      </c>
      <c r="J1904" s="37" t="s">
        <v>3708</v>
      </c>
      <c r="K1904" s="37" t="s">
        <v>140</v>
      </c>
      <c r="L1904" s="13" t="s">
        <v>152</v>
      </c>
      <c r="M1904" s="14" t="s">
        <v>152</v>
      </c>
      <c r="N1904" s="93" t="s">
        <v>152</v>
      </c>
      <c r="O1904" s="2" t="s">
        <v>152</v>
      </c>
      <c r="P1904" s="2" t="s">
        <v>152</v>
      </c>
      <c r="Q1904" s="2" t="s">
        <v>151</v>
      </c>
      <c r="R1904" s="2" t="s">
        <v>151</v>
      </c>
      <c r="S1904" s="14" t="s">
        <v>152</v>
      </c>
      <c r="T1904" s="115" t="s">
        <v>5544</v>
      </c>
      <c r="U1904" s="13" t="s">
        <v>152</v>
      </c>
      <c r="V1904" s="2" t="s">
        <v>152</v>
      </c>
      <c r="W1904" s="2" t="s">
        <v>152</v>
      </c>
      <c r="X1904" s="2" t="s">
        <v>152</v>
      </c>
      <c r="Y1904" s="14" t="s">
        <v>152</v>
      </c>
    </row>
    <row r="1905" spans="3:25" x14ac:dyDescent="0.3">
      <c r="C1905" s="96" t="s">
        <v>28</v>
      </c>
      <c r="D1905" s="97" t="s">
        <v>776</v>
      </c>
      <c r="E1905" s="97" t="s">
        <v>819</v>
      </c>
      <c r="F1905" s="97" t="s">
        <v>820</v>
      </c>
      <c r="G1905" s="97" t="s">
        <v>351</v>
      </c>
      <c r="H1905" s="97" t="s">
        <v>668</v>
      </c>
      <c r="I1905" s="114" t="s">
        <v>454</v>
      </c>
      <c r="J1905" s="37" t="s">
        <v>3709</v>
      </c>
      <c r="K1905" s="37" t="s">
        <v>3710</v>
      </c>
      <c r="L1905" s="13" t="s">
        <v>152</v>
      </c>
      <c r="M1905" s="14" t="s">
        <v>152</v>
      </c>
      <c r="N1905" s="93" t="s">
        <v>152</v>
      </c>
      <c r="O1905" s="2" t="s">
        <v>152</v>
      </c>
      <c r="P1905" s="2" t="s">
        <v>152</v>
      </c>
      <c r="Q1905" s="2" t="s">
        <v>151</v>
      </c>
      <c r="R1905" s="2" t="s">
        <v>151</v>
      </c>
      <c r="S1905" s="14" t="s">
        <v>151</v>
      </c>
      <c r="T1905" s="115" t="s">
        <v>5544</v>
      </c>
      <c r="U1905" s="13" t="s">
        <v>152</v>
      </c>
      <c r="V1905" s="2" t="s">
        <v>152</v>
      </c>
      <c r="W1905" s="2" t="s">
        <v>152</v>
      </c>
      <c r="X1905" s="2" t="s">
        <v>152</v>
      </c>
      <c r="Y1905" s="14" t="s">
        <v>152</v>
      </c>
    </row>
    <row r="1906" spans="3:25" x14ac:dyDescent="0.3">
      <c r="C1906" s="96" t="s">
        <v>28</v>
      </c>
      <c r="D1906" s="97" t="s">
        <v>776</v>
      </c>
      <c r="E1906" s="97" t="s">
        <v>819</v>
      </c>
      <c r="F1906" s="97" t="s">
        <v>820</v>
      </c>
      <c r="G1906" s="97" t="s">
        <v>351</v>
      </c>
      <c r="H1906" s="91" t="s">
        <v>668</v>
      </c>
      <c r="I1906" s="116" t="s">
        <v>454</v>
      </c>
      <c r="J1906" s="37" t="s">
        <v>3711</v>
      </c>
      <c r="K1906" s="37" t="s">
        <v>3712</v>
      </c>
      <c r="L1906" s="13" t="s">
        <v>152</v>
      </c>
      <c r="M1906" s="14" t="s">
        <v>152</v>
      </c>
      <c r="N1906" s="93" t="s">
        <v>151</v>
      </c>
      <c r="O1906" s="2" t="s">
        <v>152</v>
      </c>
      <c r="P1906" s="2" t="s">
        <v>152</v>
      </c>
      <c r="Q1906" s="2" t="s">
        <v>152</v>
      </c>
      <c r="R1906" s="2" t="s">
        <v>152</v>
      </c>
      <c r="S1906" s="14" t="s">
        <v>152</v>
      </c>
      <c r="T1906" s="115" t="s">
        <v>5547</v>
      </c>
      <c r="U1906" s="13" t="s">
        <v>151</v>
      </c>
      <c r="V1906" s="2" t="s">
        <v>152</v>
      </c>
      <c r="W1906" s="2" t="s">
        <v>152</v>
      </c>
      <c r="X1906" s="2" t="s">
        <v>152</v>
      </c>
      <c r="Y1906" s="14" t="s">
        <v>152</v>
      </c>
    </row>
    <row r="1907" spans="3:25" x14ac:dyDescent="0.3">
      <c r="C1907" s="96" t="s">
        <v>28</v>
      </c>
      <c r="D1907" s="97" t="s">
        <v>776</v>
      </c>
      <c r="E1907" s="97" t="s">
        <v>819</v>
      </c>
      <c r="F1907" s="97" t="s">
        <v>820</v>
      </c>
      <c r="G1907" s="97" t="s">
        <v>351</v>
      </c>
      <c r="H1907" s="97" t="s">
        <v>668</v>
      </c>
      <c r="I1907" s="114" t="s">
        <v>454</v>
      </c>
      <c r="J1907" s="37" t="s">
        <v>3713</v>
      </c>
      <c r="K1907" s="37" t="s">
        <v>3702</v>
      </c>
      <c r="L1907" s="13" t="s">
        <v>152</v>
      </c>
      <c r="M1907" s="14" t="s">
        <v>152</v>
      </c>
      <c r="N1907" s="93" t="s">
        <v>151</v>
      </c>
      <c r="O1907" s="2" t="s">
        <v>151</v>
      </c>
      <c r="P1907" s="2" t="s">
        <v>152</v>
      </c>
      <c r="Q1907" s="2" t="s">
        <v>151</v>
      </c>
      <c r="R1907" s="2" t="s">
        <v>151</v>
      </c>
      <c r="S1907" s="14" t="s">
        <v>152</v>
      </c>
      <c r="T1907" s="115" t="s">
        <v>5544</v>
      </c>
      <c r="U1907" s="13" t="s">
        <v>151</v>
      </c>
      <c r="V1907" s="2" t="s">
        <v>152</v>
      </c>
      <c r="W1907" s="2" t="s">
        <v>151</v>
      </c>
      <c r="X1907" s="2" t="s">
        <v>152</v>
      </c>
      <c r="Y1907" s="14" t="s">
        <v>152</v>
      </c>
    </row>
    <row r="1908" spans="3:25" x14ac:dyDescent="0.3">
      <c r="C1908" s="96" t="s">
        <v>28</v>
      </c>
      <c r="D1908" s="97" t="s">
        <v>776</v>
      </c>
      <c r="E1908" s="97" t="s">
        <v>823</v>
      </c>
      <c r="F1908" s="97" t="s">
        <v>824</v>
      </c>
      <c r="G1908" s="97" t="s">
        <v>351</v>
      </c>
      <c r="H1908" s="97" t="s">
        <v>668</v>
      </c>
      <c r="I1908" s="114" t="s">
        <v>454</v>
      </c>
      <c r="J1908" s="37" t="s">
        <v>3716</v>
      </c>
      <c r="K1908" s="37" t="s">
        <v>3717</v>
      </c>
      <c r="L1908" s="13" t="s">
        <v>152</v>
      </c>
      <c r="M1908" s="14" t="s">
        <v>152</v>
      </c>
      <c r="N1908" s="93" t="s">
        <v>151</v>
      </c>
      <c r="O1908" s="2" t="s">
        <v>152</v>
      </c>
      <c r="P1908" s="2" t="s">
        <v>152</v>
      </c>
      <c r="Q1908" s="2" t="s">
        <v>151</v>
      </c>
      <c r="R1908" s="2" t="s">
        <v>151</v>
      </c>
      <c r="S1908" s="14" t="s">
        <v>151</v>
      </c>
      <c r="T1908" s="115" t="s">
        <v>5547</v>
      </c>
      <c r="U1908" s="13" t="s">
        <v>151</v>
      </c>
      <c r="V1908" s="2" t="s">
        <v>152</v>
      </c>
      <c r="W1908" s="2" t="s">
        <v>152</v>
      </c>
      <c r="X1908" s="2" t="s">
        <v>152</v>
      </c>
      <c r="Y1908" s="14" t="s">
        <v>152</v>
      </c>
    </row>
    <row r="1909" spans="3:25" x14ac:dyDescent="0.3">
      <c r="C1909" s="96" t="s">
        <v>28</v>
      </c>
      <c r="D1909" s="97" t="s">
        <v>776</v>
      </c>
      <c r="E1909" s="97" t="s">
        <v>823</v>
      </c>
      <c r="F1909" s="97" t="s">
        <v>824</v>
      </c>
      <c r="G1909" s="97" t="s">
        <v>351</v>
      </c>
      <c r="H1909" s="97" t="s">
        <v>668</v>
      </c>
      <c r="I1909" s="114" t="s">
        <v>454</v>
      </c>
      <c r="J1909" s="37" t="s">
        <v>3706</v>
      </c>
      <c r="K1909" s="37" t="s">
        <v>3720</v>
      </c>
      <c r="L1909" s="13" t="s">
        <v>152</v>
      </c>
      <c r="M1909" s="14" t="s">
        <v>152</v>
      </c>
      <c r="N1909" s="93" t="s">
        <v>152</v>
      </c>
      <c r="O1909" s="2" t="s">
        <v>152</v>
      </c>
      <c r="P1909" s="2" t="s">
        <v>152</v>
      </c>
      <c r="Q1909" s="2" t="s">
        <v>151</v>
      </c>
      <c r="R1909" s="2" t="s">
        <v>151</v>
      </c>
      <c r="S1909" s="14" t="s">
        <v>151</v>
      </c>
      <c r="T1909" s="115" t="s">
        <v>5547</v>
      </c>
      <c r="U1909" s="13" t="s">
        <v>152</v>
      </c>
      <c r="V1909" s="2" t="s">
        <v>152</v>
      </c>
      <c r="W1909" s="2" t="s">
        <v>152</v>
      </c>
      <c r="X1909" s="2" t="s">
        <v>152</v>
      </c>
      <c r="Y1909" s="14" t="s">
        <v>152</v>
      </c>
    </row>
    <row r="1910" spans="3:25" x14ac:dyDescent="0.3">
      <c r="C1910" s="96" t="s">
        <v>28</v>
      </c>
      <c r="D1910" s="97" t="s">
        <v>776</v>
      </c>
      <c r="E1910" s="97" t="s">
        <v>825</v>
      </c>
      <c r="F1910" s="97" t="s">
        <v>826</v>
      </c>
      <c r="G1910" s="97" t="s">
        <v>351</v>
      </c>
      <c r="H1910" s="97" t="s">
        <v>668</v>
      </c>
      <c r="I1910" s="114" t="s">
        <v>454</v>
      </c>
      <c r="J1910" s="37" t="s">
        <v>3706</v>
      </c>
      <c r="K1910" s="37" t="s">
        <v>5548</v>
      </c>
      <c r="L1910" s="13" t="s">
        <v>151</v>
      </c>
      <c r="M1910" s="14" t="s">
        <v>152</v>
      </c>
      <c r="N1910" s="93" t="s">
        <v>151</v>
      </c>
      <c r="O1910" s="2" t="s">
        <v>151</v>
      </c>
      <c r="P1910" s="2" t="s">
        <v>152</v>
      </c>
      <c r="Q1910" s="2" t="s">
        <v>152</v>
      </c>
      <c r="R1910" s="2" t="s">
        <v>151</v>
      </c>
      <c r="S1910" s="14" t="s">
        <v>152</v>
      </c>
      <c r="T1910" s="115"/>
      <c r="U1910" s="13" t="s">
        <v>151</v>
      </c>
      <c r="V1910" s="2" t="s">
        <v>152</v>
      </c>
      <c r="W1910" s="2" t="s">
        <v>151</v>
      </c>
      <c r="X1910" s="2" t="s">
        <v>152</v>
      </c>
      <c r="Y1910" s="14" t="s">
        <v>152</v>
      </c>
    </row>
    <row r="1911" spans="3:25" x14ac:dyDescent="0.3">
      <c r="C1911" s="96" t="s">
        <v>28</v>
      </c>
      <c r="D1911" s="97" t="s">
        <v>776</v>
      </c>
      <c r="E1911" s="97" t="s">
        <v>827</v>
      </c>
      <c r="F1911" s="97" t="s">
        <v>828</v>
      </c>
      <c r="G1911" s="97" t="s">
        <v>351</v>
      </c>
      <c r="H1911" s="97" t="s">
        <v>668</v>
      </c>
      <c r="I1911" s="114" t="s">
        <v>454</v>
      </c>
      <c r="J1911" s="37" t="s">
        <v>3706</v>
      </c>
      <c r="K1911" s="37" t="s">
        <v>5549</v>
      </c>
      <c r="L1911" s="13" t="s">
        <v>152</v>
      </c>
      <c r="M1911" s="14" t="s">
        <v>152</v>
      </c>
      <c r="N1911" s="93" t="s">
        <v>151</v>
      </c>
      <c r="O1911" s="2" t="s">
        <v>151</v>
      </c>
      <c r="P1911" s="2" t="s">
        <v>152</v>
      </c>
      <c r="Q1911" s="2" t="s">
        <v>152</v>
      </c>
      <c r="R1911" s="2" t="s">
        <v>151</v>
      </c>
      <c r="S1911" s="14" t="s">
        <v>152</v>
      </c>
      <c r="T1911" s="115"/>
      <c r="U1911" s="13" t="s">
        <v>151</v>
      </c>
      <c r="V1911" s="2" t="s">
        <v>152</v>
      </c>
      <c r="W1911" s="2" t="s">
        <v>151</v>
      </c>
      <c r="X1911" s="2" t="s">
        <v>152</v>
      </c>
      <c r="Y1911" s="14" t="s">
        <v>152</v>
      </c>
    </row>
    <row r="1912" spans="3:25" x14ac:dyDescent="0.3">
      <c r="C1912" s="96" t="s">
        <v>28</v>
      </c>
      <c r="D1912" s="97" t="s">
        <v>776</v>
      </c>
      <c r="E1912" s="97" t="s">
        <v>829</v>
      </c>
      <c r="F1912" s="97" t="s">
        <v>830</v>
      </c>
      <c r="G1912" s="97" t="s">
        <v>351</v>
      </c>
      <c r="H1912" s="97" t="s">
        <v>668</v>
      </c>
      <c r="I1912" s="114" t="s">
        <v>454</v>
      </c>
      <c r="J1912" s="37" t="s">
        <v>3721</v>
      </c>
      <c r="K1912" s="37" t="s">
        <v>3722</v>
      </c>
      <c r="L1912" s="13" t="s">
        <v>152</v>
      </c>
      <c r="M1912" s="14" t="s">
        <v>152</v>
      </c>
      <c r="N1912" s="93" t="s">
        <v>152</v>
      </c>
      <c r="O1912" s="2" t="s">
        <v>152</v>
      </c>
      <c r="P1912" s="2" t="s">
        <v>152</v>
      </c>
      <c r="Q1912" s="2" t="s">
        <v>152</v>
      </c>
      <c r="R1912" s="2" t="s">
        <v>151</v>
      </c>
      <c r="S1912" s="14" t="s">
        <v>151</v>
      </c>
      <c r="T1912" s="115"/>
      <c r="U1912" s="13" t="s">
        <v>152</v>
      </c>
      <c r="V1912" s="2" t="s">
        <v>152</v>
      </c>
      <c r="W1912" s="2" t="s">
        <v>152</v>
      </c>
      <c r="X1912" s="2" t="s">
        <v>152</v>
      </c>
      <c r="Y1912" s="14" t="s">
        <v>152</v>
      </c>
    </row>
    <row r="1913" spans="3:25" x14ac:dyDescent="0.3">
      <c r="C1913" s="96" t="s">
        <v>28</v>
      </c>
      <c r="D1913" s="97" t="s">
        <v>776</v>
      </c>
      <c r="E1913" s="97" t="s">
        <v>831</v>
      </c>
      <c r="F1913" s="97" t="s">
        <v>832</v>
      </c>
      <c r="G1913" s="97" t="s">
        <v>351</v>
      </c>
      <c r="H1913" s="97" t="s">
        <v>668</v>
      </c>
      <c r="I1913" s="114" t="s">
        <v>454</v>
      </c>
      <c r="J1913" s="37" t="s">
        <v>3723</v>
      </c>
      <c r="K1913" s="37" t="s">
        <v>3705</v>
      </c>
      <c r="L1913" s="13" t="s">
        <v>152</v>
      </c>
      <c r="M1913" s="14" t="s">
        <v>152</v>
      </c>
      <c r="N1913" s="93" t="s">
        <v>152</v>
      </c>
      <c r="O1913" s="2" t="s">
        <v>152</v>
      </c>
      <c r="P1913" s="2" t="s">
        <v>152</v>
      </c>
      <c r="Q1913" s="2" t="s">
        <v>151</v>
      </c>
      <c r="R1913" s="2" t="s">
        <v>151</v>
      </c>
      <c r="S1913" s="14" t="s">
        <v>152</v>
      </c>
      <c r="T1913" s="115"/>
      <c r="U1913" s="13" t="s">
        <v>152</v>
      </c>
      <c r="V1913" s="2" t="s">
        <v>152</v>
      </c>
      <c r="W1913" s="2" t="s">
        <v>152</v>
      </c>
      <c r="X1913" s="2" t="s">
        <v>152</v>
      </c>
      <c r="Y1913" s="14" t="s">
        <v>152</v>
      </c>
    </row>
    <row r="1914" spans="3:25" x14ac:dyDescent="0.3">
      <c r="C1914" s="96" t="s">
        <v>28</v>
      </c>
      <c r="D1914" s="97" t="s">
        <v>776</v>
      </c>
      <c r="E1914" s="97" t="s">
        <v>831</v>
      </c>
      <c r="F1914" s="97" t="s">
        <v>832</v>
      </c>
      <c r="G1914" s="97" t="s">
        <v>351</v>
      </c>
      <c r="H1914" s="91" t="s">
        <v>668</v>
      </c>
      <c r="I1914" s="116" t="s">
        <v>454</v>
      </c>
      <c r="J1914" s="37" t="s">
        <v>5550</v>
      </c>
      <c r="K1914" s="37" t="s">
        <v>5551</v>
      </c>
      <c r="L1914" s="13" t="s">
        <v>152</v>
      </c>
      <c r="M1914" s="14" t="s">
        <v>152</v>
      </c>
      <c r="N1914" s="93" t="s">
        <v>152</v>
      </c>
      <c r="O1914" s="2" t="s">
        <v>151</v>
      </c>
      <c r="P1914" s="2" t="s">
        <v>151</v>
      </c>
      <c r="Q1914" s="2" t="s">
        <v>151</v>
      </c>
      <c r="R1914" s="2" t="s">
        <v>151</v>
      </c>
      <c r="S1914" s="14" t="s">
        <v>152</v>
      </c>
      <c r="T1914" s="115"/>
      <c r="U1914" s="13" t="s">
        <v>152</v>
      </c>
      <c r="V1914" s="2" t="s">
        <v>152</v>
      </c>
      <c r="W1914" s="2" t="s">
        <v>151</v>
      </c>
      <c r="X1914" s="2" t="s">
        <v>152</v>
      </c>
      <c r="Y1914" s="14" t="s">
        <v>152</v>
      </c>
    </row>
    <row r="1915" spans="3:25" x14ac:dyDescent="0.3">
      <c r="C1915" s="96" t="s">
        <v>28</v>
      </c>
      <c r="D1915" s="97" t="s">
        <v>776</v>
      </c>
      <c r="E1915" s="97" t="s">
        <v>833</v>
      </c>
      <c r="F1915" s="97" t="s">
        <v>834</v>
      </c>
      <c r="G1915" s="97" t="s">
        <v>351</v>
      </c>
      <c r="H1915" s="97" t="s">
        <v>668</v>
      </c>
      <c r="I1915" s="114" t="s">
        <v>454</v>
      </c>
      <c r="J1915" s="37" t="s">
        <v>3724</v>
      </c>
      <c r="K1915" s="37" t="s">
        <v>3725</v>
      </c>
      <c r="L1915" s="13" t="s">
        <v>152</v>
      </c>
      <c r="M1915" s="14" t="s">
        <v>152</v>
      </c>
      <c r="N1915" s="93" t="s">
        <v>152</v>
      </c>
      <c r="O1915" s="2" t="s">
        <v>151</v>
      </c>
      <c r="P1915" s="2" t="s">
        <v>151</v>
      </c>
      <c r="Q1915" s="2" t="s">
        <v>151</v>
      </c>
      <c r="R1915" s="2" t="s">
        <v>151</v>
      </c>
      <c r="S1915" s="14" t="s">
        <v>152</v>
      </c>
      <c r="T1915" s="115"/>
      <c r="U1915" s="13" t="s">
        <v>152</v>
      </c>
      <c r="V1915" s="2" t="s">
        <v>152</v>
      </c>
      <c r="W1915" s="2" t="s">
        <v>151</v>
      </c>
      <c r="X1915" s="2" t="s">
        <v>152</v>
      </c>
      <c r="Y1915" s="14" t="s">
        <v>152</v>
      </c>
    </row>
    <row r="1916" spans="3:25" x14ac:dyDescent="0.3">
      <c r="C1916" s="96" t="s">
        <v>28</v>
      </c>
      <c r="D1916" s="97" t="s">
        <v>776</v>
      </c>
      <c r="E1916" s="97" t="s">
        <v>833</v>
      </c>
      <c r="F1916" s="97" t="s">
        <v>834</v>
      </c>
      <c r="G1916" s="97" t="s">
        <v>351</v>
      </c>
      <c r="H1916" s="97" t="s">
        <v>668</v>
      </c>
      <c r="I1916" s="114" t="s">
        <v>454</v>
      </c>
      <c r="J1916" s="37" t="s">
        <v>627</v>
      </c>
      <c r="K1916" s="37" t="s">
        <v>57</v>
      </c>
      <c r="L1916" s="13" t="s">
        <v>152</v>
      </c>
      <c r="M1916" s="14" t="s">
        <v>152</v>
      </c>
      <c r="N1916" s="93" t="s">
        <v>152</v>
      </c>
      <c r="O1916" s="2" t="s">
        <v>152</v>
      </c>
      <c r="P1916" s="2" t="s">
        <v>151</v>
      </c>
      <c r="Q1916" s="2" t="s">
        <v>151</v>
      </c>
      <c r="R1916" s="2" t="s">
        <v>151</v>
      </c>
      <c r="S1916" s="14" t="s">
        <v>152</v>
      </c>
      <c r="T1916" s="115"/>
      <c r="U1916" s="13" t="s">
        <v>152</v>
      </c>
      <c r="V1916" s="2" t="s">
        <v>152</v>
      </c>
      <c r="W1916" s="2" t="s">
        <v>152</v>
      </c>
      <c r="X1916" s="2" t="s">
        <v>152</v>
      </c>
      <c r="Y1916" s="14" t="s">
        <v>152</v>
      </c>
    </row>
    <row r="1917" spans="3:25" x14ac:dyDescent="0.3">
      <c r="C1917" s="96" t="s">
        <v>28</v>
      </c>
      <c r="D1917" s="97" t="s">
        <v>835</v>
      </c>
      <c r="E1917" s="97" t="s">
        <v>836</v>
      </c>
      <c r="F1917" s="97" t="s">
        <v>837</v>
      </c>
      <c r="G1917" s="97" t="s">
        <v>344</v>
      </c>
      <c r="H1917" s="97" t="s">
        <v>668</v>
      </c>
      <c r="I1917" s="114" t="s">
        <v>454</v>
      </c>
      <c r="J1917" s="37" t="s">
        <v>3728</v>
      </c>
      <c r="K1917" s="37" t="s">
        <v>3729</v>
      </c>
      <c r="L1917" s="13" t="s">
        <v>152</v>
      </c>
      <c r="M1917" s="14" t="s">
        <v>152</v>
      </c>
      <c r="N1917" s="93" t="s">
        <v>152</v>
      </c>
      <c r="O1917" s="2" t="s">
        <v>152</v>
      </c>
      <c r="P1917" s="2" t="s">
        <v>151</v>
      </c>
      <c r="Q1917" s="2" t="s">
        <v>151</v>
      </c>
      <c r="R1917" s="2" t="s">
        <v>151</v>
      </c>
      <c r="S1917" s="14" t="s">
        <v>152</v>
      </c>
      <c r="T1917" s="115"/>
      <c r="U1917" s="13"/>
      <c r="V1917" s="2"/>
      <c r="W1917" s="2"/>
      <c r="X1917" s="2"/>
      <c r="Y1917" s="14"/>
    </row>
    <row r="1918" spans="3:25" x14ac:dyDescent="0.3">
      <c r="C1918" s="96" t="s">
        <v>28</v>
      </c>
      <c r="D1918" s="97" t="s">
        <v>835</v>
      </c>
      <c r="E1918" s="97" t="s">
        <v>836</v>
      </c>
      <c r="F1918" s="97" t="s">
        <v>837</v>
      </c>
      <c r="G1918" s="97" t="s">
        <v>344</v>
      </c>
      <c r="H1918" s="97" t="s">
        <v>668</v>
      </c>
      <c r="I1918" s="114" t="s">
        <v>454</v>
      </c>
      <c r="J1918" s="37" t="s">
        <v>3730</v>
      </c>
      <c r="K1918" s="37" t="s">
        <v>3731</v>
      </c>
      <c r="L1918" s="13" t="s">
        <v>152</v>
      </c>
      <c r="M1918" s="14" t="s">
        <v>152</v>
      </c>
      <c r="N1918" s="93" t="s">
        <v>152</v>
      </c>
      <c r="O1918" s="2" t="s">
        <v>152</v>
      </c>
      <c r="P1918" s="2" t="s">
        <v>152</v>
      </c>
      <c r="Q1918" s="2" t="s">
        <v>151</v>
      </c>
      <c r="R1918" s="2" t="s">
        <v>152</v>
      </c>
      <c r="S1918" s="14" t="s">
        <v>152</v>
      </c>
      <c r="T1918" s="115"/>
      <c r="U1918" s="13"/>
      <c r="V1918" s="2"/>
      <c r="W1918" s="2"/>
      <c r="X1918" s="2"/>
      <c r="Y1918" s="14"/>
    </row>
    <row r="1919" spans="3:25" x14ac:dyDescent="0.3">
      <c r="C1919" s="96" t="s">
        <v>28</v>
      </c>
      <c r="D1919" s="97" t="s">
        <v>835</v>
      </c>
      <c r="E1919" s="97" t="s">
        <v>838</v>
      </c>
      <c r="F1919" s="97" t="s">
        <v>839</v>
      </c>
      <c r="G1919" s="97" t="s">
        <v>344</v>
      </c>
      <c r="H1919" s="97" t="s">
        <v>668</v>
      </c>
      <c r="I1919" s="114" t="s">
        <v>51</v>
      </c>
      <c r="J1919" s="37" t="s">
        <v>3732</v>
      </c>
      <c r="K1919" s="37" t="s">
        <v>3733</v>
      </c>
      <c r="L1919" s="13" t="s">
        <v>151</v>
      </c>
      <c r="M1919" s="14" t="s">
        <v>152</v>
      </c>
      <c r="N1919" s="93" t="s">
        <v>151</v>
      </c>
      <c r="O1919" s="2" t="s">
        <v>152</v>
      </c>
      <c r="P1919" s="2" t="s">
        <v>152</v>
      </c>
      <c r="Q1919" s="2" t="s">
        <v>152</v>
      </c>
      <c r="R1919" s="2" t="s">
        <v>152</v>
      </c>
      <c r="S1919" s="14" t="s">
        <v>152</v>
      </c>
      <c r="T1919" s="115"/>
      <c r="U1919" s="13"/>
      <c r="V1919" s="2"/>
      <c r="W1919" s="2"/>
      <c r="X1919" s="2"/>
      <c r="Y1919" s="14"/>
    </row>
    <row r="1920" spans="3:25" x14ac:dyDescent="0.3">
      <c r="C1920" s="96" t="s">
        <v>28</v>
      </c>
      <c r="D1920" s="97" t="s">
        <v>835</v>
      </c>
      <c r="E1920" s="97" t="s">
        <v>838</v>
      </c>
      <c r="F1920" s="97" t="s">
        <v>839</v>
      </c>
      <c r="G1920" s="97" t="s">
        <v>344</v>
      </c>
      <c r="H1920" s="97" t="s">
        <v>668</v>
      </c>
      <c r="I1920" s="114" t="s">
        <v>51</v>
      </c>
      <c r="J1920" s="37" t="s">
        <v>3734</v>
      </c>
      <c r="K1920" s="37" t="s">
        <v>3735</v>
      </c>
      <c r="L1920" s="13" t="s">
        <v>151</v>
      </c>
      <c r="M1920" s="14" t="s">
        <v>152</v>
      </c>
      <c r="N1920" s="93" t="s">
        <v>151</v>
      </c>
      <c r="O1920" s="2" t="s">
        <v>152</v>
      </c>
      <c r="P1920" s="2" t="s">
        <v>152</v>
      </c>
      <c r="Q1920" s="2" t="s">
        <v>152</v>
      </c>
      <c r="R1920" s="2" t="s">
        <v>152</v>
      </c>
      <c r="S1920" s="14" t="s">
        <v>152</v>
      </c>
      <c r="T1920" s="115"/>
      <c r="U1920" s="13"/>
      <c r="V1920" s="2"/>
      <c r="W1920" s="2"/>
      <c r="X1920" s="2"/>
      <c r="Y1920" s="14"/>
    </row>
    <row r="1921" spans="3:25" x14ac:dyDescent="0.3">
      <c r="C1921" s="96" t="s">
        <v>28</v>
      </c>
      <c r="D1921" s="97" t="s">
        <v>835</v>
      </c>
      <c r="E1921" s="97" t="s">
        <v>838</v>
      </c>
      <c r="F1921" s="97" t="s">
        <v>839</v>
      </c>
      <c r="G1921" s="97" t="s">
        <v>344</v>
      </c>
      <c r="H1921" s="97" t="s">
        <v>668</v>
      </c>
      <c r="I1921" s="114" t="s">
        <v>51</v>
      </c>
      <c r="J1921" s="37" t="s">
        <v>3736</v>
      </c>
      <c r="K1921" s="37" t="s">
        <v>3737</v>
      </c>
      <c r="L1921" s="13" t="s">
        <v>152</v>
      </c>
      <c r="M1921" s="14" t="s">
        <v>152</v>
      </c>
      <c r="N1921" s="93" t="s">
        <v>152</v>
      </c>
      <c r="O1921" s="2" t="s">
        <v>152</v>
      </c>
      <c r="P1921" s="2" t="s">
        <v>152</v>
      </c>
      <c r="Q1921" s="2" t="s">
        <v>151</v>
      </c>
      <c r="R1921" s="2" t="s">
        <v>151</v>
      </c>
      <c r="S1921" s="14" t="s">
        <v>152</v>
      </c>
      <c r="T1921" s="115"/>
      <c r="U1921" s="13"/>
      <c r="V1921" s="2"/>
      <c r="W1921" s="2"/>
      <c r="X1921" s="2"/>
      <c r="Y1921" s="14"/>
    </row>
    <row r="1922" spans="3:25" x14ac:dyDescent="0.3">
      <c r="C1922" s="96" t="s">
        <v>28</v>
      </c>
      <c r="D1922" s="97" t="s">
        <v>835</v>
      </c>
      <c r="E1922" s="97" t="s">
        <v>840</v>
      </c>
      <c r="F1922" s="97" t="s">
        <v>431</v>
      </c>
      <c r="G1922" s="97" t="s">
        <v>351</v>
      </c>
      <c r="H1922" s="91" t="s">
        <v>668</v>
      </c>
      <c r="I1922" s="116"/>
      <c r="J1922" s="37" t="s">
        <v>113</v>
      </c>
      <c r="K1922" s="37" t="s">
        <v>113</v>
      </c>
      <c r="L1922" s="13" t="s">
        <v>6</v>
      </c>
      <c r="M1922" s="14" t="s">
        <v>6</v>
      </c>
      <c r="N1922" s="93" t="s">
        <v>6</v>
      </c>
      <c r="O1922" s="2" t="s">
        <v>6</v>
      </c>
      <c r="P1922" s="2" t="s">
        <v>6</v>
      </c>
      <c r="Q1922" s="2" t="s">
        <v>6</v>
      </c>
      <c r="R1922" s="2" t="s">
        <v>6</v>
      </c>
      <c r="S1922" s="14" t="s">
        <v>6</v>
      </c>
      <c r="T1922" s="115"/>
      <c r="U1922" s="13" t="s">
        <v>6</v>
      </c>
      <c r="V1922" s="2" t="s">
        <v>6</v>
      </c>
      <c r="W1922" s="2" t="s">
        <v>6</v>
      </c>
      <c r="X1922" s="2" t="s">
        <v>6</v>
      </c>
      <c r="Y1922" s="14" t="s">
        <v>6</v>
      </c>
    </row>
    <row r="1923" spans="3:25" x14ac:dyDescent="0.3">
      <c r="C1923" s="96" t="s">
        <v>28</v>
      </c>
      <c r="D1923" s="97" t="s">
        <v>835</v>
      </c>
      <c r="E1923" s="97" t="s">
        <v>841</v>
      </c>
      <c r="F1923" s="97" t="s">
        <v>842</v>
      </c>
      <c r="G1923" s="97" t="s">
        <v>351</v>
      </c>
      <c r="H1923" s="97" t="s">
        <v>668</v>
      </c>
      <c r="I1923" s="114" t="s">
        <v>454</v>
      </c>
      <c r="J1923" s="37" t="s">
        <v>3738</v>
      </c>
      <c r="K1923" s="37" t="s">
        <v>3739</v>
      </c>
      <c r="L1923" s="13" t="s">
        <v>151</v>
      </c>
      <c r="M1923" s="14" t="s">
        <v>151</v>
      </c>
      <c r="N1923" s="93" t="s">
        <v>152</v>
      </c>
      <c r="O1923" s="2" t="s">
        <v>152</v>
      </c>
      <c r="P1923" s="2" t="s">
        <v>151</v>
      </c>
      <c r="Q1923" s="2" t="s">
        <v>151</v>
      </c>
      <c r="R1923" s="2" t="s">
        <v>151</v>
      </c>
      <c r="S1923" s="14" t="s">
        <v>152</v>
      </c>
      <c r="T1923" s="115"/>
      <c r="U1923" s="13" t="s">
        <v>152</v>
      </c>
      <c r="V1923" s="2" t="s">
        <v>152</v>
      </c>
      <c r="W1923" s="2" t="s">
        <v>152</v>
      </c>
      <c r="X1923" s="2" t="s">
        <v>152</v>
      </c>
      <c r="Y1923" s="14" t="s">
        <v>152</v>
      </c>
    </row>
    <row r="1924" spans="3:25" x14ac:dyDescent="0.3">
      <c r="C1924" s="96" t="s">
        <v>28</v>
      </c>
      <c r="D1924" s="97" t="s">
        <v>835</v>
      </c>
      <c r="E1924" s="97" t="s">
        <v>843</v>
      </c>
      <c r="F1924" s="97" t="s">
        <v>844</v>
      </c>
      <c r="G1924" s="97" t="s">
        <v>351</v>
      </c>
      <c r="H1924" s="97" t="s">
        <v>668</v>
      </c>
      <c r="I1924" s="114" t="s">
        <v>51</v>
      </c>
      <c r="J1924" s="37" t="s">
        <v>3741</v>
      </c>
      <c r="K1924" s="37" t="s">
        <v>3739</v>
      </c>
      <c r="L1924" s="13" t="s">
        <v>152</v>
      </c>
      <c r="M1924" s="14" t="s">
        <v>152</v>
      </c>
      <c r="N1924" s="93" t="s">
        <v>152</v>
      </c>
      <c r="O1924" s="2" t="s">
        <v>151</v>
      </c>
      <c r="P1924" s="2" t="s">
        <v>151</v>
      </c>
      <c r="Q1924" s="2" t="s">
        <v>152</v>
      </c>
      <c r="R1924" s="2" t="s">
        <v>151</v>
      </c>
      <c r="S1924" s="14" t="s">
        <v>152</v>
      </c>
      <c r="T1924" s="115"/>
      <c r="U1924" s="13" t="s">
        <v>152</v>
      </c>
      <c r="V1924" s="2" t="s">
        <v>152</v>
      </c>
      <c r="W1924" s="2" t="s">
        <v>151</v>
      </c>
      <c r="X1924" s="2" t="s">
        <v>152</v>
      </c>
      <c r="Y1924" s="14" t="s">
        <v>152</v>
      </c>
    </row>
    <row r="1925" spans="3:25" x14ac:dyDescent="0.3">
      <c r="C1925" s="96" t="s">
        <v>28</v>
      </c>
      <c r="D1925" s="97" t="s">
        <v>835</v>
      </c>
      <c r="E1925" s="97" t="s">
        <v>843</v>
      </c>
      <c r="F1925" s="97" t="s">
        <v>844</v>
      </c>
      <c r="G1925" s="97" t="s">
        <v>351</v>
      </c>
      <c r="H1925" s="97" t="s">
        <v>668</v>
      </c>
      <c r="I1925" s="114" t="s">
        <v>51</v>
      </c>
      <c r="J1925" s="37" t="s">
        <v>3736</v>
      </c>
      <c r="K1925" s="37" t="s">
        <v>3737</v>
      </c>
      <c r="L1925" s="13" t="s">
        <v>152</v>
      </c>
      <c r="M1925" s="14" t="s">
        <v>152</v>
      </c>
      <c r="N1925" s="93" t="s">
        <v>152</v>
      </c>
      <c r="O1925" s="2" t="s">
        <v>152</v>
      </c>
      <c r="P1925" s="2" t="s">
        <v>152</v>
      </c>
      <c r="Q1925" s="2" t="s">
        <v>151</v>
      </c>
      <c r="R1925" s="2" t="s">
        <v>152</v>
      </c>
      <c r="S1925" s="14" t="s">
        <v>152</v>
      </c>
      <c r="T1925" s="115"/>
      <c r="U1925" s="13" t="s">
        <v>152</v>
      </c>
      <c r="V1925" s="2" t="s">
        <v>152</v>
      </c>
      <c r="W1925" s="2" t="s">
        <v>152</v>
      </c>
      <c r="X1925" s="2" t="s">
        <v>152</v>
      </c>
      <c r="Y1925" s="14" t="s">
        <v>152</v>
      </c>
    </row>
    <row r="1926" spans="3:25" x14ac:dyDescent="0.3">
      <c r="C1926" s="96" t="s">
        <v>28</v>
      </c>
      <c r="D1926" s="97" t="s">
        <v>835</v>
      </c>
      <c r="E1926" s="97" t="s">
        <v>843</v>
      </c>
      <c r="F1926" s="97" t="s">
        <v>844</v>
      </c>
      <c r="G1926" s="97" t="s">
        <v>351</v>
      </c>
      <c r="H1926" s="97" t="s">
        <v>668</v>
      </c>
      <c r="I1926" s="114" t="s">
        <v>51</v>
      </c>
      <c r="J1926" s="37" t="s">
        <v>5552</v>
      </c>
      <c r="K1926" s="37" t="s">
        <v>5553</v>
      </c>
      <c r="L1926" s="13" t="s">
        <v>152</v>
      </c>
      <c r="M1926" s="14" t="s">
        <v>152</v>
      </c>
      <c r="N1926" s="93" t="s">
        <v>152</v>
      </c>
      <c r="O1926" s="2" t="s">
        <v>152</v>
      </c>
      <c r="P1926" s="2" t="s">
        <v>152</v>
      </c>
      <c r="Q1926" s="2" t="s">
        <v>152</v>
      </c>
      <c r="R1926" s="2" t="s">
        <v>151</v>
      </c>
      <c r="S1926" s="14" t="s">
        <v>152</v>
      </c>
      <c r="T1926" s="115"/>
      <c r="U1926" s="13" t="s">
        <v>152</v>
      </c>
      <c r="V1926" s="2" t="s">
        <v>152</v>
      </c>
      <c r="W1926" s="2" t="s">
        <v>152</v>
      </c>
      <c r="X1926" s="2" t="s">
        <v>152</v>
      </c>
      <c r="Y1926" s="14" t="s">
        <v>152</v>
      </c>
    </row>
    <row r="1927" spans="3:25" x14ac:dyDescent="0.3">
      <c r="C1927" s="96" t="s">
        <v>28</v>
      </c>
      <c r="D1927" s="97" t="s">
        <v>777</v>
      </c>
      <c r="E1927" s="97" t="s">
        <v>849</v>
      </c>
      <c r="F1927" s="97" t="s">
        <v>850</v>
      </c>
      <c r="G1927" s="97" t="s">
        <v>344</v>
      </c>
      <c r="H1927" s="97" t="s">
        <v>668</v>
      </c>
      <c r="I1927" s="114" t="s">
        <v>454</v>
      </c>
      <c r="J1927" s="37" t="s">
        <v>3744</v>
      </c>
      <c r="K1927" s="37" t="s">
        <v>3743</v>
      </c>
      <c r="L1927" s="13" t="s">
        <v>151</v>
      </c>
      <c r="M1927" s="14" t="s">
        <v>152</v>
      </c>
      <c r="N1927" s="93" t="s">
        <v>152</v>
      </c>
      <c r="O1927" s="2" t="s">
        <v>151</v>
      </c>
      <c r="P1927" s="2" t="s">
        <v>151</v>
      </c>
      <c r="Q1927" s="2" t="s">
        <v>151</v>
      </c>
      <c r="R1927" s="2" t="s">
        <v>151</v>
      </c>
      <c r="S1927" s="14" t="s">
        <v>151</v>
      </c>
      <c r="T1927" s="115"/>
      <c r="U1927" s="13" t="s">
        <v>6</v>
      </c>
      <c r="V1927" s="2" t="s">
        <v>6</v>
      </c>
      <c r="W1927" s="2" t="s">
        <v>151</v>
      </c>
      <c r="X1927" s="2" t="s">
        <v>6</v>
      </c>
      <c r="Y1927" s="14" t="s">
        <v>6</v>
      </c>
    </row>
    <row r="1928" spans="3:25" x14ac:dyDescent="0.3">
      <c r="C1928" s="96" t="s">
        <v>28</v>
      </c>
      <c r="D1928" s="97" t="s">
        <v>777</v>
      </c>
      <c r="E1928" s="97" t="s">
        <v>851</v>
      </c>
      <c r="F1928" s="97" t="s">
        <v>852</v>
      </c>
      <c r="G1928" s="97" t="s">
        <v>344</v>
      </c>
      <c r="H1928" s="97" t="s">
        <v>668</v>
      </c>
      <c r="I1928" s="114" t="s">
        <v>454</v>
      </c>
      <c r="J1928" s="37" t="s">
        <v>3744</v>
      </c>
      <c r="K1928" s="37" t="s">
        <v>3743</v>
      </c>
      <c r="L1928" s="13" t="s">
        <v>151</v>
      </c>
      <c r="M1928" s="14" t="s">
        <v>152</v>
      </c>
      <c r="N1928" s="93" t="s">
        <v>152</v>
      </c>
      <c r="O1928" s="2" t="s">
        <v>151</v>
      </c>
      <c r="P1928" s="2" t="s">
        <v>151</v>
      </c>
      <c r="Q1928" s="2" t="s">
        <v>151</v>
      </c>
      <c r="R1928" s="2" t="s">
        <v>151</v>
      </c>
      <c r="S1928" s="14" t="s">
        <v>151</v>
      </c>
      <c r="T1928" s="115"/>
      <c r="U1928" s="13" t="s">
        <v>6</v>
      </c>
      <c r="V1928" s="2" t="s">
        <v>6</v>
      </c>
      <c r="W1928" s="2" t="s">
        <v>151</v>
      </c>
      <c r="X1928" s="2" t="s">
        <v>6</v>
      </c>
      <c r="Y1928" s="14" t="s">
        <v>6</v>
      </c>
    </row>
    <row r="1929" spans="3:25" x14ac:dyDescent="0.3">
      <c r="C1929" s="96" t="s">
        <v>28</v>
      </c>
      <c r="D1929" s="97" t="s">
        <v>777</v>
      </c>
      <c r="E1929" s="97" t="s">
        <v>851</v>
      </c>
      <c r="F1929" s="97" t="s">
        <v>852</v>
      </c>
      <c r="G1929" s="97" t="s">
        <v>344</v>
      </c>
      <c r="H1929" s="97" t="s">
        <v>668</v>
      </c>
      <c r="I1929" s="114" t="s">
        <v>454</v>
      </c>
      <c r="J1929" s="37" t="s">
        <v>3744</v>
      </c>
      <c r="K1929" s="37" t="s">
        <v>5554</v>
      </c>
      <c r="L1929" s="13" t="s">
        <v>151</v>
      </c>
      <c r="M1929" s="14" t="s">
        <v>152</v>
      </c>
      <c r="N1929" s="93" t="s">
        <v>152</v>
      </c>
      <c r="O1929" s="2" t="s">
        <v>151</v>
      </c>
      <c r="P1929" s="2" t="s">
        <v>151</v>
      </c>
      <c r="Q1929" s="2" t="s">
        <v>151</v>
      </c>
      <c r="R1929" s="2" t="s">
        <v>151</v>
      </c>
      <c r="S1929" s="14" t="s">
        <v>151</v>
      </c>
      <c r="T1929" s="115"/>
      <c r="U1929" s="13" t="s">
        <v>6</v>
      </c>
      <c r="V1929" s="2" t="s">
        <v>6</v>
      </c>
      <c r="W1929" s="2" t="s">
        <v>151</v>
      </c>
      <c r="X1929" s="2" t="s">
        <v>6</v>
      </c>
      <c r="Y1929" s="14" t="s">
        <v>6</v>
      </c>
    </row>
    <row r="1930" spans="3:25" x14ac:dyDescent="0.3">
      <c r="C1930" s="96" t="s">
        <v>28</v>
      </c>
      <c r="D1930" s="97" t="s">
        <v>777</v>
      </c>
      <c r="E1930" s="97" t="s">
        <v>853</v>
      </c>
      <c r="F1930" s="97" t="s">
        <v>854</v>
      </c>
      <c r="G1930" s="97" t="s">
        <v>351</v>
      </c>
      <c r="H1930" s="91" t="s">
        <v>668</v>
      </c>
      <c r="I1930" s="116" t="s">
        <v>454</v>
      </c>
      <c r="J1930" s="37" t="s">
        <v>3744</v>
      </c>
      <c r="K1930" s="37" t="s">
        <v>3743</v>
      </c>
      <c r="L1930" s="13" t="s">
        <v>151</v>
      </c>
      <c r="M1930" s="14" t="s">
        <v>152</v>
      </c>
      <c r="N1930" s="93" t="s">
        <v>151</v>
      </c>
      <c r="O1930" s="2" t="s">
        <v>152</v>
      </c>
      <c r="P1930" s="2" t="s">
        <v>152</v>
      </c>
      <c r="Q1930" s="2" t="s">
        <v>152</v>
      </c>
      <c r="R1930" s="2" t="s">
        <v>151</v>
      </c>
      <c r="S1930" s="14" t="s">
        <v>151</v>
      </c>
      <c r="T1930" s="115"/>
      <c r="U1930" s="13" t="s">
        <v>151</v>
      </c>
      <c r="V1930" s="2" t="s">
        <v>152</v>
      </c>
      <c r="W1930" s="2" t="s">
        <v>152</v>
      </c>
      <c r="X1930" s="2" t="s">
        <v>152</v>
      </c>
      <c r="Y1930" s="14" t="s">
        <v>152</v>
      </c>
    </row>
    <row r="1931" spans="3:25" x14ac:dyDescent="0.3">
      <c r="C1931" s="96" t="s">
        <v>28</v>
      </c>
      <c r="D1931" s="97" t="s">
        <v>777</v>
      </c>
      <c r="E1931" s="97" t="s">
        <v>855</v>
      </c>
      <c r="F1931" s="97" t="s">
        <v>856</v>
      </c>
      <c r="G1931" s="97" t="s">
        <v>351</v>
      </c>
      <c r="H1931" s="97" t="s">
        <v>668</v>
      </c>
      <c r="I1931" s="114" t="s">
        <v>454</v>
      </c>
      <c r="J1931" s="37" t="s">
        <v>3744</v>
      </c>
      <c r="K1931" s="37" t="s">
        <v>3743</v>
      </c>
      <c r="L1931" s="13" t="s">
        <v>151</v>
      </c>
      <c r="M1931" s="14" t="s">
        <v>152</v>
      </c>
      <c r="N1931" s="93" t="s">
        <v>151</v>
      </c>
      <c r="O1931" s="2" t="s">
        <v>152</v>
      </c>
      <c r="P1931" s="2" t="s">
        <v>152</v>
      </c>
      <c r="Q1931" s="2" t="s">
        <v>152</v>
      </c>
      <c r="R1931" s="2" t="s">
        <v>151</v>
      </c>
      <c r="S1931" s="14" t="s">
        <v>151</v>
      </c>
      <c r="T1931" s="115"/>
      <c r="U1931" s="13" t="s">
        <v>151</v>
      </c>
      <c r="V1931" s="2" t="s">
        <v>152</v>
      </c>
      <c r="W1931" s="2" t="s">
        <v>152</v>
      </c>
      <c r="X1931" s="2" t="s">
        <v>152</v>
      </c>
      <c r="Y1931" s="14" t="s">
        <v>152</v>
      </c>
    </row>
    <row r="1932" spans="3:25" x14ac:dyDescent="0.3">
      <c r="C1932" s="96" t="s">
        <v>28</v>
      </c>
      <c r="D1932" s="97" t="s">
        <v>777</v>
      </c>
      <c r="E1932" s="97" t="s">
        <v>857</v>
      </c>
      <c r="F1932" s="97" t="s">
        <v>858</v>
      </c>
      <c r="G1932" s="97" t="s">
        <v>344</v>
      </c>
      <c r="H1932" s="97" t="s">
        <v>668</v>
      </c>
      <c r="I1932" s="114" t="s">
        <v>51</v>
      </c>
      <c r="J1932" s="37" t="s">
        <v>5555</v>
      </c>
      <c r="K1932" s="37" t="s">
        <v>5556</v>
      </c>
      <c r="L1932" s="13" t="s">
        <v>151</v>
      </c>
      <c r="M1932" s="14" t="s">
        <v>152</v>
      </c>
      <c r="N1932" s="93" t="s">
        <v>152</v>
      </c>
      <c r="O1932" s="2" t="s">
        <v>152</v>
      </c>
      <c r="P1932" s="2" t="s">
        <v>152</v>
      </c>
      <c r="Q1932" s="2" t="s">
        <v>151</v>
      </c>
      <c r="R1932" s="2" t="s">
        <v>151</v>
      </c>
      <c r="S1932" s="14" t="s">
        <v>152</v>
      </c>
      <c r="T1932" s="115" t="s">
        <v>5557</v>
      </c>
      <c r="U1932" s="13"/>
      <c r="V1932" s="2"/>
      <c r="W1932" s="2"/>
      <c r="X1932" s="2"/>
      <c r="Y1932" s="14"/>
    </row>
    <row r="1933" spans="3:25" x14ac:dyDescent="0.3">
      <c r="C1933" s="96" t="s">
        <v>28</v>
      </c>
      <c r="D1933" s="97" t="s">
        <v>777</v>
      </c>
      <c r="E1933" s="97" t="s">
        <v>857</v>
      </c>
      <c r="F1933" s="97" t="s">
        <v>858</v>
      </c>
      <c r="G1933" s="97" t="s">
        <v>344</v>
      </c>
      <c r="H1933" s="97" t="s">
        <v>668</v>
      </c>
      <c r="I1933" s="114" t="s">
        <v>51</v>
      </c>
      <c r="J1933" s="37" t="s">
        <v>5558</v>
      </c>
      <c r="K1933" s="37" t="s">
        <v>5559</v>
      </c>
      <c r="L1933" s="13" t="s">
        <v>151</v>
      </c>
      <c r="M1933" s="14" t="s">
        <v>152</v>
      </c>
      <c r="N1933" s="93" t="s">
        <v>152</v>
      </c>
      <c r="O1933" s="2" t="s">
        <v>152</v>
      </c>
      <c r="P1933" s="2" t="s">
        <v>152</v>
      </c>
      <c r="Q1933" s="2" t="s">
        <v>151</v>
      </c>
      <c r="R1933" s="2" t="s">
        <v>151</v>
      </c>
      <c r="S1933" s="14" t="s">
        <v>152</v>
      </c>
      <c r="T1933" s="115"/>
      <c r="U1933" s="13"/>
      <c r="V1933" s="2"/>
      <c r="W1933" s="2"/>
      <c r="X1933" s="2"/>
      <c r="Y1933" s="14"/>
    </row>
    <row r="1934" spans="3:25" x14ac:dyDescent="0.3">
      <c r="C1934" s="96" t="s">
        <v>28</v>
      </c>
      <c r="D1934" s="97" t="s">
        <v>777</v>
      </c>
      <c r="E1934" s="97" t="s">
        <v>857</v>
      </c>
      <c r="F1934" s="97" t="s">
        <v>858</v>
      </c>
      <c r="G1934" s="97" t="s">
        <v>344</v>
      </c>
      <c r="H1934" s="97" t="s">
        <v>668</v>
      </c>
      <c r="I1934" s="114" t="s">
        <v>51</v>
      </c>
      <c r="J1934" s="37" t="s">
        <v>5560</v>
      </c>
      <c r="K1934" s="37" t="s">
        <v>5561</v>
      </c>
      <c r="L1934" s="13" t="s">
        <v>151</v>
      </c>
      <c r="M1934" s="14" t="s">
        <v>152</v>
      </c>
      <c r="N1934" s="93" t="s">
        <v>152</v>
      </c>
      <c r="O1934" s="2" t="s">
        <v>152</v>
      </c>
      <c r="P1934" s="2" t="s">
        <v>152</v>
      </c>
      <c r="Q1934" s="2" t="s">
        <v>151</v>
      </c>
      <c r="R1934" s="2" t="s">
        <v>151</v>
      </c>
      <c r="S1934" s="14" t="s">
        <v>152</v>
      </c>
      <c r="T1934" s="115"/>
      <c r="U1934" s="13"/>
      <c r="V1934" s="2"/>
      <c r="W1934" s="2"/>
      <c r="X1934" s="2"/>
      <c r="Y1934" s="14"/>
    </row>
    <row r="1935" spans="3:25" x14ac:dyDescent="0.3">
      <c r="C1935" s="96" t="s">
        <v>28</v>
      </c>
      <c r="D1935" s="97" t="s">
        <v>777</v>
      </c>
      <c r="E1935" s="97" t="s">
        <v>859</v>
      </c>
      <c r="F1935" s="97" t="s">
        <v>860</v>
      </c>
      <c r="G1935" s="97" t="s">
        <v>351</v>
      </c>
      <c r="H1935" s="97" t="s">
        <v>668</v>
      </c>
      <c r="I1935" s="114" t="s">
        <v>51</v>
      </c>
      <c r="J1935" s="37" t="s">
        <v>5560</v>
      </c>
      <c r="K1935" s="37" t="s">
        <v>5562</v>
      </c>
      <c r="L1935" s="13" t="s">
        <v>151</v>
      </c>
      <c r="M1935" s="14" t="s">
        <v>152</v>
      </c>
      <c r="N1935" s="93" t="s">
        <v>152</v>
      </c>
      <c r="O1935" s="2" t="s">
        <v>151</v>
      </c>
      <c r="P1935" s="2" t="s">
        <v>152</v>
      </c>
      <c r="Q1935" s="2" t="s">
        <v>152</v>
      </c>
      <c r="R1935" s="2" t="s">
        <v>152</v>
      </c>
      <c r="S1935" s="14" t="s">
        <v>152</v>
      </c>
      <c r="T1935" s="115"/>
      <c r="U1935" s="13" t="s">
        <v>152</v>
      </c>
      <c r="V1935" s="2" t="s">
        <v>152</v>
      </c>
      <c r="W1935" s="2" t="s">
        <v>151</v>
      </c>
      <c r="X1935" s="2" t="s">
        <v>152</v>
      </c>
      <c r="Y1935" s="14" t="s">
        <v>152</v>
      </c>
    </row>
    <row r="1936" spans="3:25" x14ac:dyDescent="0.3">
      <c r="C1936" s="96" t="s">
        <v>28</v>
      </c>
      <c r="D1936" s="97" t="s">
        <v>777</v>
      </c>
      <c r="E1936" s="97" t="s">
        <v>859</v>
      </c>
      <c r="F1936" s="97" t="s">
        <v>860</v>
      </c>
      <c r="G1936" s="97" t="s">
        <v>351</v>
      </c>
      <c r="H1936" s="97" t="s">
        <v>668</v>
      </c>
      <c r="I1936" s="114" t="s">
        <v>51</v>
      </c>
      <c r="J1936" s="37" t="s">
        <v>5563</v>
      </c>
      <c r="K1936" s="37" t="s">
        <v>5564</v>
      </c>
      <c r="L1936" s="13" t="s">
        <v>152</v>
      </c>
      <c r="M1936" s="14" t="s">
        <v>152</v>
      </c>
      <c r="N1936" s="93" t="s">
        <v>152</v>
      </c>
      <c r="O1936" s="2" t="s">
        <v>151</v>
      </c>
      <c r="P1936" s="2" t="s">
        <v>152</v>
      </c>
      <c r="Q1936" s="2" t="s">
        <v>152</v>
      </c>
      <c r="R1936" s="2" t="s">
        <v>151</v>
      </c>
      <c r="S1936" s="14" t="s">
        <v>152</v>
      </c>
      <c r="T1936" s="115"/>
      <c r="U1936" s="13" t="s">
        <v>152</v>
      </c>
      <c r="V1936" s="2" t="s">
        <v>152</v>
      </c>
      <c r="W1936" s="2" t="s">
        <v>151</v>
      </c>
      <c r="X1936" s="2" t="s">
        <v>152</v>
      </c>
      <c r="Y1936" s="14" t="s">
        <v>152</v>
      </c>
    </row>
    <row r="1937" spans="3:25" x14ac:dyDescent="0.3">
      <c r="C1937" s="96" t="s">
        <v>28</v>
      </c>
      <c r="D1937" s="97" t="s">
        <v>777</v>
      </c>
      <c r="E1937" s="97" t="s">
        <v>859</v>
      </c>
      <c r="F1937" s="97" t="s">
        <v>860</v>
      </c>
      <c r="G1937" s="97" t="s">
        <v>351</v>
      </c>
      <c r="H1937" s="97" t="s">
        <v>668</v>
      </c>
      <c r="I1937" s="114" t="s">
        <v>51</v>
      </c>
      <c r="J1937" s="37" t="s">
        <v>5565</v>
      </c>
      <c r="K1937" s="37" t="s">
        <v>5566</v>
      </c>
      <c r="L1937" s="13" t="s">
        <v>152</v>
      </c>
      <c r="M1937" s="14" t="s">
        <v>152</v>
      </c>
      <c r="N1937" s="93" t="s">
        <v>152</v>
      </c>
      <c r="O1937" s="2" t="s">
        <v>151</v>
      </c>
      <c r="P1937" s="2" t="s">
        <v>152</v>
      </c>
      <c r="Q1937" s="2" t="s">
        <v>152</v>
      </c>
      <c r="R1937" s="2" t="s">
        <v>151</v>
      </c>
      <c r="S1937" s="14" t="s">
        <v>152</v>
      </c>
      <c r="T1937" s="115"/>
      <c r="U1937" s="13" t="s">
        <v>152</v>
      </c>
      <c r="V1937" s="2" t="s">
        <v>152</v>
      </c>
      <c r="W1937" s="2" t="s">
        <v>151</v>
      </c>
      <c r="X1937" s="2" t="s">
        <v>152</v>
      </c>
      <c r="Y1937" s="14" t="s">
        <v>152</v>
      </c>
    </row>
    <row r="1938" spans="3:25" x14ac:dyDescent="0.3">
      <c r="C1938" s="96" t="s">
        <v>28</v>
      </c>
      <c r="D1938" s="97" t="s">
        <v>778</v>
      </c>
      <c r="E1938" s="97" t="s">
        <v>863</v>
      </c>
      <c r="F1938" s="97" t="s">
        <v>864</v>
      </c>
      <c r="G1938" s="97" t="s">
        <v>351</v>
      </c>
      <c r="H1938" s="91" t="s">
        <v>668</v>
      </c>
      <c r="I1938" s="116" t="s">
        <v>454</v>
      </c>
      <c r="J1938" s="37" t="s">
        <v>713</v>
      </c>
      <c r="K1938" s="37" t="s">
        <v>3763</v>
      </c>
      <c r="L1938" s="13" t="s">
        <v>152</v>
      </c>
      <c r="M1938" s="14" t="s">
        <v>152</v>
      </c>
      <c r="N1938" s="93" t="s">
        <v>152</v>
      </c>
      <c r="O1938" s="2" t="s">
        <v>152</v>
      </c>
      <c r="P1938" s="2" t="s">
        <v>152</v>
      </c>
      <c r="Q1938" s="2" t="s">
        <v>151</v>
      </c>
      <c r="R1938" s="2" t="s">
        <v>151</v>
      </c>
      <c r="S1938" s="14" t="s">
        <v>152</v>
      </c>
      <c r="T1938" s="115"/>
      <c r="U1938" s="13" t="s">
        <v>152</v>
      </c>
      <c r="V1938" s="2" t="s">
        <v>152</v>
      </c>
      <c r="W1938" s="2" t="s">
        <v>152</v>
      </c>
      <c r="X1938" s="2" t="s">
        <v>152</v>
      </c>
      <c r="Y1938" s="14" t="s">
        <v>152</v>
      </c>
    </row>
    <row r="1939" spans="3:25" x14ac:dyDescent="0.3">
      <c r="C1939" s="96" t="s">
        <v>28</v>
      </c>
      <c r="D1939" s="97" t="s">
        <v>778</v>
      </c>
      <c r="E1939" s="97" t="s">
        <v>867</v>
      </c>
      <c r="F1939" s="97" t="s">
        <v>868</v>
      </c>
      <c r="G1939" s="97" t="s">
        <v>351</v>
      </c>
      <c r="H1939" s="97" t="s">
        <v>668</v>
      </c>
      <c r="I1939" s="114" t="s">
        <v>454</v>
      </c>
      <c r="J1939" s="37" t="s">
        <v>713</v>
      </c>
      <c r="K1939" s="37" t="s">
        <v>3765</v>
      </c>
      <c r="L1939" s="13" t="s">
        <v>151</v>
      </c>
      <c r="M1939" s="14" t="s">
        <v>151</v>
      </c>
      <c r="N1939" s="93" t="s">
        <v>152</v>
      </c>
      <c r="O1939" s="2" t="s">
        <v>152</v>
      </c>
      <c r="P1939" s="2" t="s">
        <v>152</v>
      </c>
      <c r="Q1939" s="2" t="s">
        <v>151</v>
      </c>
      <c r="R1939" s="2" t="s">
        <v>151</v>
      </c>
      <c r="S1939" s="14" t="s">
        <v>152</v>
      </c>
      <c r="T1939" s="115"/>
      <c r="U1939" s="13" t="s">
        <v>152</v>
      </c>
      <c r="V1939" s="2" t="s">
        <v>152</v>
      </c>
      <c r="W1939" s="2" t="s">
        <v>152</v>
      </c>
      <c r="X1939" s="2" t="s">
        <v>152</v>
      </c>
      <c r="Y1939" s="14" t="s">
        <v>152</v>
      </c>
    </row>
    <row r="1940" spans="3:25" x14ac:dyDescent="0.3">
      <c r="C1940" s="96" t="s">
        <v>28</v>
      </c>
      <c r="D1940" s="97" t="s">
        <v>778</v>
      </c>
      <c r="E1940" s="97" t="s">
        <v>873</v>
      </c>
      <c r="F1940" s="97" t="s">
        <v>874</v>
      </c>
      <c r="G1940" s="97" t="s">
        <v>344</v>
      </c>
      <c r="H1940" s="97" t="s">
        <v>668</v>
      </c>
      <c r="I1940" s="114" t="s">
        <v>454</v>
      </c>
      <c r="J1940" s="37" t="s">
        <v>5567</v>
      </c>
      <c r="K1940" s="37" t="s">
        <v>5568</v>
      </c>
      <c r="L1940" s="13" t="s">
        <v>151</v>
      </c>
      <c r="M1940" s="14" t="s">
        <v>151</v>
      </c>
      <c r="N1940" s="93" t="s">
        <v>152</v>
      </c>
      <c r="O1940" s="2" t="s">
        <v>152</v>
      </c>
      <c r="P1940" s="2" t="s">
        <v>152</v>
      </c>
      <c r="Q1940" s="2" t="s">
        <v>152</v>
      </c>
      <c r="R1940" s="2" t="s">
        <v>151</v>
      </c>
      <c r="S1940" s="14" t="s">
        <v>152</v>
      </c>
      <c r="T1940" s="115"/>
      <c r="U1940" s="13" t="s">
        <v>6</v>
      </c>
      <c r="V1940" s="2" t="s">
        <v>6</v>
      </c>
      <c r="W1940" s="2" t="s">
        <v>6</v>
      </c>
      <c r="X1940" s="2" t="s">
        <v>6</v>
      </c>
      <c r="Y1940" s="14" t="s">
        <v>6</v>
      </c>
    </row>
    <row r="1941" spans="3:25" x14ac:dyDescent="0.3">
      <c r="C1941" s="96" t="s">
        <v>28</v>
      </c>
      <c r="D1941" s="97" t="s">
        <v>778</v>
      </c>
      <c r="E1941" s="97" t="s">
        <v>875</v>
      </c>
      <c r="F1941" s="97" t="s">
        <v>876</v>
      </c>
      <c r="G1941" s="97" t="s">
        <v>351</v>
      </c>
      <c r="H1941" s="97" t="s">
        <v>668</v>
      </c>
      <c r="I1941" s="114" t="s">
        <v>454</v>
      </c>
      <c r="J1941" s="37" t="s">
        <v>5569</v>
      </c>
      <c r="K1941" s="37" t="s">
        <v>3771</v>
      </c>
      <c r="L1941" s="13" t="s">
        <v>151</v>
      </c>
      <c r="M1941" s="14" t="s">
        <v>152</v>
      </c>
      <c r="N1941" s="93" t="s">
        <v>151</v>
      </c>
      <c r="O1941" s="2" t="s">
        <v>151</v>
      </c>
      <c r="P1941" s="2" t="s">
        <v>152</v>
      </c>
      <c r="Q1941" s="2" t="s">
        <v>152</v>
      </c>
      <c r="R1941" s="2" t="s">
        <v>151</v>
      </c>
      <c r="S1941" s="14" t="s">
        <v>152</v>
      </c>
      <c r="T1941" s="115"/>
      <c r="U1941" s="13" t="s">
        <v>151</v>
      </c>
      <c r="V1941" s="2" t="s">
        <v>152</v>
      </c>
      <c r="W1941" s="2" t="s">
        <v>151</v>
      </c>
      <c r="X1941" s="2" t="s">
        <v>152</v>
      </c>
      <c r="Y1941" s="14" t="s">
        <v>152</v>
      </c>
    </row>
    <row r="1942" spans="3:25" x14ac:dyDescent="0.3">
      <c r="C1942" s="96" t="s">
        <v>28</v>
      </c>
      <c r="D1942" s="97" t="s">
        <v>779</v>
      </c>
      <c r="E1942" s="97" t="s">
        <v>877</v>
      </c>
      <c r="F1942" s="97" t="s">
        <v>878</v>
      </c>
      <c r="G1942" s="97" t="s">
        <v>351</v>
      </c>
      <c r="H1942" s="97" t="s">
        <v>668</v>
      </c>
      <c r="I1942" s="114" t="s">
        <v>51</v>
      </c>
      <c r="J1942" s="37" t="s">
        <v>713</v>
      </c>
      <c r="K1942" s="37" t="s">
        <v>5570</v>
      </c>
      <c r="L1942" s="13" t="s">
        <v>151</v>
      </c>
      <c r="M1942" s="14" t="s">
        <v>151</v>
      </c>
      <c r="N1942" s="93" t="s">
        <v>152</v>
      </c>
      <c r="O1942" s="2" t="s">
        <v>152</v>
      </c>
      <c r="P1942" s="2" t="s">
        <v>152</v>
      </c>
      <c r="Q1942" s="2" t="s">
        <v>151</v>
      </c>
      <c r="R1942" s="2" t="s">
        <v>151</v>
      </c>
      <c r="S1942" s="14" t="s">
        <v>152</v>
      </c>
      <c r="T1942" s="115"/>
      <c r="U1942" s="13" t="s">
        <v>152</v>
      </c>
      <c r="V1942" s="2" t="s">
        <v>152</v>
      </c>
      <c r="W1942" s="2" t="s">
        <v>152</v>
      </c>
      <c r="X1942" s="2" t="s">
        <v>152</v>
      </c>
      <c r="Y1942" s="14" t="s">
        <v>152</v>
      </c>
    </row>
    <row r="1943" spans="3:25" x14ac:dyDescent="0.3">
      <c r="C1943" s="96" t="s">
        <v>28</v>
      </c>
      <c r="D1943" s="97" t="s">
        <v>779</v>
      </c>
      <c r="E1943" s="97" t="s">
        <v>877</v>
      </c>
      <c r="F1943" s="97" t="s">
        <v>878</v>
      </c>
      <c r="G1943" s="97" t="s">
        <v>351</v>
      </c>
      <c r="H1943" s="97" t="s">
        <v>668</v>
      </c>
      <c r="I1943" s="114" t="s">
        <v>51</v>
      </c>
      <c r="J1943" s="37" t="s">
        <v>5571</v>
      </c>
      <c r="K1943" s="37" t="s">
        <v>3718</v>
      </c>
      <c r="L1943" s="13" t="s">
        <v>151</v>
      </c>
      <c r="M1943" s="14" t="s">
        <v>152</v>
      </c>
      <c r="N1943" s="93" t="s">
        <v>152</v>
      </c>
      <c r="O1943" s="2" t="s">
        <v>152</v>
      </c>
      <c r="P1943" s="2" t="s">
        <v>151</v>
      </c>
      <c r="Q1943" s="2" t="s">
        <v>151</v>
      </c>
      <c r="R1943" s="2" t="s">
        <v>151</v>
      </c>
      <c r="S1943" s="14" t="s">
        <v>152</v>
      </c>
      <c r="T1943" s="115"/>
      <c r="U1943" s="13" t="s">
        <v>152</v>
      </c>
      <c r="V1943" s="2" t="s">
        <v>152</v>
      </c>
      <c r="W1943" s="2" t="s">
        <v>152</v>
      </c>
      <c r="X1943" s="2" t="s">
        <v>152</v>
      </c>
      <c r="Y1943" s="14" t="s">
        <v>152</v>
      </c>
    </row>
    <row r="1944" spans="3:25" x14ac:dyDescent="0.3">
      <c r="C1944" s="96" t="s">
        <v>28</v>
      </c>
      <c r="D1944" s="97" t="s">
        <v>779</v>
      </c>
      <c r="E1944" s="97" t="s">
        <v>877</v>
      </c>
      <c r="F1944" s="97" t="s">
        <v>878</v>
      </c>
      <c r="G1944" s="97" t="s">
        <v>351</v>
      </c>
      <c r="H1944" s="97" t="s">
        <v>668</v>
      </c>
      <c r="I1944" s="114" t="s">
        <v>51</v>
      </c>
      <c r="J1944" s="37" t="s">
        <v>5572</v>
      </c>
      <c r="K1944" s="37" t="s">
        <v>626</v>
      </c>
      <c r="L1944" s="13" t="s">
        <v>151</v>
      </c>
      <c r="M1944" s="14" t="s">
        <v>152</v>
      </c>
      <c r="N1944" s="93" t="s">
        <v>151</v>
      </c>
      <c r="O1944" s="2" t="s">
        <v>152</v>
      </c>
      <c r="P1944" s="2" t="s">
        <v>152</v>
      </c>
      <c r="Q1944" s="2" t="s">
        <v>151</v>
      </c>
      <c r="R1944" s="2" t="s">
        <v>151</v>
      </c>
      <c r="S1944" s="14" t="s">
        <v>152</v>
      </c>
      <c r="T1944" s="115"/>
      <c r="U1944" s="13" t="s">
        <v>151</v>
      </c>
      <c r="V1944" s="2" t="s">
        <v>152</v>
      </c>
      <c r="W1944" s="2" t="s">
        <v>152</v>
      </c>
      <c r="X1944" s="2" t="s">
        <v>152</v>
      </c>
      <c r="Y1944" s="14" t="s">
        <v>152</v>
      </c>
    </row>
    <row r="1945" spans="3:25" x14ac:dyDescent="0.3">
      <c r="C1945" s="96" t="s">
        <v>28</v>
      </c>
      <c r="D1945" s="97" t="s">
        <v>779</v>
      </c>
      <c r="E1945" s="97" t="s">
        <v>885</v>
      </c>
      <c r="F1945" s="97" t="s">
        <v>886</v>
      </c>
      <c r="G1945" s="97" t="s">
        <v>351</v>
      </c>
      <c r="H1945" s="97" t="s">
        <v>668</v>
      </c>
      <c r="I1945" s="114"/>
      <c r="J1945" s="37" t="s">
        <v>113</v>
      </c>
      <c r="K1945" s="37" t="s">
        <v>113</v>
      </c>
      <c r="L1945" s="13"/>
      <c r="M1945" s="14"/>
      <c r="N1945" s="93"/>
      <c r="O1945" s="2"/>
      <c r="P1945" s="2"/>
      <c r="Q1945" s="2"/>
      <c r="R1945" s="2"/>
      <c r="S1945" s="14"/>
      <c r="T1945" s="115"/>
      <c r="U1945" s="13"/>
      <c r="V1945" s="2"/>
      <c r="W1945" s="2"/>
      <c r="X1945" s="2"/>
      <c r="Y1945" s="14"/>
    </row>
    <row r="1946" spans="3:25" x14ac:dyDescent="0.3">
      <c r="C1946" s="96" t="s">
        <v>28</v>
      </c>
      <c r="D1946" s="97" t="s">
        <v>779</v>
      </c>
      <c r="E1946" s="97" t="s">
        <v>887</v>
      </c>
      <c r="F1946" s="97" t="s">
        <v>888</v>
      </c>
      <c r="G1946" s="97" t="s">
        <v>351</v>
      </c>
      <c r="H1946" s="91" t="s">
        <v>668</v>
      </c>
      <c r="I1946" s="116"/>
      <c r="J1946" s="37" t="s">
        <v>113</v>
      </c>
      <c r="K1946" s="37" t="s">
        <v>113</v>
      </c>
      <c r="L1946" s="13"/>
      <c r="M1946" s="14"/>
      <c r="N1946" s="93"/>
      <c r="O1946" s="2"/>
      <c r="P1946" s="2"/>
      <c r="Q1946" s="2"/>
      <c r="R1946" s="2"/>
      <c r="S1946" s="14"/>
      <c r="T1946" s="115"/>
      <c r="U1946" s="13"/>
      <c r="V1946" s="2"/>
      <c r="W1946" s="2"/>
      <c r="X1946" s="2"/>
      <c r="Y1946" s="14"/>
    </row>
    <row r="1947" spans="3:25" x14ac:dyDescent="0.3">
      <c r="C1947" s="96" t="s">
        <v>28</v>
      </c>
      <c r="D1947" s="97" t="s">
        <v>779</v>
      </c>
      <c r="E1947" s="97" t="s">
        <v>889</v>
      </c>
      <c r="F1947" s="97" t="s">
        <v>890</v>
      </c>
      <c r="G1947" s="97" t="s">
        <v>344</v>
      </c>
      <c r="H1947" s="97" t="s">
        <v>668</v>
      </c>
      <c r="I1947" s="114" t="s">
        <v>454</v>
      </c>
      <c r="J1947" s="37" t="s">
        <v>3780</v>
      </c>
      <c r="K1947" s="37" t="s">
        <v>3781</v>
      </c>
      <c r="L1947" s="13" t="s">
        <v>152</v>
      </c>
      <c r="M1947" s="14" t="s">
        <v>152</v>
      </c>
      <c r="N1947" s="93" t="s">
        <v>152</v>
      </c>
      <c r="O1947" s="2" t="s">
        <v>152</v>
      </c>
      <c r="P1947" s="2" t="s">
        <v>152</v>
      </c>
      <c r="Q1947" s="2" t="s">
        <v>152</v>
      </c>
      <c r="R1947" s="2" t="s">
        <v>151</v>
      </c>
      <c r="S1947" s="14" t="s">
        <v>152</v>
      </c>
      <c r="T1947" s="115" t="s">
        <v>5573</v>
      </c>
      <c r="U1947" s="13"/>
      <c r="V1947" s="2"/>
      <c r="W1947" s="2"/>
      <c r="X1947" s="2"/>
      <c r="Y1947" s="14"/>
    </row>
    <row r="1948" spans="3:25" x14ac:dyDescent="0.3">
      <c r="C1948" s="96" t="s">
        <v>28</v>
      </c>
      <c r="D1948" s="97" t="s">
        <v>779</v>
      </c>
      <c r="E1948" s="97" t="s">
        <v>889</v>
      </c>
      <c r="F1948" s="97" t="s">
        <v>890</v>
      </c>
      <c r="G1948" s="97" t="s">
        <v>344</v>
      </c>
      <c r="H1948" s="97" t="s">
        <v>668</v>
      </c>
      <c r="I1948" s="114" t="s">
        <v>454</v>
      </c>
      <c r="J1948" s="37" t="s">
        <v>3782</v>
      </c>
      <c r="K1948" s="37" t="s">
        <v>5574</v>
      </c>
      <c r="L1948" s="13" t="s">
        <v>151</v>
      </c>
      <c r="M1948" s="14" t="s">
        <v>151</v>
      </c>
      <c r="N1948" s="93" t="s">
        <v>152</v>
      </c>
      <c r="O1948" s="2" t="s">
        <v>152</v>
      </c>
      <c r="P1948" s="2" t="s">
        <v>152</v>
      </c>
      <c r="Q1948" s="2" t="s">
        <v>152</v>
      </c>
      <c r="R1948" s="2" t="s">
        <v>151</v>
      </c>
      <c r="S1948" s="14" t="s">
        <v>152</v>
      </c>
      <c r="T1948" s="115" t="s">
        <v>5575</v>
      </c>
      <c r="U1948" s="13"/>
      <c r="V1948" s="2"/>
      <c r="W1948" s="2"/>
      <c r="X1948" s="2"/>
      <c r="Y1948" s="14"/>
    </row>
    <row r="1949" spans="3:25" x14ac:dyDescent="0.3">
      <c r="C1949" s="96" t="s">
        <v>28</v>
      </c>
      <c r="D1949" s="97" t="s">
        <v>779</v>
      </c>
      <c r="E1949" s="97" t="s">
        <v>891</v>
      </c>
      <c r="F1949" s="97" t="s">
        <v>892</v>
      </c>
      <c r="G1949" s="97" t="s">
        <v>351</v>
      </c>
      <c r="H1949" s="97" t="s">
        <v>668</v>
      </c>
      <c r="I1949" s="114" t="s">
        <v>454</v>
      </c>
      <c r="J1949" s="37" t="s">
        <v>3780</v>
      </c>
      <c r="K1949" s="37" t="s">
        <v>3781</v>
      </c>
      <c r="L1949" s="13" t="s">
        <v>151</v>
      </c>
      <c r="M1949" s="14" t="s">
        <v>152</v>
      </c>
      <c r="N1949" s="93" t="s">
        <v>152</v>
      </c>
      <c r="O1949" s="2" t="s">
        <v>152</v>
      </c>
      <c r="P1949" s="2" t="s">
        <v>152</v>
      </c>
      <c r="Q1949" s="2" t="s">
        <v>152</v>
      </c>
      <c r="R1949" s="2" t="s">
        <v>151</v>
      </c>
      <c r="S1949" s="14" t="s">
        <v>152</v>
      </c>
      <c r="T1949" s="115" t="s">
        <v>5573</v>
      </c>
      <c r="U1949" s="13" t="s">
        <v>152</v>
      </c>
      <c r="V1949" s="2" t="s">
        <v>152</v>
      </c>
      <c r="W1949" s="2" t="s">
        <v>152</v>
      </c>
      <c r="X1949" s="2" t="s">
        <v>152</v>
      </c>
      <c r="Y1949" s="14" t="s">
        <v>152</v>
      </c>
    </row>
    <row r="1950" spans="3:25" x14ac:dyDescent="0.3">
      <c r="C1950" s="96" t="s">
        <v>28</v>
      </c>
      <c r="D1950" s="97" t="s">
        <v>779</v>
      </c>
      <c r="E1950" s="97" t="s">
        <v>891</v>
      </c>
      <c r="F1950" s="97" t="s">
        <v>892</v>
      </c>
      <c r="G1950" s="97" t="s">
        <v>351</v>
      </c>
      <c r="H1950" s="97" t="s">
        <v>668</v>
      </c>
      <c r="I1950" s="114" t="s">
        <v>454</v>
      </c>
      <c r="J1950" s="37" t="s">
        <v>3784</v>
      </c>
      <c r="K1950" s="37" t="s">
        <v>5574</v>
      </c>
      <c r="L1950" s="13" t="s">
        <v>151</v>
      </c>
      <c r="M1950" s="14" t="s">
        <v>152</v>
      </c>
      <c r="N1950" s="93" t="s">
        <v>152</v>
      </c>
      <c r="O1950" s="2" t="s">
        <v>152</v>
      </c>
      <c r="P1950" s="2" t="s">
        <v>152</v>
      </c>
      <c r="Q1950" s="2" t="s">
        <v>152</v>
      </c>
      <c r="R1950" s="2" t="s">
        <v>151</v>
      </c>
      <c r="S1950" s="14" t="s">
        <v>152</v>
      </c>
      <c r="T1950" s="115"/>
      <c r="U1950" s="13" t="s">
        <v>152</v>
      </c>
      <c r="V1950" s="2" t="s">
        <v>152</v>
      </c>
      <c r="W1950" s="2" t="s">
        <v>152</v>
      </c>
      <c r="X1950" s="2" t="s">
        <v>152</v>
      </c>
      <c r="Y1950" s="14" t="s">
        <v>152</v>
      </c>
    </row>
    <row r="1951" spans="3:25" x14ac:dyDescent="0.3">
      <c r="C1951" s="96" t="s">
        <v>28</v>
      </c>
      <c r="D1951" s="97" t="s">
        <v>779</v>
      </c>
      <c r="E1951" s="97" t="s">
        <v>893</v>
      </c>
      <c r="F1951" s="97" t="s">
        <v>894</v>
      </c>
      <c r="G1951" s="97" t="s">
        <v>351</v>
      </c>
      <c r="H1951" s="97" t="s">
        <v>668</v>
      </c>
      <c r="I1951" s="114" t="s">
        <v>454</v>
      </c>
      <c r="J1951" s="37" t="s">
        <v>3780</v>
      </c>
      <c r="K1951" s="37" t="s">
        <v>3781</v>
      </c>
      <c r="L1951" s="13" t="s">
        <v>151</v>
      </c>
      <c r="M1951" s="14" t="s">
        <v>152</v>
      </c>
      <c r="N1951" s="93" t="s">
        <v>151</v>
      </c>
      <c r="O1951" s="2" t="s">
        <v>151</v>
      </c>
      <c r="P1951" s="2" t="s">
        <v>152</v>
      </c>
      <c r="Q1951" s="2" t="s">
        <v>151</v>
      </c>
      <c r="R1951" s="2" t="s">
        <v>151</v>
      </c>
      <c r="S1951" s="14" t="s">
        <v>152</v>
      </c>
      <c r="T1951" s="115"/>
      <c r="U1951" s="13" t="s">
        <v>151</v>
      </c>
      <c r="V1951" s="2" t="s">
        <v>152</v>
      </c>
      <c r="W1951" s="2" t="s">
        <v>151</v>
      </c>
      <c r="X1951" s="2" t="s">
        <v>152</v>
      </c>
      <c r="Y1951" s="14" t="s">
        <v>152</v>
      </c>
    </row>
    <row r="1952" spans="3:25" x14ac:dyDescent="0.3">
      <c r="C1952" s="96" t="s">
        <v>28</v>
      </c>
      <c r="D1952" s="97" t="s">
        <v>779</v>
      </c>
      <c r="E1952" s="97" t="s">
        <v>893</v>
      </c>
      <c r="F1952" s="97" t="s">
        <v>894</v>
      </c>
      <c r="G1952" s="97" t="s">
        <v>351</v>
      </c>
      <c r="H1952" s="97" t="s">
        <v>668</v>
      </c>
      <c r="I1952" s="114" t="s">
        <v>454</v>
      </c>
      <c r="J1952" s="37" t="s">
        <v>3784</v>
      </c>
      <c r="K1952" s="37" t="s">
        <v>5574</v>
      </c>
      <c r="L1952" s="13" t="s">
        <v>151</v>
      </c>
      <c r="M1952" s="14" t="s">
        <v>152</v>
      </c>
      <c r="N1952" s="93" t="s">
        <v>151</v>
      </c>
      <c r="O1952" s="2" t="s">
        <v>151</v>
      </c>
      <c r="P1952" s="2" t="s">
        <v>152</v>
      </c>
      <c r="Q1952" s="2" t="s">
        <v>152</v>
      </c>
      <c r="R1952" s="2" t="s">
        <v>151</v>
      </c>
      <c r="S1952" s="14" t="s">
        <v>152</v>
      </c>
      <c r="T1952" s="115"/>
      <c r="U1952" s="13" t="s">
        <v>151</v>
      </c>
      <c r="V1952" s="2" t="s">
        <v>152</v>
      </c>
      <c r="W1952" s="2" t="s">
        <v>151</v>
      </c>
      <c r="X1952" s="2" t="s">
        <v>152</v>
      </c>
      <c r="Y1952" s="14" t="s">
        <v>152</v>
      </c>
    </row>
    <row r="1953" spans="3:25" x14ac:dyDescent="0.3">
      <c r="C1953" s="96" t="s">
        <v>29</v>
      </c>
      <c r="D1953" s="97" t="s">
        <v>776</v>
      </c>
      <c r="E1953" s="97" t="s">
        <v>815</v>
      </c>
      <c r="F1953" s="97" t="s">
        <v>816</v>
      </c>
      <c r="G1953" s="97" t="s">
        <v>351</v>
      </c>
      <c r="H1953" s="97" t="s">
        <v>668</v>
      </c>
      <c r="I1953" s="114" t="s">
        <v>454</v>
      </c>
      <c r="J1953" s="37" t="s">
        <v>246</v>
      </c>
      <c r="K1953" s="37" t="s">
        <v>3785</v>
      </c>
      <c r="L1953" s="13" t="s">
        <v>152</v>
      </c>
      <c r="M1953" s="14" t="s">
        <v>152</v>
      </c>
      <c r="N1953" s="93" t="s">
        <v>152</v>
      </c>
      <c r="O1953" s="2" t="s">
        <v>151</v>
      </c>
      <c r="P1953" s="2" t="s">
        <v>151</v>
      </c>
      <c r="Q1953" s="2" t="s">
        <v>151</v>
      </c>
      <c r="R1953" s="2" t="s">
        <v>151</v>
      </c>
      <c r="S1953" s="14" t="s">
        <v>151</v>
      </c>
      <c r="T1953" s="115" t="s">
        <v>5576</v>
      </c>
      <c r="U1953" s="13" t="s">
        <v>152</v>
      </c>
      <c r="V1953" s="2" t="s">
        <v>152</v>
      </c>
      <c r="W1953" s="2" t="s">
        <v>151</v>
      </c>
      <c r="X1953" s="2" t="s">
        <v>152</v>
      </c>
      <c r="Y1953" s="14" t="s">
        <v>152</v>
      </c>
    </row>
    <row r="1954" spans="3:25" x14ac:dyDescent="0.3">
      <c r="C1954" s="96" t="s">
        <v>29</v>
      </c>
      <c r="D1954" s="97" t="s">
        <v>776</v>
      </c>
      <c r="E1954" s="97" t="s">
        <v>817</v>
      </c>
      <c r="F1954" s="97" t="s">
        <v>818</v>
      </c>
      <c r="G1954" s="97" t="s">
        <v>351</v>
      </c>
      <c r="H1954" s="91" t="s">
        <v>668</v>
      </c>
      <c r="I1954" s="116" t="s">
        <v>454</v>
      </c>
      <c r="J1954" s="37" t="s">
        <v>246</v>
      </c>
      <c r="K1954" s="37" t="s">
        <v>3786</v>
      </c>
      <c r="L1954" s="13" t="s">
        <v>151</v>
      </c>
      <c r="M1954" s="14" t="s">
        <v>152</v>
      </c>
      <c r="N1954" s="93" t="s">
        <v>152</v>
      </c>
      <c r="O1954" s="2" t="s">
        <v>151</v>
      </c>
      <c r="P1954" s="2" t="s">
        <v>152</v>
      </c>
      <c r="Q1954" s="2" t="s">
        <v>152</v>
      </c>
      <c r="R1954" s="2" t="s">
        <v>152</v>
      </c>
      <c r="S1954" s="14" t="s">
        <v>151</v>
      </c>
      <c r="T1954" s="115"/>
      <c r="U1954" s="13" t="s">
        <v>152</v>
      </c>
      <c r="V1954" s="2" t="s">
        <v>152</v>
      </c>
      <c r="W1954" s="2" t="s">
        <v>151</v>
      </c>
      <c r="X1954" s="2" t="s">
        <v>152</v>
      </c>
      <c r="Y1954" s="14" t="s">
        <v>152</v>
      </c>
    </row>
    <row r="1955" spans="3:25" x14ac:dyDescent="0.3">
      <c r="C1955" s="96" t="s">
        <v>29</v>
      </c>
      <c r="D1955" s="97" t="s">
        <v>776</v>
      </c>
      <c r="E1955" s="97" t="s">
        <v>819</v>
      </c>
      <c r="F1955" s="97" t="s">
        <v>820</v>
      </c>
      <c r="G1955" s="97" t="s">
        <v>351</v>
      </c>
      <c r="H1955" s="97" t="s">
        <v>668</v>
      </c>
      <c r="I1955" s="114" t="s">
        <v>454</v>
      </c>
      <c r="J1955" s="37" t="s">
        <v>247</v>
      </c>
      <c r="K1955" s="37" t="s">
        <v>3787</v>
      </c>
      <c r="L1955" s="13" t="s">
        <v>152</v>
      </c>
      <c r="M1955" s="14" t="s">
        <v>152</v>
      </c>
      <c r="N1955" s="93" t="s">
        <v>151</v>
      </c>
      <c r="O1955" s="2" t="s">
        <v>151</v>
      </c>
      <c r="P1955" s="2" t="s">
        <v>152</v>
      </c>
      <c r="Q1955" s="2" t="s">
        <v>151</v>
      </c>
      <c r="R1955" s="2" t="s">
        <v>151</v>
      </c>
      <c r="S1955" s="14" t="s">
        <v>151</v>
      </c>
      <c r="T1955" s="115"/>
      <c r="U1955" s="13" t="s">
        <v>151</v>
      </c>
      <c r="V1955" s="2" t="s">
        <v>152</v>
      </c>
      <c r="W1955" s="2" t="s">
        <v>151</v>
      </c>
      <c r="X1955" s="2" t="s">
        <v>152</v>
      </c>
      <c r="Y1955" s="14" t="s">
        <v>152</v>
      </c>
    </row>
    <row r="1956" spans="3:25" x14ac:dyDescent="0.3">
      <c r="C1956" s="96" t="s">
        <v>29</v>
      </c>
      <c r="D1956" s="97" t="s">
        <v>776</v>
      </c>
      <c r="E1956" s="97" t="s">
        <v>823</v>
      </c>
      <c r="F1956" s="97" t="s">
        <v>824</v>
      </c>
      <c r="G1956" s="97" t="s">
        <v>351</v>
      </c>
      <c r="H1956" s="97" t="s">
        <v>668</v>
      </c>
      <c r="I1956" s="114" t="s">
        <v>454</v>
      </c>
      <c r="J1956" s="37" t="s">
        <v>246</v>
      </c>
      <c r="K1956" s="37" t="s">
        <v>3785</v>
      </c>
      <c r="L1956" s="13" t="s">
        <v>152</v>
      </c>
      <c r="M1956" s="14" t="s">
        <v>152</v>
      </c>
      <c r="N1956" s="93" t="s">
        <v>152</v>
      </c>
      <c r="O1956" s="2" t="s">
        <v>151</v>
      </c>
      <c r="P1956" s="2" t="s">
        <v>151</v>
      </c>
      <c r="Q1956" s="2" t="s">
        <v>151</v>
      </c>
      <c r="R1956" s="2" t="s">
        <v>151</v>
      </c>
      <c r="S1956" s="14" t="s">
        <v>151</v>
      </c>
      <c r="T1956" s="115" t="s">
        <v>5576</v>
      </c>
      <c r="U1956" s="13" t="s">
        <v>152</v>
      </c>
      <c r="V1956" s="2" t="s">
        <v>152</v>
      </c>
      <c r="W1956" s="2" t="s">
        <v>151</v>
      </c>
      <c r="X1956" s="2" t="s">
        <v>152</v>
      </c>
      <c r="Y1956" s="14" t="s">
        <v>152</v>
      </c>
    </row>
    <row r="1957" spans="3:25" x14ac:dyDescent="0.3">
      <c r="C1957" s="96" t="s">
        <v>29</v>
      </c>
      <c r="D1957" s="97" t="s">
        <v>776</v>
      </c>
      <c r="E1957" s="97" t="s">
        <v>825</v>
      </c>
      <c r="F1957" s="97" t="s">
        <v>826</v>
      </c>
      <c r="G1957" s="97" t="s">
        <v>351</v>
      </c>
      <c r="H1957" s="97" t="s">
        <v>668</v>
      </c>
      <c r="I1957" s="114" t="s">
        <v>454</v>
      </c>
      <c r="J1957" s="37" t="s">
        <v>246</v>
      </c>
      <c r="K1957" s="37" t="s">
        <v>5577</v>
      </c>
      <c r="L1957" s="13" t="s">
        <v>151</v>
      </c>
      <c r="M1957" s="14" t="s">
        <v>152</v>
      </c>
      <c r="N1957" s="93" t="s">
        <v>152</v>
      </c>
      <c r="O1957" s="2" t="s">
        <v>151</v>
      </c>
      <c r="P1957" s="2" t="s">
        <v>151</v>
      </c>
      <c r="Q1957" s="2" t="s">
        <v>151</v>
      </c>
      <c r="R1957" s="2" t="s">
        <v>151</v>
      </c>
      <c r="S1957" s="14" t="s">
        <v>151</v>
      </c>
      <c r="T1957" s="115"/>
      <c r="U1957" s="13" t="s">
        <v>152</v>
      </c>
      <c r="V1957" s="2" t="s">
        <v>152</v>
      </c>
      <c r="W1957" s="2" t="s">
        <v>151</v>
      </c>
      <c r="X1957" s="2" t="s">
        <v>152</v>
      </c>
      <c r="Y1957" s="14" t="s">
        <v>152</v>
      </c>
    </row>
    <row r="1958" spans="3:25" x14ac:dyDescent="0.3">
      <c r="C1958" s="96" t="s">
        <v>29</v>
      </c>
      <c r="D1958" s="97" t="s">
        <v>776</v>
      </c>
      <c r="E1958" s="97" t="s">
        <v>827</v>
      </c>
      <c r="F1958" s="97" t="s">
        <v>828</v>
      </c>
      <c r="G1958" s="97" t="s">
        <v>351</v>
      </c>
      <c r="H1958" s="97" t="s">
        <v>668</v>
      </c>
      <c r="I1958" s="114" t="s">
        <v>454</v>
      </c>
      <c r="J1958" s="37" t="s">
        <v>246</v>
      </c>
      <c r="K1958" s="37" t="s">
        <v>3791</v>
      </c>
      <c r="L1958" s="13" t="s">
        <v>152</v>
      </c>
      <c r="M1958" s="14" t="s">
        <v>152</v>
      </c>
      <c r="N1958" s="93" t="s">
        <v>152</v>
      </c>
      <c r="O1958" s="2" t="s">
        <v>152</v>
      </c>
      <c r="P1958" s="2" t="s">
        <v>152</v>
      </c>
      <c r="Q1958" s="2" t="s">
        <v>152</v>
      </c>
      <c r="R1958" s="2" t="s">
        <v>152</v>
      </c>
      <c r="S1958" s="14" t="s">
        <v>152</v>
      </c>
      <c r="T1958" s="115" t="s">
        <v>5578</v>
      </c>
      <c r="U1958" s="13" t="s">
        <v>152</v>
      </c>
      <c r="V1958" s="2" t="s">
        <v>152</v>
      </c>
      <c r="W1958" s="2" t="s">
        <v>152</v>
      </c>
      <c r="X1958" s="2" t="s">
        <v>152</v>
      </c>
      <c r="Y1958" s="14" t="s">
        <v>152</v>
      </c>
    </row>
    <row r="1959" spans="3:25" x14ac:dyDescent="0.3">
      <c r="C1959" s="96" t="s">
        <v>29</v>
      </c>
      <c r="D1959" s="97" t="s">
        <v>776</v>
      </c>
      <c r="E1959" s="97" t="s">
        <v>829</v>
      </c>
      <c r="F1959" s="97" t="s">
        <v>830</v>
      </c>
      <c r="G1959" s="97" t="s">
        <v>351</v>
      </c>
      <c r="H1959" s="97" t="s">
        <v>668</v>
      </c>
      <c r="I1959" s="114" t="s">
        <v>454</v>
      </c>
      <c r="J1959" s="37" t="s">
        <v>3792</v>
      </c>
      <c r="K1959" s="37" t="s">
        <v>3793</v>
      </c>
      <c r="L1959" s="13" t="s">
        <v>152</v>
      </c>
      <c r="M1959" s="14" t="s">
        <v>152</v>
      </c>
      <c r="N1959" s="93" t="s">
        <v>152</v>
      </c>
      <c r="O1959" s="2" t="s">
        <v>152</v>
      </c>
      <c r="P1959" s="2" t="s">
        <v>151</v>
      </c>
      <c r="Q1959" s="2" t="s">
        <v>151</v>
      </c>
      <c r="R1959" s="2" t="s">
        <v>151</v>
      </c>
      <c r="S1959" s="14" t="s">
        <v>151</v>
      </c>
      <c r="T1959" s="115"/>
      <c r="U1959" s="13" t="s">
        <v>152</v>
      </c>
      <c r="V1959" s="2" t="s">
        <v>152</v>
      </c>
      <c r="W1959" s="2" t="s">
        <v>152</v>
      </c>
      <c r="X1959" s="2" t="s">
        <v>152</v>
      </c>
      <c r="Y1959" s="14" t="s">
        <v>152</v>
      </c>
    </row>
    <row r="1960" spans="3:25" x14ac:dyDescent="0.3">
      <c r="C1960" s="96" t="s">
        <v>29</v>
      </c>
      <c r="D1960" s="97" t="s">
        <v>776</v>
      </c>
      <c r="E1960" s="97" t="s">
        <v>831</v>
      </c>
      <c r="F1960" s="97" t="s">
        <v>832</v>
      </c>
      <c r="G1960" s="97" t="s">
        <v>351</v>
      </c>
      <c r="H1960" s="97" t="s">
        <v>668</v>
      </c>
      <c r="I1960" s="114" t="s">
        <v>454</v>
      </c>
      <c r="J1960" s="37" t="s">
        <v>248</v>
      </c>
      <c r="K1960" s="37" t="s">
        <v>5579</v>
      </c>
      <c r="L1960" s="13" t="s">
        <v>152</v>
      </c>
      <c r="M1960" s="14" t="s">
        <v>152</v>
      </c>
      <c r="N1960" s="93" t="s">
        <v>152</v>
      </c>
      <c r="O1960" s="2" t="s">
        <v>152</v>
      </c>
      <c r="P1960" s="2" t="s">
        <v>151</v>
      </c>
      <c r="Q1960" s="2" t="s">
        <v>151</v>
      </c>
      <c r="R1960" s="2" t="s">
        <v>151</v>
      </c>
      <c r="S1960" s="14" t="s">
        <v>151</v>
      </c>
      <c r="T1960" s="115"/>
      <c r="U1960" s="13" t="s">
        <v>152</v>
      </c>
      <c r="V1960" s="2" t="s">
        <v>152</v>
      </c>
      <c r="W1960" s="2" t="s">
        <v>152</v>
      </c>
      <c r="X1960" s="2" t="s">
        <v>152</v>
      </c>
      <c r="Y1960" s="14" t="s">
        <v>152</v>
      </c>
    </row>
    <row r="1961" spans="3:25" x14ac:dyDescent="0.3">
      <c r="C1961" s="96" t="s">
        <v>29</v>
      </c>
      <c r="D1961" s="97" t="s">
        <v>776</v>
      </c>
      <c r="E1961" s="97" t="s">
        <v>833</v>
      </c>
      <c r="F1961" s="97" t="s">
        <v>834</v>
      </c>
      <c r="G1961" s="97" t="s">
        <v>351</v>
      </c>
      <c r="H1961" s="97" t="s">
        <v>668</v>
      </c>
      <c r="I1961" s="114" t="s">
        <v>454</v>
      </c>
      <c r="J1961" s="37" t="s">
        <v>247</v>
      </c>
      <c r="K1961" s="37" t="s">
        <v>3794</v>
      </c>
      <c r="L1961" s="13" t="s">
        <v>152</v>
      </c>
      <c r="M1961" s="14" t="s">
        <v>152</v>
      </c>
      <c r="N1961" s="93" t="s">
        <v>152</v>
      </c>
      <c r="O1961" s="2" t="s">
        <v>152</v>
      </c>
      <c r="P1961" s="2" t="s">
        <v>151</v>
      </c>
      <c r="Q1961" s="2" t="s">
        <v>151</v>
      </c>
      <c r="R1961" s="2" t="s">
        <v>151</v>
      </c>
      <c r="S1961" s="14" t="s">
        <v>151</v>
      </c>
      <c r="T1961" s="115"/>
      <c r="U1961" s="13" t="s">
        <v>152</v>
      </c>
      <c r="V1961" s="2" t="s">
        <v>152</v>
      </c>
      <c r="W1961" s="2" t="s">
        <v>152</v>
      </c>
      <c r="X1961" s="2" t="s">
        <v>152</v>
      </c>
      <c r="Y1961" s="14" t="s">
        <v>152</v>
      </c>
    </row>
    <row r="1962" spans="3:25" x14ac:dyDescent="0.3">
      <c r="C1962" s="96" t="s">
        <v>29</v>
      </c>
      <c r="D1962" s="97" t="s">
        <v>835</v>
      </c>
      <c r="E1962" s="97" t="s">
        <v>836</v>
      </c>
      <c r="F1962" s="97" t="s">
        <v>837</v>
      </c>
      <c r="G1962" s="97" t="s">
        <v>344</v>
      </c>
      <c r="H1962" s="91" t="s">
        <v>668</v>
      </c>
      <c r="I1962" s="116" t="s">
        <v>454</v>
      </c>
      <c r="J1962" s="37" t="s">
        <v>278</v>
      </c>
      <c r="K1962" s="37" t="s">
        <v>3795</v>
      </c>
      <c r="L1962" s="13" t="s">
        <v>152</v>
      </c>
      <c r="M1962" s="14" t="s">
        <v>152</v>
      </c>
      <c r="N1962" s="93" t="s">
        <v>152</v>
      </c>
      <c r="O1962" s="2" t="s">
        <v>152</v>
      </c>
      <c r="P1962" s="2" t="s">
        <v>152</v>
      </c>
      <c r="Q1962" s="2" t="s">
        <v>152</v>
      </c>
      <c r="R1962" s="2" t="s">
        <v>151</v>
      </c>
      <c r="S1962" s="14" t="s">
        <v>151</v>
      </c>
      <c r="T1962" s="115"/>
      <c r="U1962" s="13"/>
      <c r="V1962" s="2"/>
      <c r="W1962" s="2"/>
      <c r="X1962" s="2"/>
      <c r="Y1962" s="14"/>
    </row>
    <row r="1963" spans="3:25" x14ac:dyDescent="0.3">
      <c r="C1963" s="96" t="s">
        <v>29</v>
      </c>
      <c r="D1963" s="97" t="s">
        <v>835</v>
      </c>
      <c r="E1963" s="97" t="s">
        <v>838</v>
      </c>
      <c r="F1963" s="97" t="s">
        <v>839</v>
      </c>
      <c r="G1963" s="97" t="s">
        <v>344</v>
      </c>
      <c r="H1963" s="97" t="s">
        <v>668</v>
      </c>
      <c r="I1963" s="114" t="s">
        <v>52</v>
      </c>
      <c r="J1963" s="37" t="s">
        <v>3796</v>
      </c>
      <c r="K1963" s="37" t="s">
        <v>5580</v>
      </c>
      <c r="L1963" s="13" t="s">
        <v>151</v>
      </c>
      <c r="M1963" s="14" t="s">
        <v>151</v>
      </c>
      <c r="N1963" s="93" t="s">
        <v>152</v>
      </c>
      <c r="O1963" s="2" t="s">
        <v>152</v>
      </c>
      <c r="P1963" s="2" t="s">
        <v>152</v>
      </c>
      <c r="Q1963" s="2" t="s">
        <v>152</v>
      </c>
      <c r="R1963" s="2" t="s">
        <v>152</v>
      </c>
      <c r="S1963" s="14" t="s">
        <v>152</v>
      </c>
      <c r="T1963" s="115"/>
      <c r="U1963" s="13"/>
      <c r="V1963" s="2"/>
      <c r="W1963" s="2"/>
      <c r="X1963" s="2"/>
      <c r="Y1963" s="14"/>
    </row>
    <row r="1964" spans="3:25" x14ac:dyDescent="0.3">
      <c r="C1964" s="96" t="s">
        <v>29</v>
      </c>
      <c r="D1964" s="97" t="s">
        <v>835</v>
      </c>
      <c r="E1964" s="97" t="s">
        <v>838</v>
      </c>
      <c r="F1964" s="97" t="s">
        <v>839</v>
      </c>
      <c r="G1964" s="97" t="s">
        <v>344</v>
      </c>
      <c r="H1964" s="97" t="s">
        <v>668</v>
      </c>
      <c r="I1964" s="114" t="s">
        <v>52</v>
      </c>
      <c r="J1964" s="37" t="s">
        <v>3798</v>
      </c>
      <c r="K1964" s="37" t="s">
        <v>5581</v>
      </c>
      <c r="L1964" s="13" t="s">
        <v>151</v>
      </c>
      <c r="M1964" s="14" t="s">
        <v>151</v>
      </c>
      <c r="N1964" s="93" t="s">
        <v>152</v>
      </c>
      <c r="O1964" s="2" t="s">
        <v>152</v>
      </c>
      <c r="P1964" s="2" t="s">
        <v>152</v>
      </c>
      <c r="Q1964" s="2" t="s">
        <v>152</v>
      </c>
      <c r="R1964" s="2" t="s">
        <v>152</v>
      </c>
      <c r="S1964" s="14" t="s">
        <v>152</v>
      </c>
      <c r="T1964" s="115"/>
      <c r="U1964" s="13"/>
      <c r="V1964" s="2"/>
      <c r="W1964" s="2"/>
      <c r="X1964" s="2"/>
      <c r="Y1964" s="14"/>
    </row>
    <row r="1965" spans="3:25" x14ac:dyDescent="0.3">
      <c r="C1965" s="96" t="s">
        <v>29</v>
      </c>
      <c r="D1965" s="97" t="s">
        <v>835</v>
      </c>
      <c r="E1965" s="97" t="s">
        <v>838</v>
      </c>
      <c r="F1965" s="97" t="s">
        <v>839</v>
      </c>
      <c r="G1965" s="97" t="s">
        <v>344</v>
      </c>
      <c r="H1965" s="97" t="s">
        <v>668</v>
      </c>
      <c r="I1965" s="114" t="s">
        <v>52</v>
      </c>
      <c r="J1965" s="37" t="s">
        <v>3800</v>
      </c>
      <c r="K1965" s="37" t="s">
        <v>3801</v>
      </c>
      <c r="L1965" s="13" t="s">
        <v>152</v>
      </c>
      <c r="M1965" s="14" t="s">
        <v>152</v>
      </c>
      <c r="N1965" s="93" t="s">
        <v>152</v>
      </c>
      <c r="O1965" s="2" t="s">
        <v>152</v>
      </c>
      <c r="P1965" s="2" t="s">
        <v>151</v>
      </c>
      <c r="Q1965" s="2" t="s">
        <v>151</v>
      </c>
      <c r="R1965" s="2" t="s">
        <v>151</v>
      </c>
      <c r="S1965" s="14" t="s">
        <v>151</v>
      </c>
      <c r="T1965" s="115"/>
      <c r="U1965" s="13"/>
      <c r="V1965" s="2"/>
      <c r="W1965" s="2"/>
      <c r="X1965" s="2"/>
      <c r="Y1965" s="14"/>
    </row>
    <row r="1966" spans="3:25" x14ac:dyDescent="0.3">
      <c r="C1966" s="96" t="s">
        <v>29</v>
      </c>
      <c r="D1966" s="97" t="s">
        <v>835</v>
      </c>
      <c r="E1966" s="97" t="s">
        <v>838</v>
      </c>
      <c r="F1966" s="97" t="s">
        <v>839</v>
      </c>
      <c r="G1966" s="97" t="s">
        <v>344</v>
      </c>
      <c r="H1966" s="97" t="s">
        <v>668</v>
      </c>
      <c r="I1966" s="114" t="s">
        <v>52</v>
      </c>
      <c r="J1966" s="37" t="s">
        <v>3802</v>
      </c>
      <c r="K1966" s="37" t="s">
        <v>3803</v>
      </c>
      <c r="L1966" s="13" t="s">
        <v>152</v>
      </c>
      <c r="M1966" s="14" t="s">
        <v>152</v>
      </c>
      <c r="N1966" s="93" t="s">
        <v>152</v>
      </c>
      <c r="O1966" s="2" t="s">
        <v>152</v>
      </c>
      <c r="P1966" s="2" t="s">
        <v>151</v>
      </c>
      <c r="Q1966" s="2" t="s">
        <v>151</v>
      </c>
      <c r="R1966" s="2" t="s">
        <v>151</v>
      </c>
      <c r="S1966" s="14" t="s">
        <v>151</v>
      </c>
      <c r="T1966" s="115"/>
      <c r="U1966" s="13"/>
      <c r="V1966" s="2"/>
      <c r="W1966" s="2"/>
      <c r="X1966" s="2"/>
      <c r="Y1966" s="14"/>
    </row>
    <row r="1967" spans="3:25" x14ac:dyDescent="0.3">
      <c r="C1967" s="96" t="s">
        <v>29</v>
      </c>
      <c r="D1967" s="97" t="s">
        <v>835</v>
      </c>
      <c r="E1967" s="97" t="s">
        <v>838</v>
      </c>
      <c r="F1967" s="97" t="s">
        <v>839</v>
      </c>
      <c r="G1967" s="97" t="s">
        <v>344</v>
      </c>
      <c r="H1967" s="97" t="s">
        <v>668</v>
      </c>
      <c r="I1967" s="114" t="s">
        <v>52</v>
      </c>
      <c r="J1967" s="37" t="s">
        <v>3804</v>
      </c>
      <c r="K1967" s="37" t="s">
        <v>3805</v>
      </c>
      <c r="L1967" s="13" t="s">
        <v>152</v>
      </c>
      <c r="M1967" s="14" t="s">
        <v>152</v>
      </c>
      <c r="N1967" s="93" t="s">
        <v>152</v>
      </c>
      <c r="O1967" s="2" t="s">
        <v>152</v>
      </c>
      <c r="P1967" s="2" t="s">
        <v>151</v>
      </c>
      <c r="Q1967" s="2" t="s">
        <v>151</v>
      </c>
      <c r="R1967" s="2" t="s">
        <v>151</v>
      </c>
      <c r="S1967" s="14" t="s">
        <v>151</v>
      </c>
      <c r="T1967" s="115"/>
      <c r="U1967" s="13"/>
      <c r="V1967" s="2"/>
      <c r="W1967" s="2"/>
      <c r="X1967" s="2"/>
      <c r="Y1967" s="14"/>
    </row>
    <row r="1968" spans="3:25" x14ac:dyDescent="0.3">
      <c r="C1968" s="96" t="s">
        <v>29</v>
      </c>
      <c r="D1968" s="97" t="s">
        <v>835</v>
      </c>
      <c r="E1968" s="97" t="s">
        <v>840</v>
      </c>
      <c r="F1968" s="97" t="s">
        <v>431</v>
      </c>
      <c r="G1968" s="97" t="s">
        <v>351</v>
      </c>
      <c r="H1968" s="97" t="s">
        <v>668</v>
      </c>
      <c r="I1968" s="114"/>
      <c r="J1968" s="37" t="s">
        <v>113</v>
      </c>
      <c r="K1968" s="37" t="s">
        <v>113</v>
      </c>
      <c r="L1968" s="13" t="s">
        <v>6</v>
      </c>
      <c r="M1968" s="14" t="s">
        <v>6</v>
      </c>
      <c r="N1968" s="93" t="s">
        <v>6</v>
      </c>
      <c r="O1968" s="2" t="s">
        <v>6</v>
      </c>
      <c r="P1968" s="2" t="s">
        <v>6</v>
      </c>
      <c r="Q1968" s="2" t="s">
        <v>6</v>
      </c>
      <c r="R1968" s="2" t="s">
        <v>6</v>
      </c>
      <c r="S1968" s="14" t="s">
        <v>6</v>
      </c>
      <c r="T1968" s="115"/>
      <c r="U1968" s="13" t="s">
        <v>6</v>
      </c>
      <c r="V1968" s="2" t="s">
        <v>6</v>
      </c>
      <c r="W1968" s="2" t="s">
        <v>6</v>
      </c>
      <c r="X1968" s="2" t="s">
        <v>6</v>
      </c>
      <c r="Y1968" s="14" t="s">
        <v>6</v>
      </c>
    </row>
    <row r="1969" spans="3:25" x14ac:dyDescent="0.3">
      <c r="C1969" s="96" t="s">
        <v>29</v>
      </c>
      <c r="D1969" s="97" t="s">
        <v>835</v>
      </c>
      <c r="E1969" s="97" t="s">
        <v>841</v>
      </c>
      <c r="F1969" s="97" t="s">
        <v>842</v>
      </c>
      <c r="G1969" s="97" t="s">
        <v>351</v>
      </c>
      <c r="H1969" s="97" t="s">
        <v>668</v>
      </c>
      <c r="I1969" s="114" t="s">
        <v>454</v>
      </c>
      <c r="J1969" s="37" t="s">
        <v>3806</v>
      </c>
      <c r="K1969" s="37" t="s">
        <v>3807</v>
      </c>
      <c r="L1969" s="13" t="s">
        <v>152</v>
      </c>
      <c r="M1969" s="14" t="s">
        <v>152</v>
      </c>
      <c r="N1969" s="93" t="s">
        <v>152</v>
      </c>
      <c r="O1969" s="2" t="s">
        <v>152</v>
      </c>
      <c r="P1969" s="2" t="s">
        <v>151</v>
      </c>
      <c r="Q1969" s="2" t="s">
        <v>151</v>
      </c>
      <c r="R1969" s="2" t="s">
        <v>151</v>
      </c>
      <c r="S1969" s="14" t="s">
        <v>151</v>
      </c>
      <c r="T1969" s="115"/>
      <c r="U1969" s="13" t="s">
        <v>152</v>
      </c>
      <c r="V1969" s="2" t="s">
        <v>152</v>
      </c>
      <c r="W1969" s="2" t="s">
        <v>152</v>
      </c>
      <c r="X1969" s="2" t="s">
        <v>152</v>
      </c>
      <c r="Y1969" s="14" t="s">
        <v>152</v>
      </c>
    </row>
    <row r="1970" spans="3:25" x14ac:dyDescent="0.3">
      <c r="C1970" s="96" t="s">
        <v>29</v>
      </c>
      <c r="D1970" s="97" t="s">
        <v>835</v>
      </c>
      <c r="E1970" s="97" t="s">
        <v>843</v>
      </c>
      <c r="F1970" s="97" t="s">
        <v>844</v>
      </c>
      <c r="G1970" s="97" t="s">
        <v>351</v>
      </c>
      <c r="H1970" s="91" t="s">
        <v>668</v>
      </c>
      <c r="I1970" s="116" t="s">
        <v>52</v>
      </c>
      <c r="J1970" s="37" t="s">
        <v>3796</v>
      </c>
      <c r="K1970" s="37" t="s">
        <v>5582</v>
      </c>
      <c r="L1970" s="13" t="s">
        <v>151</v>
      </c>
      <c r="M1970" s="14" t="s">
        <v>152</v>
      </c>
      <c r="N1970" s="93" t="s">
        <v>152</v>
      </c>
      <c r="O1970" s="2" t="s">
        <v>152</v>
      </c>
      <c r="P1970" s="2" t="s">
        <v>152</v>
      </c>
      <c r="Q1970" s="2" t="s">
        <v>152</v>
      </c>
      <c r="R1970" s="2" t="s">
        <v>152</v>
      </c>
      <c r="S1970" s="14" t="s">
        <v>152</v>
      </c>
      <c r="T1970" s="115"/>
      <c r="U1970" s="13" t="s">
        <v>152</v>
      </c>
      <c r="V1970" s="2" t="s">
        <v>152</v>
      </c>
      <c r="W1970" s="2" t="s">
        <v>152</v>
      </c>
      <c r="X1970" s="2" t="s">
        <v>152</v>
      </c>
      <c r="Y1970" s="14" t="s">
        <v>152</v>
      </c>
    </row>
    <row r="1971" spans="3:25" x14ac:dyDescent="0.3">
      <c r="C1971" s="96" t="s">
        <v>29</v>
      </c>
      <c r="D1971" s="97" t="s">
        <v>835</v>
      </c>
      <c r="E1971" s="97" t="s">
        <v>843</v>
      </c>
      <c r="F1971" s="97" t="s">
        <v>844</v>
      </c>
      <c r="G1971" s="97" t="s">
        <v>351</v>
      </c>
      <c r="H1971" s="97" t="s">
        <v>668</v>
      </c>
      <c r="I1971" s="114" t="s">
        <v>52</v>
      </c>
      <c r="J1971" s="37" t="s">
        <v>3798</v>
      </c>
      <c r="K1971" s="37" t="s">
        <v>5583</v>
      </c>
      <c r="L1971" s="13" t="s">
        <v>151</v>
      </c>
      <c r="M1971" s="14" t="s">
        <v>152</v>
      </c>
      <c r="N1971" s="93" t="s">
        <v>152</v>
      </c>
      <c r="O1971" s="2" t="s">
        <v>152</v>
      </c>
      <c r="P1971" s="2" t="s">
        <v>151</v>
      </c>
      <c r="Q1971" s="2" t="s">
        <v>152</v>
      </c>
      <c r="R1971" s="2" t="s">
        <v>152</v>
      </c>
      <c r="S1971" s="14" t="s">
        <v>152</v>
      </c>
      <c r="T1971" s="115"/>
      <c r="U1971" s="13" t="s">
        <v>152</v>
      </c>
      <c r="V1971" s="2" t="s">
        <v>152</v>
      </c>
      <c r="W1971" s="2" t="s">
        <v>152</v>
      </c>
      <c r="X1971" s="2" t="s">
        <v>152</v>
      </c>
      <c r="Y1971" s="14" t="s">
        <v>152</v>
      </c>
    </row>
    <row r="1972" spans="3:25" x14ac:dyDescent="0.3">
      <c r="C1972" s="96" t="s">
        <v>29</v>
      </c>
      <c r="D1972" s="97" t="s">
        <v>835</v>
      </c>
      <c r="E1972" s="97" t="s">
        <v>843</v>
      </c>
      <c r="F1972" s="97" t="s">
        <v>844</v>
      </c>
      <c r="G1972" s="97" t="s">
        <v>351</v>
      </c>
      <c r="H1972" s="97" t="s">
        <v>668</v>
      </c>
      <c r="I1972" s="114" t="s">
        <v>52</v>
      </c>
      <c r="J1972" s="37" t="s">
        <v>3800</v>
      </c>
      <c r="K1972" s="37" t="s">
        <v>3810</v>
      </c>
      <c r="L1972" s="13" t="s">
        <v>152</v>
      </c>
      <c r="M1972" s="14" t="s">
        <v>152</v>
      </c>
      <c r="N1972" s="93" t="s">
        <v>152</v>
      </c>
      <c r="O1972" s="2" t="s">
        <v>152</v>
      </c>
      <c r="P1972" s="2" t="s">
        <v>151</v>
      </c>
      <c r="Q1972" s="2" t="s">
        <v>151</v>
      </c>
      <c r="R1972" s="2" t="s">
        <v>151</v>
      </c>
      <c r="S1972" s="14" t="s">
        <v>151</v>
      </c>
      <c r="T1972" s="115"/>
      <c r="U1972" s="13" t="s">
        <v>152</v>
      </c>
      <c r="V1972" s="2" t="s">
        <v>152</v>
      </c>
      <c r="W1972" s="2" t="s">
        <v>152</v>
      </c>
      <c r="X1972" s="2" t="s">
        <v>152</v>
      </c>
      <c r="Y1972" s="14" t="s">
        <v>152</v>
      </c>
    </row>
    <row r="1973" spans="3:25" x14ac:dyDescent="0.3">
      <c r="C1973" s="96" t="s">
        <v>29</v>
      </c>
      <c r="D1973" s="97" t="s">
        <v>835</v>
      </c>
      <c r="E1973" s="97" t="s">
        <v>843</v>
      </c>
      <c r="F1973" s="97" t="s">
        <v>844</v>
      </c>
      <c r="G1973" s="97" t="s">
        <v>351</v>
      </c>
      <c r="H1973" s="97" t="s">
        <v>668</v>
      </c>
      <c r="I1973" s="114" t="s">
        <v>52</v>
      </c>
      <c r="J1973" s="37" t="s">
        <v>3802</v>
      </c>
      <c r="K1973" s="37" t="s">
        <v>3803</v>
      </c>
      <c r="L1973" s="13" t="s">
        <v>152</v>
      </c>
      <c r="M1973" s="14" t="s">
        <v>152</v>
      </c>
      <c r="N1973" s="93" t="s">
        <v>152</v>
      </c>
      <c r="O1973" s="2" t="s">
        <v>152</v>
      </c>
      <c r="P1973" s="2" t="s">
        <v>151</v>
      </c>
      <c r="Q1973" s="2" t="s">
        <v>151</v>
      </c>
      <c r="R1973" s="2" t="s">
        <v>151</v>
      </c>
      <c r="S1973" s="14" t="s">
        <v>151</v>
      </c>
      <c r="T1973" s="115"/>
      <c r="U1973" s="13" t="s">
        <v>152</v>
      </c>
      <c r="V1973" s="2" t="s">
        <v>152</v>
      </c>
      <c r="W1973" s="2" t="s">
        <v>152</v>
      </c>
      <c r="X1973" s="2" t="s">
        <v>152</v>
      </c>
      <c r="Y1973" s="14" t="s">
        <v>152</v>
      </c>
    </row>
    <row r="1974" spans="3:25" x14ac:dyDescent="0.3">
      <c r="C1974" s="96" t="s">
        <v>29</v>
      </c>
      <c r="D1974" s="97" t="s">
        <v>835</v>
      </c>
      <c r="E1974" s="97" t="s">
        <v>843</v>
      </c>
      <c r="F1974" s="97" t="s">
        <v>844</v>
      </c>
      <c r="G1974" s="97" t="s">
        <v>351</v>
      </c>
      <c r="H1974" s="97" t="s">
        <v>668</v>
      </c>
      <c r="I1974" s="114" t="s">
        <v>52</v>
      </c>
      <c r="J1974" s="37" t="s">
        <v>3804</v>
      </c>
      <c r="K1974" s="37" t="s">
        <v>3811</v>
      </c>
      <c r="L1974" s="13" t="s">
        <v>152</v>
      </c>
      <c r="M1974" s="14" t="s">
        <v>152</v>
      </c>
      <c r="N1974" s="93" t="s">
        <v>152</v>
      </c>
      <c r="O1974" s="2" t="s">
        <v>152</v>
      </c>
      <c r="P1974" s="2" t="s">
        <v>151</v>
      </c>
      <c r="Q1974" s="2" t="s">
        <v>151</v>
      </c>
      <c r="R1974" s="2" t="s">
        <v>151</v>
      </c>
      <c r="S1974" s="14" t="s">
        <v>151</v>
      </c>
      <c r="T1974" s="115"/>
      <c r="U1974" s="13" t="s">
        <v>152</v>
      </c>
      <c r="V1974" s="2" t="s">
        <v>152</v>
      </c>
      <c r="W1974" s="2" t="s">
        <v>152</v>
      </c>
      <c r="X1974" s="2" t="s">
        <v>152</v>
      </c>
      <c r="Y1974" s="14" t="s">
        <v>152</v>
      </c>
    </row>
    <row r="1975" spans="3:25" x14ac:dyDescent="0.3">
      <c r="C1975" s="96" t="s">
        <v>29</v>
      </c>
      <c r="D1975" s="97" t="s">
        <v>777</v>
      </c>
      <c r="E1975" s="97" t="s">
        <v>849</v>
      </c>
      <c r="F1975" s="97" t="s">
        <v>850</v>
      </c>
      <c r="G1975" s="97" t="s">
        <v>344</v>
      </c>
      <c r="H1975" s="97" t="s">
        <v>668</v>
      </c>
      <c r="I1975" s="114" t="s">
        <v>454</v>
      </c>
      <c r="J1975" s="37" t="s">
        <v>3812</v>
      </c>
      <c r="K1975" s="37" t="s">
        <v>3813</v>
      </c>
      <c r="L1975" s="13" t="s">
        <v>152</v>
      </c>
      <c r="M1975" s="14" t="s">
        <v>152</v>
      </c>
      <c r="N1975" s="93" t="s">
        <v>152</v>
      </c>
      <c r="O1975" s="2" t="s">
        <v>152</v>
      </c>
      <c r="P1975" s="2" t="s">
        <v>151</v>
      </c>
      <c r="Q1975" s="2" t="s">
        <v>151</v>
      </c>
      <c r="R1975" s="2" t="s">
        <v>151</v>
      </c>
      <c r="S1975" s="14" t="s">
        <v>151</v>
      </c>
      <c r="T1975" s="115"/>
      <c r="U1975" s="13" t="s">
        <v>6</v>
      </c>
      <c r="V1975" s="2" t="s">
        <v>6</v>
      </c>
      <c r="W1975" s="2" t="s">
        <v>6</v>
      </c>
      <c r="X1975" s="2" t="s">
        <v>6</v>
      </c>
      <c r="Y1975" s="14" t="s">
        <v>6</v>
      </c>
    </row>
    <row r="1976" spans="3:25" x14ac:dyDescent="0.3">
      <c r="C1976" s="96" t="s">
        <v>29</v>
      </c>
      <c r="D1976" s="97" t="s">
        <v>777</v>
      </c>
      <c r="E1976" s="97" t="s">
        <v>851</v>
      </c>
      <c r="F1976" s="97" t="s">
        <v>852</v>
      </c>
      <c r="G1976" s="97" t="s">
        <v>344</v>
      </c>
      <c r="H1976" s="97" t="s">
        <v>668</v>
      </c>
      <c r="I1976" s="114" t="s">
        <v>454</v>
      </c>
      <c r="J1976" s="37" t="s">
        <v>3814</v>
      </c>
      <c r="K1976" s="37" t="s">
        <v>3813</v>
      </c>
      <c r="L1976" s="13" t="s">
        <v>152</v>
      </c>
      <c r="M1976" s="14" t="s">
        <v>152</v>
      </c>
      <c r="N1976" s="93" t="s">
        <v>152</v>
      </c>
      <c r="O1976" s="2" t="s">
        <v>152</v>
      </c>
      <c r="P1976" s="2" t="s">
        <v>151</v>
      </c>
      <c r="Q1976" s="2" t="s">
        <v>151</v>
      </c>
      <c r="R1976" s="2" t="s">
        <v>151</v>
      </c>
      <c r="S1976" s="14" t="s">
        <v>151</v>
      </c>
      <c r="T1976" s="115" t="s">
        <v>5584</v>
      </c>
      <c r="U1976" s="13" t="s">
        <v>6</v>
      </c>
      <c r="V1976" s="2" t="s">
        <v>6</v>
      </c>
      <c r="W1976" s="2" t="s">
        <v>6</v>
      </c>
      <c r="X1976" s="2" t="s">
        <v>6</v>
      </c>
      <c r="Y1976" s="14" t="s">
        <v>6</v>
      </c>
    </row>
    <row r="1977" spans="3:25" x14ac:dyDescent="0.3">
      <c r="C1977" s="96" t="s">
        <v>29</v>
      </c>
      <c r="D1977" s="97" t="s">
        <v>777</v>
      </c>
      <c r="E1977" s="97" t="s">
        <v>853</v>
      </c>
      <c r="F1977" s="97" t="s">
        <v>854</v>
      </c>
      <c r="G1977" s="97" t="s">
        <v>351</v>
      </c>
      <c r="H1977" s="97" t="s">
        <v>668</v>
      </c>
      <c r="I1977" s="114" t="s">
        <v>454</v>
      </c>
      <c r="J1977" s="37" t="s">
        <v>3815</v>
      </c>
      <c r="K1977" s="37" t="s">
        <v>3816</v>
      </c>
      <c r="L1977" s="13" t="s">
        <v>152</v>
      </c>
      <c r="M1977" s="14" t="s">
        <v>152</v>
      </c>
      <c r="N1977" s="93" t="s">
        <v>151</v>
      </c>
      <c r="O1977" s="2" t="s">
        <v>151</v>
      </c>
      <c r="P1977" s="2" t="s">
        <v>151</v>
      </c>
      <c r="Q1977" s="2" t="s">
        <v>151</v>
      </c>
      <c r="R1977" s="2" t="s">
        <v>151</v>
      </c>
      <c r="S1977" s="14" t="s">
        <v>151</v>
      </c>
      <c r="T1977" s="115" t="s">
        <v>5584</v>
      </c>
      <c r="U1977" s="13" t="s">
        <v>151</v>
      </c>
      <c r="V1977" s="2" t="s">
        <v>152</v>
      </c>
      <c r="W1977" s="2" t="s">
        <v>151</v>
      </c>
      <c r="X1977" s="2" t="s">
        <v>152</v>
      </c>
      <c r="Y1977" s="14" t="s">
        <v>152</v>
      </c>
    </row>
    <row r="1978" spans="3:25" x14ac:dyDescent="0.3">
      <c r="C1978" s="96" t="s">
        <v>29</v>
      </c>
      <c r="D1978" s="97" t="s">
        <v>777</v>
      </c>
      <c r="E1978" s="97" t="s">
        <v>855</v>
      </c>
      <c r="F1978" s="97" t="s">
        <v>856</v>
      </c>
      <c r="G1978" s="97" t="s">
        <v>351</v>
      </c>
      <c r="H1978" s="91" t="s">
        <v>668</v>
      </c>
      <c r="I1978" s="116" t="s">
        <v>454</v>
      </c>
      <c r="J1978" s="37" t="s">
        <v>3812</v>
      </c>
      <c r="K1978" s="37" t="s">
        <v>3813</v>
      </c>
      <c r="L1978" s="13" t="s">
        <v>152</v>
      </c>
      <c r="M1978" s="14" t="s">
        <v>152</v>
      </c>
      <c r="N1978" s="93" t="s">
        <v>151</v>
      </c>
      <c r="O1978" s="2" t="s">
        <v>151</v>
      </c>
      <c r="P1978" s="2" t="s">
        <v>151</v>
      </c>
      <c r="Q1978" s="2" t="s">
        <v>151</v>
      </c>
      <c r="R1978" s="2" t="s">
        <v>151</v>
      </c>
      <c r="S1978" s="14" t="s">
        <v>151</v>
      </c>
      <c r="T1978" s="115" t="s">
        <v>5584</v>
      </c>
      <c r="U1978" s="13" t="s">
        <v>151</v>
      </c>
      <c r="V1978" s="2" t="s">
        <v>152</v>
      </c>
      <c r="W1978" s="2" t="s">
        <v>151</v>
      </c>
      <c r="X1978" s="2" t="s">
        <v>152</v>
      </c>
      <c r="Y1978" s="14" t="s">
        <v>152</v>
      </c>
    </row>
    <row r="1979" spans="3:25" x14ac:dyDescent="0.3">
      <c r="C1979" s="96" t="s">
        <v>29</v>
      </c>
      <c r="D1979" s="97" t="s">
        <v>777</v>
      </c>
      <c r="E1979" s="97" t="s">
        <v>857</v>
      </c>
      <c r="F1979" s="97" t="s">
        <v>858</v>
      </c>
      <c r="G1979" s="97" t="s">
        <v>344</v>
      </c>
      <c r="H1979" s="97" t="s">
        <v>668</v>
      </c>
      <c r="I1979" s="114" t="s">
        <v>454</v>
      </c>
      <c r="J1979" s="37" t="s">
        <v>210</v>
      </c>
      <c r="K1979" s="37" t="s">
        <v>3816</v>
      </c>
      <c r="L1979" s="13" t="s">
        <v>151</v>
      </c>
      <c r="M1979" s="14" t="s">
        <v>152</v>
      </c>
      <c r="N1979" s="93" t="s">
        <v>152</v>
      </c>
      <c r="O1979" s="2" t="s">
        <v>151</v>
      </c>
      <c r="P1979" s="2" t="s">
        <v>151</v>
      </c>
      <c r="Q1979" s="2" t="s">
        <v>151</v>
      </c>
      <c r="R1979" s="2" t="s">
        <v>151</v>
      </c>
      <c r="S1979" s="14" t="s">
        <v>151</v>
      </c>
      <c r="T1979" s="115" t="s">
        <v>5584</v>
      </c>
      <c r="U1979" s="13" t="s">
        <v>6</v>
      </c>
      <c r="V1979" s="2" t="s">
        <v>6</v>
      </c>
      <c r="W1979" s="2" t="s">
        <v>151</v>
      </c>
      <c r="X1979" s="2" t="s">
        <v>6</v>
      </c>
      <c r="Y1979" s="14" t="s">
        <v>6</v>
      </c>
    </row>
    <row r="1980" spans="3:25" x14ac:dyDescent="0.3">
      <c r="C1980" s="96" t="s">
        <v>29</v>
      </c>
      <c r="D1980" s="97" t="s">
        <v>777</v>
      </c>
      <c r="E1980" s="97" t="s">
        <v>859</v>
      </c>
      <c r="F1980" s="97" t="s">
        <v>860</v>
      </c>
      <c r="G1980" s="97" t="s">
        <v>351</v>
      </c>
      <c r="H1980" s="97" t="s">
        <v>668</v>
      </c>
      <c r="I1980" s="114" t="s">
        <v>454</v>
      </c>
      <c r="J1980" s="37" t="s">
        <v>3812</v>
      </c>
      <c r="K1980" s="37" t="s">
        <v>3816</v>
      </c>
      <c r="L1980" s="13" t="s">
        <v>152</v>
      </c>
      <c r="M1980" s="14" t="s">
        <v>152</v>
      </c>
      <c r="N1980" s="93" t="s">
        <v>152</v>
      </c>
      <c r="O1980" s="2" t="s">
        <v>151</v>
      </c>
      <c r="P1980" s="2" t="s">
        <v>151</v>
      </c>
      <c r="Q1980" s="2" t="s">
        <v>151</v>
      </c>
      <c r="R1980" s="2" t="s">
        <v>151</v>
      </c>
      <c r="S1980" s="14" t="s">
        <v>151</v>
      </c>
      <c r="T1980" s="115" t="s">
        <v>5584</v>
      </c>
      <c r="U1980" s="13" t="s">
        <v>152</v>
      </c>
      <c r="V1980" s="2" t="s">
        <v>152</v>
      </c>
      <c r="W1980" s="2" t="s">
        <v>151</v>
      </c>
      <c r="X1980" s="2" t="s">
        <v>152</v>
      </c>
      <c r="Y1980" s="14" t="s">
        <v>152</v>
      </c>
    </row>
    <row r="1981" spans="3:25" x14ac:dyDescent="0.3">
      <c r="C1981" s="96" t="s">
        <v>29</v>
      </c>
      <c r="D1981" s="97" t="s">
        <v>778</v>
      </c>
      <c r="E1981" s="97" t="s">
        <v>863</v>
      </c>
      <c r="F1981" s="97" t="s">
        <v>864</v>
      </c>
      <c r="G1981" s="97" t="s">
        <v>351</v>
      </c>
      <c r="H1981" s="97" t="s">
        <v>668</v>
      </c>
      <c r="I1981" s="114" t="s">
        <v>454</v>
      </c>
      <c r="J1981" s="37" t="s">
        <v>165</v>
      </c>
      <c r="K1981" s="37" t="s">
        <v>3819</v>
      </c>
      <c r="L1981" s="13" t="s">
        <v>152</v>
      </c>
      <c r="M1981" s="14" t="s">
        <v>152</v>
      </c>
      <c r="N1981" s="93" t="s">
        <v>152</v>
      </c>
      <c r="O1981" s="2" t="s">
        <v>152</v>
      </c>
      <c r="P1981" s="2" t="s">
        <v>151</v>
      </c>
      <c r="Q1981" s="2" t="s">
        <v>151</v>
      </c>
      <c r="R1981" s="2" t="s">
        <v>151</v>
      </c>
      <c r="S1981" s="14" t="s">
        <v>151</v>
      </c>
      <c r="T1981" s="115"/>
      <c r="U1981" s="13" t="s">
        <v>152</v>
      </c>
      <c r="V1981" s="2" t="s">
        <v>152</v>
      </c>
      <c r="W1981" s="2" t="s">
        <v>152</v>
      </c>
      <c r="X1981" s="2" t="s">
        <v>152</v>
      </c>
      <c r="Y1981" s="14" t="s">
        <v>152</v>
      </c>
    </row>
    <row r="1982" spans="3:25" x14ac:dyDescent="0.3">
      <c r="C1982" s="96" t="s">
        <v>29</v>
      </c>
      <c r="D1982" s="97" t="s">
        <v>778</v>
      </c>
      <c r="E1982" s="97" t="s">
        <v>867</v>
      </c>
      <c r="F1982" s="97" t="s">
        <v>868</v>
      </c>
      <c r="G1982" s="97" t="s">
        <v>351</v>
      </c>
      <c r="H1982" s="97" t="s">
        <v>668</v>
      </c>
      <c r="I1982" s="114"/>
      <c r="J1982" s="37" t="s">
        <v>113</v>
      </c>
      <c r="K1982" s="37" t="s">
        <v>113</v>
      </c>
      <c r="L1982" s="13"/>
      <c r="M1982" s="14"/>
      <c r="N1982" s="93"/>
      <c r="O1982" s="2"/>
      <c r="P1982" s="2"/>
      <c r="Q1982" s="2"/>
      <c r="R1982" s="2"/>
      <c r="S1982" s="14"/>
      <c r="T1982" s="115"/>
      <c r="U1982" s="13"/>
      <c r="V1982" s="2"/>
      <c r="W1982" s="2"/>
      <c r="X1982" s="2"/>
      <c r="Y1982" s="14"/>
    </row>
    <row r="1983" spans="3:25" x14ac:dyDescent="0.3">
      <c r="C1983" s="96" t="s">
        <v>29</v>
      </c>
      <c r="D1983" s="97" t="s">
        <v>778</v>
      </c>
      <c r="E1983" s="97" t="s">
        <v>873</v>
      </c>
      <c r="F1983" s="97" t="s">
        <v>874</v>
      </c>
      <c r="G1983" s="97" t="s">
        <v>344</v>
      </c>
      <c r="H1983" s="97" t="s">
        <v>668</v>
      </c>
      <c r="I1983" s="114" t="s">
        <v>454</v>
      </c>
      <c r="J1983" s="37" t="s">
        <v>5585</v>
      </c>
      <c r="K1983" s="37" t="s">
        <v>5586</v>
      </c>
      <c r="L1983" s="13" t="s">
        <v>152</v>
      </c>
      <c r="M1983" s="14" t="s">
        <v>152</v>
      </c>
      <c r="N1983" s="93" t="s">
        <v>152</v>
      </c>
      <c r="O1983" s="2" t="s">
        <v>151</v>
      </c>
      <c r="P1983" s="2" t="s">
        <v>151</v>
      </c>
      <c r="Q1983" s="2" t="s">
        <v>151</v>
      </c>
      <c r="R1983" s="2" t="s">
        <v>151</v>
      </c>
      <c r="S1983" s="14" t="s">
        <v>151</v>
      </c>
      <c r="T1983" s="115"/>
      <c r="U1983" s="13" t="s">
        <v>6</v>
      </c>
      <c r="V1983" s="2" t="s">
        <v>6</v>
      </c>
      <c r="W1983" s="2"/>
      <c r="X1983" s="2" t="s">
        <v>6</v>
      </c>
      <c r="Y1983" s="14" t="s">
        <v>6</v>
      </c>
    </row>
    <row r="1984" spans="3:25" x14ac:dyDescent="0.3">
      <c r="C1984" s="96" t="s">
        <v>29</v>
      </c>
      <c r="D1984" s="97" t="s">
        <v>778</v>
      </c>
      <c r="E1984" s="97" t="s">
        <v>875</v>
      </c>
      <c r="F1984" s="97" t="s">
        <v>876</v>
      </c>
      <c r="G1984" s="97" t="s">
        <v>351</v>
      </c>
      <c r="H1984" s="97" t="s">
        <v>668</v>
      </c>
      <c r="I1984" s="114" t="s">
        <v>454</v>
      </c>
      <c r="J1984" s="37" t="s">
        <v>279</v>
      </c>
      <c r="K1984" s="37" t="s">
        <v>5587</v>
      </c>
      <c r="L1984" s="13" t="s">
        <v>152</v>
      </c>
      <c r="M1984" s="14" t="s">
        <v>152</v>
      </c>
      <c r="N1984" s="93" t="s">
        <v>151</v>
      </c>
      <c r="O1984" s="2" t="s">
        <v>151</v>
      </c>
      <c r="P1984" s="2" t="s">
        <v>151</v>
      </c>
      <c r="Q1984" s="2" t="s">
        <v>151</v>
      </c>
      <c r="R1984" s="2" t="s">
        <v>151</v>
      </c>
      <c r="S1984" s="14" t="s">
        <v>151</v>
      </c>
      <c r="T1984" s="115"/>
      <c r="U1984" s="13" t="s">
        <v>151</v>
      </c>
      <c r="V1984" s="2" t="s">
        <v>152</v>
      </c>
      <c r="W1984" s="2" t="s">
        <v>151</v>
      </c>
      <c r="X1984" s="2" t="s">
        <v>152</v>
      </c>
      <c r="Y1984" s="14" t="s">
        <v>152</v>
      </c>
    </row>
    <row r="1985" spans="3:25" x14ac:dyDescent="0.3">
      <c r="C1985" s="96" t="s">
        <v>29</v>
      </c>
      <c r="D1985" s="97" t="s">
        <v>779</v>
      </c>
      <c r="E1985" s="97" t="s">
        <v>877</v>
      </c>
      <c r="F1985" s="97" t="s">
        <v>878</v>
      </c>
      <c r="G1985" s="97" t="s">
        <v>351</v>
      </c>
      <c r="H1985" s="97" t="s">
        <v>668</v>
      </c>
      <c r="I1985" s="114" t="s">
        <v>454</v>
      </c>
      <c r="J1985" s="37" t="s">
        <v>165</v>
      </c>
      <c r="K1985" s="37" t="s">
        <v>3820</v>
      </c>
      <c r="L1985" s="13" t="s">
        <v>151</v>
      </c>
      <c r="M1985" s="14" t="s">
        <v>152</v>
      </c>
      <c r="N1985" s="93" t="s">
        <v>152</v>
      </c>
      <c r="O1985" s="2" t="s">
        <v>152</v>
      </c>
      <c r="P1985" s="2" t="s">
        <v>151</v>
      </c>
      <c r="Q1985" s="2" t="s">
        <v>151</v>
      </c>
      <c r="R1985" s="2" t="s">
        <v>151</v>
      </c>
      <c r="S1985" s="14" t="s">
        <v>151</v>
      </c>
      <c r="T1985" s="115" t="s">
        <v>5588</v>
      </c>
      <c r="U1985" s="13" t="s">
        <v>152</v>
      </c>
      <c r="V1985" s="2" t="s">
        <v>152</v>
      </c>
      <c r="W1985" s="2" t="s">
        <v>152</v>
      </c>
      <c r="X1985" s="2" t="s">
        <v>152</v>
      </c>
      <c r="Y1985" s="14" t="s">
        <v>152</v>
      </c>
    </row>
    <row r="1986" spans="3:25" x14ac:dyDescent="0.3">
      <c r="C1986" s="96" t="s">
        <v>29</v>
      </c>
      <c r="D1986" s="97" t="s">
        <v>779</v>
      </c>
      <c r="E1986" s="97" t="s">
        <v>885</v>
      </c>
      <c r="F1986" s="97" t="s">
        <v>886</v>
      </c>
      <c r="G1986" s="97" t="s">
        <v>351</v>
      </c>
      <c r="H1986" s="91" t="s">
        <v>668</v>
      </c>
      <c r="I1986" s="116" t="s">
        <v>454</v>
      </c>
      <c r="J1986" s="37" t="s">
        <v>3821</v>
      </c>
      <c r="K1986" s="37" t="s">
        <v>3823</v>
      </c>
      <c r="L1986" s="13" t="s">
        <v>151</v>
      </c>
      <c r="M1986" s="14" t="s">
        <v>152</v>
      </c>
      <c r="N1986" s="93" t="s">
        <v>152</v>
      </c>
      <c r="O1986" s="2" t="s">
        <v>151</v>
      </c>
      <c r="P1986" s="2" t="s">
        <v>152</v>
      </c>
      <c r="Q1986" s="2" t="s">
        <v>152</v>
      </c>
      <c r="R1986" s="2" t="s">
        <v>152</v>
      </c>
      <c r="S1986" s="14" t="s">
        <v>152</v>
      </c>
      <c r="T1986" s="115"/>
      <c r="U1986" s="13" t="s">
        <v>152</v>
      </c>
      <c r="V1986" s="2" t="s">
        <v>152</v>
      </c>
      <c r="W1986" s="2" t="s">
        <v>151</v>
      </c>
      <c r="X1986" s="2" t="s">
        <v>152</v>
      </c>
      <c r="Y1986" s="14" t="s">
        <v>152</v>
      </c>
    </row>
    <row r="1987" spans="3:25" x14ac:dyDescent="0.3">
      <c r="C1987" s="96" t="s">
        <v>29</v>
      </c>
      <c r="D1987" s="97" t="s">
        <v>779</v>
      </c>
      <c r="E1987" s="97" t="s">
        <v>887</v>
      </c>
      <c r="F1987" s="97" t="s">
        <v>888</v>
      </c>
      <c r="G1987" s="97" t="s">
        <v>351</v>
      </c>
      <c r="H1987" s="97" t="s">
        <v>668</v>
      </c>
      <c r="I1987" s="114"/>
      <c r="J1987" s="37" t="s">
        <v>113</v>
      </c>
      <c r="K1987" s="37" t="s">
        <v>113</v>
      </c>
      <c r="L1987" s="13"/>
      <c r="M1987" s="14"/>
      <c r="N1987" s="93"/>
      <c r="O1987" s="2"/>
      <c r="P1987" s="2"/>
      <c r="Q1987" s="2"/>
      <c r="R1987" s="2"/>
      <c r="S1987" s="14"/>
      <c r="T1987" s="115"/>
      <c r="U1987" s="13"/>
      <c r="V1987" s="2"/>
      <c r="W1987" s="2"/>
      <c r="X1987" s="2"/>
      <c r="Y1987" s="14"/>
    </row>
    <row r="1988" spans="3:25" x14ac:dyDescent="0.3">
      <c r="C1988" s="96" t="s">
        <v>29</v>
      </c>
      <c r="D1988" s="97" t="s">
        <v>779</v>
      </c>
      <c r="E1988" s="97" t="s">
        <v>889</v>
      </c>
      <c r="F1988" s="97" t="s">
        <v>890</v>
      </c>
      <c r="G1988" s="97" t="s">
        <v>344</v>
      </c>
      <c r="H1988" s="97" t="s">
        <v>668</v>
      </c>
      <c r="I1988" s="114" t="s">
        <v>454</v>
      </c>
      <c r="J1988" s="37" t="s">
        <v>3824</v>
      </c>
      <c r="K1988" s="37" t="s">
        <v>5589</v>
      </c>
      <c r="L1988" s="13" t="s">
        <v>151</v>
      </c>
      <c r="M1988" s="14" t="s">
        <v>152</v>
      </c>
      <c r="N1988" s="93" t="s">
        <v>152</v>
      </c>
      <c r="O1988" s="2" t="s">
        <v>152</v>
      </c>
      <c r="P1988" s="2" t="s">
        <v>151</v>
      </c>
      <c r="Q1988" s="2" t="s">
        <v>151</v>
      </c>
      <c r="R1988" s="2" t="s">
        <v>152</v>
      </c>
      <c r="S1988" s="14" t="s">
        <v>152</v>
      </c>
      <c r="T1988" s="115" t="s">
        <v>5588</v>
      </c>
      <c r="U1988" s="13"/>
      <c r="V1988" s="2"/>
      <c r="W1988" s="2"/>
      <c r="X1988" s="2"/>
      <c r="Y1988" s="14"/>
    </row>
    <row r="1989" spans="3:25" x14ac:dyDescent="0.3">
      <c r="C1989" s="96" t="s">
        <v>29</v>
      </c>
      <c r="D1989" s="97" t="s">
        <v>779</v>
      </c>
      <c r="E1989" s="97" t="s">
        <v>889</v>
      </c>
      <c r="F1989" s="97" t="s">
        <v>890</v>
      </c>
      <c r="G1989" s="97" t="s">
        <v>344</v>
      </c>
      <c r="H1989" s="97" t="s">
        <v>668</v>
      </c>
      <c r="I1989" s="114" t="s">
        <v>454</v>
      </c>
      <c r="J1989" s="37" t="s">
        <v>3826</v>
      </c>
      <c r="K1989" s="37" t="s">
        <v>5590</v>
      </c>
      <c r="L1989" s="13" t="s">
        <v>151</v>
      </c>
      <c r="M1989" s="14" t="s">
        <v>152</v>
      </c>
      <c r="N1989" s="93" t="s">
        <v>152</v>
      </c>
      <c r="O1989" s="2" t="s">
        <v>152</v>
      </c>
      <c r="P1989" s="2" t="s">
        <v>151</v>
      </c>
      <c r="Q1989" s="2" t="s">
        <v>151</v>
      </c>
      <c r="R1989" s="2" t="s">
        <v>151</v>
      </c>
      <c r="S1989" s="14" t="s">
        <v>151</v>
      </c>
      <c r="T1989" s="115" t="s">
        <v>5584</v>
      </c>
      <c r="U1989" s="13"/>
      <c r="V1989" s="2"/>
      <c r="W1989" s="2"/>
      <c r="X1989" s="2"/>
      <c r="Y1989" s="14"/>
    </row>
    <row r="1990" spans="3:25" x14ac:dyDescent="0.3">
      <c r="C1990" s="96" t="s">
        <v>29</v>
      </c>
      <c r="D1990" s="97" t="s">
        <v>779</v>
      </c>
      <c r="E1990" s="97" t="s">
        <v>889</v>
      </c>
      <c r="F1990" s="97" t="s">
        <v>890</v>
      </c>
      <c r="G1990" s="97" t="s">
        <v>344</v>
      </c>
      <c r="H1990" s="97" t="s">
        <v>668</v>
      </c>
      <c r="I1990" s="114" t="s">
        <v>454</v>
      </c>
      <c r="J1990" s="37" t="s">
        <v>3828</v>
      </c>
      <c r="K1990" s="37" t="s">
        <v>3829</v>
      </c>
      <c r="L1990" s="13" t="s">
        <v>152</v>
      </c>
      <c r="M1990" s="14" t="s">
        <v>152</v>
      </c>
      <c r="N1990" s="93" t="s">
        <v>152</v>
      </c>
      <c r="O1990" s="2" t="s">
        <v>152</v>
      </c>
      <c r="P1990" s="2" t="s">
        <v>151</v>
      </c>
      <c r="Q1990" s="2" t="s">
        <v>151</v>
      </c>
      <c r="R1990" s="2" t="s">
        <v>151</v>
      </c>
      <c r="S1990" s="14" t="s">
        <v>151</v>
      </c>
      <c r="T1990" s="115" t="s">
        <v>5584</v>
      </c>
      <c r="U1990" s="13"/>
      <c r="V1990" s="2"/>
      <c r="W1990" s="2"/>
      <c r="X1990" s="2"/>
      <c r="Y1990" s="14"/>
    </row>
    <row r="1991" spans="3:25" x14ac:dyDescent="0.3">
      <c r="C1991" s="96" t="s">
        <v>29</v>
      </c>
      <c r="D1991" s="97" t="s">
        <v>779</v>
      </c>
      <c r="E1991" s="97" t="s">
        <v>891</v>
      </c>
      <c r="F1991" s="97" t="s">
        <v>892</v>
      </c>
      <c r="G1991" s="97" t="s">
        <v>351</v>
      </c>
      <c r="H1991" s="97" t="s">
        <v>668</v>
      </c>
      <c r="I1991" s="114" t="s">
        <v>454</v>
      </c>
      <c r="J1991" s="37" t="s">
        <v>3824</v>
      </c>
      <c r="K1991" s="37" t="s">
        <v>5589</v>
      </c>
      <c r="L1991" s="13" t="s">
        <v>151</v>
      </c>
      <c r="M1991" s="14" t="s">
        <v>152</v>
      </c>
      <c r="N1991" s="93" t="s">
        <v>152</v>
      </c>
      <c r="O1991" s="2" t="s">
        <v>152</v>
      </c>
      <c r="P1991" s="2" t="s">
        <v>151</v>
      </c>
      <c r="Q1991" s="2" t="s">
        <v>151</v>
      </c>
      <c r="R1991" s="2" t="s">
        <v>151</v>
      </c>
      <c r="S1991" s="14" t="s">
        <v>151</v>
      </c>
      <c r="T1991" s="115" t="s">
        <v>5584</v>
      </c>
      <c r="U1991" s="13" t="s">
        <v>152</v>
      </c>
      <c r="V1991" s="2" t="s">
        <v>152</v>
      </c>
      <c r="W1991" s="2" t="s">
        <v>152</v>
      </c>
      <c r="X1991" s="2" t="s">
        <v>152</v>
      </c>
      <c r="Y1991" s="14" t="s">
        <v>152</v>
      </c>
    </row>
    <row r="1992" spans="3:25" x14ac:dyDescent="0.3">
      <c r="C1992" s="96" t="s">
        <v>29</v>
      </c>
      <c r="D1992" s="97" t="s">
        <v>779</v>
      </c>
      <c r="E1992" s="97" t="s">
        <v>891</v>
      </c>
      <c r="F1992" s="97" t="s">
        <v>892</v>
      </c>
      <c r="G1992" s="97" t="s">
        <v>351</v>
      </c>
      <c r="H1992" s="97" t="s">
        <v>668</v>
      </c>
      <c r="I1992" s="114" t="s">
        <v>454</v>
      </c>
      <c r="J1992" s="37" t="s">
        <v>3826</v>
      </c>
      <c r="K1992" s="37" t="s">
        <v>5590</v>
      </c>
      <c r="L1992" s="13" t="s">
        <v>151</v>
      </c>
      <c r="M1992" s="14" t="s">
        <v>152</v>
      </c>
      <c r="N1992" s="93" t="s">
        <v>152</v>
      </c>
      <c r="O1992" s="2" t="s">
        <v>152</v>
      </c>
      <c r="P1992" s="2" t="s">
        <v>151</v>
      </c>
      <c r="Q1992" s="2" t="s">
        <v>151</v>
      </c>
      <c r="R1992" s="2" t="s">
        <v>151</v>
      </c>
      <c r="S1992" s="14" t="s">
        <v>151</v>
      </c>
      <c r="T1992" s="115" t="s">
        <v>5588</v>
      </c>
      <c r="U1992" s="13" t="s">
        <v>152</v>
      </c>
      <c r="V1992" s="2" t="s">
        <v>152</v>
      </c>
      <c r="W1992" s="2" t="s">
        <v>152</v>
      </c>
      <c r="X1992" s="2" t="s">
        <v>152</v>
      </c>
      <c r="Y1992" s="14" t="s">
        <v>152</v>
      </c>
    </row>
    <row r="1993" spans="3:25" x14ac:dyDescent="0.3">
      <c r="C1993" s="96" t="s">
        <v>29</v>
      </c>
      <c r="D1993" s="97" t="s">
        <v>779</v>
      </c>
      <c r="E1993" s="97" t="s">
        <v>891</v>
      </c>
      <c r="F1993" s="97" t="s">
        <v>892</v>
      </c>
      <c r="G1993" s="97" t="s">
        <v>351</v>
      </c>
      <c r="H1993" s="97" t="s">
        <v>668</v>
      </c>
      <c r="I1993" s="114" t="s">
        <v>454</v>
      </c>
      <c r="J1993" s="37" t="s">
        <v>3828</v>
      </c>
      <c r="K1993" s="37" t="s">
        <v>3829</v>
      </c>
      <c r="L1993" s="13" t="s">
        <v>152</v>
      </c>
      <c r="M1993" s="14" t="s">
        <v>152</v>
      </c>
      <c r="N1993" s="93" t="s">
        <v>152</v>
      </c>
      <c r="O1993" s="2" t="s">
        <v>152</v>
      </c>
      <c r="P1993" s="2" t="s">
        <v>151</v>
      </c>
      <c r="Q1993" s="2" t="s">
        <v>151</v>
      </c>
      <c r="R1993" s="2" t="s">
        <v>151</v>
      </c>
      <c r="S1993" s="14" t="s">
        <v>151</v>
      </c>
      <c r="T1993" s="115" t="s">
        <v>5588</v>
      </c>
      <c r="U1993" s="13" t="s">
        <v>152</v>
      </c>
      <c r="V1993" s="2" t="s">
        <v>152</v>
      </c>
      <c r="W1993" s="2" t="s">
        <v>152</v>
      </c>
      <c r="X1993" s="2" t="s">
        <v>152</v>
      </c>
      <c r="Y1993" s="14" t="s">
        <v>152</v>
      </c>
    </row>
    <row r="1994" spans="3:25" x14ac:dyDescent="0.3">
      <c r="C1994" s="96" t="s">
        <v>29</v>
      </c>
      <c r="D1994" s="97" t="s">
        <v>779</v>
      </c>
      <c r="E1994" s="97" t="s">
        <v>893</v>
      </c>
      <c r="F1994" s="97" t="s">
        <v>894</v>
      </c>
      <c r="G1994" s="97" t="s">
        <v>351</v>
      </c>
      <c r="H1994" s="91" t="s">
        <v>668</v>
      </c>
      <c r="I1994" s="116" t="s">
        <v>454</v>
      </c>
      <c r="J1994" s="37" t="s">
        <v>3824</v>
      </c>
      <c r="K1994" s="37" t="s">
        <v>5589</v>
      </c>
      <c r="L1994" s="13" t="s">
        <v>152</v>
      </c>
      <c r="M1994" s="14" t="s">
        <v>152</v>
      </c>
      <c r="N1994" s="93" t="s">
        <v>152</v>
      </c>
      <c r="O1994" s="2" t="s">
        <v>152</v>
      </c>
      <c r="P1994" s="2" t="s">
        <v>151</v>
      </c>
      <c r="Q1994" s="2" t="s">
        <v>151</v>
      </c>
      <c r="R1994" s="2" t="s">
        <v>151</v>
      </c>
      <c r="S1994" s="14" t="s">
        <v>151</v>
      </c>
      <c r="T1994" s="115" t="s">
        <v>5588</v>
      </c>
      <c r="U1994" s="13" t="s">
        <v>152</v>
      </c>
      <c r="V1994" s="2" t="s">
        <v>152</v>
      </c>
      <c r="W1994" s="2" t="s">
        <v>152</v>
      </c>
      <c r="X1994" s="2" t="s">
        <v>152</v>
      </c>
      <c r="Y1994" s="14" t="s">
        <v>152</v>
      </c>
    </row>
    <row r="1995" spans="3:25" x14ac:dyDescent="0.3">
      <c r="C1995" s="96" t="s">
        <v>29</v>
      </c>
      <c r="D1995" s="97" t="s">
        <v>779</v>
      </c>
      <c r="E1995" s="97" t="s">
        <v>893</v>
      </c>
      <c r="F1995" s="97" t="s">
        <v>894</v>
      </c>
      <c r="G1995" s="97" t="s">
        <v>351</v>
      </c>
      <c r="H1995" s="97" t="s">
        <v>668</v>
      </c>
      <c r="I1995" s="114" t="s">
        <v>454</v>
      </c>
      <c r="J1995" s="37" t="s">
        <v>3826</v>
      </c>
      <c r="K1995" s="37" t="s">
        <v>5590</v>
      </c>
      <c r="L1995" s="13" t="s">
        <v>152</v>
      </c>
      <c r="M1995" s="14" t="s">
        <v>152</v>
      </c>
      <c r="N1995" s="93" t="s">
        <v>152</v>
      </c>
      <c r="O1995" s="2" t="s">
        <v>152</v>
      </c>
      <c r="P1995" s="2" t="s">
        <v>151</v>
      </c>
      <c r="Q1995" s="2" t="s">
        <v>151</v>
      </c>
      <c r="R1995" s="2" t="s">
        <v>151</v>
      </c>
      <c r="S1995" s="14" t="s">
        <v>151</v>
      </c>
      <c r="T1995" s="115" t="s">
        <v>5588</v>
      </c>
      <c r="U1995" s="13" t="s">
        <v>152</v>
      </c>
      <c r="V1995" s="2" t="s">
        <v>152</v>
      </c>
      <c r="W1995" s="2" t="s">
        <v>152</v>
      </c>
      <c r="X1995" s="2" t="s">
        <v>152</v>
      </c>
      <c r="Y1995" s="14" t="s">
        <v>152</v>
      </c>
    </row>
    <row r="1996" spans="3:25" x14ac:dyDescent="0.3">
      <c r="C1996" s="96" t="s">
        <v>29</v>
      </c>
      <c r="D1996" s="97" t="s">
        <v>779</v>
      </c>
      <c r="E1996" s="97" t="s">
        <v>893</v>
      </c>
      <c r="F1996" s="97" t="s">
        <v>894</v>
      </c>
      <c r="G1996" s="97" t="s">
        <v>351</v>
      </c>
      <c r="H1996" s="97" t="s">
        <v>668</v>
      </c>
      <c r="I1996" s="114" t="s">
        <v>454</v>
      </c>
      <c r="J1996" s="37" t="s">
        <v>3828</v>
      </c>
      <c r="K1996" s="37" t="s">
        <v>3829</v>
      </c>
      <c r="L1996" s="13" t="s">
        <v>152</v>
      </c>
      <c r="M1996" s="14" t="s">
        <v>152</v>
      </c>
      <c r="N1996" s="93" t="s">
        <v>152</v>
      </c>
      <c r="O1996" s="2" t="s">
        <v>152</v>
      </c>
      <c r="P1996" s="2" t="s">
        <v>151</v>
      </c>
      <c r="Q1996" s="2" t="s">
        <v>151</v>
      </c>
      <c r="R1996" s="2" t="s">
        <v>151</v>
      </c>
      <c r="S1996" s="14" t="s">
        <v>151</v>
      </c>
      <c r="T1996" s="115" t="s">
        <v>5588</v>
      </c>
      <c r="U1996" s="13" t="s">
        <v>152</v>
      </c>
      <c r="V1996" s="2" t="s">
        <v>152</v>
      </c>
      <c r="W1996" s="2" t="s">
        <v>152</v>
      </c>
      <c r="X1996" s="2" t="s">
        <v>152</v>
      </c>
      <c r="Y1996" s="14" t="s">
        <v>152</v>
      </c>
    </row>
    <row r="1997" spans="3:25" x14ac:dyDescent="0.3">
      <c r="C1997" s="96" t="s">
        <v>30</v>
      </c>
      <c r="D1997" s="97" t="s">
        <v>776</v>
      </c>
      <c r="E1997" s="97" t="s">
        <v>815</v>
      </c>
      <c r="F1997" s="97" t="s">
        <v>816</v>
      </c>
      <c r="G1997" s="97" t="s">
        <v>351</v>
      </c>
      <c r="H1997" s="97" t="s">
        <v>668</v>
      </c>
      <c r="I1997" s="114" t="s">
        <v>454</v>
      </c>
      <c r="J1997" s="37" t="s">
        <v>3830</v>
      </c>
      <c r="K1997" s="37" t="s">
        <v>3831</v>
      </c>
      <c r="L1997" s="13" t="s">
        <v>151</v>
      </c>
      <c r="M1997" s="14" t="s">
        <v>152</v>
      </c>
      <c r="N1997" s="93" t="s">
        <v>151</v>
      </c>
      <c r="O1997" s="2" t="s">
        <v>714</v>
      </c>
      <c r="P1997" s="2" t="s">
        <v>714</v>
      </c>
      <c r="Q1997" s="2" t="s">
        <v>714</v>
      </c>
      <c r="R1997" s="2" t="s">
        <v>152</v>
      </c>
      <c r="S1997" s="14" t="s">
        <v>714</v>
      </c>
      <c r="T1997" s="115"/>
      <c r="U1997" s="13" t="s">
        <v>479</v>
      </c>
      <c r="V1997" s="2" t="s">
        <v>714</v>
      </c>
      <c r="W1997" s="2" t="s">
        <v>714</v>
      </c>
      <c r="X1997" s="2" t="s">
        <v>714</v>
      </c>
      <c r="Y1997" s="14" t="s">
        <v>714</v>
      </c>
    </row>
    <row r="1998" spans="3:25" x14ac:dyDescent="0.3">
      <c r="C1998" s="96" t="s">
        <v>30</v>
      </c>
      <c r="D1998" s="97" t="s">
        <v>776</v>
      </c>
      <c r="E1998" s="97" t="s">
        <v>817</v>
      </c>
      <c r="F1998" s="97" t="s">
        <v>818</v>
      </c>
      <c r="G1998" s="97" t="s">
        <v>351</v>
      </c>
      <c r="H1998" s="97" t="s">
        <v>668</v>
      </c>
      <c r="I1998" s="114" t="s">
        <v>454</v>
      </c>
      <c r="J1998" s="37" t="s">
        <v>3830</v>
      </c>
      <c r="K1998" s="37" t="s">
        <v>3832</v>
      </c>
      <c r="L1998" s="13" t="s">
        <v>151</v>
      </c>
      <c r="M1998" s="14" t="s">
        <v>151</v>
      </c>
      <c r="N1998" s="93" t="s">
        <v>152</v>
      </c>
      <c r="O1998" s="2" t="s">
        <v>714</v>
      </c>
      <c r="P1998" s="2" t="s">
        <v>714</v>
      </c>
      <c r="Q1998" s="2" t="s">
        <v>714</v>
      </c>
      <c r="R1998" s="2" t="s">
        <v>152</v>
      </c>
      <c r="S1998" s="14" t="s">
        <v>714</v>
      </c>
      <c r="T1998" s="115"/>
      <c r="U1998" s="13" t="s">
        <v>479</v>
      </c>
      <c r="V1998" s="2" t="s">
        <v>714</v>
      </c>
      <c r="W1998" s="2" t="s">
        <v>714</v>
      </c>
      <c r="X1998" s="2" t="s">
        <v>714</v>
      </c>
      <c r="Y1998" s="14" t="s">
        <v>714</v>
      </c>
    </row>
    <row r="1999" spans="3:25" x14ac:dyDescent="0.3">
      <c r="C1999" s="96" t="s">
        <v>30</v>
      </c>
      <c r="D1999" s="97" t="s">
        <v>776</v>
      </c>
      <c r="E1999" s="97" t="s">
        <v>819</v>
      </c>
      <c r="F1999" s="97" t="s">
        <v>820</v>
      </c>
      <c r="G1999" s="97" t="s">
        <v>351</v>
      </c>
      <c r="H1999" s="97" t="s">
        <v>668</v>
      </c>
      <c r="I1999" s="114" t="s">
        <v>454</v>
      </c>
      <c r="J1999" s="37" t="s">
        <v>3833</v>
      </c>
      <c r="K1999" s="37" t="s">
        <v>3834</v>
      </c>
      <c r="L1999" s="13" t="s">
        <v>151</v>
      </c>
      <c r="M1999" s="14" t="s">
        <v>151</v>
      </c>
      <c r="N1999" s="93" t="s">
        <v>152</v>
      </c>
      <c r="O1999" s="2" t="s">
        <v>714</v>
      </c>
      <c r="P1999" s="2" t="s">
        <v>714</v>
      </c>
      <c r="Q1999" s="2" t="s">
        <v>714</v>
      </c>
      <c r="R1999" s="2" t="s">
        <v>714</v>
      </c>
      <c r="S1999" s="14" t="s">
        <v>714</v>
      </c>
      <c r="T1999" s="115"/>
      <c r="U1999" s="13" t="s">
        <v>479</v>
      </c>
      <c r="V1999" s="2" t="s">
        <v>714</v>
      </c>
      <c r="W1999" s="2" t="s">
        <v>151</v>
      </c>
      <c r="X1999" s="2" t="s">
        <v>151</v>
      </c>
      <c r="Y1999" s="14" t="s">
        <v>714</v>
      </c>
    </row>
    <row r="2000" spans="3:25" x14ac:dyDescent="0.3">
      <c r="C2000" s="96" t="s">
        <v>30</v>
      </c>
      <c r="D2000" s="97" t="s">
        <v>776</v>
      </c>
      <c r="E2000" s="97" t="s">
        <v>819</v>
      </c>
      <c r="F2000" s="97" t="s">
        <v>820</v>
      </c>
      <c r="G2000" s="97" t="s">
        <v>351</v>
      </c>
      <c r="H2000" s="97" t="s">
        <v>668</v>
      </c>
      <c r="I2000" s="114" t="s">
        <v>454</v>
      </c>
      <c r="J2000" s="37" t="s">
        <v>3833</v>
      </c>
      <c r="K2000" s="37" t="s">
        <v>3835</v>
      </c>
      <c r="L2000" s="13" t="s">
        <v>151</v>
      </c>
      <c r="M2000" s="14" t="s">
        <v>151</v>
      </c>
      <c r="N2000" s="93" t="s">
        <v>152</v>
      </c>
      <c r="O2000" s="2" t="s">
        <v>714</v>
      </c>
      <c r="P2000" s="2" t="s">
        <v>714</v>
      </c>
      <c r="Q2000" s="2" t="s">
        <v>714</v>
      </c>
      <c r="R2000" s="2" t="s">
        <v>152</v>
      </c>
      <c r="S2000" s="14" t="s">
        <v>714</v>
      </c>
      <c r="T2000" s="115"/>
      <c r="U2000" s="13" t="s">
        <v>714</v>
      </c>
      <c r="V2000" s="2" t="s">
        <v>714</v>
      </c>
      <c r="W2000" s="2" t="s">
        <v>714</v>
      </c>
      <c r="X2000" s="2" t="s">
        <v>714</v>
      </c>
      <c r="Y2000" s="14" t="s">
        <v>714</v>
      </c>
    </row>
    <row r="2001" spans="3:25" x14ac:dyDescent="0.3">
      <c r="C2001" s="96" t="s">
        <v>30</v>
      </c>
      <c r="D2001" s="97" t="s">
        <v>776</v>
      </c>
      <c r="E2001" s="97" t="s">
        <v>823</v>
      </c>
      <c r="F2001" s="97" t="s">
        <v>824</v>
      </c>
      <c r="G2001" s="97" t="s">
        <v>351</v>
      </c>
      <c r="H2001" s="97" t="s">
        <v>668</v>
      </c>
      <c r="I2001" s="114" t="s">
        <v>454</v>
      </c>
      <c r="J2001" s="37" t="s">
        <v>3838</v>
      </c>
      <c r="K2001" s="37" t="s">
        <v>3839</v>
      </c>
      <c r="L2001" s="13" t="s">
        <v>151</v>
      </c>
      <c r="M2001" s="14" t="s">
        <v>151</v>
      </c>
      <c r="N2001" s="93" t="s">
        <v>152</v>
      </c>
      <c r="O2001" s="2" t="s">
        <v>152</v>
      </c>
      <c r="P2001" s="2" t="s">
        <v>152</v>
      </c>
      <c r="Q2001" s="2" t="s">
        <v>152</v>
      </c>
      <c r="R2001" s="2" t="s">
        <v>152</v>
      </c>
      <c r="S2001" s="14" t="s">
        <v>152</v>
      </c>
      <c r="T2001" s="115"/>
      <c r="U2001" s="13" t="s">
        <v>714</v>
      </c>
      <c r="V2001" s="2" t="s">
        <v>714</v>
      </c>
      <c r="W2001" s="2" t="s">
        <v>714</v>
      </c>
      <c r="X2001" s="2" t="s">
        <v>714</v>
      </c>
      <c r="Y2001" s="14" t="s">
        <v>714</v>
      </c>
    </row>
    <row r="2002" spans="3:25" x14ac:dyDescent="0.3">
      <c r="C2002" s="96" t="s">
        <v>30</v>
      </c>
      <c r="D2002" s="97" t="s">
        <v>776</v>
      </c>
      <c r="E2002" s="97" t="s">
        <v>825</v>
      </c>
      <c r="F2002" s="97" t="s">
        <v>826</v>
      </c>
      <c r="G2002" s="97" t="s">
        <v>351</v>
      </c>
      <c r="H2002" s="91" t="s">
        <v>668</v>
      </c>
      <c r="I2002" s="116" t="s">
        <v>454</v>
      </c>
      <c r="J2002" s="37" t="s">
        <v>976</v>
      </c>
      <c r="K2002" s="37" t="s">
        <v>976</v>
      </c>
      <c r="L2002" s="13" t="s">
        <v>151</v>
      </c>
      <c r="M2002" s="14" t="s">
        <v>151</v>
      </c>
      <c r="N2002" s="93"/>
      <c r="O2002" s="2"/>
      <c r="P2002" s="2"/>
      <c r="Q2002" s="2"/>
      <c r="R2002" s="2"/>
      <c r="S2002" s="14"/>
      <c r="T2002" s="115"/>
      <c r="U2002" s="13" t="s">
        <v>151</v>
      </c>
      <c r="V2002" s="2" t="s">
        <v>151</v>
      </c>
      <c r="W2002" s="2" t="s">
        <v>151</v>
      </c>
      <c r="X2002" s="2" t="s">
        <v>151</v>
      </c>
      <c r="Y2002" s="14" t="s">
        <v>151</v>
      </c>
    </row>
    <row r="2003" spans="3:25" x14ac:dyDescent="0.3">
      <c r="C2003" s="96" t="s">
        <v>30</v>
      </c>
      <c r="D2003" s="97" t="s">
        <v>776</v>
      </c>
      <c r="E2003" s="97" t="s">
        <v>827</v>
      </c>
      <c r="F2003" s="97" t="s">
        <v>828</v>
      </c>
      <c r="G2003" s="97" t="s">
        <v>351</v>
      </c>
      <c r="H2003" s="97" t="s">
        <v>668</v>
      </c>
      <c r="I2003" s="114" t="s">
        <v>454</v>
      </c>
      <c r="J2003" s="37" t="s">
        <v>3840</v>
      </c>
      <c r="K2003" s="37" t="s">
        <v>3839</v>
      </c>
      <c r="L2003" s="13" t="s">
        <v>151</v>
      </c>
      <c r="M2003" s="14" t="s">
        <v>152</v>
      </c>
      <c r="N2003" s="93" t="s">
        <v>151</v>
      </c>
      <c r="O2003" s="2" t="s">
        <v>152</v>
      </c>
      <c r="P2003" s="2" t="s">
        <v>152</v>
      </c>
      <c r="Q2003" s="2" t="s">
        <v>152</v>
      </c>
      <c r="R2003" s="2" t="s">
        <v>152</v>
      </c>
      <c r="S2003" s="14" t="s">
        <v>152</v>
      </c>
      <c r="T2003" s="115"/>
      <c r="U2003" s="13" t="s">
        <v>151</v>
      </c>
      <c r="V2003" s="2" t="s">
        <v>152</v>
      </c>
      <c r="W2003" s="2" t="s">
        <v>152</v>
      </c>
      <c r="X2003" s="2" t="s">
        <v>152</v>
      </c>
      <c r="Y2003" s="14" t="s">
        <v>152</v>
      </c>
    </row>
    <row r="2004" spans="3:25" x14ac:dyDescent="0.3">
      <c r="C2004" s="96" t="s">
        <v>30</v>
      </c>
      <c r="D2004" s="97" t="s">
        <v>776</v>
      </c>
      <c r="E2004" s="97" t="s">
        <v>827</v>
      </c>
      <c r="F2004" s="97" t="s">
        <v>828</v>
      </c>
      <c r="G2004" s="97" t="s">
        <v>351</v>
      </c>
      <c r="H2004" s="97" t="s">
        <v>668</v>
      </c>
      <c r="I2004" s="114" t="s">
        <v>454</v>
      </c>
      <c r="J2004" s="37" t="s">
        <v>3840</v>
      </c>
      <c r="K2004" s="37" t="s">
        <v>3841</v>
      </c>
      <c r="L2004" s="13" t="s">
        <v>151</v>
      </c>
      <c r="M2004" s="14" t="s">
        <v>152</v>
      </c>
      <c r="N2004" s="93" t="s">
        <v>151</v>
      </c>
      <c r="O2004" s="2" t="s">
        <v>152</v>
      </c>
      <c r="P2004" s="2" t="s">
        <v>152</v>
      </c>
      <c r="Q2004" s="2" t="s">
        <v>152</v>
      </c>
      <c r="R2004" s="2" t="s">
        <v>152</v>
      </c>
      <c r="S2004" s="14" t="s">
        <v>152</v>
      </c>
      <c r="T2004" s="115"/>
      <c r="U2004" s="13" t="s">
        <v>151</v>
      </c>
      <c r="V2004" s="2" t="s">
        <v>152</v>
      </c>
      <c r="W2004" s="2" t="s">
        <v>714</v>
      </c>
      <c r="X2004" s="2" t="s">
        <v>714</v>
      </c>
      <c r="Y2004" s="14" t="s">
        <v>714</v>
      </c>
    </row>
    <row r="2005" spans="3:25" x14ac:dyDescent="0.3">
      <c r="C2005" s="96" t="s">
        <v>30</v>
      </c>
      <c r="D2005" s="97" t="s">
        <v>776</v>
      </c>
      <c r="E2005" s="97" t="s">
        <v>829</v>
      </c>
      <c r="F2005" s="97" t="s">
        <v>830</v>
      </c>
      <c r="G2005" s="97" t="s">
        <v>351</v>
      </c>
      <c r="H2005" s="97" t="s">
        <v>668</v>
      </c>
      <c r="I2005" s="114" t="s">
        <v>454</v>
      </c>
      <c r="J2005" s="37" t="s">
        <v>3842</v>
      </c>
      <c r="K2005" s="37" t="s">
        <v>3843</v>
      </c>
      <c r="L2005" s="13" t="s">
        <v>151</v>
      </c>
      <c r="M2005" s="14" t="s">
        <v>151</v>
      </c>
      <c r="N2005" s="93" t="s">
        <v>152</v>
      </c>
      <c r="O2005" s="2" t="s">
        <v>714</v>
      </c>
      <c r="P2005" s="2" t="s">
        <v>152</v>
      </c>
      <c r="Q2005" s="2" t="s">
        <v>152</v>
      </c>
      <c r="R2005" s="2" t="s">
        <v>152</v>
      </c>
      <c r="S2005" s="14" t="s">
        <v>152</v>
      </c>
      <c r="T2005" s="115"/>
      <c r="U2005" s="13" t="s">
        <v>152</v>
      </c>
      <c r="V2005" s="2" t="s">
        <v>152</v>
      </c>
      <c r="W2005" s="2" t="s">
        <v>151</v>
      </c>
      <c r="X2005" s="2" t="s">
        <v>151</v>
      </c>
      <c r="Y2005" s="14" t="s">
        <v>714</v>
      </c>
    </row>
    <row r="2006" spans="3:25" x14ac:dyDescent="0.3">
      <c r="C2006" s="96" t="s">
        <v>30</v>
      </c>
      <c r="D2006" s="97" t="s">
        <v>776</v>
      </c>
      <c r="E2006" s="97" t="s">
        <v>831</v>
      </c>
      <c r="F2006" s="97" t="s">
        <v>832</v>
      </c>
      <c r="G2006" s="97" t="s">
        <v>351</v>
      </c>
      <c r="H2006" s="97" t="s">
        <v>668</v>
      </c>
      <c r="I2006" s="114" t="s">
        <v>454</v>
      </c>
      <c r="J2006" s="37" t="s">
        <v>3844</v>
      </c>
      <c r="K2006" s="37" t="s">
        <v>629</v>
      </c>
      <c r="L2006" s="13" t="s">
        <v>151</v>
      </c>
      <c r="M2006" s="14" t="s">
        <v>151</v>
      </c>
      <c r="N2006" s="93" t="s">
        <v>152</v>
      </c>
      <c r="O2006" s="2" t="s">
        <v>714</v>
      </c>
      <c r="P2006" s="2" t="s">
        <v>714</v>
      </c>
      <c r="Q2006" s="2" t="s">
        <v>714</v>
      </c>
      <c r="R2006" s="2" t="s">
        <v>152</v>
      </c>
      <c r="S2006" s="14" t="s">
        <v>714</v>
      </c>
      <c r="T2006" s="115"/>
      <c r="U2006" s="13" t="s">
        <v>151</v>
      </c>
      <c r="V2006" s="2" t="s">
        <v>714</v>
      </c>
      <c r="W2006" s="2" t="s">
        <v>714</v>
      </c>
      <c r="X2006" s="2" t="s">
        <v>152</v>
      </c>
      <c r="Y2006" s="14" t="s">
        <v>152</v>
      </c>
    </row>
    <row r="2007" spans="3:25" x14ac:dyDescent="0.3">
      <c r="C2007" s="96" t="s">
        <v>30</v>
      </c>
      <c r="D2007" s="97" t="s">
        <v>776</v>
      </c>
      <c r="E2007" s="97" t="s">
        <v>831</v>
      </c>
      <c r="F2007" s="97" t="s">
        <v>832</v>
      </c>
      <c r="G2007" s="97" t="s">
        <v>351</v>
      </c>
      <c r="H2007" s="97" t="s">
        <v>668</v>
      </c>
      <c r="I2007" s="114" t="s">
        <v>454</v>
      </c>
      <c r="J2007" s="37" t="s">
        <v>3844</v>
      </c>
      <c r="K2007" s="37" t="s">
        <v>3845</v>
      </c>
      <c r="L2007" s="13" t="s">
        <v>479</v>
      </c>
      <c r="M2007" s="14" t="s">
        <v>151</v>
      </c>
      <c r="N2007" s="93" t="s">
        <v>152</v>
      </c>
      <c r="O2007" s="2" t="s">
        <v>152</v>
      </c>
      <c r="P2007" s="2" t="s">
        <v>152</v>
      </c>
      <c r="Q2007" s="2" t="s">
        <v>152</v>
      </c>
      <c r="R2007" s="2" t="s">
        <v>152</v>
      </c>
      <c r="S2007" s="14" t="s">
        <v>152</v>
      </c>
      <c r="T2007" s="115"/>
      <c r="U2007" s="13" t="s">
        <v>152</v>
      </c>
      <c r="V2007" s="2" t="s">
        <v>714</v>
      </c>
      <c r="W2007" s="2" t="s">
        <v>714</v>
      </c>
      <c r="X2007" s="2" t="s">
        <v>714</v>
      </c>
      <c r="Y2007" s="14" t="s">
        <v>714</v>
      </c>
    </row>
    <row r="2008" spans="3:25" x14ac:dyDescent="0.3">
      <c r="C2008" s="96" t="s">
        <v>30</v>
      </c>
      <c r="D2008" s="97" t="s">
        <v>776</v>
      </c>
      <c r="E2008" s="97" t="s">
        <v>833</v>
      </c>
      <c r="F2008" s="97" t="s">
        <v>834</v>
      </c>
      <c r="G2008" s="97" t="s">
        <v>351</v>
      </c>
      <c r="H2008" s="97" t="s">
        <v>668</v>
      </c>
      <c r="I2008" s="114" t="s">
        <v>454</v>
      </c>
      <c r="J2008" s="37" t="s">
        <v>3838</v>
      </c>
      <c r="K2008" s="37" t="s">
        <v>3846</v>
      </c>
      <c r="L2008" s="13" t="s">
        <v>479</v>
      </c>
      <c r="M2008" s="14" t="s">
        <v>151</v>
      </c>
      <c r="N2008" s="93" t="s">
        <v>152</v>
      </c>
      <c r="O2008" s="2" t="s">
        <v>714</v>
      </c>
      <c r="P2008" s="2" t="s">
        <v>152</v>
      </c>
      <c r="Q2008" s="2" t="s">
        <v>152</v>
      </c>
      <c r="R2008" s="2" t="s">
        <v>152</v>
      </c>
      <c r="S2008" s="14" t="s">
        <v>152</v>
      </c>
      <c r="T2008" s="115"/>
      <c r="U2008" s="13" t="s">
        <v>152</v>
      </c>
      <c r="V2008" s="2" t="s">
        <v>714</v>
      </c>
      <c r="W2008" s="2" t="s">
        <v>151</v>
      </c>
      <c r="X2008" s="2" t="s">
        <v>714</v>
      </c>
      <c r="Y2008" s="14" t="s">
        <v>151</v>
      </c>
    </row>
    <row r="2009" spans="3:25" x14ac:dyDescent="0.3">
      <c r="C2009" s="96" t="s">
        <v>30</v>
      </c>
      <c r="D2009" s="97" t="s">
        <v>776</v>
      </c>
      <c r="E2009" s="97" t="s">
        <v>833</v>
      </c>
      <c r="F2009" s="97" t="s">
        <v>834</v>
      </c>
      <c r="G2009" s="97" t="s">
        <v>351</v>
      </c>
      <c r="H2009" s="97" t="s">
        <v>668</v>
      </c>
      <c r="I2009" s="114" t="s">
        <v>454</v>
      </c>
      <c r="J2009" s="37" t="s">
        <v>3847</v>
      </c>
      <c r="K2009" s="37" t="s">
        <v>3834</v>
      </c>
      <c r="L2009" s="13" t="s">
        <v>479</v>
      </c>
      <c r="M2009" s="14" t="s">
        <v>152</v>
      </c>
      <c r="N2009" s="93" t="s">
        <v>152</v>
      </c>
      <c r="O2009" s="2" t="s">
        <v>152</v>
      </c>
      <c r="P2009" s="2" t="s">
        <v>152</v>
      </c>
      <c r="Q2009" s="2" t="s">
        <v>152</v>
      </c>
      <c r="R2009" s="2" t="s">
        <v>152</v>
      </c>
      <c r="S2009" s="14" t="s">
        <v>152</v>
      </c>
      <c r="T2009" s="115"/>
      <c r="U2009" s="13" t="s">
        <v>152</v>
      </c>
      <c r="V2009" s="2" t="s">
        <v>714</v>
      </c>
      <c r="W2009" s="2" t="s">
        <v>714</v>
      </c>
      <c r="X2009" s="2" t="s">
        <v>714</v>
      </c>
      <c r="Y2009" s="14" t="s">
        <v>714</v>
      </c>
    </row>
    <row r="2010" spans="3:25" x14ac:dyDescent="0.3">
      <c r="C2010" s="96" t="s">
        <v>30</v>
      </c>
      <c r="D2010" s="97" t="s">
        <v>835</v>
      </c>
      <c r="E2010" s="97" t="s">
        <v>836</v>
      </c>
      <c r="F2010" s="97" t="s">
        <v>837</v>
      </c>
      <c r="G2010" s="97" t="s">
        <v>344</v>
      </c>
      <c r="H2010" s="91" t="s">
        <v>668</v>
      </c>
      <c r="I2010" s="116" t="s">
        <v>454</v>
      </c>
      <c r="J2010" s="37" t="s">
        <v>3848</v>
      </c>
      <c r="K2010" s="37" t="s">
        <v>3849</v>
      </c>
      <c r="L2010" s="13" t="s">
        <v>479</v>
      </c>
      <c r="M2010" s="14" t="s">
        <v>479</v>
      </c>
      <c r="N2010" s="93" t="s">
        <v>152</v>
      </c>
      <c r="O2010" s="2" t="s">
        <v>152</v>
      </c>
      <c r="P2010" s="2" t="s">
        <v>152</v>
      </c>
      <c r="Q2010" s="2" t="s">
        <v>152</v>
      </c>
      <c r="R2010" s="2" t="s">
        <v>152</v>
      </c>
      <c r="S2010" s="14" t="s">
        <v>152</v>
      </c>
      <c r="T2010" s="115"/>
      <c r="U2010" s="13"/>
      <c r="V2010" s="2"/>
      <c r="W2010" s="2"/>
      <c r="X2010" s="2"/>
      <c r="Y2010" s="14"/>
    </row>
    <row r="2011" spans="3:25" x14ac:dyDescent="0.3">
      <c r="C2011" s="96" t="s">
        <v>30</v>
      </c>
      <c r="D2011" s="97" t="s">
        <v>835</v>
      </c>
      <c r="E2011" s="97" t="s">
        <v>838</v>
      </c>
      <c r="F2011" s="97" t="s">
        <v>839</v>
      </c>
      <c r="G2011" s="97" t="s">
        <v>344</v>
      </c>
      <c r="H2011" s="97" t="s">
        <v>668</v>
      </c>
      <c r="I2011" s="114" t="s">
        <v>454</v>
      </c>
      <c r="J2011" s="37" t="s">
        <v>3848</v>
      </c>
      <c r="K2011" s="37" t="s">
        <v>3849</v>
      </c>
      <c r="L2011" s="13" t="s">
        <v>479</v>
      </c>
      <c r="M2011" s="14" t="s">
        <v>151</v>
      </c>
      <c r="N2011" s="93" t="s">
        <v>152</v>
      </c>
      <c r="O2011" s="2" t="s">
        <v>152</v>
      </c>
      <c r="P2011" s="2" t="s">
        <v>152</v>
      </c>
      <c r="Q2011" s="2" t="s">
        <v>152</v>
      </c>
      <c r="R2011" s="2" t="s">
        <v>152</v>
      </c>
      <c r="S2011" s="14" t="s">
        <v>152</v>
      </c>
      <c r="T2011" s="115"/>
      <c r="U2011" s="13"/>
      <c r="V2011" s="2"/>
      <c r="W2011" s="2"/>
      <c r="X2011" s="2"/>
      <c r="Y2011" s="14"/>
    </row>
    <row r="2012" spans="3:25" x14ac:dyDescent="0.3">
      <c r="C2012" s="96" t="s">
        <v>30</v>
      </c>
      <c r="D2012" s="97" t="s">
        <v>835</v>
      </c>
      <c r="E2012" s="97" t="s">
        <v>838</v>
      </c>
      <c r="F2012" s="97" t="s">
        <v>839</v>
      </c>
      <c r="G2012" s="97" t="s">
        <v>344</v>
      </c>
      <c r="H2012" s="97" t="s">
        <v>668</v>
      </c>
      <c r="I2012" s="114" t="s">
        <v>454</v>
      </c>
      <c r="J2012" s="37" t="s">
        <v>3848</v>
      </c>
      <c r="K2012" s="37" t="s">
        <v>3850</v>
      </c>
      <c r="L2012" s="13" t="s">
        <v>479</v>
      </c>
      <c r="M2012" s="14" t="s">
        <v>151</v>
      </c>
      <c r="N2012" s="93" t="s">
        <v>152</v>
      </c>
      <c r="O2012" s="2" t="s">
        <v>152</v>
      </c>
      <c r="P2012" s="2" t="s">
        <v>152</v>
      </c>
      <c r="Q2012" s="2" t="s">
        <v>152</v>
      </c>
      <c r="R2012" s="2" t="s">
        <v>152</v>
      </c>
      <c r="S2012" s="14" t="s">
        <v>152</v>
      </c>
      <c r="T2012" s="115"/>
      <c r="U2012" s="13"/>
      <c r="V2012" s="2"/>
      <c r="W2012" s="2"/>
      <c r="X2012" s="2"/>
      <c r="Y2012" s="14"/>
    </row>
    <row r="2013" spans="3:25" x14ac:dyDescent="0.3">
      <c r="C2013" s="96" t="s">
        <v>30</v>
      </c>
      <c r="D2013" s="97" t="s">
        <v>835</v>
      </c>
      <c r="E2013" s="97" t="s">
        <v>840</v>
      </c>
      <c r="F2013" s="97" t="s">
        <v>431</v>
      </c>
      <c r="G2013" s="97" t="s">
        <v>351</v>
      </c>
      <c r="H2013" s="97" t="s">
        <v>668</v>
      </c>
      <c r="I2013" s="114" t="s">
        <v>454</v>
      </c>
      <c r="J2013" s="37" t="s">
        <v>3848</v>
      </c>
      <c r="K2013" s="37" t="s">
        <v>630</v>
      </c>
      <c r="L2013" s="13" t="s">
        <v>151</v>
      </c>
      <c r="M2013" s="14" t="s">
        <v>151</v>
      </c>
      <c r="N2013" s="93" t="s">
        <v>152</v>
      </c>
      <c r="O2013" s="2" t="s">
        <v>152</v>
      </c>
      <c r="P2013" s="2" t="s">
        <v>152</v>
      </c>
      <c r="Q2013" s="2" t="s">
        <v>152</v>
      </c>
      <c r="R2013" s="2" t="s">
        <v>152</v>
      </c>
      <c r="S2013" s="14" t="s">
        <v>152</v>
      </c>
      <c r="T2013" s="115"/>
      <c r="U2013" s="13" t="s">
        <v>152</v>
      </c>
      <c r="V2013" s="2" t="s">
        <v>152</v>
      </c>
      <c r="W2013" s="2" t="s">
        <v>152</v>
      </c>
      <c r="X2013" s="2" t="s">
        <v>152</v>
      </c>
      <c r="Y2013" s="14" t="s">
        <v>152</v>
      </c>
    </row>
    <row r="2014" spans="3:25" x14ac:dyDescent="0.3">
      <c r="C2014" s="96" t="s">
        <v>30</v>
      </c>
      <c r="D2014" s="97" t="s">
        <v>835</v>
      </c>
      <c r="E2014" s="97" t="s">
        <v>840</v>
      </c>
      <c r="F2014" s="97" t="s">
        <v>431</v>
      </c>
      <c r="G2014" s="97" t="s">
        <v>351</v>
      </c>
      <c r="H2014" s="97" t="s">
        <v>668</v>
      </c>
      <c r="I2014" s="114" t="s">
        <v>454</v>
      </c>
      <c r="J2014" s="37" t="s">
        <v>3848</v>
      </c>
      <c r="K2014" s="37" t="s">
        <v>3849</v>
      </c>
      <c r="L2014" s="13" t="s">
        <v>479</v>
      </c>
      <c r="M2014" s="14" t="s">
        <v>152</v>
      </c>
      <c r="N2014" s="93" t="s">
        <v>152</v>
      </c>
      <c r="O2014" s="2" t="s">
        <v>152</v>
      </c>
      <c r="P2014" s="2" t="s">
        <v>152</v>
      </c>
      <c r="Q2014" s="2" t="s">
        <v>152</v>
      </c>
      <c r="R2014" s="2" t="s">
        <v>152</v>
      </c>
      <c r="S2014" s="14" t="s">
        <v>152</v>
      </c>
      <c r="T2014" s="115"/>
      <c r="U2014" s="13" t="s">
        <v>152</v>
      </c>
      <c r="V2014" s="2" t="s">
        <v>152</v>
      </c>
      <c r="W2014" s="2" t="s">
        <v>152</v>
      </c>
      <c r="X2014" s="2" t="s">
        <v>152</v>
      </c>
      <c r="Y2014" s="14" t="s">
        <v>152</v>
      </c>
    </row>
    <row r="2015" spans="3:25" x14ac:dyDescent="0.3">
      <c r="C2015" s="96" t="s">
        <v>30</v>
      </c>
      <c r="D2015" s="97" t="s">
        <v>835</v>
      </c>
      <c r="E2015" s="97" t="s">
        <v>841</v>
      </c>
      <c r="F2015" s="97" t="s">
        <v>842</v>
      </c>
      <c r="G2015" s="97" t="s">
        <v>351</v>
      </c>
      <c r="H2015" s="97" t="s">
        <v>668</v>
      </c>
      <c r="I2015" s="114" t="s">
        <v>454</v>
      </c>
      <c r="J2015" s="37" t="s">
        <v>3848</v>
      </c>
      <c r="K2015" s="37" t="s">
        <v>3849</v>
      </c>
      <c r="L2015" s="13" t="s">
        <v>479</v>
      </c>
      <c r="M2015" s="14" t="s">
        <v>151</v>
      </c>
      <c r="N2015" s="93" t="s">
        <v>152</v>
      </c>
      <c r="O2015" s="2" t="s">
        <v>152</v>
      </c>
      <c r="P2015" s="2" t="s">
        <v>152</v>
      </c>
      <c r="Q2015" s="2" t="s">
        <v>152</v>
      </c>
      <c r="R2015" s="2" t="s">
        <v>152</v>
      </c>
      <c r="S2015" s="14" t="s">
        <v>152</v>
      </c>
      <c r="T2015" s="115"/>
      <c r="U2015" s="13" t="s">
        <v>151</v>
      </c>
      <c r="V2015" s="2" t="s">
        <v>714</v>
      </c>
      <c r="W2015" s="2" t="s">
        <v>151</v>
      </c>
      <c r="X2015" s="2" t="s">
        <v>151</v>
      </c>
      <c r="Y2015" s="14" t="s">
        <v>151</v>
      </c>
    </row>
    <row r="2016" spans="3:25" x14ac:dyDescent="0.3">
      <c r="C2016" s="96" t="s">
        <v>30</v>
      </c>
      <c r="D2016" s="97" t="s">
        <v>835</v>
      </c>
      <c r="E2016" s="97" t="s">
        <v>843</v>
      </c>
      <c r="F2016" s="97" t="s">
        <v>844</v>
      </c>
      <c r="G2016" s="97" t="s">
        <v>351</v>
      </c>
      <c r="H2016" s="97" t="s">
        <v>668</v>
      </c>
      <c r="I2016" s="114" t="s">
        <v>454</v>
      </c>
      <c r="J2016" s="37" t="s">
        <v>3848</v>
      </c>
      <c r="K2016" s="37" t="s">
        <v>3849</v>
      </c>
      <c r="L2016" s="13" t="s">
        <v>479</v>
      </c>
      <c r="M2016" s="14" t="s">
        <v>151</v>
      </c>
      <c r="N2016" s="93" t="s">
        <v>152</v>
      </c>
      <c r="O2016" s="2" t="s">
        <v>152</v>
      </c>
      <c r="P2016" s="2" t="s">
        <v>152</v>
      </c>
      <c r="Q2016" s="2" t="s">
        <v>152</v>
      </c>
      <c r="R2016" s="2" t="s">
        <v>152</v>
      </c>
      <c r="S2016" s="14" t="s">
        <v>152</v>
      </c>
      <c r="T2016" s="115"/>
      <c r="U2016" s="13" t="s">
        <v>151</v>
      </c>
      <c r="V2016" s="2" t="s">
        <v>714</v>
      </c>
      <c r="W2016" s="2" t="s">
        <v>151</v>
      </c>
      <c r="X2016" s="2" t="s">
        <v>151</v>
      </c>
      <c r="Y2016" s="14" t="s">
        <v>151</v>
      </c>
    </row>
    <row r="2017" spans="3:25" x14ac:dyDescent="0.3">
      <c r="C2017" s="96" t="s">
        <v>30</v>
      </c>
      <c r="D2017" s="97" t="s">
        <v>777</v>
      </c>
      <c r="E2017" s="97" t="s">
        <v>849</v>
      </c>
      <c r="F2017" s="97" t="s">
        <v>850</v>
      </c>
      <c r="G2017" s="97" t="s">
        <v>344</v>
      </c>
      <c r="H2017" s="97" t="s">
        <v>668</v>
      </c>
      <c r="I2017" s="114" t="s">
        <v>454</v>
      </c>
      <c r="J2017" s="37" t="s">
        <v>3852</v>
      </c>
      <c r="K2017" s="37" t="s">
        <v>3853</v>
      </c>
      <c r="L2017" s="13" t="s">
        <v>151</v>
      </c>
      <c r="M2017" s="14" t="s">
        <v>151</v>
      </c>
      <c r="N2017" s="93" t="s">
        <v>152</v>
      </c>
      <c r="O2017" s="2" t="s">
        <v>152</v>
      </c>
      <c r="P2017" s="2" t="s">
        <v>152</v>
      </c>
      <c r="Q2017" s="2" t="s">
        <v>152</v>
      </c>
      <c r="R2017" s="2" t="s">
        <v>152</v>
      </c>
      <c r="S2017" s="14" t="s">
        <v>152</v>
      </c>
      <c r="T2017" s="115"/>
      <c r="U2017" s="13" t="s">
        <v>6</v>
      </c>
      <c r="V2017" s="2" t="s">
        <v>6</v>
      </c>
      <c r="W2017" s="2" t="s">
        <v>6</v>
      </c>
      <c r="X2017" s="2" t="s">
        <v>6</v>
      </c>
      <c r="Y2017" s="14" t="s">
        <v>6</v>
      </c>
    </row>
    <row r="2018" spans="3:25" x14ac:dyDescent="0.3">
      <c r="C2018" s="96" t="s">
        <v>30</v>
      </c>
      <c r="D2018" s="97" t="s">
        <v>777</v>
      </c>
      <c r="E2018" s="97" t="s">
        <v>851</v>
      </c>
      <c r="F2018" s="97" t="s">
        <v>852</v>
      </c>
      <c r="G2018" s="97" t="s">
        <v>344</v>
      </c>
      <c r="H2018" s="91" t="s">
        <v>668</v>
      </c>
      <c r="I2018" s="116" t="s">
        <v>454</v>
      </c>
      <c r="J2018" s="37" t="s">
        <v>3852</v>
      </c>
      <c r="K2018" s="37" t="s">
        <v>3853</v>
      </c>
      <c r="L2018" s="13" t="s">
        <v>151</v>
      </c>
      <c r="M2018" s="14" t="s">
        <v>151</v>
      </c>
      <c r="N2018" s="93" t="s">
        <v>152</v>
      </c>
      <c r="O2018" s="2" t="s">
        <v>152</v>
      </c>
      <c r="P2018" s="2" t="s">
        <v>152</v>
      </c>
      <c r="Q2018" s="2" t="s">
        <v>152</v>
      </c>
      <c r="R2018" s="2" t="s">
        <v>152</v>
      </c>
      <c r="S2018" s="14" t="s">
        <v>152</v>
      </c>
      <c r="T2018" s="115"/>
      <c r="U2018" s="13" t="s">
        <v>6</v>
      </c>
      <c r="V2018" s="2" t="s">
        <v>6</v>
      </c>
      <c r="W2018" s="2" t="s">
        <v>6</v>
      </c>
      <c r="X2018" s="2" t="s">
        <v>6</v>
      </c>
      <c r="Y2018" s="14" t="s">
        <v>6</v>
      </c>
    </row>
    <row r="2019" spans="3:25" x14ac:dyDescent="0.3">
      <c r="C2019" s="96" t="s">
        <v>30</v>
      </c>
      <c r="D2019" s="97" t="s">
        <v>777</v>
      </c>
      <c r="E2019" s="97" t="s">
        <v>853</v>
      </c>
      <c r="F2019" s="97" t="s">
        <v>854</v>
      </c>
      <c r="G2019" s="97" t="s">
        <v>351</v>
      </c>
      <c r="H2019" s="97" t="s">
        <v>668</v>
      </c>
      <c r="I2019" s="114" t="s">
        <v>454</v>
      </c>
      <c r="J2019" s="37" t="s">
        <v>3852</v>
      </c>
      <c r="K2019" s="37" t="s">
        <v>3853</v>
      </c>
      <c r="L2019" s="13" t="s">
        <v>151</v>
      </c>
      <c r="M2019" s="14" t="s">
        <v>151</v>
      </c>
      <c r="N2019" s="93" t="s">
        <v>152</v>
      </c>
      <c r="O2019" s="2" t="s">
        <v>152</v>
      </c>
      <c r="P2019" s="2" t="s">
        <v>152</v>
      </c>
      <c r="Q2019" s="2" t="s">
        <v>152</v>
      </c>
      <c r="R2019" s="2" t="s">
        <v>152</v>
      </c>
      <c r="S2019" s="14" t="s">
        <v>152</v>
      </c>
      <c r="T2019" s="115"/>
      <c r="U2019" s="13" t="s">
        <v>151</v>
      </c>
      <c r="V2019" s="2" t="s">
        <v>152</v>
      </c>
      <c r="W2019" s="2" t="s">
        <v>151</v>
      </c>
      <c r="X2019" s="2" t="s">
        <v>151</v>
      </c>
      <c r="Y2019" s="14" t="s">
        <v>151</v>
      </c>
    </row>
    <row r="2020" spans="3:25" x14ac:dyDescent="0.3">
      <c r="C2020" s="96" t="s">
        <v>30</v>
      </c>
      <c r="D2020" s="97" t="s">
        <v>777</v>
      </c>
      <c r="E2020" s="97" t="s">
        <v>855</v>
      </c>
      <c r="F2020" s="97" t="s">
        <v>856</v>
      </c>
      <c r="G2020" s="97" t="s">
        <v>351</v>
      </c>
      <c r="H2020" s="97" t="s">
        <v>668</v>
      </c>
      <c r="I2020" s="114" t="s">
        <v>454</v>
      </c>
      <c r="J2020" s="37" t="s">
        <v>3852</v>
      </c>
      <c r="K2020" s="37" t="s">
        <v>3853</v>
      </c>
      <c r="L2020" s="13" t="s">
        <v>151</v>
      </c>
      <c r="M2020" s="14" t="s">
        <v>151</v>
      </c>
      <c r="N2020" s="93" t="s">
        <v>152</v>
      </c>
      <c r="O2020" s="2" t="s">
        <v>152</v>
      </c>
      <c r="P2020" s="2" t="s">
        <v>152</v>
      </c>
      <c r="Q2020" s="2" t="s">
        <v>152</v>
      </c>
      <c r="R2020" s="2" t="s">
        <v>152</v>
      </c>
      <c r="S2020" s="14" t="s">
        <v>152</v>
      </c>
      <c r="T2020" s="115"/>
      <c r="U2020" s="13" t="s">
        <v>151</v>
      </c>
      <c r="V2020" s="2" t="s">
        <v>152</v>
      </c>
      <c r="W2020" s="2" t="s">
        <v>151</v>
      </c>
      <c r="X2020" s="2" t="s">
        <v>151</v>
      </c>
      <c r="Y2020" s="14" t="s">
        <v>151</v>
      </c>
    </row>
    <row r="2021" spans="3:25" x14ac:dyDescent="0.3">
      <c r="C2021" s="96" t="s">
        <v>30</v>
      </c>
      <c r="D2021" s="97" t="s">
        <v>777</v>
      </c>
      <c r="E2021" s="97" t="s">
        <v>857</v>
      </c>
      <c r="F2021" s="97" t="s">
        <v>858</v>
      </c>
      <c r="G2021" s="97" t="s">
        <v>344</v>
      </c>
      <c r="H2021" s="97" t="s">
        <v>668</v>
      </c>
      <c r="I2021" s="114" t="s">
        <v>454</v>
      </c>
      <c r="J2021" s="37" t="s">
        <v>3852</v>
      </c>
      <c r="K2021" s="37" t="s">
        <v>3853</v>
      </c>
      <c r="L2021" s="13" t="s">
        <v>151</v>
      </c>
      <c r="M2021" s="14" t="s">
        <v>151</v>
      </c>
      <c r="N2021" s="93" t="s">
        <v>152</v>
      </c>
      <c r="O2021" s="2" t="s">
        <v>152</v>
      </c>
      <c r="P2021" s="2" t="s">
        <v>152</v>
      </c>
      <c r="Q2021" s="2" t="s">
        <v>152</v>
      </c>
      <c r="R2021" s="2" t="s">
        <v>152</v>
      </c>
      <c r="S2021" s="14" t="s">
        <v>152</v>
      </c>
      <c r="T2021" s="115"/>
      <c r="U2021" s="13" t="s">
        <v>6</v>
      </c>
      <c r="V2021" s="2" t="s">
        <v>6</v>
      </c>
      <c r="W2021" s="2" t="s">
        <v>6</v>
      </c>
      <c r="X2021" s="2" t="s">
        <v>6</v>
      </c>
      <c r="Y2021" s="14" t="s">
        <v>6</v>
      </c>
    </row>
    <row r="2022" spans="3:25" x14ac:dyDescent="0.3">
      <c r="C2022" s="96" t="s">
        <v>30</v>
      </c>
      <c r="D2022" s="97" t="s">
        <v>777</v>
      </c>
      <c r="E2022" s="97" t="s">
        <v>859</v>
      </c>
      <c r="F2022" s="97" t="s">
        <v>860</v>
      </c>
      <c r="G2022" s="97" t="s">
        <v>351</v>
      </c>
      <c r="H2022" s="97" t="s">
        <v>668</v>
      </c>
      <c r="I2022" s="114" t="s">
        <v>454</v>
      </c>
      <c r="J2022" s="37" t="s">
        <v>3852</v>
      </c>
      <c r="K2022" s="37" t="s">
        <v>3853</v>
      </c>
      <c r="L2022" s="13" t="s">
        <v>151</v>
      </c>
      <c r="M2022" s="14" t="s">
        <v>151</v>
      </c>
      <c r="N2022" s="93" t="s">
        <v>152</v>
      </c>
      <c r="O2022" s="2" t="s">
        <v>152</v>
      </c>
      <c r="P2022" s="2" t="s">
        <v>152</v>
      </c>
      <c r="Q2022" s="2" t="s">
        <v>152</v>
      </c>
      <c r="R2022" s="2" t="s">
        <v>152</v>
      </c>
      <c r="S2022" s="14" t="s">
        <v>152</v>
      </c>
      <c r="T2022" s="115"/>
      <c r="U2022" s="13" t="s">
        <v>151</v>
      </c>
      <c r="V2022" s="2" t="s">
        <v>152</v>
      </c>
      <c r="W2022" s="2" t="s">
        <v>151</v>
      </c>
      <c r="X2022" s="2" t="s">
        <v>151</v>
      </c>
      <c r="Y2022" s="14" t="s">
        <v>151</v>
      </c>
    </row>
    <row r="2023" spans="3:25" x14ac:dyDescent="0.3">
      <c r="C2023" s="96" t="s">
        <v>30</v>
      </c>
      <c r="D2023" s="97" t="s">
        <v>778</v>
      </c>
      <c r="E2023" s="97" t="s">
        <v>863</v>
      </c>
      <c r="F2023" s="97" t="s">
        <v>864</v>
      </c>
      <c r="G2023" s="97" t="s">
        <v>351</v>
      </c>
      <c r="H2023" s="97" t="s">
        <v>668</v>
      </c>
      <c r="I2023" s="114" t="s">
        <v>454</v>
      </c>
      <c r="J2023" s="37" t="s">
        <v>3857</v>
      </c>
      <c r="K2023" s="37" t="s">
        <v>3855</v>
      </c>
      <c r="L2023" s="13" t="s">
        <v>479</v>
      </c>
      <c r="M2023" s="14" t="s">
        <v>151</v>
      </c>
      <c r="N2023" s="93" t="s">
        <v>152</v>
      </c>
      <c r="O2023" s="2" t="s">
        <v>152</v>
      </c>
      <c r="P2023" s="2" t="s">
        <v>152</v>
      </c>
      <c r="Q2023" s="2" t="s">
        <v>152</v>
      </c>
      <c r="R2023" s="2" t="s">
        <v>152</v>
      </c>
      <c r="S2023" s="14" t="s">
        <v>152</v>
      </c>
      <c r="T2023" s="115"/>
      <c r="U2023" s="13" t="s">
        <v>151</v>
      </c>
      <c r="V2023" s="2" t="s">
        <v>152</v>
      </c>
      <c r="W2023" s="2" t="s">
        <v>151</v>
      </c>
      <c r="X2023" s="2" t="s">
        <v>151</v>
      </c>
      <c r="Y2023" s="14" t="s">
        <v>151</v>
      </c>
    </row>
    <row r="2024" spans="3:25" x14ac:dyDescent="0.3">
      <c r="C2024" s="96" t="s">
        <v>30</v>
      </c>
      <c r="D2024" s="97" t="s">
        <v>778</v>
      </c>
      <c r="E2024" s="97" t="s">
        <v>867</v>
      </c>
      <c r="F2024" s="97" t="s">
        <v>868</v>
      </c>
      <c r="G2024" s="97" t="s">
        <v>351</v>
      </c>
      <c r="H2024" s="97" t="s">
        <v>668</v>
      </c>
      <c r="I2024" s="114" t="s">
        <v>454</v>
      </c>
      <c r="J2024" s="37" t="s">
        <v>3858</v>
      </c>
      <c r="K2024" s="37" t="s">
        <v>3855</v>
      </c>
      <c r="L2024" s="13" t="s">
        <v>479</v>
      </c>
      <c r="M2024" s="14" t="s">
        <v>479</v>
      </c>
      <c r="N2024" s="93" t="s">
        <v>152</v>
      </c>
      <c r="O2024" s="2" t="s">
        <v>152</v>
      </c>
      <c r="P2024" s="2" t="s">
        <v>152</v>
      </c>
      <c r="Q2024" s="2" t="s">
        <v>152</v>
      </c>
      <c r="R2024" s="2" t="s">
        <v>152</v>
      </c>
      <c r="S2024" s="14" t="s">
        <v>152</v>
      </c>
      <c r="T2024" s="115"/>
      <c r="U2024" s="13" t="s">
        <v>152</v>
      </c>
      <c r="V2024" s="2" t="s">
        <v>152</v>
      </c>
      <c r="W2024" s="2" t="s">
        <v>151</v>
      </c>
      <c r="X2024" s="2" t="s">
        <v>151</v>
      </c>
      <c r="Y2024" s="14" t="s">
        <v>151</v>
      </c>
    </row>
    <row r="2025" spans="3:25" x14ac:dyDescent="0.3">
      <c r="C2025" s="96" t="s">
        <v>30</v>
      </c>
      <c r="D2025" s="97" t="s">
        <v>778</v>
      </c>
      <c r="E2025" s="97" t="s">
        <v>873</v>
      </c>
      <c r="F2025" s="97" t="s">
        <v>874</v>
      </c>
      <c r="G2025" s="97" t="s">
        <v>344</v>
      </c>
      <c r="H2025" s="97" t="s">
        <v>668</v>
      </c>
      <c r="I2025" s="114" t="s">
        <v>454</v>
      </c>
      <c r="J2025" s="37" t="s">
        <v>249</v>
      </c>
      <c r="K2025" s="37" t="s">
        <v>5591</v>
      </c>
      <c r="L2025" s="13" t="s">
        <v>151</v>
      </c>
      <c r="M2025" s="14" t="s">
        <v>151</v>
      </c>
      <c r="N2025" s="93" t="s">
        <v>152</v>
      </c>
      <c r="O2025" s="2" t="s">
        <v>152</v>
      </c>
      <c r="P2025" s="2" t="s">
        <v>152</v>
      </c>
      <c r="Q2025" s="2" t="s">
        <v>152</v>
      </c>
      <c r="R2025" s="2" t="s">
        <v>152</v>
      </c>
      <c r="S2025" s="14" t="s">
        <v>152</v>
      </c>
      <c r="T2025" s="115"/>
      <c r="U2025" s="13" t="s">
        <v>6</v>
      </c>
      <c r="V2025" s="2" t="s">
        <v>6</v>
      </c>
      <c r="W2025" s="2" t="s">
        <v>6</v>
      </c>
      <c r="X2025" s="2" t="s">
        <v>6</v>
      </c>
      <c r="Y2025" s="14" t="s">
        <v>6</v>
      </c>
    </row>
    <row r="2026" spans="3:25" x14ac:dyDescent="0.3">
      <c r="C2026" s="96" t="s">
        <v>30</v>
      </c>
      <c r="D2026" s="97" t="s">
        <v>778</v>
      </c>
      <c r="E2026" s="97" t="s">
        <v>875</v>
      </c>
      <c r="F2026" s="97" t="s">
        <v>876</v>
      </c>
      <c r="G2026" s="97" t="s">
        <v>351</v>
      </c>
      <c r="H2026" s="91" t="s">
        <v>668</v>
      </c>
      <c r="I2026" s="116" t="s">
        <v>454</v>
      </c>
      <c r="J2026" s="37" t="s">
        <v>249</v>
      </c>
      <c r="K2026" s="37" t="s">
        <v>5592</v>
      </c>
      <c r="L2026" s="13" t="s">
        <v>151</v>
      </c>
      <c r="M2026" s="14" t="s">
        <v>151</v>
      </c>
      <c r="N2026" s="93" t="s">
        <v>152</v>
      </c>
      <c r="O2026" s="2" t="s">
        <v>152</v>
      </c>
      <c r="P2026" s="2" t="s">
        <v>152</v>
      </c>
      <c r="Q2026" s="2" t="s">
        <v>152</v>
      </c>
      <c r="R2026" s="2" t="s">
        <v>152</v>
      </c>
      <c r="S2026" s="14" t="s">
        <v>152</v>
      </c>
      <c r="T2026" s="115"/>
      <c r="U2026" s="13" t="s">
        <v>152</v>
      </c>
      <c r="V2026" s="2" t="s">
        <v>152</v>
      </c>
      <c r="W2026" s="2" t="s">
        <v>151</v>
      </c>
      <c r="X2026" s="2" t="s">
        <v>151</v>
      </c>
      <c r="Y2026" s="14" t="s">
        <v>151</v>
      </c>
    </row>
    <row r="2027" spans="3:25" x14ac:dyDescent="0.3">
      <c r="C2027" s="96" t="s">
        <v>30</v>
      </c>
      <c r="D2027" s="97" t="s">
        <v>779</v>
      </c>
      <c r="E2027" s="97" t="s">
        <v>877</v>
      </c>
      <c r="F2027" s="97" t="s">
        <v>878</v>
      </c>
      <c r="G2027" s="97" t="s">
        <v>351</v>
      </c>
      <c r="H2027" s="97" t="s">
        <v>668</v>
      </c>
      <c r="I2027" s="114" t="s">
        <v>454</v>
      </c>
      <c r="J2027" s="37" t="s">
        <v>249</v>
      </c>
      <c r="K2027" s="37" t="s">
        <v>3860</v>
      </c>
      <c r="L2027" s="13" t="s">
        <v>151</v>
      </c>
      <c r="M2027" s="14" t="s">
        <v>151</v>
      </c>
      <c r="N2027" s="93" t="s">
        <v>152</v>
      </c>
      <c r="O2027" s="2" t="s">
        <v>152</v>
      </c>
      <c r="P2027" s="2" t="s">
        <v>714</v>
      </c>
      <c r="Q2027" s="2" t="s">
        <v>714</v>
      </c>
      <c r="R2027" s="2" t="s">
        <v>152</v>
      </c>
      <c r="S2027" s="14" t="s">
        <v>152</v>
      </c>
      <c r="T2027" s="115"/>
      <c r="U2027" s="13" t="s">
        <v>151</v>
      </c>
      <c r="V2027" s="2" t="s">
        <v>714</v>
      </c>
      <c r="W2027" s="2" t="s">
        <v>151</v>
      </c>
      <c r="X2027" s="2" t="s">
        <v>714</v>
      </c>
      <c r="Y2027" s="14" t="s">
        <v>714</v>
      </c>
    </row>
    <row r="2028" spans="3:25" x14ac:dyDescent="0.3">
      <c r="C2028" s="96" t="s">
        <v>30</v>
      </c>
      <c r="D2028" s="97" t="s">
        <v>779</v>
      </c>
      <c r="E2028" s="97" t="s">
        <v>885</v>
      </c>
      <c r="F2028" s="97" t="s">
        <v>886</v>
      </c>
      <c r="G2028" s="97" t="s">
        <v>351</v>
      </c>
      <c r="H2028" s="97" t="s">
        <v>668</v>
      </c>
      <c r="I2028" s="114"/>
      <c r="J2028" s="37" t="s">
        <v>113</v>
      </c>
      <c r="K2028" s="37" t="s">
        <v>113</v>
      </c>
      <c r="L2028" s="13"/>
      <c r="M2028" s="14"/>
      <c r="N2028" s="93"/>
      <c r="O2028" s="2"/>
      <c r="P2028" s="2"/>
      <c r="Q2028" s="2"/>
      <c r="R2028" s="2"/>
      <c r="S2028" s="14"/>
      <c r="T2028" s="115"/>
      <c r="U2028" s="13"/>
      <c r="V2028" s="2"/>
      <c r="W2028" s="2"/>
      <c r="X2028" s="2"/>
      <c r="Y2028" s="14"/>
    </row>
    <row r="2029" spans="3:25" x14ac:dyDescent="0.3">
      <c r="C2029" s="96" t="s">
        <v>30</v>
      </c>
      <c r="D2029" s="97" t="s">
        <v>779</v>
      </c>
      <c r="E2029" s="97" t="s">
        <v>887</v>
      </c>
      <c r="F2029" s="97" t="s">
        <v>888</v>
      </c>
      <c r="G2029" s="97" t="s">
        <v>351</v>
      </c>
      <c r="H2029" s="97" t="s">
        <v>668</v>
      </c>
      <c r="I2029" s="114"/>
      <c r="J2029" s="37" t="s">
        <v>113</v>
      </c>
      <c r="K2029" s="37" t="s">
        <v>113</v>
      </c>
      <c r="L2029" s="13"/>
      <c r="M2029" s="14"/>
      <c r="N2029" s="93"/>
      <c r="O2029" s="2"/>
      <c r="P2029" s="2"/>
      <c r="Q2029" s="2"/>
      <c r="R2029" s="2"/>
      <c r="S2029" s="14"/>
      <c r="T2029" s="115"/>
      <c r="U2029" s="13"/>
      <c r="V2029" s="2"/>
      <c r="W2029" s="2"/>
      <c r="X2029" s="2"/>
      <c r="Y2029" s="14"/>
    </row>
    <row r="2030" spans="3:25" x14ac:dyDescent="0.3">
      <c r="C2030" s="96" t="s">
        <v>30</v>
      </c>
      <c r="D2030" s="97" t="s">
        <v>779</v>
      </c>
      <c r="E2030" s="97" t="s">
        <v>889</v>
      </c>
      <c r="F2030" s="97" t="s">
        <v>890</v>
      </c>
      <c r="G2030" s="97" t="s">
        <v>344</v>
      </c>
      <c r="H2030" s="97" t="s">
        <v>668</v>
      </c>
      <c r="I2030" s="114" t="s">
        <v>454</v>
      </c>
      <c r="J2030" s="37" t="s">
        <v>249</v>
      </c>
      <c r="K2030" s="37" t="s">
        <v>3863</v>
      </c>
      <c r="L2030" s="13" t="s">
        <v>479</v>
      </c>
      <c r="M2030" s="14" t="s">
        <v>151</v>
      </c>
      <c r="N2030" s="93" t="s">
        <v>152</v>
      </c>
      <c r="O2030" s="2" t="s">
        <v>152</v>
      </c>
      <c r="P2030" s="2" t="s">
        <v>152</v>
      </c>
      <c r="Q2030" s="2" t="s">
        <v>152</v>
      </c>
      <c r="R2030" s="2" t="s">
        <v>152</v>
      </c>
      <c r="S2030" s="14" t="s">
        <v>152</v>
      </c>
      <c r="T2030" s="115"/>
      <c r="U2030" s="13"/>
      <c r="V2030" s="2"/>
      <c r="W2030" s="2"/>
      <c r="X2030" s="2"/>
      <c r="Y2030" s="14"/>
    </row>
    <row r="2031" spans="3:25" x14ac:dyDescent="0.3">
      <c r="C2031" s="96" t="s">
        <v>30</v>
      </c>
      <c r="D2031" s="97" t="s">
        <v>779</v>
      </c>
      <c r="E2031" s="97" t="s">
        <v>891</v>
      </c>
      <c r="F2031" s="97" t="s">
        <v>892</v>
      </c>
      <c r="G2031" s="97" t="s">
        <v>351</v>
      </c>
      <c r="H2031" s="97" t="s">
        <v>668</v>
      </c>
      <c r="I2031" s="114" t="s">
        <v>454</v>
      </c>
      <c r="J2031" s="37" t="s">
        <v>249</v>
      </c>
      <c r="K2031" s="37" t="s">
        <v>5593</v>
      </c>
      <c r="L2031" s="13" t="s">
        <v>151</v>
      </c>
      <c r="M2031" s="14" t="s">
        <v>151</v>
      </c>
      <c r="N2031" s="93" t="s">
        <v>152</v>
      </c>
      <c r="O2031" s="2" t="s">
        <v>152</v>
      </c>
      <c r="P2031" s="2" t="s">
        <v>152</v>
      </c>
      <c r="Q2031" s="2" t="s">
        <v>152</v>
      </c>
      <c r="R2031" s="2" t="s">
        <v>152</v>
      </c>
      <c r="S2031" s="14" t="s">
        <v>152</v>
      </c>
      <c r="T2031" s="115"/>
      <c r="U2031" s="13" t="s">
        <v>152</v>
      </c>
      <c r="V2031" s="2" t="s">
        <v>152</v>
      </c>
      <c r="W2031" s="2" t="s">
        <v>714</v>
      </c>
      <c r="X2031" s="2" t="s">
        <v>714</v>
      </c>
      <c r="Y2031" s="14" t="s">
        <v>714</v>
      </c>
    </row>
    <row r="2032" spans="3:25" x14ac:dyDescent="0.3">
      <c r="C2032" s="96" t="s">
        <v>30</v>
      </c>
      <c r="D2032" s="97" t="s">
        <v>779</v>
      </c>
      <c r="E2032" s="97" t="s">
        <v>893</v>
      </c>
      <c r="F2032" s="97" t="s">
        <v>894</v>
      </c>
      <c r="G2032" s="97" t="s">
        <v>351</v>
      </c>
      <c r="H2032" s="97" t="s">
        <v>668</v>
      </c>
      <c r="I2032" s="114"/>
      <c r="J2032" s="37" t="s">
        <v>113</v>
      </c>
      <c r="K2032" s="37" t="s">
        <v>113</v>
      </c>
      <c r="L2032" s="13"/>
      <c r="M2032" s="14"/>
      <c r="N2032" s="93"/>
      <c r="O2032" s="2"/>
      <c r="P2032" s="2"/>
      <c r="Q2032" s="2"/>
      <c r="R2032" s="2"/>
      <c r="S2032" s="14"/>
      <c r="T2032" s="115"/>
      <c r="U2032" s="13"/>
      <c r="V2032" s="2"/>
      <c r="W2032" s="2"/>
      <c r="X2032" s="2"/>
      <c r="Y2032" s="14"/>
    </row>
    <row r="2033" spans="3:25" x14ac:dyDescent="0.3">
      <c r="C2033" s="96" t="s">
        <v>31</v>
      </c>
      <c r="D2033" s="97" t="s">
        <v>776</v>
      </c>
      <c r="E2033" s="97" t="s">
        <v>815</v>
      </c>
      <c r="F2033" s="97" t="s">
        <v>816</v>
      </c>
      <c r="G2033" s="97" t="s">
        <v>351</v>
      </c>
      <c r="H2033" s="97" t="s">
        <v>668</v>
      </c>
      <c r="I2033" s="114" t="s">
        <v>454</v>
      </c>
      <c r="J2033" s="37" t="s">
        <v>250</v>
      </c>
      <c r="K2033" s="37" t="s">
        <v>5594</v>
      </c>
      <c r="L2033" s="13" t="s">
        <v>151</v>
      </c>
      <c r="M2033" s="14" t="s">
        <v>152</v>
      </c>
      <c r="N2033" s="93" t="s">
        <v>152</v>
      </c>
      <c r="O2033" s="2" t="s">
        <v>152</v>
      </c>
      <c r="P2033" s="2" t="s">
        <v>152</v>
      </c>
      <c r="Q2033" s="2" t="s">
        <v>151</v>
      </c>
      <c r="R2033" s="2" t="s">
        <v>152</v>
      </c>
      <c r="S2033" s="14" t="s">
        <v>152</v>
      </c>
      <c r="T2033" s="115" t="s">
        <v>5595</v>
      </c>
      <c r="U2033" s="13" t="s">
        <v>151</v>
      </c>
      <c r="V2033" s="2" t="s">
        <v>151</v>
      </c>
      <c r="W2033" s="2" t="s">
        <v>152</v>
      </c>
      <c r="X2033" s="2" t="s">
        <v>152</v>
      </c>
      <c r="Y2033" s="14" t="s">
        <v>152</v>
      </c>
    </row>
    <row r="2034" spans="3:25" x14ac:dyDescent="0.3">
      <c r="C2034" s="96" t="s">
        <v>31</v>
      </c>
      <c r="D2034" s="97" t="s">
        <v>776</v>
      </c>
      <c r="E2034" s="97" t="s">
        <v>817</v>
      </c>
      <c r="F2034" s="97" t="s">
        <v>818</v>
      </c>
      <c r="G2034" s="97" t="s">
        <v>351</v>
      </c>
      <c r="H2034" s="91" t="s">
        <v>668</v>
      </c>
      <c r="I2034" s="116" t="s">
        <v>454</v>
      </c>
      <c r="J2034" s="37" t="s">
        <v>250</v>
      </c>
      <c r="K2034" s="37" t="s">
        <v>5596</v>
      </c>
      <c r="L2034" s="13" t="s">
        <v>151</v>
      </c>
      <c r="M2034" s="14" t="s">
        <v>151</v>
      </c>
      <c r="N2034" s="93" t="s">
        <v>152</v>
      </c>
      <c r="O2034" s="2" t="s">
        <v>152</v>
      </c>
      <c r="P2034" s="2" t="s">
        <v>152</v>
      </c>
      <c r="Q2034" s="2" t="s">
        <v>152</v>
      </c>
      <c r="R2034" s="2" t="s">
        <v>152</v>
      </c>
      <c r="S2034" s="14" t="s">
        <v>152</v>
      </c>
      <c r="T2034" s="115" t="s">
        <v>5595</v>
      </c>
      <c r="U2034" s="13" t="s">
        <v>152</v>
      </c>
      <c r="V2034" s="2" t="s">
        <v>152</v>
      </c>
      <c r="W2034" s="2" t="s">
        <v>152</v>
      </c>
      <c r="X2034" s="2" t="s">
        <v>152</v>
      </c>
      <c r="Y2034" s="14" t="s">
        <v>152</v>
      </c>
    </row>
    <row r="2035" spans="3:25" x14ac:dyDescent="0.3">
      <c r="C2035" s="96" t="s">
        <v>31</v>
      </c>
      <c r="D2035" s="97" t="s">
        <v>776</v>
      </c>
      <c r="E2035" s="97" t="s">
        <v>819</v>
      </c>
      <c r="F2035" s="97" t="s">
        <v>820</v>
      </c>
      <c r="G2035" s="97" t="s">
        <v>351</v>
      </c>
      <c r="H2035" s="97" t="s">
        <v>668</v>
      </c>
      <c r="I2035" s="114" t="s">
        <v>454</v>
      </c>
      <c r="J2035" s="37" t="s">
        <v>631</v>
      </c>
      <c r="K2035" s="37" t="s">
        <v>5597</v>
      </c>
      <c r="L2035" s="13" t="s">
        <v>151</v>
      </c>
      <c r="M2035" s="14" t="s">
        <v>151</v>
      </c>
      <c r="N2035" s="93" t="s">
        <v>152</v>
      </c>
      <c r="O2035" s="2" t="s">
        <v>152</v>
      </c>
      <c r="P2035" s="2" t="s">
        <v>151</v>
      </c>
      <c r="Q2035" s="2" t="s">
        <v>151</v>
      </c>
      <c r="R2035" s="2" t="s">
        <v>152</v>
      </c>
      <c r="S2035" s="14" t="s">
        <v>151</v>
      </c>
      <c r="T2035" s="115" t="s">
        <v>5598</v>
      </c>
      <c r="U2035" s="13" t="s">
        <v>152</v>
      </c>
      <c r="V2035" s="2" t="s">
        <v>152</v>
      </c>
      <c r="W2035" s="2" t="s">
        <v>152</v>
      </c>
      <c r="X2035" s="2" t="s">
        <v>152</v>
      </c>
      <c r="Y2035" s="14" t="s">
        <v>152</v>
      </c>
    </row>
    <row r="2036" spans="3:25" x14ac:dyDescent="0.3">
      <c r="C2036" s="96" t="s">
        <v>31</v>
      </c>
      <c r="D2036" s="97" t="s">
        <v>776</v>
      </c>
      <c r="E2036" s="97" t="s">
        <v>823</v>
      </c>
      <c r="F2036" s="97" t="s">
        <v>824</v>
      </c>
      <c r="G2036" s="97" t="s">
        <v>351</v>
      </c>
      <c r="H2036" s="97" t="s">
        <v>668</v>
      </c>
      <c r="I2036" s="114" t="s">
        <v>454</v>
      </c>
      <c r="J2036" s="37" t="s">
        <v>250</v>
      </c>
      <c r="K2036" s="37" t="s">
        <v>5599</v>
      </c>
      <c r="L2036" s="13" t="s">
        <v>151</v>
      </c>
      <c r="M2036" s="14" t="s">
        <v>152</v>
      </c>
      <c r="N2036" s="93" t="s">
        <v>151</v>
      </c>
      <c r="O2036" s="2" t="s">
        <v>152</v>
      </c>
      <c r="P2036" s="2" t="s">
        <v>151</v>
      </c>
      <c r="Q2036" s="2" t="s">
        <v>151</v>
      </c>
      <c r="R2036" s="2" t="s">
        <v>152</v>
      </c>
      <c r="S2036" s="14" t="s">
        <v>152</v>
      </c>
      <c r="T2036" s="115" t="s">
        <v>5600</v>
      </c>
      <c r="U2036" s="13" t="s">
        <v>151</v>
      </c>
      <c r="V2036" s="2" t="s">
        <v>152</v>
      </c>
      <c r="W2036" s="2" t="s">
        <v>152</v>
      </c>
      <c r="X2036" s="2" t="s">
        <v>152</v>
      </c>
      <c r="Y2036" s="14" t="s">
        <v>152</v>
      </c>
    </row>
    <row r="2037" spans="3:25" x14ac:dyDescent="0.3">
      <c r="C2037" s="96" t="s">
        <v>31</v>
      </c>
      <c r="D2037" s="97" t="s">
        <v>776</v>
      </c>
      <c r="E2037" s="97" t="s">
        <v>825</v>
      </c>
      <c r="F2037" s="97" t="s">
        <v>826</v>
      </c>
      <c r="G2037" s="97" t="s">
        <v>351</v>
      </c>
      <c r="H2037" s="97" t="s">
        <v>668</v>
      </c>
      <c r="I2037" s="114" t="s">
        <v>454</v>
      </c>
      <c r="J2037" s="37" t="s">
        <v>250</v>
      </c>
      <c r="K2037" s="37" t="s">
        <v>5601</v>
      </c>
      <c r="L2037" s="13" t="s">
        <v>151</v>
      </c>
      <c r="M2037" s="14" t="s">
        <v>151</v>
      </c>
      <c r="N2037" s="93" t="s">
        <v>152</v>
      </c>
      <c r="O2037" s="2" t="s">
        <v>152</v>
      </c>
      <c r="P2037" s="2" t="s">
        <v>152</v>
      </c>
      <c r="Q2037" s="2" t="s">
        <v>152</v>
      </c>
      <c r="R2037" s="2" t="s">
        <v>152</v>
      </c>
      <c r="S2037" s="14" t="s">
        <v>152</v>
      </c>
      <c r="T2037" s="115" t="s">
        <v>5602</v>
      </c>
      <c r="U2037" s="13" t="s">
        <v>152</v>
      </c>
      <c r="V2037" s="2" t="s">
        <v>152</v>
      </c>
      <c r="W2037" s="2" t="s">
        <v>151</v>
      </c>
      <c r="X2037" s="2" t="s">
        <v>151</v>
      </c>
      <c r="Y2037" s="14" t="s">
        <v>151</v>
      </c>
    </row>
    <row r="2038" spans="3:25" x14ac:dyDescent="0.3">
      <c r="C2038" s="96" t="s">
        <v>31</v>
      </c>
      <c r="D2038" s="97" t="s">
        <v>776</v>
      </c>
      <c r="E2038" s="97" t="s">
        <v>827</v>
      </c>
      <c r="F2038" s="97" t="s">
        <v>828</v>
      </c>
      <c r="G2038" s="97" t="s">
        <v>351</v>
      </c>
      <c r="H2038" s="97" t="s">
        <v>668</v>
      </c>
      <c r="I2038" s="114" t="s">
        <v>454</v>
      </c>
      <c r="J2038" s="37" t="s">
        <v>250</v>
      </c>
      <c r="K2038" s="37" t="s">
        <v>5603</v>
      </c>
      <c r="L2038" s="13" t="s">
        <v>151</v>
      </c>
      <c r="M2038" s="14" t="s">
        <v>151</v>
      </c>
      <c r="N2038" s="93" t="s">
        <v>151</v>
      </c>
      <c r="O2038" s="2" t="s">
        <v>151</v>
      </c>
      <c r="P2038" s="2" t="s">
        <v>152</v>
      </c>
      <c r="Q2038" s="2" t="s">
        <v>152</v>
      </c>
      <c r="R2038" s="2" t="s">
        <v>152</v>
      </c>
      <c r="S2038" s="14" t="s">
        <v>152</v>
      </c>
      <c r="T2038" s="115" t="s">
        <v>5600</v>
      </c>
      <c r="U2038" s="13" t="s">
        <v>151</v>
      </c>
      <c r="V2038" s="2" t="s">
        <v>152</v>
      </c>
      <c r="W2038" s="2" t="s">
        <v>151</v>
      </c>
      <c r="X2038" s="2" t="s">
        <v>152</v>
      </c>
      <c r="Y2038" s="14" t="s">
        <v>152</v>
      </c>
    </row>
    <row r="2039" spans="3:25" x14ac:dyDescent="0.3">
      <c r="C2039" s="96" t="s">
        <v>31</v>
      </c>
      <c r="D2039" s="97" t="s">
        <v>776</v>
      </c>
      <c r="E2039" s="97" t="s">
        <v>829</v>
      </c>
      <c r="F2039" s="97" t="s">
        <v>830</v>
      </c>
      <c r="G2039" s="97" t="s">
        <v>351</v>
      </c>
      <c r="H2039" s="97" t="s">
        <v>668</v>
      </c>
      <c r="I2039" s="114" t="s">
        <v>454</v>
      </c>
      <c r="J2039" s="37" t="s">
        <v>5604</v>
      </c>
      <c r="K2039" s="37" t="s">
        <v>5605</v>
      </c>
      <c r="L2039" s="13" t="s">
        <v>151</v>
      </c>
      <c r="M2039" s="14" t="s">
        <v>152</v>
      </c>
      <c r="N2039" s="93" t="s">
        <v>152</v>
      </c>
      <c r="O2039" s="2" t="s">
        <v>152</v>
      </c>
      <c r="P2039" s="2" t="s">
        <v>152</v>
      </c>
      <c r="Q2039" s="2" t="s">
        <v>151</v>
      </c>
      <c r="R2039" s="2" t="s">
        <v>151</v>
      </c>
      <c r="S2039" s="14" t="s">
        <v>152</v>
      </c>
      <c r="T2039" s="115" t="s">
        <v>5606</v>
      </c>
      <c r="U2039" s="13" t="s">
        <v>152</v>
      </c>
      <c r="V2039" s="2" t="s">
        <v>152</v>
      </c>
      <c r="W2039" s="2" t="s">
        <v>152</v>
      </c>
      <c r="X2039" s="2" t="s">
        <v>152</v>
      </c>
      <c r="Y2039" s="14" t="s">
        <v>152</v>
      </c>
    </row>
    <row r="2040" spans="3:25" x14ac:dyDescent="0.3">
      <c r="C2040" s="96" t="s">
        <v>31</v>
      </c>
      <c r="D2040" s="97" t="s">
        <v>776</v>
      </c>
      <c r="E2040" s="97" t="s">
        <v>829</v>
      </c>
      <c r="F2040" s="97" t="s">
        <v>830</v>
      </c>
      <c r="G2040" s="97" t="s">
        <v>351</v>
      </c>
      <c r="H2040" s="97" t="s">
        <v>668</v>
      </c>
      <c r="I2040" s="114" t="s">
        <v>454</v>
      </c>
      <c r="J2040" s="37" t="s">
        <v>251</v>
      </c>
      <c r="K2040" s="37" t="s">
        <v>5607</v>
      </c>
      <c r="L2040" s="13" t="s">
        <v>151</v>
      </c>
      <c r="M2040" s="14" t="s">
        <v>152</v>
      </c>
      <c r="N2040" s="93" t="s">
        <v>152</v>
      </c>
      <c r="O2040" s="2" t="s">
        <v>152</v>
      </c>
      <c r="P2040" s="2" t="s">
        <v>152</v>
      </c>
      <c r="Q2040" s="2" t="s">
        <v>151</v>
      </c>
      <c r="R2040" s="2" t="s">
        <v>151</v>
      </c>
      <c r="S2040" s="14" t="s">
        <v>152</v>
      </c>
      <c r="T2040" s="115" t="s">
        <v>5608</v>
      </c>
      <c r="U2040" s="13" t="s">
        <v>152</v>
      </c>
      <c r="V2040" s="2" t="s">
        <v>152</v>
      </c>
      <c r="W2040" s="2" t="s">
        <v>152</v>
      </c>
      <c r="X2040" s="2" t="s">
        <v>152</v>
      </c>
      <c r="Y2040" s="14" t="s">
        <v>152</v>
      </c>
    </row>
    <row r="2041" spans="3:25" x14ac:dyDescent="0.3">
      <c r="C2041" s="96" t="s">
        <v>31</v>
      </c>
      <c r="D2041" s="97" t="s">
        <v>776</v>
      </c>
      <c r="E2041" s="97" t="s">
        <v>831</v>
      </c>
      <c r="F2041" s="97" t="s">
        <v>832</v>
      </c>
      <c r="G2041" s="97" t="s">
        <v>351</v>
      </c>
      <c r="H2041" s="97" t="s">
        <v>668</v>
      </c>
      <c r="I2041" s="114" t="s">
        <v>454</v>
      </c>
      <c r="J2041" s="37" t="s">
        <v>5604</v>
      </c>
      <c r="K2041" s="37" t="s">
        <v>5609</v>
      </c>
      <c r="L2041" s="13" t="s">
        <v>151</v>
      </c>
      <c r="M2041" s="14" t="s">
        <v>152</v>
      </c>
      <c r="N2041" s="93" t="s">
        <v>152</v>
      </c>
      <c r="O2041" s="2" t="s">
        <v>152</v>
      </c>
      <c r="P2041" s="2" t="s">
        <v>152</v>
      </c>
      <c r="Q2041" s="2" t="s">
        <v>151</v>
      </c>
      <c r="R2041" s="2" t="s">
        <v>152</v>
      </c>
      <c r="S2041" s="14" t="s">
        <v>151</v>
      </c>
      <c r="T2041" s="115" t="s">
        <v>5610</v>
      </c>
      <c r="U2041" s="13" t="s">
        <v>152</v>
      </c>
      <c r="V2041" s="2" t="s">
        <v>152</v>
      </c>
      <c r="W2041" s="2" t="s">
        <v>152</v>
      </c>
      <c r="X2041" s="2" t="s">
        <v>152</v>
      </c>
      <c r="Y2041" s="14" t="s">
        <v>152</v>
      </c>
    </row>
    <row r="2042" spans="3:25" x14ac:dyDescent="0.3">
      <c r="C2042" s="96" t="s">
        <v>31</v>
      </c>
      <c r="D2042" s="97" t="s">
        <v>776</v>
      </c>
      <c r="E2042" s="97" t="s">
        <v>833</v>
      </c>
      <c r="F2042" s="97" t="s">
        <v>834</v>
      </c>
      <c r="G2042" s="97" t="s">
        <v>351</v>
      </c>
      <c r="H2042" s="91" t="s">
        <v>668</v>
      </c>
      <c r="I2042" s="116" t="s">
        <v>454</v>
      </c>
      <c r="J2042" s="37" t="s">
        <v>631</v>
      </c>
      <c r="K2042" s="37" t="s">
        <v>3877</v>
      </c>
      <c r="L2042" s="13" t="s">
        <v>151</v>
      </c>
      <c r="M2042" s="14" t="s">
        <v>151</v>
      </c>
      <c r="N2042" s="93" t="s">
        <v>152</v>
      </c>
      <c r="O2042" s="2" t="s">
        <v>152</v>
      </c>
      <c r="P2042" s="2" t="s">
        <v>152</v>
      </c>
      <c r="Q2042" s="2" t="s">
        <v>152</v>
      </c>
      <c r="R2042" s="2" t="s">
        <v>152</v>
      </c>
      <c r="S2042" s="14" t="s">
        <v>152</v>
      </c>
      <c r="T2042" s="115" t="s">
        <v>5602</v>
      </c>
      <c r="U2042" s="13" t="s">
        <v>152</v>
      </c>
      <c r="V2042" s="2" t="s">
        <v>152</v>
      </c>
      <c r="W2042" s="2" t="s">
        <v>152</v>
      </c>
      <c r="X2042" s="2" t="s">
        <v>152</v>
      </c>
      <c r="Y2042" s="14" t="s">
        <v>152</v>
      </c>
    </row>
    <row r="2043" spans="3:25" x14ac:dyDescent="0.3">
      <c r="C2043" s="96" t="s">
        <v>31</v>
      </c>
      <c r="D2043" s="97" t="s">
        <v>835</v>
      </c>
      <c r="E2043" s="97" t="s">
        <v>836</v>
      </c>
      <c r="F2043" s="97" t="s">
        <v>837</v>
      </c>
      <c r="G2043" s="97" t="s">
        <v>344</v>
      </c>
      <c r="H2043" s="97" t="s">
        <v>668</v>
      </c>
      <c r="I2043" s="114" t="s">
        <v>454</v>
      </c>
      <c r="J2043" s="37" t="s">
        <v>289</v>
      </c>
      <c r="K2043" s="37" t="s">
        <v>727</v>
      </c>
      <c r="L2043" s="13" t="s">
        <v>152</v>
      </c>
      <c r="M2043" s="14" t="s">
        <v>152</v>
      </c>
      <c r="N2043" s="93" t="s">
        <v>152</v>
      </c>
      <c r="O2043" s="2" t="s">
        <v>152</v>
      </c>
      <c r="P2043" s="2" t="s">
        <v>152</v>
      </c>
      <c r="Q2043" s="2" t="s">
        <v>152</v>
      </c>
      <c r="R2043" s="2" t="s">
        <v>151</v>
      </c>
      <c r="S2043" s="14" t="s">
        <v>152</v>
      </c>
      <c r="T2043" s="115" t="s">
        <v>5611</v>
      </c>
      <c r="U2043" s="13"/>
      <c r="V2043" s="2"/>
      <c r="W2043" s="2"/>
      <c r="X2043" s="2"/>
      <c r="Y2043" s="14"/>
    </row>
    <row r="2044" spans="3:25" x14ac:dyDescent="0.3">
      <c r="C2044" s="96" t="s">
        <v>31</v>
      </c>
      <c r="D2044" s="97" t="s">
        <v>835</v>
      </c>
      <c r="E2044" s="97" t="s">
        <v>836</v>
      </c>
      <c r="F2044" s="97" t="s">
        <v>837</v>
      </c>
      <c r="G2044" s="97" t="s">
        <v>344</v>
      </c>
      <c r="H2044" s="97" t="s">
        <v>668</v>
      </c>
      <c r="I2044" s="114" t="s">
        <v>454</v>
      </c>
      <c r="J2044" s="37" t="s">
        <v>3879</v>
      </c>
      <c r="K2044" s="37" t="s">
        <v>3880</v>
      </c>
      <c r="L2044" s="13" t="s">
        <v>151</v>
      </c>
      <c r="M2044" s="14" t="s">
        <v>151</v>
      </c>
      <c r="N2044" s="93" t="s">
        <v>152</v>
      </c>
      <c r="O2044" s="2" t="s">
        <v>152</v>
      </c>
      <c r="P2044" s="2" t="s">
        <v>152</v>
      </c>
      <c r="Q2044" s="2" t="s">
        <v>152</v>
      </c>
      <c r="R2044" s="2" t="s">
        <v>152</v>
      </c>
      <c r="S2044" s="14" t="s">
        <v>152</v>
      </c>
      <c r="T2044" s="115" t="s">
        <v>5602</v>
      </c>
      <c r="U2044" s="13"/>
      <c r="V2044" s="2"/>
      <c r="W2044" s="2"/>
      <c r="X2044" s="2"/>
      <c r="Y2044" s="14"/>
    </row>
    <row r="2045" spans="3:25" x14ac:dyDescent="0.3">
      <c r="C2045" s="96" t="s">
        <v>31</v>
      </c>
      <c r="D2045" s="97" t="s">
        <v>835</v>
      </c>
      <c r="E2045" s="97" t="s">
        <v>838</v>
      </c>
      <c r="F2045" s="97" t="s">
        <v>839</v>
      </c>
      <c r="G2045" s="97" t="s">
        <v>344</v>
      </c>
      <c r="H2045" s="97" t="s">
        <v>668</v>
      </c>
      <c r="I2045" s="114" t="s">
        <v>454</v>
      </c>
      <c r="J2045" s="37" t="s">
        <v>3881</v>
      </c>
      <c r="K2045" s="37" t="s">
        <v>5612</v>
      </c>
      <c r="L2045" s="13" t="s">
        <v>151</v>
      </c>
      <c r="M2045" s="14" t="s">
        <v>151</v>
      </c>
      <c r="N2045" s="93" t="s">
        <v>152</v>
      </c>
      <c r="O2045" s="2" t="s">
        <v>152</v>
      </c>
      <c r="P2045" s="2" t="s">
        <v>152</v>
      </c>
      <c r="Q2045" s="2" t="s">
        <v>152</v>
      </c>
      <c r="R2045" s="2" t="s">
        <v>151</v>
      </c>
      <c r="S2045" s="14" t="s">
        <v>152</v>
      </c>
      <c r="T2045" s="115" t="s">
        <v>5611</v>
      </c>
      <c r="U2045" s="13"/>
      <c r="V2045" s="2"/>
      <c r="W2045" s="2"/>
      <c r="X2045" s="2"/>
      <c r="Y2045" s="14"/>
    </row>
    <row r="2046" spans="3:25" x14ac:dyDescent="0.3">
      <c r="C2046" s="96" t="s">
        <v>31</v>
      </c>
      <c r="D2046" s="97" t="s">
        <v>835</v>
      </c>
      <c r="E2046" s="97" t="s">
        <v>840</v>
      </c>
      <c r="F2046" s="97" t="s">
        <v>431</v>
      </c>
      <c r="G2046" s="97" t="s">
        <v>351</v>
      </c>
      <c r="H2046" s="97" t="s">
        <v>668</v>
      </c>
      <c r="I2046" s="114" t="s">
        <v>454</v>
      </c>
      <c r="J2046" s="37" t="s">
        <v>976</v>
      </c>
      <c r="K2046" s="37" t="s">
        <v>976</v>
      </c>
      <c r="L2046" s="13" t="s">
        <v>151</v>
      </c>
      <c r="M2046" s="14" t="s">
        <v>151</v>
      </c>
      <c r="N2046" s="93"/>
      <c r="O2046" s="2"/>
      <c r="P2046" s="2"/>
      <c r="Q2046" s="2"/>
      <c r="R2046" s="2"/>
      <c r="S2046" s="14"/>
      <c r="T2046" s="115"/>
      <c r="U2046" s="13" t="s">
        <v>151</v>
      </c>
      <c r="V2046" s="2" t="s">
        <v>151</v>
      </c>
      <c r="W2046" s="2" t="s">
        <v>151</v>
      </c>
      <c r="X2046" s="2" t="s">
        <v>151</v>
      </c>
      <c r="Y2046" s="14" t="s">
        <v>151</v>
      </c>
    </row>
    <row r="2047" spans="3:25" x14ac:dyDescent="0.3">
      <c r="C2047" s="96" t="s">
        <v>31</v>
      </c>
      <c r="D2047" s="97" t="s">
        <v>835</v>
      </c>
      <c r="E2047" s="97" t="s">
        <v>841</v>
      </c>
      <c r="F2047" s="97" t="s">
        <v>842</v>
      </c>
      <c r="G2047" s="97" t="s">
        <v>351</v>
      </c>
      <c r="H2047" s="97" t="s">
        <v>668</v>
      </c>
      <c r="I2047" s="114" t="s">
        <v>52</v>
      </c>
      <c r="J2047" s="37" t="s">
        <v>3883</v>
      </c>
      <c r="K2047" s="37" t="s">
        <v>5613</v>
      </c>
      <c r="L2047" s="13" t="s">
        <v>151</v>
      </c>
      <c r="M2047" s="14" t="s">
        <v>152</v>
      </c>
      <c r="N2047" s="93" t="s">
        <v>152</v>
      </c>
      <c r="O2047" s="2" t="s">
        <v>152</v>
      </c>
      <c r="P2047" s="2" t="s">
        <v>152</v>
      </c>
      <c r="Q2047" s="2" t="s">
        <v>152</v>
      </c>
      <c r="R2047" s="2" t="s">
        <v>151</v>
      </c>
      <c r="S2047" s="14" t="s">
        <v>151</v>
      </c>
      <c r="T2047" s="115" t="s">
        <v>5614</v>
      </c>
      <c r="U2047" s="13" t="s">
        <v>152</v>
      </c>
      <c r="V2047" s="2" t="s">
        <v>152</v>
      </c>
      <c r="W2047" s="2" t="s">
        <v>152</v>
      </c>
      <c r="X2047" s="2" t="s">
        <v>152</v>
      </c>
      <c r="Y2047" s="14" t="s">
        <v>152</v>
      </c>
    </row>
    <row r="2048" spans="3:25" x14ac:dyDescent="0.3">
      <c r="C2048" s="96" t="s">
        <v>31</v>
      </c>
      <c r="D2048" s="97" t="s">
        <v>835</v>
      </c>
      <c r="E2048" s="97" t="s">
        <v>841</v>
      </c>
      <c r="F2048" s="97" t="s">
        <v>842</v>
      </c>
      <c r="G2048" s="97" t="s">
        <v>351</v>
      </c>
      <c r="H2048" s="97" t="s">
        <v>668</v>
      </c>
      <c r="I2048" s="114" t="s">
        <v>52</v>
      </c>
      <c r="J2048" s="37" t="s">
        <v>3885</v>
      </c>
      <c r="K2048" s="37" t="s">
        <v>3886</v>
      </c>
      <c r="L2048" s="13" t="s">
        <v>151</v>
      </c>
      <c r="M2048" s="14" t="s">
        <v>151</v>
      </c>
      <c r="N2048" s="93" t="s">
        <v>151</v>
      </c>
      <c r="O2048" s="2" t="s">
        <v>152</v>
      </c>
      <c r="P2048" s="2" t="s">
        <v>152</v>
      </c>
      <c r="Q2048" s="2" t="s">
        <v>152</v>
      </c>
      <c r="R2048" s="2" t="s">
        <v>152</v>
      </c>
      <c r="S2048" s="14" t="s">
        <v>152</v>
      </c>
      <c r="T2048" s="115" t="s">
        <v>5602</v>
      </c>
      <c r="U2048" s="13" t="s">
        <v>151</v>
      </c>
      <c r="V2048" s="2" t="s">
        <v>152</v>
      </c>
      <c r="W2048" s="2" t="s">
        <v>152</v>
      </c>
      <c r="X2048" s="2" t="s">
        <v>152</v>
      </c>
      <c r="Y2048" s="14" t="s">
        <v>152</v>
      </c>
    </row>
    <row r="2049" spans="3:25" x14ac:dyDescent="0.3">
      <c r="C2049" s="96" t="s">
        <v>31</v>
      </c>
      <c r="D2049" s="97" t="s">
        <v>835</v>
      </c>
      <c r="E2049" s="97" t="s">
        <v>841</v>
      </c>
      <c r="F2049" s="97" t="s">
        <v>842</v>
      </c>
      <c r="G2049" s="97" t="s">
        <v>351</v>
      </c>
      <c r="H2049" s="97" t="s">
        <v>668</v>
      </c>
      <c r="I2049" s="114" t="s">
        <v>52</v>
      </c>
      <c r="J2049" s="37" t="s">
        <v>3887</v>
      </c>
      <c r="K2049" s="37" t="s">
        <v>3888</v>
      </c>
      <c r="L2049" s="13" t="s">
        <v>151</v>
      </c>
      <c r="M2049" s="14" t="s">
        <v>151</v>
      </c>
      <c r="N2049" s="93" t="s">
        <v>152</v>
      </c>
      <c r="O2049" s="2" t="s">
        <v>152</v>
      </c>
      <c r="P2049" s="2" t="s">
        <v>152</v>
      </c>
      <c r="Q2049" s="2" t="s">
        <v>152</v>
      </c>
      <c r="R2049" s="2" t="s">
        <v>152</v>
      </c>
      <c r="S2049" s="14" t="s">
        <v>152</v>
      </c>
      <c r="T2049" s="115" t="s">
        <v>5602</v>
      </c>
      <c r="U2049" s="13" t="s">
        <v>152</v>
      </c>
      <c r="V2049" s="2" t="s">
        <v>152</v>
      </c>
      <c r="W2049" s="2" t="s">
        <v>152</v>
      </c>
      <c r="X2049" s="2" t="s">
        <v>152</v>
      </c>
      <c r="Y2049" s="14" t="s">
        <v>152</v>
      </c>
    </row>
    <row r="2050" spans="3:25" x14ac:dyDescent="0.3">
      <c r="C2050" s="96" t="s">
        <v>31</v>
      </c>
      <c r="D2050" s="97" t="s">
        <v>835</v>
      </c>
      <c r="E2050" s="97" t="s">
        <v>841</v>
      </c>
      <c r="F2050" s="97" t="s">
        <v>842</v>
      </c>
      <c r="G2050" s="97" t="s">
        <v>351</v>
      </c>
      <c r="H2050" s="91" t="s">
        <v>668</v>
      </c>
      <c r="I2050" s="116" t="s">
        <v>52</v>
      </c>
      <c r="J2050" s="37" t="s">
        <v>3889</v>
      </c>
      <c r="K2050" s="37" t="s">
        <v>3890</v>
      </c>
      <c r="L2050" s="13" t="s">
        <v>151</v>
      </c>
      <c r="M2050" s="14" t="s">
        <v>152</v>
      </c>
      <c r="N2050" s="93" t="s">
        <v>151</v>
      </c>
      <c r="O2050" s="2" t="s">
        <v>152</v>
      </c>
      <c r="P2050" s="2" t="s">
        <v>152</v>
      </c>
      <c r="Q2050" s="2" t="s">
        <v>151</v>
      </c>
      <c r="R2050" s="2" t="s">
        <v>151</v>
      </c>
      <c r="S2050" s="14" t="s">
        <v>152</v>
      </c>
      <c r="T2050" s="115" t="s">
        <v>5615</v>
      </c>
      <c r="U2050" s="13" t="s">
        <v>151</v>
      </c>
      <c r="V2050" s="2" t="s">
        <v>152</v>
      </c>
      <c r="W2050" s="2" t="s">
        <v>152</v>
      </c>
      <c r="X2050" s="2" t="s">
        <v>152</v>
      </c>
      <c r="Y2050" s="14" t="s">
        <v>152</v>
      </c>
    </row>
    <row r="2051" spans="3:25" x14ac:dyDescent="0.3">
      <c r="C2051" s="96" t="s">
        <v>31</v>
      </c>
      <c r="D2051" s="97" t="s">
        <v>835</v>
      </c>
      <c r="E2051" s="97" t="s">
        <v>841</v>
      </c>
      <c r="F2051" s="97" t="s">
        <v>842</v>
      </c>
      <c r="G2051" s="97" t="s">
        <v>351</v>
      </c>
      <c r="H2051" s="97" t="s">
        <v>668</v>
      </c>
      <c r="I2051" s="114" t="s">
        <v>52</v>
      </c>
      <c r="J2051" s="37" t="s">
        <v>3891</v>
      </c>
      <c r="K2051" s="37" t="s">
        <v>3892</v>
      </c>
      <c r="L2051" s="13" t="s">
        <v>151</v>
      </c>
      <c r="M2051" s="14" t="s">
        <v>151</v>
      </c>
      <c r="N2051" s="93" t="s">
        <v>152</v>
      </c>
      <c r="O2051" s="2" t="s">
        <v>152</v>
      </c>
      <c r="P2051" s="2" t="s">
        <v>152</v>
      </c>
      <c r="Q2051" s="2" t="s">
        <v>152</v>
      </c>
      <c r="R2051" s="2" t="s">
        <v>152</v>
      </c>
      <c r="S2051" s="14" t="s">
        <v>152</v>
      </c>
      <c r="T2051" s="115" t="s">
        <v>5602</v>
      </c>
      <c r="U2051" s="13" t="s">
        <v>152</v>
      </c>
      <c r="V2051" s="2" t="s">
        <v>152</v>
      </c>
      <c r="W2051" s="2" t="s">
        <v>152</v>
      </c>
      <c r="X2051" s="2" t="s">
        <v>152</v>
      </c>
      <c r="Y2051" s="14" t="s">
        <v>152</v>
      </c>
    </row>
    <row r="2052" spans="3:25" x14ac:dyDescent="0.3">
      <c r="C2052" s="96" t="s">
        <v>31</v>
      </c>
      <c r="D2052" s="97" t="s">
        <v>835</v>
      </c>
      <c r="E2052" s="97" t="s">
        <v>843</v>
      </c>
      <c r="F2052" s="97" t="s">
        <v>844</v>
      </c>
      <c r="G2052" s="97" t="s">
        <v>351</v>
      </c>
      <c r="H2052" s="97" t="s">
        <v>668</v>
      </c>
      <c r="I2052" s="114" t="s">
        <v>52</v>
      </c>
      <c r="J2052" s="37" t="s">
        <v>3883</v>
      </c>
      <c r="K2052" s="37" t="s">
        <v>3893</v>
      </c>
      <c r="L2052" s="13" t="s">
        <v>151</v>
      </c>
      <c r="M2052" s="14" t="s">
        <v>152</v>
      </c>
      <c r="N2052" s="93" t="s">
        <v>152</v>
      </c>
      <c r="O2052" s="2" t="s">
        <v>152</v>
      </c>
      <c r="P2052" s="2" t="s">
        <v>152</v>
      </c>
      <c r="Q2052" s="2" t="s">
        <v>152</v>
      </c>
      <c r="R2052" s="2" t="s">
        <v>151</v>
      </c>
      <c r="S2052" s="14" t="s">
        <v>152</v>
      </c>
      <c r="T2052" s="115" t="s">
        <v>5616</v>
      </c>
      <c r="U2052" s="13" t="s">
        <v>152</v>
      </c>
      <c r="V2052" s="2" t="s">
        <v>152</v>
      </c>
      <c r="W2052" s="2" t="s">
        <v>152</v>
      </c>
      <c r="X2052" s="2" t="s">
        <v>152</v>
      </c>
      <c r="Y2052" s="14" t="s">
        <v>152</v>
      </c>
    </row>
    <row r="2053" spans="3:25" x14ac:dyDescent="0.3">
      <c r="C2053" s="96" t="s">
        <v>31</v>
      </c>
      <c r="D2053" s="97" t="s">
        <v>835</v>
      </c>
      <c r="E2053" s="97" t="s">
        <v>843</v>
      </c>
      <c r="F2053" s="97" t="s">
        <v>844</v>
      </c>
      <c r="G2053" s="97" t="s">
        <v>351</v>
      </c>
      <c r="H2053" s="97" t="s">
        <v>668</v>
      </c>
      <c r="I2053" s="114" t="s">
        <v>52</v>
      </c>
      <c r="J2053" s="37" t="s">
        <v>3885</v>
      </c>
      <c r="K2053" s="37" t="s">
        <v>3894</v>
      </c>
      <c r="L2053" s="13" t="s">
        <v>152</v>
      </c>
      <c r="M2053" s="14" t="s">
        <v>152</v>
      </c>
      <c r="N2053" s="93" t="s">
        <v>151</v>
      </c>
      <c r="O2053" s="2" t="s">
        <v>152</v>
      </c>
      <c r="P2053" s="2" t="s">
        <v>152</v>
      </c>
      <c r="Q2053" s="2" t="s">
        <v>152</v>
      </c>
      <c r="R2053" s="2" t="s">
        <v>152</v>
      </c>
      <c r="S2053" s="14" t="s">
        <v>152</v>
      </c>
      <c r="T2053" s="115" t="s">
        <v>5617</v>
      </c>
      <c r="U2053" s="13" t="s">
        <v>151</v>
      </c>
      <c r="V2053" s="2" t="s">
        <v>152</v>
      </c>
      <c r="W2053" s="2" t="s">
        <v>152</v>
      </c>
      <c r="X2053" s="2" t="s">
        <v>152</v>
      </c>
      <c r="Y2053" s="14" t="s">
        <v>152</v>
      </c>
    </row>
    <row r="2054" spans="3:25" x14ac:dyDescent="0.3">
      <c r="C2054" s="96" t="s">
        <v>31</v>
      </c>
      <c r="D2054" s="97" t="s">
        <v>835</v>
      </c>
      <c r="E2054" s="97" t="s">
        <v>843</v>
      </c>
      <c r="F2054" s="97" t="s">
        <v>844</v>
      </c>
      <c r="G2054" s="97" t="s">
        <v>351</v>
      </c>
      <c r="H2054" s="97" t="s">
        <v>668</v>
      </c>
      <c r="I2054" s="114" t="s">
        <v>52</v>
      </c>
      <c r="J2054" s="37" t="s">
        <v>3887</v>
      </c>
      <c r="K2054" s="37" t="s">
        <v>3895</v>
      </c>
      <c r="L2054" s="13" t="s">
        <v>152</v>
      </c>
      <c r="M2054" s="14" t="s">
        <v>152</v>
      </c>
      <c r="N2054" s="93" t="s">
        <v>152</v>
      </c>
      <c r="O2054" s="2" t="s">
        <v>152</v>
      </c>
      <c r="P2054" s="2" t="s">
        <v>152</v>
      </c>
      <c r="Q2054" s="2" t="s">
        <v>152</v>
      </c>
      <c r="R2054" s="2" t="s">
        <v>152</v>
      </c>
      <c r="S2054" s="14" t="s">
        <v>152</v>
      </c>
      <c r="T2054" s="115" t="s">
        <v>5602</v>
      </c>
      <c r="U2054" s="13" t="s">
        <v>152</v>
      </c>
      <c r="V2054" s="2" t="s">
        <v>152</v>
      </c>
      <c r="W2054" s="2" t="s">
        <v>152</v>
      </c>
      <c r="X2054" s="2" t="s">
        <v>152</v>
      </c>
      <c r="Y2054" s="14" t="s">
        <v>152</v>
      </c>
    </row>
    <row r="2055" spans="3:25" x14ac:dyDescent="0.3">
      <c r="C2055" s="96" t="s">
        <v>31</v>
      </c>
      <c r="D2055" s="97" t="s">
        <v>835</v>
      </c>
      <c r="E2055" s="97" t="s">
        <v>843</v>
      </c>
      <c r="F2055" s="97" t="s">
        <v>844</v>
      </c>
      <c r="G2055" s="97" t="s">
        <v>351</v>
      </c>
      <c r="H2055" s="97" t="s">
        <v>668</v>
      </c>
      <c r="I2055" s="114" t="s">
        <v>52</v>
      </c>
      <c r="J2055" s="37" t="s">
        <v>3889</v>
      </c>
      <c r="K2055" s="37" t="s">
        <v>3896</v>
      </c>
      <c r="L2055" s="13" t="s">
        <v>152</v>
      </c>
      <c r="M2055" s="14" t="s">
        <v>152</v>
      </c>
      <c r="N2055" s="93" t="s">
        <v>151</v>
      </c>
      <c r="O2055" s="2" t="s">
        <v>152</v>
      </c>
      <c r="P2055" s="2" t="s">
        <v>152</v>
      </c>
      <c r="Q2055" s="2" t="s">
        <v>151</v>
      </c>
      <c r="R2055" s="2" t="s">
        <v>151</v>
      </c>
      <c r="S2055" s="14" t="s">
        <v>152</v>
      </c>
      <c r="T2055" s="115" t="s">
        <v>5615</v>
      </c>
      <c r="U2055" s="13" t="s">
        <v>151</v>
      </c>
      <c r="V2055" s="2" t="s">
        <v>152</v>
      </c>
      <c r="W2055" s="2" t="s">
        <v>152</v>
      </c>
      <c r="X2055" s="2" t="s">
        <v>152</v>
      </c>
      <c r="Y2055" s="14" t="s">
        <v>152</v>
      </c>
    </row>
    <row r="2056" spans="3:25" x14ac:dyDescent="0.3">
      <c r="C2056" s="96" t="s">
        <v>31</v>
      </c>
      <c r="D2056" s="97" t="s">
        <v>835</v>
      </c>
      <c r="E2056" s="97" t="s">
        <v>843</v>
      </c>
      <c r="F2056" s="97" t="s">
        <v>844</v>
      </c>
      <c r="G2056" s="97" t="s">
        <v>351</v>
      </c>
      <c r="H2056" s="97" t="s">
        <v>668</v>
      </c>
      <c r="I2056" s="114" t="s">
        <v>52</v>
      </c>
      <c r="J2056" s="37" t="s">
        <v>3891</v>
      </c>
      <c r="K2056" s="37" t="s">
        <v>3897</v>
      </c>
      <c r="L2056" s="13" t="s">
        <v>152</v>
      </c>
      <c r="M2056" s="14" t="s">
        <v>152</v>
      </c>
      <c r="N2056" s="93" t="s">
        <v>152</v>
      </c>
      <c r="O2056" s="2" t="s">
        <v>152</v>
      </c>
      <c r="P2056" s="2" t="s">
        <v>152</v>
      </c>
      <c r="Q2056" s="2" t="s">
        <v>152</v>
      </c>
      <c r="R2056" s="2" t="s">
        <v>152</v>
      </c>
      <c r="S2056" s="14" t="s">
        <v>152</v>
      </c>
      <c r="T2056" s="115" t="s">
        <v>5602</v>
      </c>
      <c r="U2056" s="13" t="s">
        <v>152</v>
      </c>
      <c r="V2056" s="2" t="s">
        <v>152</v>
      </c>
      <c r="W2056" s="2" t="s">
        <v>152</v>
      </c>
      <c r="X2056" s="2" t="s">
        <v>152</v>
      </c>
      <c r="Y2056" s="14" t="s">
        <v>152</v>
      </c>
    </row>
    <row r="2057" spans="3:25" x14ac:dyDescent="0.3">
      <c r="C2057" s="96" t="s">
        <v>31</v>
      </c>
      <c r="D2057" s="97" t="s">
        <v>777</v>
      </c>
      <c r="E2057" s="97" t="s">
        <v>849</v>
      </c>
      <c r="F2057" s="97" t="s">
        <v>850</v>
      </c>
      <c r="G2057" s="97" t="s">
        <v>344</v>
      </c>
      <c r="H2057" s="97" t="s">
        <v>668</v>
      </c>
      <c r="I2057" s="114" t="s">
        <v>454</v>
      </c>
      <c r="J2057" s="37" t="s">
        <v>3901</v>
      </c>
      <c r="K2057" s="37" t="s">
        <v>5618</v>
      </c>
      <c r="L2057" s="13" t="s">
        <v>152</v>
      </c>
      <c r="M2057" s="14" t="s">
        <v>152</v>
      </c>
      <c r="N2057" s="93" t="s">
        <v>152</v>
      </c>
      <c r="O2057" s="2" t="s">
        <v>152</v>
      </c>
      <c r="P2057" s="2" t="s">
        <v>152</v>
      </c>
      <c r="Q2057" s="2" t="s">
        <v>152</v>
      </c>
      <c r="R2057" s="2" t="s">
        <v>151</v>
      </c>
      <c r="S2057" s="14" t="s">
        <v>152</v>
      </c>
      <c r="T2057" s="115" t="s">
        <v>5619</v>
      </c>
      <c r="U2057" s="13" t="s">
        <v>6</v>
      </c>
      <c r="V2057" s="2" t="s">
        <v>6</v>
      </c>
      <c r="W2057" s="2" t="s">
        <v>6</v>
      </c>
      <c r="X2057" s="2" t="s">
        <v>6</v>
      </c>
      <c r="Y2057" s="14" t="s">
        <v>6</v>
      </c>
    </row>
    <row r="2058" spans="3:25" x14ac:dyDescent="0.3">
      <c r="C2058" s="96" t="s">
        <v>31</v>
      </c>
      <c r="D2058" s="97" t="s">
        <v>777</v>
      </c>
      <c r="E2058" s="97" t="s">
        <v>849</v>
      </c>
      <c r="F2058" s="97" t="s">
        <v>850</v>
      </c>
      <c r="G2058" s="97" t="s">
        <v>344</v>
      </c>
      <c r="H2058" s="91" t="s">
        <v>668</v>
      </c>
      <c r="I2058" s="116" t="s">
        <v>454</v>
      </c>
      <c r="J2058" s="37" t="s">
        <v>5620</v>
      </c>
      <c r="K2058" s="37" t="s">
        <v>5621</v>
      </c>
      <c r="L2058" s="13" t="s">
        <v>151</v>
      </c>
      <c r="M2058" s="14" t="s">
        <v>151</v>
      </c>
      <c r="N2058" s="93" t="s">
        <v>152</v>
      </c>
      <c r="O2058" s="2" t="s">
        <v>152</v>
      </c>
      <c r="P2058" s="2" t="s">
        <v>152</v>
      </c>
      <c r="Q2058" s="2" t="s">
        <v>152</v>
      </c>
      <c r="R2058" s="2" t="s">
        <v>152</v>
      </c>
      <c r="S2058" s="14" t="s">
        <v>152</v>
      </c>
      <c r="T2058" s="115" t="s">
        <v>5602</v>
      </c>
      <c r="U2058" s="13" t="s">
        <v>6</v>
      </c>
      <c r="V2058" s="2" t="s">
        <v>6</v>
      </c>
      <c r="W2058" s="2" t="s">
        <v>6</v>
      </c>
      <c r="X2058" s="2" t="s">
        <v>6</v>
      </c>
      <c r="Y2058" s="14" t="s">
        <v>6</v>
      </c>
    </row>
    <row r="2059" spans="3:25" x14ac:dyDescent="0.3">
      <c r="C2059" s="96" t="s">
        <v>31</v>
      </c>
      <c r="D2059" s="97" t="s">
        <v>777</v>
      </c>
      <c r="E2059" s="97" t="s">
        <v>849</v>
      </c>
      <c r="F2059" s="97" t="s">
        <v>850</v>
      </c>
      <c r="G2059" s="97" t="s">
        <v>344</v>
      </c>
      <c r="H2059" s="97" t="s">
        <v>668</v>
      </c>
      <c r="I2059" s="114" t="s">
        <v>454</v>
      </c>
      <c r="J2059" s="37" t="s">
        <v>5622</v>
      </c>
      <c r="K2059" s="37" t="s">
        <v>5623</v>
      </c>
      <c r="L2059" s="13" t="s">
        <v>151</v>
      </c>
      <c r="M2059" s="14" t="s">
        <v>151</v>
      </c>
      <c r="N2059" s="93" t="s">
        <v>152</v>
      </c>
      <c r="O2059" s="2" t="s">
        <v>152</v>
      </c>
      <c r="P2059" s="2" t="s">
        <v>152</v>
      </c>
      <c r="Q2059" s="2" t="s">
        <v>152</v>
      </c>
      <c r="R2059" s="2" t="s">
        <v>152</v>
      </c>
      <c r="S2059" s="14" t="s">
        <v>152</v>
      </c>
      <c r="T2059" s="115" t="s">
        <v>5602</v>
      </c>
      <c r="U2059" s="13" t="s">
        <v>6</v>
      </c>
      <c r="V2059" s="2" t="s">
        <v>6</v>
      </c>
      <c r="W2059" s="2" t="s">
        <v>6</v>
      </c>
      <c r="X2059" s="2" t="s">
        <v>6</v>
      </c>
      <c r="Y2059" s="14" t="s">
        <v>6</v>
      </c>
    </row>
    <row r="2060" spans="3:25" x14ac:dyDescent="0.3">
      <c r="C2060" s="96" t="s">
        <v>31</v>
      </c>
      <c r="D2060" s="97" t="s">
        <v>777</v>
      </c>
      <c r="E2060" s="97" t="s">
        <v>851</v>
      </c>
      <c r="F2060" s="97" t="s">
        <v>852</v>
      </c>
      <c r="G2060" s="97" t="s">
        <v>344</v>
      </c>
      <c r="H2060" s="97" t="s">
        <v>668</v>
      </c>
      <c r="I2060" s="114" t="s">
        <v>454</v>
      </c>
      <c r="J2060" s="37" t="s">
        <v>5620</v>
      </c>
      <c r="K2060" s="37" t="s">
        <v>5624</v>
      </c>
      <c r="L2060" s="13" t="s">
        <v>151</v>
      </c>
      <c r="M2060" s="14" t="s">
        <v>151</v>
      </c>
      <c r="N2060" s="93" t="s">
        <v>152</v>
      </c>
      <c r="O2060" s="2" t="s">
        <v>152</v>
      </c>
      <c r="P2060" s="2" t="s">
        <v>152</v>
      </c>
      <c r="Q2060" s="2" t="s">
        <v>152</v>
      </c>
      <c r="R2060" s="2" t="s">
        <v>152</v>
      </c>
      <c r="S2060" s="14" t="s">
        <v>152</v>
      </c>
      <c r="T2060" s="115" t="s">
        <v>5602</v>
      </c>
      <c r="U2060" s="13" t="s">
        <v>6</v>
      </c>
      <c r="V2060" s="2" t="s">
        <v>6</v>
      </c>
      <c r="W2060" s="2" t="s">
        <v>6</v>
      </c>
      <c r="X2060" s="2" t="s">
        <v>6</v>
      </c>
      <c r="Y2060" s="14" t="s">
        <v>6</v>
      </c>
    </row>
    <row r="2061" spans="3:25" x14ac:dyDescent="0.3">
      <c r="C2061" s="96" t="s">
        <v>31</v>
      </c>
      <c r="D2061" s="97" t="s">
        <v>777</v>
      </c>
      <c r="E2061" s="97" t="s">
        <v>853</v>
      </c>
      <c r="F2061" s="97" t="s">
        <v>854</v>
      </c>
      <c r="G2061" s="97" t="s">
        <v>351</v>
      </c>
      <c r="H2061" s="97" t="s">
        <v>668</v>
      </c>
      <c r="I2061" s="114" t="s">
        <v>454</v>
      </c>
      <c r="J2061" s="37" t="s">
        <v>3901</v>
      </c>
      <c r="K2061" s="37" t="s">
        <v>5625</v>
      </c>
      <c r="L2061" s="13" t="s">
        <v>151</v>
      </c>
      <c r="M2061" s="14" t="s">
        <v>152</v>
      </c>
      <c r="N2061" s="93" t="s">
        <v>152</v>
      </c>
      <c r="O2061" s="2" t="s">
        <v>152</v>
      </c>
      <c r="P2061" s="2" t="s">
        <v>152</v>
      </c>
      <c r="Q2061" s="2" t="s">
        <v>152</v>
      </c>
      <c r="R2061" s="2" t="s">
        <v>152</v>
      </c>
      <c r="S2061" s="14" t="s">
        <v>152</v>
      </c>
      <c r="T2061" s="115" t="s">
        <v>5602</v>
      </c>
      <c r="U2061" s="13" t="s">
        <v>152</v>
      </c>
      <c r="V2061" s="2" t="s">
        <v>152</v>
      </c>
      <c r="W2061" s="2" t="s">
        <v>151</v>
      </c>
      <c r="X2061" s="2" t="s">
        <v>151</v>
      </c>
      <c r="Y2061" s="14" t="s">
        <v>151</v>
      </c>
    </row>
    <row r="2062" spans="3:25" x14ac:dyDescent="0.3">
      <c r="C2062" s="96" t="s">
        <v>31</v>
      </c>
      <c r="D2062" s="97" t="s">
        <v>777</v>
      </c>
      <c r="E2062" s="97" t="s">
        <v>855</v>
      </c>
      <c r="F2062" s="97" t="s">
        <v>856</v>
      </c>
      <c r="G2062" s="97" t="s">
        <v>351</v>
      </c>
      <c r="H2062" s="97" t="s">
        <v>668</v>
      </c>
      <c r="I2062" s="114" t="s">
        <v>454</v>
      </c>
      <c r="J2062" s="37" t="s">
        <v>3901</v>
      </c>
      <c r="K2062" s="37" t="s">
        <v>5625</v>
      </c>
      <c r="L2062" s="13" t="s">
        <v>151</v>
      </c>
      <c r="M2062" s="14" t="s">
        <v>151</v>
      </c>
      <c r="N2062" s="93" t="s">
        <v>151</v>
      </c>
      <c r="O2062" s="2" t="s">
        <v>152</v>
      </c>
      <c r="P2062" s="2" t="s">
        <v>152</v>
      </c>
      <c r="Q2062" s="2" t="s">
        <v>152</v>
      </c>
      <c r="R2062" s="2" t="s">
        <v>152</v>
      </c>
      <c r="S2062" s="14" t="s">
        <v>152</v>
      </c>
      <c r="T2062" s="115" t="s">
        <v>5602</v>
      </c>
      <c r="U2062" s="13" t="s">
        <v>151</v>
      </c>
      <c r="V2062" s="2" t="s">
        <v>152</v>
      </c>
      <c r="W2062" s="2" t="s">
        <v>151</v>
      </c>
      <c r="X2062" s="2" t="s">
        <v>151</v>
      </c>
      <c r="Y2062" s="14" t="s">
        <v>151</v>
      </c>
    </row>
    <row r="2063" spans="3:25" x14ac:dyDescent="0.3">
      <c r="C2063" s="96" t="s">
        <v>31</v>
      </c>
      <c r="D2063" s="97" t="s">
        <v>777</v>
      </c>
      <c r="E2063" s="97" t="s">
        <v>857</v>
      </c>
      <c r="F2063" s="97" t="s">
        <v>858</v>
      </c>
      <c r="G2063" s="97" t="s">
        <v>344</v>
      </c>
      <c r="H2063" s="97" t="s">
        <v>668</v>
      </c>
      <c r="I2063" s="114" t="s">
        <v>454</v>
      </c>
      <c r="J2063" s="37" t="s">
        <v>5626</v>
      </c>
      <c r="K2063" s="37" t="s">
        <v>5627</v>
      </c>
      <c r="L2063" s="13" t="s">
        <v>152</v>
      </c>
      <c r="M2063" s="14" t="s">
        <v>152</v>
      </c>
      <c r="N2063" s="93" t="s">
        <v>152</v>
      </c>
      <c r="O2063" s="2" t="s">
        <v>152</v>
      </c>
      <c r="P2063" s="2" t="s">
        <v>152</v>
      </c>
      <c r="Q2063" s="2" t="s">
        <v>152</v>
      </c>
      <c r="R2063" s="2" t="s">
        <v>151</v>
      </c>
      <c r="S2063" s="14" t="s">
        <v>152</v>
      </c>
      <c r="T2063" s="115" t="s">
        <v>5628</v>
      </c>
      <c r="U2063" s="13"/>
      <c r="V2063" s="2"/>
      <c r="W2063" s="2"/>
      <c r="X2063" s="2"/>
      <c r="Y2063" s="14"/>
    </row>
    <row r="2064" spans="3:25" x14ac:dyDescent="0.3">
      <c r="C2064" s="96" t="s">
        <v>31</v>
      </c>
      <c r="D2064" s="97" t="s">
        <v>777</v>
      </c>
      <c r="E2064" s="97" t="s">
        <v>857</v>
      </c>
      <c r="F2064" s="97" t="s">
        <v>858</v>
      </c>
      <c r="G2064" s="97" t="s">
        <v>344</v>
      </c>
      <c r="H2064" s="97" t="s">
        <v>668</v>
      </c>
      <c r="I2064" s="114" t="s">
        <v>454</v>
      </c>
      <c r="J2064" s="37" t="s">
        <v>3901</v>
      </c>
      <c r="K2064" s="37" t="s">
        <v>3907</v>
      </c>
      <c r="L2064" s="13" t="s">
        <v>152</v>
      </c>
      <c r="M2064" s="14" t="s">
        <v>152</v>
      </c>
      <c r="N2064" s="93" t="s">
        <v>152</v>
      </c>
      <c r="O2064" s="2" t="s">
        <v>152</v>
      </c>
      <c r="P2064" s="2" t="s">
        <v>152</v>
      </c>
      <c r="Q2064" s="2" t="s">
        <v>152</v>
      </c>
      <c r="R2064" s="2" t="s">
        <v>152</v>
      </c>
      <c r="S2064" s="14" t="s">
        <v>152</v>
      </c>
      <c r="T2064" s="115" t="s">
        <v>5628</v>
      </c>
      <c r="U2064" s="13"/>
      <c r="V2064" s="2"/>
      <c r="W2064" s="2"/>
      <c r="X2064" s="2"/>
      <c r="Y2064" s="14"/>
    </row>
    <row r="2065" spans="3:25" x14ac:dyDescent="0.3">
      <c r="C2065" s="96" t="s">
        <v>31</v>
      </c>
      <c r="D2065" s="97" t="s">
        <v>777</v>
      </c>
      <c r="E2065" s="97" t="s">
        <v>859</v>
      </c>
      <c r="F2065" s="97" t="s">
        <v>860</v>
      </c>
      <c r="G2065" s="97" t="s">
        <v>351</v>
      </c>
      <c r="H2065" s="97" t="s">
        <v>668</v>
      </c>
      <c r="I2065" s="114" t="s">
        <v>454</v>
      </c>
      <c r="J2065" s="37" t="s">
        <v>3901</v>
      </c>
      <c r="K2065" s="37" t="s">
        <v>3910</v>
      </c>
      <c r="L2065" s="13" t="s">
        <v>151</v>
      </c>
      <c r="M2065" s="14" t="s">
        <v>152</v>
      </c>
      <c r="N2065" s="93" t="s">
        <v>152</v>
      </c>
      <c r="O2065" s="2" t="s">
        <v>152</v>
      </c>
      <c r="P2065" s="2" t="s">
        <v>152</v>
      </c>
      <c r="Q2065" s="2" t="s">
        <v>152</v>
      </c>
      <c r="R2065" s="2" t="s">
        <v>152</v>
      </c>
      <c r="S2065" s="14" t="s">
        <v>152</v>
      </c>
      <c r="T2065" s="115" t="s">
        <v>5629</v>
      </c>
      <c r="U2065" s="13" t="s">
        <v>152</v>
      </c>
      <c r="V2065" s="2" t="s">
        <v>152</v>
      </c>
      <c r="W2065" s="2" t="s">
        <v>152</v>
      </c>
      <c r="X2065" s="2" t="s">
        <v>152</v>
      </c>
      <c r="Y2065" s="14" t="s">
        <v>152</v>
      </c>
    </row>
    <row r="2066" spans="3:25" x14ac:dyDescent="0.3">
      <c r="C2066" s="96" t="s">
        <v>31</v>
      </c>
      <c r="D2066" s="97" t="s">
        <v>778</v>
      </c>
      <c r="E2066" s="97" t="s">
        <v>863</v>
      </c>
      <c r="F2066" s="97" t="s">
        <v>864</v>
      </c>
      <c r="G2066" s="97" t="s">
        <v>351</v>
      </c>
      <c r="H2066" s="91" t="s">
        <v>668</v>
      </c>
      <c r="I2066" s="116" t="s">
        <v>51</v>
      </c>
      <c r="J2066" s="37" t="s">
        <v>3911</v>
      </c>
      <c r="K2066" s="37" t="s">
        <v>3940</v>
      </c>
      <c r="L2066" s="13" t="s">
        <v>151</v>
      </c>
      <c r="M2066" s="14" t="s">
        <v>152</v>
      </c>
      <c r="N2066" s="93" t="s">
        <v>151</v>
      </c>
      <c r="O2066" s="2" t="s">
        <v>152</v>
      </c>
      <c r="P2066" s="2" t="s">
        <v>151</v>
      </c>
      <c r="Q2066" s="2" t="s">
        <v>152</v>
      </c>
      <c r="R2066" s="2" t="s">
        <v>152</v>
      </c>
      <c r="S2066" s="14" t="s">
        <v>152</v>
      </c>
      <c r="T2066" s="115" t="s">
        <v>5630</v>
      </c>
      <c r="U2066" s="13" t="s">
        <v>151</v>
      </c>
      <c r="V2066" s="2" t="s">
        <v>152</v>
      </c>
      <c r="W2066" s="2" t="s">
        <v>152</v>
      </c>
      <c r="X2066" s="2" t="s">
        <v>152</v>
      </c>
      <c r="Y2066" s="14" t="s">
        <v>152</v>
      </c>
    </row>
    <row r="2067" spans="3:25" x14ac:dyDescent="0.3">
      <c r="C2067" s="96" t="s">
        <v>31</v>
      </c>
      <c r="D2067" s="97" t="s">
        <v>778</v>
      </c>
      <c r="E2067" s="97" t="s">
        <v>863</v>
      </c>
      <c r="F2067" s="97" t="s">
        <v>864</v>
      </c>
      <c r="G2067" s="97" t="s">
        <v>351</v>
      </c>
      <c r="H2067" s="97" t="s">
        <v>668</v>
      </c>
      <c r="I2067" s="114" t="s">
        <v>51</v>
      </c>
      <c r="J2067" s="37" t="s">
        <v>3913</v>
      </c>
      <c r="K2067" s="37" t="s">
        <v>3941</v>
      </c>
      <c r="L2067" s="13" t="s">
        <v>151</v>
      </c>
      <c r="M2067" s="14" t="s">
        <v>152</v>
      </c>
      <c r="N2067" s="93" t="s">
        <v>151</v>
      </c>
      <c r="O2067" s="2" t="s">
        <v>152</v>
      </c>
      <c r="P2067" s="2" t="s">
        <v>152</v>
      </c>
      <c r="Q2067" s="2" t="s">
        <v>151</v>
      </c>
      <c r="R2067" s="2" t="s">
        <v>152</v>
      </c>
      <c r="S2067" s="14" t="s">
        <v>152</v>
      </c>
      <c r="T2067" s="115" t="s">
        <v>5595</v>
      </c>
      <c r="U2067" s="13" t="s">
        <v>151</v>
      </c>
      <c r="V2067" s="2" t="s">
        <v>152</v>
      </c>
      <c r="W2067" s="2" t="s">
        <v>152</v>
      </c>
      <c r="X2067" s="2" t="s">
        <v>152</v>
      </c>
      <c r="Y2067" s="14" t="s">
        <v>152</v>
      </c>
    </row>
    <row r="2068" spans="3:25" x14ac:dyDescent="0.3">
      <c r="C2068" s="96" t="s">
        <v>31</v>
      </c>
      <c r="D2068" s="97" t="s">
        <v>778</v>
      </c>
      <c r="E2068" s="97" t="s">
        <v>863</v>
      </c>
      <c r="F2068" s="97" t="s">
        <v>864</v>
      </c>
      <c r="G2068" s="97" t="s">
        <v>351</v>
      </c>
      <c r="H2068" s="97" t="s">
        <v>668</v>
      </c>
      <c r="I2068" s="114" t="s">
        <v>51</v>
      </c>
      <c r="J2068" s="37" t="s">
        <v>3915</v>
      </c>
      <c r="K2068" s="37" t="s">
        <v>3942</v>
      </c>
      <c r="L2068" s="13" t="s">
        <v>152</v>
      </c>
      <c r="M2068" s="14" t="s">
        <v>152</v>
      </c>
      <c r="N2068" s="93" t="s">
        <v>151</v>
      </c>
      <c r="O2068" s="2" t="s">
        <v>152</v>
      </c>
      <c r="P2068" s="2" t="s">
        <v>152</v>
      </c>
      <c r="Q2068" s="2" t="s">
        <v>151</v>
      </c>
      <c r="R2068" s="2" t="s">
        <v>152</v>
      </c>
      <c r="S2068" s="14" t="s">
        <v>152</v>
      </c>
      <c r="T2068" s="115" t="s">
        <v>5595</v>
      </c>
      <c r="U2068" s="13" t="s">
        <v>151</v>
      </c>
      <c r="V2068" s="2" t="s">
        <v>152</v>
      </c>
      <c r="W2068" s="2" t="s">
        <v>152</v>
      </c>
      <c r="X2068" s="2" t="s">
        <v>152</v>
      </c>
      <c r="Y2068" s="14" t="s">
        <v>152</v>
      </c>
    </row>
    <row r="2069" spans="3:25" x14ac:dyDescent="0.3">
      <c r="C2069" s="96" t="s">
        <v>31</v>
      </c>
      <c r="D2069" s="97" t="s">
        <v>778</v>
      </c>
      <c r="E2069" s="97" t="s">
        <v>863</v>
      </c>
      <c r="F2069" s="97" t="s">
        <v>864</v>
      </c>
      <c r="G2069" s="97" t="s">
        <v>351</v>
      </c>
      <c r="H2069" s="97" t="s">
        <v>668</v>
      </c>
      <c r="I2069" s="114" t="s">
        <v>51</v>
      </c>
      <c r="J2069" s="37" t="s">
        <v>3917</v>
      </c>
      <c r="K2069" s="37" t="s">
        <v>3943</v>
      </c>
      <c r="L2069" s="13" t="s">
        <v>152</v>
      </c>
      <c r="M2069" s="14" t="s">
        <v>152</v>
      </c>
      <c r="N2069" s="93" t="s">
        <v>151</v>
      </c>
      <c r="O2069" s="2" t="s">
        <v>152</v>
      </c>
      <c r="P2069" s="2" t="s">
        <v>152</v>
      </c>
      <c r="Q2069" s="2" t="s">
        <v>152</v>
      </c>
      <c r="R2069" s="2" t="s">
        <v>152</v>
      </c>
      <c r="S2069" s="14" t="s">
        <v>152</v>
      </c>
      <c r="T2069" s="115" t="s">
        <v>5630</v>
      </c>
      <c r="U2069" s="13" t="s">
        <v>151</v>
      </c>
      <c r="V2069" s="2" t="s">
        <v>152</v>
      </c>
      <c r="W2069" s="2" t="s">
        <v>152</v>
      </c>
      <c r="X2069" s="2" t="s">
        <v>152</v>
      </c>
      <c r="Y2069" s="14" t="s">
        <v>152</v>
      </c>
    </row>
    <row r="2070" spans="3:25" x14ac:dyDescent="0.3">
      <c r="C2070" s="96" t="s">
        <v>31</v>
      </c>
      <c r="D2070" s="97" t="s">
        <v>778</v>
      </c>
      <c r="E2070" s="97" t="s">
        <v>863</v>
      </c>
      <c r="F2070" s="97" t="s">
        <v>864</v>
      </c>
      <c r="G2070" s="97" t="s">
        <v>351</v>
      </c>
      <c r="H2070" s="97" t="s">
        <v>668</v>
      </c>
      <c r="I2070" s="114" t="s">
        <v>51</v>
      </c>
      <c r="J2070" s="37" t="s">
        <v>3919</v>
      </c>
      <c r="K2070" s="37" t="s">
        <v>3944</v>
      </c>
      <c r="L2070" s="13" t="s">
        <v>152</v>
      </c>
      <c r="M2070" s="14" t="s">
        <v>152</v>
      </c>
      <c r="N2070" s="93" t="s">
        <v>151</v>
      </c>
      <c r="O2070" s="2" t="s">
        <v>152</v>
      </c>
      <c r="P2070" s="2" t="s">
        <v>152</v>
      </c>
      <c r="Q2070" s="2" t="s">
        <v>152</v>
      </c>
      <c r="R2070" s="2" t="s">
        <v>152</v>
      </c>
      <c r="S2070" s="14" t="s">
        <v>152</v>
      </c>
      <c r="T2070" s="115" t="s">
        <v>5630</v>
      </c>
      <c r="U2070" s="13" t="s">
        <v>151</v>
      </c>
      <c r="V2070" s="2" t="s">
        <v>152</v>
      </c>
      <c r="W2070" s="2" t="s">
        <v>152</v>
      </c>
      <c r="X2070" s="2" t="s">
        <v>152</v>
      </c>
      <c r="Y2070" s="14" t="s">
        <v>152</v>
      </c>
    </row>
    <row r="2071" spans="3:25" x14ac:dyDescent="0.3">
      <c r="C2071" s="96" t="s">
        <v>31</v>
      </c>
      <c r="D2071" s="97" t="s">
        <v>778</v>
      </c>
      <c r="E2071" s="97" t="s">
        <v>863</v>
      </c>
      <c r="F2071" s="97" t="s">
        <v>864</v>
      </c>
      <c r="G2071" s="97" t="s">
        <v>351</v>
      </c>
      <c r="H2071" s="97" t="s">
        <v>668</v>
      </c>
      <c r="I2071" s="114" t="s">
        <v>51</v>
      </c>
      <c r="J2071" s="37" t="s">
        <v>3934</v>
      </c>
      <c r="K2071" s="37" t="s">
        <v>3945</v>
      </c>
      <c r="L2071" s="13" t="s">
        <v>151</v>
      </c>
      <c r="M2071" s="14" t="s">
        <v>152</v>
      </c>
      <c r="N2071" s="93" t="s">
        <v>151</v>
      </c>
      <c r="O2071" s="2" t="s">
        <v>152</v>
      </c>
      <c r="P2071" s="2" t="s">
        <v>152</v>
      </c>
      <c r="Q2071" s="2" t="s">
        <v>152</v>
      </c>
      <c r="R2071" s="2" t="s">
        <v>152</v>
      </c>
      <c r="S2071" s="14" t="s">
        <v>152</v>
      </c>
      <c r="T2071" s="115" t="s">
        <v>5630</v>
      </c>
      <c r="U2071" s="13" t="s">
        <v>151</v>
      </c>
      <c r="V2071" s="2" t="s">
        <v>152</v>
      </c>
      <c r="W2071" s="2" t="s">
        <v>152</v>
      </c>
      <c r="X2071" s="2" t="s">
        <v>152</v>
      </c>
      <c r="Y2071" s="14" t="s">
        <v>152</v>
      </c>
    </row>
    <row r="2072" spans="3:25" x14ac:dyDescent="0.3">
      <c r="C2072" s="96" t="s">
        <v>31</v>
      </c>
      <c r="D2072" s="97" t="s">
        <v>778</v>
      </c>
      <c r="E2072" s="97" t="s">
        <v>863</v>
      </c>
      <c r="F2072" s="97" t="s">
        <v>864</v>
      </c>
      <c r="G2072" s="97" t="s">
        <v>351</v>
      </c>
      <c r="H2072" s="97" t="s">
        <v>668</v>
      </c>
      <c r="I2072" s="114" t="s">
        <v>51</v>
      </c>
      <c r="J2072" s="37" t="s">
        <v>3936</v>
      </c>
      <c r="K2072" s="37" t="s">
        <v>3946</v>
      </c>
      <c r="L2072" s="13" t="s">
        <v>152</v>
      </c>
      <c r="M2072" s="14" t="s">
        <v>152</v>
      </c>
      <c r="N2072" s="93" t="s">
        <v>151</v>
      </c>
      <c r="O2072" s="2" t="s">
        <v>152</v>
      </c>
      <c r="P2072" s="2" t="s">
        <v>152</v>
      </c>
      <c r="Q2072" s="2" t="s">
        <v>152</v>
      </c>
      <c r="R2072" s="2" t="s">
        <v>152</v>
      </c>
      <c r="S2072" s="14" t="s">
        <v>152</v>
      </c>
      <c r="T2072" s="115" t="s">
        <v>5630</v>
      </c>
      <c r="U2072" s="13" t="s">
        <v>151</v>
      </c>
      <c r="V2072" s="2" t="s">
        <v>152</v>
      </c>
      <c r="W2072" s="2" t="s">
        <v>152</v>
      </c>
      <c r="X2072" s="2" t="s">
        <v>152</v>
      </c>
      <c r="Y2072" s="14" t="s">
        <v>152</v>
      </c>
    </row>
    <row r="2073" spans="3:25" x14ac:dyDescent="0.3">
      <c r="C2073" s="96" t="s">
        <v>31</v>
      </c>
      <c r="D2073" s="97" t="s">
        <v>778</v>
      </c>
      <c r="E2073" s="97" t="s">
        <v>863</v>
      </c>
      <c r="F2073" s="97" t="s">
        <v>864</v>
      </c>
      <c r="G2073" s="97" t="s">
        <v>351</v>
      </c>
      <c r="H2073" s="97" t="s">
        <v>668</v>
      </c>
      <c r="I2073" s="114" t="s">
        <v>51</v>
      </c>
      <c r="J2073" s="37" t="s">
        <v>3925</v>
      </c>
      <c r="K2073" s="37" t="s">
        <v>3947</v>
      </c>
      <c r="L2073" s="13" t="s">
        <v>152</v>
      </c>
      <c r="M2073" s="14" t="s">
        <v>152</v>
      </c>
      <c r="N2073" s="93" t="s">
        <v>151</v>
      </c>
      <c r="O2073" s="2" t="s">
        <v>152</v>
      </c>
      <c r="P2073" s="2" t="s">
        <v>152</v>
      </c>
      <c r="Q2073" s="2" t="s">
        <v>151</v>
      </c>
      <c r="R2073" s="2" t="s">
        <v>152</v>
      </c>
      <c r="S2073" s="14" t="s">
        <v>152</v>
      </c>
      <c r="T2073" s="115" t="s">
        <v>5631</v>
      </c>
      <c r="U2073" s="13" t="s">
        <v>151</v>
      </c>
      <c r="V2073" s="2" t="s">
        <v>152</v>
      </c>
      <c r="W2073" s="2" t="s">
        <v>152</v>
      </c>
      <c r="X2073" s="2" t="s">
        <v>152</v>
      </c>
      <c r="Y2073" s="14" t="s">
        <v>152</v>
      </c>
    </row>
    <row r="2074" spans="3:25" x14ac:dyDescent="0.3">
      <c r="C2074" s="96" t="s">
        <v>31</v>
      </c>
      <c r="D2074" s="97" t="s">
        <v>778</v>
      </c>
      <c r="E2074" s="97" t="s">
        <v>863</v>
      </c>
      <c r="F2074" s="97" t="s">
        <v>864</v>
      </c>
      <c r="G2074" s="97" t="s">
        <v>351</v>
      </c>
      <c r="H2074" s="91" t="s">
        <v>668</v>
      </c>
      <c r="I2074" s="116" t="s">
        <v>51</v>
      </c>
      <c r="J2074" s="37" t="s">
        <v>3927</v>
      </c>
      <c r="K2074" s="37" t="s">
        <v>3948</v>
      </c>
      <c r="L2074" s="13" t="s">
        <v>151</v>
      </c>
      <c r="M2074" s="14" t="s">
        <v>152</v>
      </c>
      <c r="N2074" s="93" t="s">
        <v>151</v>
      </c>
      <c r="O2074" s="2" t="s">
        <v>152</v>
      </c>
      <c r="P2074" s="2" t="s">
        <v>152</v>
      </c>
      <c r="Q2074" s="2" t="s">
        <v>151</v>
      </c>
      <c r="R2074" s="2" t="s">
        <v>152</v>
      </c>
      <c r="S2074" s="14" t="s">
        <v>152</v>
      </c>
      <c r="T2074" s="115" t="s">
        <v>5632</v>
      </c>
      <c r="U2074" s="13" t="s">
        <v>151</v>
      </c>
      <c r="V2074" s="2" t="s">
        <v>152</v>
      </c>
      <c r="W2074" s="2" t="s">
        <v>152</v>
      </c>
      <c r="X2074" s="2" t="s">
        <v>152</v>
      </c>
      <c r="Y2074" s="14" t="s">
        <v>152</v>
      </c>
    </row>
    <row r="2075" spans="3:25" x14ac:dyDescent="0.3">
      <c r="C2075" s="96" t="s">
        <v>31</v>
      </c>
      <c r="D2075" s="97" t="s">
        <v>778</v>
      </c>
      <c r="E2075" s="97" t="s">
        <v>863</v>
      </c>
      <c r="F2075" s="97" t="s">
        <v>864</v>
      </c>
      <c r="G2075" s="97" t="s">
        <v>351</v>
      </c>
      <c r="H2075" s="97" t="s">
        <v>668</v>
      </c>
      <c r="I2075" s="114" t="s">
        <v>51</v>
      </c>
      <c r="J2075" s="37" t="s">
        <v>3929</v>
      </c>
      <c r="K2075" s="37" t="s">
        <v>5633</v>
      </c>
      <c r="L2075" s="13" t="s">
        <v>151</v>
      </c>
      <c r="M2075" s="14" t="s">
        <v>152</v>
      </c>
      <c r="N2075" s="93" t="s">
        <v>151</v>
      </c>
      <c r="O2075" s="2" t="s">
        <v>152</v>
      </c>
      <c r="P2075" s="2" t="s">
        <v>152</v>
      </c>
      <c r="Q2075" s="2" t="s">
        <v>152</v>
      </c>
      <c r="R2075" s="2" t="s">
        <v>152</v>
      </c>
      <c r="S2075" s="14" t="s">
        <v>152</v>
      </c>
      <c r="T2075" s="115" t="s">
        <v>5630</v>
      </c>
      <c r="U2075" s="13" t="s">
        <v>151</v>
      </c>
      <c r="V2075" s="2" t="s">
        <v>152</v>
      </c>
      <c r="W2075" s="2" t="s">
        <v>152</v>
      </c>
      <c r="X2075" s="2" t="s">
        <v>152</v>
      </c>
      <c r="Y2075" s="14" t="s">
        <v>152</v>
      </c>
    </row>
    <row r="2076" spans="3:25" x14ac:dyDescent="0.3">
      <c r="C2076" s="96" t="s">
        <v>31</v>
      </c>
      <c r="D2076" s="97" t="s">
        <v>778</v>
      </c>
      <c r="E2076" s="97" t="s">
        <v>863</v>
      </c>
      <c r="F2076" s="97" t="s">
        <v>864</v>
      </c>
      <c r="G2076" s="97" t="s">
        <v>351</v>
      </c>
      <c r="H2076" s="97" t="s">
        <v>668</v>
      </c>
      <c r="I2076" s="114" t="s">
        <v>51</v>
      </c>
      <c r="J2076" s="37" t="s">
        <v>3930</v>
      </c>
      <c r="K2076" s="37" t="s">
        <v>3950</v>
      </c>
      <c r="L2076" s="13" t="s">
        <v>151</v>
      </c>
      <c r="M2076" s="14" t="s">
        <v>151</v>
      </c>
      <c r="N2076" s="93" t="s">
        <v>152</v>
      </c>
      <c r="O2076" s="2" t="s">
        <v>152</v>
      </c>
      <c r="P2076" s="2" t="s">
        <v>152</v>
      </c>
      <c r="Q2076" s="2" t="s">
        <v>152</v>
      </c>
      <c r="R2076" s="2" t="s">
        <v>152</v>
      </c>
      <c r="S2076" s="14" t="s">
        <v>152</v>
      </c>
      <c r="T2076" s="115" t="s">
        <v>5630</v>
      </c>
      <c r="U2076" s="13" t="s">
        <v>151</v>
      </c>
      <c r="V2076" s="2" t="s">
        <v>151</v>
      </c>
      <c r="W2076" s="2" t="s">
        <v>152</v>
      </c>
      <c r="X2076" s="2" t="s">
        <v>152</v>
      </c>
      <c r="Y2076" s="14" t="s">
        <v>152</v>
      </c>
    </row>
    <row r="2077" spans="3:25" x14ac:dyDescent="0.3">
      <c r="C2077" s="96" t="s">
        <v>31</v>
      </c>
      <c r="D2077" s="97" t="s">
        <v>778</v>
      </c>
      <c r="E2077" s="97" t="s">
        <v>863</v>
      </c>
      <c r="F2077" s="97" t="s">
        <v>864</v>
      </c>
      <c r="G2077" s="97" t="s">
        <v>351</v>
      </c>
      <c r="H2077" s="97" t="s">
        <v>668</v>
      </c>
      <c r="I2077" s="114" t="s">
        <v>51</v>
      </c>
      <c r="J2077" s="37" t="s">
        <v>3932</v>
      </c>
      <c r="K2077" s="37" t="s">
        <v>3951</v>
      </c>
      <c r="L2077" s="13" t="s">
        <v>151</v>
      </c>
      <c r="M2077" s="14" t="s">
        <v>152</v>
      </c>
      <c r="N2077" s="93" t="s">
        <v>152</v>
      </c>
      <c r="O2077" s="2" t="s">
        <v>152</v>
      </c>
      <c r="P2077" s="2" t="s">
        <v>152</v>
      </c>
      <c r="Q2077" s="2" t="s">
        <v>151</v>
      </c>
      <c r="R2077" s="2" t="s">
        <v>151</v>
      </c>
      <c r="S2077" s="14" t="s">
        <v>152</v>
      </c>
      <c r="T2077" s="115" t="s">
        <v>5630</v>
      </c>
      <c r="U2077" s="13" t="s">
        <v>152</v>
      </c>
      <c r="V2077" s="2" t="s">
        <v>152</v>
      </c>
      <c r="W2077" s="2" t="s">
        <v>152</v>
      </c>
      <c r="X2077" s="2" t="s">
        <v>152</v>
      </c>
      <c r="Y2077" s="14" t="s">
        <v>152</v>
      </c>
    </row>
    <row r="2078" spans="3:25" x14ac:dyDescent="0.3">
      <c r="C2078" s="96" t="s">
        <v>31</v>
      </c>
      <c r="D2078" s="97" t="s">
        <v>778</v>
      </c>
      <c r="E2078" s="97" t="s">
        <v>863</v>
      </c>
      <c r="F2078" s="97" t="s">
        <v>864</v>
      </c>
      <c r="G2078" s="97" t="s">
        <v>351</v>
      </c>
      <c r="H2078" s="97" t="s">
        <v>668</v>
      </c>
      <c r="I2078" s="114" t="s">
        <v>51</v>
      </c>
      <c r="J2078" s="37" t="s">
        <v>3921</v>
      </c>
      <c r="K2078" s="37" t="s">
        <v>3952</v>
      </c>
      <c r="L2078" s="13" t="s">
        <v>151</v>
      </c>
      <c r="M2078" s="14" t="s">
        <v>152</v>
      </c>
      <c r="N2078" s="93" t="s">
        <v>151</v>
      </c>
      <c r="O2078" s="2" t="s">
        <v>152</v>
      </c>
      <c r="P2078" s="2" t="s">
        <v>152</v>
      </c>
      <c r="Q2078" s="2" t="s">
        <v>151</v>
      </c>
      <c r="R2078" s="2" t="s">
        <v>151</v>
      </c>
      <c r="S2078" s="14" t="s">
        <v>152</v>
      </c>
      <c r="T2078" s="115" t="s">
        <v>5630</v>
      </c>
      <c r="U2078" s="13" t="s">
        <v>151</v>
      </c>
      <c r="V2078" s="2" t="s">
        <v>152</v>
      </c>
      <c r="W2078" s="2" t="s">
        <v>152</v>
      </c>
      <c r="X2078" s="2" t="s">
        <v>152</v>
      </c>
      <c r="Y2078" s="14" t="s">
        <v>152</v>
      </c>
    </row>
    <row r="2079" spans="3:25" x14ac:dyDescent="0.3">
      <c r="C2079" s="96" t="s">
        <v>31</v>
      </c>
      <c r="D2079" s="97" t="s">
        <v>778</v>
      </c>
      <c r="E2079" s="97" t="s">
        <v>863</v>
      </c>
      <c r="F2079" s="97" t="s">
        <v>864</v>
      </c>
      <c r="G2079" s="97" t="s">
        <v>351</v>
      </c>
      <c r="H2079" s="97" t="s">
        <v>668</v>
      </c>
      <c r="I2079" s="114" t="s">
        <v>51</v>
      </c>
      <c r="J2079" s="37" t="s">
        <v>3923</v>
      </c>
      <c r="K2079" s="37" t="s">
        <v>3953</v>
      </c>
      <c r="L2079" s="13" t="s">
        <v>152</v>
      </c>
      <c r="M2079" s="14" t="s">
        <v>152</v>
      </c>
      <c r="N2079" s="93" t="s">
        <v>152</v>
      </c>
      <c r="O2079" s="2" t="s">
        <v>152</v>
      </c>
      <c r="P2079" s="2" t="s">
        <v>152</v>
      </c>
      <c r="Q2079" s="2" t="s">
        <v>151</v>
      </c>
      <c r="R2079" s="2" t="s">
        <v>151</v>
      </c>
      <c r="S2079" s="14" t="s">
        <v>152</v>
      </c>
      <c r="T2079" s="115" t="s">
        <v>5630</v>
      </c>
      <c r="U2079" s="13" t="s">
        <v>152</v>
      </c>
      <c r="V2079" s="2" t="s">
        <v>152</v>
      </c>
      <c r="W2079" s="2" t="s">
        <v>152</v>
      </c>
      <c r="X2079" s="2" t="s">
        <v>152</v>
      </c>
      <c r="Y2079" s="14" t="s">
        <v>152</v>
      </c>
    </row>
    <row r="2080" spans="3:25" x14ac:dyDescent="0.3">
      <c r="C2080" s="96" t="s">
        <v>31</v>
      </c>
      <c r="D2080" s="97" t="s">
        <v>778</v>
      </c>
      <c r="E2080" s="97" t="s">
        <v>863</v>
      </c>
      <c r="F2080" s="97" t="s">
        <v>864</v>
      </c>
      <c r="G2080" s="97" t="s">
        <v>351</v>
      </c>
      <c r="H2080" s="97" t="s">
        <v>668</v>
      </c>
      <c r="I2080" s="114" t="s">
        <v>51</v>
      </c>
      <c r="J2080" s="37" t="s">
        <v>3938</v>
      </c>
      <c r="K2080" s="37" t="s">
        <v>3954</v>
      </c>
      <c r="L2080" s="13" t="s">
        <v>152</v>
      </c>
      <c r="M2080" s="14" t="s">
        <v>152</v>
      </c>
      <c r="N2080" s="93" t="s">
        <v>152</v>
      </c>
      <c r="O2080" s="2" t="s">
        <v>152</v>
      </c>
      <c r="P2080" s="2" t="s">
        <v>152</v>
      </c>
      <c r="Q2080" s="2" t="s">
        <v>151</v>
      </c>
      <c r="R2080" s="2" t="s">
        <v>151</v>
      </c>
      <c r="S2080" s="14" t="s">
        <v>152</v>
      </c>
      <c r="T2080" s="115" t="s">
        <v>5630</v>
      </c>
      <c r="U2080" s="13" t="s">
        <v>152</v>
      </c>
      <c r="V2080" s="2" t="s">
        <v>152</v>
      </c>
      <c r="W2080" s="2" t="s">
        <v>152</v>
      </c>
      <c r="X2080" s="2" t="s">
        <v>152</v>
      </c>
      <c r="Y2080" s="14" t="s">
        <v>152</v>
      </c>
    </row>
    <row r="2081" spans="3:25" x14ac:dyDescent="0.3">
      <c r="C2081" s="96" t="s">
        <v>31</v>
      </c>
      <c r="D2081" s="97" t="s">
        <v>778</v>
      </c>
      <c r="E2081" s="97" t="s">
        <v>867</v>
      </c>
      <c r="F2081" s="97" t="s">
        <v>868</v>
      </c>
      <c r="G2081" s="97" t="s">
        <v>351</v>
      </c>
      <c r="H2081" s="97" t="s">
        <v>668</v>
      </c>
      <c r="I2081" s="114" t="s">
        <v>51</v>
      </c>
      <c r="J2081" s="37" t="s">
        <v>3913</v>
      </c>
      <c r="K2081" s="37" t="s">
        <v>3955</v>
      </c>
      <c r="L2081" s="13" t="s">
        <v>151</v>
      </c>
      <c r="M2081" s="14" t="s">
        <v>152</v>
      </c>
      <c r="N2081" s="93" t="s">
        <v>152</v>
      </c>
      <c r="O2081" s="2" t="s">
        <v>152</v>
      </c>
      <c r="P2081" s="2" t="s">
        <v>152</v>
      </c>
      <c r="Q2081" s="2" t="s">
        <v>152</v>
      </c>
      <c r="R2081" s="2" t="s">
        <v>152</v>
      </c>
      <c r="S2081" s="14" t="s">
        <v>151</v>
      </c>
      <c r="T2081" s="115" t="s">
        <v>5630</v>
      </c>
      <c r="U2081" s="13" t="s">
        <v>152</v>
      </c>
      <c r="V2081" s="2" t="s">
        <v>152</v>
      </c>
      <c r="W2081" s="2" t="s">
        <v>152</v>
      </c>
      <c r="X2081" s="2" t="s">
        <v>152</v>
      </c>
      <c r="Y2081" s="14" t="s">
        <v>152</v>
      </c>
    </row>
    <row r="2082" spans="3:25" x14ac:dyDescent="0.3">
      <c r="C2082" s="96" t="s">
        <v>31</v>
      </c>
      <c r="D2082" s="97" t="s">
        <v>778</v>
      </c>
      <c r="E2082" s="97" t="s">
        <v>867</v>
      </c>
      <c r="F2082" s="97" t="s">
        <v>868</v>
      </c>
      <c r="G2082" s="97" t="s">
        <v>351</v>
      </c>
      <c r="H2082" s="91" t="s">
        <v>668</v>
      </c>
      <c r="I2082" s="116" t="s">
        <v>51</v>
      </c>
      <c r="J2082" s="37" t="s">
        <v>3915</v>
      </c>
      <c r="K2082" s="37" t="s">
        <v>3956</v>
      </c>
      <c r="L2082" s="13" t="s">
        <v>152</v>
      </c>
      <c r="M2082" s="14" t="s">
        <v>152</v>
      </c>
      <c r="N2082" s="93" t="s">
        <v>152</v>
      </c>
      <c r="O2082" s="2" t="s">
        <v>152</v>
      </c>
      <c r="P2082" s="2" t="s">
        <v>152</v>
      </c>
      <c r="Q2082" s="2" t="s">
        <v>151</v>
      </c>
      <c r="R2082" s="2" t="s">
        <v>151</v>
      </c>
      <c r="S2082" s="14" t="s">
        <v>151</v>
      </c>
      <c r="T2082" s="115" t="s">
        <v>5630</v>
      </c>
      <c r="U2082" s="13" t="s">
        <v>152</v>
      </c>
      <c r="V2082" s="2" t="s">
        <v>152</v>
      </c>
      <c r="W2082" s="2" t="s">
        <v>152</v>
      </c>
      <c r="X2082" s="2" t="s">
        <v>152</v>
      </c>
      <c r="Y2082" s="14" t="s">
        <v>152</v>
      </c>
    </row>
    <row r="2083" spans="3:25" x14ac:dyDescent="0.3">
      <c r="C2083" s="96" t="s">
        <v>31</v>
      </c>
      <c r="D2083" s="97" t="s">
        <v>778</v>
      </c>
      <c r="E2083" s="97" t="s">
        <v>867</v>
      </c>
      <c r="F2083" s="97" t="s">
        <v>868</v>
      </c>
      <c r="G2083" s="97" t="s">
        <v>351</v>
      </c>
      <c r="H2083" s="97" t="s">
        <v>668</v>
      </c>
      <c r="I2083" s="114" t="s">
        <v>51</v>
      </c>
      <c r="J2083" s="37" t="s">
        <v>3929</v>
      </c>
      <c r="K2083" s="37" t="s">
        <v>5634</v>
      </c>
      <c r="L2083" s="13" t="s">
        <v>151</v>
      </c>
      <c r="M2083" s="14" t="s">
        <v>152</v>
      </c>
      <c r="N2083" s="93" t="s">
        <v>151</v>
      </c>
      <c r="O2083" s="2" t="s">
        <v>152</v>
      </c>
      <c r="P2083" s="2" t="s">
        <v>152</v>
      </c>
      <c r="Q2083" s="2" t="s">
        <v>151</v>
      </c>
      <c r="R2083" s="2" t="s">
        <v>152</v>
      </c>
      <c r="S2083" s="14" t="s">
        <v>152</v>
      </c>
      <c r="T2083" s="115" t="s">
        <v>5630</v>
      </c>
      <c r="U2083" s="13" t="s">
        <v>151</v>
      </c>
      <c r="V2083" s="2" t="s">
        <v>152</v>
      </c>
      <c r="W2083" s="2" t="s">
        <v>152</v>
      </c>
      <c r="X2083" s="2" t="s">
        <v>152</v>
      </c>
      <c r="Y2083" s="14" t="s">
        <v>152</v>
      </c>
    </row>
    <row r="2084" spans="3:25" x14ac:dyDescent="0.3">
      <c r="C2084" s="96" t="s">
        <v>31</v>
      </c>
      <c r="D2084" s="97" t="s">
        <v>778</v>
      </c>
      <c r="E2084" s="97" t="s">
        <v>867</v>
      </c>
      <c r="F2084" s="97" t="s">
        <v>868</v>
      </c>
      <c r="G2084" s="97" t="s">
        <v>351</v>
      </c>
      <c r="H2084" s="97" t="s">
        <v>668</v>
      </c>
      <c r="I2084" s="114" t="s">
        <v>51</v>
      </c>
      <c r="J2084" s="37" t="s">
        <v>3917</v>
      </c>
      <c r="K2084" s="37" t="s">
        <v>3958</v>
      </c>
      <c r="L2084" s="13" t="s">
        <v>152</v>
      </c>
      <c r="M2084" s="14" t="s">
        <v>152</v>
      </c>
      <c r="N2084" s="93" t="s">
        <v>152</v>
      </c>
      <c r="O2084" s="2" t="s">
        <v>152</v>
      </c>
      <c r="P2084" s="2" t="s">
        <v>152</v>
      </c>
      <c r="Q2084" s="2" t="s">
        <v>151</v>
      </c>
      <c r="R2084" s="2" t="s">
        <v>151</v>
      </c>
      <c r="S2084" s="14" t="s">
        <v>151</v>
      </c>
      <c r="T2084" s="115" t="s">
        <v>5630</v>
      </c>
      <c r="U2084" s="13" t="s">
        <v>152</v>
      </c>
      <c r="V2084" s="2" t="s">
        <v>152</v>
      </c>
      <c r="W2084" s="2" t="s">
        <v>152</v>
      </c>
      <c r="X2084" s="2" t="s">
        <v>152</v>
      </c>
      <c r="Y2084" s="14" t="s">
        <v>152</v>
      </c>
    </row>
    <row r="2085" spans="3:25" x14ac:dyDescent="0.3">
      <c r="C2085" s="96" t="s">
        <v>31</v>
      </c>
      <c r="D2085" s="97" t="s">
        <v>778</v>
      </c>
      <c r="E2085" s="97" t="s">
        <v>867</v>
      </c>
      <c r="F2085" s="97" t="s">
        <v>868</v>
      </c>
      <c r="G2085" s="97" t="s">
        <v>351</v>
      </c>
      <c r="H2085" s="97" t="s">
        <v>668</v>
      </c>
      <c r="I2085" s="114" t="s">
        <v>51</v>
      </c>
      <c r="J2085" s="37" t="s">
        <v>3919</v>
      </c>
      <c r="K2085" s="37" t="s">
        <v>5635</v>
      </c>
      <c r="L2085" s="13" t="s">
        <v>152</v>
      </c>
      <c r="M2085" s="14" t="s">
        <v>152</v>
      </c>
      <c r="N2085" s="93" t="s">
        <v>152</v>
      </c>
      <c r="O2085" s="2" t="s">
        <v>152</v>
      </c>
      <c r="P2085" s="2" t="s">
        <v>152</v>
      </c>
      <c r="Q2085" s="2" t="s">
        <v>151</v>
      </c>
      <c r="R2085" s="2" t="s">
        <v>151</v>
      </c>
      <c r="S2085" s="14" t="s">
        <v>151</v>
      </c>
      <c r="T2085" s="115" t="s">
        <v>5630</v>
      </c>
      <c r="U2085" s="13" t="s">
        <v>152</v>
      </c>
      <c r="V2085" s="2" t="s">
        <v>152</v>
      </c>
      <c r="W2085" s="2" t="s">
        <v>152</v>
      </c>
      <c r="X2085" s="2" t="s">
        <v>152</v>
      </c>
      <c r="Y2085" s="14" t="s">
        <v>152</v>
      </c>
    </row>
    <row r="2086" spans="3:25" x14ac:dyDescent="0.3">
      <c r="C2086" s="96" t="s">
        <v>31</v>
      </c>
      <c r="D2086" s="97" t="s">
        <v>778</v>
      </c>
      <c r="E2086" s="97" t="s">
        <v>867</v>
      </c>
      <c r="F2086" s="97" t="s">
        <v>868</v>
      </c>
      <c r="G2086" s="97" t="s">
        <v>351</v>
      </c>
      <c r="H2086" s="97" t="s">
        <v>668</v>
      </c>
      <c r="I2086" s="114" t="s">
        <v>51</v>
      </c>
      <c r="J2086" s="37" t="s">
        <v>3930</v>
      </c>
      <c r="K2086" s="37" t="s">
        <v>5636</v>
      </c>
      <c r="L2086" s="13" t="s">
        <v>151</v>
      </c>
      <c r="M2086" s="14" t="s">
        <v>151</v>
      </c>
      <c r="N2086" s="93" t="s">
        <v>152</v>
      </c>
      <c r="O2086" s="2" t="s">
        <v>152</v>
      </c>
      <c r="P2086" s="2" t="s">
        <v>152</v>
      </c>
      <c r="Q2086" s="2" t="s">
        <v>152</v>
      </c>
      <c r="R2086" s="2" t="s">
        <v>152</v>
      </c>
      <c r="S2086" s="14" t="s">
        <v>152</v>
      </c>
      <c r="T2086" s="115" t="s">
        <v>5630</v>
      </c>
      <c r="U2086" s="13" t="s">
        <v>151</v>
      </c>
      <c r="V2086" s="2" t="s">
        <v>151</v>
      </c>
      <c r="W2086" s="2" t="s">
        <v>152</v>
      </c>
      <c r="X2086" s="2" t="s">
        <v>152</v>
      </c>
      <c r="Y2086" s="14" t="s">
        <v>152</v>
      </c>
    </row>
    <row r="2087" spans="3:25" x14ac:dyDescent="0.3">
      <c r="C2087" s="96" t="s">
        <v>31</v>
      </c>
      <c r="D2087" s="97" t="s">
        <v>778</v>
      </c>
      <c r="E2087" s="97" t="s">
        <v>867</v>
      </c>
      <c r="F2087" s="97" t="s">
        <v>868</v>
      </c>
      <c r="G2087" s="97" t="s">
        <v>351</v>
      </c>
      <c r="H2087" s="97" t="s">
        <v>668</v>
      </c>
      <c r="I2087" s="114" t="s">
        <v>51</v>
      </c>
      <c r="J2087" s="37" t="s">
        <v>3932</v>
      </c>
      <c r="K2087" s="37" t="s">
        <v>3961</v>
      </c>
      <c r="L2087" s="13" t="s">
        <v>151</v>
      </c>
      <c r="M2087" s="14" t="s">
        <v>152</v>
      </c>
      <c r="N2087" s="93" t="s">
        <v>151</v>
      </c>
      <c r="O2087" s="2" t="s">
        <v>152</v>
      </c>
      <c r="P2087" s="2" t="s">
        <v>151</v>
      </c>
      <c r="Q2087" s="2" t="s">
        <v>151</v>
      </c>
      <c r="R2087" s="2" t="s">
        <v>151</v>
      </c>
      <c r="S2087" s="14" t="s">
        <v>152</v>
      </c>
      <c r="T2087" s="115" t="s">
        <v>5630</v>
      </c>
      <c r="U2087" s="13" t="s">
        <v>151</v>
      </c>
      <c r="V2087" s="2" t="s">
        <v>152</v>
      </c>
      <c r="W2087" s="2" t="s">
        <v>152</v>
      </c>
      <c r="X2087" s="2" t="s">
        <v>152</v>
      </c>
      <c r="Y2087" s="14" t="s">
        <v>152</v>
      </c>
    </row>
    <row r="2088" spans="3:25" x14ac:dyDescent="0.3">
      <c r="C2088" s="96" t="s">
        <v>31</v>
      </c>
      <c r="D2088" s="97" t="s">
        <v>778</v>
      </c>
      <c r="E2088" s="97" t="s">
        <v>867</v>
      </c>
      <c r="F2088" s="97" t="s">
        <v>868</v>
      </c>
      <c r="G2088" s="97" t="s">
        <v>351</v>
      </c>
      <c r="H2088" s="97" t="s">
        <v>668</v>
      </c>
      <c r="I2088" s="114" t="s">
        <v>51</v>
      </c>
      <c r="J2088" s="37" t="s">
        <v>3921</v>
      </c>
      <c r="K2088" s="37" t="s">
        <v>3962</v>
      </c>
      <c r="L2088" s="13" t="s">
        <v>152</v>
      </c>
      <c r="M2088" s="14" t="s">
        <v>152</v>
      </c>
      <c r="N2088" s="93" t="s">
        <v>152</v>
      </c>
      <c r="O2088" s="2" t="s">
        <v>152</v>
      </c>
      <c r="P2088" s="2" t="s">
        <v>151</v>
      </c>
      <c r="Q2088" s="2" t="s">
        <v>151</v>
      </c>
      <c r="R2088" s="2" t="s">
        <v>151</v>
      </c>
      <c r="S2088" s="14" t="s">
        <v>151</v>
      </c>
      <c r="T2088" s="115" t="s">
        <v>5630</v>
      </c>
      <c r="U2088" s="13" t="s">
        <v>152</v>
      </c>
      <c r="V2088" s="2" t="s">
        <v>152</v>
      </c>
      <c r="W2088" s="2" t="s">
        <v>152</v>
      </c>
      <c r="X2088" s="2" t="s">
        <v>152</v>
      </c>
      <c r="Y2088" s="14" t="s">
        <v>152</v>
      </c>
    </row>
    <row r="2089" spans="3:25" x14ac:dyDescent="0.3">
      <c r="C2089" s="96" t="s">
        <v>31</v>
      </c>
      <c r="D2089" s="97" t="s">
        <v>778</v>
      </c>
      <c r="E2089" s="97" t="s">
        <v>867</v>
      </c>
      <c r="F2089" s="97" t="s">
        <v>868</v>
      </c>
      <c r="G2089" s="97" t="s">
        <v>351</v>
      </c>
      <c r="H2089" s="97" t="s">
        <v>668</v>
      </c>
      <c r="I2089" s="114" t="s">
        <v>51</v>
      </c>
      <c r="J2089" s="37" t="s">
        <v>3911</v>
      </c>
      <c r="K2089" s="37" t="s">
        <v>3963</v>
      </c>
      <c r="L2089" s="13" t="s">
        <v>151</v>
      </c>
      <c r="M2089" s="14" t="s">
        <v>151</v>
      </c>
      <c r="N2089" s="93" t="s">
        <v>152</v>
      </c>
      <c r="O2089" s="2" t="s">
        <v>152</v>
      </c>
      <c r="P2089" s="2" t="s">
        <v>152</v>
      </c>
      <c r="Q2089" s="2" t="s">
        <v>152</v>
      </c>
      <c r="R2089" s="2" t="s">
        <v>152</v>
      </c>
      <c r="S2089" s="14" t="s">
        <v>152</v>
      </c>
      <c r="T2089" s="115" t="s">
        <v>5630</v>
      </c>
      <c r="U2089" s="13" t="s">
        <v>151</v>
      </c>
      <c r="V2089" s="2" t="s">
        <v>151</v>
      </c>
      <c r="W2089" s="2" t="s">
        <v>151</v>
      </c>
      <c r="X2089" s="2" t="s">
        <v>151</v>
      </c>
      <c r="Y2089" s="14" t="s">
        <v>152</v>
      </c>
    </row>
    <row r="2090" spans="3:25" x14ac:dyDescent="0.3">
      <c r="C2090" s="96" t="s">
        <v>31</v>
      </c>
      <c r="D2090" s="97" t="s">
        <v>778</v>
      </c>
      <c r="E2090" s="97" t="s">
        <v>867</v>
      </c>
      <c r="F2090" s="97" t="s">
        <v>868</v>
      </c>
      <c r="G2090" s="97" t="s">
        <v>351</v>
      </c>
      <c r="H2090" s="91" t="s">
        <v>668</v>
      </c>
      <c r="I2090" s="116" t="s">
        <v>51</v>
      </c>
      <c r="J2090" s="37" t="s">
        <v>3923</v>
      </c>
      <c r="K2090" s="37" t="s">
        <v>3964</v>
      </c>
      <c r="L2090" s="13" t="s">
        <v>152</v>
      </c>
      <c r="M2090" s="14" t="s">
        <v>152</v>
      </c>
      <c r="N2090" s="93" t="s">
        <v>152</v>
      </c>
      <c r="O2090" s="2" t="s">
        <v>152</v>
      </c>
      <c r="P2090" s="2" t="s">
        <v>152</v>
      </c>
      <c r="Q2090" s="2" t="s">
        <v>151</v>
      </c>
      <c r="R2090" s="2" t="s">
        <v>151</v>
      </c>
      <c r="S2090" s="14" t="s">
        <v>151</v>
      </c>
      <c r="T2090" s="115" t="s">
        <v>5630</v>
      </c>
      <c r="U2090" s="13" t="s">
        <v>152</v>
      </c>
      <c r="V2090" s="2" t="s">
        <v>152</v>
      </c>
      <c r="W2090" s="2" t="s">
        <v>152</v>
      </c>
      <c r="X2090" s="2" t="s">
        <v>152</v>
      </c>
      <c r="Y2090" s="14" t="s">
        <v>152</v>
      </c>
    </row>
    <row r="2091" spans="3:25" x14ac:dyDescent="0.3">
      <c r="C2091" s="96" t="s">
        <v>31</v>
      </c>
      <c r="D2091" s="97" t="s">
        <v>778</v>
      </c>
      <c r="E2091" s="97" t="s">
        <v>867</v>
      </c>
      <c r="F2091" s="97" t="s">
        <v>868</v>
      </c>
      <c r="G2091" s="97" t="s">
        <v>351</v>
      </c>
      <c r="H2091" s="97" t="s">
        <v>668</v>
      </c>
      <c r="I2091" s="114" t="s">
        <v>51</v>
      </c>
      <c r="J2091" s="37" t="s">
        <v>3925</v>
      </c>
      <c r="K2091" s="37" t="s">
        <v>3965</v>
      </c>
      <c r="L2091" s="13" t="s">
        <v>152</v>
      </c>
      <c r="M2091" s="14" t="s">
        <v>152</v>
      </c>
      <c r="N2091" s="93" t="s">
        <v>152</v>
      </c>
      <c r="O2091" s="2" t="s">
        <v>152</v>
      </c>
      <c r="P2091" s="2" t="s">
        <v>152</v>
      </c>
      <c r="Q2091" s="2" t="s">
        <v>151</v>
      </c>
      <c r="R2091" s="2" t="s">
        <v>151</v>
      </c>
      <c r="S2091" s="14" t="s">
        <v>151</v>
      </c>
      <c r="T2091" s="115" t="s">
        <v>5630</v>
      </c>
      <c r="U2091" s="13" t="s">
        <v>152</v>
      </c>
      <c r="V2091" s="2" t="s">
        <v>152</v>
      </c>
      <c r="W2091" s="2" t="s">
        <v>152</v>
      </c>
      <c r="X2091" s="2" t="s">
        <v>152</v>
      </c>
      <c r="Y2091" s="14" t="s">
        <v>152</v>
      </c>
    </row>
    <row r="2092" spans="3:25" x14ac:dyDescent="0.3">
      <c r="C2092" s="96" t="s">
        <v>31</v>
      </c>
      <c r="D2092" s="97" t="s">
        <v>778</v>
      </c>
      <c r="E2092" s="97" t="s">
        <v>867</v>
      </c>
      <c r="F2092" s="97" t="s">
        <v>868</v>
      </c>
      <c r="G2092" s="97" t="s">
        <v>351</v>
      </c>
      <c r="H2092" s="97" t="s">
        <v>668</v>
      </c>
      <c r="I2092" s="114" t="s">
        <v>51</v>
      </c>
      <c r="J2092" s="37" t="s">
        <v>3934</v>
      </c>
      <c r="K2092" s="37" t="s">
        <v>3966</v>
      </c>
      <c r="L2092" s="13" t="s">
        <v>152</v>
      </c>
      <c r="M2092" s="14" t="s">
        <v>152</v>
      </c>
      <c r="N2092" s="93" t="s">
        <v>152</v>
      </c>
      <c r="O2092" s="2" t="s">
        <v>152</v>
      </c>
      <c r="P2092" s="2" t="s">
        <v>152</v>
      </c>
      <c r="Q2092" s="2" t="s">
        <v>151</v>
      </c>
      <c r="R2092" s="2" t="s">
        <v>151</v>
      </c>
      <c r="S2092" s="14" t="s">
        <v>152</v>
      </c>
      <c r="T2092" s="115" t="s">
        <v>5630</v>
      </c>
      <c r="U2092" s="13" t="s">
        <v>152</v>
      </c>
      <c r="V2092" s="2" t="s">
        <v>152</v>
      </c>
      <c r="W2092" s="2" t="s">
        <v>152</v>
      </c>
      <c r="X2092" s="2" t="s">
        <v>152</v>
      </c>
      <c r="Y2092" s="14" t="s">
        <v>152</v>
      </c>
    </row>
    <row r="2093" spans="3:25" x14ac:dyDescent="0.3">
      <c r="C2093" s="96" t="s">
        <v>31</v>
      </c>
      <c r="D2093" s="97" t="s">
        <v>778</v>
      </c>
      <c r="E2093" s="97" t="s">
        <v>867</v>
      </c>
      <c r="F2093" s="97" t="s">
        <v>868</v>
      </c>
      <c r="G2093" s="97" t="s">
        <v>351</v>
      </c>
      <c r="H2093" s="97" t="s">
        <v>668</v>
      </c>
      <c r="I2093" s="114" t="s">
        <v>51</v>
      </c>
      <c r="J2093" s="37" t="s">
        <v>3936</v>
      </c>
      <c r="K2093" s="37" t="s">
        <v>632</v>
      </c>
      <c r="L2093" s="13" t="s">
        <v>152</v>
      </c>
      <c r="M2093" s="14" t="s">
        <v>152</v>
      </c>
      <c r="N2093" s="93" t="s">
        <v>152</v>
      </c>
      <c r="O2093" s="2" t="s">
        <v>152</v>
      </c>
      <c r="P2093" s="2" t="s">
        <v>152</v>
      </c>
      <c r="Q2093" s="2" t="s">
        <v>151</v>
      </c>
      <c r="R2093" s="2" t="s">
        <v>151</v>
      </c>
      <c r="S2093" s="14" t="s">
        <v>151</v>
      </c>
      <c r="T2093" s="115" t="s">
        <v>5630</v>
      </c>
      <c r="U2093" s="13" t="s">
        <v>152</v>
      </c>
      <c r="V2093" s="2" t="s">
        <v>152</v>
      </c>
      <c r="W2093" s="2" t="s">
        <v>152</v>
      </c>
      <c r="X2093" s="2" t="s">
        <v>152</v>
      </c>
      <c r="Y2093" s="14" t="s">
        <v>152</v>
      </c>
    </row>
    <row r="2094" spans="3:25" x14ac:dyDescent="0.3">
      <c r="C2094" s="96" t="s">
        <v>31</v>
      </c>
      <c r="D2094" s="97" t="s">
        <v>778</v>
      </c>
      <c r="E2094" s="97" t="s">
        <v>867</v>
      </c>
      <c r="F2094" s="97" t="s">
        <v>868</v>
      </c>
      <c r="G2094" s="97" t="s">
        <v>351</v>
      </c>
      <c r="H2094" s="97" t="s">
        <v>668</v>
      </c>
      <c r="I2094" s="114" t="s">
        <v>51</v>
      </c>
      <c r="J2094" s="37" t="s">
        <v>3927</v>
      </c>
      <c r="K2094" s="37" t="s">
        <v>3967</v>
      </c>
      <c r="L2094" s="13" t="s">
        <v>152</v>
      </c>
      <c r="M2094" s="14" t="s">
        <v>152</v>
      </c>
      <c r="N2094" s="93" t="s">
        <v>152</v>
      </c>
      <c r="O2094" s="2" t="s">
        <v>152</v>
      </c>
      <c r="P2094" s="2" t="s">
        <v>152</v>
      </c>
      <c r="Q2094" s="2" t="s">
        <v>151</v>
      </c>
      <c r="R2094" s="2" t="s">
        <v>151</v>
      </c>
      <c r="S2094" s="14" t="s">
        <v>151</v>
      </c>
      <c r="T2094" s="115" t="s">
        <v>5637</v>
      </c>
      <c r="U2094" s="13" t="s">
        <v>152</v>
      </c>
      <c r="V2094" s="2" t="s">
        <v>152</v>
      </c>
      <c r="W2094" s="2" t="s">
        <v>152</v>
      </c>
      <c r="X2094" s="2" t="s">
        <v>152</v>
      </c>
      <c r="Y2094" s="14" t="s">
        <v>152</v>
      </c>
    </row>
    <row r="2095" spans="3:25" x14ac:dyDescent="0.3">
      <c r="C2095" s="96" t="s">
        <v>31</v>
      </c>
      <c r="D2095" s="97" t="s">
        <v>778</v>
      </c>
      <c r="E2095" s="97" t="s">
        <v>867</v>
      </c>
      <c r="F2095" s="97" t="s">
        <v>868</v>
      </c>
      <c r="G2095" s="97" t="s">
        <v>351</v>
      </c>
      <c r="H2095" s="97" t="s">
        <v>668</v>
      </c>
      <c r="I2095" s="114" t="s">
        <v>51</v>
      </c>
      <c r="J2095" s="37" t="s">
        <v>3938</v>
      </c>
      <c r="K2095" s="37" t="s">
        <v>3968</v>
      </c>
      <c r="L2095" s="13" t="s">
        <v>152</v>
      </c>
      <c r="M2095" s="14" t="s">
        <v>152</v>
      </c>
      <c r="N2095" s="93" t="s">
        <v>152</v>
      </c>
      <c r="O2095" s="2" t="s">
        <v>152</v>
      </c>
      <c r="P2095" s="2" t="s">
        <v>152</v>
      </c>
      <c r="Q2095" s="2" t="s">
        <v>151</v>
      </c>
      <c r="R2095" s="2" t="s">
        <v>151</v>
      </c>
      <c r="S2095" s="14" t="s">
        <v>151</v>
      </c>
      <c r="T2095" s="115" t="s">
        <v>5630</v>
      </c>
      <c r="U2095" s="13" t="s">
        <v>152</v>
      </c>
      <c r="V2095" s="2" t="s">
        <v>152</v>
      </c>
      <c r="W2095" s="2" t="s">
        <v>152</v>
      </c>
      <c r="X2095" s="2" t="s">
        <v>152</v>
      </c>
      <c r="Y2095" s="14" t="s">
        <v>152</v>
      </c>
    </row>
    <row r="2096" spans="3:25" x14ac:dyDescent="0.3">
      <c r="C2096" s="96" t="s">
        <v>31</v>
      </c>
      <c r="D2096" s="97" t="s">
        <v>778</v>
      </c>
      <c r="E2096" s="97" t="s">
        <v>873</v>
      </c>
      <c r="F2096" s="97" t="s">
        <v>874</v>
      </c>
      <c r="G2096" s="97" t="s">
        <v>344</v>
      </c>
      <c r="H2096" s="97" t="s">
        <v>668</v>
      </c>
      <c r="I2096" s="114" t="s">
        <v>454</v>
      </c>
      <c r="J2096" s="37" t="s">
        <v>289</v>
      </c>
      <c r="K2096" s="37" t="s">
        <v>5638</v>
      </c>
      <c r="L2096" s="13" t="s">
        <v>151</v>
      </c>
      <c r="M2096" s="14" t="s">
        <v>151</v>
      </c>
      <c r="N2096" s="93" t="s">
        <v>152</v>
      </c>
      <c r="O2096" s="2" t="s">
        <v>152</v>
      </c>
      <c r="P2096" s="2" t="s">
        <v>152</v>
      </c>
      <c r="Q2096" s="2" t="s">
        <v>152</v>
      </c>
      <c r="R2096" s="2" t="s">
        <v>152</v>
      </c>
      <c r="S2096" s="14" t="s">
        <v>152</v>
      </c>
      <c r="T2096" s="115" t="s">
        <v>5602</v>
      </c>
      <c r="U2096" s="13" t="s">
        <v>6</v>
      </c>
      <c r="V2096" s="2" t="s">
        <v>6</v>
      </c>
      <c r="W2096" s="2" t="s">
        <v>6</v>
      </c>
      <c r="X2096" s="2" t="s">
        <v>6</v>
      </c>
      <c r="Y2096" s="14" t="s">
        <v>6</v>
      </c>
    </row>
    <row r="2097" spans="3:25" x14ac:dyDescent="0.3">
      <c r="C2097" s="96" t="s">
        <v>31</v>
      </c>
      <c r="D2097" s="97" t="s">
        <v>778</v>
      </c>
      <c r="E2097" s="97" t="s">
        <v>873</v>
      </c>
      <c r="F2097" s="97" t="s">
        <v>874</v>
      </c>
      <c r="G2097" s="97" t="s">
        <v>344</v>
      </c>
      <c r="H2097" s="97" t="s">
        <v>668</v>
      </c>
      <c r="I2097" s="114" t="s">
        <v>454</v>
      </c>
      <c r="J2097" s="37" t="s">
        <v>289</v>
      </c>
      <c r="K2097" s="37" t="s">
        <v>5639</v>
      </c>
      <c r="L2097" s="13" t="s">
        <v>151</v>
      </c>
      <c r="M2097" s="14" t="s">
        <v>151</v>
      </c>
      <c r="N2097" s="93" t="s">
        <v>152</v>
      </c>
      <c r="O2097" s="2" t="s">
        <v>152</v>
      </c>
      <c r="P2097" s="2" t="s">
        <v>152</v>
      </c>
      <c r="Q2097" s="2" t="s">
        <v>152</v>
      </c>
      <c r="R2097" s="2" t="s">
        <v>152</v>
      </c>
      <c r="S2097" s="14" t="s">
        <v>152</v>
      </c>
      <c r="T2097" s="115" t="s">
        <v>5640</v>
      </c>
      <c r="U2097" s="13" t="s">
        <v>6</v>
      </c>
      <c r="V2097" s="2" t="s">
        <v>6</v>
      </c>
      <c r="W2097" s="2" t="s">
        <v>6</v>
      </c>
      <c r="X2097" s="2" t="s">
        <v>6</v>
      </c>
      <c r="Y2097" s="14" t="s">
        <v>6</v>
      </c>
    </row>
    <row r="2098" spans="3:25" x14ac:dyDescent="0.3">
      <c r="C2098" s="96" t="s">
        <v>31</v>
      </c>
      <c r="D2098" s="97" t="s">
        <v>778</v>
      </c>
      <c r="E2098" s="97" t="s">
        <v>875</v>
      </c>
      <c r="F2098" s="97" t="s">
        <v>876</v>
      </c>
      <c r="G2098" s="97" t="s">
        <v>351</v>
      </c>
      <c r="H2098" s="91" t="s">
        <v>668</v>
      </c>
      <c r="I2098" s="116" t="s">
        <v>51</v>
      </c>
      <c r="J2098" s="37" t="s">
        <v>3913</v>
      </c>
      <c r="K2098" s="37" t="s">
        <v>5641</v>
      </c>
      <c r="L2098" s="13" t="s">
        <v>151</v>
      </c>
      <c r="M2098" s="14" t="s">
        <v>152</v>
      </c>
      <c r="N2098" s="93" t="s">
        <v>152</v>
      </c>
      <c r="O2098" s="2" t="s">
        <v>152</v>
      </c>
      <c r="P2098" s="2" t="s">
        <v>152</v>
      </c>
      <c r="Q2098" s="2" t="s">
        <v>152</v>
      </c>
      <c r="R2098" s="2" t="s">
        <v>152</v>
      </c>
      <c r="S2098" s="14" t="s">
        <v>151</v>
      </c>
      <c r="T2098" s="115" t="s">
        <v>5595</v>
      </c>
      <c r="U2098" s="13" t="s">
        <v>152</v>
      </c>
      <c r="V2098" s="2" t="s">
        <v>152</v>
      </c>
      <c r="W2098" s="2" t="s">
        <v>152</v>
      </c>
      <c r="X2098" s="2" t="s">
        <v>152</v>
      </c>
      <c r="Y2098" s="14" t="s">
        <v>152</v>
      </c>
    </row>
    <row r="2099" spans="3:25" x14ac:dyDescent="0.3">
      <c r="C2099" s="96" t="s">
        <v>31</v>
      </c>
      <c r="D2099" s="97" t="s">
        <v>778</v>
      </c>
      <c r="E2099" s="97" t="s">
        <v>875</v>
      </c>
      <c r="F2099" s="97" t="s">
        <v>876</v>
      </c>
      <c r="G2099" s="97" t="s">
        <v>351</v>
      </c>
      <c r="H2099" s="97" t="s">
        <v>668</v>
      </c>
      <c r="I2099" s="114" t="s">
        <v>51</v>
      </c>
      <c r="J2099" s="37" t="s">
        <v>3915</v>
      </c>
      <c r="K2099" s="37" t="s">
        <v>5642</v>
      </c>
      <c r="L2099" s="13" t="s">
        <v>151</v>
      </c>
      <c r="M2099" s="14" t="s">
        <v>152</v>
      </c>
      <c r="N2099" s="93" t="s">
        <v>152</v>
      </c>
      <c r="O2099" s="2" t="s">
        <v>152</v>
      </c>
      <c r="P2099" s="2" t="s">
        <v>152</v>
      </c>
      <c r="Q2099" s="2" t="s">
        <v>152</v>
      </c>
      <c r="R2099" s="2" t="s">
        <v>152</v>
      </c>
      <c r="S2099" s="14" t="s">
        <v>151</v>
      </c>
      <c r="T2099" s="115" t="s">
        <v>5595</v>
      </c>
      <c r="U2099" s="13" t="s">
        <v>152</v>
      </c>
      <c r="V2099" s="2" t="s">
        <v>152</v>
      </c>
      <c r="W2099" s="2" t="s">
        <v>152</v>
      </c>
      <c r="X2099" s="2" t="s">
        <v>152</v>
      </c>
      <c r="Y2099" s="14" t="s">
        <v>152</v>
      </c>
    </row>
    <row r="2100" spans="3:25" x14ac:dyDescent="0.3">
      <c r="C2100" s="96" t="s">
        <v>31</v>
      </c>
      <c r="D2100" s="97" t="s">
        <v>778</v>
      </c>
      <c r="E2100" s="97" t="s">
        <v>875</v>
      </c>
      <c r="F2100" s="97" t="s">
        <v>876</v>
      </c>
      <c r="G2100" s="97" t="s">
        <v>351</v>
      </c>
      <c r="H2100" s="97" t="s">
        <v>668</v>
      </c>
      <c r="I2100" s="114" t="s">
        <v>51</v>
      </c>
      <c r="J2100" s="37" t="s">
        <v>3929</v>
      </c>
      <c r="K2100" s="37" t="s">
        <v>5643</v>
      </c>
      <c r="L2100" s="13" t="s">
        <v>151</v>
      </c>
      <c r="M2100" s="14" t="s">
        <v>152</v>
      </c>
      <c r="N2100" s="93" t="s">
        <v>152</v>
      </c>
      <c r="O2100" s="2" t="s">
        <v>152</v>
      </c>
      <c r="P2100" s="2" t="s">
        <v>152</v>
      </c>
      <c r="Q2100" s="2" t="s">
        <v>152</v>
      </c>
      <c r="R2100" s="2" t="s">
        <v>152</v>
      </c>
      <c r="S2100" s="14" t="s">
        <v>152</v>
      </c>
      <c r="T2100" s="115" t="s">
        <v>5644</v>
      </c>
      <c r="U2100" s="13" t="s">
        <v>152</v>
      </c>
      <c r="V2100" s="2" t="s">
        <v>152</v>
      </c>
      <c r="W2100" s="2" t="s">
        <v>152</v>
      </c>
      <c r="X2100" s="2" t="s">
        <v>152</v>
      </c>
      <c r="Y2100" s="14" t="s">
        <v>152</v>
      </c>
    </row>
    <row r="2101" spans="3:25" x14ac:dyDescent="0.3">
      <c r="C2101" s="96" t="s">
        <v>31</v>
      </c>
      <c r="D2101" s="97" t="s">
        <v>778</v>
      </c>
      <c r="E2101" s="97" t="s">
        <v>875</v>
      </c>
      <c r="F2101" s="97" t="s">
        <v>876</v>
      </c>
      <c r="G2101" s="97" t="s">
        <v>351</v>
      </c>
      <c r="H2101" s="97" t="s">
        <v>668</v>
      </c>
      <c r="I2101" s="114" t="s">
        <v>51</v>
      </c>
      <c r="J2101" s="37" t="s">
        <v>3917</v>
      </c>
      <c r="K2101" s="37" t="s">
        <v>5645</v>
      </c>
      <c r="L2101" s="13" t="s">
        <v>151</v>
      </c>
      <c r="M2101" s="14" t="s">
        <v>152</v>
      </c>
      <c r="N2101" s="93" t="s">
        <v>152</v>
      </c>
      <c r="O2101" s="2" t="s">
        <v>152</v>
      </c>
      <c r="P2101" s="2" t="s">
        <v>152</v>
      </c>
      <c r="Q2101" s="2" t="s">
        <v>152</v>
      </c>
      <c r="R2101" s="2" t="s">
        <v>152</v>
      </c>
      <c r="S2101" s="14" t="s">
        <v>151</v>
      </c>
      <c r="T2101" s="115" t="s">
        <v>5595</v>
      </c>
      <c r="U2101" s="13" t="s">
        <v>152</v>
      </c>
      <c r="V2101" s="2" t="s">
        <v>152</v>
      </c>
      <c r="W2101" s="2" t="s">
        <v>152</v>
      </c>
      <c r="X2101" s="2" t="s">
        <v>152</v>
      </c>
      <c r="Y2101" s="14" t="s">
        <v>152</v>
      </c>
    </row>
    <row r="2102" spans="3:25" x14ac:dyDescent="0.3">
      <c r="C2102" s="96" t="s">
        <v>31</v>
      </c>
      <c r="D2102" s="97" t="s">
        <v>778</v>
      </c>
      <c r="E2102" s="97" t="s">
        <v>875</v>
      </c>
      <c r="F2102" s="97" t="s">
        <v>876</v>
      </c>
      <c r="G2102" s="97" t="s">
        <v>351</v>
      </c>
      <c r="H2102" s="97" t="s">
        <v>668</v>
      </c>
      <c r="I2102" s="114" t="s">
        <v>51</v>
      </c>
      <c r="J2102" s="37" t="s">
        <v>3919</v>
      </c>
      <c r="K2102" s="37" t="s">
        <v>5646</v>
      </c>
      <c r="L2102" s="13" t="s">
        <v>151</v>
      </c>
      <c r="M2102" s="14" t="s">
        <v>151</v>
      </c>
      <c r="N2102" s="93" t="s">
        <v>152</v>
      </c>
      <c r="O2102" s="2" t="s">
        <v>152</v>
      </c>
      <c r="P2102" s="2" t="s">
        <v>152</v>
      </c>
      <c r="Q2102" s="2" t="s">
        <v>152</v>
      </c>
      <c r="R2102" s="2" t="s">
        <v>152</v>
      </c>
      <c r="S2102" s="14" t="s">
        <v>152</v>
      </c>
      <c r="T2102" s="115" t="s">
        <v>5595</v>
      </c>
      <c r="U2102" s="13" t="s">
        <v>152</v>
      </c>
      <c r="V2102" s="2" t="s">
        <v>152</v>
      </c>
      <c r="W2102" s="2" t="s">
        <v>152</v>
      </c>
      <c r="X2102" s="2" t="s">
        <v>152</v>
      </c>
      <c r="Y2102" s="14" t="s">
        <v>152</v>
      </c>
    </row>
    <row r="2103" spans="3:25" x14ac:dyDescent="0.3">
      <c r="C2103" s="96" t="s">
        <v>31</v>
      </c>
      <c r="D2103" s="97" t="s">
        <v>778</v>
      </c>
      <c r="E2103" s="97" t="s">
        <v>875</v>
      </c>
      <c r="F2103" s="97" t="s">
        <v>876</v>
      </c>
      <c r="G2103" s="97" t="s">
        <v>351</v>
      </c>
      <c r="H2103" s="97" t="s">
        <v>668</v>
      </c>
      <c r="I2103" s="114" t="s">
        <v>51</v>
      </c>
      <c r="J2103" s="37" t="s">
        <v>3930</v>
      </c>
      <c r="K2103" s="37" t="s">
        <v>5647</v>
      </c>
      <c r="L2103" s="13" t="s">
        <v>151</v>
      </c>
      <c r="M2103" s="14" t="s">
        <v>152</v>
      </c>
      <c r="N2103" s="93" t="s">
        <v>152</v>
      </c>
      <c r="O2103" s="2" t="s">
        <v>152</v>
      </c>
      <c r="P2103" s="2" t="s">
        <v>152</v>
      </c>
      <c r="Q2103" s="2" t="s">
        <v>151</v>
      </c>
      <c r="R2103" s="2" t="s">
        <v>152</v>
      </c>
      <c r="S2103" s="14" t="s">
        <v>151</v>
      </c>
      <c r="T2103" s="115" t="s">
        <v>5595</v>
      </c>
      <c r="U2103" s="13" t="s">
        <v>152</v>
      </c>
      <c r="V2103" s="2" t="s">
        <v>152</v>
      </c>
      <c r="W2103" s="2" t="s">
        <v>151</v>
      </c>
      <c r="X2103" s="2" t="s">
        <v>152</v>
      </c>
      <c r="Y2103" s="14" t="s">
        <v>152</v>
      </c>
    </row>
    <row r="2104" spans="3:25" x14ac:dyDescent="0.3">
      <c r="C2104" s="96" t="s">
        <v>31</v>
      </c>
      <c r="D2104" s="97" t="s">
        <v>778</v>
      </c>
      <c r="E2104" s="97" t="s">
        <v>875</v>
      </c>
      <c r="F2104" s="97" t="s">
        <v>876</v>
      </c>
      <c r="G2104" s="97" t="s">
        <v>351</v>
      </c>
      <c r="H2104" s="97" t="s">
        <v>668</v>
      </c>
      <c r="I2104" s="114" t="s">
        <v>51</v>
      </c>
      <c r="J2104" s="37" t="s">
        <v>3932</v>
      </c>
      <c r="K2104" s="37" t="s">
        <v>5648</v>
      </c>
      <c r="L2104" s="13" t="s">
        <v>151</v>
      </c>
      <c r="M2104" s="14" t="s">
        <v>151</v>
      </c>
      <c r="N2104" s="93" t="s">
        <v>152</v>
      </c>
      <c r="O2104" s="2" t="s">
        <v>152</v>
      </c>
      <c r="P2104" s="2" t="s">
        <v>152</v>
      </c>
      <c r="Q2104" s="2" t="s">
        <v>152</v>
      </c>
      <c r="R2104" s="2" t="s">
        <v>152</v>
      </c>
      <c r="S2104" s="14" t="s">
        <v>152</v>
      </c>
      <c r="T2104" s="115" t="s">
        <v>5595</v>
      </c>
      <c r="U2104" s="13" t="s">
        <v>152</v>
      </c>
      <c r="V2104" s="2" t="s">
        <v>152</v>
      </c>
      <c r="W2104" s="2" t="s">
        <v>152</v>
      </c>
      <c r="X2104" s="2" t="s">
        <v>152</v>
      </c>
      <c r="Y2104" s="14" t="s">
        <v>152</v>
      </c>
    </row>
    <row r="2105" spans="3:25" x14ac:dyDescent="0.3">
      <c r="C2105" s="96" t="s">
        <v>31</v>
      </c>
      <c r="D2105" s="97" t="s">
        <v>778</v>
      </c>
      <c r="E2105" s="97" t="s">
        <v>875</v>
      </c>
      <c r="F2105" s="97" t="s">
        <v>876</v>
      </c>
      <c r="G2105" s="97" t="s">
        <v>351</v>
      </c>
      <c r="H2105" s="97" t="s">
        <v>668</v>
      </c>
      <c r="I2105" s="114" t="s">
        <v>51</v>
      </c>
      <c r="J2105" s="37" t="s">
        <v>3921</v>
      </c>
      <c r="K2105" s="37" t="s">
        <v>5649</v>
      </c>
      <c r="L2105" s="13" t="s">
        <v>151</v>
      </c>
      <c r="M2105" s="14" t="s">
        <v>152</v>
      </c>
      <c r="N2105" s="93" t="s">
        <v>152</v>
      </c>
      <c r="O2105" s="2" t="s">
        <v>152</v>
      </c>
      <c r="P2105" s="2" t="s">
        <v>152</v>
      </c>
      <c r="Q2105" s="2" t="s">
        <v>152</v>
      </c>
      <c r="R2105" s="2" t="s">
        <v>152</v>
      </c>
      <c r="S2105" s="14" t="s">
        <v>152</v>
      </c>
      <c r="T2105" s="115" t="s">
        <v>5644</v>
      </c>
      <c r="U2105" s="13" t="s">
        <v>152</v>
      </c>
      <c r="V2105" s="2" t="s">
        <v>152</v>
      </c>
      <c r="W2105" s="2" t="s">
        <v>152</v>
      </c>
      <c r="X2105" s="2" t="s">
        <v>152</v>
      </c>
      <c r="Y2105" s="14" t="s">
        <v>152</v>
      </c>
    </row>
    <row r="2106" spans="3:25" x14ac:dyDescent="0.3">
      <c r="C2106" s="96" t="s">
        <v>31</v>
      </c>
      <c r="D2106" s="97" t="s">
        <v>778</v>
      </c>
      <c r="E2106" s="97" t="s">
        <v>875</v>
      </c>
      <c r="F2106" s="97" t="s">
        <v>876</v>
      </c>
      <c r="G2106" s="97" t="s">
        <v>351</v>
      </c>
      <c r="H2106" s="91" t="s">
        <v>668</v>
      </c>
      <c r="I2106" s="116" t="s">
        <v>51</v>
      </c>
      <c r="J2106" s="37" t="s">
        <v>3923</v>
      </c>
      <c r="K2106" s="37" t="s">
        <v>5650</v>
      </c>
      <c r="L2106" s="13" t="s">
        <v>151</v>
      </c>
      <c r="M2106" s="14" t="s">
        <v>152</v>
      </c>
      <c r="N2106" s="93" t="s">
        <v>152</v>
      </c>
      <c r="O2106" s="2" t="s">
        <v>152</v>
      </c>
      <c r="P2106" s="2" t="s">
        <v>152</v>
      </c>
      <c r="Q2106" s="2" t="s">
        <v>152</v>
      </c>
      <c r="R2106" s="2" t="s">
        <v>152</v>
      </c>
      <c r="S2106" s="14" t="s">
        <v>151</v>
      </c>
      <c r="T2106" s="115" t="s">
        <v>5595</v>
      </c>
      <c r="U2106" s="13" t="s">
        <v>152</v>
      </c>
      <c r="V2106" s="2" t="s">
        <v>152</v>
      </c>
      <c r="W2106" s="2" t="s">
        <v>152</v>
      </c>
      <c r="X2106" s="2" t="s">
        <v>152</v>
      </c>
      <c r="Y2106" s="14" t="s">
        <v>152</v>
      </c>
    </row>
    <row r="2107" spans="3:25" x14ac:dyDescent="0.3">
      <c r="C2107" s="96" t="s">
        <v>31</v>
      </c>
      <c r="D2107" s="97" t="s">
        <v>778</v>
      </c>
      <c r="E2107" s="97" t="s">
        <v>875</v>
      </c>
      <c r="F2107" s="97" t="s">
        <v>876</v>
      </c>
      <c r="G2107" s="97" t="s">
        <v>351</v>
      </c>
      <c r="H2107" s="97" t="s">
        <v>668</v>
      </c>
      <c r="I2107" s="114" t="s">
        <v>51</v>
      </c>
      <c r="J2107" s="37" t="s">
        <v>3925</v>
      </c>
      <c r="K2107" s="37" t="s">
        <v>5651</v>
      </c>
      <c r="L2107" s="13" t="s">
        <v>151</v>
      </c>
      <c r="M2107" s="14" t="s">
        <v>152</v>
      </c>
      <c r="N2107" s="93" t="s">
        <v>152</v>
      </c>
      <c r="O2107" s="2" t="s">
        <v>152</v>
      </c>
      <c r="P2107" s="2" t="s">
        <v>151</v>
      </c>
      <c r="Q2107" s="2" t="s">
        <v>151</v>
      </c>
      <c r="R2107" s="2" t="s">
        <v>152</v>
      </c>
      <c r="S2107" s="14" t="s">
        <v>151</v>
      </c>
      <c r="T2107" s="115" t="s">
        <v>5595</v>
      </c>
      <c r="U2107" s="13" t="s">
        <v>152</v>
      </c>
      <c r="V2107" s="2" t="s">
        <v>152</v>
      </c>
      <c r="W2107" s="2" t="s">
        <v>152</v>
      </c>
      <c r="X2107" s="2" t="s">
        <v>152</v>
      </c>
      <c r="Y2107" s="14" t="s">
        <v>152</v>
      </c>
    </row>
    <row r="2108" spans="3:25" x14ac:dyDescent="0.3">
      <c r="C2108" s="96" t="s">
        <v>31</v>
      </c>
      <c r="D2108" s="97" t="s">
        <v>778</v>
      </c>
      <c r="E2108" s="97" t="s">
        <v>875</v>
      </c>
      <c r="F2108" s="97" t="s">
        <v>876</v>
      </c>
      <c r="G2108" s="97" t="s">
        <v>351</v>
      </c>
      <c r="H2108" s="97" t="s">
        <v>668</v>
      </c>
      <c r="I2108" s="114" t="s">
        <v>51</v>
      </c>
      <c r="J2108" s="37" t="s">
        <v>3934</v>
      </c>
      <c r="K2108" s="37" t="s">
        <v>5652</v>
      </c>
      <c r="L2108" s="13" t="s">
        <v>151</v>
      </c>
      <c r="M2108" s="14" t="s">
        <v>152</v>
      </c>
      <c r="N2108" s="93" t="s">
        <v>152</v>
      </c>
      <c r="O2108" s="2" t="s">
        <v>152</v>
      </c>
      <c r="P2108" s="2" t="s">
        <v>152</v>
      </c>
      <c r="Q2108" s="2" t="s">
        <v>151</v>
      </c>
      <c r="R2108" s="2" t="s">
        <v>152</v>
      </c>
      <c r="S2108" s="14" t="s">
        <v>152</v>
      </c>
      <c r="T2108" s="115" t="s">
        <v>5653</v>
      </c>
      <c r="U2108" s="13" t="s">
        <v>151</v>
      </c>
      <c r="V2108" s="2" t="s">
        <v>152</v>
      </c>
      <c r="W2108" s="2" t="s">
        <v>152</v>
      </c>
      <c r="X2108" s="2" t="s">
        <v>152</v>
      </c>
      <c r="Y2108" s="14" t="s">
        <v>152</v>
      </c>
    </row>
    <row r="2109" spans="3:25" x14ac:dyDescent="0.3">
      <c r="C2109" s="96" t="s">
        <v>31</v>
      </c>
      <c r="D2109" s="97" t="s">
        <v>778</v>
      </c>
      <c r="E2109" s="97" t="s">
        <v>875</v>
      </c>
      <c r="F2109" s="97" t="s">
        <v>876</v>
      </c>
      <c r="G2109" s="97" t="s">
        <v>351</v>
      </c>
      <c r="H2109" s="97" t="s">
        <v>668</v>
      </c>
      <c r="I2109" s="114" t="s">
        <v>51</v>
      </c>
      <c r="J2109" s="37" t="s">
        <v>3911</v>
      </c>
      <c r="K2109" s="37" t="s">
        <v>5654</v>
      </c>
      <c r="L2109" s="13" t="s">
        <v>151</v>
      </c>
      <c r="M2109" s="14" t="s">
        <v>151</v>
      </c>
      <c r="N2109" s="93" t="s">
        <v>152</v>
      </c>
      <c r="O2109" s="2" t="s">
        <v>152</v>
      </c>
      <c r="P2109" s="2" t="s">
        <v>152</v>
      </c>
      <c r="Q2109" s="2" t="s">
        <v>152</v>
      </c>
      <c r="R2109" s="2" t="s">
        <v>152</v>
      </c>
      <c r="S2109" s="14" t="s">
        <v>152</v>
      </c>
      <c r="T2109" s="115" t="s">
        <v>5602</v>
      </c>
      <c r="U2109" s="13" t="s">
        <v>152</v>
      </c>
      <c r="V2109" s="2" t="s">
        <v>152</v>
      </c>
      <c r="W2109" s="2" t="s">
        <v>152</v>
      </c>
      <c r="X2109" s="2" t="s">
        <v>152</v>
      </c>
      <c r="Y2109" s="14" t="s">
        <v>152</v>
      </c>
    </row>
    <row r="2110" spans="3:25" x14ac:dyDescent="0.3">
      <c r="C2110" s="96" t="s">
        <v>31</v>
      </c>
      <c r="D2110" s="97" t="s">
        <v>778</v>
      </c>
      <c r="E2110" s="97" t="s">
        <v>875</v>
      </c>
      <c r="F2110" s="97" t="s">
        <v>876</v>
      </c>
      <c r="G2110" s="97" t="s">
        <v>351</v>
      </c>
      <c r="H2110" s="97" t="s">
        <v>668</v>
      </c>
      <c r="I2110" s="114" t="s">
        <v>51</v>
      </c>
      <c r="J2110" s="37" t="s">
        <v>3936</v>
      </c>
      <c r="K2110" s="37" t="s">
        <v>5655</v>
      </c>
      <c r="L2110" s="13" t="s">
        <v>151</v>
      </c>
      <c r="M2110" s="14" t="s">
        <v>151</v>
      </c>
      <c r="N2110" s="93" t="s">
        <v>152</v>
      </c>
      <c r="O2110" s="2" t="s">
        <v>152</v>
      </c>
      <c r="P2110" s="2" t="s">
        <v>152</v>
      </c>
      <c r="Q2110" s="2" t="s">
        <v>152</v>
      </c>
      <c r="R2110" s="2" t="s">
        <v>152</v>
      </c>
      <c r="S2110" s="14" t="s">
        <v>152</v>
      </c>
      <c r="T2110" s="115" t="s">
        <v>5595</v>
      </c>
      <c r="U2110" s="13" t="s">
        <v>152</v>
      </c>
      <c r="V2110" s="2" t="s">
        <v>152</v>
      </c>
      <c r="W2110" s="2" t="s">
        <v>152</v>
      </c>
      <c r="X2110" s="2" t="s">
        <v>152</v>
      </c>
      <c r="Y2110" s="14" t="s">
        <v>152</v>
      </c>
    </row>
    <row r="2111" spans="3:25" x14ac:dyDescent="0.3">
      <c r="C2111" s="96" t="s">
        <v>31</v>
      </c>
      <c r="D2111" s="97" t="s">
        <v>778</v>
      </c>
      <c r="E2111" s="97" t="s">
        <v>875</v>
      </c>
      <c r="F2111" s="97" t="s">
        <v>876</v>
      </c>
      <c r="G2111" s="97" t="s">
        <v>351</v>
      </c>
      <c r="H2111" s="97" t="s">
        <v>668</v>
      </c>
      <c r="I2111" s="114" t="s">
        <v>51</v>
      </c>
      <c r="J2111" s="37" t="s">
        <v>3927</v>
      </c>
      <c r="K2111" s="37" t="s">
        <v>5656</v>
      </c>
      <c r="L2111" s="13" t="s">
        <v>151</v>
      </c>
      <c r="M2111" s="14" t="s">
        <v>151</v>
      </c>
      <c r="N2111" s="93" t="s">
        <v>152</v>
      </c>
      <c r="O2111" s="2" t="s">
        <v>152</v>
      </c>
      <c r="P2111" s="2" t="s">
        <v>152</v>
      </c>
      <c r="Q2111" s="2" t="s">
        <v>152</v>
      </c>
      <c r="R2111" s="2" t="s">
        <v>152</v>
      </c>
      <c r="S2111" s="14" t="s">
        <v>151</v>
      </c>
      <c r="T2111" s="115" t="s">
        <v>5595</v>
      </c>
      <c r="U2111" s="13" t="s">
        <v>152</v>
      </c>
      <c r="V2111" s="2" t="s">
        <v>152</v>
      </c>
      <c r="W2111" s="2" t="s">
        <v>152</v>
      </c>
      <c r="X2111" s="2" t="s">
        <v>152</v>
      </c>
      <c r="Y2111" s="14" t="s">
        <v>152</v>
      </c>
    </row>
    <row r="2112" spans="3:25" x14ac:dyDescent="0.3">
      <c r="C2112" s="96" t="s">
        <v>31</v>
      </c>
      <c r="D2112" s="97" t="s">
        <v>778</v>
      </c>
      <c r="E2112" s="97" t="s">
        <v>875</v>
      </c>
      <c r="F2112" s="97" t="s">
        <v>876</v>
      </c>
      <c r="G2112" s="97" t="s">
        <v>351</v>
      </c>
      <c r="H2112" s="97" t="s">
        <v>668</v>
      </c>
      <c r="I2112" s="114" t="s">
        <v>51</v>
      </c>
      <c r="J2112" s="37" t="s">
        <v>5657</v>
      </c>
      <c r="K2112" s="37" t="s">
        <v>5658</v>
      </c>
      <c r="L2112" s="13" t="s">
        <v>151</v>
      </c>
      <c r="M2112" s="14" t="s">
        <v>152</v>
      </c>
      <c r="N2112" s="93" t="s">
        <v>152</v>
      </c>
      <c r="O2112" s="2" t="s">
        <v>152</v>
      </c>
      <c r="P2112" s="2" t="s">
        <v>152</v>
      </c>
      <c r="Q2112" s="2" t="s">
        <v>152</v>
      </c>
      <c r="R2112" s="2" t="s">
        <v>152</v>
      </c>
      <c r="S2112" s="14" t="s">
        <v>151</v>
      </c>
      <c r="T2112" s="115" t="s">
        <v>5595</v>
      </c>
      <c r="U2112" s="13" t="s">
        <v>152</v>
      </c>
      <c r="V2112" s="2" t="s">
        <v>152</v>
      </c>
      <c r="W2112" s="2" t="s">
        <v>152</v>
      </c>
      <c r="X2112" s="2" t="s">
        <v>152</v>
      </c>
      <c r="Y2112" s="14" t="s">
        <v>152</v>
      </c>
    </row>
    <row r="2113" spans="3:25" x14ac:dyDescent="0.3">
      <c r="C2113" s="96" t="s">
        <v>31</v>
      </c>
      <c r="D2113" s="97" t="s">
        <v>779</v>
      </c>
      <c r="E2113" s="97" t="s">
        <v>877</v>
      </c>
      <c r="F2113" s="97" t="s">
        <v>878</v>
      </c>
      <c r="G2113" s="97" t="s">
        <v>351</v>
      </c>
      <c r="H2113" s="97" t="s">
        <v>668</v>
      </c>
      <c r="I2113" s="114" t="s">
        <v>454</v>
      </c>
      <c r="J2113" s="37" t="s">
        <v>3984</v>
      </c>
      <c r="K2113" s="37" t="s">
        <v>3985</v>
      </c>
      <c r="L2113" s="13" t="s">
        <v>152</v>
      </c>
      <c r="M2113" s="14" t="s">
        <v>152</v>
      </c>
      <c r="N2113" s="93" t="s">
        <v>152</v>
      </c>
      <c r="O2113" s="2" t="s">
        <v>151</v>
      </c>
      <c r="P2113" s="2" t="s">
        <v>152</v>
      </c>
      <c r="Q2113" s="2" t="s">
        <v>151</v>
      </c>
      <c r="R2113" s="2" t="s">
        <v>151</v>
      </c>
      <c r="S2113" s="14" t="s">
        <v>152</v>
      </c>
      <c r="T2113" s="115" t="s">
        <v>5619</v>
      </c>
      <c r="U2113" s="13" t="s">
        <v>152</v>
      </c>
      <c r="V2113" s="2" t="s">
        <v>152</v>
      </c>
      <c r="W2113" s="2" t="s">
        <v>151</v>
      </c>
      <c r="X2113" s="2" t="s">
        <v>152</v>
      </c>
      <c r="Y2113" s="14" t="s">
        <v>152</v>
      </c>
    </row>
    <row r="2114" spans="3:25" x14ac:dyDescent="0.3">
      <c r="C2114" s="96" t="s">
        <v>31</v>
      </c>
      <c r="D2114" s="97" t="s">
        <v>779</v>
      </c>
      <c r="E2114" s="97" t="s">
        <v>877</v>
      </c>
      <c r="F2114" s="97" t="s">
        <v>878</v>
      </c>
      <c r="G2114" s="97" t="s">
        <v>351</v>
      </c>
      <c r="H2114" s="91" t="s">
        <v>668</v>
      </c>
      <c r="I2114" s="116" t="s">
        <v>454</v>
      </c>
      <c r="J2114" s="37" t="s">
        <v>3984</v>
      </c>
      <c r="K2114" s="37" t="s">
        <v>5659</v>
      </c>
      <c r="L2114" s="13" t="s">
        <v>151</v>
      </c>
      <c r="M2114" s="14" t="s">
        <v>152</v>
      </c>
      <c r="N2114" s="93" t="s">
        <v>152</v>
      </c>
      <c r="O2114" s="2" t="s">
        <v>151</v>
      </c>
      <c r="P2114" s="2" t="s">
        <v>152</v>
      </c>
      <c r="Q2114" s="2" t="s">
        <v>152</v>
      </c>
      <c r="R2114" s="2" t="s">
        <v>152</v>
      </c>
      <c r="S2114" s="14" t="s">
        <v>151</v>
      </c>
      <c r="T2114" s="115" t="s">
        <v>5595</v>
      </c>
      <c r="U2114" s="13" t="s">
        <v>152</v>
      </c>
      <c r="V2114" s="2" t="s">
        <v>152</v>
      </c>
      <c r="W2114" s="2" t="s">
        <v>151</v>
      </c>
      <c r="X2114" s="2" t="s">
        <v>152</v>
      </c>
      <c r="Y2114" s="14" t="s">
        <v>152</v>
      </c>
    </row>
    <row r="2115" spans="3:25" x14ac:dyDescent="0.3">
      <c r="C2115" s="96" t="s">
        <v>31</v>
      </c>
      <c r="D2115" s="97" t="s">
        <v>779</v>
      </c>
      <c r="E2115" s="97" t="s">
        <v>885</v>
      </c>
      <c r="F2115" s="97" t="s">
        <v>886</v>
      </c>
      <c r="G2115" s="97" t="s">
        <v>351</v>
      </c>
      <c r="H2115" s="97" t="s">
        <v>668</v>
      </c>
      <c r="I2115" s="114"/>
      <c r="J2115" s="37" t="s">
        <v>113</v>
      </c>
      <c r="K2115" s="37" t="s">
        <v>113</v>
      </c>
      <c r="L2115" s="13"/>
      <c r="M2115" s="14"/>
      <c r="N2115" s="93"/>
      <c r="O2115" s="2"/>
      <c r="P2115" s="2"/>
      <c r="Q2115" s="2"/>
      <c r="R2115" s="2"/>
      <c r="S2115" s="14"/>
      <c r="T2115" s="115"/>
      <c r="U2115" s="13"/>
      <c r="V2115" s="2"/>
      <c r="W2115" s="2"/>
      <c r="X2115" s="2"/>
      <c r="Y2115" s="14"/>
    </row>
    <row r="2116" spans="3:25" x14ac:dyDescent="0.3">
      <c r="C2116" s="96" t="s">
        <v>31</v>
      </c>
      <c r="D2116" s="97" t="s">
        <v>779</v>
      </c>
      <c r="E2116" s="97" t="s">
        <v>887</v>
      </c>
      <c r="F2116" s="97" t="s">
        <v>888</v>
      </c>
      <c r="G2116" s="97" t="s">
        <v>351</v>
      </c>
      <c r="H2116" s="97" t="s">
        <v>668</v>
      </c>
      <c r="I2116" s="114"/>
      <c r="J2116" s="37" t="s">
        <v>113</v>
      </c>
      <c r="K2116" s="37" t="s">
        <v>113</v>
      </c>
      <c r="L2116" s="13"/>
      <c r="M2116" s="14"/>
      <c r="N2116" s="93"/>
      <c r="O2116" s="2"/>
      <c r="P2116" s="2"/>
      <c r="Q2116" s="2"/>
      <c r="R2116" s="2"/>
      <c r="S2116" s="14"/>
      <c r="T2116" s="115"/>
      <c r="U2116" s="13"/>
      <c r="V2116" s="2"/>
      <c r="W2116" s="2"/>
      <c r="X2116" s="2"/>
      <c r="Y2116" s="14"/>
    </row>
    <row r="2117" spans="3:25" x14ac:dyDescent="0.3">
      <c r="C2117" s="96" t="s">
        <v>31</v>
      </c>
      <c r="D2117" s="97" t="s">
        <v>779</v>
      </c>
      <c r="E2117" s="97" t="s">
        <v>889</v>
      </c>
      <c r="F2117" s="97" t="s">
        <v>890</v>
      </c>
      <c r="G2117" s="97" t="s">
        <v>344</v>
      </c>
      <c r="H2117" s="97" t="s">
        <v>668</v>
      </c>
      <c r="I2117" s="114" t="s">
        <v>454</v>
      </c>
      <c r="J2117" s="37">
        <v>9292</v>
      </c>
      <c r="K2117" s="37" t="s">
        <v>5660</v>
      </c>
      <c r="L2117" s="13" t="s">
        <v>151</v>
      </c>
      <c r="M2117" s="14" t="s">
        <v>151</v>
      </c>
      <c r="N2117" s="93" t="s">
        <v>152</v>
      </c>
      <c r="O2117" s="2" t="s">
        <v>152</v>
      </c>
      <c r="P2117" s="2" t="s">
        <v>152</v>
      </c>
      <c r="Q2117" s="2" t="s">
        <v>152</v>
      </c>
      <c r="R2117" s="2" t="s">
        <v>152</v>
      </c>
      <c r="S2117" s="14" t="s">
        <v>152</v>
      </c>
      <c r="T2117" s="115" t="s">
        <v>5602</v>
      </c>
      <c r="U2117" s="13"/>
      <c r="V2117" s="2"/>
      <c r="W2117" s="2"/>
      <c r="X2117" s="2"/>
      <c r="Y2117" s="14"/>
    </row>
    <row r="2118" spans="3:25" x14ac:dyDescent="0.3">
      <c r="C2118" s="96" t="s">
        <v>31</v>
      </c>
      <c r="D2118" s="97" t="s">
        <v>779</v>
      </c>
      <c r="E2118" s="97" t="s">
        <v>891</v>
      </c>
      <c r="F2118" s="97" t="s">
        <v>892</v>
      </c>
      <c r="G2118" s="97" t="s">
        <v>351</v>
      </c>
      <c r="H2118" s="97" t="s">
        <v>668</v>
      </c>
      <c r="I2118" s="114" t="s">
        <v>454</v>
      </c>
      <c r="J2118" s="37" t="s">
        <v>4005</v>
      </c>
      <c r="K2118" s="37" t="s">
        <v>4006</v>
      </c>
      <c r="L2118" s="13" t="s">
        <v>151</v>
      </c>
      <c r="M2118" s="14" t="s">
        <v>151</v>
      </c>
      <c r="N2118" s="93" t="s">
        <v>152</v>
      </c>
      <c r="O2118" s="2" t="s">
        <v>152</v>
      </c>
      <c r="P2118" s="2" t="s">
        <v>152</v>
      </c>
      <c r="Q2118" s="2" t="s">
        <v>152</v>
      </c>
      <c r="R2118" s="2" t="s">
        <v>152</v>
      </c>
      <c r="S2118" s="14" t="s">
        <v>152</v>
      </c>
      <c r="T2118" s="115" t="s">
        <v>5602</v>
      </c>
      <c r="U2118" s="13" t="s">
        <v>152</v>
      </c>
      <c r="V2118" s="2" t="s">
        <v>152</v>
      </c>
      <c r="W2118" s="2" t="s">
        <v>151</v>
      </c>
      <c r="X2118" s="2" t="s">
        <v>151</v>
      </c>
      <c r="Y2118" s="14" t="s">
        <v>152</v>
      </c>
    </row>
    <row r="2119" spans="3:25" x14ac:dyDescent="0.3">
      <c r="C2119" s="96" t="s">
        <v>31</v>
      </c>
      <c r="D2119" s="97" t="s">
        <v>779</v>
      </c>
      <c r="E2119" s="97" t="s">
        <v>891</v>
      </c>
      <c r="F2119" s="97" t="s">
        <v>892</v>
      </c>
      <c r="G2119" s="97" t="s">
        <v>351</v>
      </c>
      <c r="H2119" s="97" t="s">
        <v>668</v>
      </c>
      <c r="I2119" s="114" t="s">
        <v>454</v>
      </c>
      <c r="J2119" s="37" t="s">
        <v>4007</v>
      </c>
      <c r="K2119" s="37" t="s">
        <v>4008</v>
      </c>
      <c r="L2119" s="13" t="s">
        <v>151</v>
      </c>
      <c r="M2119" s="14" t="s">
        <v>151</v>
      </c>
      <c r="N2119" s="93" t="s">
        <v>152</v>
      </c>
      <c r="O2119" s="2" t="s">
        <v>152</v>
      </c>
      <c r="P2119" s="2" t="s">
        <v>152</v>
      </c>
      <c r="Q2119" s="2" t="s">
        <v>152</v>
      </c>
      <c r="R2119" s="2" t="s">
        <v>152</v>
      </c>
      <c r="S2119" s="14" t="s">
        <v>152</v>
      </c>
      <c r="T2119" s="115" t="s">
        <v>5661</v>
      </c>
      <c r="U2119" s="13" t="s">
        <v>152</v>
      </c>
      <c r="V2119" s="2" t="s">
        <v>152</v>
      </c>
      <c r="W2119" s="2" t="s">
        <v>151</v>
      </c>
      <c r="X2119" s="2" t="s">
        <v>151</v>
      </c>
      <c r="Y2119" s="14" t="s">
        <v>152</v>
      </c>
    </row>
    <row r="2120" spans="3:25" x14ac:dyDescent="0.3">
      <c r="C2120" s="96" t="s">
        <v>31</v>
      </c>
      <c r="D2120" s="97" t="s">
        <v>779</v>
      </c>
      <c r="E2120" s="97" t="s">
        <v>891</v>
      </c>
      <c r="F2120" s="97" t="s">
        <v>892</v>
      </c>
      <c r="G2120" s="97" t="s">
        <v>351</v>
      </c>
      <c r="H2120" s="97" t="s">
        <v>668</v>
      </c>
      <c r="I2120" s="114" t="s">
        <v>454</v>
      </c>
      <c r="J2120" s="37" t="s">
        <v>4009</v>
      </c>
      <c r="K2120" s="37" t="s">
        <v>4010</v>
      </c>
      <c r="L2120" s="13" t="s">
        <v>151</v>
      </c>
      <c r="M2120" s="14" t="s">
        <v>151</v>
      </c>
      <c r="N2120" s="93" t="s">
        <v>152</v>
      </c>
      <c r="O2120" s="2" t="s">
        <v>152</v>
      </c>
      <c r="P2120" s="2" t="s">
        <v>152</v>
      </c>
      <c r="Q2120" s="2" t="s">
        <v>152</v>
      </c>
      <c r="R2120" s="2" t="s">
        <v>152</v>
      </c>
      <c r="S2120" s="14" t="s">
        <v>152</v>
      </c>
      <c r="T2120" s="115" t="s">
        <v>5662</v>
      </c>
      <c r="U2120" s="13" t="s">
        <v>152</v>
      </c>
      <c r="V2120" s="2" t="s">
        <v>152</v>
      </c>
      <c r="W2120" s="2" t="s">
        <v>151</v>
      </c>
      <c r="X2120" s="2" t="s">
        <v>151</v>
      </c>
      <c r="Y2120" s="14" t="s">
        <v>152</v>
      </c>
    </row>
    <row r="2121" spans="3:25" x14ac:dyDescent="0.3">
      <c r="C2121" s="96" t="s">
        <v>31</v>
      </c>
      <c r="D2121" s="97" t="s">
        <v>779</v>
      </c>
      <c r="E2121" s="97" t="s">
        <v>893</v>
      </c>
      <c r="F2121" s="97" t="s">
        <v>894</v>
      </c>
      <c r="G2121" s="97" t="s">
        <v>351</v>
      </c>
      <c r="H2121" s="97" t="s">
        <v>668</v>
      </c>
      <c r="I2121" s="114" t="s">
        <v>454</v>
      </c>
      <c r="J2121" s="37" t="s">
        <v>4005</v>
      </c>
      <c r="K2121" s="37" t="s">
        <v>5663</v>
      </c>
      <c r="L2121" s="13" t="s">
        <v>151</v>
      </c>
      <c r="M2121" s="14" t="s">
        <v>151</v>
      </c>
      <c r="N2121" s="93" t="s">
        <v>151</v>
      </c>
      <c r="O2121" s="2" t="s">
        <v>152</v>
      </c>
      <c r="P2121" s="2" t="s">
        <v>152</v>
      </c>
      <c r="Q2121" s="2" t="s">
        <v>152</v>
      </c>
      <c r="R2121" s="2" t="s">
        <v>152</v>
      </c>
      <c r="S2121" s="14" t="s">
        <v>152</v>
      </c>
      <c r="T2121" s="115" t="s">
        <v>5595</v>
      </c>
      <c r="U2121" s="13" t="s">
        <v>152</v>
      </c>
      <c r="V2121" s="2" t="s">
        <v>152</v>
      </c>
      <c r="W2121" s="2" t="s">
        <v>152</v>
      </c>
      <c r="X2121" s="2" t="s">
        <v>152</v>
      </c>
      <c r="Y2121" s="14" t="s">
        <v>152</v>
      </c>
    </row>
    <row r="2122" spans="3:25" x14ac:dyDescent="0.3">
      <c r="C2122" s="96" t="s">
        <v>31</v>
      </c>
      <c r="D2122" s="97" t="s">
        <v>779</v>
      </c>
      <c r="E2122" s="97" t="s">
        <v>893</v>
      </c>
      <c r="F2122" s="97" t="s">
        <v>894</v>
      </c>
      <c r="G2122" s="97" t="s">
        <v>351</v>
      </c>
      <c r="H2122" s="91" t="s">
        <v>668</v>
      </c>
      <c r="I2122" s="116" t="s">
        <v>454</v>
      </c>
      <c r="J2122" s="37" t="s">
        <v>4007</v>
      </c>
      <c r="K2122" s="37" t="s">
        <v>5664</v>
      </c>
      <c r="L2122" s="13" t="s">
        <v>151</v>
      </c>
      <c r="M2122" s="14" t="s">
        <v>151</v>
      </c>
      <c r="N2122" s="93" t="s">
        <v>152</v>
      </c>
      <c r="O2122" s="2" t="s">
        <v>152</v>
      </c>
      <c r="P2122" s="2" t="s">
        <v>152</v>
      </c>
      <c r="Q2122" s="2" t="s">
        <v>152</v>
      </c>
      <c r="R2122" s="2" t="s">
        <v>152</v>
      </c>
      <c r="S2122" s="14" t="s">
        <v>152</v>
      </c>
      <c r="T2122" s="115" t="s">
        <v>5602</v>
      </c>
      <c r="U2122" s="13" t="s">
        <v>152</v>
      </c>
      <c r="V2122" s="2" t="s">
        <v>152</v>
      </c>
      <c r="W2122" s="2" t="s">
        <v>152</v>
      </c>
      <c r="X2122" s="2" t="s">
        <v>152</v>
      </c>
      <c r="Y2122" s="14" t="s">
        <v>152</v>
      </c>
    </row>
    <row r="2123" spans="3:25" x14ac:dyDescent="0.3">
      <c r="C2123" s="96" t="s">
        <v>31</v>
      </c>
      <c r="D2123" s="97" t="s">
        <v>779</v>
      </c>
      <c r="E2123" s="97" t="s">
        <v>893</v>
      </c>
      <c r="F2123" s="97" t="s">
        <v>894</v>
      </c>
      <c r="G2123" s="97" t="s">
        <v>351</v>
      </c>
      <c r="H2123" s="97" t="s">
        <v>668</v>
      </c>
      <c r="I2123" s="114" t="s">
        <v>454</v>
      </c>
      <c r="J2123" s="37" t="s">
        <v>4009</v>
      </c>
      <c r="K2123" s="37" t="s">
        <v>5665</v>
      </c>
      <c r="L2123" s="13" t="s">
        <v>151</v>
      </c>
      <c r="M2123" s="14" t="s">
        <v>151</v>
      </c>
      <c r="N2123" s="93" t="s">
        <v>152</v>
      </c>
      <c r="O2123" s="2" t="s">
        <v>152</v>
      </c>
      <c r="P2123" s="2" t="s">
        <v>152</v>
      </c>
      <c r="Q2123" s="2" t="s">
        <v>152</v>
      </c>
      <c r="R2123" s="2" t="s">
        <v>152</v>
      </c>
      <c r="S2123" s="14" t="s">
        <v>152</v>
      </c>
      <c r="T2123" s="115" t="s">
        <v>5602</v>
      </c>
      <c r="U2123" s="13" t="s">
        <v>152</v>
      </c>
      <c r="V2123" s="2" t="s">
        <v>152</v>
      </c>
      <c r="W2123" s="2" t="s">
        <v>152</v>
      </c>
      <c r="X2123" s="2" t="s">
        <v>152</v>
      </c>
      <c r="Y2123" s="14" t="s">
        <v>152</v>
      </c>
    </row>
    <row r="2124" spans="3:25" x14ac:dyDescent="0.3">
      <c r="C2124" s="96" t="s">
        <v>32</v>
      </c>
      <c r="D2124" s="97" t="s">
        <v>776</v>
      </c>
      <c r="E2124" s="97" t="s">
        <v>815</v>
      </c>
      <c r="F2124" s="97" t="s">
        <v>816</v>
      </c>
      <c r="G2124" s="97" t="s">
        <v>351</v>
      </c>
      <c r="H2124" s="97" t="s">
        <v>668</v>
      </c>
      <c r="I2124" s="114" t="s">
        <v>454</v>
      </c>
      <c r="J2124" s="37" t="s">
        <v>4014</v>
      </c>
      <c r="K2124" s="37" t="s">
        <v>4015</v>
      </c>
      <c r="L2124" s="13" t="s">
        <v>151</v>
      </c>
      <c r="M2124" s="14" t="s">
        <v>151</v>
      </c>
      <c r="N2124" s="93" t="s">
        <v>151</v>
      </c>
      <c r="O2124" s="2" t="s">
        <v>151</v>
      </c>
      <c r="P2124" s="2" t="s">
        <v>152</v>
      </c>
      <c r="Q2124" s="2" t="s">
        <v>152</v>
      </c>
      <c r="R2124" s="2" t="s">
        <v>152</v>
      </c>
      <c r="S2124" s="14" t="s">
        <v>152</v>
      </c>
      <c r="T2124" s="115"/>
      <c r="U2124" s="13" t="s">
        <v>151</v>
      </c>
      <c r="V2124" s="2" t="s">
        <v>152</v>
      </c>
      <c r="W2124" s="2" t="s">
        <v>151</v>
      </c>
      <c r="X2124" s="2" t="s">
        <v>152</v>
      </c>
      <c r="Y2124" s="14" t="s">
        <v>152</v>
      </c>
    </row>
    <row r="2125" spans="3:25" x14ac:dyDescent="0.3">
      <c r="C2125" s="96" t="s">
        <v>32</v>
      </c>
      <c r="D2125" s="97" t="s">
        <v>776</v>
      </c>
      <c r="E2125" s="97" t="s">
        <v>817</v>
      </c>
      <c r="F2125" s="97" t="s">
        <v>818</v>
      </c>
      <c r="G2125" s="97" t="s">
        <v>351</v>
      </c>
      <c r="H2125" s="97" t="s">
        <v>668</v>
      </c>
      <c r="I2125" s="114" t="s">
        <v>454</v>
      </c>
      <c r="J2125" s="37" t="s">
        <v>4016</v>
      </c>
      <c r="K2125" s="37" t="s">
        <v>4017</v>
      </c>
      <c r="L2125" s="13" t="s">
        <v>151</v>
      </c>
      <c r="M2125" s="14" t="s">
        <v>152</v>
      </c>
      <c r="N2125" s="93" t="s">
        <v>151</v>
      </c>
      <c r="O2125" s="2" t="s">
        <v>151</v>
      </c>
      <c r="P2125" s="2" t="s">
        <v>152</v>
      </c>
      <c r="Q2125" s="2" t="s">
        <v>152</v>
      </c>
      <c r="R2125" s="2" t="s">
        <v>152</v>
      </c>
      <c r="S2125" s="14" t="s">
        <v>152</v>
      </c>
      <c r="T2125" s="115"/>
      <c r="U2125" s="13" t="s">
        <v>151</v>
      </c>
      <c r="V2125" s="2" t="s">
        <v>152</v>
      </c>
      <c r="W2125" s="2" t="s">
        <v>151</v>
      </c>
      <c r="X2125" s="2" t="s">
        <v>152</v>
      </c>
      <c r="Y2125" s="14" t="s">
        <v>152</v>
      </c>
    </row>
    <row r="2126" spans="3:25" x14ac:dyDescent="0.3">
      <c r="C2126" s="96" t="s">
        <v>32</v>
      </c>
      <c r="D2126" s="97" t="s">
        <v>776</v>
      </c>
      <c r="E2126" s="97" t="s">
        <v>819</v>
      </c>
      <c r="F2126" s="97" t="s">
        <v>820</v>
      </c>
      <c r="G2126" s="97" t="s">
        <v>351</v>
      </c>
      <c r="H2126" s="97" t="s">
        <v>668</v>
      </c>
      <c r="I2126" s="114" t="s">
        <v>454</v>
      </c>
      <c r="J2126" s="37" t="s">
        <v>4018</v>
      </c>
      <c r="K2126" s="37" t="s">
        <v>4019</v>
      </c>
      <c r="L2126" s="13" t="s">
        <v>151</v>
      </c>
      <c r="M2126" s="14" t="s">
        <v>151</v>
      </c>
      <c r="N2126" s="93" t="s">
        <v>151</v>
      </c>
      <c r="O2126" s="2" t="s">
        <v>151</v>
      </c>
      <c r="P2126" s="2" t="s">
        <v>152</v>
      </c>
      <c r="Q2126" s="2" t="s">
        <v>152</v>
      </c>
      <c r="R2126" s="2" t="s">
        <v>152</v>
      </c>
      <c r="S2126" s="14" t="s">
        <v>152</v>
      </c>
      <c r="T2126" s="115"/>
      <c r="U2126" s="13" t="s">
        <v>151</v>
      </c>
      <c r="V2126" s="2" t="s">
        <v>152</v>
      </c>
      <c r="W2126" s="2" t="s">
        <v>151</v>
      </c>
      <c r="X2126" s="2" t="s">
        <v>152</v>
      </c>
      <c r="Y2126" s="14" t="s">
        <v>152</v>
      </c>
    </row>
    <row r="2127" spans="3:25" x14ac:dyDescent="0.3">
      <c r="C2127" s="96" t="s">
        <v>32</v>
      </c>
      <c r="D2127" s="97" t="s">
        <v>776</v>
      </c>
      <c r="E2127" s="97" t="s">
        <v>823</v>
      </c>
      <c r="F2127" s="97" t="s">
        <v>824</v>
      </c>
      <c r="G2127" s="97" t="s">
        <v>351</v>
      </c>
      <c r="H2127" s="97" t="s">
        <v>668</v>
      </c>
      <c r="I2127" s="114" t="s">
        <v>454</v>
      </c>
      <c r="J2127" s="37" t="s">
        <v>4014</v>
      </c>
      <c r="K2127" s="37" t="s">
        <v>5666</v>
      </c>
      <c r="L2127" s="13" t="s">
        <v>151</v>
      </c>
      <c r="M2127" s="14" t="s">
        <v>151</v>
      </c>
      <c r="N2127" s="93" t="s">
        <v>151</v>
      </c>
      <c r="O2127" s="2" t="s">
        <v>151</v>
      </c>
      <c r="P2127" s="2" t="s">
        <v>152</v>
      </c>
      <c r="Q2127" s="2" t="s">
        <v>152</v>
      </c>
      <c r="R2127" s="2" t="s">
        <v>152</v>
      </c>
      <c r="S2127" s="14" t="s">
        <v>152</v>
      </c>
      <c r="T2127" s="115"/>
      <c r="U2127" s="13" t="s">
        <v>151</v>
      </c>
      <c r="V2127" s="2" t="s">
        <v>152</v>
      </c>
      <c r="W2127" s="2" t="s">
        <v>151</v>
      </c>
      <c r="X2127" s="2" t="s">
        <v>152</v>
      </c>
      <c r="Y2127" s="14" t="s">
        <v>152</v>
      </c>
    </row>
    <row r="2128" spans="3:25" x14ac:dyDescent="0.3">
      <c r="C2128" s="96" t="s">
        <v>32</v>
      </c>
      <c r="D2128" s="97" t="s">
        <v>776</v>
      </c>
      <c r="E2128" s="97" t="s">
        <v>825</v>
      </c>
      <c r="F2128" s="97" t="s">
        <v>826</v>
      </c>
      <c r="G2128" s="97" t="s">
        <v>351</v>
      </c>
      <c r="H2128" s="97" t="s">
        <v>668</v>
      </c>
      <c r="I2128" s="114" t="s">
        <v>454</v>
      </c>
      <c r="J2128" s="37" t="s">
        <v>4014</v>
      </c>
      <c r="K2128" s="37" t="s">
        <v>5667</v>
      </c>
      <c r="L2128" s="13" t="s">
        <v>151</v>
      </c>
      <c r="M2128" s="14" t="s">
        <v>151</v>
      </c>
      <c r="N2128" s="93" t="s">
        <v>151</v>
      </c>
      <c r="O2128" s="2" t="s">
        <v>151</v>
      </c>
      <c r="P2128" s="2" t="s">
        <v>152</v>
      </c>
      <c r="Q2128" s="2" t="s">
        <v>152</v>
      </c>
      <c r="R2128" s="2" t="s">
        <v>152</v>
      </c>
      <c r="S2128" s="14" t="s">
        <v>152</v>
      </c>
      <c r="T2128" s="115" t="s">
        <v>5668</v>
      </c>
      <c r="U2128" s="13" t="s">
        <v>151</v>
      </c>
      <c r="V2128" s="2" t="s">
        <v>152</v>
      </c>
      <c r="W2128" s="2" t="s">
        <v>151</v>
      </c>
      <c r="X2128" s="2" t="s">
        <v>152</v>
      </c>
      <c r="Y2128" s="14" t="s">
        <v>152</v>
      </c>
    </row>
    <row r="2129" spans="3:25" x14ac:dyDescent="0.3">
      <c r="C2129" s="96" t="s">
        <v>32</v>
      </c>
      <c r="D2129" s="97" t="s">
        <v>776</v>
      </c>
      <c r="E2129" s="97" t="s">
        <v>827</v>
      </c>
      <c r="F2129" s="97" t="s">
        <v>828</v>
      </c>
      <c r="G2129" s="97" t="s">
        <v>351</v>
      </c>
      <c r="H2129" s="97" t="s">
        <v>668</v>
      </c>
      <c r="I2129" s="114" t="s">
        <v>454</v>
      </c>
      <c r="J2129" s="37" t="s">
        <v>4014</v>
      </c>
      <c r="K2129" s="37" t="s">
        <v>5669</v>
      </c>
      <c r="L2129" s="13" t="s">
        <v>151</v>
      </c>
      <c r="M2129" s="14" t="s">
        <v>151</v>
      </c>
      <c r="N2129" s="93" t="s">
        <v>151</v>
      </c>
      <c r="O2129" s="2" t="s">
        <v>151</v>
      </c>
      <c r="P2129" s="2" t="s">
        <v>152</v>
      </c>
      <c r="Q2129" s="2" t="s">
        <v>152</v>
      </c>
      <c r="R2129" s="2" t="s">
        <v>152</v>
      </c>
      <c r="S2129" s="14" t="s">
        <v>152</v>
      </c>
      <c r="T2129" s="115"/>
      <c r="U2129" s="13" t="s">
        <v>151</v>
      </c>
      <c r="V2129" s="2" t="s">
        <v>152</v>
      </c>
      <c r="W2129" s="2" t="s">
        <v>151</v>
      </c>
      <c r="X2129" s="2" t="s">
        <v>152</v>
      </c>
      <c r="Y2129" s="14" t="s">
        <v>152</v>
      </c>
    </row>
    <row r="2130" spans="3:25" x14ac:dyDescent="0.3">
      <c r="C2130" s="96" t="s">
        <v>32</v>
      </c>
      <c r="D2130" s="97" t="s">
        <v>776</v>
      </c>
      <c r="E2130" s="97" t="s">
        <v>829</v>
      </c>
      <c r="F2130" s="97" t="s">
        <v>830</v>
      </c>
      <c r="G2130" s="97" t="s">
        <v>351</v>
      </c>
      <c r="H2130" s="91" t="s">
        <v>668</v>
      </c>
      <c r="I2130" s="116" t="s">
        <v>454</v>
      </c>
      <c r="J2130" s="37" t="s">
        <v>4016</v>
      </c>
      <c r="K2130" s="37" t="s">
        <v>4024</v>
      </c>
      <c r="L2130" s="13" t="s">
        <v>151</v>
      </c>
      <c r="M2130" s="14" t="s">
        <v>151</v>
      </c>
      <c r="N2130" s="93" t="s">
        <v>151</v>
      </c>
      <c r="O2130" s="2" t="s">
        <v>152</v>
      </c>
      <c r="P2130" s="2" t="s">
        <v>152</v>
      </c>
      <c r="Q2130" s="2" t="s">
        <v>152</v>
      </c>
      <c r="R2130" s="2" t="s">
        <v>152</v>
      </c>
      <c r="S2130" s="14" t="s">
        <v>152</v>
      </c>
      <c r="T2130" s="115"/>
      <c r="U2130" s="13" t="s">
        <v>151</v>
      </c>
      <c r="V2130" s="2" t="s">
        <v>152</v>
      </c>
      <c r="W2130" s="2" t="s">
        <v>152</v>
      </c>
      <c r="X2130" s="2" t="s">
        <v>152</v>
      </c>
      <c r="Y2130" s="14" t="s">
        <v>152</v>
      </c>
    </row>
    <row r="2131" spans="3:25" x14ac:dyDescent="0.3">
      <c r="C2131" s="96" t="s">
        <v>32</v>
      </c>
      <c r="D2131" s="97" t="s">
        <v>776</v>
      </c>
      <c r="E2131" s="97" t="s">
        <v>831</v>
      </c>
      <c r="F2131" s="97" t="s">
        <v>832</v>
      </c>
      <c r="G2131" s="97" t="s">
        <v>351</v>
      </c>
      <c r="H2131" s="97" t="s">
        <v>668</v>
      </c>
      <c r="I2131" s="114" t="s">
        <v>454</v>
      </c>
      <c r="J2131" s="37" t="s">
        <v>4025</v>
      </c>
      <c r="K2131" s="37" t="s">
        <v>5670</v>
      </c>
      <c r="L2131" s="13" t="s">
        <v>151</v>
      </c>
      <c r="M2131" s="14" t="s">
        <v>151</v>
      </c>
      <c r="N2131" s="93" t="s">
        <v>151</v>
      </c>
      <c r="O2131" s="2" t="s">
        <v>152</v>
      </c>
      <c r="P2131" s="2" t="s">
        <v>152</v>
      </c>
      <c r="Q2131" s="2" t="s">
        <v>152</v>
      </c>
      <c r="R2131" s="2" t="s">
        <v>152</v>
      </c>
      <c r="S2131" s="14" t="s">
        <v>152</v>
      </c>
      <c r="T2131" s="115"/>
      <c r="U2131" s="13" t="s">
        <v>151</v>
      </c>
      <c r="V2131" s="2" t="s">
        <v>152</v>
      </c>
      <c r="W2131" s="2" t="s">
        <v>152</v>
      </c>
      <c r="X2131" s="2" t="s">
        <v>152</v>
      </c>
      <c r="Y2131" s="14" t="s">
        <v>152</v>
      </c>
    </row>
    <row r="2132" spans="3:25" x14ac:dyDescent="0.3">
      <c r="C2132" s="96" t="s">
        <v>32</v>
      </c>
      <c r="D2132" s="97" t="s">
        <v>776</v>
      </c>
      <c r="E2132" s="97" t="s">
        <v>833</v>
      </c>
      <c r="F2132" s="97" t="s">
        <v>834</v>
      </c>
      <c r="G2132" s="97" t="s">
        <v>351</v>
      </c>
      <c r="H2132" s="97" t="s">
        <v>668</v>
      </c>
      <c r="I2132" s="114" t="s">
        <v>454</v>
      </c>
      <c r="J2132" s="37" t="s">
        <v>4018</v>
      </c>
      <c r="K2132" s="37" t="s">
        <v>5671</v>
      </c>
      <c r="L2132" s="13" t="s">
        <v>151</v>
      </c>
      <c r="M2132" s="14" t="s">
        <v>151</v>
      </c>
      <c r="N2132" s="93" t="s">
        <v>151</v>
      </c>
      <c r="O2132" s="2" t="s">
        <v>152</v>
      </c>
      <c r="P2132" s="2" t="s">
        <v>152</v>
      </c>
      <c r="Q2132" s="2" t="s">
        <v>152</v>
      </c>
      <c r="R2132" s="2" t="s">
        <v>152</v>
      </c>
      <c r="S2132" s="14" t="s">
        <v>152</v>
      </c>
      <c r="T2132" s="115"/>
      <c r="U2132" s="13" t="s">
        <v>151</v>
      </c>
      <c r="V2132" s="2" t="s">
        <v>152</v>
      </c>
      <c r="W2132" s="2" t="s">
        <v>152</v>
      </c>
      <c r="X2132" s="2" t="s">
        <v>152</v>
      </c>
      <c r="Y2132" s="14" t="s">
        <v>152</v>
      </c>
    </row>
    <row r="2133" spans="3:25" x14ac:dyDescent="0.3">
      <c r="C2133" s="96" t="s">
        <v>32</v>
      </c>
      <c r="D2133" s="97" t="s">
        <v>835</v>
      </c>
      <c r="E2133" s="97" t="s">
        <v>836</v>
      </c>
      <c r="F2133" s="97" t="s">
        <v>837</v>
      </c>
      <c r="G2133" s="97" t="s">
        <v>344</v>
      </c>
      <c r="H2133" s="97" t="s">
        <v>668</v>
      </c>
      <c r="I2133" s="114" t="s">
        <v>51</v>
      </c>
      <c r="J2133" s="37" t="s">
        <v>4028</v>
      </c>
      <c r="K2133" s="37" t="s">
        <v>5672</v>
      </c>
      <c r="L2133" s="13" t="s">
        <v>151</v>
      </c>
      <c r="M2133" s="14" t="s">
        <v>151</v>
      </c>
      <c r="N2133" s="93" t="s">
        <v>152</v>
      </c>
      <c r="O2133" s="2" t="s">
        <v>152</v>
      </c>
      <c r="P2133" s="2" t="s">
        <v>152</v>
      </c>
      <c r="Q2133" s="2" t="s">
        <v>152</v>
      </c>
      <c r="R2133" s="2" t="s">
        <v>152</v>
      </c>
      <c r="S2133" s="14" t="s">
        <v>152</v>
      </c>
      <c r="T2133" s="115"/>
      <c r="U2133" s="13"/>
      <c r="V2133" s="2"/>
      <c r="W2133" s="2"/>
      <c r="X2133" s="2"/>
      <c r="Y2133" s="14"/>
    </row>
    <row r="2134" spans="3:25" x14ac:dyDescent="0.3">
      <c r="C2134" s="96" t="s">
        <v>32</v>
      </c>
      <c r="D2134" s="97" t="s">
        <v>835</v>
      </c>
      <c r="E2134" s="97" t="s">
        <v>836</v>
      </c>
      <c r="F2134" s="97" t="s">
        <v>837</v>
      </c>
      <c r="G2134" s="97" t="s">
        <v>344</v>
      </c>
      <c r="H2134" s="97" t="s">
        <v>668</v>
      </c>
      <c r="I2134" s="114" t="s">
        <v>51</v>
      </c>
      <c r="J2134" s="37" t="s">
        <v>4030</v>
      </c>
      <c r="K2134" s="37" t="s">
        <v>5673</v>
      </c>
      <c r="L2134" s="13" t="s">
        <v>151</v>
      </c>
      <c r="M2134" s="14" t="s">
        <v>151</v>
      </c>
      <c r="N2134" s="93" t="s">
        <v>152</v>
      </c>
      <c r="O2134" s="2" t="s">
        <v>152</v>
      </c>
      <c r="P2134" s="2" t="s">
        <v>152</v>
      </c>
      <c r="Q2134" s="2" t="s">
        <v>152</v>
      </c>
      <c r="R2134" s="2" t="s">
        <v>152</v>
      </c>
      <c r="S2134" s="14" t="s">
        <v>152</v>
      </c>
      <c r="T2134" s="115"/>
      <c r="U2134" s="13"/>
      <c r="V2134" s="2"/>
      <c r="W2134" s="2"/>
      <c r="X2134" s="2"/>
      <c r="Y2134" s="14"/>
    </row>
    <row r="2135" spans="3:25" x14ac:dyDescent="0.3">
      <c r="C2135" s="96" t="s">
        <v>32</v>
      </c>
      <c r="D2135" s="97" t="s">
        <v>835</v>
      </c>
      <c r="E2135" s="97" t="s">
        <v>836</v>
      </c>
      <c r="F2135" s="97" t="s">
        <v>837</v>
      </c>
      <c r="G2135" s="97" t="s">
        <v>344</v>
      </c>
      <c r="H2135" s="97" t="s">
        <v>668</v>
      </c>
      <c r="I2135" s="114" t="s">
        <v>51</v>
      </c>
      <c r="J2135" s="37" t="s">
        <v>4032</v>
      </c>
      <c r="K2135" s="37" t="s">
        <v>5674</v>
      </c>
      <c r="L2135" s="13" t="s">
        <v>151</v>
      </c>
      <c r="M2135" s="14" t="s">
        <v>151</v>
      </c>
      <c r="N2135" s="93" t="s">
        <v>152</v>
      </c>
      <c r="O2135" s="2" t="s">
        <v>152</v>
      </c>
      <c r="P2135" s="2" t="s">
        <v>152</v>
      </c>
      <c r="Q2135" s="2" t="s">
        <v>152</v>
      </c>
      <c r="R2135" s="2" t="s">
        <v>152</v>
      </c>
      <c r="S2135" s="14" t="s">
        <v>152</v>
      </c>
      <c r="T2135" s="115"/>
      <c r="U2135" s="13"/>
      <c r="V2135" s="2"/>
      <c r="W2135" s="2"/>
      <c r="X2135" s="2"/>
      <c r="Y2135" s="14"/>
    </row>
    <row r="2136" spans="3:25" x14ac:dyDescent="0.3">
      <c r="C2136" s="96" t="s">
        <v>32</v>
      </c>
      <c r="D2136" s="97" t="s">
        <v>835</v>
      </c>
      <c r="E2136" s="97" t="s">
        <v>836</v>
      </c>
      <c r="F2136" s="97" t="s">
        <v>837</v>
      </c>
      <c r="G2136" s="97" t="s">
        <v>344</v>
      </c>
      <c r="H2136" s="97" t="s">
        <v>668</v>
      </c>
      <c r="I2136" s="114" t="s">
        <v>51</v>
      </c>
      <c r="J2136" s="37" t="s">
        <v>4034</v>
      </c>
      <c r="K2136" s="37" t="s">
        <v>5675</v>
      </c>
      <c r="L2136" s="13" t="s">
        <v>152</v>
      </c>
      <c r="M2136" s="14" t="s">
        <v>152</v>
      </c>
      <c r="N2136" s="93" t="s">
        <v>152</v>
      </c>
      <c r="O2136" s="2" t="s">
        <v>152</v>
      </c>
      <c r="P2136" s="2" t="s">
        <v>152</v>
      </c>
      <c r="Q2136" s="2" t="s">
        <v>151</v>
      </c>
      <c r="R2136" s="2" t="s">
        <v>152</v>
      </c>
      <c r="S2136" s="14" t="s">
        <v>152</v>
      </c>
      <c r="T2136" s="115"/>
      <c r="U2136" s="13"/>
      <c r="V2136" s="2"/>
      <c r="W2136" s="2"/>
      <c r="X2136" s="2"/>
      <c r="Y2136" s="14"/>
    </row>
    <row r="2137" spans="3:25" x14ac:dyDescent="0.3">
      <c r="C2137" s="96" t="s">
        <v>32</v>
      </c>
      <c r="D2137" s="97" t="s">
        <v>835</v>
      </c>
      <c r="E2137" s="97" t="s">
        <v>836</v>
      </c>
      <c r="F2137" s="97" t="s">
        <v>837</v>
      </c>
      <c r="G2137" s="97" t="s">
        <v>344</v>
      </c>
      <c r="H2137" s="97" t="s">
        <v>668</v>
      </c>
      <c r="I2137" s="114" t="s">
        <v>51</v>
      </c>
      <c r="J2137" s="37" t="s">
        <v>4036</v>
      </c>
      <c r="K2137" s="37" t="s">
        <v>4037</v>
      </c>
      <c r="L2137" s="13" t="s">
        <v>152</v>
      </c>
      <c r="M2137" s="14" t="s">
        <v>152</v>
      </c>
      <c r="N2137" s="93" t="s">
        <v>152</v>
      </c>
      <c r="O2137" s="2" t="s">
        <v>152</v>
      </c>
      <c r="P2137" s="2" t="s">
        <v>152</v>
      </c>
      <c r="Q2137" s="2" t="s">
        <v>151</v>
      </c>
      <c r="R2137" s="2" t="s">
        <v>152</v>
      </c>
      <c r="S2137" s="14" t="s">
        <v>152</v>
      </c>
      <c r="T2137" s="115"/>
      <c r="U2137" s="13"/>
      <c r="V2137" s="2"/>
      <c r="W2137" s="2"/>
      <c r="X2137" s="2"/>
      <c r="Y2137" s="14"/>
    </row>
    <row r="2138" spans="3:25" x14ac:dyDescent="0.3">
      <c r="C2138" s="96" t="s">
        <v>32</v>
      </c>
      <c r="D2138" s="97" t="s">
        <v>835</v>
      </c>
      <c r="E2138" s="97" t="s">
        <v>838</v>
      </c>
      <c r="F2138" s="97" t="s">
        <v>839</v>
      </c>
      <c r="G2138" s="97" t="s">
        <v>344</v>
      </c>
      <c r="H2138" s="91" t="s">
        <v>668</v>
      </c>
      <c r="I2138" s="116" t="s">
        <v>454</v>
      </c>
      <c r="J2138" s="37" t="s">
        <v>4038</v>
      </c>
      <c r="K2138" s="37" t="s">
        <v>5676</v>
      </c>
      <c r="L2138" s="13" t="s">
        <v>151</v>
      </c>
      <c r="M2138" s="14" t="s">
        <v>151</v>
      </c>
      <c r="N2138" s="93" t="s">
        <v>152</v>
      </c>
      <c r="O2138" s="2" t="s">
        <v>152</v>
      </c>
      <c r="P2138" s="2" t="s">
        <v>152</v>
      </c>
      <c r="Q2138" s="2" t="s">
        <v>152</v>
      </c>
      <c r="R2138" s="2" t="s">
        <v>152</v>
      </c>
      <c r="S2138" s="14" t="s">
        <v>152</v>
      </c>
      <c r="T2138" s="115"/>
      <c r="U2138" s="13"/>
      <c r="V2138" s="2"/>
      <c r="W2138" s="2"/>
      <c r="X2138" s="2"/>
      <c r="Y2138" s="14"/>
    </row>
    <row r="2139" spans="3:25" x14ac:dyDescent="0.3">
      <c r="C2139" s="96" t="s">
        <v>32</v>
      </c>
      <c r="D2139" s="97" t="s">
        <v>835</v>
      </c>
      <c r="E2139" s="97" t="s">
        <v>840</v>
      </c>
      <c r="F2139" s="97" t="s">
        <v>431</v>
      </c>
      <c r="G2139" s="97" t="s">
        <v>351</v>
      </c>
      <c r="H2139" s="97" t="s">
        <v>668</v>
      </c>
      <c r="I2139" s="114" t="s">
        <v>454</v>
      </c>
      <c r="J2139" s="37" t="s">
        <v>4038</v>
      </c>
      <c r="K2139" s="37" t="s">
        <v>685</v>
      </c>
      <c r="L2139" s="13" t="s">
        <v>151</v>
      </c>
      <c r="M2139" s="14" t="s">
        <v>152</v>
      </c>
      <c r="N2139" s="93" t="s">
        <v>151</v>
      </c>
      <c r="O2139" s="2" t="s">
        <v>152</v>
      </c>
      <c r="P2139" s="2" t="s">
        <v>152</v>
      </c>
      <c r="Q2139" s="2" t="s">
        <v>152</v>
      </c>
      <c r="R2139" s="2" t="s">
        <v>152</v>
      </c>
      <c r="S2139" s="14" t="s">
        <v>152</v>
      </c>
      <c r="T2139" s="115"/>
      <c r="U2139" s="13" t="s">
        <v>151</v>
      </c>
      <c r="V2139" s="2" t="s">
        <v>152</v>
      </c>
      <c r="W2139" s="2" t="s">
        <v>152</v>
      </c>
      <c r="X2139" s="2" t="s">
        <v>152</v>
      </c>
      <c r="Y2139" s="14" t="s">
        <v>152</v>
      </c>
    </row>
    <row r="2140" spans="3:25" x14ac:dyDescent="0.3">
      <c r="C2140" s="96" t="s">
        <v>32</v>
      </c>
      <c r="D2140" s="97" t="s">
        <v>835</v>
      </c>
      <c r="E2140" s="97" t="s">
        <v>841</v>
      </c>
      <c r="F2140" s="97" t="s">
        <v>842</v>
      </c>
      <c r="G2140" s="97" t="s">
        <v>351</v>
      </c>
      <c r="H2140" s="97" t="s">
        <v>668</v>
      </c>
      <c r="I2140" s="114" t="s">
        <v>454</v>
      </c>
      <c r="J2140" s="37" t="s">
        <v>4038</v>
      </c>
      <c r="K2140" s="37" t="s">
        <v>5677</v>
      </c>
      <c r="L2140" s="13" t="s">
        <v>151</v>
      </c>
      <c r="M2140" s="14" t="s">
        <v>151</v>
      </c>
      <c r="N2140" s="93" t="s">
        <v>151</v>
      </c>
      <c r="O2140" s="2" t="s">
        <v>151</v>
      </c>
      <c r="P2140" s="2" t="s">
        <v>152</v>
      </c>
      <c r="Q2140" s="2" t="s">
        <v>152</v>
      </c>
      <c r="R2140" s="2" t="s">
        <v>152</v>
      </c>
      <c r="S2140" s="14" t="s">
        <v>152</v>
      </c>
      <c r="T2140" s="115"/>
      <c r="U2140" s="13" t="s">
        <v>151</v>
      </c>
      <c r="V2140" s="2" t="s">
        <v>152</v>
      </c>
      <c r="W2140" s="2" t="s">
        <v>151</v>
      </c>
      <c r="X2140" s="2" t="s">
        <v>152</v>
      </c>
      <c r="Y2140" s="14" t="s">
        <v>152</v>
      </c>
    </row>
    <row r="2141" spans="3:25" x14ac:dyDescent="0.3">
      <c r="C2141" s="96" t="s">
        <v>32</v>
      </c>
      <c r="D2141" s="97" t="s">
        <v>835</v>
      </c>
      <c r="E2141" s="97" t="s">
        <v>843</v>
      </c>
      <c r="F2141" s="97" t="s">
        <v>844</v>
      </c>
      <c r="G2141" s="97" t="s">
        <v>351</v>
      </c>
      <c r="H2141" s="97" t="s">
        <v>668</v>
      </c>
      <c r="I2141" s="114" t="s">
        <v>454</v>
      </c>
      <c r="J2141" s="37" t="s">
        <v>4038</v>
      </c>
      <c r="K2141" s="37" t="s">
        <v>5677</v>
      </c>
      <c r="L2141" s="13" t="s">
        <v>151</v>
      </c>
      <c r="M2141" s="14" t="s">
        <v>151</v>
      </c>
      <c r="N2141" s="93" t="s">
        <v>151</v>
      </c>
      <c r="O2141" s="2" t="s">
        <v>151</v>
      </c>
      <c r="P2141" s="2" t="s">
        <v>152</v>
      </c>
      <c r="Q2141" s="2" t="s">
        <v>152</v>
      </c>
      <c r="R2141" s="2" t="s">
        <v>152</v>
      </c>
      <c r="S2141" s="14" t="s">
        <v>152</v>
      </c>
      <c r="T2141" s="115"/>
      <c r="U2141" s="13" t="s">
        <v>151</v>
      </c>
      <c r="V2141" s="2" t="s">
        <v>152</v>
      </c>
      <c r="W2141" s="2" t="s">
        <v>151</v>
      </c>
      <c r="X2141" s="2" t="s">
        <v>152</v>
      </c>
      <c r="Y2141" s="14" t="s">
        <v>152</v>
      </c>
    </row>
    <row r="2142" spans="3:25" x14ac:dyDescent="0.3">
      <c r="C2142" s="96" t="s">
        <v>32</v>
      </c>
      <c r="D2142" s="97" t="s">
        <v>777</v>
      </c>
      <c r="E2142" s="97" t="s">
        <v>849</v>
      </c>
      <c r="F2142" s="97" t="s">
        <v>850</v>
      </c>
      <c r="G2142" s="97" t="s">
        <v>344</v>
      </c>
      <c r="H2142" s="97" t="s">
        <v>668</v>
      </c>
      <c r="I2142" s="114" t="s">
        <v>454</v>
      </c>
      <c r="J2142" s="37" t="s">
        <v>4043</v>
      </c>
      <c r="K2142" s="37" t="s">
        <v>5678</v>
      </c>
      <c r="L2142" s="13" t="s">
        <v>151</v>
      </c>
      <c r="M2142" s="14" t="s">
        <v>151</v>
      </c>
      <c r="N2142" s="93" t="s">
        <v>152</v>
      </c>
      <c r="O2142" s="2" t="s">
        <v>152</v>
      </c>
      <c r="P2142" s="2" t="s">
        <v>152</v>
      </c>
      <c r="Q2142" s="2" t="s">
        <v>152</v>
      </c>
      <c r="R2142" s="2" t="s">
        <v>152</v>
      </c>
      <c r="S2142" s="14" t="s">
        <v>152</v>
      </c>
      <c r="T2142" s="115"/>
      <c r="U2142" s="13" t="s">
        <v>6</v>
      </c>
      <c r="V2142" s="2" t="s">
        <v>6</v>
      </c>
      <c r="W2142" s="2" t="s">
        <v>6</v>
      </c>
      <c r="X2142" s="2" t="s">
        <v>6</v>
      </c>
      <c r="Y2142" s="14" t="s">
        <v>6</v>
      </c>
    </row>
    <row r="2143" spans="3:25" x14ac:dyDescent="0.3">
      <c r="C2143" s="96" t="s">
        <v>32</v>
      </c>
      <c r="D2143" s="97" t="s">
        <v>777</v>
      </c>
      <c r="E2143" s="97" t="s">
        <v>851</v>
      </c>
      <c r="F2143" s="97" t="s">
        <v>852</v>
      </c>
      <c r="G2143" s="97" t="s">
        <v>344</v>
      </c>
      <c r="H2143" s="97" t="s">
        <v>668</v>
      </c>
      <c r="I2143" s="114" t="s">
        <v>454</v>
      </c>
      <c r="J2143" s="37" t="s">
        <v>4043</v>
      </c>
      <c r="K2143" s="37" t="s">
        <v>5678</v>
      </c>
      <c r="L2143" s="13" t="s">
        <v>151</v>
      </c>
      <c r="M2143" s="14" t="s">
        <v>151</v>
      </c>
      <c r="N2143" s="93" t="s">
        <v>152</v>
      </c>
      <c r="O2143" s="2" t="s">
        <v>152</v>
      </c>
      <c r="P2143" s="2" t="s">
        <v>152</v>
      </c>
      <c r="Q2143" s="2" t="s">
        <v>152</v>
      </c>
      <c r="R2143" s="2" t="s">
        <v>152</v>
      </c>
      <c r="S2143" s="14" t="s">
        <v>152</v>
      </c>
      <c r="T2143" s="115"/>
      <c r="U2143" s="13" t="s">
        <v>6</v>
      </c>
      <c r="V2143" s="2" t="s">
        <v>6</v>
      </c>
      <c r="W2143" s="2" t="s">
        <v>6</v>
      </c>
      <c r="X2143" s="2" t="s">
        <v>6</v>
      </c>
      <c r="Y2143" s="14" t="s">
        <v>6</v>
      </c>
    </row>
    <row r="2144" spans="3:25" x14ac:dyDescent="0.3">
      <c r="C2144" s="96" t="s">
        <v>32</v>
      </c>
      <c r="D2144" s="97" t="s">
        <v>777</v>
      </c>
      <c r="E2144" s="97" t="s">
        <v>853</v>
      </c>
      <c r="F2144" s="97" t="s">
        <v>854</v>
      </c>
      <c r="G2144" s="97" t="s">
        <v>351</v>
      </c>
      <c r="H2144" s="97" t="s">
        <v>668</v>
      </c>
      <c r="I2144" s="114" t="s">
        <v>454</v>
      </c>
      <c r="J2144" s="37" t="s">
        <v>4045</v>
      </c>
      <c r="K2144" s="37" t="s">
        <v>4046</v>
      </c>
      <c r="L2144" s="13" t="s">
        <v>151</v>
      </c>
      <c r="M2144" s="14" t="s">
        <v>152</v>
      </c>
      <c r="N2144" s="93" t="s">
        <v>151</v>
      </c>
      <c r="O2144" s="2" t="s">
        <v>151</v>
      </c>
      <c r="P2144" s="2" t="s">
        <v>151</v>
      </c>
      <c r="Q2144" s="2" t="s">
        <v>151</v>
      </c>
      <c r="R2144" s="2" t="s">
        <v>152</v>
      </c>
      <c r="S2144" s="14" t="s">
        <v>152</v>
      </c>
      <c r="T2144" s="115"/>
      <c r="U2144" s="13" t="s">
        <v>151</v>
      </c>
      <c r="V2144" s="2" t="s">
        <v>152</v>
      </c>
      <c r="W2144" s="2" t="s">
        <v>151</v>
      </c>
      <c r="X2144" s="2" t="s">
        <v>152</v>
      </c>
      <c r="Y2144" s="14" t="s">
        <v>152</v>
      </c>
    </row>
    <row r="2145" spans="3:25" x14ac:dyDescent="0.3">
      <c r="C2145" s="96" t="s">
        <v>32</v>
      </c>
      <c r="D2145" s="97" t="s">
        <v>777</v>
      </c>
      <c r="E2145" s="97" t="s">
        <v>855</v>
      </c>
      <c r="F2145" s="97" t="s">
        <v>856</v>
      </c>
      <c r="G2145" s="97" t="s">
        <v>351</v>
      </c>
      <c r="H2145" s="97" t="s">
        <v>668</v>
      </c>
      <c r="I2145" s="114" t="s">
        <v>454</v>
      </c>
      <c r="J2145" s="37" t="s">
        <v>4045</v>
      </c>
      <c r="K2145" s="37" t="s">
        <v>4047</v>
      </c>
      <c r="L2145" s="13" t="s">
        <v>151</v>
      </c>
      <c r="M2145" s="14" t="s">
        <v>152</v>
      </c>
      <c r="N2145" s="93" t="s">
        <v>151</v>
      </c>
      <c r="O2145" s="2" t="s">
        <v>151</v>
      </c>
      <c r="P2145" s="2" t="s">
        <v>151</v>
      </c>
      <c r="Q2145" s="2" t="s">
        <v>151</v>
      </c>
      <c r="R2145" s="2" t="s">
        <v>152</v>
      </c>
      <c r="S2145" s="14" t="s">
        <v>152</v>
      </c>
      <c r="T2145" s="115"/>
      <c r="U2145" s="13" t="s">
        <v>151</v>
      </c>
      <c r="V2145" s="2" t="s">
        <v>152</v>
      </c>
      <c r="W2145" s="2" t="s">
        <v>151</v>
      </c>
      <c r="X2145" s="2" t="s">
        <v>152</v>
      </c>
      <c r="Y2145" s="14" t="s">
        <v>152</v>
      </c>
    </row>
    <row r="2146" spans="3:25" x14ac:dyDescent="0.3">
      <c r="C2146" s="96" t="s">
        <v>32</v>
      </c>
      <c r="D2146" s="97" t="s">
        <v>777</v>
      </c>
      <c r="E2146" s="97" t="s">
        <v>857</v>
      </c>
      <c r="F2146" s="97" t="s">
        <v>858</v>
      </c>
      <c r="G2146" s="97" t="s">
        <v>344</v>
      </c>
      <c r="H2146" s="91" t="s">
        <v>668</v>
      </c>
      <c r="I2146" s="116" t="s">
        <v>454</v>
      </c>
      <c r="J2146" s="37" t="s">
        <v>4045</v>
      </c>
      <c r="K2146" s="37" t="s">
        <v>4046</v>
      </c>
      <c r="L2146" s="13" t="s">
        <v>151</v>
      </c>
      <c r="M2146" s="14" t="s">
        <v>152</v>
      </c>
      <c r="N2146" s="93" t="s">
        <v>152</v>
      </c>
      <c r="O2146" s="2" t="s">
        <v>152</v>
      </c>
      <c r="P2146" s="2" t="s">
        <v>152</v>
      </c>
      <c r="Q2146" s="2" t="s">
        <v>151</v>
      </c>
      <c r="R2146" s="2" t="s">
        <v>152</v>
      </c>
      <c r="S2146" s="14" t="s">
        <v>152</v>
      </c>
      <c r="T2146" s="115"/>
      <c r="U2146" s="13" t="s">
        <v>6</v>
      </c>
      <c r="V2146" s="2" t="s">
        <v>6</v>
      </c>
      <c r="W2146" s="2" t="s">
        <v>6</v>
      </c>
      <c r="X2146" s="2" t="s">
        <v>6</v>
      </c>
      <c r="Y2146" s="14" t="s">
        <v>6</v>
      </c>
    </row>
    <row r="2147" spans="3:25" x14ac:dyDescent="0.3">
      <c r="C2147" s="96" t="s">
        <v>32</v>
      </c>
      <c r="D2147" s="97" t="s">
        <v>777</v>
      </c>
      <c r="E2147" s="97" t="s">
        <v>859</v>
      </c>
      <c r="F2147" s="97" t="s">
        <v>860</v>
      </c>
      <c r="G2147" s="97" t="s">
        <v>351</v>
      </c>
      <c r="H2147" s="97" t="s">
        <v>668</v>
      </c>
      <c r="I2147" s="114" t="s">
        <v>454</v>
      </c>
      <c r="J2147" s="37" t="s">
        <v>4045</v>
      </c>
      <c r="K2147" s="37" t="s">
        <v>5679</v>
      </c>
      <c r="L2147" s="13" t="s">
        <v>151</v>
      </c>
      <c r="M2147" s="14" t="s">
        <v>152</v>
      </c>
      <c r="N2147" s="93" t="s">
        <v>151</v>
      </c>
      <c r="O2147" s="2" t="s">
        <v>151</v>
      </c>
      <c r="P2147" s="2" t="s">
        <v>152</v>
      </c>
      <c r="Q2147" s="2" t="s">
        <v>151</v>
      </c>
      <c r="R2147" s="2" t="s">
        <v>152</v>
      </c>
      <c r="S2147" s="14" t="s">
        <v>152</v>
      </c>
      <c r="T2147" s="115"/>
      <c r="U2147" s="13" t="s">
        <v>151</v>
      </c>
      <c r="V2147" s="2" t="s">
        <v>152</v>
      </c>
      <c r="W2147" s="2" t="s">
        <v>151</v>
      </c>
      <c r="X2147" s="2" t="s">
        <v>152</v>
      </c>
      <c r="Y2147" s="14" t="s">
        <v>152</v>
      </c>
    </row>
    <row r="2148" spans="3:25" x14ac:dyDescent="0.3">
      <c r="C2148" s="96" t="s">
        <v>32</v>
      </c>
      <c r="D2148" s="97" t="s">
        <v>778</v>
      </c>
      <c r="E2148" s="97" t="s">
        <v>863</v>
      </c>
      <c r="F2148" s="97" t="s">
        <v>864</v>
      </c>
      <c r="G2148" s="97" t="s">
        <v>351</v>
      </c>
      <c r="H2148" s="97" t="s">
        <v>668</v>
      </c>
      <c r="I2148" s="114" t="s">
        <v>454</v>
      </c>
      <c r="J2148" s="37" t="s">
        <v>4014</v>
      </c>
      <c r="K2148" s="37" t="s">
        <v>5680</v>
      </c>
      <c r="L2148" s="13" t="s">
        <v>151</v>
      </c>
      <c r="M2148" s="14" t="s">
        <v>152</v>
      </c>
      <c r="N2148" s="93" t="s">
        <v>151</v>
      </c>
      <c r="O2148" s="2" t="s">
        <v>152</v>
      </c>
      <c r="P2148" s="2" t="s">
        <v>152</v>
      </c>
      <c r="Q2148" s="2" t="s">
        <v>152</v>
      </c>
      <c r="R2148" s="2" t="s">
        <v>152</v>
      </c>
      <c r="S2148" s="14" t="s">
        <v>152</v>
      </c>
      <c r="T2148" s="115"/>
      <c r="U2148" s="13" t="s">
        <v>151</v>
      </c>
      <c r="V2148" s="2" t="s">
        <v>152</v>
      </c>
      <c r="W2148" s="2" t="s">
        <v>152</v>
      </c>
      <c r="X2148" s="2" t="s">
        <v>152</v>
      </c>
      <c r="Y2148" s="14" t="s">
        <v>152</v>
      </c>
    </row>
    <row r="2149" spans="3:25" x14ac:dyDescent="0.3">
      <c r="C2149" s="96" t="s">
        <v>32</v>
      </c>
      <c r="D2149" s="97" t="s">
        <v>778</v>
      </c>
      <c r="E2149" s="97" t="s">
        <v>867</v>
      </c>
      <c r="F2149" s="97" t="s">
        <v>868</v>
      </c>
      <c r="G2149" s="97" t="s">
        <v>351</v>
      </c>
      <c r="H2149" s="97" t="s">
        <v>668</v>
      </c>
      <c r="I2149" s="114" t="s">
        <v>454</v>
      </c>
      <c r="J2149" s="37" t="s">
        <v>4014</v>
      </c>
      <c r="K2149" s="37" t="s">
        <v>5681</v>
      </c>
      <c r="L2149" s="13" t="s">
        <v>151</v>
      </c>
      <c r="M2149" s="14" t="s">
        <v>152</v>
      </c>
      <c r="N2149" s="93" t="s">
        <v>151</v>
      </c>
      <c r="O2149" s="2" t="s">
        <v>151</v>
      </c>
      <c r="P2149" s="2" t="s">
        <v>152</v>
      </c>
      <c r="Q2149" s="2" t="s">
        <v>152</v>
      </c>
      <c r="R2149" s="2" t="s">
        <v>152</v>
      </c>
      <c r="S2149" s="14" t="s">
        <v>152</v>
      </c>
      <c r="T2149" s="115"/>
      <c r="U2149" s="13" t="s">
        <v>151</v>
      </c>
      <c r="V2149" s="2" t="s">
        <v>152</v>
      </c>
      <c r="W2149" s="2" t="s">
        <v>151</v>
      </c>
      <c r="X2149" s="2" t="s">
        <v>152</v>
      </c>
      <c r="Y2149" s="14" t="s">
        <v>152</v>
      </c>
    </row>
    <row r="2150" spans="3:25" x14ac:dyDescent="0.3">
      <c r="C2150" s="96" t="s">
        <v>32</v>
      </c>
      <c r="D2150" s="97" t="s">
        <v>778</v>
      </c>
      <c r="E2150" s="97" t="s">
        <v>873</v>
      </c>
      <c r="F2150" s="97" t="s">
        <v>874</v>
      </c>
      <c r="G2150" s="97" t="s">
        <v>344</v>
      </c>
      <c r="H2150" s="97" t="s">
        <v>668</v>
      </c>
      <c r="I2150" s="114" t="s">
        <v>454</v>
      </c>
      <c r="J2150" s="37" t="s">
        <v>5682</v>
      </c>
      <c r="K2150" s="37" t="s">
        <v>5683</v>
      </c>
      <c r="L2150" s="13" t="s">
        <v>151</v>
      </c>
      <c r="M2150" s="14" t="s">
        <v>151</v>
      </c>
      <c r="N2150" s="93" t="s">
        <v>152</v>
      </c>
      <c r="O2150" s="2" t="s">
        <v>152</v>
      </c>
      <c r="P2150" s="2" t="s">
        <v>152</v>
      </c>
      <c r="Q2150" s="2" t="s">
        <v>152</v>
      </c>
      <c r="R2150" s="2" t="s">
        <v>152</v>
      </c>
      <c r="S2150" s="14" t="s">
        <v>152</v>
      </c>
      <c r="T2150" s="115"/>
      <c r="U2150" s="13" t="s">
        <v>6</v>
      </c>
      <c r="V2150" s="2" t="s">
        <v>6</v>
      </c>
      <c r="W2150" s="2" t="s">
        <v>6</v>
      </c>
      <c r="X2150" s="2" t="s">
        <v>6</v>
      </c>
      <c r="Y2150" s="14" t="s">
        <v>6</v>
      </c>
    </row>
    <row r="2151" spans="3:25" x14ac:dyDescent="0.3">
      <c r="C2151" s="96" t="s">
        <v>32</v>
      </c>
      <c r="D2151" s="97" t="s">
        <v>778</v>
      </c>
      <c r="E2151" s="97" t="s">
        <v>873</v>
      </c>
      <c r="F2151" s="97" t="s">
        <v>874</v>
      </c>
      <c r="G2151" s="97" t="s">
        <v>344</v>
      </c>
      <c r="H2151" s="97" t="s">
        <v>668</v>
      </c>
      <c r="I2151" s="114" t="s">
        <v>454</v>
      </c>
      <c r="J2151" s="37" t="s">
        <v>4014</v>
      </c>
      <c r="K2151" s="37" t="s">
        <v>5680</v>
      </c>
      <c r="L2151" s="13" t="s">
        <v>151</v>
      </c>
      <c r="M2151" s="14" t="s">
        <v>151</v>
      </c>
      <c r="N2151" s="93" t="s">
        <v>152</v>
      </c>
      <c r="O2151" s="2" t="s">
        <v>152</v>
      </c>
      <c r="P2151" s="2" t="s">
        <v>152</v>
      </c>
      <c r="Q2151" s="2" t="s">
        <v>152</v>
      </c>
      <c r="R2151" s="2" t="s">
        <v>152</v>
      </c>
      <c r="S2151" s="14" t="s">
        <v>152</v>
      </c>
      <c r="T2151" s="115"/>
      <c r="U2151" s="13" t="s">
        <v>6</v>
      </c>
      <c r="V2151" s="2" t="s">
        <v>6</v>
      </c>
      <c r="W2151" s="2" t="s">
        <v>6</v>
      </c>
      <c r="X2151" s="2" t="s">
        <v>6</v>
      </c>
      <c r="Y2151" s="14" t="s">
        <v>6</v>
      </c>
    </row>
    <row r="2152" spans="3:25" x14ac:dyDescent="0.3">
      <c r="C2152" s="96" t="s">
        <v>32</v>
      </c>
      <c r="D2152" s="97" t="s">
        <v>778</v>
      </c>
      <c r="E2152" s="97" t="s">
        <v>875</v>
      </c>
      <c r="F2152" s="97" t="s">
        <v>876</v>
      </c>
      <c r="G2152" s="97" t="s">
        <v>351</v>
      </c>
      <c r="H2152" s="97" t="s">
        <v>668</v>
      </c>
      <c r="I2152" s="114" t="s">
        <v>454</v>
      </c>
      <c r="J2152" s="37" t="s">
        <v>5684</v>
      </c>
      <c r="K2152" s="37" t="s">
        <v>5685</v>
      </c>
      <c r="L2152" s="13" t="s">
        <v>151</v>
      </c>
      <c r="M2152" s="14" t="s">
        <v>152</v>
      </c>
      <c r="N2152" s="93" t="s">
        <v>151</v>
      </c>
      <c r="O2152" s="2" t="s">
        <v>151</v>
      </c>
      <c r="P2152" s="2" t="s">
        <v>152</v>
      </c>
      <c r="Q2152" s="2" t="s">
        <v>152</v>
      </c>
      <c r="R2152" s="2" t="s">
        <v>152</v>
      </c>
      <c r="S2152" s="14" t="s">
        <v>151</v>
      </c>
      <c r="T2152" s="115"/>
      <c r="U2152" s="13" t="s">
        <v>151</v>
      </c>
      <c r="V2152" s="2" t="s">
        <v>152</v>
      </c>
      <c r="W2152" s="2" t="s">
        <v>151</v>
      </c>
      <c r="X2152" s="2" t="s">
        <v>152</v>
      </c>
      <c r="Y2152" s="14" t="s">
        <v>152</v>
      </c>
    </row>
    <row r="2153" spans="3:25" x14ac:dyDescent="0.3">
      <c r="C2153" s="96" t="s">
        <v>32</v>
      </c>
      <c r="D2153" s="97" t="s">
        <v>778</v>
      </c>
      <c r="E2153" s="97" t="s">
        <v>875</v>
      </c>
      <c r="F2153" s="97" t="s">
        <v>876</v>
      </c>
      <c r="G2153" s="97" t="s">
        <v>351</v>
      </c>
      <c r="H2153" s="97" t="s">
        <v>668</v>
      </c>
      <c r="I2153" s="114" t="s">
        <v>454</v>
      </c>
      <c r="J2153" s="37" t="s">
        <v>5684</v>
      </c>
      <c r="K2153" s="37" t="s">
        <v>5686</v>
      </c>
      <c r="L2153" s="13" t="s">
        <v>151</v>
      </c>
      <c r="M2153" s="14" t="s">
        <v>152</v>
      </c>
      <c r="N2153" s="93" t="s">
        <v>151</v>
      </c>
      <c r="O2153" s="2" t="s">
        <v>151</v>
      </c>
      <c r="P2153" s="2" t="s">
        <v>152</v>
      </c>
      <c r="Q2153" s="2" t="s">
        <v>152</v>
      </c>
      <c r="R2153" s="2" t="s">
        <v>152</v>
      </c>
      <c r="S2153" s="14" t="s">
        <v>151</v>
      </c>
      <c r="T2153" s="115"/>
      <c r="U2153" s="13" t="s">
        <v>151</v>
      </c>
      <c r="V2153" s="2" t="s">
        <v>152</v>
      </c>
      <c r="W2153" s="2" t="s">
        <v>151</v>
      </c>
      <c r="X2153" s="2" t="s">
        <v>152</v>
      </c>
      <c r="Y2153" s="14" t="s">
        <v>152</v>
      </c>
    </row>
    <row r="2154" spans="3:25" x14ac:dyDescent="0.3">
      <c r="C2154" s="96" t="s">
        <v>32</v>
      </c>
      <c r="D2154" s="97" t="s">
        <v>779</v>
      </c>
      <c r="E2154" s="97" t="s">
        <v>877</v>
      </c>
      <c r="F2154" s="97" t="s">
        <v>878</v>
      </c>
      <c r="G2154" s="97" t="s">
        <v>351</v>
      </c>
      <c r="H2154" s="91" t="s">
        <v>668</v>
      </c>
      <c r="I2154" s="116" t="s">
        <v>454</v>
      </c>
      <c r="J2154" s="37" t="s">
        <v>4069</v>
      </c>
      <c r="K2154" s="37" t="s">
        <v>4070</v>
      </c>
      <c r="L2154" s="13" t="s">
        <v>151</v>
      </c>
      <c r="M2154" s="14" t="s">
        <v>152</v>
      </c>
      <c r="N2154" s="93" t="s">
        <v>151</v>
      </c>
      <c r="O2154" s="2" t="s">
        <v>151</v>
      </c>
      <c r="P2154" s="2" t="s">
        <v>152</v>
      </c>
      <c r="Q2154" s="2" t="s">
        <v>151</v>
      </c>
      <c r="R2154" s="2" t="s">
        <v>152</v>
      </c>
      <c r="S2154" s="14" t="s">
        <v>151</v>
      </c>
      <c r="T2154" s="115"/>
      <c r="U2154" s="13" t="s">
        <v>151</v>
      </c>
      <c r="V2154" s="2" t="s">
        <v>152</v>
      </c>
      <c r="W2154" s="2" t="s">
        <v>151</v>
      </c>
      <c r="X2154" s="2" t="s">
        <v>152</v>
      </c>
      <c r="Y2154" s="14" t="s">
        <v>152</v>
      </c>
    </row>
    <row r="2155" spans="3:25" x14ac:dyDescent="0.3">
      <c r="C2155" s="96" t="s">
        <v>32</v>
      </c>
      <c r="D2155" s="97" t="s">
        <v>779</v>
      </c>
      <c r="E2155" s="97" t="s">
        <v>885</v>
      </c>
      <c r="F2155" s="97" t="s">
        <v>886</v>
      </c>
      <c r="G2155" s="97" t="s">
        <v>351</v>
      </c>
      <c r="H2155" s="97" t="s">
        <v>668</v>
      </c>
      <c r="I2155" s="114" t="s">
        <v>454</v>
      </c>
      <c r="J2155" s="37" t="s">
        <v>4083</v>
      </c>
      <c r="K2155" s="37" t="s">
        <v>4084</v>
      </c>
      <c r="L2155" s="13" t="s">
        <v>151</v>
      </c>
      <c r="M2155" s="14" t="s">
        <v>151</v>
      </c>
      <c r="N2155" s="93" t="s">
        <v>151</v>
      </c>
      <c r="O2155" s="2" t="s">
        <v>152</v>
      </c>
      <c r="P2155" s="2" t="s">
        <v>152</v>
      </c>
      <c r="Q2155" s="2" t="s">
        <v>152</v>
      </c>
      <c r="R2155" s="2" t="s">
        <v>152</v>
      </c>
      <c r="S2155" s="14" t="s">
        <v>152</v>
      </c>
      <c r="T2155" s="115"/>
      <c r="U2155" s="13" t="s">
        <v>151</v>
      </c>
      <c r="V2155" s="2" t="s">
        <v>152</v>
      </c>
      <c r="W2155" s="2" t="s">
        <v>152</v>
      </c>
      <c r="X2155" s="2" t="s">
        <v>152</v>
      </c>
      <c r="Y2155" s="14" t="s">
        <v>152</v>
      </c>
    </row>
    <row r="2156" spans="3:25" x14ac:dyDescent="0.3">
      <c r="C2156" s="96" t="s">
        <v>32</v>
      </c>
      <c r="D2156" s="97" t="s">
        <v>779</v>
      </c>
      <c r="E2156" s="97" t="s">
        <v>885</v>
      </c>
      <c r="F2156" s="97" t="s">
        <v>886</v>
      </c>
      <c r="G2156" s="97" t="s">
        <v>351</v>
      </c>
      <c r="H2156" s="97" t="s">
        <v>668</v>
      </c>
      <c r="I2156" s="114" t="s">
        <v>454</v>
      </c>
      <c r="J2156" s="37" t="s">
        <v>4069</v>
      </c>
      <c r="K2156" s="37" t="s">
        <v>4085</v>
      </c>
      <c r="L2156" s="13" t="s">
        <v>151</v>
      </c>
      <c r="M2156" s="14" t="s">
        <v>152</v>
      </c>
      <c r="N2156" s="93" t="s">
        <v>151</v>
      </c>
      <c r="O2156" s="2" t="s">
        <v>152</v>
      </c>
      <c r="P2156" s="2" t="s">
        <v>152</v>
      </c>
      <c r="Q2156" s="2" t="s">
        <v>151</v>
      </c>
      <c r="R2156" s="2" t="s">
        <v>152</v>
      </c>
      <c r="S2156" s="14" t="s">
        <v>151</v>
      </c>
      <c r="T2156" s="115"/>
      <c r="U2156" s="13" t="s">
        <v>151</v>
      </c>
      <c r="V2156" s="2" t="s">
        <v>152</v>
      </c>
      <c r="W2156" s="2" t="s">
        <v>152</v>
      </c>
      <c r="X2156" s="2" t="s">
        <v>152</v>
      </c>
      <c r="Y2156" s="14" t="s">
        <v>152</v>
      </c>
    </row>
    <row r="2157" spans="3:25" x14ac:dyDescent="0.3">
      <c r="C2157" s="96" t="s">
        <v>32</v>
      </c>
      <c r="D2157" s="97" t="s">
        <v>779</v>
      </c>
      <c r="E2157" s="97" t="s">
        <v>887</v>
      </c>
      <c r="F2157" s="97" t="s">
        <v>888</v>
      </c>
      <c r="G2157" s="97" t="s">
        <v>351</v>
      </c>
      <c r="H2157" s="97" t="s">
        <v>668</v>
      </c>
      <c r="I2157" s="114"/>
      <c r="J2157" s="37" t="s">
        <v>113</v>
      </c>
      <c r="K2157" s="37" t="s">
        <v>113</v>
      </c>
      <c r="L2157" s="13"/>
      <c r="M2157" s="14"/>
      <c r="N2157" s="93"/>
      <c r="O2157" s="2"/>
      <c r="P2157" s="2"/>
      <c r="Q2157" s="2"/>
      <c r="R2157" s="2"/>
      <c r="S2157" s="14"/>
      <c r="T2157" s="115"/>
      <c r="U2157" s="13"/>
      <c r="V2157" s="2"/>
      <c r="W2157" s="2"/>
      <c r="X2157" s="2"/>
      <c r="Y2157" s="14"/>
    </row>
    <row r="2158" spans="3:25" x14ac:dyDescent="0.3">
      <c r="C2158" s="96" t="s">
        <v>32</v>
      </c>
      <c r="D2158" s="97" t="s">
        <v>779</v>
      </c>
      <c r="E2158" s="97" t="s">
        <v>889</v>
      </c>
      <c r="F2158" s="97" t="s">
        <v>890</v>
      </c>
      <c r="G2158" s="97" t="s">
        <v>344</v>
      </c>
      <c r="H2158" s="97" t="s">
        <v>668</v>
      </c>
      <c r="I2158" s="114" t="s">
        <v>454</v>
      </c>
      <c r="J2158" s="37" t="s">
        <v>4086</v>
      </c>
      <c r="K2158" s="37" t="s">
        <v>4087</v>
      </c>
      <c r="L2158" s="13" t="s">
        <v>151</v>
      </c>
      <c r="M2158" s="14" t="s">
        <v>151</v>
      </c>
      <c r="N2158" s="93" t="s">
        <v>152</v>
      </c>
      <c r="O2158" s="2" t="s">
        <v>152</v>
      </c>
      <c r="P2158" s="2" t="s">
        <v>152</v>
      </c>
      <c r="Q2158" s="2" t="s">
        <v>152</v>
      </c>
      <c r="R2158" s="2" t="s">
        <v>152</v>
      </c>
      <c r="S2158" s="14" t="s">
        <v>152</v>
      </c>
      <c r="T2158" s="115"/>
      <c r="U2158" s="13"/>
      <c r="V2158" s="2"/>
      <c r="W2158" s="2"/>
      <c r="X2158" s="2"/>
      <c r="Y2158" s="14"/>
    </row>
    <row r="2159" spans="3:25" x14ac:dyDescent="0.3">
      <c r="C2159" s="96" t="s">
        <v>32</v>
      </c>
      <c r="D2159" s="97" t="s">
        <v>779</v>
      </c>
      <c r="E2159" s="97" t="s">
        <v>889</v>
      </c>
      <c r="F2159" s="97" t="s">
        <v>890</v>
      </c>
      <c r="G2159" s="97" t="s">
        <v>344</v>
      </c>
      <c r="H2159" s="97" t="s">
        <v>668</v>
      </c>
      <c r="I2159" s="114" t="s">
        <v>454</v>
      </c>
      <c r="J2159" s="37" t="s">
        <v>4028</v>
      </c>
      <c r="K2159" s="37" t="s">
        <v>5687</v>
      </c>
      <c r="L2159" s="13" t="s">
        <v>151</v>
      </c>
      <c r="M2159" s="14" t="s">
        <v>151</v>
      </c>
      <c r="N2159" s="93" t="s">
        <v>152</v>
      </c>
      <c r="O2159" s="2" t="s">
        <v>152</v>
      </c>
      <c r="P2159" s="2" t="s">
        <v>152</v>
      </c>
      <c r="Q2159" s="2" t="s">
        <v>152</v>
      </c>
      <c r="R2159" s="2" t="s">
        <v>152</v>
      </c>
      <c r="S2159" s="14" t="s">
        <v>152</v>
      </c>
      <c r="T2159" s="115"/>
      <c r="U2159" s="13"/>
      <c r="V2159" s="2"/>
      <c r="W2159" s="2"/>
      <c r="X2159" s="2"/>
      <c r="Y2159" s="14"/>
    </row>
    <row r="2160" spans="3:25" x14ac:dyDescent="0.3">
      <c r="C2160" s="96" t="s">
        <v>32</v>
      </c>
      <c r="D2160" s="97" t="s">
        <v>779</v>
      </c>
      <c r="E2160" s="97" t="s">
        <v>889</v>
      </c>
      <c r="F2160" s="97" t="s">
        <v>890</v>
      </c>
      <c r="G2160" s="97" t="s">
        <v>344</v>
      </c>
      <c r="H2160" s="97" t="s">
        <v>668</v>
      </c>
      <c r="I2160" s="114" t="s">
        <v>454</v>
      </c>
      <c r="J2160" s="37" t="s">
        <v>4030</v>
      </c>
      <c r="K2160" s="37" t="s">
        <v>5688</v>
      </c>
      <c r="L2160" s="13" t="s">
        <v>151</v>
      </c>
      <c r="M2160" s="14" t="s">
        <v>151</v>
      </c>
      <c r="N2160" s="93" t="s">
        <v>152</v>
      </c>
      <c r="O2160" s="2" t="s">
        <v>152</v>
      </c>
      <c r="P2160" s="2" t="s">
        <v>152</v>
      </c>
      <c r="Q2160" s="2" t="s">
        <v>152</v>
      </c>
      <c r="R2160" s="2" t="s">
        <v>152</v>
      </c>
      <c r="S2160" s="14" t="s">
        <v>152</v>
      </c>
      <c r="T2160" s="115"/>
      <c r="U2160" s="13"/>
      <c r="V2160" s="2"/>
      <c r="W2160" s="2"/>
      <c r="X2160" s="2"/>
      <c r="Y2160" s="14"/>
    </row>
    <row r="2161" spans="3:25" x14ac:dyDescent="0.3">
      <c r="C2161" s="96" t="s">
        <v>32</v>
      </c>
      <c r="D2161" s="97" t="s">
        <v>779</v>
      </c>
      <c r="E2161" s="97" t="s">
        <v>891</v>
      </c>
      <c r="F2161" s="97" t="s">
        <v>892</v>
      </c>
      <c r="G2161" s="97" t="s">
        <v>351</v>
      </c>
      <c r="H2161" s="97" t="s">
        <v>668</v>
      </c>
      <c r="I2161" s="114" t="s">
        <v>454</v>
      </c>
      <c r="J2161" s="37" t="s">
        <v>4086</v>
      </c>
      <c r="K2161" s="37" t="s">
        <v>4087</v>
      </c>
      <c r="L2161" s="13" t="s">
        <v>151</v>
      </c>
      <c r="M2161" s="14" t="s">
        <v>151</v>
      </c>
      <c r="N2161" s="93" t="s">
        <v>151</v>
      </c>
      <c r="O2161" s="2" t="s">
        <v>152</v>
      </c>
      <c r="P2161" s="2" t="s">
        <v>152</v>
      </c>
      <c r="Q2161" s="2" t="s">
        <v>152</v>
      </c>
      <c r="R2161" s="2" t="s">
        <v>152</v>
      </c>
      <c r="S2161" s="14" t="s">
        <v>152</v>
      </c>
      <c r="T2161" s="115"/>
      <c r="U2161" s="13" t="s">
        <v>151</v>
      </c>
      <c r="V2161" s="2" t="s">
        <v>152</v>
      </c>
      <c r="W2161" s="2" t="s">
        <v>152</v>
      </c>
      <c r="X2161" s="2" t="s">
        <v>152</v>
      </c>
      <c r="Y2161" s="14" t="s">
        <v>152</v>
      </c>
    </row>
    <row r="2162" spans="3:25" x14ac:dyDescent="0.3">
      <c r="C2162" s="96" t="s">
        <v>32</v>
      </c>
      <c r="D2162" s="97" t="s">
        <v>779</v>
      </c>
      <c r="E2162" s="97" t="s">
        <v>891</v>
      </c>
      <c r="F2162" s="97" t="s">
        <v>892</v>
      </c>
      <c r="G2162" s="97" t="s">
        <v>351</v>
      </c>
      <c r="H2162" s="91" t="s">
        <v>668</v>
      </c>
      <c r="I2162" s="116" t="s">
        <v>454</v>
      </c>
      <c r="J2162" s="37" t="s">
        <v>4028</v>
      </c>
      <c r="K2162" s="37" t="s">
        <v>5687</v>
      </c>
      <c r="L2162" s="13" t="s">
        <v>151</v>
      </c>
      <c r="M2162" s="14" t="s">
        <v>151</v>
      </c>
      <c r="N2162" s="93" t="s">
        <v>151</v>
      </c>
      <c r="O2162" s="2" t="s">
        <v>152</v>
      </c>
      <c r="P2162" s="2" t="s">
        <v>152</v>
      </c>
      <c r="Q2162" s="2" t="s">
        <v>152</v>
      </c>
      <c r="R2162" s="2" t="s">
        <v>152</v>
      </c>
      <c r="S2162" s="14" t="s">
        <v>152</v>
      </c>
      <c r="T2162" s="115"/>
      <c r="U2162" s="13" t="s">
        <v>151</v>
      </c>
      <c r="V2162" s="2" t="s">
        <v>152</v>
      </c>
      <c r="W2162" s="2" t="s">
        <v>152</v>
      </c>
      <c r="X2162" s="2" t="s">
        <v>152</v>
      </c>
      <c r="Y2162" s="14" t="s">
        <v>152</v>
      </c>
    </row>
    <row r="2163" spans="3:25" x14ac:dyDescent="0.3">
      <c r="C2163" s="96" t="s">
        <v>32</v>
      </c>
      <c r="D2163" s="97" t="s">
        <v>779</v>
      </c>
      <c r="E2163" s="97" t="s">
        <v>891</v>
      </c>
      <c r="F2163" s="97" t="s">
        <v>892</v>
      </c>
      <c r="G2163" s="97" t="s">
        <v>351</v>
      </c>
      <c r="H2163" s="97" t="s">
        <v>668</v>
      </c>
      <c r="I2163" s="114" t="s">
        <v>454</v>
      </c>
      <c r="J2163" s="37" t="s">
        <v>4030</v>
      </c>
      <c r="K2163" s="37" t="s">
        <v>5688</v>
      </c>
      <c r="L2163" s="13" t="s">
        <v>151</v>
      </c>
      <c r="M2163" s="14" t="s">
        <v>151</v>
      </c>
      <c r="N2163" s="93" t="s">
        <v>151</v>
      </c>
      <c r="O2163" s="2" t="s">
        <v>152</v>
      </c>
      <c r="P2163" s="2" t="s">
        <v>152</v>
      </c>
      <c r="Q2163" s="2" t="s">
        <v>152</v>
      </c>
      <c r="R2163" s="2" t="s">
        <v>152</v>
      </c>
      <c r="S2163" s="14" t="s">
        <v>152</v>
      </c>
      <c r="T2163" s="115"/>
      <c r="U2163" s="13" t="s">
        <v>151</v>
      </c>
      <c r="V2163" s="2" t="s">
        <v>152</v>
      </c>
      <c r="W2163" s="2" t="s">
        <v>152</v>
      </c>
      <c r="X2163" s="2" t="s">
        <v>152</v>
      </c>
      <c r="Y2163" s="14" t="s">
        <v>152</v>
      </c>
    </row>
    <row r="2164" spans="3:25" x14ac:dyDescent="0.3">
      <c r="C2164" s="96" t="s">
        <v>32</v>
      </c>
      <c r="D2164" s="97" t="s">
        <v>779</v>
      </c>
      <c r="E2164" s="97" t="s">
        <v>893</v>
      </c>
      <c r="F2164" s="97" t="s">
        <v>894</v>
      </c>
      <c r="G2164" s="97" t="s">
        <v>351</v>
      </c>
      <c r="H2164" s="97" t="s">
        <v>668</v>
      </c>
      <c r="I2164" s="114" t="s">
        <v>454</v>
      </c>
      <c r="J2164" s="37" t="s">
        <v>4086</v>
      </c>
      <c r="K2164" s="37" t="s">
        <v>4090</v>
      </c>
      <c r="L2164" s="13" t="s">
        <v>151</v>
      </c>
      <c r="M2164" s="14" t="s">
        <v>152</v>
      </c>
      <c r="N2164" s="93" t="s">
        <v>151</v>
      </c>
      <c r="O2164" s="2" t="s">
        <v>152</v>
      </c>
      <c r="P2164" s="2" t="s">
        <v>152</v>
      </c>
      <c r="Q2164" s="2" t="s">
        <v>152</v>
      </c>
      <c r="R2164" s="2" t="s">
        <v>152</v>
      </c>
      <c r="S2164" s="14" t="s">
        <v>152</v>
      </c>
      <c r="T2164" s="115" t="s">
        <v>5689</v>
      </c>
      <c r="U2164" s="13" t="s">
        <v>151</v>
      </c>
      <c r="V2164" s="2" t="s">
        <v>152</v>
      </c>
      <c r="W2164" s="2" t="s">
        <v>152</v>
      </c>
      <c r="X2164" s="2" t="s">
        <v>152</v>
      </c>
      <c r="Y2164" s="14" t="s">
        <v>152</v>
      </c>
    </row>
    <row r="2165" spans="3:25" x14ac:dyDescent="0.3">
      <c r="C2165" s="96" t="s">
        <v>32</v>
      </c>
      <c r="D2165" s="97" t="s">
        <v>779</v>
      </c>
      <c r="E2165" s="97" t="s">
        <v>893</v>
      </c>
      <c r="F2165" s="97" t="s">
        <v>894</v>
      </c>
      <c r="G2165" s="97" t="s">
        <v>351</v>
      </c>
      <c r="H2165" s="97" t="s">
        <v>668</v>
      </c>
      <c r="I2165" s="114" t="s">
        <v>454</v>
      </c>
      <c r="J2165" s="37" t="s">
        <v>4028</v>
      </c>
      <c r="K2165" s="37" t="s">
        <v>5690</v>
      </c>
      <c r="L2165" s="13" t="s">
        <v>151</v>
      </c>
      <c r="M2165" s="14" t="s">
        <v>151</v>
      </c>
      <c r="N2165" s="93" t="s">
        <v>151</v>
      </c>
      <c r="O2165" s="2" t="s">
        <v>152</v>
      </c>
      <c r="P2165" s="2" t="s">
        <v>152</v>
      </c>
      <c r="Q2165" s="2" t="s">
        <v>152</v>
      </c>
      <c r="R2165" s="2" t="s">
        <v>152</v>
      </c>
      <c r="S2165" s="14" t="s">
        <v>152</v>
      </c>
      <c r="T2165" s="115"/>
      <c r="U2165" s="13" t="s">
        <v>151</v>
      </c>
      <c r="V2165" s="2" t="s">
        <v>152</v>
      </c>
      <c r="W2165" s="2" t="s">
        <v>152</v>
      </c>
      <c r="X2165" s="2" t="s">
        <v>152</v>
      </c>
      <c r="Y2165" s="14" t="s">
        <v>152</v>
      </c>
    </row>
    <row r="2166" spans="3:25" x14ac:dyDescent="0.3">
      <c r="C2166" s="96" t="s">
        <v>32</v>
      </c>
      <c r="D2166" s="97" t="s">
        <v>779</v>
      </c>
      <c r="E2166" s="97" t="s">
        <v>893</v>
      </c>
      <c r="F2166" s="97" t="s">
        <v>894</v>
      </c>
      <c r="G2166" s="97" t="s">
        <v>351</v>
      </c>
      <c r="H2166" s="97" t="s">
        <v>668</v>
      </c>
      <c r="I2166" s="114" t="s">
        <v>454</v>
      </c>
      <c r="J2166" s="37" t="s">
        <v>4030</v>
      </c>
      <c r="K2166" s="37" t="s">
        <v>5691</v>
      </c>
      <c r="L2166" s="13" t="s">
        <v>151</v>
      </c>
      <c r="M2166" s="14" t="s">
        <v>151</v>
      </c>
      <c r="N2166" s="93" t="s">
        <v>151</v>
      </c>
      <c r="O2166" s="2" t="s">
        <v>152</v>
      </c>
      <c r="P2166" s="2" t="s">
        <v>152</v>
      </c>
      <c r="Q2166" s="2" t="s">
        <v>152</v>
      </c>
      <c r="R2166" s="2" t="s">
        <v>152</v>
      </c>
      <c r="S2166" s="14" t="s">
        <v>152</v>
      </c>
      <c r="T2166" s="115"/>
      <c r="U2166" s="13" t="s">
        <v>151</v>
      </c>
      <c r="V2166" s="2" t="s">
        <v>152</v>
      </c>
      <c r="W2166" s="2" t="s">
        <v>152</v>
      </c>
      <c r="X2166" s="2" t="s">
        <v>152</v>
      </c>
      <c r="Y2166" s="14" t="s">
        <v>152</v>
      </c>
    </row>
    <row r="2167" spans="3:25" x14ac:dyDescent="0.3">
      <c r="C2167" s="96" t="s">
        <v>33</v>
      </c>
      <c r="D2167" s="97" t="s">
        <v>776</v>
      </c>
      <c r="E2167" s="97" t="s">
        <v>815</v>
      </c>
      <c r="F2167" s="97" t="s">
        <v>816</v>
      </c>
      <c r="G2167" s="97" t="s">
        <v>351</v>
      </c>
      <c r="H2167" s="97" t="s">
        <v>668</v>
      </c>
      <c r="I2167" s="114" t="s">
        <v>454</v>
      </c>
      <c r="J2167" s="37" t="s">
        <v>228</v>
      </c>
      <c r="K2167" s="37" t="s">
        <v>4093</v>
      </c>
      <c r="L2167" s="13" t="s">
        <v>479</v>
      </c>
      <c r="M2167" s="14" t="s">
        <v>479</v>
      </c>
      <c r="N2167" s="93"/>
      <c r="O2167" s="2"/>
      <c r="P2167" s="2"/>
      <c r="Q2167" s="2"/>
      <c r="R2167" s="2"/>
      <c r="S2167" s="14"/>
      <c r="T2167" s="115"/>
      <c r="U2167" s="13" t="s">
        <v>714</v>
      </c>
      <c r="V2167" s="2" t="s">
        <v>714</v>
      </c>
      <c r="W2167" s="2" t="s">
        <v>714</v>
      </c>
      <c r="X2167" s="2" t="s">
        <v>714</v>
      </c>
      <c r="Y2167" s="14" t="s">
        <v>714</v>
      </c>
    </row>
    <row r="2168" spans="3:25" x14ac:dyDescent="0.3">
      <c r="C2168" s="96" t="s">
        <v>33</v>
      </c>
      <c r="D2168" s="97" t="s">
        <v>776</v>
      </c>
      <c r="E2168" s="97" t="s">
        <v>815</v>
      </c>
      <c r="F2168" s="97" t="s">
        <v>816</v>
      </c>
      <c r="G2168" s="97" t="s">
        <v>351</v>
      </c>
      <c r="H2168" s="97" t="s">
        <v>668</v>
      </c>
      <c r="I2168" s="114" t="s">
        <v>454</v>
      </c>
      <c r="J2168" s="37" t="s">
        <v>228</v>
      </c>
      <c r="K2168" s="37" t="s">
        <v>4094</v>
      </c>
      <c r="L2168" s="13" t="s">
        <v>479</v>
      </c>
      <c r="M2168" s="14" t="s">
        <v>479</v>
      </c>
      <c r="N2168" s="93"/>
      <c r="O2168" s="2"/>
      <c r="P2168" s="2"/>
      <c r="Q2168" s="2"/>
      <c r="R2168" s="2"/>
      <c r="S2168" s="14"/>
      <c r="T2168" s="115"/>
      <c r="U2168" s="13" t="s">
        <v>714</v>
      </c>
      <c r="V2168" s="2" t="s">
        <v>714</v>
      </c>
      <c r="W2168" s="2" t="s">
        <v>714</v>
      </c>
      <c r="X2168" s="2" t="s">
        <v>714</v>
      </c>
      <c r="Y2168" s="14" t="s">
        <v>714</v>
      </c>
    </row>
    <row r="2169" spans="3:25" x14ac:dyDescent="0.3">
      <c r="C2169" s="96" t="s">
        <v>33</v>
      </c>
      <c r="D2169" s="97" t="s">
        <v>776</v>
      </c>
      <c r="E2169" s="97" t="s">
        <v>817</v>
      </c>
      <c r="F2169" s="97" t="s">
        <v>818</v>
      </c>
      <c r="G2169" s="97" t="s">
        <v>351</v>
      </c>
      <c r="H2169" s="97" t="s">
        <v>668</v>
      </c>
      <c r="I2169" s="114" t="s">
        <v>454</v>
      </c>
      <c r="J2169" s="37" t="s">
        <v>4095</v>
      </c>
      <c r="K2169" s="37" t="s">
        <v>5692</v>
      </c>
      <c r="L2169" s="13" t="s">
        <v>151</v>
      </c>
      <c r="M2169" s="14" t="s">
        <v>152</v>
      </c>
      <c r="N2169" s="93" t="s">
        <v>152</v>
      </c>
      <c r="O2169" s="2" t="s">
        <v>152</v>
      </c>
      <c r="P2169" s="2" t="s">
        <v>152</v>
      </c>
      <c r="Q2169" s="2" t="s">
        <v>151</v>
      </c>
      <c r="R2169" s="2" t="s">
        <v>152</v>
      </c>
      <c r="S2169" s="14" t="s">
        <v>152</v>
      </c>
      <c r="T2169" s="115"/>
      <c r="U2169" s="13" t="s">
        <v>479</v>
      </c>
      <c r="V2169" s="2" t="s">
        <v>479</v>
      </c>
      <c r="W2169" s="2" t="s">
        <v>714</v>
      </c>
      <c r="X2169" s="2" t="s">
        <v>714</v>
      </c>
      <c r="Y2169" s="14" t="s">
        <v>714</v>
      </c>
    </row>
    <row r="2170" spans="3:25" x14ac:dyDescent="0.3">
      <c r="C2170" s="96" t="s">
        <v>33</v>
      </c>
      <c r="D2170" s="97" t="s">
        <v>776</v>
      </c>
      <c r="E2170" s="97" t="s">
        <v>819</v>
      </c>
      <c r="F2170" s="97" t="s">
        <v>820</v>
      </c>
      <c r="G2170" s="97" t="s">
        <v>351</v>
      </c>
      <c r="H2170" s="91" t="s">
        <v>668</v>
      </c>
      <c r="I2170" s="116" t="s">
        <v>454</v>
      </c>
      <c r="J2170" s="37" t="s">
        <v>228</v>
      </c>
      <c r="K2170" s="37" t="s">
        <v>4097</v>
      </c>
      <c r="L2170" s="13" t="s">
        <v>479</v>
      </c>
      <c r="M2170" s="14" t="s">
        <v>479</v>
      </c>
      <c r="N2170" s="93"/>
      <c r="O2170" s="2"/>
      <c r="P2170" s="2"/>
      <c r="Q2170" s="2"/>
      <c r="R2170" s="2"/>
      <c r="S2170" s="14"/>
      <c r="T2170" s="115"/>
      <c r="U2170" s="13" t="s">
        <v>714</v>
      </c>
      <c r="V2170" s="2" t="s">
        <v>714</v>
      </c>
      <c r="W2170" s="2" t="s">
        <v>714</v>
      </c>
      <c r="X2170" s="2" t="s">
        <v>714</v>
      </c>
      <c r="Y2170" s="14" t="s">
        <v>714</v>
      </c>
    </row>
    <row r="2171" spans="3:25" x14ac:dyDescent="0.3">
      <c r="C2171" s="96" t="s">
        <v>33</v>
      </c>
      <c r="D2171" s="97" t="s">
        <v>776</v>
      </c>
      <c r="E2171" s="97" t="s">
        <v>823</v>
      </c>
      <c r="F2171" s="97" t="s">
        <v>824</v>
      </c>
      <c r="G2171" s="97" t="s">
        <v>351</v>
      </c>
      <c r="H2171" s="97" t="s">
        <v>668</v>
      </c>
      <c r="I2171" s="114" t="s">
        <v>454</v>
      </c>
      <c r="J2171" s="37" t="s">
        <v>228</v>
      </c>
      <c r="K2171" s="37" t="s">
        <v>4100</v>
      </c>
      <c r="L2171" s="13" t="s">
        <v>479</v>
      </c>
      <c r="M2171" s="14" t="s">
        <v>479</v>
      </c>
      <c r="N2171" s="93"/>
      <c r="O2171" s="2" t="s">
        <v>151</v>
      </c>
      <c r="P2171" s="2"/>
      <c r="Q2171" s="2"/>
      <c r="R2171" s="2"/>
      <c r="S2171" s="14"/>
      <c r="T2171" s="115"/>
      <c r="U2171" s="13" t="s">
        <v>479</v>
      </c>
      <c r="V2171" s="2" t="s">
        <v>479</v>
      </c>
      <c r="W2171" s="2" t="s">
        <v>479</v>
      </c>
      <c r="X2171" s="2" t="s">
        <v>714</v>
      </c>
      <c r="Y2171" s="14" t="s">
        <v>714</v>
      </c>
    </row>
    <row r="2172" spans="3:25" x14ac:dyDescent="0.3">
      <c r="C2172" s="96" t="s">
        <v>33</v>
      </c>
      <c r="D2172" s="97" t="s">
        <v>776</v>
      </c>
      <c r="E2172" s="97" t="s">
        <v>823</v>
      </c>
      <c r="F2172" s="97" t="s">
        <v>824</v>
      </c>
      <c r="G2172" s="97" t="s">
        <v>351</v>
      </c>
      <c r="H2172" s="97" t="s">
        <v>668</v>
      </c>
      <c r="I2172" s="114" t="s">
        <v>454</v>
      </c>
      <c r="J2172" s="37" t="s">
        <v>228</v>
      </c>
      <c r="K2172" s="37" t="s">
        <v>4101</v>
      </c>
      <c r="L2172" s="13" t="s">
        <v>479</v>
      </c>
      <c r="M2172" s="14" t="s">
        <v>479</v>
      </c>
      <c r="N2172" s="93"/>
      <c r="O2172" s="2" t="s">
        <v>151</v>
      </c>
      <c r="P2172" s="2"/>
      <c r="Q2172" s="2"/>
      <c r="R2172" s="2"/>
      <c r="S2172" s="14"/>
      <c r="T2172" s="115"/>
      <c r="U2172" s="13" t="s">
        <v>479</v>
      </c>
      <c r="V2172" s="2" t="s">
        <v>479</v>
      </c>
      <c r="W2172" s="2" t="s">
        <v>479</v>
      </c>
      <c r="X2172" s="2" t="s">
        <v>714</v>
      </c>
      <c r="Y2172" s="14" t="s">
        <v>714</v>
      </c>
    </row>
    <row r="2173" spans="3:25" x14ac:dyDescent="0.3">
      <c r="C2173" s="96" t="s">
        <v>33</v>
      </c>
      <c r="D2173" s="97" t="s">
        <v>776</v>
      </c>
      <c r="E2173" s="97" t="s">
        <v>825</v>
      </c>
      <c r="F2173" s="97" t="s">
        <v>826</v>
      </c>
      <c r="G2173" s="97" t="s">
        <v>351</v>
      </c>
      <c r="H2173" s="97" t="s">
        <v>668</v>
      </c>
      <c r="I2173" s="114" t="s">
        <v>454</v>
      </c>
      <c r="J2173" s="37" t="s">
        <v>228</v>
      </c>
      <c r="K2173" s="37" t="s">
        <v>4102</v>
      </c>
      <c r="L2173" s="13" t="s">
        <v>151</v>
      </c>
      <c r="M2173" s="14" t="s">
        <v>151</v>
      </c>
      <c r="N2173" s="93" t="s">
        <v>151</v>
      </c>
      <c r="O2173" s="2" t="s">
        <v>151</v>
      </c>
      <c r="P2173" s="2" t="s">
        <v>6</v>
      </c>
      <c r="Q2173" s="2" t="s">
        <v>6</v>
      </c>
      <c r="R2173" s="2" t="s">
        <v>6</v>
      </c>
      <c r="S2173" s="14" t="s">
        <v>6</v>
      </c>
      <c r="T2173" s="115"/>
      <c r="U2173" s="13" t="s">
        <v>151</v>
      </c>
      <c r="V2173" s="2" t="s">
        <v>152</v>
      </c>
      <c r="W2173" s="2" t="s">
        <v>151</v>
      </c>
      <c r="X2173" s="2" t="s">
        <v>152</v>
      </c>
      <c r="Y2173" s="14" t="s">
        <v>152</v>
      </c>
    </row>
    <row r="2174" spans="3:25" x14ac:dyDescent="0.3">
      <c r="C2174" s="96" t="s">
        <v>33</v>
      </c>
      <c r="D2174" s="97" t="s">
        <v>776</v>
      </c>
      <c r="E2174" s="97" t="s">
        <v>827</v>
      </c>
      <c r="F2174" s="97" t="s">
        <v>828</v>
      </c>
      <c r="G2174" s="97" t="s">
        <v>351</v>
      </c>
      <c r="H2174" s="97" t="s">
        <v>668</v>
      </c>
      <c r="I2174" s="114" t="s">
        <v>454</v>
      </c>
      <c r="J2174" s="37" t="s">
        <v>228</v>
      </c>
      <c r="K2174" s="37" t="s">
        <v>4103</v>
      </c>
      <c r="L2174" s="13" t="s">
        <v>152</v>
      </c>
      <c r="M2174" s="14" t="s">
        <v>152</v>
      </c>
      <c r="N2174" s="93" t="s">
        <v>151</v>
      </c>
      <c r="O2174" s="2" t="s">
        <v>152</v>
      </c>
      <c r="P2174" s="2" t="s">
        <v>152</v>
      </c>
      <c r="Q2174" s="2" t="s">
        <v>151</v>
      </c>
      <c r="R2174" s="2" t="s">
        <v>152</v>
      </c>
      <c r="S2174" s="14" t="s">
        <v>152</v>
      </c>
      <c r="T2174" s="115"/>
      <c r="U2174" s="13" t="s">
        <v>151</v>
      </c>
      <c r="V2174" s="2" t="s">
        <v>152</v>
      </c>
      <c r="W2174" s="2" t="s">
        <v>152</v>
      </c>
      <c r="X2174" s="2" t="s">
        <v>152</v>
      </c>
      <c r="Y2174" s="14" t="s">
        <v>152</v>
      </c>
    </row>
    <row r="2175" spans="3:25" x14ac:dyDescent="0.3">
      <c r="C2175" s="96" t="s">
        <v>33</v>
      </c>
      <c r="D2175" s="97" t="s">
        <v>776</v>
      </c>
      <c r="E2175" s="97" t="s">
        <v>829</v>
      </c>
      <c r="F2175" s="97" t="s">
        <v>830</v>
      </c>
      <c r="G2175" s="97" t="s">
        <v>351</v>
      </c>
      <c r="H2175" s="97" t="s">
        <v>668</v>
      </c>
      <c r="I2175" s="114" t="s">
        <v>454</v>
      </c>
      <c r="J2175" s="37" t="s">
        <v>253</v>
      </c>
      <c r="K2175" s="37" t="s">
        <v>4104</v>
      </c>
      <c r="L2175" s="13" t="s">
        <v>714</v>
      </c>
      <c r="M2175" s="14" t="s">
        <v>714</v>
      </c>
      <c r="N2175" s="93" t="s">
        <v>714</v>
      </c>
      <c r="O2175" s="2" t="s">
        <v>714</v>
      </c>
      <c r="P2175" s="2" t="s">
        <v>714</v>
      </c>
      <c r="Q2175" s="2" t="s">
        <v>479</v>
      </c>
      <c r="R2175" s="2" t="s">
        <v>714</v>
      </c>
      <c r="S2175" s="14" t="s">
        <v>714</v>
      </c>
      <c r="T2175" s="115"/>
      <c r="U2175" s="13" t="s">
        <v>714</v>
      </c>
      <c r="V2175" s="2" t="s">
        <v>714</v>
      </c>
      <c r="W2175" s="2" t="s">
        <v>714</v>
      </c>
      <c r="X2175" s="2" t="s">
        <v>714</v>
      </c>
      <c r="Y2175" s="14" t="s">
        <v>714</v>
      </c>
    </row>
    <row r="2176" spans="3:25" x14ac:dyDescent="0.3">
      <c r="C2176" s="96" t="s">
        <v>33</v>
      </c>
      <c r="D2176" s="97" t="s">
        <v>776</v>
      </c>
      <c r="E2176" s="97" t="s">
        <v>829</v>
      </c>
      <c r="F2176" s="97" t="s">
        <v>830</v>
      </c>
      <c r="G2176" s="97" t="s">
        <v>351</v>
      </c>
      <c r="H2176" s="97" t="s">
        <v>668</v>
      </c>
      <c r="I2176" s="114" t="s">
        <v>454</v>
      </c>
      <c r="J2176" s="37" t="s">
        <v>4095</v>
      </c>
      <c r="K2176" s="37" t="s">
        <v>5692</v>
      </c>
      <c r="L2176" s="13" t="s">
        <v>714</v>
      </c>
      <c r="M2176" s="14" t="s">
        <v>152</v>
      </c>
      <c r="N2176" s="93" t="s">
        <v>714</v>
      </c>
      <c r="O2176" s="2" t="s">
        <v>714</v>
      </c>
      <c r="P2176" s="2" t="s">
        <v>714</v>
      </c>
      <c r="Q2176" s="2" t="s">
        <v>714</v>
      </c>
      <c r="R2176" s="2" t="s">
        <v>479</v>
      </c>
      <c r="S2176" s="14" t="s">
        <v>714</v>
      </c>
      <c r="T2176" s="115"/>
      <c r="U2176" s="13" t="s">
        <v>714</v>
      </c>
      <c r="V2176" s="2" t="s">
        <v>714</v>
      </c>
      <c r="W2176" s="2" t="s">
        <v>714</v>
      </c>
      <c r="X2176" s="2" t="s">
        <v>714</v>
      </c>
      <c r="Y2176" s="14" t="s">
        <v>714</v>
      </c>
    </row>
    <row r="2177" spans="3:25" x14ac:dyDescent="0.3">
      <c r="C2177" s="96" t="s">
        <v>33</v>
      </c>
      <c r="D2177" s="97" t="s">
        <v>776</v>
      </c>
      <c r="E2177" s="97" t="s">
        <v>831</v>
      </c>
      <c r="F2177" s="97" t="s">
        <v>832</v>
      </c>
      <c r="G2177" s="97" t="s">
        <v>351</v>
      </c>
      <c r="H2177" s="97" t="s">
        <v>668</v>
      </c>
      <c r="I2177" s="114" t="s">
        <v>454</v>
      </c>
      <c r="J2177" s="37" t="s">
        <v>252</v>
      </c>
      <c r="K2177" s="37" t="s">
        <v>142</v>
      </c>
      <c r="L2177" s="13" t="s">
        <v>151</v>
      </c>
      <c r="M2177" s="14" t="s">
        <v>151</v>
      </c>
      <c r="N2177" s="93" t="s">
        <v>6</v>
      </c>
      <c r="O2177" s="2" t="s">
        <v>6</v>
      </c>
      <c r="P2177" s="2" t="s">
        <v>6</v>
      </c>
      <c r="Q2177" s="2" t="s">
        <v>6</v>
      </c>
      <c r="R2177" s="2" t="s">
        <v>6</v>
      </c>
      <c r="S2177" s="14" t="s">
        <v>6</v>
      </c>
      <c r="T2177" s="115"/>
      <c r="U2177" s="13" t="s">
        <v>6</v>
      </c>
      <c r="V2177" s="2" t="s">
        <v>6</v>
      </c>
      <c r="W2177" s="2" t="s">
        <v>6</v>
      </c>
      <c r="X2177" s="2" t="s">
        <v>6</v>
      </c>
      <c r="Y2177" s="14" t="s">
        <v>6</v>
      </c>
    </row>
    <row r="2178" spans="3:25" x14ac:dyDescent="0.3">
      <c r="C2178" s="96" t="s">
        <v>33</v>
      </c>
      <c r="D2178" s="97" t="s">
        <v>776</v>
      </c>
      <c r="E2178" s="97" t="s">
        <v>831</v>
      </c>
      <c r="F2178" s="97" t="s">
        <v>832</v>
      </c>
      <c r="G2178" s="97" t="s">
        <v>351</v>
      </c>
      <c r="H2178" s="91" t="s">
        <v>668</v>
      </c>
      <c r="I2178" s="116" t="s">
        <v>454</v>
      </c>
      <c r="J2178" s="37" t="s">
        <v>4105</v>
      </c>
      <c r="K2178" s="37" t="s">
        <v>143</v>
      </c>
      <c r="L2178" s="13" t="s">
        <v>152</v>
      </c>
      <c r="M2178" s="14" t="s">
        <v>152</v>
      </c>
      <c r="N2178" s="93" t="s">
        <v>152</v>
      </c>
      <c r="O2178" s="2" t="s">
        <v>152</v>
      </c>
      <c r="P2178" s="2" t="s">
        <v>152</v>
      </c>
      <c r="Q2178" s="2" t="s">
        <v>151</v>
      </c>
      <c r="R2178" s="2" t="s">
        <v>152</v>
      </c>
      <c r="S2178" s="14" t="s">
        <v>152</v>
      </c>
      <c r="T2178" s="115"/>
      <c r="U2178" s="13" t="s">
        <v>6</v>
      </c>
      <c r="V2178" s="2" t="s">
        <v>6</v>
      </c>
      <c r="W2178" s="2" t="s">
        <v>6</v>
      </c>
      <c r="X2178" s="2" t="s">
        <v>6</v>
      </c>
      <c r="Y2178" s="14" t="s">
        <v>6</v>
      </c>
    </row>
    <row r="2179" spans="3:25" x14ac:dyDescent="0.3">
      <c r="C2179" s="96" t="s">
        <v>33</v>
      </c>
      <c r="D2179" s="97" t="s">
        <v>776</v>
      </c>
      <c r="E2179" s="97" t="s">
        <v>831</v>
      </c>
      <c r="F2179" s="97" t="s">
        <v>832</v>
      </c>
      <c r="G2179" s="97" t="s">
        <v>351</v>
      </c>
      <c r="H2179" s="97" t="s">
        <v>668</v>
      </c>
      <c r="I2179" s="114" t="s">
        <v>454</v>
      </c>
      <c r="J2179" s="37" t="s">
        <v>4095</v>
      </c>
      <c r="K2179" s="37" t="s">
        <v>5692</v>
      </c>
      <c r="L2179" s="13" t="s">
        <v>714</v>
      </c>
      <c r="M2179" s="14" t="s">
        <v>714</v>
      </c>
      <c r="N2179" s="93" t="s">
        <v>714</v>
      </c>
      <c r="O2179" s="2" t="s">
        <v>714</v>
      </c>
      <c r="P2179" s="2" t="s">
        <v>714</v>
      </c>
      <c r="Q2179" s="2" t="s">
        <v>714</v>
      </c>
      <c r="R2179" s="2" t="s">
        <v>479</v>
      </c>
      <c r="S2179" s="14" t="s">
        <v>479</v>
      </c>
      <c r="T2179" s="115"/>
      <c r="U2179" s="13" t="s">
        <v>714</v>
      </c>
      <c r="V2179" s="2" t="s">
        <v>714</v>
      </c>
      <c r="W2179" s="2" t="s">
        <v>714</v>
      </c>
      <c r="X2179" s="2" t="s">
        <v>714</v>
      </c>
      <c r="Y2179" s="14" t="s">
        <v>714</v>
      </c>
    </row>
    <row r="2180" spans="3:25" x14ac:dyDescent="0.3">
      <c r="C2180" s="96" t="s">
        <v>33</v>
      </c>
      <c r="D2180" s="97" t="s">
        <v>776</v>
      </c>
      <c r="E2180" s="97" t="s">
        <v>833</v>
      </c>
      <c r="F2180" s="97" t="s">
        <v>834</v>
      </c>
      <c r="G2180" s="97" t="s">
        <v>351</v>
      </c>
      <c r="H2180" s="97" t="s">
        <v>668</v>
      </c>
      <c r="I2180" s="114" t="s">
        <v>454</v>
      </c>
      <c r="J2180" s="37" t="s">
        <v>224</v>
      </c>
      <c r="K2180" s="37" t="s">
        <v>4106</v>
      </c>
      <c r="L2180" s="13" t="s">
        <v>479</v>
      </c>
      <c r="M2180" s="14" t="s">
        <v>479</v>
      </c>
      <c r="N2180" s="93" t="s">
        <v>151</v>
      </c>
      <c r="O2180" s="2"/>
      <c r="P2180" s="2"/>
      <c r="Q2180" s="2"/>
      <c r="R2180" s="2"/>
      <c r="S2180" s="14"/>
      <c r="T2180" s="115"/>
      <c r="U2180" s="13" t="s">
        <v>479</v>
      </c>
      <c r="V2180" s="2" t="s">
        <v>714</v>
      </c>
      <c r="W2180" s="2" t="s">
        <v>714</v>
      </c>
      <c r="X2180" s="2" t="s">
        <v>714</v>
      </c>
      <c r="Y2180" s="14" t="s">
        <v>714</v>
      </c>
    </row>
    <row r="2181" spans="3:25" x14ac:dyDescent="0.3">
      <c r="C2181" s="96" t="s">
        <v>33</v>
      </c>
      <c r="D2181" s="97" t="s">
        <v>776</v>
      </c>
      <c r="E2181" s="97" t="s">
        <v>833</v>
      </c>
      <c r="F2181" s="97" t="s">
        <v>834</v>
      </c>
      <c r="G2181" s="97" t="s">
        <v>351</v>
      </c>
      <c r="H2181" s="97" t="s">
        <v>668</v>
      </c>
      <c r="I2181" s="114" t="s">
        <v>454</v>
      </c>
      <c r="J2181" s="37" t="s">
        <v>4107</v>
      </c>
      <c r="K2181" s="37" t="s">
        <v>4108</v>
      </c>
      <c r="L2181" s="13" t="s">
        <v>714</v>
      </c>
      <c r="M2181" s="14" t="s">
        <v>714</v>
      </c>
      <c r="N2181" s="93" t="s">
        <v>714</v>
      </c>
      <c r="O2181" s="2" t="s">
        <v>714</v>
      </c>
      <c r="P2181" s="2" t="s">
        <v>714</v>
      </c>
      <c r="Q2181" s="2" t="s">
        <v>714</v>
      </c>
      <c r="R2181" s="2" t="s">
        <v>479</v>
      </c>
      <c r="S2181" s="14" t="s">
        <v>714</v>
      </c>
      <c r="T2181" s="115"/>
      <c r="U2181" s="13" t="s">
        <v>714</v>
      </c>
      <c r="V2181" s="2" t="s">
        <v>714</v>
      </c>
      <c r="W2181" s="2" t="s">
        <v>714</v>
      </c>
      <c r="X2181" s="2" t="s">
        <v>714</v>
      </c>
      <c r="Y2181" s="14" t="s">
        <v>714</v>
      </c>
    </row>
    <row r="2182" spans="3:25" x14ac:dyDescent="0.3">
      <c r="C2182" s="96" t="s">
        <v>33</v>
      </c>
      <c r="D2182" s="97" t="s">
        <v>835</v>
      </c>
      <c r="E2182" s="97" t="s">
        <v>836</v>
      </c>
      <c r="F2182" s="97" t="s">
        <v>837</v>
      </c>
      <c r="G2182" s="97" t="s">
        <v>344</v>
      </c>
      <c r="H2182" s="97" t="s">
        <v>668</v>
      </c>
      <c r="I2182" s="114" t="s">
        <v>454</v>
      </c>
      <c r="J2182" s="37" t="s">
        <v>253</v>
      </c>
      <c r="K2182" s="37" t="s">
        <v>4109</v>
      </c>
      <c r="L2182" s="13" t="s">
        <v>714</v>
      </c>
      <c r="M2182" s="14" t="s">
        <v>714</v>
      </c>
      <c r="N2182" s="93" t="s">
        <v>714</v>
      </c>
      <c r="O2182" s="2" t="s">
        <v>714</v>
      </c>
      <c r="P2182" s="2" t="s">
        <v>714</v>
      </c>
      <c r="Q2182" s="2" t="s">
        <v>479</v>
      </c>
      <c r="R2182" s="2" t="s">
        <v>714</v>
      </c>
      <c r="S2182" s="14" t="s">
        <v>714</v>
      </c>
      <c r="T2182" s="115"/>
      <c r="U2182" s="13"/>
      <c r="V2182" s="2"/>
      <c r="W2182" s="2"/>
      <c r="X2182" s="2"/>
      <c r="Y2182" s="14"/>
    </row>
    <row r="2183" spans="3:25" x14ac:dyDescent="0.3">
      <c r="C2183" s="96" t="s">
        <v>33</v>
      </c>
      <c r="D2183" s="97" t="s">
        <v>835</v>
      </c>
      <c r="E2183" s="97" t="s">
        <v>838</v>
      </c>
      <c r="F2183" s="97" t="s">
        <v>839</v>
      </c>
      <c r="G2183" s="97" t="s">
        <v>344</v>
      </c>
      <c r="H2183" s="97" t="s">
        <v>668</v>
      </c>
      <c r="I2183" s="114" t="s">
        <v>454</v>
      </c>
      <c r="J2183" s="37" t="s">
        <v>4110</v>
      </c>
      <c r="K2183" s="37" t="s">
        <v>4111</v>
      </c>
      <c r="L2183" s="13" t="s">
        <v>714</v>
      </c>
      <c r="M2183" s="14" t="s">
        <v>714</v>
      </c>
      <c r="N2183" s="93" t="s">
        <v>714</v>
      </c>
      <c r="O2183" s="2" t="s">
        <v>714</v>
      </c>
      <c r="P2183" s="2" t="s">
        <v>714</v>
      </c>
      <c r="Q2183" s="2" t="s">
        <v>479</v>
      </c>
      <c r="R2183" s="2" t="s">
        <v>714</v>
      </c>
      <c r="S2183" s="14" t="s">
        <v>714</v>
      </c>
      <c r="T2183" s="115"/>
      <c r="U2183" s="13"/>
      <c r="V2183" s="2"/>
      <c r="W2183" s="2"/>
      <c r="X2183" s="2"/>
      <c r="Y2183" s="14"/>
    </row>
    <row r="2184" spans="3:25" x14ac:dyDescent="0.3">
      <c r="C2184" s="96" t="s">
        <v>33</v>
      </c>
      <c r="D2184" s="97" t="s">
        <v>835</v>
      </c>
      <c r="E2184" s="97" t="s">
        <v>840</v>
      </c>
      <c r="F2184" s="97" t="s">
        <v>431</v>
      </c>
      <c r="G2184" s="97" t="s">
        <v>351</v>
      </c>
      <c r="H2184" s="97" t="s">
        <v>668</v>
      </c>
      <c r="I2184" s="114" t="s">
        <v>454</v>
      </c>
      <c r="J2184" s="37" t="s">
        <v>636</v>
      </c>
      <c r="K2184" s="37" t="s">
        <v>254</v>
      </c>
      <c r="L2184" s="13" t="s">
        <v>714</v>
      </c>
      <c r="M2184" s="14" t="s">
        <v>714</v>
      </c>
      <c r="N2184" s="93" t="s">
        <v>714</v>
      </c>
      <c r="O2184" s="2" t="s">
        <v>714</v>
      </c>
      <c r="P2184" s="2" t="s">
        <v>714</v>
      </c>
      <c r="Q2184" s="2" t="s">
        <v>479</v>
      </c>
      <c r="R2184" s="2" t="s">
        <v>714</v>
      </c>
      <c r="S2184" s="14" t="s">
        <v>714</v>
      </c>
      <c r="T2184" s="115"/>
      <c r="U2184" s="13" t="s">
        <v>714</v>
      </c>
      <c r="V2184" s="2" t="s">
        <v>714</v>
      </c>
      <c r="W2184" s="2" t="s">
        <v>714</v>
      </c>
      <c r="X2184" s="2" t="s">
        <v>714</v>
      </c>
      <c r="Y2184" s="14" t="s">
        <v>714</v>
      </c>
    </row>
    <row r="2185" spans="3:25" x14ac:dyDescent="0.3">
      <c r="C2185" s="96" t="s">
        <v>33</v>
      </c>
      <c r="D2185" s="97" t="s">
        <v>835</v>
      </c>
      <c r="E2185" s="97" t="s">
        <v>841</v>
      </c>
      <c r="F2185" s="97" t="s">
        <v>842</v>
      </c>
      <c r="G2185" s="97" t="s">
        <v>351</v>
      </c>
      <c r="H2185" s="97" t="s">
        <v>668</v>
      </c>
      <c r="I2185" s="114" t="s">
        <v>454</v>
      </c>
      <c r="J2185" s="37" t="s">
        <v>253</v>
      </c>
      <c r="K2185" s="37" t="s">
        <v>4109</v>
      </c>
      <c r="L2185" s="13" t="s">
        <v>714</v>
      </c>
      <c r="M2185" s="14" t="s">
        <v>714</v>
      </c>
      <c r="N2185" s="93" t="s">
        <v>714</v>
      </c>
      <c r="O2185" s="2" t="s">
        <v>714</v>
      </c>
      <c r="P2185" s="2" t="s">
        <v>714</v>
      </c>
      <c r="Q2185" s="2" t="s">
        <v>479</v>
      </c>
      <c r="R2185" s="2" t="s">
        <v>714</v>
      </c>
      <c r="S2185" s="14" t="s">
        <v>714</v>
      </c>
      <c r="T2185" s="115"/>
      <c r="U2185" s="13" t="s">
        <v>714</v>
      </c>
      <c r="V2185" s="2" t="s">
        <v>714</v>
      </c>
      <c r="W2185" s="2" t="s">
        <v>714</v>
      </c>
      <c r="X2185" s="2" t="s">
        <v>714</v>
      </c>
      <c r="Y2185" s="14" t="s">
        <v>714</v>
      </c>
    </row>
    <row r="2186" spans="3:25" x14ac:dyDescent="0.3">
      <c r="C2186" s="96" t="s">
        <v>33</v>
      </c>
      <c r="D2186" s="97" t="s">
        <v>835</v>
      </c>
      <c r="E2186" s="97" t="s">
        <v>843</v>
      </c>
      <c r="F2186" s="97" t="s">
        <v>844</v>
      </c>
      <c r="G2186" s="97" t="s">
        <v>351</v>
      </c>
      <c r="H2186" s="91" t="s">
        <v>668</v>
      </c>
      <c r="I2186" s="116" t="s">
        <v>454</v>
      </c>
      <c r="J2186" s="37" t="s">
        <v>253</v>
      </c>
      <c r="K2186" s="37" t="s">
        <v>4109</v>
      </c>
      <c r="L2186" s="13" t="s">
        <v>714</v>
      </c>
      <c r="M2186" s="14" t="s">
        <v>714</v>
      </c>
      <c r="N2186" s="93" t="s">
        <v>714</v>
      </c>
      <c r="O2186" s="2" t="s">
        <v>714</v>
      </c>
      <c r="P2186" s="2" t="s">
        <v>714</v>
      </c>
      <c r="Q2186" s="2" t="s">
        <v>479</v>
      </c>
      <c r="R2186" s="2" t="s">
        <v>714</v>
      </c>
      <c r="S2186" s="14" t="s">
        <v>714</v>
      </c>
      <c r="T2186" s="115"/>
      <c r="U2186" s="13" t="s">
        <v>714</v>
      </c>
      <c r="V2186" s="2" t="s">
        <v>714</v>
      </c>
      <c r="W2186" s="2" t="s">
        <v>714</v>
      </c>
      <c r="X2186" s="2" t="s">
        <v>714</v>
      </c>
      <c r="Y2186" s="14" t="s">
        <v>714</v>
      </c>
    </row>
    <row r="2187" spans="3:25" x14ac:dyDescent="0.3">
      <c r="C2187" s="96" t="s">
        <v>33</v>
      </c>
      <c r="D2187" s="97" t="s">
        <v>777</v>
      </c>
      <c r="E2187" s="97" t="s">
        <v>849</v>
      </c>
      <c r="F2187" s="97" t="s">
        <v>850</v>
      </c>
      <c r="G2187" s="97" t="s">
        <v>344</v>
      </c>
      <c r="H2187" s="97" t="s">
        <v>668</v>
      </c>
      <c r="I2187" s="114" t="s">
        <v>52</v>
      </c>
      <c r="J2187" s="37" t="s">
        <v>4114</v>
      </c>
      <c r="K2187" s="37" t="s">
        <v>4124</v>
      </c>
      <c r="L2187" s="13" t="s">
        <v>714</v>
      </c>
      <c r="M2187" s="14" t="s">
        <v>714</v>
      </c>
      <c r="N2187" s="93" t="s">
        <v>714</v>
      </c>
      <c r="O2187" s="2" t="s">
        <v>714</v>
      </c>
      <c r="P2187" s="2" t="s">
        <v>714</v>
      </c>
      <c r="Q2187" s="2" t="s">
        <v>479</v>
      </c>
      <c r="R2187" s="2" t="s">
        <v>714</v>
      </c>
      <c r="S2187" s="14" t="s">
        <v>714</v>
      </c>
      <c r="T2187" s="115"/>
      <c r="U2187" s="13"/>
      <c r="V2187" s="2"/>
      <c r="W2187" s="2"/>
      <c r="X2187" s="2"/>
      <c r="Y2187" s="14"/>
    </row>
    <row r="2188" spans="3:25" x14ac:dyDescent="0.3">
      <c r="C2188" s="96" t="s">
        <v>33</v>
      </c>
      <c r="D2188" s="97" t="s">
        <v>777</v>
      </c>
      <c r="E2188" s="97" t="s">
        <v>849</v>
      </c>
      <c r="F2188" s="97" t="s">
        <v>850</v>
      </c>
      <c r="G2188" s="97" t="s">
        <v>344</v>
      </c>
      <c r="H2188" s="97" t="s">
        <v>668</v>
      </c>
      <c r="I2188" s="114" t="s">
        <v>52</v>
      </c>
      <c r="J2188" s="37" t="s">
        <v>4116</v>
      </c>
      <c r="K2188" s="37" t="s">
        <v>4125</v>
      </c>
      <c r="L2188" s="13" t="s">
        <v>714</v>
      </c>
      <c r="M2188" s="14" t="s">
        <v>714</v>
      </c>
      <c r="N2188" s="93" t="s">
        <v>714</v>
      </c>
      <c r="O2188" s="2" t="s">
        <v>714</v>
      </c>
      <c r="P2188" s="2" t="s">
        <v>714</v>
      </c>
      <c r="Q2188" s="2" t="s">
        <v>479</v>
      </c>
      <c r="R2188" s="2" t="s">
        <v>714</v>
      </c>
      <c r="S2188" s="14" t="s">
        <v>714</v>
      </c>
      <c r="T2188" s="115"/>
      <c r="U2188" s="13"/>
      <c r="V2188" s="2"/>
      <c r="W2188" s="2"/>
      <c r="X2188" s="2"/>
      <c r="Y2188" s="14"/>
    </row>
    <row r="2189" spans="3:25" x14ac:dyDescent="0.3">
      <c r="C2189" s="96" t="s">
        <v>33</v>
      </c>
      <c r="D2189" s="97" t="s">
        <v>777</v>
      </c>
      <c r="E2189" s="97" t="s">
        <v>849</v>
      </c>
      <c r="F2189" s="97" t="s">
        <v>850</v>
      </c>
      <c r="G2189" s="97" t="s">
        <v>344</v>
      </c>
      <c r="H2189" s="97" t="s">
        <v>668</v>
      </c>
      <c r="I2189" s="114" t="s">
        <v>52</v>
      </c>
      <c r="J2189" s="37" t="s">
        <v>4118</v>
      </c>
      <c r="K2189" s="37" t="s">
        <v>4126</v>
      </c>
      <c r="L2189" s="13" t="s">
        <v>714</v>
      </c>
      <c r="M2189" s="14" t="s">
        <v>714</v>
      </c>
      <c r="N2189" s="93" t="s">
        <v>714</v>
      </c>
      <c r="O2189" s="2" t="s">
        <v>714</v>
      </c>
      <c r="P2189" s="2" t="s">
        <v>714</v>
      </c>
      <c r="Q2189" s="2" t="s">
        <v>479</v>
      </c>
      <c r="R2189" s="2" t="s">
        <v>714</v>
      </c>
      <c r="S2189" s="14" t="s">
        <v>714</v>
      </c>
      <c r="T2189" s="115"/>
      <c r="U2189" s="13"/>
      <c r="V2189" s="2"/>
      <c r="W2189" s="2"/>
      <c r="X2189" s="2"/>
      <c r="Y2189" s="14"/>
    </row>
    <row r="2190" spans="3:25" x14ac:dyDescent="0.3">
      <c r="C2190" s="96" t="s">
        <v>33</v>
      </c>
      <c r="D2190" s="97" t="s">
        <v>777</v>
      </c>
      <c r="E2190" s="97" t="s">
        <v>849</v>
      </c>
      <c r="F2190" s="97" t="s">
        <v>850</v>
      </c>
      <c r="G2190" s="97" t="s">
        <v>344</v>
      </c>
      <c r="H2190" s="97" t="s">
        <v>668</v>
      </c>
      <c r="I2190" s="114" t="s">
        <v>52</v>
      </c>
      <c r="J2190" s="37" t="s">
        <v>4120</v>
      </c>
      <c r="K2190" s="37" t="s">
        <v>4121</v>
      </c>
      <c r="L2190" s="13" t="s">
        <v>714</v>
      </c>
      <c r="M2190" s="14" t="s">
        <v>714</v>
      </c>
      <c r="N2190" s="93" t="s">
        <v>714</v>
      </c>
      <c r="O2190" s="2" t="s">
        <v>714</v>
      </c>
      <c r="P2190" s="2" t="s">
        <v>714</v>
      </c>
      <c r="Q2190" s="2" t="s">
        <v>479</v>
      </c>
      <c r="R2190" s="2" t="s">
        <v>714</v>
      </c>
      <c r="S2190" s="14" t="s">
        <v>714</v>
      </c>
      <c r="T2190" s="115"/>
      <c r="U2190" s="13"/>
      <c r="V2190" s="2"/>
      <c r="W2190" s="2"/>
      <c r="X2190" s="2"/>
      <c r="Y2190" s="14"/>
    </row>
    <row r="2191" spans="3:25" x14ac:dyDescent="0.3">
      <c r="C2191" s="96" t="s">
        <v>33</v>
      </c>
      <c r="D2191" s="97" t="s">
        <v>777</v>
      </c>
      <c r="E2191" s="97" t="s">
        <v>849</v>
      </c>
      <c r="F2191" s="97" t="s">
        <v>850</v>
      </c>
      <c r="G2191" s="97" t="s">
        <v>344</v>
      </c>
      <c r="H2191" s="97" t="s">
        <v>668</v>
      </c>
      <c r="I2191" s="114" t="s">
        <v>52</v>
      </c>
      <c r="J2191" s="37" t="s">
        <v>4122</v>
      </c>
      <c r="K2191" s="37" t="s">
        <v>4123</v>
      </c>
      <c r="L2191" s="13" t="s">
        <v>714</v>
      </c>
      <c r="M2191" s="14" t="s">
        <v>714</v>
      </c>
      <c r="N2191" s="93" t="s">
        <v>714</v>
      </c>
      <c r="O2191" s="2" t="s">
        <v>714</v>
      </c>
      <c r="P2191" s="2" t="s">
        <v>714</v>
      </c>
      <c r="Q2191" s="2" t="s">
        <v>479</v>
      </c>
      <c r="R2191" s="2" t="s">
        <v>714</v>
      </c>
      <c r="S2191" s="14" t="s">
        <v>714</v>
      </c>
      <c r="T2191" s="115"/>
      <c r="U2191" s="13"/>
      <c r="V2191" s="2"/>
      <c r="W2191" s="2"/>
      <c r="X2191" s="2"/>
      <c r="Y2191" s="14"/>
    </row>
    <row r="2192" spans="3:25" x14ac:dyDescent="0.3">
      <c r="C2192" s="96" t="s">
        <v>33</v>
      </c>
      <c r="D2192" s="97" t="s">
        <v>777</v>
      </c>
      <c r="E2192" s="97" t="s">
        <v>851</v>
      </c>
      <c r="F2192" s="97" t="s">
        <v>852</v>
      </c>
      <c r="G2192" s="97" t="s">
        <v>344</v>
      </c>
      <c r="H2192" s="97" t="s">
        <v>668</v>
      </c>
      <c r="I2192" s="114" t="s">
        <v>52</v>
      </c>
      <c r="J2192" s="37" t="s">
        <v>4114</v>
      </c>
      <c r="K2192" s="37" t="s">
        <v>4124</v>
      </c>
      <c r="L2192" s="13" t="s">
        <v>714</v>
      </c>
      <c r="M2192" s="14" t="s">
        <v>714</v>
      </c>
      <c r="N2192" s="93" t="s">
        <v>714</v>
      </c>
      <c r="O2192" s="2" t="s">
        <v>714</v>
      </c>
      <c r="P2192" s="2" t="s">
        <v>714</v>
      </c>
      <c r="Q2192" s="2" t="s">
        <v>479</v>
      </c>
      <c r="R2192" s="2" t="s">
        <v>714</v>
      </c>
      <c r="S2192" s="14" t="s">
        <v>714</v>
      </c>
      <c r="T2192" s="115"/>
      <c r="U2192" s="13"/>
      <c r="V2192" s="2"/>
      <c r="W2192" s="2"/>
      <c r="X2192" s="2"/>
      <c r="Y2192" s="14"/>
    </row>
    <row r="2193" spans="3:25" x14ac:dyDescent="0.3">
      <c r="C2193" s="96" t="s">
        <v>33</v>
      </c>
      <c r="D2193" s="97" t="s">
        <v>777</v>
      </c>
      <c r="E2193" s="97" t="s">
        <v>851</v>
      </c>
      <c r="F2193" s="97" t="s">
        <v>852</v>
      </c>
      <c r="G2193" s="97" t="s">
        <v>344</v>
      </c>
      <c r="H2193" s="97" t="s">
        <v>668</v>
      </c>
      <c r="I2193" s="114" t="s">
        <v>52</v>
      </c>
      <c r="J2193" s="37" t="s">
        <v>4116</v>
      </c>
      <c r="K2193" s="37" t="s">
        <v>4125</v>
      </c>
      <c r="L2193" s="13" t="s">
        <v>152</v>
      </c>
      <c r="M2193" s="14" t="s">
        <v>152</v>
      </c>
      <c r="N2193" s="93" t="s">
        <v>152</v>
      </c>
      <c r="O2193" s="2" t="s">
        <v>151</v>
      </c>
      <c r="P2193" s="2" t="s">
        <v>151</v>
      </c>
      <c r="Q2193" s="2" t="s">
        <v>151</v>
      </c>
      <c r="R2193" s="2" t="s">
        <v>151</v>
      </c>
      <c r="S2193" s="14" t="s">
        <v>151</v>
      </c>
      <c r="T2193" s="115"/>
      <c r="U2193" s="13" t="s">
        <v>6</v>
      </c>
      <c r="V2193" s="2" t="s">
        <v>6</v>
      </c>
      <c r="W2193" s="2" t="s">
        <v>151</v>
      </c>
      <c r="X2193" s="2" t="s">
        <v>6</v>
      </c>
      <c r="Y2193" s="14" t="s">
        <v>6</v>
      </c>
    </row>
    <row r="2194" spans="3:25" x14ac:dyDescent="0.3">
      <c r="C2194" s="96" t="s">
        <v>33</v>
      </c>
      <c r="D2194" s="97" t="s">
        <v>777</v>
      </c>
      <c r="E2194" s="97" t="s">
        <v>851</v>
      </c>
      <c r="F2194" s="97" t="s">
        <v>852</v>
      </c>
      <c r="G2194" s="97" t="s">
        <v>344</v>
      </c>
      <c r="H2194" s="91" t="s">
        <v>668</v>
      </c>
      <c r="I2194" s="116" t="s">
        <v>52</v>
      </c>
      <c r="J2194" s="37" t="s">
        <v>4118</v>
      </c>
      <c r="K2194" s="37" t="s">
        <v>4126</v>
      </c>
      <c r="L2194" s="13" t="s">
        <v>714</v>
      </c>
      <c r="M2194" s="14" t="s">
        <v>714</v>
      </c>
      <c r="N2194" s="93" t="s">
        <v>714</v>
      </c>
      <c r="O2194" s="2" t="s">
        <v>714</v>
      </c>
      <c r="P2194" s="2" t="s">
        <v>714</v>
      </c>
      <c r="Q2194" s="2" t="s">
        <v>479</v>
      </c>
      <c r="R2194" s="2" t="s">
        <v>714</v>
      </c>
      <c r="S2194" s="14" t="s">
        <v>714</v>
      </c>
      <c r="T2194" s="115"/>
      <c r="U2194" s="13"/>
      <c r="V2194" s="2"/>
      <c r="W2194" s="2"/>
      <c r="X2194" s="2"/>
      <c r="Y2194" s="14"/>
    </row>
    <row r="2195" spans="3:25" x14ac:dyDescent="0.3">
      <c r="C2195" s="96" t="s">
        <v>33</v>
      </c>
      <c r="D2195" s="97" t="s">
        <v>777</v>
      </c>
      <c r="E2195" s="97" t="s">
        <v>851</v>
      </c>
      <c r="F2195" s="97" t="s">
        <v>852</v>
      </c>
      <c r="G2195" s="97" t="s">
        <v>344</v>
      </c>
      <c r="H2195" s="97" t="s">
        <v>668</v>
      </c>
      <c r="I2195" s="114" t="s">
        <v>52</v>
      </c>
      <c r="J2195" s="37" t="s">
        <v>4122</v>
      </c>
      <c r="K2195" s="37" t="s">
        <v>4127</v>
      </c>
      <c r="L2195" s="13" t="s">
        <v>714</v>
      </c>
      <c r="M2195" s="14" t="s">
        <v>714</v>
      </c>
      <c r="N2195" s="93" t="s">
        <v>714</v>
      </c>
      <c r="O2195" s="2" t="s">
        <v>714</v>
      </c>
      <c r="P2195" s="2" t="s">
        <v>714</v>
      </c>
      <c r="Q2195" s="2" t="s">
        <v>479</v>
      </c>
      <c r="R2195" s="2" t="s">
        <v>714</v>
      </c>
      <c r="S2195" s="14" t="s">
        <v>714</v>
      </c>
      <c r="T2195" s="115"/>
      <c r="U2195" s="13"/>
      <c r="V2195" s="2"/>
      <c r="W2195" s="2"/>
      <c r="X2195" s="2"/>
      <c r="Y2195" s="14"/>
    </row>
    <row r="2196" spans="3:25" x14ac:dyDescent="0.3">
      <c r="C2196" s="96" t="s">
        <v>33</v>
      </c>
      <c r="D2196" s="97" t="s">
        <v>777</v>
      </c>
      <c r="E2196" s="97" t="s">
        <v>851</v>
      </c>
      <c r="F2196" s="97" t="s">
        <v>852</v>
      </c>
      <c r="G2196" s="97" t="s">
        <v>344</v>
      </c>
      <c r="H2196" s="97" t="s">
        <v>668</v>
      </c>
      <c r="I2196" s="114" t="s">
        <v>52</v>
      </c>
      <c r="J2196" s="37" t="s">
        <v>4128</v>
      </c>
      <c r="K2196" s="37" t="s">
        <v>4129</v>
      </c>
      <c r="L2196" s="13" t="s">
        <v>714</v>
      </c>
      <c r="M2196" s="14" t="s">
        <v>714</v>
      </c>
      <c r="N2196" s="93" t="s">
        <v>714</v>
      </c>
      <c r="O2196" s="2" t="s">
        <v>714</v>
      </c>
      <c r="P2196" s="2" t="s">
        <v>714</v>
      </c>
      <c r="Q2196" s="2" t="s">
        <v>479</v>
      </c>
      <c r="R2196" s="2" t="s">
        <v>714</v>
      </c>
      <c r="S2196" s="14" t="s">
        <v>714</v>
      </c>
      <c r="T2196" s="115"/>
      <c r="U2196" s="13"/>
      <c r="V2196" s="2"/>
      <c r="W2196" s="2"/>
      <c r="X2196" s="2"/>
      <c r="Y2196" s="14"/>
    </row>
    <row r="2197" spans="3:25" x14ac:dyDescent="0.3">
      <c r="C2197" s="96" t="s">
        <v>33</v>
      </c>
      <c r="D2197" s="97" t="s">
        <v>777</v>
      </c>
      <c r="E2197" s="97" t="s">
        <v>853</v>
      </c>
      <c r="F2197" s="97" t="s">
        <v>854</v>
      </c>
      <c r="G2197" s="97" t="s">
        <v>351</v>
      </c>
      <c r="H2197" s="97" t="s">
        <v>668</v>
      </c>
      <c r="I2197" s="114" t="s">
        <v>52</v>
      </c>
      <c r="J2197" s="37" t="s">
        <v>4114</v>
      </c>
      <c r="K2197" s="37" t="s">
        <v>4124</v>
      </c>
      <c r="L2197" s="13" t="s">
        <v>714</v>
      </c>
      <c r="M2197" s="14" t="s">
        <v>714</v>
      </c>
      <c r="N2197" s="93" t="s">
        <v>714</v>
      </c>
      <c r="O2197" s="2" t="s">
        <v>151</v>
      </c>
      <c r="P2197" s="2" t="s">
        <v>714</v>
      </c>
      <c r="Q2197" s="2" t="s">
        <v>479</v>
      </c>
      <c r="R2197" s="2" t="s">
        <v>714</v>
      </c>
      <c r="S2197" s="14" t="s">
        <v>714</v>
      </c>
      <c r="T2197" s="115"/>
      <c r="U2197" s="13" t="s">
        <v>714</v>
      </c>
      <c r="V2197" s="2" t="s">
        <v>714</v>
      </c>
      <c r="W2197" s="2" t="s">
        <v>151</v>
      </c>
      <c r="X2197" s="2" t="s">
        <v>714</v>
      </c>
      <c r="Y2197" s="14" t="s">
        <v>714</v>
      </c>
    </row>
    <row r="2198" spans="3:25" x14ac:dyDescent="0.3">
      <c r="C2198" s="96" t="s">
        <v>33</v>
      </c>
      <c r="D2198" s="97" t="s">
        <v>777</v>
      </c>
      <c r="E2198" s="97" t="s">
        <v>853</v>
      </c>
      <c r="F2198" s="97" t="s">
        <v>854</v>
      </c>
      <c r="G2198" s="97" t="s">
        <v>351</v>
      </c>
      <c r="H2198" s="97" t="s">
        <v>668</v>
      </c>
      <c r="I2198" s="114" t="s">
        <v>52</v>
      </c>
      <c r="J2198" s="37" t="s">
        <v>4116</v>
      </c>
      <c r="K2198" s="37" t="s">
        <v>4125</v>
      </c>
      <c r="L2198" s="13" t="s">
        <v>714</v>
      </c>
      <c r="M2198" s="14" t="s">
        <v>714</v>
      </c>
      <c r="N2198" s="93" t="s">
        <v>714</v>
      </c>
      <c r="O2198" s="2" t="s">
        <v>151</v>
      </c>
      <c r="P2198" s="2" t="s">
        <v>714</v>
      </c>
      <c r="Q2198" s="2" t="s">
        <v>479</v>
      </c>
      <c r="R2198" s="2" t="s">
        <v>714</v>
      </c>
      <c r="S2198" s="14" t="s">
        <v>714</v>
      </c>
      <c r="T2198" s="115"/>
      <c r="U2198" s="13" t="s">
        <v>714</v>
      </c>
      <c r="V2198" s="2" t="s">
        <v>714</v>
      </c>
      <c r="W2198" s="2" t="s">
        <v>151</v>
      </c>
      <c r="X2198" s="2" t="s">
        <v>714</v>
      </c>
      <c r="Y2198" s="14" t="s">
        <v>714</v>
      </c>
    </row>
    <row r="2199" spans="3:25" x14ac:dyDescent="0.3">
      <c r="C2199" s="96" t="s">
        <v>33</v>
      </c>
      <c r="D2199" s="97" t="s">
        <v>777</v>
      </c>
      <c r="E2199" s="97" t="s">
        <v>853</v>
      </c>
      <c r="F2199" s="97" t="s">
        <v>854</v>
      </c>
      <c r="G2199" s="97" t="s">
        <v>351</v>
      </c>
      <c r="H2199" s="97" t="s">
        <v>668</v>
      </c>
      <c r="I2199" s="114" t="s">
        <v>52</v>
      </c>
      <c r="J2199" s="37" t="s">
        <v>4118</v>
      </c>
      <c r="K2199" s="37" t="s">
        <v>4126</v>
      </c>
      <c r="L2199" s="13" t="s">
        <v>714</v>
      </c>
      <c r="M2199" s="14" t="s">
        <v>714</v>
      </c>
      <c r="N2199" s="93" t="s">
        <v>714</v>
      </c>
      <c r="O2199" s="2" t="s">
        <v>151</v>
      </c>
      <c r="P2199" s="2" t="s">
        <v>714</v>
      </c>
      <c r="Q2199" s="2" t="s">
        <v>479</v>
      </c>
      <c r="R2199" s="2" t="s">
        <v>714</v>
      </c>
      <c r="S2199" s="14" t="s">
        <v>714</v>
      </c>
      <c r="T2199" s="115"/>
      <c r="U2199" s="13" t="s">
        <v>714</v>
      </c>
      <c r="V2199" s="2" t="s">
        <v>714</v>
      </c>
      <c r="W2199" s="2" t="s">
        <v>151</v>
      </c>
      <c r="X2199" s="2" t="s">
        <v>714</v>
      </c>
      <c r="Y2199" s="14" t="s">
        <v>714</v>
      </c>
    </row>
    <row r="2200" spans="3:25" x14ac:dyDescent="0.3">
      <c r="C2200" s="96" t="s">
        <v>33</v>
      </c>
      <c r="D2200" s="97" t="s">
        <v>777</v>
      </c>
      <c r="E2200" s="97" t="s">
        <v>853</v>
      </c>
      <c r="F2200" s="97" t="s">
        <v>854</v>
      </c>
      <c r="G2200" s="97" t="s">
        <v>351</v>
      </c>
      <c r="H2200" s="97" t="s">
        <v>668</v>
      </c>
      <c r="I2200" s="114" t="s">
        <v>52</v>
      </c>
      <c r="J2200" s="37" t="s">
        <v>4122</v>
      </c>
      <c r="K2200" s="37" t="s">
        <v>4127</v>
      </c>
      <c r="L2200" s="13" t="s">
        <v>714</v>
      </c>
      <c r="M2200" s="14" t="s">
        <v>714</v>
      </c>
      <c r="N2200" s="93" t="s">
        <v>714</v>
      </c>
      <c r="O2200" s="2" t="s">
        <v>151</v>
      </c>
      <c r="P2200" s="2" t="s">
        <v>714</v>
      </c>
      <c r="Q2200" s="2" t="s">
        <v>479</v>
      </c>
      <c r="R2200" s="2" t="s">
        <v>714</v>
      </c>
      <c r="S2200" s="14" t="s">
        <v>714</v>
      </c>
      <c r="T2200" s="115"/>
      <c r="U2200" s="13" t="s">
        <v>714</v>
      </c>
      <c r="V2200" s="2" t="s">
        <v>714</v>
      </c>
      <c r="W2200" s="2" t="s">
        <v>151</v>
      </c>
      <c r="X2200" s="2" t="s">
        <v>714</v>
      </c>
      <c r="Y2200" s="14" t="s">
        <v>714</v>
      </c>
    </row>
    <row r="2201" spans="3:25" x14ac:dyDescent="0.3">
      <c r="C2201" s="96" t="s">
        <v>33</v>
      </c>
      <c r="D2201" s="97" t="s">
        <v>777</v>
      </c>
      <c r="E2201" s="97" t="s">
        <v>853</v>
      </c>
      <c r="F2201" s="97" t="s">
        <v>854</v>
      </c>
      <c r="G2201" s="97" t="s">
        <v>351</v>
      </c>
      <c r="H2201" s="97" t="s">
        <v>668</v>
      </c>
      <c r="I2201" s="114" t="s">
        <v>52</v>
      </c>
      <c r="J2201" s="37" t="s">
        <v>4128</v>
      </c>
      <c r="K2201" s="37" t="s">
        <v>4129</v>
      </c>
      <c r="L2201" s="13" t="s">
        <v>714</v>
      </c>
      <c r="M2201" s="14" t="s">
        <v>714</v>
      </c>
      <c r="N2201" s="93" t="s">
        <v>714</v>
      </c>
      <c r="O2201" s="2" t="s">
        <v>151</v>
      </c>
      <c r="P2201" s="2" t="s">
        <v>714</v>
      </c>
      <c r="Q2201" s="2" t="s">
        <v>479</v>
      </c>
      <c r="R2201" s="2" t="s">
        <v>714</v>
      </c>
      <c r="S2201" s="14" t="s">
        <v>714</v>
      </c>
      <c r="T2201" s="115"/>
      <c r="U2201" s="13" t="s">
        <v>714</v>
      </c>
      <c r="V2201" s="2" t="s">
        <v>714</v>
      </c>
      <c r="W2201" s="2" t="s">
        <v>151</v>
      </c>
      <c r="X2201" s="2" t="s">
        <v>714</v>
      </c>
      <c r="Y2201" s="14" t="s">
        <v>714</v>
      </c>
    </row>
    <row r="2202" spans="3:25" x14ac:dyDescent="0.3">
      <c r="C2202" s="96" t="s">
        <v>33</v>
      </c>
      <c r="D2202" s="97" t="s">
        <v>777</v>
      </c>
      <c r="E2202" s="97" t="s">
        <v>855</v>
      </c>
      <c r="F2202" s="97" t="s">
        <v>856</v>
      </c>
      <c r="G2202" s="97" t="s">
        <v>351</v>
      </c>
      <c r="H2202" s="91" t="s">
        <v>668</v>
      </c>
      <c r="I2202" s="116" t="s">
        <v>52</v>
      </c>
      <c r="J2202" s="37" t="s">
        <v>4114</v>
      </c>
      <c r="K2202" s="37" t="s">
        <v>4124</v>
      </c>
      <c r="L2202" s="13" t="s">
        <v>714</v>
      </c>
      <c r="M2202" s="14" t="s">
        <v>714</v>
      </c>
      <c r="N2202" s="93" t="s">
        <v>714</v>
      </c>
      <c r="O2202" s="2" t="s">
        <v>151</v>
      </c>
      <c r="P2202" s="2" t="s">
        <v>714</v>
      </c>
      <c r="Q2202" s="2" t="s">
        <v>479</v>
      </c>
      <c r="R2202" s="2" t="s">
        <v>714</v>
      </c>
      <c r="S2202" s="14" t="s">
        <v>714</v>
      </c>
      <c r="T2202" s="115"/>
      <c r="U2202" s="13" t="s">
        <v>714</v>
      </c>
      <c r="V2202" s="2" t="s">
        <v>714</v>
      </c>
      <c r="W2202" s="2" t="s">
        <v>151</v>
      </c>
      <c r="X2202" s="2" t="s">
        <v>714</v>
      </c>
      <c r="Y2202" s="14" t="s">
        <v>714</v>
      </c>
    </row>
    <row r="2203" spans="3:25" x14ac:dyDescent="0.3">
      <c r="C2203" s="96" t="s">
        <v>33</v>
      </c>
      <c r="D2203" s="97" t="s">
        <v>777</v>
      </c>
      <c r="E2203" s="97" t="s">
        <v>855</v>
      </c>
      <c r="F2203" s="97" t="s">
        <v>856</v>
      </c>
      <c r="G2203" s="97" t="s">
        <v>351</v>
      </c>
      <c r="H2203" s="97" t="s">
        <v>668</v>
      </c>
      <c r="I2203" s="114" t="s">
        <v>52</v>
      </c>
      <c r="J2203" s="37" t="s">
        <v>4116</v>
      </c>
      <c r="K2203" s="37" t="s">
        <v>4125</v>
      </c>
      <c r="L2203" s="13" t="s">
        <v>714</v>
      </c>
      <c r="M2203" s="14" t="s">
        <v>714</v>
      </c>
      <c r="N2203" s="93" t="s">
        <v>714</v>
      </c>
      <c r="O2203" s="2" t="s">
        <v>151</v>
      </c>
      <c r="P2203" s="2" t="s">
        <v>714</v>
      </c>
      <c r="Q2203" s="2" t="s">
        <v>479</v>
      </c>
      <c r="R2203" s="2" t="s">
        <v>714</v>
      </c>
      <c r="S2203" s="14" t="s">
        <v>714</v>
      </c>
      <c r="T2203" s="115"/>
      <c r="U2203" s="13" t="s">
        <v>714</v>
      </c>
      <c r="V2203" s="2" t="s">
        <v>714</v>
      </c>
      <c r="W2203" s="2" t="s">
        <v>151</v>
      </c>
      <c r="X2203" s="2" t="s">
        <v>714</v>
      </c>
      <c r="Y2203" s="14" t="s">
        <v>714</v>
      </c>
    </row>
    <row r="2204" spans="3:25" x14ac:dyDescent="0.3">
      <c r="C2204" s="96" t="s">
        <v>33</v>
      </c>
      <c r="D2204" s="97" t="s">
        <v>777</v>
      </c>
      <c r="E2204" s="97" t="s">
        <v>857</v>
      </c>
      <c r="F2204" s="97" t="s">
        <v>858</v>
      </c>
      <c r="G2204" s="97" t="s">
        <v>344</v>
      </c>
      <c r="H2204" s="97" t="s">
        <v>668</v>
      </c>
      <c r="I2204" s="114" t="s">
        <v>52</v>
      </c>
      <c r="J2204" s="37" t="s">
        <v>4116</v>
      </c>
      <c r="K2204" s="37" t="s">
        <v>4117</v>
      </c>
      <c r="L2204" s="13" t="s">
        <v>152</v>
      </c>
      <c r="M2204" s="14" t="s">
        <v>152</v>
      </c>
      <c r="N2204" s="93" t="s">
        <v>152</v>
      </c>
      <c r="O2204" s="2" t="s">
        <v>151</v>
      </c>
      <c r="P2204" s="2" t="s">
        <v>151</v>
      </c>
      <c r="Q2204" s="2" t="s">
        <v>151</v>
      </c>
      <c r="R2204" s="2" t="s">
        <v>151</v>
      </c>
      <c r="S2204" s="14" t="s">
        <v>151</v>
      </c>
      <c r="T2204" s="115"/>
      <c r="U2204" s="13" t="s">
        <v>6</v>
      </c>
      <c r="V2204" s="2" t="s">
        <v>6</v>
      </c>
      <c r="W2204" s="2"/>
      <c r="X2204" s="2" t="s">
        <v>6</v>
      </c>
      <c r="Y2204" s="14" t="s">
        <v>6</v>
      </c>
    </row>
    <row r="2205" spans="3:25" x14ac:dyDescent="0.3">
      <c r="C2205" s="96" t="s">
        <v>33</v>
      </c>
      <c r="D2205" s="97" t="s">
        <v>777</v>
      </c>
      <c r="E2205" s="97" t="s">
        <v>857</v>
      </c>
      <c r="F2205" s="97" t="s">
        <v>858</v>
      </c>
      <c r="G2205" s="97" t="s">
        <v>344</v>
      </c>
      <c r="H2205" s="97" t="s">
        <v>668</v>
      </c>
      <c r="I2205" s="114" t="s">
        <v>52</v>
      </c>
      <c r="J2205" s="37" t="s">
        <v>4118</v>
      </c>
      <c r="K2205" s="37" t="s">
        <v>4119</v>
      </c>
      <c r="L2205" s="13" t="s">
        <v>152</v>
      </c>
      <c r="M2205" s="14" t="s">
        <v>152</v>
      </c>
      <c r="N2205" s="93" t="s">
        <v>152</v>
      </c>
      <c r="O2205" s="2" t="s">
        <v>151</v>
      </c>
      <c r="P2205" s="2" t="s">
        <v>151</v>
      </c>
      <c r="Q2205" s="2" t="s">
        <v>151</v>
      </c>
      <c r="R2205" s="2" t="s">
        <v>152</v>
      </c>
      <c r="S2205" s="14" t="s">
        <v>152</v>
      </c>
      <c r="T2205" s="115"/>
      <c r="U2205" s="13" t="s">
        <v>6</v>
      </c>
      <c r="V2205" s="2" t="s">
        <v>6</v>
      </c>
      <c r="W2205" s="2"/>
      <c r="X2205" s="2" t="s">
        <v>6</v>
      </c>
      <c r="Y2205" s="14" t="s">
        <v>6</v>
      </c>
    </row>
    <row r="2206" spans="3:25" x14ac:dyDescent="0.3">
      <c r="C2206" s="96" t="s">
        <v>33</v>
      </c>
      <c r="D2206" s="97" t="s">
        <v>777</v>
      </c>
      <c r="E2206" s="97" t="s">
        <v>857</v>
      </c>
      <c r="F2206" s="97" t="s">
        <v>858</v>
      </c>
      <c r="G2206" s="97" t="s">
        <v>344</v>
      </c>
      <c r="H2206" s="97" t="s">
        <v>668</v>
      </c>
      <c r="I2206" s="114" t="s">
        <v>52</v>
      </c>
      <c r="J2206" s="37" t="s">
        <v>4122</v>
      </c>
      <c r="K2206" s="37" t="s">
        <v>4134</v>
      </c>
      <c r="L2206" s="13" t="s">
        <v>152</v>
      </c>
      <c r="M2206" s="14" t="s">
        <v>152</v>
      </c>
      <c r="N2206" s="93" t="s">
        <v>152</v>
      </c>
      <c r="O2206" s="2" t="s">
        <v>151</v>
      </c>
      <c r="P2206" s="2" t="s">
        <v>151</v>
      </c>
      <c r="Q2206" s="2" t="s">
        <v>151</v>
      </c>
      <c r="R2206" s="2" t="s">
        <v>151</v>
      </c>
      <c r="S2206" s="14" t="s">
        <v>151</v>
      </c>
      <c r="T2206" s="115"/>
      <c r="U2206" s="13" t="s">
        <v>6</v>
      </c>
      <c r="V2206" s="2" t="s">
        <v>6</v>
      </c>
      <c r="W2206" s="2"/>
      <c r="X2206" s="2" t="s">
        <v>6</v>
      </c>
      <c r="Y2206" s="14" t="s">
        <v>6</v>
      </c>
    </row>
    <row r="2207" spans="3:25" x14ac:dyDescent="0.3">
      <c r="C2207" s="96" t="s">
        <v>33</v>
      </c>
      <c r="D2207" s="97" t="s">
        <v>777</v>
      </c>
      <c r="E2207" s="97" t="s">
        <v>857</v>
      </c>
      <c r="F2207" s="97" t="s">
        <v>858</v>
      </c>
      <c r="G2207" s="97" t="s">
        <v>344</v>
      </c>
      <c r="H2207" s="97" t="s">
        <v>668</v>
      </c>
      <c r="I2207" s="114" t="s">
        <v>52</v>
      </c>
      <c r="J2207" s="37" t="s">
        <v>4114</v>
      </c>
      <c r="K2207" s="37" t="s">
        <v>4115</v>
      </c>
      <c r="L2207" s="13" t="s">
        <v>152</v>
      </c>
      <c r="M2207" s="14" t="s">
        <v>152</v>
      </c>
      <c r="N2207" s="93" t="s">
        <v>152</v>
      </c>
      <c r="O2207" s="2" t="s">
        <v>152</v>
      </c>
      <c r="P2207" s="2" t="s">
        <v>152</v>
      </c>
      <c r="Q2207" s="2" t="s">
        <v>151</v>
      </c>
      <c r="R2207" s="2" t="s">
        <v>152</v>
      </c>
      <c r="S2207" s="14" t="s">
        <v>152</v>
      </c>
      <c r="T2207" s="115"/>
      <c r="U2207" s="13" t="s">
        <v>6</v>
      </c>
      <c r="V2207" s="2" t="s">
        <v>6</v>
      </c>
      <c r="W2207" s="2" t="s">
        <v>6</v>
      </c>
      <c r="X2207" s="2" t="s">
        <v>6</v>
      </c>
      <c r="Y2207" s="14" t="s">
        <v>6</v>
      </c>
    </row>
    <row r="2208" spans="3:25" x14ac:dyDescent="0.3">
      <c r="C2208" s="96" t="s">
        <v>33</v>
      </c>
      <c r="D2208" s="97" t="s">
        <v>777</v>
      </c>
      <c r="E2208" s="97" t="s">
        <v>857</v>
      </c>
      <c r="F2208" s="97" t="s">
        <v>858</v>
      </c>
      <c r="G2208" s="97" t="s">
        <v>344</v>
      </c>
      <c r="H2208" s="97" t="s">
        <v>668</v>
      </c>
      <c r="I2208" s="114" t="s">
        <v>52</v>
      </c>
      <c r="J2208" s="37" t="s">
        <v>4120</v>
      </c>
      <c r="K2208" s="37" t="s">
        <v>4121</v>
      </c>
      <c r="L2208" s="13" t="s">
        <v>152</v>
      </c>
      <c r="M2208" s="14" t="s">
        <v>152</v>
      </c>
      <c r="N2208" s="93" t="s">
        <v>152</v>
      </c>
      <c r="O2208" s="2" t="s">
        <v>152</v>
      </c>
      <c r="P2208" s="2" t="s">
        <v>152</v>
      </c>
      <c r="Q2208" s="2" t="s">
        <v>151</v>
      </c>
      <c r="R2208" s="2" t="s">
        <v>152</v>
      </c>
      <c r="S2208" s="14" t="s">
        <v>152</v>
      </c>
      <c r="T2208" s="115"/>
      <c r="U2208" s="13" t="s">
        <v>6</v>
      </c>
      <c r="V2208" s="2" t="s">
        <v>6</v>
      </c>
      <c r="W2208" s="2" t="s">
        <v>6</v>
      </c>
      <c r="X2208" s="2" t="s">
        <v>6</v>
      </c>
      <c r="Y2208" s="14" t="s">
        <v>6</v>
      </c>
    </row>
    <row r="2209" spans="3:25" x14ac:dyDescent="0.3">
      <c r="C2209" s="96" t="s">
        <v>33</v>
      </c>
      <c r="D2209" s="97" t="s">
        <v>777</v>
      </c>
      <c r="E2209" s="97" t="s">
        <v>859</v>
      </c>
      <c r="F2209" s="97" t="s">
        <v>860</v>
      </c>
      <c r="G2209" s="97" t="s">
        <v>351</v>
      </c>
      <c r="H2209" s="97" t="s">
        <v>668</v>
      </c>
      <c r="I2209" s="114" t="s">
        <v>52</v>
      </c>
      <c r="J2209" s="37" t="s">
        <v>4114</v>
      </c>
      <c r="K2209" s="37" t="s">
        <v>4124</v>
      </c>
      <c r="L2209" s="13" t="s">
        <v>714</v>
      </c>
      <c r="M2209" s="14" t="s">
        <v>714</v>
      </c>
      <c r="N2209" s="93" t="s">
        <v>714</v>
      </c>
      <c r="O2209" s="2" t="s">
        <v>714</v>
      </c>
      <c r="P2209" s="2" t="s">
        <v>714</v>
      </c>
      <c r="Q2209" s="2" t="s">
        <v>479</v>
      </c>
      <c r="R2209" s="2" t="s">
        <v>714</v>
      </c>
      <c r="S2209" s="14" t="s">
        <v>714</v>
      </c>
      <c r="T2209" s="115"/>
      <c r="U2209" s="13" t="s">
        <v>714</v>
      </c>
      <c r="V2209" s="2" t="s">
        <v>714</v>
      </c>
      <c r="W2209" s="2" t="s">
        <v>714</v>
      </c>
      <c r="X2209" s="2" t="s">
        <v>714</v>
      </c>
      <c r="Y2209" s="14" t="s">
        <v>714</v>
      </c>
    </row>
    <row r="2210" spans="3:25" x14ac:dyDescent="0.3">
      <c r="C2210" s="96" t="s">
        <v>33</v>
      </c>
      <c r="D2210" s="97" t="s">
        <v>777</v>
      </c>
      <c r="E2210" s="97" t="s">
        <v>859</v>
      </c>
      <c r="F2210" s="97" t="s">
        <v>860</v>
      </c>
      <c r="G2210" s="97" t="s">
        <v>351</v>
      </c>
      <c r="H2210" s="91" t="s">
        <v>668</v>
      </c>
      <c r="I2210" s="116" t="s">
        <v>52</v>
      </c>
      <c r="J2210" s="37" t="s">
        <v>4116</v>
      </c>
      <c r="K2210" s="37" t="s">
        <v>4125</v>
      </c>
      <c r="L2210" s="13" t="s">
        <v>714</v>
      </c>
      <c r="M2210" s="14" t="s">
        <v>714</v>
      </c>
      <c r="N2210" s="93" t="s">
        <v>714</v>
      </c>
      <c r="O2210" s="2" t="s">
        <v>714</v>
      </c>
      <c r="P2210" s="2" t="s">
        <v>714</v>
      </c>
      <c r="Q2210" s="2" t="s">
        <v>479</v>
      </c>
      <c r="R2210" s="2" t="s">
        <v>714</v>
      </c>
      <c r="S2210" s="14" t="s">
        <v>714</v>
      </c>
      <c r="T2210" s="115"/>
      <c r="U2210" s="13" t="s">
        <v>714</v>
      </c>
      <c r="V2210" s="2" t="s">
        <v>714</v>
      </c>
      <c r="W2210" s="2" t="s">
        <v>714</v>
      </c>
      <c r="X2210" s="2" t="s">
        <v>714</v>
      </c>
      <c r="Y2210" s="14" t="s">
        <v>714</v>
      </c>
    </row>
    <row r="2211" spans="3:25" x14ac:dyDescent="0.3">
      <c r="C2211" s="96" t="s">
        <v>33</v>
      </c>
      <c r="D2211" s="97" t="s">
        <v>777</v>
      </c>
      <c r="E2211" s="97" t="s">
        <v>859</v>
      </c>
      <c r="F2211" s="97" t="s">
        <v>860</v>
      </c>
      <c r="G2211" s="97" t="s">
        <v>351</v>
      </c>
      <c r="H2211" s="97" t="s">
        <v>668</v>
      </c>
      <c r="I2211" s="114" t="s">
        <v>52</v>
      </c>
      <c r="J2211" s="37" t="s">
        <v>4118</v>
      </c>
      <c r="K2211" s="37" t="s">
        <v>4126</v>
      </c>
      <c r="L2211" s="13" t="s">
        <v>714</v>
      </c>
      <c r="M2211" s="14" t="s">
        <v>714</v>
      </c>
      <c r="N2211" s="93" t="s">
        <v>714</v>
      </c>
      <c r="O2211" s="2" t="s">
        <v>714</v>
      </c>
      <c r="P2211" s="2" t="s">
        <v>714</v>
      </c>
      <c r="Q2211" s="2" t="s">
        <v>479</v>
      </c>
      <c r="R2211" s="2" t="s">
        <v>714</v>
      </c>
      <c r="S2211" s="14" t="s">
        <v>714</v>
      </c>
      <c r="T2211" s="115"/>
      <c r="U2211" s="13" t="s">
        <v>714</v>
      </c>
      <c r="V2211" s="2" t="s">
        <v>714</v>
      </c>
      <c r="W2211" s="2" t="s">
        <v>714</v>
      </c>
      <c r="X2211" s="2" t="s">
        <v>714</v>
      </c>
      <c r="Y2211" s="14" t="s">
        <v>714</v>
      </c>
    </row>
    <row r="2212" spans="3:25" x14ac:dyDescent="0.3">
      <c r="C2212" s="96" t="s">
        <v>33</v>
      </c>
      <c r="D2212" s="97" t="s">
        <v>777</v>
      </c>
      <c r="E2212" s="97" t="s">
        <v>859</v>
      </c>
      <c r="F2212" s="97" t="s">
        <v>860</v>
      </c>
      <c r="G2212" s="97" t="s">
        <v>351</v>
      </c>
      <c r="H2212" s="97" t="s">
        <v>668</v>
      </c>
      <c r="I2212" s="114" t="s">
        <v>52</v>
      </c>
      <c r="J2212" s="37" t="s">
        <v>4137</v>
      </c>
      <c r="K2212" s="37" t="s">
        <v>4138</v>
      </c>
      <c r="L2212" s="13" t="s">
        <v>714</v>
      </c>
      <c r="M2212" s="14" t="s">
        <v>714</v>
      </c>
      <c r="N2212" s="93" t="s">
        <v>714</v>
      </c>
      <c r="O2212" s="2" t="s">
        <v>714</v>
      </c>
      <c r="P2212" s="2" t="s">
        <v>714</v>
      </c>
      <c r="Q2212" s="2" t="s">
        <v>479</v>
      </c>
      <c r="R2212" s="2" t="s">
        <v>714</v>
      </c>
      <c r="S2212" s="14" t="s">
        <v>714</v>
      </c>
      <c r="T2212" s="115"/>
      <c r="U2212" s="13" t="s">
        <v>714</v>
      </c>
      <c r="V2212" s="2" t="s">
        <v>714</v>
      </c>
      <c r="W2212" s="2" t="s">
        <v>714</v>
      </c>
      <c r="X2212" s="2" t="s">
        <v>714</v>
      </c>
      <c r="Y2212" s="14" t="s">
        <v>714</v>
      </c>
    </row>
    <row r="2213" spans="3:25" x14ac:dyDescent="0.3">
      <c r="C2213" s="96" t="s">
        <v>33</v>
      </c>
      <c r="D2213" s="97" t="s">
        <v>777</v>
      </c>
      <c r="E2213" s="97" t="s">
        <v>859</v>
      </c>
      <c r="F2213" s="97" t="s">
        <v>860</v>
      </c>
      <c r="G2213" s="97" t="s">
        <v>351</v>
      </c>
      <c r="H2213" s="97" t="s">
        <v>668</v>
      </c>
      <c r="I2213" s="114" t="s">
        <v>52</v>
      </c>
      <c r="J2213" s="37" t="s">
        <v>4141</v>
      </c>
      <c r="K2213" s="37" t="s">
        <v>4142</v>
      </c>
      <c r="L2213" s="13" t="s">
        <v>714</v>
      </c>
      <c r="M2213" s="14" t="s">
        <v>714</v>
      </c>
      <c r="N2213" s="93" t="s">
        <v>714</v>
      </c>
      <c r="O2213" s="2" t="s">
        <v>714</v>
      </c>
      <c r="P2213" s="2" t="s">
        <v>714</v>
      </c>
      <c r="Q2213" s="2" t="s">
        <v>479</v>
      </c>
      <c r="R2213" s="2" t="s">
        <v>714</v>
      </c>
      <c r="S2213" s="14" t="s">
        <v>714</v>
      </c>
      <c r="T2213" s="115"/>
      <c r="U2213" s="13" t="s">
        <v>714</v>
      </c>
      <c r="V2213" s="2" t="s">
        <v>714</v>
      </c>
      <c r="W2213" s="2" t="s">
        <v>714</v>
      </c>
      <c r="X2213" s="2" t="s">
        <v>714</v>
      </c>
      <c r="Y2213" s="14" t="s">
        <v>714</v>
      </c>
    </row>
    <row r="2214" spans="3:25" x14ac:dyDescent="0.3">
      <c r="C2214" s="96" t="s">
        <v>33</v>
      </c>
      <c r="D2214" s="97" t="s">
        <v>778</v>
      </c>
      <c r="E2214" s="97" t="s">
        <v>863</v>
      </c>
      <c r="F2214" s="97" t="s">
        <v>864</v>
      </c>
      <c r="G2214" s="97" t="s">
        <v>351</v>
      </c>
      <c r="H2214" s="97" t="s">
        <v>668</v>
      </c>
      <c r="I2214" s="114" t="s">
        <v>454</v>
      </c>
      <c r="J2214" s="37" t="s">
        <v>4183</v>
      </c>
      <c r="K2214" s="37" t="s">
        <v>4184</v>
      </c>
      <c r="L2214" s="13" t="s">
        <v>714</v>
      </c>
      <c r="M2214" s="14" t="s">
        <v>714</v>
      </c>
      <c r="N2214" s="93" t="s">
        <v>714</v>
      </c>
      <c r="O2214" s="2" t="s">
        <v>714</v>
      </c>
      <c r="P2214" s="2" t="s">
        <v>714</v>
      </c>
      <c r="Q2214" s="2" t="s">
        <v>479</v>
      </c>
      <c r="R2214" s="2" t="s">
        <v>714</v>
      </c>
      <c r="S2214" s="14" t="s">
        <v>714</v>
      </c>
      <c r="T2214" s="115"/>
      <c r="U2214" s="13" t="s">
        <v>714</v>
      </c>
      <c r="V2214" s="2" t="s">
        <v>714</v>
      </c>
      <c r="W2214" s="2" t="s">
        <v>714</v>
      </c>
      <c r="X2214" s="2" t="s">
        <v>714</v>
      </c>
      <c r="Y2214" s="14" t="s">
        <v>714</v>
      </c>
    </row>
    <row r="2215" spans="3:25" x14ac:dyDescent="0.3">
      <c r="C2215" s="96" t="s">
        <v>33</v>
      </c>
      <c r="D2215" s="97" t="s">
        <v>778</v>
      </c>
      <c r="E2215" s="97" t="s">
        <v>867</v>
      </c>
      <c r="F2215" s="97" t="s">
        <v>868</v>
      </c>
      <c r="G2215" s="97" t="s">
        <v>351</v>
      </c>
      <c r="H2215" s="97" t="s">
        <v>668</v>
      </c>
      <c r="I2215" s="114" t="s">
        <v>454</v>
      </c>
      <c r="J2215" s="37" t="s">
        <v>4186</v>
      </c>
      <c r="K2215" s="37" t="s">
        <v>5693</v>
      </c>
      <c r="L2215" s="13" t="s">
        <v>714</v>
      </c>
      <c r="M2215" s="14" t="s">
        <v>714</v>
      </c>
      <c r="N2215" s="93" t="s">
        <v>714</v>
      </c>
      <c r="O2215" s="2" t="s">
        <v>714</v>
      </c>
      <c r="P2215" s="2" t="s">
        <v>714</v>
      </c>
      <c r="Q2215" s="2" t="s">
        <v>479</v>
      </c>
      <c r="R2215" s="2" t="s">
        <v>714</v>
      </c>
      <c r="S2215" s="14" t="s">
        <v>714</v>
      </c>
      <c r="T2215" s="115"/>
      <c r="U2215" s="13" t="s">
        <v>714</v>
      </c>
      <c r="V2215" s="2" t="s">
        <v>714</v>
      </c>
      <c r="W2215" s="2" t="s">
        <v>714</v>
      </c>
      <c r="X2215" s="2" t="s">
        <v>714</v>
      </c>
      <c r="Y2215" s="14" t="s">
        <v>714</v>
      </c>
    </row>
    <row r="2216" spans="3:25" x14ac:dyDescent="0.3">
      <c r="C2216" s="96" t="s">
        <v>33</v>
      </c>
      <c r="D2216" s="97" t="s">
        <v>778</v>
      </c>
      <c r="E2216" s="97" t="s">
        <v>867</v>
      </c>
      <c r="F2216" s="97" t="s">
        <v>868</v>
      </c>
      <c r="G2216" s="97" t="s">
        <v>351</v>
      </c>
      <c r="H2216" s="97" t="s">
        <v>668</v>
      </c>
      <c r="I2216" s="114" t="s">
        <v>454</v>
      </c>
      <c r="J2216" s="37" t="s">
        <v>4186</v>
      </c>
      <c r="K2216" s="37" t="s">
        <v>5694</v>
      </c>
      <c r="L2216" s="13" t="s">
        <v>714</v>
      </c>
      <c r="M2216" s="14" t="s">
        <v>714</v>
      </c>
      <c r="N2216" s="93" t="s">
        <v>714</v>
      </c>
      <c r="O2216" s="2" t="s">
        <v>714</v>
      </c>
      <c r="P2216" s="2" t="s">
        <v>714</v>
      </c>
      <c r="Q2216" s="2" t="s">
        <v>479</v>
      </c>
      <c r="R2216" s="2" t="s">
        <v>714</v>
      </c>
      <c r="S2216" s="14" t="s">
        <v>714</v>
      </c>
      <c r="T2216" s="115"/>
      <c r="U2216" s="13" t="s">
        <v>714</v>
      </c>
      <c r="V2216" s="2" t="s">
        <v>714</v>
      </c>
      <c r="W2216" s="2" t="s">
        <v>714</v>
      </c>
      <c r="X2216" s="2" t="s">
        <v>714</v>
      </c>
      <c r="Y2216" s="14" t="s">
        <v>714</v>
      </c>
    </row>
    <row r="2217" spans="3:25" x14ac:dyDescent="0.3">
      <c r="C2217" s="96" t="s">
        <v>33</v>
      </c>
      <c r="D2217" s="97" t="s">
        <v>778</v>
      </c>
      <c r="E2217" s="97" t="s">
        <v>873</v>
      </c>
      <c r="F2217" s="97" t="s">
        <v>874</v>
      </c>
      <c r="G2217" s="97" t="s">
        <v>344</v>
      </c>
      <c r="H2217" s="97" t="s">
        <v>668</v>
      </c>
      <c r="I2217" s="114" t="s">
        <v>454</v>
      </c>
      <c r="J2217" s="37" t="s">
        <v>5695</v>
      </c>
      <c r="K2217" s="37" t="s">
        <v>5696</v>
      </c>
      <c r="L2217" s="13" t="s">
        <v>479</v>
      </c>
      <c r="M2217" s="14" t="s">
        <v>479</v>
      </c>
      <c r="N2217" s="93" t="s">
        <v>152</v>
      </c>
      <c r="O2217" s="2" t="s">
        <v>152</v>
      </c>
      <c r="P2217" s="2" t="s">
        <v>152</v>
      </c>
      <c r="Q2217" s="2" t="s">
        <v>151</v>
      </c>
      <c r="R2217" s="2" t="s">
        <v>152</v>
      </c>
      <c r="S2217" s="14" t="s">
        <v>152</v>
      </c>
      <c r="T2217" s="115"/>
      <c r="U2217" s="13" t="s">
        <v>6</v>
      </c>
      <c r="V2217" s="2" t="s">
        <v>6</v>
      </c>
      <c r="W2217" s="2" t="s">
        <v>6</v>
      </c>
      <c r="X2217" s="2" t="s">
        <v>6</v>
      </c>
      <c r="Y2217" s="14" t="s">
        <v>6</v>
      </c>
    </row>
    <row r="2218" spans="3:25" x14ac:dyDescent="0.3">
      <c r="C2218" s="96" t="s">
        <v>33</v>
      </c>
      <c r="D2218" s="97" t="s">
        <v>778</v>
      </c>
      <c r="E2218" s="97" t="s">
        <v>873</v>
      </c>
      <c r="F2218" s="97" t="s">
        <v>874</v>
      </c>
      <c r="G2218" s="97" t="s">
        <v>344</v>
      </c>
      <c r="H2218" s="91" t="s">
        <v>668</v>
      </c>
      <c r="I2218" s="116" t="s">
        <v>454</v>
      </c>
      <c r="J2218" s="37" t="s">
        <v>4186</v>
      </c>
      <c r="K2218" s="37" t="s">
        <v>5697</v>
      </c>
      <c r="L2218" s="13" t="s">
        <v>152</v>
      </c>
      <c r="M2218" s="14" t="s">
        <v>152</v>
      </c>
      <c r="N2218" s="93" t="s">
        <v>152</v>
      </c>
      <c r="O2218" s="2" t="s">
        <v>152</v>
      </c>
      <c r="P2218" s="2" t="s">
        <v>152</v>
      </c>
      <c r="Q2218" s="2" t="s">
        <v>151</v>
      </c>
      <c r="R2218" s="2" t="s">
        <v>152</v>
      </c>
      <c r="S2218" s="14" t="s">
        <v>152</v>
      </c>
      <c r="T2218" s="115"/>
      <c r="U2218" s="13" t="s">
        <v>6</v>
      </c>
      <c r="V2218" s="2" t="s">
        <v>6</v>
      </c>
      <c r="W2218" s="2" t="s">
        <v>6</v>
      </c>
      <c r="X2218" s="2" t="s">
        <v>6</v>
      </c>
      <c r="Y2218" s="14" t="s">
        <v>6</v>
      </c>
    </row>
    <row r="2219" spans="3:25" x14ac:dyDescent="0.3">
      <c r="C2219" s="96" t="s">
        <v>33</v>
      </c>
      <c r="D2219" s="97" t="s">
        <v>778</v>
      </c>
      <c r="E2219" s="97" t="s">
        <v>873</v>
      </c>
      <c r="F2219" s="97" t="s">
        <v>874</v>
      </c>
      <c r="G2219" s="97" t="s">
        <v>344</v>
      </c>
      <c r="H2219" s="97" t="s">
        <v>668</v>
      </c>
      <c r="I2219" s="114" t="s">
        <v>454</v>
      </c>
      <c r="J2219" s="37" t="s">
        <v>279</v>
      </c>
      <c r="K2219" s="37" t="s">
        <v>5698</v>
      </c>
      <c r="L2219" s="13" t="s">
        <v>152</v>
      </c>
      <c r="M2219" s="14" t="s">
        <v>152</v>
      </c>
      <c r="N2219" s="93" t="s">
        <v>152</v>
      </c>
      <c r="O2219" s="2" t="s">
        <v>152</v>
      </c>
      <c r="P2219" s="2" t="s">
        <v>152</v>
      </c>
      <c r="Q2219" s="2" t="s">
        <v>151</v>
      </c>
      <c r="R2219" s="2" t="s">
        <v>152</v>
      </c>
      <c r="S2219" s="14" t="s">
        <v>152</v>
      </c>
      <c r="T2219" s="115"/>
      <c r="U2219" s="13" t="s">
        <v>6</v>
      </c>
      <c r="V2219" s="2" t="s">
        <v>6</v>
      </c>
      <c r="W2219" s="2" t="s">
        <v>6</v>
      </c>
      <c r="X2219" s="2" t="s">
        <v>6</v>
      </c>
      <c r="Y2219" s="14" t="s">
        <v>6</v>
      </c>
    </row>
    <row r="2220" spans="3:25" x14ac:dyDescent="0.3">
      <c r="C2220" s="96" t="s">
        <v>33</v>
      </c>
      <c r="D2220" s="97" t="s">
        <v>778</v>
      </c>
      <c r="E2220" s="97" t="s">
        <v>875</v>
      </c>
      <c r="F2220" s="97" t="s">
        <v>876</v>
      </c>
      <c r="G2220" s="97" t="s">
        <v>351</v>
      </c>
      <c r="H2220" s="97" t="s">
        <v>668</v>
      </c>
      <c r="I2220" s="114" t="s">
        <v>454</v>
      </c>
      <c r="J2220" s="37" t="s">
        <v>5695</v>
      </c>
      <c r="K2220" s="37" t="s">
        <v>5696</v>
      </c>
      <c r="L2220" s="13" t="s">
        <v>479</v>
      </c>
      <c r="M2220" s="14" t="s">
        <v>479</v>
      </c>
      <c r="N2220" s="93"/>
      <c r="O2220" s="2"/>
      <c r="P2220" s="2"/>
      <c r="Q2220" s="2"/>
      <c r="R2220" s="2"/>
      <c r="S2220" s="14"/>
      <c r="T2220" s="115"/>
      <c r="U2220" s="13" t="s">
        <v>479</v>
      </c>
      <c r="V2220" s="2" t="s">
        <v>479</v>
      </c>
      <c r="W2220" s="2" t="s">
        <v>151</v>
      </c>
      <c r="X2220" s="2" t="s">
        <v>151</v>
      </c>
      <c r="Y2220" s="14" t="s">
        <v>714</v>
      </c>
    </row>
    <row r="2221" spans="3:25" x14ac:dyDescent="0.3">
      <c r="C2221" s="96" t="s">
        <v>33</v>
      </c>
      <c r="D2221" s="97" t="s">
        <v>779</v>
      </c>
      <c r="E2221" s="97" t="s">
        <v>877</v>
      </c>
      <c r="F2221" s="97" t="s">
        <v>878</v>
      </c>
      <c r="G2221" s="97" t="s">
        <v>351</v>
      </c>
      <c r="H2221" s="97" t="s">
        <v>668</v>
      </c>
      <c r="I2221" s="114" t="s">
        <v>51</v>
      </c>
      <c r="J2221" s="37" t="s">
        <v>4179</v>
      </c>
      <c r="K2221" s="37" t="s">
        <v>4190</v>
      </c>
      <c r="L2221" s="13" t="s">
        <v>152</v>
      </c>
      <c r="M2221" s="14" t="s">
        <v>152</v>
      </c>
      <c r="N2221" s="93" t="s">
        <v>152</v>
      </c>
      <c r="O2221" s="2" t="s">
        <v>152</v>
      </c>
      <c r="P2221" s="2" t="s">
        <v>152</v>
      </c>
      <c r="Q2221" s="2" t="s">
        <v>151</v>
      </c>
      <c r="R2221" s="2" t="s">
        <v>152</v>
      </c>
      <c r="S2221" s="14" t="s">
        <v>152</v>
      </c>
      <c r="T2221" s="115"/>
      <c r="U2221" s="13" t="s">
        <v>714</v>
      </c>
      <c r="V2221" s="2" t="s">
        <v>714</v>
      </c>
      <c r="W2221" s="2" t="s">
        <v>714</v>
      </c>
      <c r="X2221" s="2" t="s">
        <v>714</v>
      </c>
      <c r="Y2221" s="14" t="s">
        <v>714</v>
      </c>
    </row>
    <row r="2222" spans="3:25" x14ac:dyDescent="0.3">
      <c r="C2222" s="96" t="s">
        <v>33</v>
      </c>
      <c r="D2222" s="97" t="s">
        <v>779</v>
      </c>
      <c r="E2222" s="97" t="s">
        <v>877</v>
      </c>
      <c r="F2222" s="97" t="s">
        <v>878</v>
      </c>
      <c r="G2222" s="97" t="s">
        <v>351</v>
      </c>
      <c r="H2222" s="97" t="s">
        <v>668</v>
      </c>
      <c r="I2222" s="114" t="s">
        <v>51</v>
      </c>
      <c r="J2222" s="37" t="s">
        <v>4159</v>
      </c>
      <c r="K2222" s="37" t="s">
        <v>4191</v>
      </c>
      <c r="L2222" s="13" t="s">
        <v>152</v>
      </c>
      <c r="M2222" s="14" t="s">
        <v>152</v>
      </c>
      <c r="N2222" s="93" t="s">
        <v>152</v>
      </c>
      <c r="O2222" s="2" t="s">
        <v>152</v>
      </c>
      <c r="P2222" s="2" t="s">
        <v>152</v>
      </c>
      <c r="Q2222" s="2" t="s">
        <v>151</v>
      </c>
      <c r="R2222" s="2" t="s">
        <v>152</v>
      </c>
      <c r="S2222" s="14" t="s">
        <v>152</v>
      </c>
      <c r="T2222" s="115"/>
      <c r="U2222" s="13" t="s">
        <v>714</v>
      </c>
      <c r="V2222" s="2" t="s">
        <v>714</v>
      </c>
      <c r="W2222" s="2" t="s">
        <v>714</v>
      </c>
      <c r="X2222" s="2" t="s">
        <v>714</v>
      </c>
      <c r="Y2222" s="14" t="s">
        <v>714</v>
      </c>
    </row>
    <row r="2223" spans="3:25" x14ac:dyDescent="0.3">
      <c r="C2223" s="96" t="s">
        <v>33</v>
      </c>
      <c r="D2223" s="97" t="s">
        <v>779</v>
      </c>
      <c r="E2223" s="97" t="s">
        <v>877</v>
      </c>
      <c r="F2223" s="97" t="s">
        <v>878</v>
      </c>
      <c r="G2223" s="97" t="s">
        <v>351</v>
      </c>
      <c r="H2223" s="97" t="s">
        <v>668</v>
      </c>
      <c r="I2223" s="114" t="s">
        <v>51</v>
      </c>
      <c r="J2223" s="37" t="s">
        <v>4161</v>
      </c>
      <c r="K2223" s="37" t="s">
        <v>4192</v>
      </c>
      <c r="L2223" s="13" t="s">
        <v>152</v>
      </c>
      <c r="M2223" s="14" t="s">
        <v>152</v>
      </c>
      <c r="N2223" s="93" t="s">
        <v>152</v>
      </c>
      <c r="O2223" s="2" t="s">
        <v>152</v>
      </c>
      <c r="P2223" s="2" t="s">
        <v>152</v>
      </c>
      <c r="Q2223" s="2" t="s">
        <v>151</v>
      </c>
      <c r="R2223" s="2" t="s">
        <v>152</v>
      </c>
      <c r="S2223" s="14" t="s">
        <v>152</v>
      </c>
      <c r="T2223" s="115"/>
      <c r="U2223" s="13" t="s">
        <v>714</v>
      </c>
      <c r="V2223" s="2" t="s">
        <v>714</v>
      </c>
      <c r="W2223" s="2" t="s">
        <v>714</v>
      </c>
      <c r="X2223" s="2" t="s">
        <v>714</v>
      </c>
      <c r="Y2223" s="14" t="s">
        <v>714</v>
      </c>
    </row>
    <row r="2224" spans="3:25" x14ac:dyDescent="0.3">
      <c r="C2224" s="96" t="s">
        <v>33</v>
      </c>
      <c r="D2224" s="97" t="s">
        <v>779</v>
      </c>
      <c r="E2224" s="97" t="s">
        <v>877</v>
      </c>
      <c r="F2224" s="97" t="s">
        <v>878</v>
      </c>
      <c r="G2224" s="97" t="s">
        <v>351</v>
      </c>
      <c r="H2224" s="97" t="s">
        <v>668</v>
      </c>
      <c r="I2224" s="114" t="s">
        <v>51</v>
      </c>
      <c r="J2224" s="37" t="s">
        <v>4163</v>
      </c>
      <c r="K2224" s="37" t="s">
        <v>4193</v>
      </c>
      <c r="L2224" s="13" t="s">
        <v>152</v>
      </c>
      <c r="M2224" s="14" t="s">
        <v>152</v>
      </c>
      <c r="N2224" s="93" t="s">
        <v>152</v>
      </c>
      <c r="O2224" s="2" t="s">
        <v>152</v>
      </c>
      <c r="P2224" s="2" t="s">
        <v>152</v>
      </c>
      <c r="Q2224" s="2" t="s">
        <v>151</v>
      </c>
      <c r="R2224" s="2" t="s">
        <v>152</v>
      </c>
      <c r="S2224" s="14" t="s">
        <v>152</v>
      </c>
      <c r="T2224" s="115"/>
      <c r="U2224" s="13" t="s">
        <v>714</v>
      </c>
      <c r="V2224" s="2" t="s">
        <v>714</v>
      </c>
      <c r="W2224" s="2" t="s">
        <v>714</v>
      </c>
      <c r="X2224" s="2" t="s">
        <v>714</v>
      </c>
      <c r="Y2224" s="14" t="s">
        <v>714</v>
      </c>
    </row>
    <row r="2225" spans="3:25" x14ac:dyDescent="0.3">
      <c r="C2225" s="96" t="s">
        <v>33</v>
      </c>
      <c r="D2225" s="97" t="s">
        <v>779</v>
      </c>
      <c r="E2225" s="97" t="s">
        <v>877</v>
      </c>
      <c r="F2225" s="97" t="s">
        <v>878</v>
      </c>
      <c r="G2225" s="97" t="s">
        <v>351</v>
      </c>
      <c r="H2225" s="97" t="s">
        <v>668</v>
      </c>
      <c r="I2225" s="114" t="s">
        <v>51</v>
      </c>
      <c r="J2225" s="37" t="s">
        <v>4177</v>
      </c>
      <c r="K2225" s="37" t="s">
        <v>4194</v>
      </c>
      <c r="L2225" s="13" t="s">
        <v>152</v>
      </c>
      <c r="M2225" s="14" t="s">
        <v>152</v>
      </c>
      <c r="N2225" s="93" t="s">
        <v>152</v>
      </c>
      <c r="O2225" s="2" t="s">
        <v>152</v>
      </c>
      <c r="P2225" s="2" t="s">
        <v>152</v>
      </c>
      <c r="Q2225" s="2" t="s">
        <v>151</v>
      </c>
      <c r="R2225" s="2" t="s">
        <v>152</v>
      </c>
      <c r="S2225" s="14" t="s">
        <v>152</v>
      </c>
      <c r="T2225" s="115"/>
      <c r="U2225" s="13" t="s">
        <v>714</v>
      </c>
      <c r="V2225" s="2" t="s">
        <v>714</v>
      </c>
      <c r="W2225" s="2" t="s">
        <v>714</v>
      </c>
      <c r="X2225" s="2" t="s">
        <v>714</v>
      </c>
      <c r="Y2225" s="14" t="s">
        <v>714</v>
      </c>
    </row>
    <row r="2226" spans="3:25" x14ac:dyDescent="0.3">
      <c r="C2226" s="96" t="s">
        <v>33</v>
      </c>
      <c r="D2226" s="97" t="s">
        <v>779</v>
      </c>
      <c r="E2226" s="97" t="s">
        <v>877</v>
      </c>
      <c r="F2226" s="97" t="s">
        <v>878</v>
      </c>
      <c r="G2226" s="97" t="s">
        <v>351</v>
      </c>
      <c r="H2226" s="91" t="s">
        <v>668</v>
      </c>
      <c r="I2226" s="116" t="s">
        <v>51</v>
      </c>
      <c r="J2226" s="37" t="s">
        <v>4165</v>
      </c>
      <c r="K2226" s="37" t="s">
        <v>4195</v>
      </c>
      <c r="L2226" s="13" t="s">
        <v>152</v>
      </c>
      <c r="M2226" s="14" t="s">
        <v>152</v>
      </c>
      <c r="N2226" s="93" t="s">
        <v>152</v>
      </c>
      <c r="O2226" s="2" t="s">
        <v>152</v>
      </c>
      <c r="P2226" s="2" t="s">
        <v>152</v>
      </c>
      <c r="Q2226" s="2" t="s">
        <v>151</v>
      </c>
      <c r="R2226" s="2" t="s">
        <v>152</v>
      </c>
      <c r="S2226" s="14" t="s">
        <v>152</v>
      </c>
      <c r="T2226" s="115"/>
      <c r="U2226" s="13" t="s">
        <v>714</v>
      </c>
      <c r="V2226" s="2" t="s">
        <v>714</v>
      </c>
      <c r="W2226" s="2" t="s">
        <v>714</v>
      </c>
      <c r="X2226" s="2" t="s">
        <v>714</v>
      </c>
      <c r="Y2226" s="14" t="s">
        <v>714</v>
      </c>
    </row>
    <row r="2227" spans="3:25" x14ac:dyDescent="0.3">
      <c r="C2227" s="96" t="s">
        <v>33</v>
      </c>
      <c r="D2227" s="97" t="s">
        <v>779</v>
      </c>
      <c r="E2227" s="97" t="s">
        <v>877</v>
      </c>
      <c r="F2227" s="97" t="s">
        <v>878</v>
      </c>
      <c r="G2227" s="97" t="s">
        <v>351</v>
      </c>
      <c r="H2227" s="97" t="s">
        <v>668</v>
      </c>
      <c r="I2227" s="114" t="s">
        <v>51</v>
      </c>
      <c r="J2227" s="37" t="s">
        <v>4155</v>
      </c>
      <c r="K2227" s="37" t="s">
        <v>4196</v>
      </c>
      <c r="L2227" s="13" t="s">
        <v>152</v>
      </c>
      <c r="M2227" s="14" t="s">
        <v>152</v>
      </c>
      <c r="N2227" s="93" t="s">
        <v>152</v>
      </c>
      <c r="O2227" s="2" t="s">
        <v>152</v>
      </c>
      <c r="P2227" s="2" t="s">
        <v>152</v>
      </c>
      <c r="Q2227" s="2" t="s">
        <v>151</v>
      </c>
      <c r="R2227" s="2" t="s">
        <v>152</v>
      </c>
      <c r="S2227" s="14" t="s">
        <v>152</v>
      </c>
      <c r="T2227" s="115"/>
      <c r="U2227" s="13" t="s">
        <v>714</v>
      </c>
      <c r="V2227" s="2" t="s">
        <v>714</v>
      </c>
      <c r="W2227" s="2" t="s">
        <v>714</v>
      </c>
      <c r="X2227" s="2" t="s">
        <v>714</v>
      </c>
      <c r="Y2227" s="14" t="s">
        <v>714</v>
      </c>
    </row>
    <row r="2228" spans="3:25" x14ac:dyDescent="0.3">
      <c r="C2228" s="96" t="s">
        <v>33</v>
      </c>
      <c r="D2228" s="97" t="s">
        <v>779</v>
      </c>
      <c r="E2228" s="97" t="s">
        <v>877</v>
      </c>
      <c r="F2228" s="97" t="s">
        <v>878</v>
      </c>
      <c r="G2228" s="97" t="s">
        <v>351</v>
      </c>
      <c r="H2228" s="97" t="s">
        <v>668</v>
      </c>
      <c r="I2228" s="114" t="s">
        <v>51</v>
      </c>
      <c r="J2228" s="37" t="s">
        <v>4145</v>
      </c>
      <c r="K2228" s="37" t="s">
        <v>4197</v>
      </c>
      <c r="L2228" s="13" t="s">
        <v>152</v>
      </c>
      <c r="M2228" s="14" t="s">
        <v>152</v>
      </c>
      <c r="N2228" s="93" t="s">
        <v>152</v>
      </c>
      <c r="O2228" s="2" t="s">
        <v>152</v>
      </c>
      <c r="P2228" s="2" t="s">
        <v>152</v>
      </c>
      <c r="Q2228" s="2" t="s">
        <v>151</v>
      </c>
      <c r="R2228" s="2" t="s">
        <v>152</v>
      </c>
      <c r="S2228" s="14" t="s">
        <v>152</v>
      </c>
      <c r="T2228" s="115"/>
      <c r="U2228" s="13" t="s">
        <v>714</v>
      </c>
      <c r="V2228" s="2" t="s">
        <v>714</v>
      </c>
      <c r="W2228" s="2" t="s">
        <v>714</v>
      </c>
      <c r="X2228" s="2" t="s">
        <v>714</v>
      </c>
      <c r="Y2228" s="14" t="s">
        <v>714</v>
      </c>
    </row>
    <row r="2229" spans="3:25" x14ac:dyDescent="0.3">
      <c r="C2229" s="96" t="s">
        <v>33</v>
      </c>
      <c r="D2229" s="97" t="s">
        <v>779</v>
      </c>
      <c r="E2229" s="97" t="s">
        <v>877</v>
      </c>
      <c r="F2229" s="97" t="s">
        <v>878</v>
      </c>
      <c r="G2229" s="97" t="s">
        <v>351</v>
      </c>
      <c r="H2229" s="97" t="s">
        <v>668</v>
      </c>
      <c r="I2229" s="114" t="s">
        <v>51</v>
      </c>
      <c r="J2229" s="37" t="s">
        <v>4167</v>
      </c>
      <c r="K2229" s="37" t="s">
        <v>4198</v>
      </c>
      <c r="L2229" s="13" t="s">
        <v>152</v>
      </c>
      <c r="M2229" s="14" t="s">
        <v>152</v>
      </c>
      <c r="N2229" s="93" t="s">
        <v>152</v>
      </c>
      <c r="O2229" s="2" t="s">
        <v>152</v>
      </c>
      <c r="P2229" s="2" t="s">
        <v>152</v>
      </c>
      <c r="Q2229" s="2" t="s">
        <v>151</v>
      </c>
      <c r="R2229" s="2" t="s">
        <v>152</v>
      </c>
      <c r="S2229" s="14" t="s">
        <v>152</v>
      </c>
      <c r="T2229" s="115"/>
      <c r="U2229" s="13" t="s">
        <v>714</v>
      </c>
      <c r="V2229" s="2" t="s">
        <v>714</v>
      </c>
      <c r="W2229" s="2" t="s">
        <v>714</v>
      </c>
      <c r="X2229" s="2" t="s">
        <v>714</v>
      </c>
      <c r="Y2229" s="14" t="s">
        <v>714</v>
      </c>
    </row>
    <row r="2230" spans="3:25" x14ac:dyDescent="0.3">
      <c r="C2230" s="96" t="s">
        <v>33</v>
      </c>
      <c r="D2230" s="97" t="s">
        <v>779</v>
      </c>
      <c r="E2230" s="97" t="s">
        <v>877</v>
      </c>
      <c r="F2230" s="97" t="s">
        <v>878</v>
      </c>
      <c r="G2230" s="97" t="s">
        <v>351</v>
      </c>
      <c r="H2230" s="97" t="s">
        <v>668</v>
      </c>
      <c r="I2230" s="114" t="s">
        <v>51</v>
      </c>
      <c r="J2230" s="37" t="s">
        <v>4169</v>
      </c>
      <c r="K2230" s="37" t="s">
        <v>4199</v>
      </c>
      <c r="L2230" s="13" t="s">
        <v>152</v>
      </c>
      <c r="M2230" s="14" t="s">
        <v>152</v>
      </c>
      <c r="N2230" s="93" t="s">
        <v>152</v>
      </c>
      <c r="O2230" s="2" t="s">
        <v>152</v>
      </c>
      <c r="P2230" s="2" t="s">
        <v>152</v>
      </c>
      <c r="Q2230" s="2" t="s">
        <v>152</v>
      </c>
      <c r="R2230" s="2" t="s">
        <v>151</v>
      </c>
      <c r="S2230" s="14" t="s">
        <v>152</v>
      </c>
      <c r="T2230" s="115"/>
      <c r="U2230" s="13" t="s">
        <v>714</v>
      </c>
      <c r="V2230" s="2" t="s">
        <v>714</v>
      </c>
      <c r="W2230" s="2" t="s">
        <v>714</v>
      </c>
      <c r="X2230" s="2" t="s">
        <v>714</v>
      </c>
      <c r="Y2230" s="14" t="s">
        <v>714</v>
      </c>
    </row>
    <row r="2231" spans="3:25" x14ac:dyDescent="0.3">
      <c r="C2231" s="96" t="s">
        <v>33</v>
      </c>
      <c r="D2231" s="97" t="s">
        <v>779</v>
      </c>
      <c r="E2231" s="97" t="s">
        <v>877</v>
      </c>
      <c r="F2231" s="97" t="s">
        <v>878</v>
      </c>
      <c r="G2231" s="97" t="s">
        <v>351</v>
      </c>
      <c r="H2231" s="97" t="s">
        <v>668</v>
      </c>
      <c r="I2231" s="114" t="s">
        <v>51</v>
      </c>
      <c r="J2231" s="37" t="s">
        <v>4181</v>
      </c>
      <c r="K2231" s="37" t="s">
        <v>4200</v>
      </c>
      <c r="L2231" s="13" t="s">
        <v>152</v>
      </c>
      <c r="M2231" s="14" t="s">
        <v>152</v>
      </c>
      <c r="N2231" s="93" t="s">
        <v>152</v>
      </c>
      <c r="O2231" s="2" t="s">
        <v>152</v>
      </c>
      <c r="P2231" s="2" t="s">
        <v>152</v>
      </c>
      <c r="Q2231" s="2" t="s">
        <v>151</v>
      </c>
      <c r="R2231" s="2" t="s">
        <v>152</v>
      </c>
      <c r="S2231" s="14" t="s">
        <v>152</v>
      </c>
      <c r="T2231" s="115"/>
      <c r="U2231" s="13" t="s">
        <v>714</v>
      </c>
      <c r="V2231" s="2" t="s">
        <v>714</v>
      </c>
      <c r="W2231" s="2" t="s">
        <v>714</v>
      </c>
      <c r="X2231" s="2" t="s">
        <v>714</v>
      </c>
      <c r="Y2231" s="14" t="s">
        <v>714</v>
      </c>
    </row>
    <row r="2232" spans="3:25" x14ac:dyDescent="0.3">
      <c r="C2232" s="96" t="s">
        <v>33</v>
      </c>
      <c r="D2232" s="97" t="s">
        <v>779</v>
      </c>
      <c r="E2232" s="97" t="s">
        <v>877</v>
      </c>
      <c r="F2232" s="97" t="s">
        <v>878</v>
      </c>
      <c r="G2232" s="97" t="s">
        <v>351</v>
      </c>
      <c r="H2232" s="97" t="s">
        <v>668</v>
      </c>
      <c r="I2232" s="114" t="s">
        <v>51</v>
      </c>
      <c r="J2232" s="37" t="s">
        <v>4175</v>
      </c>
      <c r="K2232" s="37" t="s">
        <v>4201</v>
      </c>
      <c r="L2232" s="13" t="s">
        <v>152</v>
      </c>
      <c r="M2232" s="14" t="s">
        <v>152</v>
      </c>
      <c r="N2232" s="93" t="s">
        <v>152</v>
      </c>
      <c r="O2232" s="2" t="s">
        <v>152</v>
      </c>
      <c r="P2232" s="2" t="s">
        <v>152</v>
      </c>
      <c r="Q2232" s="2" t="s">
        <v>151</v>
      </c>
      <c r="R2232" s="2" t="s">
        <v>152</v>
      </c>
      <c r="S2232" s="14" t="s">
        <v>152</v>
      </c>
      <c r="T2232" s="115"/>
      <c r="U2232" s="13" t="s">
        <v>714</v>
      </c>
      <c r="V2232" s="2" t="s">
        <v>714</v>
      </c>
      <c r="W2232" s="2" t="s">
        <v>714</v>
      </c>
      <c r="X2232" s="2" t="s">
        <v>714</v>
      </c>
      <c r="Y2232" s="14" t="s">
        <v>714</v>
      </c>
    </row>
    <row r="2233" spans="3:25" x14ac:dyDescent="0.3">
      <c r="C2233" s="96" t="s">
        <v>33</v>
      </c>
      <c r="D2233" s="97" t="s">
        <v>779</v>
      </c>
      <c r="E2233" s="97" t="s">
        <v>877</v>
      </c>
      <c r="F2233" s="97" t="s">
        <v>878</v>
      </c>
      <c r="G2233" s="97" t="s">
        <v>351</v>
      </c>
      <c r="H2233" s="97" t="s">
        <v>668</v>
      </c>
      <c r="I2233" s="114" t="s">
        <v>51</v>
      </c>
      <c r="J2233" s="37" t="s">
        <v>4149</v>
      </c>
      <c r="K2233" s="37" t="s">
        <v>4202</v>
      </c>
      <c r="L2233" s="13" t="s">
        <v>152</v>
      </c>
      <c r="M2233" s="14" t="s">
        <v>152</v>
      </c>
      <c r="N2233" s="93" t="s">
        <v>152</v>
      </c>
      <c r="O2233" s="2" t="s">
        <v>152</v>
      </c>
      <c r="P2233" s="2" t="s">
        <v>152</v>
      </c>
      <c r="Q2233" s="2" t="s">
        <v>152</v>
      </c>
      <c r="R2233" s="2" t="s">
        <v>151</v>
      </c>
      <c r="S2233" s="14" t="s">
        <v>152</v>
      </c>
      <c r="T2233" s="115"/>
      <c r="U2233" s="13" t="s">
        <v>714</v>
      </c>
      <c r="V2233" s="2" t="s">
        <v>714</v>
      </c>
      <c r="W2233" s="2" t="s">
        <v>714</v>
      </c>
      <c r="X2233" s="2" t="s">
        <v>714</v>
      </c>
      <c r="Y2233" s="14" t="s">
        <v>714</v>
      </c>
    </row>
    <row r="2234" spans="3:25" x14ac:dyDescent="0.3">
      <c r="C2234" s="96" t="s">
        <v>33</v>
      </c>
      <c r="D2234" s="97" t="s">
        <v>779</v>
      </c>
      <c r="E2234" s="97" t="s">
        <v>877</v>
      </c>
      <c r="F2234" s="97" t="s">
        <v>878</v>
      </c>
      <c r="G2234" s="97" t="s">
        <v>351</v>
      </c>
      <c r="H2234" s="91" t="s">
        <v>668</v>
      </c>
      <c r="I2234" s="116" t="s">
        <v>51</v>
      </c>
      <c r="J2234" s="37" t="s">
        <v>4157</v>
      </c>
      <c r="K2234" s="37" t="s">
        <v>4203</v>
      </c>
      <c r="L2234" s="13" t="s">
        <v>152</v>
      </c>
      <c r="M2234" s="14" t="s">
        <v>152</v>
      </c>
      <c r="N2234" s="93" t="s">
        <v>152</v>
      </c>
      <c r="O2234" s="2" t="s">
        <v>152</v>
      </c>
      <c r="P2234" s="2" t="s">
        <v>152</v>
      </c>
      <c r="Q2234" s="2" t="s">
        <v>152</v>
      </c>
      <c r="R2234" s="2" t="s">
        <v>151</v>
      </c>
      <c r="S2234" s="14" t="s">
        <v>152</v>
      </c>
      <c r="T2234" s="115"/>
      <c r="U2234" s="13" t="s">
        <v>714</v>
      </c>
      <c r="V2234" s="2" t="s">
        <v>714</v>
      </c>
      <c r="W2234" s="2" t="s">
        <v>714</v>
      </c>
      <c r="X2234" s="2" t="s">
        <v>714</v>
      </c>
      <c r="Y2234" s="14" t="s">
        <v>714</v>
      </c>
    </row>
    <row r="2235" spans="3:25" x14ac:dyDescent="0.3">
      <c r="C2235" s="96" t="s">
        <v>33</v>
      </c>
      <c r="D2235" s="97" t="s">
        <v>779</v>
      </c>
      <c r="E2235" s="97" t="s">
        <v>877</v>
      </c>
      <c r="F2235" s="97" t="s">
        <v>878</v>
      </c>
      <c r="G2235" s="97" t="s">
        <v>351</v>
      </c>
      <c r="H2235" s="97" t="s">
        <v>668</v>
      </c>
      <c r="I2235" s="114" t="s">
        <v>51</v>
      </c>
      <c r="J2235" s="37" t="s">
        <v>4204</v>
      </c>
      <c r="K2235" s="37" t="s">
        <v>4205</v>
      </c>
      <c r="L2235" s="13" t="s">
        <v>152</v>
      </c>
      <c r="M2235" s="14" t="s">
        <v>152</v>
      </c>
      <c r="N2235" s="93" t="s">
        <v>152</v>
      </c>
      <c r="O2235" s="2" t="s">
        <v>152</v>
      </c>
      <c r="P2235" s="2" t="s">
        <v>152</v>
      </c>
      <c r="Q2235" s="2" t="s">
        <v>151</v>
      </c>
      <c r="R2235" s="2" t="s">
        <v>152</v>
      </c>
      <c r="S2235" s="14" t="s">
        <v>152</v>
      </c>
      <c r="T2235" s="115"/>
      <c r="U2235" s="13" t="s">
        <v>714</v>
      </c>
      <c r="V2235" s="2" t="s">
        <v>714</v>
      </c>
      <c r="W2235" s="2" t="s">
        <v>714</v>
      </c>
      <c r="X2235" s="2" t="s">
        <v>714</v>
      </c>
      <c r="Y2235" s="14" t="s">
        <v>714</v>
      </c>
    </row>
    <row r="2236" spans="3:25" x14ac:dyDescent="0.3">
      <c r="C2236" s="96" t="s">
        <v>33</v>
      </c>
      <c r="D2236" s="97" t="s">
        <v>779</v>
      </c>
      <c r="E2236" s="97" t="s">
        <v>877</v>
      </c>
      <c r="F2236" s="97" t="s">
        <v>878</v>
      </c>
      <c r="G2236" s="97" t="s">
        <v>351</v>
      </c>
      <c r="H2236" s="97" t="s">
        <v>668</v>
      </c>
      <c r="I2236" s="114" t="s">
        <v>51</v>
      </c>
      <c r="J2236" s="37" t="s">
        <v>4147</v>
      </c>
      <c r="K2236" s="37" t="s">
        <v>4206</v>
      </c>
      <c r="L2236" s="13" t="s">
        <v>152</v>
      </c>
      <c r="M2236" s="14" t="s">
        <v>152</v>
      </c>
      <c r="N2236" s="93" t="s">
        <v>152</v>
      </c>
      <c r="O2236" s="2" t="s">
        <v>152</v>
      </c>
      <c r="P2236" s="2" t="s">
        <v>152</v>
      </c>
      <c r="Q2236" s="2" t="s">
        <v>151</v>
      </c>
      <c r="R2236" s="2" t="s">
        <v>152</v>
      </c>
      <c r="S2236" s="14" t="s">
        <v>152</v>
      </c>
      <c r="T2236" s="115"/>
      <c r="U2236" s="13" t="s">
        <v>714</v>
      </c>
      <c r="V2236" s="2" t="s">
        <v>714</v>
      </c>
      <c r="W2236" s="2" t="s">
        <v>714</v>
      </c>
      <c r="X2236" s="2" t="s">
        <v>714</v>
      </c>
      <c r="Y2236" s="14" t="s">
        <v>714</v>
      </c>
    </row>
    <row r="2237" spans="3:25" x14ac:dyDescent="0.3">
      <c r="C2237" s="96" t="s">
        <v>33</v>
      </c>
      <c r="D2237" s="97" t="s">
        <v>779</v>
      </c>
      <c r="E2237" s="97" t="s">
        <v>877</v>
      </c>
      <c r="F2237" s="97" t="s">
        <v>878</v>
      </c>
      <c r="G2237" s="97" t="s">
        <v>351</v>
      </c>
      <c r="H2237" s="97" t="s">
        <v>668</v>
      </c>
      <c r="I2237" s="114" t="s">
        <v>51</v>
      </c>
      <c r="J2237" s="37" t="s">
        <v>4171</v>
      </c>
      <c r="K2237" s="37" t="s">
        <v>4207</v>
      </c>
      <c r="L2237" s="13" t="s">
        <v>151</v>
      </c>
      <c r="M2237" s="14" t="s">
        <v>152</v>
      </c>
      <c r="N2237" s="93" t="s">
        <v>152</v>
      </c>
      <c r="O2237" s="2" t="s">
        <v>152</v>
      </c>
      <c r="P2237" s="2" t="s">
        <v>152</v>
      </c>
      <c r="Q2237" s="2" t="s">
        <v>152</v>
      </c>
      <c r="R2237" s="2" t="s">
        <v>151</v>
      </c>
      <c r="S2237" s="14" t="s">
        <v>152</v>
      </c>
      <c r="T2237" s="115"/>
      <c r="U2237" s="13" t="s">
        <v>152</v>
      </c>
      <c r="V2237" s="2" t="s">
        <v>152</v>
      </c>
      <c r="W2237" s="2" t="s">
        <v>152</v>
      </c>
      <c r="X2237" s="2" t="s">
        <v>152</v>
      </c>
      <c r="Y2237" s="14" t="s">
        <v>152</v>
      </c>
    </row>
    <row r="2238" spans="3:25" x14ac:dyDescent="0.3">
      <c r="C2238" s="96" t="s">
        <v>33</v>
      </c>
      <c r="D2238" s="97" t="s">
        <v>779</v>
      </c>
      <c r="E2238" s="97" t="s">
        <v>877</v>
      </c>
      <c r="F2238" s="97" t="s">
        <v>878</v>
      </c>
      <c r="G2238" s="97" t="s">
        <v>351</v>
      </c>
      <c r="H2238" s="97" t="s">
        <v>668</v>
      </c>
      <c r="I2238" s="114" t="s">
        <v>51</v>
      </c>
      <c r="J2238" s="37" t="s">
        <v>4143</v>
      </c>
      <c r="K2238" s="37" t="s">
        <v>4208</v>
      </c>
      <c r="L2238" s="13" t="s">
        <v>152</v>
      </c>
      <c r="M2238" s="14" t="s">
        <v>152</v>
      </c>
      <c r="N2238" s="93" t="s">
        <v>152</v>
      </c>
      <c r="O2238" s="2" t="s">
        <v>152</v>
      </c>
      <c r="P2238" s="2" t="s">
        <v>152</v>
      </c>
      <c r="Q2238" s="2" t="s">
        <v>151</v>
      </c>
      <c r="R2238" s="2" t="s">
        <v>152</v>
      </c>
      <c r="S2238" s="14" t="s">
        <v>152</v>
      </c>
      <c r="T2238" s="115"/>
      <c r="U2238" s="13" t="s">
        <v>714</v>
      </c>
      <c r="V2238" s="2" t="s">
        <v>714</v>
      </c>
      <c r="W2238" s="2" t="s">
        <v>714</v>
      </c>
      <c r="X2238" s="2" t="s">
        <v>714</v>
      </c>
      <c r="Y2238" s="14" t="s">
        <v>714</v>
      </c>
    </row>
    <row r="2239" spans="3:25" x14ac:dyDescent="0.3">
      <c r="C2239" s="96" t="s">
        <v>33</v>
      </c>
      <c r="D2239" s="97" t="s">
        <v>779</v>
      </c>
      <c r="E2239" s="97" t="s">
        <v>877</v>
      </c>
      <c r="F2239" s="97" t="s">
        <v>878</v>
      </c>
      <c r="G2239" s="97" t="s">
        <v>351</v>
      </c>
      <c r="H2239" s="97" t="s">
        <v>668</v>
      </c>
      <c r="I2239" s="114" t="s">
        <v>51</v>
      </c>
      <c r="J2239" s="37" t="s">
        <v>4153</v>
      </c>
      <c r="K2239" s="37" t="s">
        <v>4209</v>
      </c>
      <c r="L2239" s="13" t="s">
        <v>152</v>
      </c>
      <c r="M2239" s="14" t="s">
        <v>152</v>
      </c>
      <c r="N2239" s="93" t="s">
        <v>152</v>
      </c>
      <c r="O2239" s="2" t="s">
        <v>152</v>
      </c>
      <c r="P2239" s="2" t="s">
        <v>152</v>
      </c>
      <c r="Q2239" s="2" t="s">
        <v>152</v>
      </c>
      <c r="R2239" s="2" t="s">
        <v>151</v>
      </c>
      <c r="S2239" s="14" t="s">
        <v>152</v>
      </c>
      <c r="T2239" s="115"/>
      <c r="U2239" s="13" t="s">
        <v>152</v>
      </c>
      <c r="V2239" s="2" t="s">
        <v>714</v>
      </c>
      <c r="W2239" s="2" t="s">
        <v>714</v>
      </c>
      <c r="X2239" s="2" t="s">
        <v>714</v>
      </c>
      <c r="Y2239" s="14" t="s">
        <v>714</v>
      </c>
    </row>
    <row r="2240" spans="3:25" x14ac:dyDescent="0.3">
      <c r="C2240" s="96" t="s">
        <v>33</v>
      </c>
      <c r="D2240" s="97" t="s">
        <v>779</v>
      </c>
      <c r="E2240" s="97" t="s">
        <v>877</v>
      </c>
      <c r="F2240" s="97" t="s">
        <v>878</v>
      </c>
      <c r="G2240" s="97" t="s">
        <v>351</v>
      </c>
      <c r="H2240" s="97" t="s">
        <v>668</v>
      </c>
      <c r="I2240" s="114" t="s">
        <v>51</v>
      </c>
      <c r="J2240" s="37" t="s">
        <v>4210</v>
      </c>
      <c r="K2240" s="37" t="s">
        <v>4211</v>
      </c>
      <c r="L2240" s="13" t="s">
        <v>152</v>
      </c>
      <c r="M2240" s="14" t="s">
        <v>152</v>
      </c>
      <c r="N2240" s="93" t="s">
        <v>152</v>
      </c>
      <c r="O2240" s="2" t="s">
        <v>152</v>
      </c>
      <c r="P2240" s="2" t="s">
        <v>152</v>
      </c>
      <c r="Q2240" s="2" t="s">
        <v>151</v>
      </c>
      <c r="R2240" s="2" t="s">
        <v>152</v>
      </c>
      <c r="S2240" s="14" t="s">
        <v>152</v>
      </c>
      <c r="T2240" s="115"/>
      <c r="U2240" s="13" t="s">
        <v>714</v>
      </c>
      <c r="V2240" s="2" t="s">
        <v>714</v>
      </c>
      <c r="W2240" s="2" t="s">
        <v>714</v>
      </c>
      <c r="X2240" s="2" t="s">
        <v>714</v>
      </c>
      <c r="Y2240" s="14" t="s">
        <v>714</v>
      </c>
    </row>
    <row r="2241" spans="3:25" x14ac:dyDescent="0.3">
      <c r="C2241" s="96" t="s">
        <v>33</v>
      </c>
      <c r="D2241" s="97" t="s">
        <v>779</v>
      </c>
      <c r="E2241" s="97" t="s">
        <v>885</v>
      </c>
      <c r="F2241" s="97" t="s">
        <v>886</v>
      </c>
      <c r="G2241" s="97" t="s">
        <v>351</v>
      </c>
      <c r="H2241" s="97" t="s">
        <v>668</v>
      </c>
      <c r="I2241" s="114" t="s">
        <v>454</v>
      </c>
      <c r="J2241" s="37" t="s">
        <v>4249</v>
      </c>
      <c r="K2241" s="37" t="s">
        <v>4250</v>
      </c>
      <c r="L2241" s="13" t="s">
        <v>151</v>
      </c>
      <c r="M2241" s="14" t="s">
        <v>152</v>
      </c>
      <c r="N2241" s="93" t="s">
        <v>151</v>
      </c>
      <c r="O2241" s="2" t="s">
        <v>714</v>
      </c>
      <c r="P2241" s="2" t="s">
        <v>714</v>
      </c>
      <c r="Q2241" s="2" t="s">
        <v>714</v>
      </c>
      <c r="R2241" s="2" t="s">
        <v>714</v>
      </c>
      <c r="S2241" s="14" t="s">
        <v>714</v>
      </c>
      <c r="T2241" s="115" t="s">
        <v>5699</v>
      </c>
      <c r="U2241" s="13" t="s">
        <v>151</v>
      </c>
      <c r="V2241" s="2" t="s">
        <v>152</v>
      </c>
      <c r="W2241" s="2" t="s">
        <v>152</v>
      </c>
      <c r="X2241" s="2" t="s">
        <v>714</v>
      </c>
      <c r="Y2241" s="14" t="s">
        <v>714</v>
      </c>
    </row>
    <row r="2242" spans="3:25" x14ac:dyDescent="0.3">
      <c r="C2242" s="96" t="s">
        <v>33</v>
      </c>
      <c r="D2242" s="97" t="s">
        <v>779</v>
      </c>
      <c r="E2242" s="97" t="s">
        <v>885</v>
      </c>
      <c r="F2242" s="97" t="s">
        <v>886</v>
      </c>
      <c r="G2242" s="97" t="s">
        <v>351</v>
      </c>
      <c r="H2242" s="91" t="s">
        <v>668</v>
      </c>
      <c r="I2242" s="116" t="s">
        <v>454</v>
      </c>
      <c r="J2242" s="37" t="s">
        <v>4251</v>
      </c>
      <c r="K2242" s="37" t="s">
        <v>4252</v>
      </c>
      <c r="L2242" s="13" t="s">
        <v>152</v>
      </c>
      <c r="M2242" s="14" t="s">
        <v>152</v>
      </c>
      <c r="N2242" s="93" t="s">
        <v>152</v>
      </c>
      <c r="O2242" s="2" t="s">
        <v>152</v>
      </c>
      <c r="P2242" s="2" t="s">
        <v>152</v>
      </c>
      <c r="Q2242" s="2" t="s">
        <v>151</v>
      </c>
      <c r="R2242" s="2" t="s">
        <v>152</v>
      </c>
      <c r="S2242" s="14" t="s">
        <v>152</v>
      </c>
      <c r="T2242" s="115"/>
      <c r="U2242" s="13" t="s">
        <v>714</v>
      </c>
      <c r="V2242" s="2" t="s">
        <v>714</v>
      </c>
      <c r="W2242" s="2" t="s">
        <v>714</v>
      </c>
      <c r="X2242" s="2" t="s">
        <v>714</v>
      </c>
      <c r="Y2242" s="14" t="s">
        <v>714</v>
      </c>
    </row>
    <row r="2243" spans="3:25" x14ac:dyDescent="0.3">
      <c r="C2243" s="96" t="s">
        <v>33</v>
      </c>
      <c r="D2243" s="97" t="s">
        <v>779</v>
      </c>
      <c r="E2243" s="97" t="s">
        <v>885</v>
      </c>
      <c r="F2243" s="97" t="s">
        <v>886</v>
      </c>
      <c r="G2243" s="97" t="s">
        <v>351</v>
      </c>
      <c r="H2243" s="97" t="s">
        <v>668</v>
      </c>
      <c r="I2243" s="114" t="s">
        <v>454</v>
      </c>
      <c r="J2243" s="37" t="s">
        <v>4253</v>
      </c>
      <c r="K2243" s="37" t="s">
        <v>4254</v>
      </c>
      <c r="L2243" s="13" t="s">
        <v>152</v>
      </c>
      <c r="M2243" s="14" t="s">
        <v>152</v>
      </c>
      <c r="N2243" s="93" t="s">
        <v>152</v>
      </c>
      <c r="O2243" s="2" t="s">
        <v>152</v>
      </c>
      <c r="P2243" s="2" t="s">
        <v>152</v>
      </c>
      <c r="Q2243" s="2" t="s">
        <v>151</v>
      </c>
      <c r="R2243" s="2" t="s">
        <v>152</v>
      </c>
      <c r="S2243" s="14" t="s">
        <v>152</v>
      </c>
      <c r="T2243" s="115"/>
      <c r="U2243" s="13" t="s">
        <v>714</v>
      </c>
      <c r="V2243" s="2" t="s">
        <v>714</v>
      </c>
      <c r="W2243" s="2" t="s">
        <v>714</v>
      </c>
      <c r="X2243" s="2" t="s">
        <v>714</v>
      </c>
      <c r="Y2243" s="14" t="s">
        <v>714</v>
      </c>
    </row>
    <row r="2244" spans="3:25" x14ac:dyDescent="0.3">
      <c r="C2244" s="96" t="s">
        <v>33</v>
      </c>
      <c r="D2244" s="97" t="s">
        <v>779</v>
      </c>
      <c r="E2244" s="97" t="s">
        <v>887</v>
      </c>
      <c r="F2244" s="97" t="s">
        <v>888</v>
      </c>
      <c r="G2244" s="97" t="s">
        <v>351</v>
      </c>
      <c r="H2244" s="97" t="s">
        <v>668</v>
      </c>
      <c r="I2244" s="114"/>
      <c r="J2244" s="37" t="s">
        <v>113</v>
      </c>
      <c r="K2244" s="37" t="s">
        <v>113</v>
      </c>
      <c r="L2244" s="13"/>
      <c r="M2244" s="14"/>
      <c r="N2244" s="93"/>
      <c r="O2244" s="2"/>
      <c r="P2244" s="2"/>
      <c r="Q2244" s="2"/>
      <c r="R2244" s="2"/>
      <c r="S2244" s="14"/>
      <c r="T2244" s="115"/>
      <c r="U2244" s="13"/>
      <c r="V2244" s="2"/>
      <c r="W2244" s="2"/>
      <c r="X2244" s="2"/>
      <c r="Y2244" s="14"/>
    </row>
    <row r="2245" spans="3:25" x14ac:dyDescent="0.3">
      <c r="C2245" s="96" t="s">
        <v>33</v>
      </c>
      <c r="D2245" s="97" t="s">
        <v>779</v>
      </c>
      <c r="E2245" s="97" t="s">
        <v>889</v>
      </c>
      <c r="F2245" s="97" t="s">
        <v>890</v>
      </c>
      <c r="G2245" s="97" t="s">
        <v>344</v>
      </c>
      <c r="H2245" s="97" t="s">
        <v>668</v>
      </c>
      <c r="I2245" s="114" t="s">
        <v>454</v>
      </c>
      <c r="J2245" s="37" t="s">
        <v>4255</v>
      </c>
      <c r="K2245" s="37" t="s">
        <v>5700</v>
      </c>
      <c r="L2245" s="13" t="s">
        <v>479</v>
      </c>
      <c r="M2245" s="14" t="s">
        <v>479</v>
      </c>
      <c r="N2245" s="93" t="s">
        <v>152</v>
      </c>
      <c r="O2245" s="2" t="s">
        <v>152</v>
      </c>
      <c r="P2245" s="2" t="s">
        <v>152</v>
      </c>
      <c r="Q2245" s="2" t="s">
        <v>152</v>
      </c>
      <c r="R2245" s="2" t="s">
        <v>152</v>
      </c>
      <c r="S2245" s="14" t="s">
        <v>152</v>
      </c>
      <c r="T2245" s="115" t="s">
        <v>152</v>
      </c>
      <c r="U2245" s="13"/>
      <c r="V2245" s="2"/>
      <c r="W2245" s="2"/>
      <c r="X2245" s="2"/>
      <c r="Y2245" s="14"/>
    </row>
    <row r="2246" spans="3:25" x14ac:dyDescent="0.3">
      <c r="C2246" s="96" t="s">
        <v>33</v>
      </c>
      <c r="D2246" s="97" t="s">
        <v>779</v>
      </c>
      <c r="E2246" s="97" t="s">
        <v>889</v>
      </c>
      <c r="F2246" s="97" t="s">
        <v>890</v>
      </c>
      <c r="G2246" s="97" t="s">
        <v>344</v>
      </c>
      <c r="H2246" s="97" t="s">
        <v>668</v>
      </c>
      <c r="I2246" s="114" t="s">
        <v>454</v>
      </c>
      <c r="J2246" s="37" t="s">
        <v>4171</v>
      </c>
      <c r="K2246" s="37" t="s">
        <v>4257</v>
      </c>
      <c r="L2246" s="13" t="s">
        <v>479</v>
      </c>
      <c r="M2246" s="14" t="s">
        <v>479</v>
      </c>
      <c r="N2246" s="93" t="s">
        <v>152</v>
      </c>
      <c r="O2246" s="2" t="s">
        <v>152</v>
      </c>
      <c r="P2246" s="2" t="s">
        <v>152</v>
      </c>
      <c r="Q2246" s="2" t="s">
        <v>152</v>
      </c>
      <c r="R2246" s="2" t="s">
        <v>152</v>
      </c>
      <c r="S2246" s="14" t="s">
        <v>152</v>
      </c>
      <c r="T2246" s="115" t="s">
        <v>152</v>
      </c>
      <c r="U2246" s="13"/>
      <c r="V2246" s="2"/>
      <c r="W2246" s="2"/>
      <c r="X2246" s="2"/>
      <c r="Y2246" s="14"/>
    </row>
    <row r="2247" spans="3:25" x14ac:dyDescent="0.3">
      <c r="C2247" s="96" t="s">
        <v>33</v>
      </c>
      <c r="D2247" s="97" t="s">
        <v>779</v>
      </c>
      <c r="E2247" s="97" t="s">
        <v>889</v>
      </c>
      <c r="F2247" s="97" t="s">
        <v>890</v>
      </c>
      <c r="G2247" s="97" t="s">
        <v>344</v>
      </c>
      <c r="H2247" s="97" t="s">
        <v>668</v>
      </c>
      <c r="I2247" s="114" t="s">
        <v>454</v>
      </c>
      <c r="J2247" s="37" t="s">
        <v>4175</v>
      </c>
      <c r="K2247" s="37" t="s">
        <v>4258</v>
      </c>
      <c r="L2247" s="13" t="s">
        <v>479</v>
      </c>
      <c r="M2247" s="14" t="s">
        <v>479</v>
      </c>
      <c r="N2247" s="93" t="s">
        <v>152</v>
      </c>
      <c r="O2247" s="2" t="s">
        <v>152</v>
      </c>
      <c r="P2247" s="2" t="s">
        <v>152</v>
      </c>
      <c r="Q2247" s="2" t="s">
        <v>152</v>
      </c>
      <c r="R2247" s="2" t="s">
        <v>152</v>
      </c>
      <c r="S2247" s="14" t="s">
        <v>152</v>
      </c>
      <c r="T2247" s="115" t="s">
        <v>152</v>
      </c>
      <c r="U2247" s="13"/>
      <c r="V2247" s="2"/>
      <c r="W2247" s="2"/>
      <c r="X2247" s="2"/>
      <c r="Y2247" s="14"/>
    </row>
    <row r="2248" spans="3:25" x14ac:dyDescent="0.3">
      <c r="C2248" s="96" t="s">
        <v>33</v>
      </c>
      <c r="D2248" s="97" t="s">
        <v>779</v>
      </c>
      <c r="E2248" s="97" t="s">
        <v>891</v>
      </c>
      <c r="F2248" s="97" t="s">
        <v>892</v>
      </c>
      <c r="G2248" s="97" t="s">
        <v>351</v>
      </c>
      <c r="H2248" s="97" t="s">
        <v>668</v>
      </c>
      <c r="I2248" s="114" t="s">
        <v>454</v>
      </c>
      <c r="J2248" s="37" t="s">
        <v>4255</v>
      </c>
      <c r="K2248" s="37" t="s">
        <v>5700</v>
      </c>
      <c r="L2248" s="13" t="s">
        <v>479</v>
      </c>
      <c r="M2248" s="14" t="s">
        <v>479</v>
      </c>
      <c r="N2248" s="93" t="s">
        <v>152</v>
      </c>
      <c r="O2248" s="2" t="s">
        <v>152</v>
      </c>
      <c r="P2248" s="2" t="s">
        <v>152</v>
      </c>
      <c r="Q2248" s="2" t="s">
        <v>152</v>
      </c>
      <c r="R2248" s="2" t="s">
        <v>152</v>
      </c>
      <c r="S2248" s="14" t="s">
        <v>152</v>
      </c>
      <c r="T2248" s="115" t="s">
        <v>152</v>
      </c>
      <c r="U2248" s="13" t="s">
        <v>714</v>
      </c>
      <c r="V2248" s="2" t="s">
        <v>714</v>
      </c>
      <c r="W2248" s="2" t="s">
        <v>714</v>
      </c>
      <c r="X2248" s="2" t="s">
        <v>714</v>
      </c>
      <c r="Y2248" s="14" t="s">
        <v>714</v>
      </c>
    </row>
    <row r="2249" spans="3:25" x14ac:dyDescent="0.3">
      <c r="C2249" s="96" t="s">
        <v>33</v>
      </c>
      <c r="D2249" s="97" t="s">
        <v>779</v>
      </c>
      <c r="E2249" s="97" t="s">
        <v>891</v>
      </c>
      <c r="F2249" s="97" t="s">
        <v>892</v>
      </c>
      <c r="G2249" s="97" t="s">
        <v>351</v>
      </c>
      <c r="H2249" s="97" t="s">
        <v>668</v>
      </c>
      <c r="I2249" s="114" t="s">
        <v>454</v>
      </c>
      <c r="J2249" s="37" t="s">
        <v>4171</v>
      </c>
      <c r="K2249" s="37" t="s">
        <v>4259</v>
      </c>
      <c r="L2249" s="13" t="s">
        <v>479</v>
      </c>
      <c r="M2249" s="14" t="s">
        <v>479</v>
      </c>
      <c r="N2249" s="93" t="s">
        <v>152</v>
      </c>
      <c r="O2249" s="2" t="s">
        <v>152</v>
      </c>
      <c r="P2249" s="2" t="s">
        <v>152</v>
      </c>
      <c r="Q2249" s="2" t="s">
        <v>152</v>
      </c>
      <c r="R2249" s="2" t="s">
        <v>152</v>
      </c>
      <c r="S2249" s="14" t="s">
        <v>152</v>
      </c>
      <c r="T2249" s="115" t="s">
        <v>152</v>
      </c>
      <c r="U2249" s="13" t="s">
        <v>714</v>
      </c>
      <c r="V2249" s="2" t="s">
        <v>714</v>
      </c>
      <c r="W2249" s="2" t="s">
        <v>714</v>
      </c>
      <c r="X2249" s="2" t="s">
        <v>714</v>
      </c>
      <c r="Y2249" s="14" t="s">
        <v>714</v>
      </c>
    </row>
    <row r="2250" spans="3:25" x14ac:dyDescent="0.3">
      <c r="C2250" s="96" t="s">
        <v>33</v>
      </c>
      <c r="D2250" s="97" t="s">
        <v>779</v>
      </c>
      <c r="E2250" s="97" t="s">
        <v>891</v>
      </c>
      <c r="F2250" s="97" t="s">
        <v>892</v>
      </c>
      <c r="G2250" s="97" t="s">
        <v>351</v>
      </c>
      <c r="H2250" s="91" t="s">
        <v>668</v>
      </c>
      <c r="I2250" s="116" t="s">
        <v>454</v>
      </c>
      <c r="J2250" s="37" t="s">
        <v>4175</v>
      </c>
      <c r="K2250" s="37" t="s">
        <v>4260</v>
      </c>
      <c r="L2250" s="13" t="s">
        <v>479</v>
      </c>
      <c r="M2250" s="14" t="s">
        <v>479</v>
      </c>
      <c r="N2250" s="93" t="s">
        <v>152</v>
      </c>
      <c r="O2250" s="2" t="s">
        <v>152</v>
      </c>
      <c r="P2250" s="2" t="s">
        <v>152</v>
      </c>
      <c r="Q2250" s="2" t="s">
        <v>152</v>
      </c>
      <c r="R2250" s="2" t="s">
        <v>152</v>
      </c>
      <c r="S2250" s="14" t="s">
        <v>152</v>
      </c>
      <c r="T2250" s="115" t="s">
        <v>152</v>
      </c>
      <c r="U2250" s="13" t="s">
        <v>714</v>
      </c>
      <c r="V2250" s="2" t="s">
        <v>714</v>
      </c>
      <c r="W2250" s="2" t="s">
        <v>714</v>
      </c>
      <c r="X2250" s="2" t="s">
        <v>714</v>
      </c>
      <c r="Y2250" s="14" t="s">
        <v>714</v>
      </c>
    </row>
    <row r="2251" spans="3:25" x14ac:dyDescent="0.3">
      <c r="C2251" s="96" t="s">
        <v>33</v>
      </c>
      <c r="D2251" s="97" t="s">
        <v>779</v>
      </c>
      <c r="E2251" s="97" t="s">
        <v>893</v>
      </c>
      <c r="F2251" s="97" t="s">
        <v>894</v>
      </c>
      <c r="G2251" s="97" t="s">
        <v>351</v>
      </c>
      <c r="H2251" s="97" t="s">
        <v>668</v>
      </c>
      <c r="I2251" s="114" t="s">
        <v>454</v>
      </c>
      <c r="J2251" s="37" t="s">
        <v>4255</v>
      </c>
      <c r="K2251" s="37" t="s">
        <v>5700</v>
      </c>
      <c r="L2251" s="13" t="s">
        <v>714</v>
      </c>
      <c r="M2251" s="14" t="s">
        <v>714</v>
      </c>
      <c r="N2251" s="93" t="s">
        <v>714</v>
      </c>
      <c r="O2251" s="2" t="s">
        <v>714</v>
      </c>
      <c r="P2251" s="2" t="s">
        <v>714</v>
      </c>
      <c r="Q2251" s="2" t="s">
        <v>714</v>
      </c>
      <c r="R2251" s="2" t="s">
        <v>714</v>
      </c>
      <c r="S2251" s="14" t="s">
        <v>714</v>
      </c>
      <c r="T2251" s="115" t="s">
        <v>714</v>
      </c>
      <c r="U2251" s="13" t="s">
        <v>714</v>
      </c>
      <c r="V2251" s="2" t="s">
        <v>714</v>
      </c>
      <c r="W2251" s="2" t="s">
        <v>714</v>
      </c>
      <c r="X2251" s="2" t="s">
        <v>714</v>
      </c>
      <c r="Y2251" s="14" t="s">
        <v>714</v>
      </c>
    </row>
    <row r="2252" spans="3:25" x14ac:dyDescent="0.3">
      <c r="C2252" s="96" t="s">
        <v>33</v>
      </c>
      <c r="D2252" s="97" t="s">
        <v>779</v>
      </c>
      <c r="E2252" s="97" t="s">
        <v>893</v>
      </c>
      <c r="F2252" s="97" t="s">
        <v>894</v>
      </c>
      <c r="G2252" s="97" t="s">
        <v>351</v>
      </c>
      <c r="H2252" s="97" t="s">
        <v>668</v>
      </c>
      <c r="I2252" s="114" t="s">
        <v>454</v>
      </c>
      <c r="J2252" s="37" t="s">
        <v>4171</v>
      </c>
      <c r="K2252" s="37" t="s">
        <v>4261</v>
      </c>
      <c r="L2252" s="13" t="s">
        <v>479</v>
      </c>
      <c r="M2252" s="14" t="s">
        <v>714</v>
      </c>
      <c r="N2252" s="93" t="s">
        <v>714</v>
      </c>
      <c r="O2252" s="2" t="s">
        <v>714</v>
      </c>
      <c r="P2252" s="2" t="s">
        <v>714</v>
      </c>
      <c r="Q2252" s="2" t="s">
        <v>714</v>
      </c>
      <c r="R2252" s="2" t="s">
        <v>714</v>
      </c>
      <c r="S2252" s="14" t="s">
        <v>479</v>
      </c>
      <c r="T2252" s="115" t="s">
        <v>479</v>
      </c>
      <c r="U2252" s="13" t="s">
        <v>714</v>
      </c>
      <c r="V2252" s="2" t="s">
        <v>714</v>
      </c>
      <c r="W2252" s="2" t="s">
        <v>714</v>
      </c>
      <c r="X2252" s="2" t="s">
        <v>714</v>
      </c>
      <c r="Y2252" s="14" t="s">
        <v>714</v>
      </c>
    </row>
    <row r="2253" spans="3:25" x14ac:dyDescent="0.3">
      <c r="C2253" s="96" t="s">
        <v>33</v>
      </c>
      <c r="D2253" s="97" t="s">
        <v>779</v>
      </c>
      <c r="E2253" s="97" t="s">
        <v>893</v>
      </c>
      <c r="F2253" s="97" t="s">
        <v>894</v>
      </c>
      <c r="G2253" s="97" t="s">
        <v>351</v>
      </c>
      <c r="H2253" s="97" t="s">
        <v>668</v>
      </c>
      <c r="I2253" s="114" t="s">
        <v>454</v>
      </c>
      <c r="J2253" s="37" t="s">
        <v>4175</v>
      </c>
      <c r="K2253" s="37" t="s">
        <v>4262</v>
      </c>
      <c r="L2253" s="13" t="s">
        <v>714</v>
      </c>
      <c r="M2253" s="14" t="s">
        <v>714</v>
      </c>
      <c r="N2253" s="93" t="s">
        <v>714</v>
      </c>
      <c r="O2253" s="2" t="s">
        <v>714</v>
      </c>
      <c r="P2253" s="2" t="s">
        <v>714</v>
      </c>
      <c r="Q2253" s="2" t="s">
        <v>714</v>
      </c>
      <c r="R2253" s="2" t="s">
        <v>479</v>
      </c>
      <c r="S2253" s="14" t="s">
        <v>714</v>
      </c>
      <c r="T2253" s="115" t="s">
        <v>714</v>
      </c>
      <c r="U2253" s="13" t="s">
        <v>714</v>
      </c>
      <c r="V2253" s="2" t="s">
        <v>714</v>
      </c>
      <c r="W2253" s="2" t="s">
        <v>714</v>
      </c>
      <c r="X2253" s="2" t="s">
        <v>714</v>
      </c>
      <c r="Y2253" s="14" t="s">
        <v>714</v>
      </c>
    </row>
    <row r="2254" spans="3:25" x14ac:dyDescent="0.3">
      <c r="C2254" s="96" t="s">
        <v>34</v>
      </c>
      <c r="D2254" s="97" t="s">
        <v>776</v>
      </c>
      <c r="E2254" s="97" t="s">
        <v>815</v>
      </c>
      <c r="F2254" s="97" t="s">
        <v>816</v>
      </c>
      <c r="G2254" s="97" t="s">
        <v>351</v>
      </c>
      <c r="H2254" s="97" t="s">
        <v>668</v>
      </c>
      <c r="I2254" s="114" t="s">
        <v>454</v>
      </c>
      <c r="J2254" s="37" t="s">
        <v>4263</v>
      </c>
      <c r="K2254" s="37" t="s">
        <v>4264</v>
      </c>
      <c r="L2254" s="13" t="s">
        <v>151</v>
      </c>
      <c r="M2254" s="14" t="s">
        <v>152</v>
      </c>
      <c r="N2254" s="93" t="s">
        <v>151</v>
      </c>
      <c r="O2254" s="2" t="s">
        <v>151</v>
      </c>
      <c r="P2254" s="2" t="s">
        <v>152</v>
      </c>
      <c r="Q2254" s="2" t="s">
        <v>152</v>
      </c>
      <c r="R2254" s="2" t="s">
        <v>152</v>
      </c>
      <c r="S2254" s="14" t="s">
        <v>152</v>
      </c>
      <c r="T2254" s="115"/>
      <c r="U2254" s="13" t="s">
        <v>151</v>
      </c>
      <c r="V2254" s="2" t="s">
        <v>152</v>
      </c>
      <c r="W2254" s="2" t="s">
        <v>479</v>
      </c>
      <c r="X2254" s="2" t="s">
        <v>152</v>
      </c>
      <c r="Y2254" s="14" t="s">
        <v>152</v>
      </c>
    </row>
    <row r="2255" spans="3:25" x14ac:dyDescent="0.3">
      <c r="C2255" s="96" t="s">
        <v>34</v>
      </c>
      <c r="D2255" s="97" t="s">
        <v>776</v>
      </c>
      <c r="E2255" s="97" t="s">
        <v>817</v>
      </c>
      <c r="F2255" s="97" t="s">
        <v>818</v>
      </c>
      <c r="G2255" s="97" t="s">
        <v>351</v>
      </c>
      <c r="H2255" s="97" t="s">
        <v>668</v>
      </c>
      <c r="I2255" s="114" t="s">
        <v>454</v>
      </c>
      <c r="J2255" s="37" t="s">
        <v>256</v>
      </c>
      <c r="K2255" s="37" t="s">
        <v>5701</v>
      </c>
      <c r="L2255" s="13" t="s">
        <v>151</v>
      </c>
      <c r="M2255" s="14" t="s">
        <v>152</v>
      </c>
      <c r="N2255" s="93" t="s">
        <v>151</v>
      </c>
      <c r="O2255" s="2" t="s">
        <v>151</v>
      </c>
      <c r="P2255" s="2" t="s">
        <v>152</v>
      </c>
      <c r="Q2255" s="2" t="s">
        <v>152</v>
      </c>
      <c r="R2255" s="2" t="s">
        <v>152</v>
      </c>
      <c r="S2255" s="14" t="s">
        <v>152</v>
      </c>
      <c r="T2255" s="115"/>
      <c r="U2255" s="13" t="s">
        <v>151</v>
      </c>
      <c r="V2255" s="2" t="s">
        <v>152</v>
      </c>
      <c r="W2255" s="2" t="s">
        <v>479</v>
      </c>
      <c r="X2255" s="2" t="s">
        <v>152</v>
      </c>
      <c r="Y2255" s="14" t="s">
        <v>152</v>
      </c>
    </row>
    <row r="2256" spans="3:25" x14ac:dyDescent="0.3">
      <c r="C2256" s="96" t="s">
        <v>34</v>
      </c>
      <c r="D2256" s="97" t="s">
        <v>776</v>
      </c>
      <c r="E2256" s="97" t="s">
        <v>819</v>
      </c>
      <c r="F2256" s="97" t="s">
        <v>820</v>
      </c>
      <c r="G2256" s="97" t="s">
        <v>351</v>
      </c>
      <c r="H2256" s="97" t="s">
        <v>668</v>
      </c>
      <c r="I2256" s="114" t="s">
        <v>454</v>
      </c>
      <c r="J2256" s="37" t="s">
        <v>4266</v>
      </c>
      <c r="K2256" s="37" t="s">
        <v>4267</v>
      </c>
      <c r="L2256" s="13" t="s">
        <v>152</v>
      </c>
      <c r="M2256" s="14" t="s">
        <v>152</v>
      </c>
      <c r="N2256" s="93" t="s">
        <v>151</v>
      </c>
      <c r="O2256" s="2" t="s">
        <v>151</v>
      </c>
      <c r="P2256" s="2" t="s">
        <v>152</v>
      </c>
      <c r="Q2256" s="2" t="s">
        <v>152</v>
      </c>
      <c r="R2256" s="2" t="s">
        <v>152</v>
      </c>
      <c r="S2256" s="14" t="s">
        <v>152</v>
      </c>
      <c r="T2256" s="115"/>
      <c r="U2256" s="13" t="s">
        <v>151</v>
      </c>
      <c r="V2256" s="2" t="s">
        <v>152</v>
      </c>
      <c r="W2256" s="2" t="s">
        <v>479</v>
      </c>
      <c r="X2256" s="2" t="s">
        <v>152</v>
      </c>
      <c r="Y2256" s="14" t="s">
        <v>152</v>
      </c>
    </row>
    <row r="2257" spans="3:25" x14ac:dyDescent="0.3">
      <c r="C2257" s="96" t="s">
        <v>34</v>
      </c>
      <c r="D2257" s="97" t="s">
        <v>776</v>
      </c>
      <c r="E2257" s="97" t="s">
        <v>823</v>
      </c>
      <c r="F2257" s="97" t="s">
        <v>824</v>
      </c>
      <c r="G2257" s="97" t="s">
        <v>351</v>
      </c>
      <c r="H2257" s="97" t="s">
        <v>668</v>
      </c>
      <c r="I2257" s="114" t="s">
        <v>454</v>
      </c>
      <c r="J2257" s="37" t="s">
        <v>4263</v>
      </c>
      <c r="K2257" s="37" t="s">
        <v>4268</v>
      </c>
      <c r="L2257" s="13" t="s">
        <v>151</v>
      </c>
      <c r="M2257" s="14" t="s">
        <v>152</v>
      </c>
      <c r="N2257" s="93" t="s">
        <v>151</v>
      </c>
      <c r="O2257" s="2" t="s">
        <v>151</v>
      </c>
      <c r="P2257" s="2" t="s">
        <v>152</v>
      </c>
      <c r="Q2257" s="2" t="s">
        <v>152</v>
      </c>
      <c r="R2257" s="2" t="s">
        <v>152</v>
      </c>
      <c r="S2257" s="14" t="s">
        <v>152</v>
      </c>
      <c r="T2257" s="115"/>
      <c r="U2257" s="13" t="s">
        <v>151</v>
      </c>
      <c r="V2257" s="2" t="s">
        <v>152</v>
      </c>
      <c r="W2257" s="2" t="s">
        <v>479</v>
      </c>
      <c r="X2257" s="2" t="s">
        <v>152</v>
      </c>
      <c r="Y2257" s="14" t="s">
        <v>152</v>
      </c>
    </row>
    <row r="2258" spans="3:25" x14ac:dyDescent="0.3">
      <c r="C2258" s="96" t="s">
        <v>34</v>
      </c>
      <c r="D2258" s="97" t="s">
        <v>776</v>
      </c>
      <c r="E2258" s="97" t="s">
        <v>825</v>
      </c>
      <c r="F2258" s="97" t="s">
        <v>826</v>
      </c>
      <c r="G2258" s="97" t="s">
        <v>351</v>
      </c>
      <c r="H2258" s="91" t="s">
        <v>668</v>
      </c>
      <c r="I2258" s="116" t="s">
        <v>454</v>
      </c>
      <c r="J2258" s="37" t="s">
        <v>4269</v>
      </c>
      <c r="K2258" s="37" t="s">
        <v>4268</v>
      </c>
      <c r="L2258" s="13" t="s">
        <v>151</v>
      </c>
      <c r="M2258" s="14" t="s">
        <v>152</v>
      </c>
      <c r="N2258" s="93" t="s">
        <v>151</v>
      </c>
      <c r="O2258" s="2" t="s">
        <v>152</v>
      </c>
      <c r="P2258" s="2" t="s">
        <v>152</v>
      </c>
      <c r="Q2258" s="2" t="s">
        <v>151</v>
      </c>
      <c r="R2258" s="2" t="s">
        <v>151</v>
      </c>
      <c r="S2258" s="14" t="s">
        <v>152</v>
      </c>
      <c r="T2258" s="115"/>
      <c r="U2258" s="13" t="s">
        <v>151</v>
      </c>
      <c r="V2258" s="2" t="s">
        <v>152</v>
      </c>
      <c r="W2258" s="2" t="s">
        <v>152</v>
      </c>
      <c r="X2258" s="2" t="s">
        <v>152</v>
      </c>
      <c r="Y2258" s="14" t="s">
        <v>152</v>
      </c>
    </row>
    <row r="2259" spans="3:25" x14ac:dyDescent="0.3">
      <c r="C2259" s="96" t="s">
        <v>34</v>
      </c>
      <c r="D2259" s="97" t="s">
        <v>776</v>
      </c>
      <c r="E2259" s="97" t="s">
        <v>827</v>
      </c>
      <c r="F2259" s="97" t="s">
        <v>828</v>
      </c>
      <c r="G2259" s="97" t="s">
        <v>351</v>
      </c>
      <c r="H2259" s="97" t="s">
        <v>668</v>
      </c>
      <c r="I2259" s="114" t="s">
        <v>454</v>
      </c>
      <c r="J2259" s="37" t="s">
        <v>4269</v>
      </c>
      <c r="K2259" s="37" t="s">
        <v>4270</v>
      </c>
      <c r="L2259" s="13" t="s">
        <v>151</v>
      </c>
      <c r="M2259" s="14" t="s">
        <v>152</v>
      </c>
      <c r="N2259" s="93" t="s">
        <v>151</v>
      </c>
      <c r="O2259" s="2" t="s">
        <v>152</v>
      </c>
      <c r="P2259" s="2" t="s">
        <v>152</v>
      </c>
      <c r="Q2259" s="2" t="s">
        <v>151</v>
      </c>
      <c r="R2259" s="2" t="s">
        <v>151</v>
      </c>
      <c r="S2259" s="14" t="s">
        <v>152</v>
      </c>
      <c r="T2259" s="115"/>
      <c r="U2259" s="13" t="s">
        <v>151</v>
      </c>
      <c r="V2259" s="2" t="s">
        <v>152</v>
      </c>
      <c r="W2259" s="2" t="s">
        <v>152</v>
      </c>
      <c r="X2259" s="2" t="s">
        <v>152</v>
      </c>
      <c r="Y2259" s="14" t="s">
        <v>152</v>
      </c>
    </row>
    <row r="2260" spans="3:25" x14ac:dyDescent="0.3">
      <c r="C2260" s="96" t="s">
        <v>34</v>
      </c>
      <c r="D2260" s="97" t="s">
        <v>776</v>
      </c>
      <c r="E2260" s="97" t="s">
        <v>829</v>
      </c>
      <c r="F2260" s="97" t="s">
        <v>830</v>
      </c>
      <c r="G2260" s="97" t="s">
        <v>351</v>
      </c>
      <c r="H2260" s="97" t="s">
        <v>668</v>
      </c>
      <c r="I2260" s="114" t="s">
        <v>454</v>
      </c>
      <c r="J2260" s="37" t="s">
        <v>256</v>
      </c>
      <c r="K2260" s="37" t="s">
        <v>4271</v>
      </c>
      <c r="L2260" s="13" t="s">
        <v>152</v>
      </c>
      <c r="M2260" s="14" t="s">
        <v>152</v>
      </c>
      <c r="N2260" s="93" t="s">
        <v>151</v>
      </c>
      <c r="O2260" s="2" t="s">
        <v>151</v>
      </c>
      <c r="P2260" s="2" t="s">
        <v>152</v>
      </c>
      <c r="Q2260" s="2" t="s">
        <v>152</v>
      </c>
      <c r="R2260" s="2" t="s">
        <v>152</v>
      </c>
      <c r="S2260" s="14" t="s">
        <v>152</v>
      </c>
      <c r="T2260" s="115"/>
      <c r="U2260" s="13" t="s">
        <v>479</v>
      </c>
      <c r="V2260" s="2" t="s">
        <v>152</v>
      </c>
      <c r="W2260" s="2" t="s">
        <v>479</v>
      </c>
      <c r="X2260" s="2" t="s">
        <v>152</v>
      </c>
      <c r="Y2260" s="14" t="s">
        <v>152</v>
      </c>
    </row>
    <row r="2261" spans="3:25" x14ac:dyDescent="0.3">
      <c r="C2261" s="96" t="s">
        <v>34</v>
      </c>
      <c r="D2261" s="97" t="s">
        <v>776</v>
      </c>
      <c r="E2261" s="97" t="s">
        <v>831</v>
      </c>
      <c r="F2261" s="97" t="s">
        <v>832</v>
      </c>
      <c r="G2261" s="97" t="s">
        <v>351</v>
      </c>
      <c r="H2261" s="97" t="s">
        <v>668</v>
      </c>
      <c r="I2261" s="114" t="s">
        <v>454</v>
      </c>
      <c r="J2261" s="37" t="s">
        <v>256</v>
      </c>
      <c r="K2261" s="37" t="s">
        <v>5702</v>
      </c>
      <c r="L2261" s="13" t="s">
        <v>151</v>
      </c>
      <c r="M2261" s="14" t="s">
        <v>152</v>
      </c>
      <c r="N2261" s="93" t="s">
        <v>152</v>
      </c>
      <c r="O2261" s="2" t="s">
        <v>152</v>
      </c>
      <c r="P2261" s="2" t="s">
        <v>152</v>
      </c>
      <c r="Q2261" s="2" t="s">
        <v>151</v>
      </c>
      <c r="R2261" s="2" t="s">
        <v>152</v>
      </c>
      <c r="S2261" s="14" t="s">
        <v>152</v>
      </c>
      <c r="T2261" s="115"/>
      <c r="U2261" s="13" t="s">
        <v>151</v>
      </c>
      <c r="V2261" s="2" t="s">
        <v>152</v>
      </c>
      <c r="W2261" s="2" t="s">
        <v>152</v>
      </c>
      <c r="X2261" s="2" t="s">
        <v>152</v>
      </c>
      <c r="Y2261" s="14" t="s">
        <v>152</v>
      </c>
    </row>
    <row r="2262" spans="3:25" x14ac:dyDescent="0.3">
      <c r="C2262" s="96" t="s">
        <v>34</v>
      </c>
      <c r="D2262" s="97" t="s">
        <v>776</v>
      </c>
      <c r="E2262" s="97" t="s">
        <v>833</v>
      </c>
      <c r="F2262" s="97" t="s">
        <v>834</v>
      </c>
      <c r="G2262" s="97" t="s">
        <v>351</v>
      </c>
      <c r="H2262" s="97" t="s">
        <v>668</v>
      </c>
      <c r="I2262" s="114" t="s">
        <v>454</v>
      </c>
      <c r="J2262" s="37" t="s">
        <v>4272</v>
      </c>
      <c r="K2262" s="37" t="s">
        <v>4273</v>
      </c>
      <c r="L2262" s="13" t="s">
        <v>479</v>
      </c>
      <c r="M2262" s="14" t="s">
        <v>479</v>
      </c>
      <c r="N2262" s="93" t="s">
        <v>152</v>
      </c>
      <c r="O2262" s="2" t="s">
        <v>152</v>
      </c>
      <c r="P2262" s="2" t="s">
        <v>152</v>
      </c>
      <c r="Q2262" s="2" t="s">
        <v>152</v>
      </c>
      <c r="R2262" s="2" t="s">
        <v>152</v>
      </c>
      <c r="S2262" s="14" t="s">
        <v>152</v>
      </c>
      <c r="T2262" s="115"/>
      <c r="U2262" s="13" t="s">
        <v>152</v>
      </c>
      <c r="V2262" s="2" t="s">
        <v>152</v>
      </c>
      <c r="W2262" s="2" t="s">
        <v>152</v>
      </c>
      <c r="X2262" s="2" t="s">
        <v>152</v>
      </c>
      <c r="Y2262" s="14" t="s">
        <v>152</v>
      </c>
    </row>
    <row r="2263" spans="3:25" x14ac:dyDescent="0.3">
      <c r="C2263" s="96" t="s">
        <v>34</v>
      </c>
      <c r="D2263" s="97" t="s">
        <v>835</v>
      </c>
      <c r="E2263" s="97" t="s">
        <v>836</v>
      </c>
      <c r="F2263" s="97" t="s">
        <v>837</v>
      </c>
      <c r="G2263" s="97" t="s">
        <v>344</v>
      </c>
      <c r="H2263" s="97" t="s">
        <v>668</v>
      </c>
      <c r="I2263" s="114" t="s">
        <v>454</v>
      </c>
      <c r="J2263" s="37" t="s">
        <v>4294</v>
      </c>
      <c r="K2263" s="37" t="s">
        <v>5703</v>
      </c>
      <c r="L2263" s="13" t="s">
        <v>152</v>
      </c>
      <c r="M2263" s="14" t="s">
        <v>152</v>
      </c>
      <c r="N2263" s="93" t="s">
        <v>152</v>
      </c>
      <c r="O2263" s="2" t="s">
        <v>152</v>
      </c>
      <c r="P2263" s="2" t="s">
        <v>479</v>
      </c>
      <c r="Q2263" s="2" t="s">
        <v>479</v>
      </c>
      <c r="R2263" s="2" t="s">
        <v>152</v>
      </c>
      <c r="S2263" s="14" t="s">
        <v>152</v>
      </c>
      <c r="T2263" s="115"/>
      <c r="U2263" s="13" t="s">
        <v>6</v>
      </c>
      <c r="V2263" s="2" t="s">
        <v>6</v>
      </c>
      <c r="W2263" s="2" t="s">
        <v>6</v>
      </c>
      <c r="X2263" s="2" t="s">
        <v>6</v>
      </c>
      <c r="Y2263" s="14" t="s">
        <v>6</v>
      </c>
    </row>
    <row r="2264" spans="3:25" x14ac:dyDescent="0.3">
      <c r="C2264" s="96" t="s">
        <v>34</v>
      </c>
      <c r="D2264" s="97" t="s">
        <v>835</v>
      </c>
      <c r="E2264" s="97" t="s">
        <v>836</v>
      </c>
      <c r="F2264" s="97" t="s">
        <v>837</v>
      </c>
      <c r="G2264" s="97" t="s">
        <v>344</v>
      </c>
      <c r="H2264" s="97" t="s">
        <v>668</v>
      </c>
      <c r="I2264" s="114" t="s">
        <v>454</v>
      </c>
      <c r="J2264" s="37" t="s">
        <v>4274</v>
      </c>
      <c r="K2264" s="37" t="s">
        <v>5704</v>
      </c>
      <c r="L2264" s="13" t="s">
        <v>151</v>
      </c>
      <c r="M2264" s="14" t="s">
        <v>479</v>
      </c>
      <c r="N2264" s="93" t="s">
        <v>152</v>
      </c>
      <c r="O2264" s="2" t="s">
        <v>152</v>
      </c>
      <c r="P2264" s="2" t="s">
        <v>152</v>
      </c>
      <c r="Q2264" s="2" t="s">
        <v>152</v>
      </c>
      <c r="R2264" s="2" t="s">
        <v>152</v>
      </c>
      <c r="S2264" s="14" t="s">
        <v>152</v>
      </c>
      <c r="T2264" s="115"/>
      <c r="U2264" s="13" t="s">
        <v>6</v>
      </c>
      <c r="V2264" s="2" t="s">
        <v>6</v>
      </c>
      <c r="W2264" s="2" t="s">
        <v>6</v>
      </c>
      <c r="X2264" s="2" t="s">
        <v>6</v>
      </c>
      <c r="Y2264" s="14" t="s">
        <v>6</v>
      </c>
    </row>
    <row r="2265" spans="3:25" x14ac:dyDescent="0.3">
      <c r="C2265" s="96" t="s">
        <v>34</v>
      </c>
      <c r="D2265" s="97" t="s">
        <v>835</v>
      </c>
      <c r="E2265" s="97" t="s">
        <v>836</v>
      </c>
      <c r="F2265" s="97" t="s">
        <v>837</v>
      </c>
      <c r="G2265" s="97" t="s">
        <v>344</v>
      </c>
      <c r="H2265" s="97" t="s">
        <v>668</v>
      </c>
      <c r="I2265" s="114" t="s">
        <v>454</v>
      </c>
      <c r="J2265" s="37" t="s">
        <v>4276</v>
      </c>
      <c r="K2265" s="37" t="s">
        <v>5705</v>
      </c>
      <c r="L2265" s="13" t="s">
        <v>479</v>
      </c>
      <c r="M2265" s="14" t="s">
        <v>479</v>
      </c>
      <c r="N2265" s="93" t="s">
        <v>152</v>
      </c>
      <c r="O2265" s="2" t="s">
        <v>152</v>
      </c>
      <c r="P2265" s="2" t="s">
        <v>152</v>
      </c>
      <c r="Q2265" s="2" t="s">
        <v>152</v>
      </c>
      <c r="R2265" s="2" t="s">
        <v>152</v>
      </c>
      <c r="S2265" s="14" t="s">
        <v>152</v>
      </c>
      <c r="T2265" s="115"/>
      <c r="U2265" s="13" t="s">
        <v>6</v>
      </c>
      <c r="V2265" s="2" t="s">
        <v>6</v>
      </c>
      <c r="W2265" s="2" t="s">
        <v>6</v>
      </c>
      <c r="X2265" s="2" t="s">
        <v>6</v>
      </c>
      <c r="Y2265" s="14" t="s">
        <v>6</v>
      </c>
    </row>
    <row r="2266" spans="3:25" x14ac:dyDescent="0.3">
      <c r="C2266" s="96" t="s">
        <v>34</v>
      </c>
      <c r="D2266" s="97" t="s">
        <v>835</v>
      </c>
      <c r="E2266" s="97" t="s">
        <v>838</v>
      </c>
      <c r="F2266" s="97" t="s">
        <v>839</v>
      </c>
      <c r="G2266" s="97" t="s">
        <v>344</v>
      </c>
      <c r="H2266" s="91" t="s">
        <v>668</v>
      </c>
      <c r="I2266" s="116" t="s">
        <v>454</v>
      </c>
      <c r="J2266" s="37" t="s">
        <v>4279</v>
      </c>
      <c r="K2266" s="37" t="s">
        <v>4280</v>
      </c>
      <c r="L2266" s="13" t="s">
        <v>152</v>
      </c>
      <c r="M2266" s="14" t="s">
        <v>152</v>
      </c>
      <c r="N2266" s="93" t="s">
        <v>152</v>
      </c>
      <c r="O2266" s="2" t="s">
        <v>152</v>
      </c>
      <c r="P2266" s="2" t="s">
        <v>479</v>
      </c>
      <c r="Q2266" s="2" t="s">
        <v>479</v>
      </c>
      <c r="R2266" s="2" t="s">
        <v>152</v>
      </c>
      <c r="S2266" s="14" t="s">
        <v>152</v>
      </c>
      <c r="T2266" s="115"/>
      <c r="U2266" s="13" t="s">
        <v>6</v>
      </c>
      <c r="V2266" s="2" t="s">
        <v>6</v>
      </c>
      <c r="W2266" s="2" t="s">
        <v>6</v>
      </c>
      <c r="X2266" s="2" t="s">
        <v>6</v>
      </c>
      <c r="Y2266" s="14" t="s">
        <v>6</v>
      </c>
    </row>
    <row r="2267" spans="3:25" x14ac:dyDescent="0.3">
      <c r="C2267" s="96" t="s">
        <v>34</v>
      </c>
      <c r="D2267" s="97" t="s">
        <v>835</v>
      </c>
      <c r="E2267" s="97" t="s">
        <v>840</v>
      </c>
      <c r="F2267" s="97" t="s">
        <v>431</v>
      </c>
      <c r="G2267" s="97" t="s">
        <v>351</v>
      </c>
      <c r="H2267" s="97" t="s">
        <v>668</v>
      </c>
      <c r="I2267" s="114" t="s">
        <v>454</v>
      </c>
      <c r="J2267" s="37" t="s">
        <v>256</v>
      </c>
      <c r="K2267" s="37" t="s">
        <v>686</v>
      </c>
      <c r="L2267" s="13" t="s">
        <v>151</v>
      </c>
      <c r="M2267" s="14" t="s">
        <v>152</v>
      </c>
      <c r="N2267" s="93" t="s">
        <v>152</v>
      </c>
      <c r="O2267" s="2" t="s">
        <v>152</v>
      </c>
      <c r="P2267" s="2" t="s">
        <v>152</v>
      </c>
      <c r="Q2267" s="2" t="s">
        <v>151</v>
      </c>
      <c r="R2267" s="2" t="s">
        <v>152</v>
      </c>
      <c r="S2267" s="14" t="s">
        <v>152</v>
      </c>
      <c r="T2267" s="115"/>
      <c r="U2267" s="13" t="s">
        <v>151</v>
      </c>
      <c r="V2267" s="2" t="s">
        <v>152</v>
      </c>
      <c r="W2267" s="2" t="s">
        <v>151</v>
      </c>
      <c r="X2267" s="2" t="s">
        <v>151</v>
      </c>
      <c r="Y2267" s="14" t="s">
        <v>151</v>
      </c>
    </row>
    <row r="2268" spans="3:25" x14ac:dyDescent="0.3">
      <c r="C2268" s="96" t="s">
        <v>34</v>
      </c>
      <c r="D2268" s="97" t="s">
        <v>835</v>
      </c>
      <c r="E2268" s="97" t="s">
        <v>841</v>
      </c>
      <c r="F2268" s="97" t="s">
        <v>842</v>
      </c>
      <c r="G2268" s="97" t="s">
        <v>351</v>
      </c>
      <c r="H2268" s="97" t="s">
        <v>668</v>
      </c>
      <c r="I2268" s="114" t="s">
        <v>52</v>
      </c>
      <c r="J2268" s="37" t="s">
        <v>4281</v>
      </c>
      <c r="K2268" s="37" t="s">
        <v>4282</v>
      </c>
      <c r="L2268" s="13" t="s">
        <v>479</v>
      </c>
      <c r="M2268" s="14" t="s">
        <v>479</v>
      </c>
      <c r="N2268" s="93" t="s">
        <v>152</v>
      </c>
      <c r="O2268" s="2" t="s">
        <v>152</v>
      </c>
      <c r="P2268" s="2" t="s">
        <v>152</v>
      </c>
      <c r="Q2268" s="2" t="s">
        <v>152</v>
      </c>
      <c r="R2268" s="2" t="s">
        <v>152</v>
      </c>
      <c r="S2268" s="14" t="s">
        <v>152</v>
      </c>
      <c r="T2268" s="115"/>
      <c r="U2268" s="13" t="s">
        <v>151</v>
      </c>
      <c r="V2268" s="2" t="s">
        <v>151</v>
      </c>
      <c r="W2268" s="2" t="s">
        <v>151</v>
      </c>
      <c r="X2268" s="2" t="s">
        <v>151</v>
      </c>
      <c r="Y2268" s="14" t="s">
        <v>151</v>
      </c>
    </row>
    <row r="2269" spans="3:25" x14ac:dyDescent="0.3">
      <c r="C2269" s="96" t="s">
        <v>34</v>
      </c>
      <c r="D2269" s="97" t="s">
        <v>835</v>
      </c>
      <c r="E2269" s="97" t="s">
        <v>841</v>
      </c>
      <c r="F2269" s="97" t="s">
        <v>842</v>
      </c>
      <c r="G2269" s="97" t="s">
        <v>351</v>
      </c>
      <c r="H2269" s="97" t="s">
        <v>668</v>
      </c>
      <c r="I2269" s="114" t="s">
        <v>52</v>
      </c>
      <c r="J2269" s="37" t="s">
        <v>4283</v>
      </c>
      <c r="K2269" s="37" t="s">
        <v>4284</v>
      </c>
      <c r="L2269" s="13" t="s">
        <v>152</v>
      </c>
      <c r="M2269" s="14" t="s">
        <v>152</v>
      </c>
      <c r="N2269" s="93" t="s">
        <v>152</v>
      </c>
      <c r="O2269" s="2" t="s">
        <v>152</v>
      </c>
      <c r="P2269" s="2" t="s">
        <v>479</v>
      </c>
      <c r="Q2269" s="2" t="s">
        <v>479</v>
      </c>
      <c r="R2269" s="2" t="s">
        <v>152</v>
      </c>
      <c r="S2269" s="14" t="s">
        <v>152</v>
      </c>
      <c r="T2269" s="115"/>
      <c r="U2269" s="13" t="s">
        <v>152</v>
      </c>
      <c r="V2269" s="2" t="s">
        <v>152</v>
      </c>
      <c r="W2269" s="2" t="s">
        <v>152</v>
      </c>
      <c r="X2269" s="2" t="s">
        <v>152</v>
      </c>
      <c r="Y2269" s="14" t="s">
        <v>152</v>
      </c>
    </row>
    <row r="2270" spans="3:25" x14ac:dyDescent="0.3">
      <c r="C2270" s="96" t="s">
        <v>34</v>
      </c>
      <c r="D2270" s="97" t="s">
        <v>835</v>
      </c>
      <c r="E2270" s="97" t="s">
        <v>841</v>
      </c>
      <c r="F2270" s="97" t="s">
        <v>842</v>
      </c>
      <c r="G2270" s="97" t="s">
        <v>351</v>
      </c>
      <c r="H2270" s="97" t="s">
        <v>668</v>
      </c>
      <c r="I2270" s="114" t="s">
        <v>52</v>
      </c>
      <c r="J2270" s="37" t="s">
        <v>4285</v>
      </c>
      <c r="K2270" s="37" t="s">
        <v>4286</v>
      </c>
      <c r="L2270" s="13" t="s">
        <v>152</v>
      </c>
      <c r="M2270" s="14" t="s">
        <v>152</v>
      </c>
      <c r="N2270" s="93" t="s">
        <v>152</v>
      </c>
      <c r="O2270" s="2" t="s">
        <v>152</v>
      </c>
      <c r="P2270" s="2" t="s">
        <v>479</v>
      </c>
      <c r="Q2270" s="2" t="s">
        <v>151</v>
      </c>
      <c r="R2270" s="2" t="s">
        <v>152</v>
      </c>
      <c r="S2270" s="14" t="s">
        <v>152</v>
      </c>
      <c r="T2270" s="115"/>
      <c r="U2270" s="13" t="s">
        <v>152</v>
      </c>
      <c r="V2270" s="2" t="s">
        <v>152</v>
      </c>
      <c r="W2270" s="2" t="s">
        <v>152</v>
      </c>
      <c r="X2270" s="2" t="s">
        <v>152</v>
      </c>
      <c r="Y2270" s="14" t="s">
        <v>152</v>
      </c>
    </row>
    <row r="2271" spans="3:25" x14ac:dyDescent="0.3">
      <c r="C2271" s="96" t="s">
        <v>34</v>
      </c>
      <c r="D2271" s="97" t="s">
        <v>835</v>
      </c>
      <c r="E2271" s="97" t="s">
        <v>841</v>
      </c>
      <c r="F2271" s="97" t="s">
        <v>842</v>
      </c>
      <c r="G2271" s="97" t="s">
        <v>351</v>
      </c>
      <c r="H2271" s="97" t="s">
        <v>668</v>
      </c>
      <c r="I2271" s="114" t="s">
        <v>52</v>
      </c>
      <c r="J2271" s="37" t="s">
        <v>4287</v>
      </c>
      <c r="K2271" s="37" t="s">
        <v>4288</v>
      </c>
      <c r="L2271" s="13" t="s">
        <v>152</v>
      </c>
      <c r="M2271" s="14" t="s">
        <v>152</v>
      </c>
      <c r="N2271" s="93" t="s">
        <v>152</v>
      </c>
      <c r="O2271" s="2" t="s">
        <v>152</v>
      </c>
      <c r="P2271" s="2" t="s">
        <v>479</v>
      </c>
      <c r="Q2271" s="2" t="s">
        <v>151</v>
      </c>
      <c r="R2271" s="2" t="s">
        <v>152</v>
      </c>
      <c r="S2271" s="14" t="s">
        <v>152</v>
      </c>
      <c r="T2271" s="115"/>
      <c r="U2271" s="13" t="s">
        <v>152</v>
      </c>
      <c r="V2271" s="2" t="s">
        <v>152</v>
      </c>
      <c r="W2271" s="2" t="s">
        <v>152</v>
      </c>
      <c r="X2271" s="2" t="s">
        <v>152</v>
      </c>
      <c r="Y2271" s="14" t="s">
        <v>152</v>
      </c>
    </row>
    <row r="2272" spans="3:25" x14ac:dyDescent="0.3">
      <c r="C2272" s="96" t="s">
        <v>34</v>
      </c>
      <c r="D2272" s="97" t="s">
        <v>835</v>
      </c>
      <c r="E2272" s="97" t="s">
        <v>841</v>
      </c>
      <c r="F2272" s="97" t="s">
        <v>842</v>
      </c>
      <c r="G2272" s="97" t="s">
        <v>351</v>
      </c>
      <c r="H2272" s="97" t="s">
        <v>668</v>
      </c>
      <c r="I2272" s="114" t="s">
        <v>52</v>
      </c>
      <c r="J2272" s="37" t="s">
        <v>4289</v>
      </c>
      <c r="K2272" s="37" t="s">
        <v>4290</v>
      </c>
      <c r="L2272" s="13" t="s">
        <v>152</v>
      </c>
      <c r="M2272" s="14" t="s">
        <v>152</v>
      </c>
      <c r="N2272" s="93" t="s">
        <v>152</v>
      </c>
      <c r="O2272" s="2" t="s">
        <v>152</v>
      </c>
      <c r="P2272" s="2" t="s">
        <v>479</v>
      </c>
      <c r="Q2272" s="2" t="s">
        <v>151</v>
      </c>
      <c r="R2272" s="2" t="s">
        <v>152</v>
      </c>
      <c r="S2272" s="14" t="s">
        <v>152</v>
      </c>
      <c r="T2272" s="115"/>
      <c r="U2272" s="13" t="s">
        <v>152</v>
      </c>
      <c r="V2272" s="2" t="s">
        <v>152</v>
      </c>
      <c r="W2272" s="2" t="s">
        <v>152</v>
      </c>
      <c r="X2272" s="2" t="s">
        <v>152</v>
      </c>
      <c r="Y2272" s="14" t="s">
        <v>152</v>
      </c>
    </row>
    <row r="2273" spans="3:25" x14ac:dyDescent="0.3">
      <c r="C2273" s="96" t="s">
        <v>34</v>
      </c>
      <c r="D2273" s="97" t="s">
        <v>835</v>
      </c>
      <c r="E2273" s="97" t="s">
        <v>843</v>
      </c>
      <c r="F2273" s="97" t="s">
        <v>844</v>
      </c>
      <c r="G2273" s="97" t="s">
        <v>351</v>
      </c>
      <c r="H2273" s="97" t="s">
        <v>668</v>
      </c>
      <c r="I2273" s="114" t="s">
        <v>52</v>
      </c>
      <c r="J2273" s="37" t="s">
        <v>4281</v>
      </c>
      <c r="K2273" s="37" t="s">
        <v>4282</v>
      </c>
      <c r="L2273" s="13" t="s">
        <v>152</v>
      </c>
      <c r="M2273" s="14" t="s">
        <v>152</v>
      </c>
      <c r="N2273" s="93" t="s">
        <v>152</v>
      </c>
      <c r="O2273" s="2" t="s">
        <v>152</v>
      </c>
      <c r="P2273" s="2" t="s">
        <v>479</v>
      </c>
      <c r="Q2273" s="2" t="s">
        <v>151</v>
      </c>
      <c r="R2273" s="2" t="s">
        <v>152</v>
      </c>
      <c r="S2273" s="14" t="s">
        <v>152</v>
      </c>
      <c r="T2273" s="115"/>
      <c r="U2273" s="13" t="s">
        <v>152</v>
      </c>
      <c r="V2273" s="2" t="s">
        <v>152</v>
      </c>
      <c r="W2273" s="2" t="s">
        <v>152</v>
      </c>
      <c r="X2273" s="2" t="s">
        <v>152</v>
      </c>
      <c r="Y2273" s="14" t="s">
        <v>152</v>
      </c>
    </row>
    <row r="2274" spans="3:25" x14ac:dyDescent="0.3">
      <c r="C2274" s="96" t="s">
        <v>34</v>
      </c>
      <c r="D2274" s="97" t="s">
        <v>835</v>
      </c>
      <c r="E2274" s="97" t="s">
        <v>843</v>
      </c>
      <c r="F2274" s="97" t="s">
        <v>844</v>
      </c>
      <c r="G2274" s="97" t="s">
        <v>351</v>
      </c>
      <c r="H2274" s="91" t="s">
        <v>668</v>
      </c>
      <c r="I2274" s="116" t="s">
        <v>52</v>
      </c>
      <c r="J2274" s="37" t="s">
        <v>4283</v>
      </c>
      <c r="K2274" s="37" t="s">
        <v>4284</v>
      </c>
      <c r="L2274" s="13" t="s">
        <v>152</v>
      </c>
      <c r="M2274" s="14" t="s">
        <v>152</v>
      </c>
      <c r="N2274" s="93" t="s">
        <v>152</v>
      </c>
      <c r="O2274" s="2" t="s">
        <v>152</v>
      </c>
      <c r="P2274" s="2" t="s">
        <v>479</v>
      </c>
      <c r="Q2274" s="2" t="s">
        <v>151</v>
      </c>
      <c r="R2274" s="2" t="s">
        <v>152</v>
      </c>
      <c r="S2274" s="14" t="s">
        <v>152</v>
      </c>
      <c r="T2274" s="115"/>
      <c r="U2274" s="13" t="s">
        <v>152</v>
      </c>
      <c r="V2274" s="2" t="s">
        <v>152</v>
      </c>
      <c r="W2274" s="2" t="s">
        <v>152</v>
      </c>
      <c r="X2274" s="2" t="s">
        <v>152</v>
      </c>
      <c r="Y2274" s="14" t="s">
        <v>152</v>
      </c>
    </row>
    <row r="2275" spans="3:25" x14ac:dyDescent="0.3">
      <c r="C2275" s="96" t="s">
        <v>34</v>
      </c>
      <c r="D2275" s="97" t="s">
        <v>835</v>
      </c>
      <c r="E2275" s="97" t="s">
        <v>843</v>
      </c>
      <c r="F2275" s="97" t="s">
        <v>844</v>
      </c>
      <c r="G2275" s="97" t="s">
        <v>351</v>
      </c>
      <c r="H2275" s="97" t="s">
        <v>668</v>
      </c>
      <c r="I2275" s="114" t="s">
        <v>52</v>
      </c>
      <c r="J2275" s="37" t="s">
        <v>4285</v>
      </c>
      <c r="K2275" s="37" t="s">
        <v>4286</v>
      </c>
      <c r="L2275" s="13" t="s">
        <v>152</v>
      </c>
      <c r="M2275" s="14" t="s">
        <v>152</v>
      </c>
      <c r="N2275" s="93" t="s">
        <v>152</v>
      </c>
      <c r="O2275" s="2" t="s">
        <v>152</v>
      </c>
      <c r="P2275" s="2" t="s">
        <v>479</v>
      </c>
      <c r="Q2275" s="2" t="s">
        <v>151</v>
      </c>
      <c r="R2275" s="2" t="s">
        <v>152</v>
      </c>
      <c r="S2275" s="14" t="s">
        <v>152</v>
      </c>
      <c r="T2275" s="115"/>
      <c r="U2275" s="13" t="s">
        <v>152</v>
      </c>
      <c r="V2275" s="2" t="s">
        <v>152</v>
      </c>
      <c r="W2275" s="2" t="s">
        <v>152</v>
      </c>
      <c r="X2275" s="2" t="s">
        <v>152</v>
      </c>
      <c r="Y2275" s="14" t="s">
        <v>152</v>
      </c>
    </row>
    <row r="2276" spans="3:25" x14ac:dyDescent="0.3">
      <c r="C2276" s="96" t="s">
        <v>34</v>
      </c>
      <c r="D2276" s="97" t="s">
        <v>835</v>
      </c>
      <c r="E2276" s="97" t="s">
        <v>843</v>
      </c>
      <c r="F2276" s="97" t="s">
        <v>844</v>
      </c>
      <c r="G2276" s="97" t="s">
        <v>351</v>
      </c>
      <c r="H2276" s="97" t="s">
        <v>668</v>
      </c>
      <c r="I2276" s="114" t="s">
        <v>52</v>
      </c>
      <c r="J2276" s="37" t="s">
        <v>4287</v>
      </c>
      <c r="K2276" s="37" t="s">
        <v>4288</v>
      </c>
      <c r="L2276" s="13" t="s">
        <v>152</v>
      </c>
      <c r="M2276" s="14" t="s">
        <v>152</v>
      </c>
      <c r="N2276" s="93" t="s">
        <v>152</v>
      </c>
      <c r="O2276" s="2" t="s">
        <v>152</v>
      </c>
      <c r="P2276" s="2" t="s">
        <v>479</v>
      </c>
      <c r="Q2276" s="2" t="s">
        <v>151</v>
      </c>
      <c r="R2276" s="2" t="s">
        <v>152</v>
      </c>
      <c r="S2276" s="14" t="s">
        <v>152</v>
      </c>
      <c r="T2276" s="115"/>
      <c r="U2276" s="13" t="s">
        <v>152</v>
      </c>
      <c r="V2276" s="2" t="s">
        <v>152</v>
      </c>
      <c r="W2276" s="2" t="s">
        <v>152</v>
      </c>
      <c r="X2276" s="2" t="s">
        <v>152</v>
      </c>
      <c r="Y2276" s="14" t="s">
        <v>152</v>
      </c>
    </row>
    <row r="2277" spans="3:25" x14ac:dyDescent="0.3">
      <c r="C2277" s="96" t="s">
        <v>34</v>
      </c>
      <c r="D2277" s="97" t="s">
        <v>835</v>
      </c>
      <c r="E2277" s="97" t="s">
        <v>843</v>
      </c>
      <c r="F2277" s="97" t="s">
        <v>844</v>
      </c>
      <c r="G2277" s="97" t="s">
        <v>351</v>
      </c>
      <c r="H2277" s="97" t="s">
        <v>668</v>
      </c>
      <c r="I2277" s="114" t="s">
        <v>52</v>
      </c>
      <c r="J2277" s="37" t="s">
        <v>4289</v>
      </c>
      <c r="K2277" s="37" t="s">
        <v>4290</v>
      </c>
      <c r="L2277" s="13" t="s">
        <v>152</v>
      </c>
      <c r="M2277" s="14" t="s">
        <v>152</v>
      </c>
      <c r="N2277" s="93" t="s">
        <v>152</v>
      </c>
      <c r="O2277" s="2" t="s">
        <v>152</v>
      </c>
      <c r="P2277" s="2" t="s">
        <v>479</v>
      </c>
      <c r="Q2277" s="2" t="s">
        <v>151</v>
      </c>
      <c r="R2277" s="2" t="s">
        <v>152</v>
      </c>
      <c r="S2277" s="14" t="s">
        <v>152</v>
      </c>
      <c r="T2277" s="115"/>
      <c r="U2277" s="13" t="s">
        <v>152</v>
      </c>
      <c r="V2277" s="2" t="s">
        <v>152</v>
      </c>
      <c r="W2277" s="2" t="s">
        <v>152</v>
      </c>
      <c r="X2277" s="2" t="s">
        <v>152</v>
      </c>
      <c r="Y2277" s="14" t="s">
        <v>152</v>
      </c>
    </row>
    <row r="2278" spans="3:25" x14ac:dyDescent="0.3">
      <c r="C2278" s="96" t="s">
        <v>34</v>
      </c>
      <c r="D2278" s="97" t="s">
        <v>777</v>
      </c>
      <c r="E2278" s="97" t="s">
        <v>849</v>
      </c>
      <c r="F2278" s="97" t="s">
        <v>850</v>
      </c>
      <c r="G2278" s="97" t="s">
        <v>344</v>
      </c>
      <c r="H2278" s="97" t="s">
        <v>668</v>
      </c>
      <c r="I2278" s="114" t="s">
        <v>454</v>
      </c>
      <c r="J2278" s="37" t="s">
        <v>255</v>
      </c>
      <c r="K2278" s="37" t="s">
        <v>5706</v>
      </c>
      <c r="L2278" s="13" t="s">
        <v>151</v>
      </c>
      <c r="M2278" s="14" t="s">
        <v>151</v>
      </c>
      <c r="N2278" s="93" t="s">
        <v>152</v>
      </c>
      <c r="O2278" s="2" t="s">
        <v>152</v>
      </c>
      <c r="P2278" s="2" t="s">
        <v>152</v>
      </c>
      <c r="Q2278" s="2" t="s">
        <v>152</v>
      </c>
      <c r="R2278" s="2" t="s">
        <v>152</v>
      </c>
      <c r="S2278" s="14" t="s">
        <v>152</v>
      </c>
      <c r="T2278" s="115"/>
      <c r="U2278" s="13" t="s">
        <v>6</v>
      </c>
      <c r="V2278" s="2" t="s">
        <v>6</v>
      </c>
      <c r="W2278" s="2" t="s">
        <v>6</v>
      </c>
      <c r="X2278" s="2" t="s">
        <v>6</v>
      </c>
      <c r="Y2278" s="14" t="s">
        <v>6</v>
      </c>
    </row>
    <row r="2279" spans="3:25" x14ac:dyDescent="0.3">
      <c r="C2279" s="96" t="s">
        <v>34</v>
      </c>
      <c r="D2279" s="97" t="s">
        <v>777</v>
      </c>
      <c r="E2279" s="97" t="s">
        <v>851</v>
      </c>
      <c r="F2279" s="97" t="s">
        <v>852</v>
      </c>
      <c r="G2279" s="97" t="s">
        <v>344</v>
      </c>
      <c r="H2279" s="97" t="s">
        <v>668</v>
      </c>
      <c r="I2279" s="114" t="s">
        <v>454</v>
      </c>
      <c r="J2279" s="37" t="s">
        <v>255</v>
      </c>
      <c r="K2279" s="37" t="s">
        <v>5706</v>
      </c>
      <c r="L2279" s="13" t="s">
        <v>151</v>
      </c>
      <c r="M2279" s="14" t="s">
        <v>151</v>
      </c>
      <c r="N2279" s="93" t="s">
        <v>152</v>
      </c>
      <c r="O2279" s="2" t="s">
        <v>152</v>
      </c>
      <c r="P2279" s="2" t="s">
        <v>152</v>
      </c>
      <c r="Q2279" s="2" t="s">
        <v>152</v>
      </c>
      <c r="R2279" s="2" t="s">
        <v>152</v>
      </c>
      <c r="S2279" s="14" t="s">
        <v>152</v>
      </c>
      <c r="T2279" s="115"/>
      <c r="U2279" s="13" t="s">
        <v>6</v>
      </c>
      <c r="V2279" s="2" t="s">
        <v>6</v>
      </c>
      <c r="W2279" s="2" t="s">
        <v>6</v>
      </c>
      <c r="X2279" s="2" t="s">
        <v>6</v>
      </c>
      <c r="Y2279" s="14" t="s">
        <v>6</v>
      </c>
    </row>
    <row r="2280" spans="3:25" x14ac:dyDescent="0.3">
      <c r="C2280" s="96" t="s">
        <v>34</v>
      </c>
      <c r="D2280" s="97" t="s">
        <v>777</v>
      </c>
      <c r="E2280" s="97" t="s">
        <v>851</v>
      </c>
      <c r="F2280" s="97" t="s">
        <v>852</v>
      </c>
      <c r="G2280" s="97" t="s">
        <v>344</v>
      </c>
      <c r="H2280" s="97" t="s">
        <v>668</v>
      </c>
      <c r="I2280" s="114" t="s">
        <v>454</v>
      </c>
      <c r="J2280" s="37" t="s">
        <v>255</v>
      </c>
      <c r="K2280" s="37" t="s">
        <v>5707</v>
      </c>
      <c r="L2280" s="13" t="s">
        <v>151</v>
      </c>
      <c r="M2280" s="14" t="s">
        <v>151</v>
      </c>
      <c r="N2280" s="93" t="s">
        <v>152</v>
      </c>
      <c r="O2280" s="2" t="s">
        <v>152</v>
      </c>
      <c r="P2280" s="2" t="s">
        <v>152</v>
      </c>
      <c r="Q2280" s="2" t="s">
        <v>152</v>
      </c>
      <c r="R2280" s="2" t="s">
        <v>152</v>
      </c>
      <c r="S2280" s="14" t="s">
        <v>152</v>
      </c>
      <c r="T2280" s="115"/>
      <c r="U2280" s="13" t="s">
        <v>6</v>
      </c>
      <c r="V2280" s="2" t="s">
        <v>6</v>
      </c>
      <c r="W2280" s="2" t="s">
        <v>6</v>
      </c>
      <c r="X2280" s="2" t="s">
        <v>6</v>
      </c>
      <c r="Y2280" s="14" t="s">
        <v>6</v>
      </c>
    </row>
    <row r="2281" spans="3:25" x14ac:dyDescent="0.3">
      <c r="C2281" s="96" t="s">
        <v>34</v>
      </c>
      <c r="D2281" s="97" t="s">
        <v>777</v>
      </c>
      <c r="E2281" s="97" t="s">
        <v>853</v>
      </c>
      <c r="F2281" s="97" t="s">
        <v>854</v>
      </c>
      <c r="G2281" s="97" t="s">
        <v>351</v>
      </c>
      <c r="H2281" s="97" t="s">
        <v>668</v>
      </c>
      <c r="I2281" s="114" t="s">
        <v>454</v>
      </c>
      <c r="J2281" s="37" t="s">
        <v>255</v>
      </c>
      <c r="K2281" s="37" t="s">
        <v>4297</v>
      </c>
      <c r="L2281" s="13" t="s">
        <v>152</v>
      </c>
      <c r="M2281" s="14" t="s">
        <v>152</v>
      </c>
      <c r="N2281" s="93" t="s">
        <v>151</v>
      </c>
      <c r="O2281" s="2" t="s">
        <v>151</v>
      </c>
      <c r="P2281" s="2" t="s">
        <v>152</v>
      </c>
      <c r="Q2281" s="2" t="s">
        <v>151</v>
      </c>
      <c r="R2281" s="2" t="s">
        <v>151</v>
      </c>
      <c r="S2281" s="14" t="s">
        <v>152</v>
      </c>
      <c r="T2281" s="115"/>
      <c r="U2281" s="13" t="s">
        <v>151</v>
      </c>
      <c r="V2281" s="2" t="s">
        <v>152</v>
      </c>
      <c r="W2281" s="2" t="s">
        <v>151</v>
      </c>
      <c r="X2281" s="2" t="s">
        <v>152</v>
      </c>
      <c r="Y2281" s="14" t="s">
        <v>152</v>
      </c>
    </row>
    <row r="2282" spans="3:25" x14ac:dyDescent="0.3">
      <c r="C2282" s="96" t="s">
        <v>34</v>
      </c>
      <c r="D2282" s="97" t="s">
        <v>777</v>
      </c>
      <c r="E2282" s="97" t="s">
        <v>853</v>
      </c>
      <c r="F2282" s="97" t="s">
        <v>854</v>
      </c>
      <c r="G2282" s="97" t="s">
        <v>351</v>
      </c>
      <c r="H2282" s="91" t="s">
        <v>668</v>
      </c>
      <c r="I2282" s="116" t="s">
        <v>454</v>
      </c>
      <c r="J2282" s="37" t="s">
        <v>161</v>
      </c>
      <c r="K2282" s="37" t="s">
        <v>5708</v>
      </c>
      <c r="L2282" s="13" t="s">
        <v>151</v>
      </c>
      <c r="M2282" s="14" t="s">
        <v>152</v>
      </c>
      <c r="N2282" s="93" t="s">
        <v>151</v>
      </c>
      <c r="O2282" s="2" t="s">
        <v>151</v>
      </c>
      <c r="P2282" s="2" t="s">
        <v>152</v>
      </c>
      <c r="Q2282" s="2" t="s">
        <v>152</v>
      </c>
      <c r="R2282" s="2" t="s">
        <v>152</v>
      </c>
      <c r="S2282" s="14" t="s">
        <v>152</v>
      </c>
      <c r="T2282" s="115"/>
      <c r="U2282" s="13" t="s">
        <v>151</v>
      </c>
      <c r="V2282" s="2" t="s">
        <v>152</v>
      </c>
      <c r="W2282" s="2" t="s">
        <v>151</v>
      </c>
      <c r="X2282" s="2" t="s">
        <v>152</v>
      </c>
      <c r="Y2282" s="14" t="s">
        <v>152</v>
      </c>
    </row>
    <row r="2283" spans="3:25" x14ac:dyDescent="0.3">
      <c r="C2283" s="96" t="s">
        <v>34</v>
      </c>
      <c r="D2283" s="97" t="s">
        <v>777</v>
      </c>
      <c r="E2283" s="97" t="s">
        <v>855</v>
      </c>
      <c r="F2283" s="97" t="s">
        <v>856</v>
      </c>
      <c r="G2283" s="97" t="s">
        <v>351</v>
      </c>
      <c r="H2283" s="97" t="s">
        <v>668</v>
      </c>
      <c r="I2283" s="114" t="s">
        <v>454</v>
      </c>
      <c r="J2283" s="37" t="s">
        <v>255</v>
      </c>
      <c r="K2283" s="37" t="s">
        <v>4297</v>
      </c>
      <c r="L2283" s="13" t="s">
        <v>151</v>
      </c>
      <c r="M2283" s="14" t="s">
        <v>152</v>
      </c>
      <c r="N2283" s="93" t="s">
        <v>151</v>
      </c>
      <c r="O2283" s="2" t="s">
        <v>151</v>
      </c>
      <c r="P2283" s="2" t="s">
        <v>152</v>
      </c>
      <c r="Q2283" s="2" t="s">
        <v>151</v>
      </c>
      <c r="R2283" s="2" t="s">
        <v>151</v>
      </c>
      <c r="S2283" s="14" t="s">
        <v>152</v>
      </c>
      <c r="T2283" s="115"/>
      <c r="U2283" s="13" t="s">
        <v>151</v>
      </c>
      <c r="V2283" s="2" t="s">
        <v>152</v>
      </c>
      <c r="W2283" s="2" t="s">
        <v>151</v>
      </c>
      <c r="X2283" s="2" t="s">
        <v>152</v>
      </c>
      <c r="Y2283" s="14" t="s">
        <v>152</v>
      </c>
    </row>
    <row r="2284" spans="3:25" x14ac:dyDescent="0.3">
      <c r="C2284" s="96" t="s">
        <v>34</v>
      </c>
      <c r="D2284" s="97" t="s">
        <v>777</v>
      </c>
      <c r="E2284" s="97" t="s">
        <v>857</v>
      </c>
      <c r="F2284" s="97" t="s">
        <v>858</v>
      </c>
      <c r="G2284" s="97" t="s">
        <v>344</v>
      </c>
      <c r="H2284" s="97" t="s">
        <v>668</v>
      </c>
      <c r="I2284" s="114" t="s">
        <v>454</v>
      </c>
      <c r="J2284" s="37" t="s">
        <v>255</v>
      </c>
      <c r="K2284" s="37" t="s">
        <v>4297</v>
      </c>
      <c r="L2284" s="13" t="s">
        <v>152</v>
      </c>
      <c r="M2284" s="14" t="s">
        <v>152</v>
      </c>
      <c r="N2284" s="93" t="s">
        <v>152</v>
      </c>
      <c r="O2284" s="2" t="s">
        <v>152</v>
      </c>
      <c r="P2284" s="2" t="s">
        <v>152</v>
      </c>
      <c r="Q2284" s="2" t="s">
        <v>151</v>
      </c>
      <c r="R2284" s="2" t="s">
        <v>151</v>
      </c>
      <c r="S2284" s="14" t="s">
        <v>152</v>
      </c>
      <c r="T2284" s="115"/>
      <c r="U2284" s="13" t="s">
        <v>6</v>
      </c>
      <c r="V2284" s="2" t="s">
        <v>6</v>
      </c>
      <c r="W2284" s="2" t="s">
        <v>6</v>
      </c>
      <c r="X2284" s="2" t="s">
        <v>6</v>
      </c>
      <c r="Y2284" s="14" t="s">
        <v>6</v>
      </c>
    </row>
    <row r="2285" spans="3:25" x14ac:dyDescent="0.3">
      <c r="C2285" s="96" t="s">
        <v>34</v>
      </c>
      <c r="D2285" s="97" t="s">
        <v>777</v>
      </c>
      <c r="E2285" s="97" t="s">
        <v>857</v>
      </c>
      <c r="F2285" s="97" t="s">
        <v>858</v>
      </c>
      <c r="G2285" s="97" t="s">
        <v>344</v>
      </c>
      <c r="H2285" s="97" t="s">
        <v>668</v>
      </c>
      <c r="I2285" s="114" t="s">
        <v>454</v>
      </c>
      <c r="J2285" s="37" t="s">
        <v>255</v>
      </c>
      <c r="K2285" s="37" t="s">
        <v>4298</v>
      </c>
      <c r="L2285" s="13" t="s">
        <v>152</v>
      </c>
      <c r="M2285" s="14" t="s">
        <v>152</v>
      </c>
      <c r="N2285" s="93" t="s">
        <v>152</v>
      </c>
      <c r="O2285" s="2" t="s">
        <v>152</v>
      </c>
      <c r="P2285" s="2" t="s">
        <v>152</v>
      </c>
      <c r="Q2285" s="2" t="s">
        <v>151</v>
      </c>
      <c r="R2285" s="2" t="s">
        <v>151</v>
      </c>
      <c r="S2285" s="14" t="s">
        <v>152</v>
      </c>
      <c r="T2285" s="115"/>
      <c r="U2285" s="13" t="s">
        <v>6</v>
      </c>
      <c r="V2285" s="2" t="s">
        <v>6</v>
      </c>
      <c r="W2285" s="2" t="s">
        <v>6</v>
      </c>
      <c r="X2285" s="2" t="s">
        <v>6</v>
      </c>
      <c r="Y2285" s="14" t="s">
        <v>6</v>
      </c>
    </row>
    <row r="2286" spans="3:25" x14ac:dyDescent="0.3">
      <c r="C2286" s="96" t="s">
        <v>34</v>
      </c>
      <c r="D2286" s="97" t="s">
        <v>777</v>
      </c>
      <c r="E2286" s="97" t="s">
        <v>857</v>
      </c>
      <c r="F2286" s="97" t="s">
        <v>858</v>
      </c>
      <c r="G2286" s="97" t="s">
        <v>344</v>
      </c>
      <c r="H2286" s="97" t="s">
        <v>668</v>
      </c>
      <c r="I2286" s="114" t="s">
        <v>454</v>
      </c>
      <c r="J2286" s="37" t="s">
        <v>255</v>
      </c>
      <c r="K2286" s="37" t="s">
        <v>5707</v>
      </c>
      <c r="L2286" s="13" t="s">
        <v>152</v>
      </c>
      <c r="M2286" s="14" t="s">
        <v>152</v>
      </c>
      <c r="N2286" s="93" t="s">
        <v>152</v>
      </c>
      <c r="O2286" s="2" t="s">
        <v>152</v>
      </c>
      <c r="P2286" s="2" t="s">
        <v>152</v>
      </c>
      <c r="Q2286" s="2" t="s">
        <v>151</v>
      </c>
      <c r="R2286" s="2" t="s">
        <v>152</v>
      </c>
      <c r="S2286" s="14" t="s">
        <v>152</v>
      </c>
      <c r="T2286" s="115"/>
      <c r="U2286" s="13" t="s">
        <v>6</v>
      </c>
      <c r="V2286" s="2" t="s">
        <v>6</v>
      </c>
      <c r="W2286" s="2" t="s">
        <v>6</v>
      </c>
      <c r="X2286" s="2" t="s">
        <v>6</v>
      </c>
      <c r="Y2286" s="14" t="s">
        <v>6</v>
      </c>
    </row>
    <row r="2287" spans="3:25" x14ac:dyDescent="0.3">
      <c r="C2287" s="96" t="s">
        <v>34</v>
      </c>
      <c r="D2287" s="97" t="s">
        <v>777</v>
      </c>
      <c r="E2287" s="97" t="s">
        <v>859</v>
      </c>
      <c r="F2287" s="97" t="s">
        <v>860</v>
      </c>
      <c r="G2287" s="97" t="s">
        <v>351</v>
      </c>
      <c r="H2287" s="97" t="s">
        <v>668</v>
      </c>
      <c r="I2287" s="114" t="s">
        <v>454</v>
      </c>
      <c r="J2287" s="37" t="s">
        <v>255</v>
      </c>
      <c r="K2287" s="37" t="s">
        <v>4297</v>
      </c>
      <c r="L2287" s="13" t="s">
        <v>152</v>
      </c>
      <c r="M2287" s="14" t="s">
        <v>152</v>
      </c>
      <c r="N2287" s="93" t="s">
        <v>151</v>
      </c>
      <c r="O2287" s="2" t="s">
        <v>151</v>
      </c>
      <c r="P2287" s="2" t="s">
        <v>152</v>
      </c>
      <c r="Q2287" s="2" t="s">
        <v>151</v>
      </c>
      <c r="R2287" s="2" t="s">
        <v>151</v>
      </c>
      <c r="S2287" s="14" t="s">
        <v>152</v>
      </c>
      <c r="T2287" s="115"/>
      <c r="U2287" s="13" t="s">
        <v>151</v>
      </c>
      <c r="V2287" s="2" t="s">
        <v>152</v>
      </c>
      <c r="W2287" s="2" t="s">
        <v>151</v>
      </c>
      <c r="X2287" s="2" t="s">
        <v>152</v>
      </c>
      <c r="Y2287" s="14" t="s">
        <v>152</v>
      </c>
    </row>
    <row r="2288" spans="3:25" x14ac:dyDescent="0.3">
      <c r="C2288" s="96" t="s">
        <v>34</v>
      </c>
      <c r="D2288" s="97" t="s">
        <v>778</v>
      </c>
      <c r="E2288" s="97" t="s">
        <v>863</v>
      </c>
      <c r="F2288" s="97" t="s">
        <v>864</v>
      </c>
      <c r="G2288" s="97" t="s">
        <v>351</v>
      </c>
      <c r="H2288" s="97" t="s">
        <v>668</v>
      </c>
      <c r="I2288" s="114" t="s">
        <v>454</v>
      </c>
      <c r="J2288" s="37" t="s">
        <v>4274</v>
      </c>
      <c r="K2288" s="37" t="s">
        <v>4300</v>
      </c>
      <c r="L2288" s="13" t="s">
        <v>151</v>
      </c>
      <c r="M2288" s="14" t="s">
        <v>152</v>
      </c>
      <c r="N2288" s="93" t="s">
        <v>151</v>
      </c>
      <c r="O2288" s="2" t="s">
        <v>151</v>
      </c>
      <c r="P2288" s="2" t="s">
        <v>152</v>
      </c>
      <c r="Q2288" s="2" t="s">
        <v>151</v>
      </c>
      <c r="R2288" s="2" t="s">
        <v>151</v>
      </c>
      <c r="S2288" s="14" t="s">
        <v>152</v>
      </c>
      <c r="T2288" s="115"/>
      <c r="U2288" s="13" t="s">
        <v>151</v>
      </c>
      <c r="V2288" s="2" t="s">
        <v>152</v>
      </c>
      <c r="W2288" s="2" t="s">
        <v>151</v>
      </c>
      <c r="X2288" s="2" t="s">
        <v>152</v>
      </c>
      <c r="Y2288" s="14" t="s">
        <v>152</v>
      </c>
    </row>
    <row r="2289" spans="3:25" x14ac:dyDescent="0.3">
      <c r="C2289" s="96" t="s">
        <v>34</v>
      </c>
      <c r="D2289" s="97" t="s">
        <v>778</v>
      </c>
      <c r="E2289" s="97" t="s">
        <v>867</v>
      </c>
      <c r="F2289" s="97" t="s">
        <v>868</v>
      </c>
      <c r="G2289" s="97" t="s">
        <v>351</v>
      </c>
      <c r="H2289" s="97" t="s">
        <v>668</v>
      </c>
      <c r="I2289" s="114" t="s">
        <v>454</v>
      </c>
      <c r="J2289" s="37" t="s">
        <v>4301</v>
      </c>
      <c r="K2289" s="37" t="s">
        <v>4302</v>
      </c>
      <c r="L2289" s="13" t="s">
        <v>151</v>
      </c>
      <c r="M2289" s="14" t="s">
        <v>152</v>
      </c>
      <c r="N2289" s="93" t="s">
        <v>151</v>
      </c>
      <c r="O2289" s="2" t="s">
        <v>151</v>
      </c>
      <c r="P2289" s="2" t="s">
        <v>152</v>
      </c>
      <c r="Q2289" s="2" t="s">
        <v>151</v>
      </c>
      <c r="R2289" s="2" t="s">
        <v>151</v>
      </c>
      <c r="S2289" s="14" t="s">
        <v>152</v>
      </c>
      <c r="T2289" s="115"/>
      <c r="U2289" s="13" t="s">
        <v>151</v>
      </c>
      <c r="V2289" s="2" t="s">
        <v>152</v>
      </c>
      <c r="W2289" s="2" t="s">
        <v>151</v>
      </c>
      <c r="X2289" s="2" t="s">
        <v>152</v>
      </c>
      <c r="Y2289" s="14" t="s">
        <v>152</v>
      </c>
    </row>
    <row r="2290" spans="3:25" x14ac:dyDescent="0.3">
      <c r="C2290" s="96" t="s">
        <v>34</v>
      </c>
      <c r="D2290" s="97" t="s">
        <v>778</v>
      </c>
      <c r="E2290" s="97" t="s">
        <v>873</v>
      </c>
      <c r="F2290" s="97" t="s">
        <v>874</v>
      </c>
      <c r="G2290" s="97" t="s">
        <v>344</v>
      </c>
      <c r="H2290" s="91" t="s">
        <v>668</v>
      </c>
      <c r="I2290" s="116" t="s">
        <v>454</v>
      </c>
      <c r="J2290" s="37" t="s">
        <v>4274</v>
      </c>
      <c r="K2290" s="37" t="s">
        <v>5709</v>
      </c>
      <c r="L2290" s="13" t="s">
        <v>151</v>
      </c>
      <c r="M2290" s="14" t="s">
        <v>151</v>
      </c>
      <c r="N2290" s="93" t="s">
        <v>152</v>
      </c>
      <c r="O2290" s="2" t="s">
        <v>152</v>
      </c>
      <c r="P2290" s="2" t="s">
        <v>152</v>
      </c>
      <c r="Q2290" s="2" t="s">
        <v>152</v>
      </c>
      <c r="R2290" s="2" t="s">
        <v>152</v>
      </c>
      <c r="S2290" s="14" t="s">
        <v>152</v>
      </c>
      <c r="T2290" s="115"/>
      <c r="U2290" s="13" t="s">
        <v>6</v>
      </c>
      <c r="V2290" s="2" t="s">
        <v>6</v>
      </c>
      <c r="W2290" s="2" t="s">
        <v>6</v>
      </c>
      <c r="X2290" s="2" t="s">
        <v>6</v>
      </c>
      <c r="Y2290" s="14" t="s">
        <v>6</v>
      </c>
    </row>
    <row r="2291" spans="3:25" x14ac:dyDescent="0.3">
      <c r="C2291" s="96" t="s">
        <v>34</v>
      </c>
      <c r="D2291" s="97" t="s">
        <v>778</v>
      </c>
      <c r="E2291" s="97" t="s">
        <v>873</v>
      </c>
      <c r="F2291" s="97" t="s">
        <v>874</v>
      </c>
      <c r="G2291" s="97" t="s">
        <v>344</v>
      </c>
      <c r="H2291" s="97" t="s">
        <v>668</v>
      </c>
      <c r="I2291" s="114" t="s">
        <v>454</v>
      </c>
      <c r="J2291" s="37" t="s">
        <v>5710</v>
      </c>
      <c r="K2291" s="37" t="s">
        <v>5711</v>
      </c>
      <c r="L2291" s="13" t="s">
        <v>151</v>
      </c>
      <c r="M2291" s="14" t="s">
        <v>151</v>
      </c>
      <c r="N2291" s="93" t="s">
        <v>152</v>
      </c>
      <c r="O2291" s="2" t="s">
        <v>152</v>
      </c>
      <c r="P2291" s="2" t="s">
        <v>152</v>
      </c>
      <c r="Q2291" s="2" t="s">
        <v>152</v>
      </c>
      <c r="R2291" s="2" t="s">
        <v>152</v>
      </c>
      <c r="S2291" s="14" t="s">
        <v>152</v>
      </c>
      <c r="T2291" s="115"/>
      <c r="U2291" s="13" t="s">
        <v>6</v>
      </c>
      <c r="V2291" s="2" t="s">
        <v>6</v>
      </c>
      <c r="W2291" s="2" t="s">
        <v>6</v>
      </c>
      <c r="X2291" s="2" t="s">
        <v>6</v>
      </c>
      <c r="Y2291" s="14" t="s">
        <v>6</v>
      </c>
    </row>
    <row r="2292" spans="3:25" x14ac:dyDescent="0.3">
      <c r="C2292" s="96" t="s">
        <v>34</v>
      </c>
      <c r="D2292" s="97" t="s">
        <v>778</v>
      </c>
      <c r="E2292" s="97" t="s">
        <v>875</v>
      </c>
      <c r="F2292" s="97" t="s">
        <v>876</v>
      </c>
      <c r="G2292" s="97" t="s">
        <v>351</v>
      </c>
      <c r="H2292" s="97" t="s">
        <v>668</v>
      </c>
      <c r="I2292" s="114" t="s">
        <v>454</v>
      </c>
      <c r="J2292" s="37" t="s">
        <v>5712</v>
      </c>
      <c r="K2292" s="37" t="s">
        <v>5713</v>
      </c>
      <c r="L2292" s="13" t="s">
        <v>151</v>
      </c>
      <c r="M2292" s="14" t="s">
        <v>151</v>
      </c>
      <c r="N2292" s="93" t="s">
        <v>151</v>
      </c>
      <c r="O2292" s="2" t="s">
        <v>152</v>
      </c>
      <c r="P2292" s="2" t="s">
        <v>152</v>
      </c>
      <c r="Q2292" s="2" t="s">
        <v>151</v>
      </c>
      <c r="R2292" s="2" t="s">
        <v>152</v>
      </c>
      <c r="S2292" s="14" t="s">
        <v>151</v>
      </c>
      <c r="T2292" s="115"/>
      <c r="U2292" s="13" t="s">
        <v>151</v>
      </c>
      <c r="V2292" s="2" t="s">
        <v>152</v>
      </c>
      <c r="W2292" s="2" t="s">
        <v>152</v>
      </c>
      <c r="X2292" s="2" t="s">
        <v>152</v>
      </c>
      <c r="Y2292" s="14" t="s">
        <v>152</v>
      </c>
    </row>
    <row r="2293" spans="3:25" x14ac:dyDescent="0.3">
      <c r="C2293" s="96" t="s">
        <v>34</v>
      </c>
      <c r="D2293" s="97" t="s">
        <v>779</v>
      </c>
      <c r="E2293" s="97" t="s">
        <v>877</v>
      </c>
      <c r="F2293" s="97" t="s">
        <v>878</v>
      </c>
      <c r="G2293" s="97" t="s">
        <v>351</v>
      </c>
      <c r="H2293" s="97" t="s">
        <v>668</v>
      </c>
      <c r="I2293" s="114" t="s">
        <v>454</v>
      </c>
      <c r="J2293" s="37" t="s">
        <v>255</v>
      </c>
      <c r="K2293" s="37" t="s">
        <v>5714</v>
      </c>
      <c r="L2293" s="13" t="s">
        <v>152</v>
      </c>
      <c r="M2293" s="14" t="s">
        <v>152</v>
      </c>
      <c r="N2293" s="93" t="s">
        <v>152</v>
      </c>
      <c r="O2293" s="2" t="s">
        <v>152</v>
      </c>
      <c r="P2293" s="2" t="s">
        <v>479</v>
      </c>
      <c r="Q2293" s="2" t="s">
        <v>151</v>
      </c>
      <c r="R2293" s="2" t="s">
        <v>152</v>
      </c>
      <c r="S2293" s="14" t="s">
        <v>152</v>
      </c>
      <c r="T2293" s="115"/>
      <c r="U2293" s="13" t="s">
        <v>152</v>
      </c>
      <c r="V2293" s="2" t="s">
        <v>152</v>
      </c>
      <c r="W2293" s="2" t="s">
        <v>152</v>
      </c>
      <c r="X2293" s="2" t="s">
        <v>152</v>
      </c>
      <c r="Y2293" s="14" t="s">
        <v>152</v>
      </c>
    </row>
    <row r="2294" spans="3:25" x14ac:dyDescent="0.3">
      <c r="C2294" s="96" t="s">
        <v>34</v>
      </c>
      <c r="D2294" s="97" t="s">
        <v>779</v>
      </c>
      <c r="E2294" s="97" t="s">
        <v>885</v>
      </c>
      <c r="F2294" s="97" t="s">
        <v>886</v>
      </c>
      <c r="G2294" s="97" t="s">
        <v>351</v>
      </c>
      <c r="H2294" s="97" t="s">
        <v>668</v>
      </c>
      <c r="I2294" s="114" t="s">
        <v>454</v>
      </c>
      <c r="J2294" s="37" t="s">
        <v>4337</v>
      </c>
      <c r="K2294" s="37" t="s">
        <v>4338</v>
      </c>
      <c r="L2294" s="13" t="s">
        <v>152</v>
      </c>
      <c r="M2294" s="14" t="s">
        <v>152</v>
      </c>
      <c r="N2294" s="93" t="s">
        <v>152</v>
      </c>
      <c r="O2294" s="2" t="s">
        <v>152</v>
      </c>
      <c r="P2294" s="2" t="s">
        <v>152</v>
      </c>
      <c r="Q2294" s="2" t="s">
        <v>151</v>
      </c>
      <c r="R2294" s="2" t="s">
        <v>152</v>
      </c>
      <c r="S2294" s="14" t="s">
        <v>152</v>
      </c>
      <c r="T2294" s="115"/>
      <c r="U2294" s="13" t="s">
        <v>151</v>
      </c>
      <c r="V2294" s="2" t="s">
        <v>152</v>
      </c>
      <c r="W2294" s="2" t="s">
        <v>151</v>
      </c>
      <c r="X2294" s="2" t="s">
        <v>152</v>
      </c>
      <c r="Y2294" s="14" t="s">
        <v>152</v>
      </c>
    </row>
    <row r="2295" spans="3:25" x14ac:dyDescent="0.3">
      <c r="C2295" s="96" t="s">
        <v>34</v>
      </c>
      <c r="D2295" s="97" t="s">
        <v>779</v>
      </c>
      <c r="E2295" s="97" t="s">
        <v>885</v>
      </c>
      <c r="F2295" s="97" t="s">
        <v>886</v>
      </c>
      <c r="G2295" s="97" t="s">
        <v>351</v>
      </c>
      <c r="H2295" s="97" t="s">
        <v>668</v>
      </c>
      <c r="I2295" s="114" t="s">
        <v>454</v>
      </c>
      <c r="J2295" s="37" t="s">
        <v>4339</v>
      </c>
      <c r="K2295" s="37" t="s">
        <v>5715</v>
      </c>
      <c r="L2295" s="13" t="s">
        <v>479</v>
      </c>
      <c r="M2295" s="14" t="s">
        <v>479</v>
      </c>
      <c r="N2295" s="93" t="s">
        <v>152</v>
      </c>
      <c r="O2295" s="2" t="s">
        <v>152</v>
      </c>
      <c r="P2295" s="2" t="s">
        <v>152</v>
      </c>
      <c r="Q2295" s="2" t="s">
        <v>152</v>
      </c>
      <c r="R2295" s="2" t="s">
        <v>152</v>
      </c>
      <c r="S2295" s="14" t="s">
        <v>152</v>
      </c>
      <c r="T2295" s="115"/>
      <c r="U2295" s="13" t="s">
        <v>152</v>
      </c>
      <c r="V2295" s="2" t="s">
        <v>152</v>
      </c>
      <c r="W2295" s="2" t="s">
        <v>152</v>
      </c>
      <c r="X2295" s="2" t="s">
        <v>152</v>
      </c>
      <c r="Y2295" s="14" t="s">
        <v>152</v>
      </c>
    </row>
    <row r="2296" spans="3:25" x14ac:dyDescent="0.3">
      <c r="C2296" s="96" t="s">
        <v>34</v>
      </c>
      <c r="D2296" s="97" t="s">
        <v>779</v>
      </c>
      <c r="E2296" s="97" t="s">
        <v>887</v>
      </c>
      <c r="F2296" s="97" t="s">
        <v>888</v>
      </c>
      <c r="G2296" s="97" t="s">
        <v>351</v>
      </c>
      <c r="H2296" s="97" t="s">
        <v>668</v>
      </c>
      <c r="I2296" s="114" t="s">
        <v>51</v>
      </c>
      <c r="J2296" s="37" t="s">
        <v>4341</v>
      </c>
      <c r="K2296" s="37" t="s">
        <v>4342</v>
      </c>
      <c r="L2296" s="13" t="s">
        <v>152</v>
      </c>
      <c r="M2296" s="14" t="s">
        <v>152</v>
      </c>
      <c r="N2296" s="93" t="s">
        <v>151</v>
      </c>
      <c r="O2296" s="2" t="s">
        <v>151</v>
      </c>
      <c r="P2296" s="2" t="s">
        <v>152</v>
      </c>
      <c r="Q2296" s="2" t="s">
        <v>152</v>
      </c>
      <c r="R2296" s="2" t="s">
        <v>152</v>
      </c>
      <c r="S2296" s="14" t="s">
        <v>152</v>
      </c>
      <c r="T2296" s="115"/>
      <c r="U2296" s="13" t="s">
        <v>151</v>
      </c>
      <c r="V2296" s="2" t="s">
        <v>152</v>
      </c>
      <c r="W2296" s="2" t="s">
        <v>151</v>
      </c>
      <c r="X2296" s="2" t="s">
        <v>152</v>
      </c>
      <c r="Y2296" s="14" t="s">
        <v>152</v>
      </c>
    </row>
    <row r="2297" spans="3:25" x14ac:dyDescent="0.3">
      <c r="C2297" s="96" t="s">
        <v>34</v>
      </c>
      <c r="D2297" s="97" t="s">
        <v>779</v>
      </c>
      <c r="E2297" s="97" t="s">
        <v>889</v>
      </c>
      <c r="F2297" s="97" t="s">
        <v>890</v>
      </c>
      <c r="G2297" s="97" t="s">
        <v>344</v>
      </c>
      <c r="H2297" s="97" t="s">
        <v>668</v>
      </c>
      <c r="I2297" s="114" t="s">
        <v>454</v>
      </c>
      <c r="J2297" s="37" t="s">
        <v>4345</v>
      </c>
      <c r="K2297" s="37" t="s">
        <v>5716</v>
      </c>
      <c r="L2297" s="13" t="s">
        <v>479</v>
      </c>
      <c r="M2297" s="14" t="s">
        <v>479</v>
      </c>
      <c r="N2297" s="93" t="s">
        <v>152</v>
      </c>
      <c r="O2297" s="2" t="s">
        <v>152</v>
      </c>
      <c r="P2297" s="2" t="s">
        <v>152</v>
      </c>
      <c r="Q2297" s="2" t="s">
        <v>152</v>
      </c>
      <c r="R2297" s="2" t="s">
        <v>152</v>
      </c>
      <c r="S2297" s="14" t="s">
        <v>152</v>
      </c>
      <c r="T2297" s="115"/>
      <c r="U2297" s="13"/>
      <c r="V2297" s="2"/>
      <c r="W2297" s="2"/>
      <c r="X2297" s="2"/>
      <c r="Y2297" s="14"/>
    </row>
    <row r="2298" spans="3:25" x14ac:dyDescent="0.3">
      <c r="C2298" s="96" t="s">
        <v>34</v>
      </c>
      <c r="D2298" s="97" t="s">
        <v>779</v>
      </c>
      <c r="E2298" s="97" t="s">
        <v>889</v>
      </c>
      <c r="F2298" s="97" t="s">
        <v>890</v>
      </c>
      <c r="G2298" s="97" t="s">
        <v>344</v>
      </c>
      <c r="H2298" s="91" t="s">
        <v>668</v>
      </c>
      <c r="I2298" s="116" t="s">
        <v>454</v>
      </c>
      <c r="J2298" s="37" t="s">
        <v>4347</v>
      </c>
      <c r="K2298" s="37" t="s">
        <v>4348</v>
      </c>
      <c r="L2298" s="13" t="s">
        <v>152</v>
      </c>
      <c r="M2298" s="14" t="s">
        <v>152</v>
      </c>
      <c r="N2298" s="93" t="s">
        <v>152</v>
      </c>
      <c r="O2298" s="2" t="s">
        <v>152</v>
      </c>
      <c r="P2298" s="2" t="s">
        <v>479</v>
      </c>
      <c r="Q2298" s="2" t="s">
        <v>479</v>
      </c>
      <c r="R2298" s="2" t="s">
        <v>152</v>
      </c>
      <c r="S2298" s="14" t="s">
        <v>152</v>
      </c>
      <c r="T2298" s="115"/>
      <c r="U2298" s="13"/>
      <c r="V2298" s="2"/>
      <c r="W2298" s="2"/>
      <c r="X2298" s="2"/>
      <c r="Y2298" s="14"/>
    </row>
    <row r="2299" spans="3:25" x14ac:dyDescent="0.3">
      <c r="C2299" s="96" t="s">
        <v>34</v>
      </c>
      <c r="D2299" s="97" t="s">
        <v>779</v>
      </c>
      <c r="E2299" s="97" t="s">
        <v>889</v>
      </c>
      <c r="F2299" s="97" t="s">
        <v>890</v>
      </c>
      <c r="G2299" s="97" t="s">
        <v>344</v>
      </c>
      <c r="H2299" s="97" t="s">
        <v>668</v>
      </c>
      <c r="I2299" s="114" t="s">
        <v>454</v>
      </c>
      <c r="J2299" s="37" t="s">
        <v>4343</v>
      </c>
      <c r="K2299" s="37" t="s">
        <v>5717</v>
      </c>
      <c r="L2299" s="13" t="s">
        <v>479</v>
      </c>
      <c r="M2299" s="14" t="s">
        <v>479</v>
      </c>
      <c r="N2299" s="93" t="s">
        <v>152</v>
      </c>
      <c r="O2299" s="2" t="s">
        <v>152</v>
      </c>
      <c r="P2299" s="2" t="s">
        <v>152</v>
      </c>
      <c r="Q2299" s="2" t="s">
        <v>152</v>
      </c>
      <c r="R2299" s="2" t="s">
        <v>152</v>
      </c>
      <c r="S2299" s="14" t="s">
        <v>152</v>
      </c>
      <c r="T2299" s="115"/>
      <c r="U2299" s="13"/>
      <c r="V2299" s="2"/>
      <c r="W2299" s="2"/>
      <c r="X2299" s="2"/>
      <c r="Y2299" s="14"/>
    </row>
    <row r="2300" spans="3:25" x14ac:dyDescent="0.3">
      <c r="C2300" s="96" t="s">
        <v>34</v>
      </c>
      <c r="D2300" s="97" t="s">
        <v>779</v>
      </c>
      <c r="E2300" s="97" t="s">
        <v>891</v>
      </c>
      <c r="F2300" s="97" t="s">
        <v>892</v>
      </c>
      <c r="G2300" s="97" t="s">
        <v>351</v>
      </c>
      <c r="H2300" s="97" t="s">
        <v>668</v>
      </c>
      <c r="I2300" s="114" t="s">
        <v>454</v>
      </c>
      <c r="J2300" s="37" t="s">
        <v>4343</v>
      </c>
      <c r="K2300" s="37" t="s">
        <v>5718</v>
      </c>
      <c r="L2300" s="13" t="s">
        <v>479</v>
      </c>
      <c r="M2300" s="14" t="s">
        <v>479</v>
      </c>
      <c r="N2300" s="93" t="s">
        <v>152</v>
      </c>
      <c r="O2300" s="2" t="s">
        <v>152</v>
      </c>
      <c r="P2300" s="2" t="s">
        <v>152</v>
      </c>
      <c r="Q2300" s="2" t="s">
        <v>152</v>
      </c>
      <c r="R2300" s="2" t="s">
        <v>152</v>
      </c>
      <c r="S2300" s="14" t="s">
        <v>152</v>
      </c>
      <c r="T2300" s="115"/>
      <c r="U2300" s="13" t="s">
        <v>152</v>
      </c>
      <c r="V2300" s="2" t="s">
        <v>152</v>
      </c>
      <c r="W2300" s="2" t="s">
        <v>152</v>
      </c>
      <c r="X2300" s="2" t="s">
        <v>152</v>
      </c>
      <c r="Y2300" s="14" t="s">
        <v>152</v>
      </c>
    </row>
    <row r="2301" spans="3:25" x14ac:dyDescent="0.3">
      <c r="C2301" s="96" t="s">
        <v>34</v>
      </c>
      <c r="D2301" s="97" t="s">
        <v>779</v>
      </c>
      <c r="E2301" s="97" t="s">
        <v>891</v>
      </c>
      <c r="F2301" s="97" t="s">
        <v>892</v>
      </c>
      <c r="G2301" s="97" t="s">
        <v>351</v>
      </c>
      <c r="H2301" s="97" t="s">
        <v>668</v>
      </c>
      <c r="I2301" s="114" t="s">
        <v>454</v>
      </c>
      <c r="J2301" s="37" t="s">
        <v>4345</v>
      </c>
      <c r="K2301" s="37" t="s">
        <v>5719</v>
      </c>
      <c r="L2301" s="13" t="s">
        <v>152</v>
      </c>
      <c r="M2301" s="14" t="s">
        <v>152</v>
      </c>
      <c r="N2301" s="93" t="s">
        <v>152</v>
      </c>
      <c r="O2301" s="2" t="s">
        <v>152</v>
      </c>
      <c r="P2301" s="2" t="s">
        <v>479</v>
      </c>
      <c r="Q2301" s="2" t="s">
        <v>479</v>
      </c>
      <c r="R2301" s="2" t="s">
        <v>152</v>
      </c>
      <c r="S2301" s="14" t="s">
        <v>152</v>
      </c>
      <c r="T2301" s="115"/>
      <c r="U2301" s="13" t="s">
        <v>152</v>
      </c>
      <c r="V2301" s="2" t="s">
        <v>152</v>
      </c>
      <c r="W2301" s="2" t="s">
        <v>152</v>
      </c>
      <c r="X2301" s="2" t="s">
        <v>152</v>
      </c>
      <c r="Y2301" s="14" t="s">
        <v>152</v>
      </c>
    </row>
    <row r="2302" spans="3:25" x14ac:dyDescent="0.3">
      <c r="C2302" s="96" t="s">
        <v>34</v>
      </c>
      <c r="D2302" s="97" t="s">
        <v>779</v>
      </c>
      <c r="E2302" s="97" t="s">
        <v>891</v>
      </c>
      <c r="F2302" s="97" t="s">
        <v>892</v>
      </c>
      <c r="G2302" s="97" t="s">
        <v>351</v>
      </c>
      <c r="H2302" s="97" t="s">
        <v>668</v>
      </c>
      <c r="I2302" s="114" t="s">
        <v>454</v>
      </c>
      <c r="J2302" s="37" t="s">
        <v>4347</v>
      </c>
      <c r="K2302" s="37" t="s">
        <v>5720</v>
      </c>
      <c r="L2302" s="13" t="s">
        <v>479</v>
      </c>
      <c r="M2302" s="14" t="s">
        <v>479</v>
      </c>
      <c r="N2302" s="93" t="s">
        <v>152</v>
      </c>
      <c r="O2302" s="2" t="s">
        <v>152</v>
      </c>
      <c r="P2302" s="2" t="s">
        <v>152</v>
      </c>
      <c r="Q2302" s="2" t="s">
        <v>152</v>
      </c>
      <c r="R2302" s="2" t="s">
        <v>152</v>
      </c>
      <c r="S2302" s="14" t="s">
        <v>152</v>
      </c>
      <c r="T2302" s="115"/>
      <c r="U2302" s="13" t="s">
        <v>152</v>
      </c>
      <c r="V2302" s="2" t="s">
        <v>152</v>
      </c>
      <c r="W2302" s="2" t="s">
        <v>152</v>
      </c>
      <c r="X2302" s="2" t="s">
        <v>152</v>
      </c>
      <c r="Y2302" s="14" t="s">
        <v>152</v>
      </c>
    </row>
    <row r="2303" spans="3:25" x14ac:dyDescent="0.3">
      <c r="C2303" s="96" t="s">
        <v>34</v>
      </c>
      <c r="D2303" s="97" t="s">
        <v>779</v>
      </c>
      <c r="E2303" s="97" t="s">
        <v>893</v>
      </c>
      <c r="F2303" s="97" t="s">
        <v>894</v>
      </c>
      <c r="G2303" s="97" t="s">
        <v>351</v>
      </c>
      <c r="H2303" s="97" t="s">
        <v>668</v>
      </c>
      <c r="I2303" s="114" t="s">
        <v>454</v>
      </c>
      <c r="J2303" s="37" t="s">
        <v>4343</v>
      </c>
      <c r="K2303" s="37" t="s">
        <v>5721</v>
      </c>
      <c r="L2303" s="13" t="s">
        <v>479</v>
      </c>
      <c r="M2303" s="14" t="s">
        <v>479</v>
      </c>
      <c r="N2303" s="93" t="s">
        <v>152</v>
      </c>
      <c r="O2303" s="2" t="s">
        <v>152</v>
      </c>
      <c r="P2303" s="2" t="s">
        <v>152</v>
      </c>
      <c r="Q2303" s="2" t="s">
        <v>152</v>
      </c>
      <c r="R2303" s="2" t="s">
        <v>152</v>
      </c>
      <c r="S2303" s="14" t="s">
        <v>152</v>
      </c>
      <c r="T2303" s="115"/>
      <c r="U2303" s="13" t="s">
        <v>152</v>
      </c>
      <c r="V2303" s="2" t="s">
        <v>152</v>
      </c>
      <c r="W2303" s="2" t="s">
        <v>152</v>
      </c>
      <c r="X2303" s="2" t="s">
        <v>152</v>
      </c>
      <c r="Y2303" s="14" t="s">
        <v>152</v>
      </c>
    </row>
    <row r="2304" spans="3:25" x14ac:dyDescent="0.3">
      <c r="C2304" s="96" t="s">
        <v>34</v>
      </c>
      <c r="D2304" s="97" t="s">
        <v>779</v>
      </c>
      <c r="E2304" s="97" t="s">
        <v>893</v>
      </c>
      <c r="F2304" s="97" t="s">
        <v>894</v>
      </c>
      <c r="G2304" s="97" t="s">
        <v>351</v>
      </c>
      <c r="H2304" s="97" t="s">
        <v>668</v>
      </c>
      <c r="I2304" s="114" t="s">
        <v>454</v>
      </c>
      <c r="J2304" s="37" t="s">
        <v>4345</v>
      </c>
      <c r="K2304" s="37" t="s">
        <v>5719</v>
      </c>
      <c r="L2304" s="13" t="s">
        <v>152</v>
      </c>
      <c r="M2304" s="14" t="s">
        <v>152</v>
      </c>
      <c r="N2304" s="93" t="s">
        <v>152</v>
      </c>
      <c r="O2304" s="2" t="s">
        <v>152</v>
      </c>
      <c r="P2304" s="2" t="s">
        <v>479</v>
      </c>
      <c r="Q2304" s="2" t="s">
        <v>479</v>
      </c>
      <c r="R2304" s="2" t="s">
        <v>152</v>
      </c>
      <c r="S2304" s="14" t="s">
        <v>152</v>
      </c>
      <c r="T2304" s="115"/>
      <c r="U2304" s="13" t="s">
        <v>152</v>
      </c>
      <c r="V2304" s="2" t="s">
        <v>152</v>
      </c>
      <c r="W2304" s="2" t="s">
        <v>152</v>
      </c>
      <c r="X2304" s="2" t="s">
        <v>152</v>
      </c>
      <c r="Y2304" s="14" t="s">
        <v>152</v>
      </c>
    </row>
    <row r="2305" spans="3:25" x14ac:dyDescent="0.3">
      <c r="C2305" s="96" t="s">
        <v>34</v>
      </c>
      <c r="D2305" s="97" t="s">
        <v>779</v>
      </c>
      <c r="E2305" s="97" t="s">
        <v>893</v>
      </c>
      <c r="F2305" s="97" t="s">
        <v>894</v>
      </c>
      <c r="G2305" s="97" t="s">
        <v>351</v>
      </c>
      <c r="H2305" s="97" t="s">
        <v>668</v>
      </c>
      <c r="I2305" s="114" t="s">
        <v>454</v>
      </c>
      <c r="J2305" s="37" t="s">
        <v>4347</v>
      </c>
      <c r="K2305" s="37" t="s">
        <v>5720</v>
      </c>
      <c r="L2305" s="13" t="s">
        <v>479</v>
      </c>
      <c r="M2305" s="14" t="s">
        <v>479</v>
      </c>
      <c r="N2305" s="93" t="s">
        <v>152</v>
      </c>
      <c r="O2305" s="2" t="s">
        <v>152</v>
      </c>
      <c r="P2305" s="2" t="s">
        <v>152</v>
      </c>
      <c r="Q2305" s="2" t="s">
        <v>152</v>
      </c>
      <c r="R2305" s="2" t="s">
        <v>152</v>
      </c>
      <c r="S2305" s="14" t="s">
        <v>152</v>
      </c>
      <c r="T2305" s="115"/>
      <c r="U2305" s="13" t="s">
        <v>152</v>
      </c>
      <c r="V2305" s="2" t="s">
        <v>152</v>
      </c>
      <c r="W2305" s="2" t="s">
        <v>152</v>
      </c>
      <c r="X2305" s="2" t="s">
        <v>152</v>
      </c>
      <c r="Y2305" s="14" t="s">
        <v>152</v>
      </c>
    </row>
    <row r="2306" spans="3:25" x14ac:dyDescent="0.3">
      <c r="C2306" s="96" t="s">
        <v>35</v>
      </c>
      <c r="D2306" s="97" t="s">
        <v>776</v>
      </c>
      <c r="E2306" s="97" t="s">
        <v>815</v>
      </c>
      <c r="F2306" s="97" t="s">
        <v>816</v>
      </c>
      <c r="G2306" s="97" t="s">
        <v>351</v>
      </c>
      <c r="H2306" s="91" t="s">
        <v>668</v>
      </c>
      <c r="I2306" s="116" t="s">
        <v>454</v>
      </c>
      <c r="J2306" s="37" t="s">
        <v>4352</v>
      </c>
      <c r="K2306" s="37" t="s">
        <v>5722</v>
      </c>
      <c r="L2306" s="13" t="s">
        <v>152</v>
      </c>
      <c r="M2306" s="14" t="s">
        <v>152</v>
      </c>
      <c r="N2306" s="93" t="s">
        <v>152</v>
      </c>
      <c r="O2306" s="2" t="s">
        <v>152</v>
      </c>
      <c r="P2306" s="2" t="s">
        <v>151</v>
      </c>
      <c r="Q2306" s="2" t="s">
        <v>151</v>
      </c>
      <c r="R2306" s="2" t="s">
        <v>151</v>
      </c>
      <c r="S2306" s="14" t="s">
        <v>151</v>
      </c>
      <c r="T2306" s="115" t="s">
        <v>5723</v>
      </c>
      <c r="U2306" s="13" t="s">
        <v>152</v>
      </c>
      <c r="V2306" s="2" t="s">
        <v>152</v>
      </c>
      <c r="W2306" s="2" t="s">
        <v>152</v>
      </c>
      <c r="X2306" s="2" t="s">
        <v>152</v>
      </c>
      <c r="Y2306" s="14" t="s">
        <v>152</v>
      </c>
    </row>
    <row r="2307" spans="3:25" x14ac:dyDescent="0.3">
      <c r="C2307" s="96" t="s">
        <v>35</v>
      </c>
      <c r="D2307" s="97" t="s">
        <v>776</v>
      </c>
      <c r="E2307" s="97" t="s">
        <v>815</v>
      </c>
      <c r="F2307" s="97" t="s">
        <v>816</v>
      </c>
      <c r="G2307" s="97" t="s">
        <v>351</v>
      </c>
      <c r="H2307" s="97" t="s">
        <v>668</v>
      </c>
      <c r="I2307" s="114" t="s">
        <v>454</v>
      </c>
      <c r="J2307" s="37" t="s">
        <v>4358</v>
      </c>
      <c r="K2307" s="37" t="s">
        <v>4358</v>
      </c>
      <c r="L2307" s="13" t="s">
        <v>152</v>
      </c>
      <c r="M2307" s="14" t="s">
        <v>152</v>
      </c>
      <c r="N2307" s="93" t="s">
        <v>152</v>
      </c>
      <c r="O2307" s="2" t="s">
        <v>152</v>
      </c>
      <c r="P2307" s="2" t="s">
        <v>151</v>
      </c>
      <c r="Q2307" s="2" t="s">
        <v>151</v>
      </c>
      <c r="R2307" s="2" t="s">
        <v>151</v>
      </c>
      <c r="S2307" s="14" t="s">
        <v>151</v>
      </c>
      <c r="T2307" s="115" t="s">
        <v>5724</v>
      </c>
      <c r="U2307" s="13" t="s">
        <v>152</v>
      </c>
      <c r="V2307" s="2" t="s">
        <v>152</v>
      </c>
      <c r="W2307" s="2" t="s">
        <v>152</v>
      </c>
      <c r="X2307" s="2" t="s">
        <v>152</v>
      </c>
      <c r="Y2307" s="14" t="s">
        <v>152</v>
      </c>
    </row>
    <row r="2308" spans="3:25" x14ac:dyDescent="0.3">
      <c r="C2308" s="96" t="s">
        <v>35</v>
      </c>
      <c r="D2308" s="97" t="s">
        <v>776</v>
      </c>
      <c r="E2308" s="97" t="s">
        <v>817</v>
      </c>
      <c r="F2308" s="97" t="s">
        <v>818</v>
      </c>
      <c r="G2308" s="97" t="s">
        <v>351</v>
      </c>
      <c r="H2308" s="97" t="s">
        <v>668</v>
      </c>
      <c r="I2308" s="114" t="s">
        <v>454</v>
      </c>
      <c r="J2308" s="37" t="s">
        <v>5725</v>
      </c>
      <c r="K2308" s="37" t="s">
        <v>4355</v>
      </c>
      <c r="L2308" s="13" t="s">
        <v>152</v>
      </c>
      <c r="M2308" s="14" t="s">
        <v>152</v>
      </c>
      <c r="N2308" s="93" t="s">
        <v>152</v>
      </c>
      <c r="O2308" s="2" t="s">
        <v>152</v>
      </c>
      <c r="P2308" s="2" t="s">
        <v>151</v>
      </c>
      <c r="Q2308" s="2" t="s">
        <v>151</v>
      </c>
      <c r="R2308" s="2" t="s">
        <v>151</v>
      </c>
      <c r="S2308" s="14" t="s">
        <v>151</v>
      </c>
      <c r="T2308" s="115" t="s">
        <v>5726</v>
      </c>
      <c r="U2308" s="13" t="s">
        <v>152</v>
      </c>
      <c r="V2308" s="2" t="s">
        <v>152</v>
      </c>
      <c r="W2308" s="2" t="s">
        <v>152</v>
      </c>
      <c r="X2308" s="2" t="s">
        <v>152</v>
      </c>
      <c r="Y2308" s="14" t="s">
        <v>152</v>
      </c>
    </row>
    <row r="2309" spans="3:25" x14ac:dyDescent="0.3">
      <c r="C2309" s="96" t="s">
        <v>35</v>
      </c>
      <c r="D2309" s="97" t="s">
        <v>776</v>
      </c>
      <c r="E2309" s="97" t="s">
        <v>817</v>
      </c>
      <c r="F2309" s="97" t="s">
        <v>818</v>
      </c>
      <c r="G2309" s="97" t="s">
        <v>351</v>
      </c>
      <c r="H2309" s="97" t="s">
        <v>668</v>
      </c>
      <c r="I2309" s="114" t="s">
        <v>454</v>
      </c>
      <c r="J2309" s="37" t="s">
        <v>228</v>
      </c>
      <c r="K2309" s="37" t="s">
        <v>4357</v>
      </c>
      <c r="L2309" s="13" t="s">
        <v>152</v>
      </c>
      <c r="M2309" s="14" t="s">
        <v>152</v>
      </c>
      <c r="N2309" s="93" t="s">
        <v>152</v>
      </c>
      <c r="O2309" s="2" t="s">
        <v>152</v>
      </c>
      <c r="P2309" s="2" t="s">
        <v>151</v>
      </c>
      <c r="Q2309" s="2" t="s">
        <v>151</v>
      </c>
      <c r="R2309" s="2" t="s">
        <v>151</v>
      </c>
      <c r="S2309" s="14" t="s">
        <v>151</v>
      </c>
      <c r="T2309" s="115" t="s">
        <v>5726</v>
      </c>
      <c r="U2309" s="13" t="s">
        <v>152</v>
      </c>
      <c r="V2309" s="2" t="s">
        <v>152</v>
      </c>
      <c r="W2309" s="2" t="s">
        <v>152</v>
      </c>
      <c r="X2309" s="2" t="s">
        <v>152</v>
      </c>
      <c r="Y2309" s="14" t="s">
        <v>152</v>
      </c>
    </row>
    <row r="2310" spans="3:25" x14ac:dyDescent="0.3">
      <c r="C2310" s="96" t="s">
        <v>35</v>
      </c>
      <c r="D2310" s="97" t="s">
        <v>776</v>
      </c>
      <c r="E2310" s="97" t="s">
        <v>819</v>
      </c>
      <c r="F2310" s="97" t="s">
        <v>820</v>
      </c>
      <c r="G2310" s="97" t="s">
        <v>351</v>
      </c>
      <c r="H2310" s="97" t="s">
        <v>668</v>
      </c>
      <c r="I2310" s="114" t="s">
        <v>454</v>
      </c>
      <c r="J2310" s="37" t="s">
        <v>4358</v>
      </c>
      <c r="K2310" s="37" t="s">
        <v>5727</v>
      </c>
      <c r="L2310" s="13" t="s">
        <v>152</v>
      </c>
      <c r="M2310" s="14" t="s">
        <v>152</v>
      </c>
      <c r="N2310" s="93" t="s">
        <v>152</v>
      </c>
      <c r="O2310" s="2" t="s">
        <v>152</v>
      </c>
      <c r="P2310" s="2" t="s">
        <v>151</v>
      </c>
      <c r="Q2310" s="2" t="s">
        <v>151</v>
      </c>
      <c r="R2310" s="2" t="s">
        <v>151</v>
      </c>
      <c r="S2310" s="14" t="s">
        <v>151</v>
      </c>
      <c r="T2310" s="115" t="s">
        <v>5726</v>
      </c>
      <c r="U2310" s="13" t="s">
        <v>152</v>
      </c>
      <c r="V2310" s="2" t="s">
        <v>152</v>
      </c>
      <c r="W2310" s="2" t="s">
        <v>152</v>
      </c>
      <c r="X2310" s="2" t="s">
        <v>152</v>
      </c>
      <c r="Y2310" s="14" t="s">
        <v>152</v>
      </c>
    </row>
    <row r="2311" spans="3:25" x14ac:dyDescent="0.3">
      <c r="C2311" s="96" t="s">
        <v>35</v>
      </c>
      <c r="D2311" s="97" t="s">
        <v>776</v>
      </c>
      <c r="E2311" s="97" t="s">
        <v>823</v>
      </c>
      <c r="F2311" s="97" t="s">
        <v>824</v>
      </c>
      <c r="G2311" s="97" t="s">
        <v>351</v>
      </c>
      <c r="H2311" s="97" t="s">
        <v>668</v>
      </c>
      <c r="I2311" s="114" t="s">
        <v>454</v>
      </c>
      <c r="J2311" s="37" t="s">
        <v>4352</v>
      </c>
      <c r="K2311" s="37" t="s">
        <v>4360</v>
      </c>
      <c r="L2311" s="13" t="s">
        <v>152</v>
      </c>
      <c r="M2311" s="14" t="s">
        <v>152</v>
      </c>
      <c r="N2311" s="93" t="s">
        <v>152</v>
      </c>
      <c r="O2311" s="2" t="s">
        <v>152</v>
      </c>
      <c r="P2311" s="2" t="s">
        <v>151</v>
      </c>
      <c r="Q2311" s="2" t="s">
        <v>151</v>
      </c>
      <c r="R2311" s="2" t="s">
        <v>151</v>
      </c>
      <c r="S2311" s="14" t="s">
        <v>151</v>
      </c>
      <c r="T2311" s="115"/>
      <c r="U2311" s="13" t="s">
        <v>152</v>
      </c>
      <c r="V2311" s="2" t="s">
        <v>152</v>
      </c>
      <c r="W2311" s="2" t="s">
        <v>152</v>
      </c>
      <c r="X2311" s="2" t="s">
        <v>152</v>
      </c>
      <c r="Y2311" s="14" t="s">
        <v>152</v>
      </c>
    </row>
    <row r="2312" spans="3:25" x14ac:dyDescent="0.3">
      <c r="C2312" s="96" t="s">
        <v>35</v>
      </c>
      <c r="D2312" s="97" t="s">
        <v>776</v>
      </c>
      <c r="E2312" s="97" t="s">
        <v>823</v>
      </c>
      <c r="F2312" s="97" t="s">
        <v>824</v>
      </c>
      <c r="G2312" s="97" t="s">
        <v>351</v>
      </c>
      <c r="H2312" s="97" t="s">
        <v>668</v>
      </c>
      <c r="I2312" s="114" t="s">
        <v>454</v>
      </c>
      <c r="J2312" s="37" t="s">
        <v>4358</v>
      </c>
      <c r="K2312" s="37" t="s">
        <v>4358</v>
      </c>
      <c r="L2312" s="13" t="s">
        <v>152</v>
      </c>
      <c r="M2312" s="14" t="s">
        <v>152</v>
      </c>
      <c r="N2312" s="93" t="s">
        <v>152</v>
      </c>
      <c r="O2312" s="2" t="s">
        <v>152</v>
      </c>
      <c r="P2312" s="2" t="s">
        <v>151</v>
      </c>
      <c r="Q2312" s="2" t="s">
        <v>151</v>
      </c>
      <c r="R2312" s="2" t="s">
        <v>151</v>
      </c>
      <c r="S2312" s="14" t="s">
        <v>151</v>
      </c>
      <c r="T2312" s="115"/>
      <c r="U2312" s="13" t="s">
        <v>152</v>
      </c>
      <c r="V2312" s="2" t="s">
        <v>152</v>
      </c>
      <c r="W2312" s="2" t="s">
        <v>152</v>
      </c>
      <c r="X2312" s="2" t="s">
        <v>152</v>
      </c>
      <c r="Y2312" s="14" t="s">
        <v>152</v>
      </c>
    </row>
    <row r="2313" spans="3:25" x14ac:dyDescent="0.3">
      <c r="C2313" s="96" t="s">
        <v>35</v>
      </c>
      <c r="D2313" s="97" t="s">
        <v>776</v>
      </c>
      <c r="E2313" s="97" t="s">
        <v>825</v>
      </c>
      <c r="F2313" s="97" t="s">
        <v>826</v>
      </c>
      <c r="G2313" s="97" t="s">
        <v>351</v>
      </c>
      <c r="H2313" s="97" t="s">
        <v>668</v>
      </c>
      <c r="I2313" s="114" t="s">
        <v>454</v>
      </c>
      <c r="J2313" s="37" t="s">
        <v>4352</v>
      </c>
      <c r="K2313" s="37" t="s">
        <v>4361</v>
      </c>
      <c r="L2313" s="13" t="s">
        <v>151</v>
      </c>
      <c r="M2313" s="14" t="s">
        <v>152</v>
      </c>
      <c r="N2313" s="93" t="s">
        <v>151</v>
      </c>
      <c r="O2313" s="2" t="s">
        <v>152</v>
      </c>
      <c r="P2313" s="2" t="s">
        <v>151</v>
      </c>
      <c r="Q2313" s="2" t="s">
        <v>151</v>
      </c>
      <c r="R2313" s="2" t="s">
        <v>151</v>
      </c>
      <c r="S2313" s="14" t="s">
        <v>152</v>
      </c>
      <c r="T2313" s="115"/>
      <c r="U2313" s="13" t="s">
        <v>151</v>
      </c>
      <c r="V2313" s="2" t="s">
        <v>152</v>
      </c>
      <c r="W2313" s="2" t="s">
        <v>152</v>
      </c>
      <c r="X2313" s="2" t="s">
        <v>152</v>
      </c>
      <c r="Y2313" s="14" t="s">
        <v>152</v>
      </c>
    </row>
    <row r="2314" spans="3:25" x14ac:dyDescent="0.3">
      <c r="C2314" s="96" t="s">
        <v>35</v>
      </c>
      <c r="D2314" s="97" t="s">
        <v>776</v>
      </c>
      <c r="E2314" s="97" t="s">
        <v>825</v>
      </c>
      <c r="F2314" s="97" t="s">
        <v>826</v>
      </c>
      <c r="G2314" s="97" t="s">
        <v>351</v>
      </c>
      <c r="H2314" s="91" t="s">
        <v>668</v>
      </c>
      <c r="I2314" s="116" t="s">
        <v>454</v>
      </c>
      <c r="J2314" s="37" t="s">
        <v>5728</v>
      </c>
      <c r="K2314" s="37" t="s">
        <v>5729</v>
      </c>
      <c r="L2314" s="13" t="s">
        <v>152</v>
      </c>
      <c r="M2314" s="14" t="s">
        <v>152</v>
      </c>
      <c r="N2314" s="93" t="s">
        <v>152</v>
      </c>
      <c r="O2314" s="2" t="s">
        <v>152</v>
      </c>
      <c r="P2314" s="2" t="s">
        <v>152</v>
      </c>
      <c r="Q2314" s="2" t="s">
        <v>151</v>
      </c>
      <c r="R2314" s="2" t="s">
        <v>151</v>
      </c>
      <c r="S2314" s="14" t="s">
        <v>152</v>
      </c>
      <c r="T2314" s="115"/>
      <c r="U2314" s="13" t="s">
        <v>152</v>
      </c>
      <c r="V2314" s="2" t="s">
        <v>152</v>
      </c>
      <c r="W2314" s="2" t="s">
        <v>152</v>
      </c>
      <c r="X2314" s="2" t="s">
        <v>152</v>
      </c>
      <c r="Y2314" s="14" t="s">
        <v>152</v>
      </c>
    </row>
    <row r="2315" spans="3:25" x14ac:dyDescent="0.3">
      <c r="C2315" s="96" t="s">
        <v>35</v>
      </c>
      <c r="D2315" s="97" t="s">
        <v>776</v>
      </c>
      <c r="E2315" s="97" t="s">
        <v>827</v>
      </c>
      <c r="F2315" s="97" t="s">
        <v>828</v>
      </c>
      <c r="G2315" s="97" t="s">
        <v>351</v>
      </c>
      <c r="H2315" s="97" t="s">
        <v>668</v>
      </c>
      <c r="I2315" s="114" t="s">
        <v>454</v>
      </c>
      <c r="J2315" s="37" t="s">
        <v>4352</v>
      </c>
      <c r="K2315" s="37" t="s">
        <v>5730</v>
      </c>
      <c r="L2315" s="13" t="s">
        <v>152</v>
      </c>
      <c r="M2315" s="14" t="s">
        <v>152</v>
      </c>
      <c r="N2315" s="93" t="s">
        <v>151</v>
      </c>
      <c r="O2315" s="2" t="s">
        <v>152</v>
      </c>
      <c r="P2315" s="2" t="s">
        <v>152</v>
      </c>
      <c r="Q2315" s="2" t="s">
        <v>151</v>
      </c>
      <c r="R2315" s="2" t="s">
        <v>151</v>
      </c>
      <c r="S2315" s="14" t="s">
        <v>152</v>
      </c>
      <c r="T2315" s="115"/>
      <c r="U2315" s="13" t="s">
        <v>151</v>
      </c>
      <c r="V2315" s="2" t="s">
        <v>152</v>
      </c>
      <c r="W2315" s="2" t="s">
        <v>152</v>
      </c>
      <c r="X2315" s="2" t="s">
        <v>152</v>
      </c>
      <c r="Y2315" s="14" t="s">
        <v>152</v>
      </c>
    </row>
    <row r="2316" spans="3:25" x14ac:dyDescent="0.3">
      <c r="C2316" s="96" t="s">
        <v>35</v>
      </c>
      <c r="D2316" s="97" t="s">
        <v>776</v>
      </c>
      <c r="E2316" s="97" t="s">
        <v>829</v>
      </c>
      <c r="F2316" s="97" t="s">
        <v>830</v>
      </c>
      <c r="G2316" s="97" t="s">
        <v>351</v>
      </c>
      <c r="H2316" s="97" t="s">
        <v>668</v>
      </c>
      <c r="I2316" s="114" t="s">
        <v>454</v>
      </c>
      <c r="J2316" s="37" t="s">
        <v>4358</v>
      </c>
      <c r="K2316" s="37" t="s">
        <v>4358</v>
      </c>
      <c r="L2316" s="13" t="s">
        <v>152</v>
      </c>
      <c r="M2316" s="14" t="s">
        <v>152</v>
      </c>
      <c r="N2316" s="93" t="s">
        <v>152</v>
      </c>
      <c r="O2316" s="2" t="s">
        <v>152</v>
      </c>
      <c r="P2316" s="2" t="s">
        <v>152</v>
      </c>
      <c r="Q2316" s="2" t="s">
        <v>151</v>
      </c>
      <c r="R2316" s="2" t="s">
        <v>151</v>
      </c>
      <c r="S2316" s="14" t="s">
        <v>152</v>
      </c>
      <c r="T2316" s="115"/>
      <c r="U2316" s="13" t="s">
        <v>152</v>
      </c>
      <c r="V2316" s="2" t="s">
        <v>152</v>
      </c>
      <c r="W2316" s="2" t="s">
        <v>152</v>
      </c>
      <c r="X2316" s="2" t="s">
        <v>152</v>
      </c>
      <c r="Y2316" s="14" t="s">
        <v>152</v>
      </c>
    </row>
    <row r="2317" spans="3:25" x14ac:dyDescent="0.3">
      <c r="C2317" s="96" t="s">
        <v>35</v>
      </c>
      <c r="D2317" s="97" t="s">
        <v>776</v>
      </c>
      <c r="E2317" s="97" t="s">
        <v>831</v>
      </c>
      <c r="F2317" s="97" t="s">
        <v>832</v>
      </c>
      <c r="G2317" s="97" t="s">
        <v>351</v>
      </c>
      <c r="H2317" s="97" t="s">
        <v>668</v>
      </c>
      <c r="I2317" s="114" t="s">
        <v>454</v>
      </c>
      <c r="J2317" s="37" t="s">
        <v>236</v>
      </c>
      <c r="K2317" s="37" t="s">
        <v>5731</v>
      </c>
      <c r="L2317" s="13" t="s">
        <v>151</v>
      </c>
      <c r="M2317" s="14" t="s">
        <v>152</v>
      </c>
      <c r="N2317" s="93" t="s">
        <v>152</v>
      </c>
      <c r="O2317" s="2" t="s">
        <v>151</v>
      </c>
      <c r="P2317" s="2" t="s">
        <v>151</v>
      </c>
      <c r="Q2317" s="2" t="s">
        <v>151</v>
      </c>
      <c r="R2317" s="2" t="s">
        <v>151</v>
      </c>
      <c r="S2317" s="14" t="s">
        <v>151</v>
      </c>
      <c r="T2317" s="115"/>
      <c r="U2317" s="13" t="s">
        <v>152</v>
      </c>
      <c r="V2317" s="2" t="s">
        <v>152</v>
      </c>
      <c r="W2317" s="2" t="s">
        <v>151</v>
      </c>
      <c r="X2317" s="2" t="s">
        <v>152</v>
      </c>
      <c r="Y2317" s="14" t="s">
        <v>152</v>
      </c>
    </row>
    <row r="2318" spans="3:25" x14ac:dyDescent="0.3">
      <c r="C2318" s="96" t="s">
        <v>35</v>
      </c>
      <c r="D2318" s="97" t="s">
        <v>776</v>
      </c>
      <c r="E2318" s="97" t="s">
        <v>831</v>
      </c>
      <c r="F2318" s="97" t="s">
        <v>832</v>
      </c>
      <c r="G2318" s="97" t="s">
        <v>351</v>
      </c>
      <c r="H2318" s="97" t="s">
        <v>668</v>
      </c>
      <c r="I2318" s="114" t="s">
        <v>454</v>
      </c>
      <c r="J2318" s="37" t="s">
        <v>639</v>
      </c>
      <c r="K2318" s="37" t="s">
        <v>640</v>
      </c>
      <c r="L2318" s="13" t="s">
        <v>151</v>
      </c>
      <c r="M2318" s="14" t="s">
        <v>152</v>
      </c>
      <c r="N2318" s="93" t="s">
        <v>152</v>
      </c>
      <c r="O2318" s="2" t="s">
        <v>151</v>
      </c>
      <c r="P2318" s="2" t="s">
        <v>151</v>
      </c>
      <c r="Q2318" s="2" t="s">
        <v>151</v>
      </c>
      <c r="R2318" s="2" t="s">
        <v>151</v>
      </c>
      <c r="S2318" s="14" t="s">
        <v>151</v>
      </c>
      <c r="T2318" s="115"/>
      <c r="U2318" s="13" t="s">
        <v>152</v>
      </c>
      <c r="V2318" s="2" t="s">
        <v>152</v>
      </c>
      <c r="W2318" s="2" t="s">
        <v>151</v>
      </c>
      <c r="X2318" s="2" t="s">
        <v>152</v>
      </c>
      <c r="Y2318" s="14" t="s">
        <v>152</v>
      </c>
    </row>
    <row r="2319" spans="3:25" x14ac:dyDescent="0.3">
      <c r="C2319" s="96" t="s">
        <v>35</v>
      </c>
      <c r="D2319" s="97" t="s">
        <v>776</v>
      </c>
      <c r="E2319" s="97" t="s">
        <v>833</v>
      </c>
      <c r="F2319" s="97" t="s">
        <v>834</v>
      </c>
      <c r="G2319" s="97" t="s">
        <v>351</v>
      </c>
      <c r="H2319" s="97" t="s">
        <v>668</v>
      </c>
      <c r="I2319" s="114" t="s">
        <v>454</v>
      </c>
      <c r="J2319" s="37" t="s">
        <v>4364</v>
      </c>
      <c r="K2319" s="37" t="s">
        <v>4365</v>
      </c>
      <c r="L2319" s="13" t="s">
        <v>152</v>
      </c>
      <c r="M2319" s="14" t="s">
        <v>152</v>
      </c>
      <c r="N2319" s="93" t="s">
        <v>152</v>
      </c>
      <c r="O2319" s="2" t="s">
        <v>152</v>
      </c>
      <c r="P2319" s="2" t="s">
        <v>151</v>
      </c>
      <c r="Q2319" s="2" t="s">
        <v>151</v>
      </c>
      <c r="R2319" s="2" t="s">
        <v>151</v>
      </c>
      <c r="S2319" s="14" t="s">
        <v>151</v>
      </c>
      <c r="T2319" s="115"/>
      <c r="U2319" s="13" t="s">
        <v>152</v>
      </c>
      <c r="V2319" s="2" t="s">
        <v>152</v>
      </c>
      <c r="W2319" s="2" t="s">
        <v>152</v>
      </c>
      <c r="X2319" s="2" t="s">
        <v>152</v>
      </c>
      <c r="Y2319" s="14" t="s">
        <v>152</v>
      </c>
    </row>
    <row r="2320" spans="3:25" x14ac:dyDescent="0.3">
      <c r="C2320" s="96" t="s">
        <v>35</v>
      </c>
      <c r="D2320" s="97" t="s">
        <v>776</v>
      </c>
      <c r="E2320" s="97" t="s">
        <v>833</v>
      </c>
      <c r="F2320" s="97" t="s">
        <v>834</v>
      </c>
      <c r="G2320" s="97" t="s">
        <v>351</v>
      </c>
      <c r="H2320" s="97" t="s">
        <v>668</v>
      </c>
      <c r="I2320" s="114" t="s">
        <v>454</v>
      </c>
      <c r="J2320" s="37" t="s">
        <v>4366</v>
      </c>
      <c r="K2320" s="37" t="s">
        <v>4367</v>
      </c>
      <c r="L2320" s="13" t="s">
        <v>152</v>
      </c>
      <c r="M2320" s="14" t="s">
        <v>152</v>
      </c>
      <c r="N2320" s="93" t="s">
        <v>152</v>
      </c>
      <c r="O2320" s="2" t="s">
        <v>152</v>
      </c>
      <c r="P2320" s="2" t="s">
        <v>151</v>
      </c>
      <c r="Q2320" s="2" t="s">
        <v>151</v>
      </c>
      <c r="R2320" s="2" t="s">
        <v>151</v>
      </c>
      <c r="S2320" s="14" t="s">
        <v>151</v>
      </c>
      <c r="T2320" s="115"/>
      <c r="U2320" s="13" t="s">
        <v>152</v>
      </c>
      <c r="V2320" s="2" t="s">
        <v>152</v>
      </c>
      <c r="W2320" s="2" t="s">
        <v>152</v>
      </c>
      <c r="X2320" s="2" t="s">
        <v>152</v>
      </c>
      <c r="Y2320" s="14" t="s">
        <v>152</v>
      </c>
    </row>
    <row r="2321" spans="3:25" x14ac:dyDescent="0.3">
      <c r="C2321" s="96" t="s">
        <v>35</v>
      </c>
      <c r="D2321" s="97" t="s">
        <v>835</v>
      </c>
      <c r="E2321" s="97" t="s">
        <v>836</v>
      </c>
      <c r="F2321" s="97" t="s">
        <v>837</v>
      </c>
      <c r="G2321" s="97" t="s">
        <v>344</v>
      </c>
      <c r="H2321" s="97" t="s">
        <v>668</v>
      </c>
      <c r="I2321" s="114" t="s">
        <v>454</v>
      </c>
      <c r="J2321" s="37" t="s">
        <v>5732</v>
      </c>
      <c r="K2321" s="37" t="s">
        <v>5733</v>
      </c>
      <c r="L2321" s="13" t="s">
        <v>152</v>
      </c>
      <c r="M2321" s="14" t="s">
        <v>152</v>
      </c>
      <c r="N2321" s="93" t="s">
        <v>152</v>
      </c>
      <c r="O2321" s="2" t="s">
        <v>152</v>
      </c>
      <c r="P2321" s="2" t="s">
        <v>151</v>
      </c>
      <c r="Q2321" s="2" t="s">
        <v>151</v>
      </c>
      <c r="R2321" s="2" t="s">
        <v>151</v>
      </c>
      <c r="S2321" s="14" t="s">
        <v>151</v>
      </c>
      <c r="T2321" s="115"/>
      <c r="U2321" s="13"/>
      <c r="V2321" s="2"/>
      <c r="W2321" s="2"/>
      <c r="X2321" s="2"/>
      <c r="Y2321" s="14"/>
    </row>
    <row r="2322" spans="3:25" x14ac:dyDescent="0.3">
      <c r="C2322" s="96" t="s">
        <v>35</v>
      </c>
      <c r="D2322" s="97" t="s">
        <v>835</v>
      </c>
      <c r="E2322" s="97" t="s">
        <v>838</v>
      </c>
      <c r="F2322" s="97" t="s">
        <v>839</v>
      </c>
      <c r="G2322" s="97" t="s">
        <v>344</v>
      </c>
      <c r="H2322" s="91" t="s">
        <v>668</v>
      </c>
      <c r="I2322" s="116" t="s">
        <v>454</v>
      </c>
      <c r="J2322" s="37" t="s">
        <v>5734</v>
      </c>
      <c r="K2322" s="37" t="s">
        <v>4370</v>
      </c>
      <c r="L2322" s="13" t="s">
        <v>152</v>
      </c>
      <c r="M2322" s="14" t="s">
        <v>152</v>
      </c>
      <c r="N2322" s="93" t="s">
        <v>152</v>
      </c>
      <c r="O2322" s="2" t="s">
        <v>152</v>
      </c>
      <c r="P2322" s="2" t="s">
        <v>151</v>
      </c>
      <c r="Q2322" s="2" t="s">
        <v>151</v>
      </c>
      <c r="R2322" s="2" t="s">
        <v>151</v>
      </c>
      <c r="S2322" s="14" t="s">
        <v>151</v>
      </c>
      <c r="T2322" s="115"/>
      <c r="U2322" s="13"/>
      <c r="V2322" s="2"/>
      <c r="W2322" s="2"/>
      <c r="X2322" s="2"/>
      <c r="Y2322" s="14"/>
    </row>
    <row r="2323" spans="3:25" x14ac:dyDescent="0.3">
      <c r="C2323" s="96" t="s">
        <v>35</v>
      </c>
      <c r="D2323" s="97" t="s">
        <v>835</v>
      </c>
      <c r="E2323" s="97" t="s">
        <v>840</v>
      </c>
      <c r="F2323" s="97" t="s">
        <v>431</v>
      </c>
      <c r="G2323" s="97" t="s">
        <v>351</v>
      </c>
      <c r="H2323" s="97" t="s">
        <v>668</v>
      </c>
      <c r="I2323" s="114" t="s">
        <v>454</v>
      </c>
      <c r="J2323" s="37" t="s">
        <v>688</v>
      </c>
      <c r="K2323" s="37" t="s">
        <v>687</v>
      </c>
      <c r="L2323" s="13" t="s">
        <v>151</v>
      </c>
      <c r="M2323" s="14" t="s">
        <v>151</v>
      </c>
      <c r="N2323" s="93" t="s">
        <v>152</v>
      </c>
      <c r="O2323" s="2" t="s">
        <v>152</v>
      </c>
      <c r="P2323" s="2"/>
      <c r="Q2323" s="2" t="s">
        <v>152</v>
      </c>
      <c r="R2323" s="2" t="s">
        <v>152</v>
      </c>
      <c r="S2323" s="14" t="s">
        <v>152</v>
      </c>
      <c r="T2323" s="115"/>
      <c r="U2323" s="13" t="s">
        <v>152</v>
      </c>
      <c r="V2323" s="2" t="s">
        <v>152</v>
      </c>
      <c r="W2323" s="2" t="s">
        <v>152</v>
      </c>
      <c r="X2323" s="2" t="s">
        <v>152</v>
      </c>
      <c r="Y2323" s="14" t="s">
        <v>152</v>
      </c>
    </row>
    <row r="2324" spans="3:25" x14ac:dyDescent="0.3">
      <c r="C2324" s="96" t="s">
        <v>35</v>
      </c>
      <c r="D2324" s="97" t="s">
        <v>835</v>
      </c>
      <c r="E2324" s="97" t="s">
        <v>841</v>
      </c>
      <c r="F2324" s="97" t="s">
        <v>842</v>
      </c>
      <c r="G2324" s="97" t="s">
        <v>351</v>
      </c>
      <c r="H2324" s="97" t="s">
        <v>668</v>
      </c>
      <c r="I2324" s="114" t="s">
        <v>51</v>
      </c>
      <c r="J2324" s="37" t="s">
        <v>5735</v>
      </c>
      <c r="K2324" s="37" t="s">
        <v>4372</v>
      </c>
      <c r="L2324" s="13" t="s">
        <v>152</v>
      </c>
      <c r="M2324" s="14" t="s">
        <v>152</v>
      </c>
      <c r="N2324" s="93" t="s">
        <v>152</v>
      </c>
      <c r="O2324" s="2" t="s">
        <v>152</v>
      </c>
      <c r="P2324" s="2" t="s">
        <v>151</v>
      </c>
      <c r="Q2324" s="2" t="s">
        <v>151</v>
      </c>
      <c r="R2324" s="2" t="s">
        <v>151</v>
      </c>
      <c r="S2324" s="14" t="s">
        <v>151</v>
      </c>
      <c r="T2324" s="115"/>
      <c r="U2324" s="13" t="s">
        <v>152</v>
      </c>
      <c r="V2324" s="2" t="s">
        <v>152</v>
      </c>
      <c r="W2324" s="2" t="s">
        <v>152</v>
      </c>
      <c r="X2324" s="2" t="s">
        <v>152</v>
      </c>
      <c r="Y2324" s="14" t="s">
        <v>152</v>
      </c>
    </row>
    <row r="2325" spans="3:25" x14ac:dyDescent="0.3">
      <c r="C2325" s="96" t="s">
        <v>35</v>
      </c>
      <c r="D2325" s="97" t="s">
        <v>835</v>
      </c>
      <c r="E2325" s="97" t="s">
        <v>841</v>
      </c>
      <c r="F2325" s="97" t="s">
        <v>842</v>
      </c>
      <c r="G2325" s="97" t="s">
        <v>351</v>
      </c>
      <c r="H2325" s="97" t="s">
        <v>668</v>
      </c>
      <c r="I2325" s="114" t="s">
        <v>51</v>
      </c>
      <c r="J2325" s="37" t="s">
        <v>5736</v>
      </c>
      <c r="K2325" s="37" t="s">
        <v>4374</v>
      </c>
      <c r="L2325" s="13" t="s">
        <v>152</v>
      </c>
      <c r="M2325" s="14" t="s">
        <v>152</v>
      </c>
      <c r="N2325" s="93" t="s">
        <v>152</v>
      </c>
      <c r="O2325" s="2" t="s">
        <v>152</v>
      </c>
      <c r="P2325" s="2" t="s">
        <v>152</v>
      </c>
      <c r="Q2325" s="2" t="s">
        <v>151</v>
      </c>
      <c r="R2325" s="2" t="s">
        <v>151</v>
      </c>
      <c r="S2325" s="14" t="s">
        <v>151</v>
      </c>
      <c r="T2325" s="115"/>
      <c r="U2325" s="13" t="s">
        <v>152</v>
      </c>
      <c r="V2325" s="2" t="s">
        <v>152</v>
      </c>
      <c r="W2325" s="2" t="s">
        <v>152</v>
      </c>
      <c r="X2325" s="2" t="s">
        <v>152</v>
      </c>
      <c r="Y2325" s="14" t="s">
        <v>152</v>
      </c>
    </row>
    <row r="2326" spans="3:25" x14ac:dyDescent="0.3">
      <c r="C2326" s="96" t="s">
        <v>35</v>
      </c>
      <c r="D2326" s="97" t="s">
        <v>835</v>
      </c>
      <c r="E2326" s="97" t="s">
        <v>841</v>
      </c>
      <c r="F2326" s="97" t="s">
        <v>842</v>
      </c>
      <c r="G2326" s="97" t="s">
        <v>351</v>
      </c>
      <c r="H2326" s="97" t="s">
        <v>668</v>
      </c>
      <c r="I2326" s="114" t="s">
        <v>51</v>
      </c>
      <c r="J2326" s="37" t="s">
        <v>5737</v>
      </c>
      <c r="K2326" s="37" t="s">
        <v>4376</v>
      </c>
      <c r="L2326" s="13" t="s">
        <v>152</v>
      </c>
      <c r="M2326" s="14" t="s">
        <v>152</v>
      </c>
      <c r="N2326" s="93" t="s">
        <v>152</v>
      </c>
      <c r="O2326" s="2" t="s">
        <v>152</v>
      </c>
      <c r="P2326" s="2" t="s">
        <v>151</v>
      </c>
      <c r="Q2326" s="2" t="s">
        <v>151</v>
      </c>
      <c r="R2326" s="2" t="s">
        <v>151</v>
      </c>
      <c r="S2326" s="14" t="s">
        <v>151</v>
      </c>
      <c r="T2326" s="115"/>
      <c r="U2326" s="13" t="s">
        <v>152</v>
      </c>
      <c r="V2326" s="2" t="s">
        <v>152</v>
      </c>
      <c r="W2326" s="2" t="s">
        <v>152</v>
      </c>
      <c r="X2326" s="2" t="s">
        <v>152</v>
      </c>
      <c r="Y2326" s="14" t="s">
        <v>152</v>
      </c>
    </row>
    <row r="2327" spans="3:25" x14ac:dyDescent="0.3">
      <c r="C2327" s="96" t="s">
        <v>35</v>
      </c>
      <c r="D2327" s="97" t="s">
        <v>835</v>
      </c>
      <c r="E2327" s="97" t="s">
        <v>841</v>
      </c>
      <c r="F2327" s="97" t="s">
        <v>842</v>
      </c>
      <c r="G2327" s="97" t="s">
        <v>351</v>
      </c>
      <c r="H2327" s="97" t="s">
        <v>668</v>
      </c>
      <c r="I2327" s="114" t="s">
        <v>51</v>
      </c>
      <c r="J2327" s="37" t="s">
        <v>5738</v>
      </c>
      <c r="K2327" s="37" t="s">
        <v>4378</v>
      </c>
      <c r="L2327" s="13" t="s">
        <v>152</v>
      </c>
      <c r="M2327" s="14" t="s">
        <v>152</v>
      </c>
      <c r="N2327" s="93" t="s">
        <v>152</v>
      </c>
      <c r="O2327" s="2" t="s">
        <v>152</v>
      </c>
      <c r="P2327" s="2" t="s">
        <v>151</v>
      </c>
      <c r="Q2327" s="2" t="s">
        <v>151</v>
      </c>
      <c r="R2327" s="2" t="s">
        <v>151</v>
      </c>
      <c r="S2327" s="14" t="s">
        <v>151</v>
      </c>
      <c r="T2327" s="115"/>
      <c r="U2327" s="13" t="s">
        <v>152</v>
      </c>
      <c r="V2327" s="2" t="s">
        <v>152</v>
      </c>
      <c r="W2327" s="2" t="s">
        <v>152</v>
      </c>
      <c r="X2327" s="2" t="s">
        <v>152</v>
      </c>
      <c r="Y2327" s="14" t="s">
        <v>152</v>
      </c>
    </row>
    <row r="2328" spans="3:25" x14ac:dyDescent="0.3">
      <c r="C2328" s="96" t="s">
        <v>35</v>
      </c>
      <c r="D2328" s="97" t="s">
        <v>835</v>
      </c>
      <c r="E2328" s="97" t="s">
        <v>841</v>
      </c>
      <c r="F2328" s="97" t="s">
        <v>842</v>
      </c>
      <c r="G2328" s="97" t="s">
        <v>351</v>
      </c>
      <c r="H2328" s="97" t="s">
        <v>668</v>
      </c>
      <c r="I2328" s="114" t="s">
        <v>51</v>
      </c>
      <c r="J2328" s="37" t="s">
        <v>5739</v>
      </c>
      <c r="K2328" s="37" t="s">
        <v>4380</v>
      </c>
      <c r="L2328" s="13" t="s">
        <v>152</v>
      </c>
      <c r="M2328" s="14" t="s">
        <v>152</v>
      </c>
      <c r="N2328" s="93" t="s">
        <v>152</v>
      </c>
      <c r="O2328" s="2" t="s">
        <v>152</v>
      </c>
      <c r="P2328" s="2" t="s">
        <v>151</v>
      </c>
      <c r="Q2328" s="2" t="s">
        <v>151</v>
      </c>
      <c r="R2328" s="2" t="s">
        <v>151</v>
      </c>
      <c r="S2328" s="14" t="s">
        <v>151</v>
      </c>
      <c r="T2328" s="115"/>
      <c r="U2328" s="13" t="s">
        <v>152</v>
      </c>
      <c r="V2328" s="2" t="s">
        <v>152</v>
      </c>
      <c r="W2328" s="2" t="s">
        <v>152</v>
      </c>
      <c r="X2328" s="2" t="s">
        <v>152</v>
      </c>
      <c r="Y2328" s="14" t="s">
        <v>152</v>
      </c>
    </row>
    <row r="2329" spans="3:25" x14ac:dyDescent="0.3">
      <c r="C2329" s="96" t="s">
        <v>35</v>
      </c>
      <c r="D2329" s="97" t="s">
        <v>835</v>
      </c>
      <c r="E2329" s="97" t="s">
        <v>843</v>
      </c>
      <c r="F2329" s="97" t="s">
        <v>844</v>
      </c>
      <c r="G2329" s="97" t="s">
        <v>351</v>
      </c>
      <c r="H2329" s="97" t="s">
        <v>668</v>
      </c>
      <c r="I2329" s="114" t="s">
        <v>51</v>
      </c>
      <c r="J2329" s="37" t="s">
        <v>5735</v>
      </c>
      <c r="K2329" s="37" t="s">
        <v>4372</v>
      </c>
      <c r="L2329" s="13" t="s">
        <v>152</v>
      </c>
      <c r="M2329" s="14" t="s">
        <v>152</v>
      </c>
      <c r="N2329" s="93" t="s">
        <v>152</v>
      </c>
      <c r="O2329" s="2" t="s">
        <v>152</v>
      </c>
      <c r="P2329" s="2" t="s">
        <v>151</v>
      </c>
      <c r="Q2329" s="2" t="s">
        <v>151</v>
      </c>
      <c r="R2329" s="2" t="s">
        <v>151</v>
      </c>
      <c r="S2329" s="14" t="s">
        <v>151</v>
      </c>
      <c r="T2329" s="115"/>
      <c r="U2329" s="13" t="s">
        <v>152</v>
      </c>
      <c r="V2329" s="2" t="s">
        <v>152</v>
      </c>
      <c r="W2329" s="2" t="s">
        <v>152</v>
      </c>
      <c r="X2329" s="2" t="s">
        <v>152</v>
      </c>
      <c r="Y2329" s="14" t="s">
        <v>152</v>
      </c>
    </row>
    <row r="2330" spans="3:25" x14ac:dyDescent="0.3">
      <c r="C2330" s="96" t="s">
        <v>35</v>
      </c>
      <c r="D2330" s="97" t="s">
        <v>835</v>
      </c>
      <c r="E2330" s="97" t="s">
        <v>843</v>
      </c>
      <c r="F2330" s="97" t="s">
        <v>844</v>
      </c>
      <c r="G2330" s="97" t="s">
        <v>351</v>
      </c>
      <c r="H2330" s="91" t="s">
        <v>668</v>
      </c>
      <c r="I2330" s="116" t="s">
        <v>51</v>
      </c>
      <c r="J2330" s="37" t="s">
        <v>5736</v>
      </c>
      <c r="K2330" s="37" t="s">
        <v>4374</v>
      </c>
      <c r="L2330" s="13" t="s">
        <v>152</v>
      </c>
      <c r="M2330" s="14" t="s">
        <v>152</v>
      </c>
      <c r="N2330" s="93" t="s">
        <v>152</v>
      </c>
      <c r="O2330" s="2" t="s">
        <v>152</v>
      </c>
      <c r="P2330" s="2" t="s">
        <v>151</v>
      </c>
      <c r="Q2330" s="2" t="s">
        <v>151</v>
      </c>
      <c r="R2330" s="2" t="s">
        <v>151</v>
      </c>
      <c r="S2330" s="14" t="s">
        <v>151</v>
      </c>
      <c r="T2330" s="115"/>
      <c r="U2330" s="13" t="s">
        <v>152</v>
      </c>
      <c r="V2330" s="2" t="s">
        <v>152</v>
      </c>
      <c r="W2330" s="2" t="s">
        <v>152</v>
      </c>
      <c r="X2330" s="2" t="s">
        <v>152</v>
      </c>
      <c r="Y2330" s="14" t="s">
        <v>152</v>
      </c>
    </row>
    <row r="2331" spans="3:25" x14ac:dyDescent="0.3">
      <c r="C2331" s="96" t="s">
        <v>35</v>
      </c>
      <c r="D2331" s="97" t="s">
        <v>835</v>
      </c>
      <c r="E2331" s="97" t="s">
        <v>843</v>
      </c>
      <c r="F2331" s="97" t="s">
        <v>844</v>
      </c>
      <c r="G2331" s="97" t="s">
        <v>351</v>
      </c>
      <c r="H2331" s="97" t="s">
        <v>668</v>
      </c>
      <c r="I2331" s="114" t="s">
        <v>51</v>
      </c>
      <c r="J2331" s="37" t="s">
        <v>5737</v>
      </c>
      <c r="K2331" s="37" t="s">
        <v>4376</v>
      </c>
      <c r="L2331" s="13" t="s">
        <v>152</v>
      </c>
      <c r="M2331" s="14" t="s">
        <v>152</v>
      </c>
      <c r="N2331" s="93" t="s">
        <v>152</v>
      </c>
      <c r="O2331" s="2" t="s">
        <v>152</v>
      </c>
      <c r="P2331" s="2" t="s">
        <v>151</v>
      </c>
      <c r="Q2331" s="2" t="s">
        <v>151</v>
      </c>
      <c r="R2331" s="2" t="s">
        <v>151</v>
      </c>
      <c r="S2331" s="14" t="s">
        <v>151</v>
      </c>
      <c r="T2331" s="115"/>
      <c r="U2331" s="13" t="s">
        <v>152</v>
      </c>
      <c r="V2331" s="2" t="s">
        <v>152</v>
      </c>
      <c r="W2331" s="2" t="s">
        <v>152</v>
      </c>
      <c r="X2331" s="2" t="s">
        <v>152</v>
      </c>
      <c r="Y2331" s="14" t="s">
        <v>152</v>
      </c>
    </row>
    <row r="2332" spans="3:25" x14ac:dyDescent="0.3">
      <c r="C2332" s="96" t="s">
        <v>35</v>
      </c>
      <c r="D2332" s="97" t="s">
        <v>835</v>
      </c>
      <c r="E2332" s="97" t="s">
        <v>843</v>
      </c>
      <c r="F2332" s="97" t="s">
        <v>844</v>
      </c>
      <c r="G2332" s="97" t="s">
        <v>351</v>
      </c>
      <c r="H2332" s="97" t="s">
        <v>668</v>
      </c>
      <c r="I2332" s="114" t="s">
        <v>51</v>
      </c>
      <c r="J2332" s="37" t="s">
        <v>5738</v>
      </c>
      <c r="K2332" s="37" t="s">
        <v>4378</v>
      </c>
      <c r="L2332" s="13" t="s">
        <v>152</v>
      </c>
      <c r="M2332" s="14" t="s">
        <v>152</v>
      </c>
      <c r="N2332" s="93" t="s">
        <v>152</v>
      </c>
      <c r="O2332" s="2" t="s">
        <v>152</v>
      </c>
      <c r="P2332" s="2" t="s">
        <v>151</v>
      </c>
      <c r="Q2332" s="2" t="s">
        <v>151</v>
      </c>
      <c r="R2332" s="2" t="s">
        <v>151</v>
      </c>
      <c r="S2332" s="14" t="s">
        <v>151</v>
      </c>
      <c r="T2332" s="115"/>
      <c r="U2332" s="13" t="s">
        <v>152</v>
      </c>
      <c r="V2332" s="2" t="s">
        <v>152</v>
      </c>
      <c r="W2332" s="2" t="s">
        <v>152</v>
      </c>
      <c r="X2332" s="2" t="s">
        <v>152</v>
      </c>
      <c r="Y2332" s="14" t="s">
        <v>152</v>
      </c>
    </row>
    <row r="2333" spans="3:25" x14ac:dyDescent="0.3">
      <c r="C2333" s="96" t="s">
        <v>35</v>
      </c>
      <c r="D2333" s="97" t="s">
        <v>835</v>
      </c>
      <c r="E2333" s="97" t="s">
        <v>843</v>
      </c>
      <c r="F2333" s="97" t="s">
        <v>844</v>
      </c>
      <c r="G2333" s="97" t="s">
        <v>351</v>
      </c>
      <c r="H2333" s="97" t="s">
        <v>668</v>
      </c>
      <c r="I2333" s="114" t="s">
        <v>51</v>
      </c>
      <c r="J2333" s="37" t="s">
        <v>5739</v>
      </c>
      <c r="K2333" s="37" t="s">
        <v>4380</v>
      </c>
      <c r="L2333" s="13" t="s">
        <v>152</v>
      </c>
      <c r="M2333" s="14" t="s">
        <v>152</v>
      </c>
      <c r="N2333" s="93" t="s">
        <v>152</v>
      </c>
      <c r="O2333" s="2" t="s">
        <v>152</v>
      </c>
      <c r="P2333" s="2" t="s">
        <v>151</v>
      </c>
      <c r="Q2333" s="2" t="s">
        <v>151</v>
      </c>
      <c r="R2333" s="2" t="s">
        <v>151</v>
      </c>
      <c r="S2333" s="14" t="s">
        <v>151</v>
      </c>
      <c r="T2333" s="115"/>
      <c r="U2333" s="13" t="s">
        <v>152</v>
      </c>
      <c r="V2333" s="2" t="s">
        <v>152</v>
      </c>
      <c r="W2333" s="2" t="s">
        <v>152</v>
      </c>
      <c r="X2333" s="2" t="s">
        <v>152</v>
      </c>
      <c r="Y2333" s="14" t="s">
        <v>152</v>
      </c>
    </row>
    <row r="2334" spans="3:25" x14ac:dyDescent="0.3">
      <c r="C2334" s="96" t="s">
        <v>35</v>
      </c>
      <c r="D2334" s="97" t="s">
        <v>777</v>
      </c>
      <c r="E2334" s="97" t="s">
        <v>849</v>
      </c>
      <c r="F2334" s="97" t="s">
        <v>850</v>
      </c>
      <c r="G2334" s="97" t="s">
        <v>344</v>
      </c>
      <c r="H2334" s="97" t="s">
        <v>668</v>
      </c>
      <c r="I2334" s="114" t="s">
        <v>454</v>
      </c>
      <c r="J2334" s="37" t="s">
        <v>4383</v>
      </c>
      <c r="K2334" s="37" t="s">
        <v>4390</v>
      </c>
      <c r="L2334" s="13" t="s">
        <v>151</v>
      </c>
      <c r="M2334" s="14" t="s">
        <v>151</v>
      </c>
      <c r="N2334" s="93" t="s">
        <v>152</v>
      </c>
      <c r="O2334" s="2" t="s">
        <v>152</v>
      </c>
      <c r="P2334" s="2" t="s">
        <v>152</v>
      </c>
      <c r="Q2334" s="2" t="s">
        <v>152</v>
      </c>
      <c r="R2334" s="2" t="s">
        <v>152</v>
      </c>
      <c r="S2334" s="14" t="s">
        <v>152</v>
      </c>
      <c r="T2334" s="115"/>
      <c r="U2334" s="13"/>
      <c r="V2334" s="2"/>
      <c r="W2334" s="2"/>
      <c r="X2334" s="2"/>
      <c r="Y2334" s="14"/>
    </row>
    <row r="2335" spans="3:25" x14ac:dyDescent="0.3">
      <c r="C2335" s="96" t="s">
        <v>35</v>
      </c>
      <c r="D2335" s="97" t="s">
        <v>777</v>
      </c>
      <c r="E2335" s="97" t="s">
        <v>851</v>
      </c>
      <c r="F2335" s="97" t="s">
        <v>852</v>
      </c>
      <c r="G2335" s="97" t="s">
        <v>344</v>
      </c>
      <c r="H2335" s="97" t="s">
        <v>668</v>
      </c>
      <c r="I2335" s="114" t="s">
        <v>454</v>
      </c>
      <c r="J2335" s="37" t="s">
        <v>4383</v>
      </c>
      <c r="K2335" s="37" t="s">
        <v>4390</v>
      </c>
      <c r="L2335" s="13" t="s">
        <v>151</v>
      </c>
      <c r="M2335" s="14" t="s">
        <v>151</v>
      </c>
      <c r="N2335" s="93" t="s">
        <v>152</v>
      </c>
      <c r="O2335" s="2" t="s">
        <v>152</v>
      </c>
      <c r="P2335" s="2" t="s">
        <v>152</v>
      </c>
      <c r="Q2335" s="2" t="s">
        <v>152</v>
      </c>
      <c r="R2335" s="2" t="s">
        <v>152</v>
      </c>
      <c r="S2335" s="14" t="s">
        <v>152</v>
      </c>
      <c r="T2335" s="115"/>
      <c r="U2335" s="13"/>
      <c r="V2335" s="2"/>
      <c r="W2335" s="2"/>
      <c r="X2335" s="2"/>
      <c r="Y2335" s="14"/>
    </row>
    <row r="2336" spans="3:25" x14ac:dyDescent="0.3">
      <c r="C2336" s="96" t="s">
        <v>35</v>
      </c>
      <c r="D2336" s="97" t="s">
        <v>777</v>
      </c>
      <c r="E2336" s="97" t="s">
        <v>851</v>
      </c>
      <c r="F2336" s="97" t="s">
        <v>852</v>
      </c>
      <c r="G2336" s="97" t="s">
        <v>344</v>
      </c>
      <c r="H2336" s="97" t="s">
        <v>668</v>
      </c>
      <c r="I2336" s="114" t="s">
        <v>454</v>
      </c>
      <c r="J2336" s="37" t="s">
        <v>4386</v>
      </c>
      <c r="K2336" s="37" t="s">
        <v>4387</v>
      </c>
      <c r="L2336" s="13" t="s">
        <v>152</v>
      </c>
      <c r="M2336" s="14" t="s">
        <v>152</v>
      </c>
      <c r="N2336" s="93" t="s">
        <v>152</v>
      </c>
      <c r="O2336" s="2" t="s">
        <v>152</v>
      </c>
      <c r="P2336" s="2" t="s">
        <v>151</v>
      </c>
      <c r="Q2336" s="2" t="s">
        <v>152</v>
      </c>
      <c r="R2336" s="2" t="s">
        <v>151</v>
      </c>
      <c r="S2336" s="14" t="s">
        <v>152</v>
      </c>
      <c r="T2336" s="115"/>
      <c r="U2336" s="13"/>
      <c r="V2336" s="2"/>
      <c r="W2336" s="2"/>
      <c r="X2336" s="2"/>
      <c r="Y2336" s="14"/>
    </row>
    <row r="2337" spans="3:25" x14ac:dyDescent="0.3">
      <c r="C2337" s="96" t="s">
        <v>35</v>
      </c>
      <c r="D2337" s="97" t="s">
        <v>777</v>
      </c>
      <c r="E2337" s="97" t="s">
        <v>853</v>
      </c>
      <c r="F2337" s="97" t="s">
        <v>854</v>
      </c>
      <c r="G2337" s="97" t="s">
        <v>351</v>
      </c>
      <c r="H2337" s="97" t="s">
        <v>668</v>
      </c>
      <c r="I2337" s="114" t="s">
        <v>454</v>
      </c>
      <c r="J2337" s="37" t="s">
        <v>4383</v>
      </c>
      <c r="K2337" s="37" t="s">
        <v>4390</v>
      </c>
      <c r="L2337" s="13" t="s">
        <v>151</v>
      </c>
      <c r="M2337" s="14" t="s">
        <v>151</v>
      </c>
      <c r="N2337" s="93" t="s">
        <v>151</v>
      </c>
      <c r="O2337" s="2" t="s">
        <v>151</v>
      </c>
      <c r="P2337" s="2" t="s">
        <v>152</v>
      </c>
      <c r="Q2337" s="2" t="s">
        <v>152</v>
      </c>
      <c r="R2337" s="2" t="s">
        <v>152</v>
      </c>
      <c r="S2337" s="14" t="s">
        <v>152</v>
      </c>
      <c r="T2337" s="115"/>
      <c r="U2337" s="13" t="s">
        <v>151</v>
      </c>
      <c r="V2337" s="2" t="s">
        <v>152</v>
      </c>
      <c r="W2337" s="2" t="s">
        <v>151</v>
      </c>
      <c r="X2337" s="2" t="s">
        <v>152</v>
      </c>
      <c r="Y2337" s="14" t="s">
        <v>152</v>
      </c>
    </row>
    <row r="2338" spans="3:25" x14ac:dyDescent="0.3">
      <c r="C2338" s="96" t="s">
        <v>35</v>
      </c>
      <c r="D2338" s="97" t="s">
        <v>777</v>
      </c>
      <c r="E2338" s="97" t="s">
        <v>853</v>
      </c>
      <c r="F2338" s="97" t="s">
        <v>854</v>
      </c>
      <c r="G2338" s="97" t="s">
        <v>351</v>
      </c>
      <c r="H2338" s="91" t="s">
        <v>668</v>
      </c>
      <c r="I2338" s="116" t="s">
        <v>454</v>
      </c>
      <c r="J2338" s="37" t="s">
        <v>4388</v>
      </c>
      <c r="K2338" s="37" t="s">
        <v>4389</v>
      </c>
      <c r="L2338" s="13" t="s">
        <v>152</v>
      </c>
      <c r="M2338" s="14" t="s">
        <v>152</v>
      </c>
      <c r="N2338" s="93" t="s">
        <v>152</v>
      </c>
      <c r="O2338" s="2" t="s">
        <v>152</v>
      </c>
      <c r="P2338" s="2" t="s">
        <v>151</v>
      </c>
      <c r="Q2338" s="2" t="s">
        <v>152</v>
      </c>
      <c r="R2338" s="2" t="s">
        <v>151</v>
      </c>
      <c r="S2338" s="14" t="s">
        <v>152</v>
      </c>
      <c r="T2338" s="115"/>
      <c r="U2338" s="13" t="s">
        <v>151</v>
      </c>
      <c r="V2338" s="2" t="s">
        <v>152</v>
      </c>
      <c r="W2338" s="2" t="s">
        <v>151</v>
      </c>
      <c r="X2338" s="2" t="s">
        <v>151</v>
      </c>
      <c r="Y2338" s="14" t="s">
        <v>151</v>
      </c>
    </row>
    <row r="2339" spans="3:25" x14ac:dyDescent="0.3">
      <c r="C2339" s="96" t="s">
        <v>35</v>
      </c>
      <c r="D2339" s="97" t="s">
        <v>777</v>
      </c>
      <c r="E2339" s="97" t="s">
        <v>855</v>
      </c>
      <c r="F2339" s="97" t="s">
        <v>856</v>
      </c>
      <c r="G2339" s="97" t="s">
        <v>351</v>
      </c>
      <c r="H2339" s="97" t="s">
        <v>668</v>
      </c>
      <c r="I2339" s="114" t="s">
        <v>454</v>
      </c>
      <c r="J2339" s="37" t="s">
        <v>4388</v>
      </c>
      <c r="K2339" s="37" t="s">
        <v>4389</v>
      </c>
      <c r="L2339" s="13" t="s">
        <v>152</v>
      </c>
      <c r="M2339" s="14" t="s">
        <v>152</v>
      </c>
      <c r="N2339" s="93" t="s">
        <v>152</v>
      </c>
      <c r="O2339" s="2" t="s">
        <v>152</v>
      </c>
      <c r="P2339" s="2" t="s">
        <v>151</v>
      </c>
      <c r="Q2339" s="2" t="s">
        <v>151</v>
      </c>
      <c r="R2339" s="2" t="s">
        <v>151</v>
      </c>
      <c r="S2339" s="14" t="s">
        <v>152</v>
      </c>
      <c r="T2339" s="115"/>
      <c r="U2339" s="13" t="s">
        <v>152</v>
      </c>
      <c r="V2339" s="2" t="s">
        <v>152</v>
      </c>
      <c r="W2339" s="2" t="s">
        <v>151</v>
      </c>
      <c r="X2339" s="2" t="s">
        <v>151</v>
      </c>
      <c r="Y2339" s="14" t="s">
        <v>152</v>
      </c>
    </row>
    <row r="2340" spans="3:25" x14ac:dyDescent="0.3">
      <c r="C2340" s="96" t="s">
        <v>35</v>
      </c>
      <c r="D2340" s="97" t="s">
        <v>777</v>
      </c>
      <c r="E2340" s="97" t="s">
        <v>857</v>
      </c>
      <c r="F2340" s="97" t="s">
        <v>858</v>
      </c>
      <c r="G2340" s="97" t="s">
        <v>344</v>
      </c>
      <c r="H2340" s="97" t="s">
        <v>668</v>
      </c>
      <c r="I2340" s="114" t="s">
        <v>454</v>
      </c>
      <c r="J2340" s="37" t="s">
        <v>153</v>
      </c>
      <c r="K2340" s="37" t="s">
        <v>4391</v>
      </c>
      <c r="L2340" s="13" t="s">
        <v>152</v>
      </c>
      <c r="M2340" s="14" t="s">
        <v>152</v>
      </c>
      <c r="N2340" s="93" t="s">
        <v>152</v>
      </c>
      <c r="O2340" s="2" t="s">
        <v>152</v>
      </c>
      <c r="P2340" s="2" t="s">
        <v>151</v>
      </c>
      <c r="Q2340" s="2" t="s">
        <v>151</v>
      </c>
      <c r="R2340" s="2" t="s">
        <v>151</v>
      </c>
      <c r="S2340" s="14" t="s">
        <v>151</v>
      </c>
      <c r="T2340" s="115"/>
      <c r="U2340" s="13" t="s">
        <v>6</v>
      </c>
      <c r="V2340" s="2" t="s">
        <v>6</v>
      </c>
      <c r="W2340" s="2" t="s">
        <v>6</v>
      </c>
      <c r="X2340" s="2" t="s">
        <v>6</v>
      </c>
      <c r="Y2340" s="14" t="s">
        <v>6</v>
      </c>
    </row>
    <row r="2341" spans="3:25" x14ac:dyDescent="0.3">
      <c r="C2341" s="96" t="s">
        <v>35</v>
      </c>
      <c r="D2341" s="97" t="s">
        <v>777</v>
      </c>
      <c r="E2341" s="97" t="s">
        <v>859</v>
      </c>
      <c r="F2341" s="97" t="s">
        <v>860</v>
      </c>
      <c r="G2341" s="97" t="s">
        <v>351</v>
      </c>
      <c r="H2341" s="97" t="s">
        <v>668</v>
      </c>
      <c r="I2341" s="114" t="s">
        <v>51</v>
      </c>
      <c r="J2341" s="37" t="s">
        <v>4392</v>
      </c>
      <c r="K2341" s="37" t="s">
        <v>4393</v>
      </c>
      <c r="L2341" s="13" t="s">
        <v>152</v>
      </c>
      <c r="M2341" s="14" t="s">
        <v>152</v>
      </c>
      <c r="N2341" s="93" t="s">
        <v>152</v>
      </c>
      <c r="O2341" s="2" t="s">
        <v>152</v>
      </c>
      <c r="P2341" s="2" t="s">
        <v>151</v>
      </c>
      <c r="Q2341" s="2" t="s">
        <v>151</v>
      </c>
      <c r="R2341" s="2" t="s">
        <v>151</v>
      </c>
      <c r="S2341" s="14" t="s">
        <v>152</v>
      </c>
      <c r="T2341" s="115"/>
      <c r="U2341" s="13" t="s">
        <v>152</v>
      </c>
      <c r="V2341" s="2" t="s">
        <v>152</v>
      </c>
      <c r="W2341" s="2" t="s">
        <v>152</v>
      </c>
      <c r="X2341" s="2" t="s">
        <v>152</v>
      </c>
      <c r="Y2341" s="14" t="s">
        <v>152</v>
      </c>
    </row>
    <row r="2342" spans="3:25" x14ac:dyDescent="0.3">
      <c r="C2342" s="96" t="s">
        <v>35</v>
      </c>
      <c r="D2342" s="97" t="s">
        <v>777</v>
      </c>
      <c r="E2342" s="97" t="s">
        <v>859</v>
      </c>
      <c r="F2342" s="97" t="s">
        <v>860</v>
      </c>
      <c r="G2342" s="97" t="s">
        <v>351</v>
      </c>
      <c r="H2342" s="97" t="s">
        <v>668</v>
      </c>
      <c r="I2342" s="114" t="s">
        <v>51</v>
      </c>
      <c r="J2342" s="37" t="s">
        <v>4394</v>
      </c>
      <c r="K2342" s="37" t="s">
        <v>4395</v>
      </c>
      <c r="L2342" s="13" t="s">
        <v>152</v>
      </c>
      <c r="M2342" s="14" t="s">
        <v>152</v>
      </c>
      <c r="N2342" s="93" t="s">
        <v>152</v>
      </c>
      <c r="O2342" s="2" t="s">
        <v>152</v>
      </c>
      <c r="P2342" s="2" t="s">
        <v>151</v>
      </c>
      <c r="Q2342" s="2" t="s">
        <v>151</v>
      </c>
      <c r="R2342" s="2" t="s">
        <v>151</v>
      </c>
      <c r="S2342" s="14" t="s">
        <v>152</v>
      </c>
      <c r="T2342" s="115"/>
      <c r="U2342" s="13" t="s">
        <v>152</v>
      </c>
      <c r="V2342" s="2" t="s">
        <v>152</v>
      </c>
      <c r="W2342" s="2" t="s">
        <v>152</v>
      </c>
      <c r="X2342" s="2" t="s">
        <v>152</v>
      </c>
      <c r="Y2342" s="14" t="s">
        <v>152</v>
      </c>
    </row>
    <row r="2343" spans="3:25" x14ac:dyDescent="0.3">
      <c r="C2343" s="96" t="s">
        <v>35</v>
      </c>
      <c r="D2343" s="97" t="s">
        <v>777</v>
      </c>
      <c r="E2343" s="97" t="s">
        <v>859</v>
      </c>
      <c r="F2343" s="97" t="s">
        <v>860</v>
      </c>
      <c r="G2343" s="97" t="s">
        <v>351</v>
      </c>
      <c r="H2343" s="97" t="s">
        <v>668</v>
      </c>
      <c r="I2343" s="114" t="s">
        <v>51</v>
      </c>
      <c r="J2343" s="37" t="s">
        <v>4396</v>
      </c>
      <c r="K2343" s="37" t="s">
        <v>4397</v>
      </c>
      <c r="L2343" s="13" t="s">
        <v>152</v>
      </c>
      <c r="M2343" s="14" t="s">
        <v>152</v>
      </c>
      <c r="N2343" s="93" t="s">
        <v>152</v>
      </c>
      <c r="O2343" s="2" t="s">
        <v>152</v>
      </c>
      <c r="P2343" s="2" t="s">
        <v>151</v>
      </c>
      <c r="Q2343" s="2" t="s">
        <v>151</v>
      </c>
      <c r="R2343" s="2" t="s">
        <v>151</v>
      </c>
      <c r="S2343" s="14" t="s">
        <v>152</v>
      </c>
      <c r="T2343" s="115"/>
      <c r="U2343" s="13" t="s">
        <v>152</v>
      </c>
      <c r="V2343" s="2" t="s">
        <v>152</v>
      </c>
      <c r="W2343" s="2" t="s">
        <v>152</v>
      </c>
      <c r="X2343" s="2" t="s">
        <v>152</v>
      </c>
      <c r="Y2343" s="14" t="s">
        <v>152</v>
      </c>
    </row>
    <row r="2344" spans="3:25" x14ac:dyDescent="0.3">
      <c r="C2344" s="96" t="s">
        <v>35</v>
      </c>
      <c r="D2344" s="97" t="s">
        <v>777</v>
      </c>
      <c r="E2344" s="97" t="s">
        <v>859</v>
      </c>
      <c r="F2344" s="97" t="s">
        <v>860</v>
      </c>
      <c r="G2344" s="97" t="s">
        <v>351</v>
      </c>
      <c r="H2344" s="97" t="s">
        <v>668</v>
      </c>
      <c r="I2344" s="114" t="s">
        <v>51</v>
      </c>
      <c r="J2344" s="37" t="s">
        <v>4398</v>
      </c>
      <c r="K2344" s="37" t="s">
        <v>4399</v>
      </c>
      <c r="L2344" s="13" t="s">
        <v>152</v>
      </c>
      <c r="M2344" s="14" t="s">
        <v>152</v>
      </c>
      <c r="N2344" s="93" t="s">
        <v>152</v>
      </c>
      <c r="O2344" s="2" t="s">
        <v>152</v>
      </c>
      <c r="P2344" s="2" t="s">
        <v>151</v>
      </c>
      <c r="Q2344" s="2" t="s">
        <v>151</v>
      </c>
      <c r="R2344" s="2" t="s">
        <v>151</v>
      </c>
      <c r="S2344" s="14" t="s">
        <v>152</v>
      </c>
      <c r="T2344" s="115"/>
      <c r="U2344" s="13" t="s">
        <v>152</v>
      </c>
      <c r="V2344" s="2" t="s">
        <v>152</v>
      </c>
      <c r="W2344" s="2" t="s">
        <v>152</v>
      </c>
      <c r="X2344" s="2" t="s">
        <v>152</v>
      </c>
      <c r="Y2344" s="14" t="s">
        <v>152</v>
      </c>
    </row>
    <row r="2345" spans="3:25" x14ac:dyDescent="0.3">
      <c r="C2345" s="96" t="s">
        <v>35</v>
      </c>
      <c r="D2345" s="97" t="s">
        <v>777</v>
      </c>
      <c r="E2345" s="97" t="s">
        <v>859</v>
      </c>
      <c r="F2345" s="97" t="s">
        <v>860</v>
      </c>
      <c r="G2345" s="97" t="s">
        <v>351</v>
      </c>
      <c r="H2345" s="97" t="s">
        <v>668</v>
      </c>
      <c r="I2345" s="114" t="s">
        <v>51</v>
      </c>
      <c r="J2345" s="37" t="s">
        <v>4400</v>
      </c>
      <c r="K2345" s="37" t="s">
        <v>4401</v>
      </c>
      <c r="L2345" s="13" t="s">
        <v>152</v>
      </c>
      <c r="M2345" s="14" t="s">
        <v>152</v>
      </c>
      <c r="N2345" s="93" t="s">
        <v>152</v>
      </c>
      <c r="O2345" s="2" t="s">
        <v>152</v>
      </c>
      <c r="P2345" s="2" t="s">
        <v>151</v>
      </c>
      <c r="Q2345" s="2" t="s">
        <v>151</v>
      </c>
      <c r="R2345" s="2" t="s">
        <v>151</v>
      </c>
      <c r="S2345" s="14" t="s">
        <v>152</v>
      </c>
      <c r="T2345" s="115"/>
      <c r="U2345" s="13" t="s">
        <v>152</v>
      </c>
      <c r="V2345" s="2" t="s">
        <v>152</v>
      </c>
      <c r="W2345" s="2" t="s">
        <v>152</v>
      </c>
      <c r="X2345" s="2" t="s">
        <v>152</v>
      </c>
      <c r="Y2345" s="14" t="s">
        <v>152</v>
      </c>
    </row>
    <row r="2346" spans="3:25" x14ac:dyDescent="0.3">
      <c r="C2346" s="96" t="s">
        <v>35</v>
      </c>
      <c r="D2346" s="97" t="s">
        <v>778</v>
      </c>
      <c r="E2346" s="97" t="s">
        <v>863</v>
      </c>
      <c r="F2346" s="97" t="s">
        <v>864</v>
      </c>
      <c r="G2346" s="97" t="s">
        <v>351</v>
      </c>
      <c r="H2346" s="91" t="s">
        <v>668</v>
      </c>
      <c r="I2346" s="116" t="s">
        <v>51</v>
      </c>
      <c r="J2346" s="37" t="s">
        <v>5740</v>
      </c>
      <c r="K2346" s="37" t="s">
        <v>5741</v>
      </c>
      <c r="L2346" s="13" t="s">
        <v>152</v>
      </c>
      <c r="M2346" s="14" t="s">
        <v>152</v>
      </c>
      <c r="N2346" s="93" t="s">
        <v>152</v>
      </c>
      <c r="O2346" s="2" t="s">
        <v>152</v>
      </c>
      <c r="P2346" s="2" t="s">
        <v>151</v>
      </c>
      <c r="Q2346" s="2" t="s">
        <v>151</v>
      </c>
      <c r="R2346" s="2" t="s">
        <v>151</v>
      </c>
      <c r="S2346" s="14" t="s">
        <v>151</v>
      </c>
      <c r="T2346" s="115"/>
      <c r="U2346" s="13" t="s">
        <v>152</v>
      </c>
      <c r="V2346" s="2" t="s">
        <v>152</v>
      </c>
      <c r="W2346" s="2" t="s">
        <v>152</v>
      </c>
      <c r="X2346" s="2" t="s">
        <v>152</v>
      </c>
      <c r="Y2346" s="14" t="s">
        <v>152</v>
      </c>
    </row>
    <row r="2347" spans="3:25" x14ac:dyDescent="0.3">
      <c r="C2347" s="96" t="s">
        <v>35</v>
      </c>
      <c r="D2347" s="97" t="s">
        <v>778</v>
      </c>
      <c r="E2347" s="97" t="s">
        <v>863</v>
      </c>
      <c r="F2347" s="97" t="s">
        <v>864</v>
      </c>
      <c r="G2347" s="97" t="s">
        <v>351</v>
      </c>
      <c r="H2347" s="97" t="s">
        <v>668</v>
      </c>
      <c r="I2347" s="114" t="s">
        <v>51</v>
      </c>
      <c r="J2347" s="37" t="s">
        <v>5742</v>
      </c>
      <c r="K2347" s="37" t="s">
        <v>5743</v>
      </c>
      <c r="L2347" s="13" t="s">
        <v>152</v>
      </c>
      <c r="M2347" s="14" t="s">
        <v>152</v>
      </c>
      <c r="N2347" s="93" t="s">
        <v>152</v>
      </c>
      <c r="O2347" s="2" t="s">
        <v>152</v>
      </c>
      <c r="P2347" s="2" t="s">
        <v>151</v>
      </c>
      <c r="Q2347" s="2" t="s">
        <v>151</v>
      </c>
      <c r="R2347" s="2" t="s">
        <v>151</v>
      </c>
      <c r="S2347" s="14" t="s">
        <v>151</v>
      </c>
      <c r="T2347" s="115"/>
      <c r="U2347" s="13" t="s">
        <v>152</v>
      </c>
      <c r="V2347" s="2" t="s">
        <v>152</v>
      </c>
      <c r="W2347" s="2" t="s">
        <v>152</v>
      </c>
      <c r="X2347" s="2" t="s">
        <v>152</v>
      </c>
      <c r="Y2347" s="14" t="s">
        <v>152</v>
      </c>
    </row>
    <row r="2348" spans="3:25" x14ac:dyDescent="0.3">
      <c r="C2348" s="96" t="s">
        <v>35</v>
      </c>
      <c r="D2348" s="97" t="s">
        <v>778</v>
      </c>
      <c r="E2348" s="97" t="s">
        <v>863</v>
      </c>
      <c r="F2348" s="97" t="s">
        <v>864</v>
      </c>
      <c r="G2348" s="97" t="s">
        <v>351</v>
      </c>
      <c r="H2348" s="97" t="s">
        <v>668</v>
      </c>
      <c r="I2348" s="114" t="s">
        <v>51</v>
      </c>
      <c r="J2348" s="37" t="s">
        <v>5744</v>
      </c>
      <c r="K2348" s="37" t="s">
        <v>5745</v>
      </c>
      <c r="L2348" s="13" t="s">
        <v>152</v>
      </c>
      <c r="M2348" s="14" t="s">
        <v>152</v>
      </c>
      <c r="N2348" s="93" t="s">
        <v>152</v>
      </c>
      <c r="O2348" s="2" t="s">
        <v>152</v>
      </c>
      <c r="P2348" s="2" t="s">
        <v>151</v>
      </c>
      <c r="Q2348" s="2" t="s">
        <v>151</v>
      </c>
      <c r="R2348" s="2" t="s">
        <v>151</v>
      </c>
      <c r="S2348" s="14" t="s">
        <v>151</v>
      </c>
      <c r="T2348" s="115"/>
      <c r="U2348" s="13" t="s">
        <v>152</v>
      </c>
      <c r="V2348" s="2" t="s">
        <v>152</v>
      </c>
      <c r="W2348" s="2" t="s">
        <v>152</v>
      </c>
      <c r="X2348" s="2" t="s">
        <v>152</v>
      </c>
      <c r="Y2348" s="14" t="s">
        <v>152</v>
      </c>
    </row>
    <row r="2349" spans="3:25" x14ac:dyDescent="0.3">
      <c r="C2349" s="96" t="s">
        <v>35</v>
      </c>
      <c r="D2349" s="97" t="s">
        <v>778</v>
      </c>
      <c r="E2349" s="97" t="s">
        <v>863</v>
      </c>
      <c r="F2349" s="97" t="s">
        <v>864</v>
      </c>
      <c r="G2349" s="97" t="s">
        <v>351</v>
      </c>
      <c r="H2349" s="97" t="s">
        <v>668</v>
      </c>
      <c r="I2349" s="114" t="s">
        <v>51</v>
      </c>
      <c r="J2349" s="37" t="s">
        <v>5746</v>
      </c>
      <c r="K2349" s="37" t="s">
        <v>5747</v>
      </c>
      <c r="L2349" s="13" t="s">
        <v>152</v>
      </c>
      <c r="M2349" s="14" t="s">
        <v>152</v>
      </c>
      <c r="N2349" s="93" t="s">
        <v>152</v>
      </c>
      <c r="O2349" s="2" t="s">
        <v>152</v>
      </c>
      <c r="P2349" s="2" t="s">
        <v>151</v>
      </c>
      <c r="Q2349" s="2" t="s">
        <v>151</v>
      </c>
      <c r="R2349" s="2" t="s">
        <v>151</v>
      </c>
      <c r="S2349" s="14" t="s">
        <v>151</v>
      </c>
      <c r="T2349" s="115"/>
      <c r="U2349" s="13" t="s">
        <v>152</v>
      </c>
      <c r="V2349" s="2" t="s">
        <v>152</v>
      </c>
      <c r="W2349" s="2" t="s">
        <v>152</v>
      </c>
      <c r="X2349" s="2" t="s">
        <v>152</v>
      </c>
      <c r="Y2349" s="14" t="s">
        <v>152</v>
      </c>
    </row>
    <row r="2350" spans="3:25" x14ac:dyDescent="0.3">
      <c r="C2350" s="96" t="s">
        <v>35</v>
      </c>
      <c r="D2350" s="97" t="s">
        <v>778</v>
      </c>
      <c r="E2350" s="97" t="s">
        <v>863</v>
      </c>
      <c r="F2350" s="97" t="s">
        <v>864</v>
      </c>
      <c r="G2350" s="97" t="s">
        <v>351</v>
      </c>
      <c r="H2350" s="97" t="s">
        <v>668</v>
      </c>
      <c r="I2350" s="114" t="s">
        <v>51</v>
      </c>
      <c r="J2350" s="37" t="s">
        <v>5748</v>
      </c>
      <c r="K2350" s="37" t="s">
        <v>5749</v>
      </c>
      <c r="L2350" s="13" t="s">
        <v>152</v>
      </c>
      <c r="M2350" s="14" t="s">
        <v>152</v>
      </c>
      <c r="N2350" s="93" t="s">
        <v>152</v>
      </c>
      <c r="O2350" s="2" t="s">
        <v>152</v>
      </c>
      <c r="P2350" s="2" t="s">
        <v>151</v>
      </c>
      <c r="Q2350" s="2" t="s">
        <v>151</v>
      </c>
      <c r="R2350" s="2" t="s">
        <v>151</v>
      </c>
      <c r="S2350" s="14" t="s">
        <v>151</v>
      </c>
      <c r="T2350" s="115"/>
      <c r="U2350" s="13" t="s">
        <v>152</v>
      </c>
      <c r="V2350" s="2" t="s">
        <v>152</v>
      </c>
      <c r="W2350" s="2" t="s">
        <v>152</v>
      </c>
      <c r="X2350" s="2" t="s">
        <v>152</v>
      </c>
      <c r="Y2350" s="14" t="s">
        <v>152</v>
      </c>
    </row>
    <row r="2351" spans="3:25" x14ac:dyDescent="0.3">
      <c r="C2351" s="96" t="s">
        <v>35</v>
      </c>
      <c r="D2351" s="97" t="s">
        <v>778</v>
      </c>
      <c r="E2351" s="97" t="s">
        <v>863</v>
      </c>
      <c r="F2351" s="97" t="s">
        <v>864</v>
      </c>
      <c r="G2351" s="97" t="s">
        <v>351</v>
      </c>
      <c r="H2351" s="97" t="s">
        <v>668</v>
      </c>
      <c r="I2351" s="114" t="s">
        <v>51</v>
      </c>
      <c r="J2351" s="37" t="s">
        <v>5750</v>
      </c>
      <c r="K2351" s="37" t="s">
        <v>5751</v>
      </c>
      <c r="L2351" s="13" t="s">
        <v>152</v>
      </c>
      <c r="M2351" s="14" t="s">
        <v>152</v>
      </c>
      <c r="N2351" s="93" t="s">
        <v>152</v>
      </c>
      <c r="O2351" s="2" t="s">
        <v>152</v>
      </c>
      <c r="P2351" s="2" t="s">
        <v>151</v>
      </c>
      <c r="Q2351" s="2" t="s">
        <v>151</v>
      </c>
      <c r="R2351" s="2" t="s">
        <v>151</v>
      </c>
      <c r="S2351" s="14" t="s">
        <v>151</v>
      </c>
      <c r="T2351" s="115"/>
      <c r="U2351" s="13" t="s">
        <v>152</v>
      </c>
      <c r="V2351" s="2" t="s">
        <v>152</v>
      </c>
      <c r="W2351" s="2" t="s">
        <v>152</v>
      </c>
      <c r="X2351" s="2" t="s">
        <v>152</v>
      </c>
      <c r="Y2351" s="14" t="s">
        <v>152</v>
      </c>
    </row>
    <row r="2352" spans="3:25" x14ac:dyDescent="0.3">
      <c r="C2352" s="96" t="s">
        <v>35</v>
      </c>
      <c r="D2352" s="97" t="s">
        <v>778</v>
      </c>
      <c r="E2352" s="97" t="s">
        <v>863</v>
      </c>
      <c r="F2352" s="97" t="s">
        <v>864</v>
      </c>
      <c r="G2352" s="97" t="s">
        <v>351</v>
      </c>
      <c r="H2352" s="97" t="s">
        <v>668</v>
      </c>
      <c r="I2352" s="114" t="s">
        <v>51</v>
      </c>
      <c r="J2352" s="37" t="s">
        <v>5752</v>
      </c>
      <c r="K2352" s="37" t="s">
        <v>5753</v>
      </c>
      <c r="L2352" s="13" t="s">
        <v>152</v>
      </c>
      <c r="M2352" s="14" t="s">
        <v>152</v>
      </c>
      <c r="N2352" s="93" t="s">
        <v>152</v>
      </c>
      <c r="O2352" s="2" t="s">
        <v>152</v>
      </c>
      <c r="P2352" s="2" t="s">
        <v>151</v>
      </c>
      <c r="Q2352" s="2" t="s">
        <v>151</v>
      </c>
      <c r="R2352" s="2" t="s">
        <v>151</v>
      </c>
      <c r="S2352" s="14" t="s">
        <v>151</v>
      </c>
      <c r="T2352" s="115"/>
      <c r="U2352" s="13" t="s">
        <v>152</v>
      </c>
      <c r="V2352" s="2" t="s">
        <v>152</v>
      </c>
      <c r="W2352" s="2" t="s">
        <v>152</v>
      </c>
      <c r="X2352" s="2" t="s">
        <v>152</v>
      </c>
      <c r="Y2352" s="14" t="s">
        <v>152</v>
      </c>
    </row>
    <row r="2353" spans="3:25" x14ac:dyDescent="0.3">
      <c r="C2353" s="96" t="s">
        <v>35</v>
      </c>
      <c r="D2353" s="97" t="s">
        <v>778</v>
      </c>
      <c r="E2353" s="97" t="s">
        <v>863</v>
      </c>
      <c r="F2353" s="97" t="s">
        <v>864</v>
      </c>
      <c r="G2353" s="97" t="s">
        <v>351</v>
      </c>
      <c r="H2353" s="97" t="s">
        <v>668</v>
      </c>
      <c r="I2353" s="114" t="s">
        <v>51</v>
      </c>
      <c r="J2353" s="37" t="s">
        <v>5754</v>
      </c>
      <c r="K2353" s="37" t="s">
        <v>5755</v>
      </c>
      <c r="L2353" s="13" t="s">
        <v>152</v>
      </c>
      <c r="M2353" s="14" t="s">
        <v>152</v>
      </c>
      <c r="N2353" s="93" t="s">
        <v>152</v>
      </c>
      <c r="O2353" s="2" t="s">
        <v>152</v>
      </c>
      <c r="P2353" s="2" t="s">
        <v>151</v>
      </c>
      <c r="Q2353" s="2" t="s">
        <v>151</v>
      </c>
      <c r="R2353" s="2" t="s">
        <v>151</v>
      </c>
      <c r="S2353" s="14" t="s">
        <v>151</v>
      </c>
      <c r="T2353" s="115"/>
      <c r="U2353" s="13" t="s">
        <v>152</v>
      </c>
      <c r="V2353" s="2" t="s">
        <v>152</v>
      </c>
      <c r="W2353" s="2" t="s">
        <v>152</v>
      </c>
      <c r="X2353" s="2" t="s">
        <v>152</v>
      </c>
      <c r="Y2353" s="14" t="s">
        <v>152</v>
      </c>
    </row>
    <row r="2354" spans="3:25" x14ac:dyDescent="0.3">
      <c r="C2354" s="96" t="s">
        <v>35</v>
      </c>
      <c r="D2354" s="97" t="s">
        <v>778</v>
      </c>
      <c r="E2354" s="97" t="s">
        <v>863</v>
      </c>
      <c r="F2354" s="97" t="s">
        <v>864</v>
      </c>
      <c r="G2354" s="97" t="s">
        <v>351</v>
      </c>
      <c r="H2354" s="91" t="s">
        <v>668</v>
      </c>
      <c r="I2354" s="116" t="s">
        <v>51</v>
      </c>
      <c r="J2354" s="37" t="s">
        <v>5756</v>
      </c>
      <c r="K2354" s="37" t="s">
        <v>5757</v>
      </c>
      <c r="L2354" s="13" t="s">
        <v>152</v>
      </c>
      <c r="M2354" s="14" t="s">
        <v>152</v>
      </c>
      <c r="N2354" s="93" t="s">
        <v>152</v>
      </c>
      <c r="O2354" s="2" t="s">
        <v>152</v>
      </c>
      <c r="P2354" s="2" t="s">
        <v>151</v>
      </c>
      <c r="Q2354" s="2" t="s">
        <v>151</v>
      </c>
      <c r="R2354" s="2" t="s">
        <v>151</v>
      </c>
      <c r="S2354" s="14" t="s">
        <v>151</v>
      </c>
      <c r="T2354" s="115"/>
      <c r="U2354" s="13" t="s">
        <v>152</v>
      </c>
      <c r="V2354" s="2" t="s">
        <v>152</v>
      </c>
      <c r="W2354" s="2" t="s">
        <v>152</v>
      </c>
      <c r="X2354" s="2" t="s">
        <v>152</v>
      </c>
      <c r="Y2354" s="14" t="s">
        <v>152</v>
      </c>
    </row>
    <row r="2355" spans="3:25" x14ac:dyDescent="0.3">
      <c r="C2355" s="96" t="s">
        <v>35</v>
      </c>
      <c r="D2355" s="97" t="s">
        <v>778</v>
      </c>
      <c r="E2355" s="97" t="s">
        <v>863</v>
      </c>
      <c r="F2355" s="97" t="s">
        <v>864</v>
      </c>
      <c r="G2355" s="97" t="s">
        <v>351</v>
      </c>
      <c r="H2355" s="97" t="s">
        <v>668</v>
      </c>
      <c r="I2355" s="114" t="s">
        <v>51</v>
      </c>
      <c r="J2355" s="37" t="s">
        <v>5758</v>
      </c>
      <c r="K2355" s="37" t="s">
        <v>5759</v>
      </c>
      <c r="L2355" s="13" t="s">
        <v>151</v>
      </c>
      <c r="M2355" s="14" t="s">
        <v>151</v>
      </c>
      <c r="N2355" s="93" t="s">
        <v>152</v>
      </c>
      <c r="O2355" s="2" t="s">
        <v>152</v>
      </c>
      <c r="P2355" s="2" t="s">
        <v>152</v>
      </c>
      <c r="Q2355" s="2" t="s">
        <v>152</v>
      </c>
      <c r="R2355" s="2" t="s">
        <v>152</v>
      </c>
      <c r="S2355" s="14" t="s">
        <v>152</v>
      </c>
      <c r="T2355" s="115" t="s">
        <v>5760</v>
      </c>
      <c r="U2355" s="13" t="s">
        <v>151</v>
      </c>
      <c r="V2355" s="2" t="s">
        <v>152</v>
      </c>
      <c r="W2355" s="2" t="s">
        <v>151</v>
      </c>
      <c r="X2355" s="2" t="s">
        <v>151</v>
      </c>
      <c r="Y2355" s="14" t="s">
        <v>151</v>
      </c>
    </row>
    <row r="2356" spans="3:25" x14ac:dyDescent="0.3">
      <c r="C2356" s="96" t="s">
        <v>35</v>
      </c>
      <c r="D2356" s="97" t="s">
        <v>778</v>
      </c>
      <c r="E2356" s="97" t="s">
        <v>863</v>
      </c>
      <c r="F2356" s="97" t="s">
        <v>864</v>
      </c>
      <c r="G2356" s="97" t="s">
        <v>351</v>
      </c>
      <c r="H2356" s="97" t="s">
        <v>668</v>
      </c>
      <c r="I2356" s="114" t="s">
        <v>51</v>
      </c>
      <c r="J2356" s="37" t="s">
        <v>5761</v>
      </c>
      <c r="K2356" s="37" t="s">
        <v>5762</v>
      </c>
      <c r="L2356" s="13" t="s">
        <v>152</v>
      </c>
      <c r="M2356" s="14" t="s">
        <v>152</v>
      </c>
      <c r="N2356" s="93" t="s">
        <v>151</v>
      </c>
      <c r="O2356" s="2" t="s">
        <v>151</v>
      </c>
      <c r="P2356" s="2" t="s">
        <v>151</v>
      </c>
      <c r="Q2356" s="2" t="s">
        <v>151</v>
      </c>
      <c r="R2356" s="2" t="s">
        <v>151</v>
      </c>
      <c r="S2356" s="14" t="s">
        <v>151</v>
      </c>
      <c r="T2356" s="115"/>
      <c r="U2356" s="13" t="s">
        <v>151</v>
      </c>
      <c r="V2356" s="2" t="s">
        <v>152</v>
      </c>
      <c r="W2356" s="2" t="s">
        <v>151</v>
      </c>
      <c r="X2356" s="2" t="s">
        <v>152</v>
      </c>
      <c r="Y2356" s="14" t="s">
        <v>152</v>
      </c>
    </row>
    <row r="2357" spans="3:25" x14ac:dyDescent="0.3">
      <c r="C2357" s="96" t="s">
        <v>35</v>
      </c>
      <c r="D2357" s="97" t="s">
        <v>778</v>
      </c>
      <c r="E2357" s="97" t="s">
        <v>863</v>
      </c>
      <c r="F2357" s="97" t="s">
        <v>864</v>
      </c>
      <c r="G2357" s="97" t="s">
        <v>351</v>
      </c>
      <c r="H2357" s="97" t="s">
        <v>668</v>
      </c>
      <c r="I2357" s="114" t="s">
        <v>51</v>
      </c>
      <c r="J2357" s="37" t="s">
        <v>5763</v>
      </c>
      <c r="K2357" s="37" t="s">
        <v>5764</v>
      </c>
      <c r="L2357" s="13" t="s">
        <v>152</v>
      </c>
      <c r="M2357" s="14" t="s">
        <v>152</v>
      </c>
      <c r="N2357" s="93" t="s">
        <v>152</v>
      </c>
      <c r="O2357" s="2" t="s">
        <v>152</v>
      </c>
      <c r="P2357" s="2" t="s">
        <v>151</v>
      </c>
      <c r="Q2357" s="2" t="s">
        <v>151</v>
      </c>
      <c r="R2357" s="2" t="s">
        <v>151</v>
      </c>
      <c r="S2357" s="14" t="s">
        <v>151</v>
      </c>
      <c r="T2357" s="115"/>
      <c r="U2357" s="13" t="s">
        <v>152</v>
      </c>
      <c r="V2357" s="2" t="s">
        <v>152</v>
      </c>
      <c r="W2357" s="2" t="s">
        <v>152</v>
      </c>
      <c r="X2357" s="2" t="s">
        <v>152</v>
      </c>
      <c r="Y2357" s="14" t="s">
        <v>152</v>
      </c>
    </row>
    <row r="2358" spans="3:25" x14ac:dyDescent="0.3">
      <c r="C2358" s="96" t="s">
        <v>35</v>
      </c>
      <c r="D2358" s="97" t="s">
        <v>778</v>
      </c>
      <c r="E2358" s="97" t="s">
        <v>863</v>
      </c>
      <c r="F2358" s="97" t="s">
        <v>864</v>
      </c>
      <c r="G2358" s="97" t="s">
        <v>351</v>
      </c>
      <c r="H2358" s="97" t="s">
        <v>668</v>
      </c>
      <c r="I2358" s="114" t="s">
        <v>51</v>
      </c>
      <c r="J2358" s="37" t="s">
        <v>5765</v>
      </c>
      <c r="K2358" s="37" t="s">
        <v>5766</v>
      </c>
      <c r="L2358" s="13" t="s">
        <v>152</v>
      </c>
      <c r="M2358" s="14" t="s">
        <v>152</v>
      </c>
      <c r="N2358" s="93" t="s">
        <v>151</v>
      </c>
      <c r="O2358" s="2" t="s">
        <v>152</v>
      </c>
      <c r="P2358" s="2" t="s">
        <v>151</v>
      </c>
      <c r="Q2358" s="2" t="s">
        <v>151</v>
      </c>
      <c r="R2358" s="2" t="s">
        <v>151</v>
      </c>
      <c r="S2358" s="14" t="s">
        <v>151</v>
      </c>
      <c r="T2358" s="115"/>
      <c r="U2358" s="13" t="s">
        <v>151</v>
      </c>
      <c r="V2358" s="2" t="s">
        <v>152</v>
      </c>
      <c r="W2358" s="2" t="s">
        <v>152</v>
      </c>
      <c r="X2358" s="2" t="s">
        <v>152</v>
      </c>
      <c r="Y2358" s="14" t="s">
        <v>152</v>
      </c>
    </row>
    <row r="2359" spans="3:25" x14ac:dyDescent="0.3">
      <c r="C2359" s="96" t="s">
        <v>35</v>
      </c>
      <c r="D2359" s="97" t="s">
        <v>778</v>
      </c>
      <c r="E2359" s="97" t="s">
        <v>863</v>
      </c>
      <c r="F2359" s="97" t="s">
        <v>864</v>
      </c>
      <c r="G2359" s="97" t="s">
        <v>351</v>
      </c>
      <c r="H2359" s="97" t="s">
        <v>668</v>
      </c>
      <c r="I2359" s="114" t="s">
        <v>51</v>
      </c>
      <c r="J2359" s="37" t="s">
        <v>5767</v>
      </c>
      <c r="K2359" s="37" t="s">
        <v>5768</v>
      </c>
      <c r="L2359" s="13" t="s">
        <v>151</v>
      </c>
      <c r="M2359" s="14" t="s">
        <v>151</v>
      </c>
      <c r="N2359" s="93" t="s">
        <v>152</v>
      </c>
      <c r="O2359" s="2" t="s">
        <v>152</v>
      </c>
      <c r="P2359" s="2" t="s">
        <v>152</v>
      </c>
      <c r="Q2359" s="2" t="s">
        <v>152</v>
      </c>
      <c r="R2359" s="2" t="s">
        <v>152</v>
      </c>
      <c r="S2359" s="14" t="s">
        <v>152</v>
      </c>
      <c r="T2359" s="115"/>
      <c r="U2359" s="13" t="s">
        <v>152</v>
      </c>
      <c r="V2359" s="2" t="s">
        <v>152</v>
      </c>
      <c r="W2359" s="2" t="s">
        <v>152</v>
      </c>
      <c r="X2359" s="2" t="s">
        <v>152</v>
      </c>
      <c r="Y2359" s="14" t="s">
        <v>152</v>
      </c>
    </row>
    <row r="2360" spans="3:25" x14ac:dyDescent="0.3">
      <c r="C2360" s="96" t="s">
        <v>35</v>
      </c>
      <c r="D2360" s="97" t="s">
        <v>778</v>
      </c>
      <c r="E2360" s="97" t="s">
        <v>863</v>
      </c>
      <c r="F2360" s="97" t="s">
        <v>864</v>
      </c>
      <c r="G2360" s="97" t="s">
        <v>351</v>
      </c>
      <c r="H2360" s="97" t="s">
        <v>668</v>
      </c>
      <c r="I2360" s="114" t="s">
        <v>51</v>
      </c>
      <c r="J2360" s="37" t="s">
        <v>5769</v>
      </c>
      <c r="K2360" s="37" t="s">
        <v>5770</v>
      </c>
      <c r="L2360" s="13" t="s">
        <v>151</v>
      </c>
      <c r="M2360" s="14" t="s">
        <v>151</v>
      </c>
      <c r="N2360" s="93" t="s">
        <v>152</v>
      </c>
      <c r="O2360" s="2" t="s">
        <v>152</v>
      </c>
      <c r="P2360" s="2" t="s">
        <v>152</v>
      </c>
      <c r="Q2360" s="2" t="s">
        <v>152</v>
      </c>
      <c r="R2360" s="2" t="s">
        <v>152</v>
      </c>
      <c r="S2360" s="14" t="s">
        <v>152</v>
      </c>
      <c r="T2360" s="115"/>
      <c r="U2360" s="13" t="s">
        <v>152</v>
      </c>
      <c r="V2360" s="2" t="s">
        <v>152</v>
      </c>
      <c r="W2360" s="2" t="s">
        <v>152</v>
      </c>
      <c r="X2360" s="2" t="s">
        <v>152</v>
      </c>
      <c r="Y2360" s="14" t="s">
        <v>152</v>
      </c>
    </row>
    <row r="2361" spans="3:25" x14ac:dyDescent="0.3">
      <c r="C2361" s="96" t="s">
        <v>35</v>
      </c>
      <c r="D2361" s="97" t="s">
        <v>778</v>
      </c>
      <c r="E2361" s="97" t="s">
        <v>867</v>
      </c>
      <c r="F2361" s="97" t="s">
        <v>868</v>
      </c>
      <c r="G2361" s="97" t="s">
        <v>351</v>
      </c>
      <c r="H2361" s="97" t="s">
        <v>668</v>
      </c>
      <c r="I2361" s="114" t="s">
        <v>51</v>
      </c>
      <c r="J2361" s="37" t="s">
        <v>5771</v>
      </c>
      <c r="K2361" s="37" t="s">
        <v>4431</v>
      </c>
      <c r="L2361" s="13" t="s">
        <v>152</v>
      </c>
      <c r="M2361" s="14" t="s">
        <v>152</v>
      </c>
      <c r="N2361" s="93" t="s">
        <v>152</v>
      </c>
      <c r="O2361" s="2" t="s">
        <v>152</v>
      </c>
      <c r="P2361" s="2" t="s">
        <v>152</v>
      </c>
      <c r="Q2361" s="2" t="s">
        <v>151</v>
      </c>
      <c r="R2361" s="2" t="s">
        <v>152</v>
      </c>
      <c r="S2361" s="14" t="s">
        <v>152</v>
      </c>
      <c r="T2361" s="115"/>
      <c r="U2361" s="13" t="s">
        <v>151</v>
      </c>
      <c r="V2361" s="2" t="s">
        <v>152</v>
      </c>
      <c r="W2361" s="2" t="s">
        <v>152</v>
      </c>
      <c r="X2361" s="2" t="s">
        <v>152</v>
      </c>
      <c r="Y2361" s="14" t="s">
        <v>152</v>
      </c>
    </row>
    <row r="2362" spans="3:25" x14ac:dyDescent="0.3">
      <c r="C2362" s="96" t="s">
        <v>35</v>
      </c>
      <c r="D2362" s="97" t="s">
        <v>778</v>
      </c>
      <c r="E2362" s="97" t="s">
        <v>867</v>
      </c>
      <c r="F2362" s="97" t="s">
        <v>868</v>
      </c>
      <c r="G2362" s="97" t="s">
        <v>351</v>
      </c>
      <c r="H2362" s="91" t="s">
        <v>668</v>
      </c>
      <c r="I2362" s="116" t="s">
        <v>51</v>
      </c>
      <c r="J2362" s="37" t="s">
        <v>4404</v>
      </c>
      <c r="K2362" s="37" t="s">
        <v>4432</v>
      </c>
      <c r="L2362" s="13" t="s">
        <v>152</v>
      </c>
      <c r="M2362" s="14" t="s">
        <v>152</v>
      </c>
      <c r="N2362" s="93" t="s">
        <v>152</v>
      </c>
      <c r="O2362" s="2" t="s">
        <v>152</v>
      </c>
      <c r="P2362" s="2" t="s">
        <v>152</v>
      </c>
      <c r="Q2362" s="2" t="s">
        <v>151</v>
      </c>
      <c r="R2362" s="2" t="s">
        <v>152</v>
      </c>
      <c r="S2362" s="14" t="s">
        <v>152</v>
      </c>
      <c r="T2362" s="115"/>
      <c r="U2362" s="13" t="s">
        <v>151</v>
      </c>
      <c r="V2362" s="2" t="s">
        <v>152</v>
      </c>
      <c r="W2362" s="2" t="s">
        <v>152</v>
      </c>
      <c r="X2362" s="2" t="s">
        <v>152</v>
      </c>
      <c r="Y2362" s="14" t="s">
        <v>152</v>
      </c>
    </row>
    <row r="2363" spans="3:25" x14ac:dyDescent="0.3">
      <c r="C2363" s="96" t="s">
        <v>35</v>
      </c>
      <c r="D2363" s="97" t="s">
        <v>778</v>
      </c>
      <c r="E2363" s="97" t="s">
        <v>867</v>
      </c>
      <c r="F2363" s="97" t="s">
        <v>868</v>
      </c>
      <c r="G2363" s="97" t="s">
        <v>351</v>
      </c>
      <c r="H2363" s="97" t="s">
        <v>668</v>
      </c>
      <c r="I2363" s="114" t="s">
        <v>51</v>
      </c>
      <c r="J2363" s="37" t="s">
        <v>4408</v>
      </c>
      <c r="K2363" s="37" t="s">
        <v>4433</v>
      </c>
      <c r="L2363" s="13" t="s">
        <v>152</v>
      </c>
      <c r="M2363" s="14" t="s">
        <v>152</v>
      </c>
      <c r="N2363" s="93" t="s">
        <v>152</v>
      </c>
      <c r="O2363" s="2" t="s">
        <v>152</v>
      </c>
      <c r="P2363" s="2" t="s">
        <v>152</v>
      </c>
      <c r="Q2363" s="2" t="s">
        <v>151</v>
      </c>
      <c r="R2363" s="2" t="s">
        <v>152</v>
      </c>
      <c r="S2363" s="14" t="s">
        <v>152</v>
      </c>
      <c r="T2363" s="115"/>
      <c r="U2363" s="13" t="s">
        <v>151</v>
      </c>
      <c r="V2363" s="2" t="s">
        <v>152</v>
      </c>
      <c r="W2363" s="2" t="s">
        <v>152</v>
      </c>
      <c r="X2363" s="2" t="s">
        <v>152</v>
      </c>
      <c r="Y2363" s="14" t="s">
        <v>152</v>
      </c>
    </row>
    <row r="2364" spans="3:25" x14ac:dyDescent="0.3">
      <c r="C2364" s="96" t="s">
        <v>35</v>
      </c>
      <c r="D2364" s="97" t="s">
        <v>778</v>
      </c>
      <c r="E2364" s="97" t="s">
        <v>867</v>
      </c>
      <c r="F2364" s="97" t="s">
        <v>868</v>
      </c>
      <c r="G2364" s="97" t="s">
        <v>351</v>
      </c>
      <c r="H2364" s="97" t="s">
        <v>668</v>
      </c>
      <c r="I2364" s="114" t="s">
        <v>51</v>
      </c>
      <c r="J2364" s="37" t="s">
        <v>4422</v>
      </c>
      <c r="K2364" s="37" t="s">
        <v>643</v>
      </c>
      <c r="L2364" s="13" t="s">
        <v>152</v>
      </c>
      <c r="M2364" s="14" t="s">
        <v>152</v>
      </c>
      <c r="N2364" s="93" t="s">
        <v>152</v>
      </c>
      <c r="O2364" s="2" t="s">
        <v>152</v>
      </c>
      <c r="P2364" s="2" t="s">
        <v>152</v>
      </c>
      <c r="Q2364" s="2" t="s">
        <v>151</v>
      </c>
      <c r="R2364" s="2" t="s">
        <v>152</v>
      </c>
      <c r="S2364" s="14" t="s">
        <v>152</v>
      </c>
      <c r="T2364" s="115"/>
      <c r="U2364" s="13" t="s">
        <v>151</v>
      </c>
      <c r="V2364" s="2" t="s">
        <v>152</v>
      </c>
      <c r="W2364" s="2" t="s">
        <v>152</v>
      </c>
      <c r="X2364" s="2" t="s">
        <v>152</v>
      </c>
      <c r="Y2364" s="14" t="s">
        <v>152</v>
      </c>
    </row>
    <row r="2365" spans="3:25" x14ac:dyDescent="0.3">
      <c r="C2365" s="96" t="s">
        <v>35</v>
      </c>
      <c r="D2365" s="97" t="s">
        <v>778</v>
      </c>
      <c r="E2365" s="97" t="s">
        <v>867</v>
      </c>
      <c r="F2365" s="97" t="s">
        <v>868</v>
      </c>
      <c r="G2365" s="97" t="s">
        <v>351</v>
      </c>
      <c r="H2365" s="97" t="s">
        <v>668</v>
      </c>
      <c r="I2365" s="114" t="s">
        <v>51</v>
      </c>
      <c r="J2365" s="37" t="s">
        <v>4412</v>
      </c>
      <c r="K2365" s="37" t="s">
        <v>4434</v>
      </c>
      <c r="L2365" s="13" t="s">
        <v>152</v>
      </c>
      <c r="M2365" s="14" t="s">
        <v>152</v>
      </c>
      <c r="N2365" s="93" t="s">
        <v>152</v>
      </c>
      <c r="O2365" s="2" t="s">
        <v>152</v>
      </c>
      <c r="P2365" s="2" t="s">
        <v>152</v>
      </c>
      <c r="Q2365" s="2" t="s">
        <v>151</v>
      </c>
      <c r="R2365" s="2" t="s">
        <v>152</v>
      </c>
      <c r="S2365" s="14" t="s">
        <v>152</v>
      </c>
      <c r="T2365" s="115"/>
      <c r="U2365" s="13" t="s">
        <v>151</v>
      </c>
      <c r="V2365" s="2" t="s">
        <v>152</v>
      </c>
      <c r="W2365" s="2" t="s">
        <v>152</v>
      </c>
      <c r="X2365" s="2" t="s">
        <v>152</v>
      </c>
      <c r="Y2365" s="14" t="s">
        <v>152</v>
      </c>
    </row>
    <row r="2366" spans="3:25" x14ac:dyDescent="0.3">
      <c r="C2366" s="96" t="s">
        <v>35</v>
      </c>
      <c r="D2366" s="97" t="s">
        <v>778</v>
      </c>
      <c r="E2366" s="97" t="s">
        <v>867</v>
      </c>
      <c r="F2366" s="97" t="s">
        <v>868</v>
      </c>
      <c r="G2366" s="97" t="s">
        <v>351</v>
      </c>
      <c r="H2366" s="97" t="s">
        <v>668</v>
      </c>
      <c r="I2366" s="114" t="s">
        <v>51</v>
      </c>
      <c r="J2366" s="37" t="s">
        <v>4420</v>
      </c>
      <c r="K2366" s="37" t="s">
        <v>4435</v>
      </c>
      <c r="L2366" s="13" t="s">
        <v>152</v>
      </c>
      <c r="M2366" s="14" t="s">
        <v>152</v>
      </c>
      <c r="N2366" s="93" t="s">
        <v>152</v>
      </c>
      <c r="O2366" s="2" t="s">
        <v>152</v>
      </c>
      <c r="P2366" s="2" t="s">
        <v>152</v>
      </c>
      <c r="Q2366" s="2" t="s">
        <v>151</v>
      </c>
      <c r="R2366" s="2" t="s">
        <v>152</v>
      </c>
      <c r="S2366" s="14" t="s">
        <v>152</v>
      </c>
      <c r="T2366" s="115"/>
      <c r="U2366" s="13" t="s">
        <v>151</v>
      </c>
      <c r="V2366" s="2" t="s">
        <v>152</v>
      </c>
      <c r="W2366" s="2" t="s">
        <v>152</v>
      </c>
      <c r="X2366" s="2" t="s">
        <v>152</v>
      </c>
      <c r="Y2366" s="14" t="s">
        <v>152</v>
      </c>
    </row>
    <row r="2367" spans="3:25" x14ac:dyDescent="0.3">
      <c r="C2367" s="96" t="s">
        <v>35</v>
      </c>
      <c r="D2367" s="97" t="s">
        <v>778</v>
      </c>
      <c r="E2367" s="97" t="s">
        <v>867</v>
      </c>
      <c r="F2367" s="97" t="s">
        <v>868</v>
      </c>
      <c r="G2367" s="97" t="s">
        <v>351</v>
      </c>
      <c r="H2367" s="97" t="s">
        <v>668</v>
      </c>
      <c r="I2367" s="114" t="s">
        <v>51</v>
      </c>
      <c r="J2367" s="37" t="s">
        <v>4414</v>
      </c>
      <c r="K2367" s="37" t="s">
        <v>4436</v>
      </c>
      <c r="L2367" s="13" t="s">
        <v>152</v>
      </c>
      <c r="M2367" s="14" t="s">
        <v>152</v>
      </c>
      <c r="N2367" s="93" t="s">
        <v>152</v>
      </c>
      <c r="O2367" s="2" t="s">
        <v>152</v>
      </c>
      <c r="P2367" s="2" t="s">
        <v>152</v>
      </c>
      <c r="Q2367" s="2" t="s">
        <v>151</v>
      </c>
      <c r="R2367" s="2" t="s">
        <v>152</v>
      </c>
      <c r="S2367" s="14" t="s">
        <v>152</v>
      </c>
      <c r="T2367" s="115"/>
      <c r="U2367" s="13" t="s">
        <v>151</v>
      </c>
      <c r="V2367" s="2" t="s">
        <v>152</v>
      </c>
      <c r="W2367" s="2" t="s">
        <v>152</v>
      </c>
      <c r="X2367" s="2" t="s">
        <v>152</v>
      </c>
      <c r="Y2367" s="14" t="s">
        <v>152</v>
      </c>
    </row>
    <row r="2368" spans="3:25" x14ac:dyDescent="0.3">
      <c r="C2368" s="96" t="s">
        <v>35</v>
      </c>
      <c r="D2368" s="97" t="s">
        <v>778</v>
      </c>
      <c r="E2368" s="97" t="s">
        <v>867</v>
      </c>
      <c r="F2368" s="97" t="s">
        <v>868</v>
      </c>
      <c r="G2368" s="97" t="s">
        <v>351</v>
      </c>
      <c r="H2368" s="97" t="s">
        <v>668</v>
      </c>
      <c r="I2368" s="114" t="s">
        <v>51</v>
      </c>
      <c r="J2368" s="37" t="s">
        <v>4406</v>
      </c>
      <c r="K2368" s="37" t="s">
        <v>4407</v>
      </c>
      <c r="L2368" s="13" t="s">
        <v>152</v>
      </c>
      <c r="M2368" s="14" t="s">
        <v>152</v>
      </c>
      <c r="N2368" s="93" t="s">
        <v>152</v>
      </c>
      <c r="O2368" s="2" t="s">
        <v>152</v>
      </c>
      <c r="P2368" s="2" t="s">
        <v>152</v>
      </c>
      <c r="Q2368" s="2" t="s">
        <v>151</v>
      </c>
      <c r="R2368" s="2" t="s">
        <v>152</v>
      </c>
      <c r="S2368" s="14" t="s">
        <v>152</v>
      </c>
      <c r="T2368" s="115"/>
      <c r="U2368" s="13" t="s">
        <v>151</v>
      </c>
      <c r="V2368" s="2" t="s">
        <v>152</v>
      </c>
      <c r="W2368" s="2" t="s">
        <v>152</v>
      </c>
      <c r="X2368" s="2" t="s">
        <v>152</v>
      </c>
      <c r="Y2368" s="14" t="s">
        <v>152</v>
      </c>
    </row>
    <row r="2369" spans="3:25" x14ac:dyDescent="0.3">
      <c r="C2369" s="96" t="s">
        <v>35</v>
      </c>
      <c r="D2369" s="97" t="s">
        <v>778</v>
      </c>
      <c r="E2369" s="97" t="s">
        <v>867</v>
      </c>
      <c r="F2369" s="97" t="s">
        <v>868</v>
      </c>
      <c r="G2369" s="97" t="s">
        <v>351</v>
      </c>
      <c r="H2369" s="97" t="s">
        <v>668</v>
      </c>
      <c r="I2369" s="114" t="s">
        <v>51</v>
      </c>
      <c r="J2369" s="37" t="s">
        <v>4410</v>
      </c>
      <c r="K2369" s="37" t="s">
        <v>4437</v>
      </c>
      <c r="L2369" s="13" t="s">
        <v>152</v>
      </c>
      <c r="M2369" s="14" t="s">
        <v>152</v>
      </c>
      <c r="N2369" s="93" t="s">
        <v>152</v>
      </c>
      <c r="O2369" s="2" t="s">
        <v>152</v>
      </c>
      <c r="P2369" s="2" t="s">
        <v>152</v>
      </c>
      <c r="Q2369" s="2" t="s">
        <v>151</v>
      </c>
      <c r="R2369" s="2" t="s">
        <v>152</v>
      </c>
      <c r="S2369" s="14" t="s">
        <v>152</v>
      </c>
      <c r="T2369" s="115"/>
      <c r="U2369" s="13" t="s">
        <v>151</v>
      </c>
      <c r="V2369" s="2" t="s">
        <v>152</v>
      </c>
      <c r="W2369" s="2" t="s">
        <v>152</v>
      </c>
      <c r="X2369" s="2" t="s">
        <v>152</v>
      </c>
      <c r="Y2369" s="14" t="s">
        <v>152</v>
      </c>
    </row>
    <row r="2370" spans="3:25" x14ac:dyDescent="0.3">
      <c r="C2370" s="96" t="s">
        <v>35</v>
      </c>
      <c r="D2370" s="97" t="s">
        <v>778</v>
      </c>
      <c r="E2370" s="97" t="s">
        <v>867</v>
      </c>
      <c r="F2370" s="97" t="s">
        <v>868</v>
      </c>
      <c r="G2370" s="97" t="s">
        <v>351</v>
      </c>
      <c r="H2370" s="91" t="s">
        <v>668</v>
      </c>
      <c r="I2370" s="116" t="s">
        <v>51</v>
      </c>
      <c r="J2370" s="37" t="s">
        <v>4416</v>
      </c>
      <c r="K2370" s="37" t="s">
        <v>644</v>
      </c>
      <c r="L2370" s="13" t="s">
        <v>152</v>
      </c>
      <c r="M2370" s="14" t="s">
        <v>152</v>
      </c>
      <c r="N2370" s="93" t="s">
        <v>152</v>
      </c>
      <c r="O2370" s="2" t="s">
        <v>152</v>
      </c>
      <c r="P2370" s="2" t="s">
        <v>152</v>
      </c>
      <c r="Q2370" s="2" t="s">
        <v>151</v>
      </c>
      <c r="R2370" s="2" t="s">
        <v>151</v>
      </c>
      <c r="S2370" s="14" t="s">
        <v>152</v>
      </c>
      <c r="T2370" s="115"/>
      <c r="U2370" s="13" t="s">
        <v>151</v>
      </c>
      <c r="V2370" s="2" t="s">
        <v>152</v>
      </c>
      <c r="W2370" s="2" t="s">
        <v>152</v>
      </c>
      <c r="X2370" s="2" t="s">
        <v>152</v>
      </c>
      <c r="Y2370" s="14" t="s">
        <v>152</v>
      </c>
    </row>
    <row r="2371" spans="3:25" x14ac:dyDescent="0.3">
      <c r="C2371" s="96" t="s">
        <v>35</v>
      </c>
      <c r="D2371" s="97" t="s">
        <v>778</v>
      </c>
      <c r="E2371" s="97" t="s">
        <v>867</v>
      </c>
      <c r="F2371" s="97" t="s">
        <v>868</v>
      </c>
      <c r="G2371" s="97" t="s">
        <v>351</v>
      </c>
      <c r="H2371" s="97" t="s">
        <v>668</v>
      </c>
      <c r="I2371" s="114" t="s">
        <v>51</v>
      </c>
      <c r="J2371" s="37" t="s">
        <v>4423</v>
      </c>
      <c r="K2371" s="37" t="s">
        <v>4438</v>
      </c>
      <c r="L2371" s="13" t="s">
        <v>152</v>
      </c>
      <c r="M2371" s="14" t="s">
        <v>152</v>
      </c>
      <c r="N2371" s="93" t="s">
        <v>152</v>
      </c>
      <c r="O2371" s="2" t="s">
        <v>152</v>
      </c>
      <c r="P2371" s="2" t="s">
        <v>152</v>
      </c>
      <c r="Q2371" s="2" t="s">
        <v>151</v>
      </c>
      <c r="R2371" s="2" t="s">
        <v>152</v>
      </c>
      <c r="S2371" s="14" t="s">
        <v>152</v>
      </c>
      <c r="T2371" s="115"/>
      <c r="U2371" s="13" t="s">
        <v>151</v>
      </c>
      <c r="V2371" s="2" t="s">
        <v>152</v>
      </c>
      <c r="W2371" s="2" t="s">
        <v>152</v>
      </c>
      <c r="X2371" s="2" t="s">
        <v>152</v>
      </c>
      <c r="Y2371" s="14" t="s">
        <v>152</v>
      </c>
    </row>
    <row r="2372" spans="3:25" x14ac:dyDescent="0.3">
      <c r="C2372" s="96" t="s">
        <v>35</v>
      </c>
      <c r="D2372" s="97" t="s">
        <v>778</v>
      </c>
      <c r="E2372" s="97" t="s">
        <v>867</v>
      </c>
      <c r="F2372" s="97" t="s">
        <v>868</v>
      </c>
      <c r="G2372" s="97" t="s">
        <v>351</v>
      </c>
      <c r="H2372" s="97" t="s">
        <v>668</v>
      </c>
      <c r="I2372" s="114" t="s">
        <v>51</v>
      </c>
      <c r="J2372" s="37" t="s">
        <v>4427</v>
      </c>
      <c r="K2372" s="37" t="s">
        <v>4440</v>
      </c>
      <c r="L2372" s="13" t="s">
        <v>152</v>
      </c>
      <c r="M2372" s="14" t="s">
        <v>152</v>
      </c>
      <c r="N2372" s="93" t="s">
        <v>152</v>
      </c>
      <c r="O2372" s="2" t="s">
        <v>152</v>
      </c>
      <c r="P2372" s="2" t="s">
        <v>152</v>
      </c>
      <c r="Q2372" s="2" t="s">
        <v>151</v>
      </c>
      <c r="R2372" s="2" t="s">
        <v>151</v>
      </c>
      <c r="S2372" s="14" t="s">
        <v>152</v>
      </c>
      <c r="T2372" s="115"/>
      <c r="U2372" s="13" t="s">
        <v>151</v>
      </c>
      <c r="V2372" s="2" t="s">
        <v>152</v>
      </c>
      <c r="W2372" s="2" t="s">
        <v>152</v>
      </c>
      <c r="X2372" s="2" t="s">
        <v>152</v>
      </c>
      <c r="Y2372" s="14" t="s">
        <v>152</v>
      </c>
    </row>
    <row r="2373" spans="3:25" x14ac:dyDescent="0.3">
      <c r="C2373" s="96" t="s">
        <v>35</v>
      </c>
      <c r="D2373" s="97" t="s">
        <v>778</v>
      </c>
      <c r="E2373" s="97" t="s">
        <v>867</v>
      </c>
      <c r="F2373" s="97" t="s">
        <v>868</v>
      </c>
      <c r="G2373" s="97" t="s">
        <v>351</v>
      </c>
      <c r="H2373" s="97" t="s">
        <v>668</v>
      </c>
      <c r="I2373" s="114" t="s">
        <v>51</v>
      </c>
      <c r="J2373" s="37" t="s">
        <v>4429</v>
      </c>
      <c r="K2373" s="37" t="s">
        <v>4441</v>
      </c>
      <c r="L2373" s="13" t="s">
        <v>152</v>
      </c>
      <c r="M2373" s="14" t="s">
        <v>152</v>
      </c>
      <c r="N2373" s="93" t="s">
        <v>152</v>
      </c>
      <c r="O2373" s="2" t="s">
        <v>152</v>
      </c>
      <c r="P2373" s="2" t="s">
        <v>152</v>
      </c>
      <c r="Q2373" s="2" t="s">
        <v>151</v>
      </c>
      <c r="R2373" s="2" t="s">
        <v>152</v>
      </c>
      <c r="S2373" s="14" t="s">
        <v>152</v>
      </c>
      <c r="T2373" s="115"/>
      <c r="U2373" s="13" t="s">
        <v>151</v>
      </c>
      <c r="V2373" s="2" t="s">
        <v>152</v>
      </c>
      <c r="W2373" s="2" t="s">
        <v>152</v>
      </c>
      <c r="X2373" s="2" t="s">
        <v>152</v>
      </c>
      <c r="Y2373" s="14" t="s">
        <v>152</v>
      </c>
    </row>
    <row r="2374" spans="3:25" x14ac:dyDescent="0.3">
      <c r="C2374" s="96" t="s">
        <v>35</v>
      </c>
      <c r="D2374" s="97" t="s">
        <v>778</v>
      </c>
      <c r="E2374" s="97" t="s">
        <v>867</v>
      </c>
      <c r="F2374" s="97" t="s">
        <v>868</v>
      </c>
      <c r="G2374" s="97" t="s">
        <v>351</v>
      </c>
      <c r="H2374" s="97" t="s">
        <v>668</v>
      </c>
      <c r="I2374" s="114" t="s">
        <v>51</v>
      </c>
      <c r="J2374" s="37" t="s">
        <v>4418</v>
      </c>
      <c r="K2374" s="37" t="s">
        <v>4442</v>
      </c>
      <c r="L2374" s="13" t="s">
        <v>152</v>
      </c>
      <c r="M2374" s="14" t="s">
        <v>152</v>
      </c>
      <c r="N2374" s="93" t="s">
        <v>152</v>
      </c>
      <c r="O2374" s="2" t="s">
        <v>152</v>
      </c>
      <c r="P2374" s="2" t="s">
        <v>152</v>
      </c>
      <c r="Q2374" s="2" t="s">
        <v>151</v>
      </c>
      <c r="R2374" s="2" t="s">
        <v>152</v>
      </c>
      <c r="S2374" s="14" t="s">
        <v>152</v>
      </c>
      <c r="T2374" s="115"/>
      <c r="U2374" s="13" t="s">
        <v>151</v>
      </c>
      <c r="V2374" s="2" t="s">
        <v>152</v>
      </c>
      <c r="W2374" s="2" t="s">
        <v>152</v>
      </c>
      <c r="X2374" s="2" t="s">
        <v>152</v>
      </c>
      <c r="Y2374" s="14" t="s">
        <v>152</v>
      </c>
    </row>
    <row r="2375" spans="3:25" x14ac:dyDescent="0.3">
      <c r="C2375" s="96" t="s">
        <v>35</v>
      </c>
      <c r="D2375" s="97" t="s">
        <v>778</v>
      </c>
      <c r="E2375" s="97" t="s">
        <v>867</v>
      </c>
      <c r="F2375" s="97" t="s">
        <v>868</v>
      </c>
      <c r="G2375" s="97" t="s">
        <v>351</v>
      </c>
      <c r="H2375" s="97" t="s">
        <v>668</v>
      </c>
      <c r="I2375" s="114" t="s">
        <v>51</v>
      </c>
      <c r="J2375" s="37" t="s">
        <v>4425</v>
      </c>
      <c r="K2375" s="37" t="s">
        <v>4443</v>
      </c>
      <c r="L2375" s="13" t="s">
        <v>152</v>
      </c>
      <c r="M2375" s="14" t="s">
        <v>152</v>
      </c>
      <c r="N2375" s="93" t="s">
        <v>152</v>
      </c>
      <c r="O2375" s="2" t="s">
        <v>152</v>
      </c>
      <c r="P2375" s="2" t="s">
        <v>152</v>
      </c>
      <c r="Q2375" s="2" t="s">
        <v>151</v>
      </c>
      <c r="R2375" s="2" t="s">
        <v>152</v>
      </c>
      <c r="S2375" s="14" t="s">
        <v>152</v>
      </c>
      <c r="T2375" s="115"/>
      <c r="U2375" s="13" t="s">
        <v>151</v>
      </c>
      <c r="V2375" s="2" t="s">
        <v>152</v>
      </c>
      <c r="W2375" s="2" t="s">
        <v>152</v>
      </c>
      <c r="X2375" s="2" t="s">
        <v>152</v>
      </c>
      <c r="Y2375" s="14" t="s">
        <v>152</v>
      </c>
    </row>
    <row r="2376" spans="3:25" x14ac:dyDescent="0.3">
      <c r="C2376" s="96" t="s">
        <v>35</v>
      </c>
      <c r="D2376" s="97" t="s">
        <v>778</v>
      </c>
      <c r="E2376" s="97" t="s">
        <v>873</v>
      </c>
      <c r="F2376" s="97" t="s">
        <v>874</v>
      </c>
      <c r="G2376" s="97" t="s">
        <v>344</v>
      </c>
      <c r="H2376" s="97" t="s">
        <v>668</v>
      </c>
      <c r="I2376" s="114" t="s">
        <v>454</v>
      </c>
      <c r="J2376" s="37" t="s">
        <v>5772</v>
      </c>
      <c r="K2376" s="37" t="s">
        <v>5773</v>
      </c>
      <c r="L2376" s="13" t="s">
        <v>151</v>
      </c>
      <c r="M2376" s="14" t="s">
        <v>152</v>
      </c>
      <c r="N2376" s="93" t="s">
        <v>152</v>
      </c>
      <c r="O2376" s="2" t="s">
        <v>152</v>
      </c>
      <c r="P2376" s="2" t="s">
        <v>152</v>
      </c>
      <c r="Q2376" s="2" t="s">
        <v>152</v>
      </c>
      <c r="R2376" s="2" t="s">
        <v>151</v>
      </c>
      <c r="S2376" s="14" t="s">
        <v>152</v>
      </c>
      <c r="T2376" s="115"/>
      <c r="U2376" s="13" t="s">
        <v>6</v>
      </c>
      <c r="V2376" s="2" t="s">
        <v>6</v>
      </c>
      <c r="W2376" s="2" t="s">
        <v>6</v>
      </c>
      <c r="X2376" s="2" t="s">
        <v>6</v>
      </c>
      <c r="Y2376" s="14" t="s">
        <v>6</v>
      </c>
    </row>
    <row r="2377" spans="3:25" x14ac:dyDescent="0.3">
      <c r="C2377" s="96" t="s">
        <v>35</v>
      </c>
      <c r="D2377" s="97" t="s">
        <v>778</v>
      </c>
      <c r="E2377" s="97" t="s">
        <v>875</v>
      </c>
      <c r="F2377" s="97" t="s">
        <v>876</v>
      </c>
      <c r="G2377" s="97" t="s">
        <v>351</v>
      </c>
      <c r="H2377" s="97" t="s">
        <v>668</v>
      </c>
      <c r="I2377" s="114" t="s">
        <v>454</v>
      </c>
      <c r="J2377" s="37" t="s">
        <v>5774</v>
      </c>
      <c r="K2377" s="37" t="s">
        <v>5775</v>
      </c>
      <c r="L2377" s="13" t="s">
        <v>151</v>
      </c>
      <c r="M2377" s="14" t="s">
        <v>151</v>
      </c>
      <c r="N2377" s="93" t="s">
        <v>151</v>
      </c>
      <c r="O2377" s="2" t="s">
        <v>151</v>
      </c>
      <c r="P2377" s="2" t="s">
        <v>152</v>
      </c>
      <c r="Q2377" s="2" t="s">
        <v>152</v>
      </c>
      <c r="R2377" s="2" t="s">
        <v>152</v>
      </c>
      <c r="S2377" s="14" t="s">
        <v>152</v>
      </c>
      <c r="T2377" s="115"/>
      <c r="U2377" s="13" t="s">
        <v>151</v>
      </c>
      <c r="V2377" s="2" t="s">
        <v>152</v>
      </c>
      <c r="W2377" s="2" t="s">
        <v>151</v>
      </c>
      <c r="X2377" s="2" t="s">
        <v>152</v>
      </c>
      <c r="Y2377" s="14" t="s">
        <v>152</v>
      </c>
    </row>
    <row r="2378" spans="3:25" x14ac:dyDescent="0.3">
      <c r="C2378" s="96" t="s">
        <v>35</v>
      </c>
      <c r="D2378" s="97" t="s">
        <v>779</v>
      </c>
      <c r="E2378" s="97" t="s">
        <v>877</v>
      </c>
      <c r="F2378" s="97" t="s">
        <v>878</v>
      </c>
      <c r="G2378" s="97" t="s">
        <v>351</v>
      </c>
      <c r="H2378" s="91" t="s">
        <v>668</v>
      </c>
      <c r="I2378" s="116" t="s">
        <v>454</v>
      </c>
      <c r="J2378" s="37" t="s">
        <v>4444</v>
      </c>
      <c r="K2378" s="37" t="s">
        <v>4445</v>
      </c>
      <c r="L2378" s="13" t="s">
        <v>152</v>
      </c>
      <c r="M2378" s="14" t="s">
        <v>152</v>
      </c>
      <c r="N2378" s="93" t="s">
        <v>152</v>
      </c>
      <c r="O2378" s="2" t="s">
        <v>152</v>
      </c>
      <c r="P2378" s="2" t="s">
        <v>152</v>
      </c>
      <c r="Q2378" s="2" t="s">
        <v>152</v>
      </c>
      <c r="R2378" s="2" t="s">
        <v>152</v>
      </c>
      <c r="S2378" s="14" t="s">
        <v>152</v>
      </c>
      <c r="T2378" s="115"/>
      <c r="U2378" s="13" t="s">
        <v>151</v>
      </c>
      <c r="V2378" s="2" t="s">
        <v>152</v>
      </c>
      <c r="W2378" s="2" t="s">
        <v>151</v>
      </c>
      <c r="X2378" s="2" t="s">
        <v>151</v>
      </c>
      <c r="Y2378" s="14" t="s">
        <v>152</v>
      </c>
    </row>
    <row r="2379" spans="3:25" x14ac:dyDescent="0.3">
      <c r="C2379" s="96" t="s">
        <v>35</v>
      </c>
      <c r="D2379" s="97" t="s">
        <v>779</v>
      </c>
      <c r="E2379" s="97" t="s">
        <v>885</v>
      </c>
      <c r="F2379" s="97" t="s">
        <v>886</v>
      </c>
      <c r="G2379" s="97" t="s">
        <v>351</v>
      </c>
      <c r="H2379" s="97" t="s">
        <v>668</v>
      </c>
      <c r="I2379" s="114" t="s">
        <v>454</v>
      </c>
      <c r="J2379" s="37" t="s">
        <v>4480</v>
      </c>
      <c r="K2379" s="37" t="s">
        <v>4481</v>
      </c>
      <c r="L2379" s="13" t="s">
        <v>152</v>
      </c>
      <c r="M2379" s="14" t="s">
        <v>152</v>
      </c>
      <c r="N2379" s="93" t="s">
        <v>152</v>
      </c>
      <c r="O2379" s="2" t="s">
        <v>152</v>
      </c>
      <c r="P2379" s="2" t="s">
        <v>152</v>
      </c>
      <c r="Q2379" s="2" t="s">
        <v>152</v>
      </c>
      <c r="R2379" s="2" t="s">
        <v>152</v>
      </c>
      <c r="S2379" s="14" t="s">
        <v>152</v>
      </c>
      <c r="T2379" s="115"/>
      <c r="U2379" s="13" t="s">
        <v>151</v>
      </c>
      <c r="V2379" s="2" t="s">
        <v>152</v>
      </c>
      <c r="W2379" s="2" t="s">
        <v>151</v>
      </c>
      <c r="X2379" s="2" t="s">
        <v>151</v>
      </c>
      <c r="Y2379" s="14" t="s">
        <v>152</v>
      </c>
    </row>
    <row r="2380" spans="3:25" x14ac:dyDescent="0.3">
      <c r="C2380" s="96" t="s">
        <v>35</v>
      </c>
      <c r="D2380" s="97" t="s">
        <v>779</v>
      </c>
      <c r="E2380" s="97" t="s">
        <v>887</v>
      </c>
      <c r="F2380" s="97" t="s">
        <v>888</v>
      </c>
      <c r="G2380" s="97" t="s">
        <v>351</v>
      </c>
      <c r="H2380" s="97" t="s">
        <v>668</v>
      </c>
      <c r="I2380" s="114" t="s">
        <v>454</v>
      </c>
      <c r="J2380" s="37" t="s">
        <v>5725</v>
      </c>
      <c r="K2380" s="37" t="s">
        <v>4483</v>
      </c>
      <c r="L2380" s="13" t="s">
        <v>152</v>
      </c>
      <c r="M2380" s="14" t="s">
        <v>152</v>
      </c>
      <c r="N2380" s="93" t="s">
        <v>152</v>
      </c>
      <c r="O2380" s="2" t="s">
        <v>152</v>
      </c>
      <c r="P2380" s="2" t="s">
        <v>152</v>
      </c>
      <c r="Q2380" s="2" t="s">
        <v>152</v>
      </c>
      <c r="R2380" s="2" t="s">
        <v>152</v>
      </c>
      <c r="S2380" s="14" t="s">
        <v>152</v>
      </c>
      <c r="T2380" s="115"/>
      <c r="U2380" s="13" t="s">
        <v>152</v>
      </c>
      <c r="V2380" s="2" t="s">
        <v>152</v>
      </c>
      <c r="W2380" s="2" t="s">
        <v>152</v>
      </c>
      <c r="X2380" s="2" t="s">
        <v>152</v>
      </c>
      <c r="Y2380" s="14" t="s">
        <v>152</v>
      </c>
    </row>
    <row r="2381" spans="3:25" x14ac:dyDescent="0.3">
      <c r="C2381" s="96" t="s">
        <v>35</v>
      </c>
      <c r="D2381" s="97" t="s">
        <v>779</v>
      </c>
      <c r="E2381" s="97" t="s">
        <v>889</v>
      </c>
      <c r="F2381" s="97" t="s">
        <v>890</v>
      </c>
      <c r="G2381" s="97" t="s">
        <v>344</v>
      </c>
      <c r="H2381" s="97" t="s">
        <v>668</v>
      </c>
      <c r="I2381" s="114" t="s">
        <v>454</v>
      </c>
      <c r="J2381" s="37" t="s">
        <v>5776</v>
      </c>
      <c r="K2381" s="37" t="s">
        <v>5777</v>
      </c>
      <c r="L2381" s="13" t="s">
        <v>151</v>
      </c>
      <c r="M2381" s="14" t="s">
        <v>152</v>
      </c>
      <c r="N2381" s="93" t="s">
        <v>152</v>
      </c>
      <c r="O2381" s="2" t="s">
        <v>152</v>
      </c>
      <c r="P2381" s="2" t="s">
        <v>152</v>
      </c>
      <c r="Q2381" s="2" t="s">
        <v>152</v>
      </c>
      <c r="R2381" s="2" t="s">
        <v>152</v>
      </c>
      <c r="S2381" s="14" t="s">
        <v>152</v>
      </c>
      <c r="T2381" s="115"/>
      <c r="U2381" s="13"/>
      <c r="V2381" s="2"/>
      <c r="W2381" s="2"/>
      <c r="X2381" s="2"/>
      <c r="Y2381" s="14"/>
    </row>
    <row r="2382" spans="3:25" x14ac:dyDescent="0.3">
      <c r="C2382" s="96" t="s">
        <v>35</v>
      </c>
      <c r="D2382" s="97" t="s">
        <v>779</v>
      </c>
      <c r="E2382" s="97" t="s">
        <v>891</v>
      </c>
      <c r="F2382" s="97" t="s">
        <v>892</v>
      </c>
      <c r="G2382" s="97" t="s">
        <v>351</v>
      </c>
      <c r="H2382" s="97" t="s">
        <v>668</v>
      </c>
      <c r="I2382" s="114" t="s">
        <v>454</v>
      </c>
      <c r="J2382" s="37" t="s">
        <v>4484</v>
      </c>
      <c r="K2382" s="37" t="s">
        <v>4485</v>
      </c>
      <c r="L2382" s="13" t="s">
        <v>151</v>
      </c>
      <c r="M2382" s="14" t="s">
        <v>152</v>
      </c>
      <c r="N2382" s="93" t="s">
        <v>152</v>
      </c>
      <c r="O2382" s="2" t="s">
        <v>152</v>
      </c>
      <c r="P2382" s="2" t="s">
        <v>152</v>
      </c>
      <c r="Q2382" s="2" t="s">
        <v>152</v>
      </c>
      <c r="R2382" s="2" t="s">
        <v>152</v>
      </c>
      <c r="S2382" s="14" t="s">
        <v>152</v>
      </c>
      <c r="T2382" s="115"/>
      <c r="U2382" s="13" t="s">
        <v>152</v>
      </c>
      <c r="V2382" s="2" t="s">
        <v>152</v>
      </c>
      <c r="W2382" s="2" t="s">
        <v>152</v>
      </c>
      <c r="X2382" s="2" t="s">
        <v>152</v>
      </c>
      <c r="Y2382" s="14" t="s">
        <v>152</v>
      </c>
    </row>
    <row r="2383" spans="3:25" x14ac:dyDescent="0.3">
      <c r="C2383" s="96" t="s">
        <v>35</v>
      </c>
      <c r="D2383" s="97" t="s">
        <v>779</v>
      </c>
      <c r="E2383" s="97" t="s">
        <v>891</v>
      </c>
      <c r="F2383" s="97" t="s">
        <v>892</v>
      </c>
      <c r="G2383" s="97" t="s">
        <v>351</v>
      </c>
      <c r="H2383" s="97" t="s">
        <v>668</v>
      </c>
      <c r="I2383" s="114" t="s">
        <v>454</v>
      </c>
      <c r="J2383" s="37" t="s">
        <v>4486</v>
      </c>
      <c r="K2383" s="37" t="s">
        <v>4487</v>
      </c>
      <c r="L2383" s="13" t="s">
        <v>151</v>
      </c>
      <c r="M2383" s="14" t="s">
        <v>152</v>
      </c>
      <c r="N2383" s="93" t="s">
        <v>152</v>
      </c>
      <c r="O2383" s="2" t="s">
        <v>152</v>
      </c>
      <c r="P2383" s="2" t="s">
        <v>152</v>
      </c>
      <c r="Q2383" s="2" t="s">
        <v>152</v>
      </c>
      <c r="R2383" s="2" t="s">
        <v>152</v>
      </c>
      <c r="S2383" s="14" t="s">
        <v>152</v>
      </c>
      <c r="T2383" s="115"/>
      <c r="U2383" s="13" t="s">
        <v>152</v>
      </c>
      <c r="V2383" s="2" t="s">
        <v>152</v>
      </c>
      <c r="W2383" s="2" t="s">
        <v>152</v>
      </c>
      <c r="X2383" s="2" t="s">
        <v>152</v>
      </c>
      <c r="Y2383" s="14" t="s">
        <v>152</v>
      </c>
    </row>
    <row r="2384" spans="3:25" x14ac:dyDescent="0.3">
      <c r="C2384" s="96" t="s">
        <v>35</v>
      </c>
      <c r="D2384" s="97" t="s">
        <v>779</v>
      </c>
      <c r="E2384" s="97" t="s">
        <v>891</v>
      </c>
      <c r="F2384" s="97" t="s">
        <v>892</v>
      </c>
      <c r="G2384" s="97" t="s">
        <v>351</v>
      </c>
      <c r="H2384" s="97" t="s">
        <v>668</v>
      </c>
      <c r="I2384" s="114" t="s">
        <v>454</v>
      </c>
      <c r="J2384" s="37" t="s">
        <v>4488</v>
      </c>
      <c r="K2384" s="37" t="s">
        <v>4489</v>
      </c>
      <c r="L2384" s="13" t="s">
        <v>151</v>
      </c>
      <c r="M2384" s="14" t="s">
        <v>152</v>
      </c>
      <c r="N2384" s="93" t="s">
        <v>152</v>
      </c>
      <c r="O2384" s="2" t="s">
        <v>152</v>
      </c>
      <c r="P2384" s="2" t="s">
        <v>152</v>
      </c>
      <c r="Q2384" s="2" t="s">
        <v>152</v>
      </c>
      <c r="R2384" s="2" t="s">
        <v>152</v>
      </c>
      <c r="S2384" s="14" t="s">
        <v>152</v>
      </c>
      <c r="T2384" s="115"/>
      <c r="U2384" s="13" t="s">
        <v>152</v>
      </c>
      <c r="V2384" s="2" t="s">
        <v>152</v>
      </c>
      <c r="W2384" s="2" t="s">
        <v>152</v>
      </c>
      <c r="X2384" s="2" t="s">
        <v>152</v>
      </c>
      <c r="Y2384" s="14" t="s">
        <v>152</v>
      </c>
    </row>
    <row r="2385" spans="3:25" x14ac:dyDescent="0.3">
      <c r="C2385" s="96" t="s">
        <v>35</v>
      </c>
      <c r="D2385" s="97" t="s">
        <v>779</v>
      </c>
      <c r="E2385" s="97" t="s">
        <v>893</v>
      </c>
      <c r="F2385" s="97" t="s">
        <v>894</v>
      </c>
      <c r="G2385" s="97" t="s">
        <v>351</v>
      </c>
      <c r="H2385" s="97" t="s">
        <v>668</v>
      </c>
      <c r="I2385" s="114" t="s">
        <v>454</v>
      </c>
      <c r="J2385" s="37" t="s">
        <v>5776</v>
      </c>
      <c r="K2385" s="37" t="s">
        <v>5778</v>
      </c>
      <c r="L2385" s="13" t="s">
        <v>151</v>
      </c>
      <c r="M2385" s="14" t="s">
        <v>152</v>
      </c>
      <c r="N2385" s="93" t="s">
        <v>152</v>
      </c>
      <c r="O2385" s="2" t="s">
        <v>152</v>
      </c>
      <c r="P2385" s="2" t="s">
        <v>152</v>
      </c>
      <c r="Q2385" s="2" t="s">
        <v>152</v>
      </c>
      <c r="R2385" s="2" t="s">
        <v>152</v>
      </c>
      <c r="S2385" s="14" t="s">
        <v>152</v>
      </c>
      <c r="T2385" s="115"/>
      <c r="U2385" s="13" t="s">
        <v>152</v>
      </c>
      <c r="V2385" s="2" t="s">
        <v>152</v>
      </c>
      <c r="W2385" s="2" t="s">
        <v>151</v>
      </c>
      <c r="X2385" s="2" t="s">
        <v>151</v>
      </c>
      <c r="Y2385" s="14" t="s">
        <v>151</v>
      </c>
    </row>
    <row r="2386" spans="3:25" x14ac:dyDescent="0.3">
      <c r="C2386" s="96" t="s">
        <v>35</v>
      </c>
      <c r="D2386" s="97" t="s">
        <v>779</v>
      </c>
      <c r="E2386" s="97" t="s">
        <v>893</v>
      </c>
      <c r="F2386" s="97" t="s">
        <v>894</v>
      </c>
      <c r="G2386" s="97" t="s">
        <v>351</v>
      </c>
      <c r="H2386" s="91" t="s">
        <v>668</v>
      </c>
      <c r="I2386" s="116" t="s">
        <v>454</v>
      </c>
      <c r="J2386" s="37" t="s">
        <v>4484</v>
      </c>
      <c r="K2386" s="37" t="s">
        <v>4485</v>
      </c>
      <c r="L2386" s="13" t="s">
        <v>151</v>
      </c>
      <c r="M2386" s="14" t="s">
        <v>152</v>
      </c>
      <c r="N2386" s="93" t="s">
        <v>152</v>
      </c>
      <c r="O2386" s="2" t="s">
        <v>152</v>
      </c>
      <c r="P2386" s="2" t="s">
        <v>152</v>
      </c>
      <c r="Q2386" s="2" t="s">
        <v>152</v>
      </c>
      <c r="R2386" s="2" t="s">
        <v>152</v>
      </c>
      <c r="S2386" s="14" t="s">
        <v>152</v>
      </c>
      <c r="T2386" s="115"/>
      <c r="U2386" s="13" t="s">
        <v>152</v>
      </c>
      <c r="V2386" s="2" t="s">
        <v>152</v>
      </c>
      <c r="W2386" s="2" t="s">
        <v>151</v>
      </c>
      <c r="X2386" s="2" t="s">
        <v>151</v>
      </c>
      <c r="Y2386" s="14" t="s">
        <v>151</v>
      </c>
    </row>
    <row r="2387" spans="3:25" x14ac:dyDescent="0.3">
      <c r="C2387" s="96" t="s">
        <v>35</v>
      </c>
      <c r="D2387" s="97" t="s">
        <v>779</v>
      </c>
      <c r="E2387" s="97" t="s">
        <v>893</v>
      </c>
      <c r="F2387" s="97" t="s">
        <v>894</v>
      </c>
      <c r="G2387" s="97" t="s">
        <v>351</v>
      </c>
      <c r="H2387" s="97" t="s">
        <v>668</v>
      </c>
      <c r="I2387" s="114" t="s">
        <v>454</v>
      </c>
      <c r="J2387" s="37" t="s">
        <v>4486</v>
      </c>
      <c r="K2387" s="37" t="s">
        <v>4492</v>
      </c>
      <c r="L2387" s="13" t="s">
        <v>151</v>
      </c>
      <c r="M2387" s="14" t="s">
        <v>152</v>
      </c>
      <c r="N2387" s="93" t="s">
        <v>152</v>
      </c>
      <c r="O2387" s="2" t="s">
        <v>152</v>
      </c>
      <c r="P2387" s="2" t="s">
        <v>152</v>
      </c>
      <c r="Q2387" s="2" t="s">
        <v>152</v>
      </c>
      <c r="R2387" s="2" t="s">
        <v>152</v>
      </c>
      <c r="S2387" s="14" t="s">
        <v>152</v>
      </c>
      <c r="T2387" s="115"/>
      <c r="U2387" s="13" t="s">
        <v>152</v>
      </c>
      <c r="V2387" s="2" t="s">
        <v>152</v>
      </c>
      <c r="W2387" s="2" t="s">
        <v>151</v>
      </c>
      <c r="X2387" s="2" t="s">
        <v>151</v>
      </c>
      <c r="Y2387" s="14" t="s">
        <v>151</v>
      </c>
    </row>
    <row r="2388" spans="3:25" x14ac:dyDescent="0.3">
      <c r="C2388" s="96" t="s">
        <v>36</v>
      </c>
      <c r="D2388" s="97" t="s">
        <v>776</v>
      </c>
      <c r="E2388" s="97" t="s">
        <v>815</v>
      </c>
      <c r="F2388" s="97" t="s">
        <v>816</v>
      </c>
      <c r="G2388" s="97" t="s">
        <v>351</v>
      </c>
      <c r="H2388" s="97" t="s">
        <v>668</v>
      </c>
      <c r="I2388" s="114" t="s">
        <v>454</v>
      </c>
      <c r="J2388" s="37" t="s">
        <v>216</v>
      </c>
      <c r="K2388" s="37" t="s">
        <v>4493</v>
      </c>
      <c r="L2388" s="13" t="s">
        <v>151</v>
      </c>
      <c r="M2388" s="14" t="s">
        <v>151</v>
      </c>
      <c r="N2388" s="93" t="s">
        <v>151</v>
      </c>
      <c r="O2388" s="2" t="s">
        <v>151</v>
      </c>
      <c r="P2388" s="2" t="s">
        <v>151</v>
      </c>
      <c r="Q2388" s="2" t="s">
        <v>151</v>
      </c>
      <c r="R2388" s="2" t="s">
        <v>152</v>
      </c>
      <c r="S2388" s="14" t="s">
        <v>152</v>
      </c>
      <c r="T2388" s="115"/>
      <c r="U2388" s="13" t="s">
        <v>151</v>
      </c>
      <c r="V2388" s="2" t="s">
        <v>152</v>
      </c>
      <c r="W2388" s="2" t="s">
        <v>151</v>
      </c>
      <c r="X2388" s="2" t="s">
        <v>152</v>
      </c>
      <c r="Y2388" s="14" t="s">
        <v>152</v>
      </c>
    </row>
    <row r="2389" spans="3:25" x14ac:dyDescent="0.3">
      <c r="C2389" s="96" t="s">
        <v>36</v>
      </c>
      <c r="D2389" s="97" t="s">
        <v>776</v>
      </c>
      <c r="E2389" s="97" t="s">
        <v>817</v>
      </c>
      <c r="F2389" s="97" t="s">
        <v>818</v>
      </c>
      <c r="G2389" s="97" t="s">
        <v>351</v>
      </c>
      <c r="H2389" s="97" t="s">
        <v>668</v>
      </c>
      <c r="I2389" s="114" t="s">
        <v>454</v>
      </c>
      <c r="J2389" s="37" t="s">
        <v>4494</v>
      </c>
      <c r="K2389" s="37" t="s">
        <v>647</v>
      </c>
      <c r="L2389" s="13" t="s">
        <v>152</v>
      </c>
      <c r="M2389" s="14" t="s">
        <v>152</v>
      </c>
      <c r="N2389" s="93" t="s">
        <v>151</v>
      </c>
      <c r="O2389" s="2" t="s">
        <v>151</v>
      </c>
      <c r="P2389" s="2" t="s">
        <v>152</v>
      </c>
      <c r="Q2389" s="2" t="s">
        <v>152</v>
      </c>
      <c r="R2389" s="2" t="s">
        <v>151</v>
      </c>
      <c r="S2389" s="14" t="s">
        <v>152</v>
      </c>
      <c r="T2389" s="115"/>
      <c r="U2389" s="13" t="s">
        <v>151</v>
      </c>
      <c r="V2389" s="2" t="s">
        <v>152</v>
      </c>
      <c r="W2389" s="2" t="s">
        <v>151</v>
      </c>
      <c r="X2389" s="2" t="s">
        <v>152</v>
      </c>
      <c r="Y2389" s="14" t="s">
        <v>152</v>
      </c>
    </row>
    <row r="2390" spans="3:25" x14ac:dyDescent="0.3">
      <c r="C2390" s="96" t="s">
        <v>36</v>
      </c>
      <c r="D2390" s="97" t="s">
        <v>776</v>
      </c>
      <c r="E2390" s="97" t="s">
        <v>817</v>
      </c>
      <c r="F2390" s="97" t="s">
        <v>818</v>
      </c>
      <c r="G2390" s="97" t="s">
        <v>351</v>
      </c>
      <c r="H2390" s="97" t="s">
        <v>668</v>
      </c>
      <c r="I2390" s="114" t="s">
        <v>454</v>
      </c>
      <c r="J2390" s="37" t="s">
        <v>5779</v>
      </c>
      <c r="K2390" s="37" t="s">
        <v>5780</v>
      </c>
      <c r="L2390" s="13" t="s">
        <v>152</v>
      </c>
      <c r="M2390" s="14" t="s">
        <v>152</v>
      </c>
      <c r="N2390" s="93" t="s">
        <v>151</v>
      </c>
      <c r="O2390" s="2" t="s">
        <v>151</v>
      </c>
      <c r="P2390" s="2" t="s">
        <v>152</v>
      </c>
      <c r="Q2390" s="2" t="s">
        <v>151</v>
      </c>
      <c r="R2390" s="2" t="s">
        <v>152</v>
      </c>
      <c r="S2390" s="14" t="s">
        <v>152</v>
      </c>
      <c r="T2390" s="115"/>
      <c r="U2390" s="13" t="s">
        <v>151</v>
      </c>
      <c r="V2390" s="2" t="s">
        <v>152</v>
      </c>
      <c r="W2390" s="2" t="s">
        <v>151</v>
      </c>
      <c r="X2390" s="2" t="s">
        <v>152</v>
      </c>
      <c r="Y2390" s="14" t="s">
        <v>152</v>
      </c>
    </row>
    <row r="2391" spans="3:25" x14ac:dyDescent="0.3">
      <c r="C2391" s="96" t="s">
        <v>36</v>
      </c>
      <c r="D2391" s="97" t="s">
        <v>776</v>
      </c>
      <c r="E2391" s="97" t="s">
        <v>817</v>
      </c>
      <c r="F2391" s="97" t="s">
        <v>818</v>
      </c>
      <c r="G2391" s="97" t="s">
        <v>351</v>
      </c>
      <c r="H2391" s="97" t="s">
        <v>668</v>
      </c>
      <c r="I2391" s="114" t="s">
        <v>454</v>
      </c>
      <c r="J2391" s="37" t="s">
        <v>4495</v>
      </c>
      <c r="K2391" s="37" t="s">
        <v>4496</v>
      </c>
      <c r="L2391" s="13" t="s">
        <v>152</v>
      </c>
      <c r="M2391" s="14" t="s">
        <v>152</v>
      </c>
      <c r="N2391" s="93" t="s">
        <v>151</v>
      </c>
      <c r="O2391" s="2" t="s">
        <v>151</v>
      </c>
      <c r="P2391" s="2" t="s">
        <v>152</v>
      </c>
      <c r="Q2391" s="2" t="s">
        <v>151</v>
      </c>
      <c r="R2391" s="2" t="s">
        <v>152</v>
      </c>
      <c r="S2391" s="14" t="s">
        <v>152</v>
      </c>
      <c r="T2391" s="115"/>
      <c r="U2391" s="13" t="s">
        <v>151</v>
      </c>
      <c r="V2391" s="2" t="s">
        <v>152</v>
      </c>
      <c r="W2391" s="2" t="s">
        <v>151</v>
      </c>
      <c r="X2391" s="2" t="s">
        <v>152</v>
      </c>
      <c r="Y2391" s="14" t="s">
        <v>152</v>
      </c>
    </row>
    <row r="2392" spans="3:25" x14ac:dyDescent="0.3">
      <c r="C2392" s="96" t="s">
        <v>36</v>
      </c>
      <c r="D2392" s="97" t="s">
        <v>776</v>
      </c>
      <c r="E2392" s="97" t="s">
        <v>819</v>
      </c>
      <c r="F2392" s="97" t="s">
        <v>820</v>
      </c>
      <c r="G2392" s="97" t="s">
        <v>351</v>
      </c>
      <c r="H2392" s="97" t="s">
        <v>668</v>
      </c>
      <c r="I2392" s="114" t="s">
        <v>454</v>
      </c>
      <c r="J2392" s="37" t="s">
        <v>4494</v>
      </c>
      <c r="K2392" s="37" t="s">
        <v>647</v>
      </c>
      <c r="L2392" s="13" t="s">
        <v>151</v>
      </c>
      <c r="M2392" s="14" t="s">
        <v>152</v>
      </c>
      <c r="N2392" s="93" t="s">
        <v>151</v>
      </c>
      <c r="O2392" s="2" t="s">
        <v>151</v>
      </c>
      <c r="P2392" s="2" t="s">
        <v>152</v>
      </c>
      <c r="Q2392" s="2" t="s">
        <v>152</v>
      </c>
      <c r="R2392" s="2" t="s">
        <v>152</v>
      </c>
      <c r="S2392" s="14" t="s">
        <v>152</v>
      </c>
      <c r="T2392" s="115" t="s">
        <v>5781</v>
      </c>
      <c r="U2392" s="13" t="s">
        <v>151</v>
      </c>
      <c r="V2392" s="2" t="s">
        <v>152</v>
      </c>
      <c r="W2392" s="2" t="s">
        <v>151</v>
      </c>
      <c r="X2392" s="2" t="s">
        <v>152</v>
      </c>
      <c r="Y2392" s="14" t="s">
        <v>152</v>
      </c>
    </row>
    <row r="2393" spans="3:25" x14ac:dyDescent="0.3">
      <c r="C2393" s="96" t="s">
        <v>36</v>
      </c>
      <c r="D2393" s="97" t="s">
        <v>776</v>
      </c>
      <c r="E2393" s="97" t="s">
        <v>823</v>
      </c>
      <c r="F2393" s="97" t="s">
        <v>824</v>
      </c>
      <c r="G2393" s="97" t="s">
        <v>351</v>
      </c>
      <c r="H2393" s="97" t="s">
        <v>668</v>
      </c>
      <c r="I2393" s="114" t="s">
        <v>454</v>
      </c>
      <c r="J2393" s="37" t="s">
        <v>216</v>
      </c>
      <c r="K2393" s="37" t="s">
        <v>4493</v>
      </c>
      <c r="L2393" s="13" t="s">
        <v>151</v>
      </c>
      <c r="M2393" s="14" t="s">
        <v>152</v>
      </c>
      <c r="N2393" s="93" t="s">
        <v>151</v>
      </c>
      <c r="O2393" s="2" t="s">
        <v>151</v>
      </c>
      <c r="P2393" s="2" t="s">
        <v>151</v>
      </c>
      <c r="Q2393" s="2" t="s">
        <v>151</v>
      </c>
      <c r="R2393" s="2" t="s">
        <v>151</v>
      </c>
      <c r="S2393" s="14" t="s">
        <v>152</v>
      </c>
      <c r="T2393" s="115" t="s">
        <v>5782</v>
      </c>
      <c r="U2393" s="13" t="s">
        <v>151</v>
      </c>
      <c r="V2393" s="2" t="s">
        <v>152</v>
      </c>
      <c r="W2393" s="2" t="s">
        <v>151</v>
      </c>
      <c r="X2393" s="2" t="s">
        <v>152</v>
      </c>
      <c r="Y2393" s="14" t="s">
        <v>152</v>
      </c>
    </row>
    <row r="2394" spans="3:25" x14ac:dyDescent="0.3">
      <c r="C2394" s="96" t="s">
        <v>36</v>
      </c>
      <c r="D2394" s="97" t="s">
        <v>776</v>
      </c>
      <c r="E2394" s="97" t="s">
        <v>825</v>
      </c>
      <c r="F2394" s="97" t="s">
        <v>826</v>
      </c>
      <c r="G2394" s="97" t="s">
        <v>351</v>
      </c>
      <c r="H2394" s="91" t="s">
        <v>668</v>
      </c>
      <c r="I2394" s="116" t="s">
        <v>454</v>
      </c>
      <c r="J2394" s="37" t="s">
        <v>216</v>
      </c>
      <c r="K2394" s="37" t="s">
        <v>4493</v>
      </c>
      <c r="L2394" s="13" t="s">
        <v>151</v>
      </c>
      <c r="M2394" s="14" t="s">
        <v>152</v>
      </c>
      <c r="N2394" s="93" t="s">
        <v>151</v>
      </c>
      <c r="O2394" s="2" t="s">
        <v>151</v>
      </c>
      <c r="P2394" s="2" t="s">
        <v>151</v>
      </c>
      <c r="Q2394" s="2" t="s">
        <v>151</v>
      </c>
      <c r="R2394" s="2" t="s">
        <v>151</v>
      </c>
      <c r="S2394" s="14" t="s">
        <v>152</v>
      </c>
      <c r="T2394" s="115" t="s">
        <v>5782</v>
      </c>
      <c r="U2394" s="13" t="s">
        <v>151</v>
      </c>
      <c r="V2394" s="2" t="s">
        <v>152</v>
      </c>
      <c r="W2394" s="2" t="s">
        <v>151</v>
      </c>
      <c r="X2394" s="2" t="s">
        <v>152</v>
      </c>
      <c r="Y2394" s="14" t="s">
        <v>152</v>
      </c>
    </row>
    <row r="2395" spans="3:25" x14ac:dyDescent="0.3">
      <c r="C2395" s="96" t="s">
        <v>36</v>
      </c>
      <c r="D2395" s="97" t="s">
        <v>776</v>
      </c>
      <c r="E2395" s="97" t="s">
        <v>827</v>
      </c>
      <c r="F2395" s="97" t="s">
        <v>828</v>
      </c>
      <c r="G2395" s="97" t="s">
        <v>351</v>
      </c>
      <c r="H2395" s="97" t="s">
        <v>668</v>
      </c>
      <c r="I2395" s="114" t="s">
        <v>454</v>
      </c>
      <c r="J2395" s="37" t="s">
        <v>216</v>
      </c>
      <c r="K2395" s="37" t="s">
        <v>4493</v>
      </c>
      <c r="L2395" s="13" t="s">
        <v>152</v>
      </c>
      <c r="M2395" s="14" t="s">
        <v>152</v>
      </c>
      <c r="N2395" s="93" t="s">
        <v>151</v>
      </c>
      <c r="O2395" s="2" t="s">
        <v>151</v>
      </c>
      <c r="P2395" s="2" t="s">
        <v>152</v>
      </c>
      <c r="Q2395" s="2" t="s">
        <v>151</v>
      </c>
      <c r="R2395" s="2" t="s">
        <v>151</v>
      </c>
      <c r="S2395" s="14" t="s">
        <v>152</v>
      </c>
      <c r="T2395" s="115"/>
      <c r="U2395" s="13" t="s">
        <v>151</v>
      </c>
      <c r="V2395" s="2" t="s">
        <v>152</v>
      </c>
      <c r="W2395" s="2" t="s">
        <v>151</v>
      </c>
      <c r="X2395" s="2" t="s">
        <v>152</v>
      </c>
      <c r="Y2395" s="14" t="s">
        <v>152</v>
      </c>
    </row>
    <row r="2396" spans="3:25" x14ac:dyDescent="0.3">
      <c r="C2396" s="96" t="s">
        <v>36</v>
      </c>
      <c r="D2396" s="97" t="s">
        <v>776</v>
      </c>
      <c r="E2396" s="97" t="s">
        <v>827</v>
      </c>
      <c r="F2396" s="97" t="s">
        <v>828</v>
      </c>
      <c r="G2396" s="97" t="s">
        <v>351</v>
      </c>
      <c r="H2396" s="97" t="s">
        <v>668</v>
      </c>
      <c r="I2396" s="114" t="s">
        <v>454</v>
      </c>
      <c r="J2396" s="37" t="s">
        <v>4499</v>
      </c>
      <c r="K2396" s="37" t="s">
        <v>4500</v>
      </c>
      <c r="L2396" s="13" t="s">
        <v>152</v>
      </c>
      <c r="M2396" s="14" t="s">
        <v>152</v>
      </c>
      <c r="N2396" s="93" t="s">
        <v>151</v>
      </c>
      <c r="O2396" s="2" t="s">
        <v>151</v>
      </c>
      <c r="P2396" s="2" t="s">
        <v>152</v>
      </c>
      <c r="Q2396" s="2" t="s">
        <v>152</v>
      </c>
      <c r="R2396" s="2" t="s">
        <v>151</v>
      </c>
      <c r="S2396" s="14" t="s">
        <v>152</v>
      </c>
      <c r="T2396" s="115"/>
      <c r="U2396" s="13" t="s">
        <v>151</v>
      </c>
      <c r="V2396" s="2" t="s">
        <v>152</v>
      </c>
      <c r="W2396" s="2" t="s">
        <v>151</v>
      </c>
      <c r="X2396" s="2" t="s">
        <v>152</v>
      </c>
      <c r="Y2396" s="14" t="s">
        <v>152</v>
      </c>
    </row>
    <row r="2397" spans="3:25" x14ac:dyDescent="0.3">
      <c r="C2397" s="96" t="s">
        <v>36</v>
      </c>
      <c r="D2397" s="97" t="s">
        <v>776</v>
      </c>
      <c r="E2397" s="97" t="s">
        <v>829</v>
      </c>
      <c r="F2397" s="97" t="s">
        <v>830</v>
      </c>
      <c r="G2397" s="97" t="s">
        <v>351</v>
      </c>
      <c r="H2397" s="97" t="s">
        <v>668</v>
      </c>
      <c r="I2397" s="114" t="s">
        <v>454</v>
      </c>
      <c r="J2397" s="37" t="s">
        <v>4501</v>
      </c>
      <c r="K2397" s="37" t="s">
        <v>4502</v>
      </c>
      <c r="L2397" s="13" t="s">
        <v>152</v>
      </c>
      <c r="M2397" s="14" t="s">
        <v>152</v>
      </c>
      <c r="N2397" s="93" t="s">
        <v>151</v>
      </c>
      <c r="O2397" s="2" t="s">
        <v>151</v>
      </c>
      <c r="P2397" s="2" t="s">
        <v>152</v>
      </c>
      <c r="Q2397" s="2" t="s">
        <v>151</v>
      </c>
      <c r="R2397" s="2" t="s">
        <v>151</v>
      </c>
      <c r="S2397" s="14" t="s">
        <v>152</v>
      </c>
      <c r="T2397" s="115"/>
      <c r="U2397" s="13" t="s">
        <v>151</v>
      </c>
      <c r="V2397" s="2" t="s">
        <v>152</v>
      </c>
      <c r="W2397" s="2" t="s">
        <v>151</v>
      </c>
      <c r="X2397" s="2" t="s">
        <v>152</v>
      </c>
      <c r="Y2397" s="14" t="s">
        <v>152</v>
      </c>
    </row>
    <row r="2398" spans="3:25" x14ac:dyDescent="0.3">
      <c r="C2398" s="96" t="s">
        <v>36</v>
      </c>
      <c r="D2398" s="97" t="s">
        <v>776</v>
      </c>
      <c r="E2398" s="97" t="s">
        <v>831</v>
      </c>
      <c r="F2398" s="97" t="s">
        <v>832</v>
      </c>
      <c r="G2398" s="97" t="s">
        <v>351</v>
      </c>
      <c r="H2398" s="97" t="s">
        <v>668</v>
      </c>
      <c r="I2398" s="114" t="s">
        <v>454</v>
      </c>
      <c r="J2398" s="37" t="s">
        <v>257</v>
      </c>
      <c r="K2398" s="37" t="s">
        <v>144</v>
      </c>
      <c r="L2398" s="13" t="s">
        <v>152</v>
      </c>
      <c r="M2398" s="14" t="s">
        <v>152</v>
      </c>
      <c r="N2398" s="93" t="s">
        <v>151</v>
      </c>
      <c r="O2398" s="2" t="s">
        <v>151</v>
      </c>
      <c r="P2398" s="2" t="s">
        <v>151</v>
      </c>
      <c r="Q2398" s="2" t="s">
        <v>151</v>
      </c>
      <c r="R2398" s="2" t="s">
        <v>151</v>
      </c>
      <c r="S2398" s="14" t="s">
        <v>152</v>
      </c>
      <c r="T2398" s="115"/>
      <c r="U2398" s="13" t="s">
        <v>151</v>
      </c>
      <c r="V2398" s="2" t="s">
        <v>152</v>
      </c>
      <c r="W2398" s="2" t="s">
        <v>151</v>
      </c>
      <c r="X2398" s="2" t="s">
        <v>152</v>
      </c>
      <c r="Y2398" s="14" t="s">
        <v>152</v>
      </c>
    </row>
    <row r="2399" spans="3:25" x14ac:dyDescent="0.3">
      <c r="C2399" s="96" t="s">
        <v>36</v>
      </c>
      <c r="D2399" s="97" t="s">
        <v>776</v>
      </c>
      <c r="E2399" s="97" t="s">
        <v>831</v>
      </c>
      <c r="F2399" s="97" t="s">
        <v>832</v>
      </c>
      <c r="G2399" s="97" t="s">
        <v>351</v>
      </c>
      <c r="H2399" s="97" t="s">
        <v>668</v>
      </c>
      <c r="I2399" s="114" t="s">
        <v>454</v>
      </c>
      <c r="J2399" s="37" t="s">
        <v>4495</v>
      </c>
      <c r="K2399" s="37" t="s">
        <v>4496</v>
      </c>
      <c r="L2399" s="13" t="s">
        <v>152</v>
      </c>
      <c r="M2399" s="14" t="s">
        <v>152</v>
      </c>
      <c r="N2399" s="93" t="s">
        <v>151</v>
      </c>
      <c r="O2399" s="2" t="s">
        <v>151</v>
      </c>
      <c r="P2399" s="2" t="s">
        <v>152</v>
      </c>
      <c r="Q2399" s="2" t="s">
        <v>151</v>
      </c>
      <c r="R2399" s="2" t="s">
        <v>152</v>
      </c>
      <c r="S2399" s="14" t="s">
        <v>152</v>
      </c>
      <c r="T2399" s="115"/>
      <c r="U2399" s="13" t="s">
        <v>151</v>
      </c>
      <c r="V2399" s="2" t="s">
        <v>152</v>
      </c>
      <c r="W2399" s="2" t="s">
        <v>151</v>
      </c>
      <c r="X2399" s="2" t="s">
        <v>152</v>
      </c>
      <c r="Y2399" s="14" t="s">
        <v>152</v>
      </c>
    </row>
    <row r="2400" spans="3:25" x14ac:dyDescent="0.3">
      <c r="C2400" s="96" t="s">
        <v>36</v>
      </c>
      <c r="D2400" s="97" t="s">
        <v>776</v>
      </c>
      <c r="E2400" s="97" t="s">
        <v>833</v>
      </c>
      <c r="F2400" s="97" t="s">
        <v>834</v>
      </c>
      <c r="G2400" s="97" t="s">
        <v>351</v>
      </c>
      <c r="H2400" s="97" t="s">
        <v>668</v>
      </c>
      <c r="I2400" s="114" t="s">
        <v>454</v>
      </c>
      <c r="J2400" s="37" t="s">
        <v>4494</v>
      </c>
      <c r="K2400" s="37" t="s">
        <v>647</v>
      </c>
      <c r="L2400" s="13" t="s">
        <v>151</v>
      </c>
      <c r="M2400" s="14" t="s">
        <v>151</v>
      </c>
      <c r="N2400" s="93" t="s">
        <v>151</v>
      </c>
      <c r="O2400" s="2" t="s">
        <v>152</v>
      </c>
      <c r="P2400" s="2" t="s">
        <v>152</v>
      </c>
      <c r="Q2400" s="2" t="s">
        <v>152</v>
      </c>
      <c r="R2400" s="2" t="s">
        <v>152</v>
      </c>
      <c r="S2400" s="14" t="s">
        <v>152</v>
      </c>
      <c r="T2400" s="115"/>
      <c r="U2400" s="13" t="s">
        <v>151</v>
      </c>
      <c r="V2400" s="2" t="s">
        <v>152</v>
      </c>
      <c r="W2400" s="2" t="s">
        <v>151</v>
      </c>
      <c r="X2400" s="2" t="s">
        <v>151</v>
      </c>
      <c r="Y2400" s="14" t="s">
        <v>151</v>
      </c>
    </row>
    <row r="2401" spans="3:25" x14ac:dyDescent="0.3">
      <c r="C2401" s="96" t="s">
        <v>36</v>
      </c>
      <c r="D2401" s="97" t="s">
        <v>835</v>
      </c>
      <c r="E2401" s="97" t="s">
        <v>836</v>
      </c>
      <c r="F2401" s="97" t="s">
        <v>837</v>
      </c>
      <c r="G2401" s="97" t="s">
        <v>344</v>
      </c>
      <c r="H2401" s="97" t="s">
        <v>668</v>
      </c>
      <c r="I2401" s="114" t="s">
        <v>51</v>
      </c>
      <c r="J2401" s="37" t="s">
        <v>4503</v>
      </c>
      <c r="K2401" s="37" t="s">
        <v>4504</v>
      </c>
      <c r="L2401" s="13" t="s">
        <v>152</v>
      </c>
      <c r="M2401" s="14" t="s">
        <v>152</v>
      </c>
      <c r="N2401" s="93" t="s">
        <v>152</v>
      </c>
      <c r="O2401" s="2" t="s">
        <v>152</v>
      </c>
      <c r="P2401" s="2" t="s">
        <v>152</v>
      </c>
      <c r="Q2401" s="2" t="s">
        <v>151</v>
      </c>
      <c r="R2401" s="2" t="s">
        <v>152</v>
      </c>
      <c r="S2401" s="14" t="s">
        <v>152</v>
      </c>
      <c r="T2401" s="115"/>
      <c r="U2401" s="13"/>
      <c r="V2401" s="2"/>
      <c r="W2401" s="2"/>
      <c r="X2401" s="2"/>
      <c r="Y2401" s="14"/>
    </row>
    <row r="2402" spans="3:25" x14ac:dyDescent="0.3">
      <c r="C2402" s="96" t="s">
        <v>36</v>
      </c>
      <c r="D2402" s="97" t="s">
        <v>835</v>
      </c>
      <c r="E2402" s="97" t="s">
        <v>836</v>
      </c>
      <c r="F2402" s="97" t="s">
        <v>837</v>
      </c>
      <c r="G2402" s="97" t="s">
        <v>344</v>
      </c>
      <c r="H2402" s="91" t="s">
        <v>668</v>
      </c>
      <c r="I2402" s="116" t="s">
        <v>51</v>
      </c>
      <c r="J2402" s="37" t="s">
        <v>4505</v>
      </c>
      <c r="K2402" s="37" t="s">
        <v>4506</v>
      </c>
      <c r="L2402" s="13" t="s">
        <v>152</v>
      </c>
      <c r="M2402" s="14" t="s">
        <v>152</v>
      </c>
      <c r="N2402" s="93" t="s">
        <v>152</v>
      </c>
      <c r="O2402" s="2" t="s">
        <v>152</v>
      </c>
      <c r="P2402" s="2" t="s">
        <v>152</v>
      </c>
      <c r="Q2402" s="2" t="s">
        <v>151</v>
      </c>
      <c r="R2402" s="2" t="s">
        <v>152</v>
      </c>
      <c r="S2402" s="14" t="s">
        <v>152</v>
      </c>
      <c r="T2402" s="115"/>
      <c r="U2402" s="13"/>
      <c r="V2402" s="2"/>
      <c r="W2402" s="2"/>
      <c r="X2402" s="2"/>
      <c r="Y2402" s="14"/>
    </row>
    <row r="2403" spans="3:25" x14ac:dyDescent="0.3">
      <c r="C2403" s="96" t="s">
        <v>36</v>
      </c>
      <c r="D2403" s="97" t="s">
        <v>835</v>
      </c>
      <c r="E2403" s="97" t="s">
        <v>836</v>
      </c>
      <c r="F2403" s="97" t="s">
        <v>837</v>
      </c>
      <c r="G2403" s="97" t="s">
        <v>344</v>
      </c>
      <c r="H2403" s="97" t="s">
        <v>668</v>
      </c>
      <c r="I2403" s="114" t="s">
        <v>51</v>
      </c>
      <c r="J2403" s="37" t="s">
        <v>4507</v>
      </c>
      <c r="K2403" s="37" t="s">
        <v>4508</v>
      </c>
      <c r="L2403" s="13" t="s">
        <v>152</v>
      </c>
      <c r="M2403" s="14" t="s">
        <v>152</v>
      </c>
      <c r="N2403" s="93" t="s">
        <v>152</v>
      </c>
      <c r="O2403" s="2" t="s">
        <v>152</v>
      </c>
      <c r="P2403" s="2" t="s">
        <v>152</v>
      </c>
      <c r="Q2403" s="2" t="s">
        <v>151</v>
      </c>
      <c r="R2403" s="2" t="s">
        <v>152</v>
      </c>
      <c r="S2403" s="14" t="s">
        <v>152</v>
      </c>
      <c r="T2403" s="115"/>
      <c r="U2403" s="13"/>
      <c r="V2403" s="2"/>
      <c r="W2403" s="2"/>
      <c r="X2403" s="2"/>
      <c r="Y2403" s="14"/>
    </row>
    <row r="2404" spans="3:25" x14ac:dyDescent="0.3">
      <c r="C2404" s="96" t="s">
        <v>36</v>
      </c>
      <c r="D2404" s="97" t="s">
        <v>835</v>
      </c>
      <c r="E2404" s="97" t="s">
        <v>836</v>
      </c>
      <c r="F2404" s="97" t="s">
        <v>837</v>
      </c>
      <c r="G2404" s="97" t="s">
        <v>344</v>
      </c>
      <c r="H2404" s="97" t="s">
        <v>668</v>
      </c>
      <c r="I2404" s="114" t="s">
        <v>51</v>
      </c>
      <c r="J2404" s="37" t="s">
        <v>4509</v>
      </c>
      <c r="K2404" s="37" t="s">
        <v>4510</v>
      </c>
      <c r="L2404" s="13" t="s">
        <v>152</v>
      </c>
      <c r="M2404" s="14" t="s">
        <v>152</v>
      </c>
      <c r="N2404" s="93" t="s">
        <v>152</v>
      </c>
      <c r="O2404" s="2" t="s">
        <v>152</v>
      </c>
      <c r="P2404" s="2" t="s">
        <v>152</v>
      </c>
      <c r="Q2404" s="2" t="s">
        <v>151</v>
      </c>
      <c r="R2404" s="2" t="s">
        <v>152</v>
      </c>
      <c r="S2404" s="14" t="s">
        <v>152</v>
      </c>
      <c r="T2404" s="115"/>
      <c r="U2404" s="13"/>
      <c r="V2404" s="2"/>
      <c r="W2404" s="2"/>
      <c r="X2404" s="2"/>
      <c r="Y2404" s="14"/>
    </row>
    <row r="2405" spans="3:25" x14ac:dyDescent="0.3">
      <c r="C2405" s="96" t="s">
        <v>36</v>
      </c>
      <c r="D2405" s="97" t="s">
        <v>835</v>
      </c>
      <c r="E2405" s="97" t="s">
        <v>836</v>
      </c>
      <c r="F2405" s="97" t="s">
        <v>837</v>
      </c>
      <c r="G2405" s="97" t="s">
        <v>344</v>
      </c>
      <c r="H2405" s="97" t="s">
        <v>668</v>
      </c>
      <c r="I2405" s="114" t="s">
        <v>51</v>
      </c>
      <c r="J2405" s="37" t="s">
        <v>4509</v>
      </c>
      <c r="K2405" s="37" t="s">
        <v>4511</v>
      </c>
      <c r="L2405" s="13" t="s">
        <v>152</v>
      </c>
      <c r="M2405" s="14" t="s">
        <v>152</v>
      </c>
      <c r="N2405" s="93" t="s">
        <v>152</v>
      </c>
      <c r="O2405" s="2" t="s">
        <v>152</v>
      </c>
      <c r="P2405" s="2" t="s">
        <v>152</v>
      </c>
      <c r="Q2405" s="2" t="s">
        <v>151</v>
      </c>
      <c r="R2405" s="2" t="s">
        <v>152</v>
      </c>
      <c r="S2405" s="14" t="s">
        <v>152</v>
      </c>
      <c r="T2405" s="115"/>
      <c r="U2405" s="13"/>
      <c r="V2405" s="2"/>
      <c r="W2405" s="2"/>
      <c r="X2405" s="2"/>
      <c r="Y2405" s="14"/>
    </row>
    <row r="2406" spans="3:25" x14ac:dyDescent="0.3">
      <c r="C2406" s="96" t="s">
        <v>36</v>
      </c>
      <c r="D2406" s="97" t="s">
        <v>835</v>
      </c>
      <c r="E2406" s="97" t="s">
        <v>838</v>
      </c>
      <c r="F2406" s="97" t="s">
        <v>839</v>
      </c>
      <c r="G2406" s="97" t="s">
        <v>344</v>
      </c>
      <c r="H2406" s="97" t="s">
        <v>668</v>
      </c>
      <c r="I2406" s="114" t="s">
        <v>454</v>
      </c>
      <c r="J2406" s="37" t="s">
        <v>4512</v>
      </c>
      <c r="K2406" s="37" t="s">
        <v>4513</v>
      </c>
      <c r="L2406" s="13" t="s">
        <v>152</v>
      </c>
      <c r="M2406" s="14" t="s">
        <v>152</v>
      </c>
      <c r="N2406" s="93" t="s">
        <v>152</v>
      </c>
      <c r="O2406" s="2" t="s">
        <v>152</v>
      </c>
      <c r="P2406" s="2" t="s">
        <v>152</v>
      </c>
      <c r="Q2406" s="2" t="s">
        <v>151</v>
      </c>
      <c r="R2406" s="2" t="s">
        <v>152</v>
      </c>
      <c r="S2406" s="14" t="s">
        <v>152</v>
      </c>
      <c r="T2406" s="115"/>
      <c r="U2406" s="13"/>
      <c r="V2406" s="2"/>
      <c r="W2406" s="2"/>
      <c r="X2406" s="2"/>
      <c r="Y2406" s="14"/>
    </row>
    <row r="2407" spans="3:25" x14ac:dyDescent="0.3">
      <c r="C2407" s="96" t="s">
        <v>36</v>
      </c>
      <c r="D2407" s="97" t="s">
        <v>835</v>
      </c>
      <c r="E2407" s="97" t="s">
        <v>840</v>
      </c>
      <c r="F2407" s="97" t="s">
        <v>431</v>
      </c>
      <c r="G2407" s="97" t="s">
        <v>351</v>
      </c>
      <c r="H2407" s="97" t="s">
        <v>668</v>
      </c>
      <c r="I2407" s="114"/>
      <c r="J2407" s="37" t="s">
        <v>113</v>
      </c>
      <c r="K2407" s="37" t="s">
        <v>113</v>
      </c>
      <c r="L2407" s="13" t="s">
        <v>6</v>
      </c>
      <c r="M2407" s="14" t="s">
        <v>6</v>
      </c>
      <c r="N2407" s="93" t="s">
        <v>6</v>
      </c>
      <c r="O2407" s="2" t="s">
        <v>6</v>
      </c>
      <c r="P2407" s="2" t="s">
        <v>6</v>
      </c>
      <c r="Q2407" s="2" t="s">
        <v>6</v>
      </c>
      <c r="R2407" s="2" t="s">
        <v>6</v>
      </c>
      <c r="S2407" s="14" t="s">
        <v>6</v>
      </c>
      <c r="T2407" s="115"/>
      <c r="U2407" s="13" t="s">
        <v>6</v>
      </c>
      <c r="V2407" s="2" t="s">
        <v>6</v>
      </c>
      <c r="W2407" s="2" t="s">
        <v>6</v>
      </c>
      <c r="X2407" s="2" t="s">
        <v>6</v>
      </c>
      <c r="Y2407" s="14" t="s">
        <v>6</v>
      </c>
    </row>
    <row r="2408" spans="3:25" x14ac:dyDescent="0.3">
      <c r="C2408" s="96" t="s">
        <v>36</v>
      </c>
      <c r="D2408" s="97" t="s">
        <v>835</v>
      </c>
      <c r="E2408" s="97" t="s">
        <v>841</v>
      </c>
      <c r="F2408" s="97" t="s">
        <v>842</v>
      </c>
      <c r="G2408" s="97" t="s">
        <v>351</v>
      </c>
      <c r="H2408" s="97" t="s">
        <v>668</v>
      </c>
      <c r="I2408" s="114" t="s">
        <v>454</v>
      </c>
      <c r="J2408" s="37" t="s">
        <v>4514</v>
      </c>
      <c r="K2408" s="37" t="s">
        <v>4515</v>
      </c>
      <c r="L2408" s="13" t="s">
        <v>152</v>
      </c>
      <c r="M2408" s="14" t="s">
        <v>152</v>
      </c>
      <c r="N2408" s="93" t="s">
        <v>151</v>
      </c>
      <c r="O2408" s="2" t="s">
        <v>151</v>
      </c>
      <c r="P2408" s="2" t="s">
        <v>152</v>
      </c>
      <c r="Q2408" s="2" t="s">
        <v>151</v>
      </c>
      <c r="R2408" s="2" t="s">
        <v>152</v>
      </c>
      <c r="S2408" s="14" t="s">
        <v>152</v>
      </c>
      <c r="T2408" s="115"/>
      <c r="U2408" s="13" t="s">
        <v>151</v>
      </c>
      <c r="V2408" s="2" t="s">
        <v>152</v>
      </c>
      <c r="W2408" s="2" t="s">
        <v>151</v>
      </c>
      <c r="X2408" s="2" t="s">
        <v>152</v>
      </c>
      <c r="Y2408" s="14" t="s">
        <v>152</v>
      </c>
    </row>
    <row r="2409" spans="3:25" x14ac:dyDescent="0.3">
      <c r="C2409" s="96" t="s">
        <v>36</v>
      </c>
      <c r="D2409" s="97" t="s">
        <v>835</v>
      </c>
      <c r="E2409" s="97" t="s">
        <v>843</v>
      </c>
      <c r="F2409" s="97" t="s">
        <v>844</v>
      </c>
      <c r="G2409" s="97" t="s">
        <v>351</v>
      </c>
      <c r="H2409" s="97" t="s">
        <v>668</v>
      </c>
      <c r="I2409" s="114" t="s">
        <v>454</v>
      </c>
      <c r="J2409" s="37" t="s">
        <v>4514</v>
      </c>
      <c r="K2409" s="37" t="s">
        <v>4515</v>
      </c>
      <c r="L2409" s="13" t="s">
        <v>152</v>
      </c>
      <c r="M2409" s="14" t="s">
        <v>152</v>
      </c>
      <c r="N2409" s="93" t="s">
        <v>151</v>
      </c>
      <c r="O2409" s="2" t="s">
        <v>151</v>
      </c>
      <c r="P2409" s="2" t="s">
        <v>152</v>
      </c>
      <c r="Q2409" s="2" t="s">
        <v>151</v>
      </c>
      <c r="R2409" s="2" t="s">
        <v>152</v>
      </c>
      <c r="S2409" s="14" t="s">
        <v>152</v>
      </c>
      <c r="T2409" s="115"/>
      <c r="U2409" s="13" t="s">
        <v>151</v>
      </c>
      <c r="V2409" s="2" t="s">
        <v>152</v>
      </c>
      <c r="W2409" s="2" t="s">
        <v>151</v>
      </c>
      <c r="X2409" s="2" t="s">
        <v>152</v>
      </c>
      <c r="Y2409" s="14" t="s">
        <v>152</v>
      </c>
    </row>
    <row r="2410" spans="3:25" x14ac:dyDescent="0.3">
      <c r="C2410" s="96" t="s">
        <v>36</v>
      </c>
      <c r="D2410" s="97" t="s">
        <v>777</v>
      </c>
      <c r="E2410" s="97" t="s">
        <v>849</v>
      </c>
      <c r="F2410" s="97" t="s">
        <v>850</v>
      </c>
      <c r="G2410" s="97" t="s">
        <v>344</v>
      </c>
      <c r="H2410" s="91" t="s">
        <v>668</v>
      </c>
      <c r="I2410" s="116" t="s">
        <v>51</v>
      </c>
      <c r="J2410" s="37" t="s">
        <v>4526</v>
      </c>
      <c r="K2410" s="37" t="s">
        <v>4527</v>
      </c>
      <c r="L2410" s="13" t="s">
        <v>152</v>
      </c>
      <c r="M2410" s="14" t="s">
        <v>152</v>
      </c>
      <c r="N2410" s="93" t="s">
        <v>152</v>
      </c>
      <c r="O2410" s="2" t="s">
        <v>152</v>
      </c>
      <c r="P2410" s="2" t="s">
        <v>152</v>
      </c>
      <c r="Q2410" s="2" t="s">
        <v>151</v>
      </c>
      <c r="R2410" s="2" t="s">
        <v>151</v>
      </c>
      <c r="S2410" s="14" t="s">
        <v>152</v>
      </c>
      <c r="T2410" s="115"/>
      <c r="U2410" s="13" t="s">
        <v>6</v>
      </c>
      <c r="V2410" s="2" t="s">
        <v>6</v>
      </c>
      <c r="W2410" s="2" t="s">
        <v>6</v>
      </c>
      <c r="X2410" s="2" t="s">
        <v>6</v>
      </c>
      <c r="Y2410" s="14" t="s">
        <v>6</v>
      </c>
    </row>
    <row r="2411" spans="3:25" x14ac:dyDescent="0.3">
      <c r="C2411" s="96" t="s">
        <v>36</v>
      </c>
      <c r="D2411" s="97" t="s">
        <v>777</v>
      </c>
      <c r="E2411" s="97" t="s">
        <v>849</v>
      </c>
      <c r="F2411" s="97" t="s">
        <v>850</v>
      </c>
      <c r="G2411" s="97" t="s">
        <v>344</v>
      </c>
      <c r="H2411" s="97" t="s">
        <v>668</v>
      </c>
      <c r="I2411" s="114" t="s">
        <v>51</v>
      </c>
      <c r="J2411" s="37" t="s">
        <v>4528</v>
      </c>
      <c r="K2411" s="37" t="s">
        <v>4529</v>
      </c>
      <c r="L2411" s="13" t="s">
        <v>152</v>
      </c>
      <c r="M2411" s="14" t="s">
        <v>152</v>
      </c>
      <c r="N2411" s="93" t="s">
        <v>152</v>
      </c>
      <c r="O2411" s="2" t="s">
        <v>152</v>
      </c>
      <c r="P2411" s="2" t="s">
        <v>152</v>
      </c>
      <c r="Q2411" s="2" t="s">
        <v>151</v>
      </c>
      <c r="R2411" s="2" t="s">
        <v>151</v>
      </c>
      <c r="S2411" s="14" t="s">
        <v>152</v>
      </c>
      <c r="T2411" s="115"/>
      <c r="U2411" s="13" t="s">
        <v>6</v>
      </c>
      <c r="V2411" s="2" t="s">
        <v>6</v>
      </c>
      <c r="W2411" s="2" t="s">
        <v>6</v>
      </c>
      <c r="X2411" s="2" t="s">
        <v>6</v>
      </c>
      <c r="Y2411" s="14" t="s">
        <v>6</v>
      </c>
    </row>
    <row r="2412" spans="3:25" x14ac:dyDescent="0.3">
      <c r="C2412" s="96" t="s">
        <v>36</v>
      </c>
      <c r="D2412" s="97" t="s">
        <v>777</v>
      </c>
      <c r="E2412" s="97" t="s">
        <v>849</v>
      </c>
      <c r="F2412" s="97" t="s">
        <v>850</v>
      </c>
      <c r="G2412" s="97" t="s">
        <v>344</v>
      </c>
      <c r="H2412" s="97" t="s">
        <v>668</v>
      </c>
      <c r="I2412" s="114" t="s">
        <v>51</v>
      </c>
      <c r="J2412" s="37" t="s">
        <v>4530</v>
      </c>
      <c r="K2412" s="37" t="s">
        <v>4531</v>
      </c>
      <c r="L2412" s="13" t="s">
        <v>152</v>
      </c>
      <c r="M2412" s="14" t="s">
        <v>152</v>
      </c>
      <c r="N2412" s="93" t="s">
        <v>152</v>
      </c>
      <c r="O2412" s="2" t="s">
        <v>152</v>
      </c>
      <c r="P2412" s="2" t="s">
        <v>152</v>
      </c>
      <c r="Q2412" s="2" t="s">
        <v>151</v>
      </c>
      <c r="R2412" s="2" t="s">
        <v>151</v>
      </c>
      <c r="S2412" s="14" t="s">
        <v>152</v>
      </c>
      <c r="T2412" s="115"/>
      <c r="U2412" s="13" t="s">
        <v>6</v>
      </c>
      <c r="V2412" s="2" t="s">
        <v>6</v>
      </c>
      <c r="W2412" s="2" t="s">
        <v>6</v>
      </c>
      <c r="X2412" s="2" t="s">
        <v>6</v>
      </c>
      <c r="Y2412" s="14" t="s">
        <v>6</v>
      </c>
    </row>
    <row r="2413" spans="3:25" x14ac:dyDescent="0.3">
      <c r="C2413" s="96" t="s">
        <v>36</v>
      </c>
      <c r="D2413" s="97" t="s">
        <v>777</v>
      </c>
      <c r="E2413" s="97" t="s">
        <v>849</v>
      </c>
      <c r="F2413" s="97" t="s">
        <v>850</v>
      </c>
      <c r="G2413" s="97" t="s">
        <v>344</v>
      </c>
      <c r="H2413" s="97" t="s">
        <v>668</v>
      </c>
      <c r="I2413" s="114" t="s">
        <v>51</v>
      </c>
      <c r="J2413" s="37" t="s">
        <v>4532</v>
      </c>
      <c r="K2413" s="37" t="s">
        <v>4533</v>
      </c>
      <c r="L2413" s="13" t="s">
        <v>152</v>
      </c>
      <c r="M2413" s="14" t="s">
        <v>152</v>
      </c>
      <c r="N2413" s="93" t="s">
        <v>152</v>
      </c>
      <c r="O2413" s="2" t="s">
        <v>152</v>
      </c>
      <c r="P2413" s="2" t="s">
        <v>152</v>
      </c>
      <c r="Q2413" s="2" t="s">
        <v>151</v>
      </c>
      <c r="R2413" s="2" t="s">
        <v>151</v>
      </c>
      <c r="S2413" s="14" t="s">
        <v>152</v>
      </c>
      <c r="T2413" s="115"/>
      <c r="U2413" s="13" t="s">
        <v>6</v>
      </c>
      <c r="V2413" s="2" t="s">
        <v>6</v>
      </c>
      <c r="W2413" s="2" t="s">
        <v>6</v>
      </c>
      <c r="X2413" s="2" t="s">
        <v>6</v>
      </c>
      <c r="Y2413" s="14" t="s">
        <v>6</v>
      </c>
    </row>
    <row r="2414" spans="3:25" x14ac:dyDescent="0.3">
      <c r="C2414" s="96" t="s">
        <v>36</v>
      </c>
      <c r="D2414" s="97" t="s">
        <v>777</v>
      </c>
      <c r="E2414" s="97" t="s">
        <v>849</v>
      </c>
      <c r="F2414" s="97" t="s">
        <v>850</v>
      </c>
      <c r="G2414" s="97" t="s">
        <v>344</v>
      </c>
      <c r="H2414" s="97" t="s">
        <v>668</v>
      </c>
      <c r="I2414" s="114" t="s">
        <v>51</v>
      </c>
      <c r="J2414" s="37" t="s">
        <v>4534</v>
      </c>
      <c r="K2414" s="37" t="s">
        <v>4535</v>
      </c>
      <c r="L2414" s="13" t="s">
        <v>152</v>
      </c>
      <c r="M2414" s="14" t="s">
        <v>152</v>
      </c>
      <c r="N2414" s="93" t="s">
        <v>152</v>
      </c>
      <c r="O2414" s="2" t="s">
        <v>152</v>
      </c>
      <c r="P2414" s="2" t="s">
        <v>152</v>
      </c>
      <c r="Q2414" s="2" t="s">
        <v>151</v>
      </c>
      <c r="R2414" s="2" t="s">
        <v>151</v>
      </c>
      <c r="S2414" s="14" t="s">
        <v>152</v>
      </c>
      <c r="T2414" s="115"/>
      <c r="U2414" s="13" t="s">
        <v>6</v>
      </c>
      <c r="V2414" s="2" t="s">
        <v>6</v>
      </c>
      <c r="W2414" s="2" t="s">
        <v>6</v>
      </c>
      <c r="X2414" s="2" t="s">
        <v>6</v>
      </c>
      <c r="Y2414" s="14" t="s">
        <v>6</v>
      </c>
    </row>
    <row r="2415" spans="3:25" x14ac:dyDescent="0.3">
      <c r="C2415" s="96" t="s">
        <v>36</v>
      </c>
      <c r="D2415" s="97" t="s">
        <v>777</v>
      </c>
      <c r="E2415" s="97" t="s">
        <v>851</v>
      </c>
      <c r="F2415" s="97" t="s">
        <v>852</v>
      </c>
      <c r="G2415" s="97" t="s">
        <v>344</v>
      </c>
      <c r="H2415" s="97" t="s">
        <v>668</v>
      </c>
      <c r="I2415" s="114" t="s">
        <v>454</v>
      </c>
      <c r="J2415" s="37" t="s">
        <v>153</v>
      </c>
      <c r="K2415" s="37" t="s">
        <v>5783</v>
      </c>
      <c r="L2415" s="13" t="s">
        <v>152</v>
      </c>
      <c r="M2415" s="14" t="s">
        <v>152</v>
      </c>
      <c r="N2415" s="93" t="s">
        <v>152</v>
      </c>
      <c r="O2415" s="2" t="s">
        <v>152</v>
      </c>
      <c r="P2415" s="2" t="s">
        <v>152</v>
      </c>
      <c r="Q2415" s="2" t="s">
        <v>152</v>
      </c>
      <c r="R2415" s="2" t="s">
        <v>151</v>
      </c>
      <c r="S2415" s="14" t="s">
        <v>152</v>
      </c>
      <c r="T2415" s="115"/>
      <c r="U2415" s="13" t="s">
        <v>6</v>
      </c>
      <c r="V2415" s="2" t="s">
        <v>6</v>
      </c>
      <c r="W2415" s="2" t="s">
        <v>6</v>
      </c>
      <c r="X2415" s="2" t="s">
        <v>6</v>
      </c>
      <c r="Y2415" s="14" t="s">
        <v>6</v>
      </c>
    </row>
    <row r="2416" spans="3:25" x14ac:dyDescent="0.3">
      <c r="C2416" s="96" t="s">
        <v>36</v>
      </c>
      <c r="D2416" s="97" t="s">
        <v>777</v>
      </c>
      <c r="E2416" s="97" t="s">
        <v>853</v>
      </c>
      <c r="F2416" s="97" t="s">
        <v>854</v>
      </c>
      <c r="G2416" s="97" t="s">
        <v>351</v>
      </c>
      <c r="H2416" s="97" t="s">
        <v>668</v>
      </c>
      <c r="I2416" s="114" t="s">
        <v>51</v>
      </c>
      <c r="J2416" s="37" t="s">
        <v>4526</v>
      </c>
      <c r="K2416" s="37" t="s">
        <v>4527</v>
      </c>
      <c r="L2416" s="13" t="s">
        <v>152</v>
      </c>
      <c r="M2416" s="14" t="s">
        <v>152</v>
      </c>
      <c r="N2416" s="93" t="s">
        <v>151</v>
      </c>
      <c r="O2416" s="2" t="s">
        <v>151</v>
      </c>
      <c r="P2416" s="2" t="s">
        <v>152</v>
      </c>
      <c r="Q2416" s="2" t="s">
        <v>151</v>
      </c>
      <c r="R2416" s="2" t="s">
        <v>151</v>
      </c>
      <c r="S2416" s="14" t="s">
        <v>152</v>
      </c>
      <c r="T2416" s="115"/>
      <c r="U2416" s="13" t="s">
        <v>151</v>
      </c>
      <c r="V2416" s="2" t="s">
        <v>152</v>
      </c>
      <c r="W2416" s="2" t="s">
        <v>151</v>
      </c>
      <c r="X2416" s="2" t="s">
        <v>152</v>
      </c>
      <c r="Y2416" s="14" t="s">
        <v>152</v>
      </c>
    </row>
    <row r="2417" spans="3:25" x14ac:dyDescent="0.3">
      <c r="C2417" s="96" t="s">
        <v>36</v>
      </c>
      <c r="D2417" s="97" t="s">
        <v>777</v>
      </c>
      <c r="E2417" s="97" t="s">
        <v>853</v>
      </c>
      <c r="F2417" s="97" t="s">
        <v>854</v>
      </c>
      <c r="G2417" s="97" t="s">
        <v>351</v>
      </c>
      <c r="H2417" s="97" t="s">
        <v>668</v>
      </c>
      <c r="I2417" s="114" t="s">
        <v>51</v>
      </c>
      <c r="J2417" s="37" t="s">
        <v>4528</v>
      </c>
      <c r="K2417" s="37" t="s">
        <v>4529</v>
      </c>
      <c r="L2417" s="13" t="s">
        <v>152</v>
      </c>
      <c r="M2417" s="14" t="s">
        <v>152</v>
      </c>
      <c r="N2417" s="93" t="s">
        <v>151</v>
      </c>
      <c r="O2417" s="2" t="s">
        <v>151</v>
      </c>
      <c r="P2417" s="2" t="s">
        <v>152</v>
      </c>
      <c r="Q2417" s="2" t="s">
        <v>151</v>
      </c>
      <c r="R2417" s="2" t="s">
        <v>151</v>
      </c>
      <c r="S2417" s="14" t="s">
        <v>152</v>
      </c>
      <c r="T2417" s="115"/>
      <c r="U2417" s="13" t="s">
        <v>151</v>
      </c>
      <c r="V2417" s="2" t="s">
        <v>152</v>
      </c>
      <c r="W2417" s="2" t="s">
        <v>151</v>
      </c>
      <c r="X2417" s="2" t="s">
        <v>152</v>
      </c>
      <c r="Y2417" s="14" t="s">
        <v>152</v>
      </c>
    </row>
    <row r="2418" spans="3:25" x14ac:dyDescent="0.3">
      <c r="C2418" s="96" t="s">
        <v>36</v>
      </c>
      <c r="D2418" s="97" t="s">
        <v>777</v>
      </c>
      <c r="E2418" s="97" t="s">
        <v>853</v>
      </c>
      <c r="F2418" s="97" t="s">
        <v>854</v>
      </c>
      <c r="G2418" s="97" t="s">
        <v>351</v>
      </c>
      <c r="H2418" s="91" t="s">
        <v>668</v>
      </c>
      <c r="I2418" s="116" t="s">
        <v>51</v>
      </c>
      <c r="J2418" s="37" t="s">
        <v>4530</v>
      </c>
      <c r="K2418" s="37" t="s">
        <v>4531</v>
      </c>
      <c r="L2418" s="13" t="s">
        <v>152</v>
      </c>
      <c r="M2418" s="14" t="s">
        <v>152</v>
      </c>
      <c r="N2418" s="93" t="s">
        <v>151</v>
      </c>
      <c r="O2418" s="2" t="s">
        <v>151</v>
      </c>
      <c r="P2418" s="2" t="s">
        <v>152</v>
      </c>
      <c r="Q2418" s="2" t="s">
        <v>151</v>
      </c>
      <c r="R2418" s="2" t="s">
        <v>151</v>
      </c>
      <c r="S2418" s="14" t="s">
        <v>152</v>
      </c>
      <c r="T2418" s="115"/>
      <c r="U2418" s="13" t="s">
        <v>151</v>
      </c>
      <c r="V2418" s="2" t="s">
        <v>152</v>
      </c>
      <c r="W2418" s="2" t="s">
        <v>151</v>
      </c>
      <c r="X2418" s="2" t="s">
        <v>152</v>
      </c>
      <c r="Y2418" s="14" t="s">
        <v>152</v>
      </c>
    </row>
    <row r="2419" spans="3:25" x14ac:dyDescent="0.3">
      <c r="C2419" s="96" t="s">
        <v>36</v>
      </c>
      <c r="D2419" s="97" t="s">
        <v>777</v>
      </c>
      <c r="E2419" s="97" t="s">
        <v>853</v>
      </c>
      <c r="F2419" s="97" t="s">
        <v>854</v>
      </c>
      <c r="G2419" s="97" t="s">
        <v>351</v>
      </c>
      <c r="H2419" s="97" t="s">
        <v>668</v>
      </c>
      <c r="I2419" s="114" t="s">
        <v>51</v>
      </c>
      <c r="J2419" s="37" t="s">
        <v>4532</v>
      </c>
      <c r="K2419" s="37" t="s">
        <v>4533</v>
      </c>
      <c r="L2419" s="13" t="s">
        <v>152</v>
      </c>
      <c r="M2419" s="14" t="s">
        <v>152</v>
      </c>
      <c r="N2419" s="93" t="s">
        <v>151</v>
      </c>
      <c r="O2419" s="2" t="s">
        <v>151</v>
      </c>
      <c r="P2419" s="2" t="s">
        <v>152</v>
      </c>
      <c r="Q2419" s="2" t="s">
        <v>151</v>
      </c>
      <c r="R2419" s="2" t="s">
        <v>151</v>
      </c>
      <c r="S2419" s="14" t="s">
        <v>152</v>
      </c>
      <c r="T2419" s="115"/>
      <c r="U2419" s="13" t="s">
        <v>151</v>
      </c>
      <c r="V2419" s="2" t="s">
        <v>152</v>
      </c>
      <c r="W2419" s="2" t="s">
        <v>151</v>
      </c>
      <c r="X2419" s="2" t="s">
        <v>152</v>
      </c>
      <c r="Y2419" s="14" t="s">
        <v>152</v>
      </c>
    </row>
    <row r="2420" spans="3:25" x14ac:dyDescent="0.3">
      <c r="C2420" s="96" t="s">
        <v>36</v>
      </c>
      <c r="D2420" s="97" t="s">
        <v>777</v>
      </c>
      <c r="E2420" s="97" t="s">
        <v>853</v>
      </c>
      <c r="F2420" s="97" t="s">
        <v>854</v>
      </c>
      <c r="G2420" s="97" t="s">
        <v>351</v>
      </c>
      <c r="H2420" s="97" t="s">
        <v>668</v>
      </c>
      <c r="I2420" s="114" t="s">
        <v>51</v>
      </c>
      <c r="J2420" s="37" t="s">
        <v>4534</v>
      </c>
      <c r="K2420" s="37" t="s">
        <v>4535</v>
      </c>
      <c r="L2420" s="13" t="s">
        <v>152</v>
      </c>
      <c r="M2420" s="14" t="s">
        <v>152</v>
      </c>
      <c r="N2420" s="93" t="s">
        <v>151</v>
      </c>
      <c r="O2420" s="2" t="s">
        <v>151</v>
      </c>
      <c r="P2420" s="2" t="s">
        <v>152</v>
      </c>
      <c r="Q2420" s="2" t="s">
        <v>151</v>
      </c>
      <c r="R2420" s="2" t="s">
        <v>151</v>
      </c>
      <c r="S2420" s="14" t="s">
        <v>152</v>
      </c>
      <c r="T2420" s="115"/>
      <c r="U2420" s="13" t="s">
        <v>151</v>
      </c>
      <c r="V2420" s="2" t="s">
        <v>152</v>
      </c>
      <c r="W2420" s="2" t="s">
        <v>151</v>
      </c>
      <c r="X2420" s="2" t="s">
        <v>152</v>
      </c>
      <c r="Y2420" s="14" t="s">
        <v>152</v>
      </c>
    </row>
    <row r="2421" spans="3:25" x14ac:dyDescent="0.3">
      <c r="C2421" s="96" t="s">
        <v>36</v>
      </c>
      <c r="D2421" s="97" t="s">
        <v>777</v>
      </c>
      <c r="E2421" s="97" t="s">
        <v>855</v>
      </c>
      <c r="F2421" s="97" t="s">
        <v>856</v>
      </c>
      <c r="G2421" s="97" t="s">
        <v>351</v>
      </c>
      <c r="H2421" s="97" t="s">
        <v>668</v>
      </c>
      <c r="I2421" s="114" t="s">
        <v>51</v>
      </c>
      <c r="J2421" s="37" t="s">
        <v>4526</v>
      </c>
      <c r="K2421" s="37" t="s">
        <v>4527</v>
      </c>
      <c r="L2421" s="13" t="s">
        <v>152</v>
      </c>
      <c r="M2421" s="14" t="s">
        <v>152</v>
      </c>
      <c r="N2421" s="93" t="s">
        <v>151</v>
      </c>
      <c r="O2421" s="2" t="s">
        <v>151</v>
      </c>
      <c r="P2421" s="2" t="s">
        <v>152</v>
      </c>
      <c r="Q2421" s="2" t="s">
        <v>151</v>
      </c>
      <c r="R2421" s="2" t="s">
        <v>151</v>
      </c>
      <c r="S2421" s="14" t="s">
        <v>152</v>
      </c>
      <c r="T2421" s="115"/>
      <c r="U2421" s="13" t="s">
        <v>151</v>
      </c>
      <c r="V2421" s="2" t="s">
        <v>152</v>
      </c>
      <c r="W2421" s="2" t="s">
        <v>151</v>
      </c>
      <c r="X2421" s="2" t="s">
        <v>152</v>
      </c>
      <c r="Y2421" s="14" t="s">
        <v>152</v>
      </c>
    </row>
    <row r="2422" spans="3:25" x14ac:dyDescent="0.3">
      <c r="C2422" s="96" t="s">
        <v>36</v>
      </c>
      <c r="D2422" s="97" t="s">
        <v>777</v>
      </c>
      <c r="E2422" s="97" t="s">
        <v>855</v>
      </c>
      <c r="F2422" s="97" t="s">
        <v>856</v>
      </c>
      <c r="G2422" s="97" t="s">
        <v>351</v>
      </c>
      <c r="H2422" s="97" t="s">
        <v>668</v>
      </c>
      <c r="I2422" s="114" t="s">
        <v>51</v>
      </c>
      <c r="J2422" s="37" t="s">
        <v>4528</v>
      </c>
      <c r="K2422" s="37" t="s">
        <v>4529</v>
      </c>
      <c r="L2422" s="13" t="s">
        <v>152</v>
      </c>
      <c r="M2422" s="14" t="s">
        <v>152</v>
      </c>
      <c r="N2422" s="93" t="s">
        <v>151</v>
      </c>
      <c r="O2422" s="2" t="s">
        <v>151</v>
      </c>
      <c r="P2422" s="2" t="s">
        <v>152</v>
      </c>
      <c r="Q2422" s="2" t="s">
        <v>151</v>
      </c>
      <c r="R2422" s="2" t="s">
        <v>151</v>
      </c>
      <c r="S2422" s="14" t="s">
        <v>152</v>
      </c>
      <c r="T2422" s="115"/>
      <c r="U2422" s="13" t="s">
        <v>151</v>
      </c>
      <c r="V2422" s="2" t="s">
        <v>152</v>
      </c>
      <c r="W2422" s="2" t="s">
        <v>151</v>
      </c>
      <c r="X2422" s="2" t="s">
        <v>152</v>
      </c>
      <c r="Y2422" s="14" t="s">
        <v>152</v>
      </c>
    </row>
    <row r="2423" spans="3:25" x14ac:dyDescent="0.3">
      <c r="C2423" s="96" t="s">
        <v>36</v>
      </c>
      <c r="D2423" s="97" t="s">
        <v>777</v>
      </c>
      <c r="E2423" s="97" t="s">
        <v>855</v>
      </c>
      <c r="F2423" s="97" t="s">
        <v>856</v>
      </c>
      <c r="G2423" s="97" t="s">
        <v>351</v>
      </c>
      <c r="H2423" s="97" t="s">
        <v>668</v>
      </c>
      <c r="I2423" s="114" t="s">
        <v>51</v>
      </c>
      <c r="J2423" s="37" t="s">
        <v>4530</v>
      </c>
      <c r="K2423" s="37" t="s">
        <v>4531</v>
      </c>
      <c r="L2423" s="13" t="s">
        <v>152</v>
      </c>
      <c r="M2423" s="14" t="s">
        <v>152</v>
      </c>
      <c r="N2423" s="93" t="s">
        <v>151</v>
      </c>
      <c r="O2423" s="2" t="s">
        <v>151</v>
      </c>
      <c r="P2423" s="2" t="s">
        <v>152</v>
      </c>
      <c r="Q2423" s="2" t="s">
        <v>151</v>
      </c>
      <c r="R2423" s="2" t="s">
        <v>151</v>
      </c>
      <c r="S2423" s="14" t="s">
        <v>151</v>
      </c>
      <c r="T2423" s="115"/>
      <c r="U2423" s="13" t="s">
        <v>151</v>
      </c>
      <c r="V2423" s="2" t="s">
        <v>152</v>
      </c>
      <c r="W2423" s="2" t="s">
        <v>151</v>
      </c>
      <c r="X2423" s="2" t="s">
        <v>152</v>
      </c>
      <c r="Y2423" s="14" t="s">
        <v>152</v>
      </c>
    </row>
    <row r="2424" spans="3:25" x14ac:dyDescent="0.3">
      <c r="C2424" s="96" t="s">
        <v>36</v>
      </c>
      <c r="D2424" s="97" t="s">
        <v>777</v>
      </c>
      <c r="E2424" s="97" t="s">
        <v>855</v>
      </c>
      <c r="F2424" s="97" t="s">
        <v>856</v>
      </c>
      <c r="G2424" s="97" t="s">
        <v>351</v>
      </c>
      <c r="H2424" s="97" t="s">
        <v>668</v>
      </c>
      <c r="I2424" s="114" t="s">
        <v>51</v>
      </c>
      <c r="J2424" s="37" t="s">
        <v>4532</v>
      </c>
      <c r="K2424" s="37" t="s">
        <v>4533</v>
      </c>
      <c r="L2424" s="13" t="s">
        <v>152</v>
      </c>
      <c r="M2424" s="14" t="s">
        <v>152</v>
      </c>
      <c r="N2424" s="93" t="s">
        <v>151</v>
      </c>
      <c r="O2424" s="2" t="s">
        <v>151</v>
      </c>
      <c r="P2424" s="2" t="s">
        <v>152</v>
      </c>
      <c r="Q2424" s="2" t="s">
        <v>151</v>
      </c>
      <c r="R2424" s="2" t="s">
        <v>151</v>
      </c>
      <c r="S2424" s="14" t="s">
        <v>152</v>
      </c>
      <c r="T2424" s="115"/>
      <c r="U2424" s="13" t="s">
        <v>151</v>
      </c>
      <c r="V2424" s="2" t="s">
        <v>152</v>
      </c>
      <c r="W2424" s="2" t="s">
        <v>151</v>
      </c>
      <c r="X2424" s="2" t="s">
        <v>152</v>
      </c>
      <c r="Y2424" s="14" t="s">
        <v>152</v>
      </c>
    </row>
    <row r="2425" spans="3:25" x14ac:dyDescent="0.3">
      <c r="C2425" s="96" t="s">
        <v>36</v>
      </c>
      <c r="D2425" s="97" t="s">
        <v>777</v>
      </c>
      <c r="E2425" s="97" t="s">
        <v>855</v>
      </c>
      <c r="F2425" s="97" t="s">
        <v>856</v>
      </c>
      <c r="G2425" s="97" t="s">
        <v>351</v>
      </c>
      <c r="H2425" s="97" t="s">
        <v>668</v>
      </c>
      <c r="I2425" s="114" t="s">
        <v>51</v>
      </c>
      <c r="J2425" s="37" t="s">
        <v>4534</v>
      </c>
      <c r="K2425" s="37" t="s">
        <v>4535</v>
      </c>
      <c r="L2425" s="13" t="s">
        <v>152</v>
      </c>
      <c r="M2425" s="14" t="s">
        <v>152</v>
      </c>
      <c r="N2425" s="93" t="s">
        <v>151</v>
      </c>
      <c r="O2425" s="2" t="s">
        <v>151</v>
      </c>
      <c r="P2425" s="2" t="s">
        <v>152</v>
      </c>
      <c r="Q2425" s="2" t="s">
        <v>151</v>
      </c>
      <c r="R2425" s="2" t="s">
        <v>151</v>
      </c>
      <c r="S2425" s="14" t="s">
        <v>152</v>
      </c>
      <c r="T2425" s="115"/>
      <c r="U2425" s="13" t="s">
        <v>151</v>
      </c>
      <c r="V2425" s="2" t="s">
        <v>152</v>
      </c>
      <c r="W2425" s="2" t="s">
        <v>151</v>
      </c>
      <c r="X2425" s="2" t="s">
        <v>152</v>
      </c>
      <c r="Y2425" s="14" t="s">
        <v>152</v>
      </c>
    </row>
    <row r="2426" spans="3:25" x14ac:dyDescent="0.3">
      <c r="C2426" s="96" t="s">
        <v>36</v>
      </c>
      <c r="D2426" s="97" t="s">
        <v>777</v>
      </c>
      <c r="E2426" s="97" t="s">
        <v>857</v>
      </c>
      <c r="F2426" s="97" t="s">
        <v>858</v>
      </c>
      <c r="G2426" s="97" t="s">
        <v>344</v>
      </c>
      <c r="H2426" s="91" t="s">
        <v>668</v>
      </c>
      <c r="I2426" s="116" t="s">
        <v>51</v>
      </c>
      <c r="J2426" s="37" t="s">
        <v>4526</v>
      </c>
      <c r="K2426" s="37" t="s">
        <v>4527</v>
      </c>
      <c r="L2426" s="13" t="s">
        <v>152</v>
      </c>
      <c r="M2426" s="14" t="s">
        <v>152</v>
      </c>
      <c r="N2426" s="93" t="s">
        <v>152</v>
      </c>
      <c r="O2426" s="2" t="s">
        <v>152</v>
      </c>
      <c r="P2426" s="2" t="s">
        <v>152</v>
      </c>
      <c r="Q2426" s="2" t="s">
        <v>151</v>
      </c>
      <c r="R2426" s="2" t="s">
        <v>151</v>
      </c>
      <c r="S2426" s="14" t="s">
        <v>152</v>
      </c>
      <c r="T2426" s="115"/>
      <c r="U2426" s="13" t="s">
        <v>6</v>
      </c>
      <c r="V2426" s="2" t="s">
        <v>6</v>
      </c>
      <c r="W2426" s="2" t="s">
        <v>6</v>
      </c>
      <c r="X2426" s="2" t="s">
        <v>6</v>
      </c>
      <c r="Y2426" s="14" t="s">
        <v>6</v>
      </c>
    </row>
    <row r="2427" spans="3:25" x14ac:dyDescent="0.3">
      <c r="C2427" s="96" t="s">
        <v>36</v>
      </c>
      <c r="D2427" s="97" t="s">
        <v>777</v>
      </c>
      <c r="E2427" s="97" t="s">
        <v>857</v>
      </c>
      <c r="F2427" s="97" t="s">
        <v>858</v>
      </c>
      <c r="G2427" s="97" t="s">
        <v>344</v>
      </c>
      <c r="H2427" s="97" t="s">
        <v>668</v>
      </c>
      <c r="I2427" s="114" t="s">
        <v>51</v>
      </c>
      <c r="J2427" s="37" t="s">
        <v>4528</v>
      </c>
      <c r="K2427" s="37" t="s">
        <v>4529</v>
      </c>
      <c r="L2427" s="13" t="s">
        <v>152</v>
      </c>
      <c r="M2427" s="14" t="s">
        <v>152</v>
      </c>
      <c r="N2427" s="93" t="s">
        <v>152</v>
      </c>
      <c r="O2427" s="2" t="s">
        <v>152</v>
      </c>
      <c r="P2427" s="2" t="s">
        <v>152</v>
      </c>
      <c r="Q2427" s="2" t="s">
        <v>151</v>
      </c>
      <c r="R2427" s="2" t="s">
        <v>151</v>
      </c>
      <c r="S2427" s="14" t="s">
        <v>152</v>
      </c>
      <c r="T2427" s="115"/>
      <c r="U2427" s="13" t="s">
        <v>6</v>
      </c>
      <c r="V2427" s="2" t="s">
        <v>6</v>
      </c>
      <c r="W2427" s="2" t="s">
        <v>6</v>
      </c>
      <c r="X2427" s="2" t="s">
        <v>6</v>
      </c>
      <c r="Y2427" s="14" t="s">
        <v>6</v>
      </c>
    </row>
    <row r="2428" spans="3:25" x14ac:dyDescent="0.3">
      <c r="C2428" s="96" t="s">
        <v>36</v>
      </c>
      <c r="D2428" s="97" t="s">
        <v>777</v>
      </c>
      <c r="E2428" s="97" t="s">
        <v>857</v>
      </c>
      <c r="F2428" s="97" t="s">
        <v>858</v>
      </c>
      <c r="G2428" s="97" t="s">
        <v>344</v>
      </c>
      <c r="H2428" s="97" t="s">
        <v>668</v>
      </c>
      <c r="I2428" s="114" t="s">
        <v>51</v>
      </c>
      <c r="J2428" s="37" t="s">
        <v>4530</v>
      </c>
      <c r="K2428" s="37" t="s">
        <v>4531</v>
      </c>
      <c r="L2428" s="13" t="s">
        <v>152</v>
      </c>
      <c r="M2428" s="14" t="s">
        <v>152</v>
      </c>
      <c r="N2428" s="93" t="s">
        <v>152</v>
      </c>
      <c r="O2428" s="2" t="s">
        <v>152</v>
      </c>
      <c r="P2428" s="2" t="s">
        <v>152</v>
      </c>
      <c r="Q2428" s="2" t="s">
        <v>151</v>
      </c>
      <c r="R2428" s="2" t="s">
        <v>152</v>
      </c>
      <c r="S2428" s="14" t="s">
        <v>152</v>
      </c>
      <c r="T2428" s="115"/>
      <c r="U2428" s="13"/>
      <c r="V2428" s="2"/>
      <c r="W2428" s="2"/>
      <c r="X2428" s="2"/>
      <c r="Y2428" s="14"/>
    </row>
    <row r="2429" spans="3:25" x14ac:dyDescent="0.3">
      <c r="C2429" s="96" t="s">
        <v>36</v>
      </c>
      <c r="D2429" s="97" t="s">
        <v>777</v>
      </c>
      <c r="E2429" s="97" t="s">
        <v>857</v>
      </c>
      <c r="F2429" s="97" t="s">
        <v>858</v>
      </c>
      <c r="G2429" s="97" t="s">
        <v>344</v>
      </c>
      <c r="H2429" s="97" t="s">
        <v>668</v>
      </c>
      <c r="I2429" s="114" t="s">
        <v>51</v>
      </c>
      <c r="J2429" s="37" t="s">
        <v>4532</v>
      </c>
      <c r="K2429" s="37" t="s">
        <v>4533</v>
      </c>
      <c r="L2429" s="13" t="s">
        <v>152</v>
      </c>
      <c r="M2429" s="14" t="s">
        <v>152</v>
      </c>
      <c r="N2429" s="93" t="s">
        <v>152</v>
      </c>
      <c r="O2429" s="2" t="s">
        <v>152</v>
      </c>
      <c r="P2429" s="2" t="s">
        <v>152</v>
      </c>
      <c r="Q2429" s="2" t="s">
        <v>151</v>
      </c>
      <c r="R2429" s="2" t="s">
        <v>151</v>
      </c>
      <c r="S2429" s="14" t="s">
        <v>152</v>
      </c>
      <c r="T2429" s="115"/>
      <c r="U2429" s="13" t="s">
        <v>6</v>
      </c>
      <c r="V2429" s="2" t="s">
        <v>6</v>
      </c>
      <c r="W2429" s="2" t="s">
        <v>6</v>
      </c>
      <c r="X2429" s="2" t="s">
        <v>6</v>
      </c>
      <c r="Y2429" s="14" t="s">
        <v>6</v>
      </c>
    </row>
    <row r="2430" spans="3:25" x14ac:dyDescent="0.3">
      <c r="C2430" s="96" t="s">
        <v>36</v>
      </c>
      <c r="D2430" s="97" t="s">
        <v>777</v>
      </c>
      <c r="E2430" s="97" t="s">
        <v>857</v>
      </c>
      <c r="F2430" s="97" t="s">
        <v>858</v>
      </c>
      <c r="G2430" s="97" t="s">
        <v>344</v>
      </c>
      <c r="H2430" s="97" t="s">
        <v>668</v>
      </c>
      <c r="I2430" s="114" t="s">
        <v>51</v>
      </c>
      <c r="J2430" s="37" t="s">
        <v>4537</v>
      </c>
      <c r="K2430" s="37" t="s">
        <v>4538</v>
      </c>
      <c r="L2430" s="13" t="s">
        <v>152</v>
      </c>
      <c r="M2430" s="14" t="s">
        <v>152</v>
      </c>
      <c r="N2430" s="93" t="s">
        <v>152</v>
      </c>
      <c r="O2430" s="2" t="s">
        <v>152</v>
      </c>
      <c r="P2430" s="2" t="s">
        <v>152</v>
      </c>
      <c r="Q2430" s="2" t="s">
        <v>151</v>
      </c>
      <c r="R2430" s="2" t="s">
        <v>152</v>
      </c>
      <c r="S2430" s="14" t="s">
        <v>152</v>
      </c>
      <c r="T2430" s="115"/>
      <c r="U2430" s="13"/>
      <c r="V2430" s="2"/>
      <c r="W2430" s="2"/>
      <c r="X2430" s="2"/>
      <c r="Y2430" s="14"/>
    </row>
    <row r="2431" spans="3:25" x14ac:dyDescent="0.3">
      <c r="C2431" s="96" t="s">
        <v>36</v>
      </c>
      <c r="D2431" s="97" t="s">
        <v>777</v>
      </c>
      <c r="E2431" s="97" t="s">
        <v>859</v>
      </c>
      <c r="F2431" s="97" t="s">
        <v>860</v>
      </c>
      <c r="G2431" s="97" t="s">
        <v>351</v>
      </c>
      <c r="H2431" s="97" t="s">
        <v>668</v>
      </c>
      <c r="I2431" s="114" t="s">
        <v>51</v>
      </c>
      <c r="J2431" s="37" t="s">
        <v>4539</v>
      </c>
      <c r="K2431" s="37" t="s">
        <v>4540</v>
      </c>
      <c r="L2431" s="13" t="s">
        <v>151</v>
      </c>
      <c r="M2431" s="14" t="s">
        <v>152</v>
      </c>
      <c r="N2431" s="93" t="s">
        <v>151</v>
      </c>
      <c r="O2431" s="2" t="s">
        <v>152</v>
      </c>
      <c r="P2431" s="2" t="s">
        <v>152</v>
      </c>
      <c r="Q2431" s="2" t="s">
        <v>151</v>
      </c>
      <c r="R2431" s="2" t="s">
        <v>151</v>
      </c>
      <c r="S2431" s="14" t="s">
        <v>151</v>
      </c>
      <c r="T2431" s="115"/>
      <c r="U2431" s="13" t="s">
        <v>151</v>
      </c>
      <c r="V2431" s="2" t="s">
        <v>152</v>
      </c>
      <c r="W2431" s="2" t="s">
        <v>152</v>
      </c>
      <c r="X2431" s="2" t="s">
        <v>152</v>
      </c>
      <c r="Y2431" s="14" t="s">
        <v>152</v>
      </c>
    </row>
    <row r="2432" spans="3:25" x14ac:dyDescent="0.3">
      <c r="C2432" s="96" t="s">
        <v>36</v>
      </c>
      <c r="D2432" s="97" t="s">
        <v>777</v>
      </c>
      <c r="E2432" s="97" t="s">
        <v>859</v>
      </c>
      <c r="F2432" s="97" t="s">
        <v>860</v>
      </c>
      <c r="G2432" s="97" t="s">
        <v>351</v>
      </c>
      <c r="H2432" s="97" t="s">
        <v>668</v>
      </c>
      <c r="I2432" s="114" t="s">
        <v>51</v>
      </c>
      <c r="J2432" s="37" t="s">
        <v>4541</v>
      </c>
      <c r="K2432" s="37" t="s">
        <v>4542</v>
      </c>
      <c r="L2432" s="13" t="s">
        <v>152</v>
      </c>
      <c r="M2432" s="14" t="s">
        <v>152</v>
      </c>
      <c r="N2432" s="93" t="s">
        <v>151</v>
      </c>
      <c r="O2432" s="2" t="s">
        <v>152</v>
      </c>
      <c r="P2432" s="2" t="s">
        <v>152</v>
      </c>
      <c r="Q2432" s="2" t="s">
        <v>151</v>
      </c>
      <c r="R2432" s="2" t="s">
        <v>151</v>
      </c>
      <c r="S2432" s="14" t="s">
        <v>151</v>
      </c>
      <c r="T2432" s="115"/>
      <c r="U2432" s="13" t="s">
        <v>151</v>
      </c>
      <c r="V2432" s="2" t="s">
        <v>152</v>
      </c>
      <c r="W2432" s="2" t="s">
        <v>152</v>
      </c>
      <c r="X2432" s="2" t="s">
        <v>152</v>
      </c>
      <c r="Y2432" s="14" t="s">
        <v>152</v>
      </c>
    </row>
    <row r="2433" spans="3:25" x14ac:dyDescent="0.3">
      <c r="C2433" s="96" t="s">
        <v>36</v>
      </c>
      <c r="D2433" s="97" t="s">
        <v>777</v>
      </c>
      <c r="E2433" s="97" t="s">
        <v>859</v>
      </c>
      <c r="F2433" s="97" t="s">
        <v>860</v>
      </c>
      <c r="G2433" s="97" t="s">
        <v>351</v>
      </c>
      <c r="H2433" s="97" t="s">
        <v>668</v>
      </c>
      <c r="I2433" s="114" t="s">
        <v>51</v>
      </c>
      <c r="J2433" s="37" t="s">
        <v>4543</v>
      </c>
      <c r="K2433" s="37" t="s">
        <v>4544</v>
      </c>
      <c r="L2433" s="13" t="s">
        <v>152</v>
      </c>
      <c r="M2433" s="14" t="s">
        <v>152</v>
      </c>
      <c r="N2433" s="93" t="s">
        <v>151</v>
      </c>
      <c r="O2433" s="2" t="s">
        <v>152</v>
      </c>
      <c r="P2433" s="2" t="s">
        <v>152</v>
      </c>
      <c r="Q2433" s="2" t="s">
        <v>151</v>
      </c>
      <c r="R2433" s="2" t="s">
        <v>151</v>
      </c>
      <c r="S2433" s="14" t="s">
        <v>152</v>
      </c>
      <c r="T2433" s="115"/>
      <c r="U2433" s="13" t="s">
        <v>151</v>
      </c>
      <c r="V2433" s="2" t="s">
        <v>152</v>
      </c>
      <c r="W2433" s="2" t="s">
        <v>152</v>
      </c>
      <c r="X2433" s="2" t="s">
        <v>152</v>
      </c>
      <c r="Y2433" s="14" t="s">
        <v>152</v>
      </c>
    </row>
    <row r="2434" spans="3:25" x14ac:dyDescent="0.3">
      <c r="C2434" s="96" t="s">
        <v>36</v>
      </c>
      <c r="D2434" s="97" t="s">
        <v>777</v>
      </c>
      <c r="E2434" s="97" t="s">
        <v>859</v>
      </c>
      <c r="F2434" s="97" t="s">
        <v>860</v>
      </c>
      <c r="G2434" s="97" t="s">
        <v>351</v>
      </c>
      <c r="H2434" s="91" t="s">
        <v>668</v>
      </c>
      <c r="I2434" s="116" t="s">
        <v>51</v>
      </c>
      <c r="J2434" s="37" t="s">
        <v>4545</v>
      </c>
      <c r="K2434" s="37" t="s">
        <v>4546</v>
      </c>
      <c r="L2434" s="13" t="s">
        <v>152</v>
      </c>
      <c r="M2434" s="14" t="s">
        <v>152</v>
      </c>
      <c r="N2434" s="93" t="s">
        <v>151</v>
      </c>
      <c r="O2434" s="2" t="s">
        <v>152</v>
      </c>
      <c r="P2434" s="2" t="s">
        <v>152</v>
      </c>
      <c r="Q2434" s="2" t="s">
        <v>151</v>
      </c>
      <c r="R2434" s="2" t="s">
        <v>151</v>
      </c>
      <c r="S2434" s="14" t="s">
        <v>152</v>
      </c>
      <c r="T2434" s="115"/>
      <c r="U2434" s="13" t="s">
        <v>151</v>
      </c>
      <c r="V2434" s="2" t="s">
        <v>152</v>
      </c>
      <c r="W2434" s="2" t="s">
        <v>152</v>
      </c>
      <c r="X2434" s="2" t="s">
        <v>152</v>
      </c>
      <c r="Y2434" s="14" t="s">
        <v>152</v>
      </c>
    </row>
    <row r="2435" spans="3:25" x14ac:dyDescent="0.3">
      <c r="C2435" s="96" t="s">
        <v>36</v>
      </c>
      <c r="D2435" s="97" t="s">
        <v>777</v>
      </c>
      <c r="E2435" s="97" t="s">
        <v>859</v>
      </c>
      <c r="F2435" s="97" t="s">
        <v>860</v>
      </c>
      <c r="G2435" s="97" t="s">
        <v>351</v>
      </c>
      <c r="H2435" s="97" t="s">
        <v>668</v>
      </c>
      <c r="I2435" s="114" t="s">
        <v>51</v>
      </c>
      <c r="J2435" s="37" t="s">
        <v>4547</v>
      </c>
      <c r="K2435" s="37" t="s">
        <v>4548</v>
      </c>
      <c r="L2435" s="13" t="s">
        <v>152</v>
      </c>
      <c r="M2435" s="14" t="s">
        <v>152</v>
      </c>
      <c r="N2435" s="93" t="s">
        <v>151</v>
      </c>
      <c r="O2435" s="2" t="s">
        <v>152</v>
      </c>
      <c r="P2435" s="2" t="s">
        <v>152</v>
      </c>
      <c r="Q2435" s="2" t="s">
        <v>151</v>
      </c>
      <c r="R2435" s="2" t="s">
        <v>151</v>
      </c>
      <c r="S2435" s="14" t="s">
        <v>152</v>
      </c>
      <c r="T2435" s="115"/>
      <c r="U2435" s="13" t="s">
        <v>151</v>
      </c>
      <c r="V2435" s="2" t="s">
        <v>152</v>
      </c>
      <c r="W2435" s="2" t="s">
        <v>152</v>
      </c>
      <c r="X2435" s="2" t="s">
        <v>152</v>
      </c>
      <c r="Y2435" s="14" t="s">
        <v>152</v>
      </c>
    </row>
    <row r="2436" spans="3:25" x14ac:dyDescent="0.3">
      <c r="C2436" s="96" t="s">
        <v>36</v>
      </c>
      <c r="D2436" s="97" t="s">
        <v>778</v>
      </c>
      <c r="E2436" s="97" t="s">
        <v>863</v>
      </c>
      <c r="F2436" s="97" t="s">
        <v>864</v>
      </c>
      <c r="G2436" s="97" t="s">
        <v>351</v>
      </c>
      <c r="H2436" s="97" t="s">
        <v>668</v>
      </c>
      <c r="I2436" s="114" t="s">
        <v>454</v>
      </c>
      <c r="J2436" s="37" t="s">
        <v>165</v>
      </c>
      <c r="K2436" s="37" t="s">
        <v>5784</v>
      </c>
      <c r="L2436" s="13" t="s">
        <v>151</v>
      </c>
      <c r="M2436" s="14" t="s">
        <v>152</v>
      </c>
      <c r="N2436" s="93" t="s">
        <v>151</v>
      </c>
      <c r="O2436" s="2" t="s">
        <v>151</v>
      </c>
      <c r="P2436" s="2" t="s">
        <v>152</v>
      </c>
      <c r="Q2436" s="2" t="s">
        <v>152</v>
      </c>
      <c r="R2436" s="2" t="s">
        <v>151</v>
      </c>
      <c r="S2436" s="14" t="s">
        <v>151</v>
      </c>
      <c r="T2436" s="115"/>
      <c r="U2436" s="13" t="s">
        <v>151</v>
      </c>
      <c r="V2436" s="2" t="s">
        <v>152</v>
      </c>
      <c r="W2436" s="2" t="s">
        <v>151</v>
      </c>
      <c r="X2436" s="2" t="s">
        <v>152</v>
      </c>
      <c r="Y2436" s="14" t="s">
        <v>152</v>
      </c>
    </row>
    <row r="2437" spans="3:25" x14ac:dyDescent="0.3">
      <c r="C2437" s="96" t="s">
        <v>36</v>
      </c>
      <c r="D2437" s="97" t="s">
        <v>778</v>
      </c>
      <c r="E2437" s="97" t="s">
        <v>867</v>
      </c>
      <c r="F2437" s="97" t="s">
        <v>868</v>
      </c>
      <c r="G2437" s="97" t="s">
        <v>351</v>
      </c>
      <c r="H2437" s="97" t="s">
        <v>668</v>
      </c>
      <c r="I2437" s="114" t="s">
        <v>454</v>
      </c>
      <c r="J2437" s="37" t="s">
        <v>165</v>
      </c>
      <c r="K2437" s="37" t="s">
        <v>5784</v>
      </c>
      <c r="L2437" s="13" t="s">
        <v>151</v>
      </c>
      <c r="M2437" s="14" t="s">
        <v>152</v>
      </c>
      <c r="N2437" s="93" t="s">
        <v>151</v>
      </c>
      <c r="O2437" s="2" t="s">
        <v>151</v>
      </c>
      <c r="P2437" s="2" t="s">
        <v>152</v>
      </c>
      <c r="Q2437" s="2" t="s">
        <v>152</v>
      </c>
      <c r="R2437" s="2" t="s">
        <v>151</v>
      </c>
      <c r="S2437" s="14" t="s">
        <v>151</v>
      </c>
      <c r="T2437" s="115"/>
      <c r="U2437" s="13" t="s">
        <v>151</v>
      </c>
      <c r="V2437" s="2" t="s">
        <v>152</v>
      </c>
      <c r="W2437" s="2" t="s">
        <v>151</v>
      </c>
      <c r="X2437" s="2" t="s">
        <v>152</v>
      </c>
      <c r="Y2437" s="14" t="s">
        <v>152</v>
      </c>
    </row>
    <row r="2438" spans="3:25" x14ac:dyDescent="0.3">
      <c r="C2438" s="96" t="s">
        <v>36</v>
      </c>
      <c r="D2438" s="97" t="s">
        <v>778</v>
      </c>
      <c r="E2438" s="97" t="s">
        <v>873</v>
      </c>
      <c r="F2438" s="97" t="s">
        <v>874</v>
      </c>
      <c r="G2438" s="97" t="s">
        <v>344</v>
      </c>
      <c r="H2438" s="97" t="s">
        <v>668</v>
      </c>
      <c r="I2438" s="114" t="s">
        <v>454</v>
      </c>
      <c r="J2438" s="37" t="s">
        <v>165</v>
      </c>
      <c r="K2438" s="37" t="s">
        <v>5784</v>
      </c>
      <c r="L2438" s="13" t="s">
        <v>151</v>
      </c>
      <c r="M2438" s="14" t="s">
        <v>151</v>
      </c>
      <c r="N2438" s="93" t="s">
        <v>152</v>
      </c>
      <c r="O2438" s="2" t="s">
        <v>152</v>
      </c>
      <c r="P2438" s="2" t="s">
        <v>152</v>
      </c>
      <c r="Q2438" s="2" t="s">
        <v>152</v>
      </c>
      <c r="R2438" s="2" t="s">
        <v>152</v>
      </c>
      <c r="S2438" s="14" t="s">
        <v>152</v>
      </c>
      <c r="T2438" s="115"/>
      <c r="U2438" s="13" t="s">
        <v>6</v>
      </c>
      <c r="V2438" s="2" t="s">
        <v>6</v>
      </c>
      <c r="W2438" s="2" t="s">
        <v>6</v>
      </c>
      <c r="X2438" s="2" t="s">
        <v>6</v>
      </c>
      <c r="Y2438" s="14" t="s">
        <v>6</v>
      </c>
    </row>
    <row r="2439" spans="3:25" x14ac:dyDescent="0.3">
      <c r="C2439" s="96" t="s">
        <v>36</v>
      </c>
      <c r="D2439" s="97" t="s">
        <v>778</v>
      </c>
      <c r="E2439" s="97" t="s">
        <v>875</v>
      </c>
      <c r="F2439" s="97" t="s">
        <v>876</v>
      </c>
      <c r="G2439" s="97" t="s">
        <v>351</v>
      </c>
      <c r="H2439" s="97" t="s">
        <v>668</v>
      </c>
      <c r="I2439" s="114" t="s">
        <v>454</v>
      </c>
      <c r="J2439" s="37" t="s">
        <v>165</v>
      </c>
      <c r="K2439" s="37" t="s">
        <v>5784</v>
      </c>
      <c r="L2439" s="13" t="s">
        <v>151</v>
      </c>
      <c r="M2439" s="14" t="s">
        <v>152</v>
      </c>
      <c r="N2439" s="93" t="s">
        <v>151</v>
      </c>
      <c r="O2439" s="2" t="s">
        <v>151</v>
      </c>
      <c r="P2439" s="2" t="s">
        <v>152</v>
      </c>
      <c r="Q2439" s="2" t="s">
        <v>152</v>
      </c>
      <c r="R2439" s="2" t="s">
        <v>152</v>
      </c>
      <c r="S2439" s="14" t="s">
        <v>152</v>
      </c>
      <c r="T2439" s="115"/>
      <c r="U2439" s="13" t="s">
        <v>151</v>
      </c>
      <c r="V2439" s="2" t="s">
        <v>152</v>
      </c>
      <c r="W2439" s="2" t="s">
        <v>151</v>
      </c>
      <c r="X2439" s="2" t="s">
        <v>152</v>
      </c>
      <c r="Y2439" s="14" t="s">
        <v>152</v>
      </c>
    </row>
    <row r="2440" spans="3:25" x14ac:dyDescent="0.3">
      <c r="C2440" s="96" t="s">
        <v>36</v>
      </c>
      <c r="D2440" s="97" t="s">
        <v>779</v>
      </c>
      <c r="E2440" s="97" t="s">
        <v>877</v>
      </c>
      <c r="F2440" s="97" t="s">
        <v>878</v>
      </c>
      <c r="G2440" s="97" t="s">
        <v>351</v>
      </c>
      <c r="H2440" s="97" t="s">
        <v>668</v>
      </c>
      <c r="I2440" s="114" t="s">
        <v>454</v>
      </c>
      <c r="J2440" s="37" t="s">
        <v>4581</v>
      </c>
      <c r="K2440" s="37" t="s">
        <v>4582</v>
      </c>
      <c r="L2440" s="13" t="s">
        <v>152</v>
      </c>
      <c r="M2440" s="14" t="s">
        <v>152</v>
      </c>
      <c r="N2440" s="93" t="s">
        <v>151</v>
      </c>
      <c r="O2440" s="2" t="s">
        <v>151</v>
      </c>
      <c r="P2440" s="2" t="s">
        <v>152</v>
      </c>
      <c r="Q2440" s="2" t="s">
        <v>151</v>
      </c>
      <c r="R2440" s="2" t="s">
        <v>152</v>
      </c>
      <c r="S2440" s="14" t="s">
        <v>152</v>
      </c>
      <c r="T2440" s="115"/>
      <c r="U2440" s="13" t="s">
        <v>151</v>
      </c>
      <c r="V2440" s="2" t="s">
        <v>152</v>
      </c>
      <c r="W2440" s="2" t="s">
        <v>151</v>
      </c>
      <c r="X2440" s="2" t="s">
        <v>152</v>
      </c>
      <c r="Y2440" s="14" t="s">
        <v>152</v>
      </c>
    </row>
    <row r="2441" spans="3:25" x14ac:dyDescent="0.3">
      <c r="C2441" s="96" t="s">
        <v>36</v>
      </c>
      <c r="D2441" s="97" t="s">
        <v>779</v>
      </c>
      <c r="E2441" s="97" t="s">
        <v>877</v>
      </c>
      <c r="F2441" s="97" t="s">
        <v>878</v>
      </c>
      <c r="G2441" s="97" t="s">
        <v>351</v>
      </c>
      <c r="H2441" s="97" t="s">
        <v>668</v>
      </c>
      <c r="I2441" s="114" t="s">
        <v>454</v>
      </c>
      <c r="J2441" s="37" t="s">
        <v>4583</v>
      </c>
      <c r="K2441" s="37" t="s">
        <v>4584</v>
      </c>
      <c r="L2441" s="13" t="s">
        <v>152</v>
      </c>
      <c r="M2441" s="14" t="s">
        <v>152</v>
      </c>
      <c r="N2441" s="93" t="s">
        <v>151</v>
      </c>
      <c r="O2441" s="2" t="s">
        <v>151</v>
      </c>
      <c r="P2441" s="2" t="s">
        <v>152</v>
      </c>
      <c r="Q2441" s="2" t="s">
        <v>151</v>
      </c>
      <c r="R2441" s="2" t="s">
        <v>152</v>
      </c>
      <c r="S2441" s="14" t="s">
        <v>152</v>
      </c>
      <c r="T2441" s="115"/>
      <c r="U2441" s="13" t="s">
        <v>151</v>
      </c>
      <c r="V2441" s="2" t="s">
        <v>152</v>
      </c>
      <c r="W2441" s="2" t="s">
        <v>151</v>
      </c>
      <c r="X2441" s="2" t="s">
        <v>152</v>
      </c>
      <c r="Y2441" s="14" t="s">
        <v>152</v>
      </c>
    </row>
    <row r="2442" spans="3:25" x14ac:dyDescent="0.3">
      <c r="C2442" s="96" t="s">
        <v>36</v>
      </c>
      <c r="D2442" s="97" t="s">
        <v>779</v>
      </c>
      <c r="E2442" s="97" t="s">
        <v>885</v>
      </c>
      <c r="F2442" s="97" t="s">
        <v>886</v>
      </c>
      <c r="G2442" s="97" t="s">
        <v>351</v>
      </c>
      <c r="H2442" s="91" t="s">
        <v>668</v>
      </c>
      <c r="I2442" s="116" t="s">
        <v>454</v>
      </c>
      <c r="J2442" s="37" t="s">
        <v>4610</v>
      </c>
      <c r="K2442" s="37" t="s">
        <v>4611</v>
      </c>
      <c r="L2442" s="13" t="s">
        <v>151</v>
      </c>
      <c r="M2442" s="14" t="s">
        <v>152</v>
      </c>
      <c r="N2442" s="93" t="s">
        <v>152</v>
      </c>
      <c r="O2442" s="2" t="s">
        <v>151</v>
      </c>
      <c r="P2442" s="2" t="s">
        <v>152</v>
      </c>
      <c r="Q2442" s="2" t="s">
        <v>152</v>
      </c>
      <c r="R2442" s="2" t="s">
        <v>152</v>
      </c>
      <c r="S2442" s="14" t="s">
        <v>152</v>
      </c>
      <c r="T2442" s="115"/>
      <c r="U2442" s="13" t="s">
        <v>151</v>
      </c>
      <c r="V2442" s="2" t="s">
        <v>151</v>
      </c>
      <c r="W2442" s="2" t="s">
        <v>151</v>
      </c>
      <c r="X2442" s="2" t="s">
        <v>714</v>
      </c>
      <c r="Y2442" s="14" t="s">
        <v>152</v>
      </c>
    </row>
    <row r="2443" spans="3:25" x14ac:dyDescent="0.3">
      <c r="C2443" s="96" t="s">
        <v>36</v>
      </c>
      <c r="D2443" s="97" t="s">
        <v>779</v>
      </c>
      <c r="E2443" s="97" t="s">
        <v>887</v>
      </c>
      <c r="F2443" s="97" t="s">
        <v>888</v>
      </c>
      <c r="G2443" s="97" t="s">
        <v>351</v>
      </c>
      <c r="H2443" s="97" t="s">
        <v>668</v>
      </c>
      <c r="I2443" s="114"/>
      <c r="J2443" s="37" t="s">
        <v>113</v>
      </c>
      <c r="K2443" s="37" t="s">
        <v>113</v>
      </c>
      <c r="L2443" s="13"/>
      <c r="M2443" s="14"/>
      <c r="N2443" s="93"/>
      <c r="O2443" s="2"/>
      <c r="P2443" s="2"/>
      <c r="Q2443" s="2"/>
      <c r="R2443" s="2"/>
      <c r="S2443" s="14"/>
      <c r="T2443" s="115"/>
      <c r="U2443" s="13"/>
      <c r="V2443" s="2"/>
      <c r="W2443" s="2"/>
      <c r="X2443" s="2"/>
      <c r="Y2443" s="14"/>
    </row>
    <row r="2444" spans="3:25" x14ac:dyDescent="0.3">
      <c r="C2444" s="96" t="s">
        <v>36</v>
      </c>
      <c r="D2444" s="97" t="s">
        <v>779</v>
      </c>
      <c r="E2444" s="97" t="s">
        <v>889</v>
      </c>
      <c r="F2444" s="97" t="s">
        <v>890</v>
      </c>
      <c r="G2444" s="97" t="s">
        <v>344</v>
      </c>
      <c r="H2444" s="97" t="s">
        <v>668</v>
      </c>
      <c r="I2444" s="114" t="s">
        <v>454</v>
      </c>
      <c r="J2444" s="37" t="s">
        <v>4612</v>
      </c>
      <c r="K2444" s="37" t="s">
        <v>5785</v>
      </c>
      <c r="L2444" s="13" t="s">
        <v>151</v>
      </c>
      <c r="M2444" s="14" t="s">
        <v>151</v>
      </c>
      <c r="N2444" s="93" t="s">
        <v>152</v>
      </c>
      <c r="O2444" s="2" t="s">
        <v>152</v>
      </c>
      <c r="P2444" s="2" t="s">
        <v>152</v>
      </c>
      <c r="Q2444" s="2" t="s">
        <v>152</v>
      </c>
      <c r="R2444" s="2" t="s">
        <v>152</v>
      </c>
      <c r="S2444" s="14" t="s">
        <v>152</v>
      </c>
      <c r="T2444" s="115"/>
      <c r="U2444" s="13"/>
      <c r="V2444" s="2"/>
      <c r="W2444" s="2"/>
      <c r="X2444" s="2"/>
      <c r="Y2444" s="14"/>
    </row>
    <row r="2445" spans="3:25" x14ac:dyDescent="0.3">
      <c r="C2445" s="96" t="s">
        <v>36</v>
      </c>
      <c r="D2445" s="97" t="s">
        <v>779</v>
      </c>
      <c r="E2445" s="97" t="s">
        <v>889</v>
      </c>
      <c r="F2445" s="97" t="s">
        <v>890</v>
      </c>
      <c r="G2445" s="97" t="s">
        <v>344</v>
      </c>
      <c r="H2445" s="97" t="s">
        <v>668</v>
      </c>
      <c r="I2445" s="114" t="s">
        <v>454</v>
      </c>
      <c r="J2445" s="37" t="s">
        <v>4621</v>
      </c>
      <c r="K2445" s="37" t="s">
        <v>4622</v>
      </c>
      <c r="L2445" s="13" t="s">
        <v>151</v>
      </c>
      <c r="M2445" s="14" t="s">
        <v>151</v>
      </c>
      <c r="N2445" s="93" t="s">
        <v>152</v>
      </c>
      <c r="O2445" s="2" t="s">
        <v>152</v>
      </c>
      <c r="P2445" s="2" t="s">
        <v>152</v>
      </c>
      <c r="Q2445" s="2" t="s">
        <v>152</v>
      </c>
      <c r="R2445" s="2" t="s">
        <v>152</v>
      </c>
      <c r="S2445" s="14" t="s">
        <v>152</v>
      </c>
      <c r="T2445" s="115"/>
      <c r="U2445" s="13"/>
      <c r="V2445" s="2"/>
      <c r="W2445" s="2"/>
      <c r="X2445" s="2"/>
      <c r="Y2445" s="14"/>
    </row>
    <row r="2446" spans="3:25" x14ac:dyDescent="0.3">
      <c r="C2446" s="96" t="s">
        <v>36</v>
      </c>
      <c r="D2446" s="97" t="s">
        <v>779</v>
      </c>
      <c r="E2446" s="97" t="s">
        <v>889</v>
      </c>
      <c r="F2446" s="97" t="s">
        <v>890</v>
      </c>
      <c r="G2446" s="97" t="s">
        <v>344</v>
      </c>
      <c r="H2446" s="97" t="s">
        <v>668</v>
      </c>
      <c r="I2446" s="114" t="s">
        <v>454</v>
      </c>
      <c r="J2446" s="37" t="s">
        <v>4616</v>
      </c>
      <c r="K2446" s="37" t="s">
        <v>4617</v>
      </c>
      <c r="L2446" s="13" t="s">
        <v>151</v>
      </c>
      <c r="M2446" s="14" t="s">
        <v>151</v>
      </c>
      <c r="N2446" s="93" t="s">
        <v>152</v>
      </c>
      <c r="O2446" s="2" t="s">
        <v>152</v>
      </c>
      <c r="P2446" s="2" t="s">
        <v>152</v>
      </c>
      <c r="Q2446" s="2" t="s">
        <v>152</v>
      </c>
      <c r="R2446" s="2" t="s">
        <v>152</v>
      </c>
      <c r="S2446" s="14" t="s">
        <v>152</v>
      </c>
      <c r="T2446" s="115"/>
      <c r="U2446" s="13"/>
      <c r="V2446" s="2"/>
      <c r="W2446" s="2"/>
      <c r="X2446" s="2"/>
      <c r="Y2446" s="14"/>
    </row>
    <row r="2447" spans="3:25" x14ac:dyDescent="0.3">
      <c r="C2447" s="96" t="s">
        <v>36</v>
      </c>
      <c r="D2447" s="97" t="s">
        <v>779</v>
      </c>
      <c r="E2447" s="97" t="s">
        <v>891</v>
      </c>
      <c r="F2447" s="97" t="s">
        <v>892</v>
      </c>
      <c r="G2447" s="97" t="s">
        <v>351</v>
      </c>
      <c r="H2447" s="97" t="s">
        <v>668</v>
      </c>
      <c r="I2447" s="114" t="s">
        <v>454</v>
      </c>
      <c r="J2447" s="37" t="s">
        <v>4612</v>
      </c>
      <c r="K2447" s="37" t="s">
        <v>4618</v>
      </c>
      <c r="L2447" s="13" t="s">
        <v>151</v>
      </c>
      <c r="M2447" s="14" t="s">
        <v>152</v>
      </c>
      <c r="N2447" s="93" t="s">
        <v>152</v>
      </c>
      <c r="O2447" s="2" t="s">
        <v>152</v>
      </c>
      <c r="P2447" s="2" t="s">
        <v>152</v>
      </c>
      <c r="Q2447" s="2" t="s">
        <v>151</v>
      </c>
      <c r="R2447" s="2" t="s">
        <v>152</v>
      </c>
      <c r="S2447" s="14" t="s">
        <v>151</v>
      </c>
      <c r="T2447" s="115" t="s">
        <v>5786</v>
      </c>
      <c r="U2447" s="13" t="s">
        <v>152</v>
      </c>
      <c r="V2447" s="2" t="s">
        <v>152</v>
      </c>
      <c r="W2447" s="2" t="s">
        <v>152</v>
      </c>
      <c r="X2447" s="2" t="s">
        <v>152</v>
      </c>
      <c r="Y2447" s="14" t="s">
        <v>152</v>
      </c>
    </row>
    <row r="2448" spans="3:25" x14ac:dyDescent="0.3">
      <c r="C2448" s="96" t="s">
        <v>36</v>
      </c>
      <c r="D2448" s="97" t="s">
        <v>779</v>
      </c>
      <c r="E2448" s="97" t="s">
        <v>891</v>
      </c>
      <c r="F2448" s="97" t="s">
        <v>892</v>
      </c>
      <c r="G2448" s="97" t="s">
        <v>351</v>
      </c>
      <c r="H2448" s="97" t="s">
        <v>668</v>
      </c>
      <c r="I2448" s="114" t="s">
        <v>454</v>
      </c>
      <c r="J2448" s="37" t="s">
        <v>4621</v>
      </c>
      <c r="K2448" s="37" t="s">
        <v>4619</v>
      </c>
      <c r="L2448" s="13" t="s">
        <v>152</v>
      </c>
      <c r="M2448" s="14" t="s">
        <v>152</v>
      </c>
      <c r="N2448" s="93" t="s">
        <v>151</v>
      </c>
      <c r="O2448" s="2" t="s">
        <v>151</v>
      </c>
      <c r="P2448" s="2" t="s">
        <v>152</v>
      </c>
      <c r="Q2448" s="2" t="s">
        <v>151</v>
      </c>
      <c r="R2448" s="2" t="s">
        <v>152</v>
      </c>
      <c r="S2448" s="14" t="s">
        <v>152</v>
      </c>
      <c r="T2448" s="115"/>
      <c r="U2448" s="13" t="s">
        <v>152</v>
      </c>
      <c r="V2448" s="2" t="s">
        <v>152</v>
      </c>
      <c r="W2448" s="2" t="s">
        <v>152</v>
      </c>
      <c r="X2448" s="2" t="s">
        <v>152</v>
      </c>
      <c r="Y2448" s="14" t="s">
        <v>152</v>
      </c>
    </row>
    <row r="2449" spans="3:25" x14ac:dyDescent="0.3">
      <c r="C2449" s="96" t="s">
        <v>36</v>
      </c>
      <c r="D2449" s="97" t="s">
        <v>779</v>
      </c>
      <c r="E2449" s="97" t="s">
        <v>891</v>
      </c>
      <c r="F2449" s="97" t="s">
        <v>892</v>
      </c>
      <c r="G2449" s="97" t="s">
        <v>351</v>
      </c>
      <c r="H2449" s="97" t="s">
        <v>668</v>
      </c>
      <c r="I2449" s="114" t="s">
        <v>454</v>
      </c>
      <c r="J2449" s="37" t="s">
        <v>4616</v>
      </c>
      <c r="K2449" s="37" t="s">
        <v>5787</v>
      </c>
      <c r="L2449" s="13" t="s">
        <v>152</v>
      </c>
      <c r="M2449" s="14" t="s">
        <v>152</v>
      </c>
      <c r="N2449" s="93" t="s">
        <v>152</v>
      </c>
      <c r="O2449" s="2" t="s">
        <v>152</v>
      </c>
      <c r="P2449" s="2" t="s">
        <v>152</v>
      </c>
      <c r="Q2449" s="2" t="s">
        <v>152</v>
      </c>
      <c r="R2449" s="2" t="s">
        <v>151</v>
      </c>
      <c r="S2449" s="14" t="s">
        <v>152</v>
      </c>
      <c r="T2449" s="115"/>
      <c r="U2449" s="13" t="s">
        <v>152</v>
      </c>
      <c r="V2449" s="2" t="s">
        <v>152</v>
      </c>
      <c r="W2449" s="2" t="s">
        <v>152</v>
      </c>
      <c r="X2449" s="2" t="s">
        <v>152</v>
      </c>
      <c r="Y2449" s="14" t="s">
        <v>152</v>
      </c>
    </row>
    <row r="2450" spans="3:25" x14ac:dyDescent="0.3">
      <c r="C2450" s="96" t="s">
        <v>36</v>
      </c>
      <c r="D2450" s="97" t="s">
        <v>779</v>
      </c>
      <c r="E2450" s="97" t="s">
        <v>893</v>
      </c>
      <c r="F2450" s="97" t="s">
        <v>894</v>
      </c>
      <c r="G2450" s="97" t="s">
        <v>351</v>
      </c>
      <c r="H2450" s="91" t="s">
        <v>668</v>
      </c>
      <c r="I2450" s="116" t="s">
        <v>454</v>
      </c>
      <c r="J2450" s="37" t="s">
        <v>4612</v>
      </c>
      <c r="K2450" s="37" t="s">
        <v>4613</v>
      </c>
      <c r="L2450" s="13" t="s">
        <v>152</v>
      </c>
      <c r="M2450" s="14" t="s">
        <v>152</v>
      </c>
      <c r="N2450" s="93" t="s">
        <v>152</v>
      </c>
      <c r="O2450" s="2" t="s">
        <v>152</v>
      </c>
      <c r="P2450" s="2" t="s">
        <v>152</v>
      </c>
      <c r="Q2450" s="2" t="s">
        <v>151</v>
      </c>
      <c r="R2450" s="2" t="s">
        <v>152</v>
      </c>
      <c r="S2450" s="14" t="s">
        <v>152</v>
      </c>
      <c r="T2450" s="115"/>
      <c r="U2450" s="13" t="s">
        <v>151</v>
      </c>
      <c r="V2450" s="2" t="s">
        <v>152</v>
      </c>
      <c r="W2450" s="2" t="s">
        <v>151</v>
      </c>
      <c r="X2450" s="2" t="s">
        <v>152</v>
      </c>
      <c r="Y2450" s="14" t="s">
        <v>152</v>
      </c>
    </row>
    <row r="2451" spans="3:25" x14ac:dyDescent="0.3">
      <c r="C2451" s="96" t="s">
        <v>36</v>
      </c>
      <c r="D2451" s="97" t="s">
        <v>779</v>
      </c>
      <c r="E2451" s="97" t="s">
        <v>893</v>
      </c>
      <c r="F2451" s="97" t="s">
        <v>894</v>
      </c>
      <c r="G2451" s="97" t="s">
        <v>351</v>
      </c>
      <c r="H2451" s="97" t="s">
        <v>668</v>
      </c>
      <c r="I2451" s="114" t="s">
        <v>454</v>
      </c>
      <c r="J2451" s="37" t="s">
        <v>4621</v>
      </c>
      <c r="K2451" s="37" t="s">
        <v>4622</v>
      </c>
      <c r="L2451" s="13" t="s">
        <v>152</v>
      </c>
      <c r="M2451" s="14" t="s">
        <v>152</v>
      </c>
      <c r="N2451" s="93" t="s">
        <v>152</v>
      </c>
      <c r="O2451" s="2" t="s">
        <v>152</v>
      </c>
      <c r="P2451" s="2" t="s">
        <v>152</v>
      </c>
      <c r="Q2451" s="2" t="s">
        <v>151</v>
      </c>
      <c r="R2451" s="2" t="s">
        <v>152</v>
      </c>
      <c r="S2451" s="14" t="s">
        <v>152</v>
      </c>
      <c r="T2451" s="115"/>
      <c r="U2451" s="13" t="s">
        <v>151</v>
      </c>
      <c r="V2451" s="2" t="s">
        <v>152</v>
      </c>
      <c r="W2451" s="2" t="s">
        <v>151</v>
      </c>
      <c r="X2451" s="2" t="s">
        <v>152</v>
      </c>
      <c r="Y2451" s="14" t="s">
        <v>152</v>
      </c>
    </row>
    <row r="2452" spans="3:25" x14ac:dyDescent="0.3">
      <c r="C2452" s="96" t="s">
        <v>36</v>
      </c>
      <c r="D2452" s="97" t="s">
        <v>779</v>
      </c>
      <c r="E2452" s="97" t="s">
        <v>893</v>
      </c>
      <c r="F2452" s="97" t="s">
        <v>894</v>
      </c>
      <c r="G2452" s="97" t="s">
        <v>351</v>
      </c>
      <c r="H2452" s="97" t="s">
        <v>668</v>
      </c>
      <c r="I2452" s="114" t="s">
        <v>454</v>
      </c>
      <c r="J2452" s="37" t="s">
        <v>4616</v>
      </c>
      <c r="K2452" s="37" t="s">
        <v>4617</v>
      </c>
      <c r="L2452" s="13" t="s">
        <v>152</v>
      </c>
      <c r="M2452" s="14" t="s">
        <v>152</v>
      </c>
      <c r="N2452" s="93" t="s">
        <v>152</v>
      </c>
      <c r="O2452" s="2" t="s">
        <v>152</v>
      </c>
      <c r="P2452" s="2" t="s">
        <v>152</v>
      </c>
      <c r="Q2452" s="2" t="s">
        <v>151</v>
      </c>
      <c r="R2452" s="2" t="s">
        <v>152</v>
      </c>
      <c r="S2452" s="14" t="s">
        <v>152</v>
      </c>
      <c r="T2452" s="115"/>
      <c r="U2452" s="13" t="s">
        <v>151</v>
      </c>
      <c r="V2452" s="2" t="s">
        <v>152</v>
      </c>
      <c r="W2452" s="2" t="s">
        <v>151</v>
      </c>
      <c r="X2452" s="2" t="s">
        <v>152</v>
      </c>
      <c r="Y2452" s="14" t="s">
        <v>152</v>
      </c>
    </row>
    <row r="2453" spans="3:25" x14ac:dyDescent="0.3">
      <c r="C2453" s="96" t="s">
        <v>37</v>
      </c>
      <c r="D2453" s="97" t="s">
        <v>776</v>
      </c>
      <c r="E2453" s="97" t="s">
        <v>815</v>
      </c>
      <c r="F2453" s="97" t="s">
        <v>816</v>
      </c>
      <c r="G2453" s="97" t="s">
        <v>351</v>
      </c>
      <c r="H2453" s="97" t="s">
        <v>668</v>
      </c>
      <c r="I2453" s="114" t="s">
        <v>454</v>
      </c>
      <c r="J2453" s="37" t="s">
        <v>260</v>
      </c>
      <c r="K2453" s="37" t="s">
        <v>4623</v>
      </c>
      <c r="L2453" s="13" t="s">
        <v>151</v>
      </c>
      <c r="M2453" s="14" t="s">
        <v>151</v>
      </c>
      <c r="N2453" s="93" t="s">
        <v>151</v>
      </c>
      <c r="O2453" s="2" t="s">
        <v>152</v>
      </c>
      <c r="P2453" s="2" t="s">
        <v>151</v>
      </c>
      <c r="Q2453" s="2" t="s">
        <v>151</v>
      </c>
      <c r="R2453" s="2" t="s">
        <v>152</v>
      </c>
      <c r="S2453" s="14" t="s">
        <v>152</v>
      </c>
      <c r="T2453" s="115"/>
      <c r="U2453" s="13" t="s">
        <v>151</v>
      </c>
      <c r="V2453" s="2" t="s">
        <v>152</v>
      </c>
      <c r="W2453" s="2" t="s">
        <v>152</v>
      </c>
      <c r="X2453" s="2" t="s">
        <v>152</v>
      </c>
      <c r="Y2453" s="14" t="s">
        <v>152</v>
      </c>
    </row>
    <row r="2454" spans="3:25" x14ac:dyDescent="0.3">
      <c r="C2454" s="96" t="s">
        <v>37</v>
      </c>
      <c r="D2454" s="97" t="s">
        <v>776</v>
      </c>
      <c r="E2454" s="97" t="s">
        <v>817</v>
      </c>
      <c r="F2454" s="97" t="s">
        <v>818</v>
      </c>
      <c r="G2454" s="97" t="s">
        <v>351</v>
      </c>
      <c r="H2454" s="97" t="s">
        <v>668</v>
      </c>
      <c r="I2454" s="114" t="s">
        <v>454</v>
      </c>
      <c r="J2454" s="37" t="s">
        <v>260</v>
      </c>
      <c r="K2454" s="37" t="s">
        <v>59</v>
      </c>
      <c r="L2454" s="13" t="s">
        <v>151</v>
      </c>
      <c r="M2454" s="14" t="s">
        <v>152</v>
      </c>
      <c r="N2454" s="93" t="s">
        <v>152</v>
      </c>
      <c r="O2454" s="2" t="s">
        <v>152</v>
      </c>
      <c r="P2454" s="2" t="s">
        <v>152</v>
      </c>
      <c r="Q2454" s="2" t="s">
        <v>152</v>
      </c>
      <c r="R2454" s="2" t="s">
        <v>151</v>
      </c>
      <c r="S2454" s="14" t="s">
        <v>151</v>
      </c>
      <c r="T2454" s="115"/>
      <c r="U2454" s="13" t="s">
        <v>152</v>
      </c>
      <c r="V2454" s="2" t="s">
        <v>152</v>
      </c>
      <c r="W2454" s="2" t="s">
        <v>152</v>
      </c>
      <c r="X2454" s="2" t="s">
        <v>152</v>
      </c>
      <c r="Y2454" s="14" t="s">
        <v>152</v>
      </c>
    </row>
    <row r="2455" spans="3:25" x14ac:dyDescent="0.3">
      <c r="C2455" s="96" t="s">
        <v>37</v>
      </c>
      <c r="D2455" s="97" t="s">
        <v>776</v>
      </c>
      <c r="E2455" s="97" t="s">
        <v>819</v>
      </c>
      <c r="F2455" s="97" t="s">
        <v>820</v>
      </c>
      <c r="G2455" s="97" t="s">
        <v>351</v>
      </c>
      <c r="H2455" s="97" t="s">
        <v>668</v>
      </c>
      <c r="I2455" s="114" t="s">
        <v>454</v>
      </c>
      <c r="J2455" s="37" t="s">
        <v>4624</v>
      </c>
      <c r="K2455" s="37" t="s">
        <v>4625</v>
      </c>
      <c r="L2455" s="13" t="s">
        <v>151</v>
      </c>
      <c r="M2455" s="14" t="s">
        <v>151</v>
      </c>
      <c r="N2455" s="93" t="s">
        <v>151</v>
      </c>
      <c r="O2455" s="2" t="s">
        <v>152</v>
      </c>
      <c r="P2455" s="2" t="s">
        <v>152</v>
      </c>
      <c r="Q2455" s="2" t="s">
        <v>152</v>
      </c>
      <c r="R2455" s="2" t="s">
        <v>152</v>
      </c>
      <c r="S2455" s="14" t="s">
        <v>152</v>
      </c>
      <c r="T2455" s="115"/>
      <c r="U2455" s="13" t="s">
        <v>151</v>
      </c>
      <c r="V2455" s="2" t="s">
        <v>152</v>
      </c>
      <c r="W2455" s="2" t="s">
        <v>152</v>
      </c>
      <c r="X2455" s="2" t="s">
        <v>152</v>
      </c>
      <c r="Y2455" s="14" t="s">
        <v>152</v>
      </c>
    </row>
    <row r="2456" spans="3:25" x14ac:dyDescent="0.3">
      <c r="C2456" s="96" t="s">
        <v>37</v>
      </c>
      <c r="D2456" s="97" t="s">
        <v>776</v>
      </c>
      <c r="E2456" s="97" t="s">
        <v>819</v>
      </c>
      <c r="F2456" s="97" t="s">
        <v>820</v>
      </c>
      <c r="G2456" s="97" t="s">
        <v>351</v>
      </c>
      <c r="H2456" s="97" t="s">
        <v>668</v>
      </c>
      <c r="I2456" s="114" t="s">
        <v>454</v>
      </c>
      <c r="J2456" s="37" t="s">
        <v>260</v>
      </c>
      <c r="K2456" s="37" t="s">
        <v>4626</v>
      </c>
      <c r="L2456" s="13" t="s">
        <v>151</v>
      </c>
      <c r="M2456" s="14" t="s">
        <v>151</v>
      </c>
      <c r="N2456" s="93" t="s">
        <v>151</v>
      </c>
      <c r="O2456" s="2" t="s">
        <v>152</v>
      </c>
      <c r="P2456" s="2" t="s">
        <v>152</v>
      </c>
      <c r="Q2456" s="2" t="s">
        <v>152</v>
      </c>
      <c r="R2456" s="2" t="s">
        <v>152</v>
      </c>
      <c r="S2456" s="14" t="s">
        <v>152</v>
      </c>
      <c r="T2456" s="115"/>
      <c r="U2456" s="13" t="s">
        <v>151</v>
      </c>
      <c r="V2456" s="2" t="s">
        <v>152</v>
      </c>
      <c r="W2456" s="2" t="s">
        <v>152</v>
      </c>
      <c r="X2456" s="2" t="s">
        <v>152</v>
      </c>
      <c r="Y2456" s="14" t="s">
        <v>152</v>
      </c>
    </row>
    <row r="2457" spans="3:25" x14ac:dyDescent="0.3">
      <c r="C2457" s="96" t="s">
        <v>37</v>
      </c>
      <c r="D2457" s="97" t="s">
        <v>776</v>
      </c>
      <c r="E2457" s="97" t="s">
        <v>823</v>
      </c>
      <c r="F2457" s="97" t="s">
        <v>824</v>
      </c>
      <c r="G2457" s="97" t="s">
        <v>351</v>
      </c>
      <c r="H2457" s="97" t="s">
        <v>668</v>
      </c>
      <c r="I2457" s="114" t="s">
        <v>454</v>
      </c>
      <c r="J2457" s="37" t="s">
        <v>4629</v>
      </c>
      <c r="K2457" s="37" t="s">
        <v>4630</v>
      </c>
      <c r="L2457" s="13" t="s">
        <v>152</v>
      </c>
      <c r="M2457" s="14" t="s">
        <v>152</v>
      </c>
      <c r="N2457" s="93" t="s">
        <v>151</v>
      </c>
      <c r="O2457" s="2" t="s">
        <v>152</v>
      </c>
      <c r="P2457" s="2" t="s">
        <v>152</v>
      </c>
      <c r="Q2457" s="2" t="s">
        <v>152</v>
      </c>
      <c r="R2457" s="2" t="s">
        <v>151</v>
      </c>
      <c r="S2457" s="14" t="s">
        <v>151</v>
      </c>
      <c r="T2457" s="115" t="s">
        <v>5788</v>
      </c>
      <c r="U2457" s="13" t="s">
        <v>151</v>
      </c>
      <c r="V2457" s="2" t="s">
        <v>152</v>
      </c>
      <c r="W2457" s="2" t="s">
        <v>152</v>
      </c>
      <c r="X2457" s="2" t="s">
        <v>152</v>
      </c>
      <c r="Y2457" s="14" t="s">
        <v>152</v>
      </c>
    </row>
    <row r="2458" spans="3:25" x14ac:dyDescent="0.3">
      <c r="C2458" s="96" t="s">
        <v>37</v>
      </c>
      <c r="D2458" s="97" t="s">
        <v>776</v>
      </c>
      <c r="E2458" s="97" t="s">
        <v>825</v>
      </c>
      <c r="F2458" s="97" t="s">
        <v>826</v>
      </c>
      <c r="G2458" s="97" t="s">
        <v>351</v>
      </c>
      <c r="H2458" s="91" t="s">
        <v>668</v>
      </c>
      <c r="I2458" s="116" t="s">
        <v>454</v>
      </c>
      <c r="J2458" s="37" t="s">
        <v>4629</v>
      </c>
      <c r="K2458" s="37" t="s">
        <v>5789</v>
      </c>
      <c r="L2458" s="13" t="s">
        <v>151</v>
      </c>
      <c r="M2458" s="14" t="s">
        <v>151</v>
      </c>
      <c r="N2458" s="93" t="s">
        <v>151</v>
      </c>
      <c r="O2458" s="2" t="s">
        <v>152</v>
      </c>
      <c r="P2458" s="2" t="s">
        <v>152</v>
      </c>
      <c r="Q2458" s="2" t="s">
        <v>152</v>
      </c>
      <c r="R2458" s="2" t="s">
        <v>152</v>
      </c>
      <c r="S2458" s="14" t="s">
        <v>152</v>
      </c>
      <c r="T2458" s="115" t="s">
        <v>5790</v>
      </c>
      <c r="U2458" s="13" t="s">
        <v>151</v>
      </c>
      <c r="V2458" s="2" t="s">
        <v>152</v>
      </c>
      <c r="W2458" s="2" t="s">
        <v>152</v>
      </c>
      <c r="X2458" s="2" t="s">
        <v>152</v>
      </c>
      <c r="Y2458" s="14" t="s">
        <v>152</v>
      </c>
    </row>
    <row r="2459" spans="3:25" x14ac:dyDescent="0.3">
      <c r="C2459" s="96" t="s">
        <v>37</v>
      </c>
      <c r="D2459" s="97" t="s">
        <v>776</v>
      </c>
      <c r="E2459" s="97" t="s">
        <v>827</v>
      </c>
      <c r="F2459" s="97" t="s">
        <v>828</v>
      </c>
      <c r="G2459" s="97" t="s">
        <v>351</v>
      </c>
      <c r="H2459" s="97" t="s">
        <v>668</v>
      </c>
      <c r="I2459" s="114" t="s">
        <v>454</v>
      </c>
      <c r="J2459" s="37" t="s">
        <v>4629</v>
      </c>
      <c r="K2459" s="37" t="s">
        <v>5791</v>
      </c>
      <c r="L2459" s="13" t="s">
        <v>151</v>
      </c>
      <c r="M2459" s="14" t="s">
        <v>152</v>
      </c>
      <c r="N2459" s="93" t="s">
        <v>151</v>
      </c>
      <c r="O2459" s="2" t="s">
        <v>151</v>
      </c>
      <c r="P2459" s="2" t="s">
        <v>152</v>
      </c>
      <c r="Q2459" s="2" t="s">
        <v>152</v>
      </c>
      <c r="R2459" s="2" t="s">
        <v>151</v>
      </c>
      <c r="S2459" s="14" t="s">
        <v>152</v>
      </c>
      <c r="T2459" s="115"/>
      <c r="U2459" s="13" t="s">
        <v>151</v>
      </c>
      <c r="V2459" s="2" t="s">
        <v>152</v>
      </c>
      <c r="W2459" s="2" t="s">
        <v>151</v>
      </c>
      <c r="X2459" s="2" t="s">
        <v>152</v>
      </c>
      <c r="Y2459" s="14" t="s">
        <v>152</v>
      </c>
    </row>
    <row r="2460" spans="3:25" x14ac:dyDescent="0.3">
      <c r="C2460" s="96" t="s">
        <v>37</v>
      </c>
      <c r="D2460" s="97" t="s">
        <v>776</v>
      </c>
      <c r="E2460" s="97" t="s">
        <v>829</v>
      </c>
      <c r="F2460" s="97" t="s">
        <v>830</v>
      </c>
      <c r="G2460" s="97" t="s">
        <v>351</v>
      </c>
      <c r="H2460" s="97" t="s">
        <v>668</v>
      </c>
      <c r="I2460" s="114" t="s">
        <v>454</v>
      </c>
      <c r="J2460" s="37" t="s">
        <v>260</v>
      </c>
      <c r="K2460" s="37" t="s">
        <v>5792</v>
      </c>
      <c r="L2460" s="13" t="s">
        <v>152</v>
      </c>
      <c r="M2460" s="14" t="s">
        <v>152</v>
      </c>
      <c r="N2460" s="93" t="s">
        <v>151</v>
      </c>
      <c r="O2460" s="2" t="s">
        <v>152</v>
      </c>
      <c r="P2460" s="2" t="s">
        <v>152</v>
      </c>
      <c r="Q2460" s="2" t="s">
        <v>151</v>
      </c>
      <c r="R2460" s="2" t="s">
        <v>152</v>
      </c>
      <c r="S2460" s="14" t="s">
        <v>152</v>
      </c>
      <c r="T2460" s="115" t="s">
        <v>5793</v>
      </c>
      <c r="U2460" s="13" t="s">
        <v>151</v>
      </c>
      <c r="V2460" s="2" t="s">
        <v>152</v>
      </c>
      <c r="W2460" s="2" t="s">
        <v>152</v>
      </c>
      <c r="X2460" s="2" t="s">
        <v>152</v>
      </c>
      <c r="Y2460" s="14" t="s">
        <v>152</v>
      </c>
    </row>
    <row r="2461" spans="3:25" x14ac:dyDescent="0.3">
      <c r="C2461" s="96" t="s">
        <v>37</v>
      </c>
      <c r="D2461" s="97" t="s">
        <v>776</v>
      </c>
      <c r="E2461" s="97" t="s">
        <v>831</v>
      </c>
      <c r="F2461" s="97" t="s">
        <v>832</v>
      </c>
      <c r="G2461" s="97" t="s">
        <v>351</v>
      </c>
      <c r="H2461" s="97" t="s">
        <v>668</v>
      </c>
      <c r="I2461" s="114" t="s">
        <v>454</v>
      </c>
      <c r="J2461" s="37" t="s">
        <v>260</v>
      </c>
      <c r="K2461" s="37" t="s">
        <v>4636</v>
      </c>
      <c r="L2461" s="13" t="s">
        <v>151</v>
      </c>
      <c r="M2461" s="14" t="s">
        <v>151</v>
      </c>
      <c r="N2461" s="93" t="s">
        <v>151</v>
      </c>
      <c r="O2461" s="2" t="s">
        <v>152</v>
      </c>
      <c r="P2461" s="2" t="s">
        <v>152</v>
      </c>
      <c r="Q2461" s="2" t="s">
        <v>152</v>
      </c>
      <c r="R2461" s="2" t="s">
        <v>152</v>
      </c>
      <c r="S2461" s="14" t="s">
        <v>152</v>
      </c>
      <c r="T2461" s="115" t="s">
        <v>5794</v>
      </c>
      <c r="U2461" s="13" t="s">
        <v>151</v>
      </c>
      <c r="V2461" s="2" t="s">
        <v>152</v>
      </c>
      <c r="W2461" s="2" t="s">
        <v>152</v>
      </c>
      <c r="X2461" s="2" t="s">
        <v>152</v>
      </c>
      <c r="Y2461" s="14" t="s">
        <v>152</v>
      </c>
    </row>
    <row r="2462" spans="3:25" x14ac:dyDescent="0.3">
      <c r="C2462" s="96" t="s">
        <v>37</v>
      </c>
      <c r="D2462" s="97" t="s">
        <v>776</v>
      </c>
      <c r="E2462" s="97" t="s">
        <v>833</v>
      </c>
      <c r="F2462" s="97" t="s">
        <v>834</v>
      </c>
      <c r="G2462" s="97" t="s">
        <v>351</v>
      </c>
      <c r="H2462" s="97" t="s">
        <v>668</v>
      </c>
      <c r="I2462" s="114"/>
      <c r="J2462" s="37" t="s">
        <v>113</v>
      </c>
      <c r="K2462" s="37" t="s">
        <v>113</v>
      </c>
      <c r="L2462" s="13"/>
      <c r="M2462" s="14"/>
      <c r="N2462" s="93"/>
      <c r="O2462" s="2"/>
      <c r="P2462" s="2"/>
      <c r="Q2462" s="2"/>
      <c r="R2462" s="2"/>
      <c r="S2462" s="14"/>
      <c r="T2462" s="115"/>
      <c r="U2462" s="13"/>
      <c r="V2462" s="2"/>
      <c r="W2462" s="2"/>
      <c r="X2462" s="2"/>
      <c r="Y2462" s="14"/>
    </row>
    <row r="2463" spans="3:25" x14ac:dyDescent="0.3">
      <c r="C2463" s="96" t="s">
        <v>37</v>
      </c>
      <c r="D2463" s="97" t="s">
        <v>835</v>
      </c>
      <c r="E2463" s="97" t="s">
        <v>836</v>
      </c>
      <c r="F2463" s="97" t="s">
        <v>837</v>
      </c>
      <c r="G2463" s="97" t="s">
        <v>344</v>
      </c>
      <c r="H2463" s="97" t="s">
        <v>668</v>
      </c>
      <c r="I2463" s="114" t="s">
        <v>454</v>
      </c>
      <c r="J2463" s="37">
        <v>1177</v>
      </c>
      <c r="K2463" s="37" t="s">
        <v>4637</v>
      </c>
      <c r="L2463" s="13" t="s">
        <v>151</v>
      </c>
      <c r="M2463" s="14" t="s">
        <v>151</v>
      </c>
      <c r="N2463" s="93" t="s">
        <v>152</v>
      </c>
      <c r="O2463" s="2" t="s">
        <v>152</v>
      </c>
      <c r="P2463" s="2" t="s">
        <v>152</v>
      </c>
      <c r="Q2463" s="2" t="s">
        <v>152</v>
      </c>
      <c r="R2463" s="2" t="s">
        <v>152</v>
      </c>
      <c r="S2463" s="14" t="s">
        <v>152</v>
      </c>
      <c r="T2463" s="115"/>
      <c r="U2463" s="13"/>
      <c r="V2463" s="2"/>
      <c r="W2463" s="2"/>
      <c r="X2463" s="2"/>
      <c r="Y2463" s="14"/>
    </row>
    <row r="2464" spans="3:25" x14ac:dyDescent="0.3">
      <c r="C2464" s="96" t="s">
        <v>37</v>
      </c>
      <c r="D2464" s="97" t="s">
        <v>835</v>
      </c>
      <c r="E2464" s="97" t="s">
        <v>838</v>
      </c>
      <c r="F2464" s="97" t="s">
        <v>839</v>
      </c>
      <c r="G2464" s="97" t="s">
        <v>344</v>
      </c>
      <c r="H2464" s="97" t="s">
        <v>668</v>
      </c>
      <c r="I2464" s="114"/>
      <c r="J2464" s="37" t="s">
        <v>113</v>
      </c>
      <c r="K2464" s="37" t="s">
        <v>113</v>
      </c>
      <c r="L2464" s="13"/>
      <c r="M2464" s="14"/>
      <c r="N2464" s="93"/>
      <c r="O2464" s="2"/>
      <c r="P2464" s="2"/>
      <c r="Q2464" s="2"/>
      <c r="R2464" s="2"/>
      <c r="S2464" s="14"/>
      <c r="T2464" s="115"/>
      <c r="U2464" s="13"/>
      <c r="V2464" s="2"/>
      <c r="W2464" s="2"/>
      <c r="X2464" s="2"/>
      <c r="Y2464" s="14"/>
    </row>
    <row r="2465" spans="3:25" x14ac:dyDescent="0.3">
      <c r="C2465" s="96" t="s">
        <v>37</v>
      </c>
      <c r="D2465" s="97" t="s">
        <v>835</v>
      </c>
      <c r="E2465" s="97" t="s">
        <v>840</v>
      </c>
      <c r="F2465" s="97" t="s">
        <v>431</v>
      </c>
      <c r="G2465" s="97" t="s">
        <v>351</v>
      </c>
      <c r="H2465" s="97" t="s">
        <v>668</v>
      </c>
      <c r="I2465" s="114" t="s">
        <v>454</v>
      </c>
      <c r="J2465" s="37" t="s">
        <v>689</v>
      </c>
      <c r="K2465" s="37" t="s">
        <v>649</v>
      </c>
      <c r="L2465" s="13" t="s">
        <v>152</v>
      </c>
      <c r="M2465" s="14" t="s">
        <v>152</v>
      </c>
      <c r="N2465" s="93" t="s">
        <v>151</v>
      </c>
      <c r="O2465" s="2" t="s">
        <v>152</v>
      </c>
      <c r="P2465" s="2" t="s">
        <v>152</v>
      </c>
      <c r="Q2465" s="2" t="s">
        <v>151</v>
      </c>
      <c r="R2465" s="2" t="s">
        <v>152</v>
      </c>
      <c r="S2465" s="14" t="s">
        <v>152</v>
      </c>
      <c r="T2465" s="115" t="s">
        <v>5795</v>
      </c>
      <c r="U2465" s="13" t="s">
        <v>151</v>
      </c>
      <c r="V2465" s="2" t="s">
        <v>152</v>
      </c>
      <c r="W2465" s="2" t="s">
        <v>152</v>
      </c>
      <c r="X2465" s="2" t="s">
        <v>152</v>
      </c>
      <c r="Y2465" s="14" t="s">
        <v>152</v>
      </c>
    </row>
    <row r="2466" spans="3:25" x14ac:dyDescent="0.3">
      <c r="C2466" s="96" t="s">
        <v>37</v>
      </c>
      <c r="D2466" s="97" t="s">
        <v>835</v>
      </c>
      <c r="E2466" s="97" t="s">
        <v>841</v>
      </c>
      <c r="F2466" s="97" t="s">
        <v>842</v>
      </c>
      <c r="G2466" s="97" t="s">
        <v>351</v>
      </c>
      <c r="H2466" s="91" t="s">
        <v>668</v>
      </c>
      <c r="I2466" s="116" t="s">
        <v>454</v>
      </c>
      <c r="J2466" s="37">
        <v>1177</v>
      </c>
      <c r="K2466" s="37" t="s">
        <v>4638</v>
      </c>
      <c r="L2466" s="13" t="s">
        <v>151</v>
      </c>
      <c r="M2466" s="14" t="s">
        <v>151</v>
      </c>
      <c r="N2466" s="93" t="s">
        <v>152</v>
      </c>
      <c r="O2466" s="2" t="s">
        <v>152</v>
      </c>
      <c r="P2466" s="2" t="s">
        <v>152</v>
      </c>
      <c r="Q2466" s="2" t="s">
        <v>152</v>
      </c>
      <c r="R2466" s="2" t="s">
        <v>152</v>
      </c>
      <c r="S2466" s="14" t="s">
        <v>152</v>
      </c>
      <c r="T2466" s="115" t="s">
        <v>5796</v>
      </c>
      <c r="U2466" s="13" t="s">
        <v>152</v>
      </c>
      <c r="V2466" s="2" t="s">
        <v>152</v>
      </c>
      <c r="W2466" s="2" t="s">
        <v>152</v>
      </c>
      <c r="X2466" s="2" t="s">
        <v>152</v>
      </c>
      <c r="Y2466" s="14" t="s">
        <v>152</v>
      </c>
    </row>
    <row r="2467" spans="3:25" x14ac:dyDescent="0.3">
      <c r="C2467" s="96" t="s">
        <v>37</v>
      </c>
      <c r="D2467" s="97" t="s">
        <v>835</v>
      </c>
      <c r="E2467" s="97" t="s">
        <v>843</v>
      </c>
      <c r="F2467" s="97" t="s">
        <v>844</v>
      </c>
      <c r="G2467" s="97" t="s">
        <v>351</v>
      </c>
      <c r="H2467" s="97" t="s">
        <v>668</v>
      </c>
      <c r="I2467" s="114" t="s">
        <v>51</v>
      </c>
      <c r="J2467" s="37" t="s">
        <v>4639</v>
      </c>
      <c r="K2467" s="37" t="s">
        <v>4640</v>
      </c>
      <c r="L2467" s="13" t="s">
        <v>152</v>
      </c>
      <c r="M2467" s="14" t="s">
        <v>152</v>
      </c>
      <c r="N2467" s="93" t="s">
        <v>151</v>
      </c>
      <c r="O2467" s="2" t="s">
        <v>152</v>
      </c>
      <c r="P2467" s="2" t="s">
        <v>152</v>
      </c>
      <c r="Q2467" s="2" t="s">
        <v>152</v>
      </c>
      <c r="R2467" s="2" t="s">
        <v>151</v>
      </c>
      <c r="S2467" s="14" t="s">
        <v>151</v>
      </c>
      <c r="T2467" s="115" t="s">
        <v>5797</v>
      </c>
      <c r="U2467" s="13" t="s">
        <v>151</v>
      </c>
      <c r="V2467" s="2" t="s">
        <v>152</v>
      </c>
      <c r="W2467" s="2" t="s">
        <v>152</v>
      </c>
      <c r="X2467" s="2" t="s">
        <v>152</v>
      </c>
      <c r="Y2467" s="14" t="s">
        <v>152</v>
      </c>
    </row>
    <row r="2468" spans="3:25" x14ac:dyDescent="0.3">
      <c r="C2468" s="96" t="s">
        <v>37</v>
      </c>
      <c r="D2468" s="97" t="s">
        <v>835</v>
      </c>
      <c r="E2468" s="97" t="s">
        <v>843</v>
      </c>
      <c r="F2468" s="97" t="s">
        <v>844</v>
      </c>
      <c r="G2468" s="97" t="s">
        <v>351</v>
      </c>
      <c r="H2468" s="97" t="s">
        <v>668</v>
      </c>
      <c r="I2468" s="114" t="s">
        <v>51</v>
      </c>
      <c r="J2468" s="37" t="s">
        <v>4641</v>
      </c>
      <c r="K2468" s="37" t="s">
        <v>4642</v>
      </c>
      <c r="L2468" s="13" t="s">
        <v>152</v>
      </c>
      <c r="M2468" s="14" t="s">
        <v>152</v>
      </c>
      <c r="N2468" s="93" t="s">
        <v>151</v>
      </c>
      <c r="O2468" s="2" t="s">
        <v>152</v>
      </c>
      <c r="P2468" s="2" t="s">
        <v>152</v>
      </c>
      <c r="Q2468" s="2" t="s">
        <v>151</v>
      </c>
      <c r="R2468" s="2" t="s">
        <v>152</v>
      </c>
      <c r="S2468" s="14" t="s">
        <v>152</v>
      </c>
      <c r="T2468" s="115" t="s">
        <v>5798</v>
      </c>
      <c r="U2468" s="13" t="s">
        <v>151</v>
      </c>
      <c r="V2468" s="2" t="s">
        <v>152</v>
      </c>
      <c r="W2468" s="2" t="s">
        <v>152</v>
      </c>
      <c r="X2468" s="2" t="s">
        <v>152</v>
      </c>
      <c r="Y2468" s="14" t="s">
        <v>152</v>
      </c>
    </row>
    <row r="2469" spans="3:25" x14ac:dyDescent="0.3">
      <c r="C2469" s="96" t="s">
        <v>37</v>
      </c>
      <c r="D2469" s="97" t="s">
        <v>835</v>
      </c>
      <c r="E2469" s="97" t="s">
        <v>843</v>
      </c>
      <c r="F2469" s="97" t="s">
        <v>844</v>
      </c>
      <c r="G2469" s="97" t="s">
        <v>351</v>
      </c>
      <c r="H2469" s="97" t="s">
        <v>668</v>
      </c>
      <c r="I2469" s="114" t="s">
        <v>51</v>
      </c>
      <c r="J2469" s="37" t="s">
        <v>4643</v>
      </c>
      <c r="K2469" s="37" t="s">
        <v>4644</v>
      </c>
      <c r="L2469" s="13" t="s">
        <v>152</v>
      </c>
      <c r="M2469" s="14" t="s">
        <v>152</v>
      </c>
      <c r="N2469" s="93" t="s">
        <v>151</v>
      </c>
      <c r="O2469" s="2" t="s">
        <v>152</v>
      </c>
      <c r="P2469" s="2" t="s">
        <v>152</v>
      </c>
      <c r="Q2469" s="2" t="s">
        <v>151</v>
      </c>
      <c r="R2469" s="2" t="s">
        <v>152</v>
      </c>
      <c r="S2469" s="14" t="s">
        <v>152</v>
      </c>
      <c r="T2469" s="115" t="s">
        <v>5799</v>
      </c>
      <c r="U2469" s="13" t="s">
        <v>151</v>
      </c>
      <c r="V2469" s="2" t="s">
        <v>152</v>
      </c>
      <c r="W2469" s="2" t="s">
        <v>152</v>
      </c>
      <c r="X2469" s="2" t="s">
        <v>152</v>
      </c>
      <c r="Y2469" s="14" t="s">
        <v>152</v>
      </c>
    </row>
    <row r="2470" spans="3:25" x14ac:dyDescent="0.3">
      <c r="C2470" s="96" t="s">
        <v>37</v>
      </c>
      <c r="D2470" s="97" t="s">
        <v>835</v>
      </c>
      <c r="E2470" s="97" t="s">
        <v>843</v>
      </c>
      <c r="F2470" s="97" t="s">
        <v>844</v>
      </c>
      <c r="G2470" s="97" t="s">
        <v>351</v>
      </c>
      <c r="H2470" s="97" t="s">
        <v>668</v>
      </c>
      <c r="I2470" s="114" t="s">
        <v>51</v>
      </c>
      <c r="J2470" s="37" t="s">
        <v>4645</v>
      </c>
      <c r="K2470" s="37" t="s">
        <v>4646</v>
      </c>
      <c r="L2470" s="13" t="s">
        <v>151</v>
      </c>
      <c r="M2470" s="14" t="s">
        <v>151</v>
      </c>
      <c r="N2470" s="93" t="s">
        <v>151</v>
      </c>
      <c r="O2470" s="2" t="s">
        <v>152</v>
      </c>
      <c r="P2470" s="2" t="s">
        <v>152</v>
      </c>
      <c r="Q2470" s="2" t="s">
        <v>152</v>
      </c>
      <c r="R2470" s="2" t="s">
        <v>152</v>
      </c>
      <c r="S2470" s="14" t="s">
        <v>152</v>
      </c>
      <c r="T2470" s="115"/>
      <c r="U2470" s="13" t="s">
        <v>151</v>
      </c>
      <c r="V2470" s="2" t="s">
        <v>152</v>
      </c>
      <c r="W2470" s="2" t="s">
        <v>152</v>
      </c>
      <c r="X2470" s="2" t="s">
        <v>152</v>
      </c>
      <c r="Y2470" s="14" t="s">
        <v>152</v>
      </c>
    </row>
    <row r="2471" spans="3:25" x14ac:dyDescent="0.3">
      <c r="C2471" s="96" t="s">
        <v>37</v>
      </c>
      <c r="D2471" s="97" t="s">
        <v>835</v>
      </c>
      <c r="E2471" s="97" t="s">
        <v>843</v>
      </c>
      <c r="F2471" s="97" t="s">
        <v>844</v>
      </c>
      <c r="G2471" s="97" t="s">
        <v>351</v>
      </c>
      <c r="H2471" s="97" t="s">
        <v>668</v>
      </c>
      <c r="I2471" s="114" t="s">
        <v>51</v>
      </c>
      <c r="J2471" s="37" t="s">
        <v>4647</v>
      </c>
      <c r="K2471" s="37" t="s">
        <v>4648</v>
      </c>
      <c r="L2471" s="13" t="s">
        <v>152</v>
      </c>
      <c r="M2471" s="14" t="s">
        <v>152</v>
      </c>
      <c r="N2471" s="93" t="s">
        <v>151</v>
      </c>
      <c r="O2471" s="2" t="s">
        <v>152</v>
      </c>
      <c r="P2471" s="2" t="s">
        <v>152</v>
      </c>
      <c r="Q2471" s="2" t="s">
        <v>152</v>
      </c>
      <c r="R2471" s="2" t="s">
        <v>152</v>
      </c>
      <c r="S2471" s="14" t="s">
        <v>152</v>
      </c>
      <c r="T2471" s="115" t="s">
        <v>5800</v>
      </c>
      <c r="U2471" s="13" t="s">
        <v>151</v>
      </c>
      <c r="V2471" s="2" t="s">
        <v>152</v>
      </c>
      <c r="W2471" s="2" t="s">
        <v>152</v>
      </c>
      <c r="X2471" s="2" t="s">
        <v>152</v>
      </c>
      <c r="Y2471" s="14" t="s">
        <v>152</v>
      </c>
    </row>
    <row r="2472" spans="3:25" x14ac:dyDescent="0.3">
      <c r="C2472" s="96" t="s">
        <v>37</v>
      </c>
      <c r="D2472" s="97" t="s">
        <v>777</v>
      </c>
      <c r="E2472" s="97" t="s">
        <v>849</v>
      </c>
      <c r="F2472" s="97" t="s">
        <v>850</v>
      </c>
      <c r="G2472" s="97" t="s">
        <v>344</v>
      </c>
      <c r="H2472" s="97" t="s">
        <v>668</v>
      </c>
      <c r="I2472" s="114" t="s">
        <v>454</v>
      </c>
      <c r="J2472" s="37" t="s">
        <v>4649</v>
      </c>
      <c r="K2472" s="37" t="s">
        <v>4650</v>
      </c>
      <c r="L2472" s="13" t="s">
        <v>151</v>
      </c>
      <c r="M2472" s="14" t="s">
        <v>151</v>
      </c>
      <c r="N2472" s="93" t="s">
        <v>152</v>
      </c>
      <c r="O2472" s="2" t="s">
        <v>152</v>
      </c>
      <c r="P2472" s="2" t="s">
        <v>152</v>
      </c>
      <c r="Q2472" s="2" t="s">
        <v>152</v>
      </c>
      <c r="R2472" s="2" t="s">
        <v>152</v>
      </c>
      <c r="S2472" s="14" t="s">
        <v>152</v>
      </c>
      <c r="T2472" s="115" t="s">
        <v>5801</v>
      </c>
      <c r="U2472" s="13" t="s">
        <v>6</v>
      </c>
      <c r="V2472" s="2" t="s">
        <v>6</v>
      </c>
      <c r="W2472" s="2" t="s">
        <v>6</v>
      </c>
      <c r="X2472" s="2" t="s">
        <v>6</v>
      </c>
      <c r="Y2472" s="14" t="s">
        <v>6</v>
      </c>
    </row>
    <row r="2473" spans="3:25" x14ac:dyDescent="0.3">
      <c r="C2473" s="96" t="s">
        <v>37</v>
      </c>
      <c r="D2473" s="97" t="s">
        <v>777</v>
      </c>
      <c r="E2473" s="97" t="s">
        <v>851</v>
      </c>
      <c r="F2473" s="97" t="s">
        <v>852</v>
      </c>
      <c r="G2473" s="97" t="s">
        <v>344</v>
      </c>
      <c r="H2473" s="97" t="s">
        <v>668</v>
      </c>
      <c r="I2473" s="114" t="s">
        <v>454</v>
      </c>
      <c r="J2473" s="37" t="s">
        <v>4649</v>
      </c>
      <c r="K2473" s="37" t="s">
        <v>4651</v>
      </c>
      <c r="L2473" s="13" t="s">
        <v>151</v>
      </c>
      <c r="M2473" s="14" t="s">
        <v>151</v>
      </c>
      <c r="N2473" s="93" t="s">
        <v>152</v>
      </c>
      <c r="O2473" s="2" t="s">
        <v>152</v>
      </c>
      <c r="P2473" s="2" t="s">
        <v>152</v>
      </c>
      <c r="Q2473" s="2" t="s">
        <v>152</v>
      </c>
      <c r="R2473" s="2" t="s">
        <v>152</v>
      </c>
      <c r="S2473" s="14" t="s">
        <v>151</v>
      </c>
      <c r="T2473" s="115"/>
      <c r="U2473" s="13" t="s">
        <v>6</v>
      </c>
      <c r="V2473" s="2" t="s">
        <v>6</v>
      </c>
      <c r="W2473" s="2" t="s">
        <v>6</v>
      </c>
      <c r="X2473" s="2" t="s">
        <v>6</v>
      </c>
      <c r="Y2473" s="14" t="s">
        <v>6</v>
      </c>
    </row>
    <row r="2474" spans="3:25" x14ac:dyDescent="0.3">
      <c r="C2474" s="96" t="s">
        <v>37</v>
      </c>
      <c r="D2474" s="97" t="s">
        <v>777</v>
      </c>
      <c r="E2474" s="97" t="s">
        <v>853</v>
      </c>
      <c r="F2474" s="97" t="s">
        <v>854</v>
      </c>
      <c r="G2474" s="97" t="s">
        <v>351</v>
      </c>
      <c r="H2474" s="91" t="s">
        <v>668</v>
      </c>
      <c r="I2474" s="116" t="s">
        <v>454</v>
      </c>
      <c r="J2474" s="37" t="s">
        <v>4649</v>
      </c>
      <c r="K2474" s="37" t="s">
        <v>4652</v>
      </c>
      <c r="L2474" s="13" t="s">
        <v>151</v>
      </c>
      <c r="M2474" s="14" t="s">
        <v>151</v>
      </c>
      <c r="N2474" s="93" t="s">
        <v>151</v>
      </c>
      <c r="O2474" s="2" t="s">
        <v>152</v>
      </c>
      <c r="P2474" s="2" t="s">
        <v>152</v>
      </c>
      <c r="Q2474" s="2" t="s">
        <v>152</v>
      </c>
      <c r="R2474" s="2" t="s">
        <v>152</v>
      </c>
      <c r="S2474" s="14" t="s">
        <v>152</v>
      </c>
      <c r="T2474" s="115"/>
      <c r="U2474" s="13" t="s">
        <v>151</v>
      </c>
      <c r="V2474" s="2" t="s">
        <v>152</v>
      </c>
      <c r="W2474" s="2" t="s">
        <v>151</v>
      </c>
      <c r="X2474" s="2" t="s">
        <v>151</v>
      </c>
      <c r="Y2474" s="14" t="s">
        <v>151</v>
      </c>
    </row>
    <row r="2475" spans="3:25" x14ac:dyDescent="0.3">
      <c r="C2475" s="96" t="s">
        <v>37</v>
      </c>
      <c r="D2475" s="97" t="s">
        <v>777</v>
      </c>
      <c r="E2475" s="97" t="s">
        <v>855</v>
      </c>
      <c r="F2475" s="97" t="s">
        <v>856</v>
      </c>
      <c r="G2475" s="97" t="s">
        <v>351</v>
      </c>
      <c r="H2475" s="97" t="s">
        <v>668</v>
      </c>
      <c r="I2475" s="114" t="s">
        <v>454</v>
      </c>
      <c r="J2475" s="37" t="s">
        <v>4649</v>
      </c>
      <c r="K2475" s="37" t="s">
        <v>4651</v>
      </c>
      <c r="L2475" s="13" t="s">
        <v>151</v>
      </c>
      <c r="M2475" s="14" t="s">
        <v>151</v>
      </c>
      <c r="N2475" s="93" t="s">
        <v>151</v>
      </c>
      <c r="O2475" s="2" t="s">
        <v>152</v>
      </c>
      <c r="P2475" s="2" t="s">
        <v>151</v>
      </c>
      <c r="Q2475" s="2" t="s">
        <v>151</v>
      </c>
      <c r="R2475" s="2" t="s">
        <v>151</v>
      </c>
      <c r="S2475" s="14" t="s">
        <v>152</v>
      </c>
      <c r="T2475" s="115" t="s">
        <v>5802</v>
      </c>
      <c r="U2475" s="13" t="s">
        <v>151</v>
      </c>
      <c r="V2475" s="2" t="s">
        <v>152</v>
      </c>
      <c r="W2475" s="2" t="s">
        <v>151</v>
      </c>
      <c r="X2475" s="2" t="s">
        <v>151</v>
      </c>
      <c r="Y2475" s="14" t="s">
        <v>152</v>
      </c>
    </row>
    <row r="2476" spans="3:25" x14ac:dyDescent="0.3">
      <c r="C2476" s="96" t="s">
        <v>37</v>
      </c>
      <c r="D2476" s="97" t="s">
        <v>777</v>
      </c>
      <c r="E2476" s="97" t="s">
        <v>857</v>
      </c>
      <c r="F2476" s="97" t="s">
        <v>858</v>
      </c>
      <c r="G2476" s="97" t="s">
        <v>344</v>
      </c>
      <c r="H2476" s="97" t="s">
        <v>668</v>
      </c>
      <c r="I2476" s="114" t="s">
        <v>454</v>
      </c>
      <c r="J2476" s="37" t="s">
        <v>4649</v>
      </c>
      <c r="K2476" s="37" t="s">
        <v>4653</v>
      </c>
      <c r="L2476" s="13" t="s">
        <v>151</v>
      </c>
      <c r="M2476" s="14" t="s">
        <v>151</v>
      </c>
      <c r="N2476" s="93" t="s">
        <v>152</v>
      </c>
      <c r="O2476" s="2" t="s">
        <v>152</v>
      </c>
      <c r="P2476" s="2" t="s">
        <v>152</v>
      </c>
      <c r="Q2476" s="2" t="s">
        <v>152</v>
      </c>
      <c r="R2476" s="2" t="s">
        <v>152</v>
      </c>
      <c r="S2476" s="14" t="s">
        <v>152</v>
      </c>
      <c r="T2476" s="115"/>
      <c r="U2476" s="13" t="s">
        <v>6</v>
      </c>
      <c r="V2476" s="2" t="s">
        <v>6</v>
      </c>
      <c r="W2476" s="2" t="s">
        <v>6</v>
      </c>
      <c r="X2476" s="2" t="s">
        <v>6</v>
      </c>
      <c r="Y2476" s="14" t="s">
        <v>6</v>
      </c>
    </row>
    <row r="2477" spans="3:25" x14ac:dyDescent="0.3">
      <c r="C2477" s="96" t="s">
        <v>37</v>
      </c>
      <c r="D2477" s="97" t="s">
        <v>777</v>
      </c>
      <c r="E2477" s="97" t="s">
        <v>859</v>
      </c>
      <c r="F2477" s="97" t="s">
        <v>860</v>
      </c>
      <c r="G2477" s="97" t="s">
        <v>351</v>
      </c>
      <c r="H2477" s="97" t="s">
        <v>668</v>
      </c>
      <c r="I2477" s="114" t="s">
        <v>454</v>
      </c>
      <c r="J2477" s="37" t="s">
        <v>4649</v>
      </c>
      <c r="K2477" s="37" t="s">
        <v>4654</v>
      </c>
      <c r="L2477" s="13" t="s">
        <v>151</v>
      </c>
      <c r="M2477" s="14" t="s">
        <v>151</v>
      </c>
      <c r="N2477" s="93" t="s">
        <v>151</v>
      </c>
      <c r="O2477" s="2" t="s">
        <v>152</v>
      </c>
      <c r="P2477" s="2" t="s">
        <v>152</v>
      </c>
      <c r="Q2477" s="2" t="s">
        <v>152</v>
      </c>
      <c r="R2477" s="2" t="s">
        <v>152</v>
      </c>
      <c r="S2477" s="14" t="s">
        <v>151</v>
      </c>
      <c r="T2477" s="115"/>
      <c r="U2477" s="13" t="s">
        <v>151</v>
      </c>
      <c r="V2477" s="2" t="s">
        <v>152</v>
      </c>
      <c r="W2477" s="2" t="s">
        <v>152</v>
      </c>
      <c r="X2477" s="2" t="s">
        <v>152</v>
      </c>
      <c r="Y2477" s="14" t="s">
        <v>152</v>
      </c>
    </row>
    <row r="2478" spans="3:25" x14ac:dyDescent="0.3">
      <c r="C2478" s="96" t="s">
        <v>37</v>
      </c>
      <c r="D2478" s="97" t="s">
        <v>778</v>
      </c>
      <c r="E2478" s="97" t="s">
        <v>863</v>
      </c>
      <c r="F2478" s="97" t="s">
        <v>864</v>
      </c>
      <c r="G2478" s="97" t="s">
        <v>351</v>
      </c>
      <c r="H2478" s="97" t="s">
        <v>668</v>
      </c>
      <c r="I2478" s="114" t="s">
        <v>454</v>
      </c>
      <c r="J2478" s="37" t="s">
        <v>4629</v>
      </c>
      <c r="K2478" s="37" t="s">
        <v>4685</v>
      </c>
      <c r="L2478" s="13" t="s">
        <v>151</v>
      </c>
      <c r="M2478" s="14" t="s">
        <v>152</v>
      </c>
      <c r="N2478" s="93" t="s">
        <v>152</v>
      </c>
      <c r="O2478" s="2" t="s">
        <v>152</v>
      </c>
      <c r="P2478" s="2" t="s">
        <v>151</v>
      </c>
      <c r="Q2478" s="2" t="s">
        <v>151</v>
      </c>
      <c r="R2478" s="2" t="s">
        <v>151</v>
      </c>
      <c r="S2478" s="14" t="s">
        <v>152</v>
      </c>
      <c r="T2478" s="115" t="s">
        <v>5803</v>
      </c>
      <c r="U2478" s="13" t="s">
        <v>152</v>
      </c>
      <c r="V2478" s="2" t="s">
        <v>152</v>
      </c>
      <c r="W2478" s="2" t="s">
        <v>152</v>
      </c>
      <c r="X2478" s="2" t="s">
        <v>152</v>
      </c>
      <c r="Y2478" s="14" t="s">
        <v>152</v>
      </c>
    </row>
    <row r="2479" spans="3:25" x14ac:dyDescent="0.3">
      <c r="C2479" s="96" t="s">
        <v>37</v>
      </c>
      <c r="D2479" s="97" t="s">
        <v>778</v>
      </c>
      <c r="E2479" s="97" t="s">
        <v>863</v>
      </c>
      <c r="F2479" s="97" t="s">
        <v>864</v>
      </c>
      <c r="G2479" s="97" t="s">
        <v>351</v>
      </c>
      <c r="H2479" s="97" t="s">
        <v>668</v>
      </c>
      <c r="I2479" s="114" t="s">
        <v>454</v>
      </c>
      <c r="J2479" s="37" t="s">
        <v>4629</v>
      </c>
      <c r="K2479" s="37" t="s">
        <v>4686</v>
      </c>
      <c r="L2479" s="13" t="s">
        <v>151</v>
      </c>
      <c r="M2479" s="14" t="s">
        <v>152</v>
      </c>
      <c r="N2479" s="93" t="s">
        <v>152</v>
      </c>
      <c r="O2479" s="2" t="s">
        <v>152</v>
      </c>
      <c r="P2479" s="2" t="s">
        <v>151</v>
      </c>
      <c r="Q2479" s="2" t="s">
        <v>151</v>
      </c>
      <c r="R2479" s="2" t="s">
        <v>151</v>
      </c>
      <c r="S2479" s="14" t="s">
        <v>152</v>
      </c>
      <c r="T2479" s="115" t="s">
        <v>5803</v>
      </c>
      <c r="U2479" s="13" t="s">
        <v>152</v>
      </c>
      <c r="V2479" s="2" t="s">
        <v>152</v>
      </c>
      <c r="W2479" s="2" t="s">
        <v>152</v>
      </c>
      <c r="X2479" s="2" t="s">
        <v>152</v>
      </c>
      <c r="Y2479" s="14" t="s">
        <v>152</v>
      </c>
    </row>
    <row r="2480" spans="3:25" x14ac:dyDescent="0.3">
      <c r="C2480" s="96" t="s">
        <v>37</v>
      </c>
      <c r="D2480" s="97" t="s">
        <v>778</v>
      </c>
      <c r="E2480" s="97" t="s">
        <v>867</v>
      </c>
      <c r="F2480" s="97" t="s">
        <v>868</v>
      </c>
      <c r="G2480" s="97" t="s">
        <v>351</v>
      </c>
      <c r="H2480" s="97" t="s">
        <v>668</v>
      </c>
      <c r="I2480" s="114" t="s">
        <v>454</v>
      </c>
      <c r="J2480" s="37" t="s">
        <v>4629</v>
      </c>
      <c r="K2480" s="37" t="s">
        <v>4687</v>
      </c>
      <c r="L2480" s="13" t="s">
        <v>151</v>
      </c>
      <c r="M2480" s="14" t="s">
        <v>152</v>
      </c>
      <c r="N2480" s="93" t="s">
        <v>152</v>
      </c>
      <c r="O2480" s="2" t="s">
        <v>152</v>
      </c>
      <c r="P2480" s="2" t="s">
        <v>151</v>
      </c>
      <c r="Q2480" s="2" t="s">
        <v>151</v>
      </c>
      <c r="R2480" s="2" t="s">
        <v>151</v>
      </c>
      <c r="S2480" s="14" t="s">
        <v>152</v>
      </c>
      <c r="T2480" s="115" t="s">
        <v>5804</v>
      </c>
      <c r="U2480" s="13" t="s">
        <v>152</v>
      </c>
      <c r="V2480" s="2" t="s">
        <v>152</v>
      </c>
      <c r="W2480" s="2" t="s">
        <v>152</v>
      </c>
      <c r="X2480" s="2" t="s">
        <v>152</v>
      </c>
      <c r="Y2480" s="14" t="s">
        <v>152</v>
      </c>
    </row>
    <row r="2481" spans="3:25" x14ac:dyDescent="0.3">
      <c r="C2481" s="96" t="s">
        <v>37</v>
      </c>
      <c r="D2481" s="97" t="s">
        <v>778</v>
      </c>
      <c r="E2481" s="97" t="s">
        <v>873</v>
      </c>
      <c r="F2481" s="97" t="s">
        <v>874</v>
      </c>
      <c r="G2481" s="97" t="s">
        <v>344</v>
      </c>
      <c r="H2481" s="97" t="s">
        <v>668</v>
      </c>
      <c r="I2481" s="114" t="s">
        <v>454</v>
      </c>
      <c r="J2481" s="37" t="s">
        <v>4629</v>
      </c>
      <c r="K2481" s="37" t="s">
        <v>5805</v>
      </c>
      <c r="L2481" s="13" t="s">
        <v>151</v>
      </c>
      <c r="M2481" s="14" t="s">
        <v>151</v>
      </c>
      <c r="N2481" s="93" t="s">
        <v>152</v>
      </c>
      <c r="O2481" s="2" t="s">
        <v>152</v>
      </c>
      <c r="P2481" s="2" t="s">
        <v>152</v>
      </c>
      <c r="Q2481" s="2" t="s">
        <v>151</v>
      </c>
      <c r="R2481" s="2" t="s">
        <v>151</v>
      </c>
      <c r="S2481" s="14" t="s">
        <v>152</v>
      </c>
      <c r="T2481" s="115" t="s">
        <v>5806</v>
      </c>
      <c r="U2481" s="13" t="s">
        <v>6</v>
      </c>
      <c r="V2481" s="2" t="s">
        <v>6</v>
      </c>
      <c r="W2481" s="2" t="s">
        <v>6</v>
      </c>
      <c r="X2481" s="2" t="s">
        <v>6</v>
      </c>
      <c r="Y2481" s="14" t="s">
        <v>6</v>
      </c>
    </row>
    <row r="2482" spans="3:25" x14ac:dyDescent="0.3">
      <c r="C2482" s="96" t="s">
        <v>37</v>
      </c>
      <c r="D2482" s="97" t="s">
        <v>778</v>
      </c>
      <c r="E2482" s="97" t="s">
        <v>873</v>
      </c>
      <c r="F2482" s="97" t="s">
        <v>874</v>
      </c>
      <c r="G2482" s="97" t="s">
        <v>344</v>
      </c>
      <c r="H2482" s="91" t="s">
        <v>668</v>
      </c>
      <c r="I2482" s="116" t="s">
        <v>454</v>
      </c>
      <c r="J2482" s="37" t="s">
        <v>4629</v>
      </c>
      <c r="K2482" s="37" t="s">
        <v>5807</v>
      </c>
      <c r="L2482" s="13" t="s">
        <v>151</v>
      </c>
      <c r="M2482" s="14" t="s">
        <v>151</v>
      </c>
      <c r="N2482" s="93" t="s">
        <v>152</v>
      </c>
      <c r="O2482" s="2" t="s">
        <v>152</v>
      </c>
      <c r="P2482" s="2" t="s">
        <v>152</v>
      </c>
      <c r="Q2482" s="2" t="s">
        <v>152</v>
      </c>
      <c r="R2482" s="2" t="s">
        <v>152</v>
      </c>
      <c r="S2482" s="14" t="s">
        <v>152</v>
      </c>
      <c r="T2482" s="115" t="s">
        <v>5808</v>
      </c>
      <c r="U2482" s="13" t="s">
        <v>6</v>
      </c>
      <c r="V2482" s="2" t="s">
        <v>6</v>
      </c>
      <c r="W2482" s="2" t="s">
        <v>6</v>
      </c>
      <c r="X2482" s="2" t="s">
        <v>6</v>
      </c>
      <c r="Y2482" s="14" t="s">
        <v>6</v>
      </c>
    </row>
    <row r="2483" spans="3:25" x14ac:dyDescent="0.3">
      <c r="C2483" s="96" t="s">
        <v>37</v>
      </c>
      <c r="D2483" s="97" t="s">
        <v>778</v>
      </c>
      <c r="E2483" s="97" t="s">
        <v>875</v>
      </c>
      <c r="F2483" s="97" t="s">
        <v>876</v>
      </c>
      <c r="G2483" s="97" t="s">
        <v>351</v>
      </c>
      <c r="H2483" s="97" t="s">
        <v>668</v>
      </c>
      <c r="I2483" s="114" t="s">
        <v>454</v>
      </c>
      <c r="J2483" s="37" t="s">
        <v>5809</v>
      </c>
      <c r="K2483" s="37" t="s">
        <v>5810</v>
      </c>
      <c r="L2483" s="13" t="s">
        <v>151</v>
      </c>
      <c r="M2483" s="14" t="s">
        <v>151</v>
      </c>
      <c r="N2483" s="93" t="s">
        <v>151</v>
      </c>
      <c r="O2483" s="2" t="s">
        <v>151</v>
      </c>
      <c r="P2483" s="2" t="s">
        <v>152</v>
      </c>
      <c r="Q2483" s="2" t="s">
        <v>152</v>
      </c>
      <c r="R2483" s="2" t="s">
        <v>152</v>
      </c>
      <c r="S2483" s="14" t="s">
        <v>152</v>
      </c>
      <c r="T2483" s="115"/>
      <c r="U2483" s="13" t="s">
        <v>151</v>
      </c>
      <c r="V2483" s="2" t="s">
        <v>152</v>
      </c>
      <c r="W2483" s="2" t="s">
        <v>151</v>
      </c>
      <c r="X2483" s="2" t="s">
        <v>152</v>
      </c>
      <c r="Y2483" s="14" t="s">
        <v>152</v>
      </c>
    </row>
    <row r="2484" spans="3:25" x14ac:dyDescent="0.3">
      <c r="C2484" s="96" t="s">
        <v>37</v>
      </c>
      <c r="D2484" s="97" t="s">
        <v>778</v>
      </c>
      <c r="E2484" s="97" t="s">
        <v>875</v>
      </c>
      <c r="F2484" s="97" t="s">
        <v>876</v>
      </c>
      <c r="G2484" s="97" t="s">
        <v>351</v>
      </c>
      <c r="H2484" s="97" t="s">
        <v>668</v>
      </c>
      <c r="I2484" s="114" t="s">
        <v>454</v>
      </c>
      <c r="J2484" s="37" t="s">
        <v>4629</v>
      </c>
      <c r="K2484" s="37" t="s">
        <v>5811</v>
      </c>
      <c r="L2484" s="13" t="s">
        <v>151</v>
      </c>
      <c r="M2484" s="14" t="s">
        <v>152</v>
      </c>
      <c r="N2484" s="93" t="s">
        <v>151</v>
      </c>
      <c r="O2484" s="2" t="s">
        <v>152</v>
      </c>
      <c r="P2484" s="2" t="s">
        <v>152</v>
      </c>
      <c r="Q2484" s="2" t="s">
        <v>152</v>
      </c>
      <c r="R2484" s="2" t="s">
        <v>152</v>
      </c>
      <c r="S2484" s="14" t="s">
        <v>152</v>
      </c>
      <c r="T2484" s="115" t="s">
        <v>5804</v>
      </c>
      <c r="U2484" s="13" t="s">
        <v>151</v>
      </c>
      <c r="V2484" s="2" t="s">
        <v>152</v>
      </c>
      <c r="W2484" s="2" t="s">
        <v>152</v>
      </c>
      <c r="X2484" s="2" t="s">
        <v>152</v>
      </c>
      <c r="Y2484" s="14" t="s">
        <v>152</v>
      </c>
    </row>
    <row r="2485" spans="3:25" x14ac:dyDescent="0.3">
      <c r="C2485" s="96" t="s">
        <v>37</v>
      </c>
      <c r="D2485" s="97" t="s">
        <v>779</v>
      </c>
      <c r="E2485" s="97" t="s">
        <v>877</v>
      </c>
      <c r="F2485" s="97" t="s">
        <v>878</v>
      </c>
      <c r="G2485" s="97" t="s">
        <v>351</v>
      </c>
      <c r="H2485" s="97" t="s">
        <v>668</v>
      </c>
      <c r="I2485" s="114" t="s">
        <v>454</v>
      </c>
      <c r="J2485" s="37" t="s">
        <v>4691</v>
      </c>
      <c r="K2485" s="37" t="s">
        <v>4692</v>
      </c>
      <c r="L2485" s="13" t="s">
        <v>151</v>
      </c>
      <c r="M2485" s="14" t="s">
        <v>152</v>
      </c>
      <c r="N2485" s="93" t="s">
        <v>151</v>
      </c>
      <c r="O2485" s="2" t="s">
        <v>152</v>
      </c>
      <c r="P2485" s="2" t="s">
        <v>152</v>
      </c>
      <c r="Q2485" s="2" t="s">
        <v>152</v>
      </c>
      <c r="R2485" s="2" t="s">
        <v>152</v>
      </c>
      <c r="S2485" s="14" t="s">
        <v>152</v>
      </c>
      <c r="T2485" s="115"/>
      <c r="U2485" s="13" t="s">
        <v>151</v>
      </c>
      <c r="V2485" s="2" t="s">
        <v>152</v>
      </c>
      <c r="W2485" s="2" t="s">
        <v>152</v>
      </c>
      <c r="X2485" s="2" t="s">
        <v>152</v>
      </c>
      <c r="Y2485" s="14" t="s">
        <v>152</v>
      </c>
    </row>
    <row r="2486" spans="3:25" x14ac:dyDescent="0.3">
      <c r="C2486" s="96" t="s">
        <v>37</v>
      </c>
      <c r="D2486" s="97" t="s">
        <v>779</v>
      </c>
      <c r="E2486" s="97" t="s">
        <v>885</v>
      </c>
      <c r="F2486" s="97" t="s">
        <v>886</v>
      </c>
      <c r="G2486" s="97" t="s">
        <v>351</v>
      </c>
      <c r="H2486" s="97" t="s">
        <v>668</v>
      </c>
      <c r="I2486" s="114"/>
      <c r="J2486" s="37" t="s">
        <v>113</v>
      </c>
      <c r="K2486" s="37" t="s">
        <v>113</v>
      </c>
      <c r="L2486" s="13"/>
      <c r="M2486" s="14"/>
      <c r="N2486" s="93"/>
      <c r="O2486" s="2"/>
      <c r="P2486" s="2"/>
      <c r="Q2486" s="2"/>
      <c r="R2486" s="2"/>
      <c r="S2486" s="14"/>
      <c r="T2486" s="115"/>
      <c r="U2486" s="13"/>
      <c r="V2486" s="2"/>
      <c r="W2486" s="2"/>
      <c r="X2486" s="2"/>
      <c r="Y2486" s="14"/>
    </row>
    <row r="2487" spans="3:25" x14ac:dyDescent="0.3">
      <c r="C2487" s="96" t="s">
        <v>37</v>
      </c>
      <c r="D2487" s="97" t="s">
        <v>779</v>
      </c>
      <c r="E2487" s="97" t="s">
        <v>887</v>
      </c>
      <c r="F2487" s="97" t="s">
        <v>888</v>
      </c>
      <c r="G2487" s="97" t="s">
        <v>351</v>
      </c>
      <c r="H2487" s="97" t="s">
        <v>668</v>
      </c>
      <c r="I2487" s="114"/>
      <c r="J2487" s="37" t="s">
        <v>113</v>
      </c>
      <c r="K2487" s="37" t="s">
        <v>113</v>
      </c>
      <c r="L2487" s="13"/>
      <c r="M2487" s="14"/>
      <c r="N2487" s="93"/>
      <c r="O2487" s="2"/>
      <c r="P2487" s="2"/>
      <c r="Q2487" s="2"/>
      <c r="R2487" s="2"/>
      <c r="S2487" s="14"/>
      <c r="T2487" s="115"/>
      <c r="U2487" s="13"/>
      <c r="V2487" s="2"/>
      <c r="W2487" s="2"/>
      <c r="X2487" s="2"/>
      <c r="Y2487" s="14"/>
    </row>
    <row r="2488" spans="3:25" x14ac:dyDescent="0.3">
      <c r="C2488" s="96" t="s">
        <v>37</v>
      </c>
      <c r="D2488" s="97" t="s">
        <v>779</v>
      </c>
      <c r="E2488" s="97" t="s">
        <v>889</v>
      </c>
      <c r="F2488" s="97" t="s">
        <v>890</v>
      </c>
      <c r="G2488" s="97" t="s">
        <v>344</v>
      </c>
      <c r="H2488" s="97" t="s">
        <v>668</v>
      </c>
      <c r="I2488" s="114" t="s">
        <v>454</v>
      </c>
      <c r="J2488" s="37" t="s">
        <v>4710</v>
      </c>
      <c r="K2488" s="37" t="s">
        <v>5812</v>
      </c>
      <c r="L2488" s="13" t="s">
        <v>151</v>
      </c>
      <c r="M2488" s="14" t="s">
        <v>151</v>
      </c>
      <c r="N2488" s="93" t="s">
        <v>152</v>
      </c>
      <c r="O2488" s="2" t="s">
        <v>152</v>
      </c>
      <c r="P2488" s="2" t="s">
        <v>152</v>
      </c>
      <c r="Q2488" s="2" t="s">
        <v>152</v>
      </c>
      <c r="R2488" s="2" t="s">
        <v>152</v>
      </c>
      <c r="S2488" s="14" t="s">
        <v>152</v>
      </c>
      <c r="T2488" s="115"/>
      <c r="U2488" s="13"/>
      <c r="V2488" s="2"/>
      <c r="W2488" s="2"/>
      <c r="X2488" s="2"/>
      <c r="Y2488" s="14"/>
    </row>
    <row r="2489" spans="3:25" x14ac:dyDescent="0.3">
      <c r="C2489" s="96" t="s">
        <v>37</v>
      </c>
      <c r="D2489" s="97" t="s">
        <v>779</v>
      </c>
      <c r="E2489" s="97" t="s">
        <v>891</v>
      </c>
      <c r="F2489" s="97" t="s">
        <v>892</v>
      </c>
      <c r="G2489" s="97" t="s">
        <v>351</v>
      </c>
      <c r="H2489" s="97" t="s">
        <v>668</v>
      </c>
      <c r="I2489" s="114" t="s">
        <v>454</v>
      </c>
      <c r="J2489" s="37" t="s">
        <v>4710</v>
      </c>
      <c r="K2489" s="37" t="s">
        <v>5813</v>
      </c>
      <c r="L2489" s="13" t="s">
        <v>151</v>
      </c>
      <c r="M2489" s="14" t="s">
        <v>151</v>
      </c>
      <c r="N2489" s="93" t="s">
        <v>152</v>
      </c>
      <c r="O2489" s="2" t="s">
        <v>152</v>
      </c>
      <c r="P2489" s="2" t="s">
        <v>152</v>
      </c>
      <c r="Q2489" s="2" t="s">
        <v>152</v>
      </c>
      <c r="R2489" s="2" t="s">
        <v>152</v>
      </c>
      <c r="S2489" s="14" t="s">
        <v>152</v>
      </c>
      <c r="T2489" s="115"/>
      <c r="U2489" s="13" t="s">
        <v>152</v>
      </c>
      <c r="V2489" s="2" t="s">
        <v>152</v>
      </c>
      <c r="W2489" s="2" t="s">
        <v>152</v>
      </c>
      <c r="X2489" s="2" t="s">
        <v>152</v>
      </c>
      <c r="Y2489" s="14" t="s">
        <v>152</v>
      </c>
    </row>
    <row r="2490" spans="3:25" x14ac:dyDescent="0.3">
      <c r="C2490" s="96" t="s">
        <v>37</v>
      </c>
      <c r="D2490" s="97" t="s">
        <v>779</v>
      </c>
      <c r="E2490" s="97" t="s">
        <v>893</v>
      </c>
      <c r="F2490" s="97" t="s">
        <v>894</v>
      </c>
      <c r="G2490" s="97" t="s">
        <v>351</v>
      </c>
      <c r="H2490" s="91" t="s">
        <v>668</v>
      </c>
      <c r="I2490" s="116" t="s">
        <v>454</v>
      </c>
      <c r="J2490" s="37" t="s">
        <v>4710</v>
      </c>
      <c r="K2490" s="37" t="s">
        <v>4713</v>
      </c>
      <c r="L2490" s="13" t="s">
        <v>151</v>
      </c>
      <c r="M2490" s="14" t="s">
        <v>151</v>
      </c>
      <c r="N2490" s="93" t="s">
        <v>152</v>
      </c>
      <c r="O2490" s="2" t="s">
        <v>152</v>
      </c>
      <c r="P2490" s="2" t="s">
        <v>152</v>
      </c>
      <c r="Q2490" s="2" t="s">
        <v>152</v>
      </c>
      <c r="R2490" s="2" t="s">
        <v>152</v>
      </c>
      <c r="S2490" s="14" t="s">
        <v>152</v>
      </c>
      <c r="T2490" s="115"/>
      <c r="U2490" s="13" t="s">
        <v>152</v>
      </c>
      <c r="V2490" s="2" t="s">
        <v>152</v>
      </c>
      <c r="W2490" s="2" t="s">
        <v>152</v>
      </c>
      <c r="X2490" s="2" t="s">
        <v>152</v>
      </c>
      <c r="Y2490" s="14" t="s">
        <v>152</v>
      </c>
    </row>
    <row r="2491" spans="3:25" x14ac:dyDescent="0.3">
      <c r="C2491" s="96" t="s">
        <v>38</v>
      </c>
      <c r="D2491" s="97" t="s">
        <v>776</v>
      </c>
      <c r="E2491" s="97" t="s">
        <v>815</v>
      </c>
      <c r="F2491" s="97" t="s">
        <v>816</v>
      </c>
      <c r="G2491" s="97" t="s">
        <v>351</v>
      </c>
      <c r="H2491" s="97" t="s">
        <v>668</v>
      </c>
      <c r="I2491" s="114" t="s">
        <v>454</v>
      </c>
      <c r="J2491" s="37" t="s">
        <v>4714</v>
      </c>
      <c r="K2491" s="37" t="s">
        <v>5814</v>
      </c>
      <c r="L2491" s="13" t="s">
        <v>151</v>
      </c>
      <c r="M2491" s="14" t="s">
        <v>152</v>
      </c>
      <c r="N2491" s="93" t="s">
        <v>152</v>
      </c>
      <c r="O2491" s="2" t="s">
        <v>152</v>
      </c>
      <c r="P2491" s="2" t="s">
        <v>152</v>
      </c>
      <c r="Q2491" s="2" t="s">
        <v>152</v>
      </c>
      <c r="R2491" s="2" t="s">
        <v>151</v>
      </c>
      <c r="S2491" s="14" t="s">
        <v>152</v>
      </c>
      <c r="T2491" s="115"/>
      <c r="U2491" s="13" t="s">
        <v>152</v>
      </c>
      <c r="V2491" s="2" t="s">
        <v>152</v>
      </c>
      <c r="W2491" s="2" t="s">
        <v>152</v>
      </c>
      <c r="X2491" s="2" t="s">
        <v>152</v>
      </c>
      <c r="Y2491" s="14" t="s">
        <v>152</v>
      </c>
    </row>
    <row r="2492" spans="3:25" x14ac:dyDescent="0.3">
      <c r="C2492" s="96" t="s">
        <v>38</v>
      </c>
      <c r="D2492" s="97" t="s">
        <v>776</v>
      </c>
      <c r="E2492" s="97" t="s">
        <v>815</v>
      </c>
      <c r="F2492" s="97" t="s">
        <v>816</v>
      </c>
      <c r="G2492" s="97" t="s">
        <v>351</v>
      </c>
      <c r="H2492" s="97" t="s">
        <v>668</v>
      </c>
      <c r="I2492" s="114" t="s">
        <v>454</v>
      </c>
      <c r="J2492" s="37" t="s">
        <v>4716</v>
      </c>
      <c r="K2492" s="37" t="s">
        <v>4717</v>
      </c>
      <c r="L2492" s="13" t="s">
        <v>151</v>
      </c>
      <c r="M2492" s="14" t="s">
        <v>151</v>
      </c>
      <c r="N2492" s="93" t="s">
        <v>151</v>
      </c>
      <c r="O2492" s="2" t="s">
        <v>152</v>
      </c>
      <c r="P2492" s="2" t="s">
        <v>152</v>
      </c>
      <c r="Q2492" s="2" t="s">
        <v>151</v>
      </c>
      <c r="R2492" s="2" t="s">
        <v>151</v>
      </c>
      <c r="S2492" s="14" t="s">
        <v>152</v>
      </c>
      <c r="T2492" s="115" t="s">
        <v>5815</v>
      </c>
      <c r="U2492" s="13" t="s">
        <v>151</v>
      </c>
      <c r="V2492" s="2" t="s">
        <v>152</v>
      </c>
      <c r="W2492" s="2" t="s">
        <v>152</v>
      </c>
      <c r="X2492" s="2" t="s">
        <v>152</v>
      </c>
      <c r="Y2492" s="14" t="s">
        <v>152</v>
      </c>
    </row>
    <row r="2493" spans="3:25" x14ac:dyDescent="0.3">
      <c r="C2493" s="96" t="s">
        <v>38</v>
      </c>
      <c r="D2493" s="97" t="s">
        <v>776</v>
      </c>
      <c r="E2493" s="97" t="s">
        <v>817</v>
      </c>
      <c r="F2493" s="97" t="s">
        <v>818</v>
      </c>
      <c r="G2493" s="97" t="s">
        <v>351</v>
      </c>
      <c r="H2493" s="97" t="s">
        <v>668</v>
      </c>
      <c r="I2493" s="114" t="s">
        <v>454</v>
      </c>
      <c r="J2493" s="37" t="s">
        <v>228</v>
      </c>
      <c r="K2493" s="37" t="s">
        <v>5816</v>
      </c>
      <c r="L2493" s="13" t="s">
        <v>152</v>
      </c>
      <c r="M2493" s="14" t="s">
        <v>152</v>
      </c>
      <c r="N2493" s="93" t="s">
        <v>151</v>
      </c>
      <c r="O2493" s="2" t="s">
        <v>152</v>
      </c>
      <c r="P2493" s="2" t="s">
        <v>152</v>
      </c>
      <c r="Q2493" s="2" t="s">
        <v>152</v>
      </c>
      <c r="R2493" s="2" t="s">
        <v>152</v>
      </c>
      <c r="S2493" s="14" t="s">
        <v>151</v>
      </c>
      <c r="T2493" s="115" t="s">
        <v>5817</v>
      </c>
      <c r="U2493" s="13" t="s">
        <v>151</v>
      </c>
      <c r="V2493" s="2" t="s">
        <v>152</v>
      </c>
      <c r="W2493" s="2" t="s">
        <v>152</v>
      </c>
      <c r="X2493" s="2" t="s">
        <v>152</v>
      </c>
      <c r="Y2493" s="14" t="s">
        <v>152</v>
      </c>
    </row>
    <row r="2494" spans="3:25" x14ac:dyDescent="0.3">
      <c r="C2494" s="96" t="s">
        <v>38</v>
      </c>
      <c r="D2494" s="97" t="s">
        <v>776</v>
      </c>
      <c r="E2494" s="97" t="s">
        <v>817</v>
      </c>
      <c r="F2494" s="97" t="s">
        <v>818</v>
      </c>
      <c r="G2494" s="97" t="s">
        <v>351</v>
      </c>
      <c r="H2494" s="97" t="s">
        <v>668</v>
      </c>
      <c r="I2494" s="114" t="s">
        <v>454</v>
      </c>
      <c r="J2494" s="37" t="s">
        <v>4719</v>
      </c>
      <c r="K2494" s="37" t="s">
        <v>5818</v>
      </c>
      <c r="L2494" s="13" t="s">
        <v>151</v>
      </c>
      <c r="M2494" s="14" t="s">
        <v>151</v>
      </c>
      <c r="N2494" s="93" t="s">
        <v>151</v>
      </c>
      <c r="O2494" s="2" t="s">
        <v>152</v>
      </c>
      <c r="P2494" s="2" t="s">
        <v>152</v>
      </c>
      <c r="Q2494" s="2" t="s">
        <v>151</v>
      </c>
      <c r="R2494" s="2" t="s">
        <v>151</v>
      </c>
      <c r="S2494" s="14" t="s">
        <v>152</v>
      </c>
      <c r="T2494" s="115" t="s">
        <v>5819</v>
      </c>
      <c r="U2494" s="13" t="s">
        <v>151</v>
      </c>
      <c r="V2494" s="2" t="s">
        <v>152</v>
      </c>
      <c r="W2494" s="2" t="s">
        <v>152</v>
      </c>
      <c r="X2494" s="2" t="s">
        <v>152</v>
      </c>
      <c r="Y2494" s="14" t="s">
        <v>152</v>
      </c>
    </row>
    <row r="2495" spans="3:25" x14ac:dyDescent="0.3">
      <c r="C2495" s="96" t="s">
        <v>38</v>
      </c>
      <c r="D2495" s="97" t="s">
        <v>776</v>
      </c>
      <c r="E2495" s="97" t="s">
        <v>819</v>
      </c>
      <c r="F2495" s="97" t="s">
        <v>820</v>
      </c>
      <c r="G2495" s="97" t="s">
        <v>351</v>
      </c>
      <c r="H2495" s="97" t="s">
        <v>668</v>
      </c>
      <c r="I2495" s="114" t="s">
        <v>454</v>
      </c>
      <c r="J2495" s="37" t="s">
        <v>4721</v>
      </c>
      <c r="K2495" s="37" t="s">
        <v>4722</v>
      </c>
      <c r="L2495" s="13" t="s">
        <v>151</v>
      </c>
      <c r="M2495" s="14" t="s">
        <v>151</v>
      </c>
      <c r="N2495" s="93" t="s">
        <v>151</v>
      </c>
      <c r="O2495" s="2" t="s">
        <v>152</v>
      </c>
      <c r="P2495" s="2" t="s">
        <v>152</v>
      </c>
      <c r="Q2495" s="2" t="s">
        <v>151</v>
      </c>
      <c r="R2495" s="2" t="s">
        <v>151</v>
      </c>
      <c r="S2495" s="14" t="s">
        <v>152</v>
      </c>
      <c r="T2495" s="115"/>
      <c r="U2495" s="13" t="s">
        <v>151</v>
      </c>
      <c r="V2495" s="2" t="s">
        <v>152</v>
      </c>
      <c r="W2495" s="2" t="s">
        <v>152</v>
      </c>
      <c r="X2495" s="2" t="s">
        <v>152</v>
      </c>
      <c r="Y2495" s="14" t="s">
        <v>152</v>
      </c>
    </row>
    <row r="2496" spans="3:25" x14ac:dyDescent="0.3">
      <c r="C2496" s="96" t="s">
        <v>38</v>
      </c>
      <c r="D2496" s="97" t="s">
        <v>776</v>
      </c>
      <c r="E2496" s="97" t="s">
        <v>823</v>
      </c>
      <c r="F2496" s="97" t="s">
        <v>824</v>
      </c>
      <c r="G2496" s="97" t="s">
        <v>351</v>
      </c>
      <c r="H2496" s="97" t="s">
        <v>668</v>
      </c>
      <c r="I2496" s="114" t="s">
        <v>454</v>
      </c>
      <c r="J2496" s="37" t="s">
        <v>651</v>
      </c>
      <c r="K2496" s="37" t="s">
        <v>5820</v>
      </c>
      <c r="L2496" s="13" t="s">
        <v>151</v>
      </c>
      <c r="M2496" s="14" t="s">
        <v>151</v>
      </c>
      <c r="N2496" s="93" t="s">
        <v>151</v>
      </c>
      <c r="O2496" s="2" t="s">
        <v>152</v>
      </c>
      <c r="P2496" s="2" t="s">
        <v>152</v>
      </c>
      <c r="Q2496" s="2" t="s">
        <v>151</v>
      </c>
      <c r="R2496" s="2" t="s">
        <v>151</v>
      </c>
      <c r="S2496" s="14" t="s">
        <v>152</v>
      </c>
      <c r="T2496" s="115" t="s">
        <v>5821</v>
      </c>
      <c r="U2496" s="13" t="s">
        <v>151</v>
      </c>
      <c r="V2496" s="2" t="s">
        <v>152</v>
      </c>
      <c r="W2496" s="2" t="s">
        <v>152</v>
      </c>
      <c r="X2496" s="2" t="s">
        <v>152</v>
      </c>
      <c r="Y2496" s="14" t="s">
        <v>152</v>
      </c>
    </row>
    <row r="2497" spans="3:25" x14ac:dyDescent="0.3">
      <c r="C2497" s="96" t="s">
        <v>38</v>
      </c>
      <c r="D2497" s="97" t="s">
        <v>776</v>
      </c>
      <c r="E2497" s="97" t="s">
        <v>823</v>
      </c>
      <c r="F2497" s="97" t="s">
        <v>824</v>
      </c>
      <c r="G2497" s="97" t="s">
        <v>351</v>
      </c>
      <c r="H2497" s="97" t="s">
        <v>668</v>
      </c>
      <c r="I2497" s="114" t="s">
        <v>454</v>
      </c>
      <c r="J2497" s="37" t="s">
        <v>4714</v>
      </c>
      <c r="K2497" s="37" t="s">
        <v>4726</v>
      </c>
      <c r="L2497" s="13" t="s">
        <v>151</v>
      </c>
      <c r="M2497" s="14" t="s">
        <v>151</v>
      </c>
      <c r="N2497" s="93" t="s">
        <v>151</v>
      </c>
      <c r="O2497" s="2" t="s">
        <v>152</v>
      </c>
      <c r="P2497" s="2" t="s">
        <v>152</v>
      </c>
      <c r="Q2497" s="2" t="s">
        <v>151</v>
      </c>
      <c r="R2497" s="2" t="s">
        <v>151</v>
      </c>
      <c r="S2497" s="14" t="s">
        <v>152</v>
      </c>
      <c r="T2497" s="115" t="s">
        <v>5821</v>
      </c>
      <c r="U2497" s="13" t="s">
        <v>151</v>
      </c>
      <c r="V2497" s="2" t="s">
        <v>152</v>
      </c>
      <c r="W2497" s="2" t="s">
        <v>152</v>
      </c>
      <c r="X2497" s="2" t="s">
        <v>152</v>
      </c>
      <c r="Y2497" s="14" t="s">
        <v>152</v>
      </c>
    </row>
    <row r="2498" spans="3:25" x14ac:dyDescent="0.3">
      <c r="C2498" s="96" t="s">
        <v>38</v>
      </c>
      <c r="D2498" s="97" t="s">
        <v>776</v>
      </c>
      <c r="E2498" s="97" t="s">
        <v>823</v>
      </c>
      <c r="F2498" s="97" t="s">
        <v>824</v>
      </c>
      <c r="G2498" s="97" t="s">
        <v>351</v>
      </c>
      <c r="H2498" s="91" t="s">
        <v>668</v>
      </c>
      <c r="I2498" s="116" t="s">
        <v>454</v>
      </c>
      <c r="J2498" s="37" t="s">
        <v>4714</v>
      </c>
      <c r="K2498" s="37" t="s">
        <v>4725</v>
      </c>
      <c r="L2498" s="13" t="s">
        <v>151</v>
      </c>
      <c r="M2498" s="14" t="s">
        <v>151</v>
      </c>
      <c r="N2498" s="93" t="s">
        <v>151</v>
      </c>
      <c r="O2498" s="2" t="s">
        <v>152</v>
      </c>
      <c r="P2498" s="2" t="s">
        <v>152</v>
      </c>
      <c r="Q2498" s="2" t="s">
        <v>151</v>
      </c>
      <c r="R2498" s="2" t="s">
        <v>151</v>
      </c>
      <c r="S2498" s="14" t="s">
        <v>152</v>
      </c>
      <c r="T2498" s="115" t="s">
        <v>5821</v>
      </c>
      <c r="U2498" s="13" t="s">
        <v>151</v>
      </c>
      <c r="V2498" s="2" t="s">
        <v>152</v>
      </c>
      <c r="W2498" s="2" t="s">
        <v>152</v>
      </c>
      <c r="X2498" s="2" t="s">
        <v>152</v>
      </c>
      <c r="Y2498" s="14" t="s">
        <v>152</v>
      </c>
    </row>
    <row r="2499" spans="3:25" x14ac:dyDescent="0.3">
      <c r="C2499" s="96" t="s">
        <v>38</v>
      </c>
      <c r="D2499" s="97" t="s">
        <v>776</v>
      </c>
      <c r="E2499" s="97" t="s">
        <v>825</v>
      </c>
      <c r="F2499" s="97" t="s">
        <v>826</v>
      </c>
      <c r="G2499" s="97" t="s">
        <v>351</v>
      </c>
      <c r="H2499" s="97" t="s">
        <v>668</v>
      </c>
      <c r="I2499" s="114" t="s">
        <v>454</v>
      </c>
      <c r="J2499" s="37" t="s">
        <v>4714</v>
      </c>
      <c r="K2499" s="37" t="s">
        <v>4726</v>
      </c>
      <c r="L2499" s="13" t="s">
        <v>151</v>
      </c>
      <c r="M2499" s="14" t="s">
        <v>151</v>
      </c>
      <c r="N2499" s="93" t="s">
        <v>151</v>
      </c>
      <c r="O2499" s="2" t="s">
        <v>151</v>
      </c>
      <c r="P2499" s="2" t="s">
        <v>152</v>
      </c>
      <c r="Q2499" s="2" t="s">
        <v>152</v>
      </c>
      <c r="R2499" s="2" t="s">
        <v>152</v>
      </c>
      <c r="S2499" s="14" t="s">
        <v>152</v>
      </c>
      <c r="T2499" s="115" t="s">
        <v>5822</v>
      </c>
      <c r="U2499" s="13" t="s">
        <v>151</v>
      </c>
      <c r="V2499" s="2" t="s">
        <v>151</v>
      </c>
      <c r="W2499" s="2" t="s">
        <v>151</v>
      </c>
      <c r="X2499" s="2" t="s">
        <v>152</v>
      </c>
      <c r="Y2499" s="14" t="s">
        <v>152</v>
      </c>
    </row>
    <row r="2500" spans="3:25" x14ac:dyDescent="0.3">
      <c r="C2500" s="96" t="s">
        <v>38</v>
      </c>
      <c r="D2500" s="97" t="s">
        <v>776</v>
      </c>
      <c r="E2500" s="97" t="s">
        <v>825</v>
      </c>
      <c r="F2500" s="97" t="s">
        <v>826</v>
      </c>
      <c r="G2500" s="97" t="s">
        <v>351</v>
      </c>
      <c r="H2500" s="97" t="s">
        <v>668</v>
      </c>
      <c r="I2500" s="114" t="s">
        <v>454</v>
      </c>
      <c r="J2500" s="37" t="s">
        <v>4714</v>
      </c>
      <c r="K2500" s="37" t="s">
        <v>4727</v>
      </c>
      <c r="L2500" s="13" t="s">
        <v>151</v>
      </c>
      <c r="M2500" s="14" t="s">
        <v>151</v>
      </c>
      <c r="N2500" s="93" t="s">
        <v>151</v>
      </c>
      <c r="O2500" s="2" t="s">
        <v>151</v>
      </c>
      <c r="P2500" s="2" t="s">
        <v>152</v>
      </c>
      <c r="Q2500" s="2" t="s">
        <v>152</v>
      </c>
      <c r="R2500" s="2" t="s">
        <v>152</v>
      </c>
      <c r="S2500" s="14" t="s">
        <v>152</v>
      </c>
      <c r="T2500" s="115" t="s">
        <v>5823</v>
      </c>
      <c r="U2500" s="13" t="s">
        <v>151</v>
      </c>
      <c r="V2500" s="2" t="s">
        <v>151</v>
      </c>
      <c r="W2500" s="2" t="s">
        <v>151</v>
      </c>
      <c r="X2500" s="2" t="s">
        <v>152</v>
      </c>
      <c r="Y2500" s="14" t="s">
        <v>152</v>
      </c>
    </row>
    <row r="2501" spans="3:25" x14ac:dyDescent="0.3">
      <c r="C2501" s="96" t="s">
        <v>38</v>
      </c>
      <c r="D2501" s="97" t="s">
        <v>776</v>
      </c>
      <c r="E2501" s="97" t="s">
        <v>825</v>
      </c>
      <c r="F2501" s="97" t="s">
        <v>826</v>
      </c>
      <c r="G2501" s="97" t="s">
        <v>351</v>
      </c>
      <c r="H2501" s="97" t="s">
        <v>668</v>
      </c>
      <c r="I2501" s="114" t="s">
        <v>454</v>
      </c>
      <c r="J2501" s="37" t="s">
        <v>4714</v>
      </c>
      <c r="K2501" s="37" t="s">
        <v>4727</v>
      </c>
      <c r="L2501" s="13" t="s">
        <v>151</v>
      </c>
      <c r="M2501" s="14" t="s">
        <v>151</v>
      </c>
      <c r="N2501" s="93" t="s">
        <v>151</v>
      </c>
      <c r="O2501" s="2" t="s">
        <v>151</v>
      </c>
      <c r="P2501" s="2" t="s">
        <v>152</v>
      </c>
      <c r="Q2501" s="2" t="s">
        <v>152</v>
      </c>
      <c r="R2501" s="2" t="s">
        <v>152</v>
      </c>
      <c r="S2501" s="14" t="s">
        <v>152</v>
      </c>
      <c r="T2501" s="115" t="s">
        <v>5823</v>
      </c>
      <c r="U2501" s="13" t="s">
        <v>151</v>
      </c>
      <c r="V2501" s="2" t="s">
        <v>151</v>
      </c>
      <c r="W2501" s="2" t="s">
        <v>151</v>
      </c>
      <c r="X2501" s="2" t="s">
        <v>152</v>
      </c>
      <c r="Y2501" s="14" t="s">
        <v>152</v>
      </c>
    </row>
    <row r="2502" spans="3:25" x14ac:dyDescent="0.3">
      <c r="C2502" s="96" t="s">
        <v>38</v>
      </c>
      <c r="D2502" s="97" t="s">
        <v>776</v>
      </c>
      <c r="E2502" s="97" t="s">
        <v>827</v>
      </c>
      <c r="F2502" s="97" t="s">
        <v>828</v>
      </c>
      <c r="G2502" s="97" t="s">
        <v>351</v>
      </c>
      <c r="H2502" s="97" t="s">
        <v>668</v>
      </c>
      <c r="I2502" s="114" t="s">
        <v>454</v>
      </c>
      <c r="J2502" s="37" t="s">
        <v>4714</v>
      </c>
      <c r="K2502" s="37" t="s">
        <v>4728</v>
      </c>
      <c r="L2502" s="13" t="s">
        <v>151</v>
      </c>
      <c r="M2502" s="14" t="s">
        <v>152</v>
      </c>
      <c r="N2502" s="93" t="s">
        <v>151</v>
      </c>
      <c r="O2502" s="2" t="s">
        <v>151</v>
      </c>
      <c r="P2502" s="2" t="s">
        <v>152</v>
      </c>
      <c r="Q2502" s="2" t="s">
        <v>151</v>
      </c>
      <c r="R2502" s="2" t="s">
        <v>151</v>
      </c>
      <c r="S2502" s="14" t="s">
        <v>151</v>
      </c>
      <c r="T2502" s="115" t="s">
        <v>5824</v>
      </c>
      <c r="U2502" s="13" t="s">
        <v>151</v>
      </c>
      <c r="V2502" s="2" t="s">
        <v>152</v>
      </c>
      <c r="W2502" s="2" t="s">
        <v>151</v>
      </c>
      <c r="X2502" s="2" t="s">
        <v>152</v>
      </c>
      <c r="Y2502" s="14" t="s">
        <v>152</v>
      </c>
    </row>
    <row r="2503" spans="3:25" x14ac:dyDescent="0.3">
      <c r="C2503" s="96" t="s">
        <v>38</v>
      </c>
      <c r="D2503" s="97" t="s">
        <v>776</v>
      </c>
      <c r="E2503" s="97" t="s">
        <v>829</v>
      </c>
      <c r="F2503" s="97" t="s">
        <v>830</v>
      </c>
      <c r="G2503" s="97" t="s">
        <v>351</v>
      </c>
      <c r="H2503" s="97" t="s">
        <v>668</v>
      </c>
      <c r="I2503" s="114" t="s">
        <v>454</v>
      </c>
      <c r="J2503" s="37" t="s">
        <v>651</v>
      </c>
      <c r="K2503" s="37" t="s">
        <v>5825</v>
      </c>
      <c r="L2503" s="13" t="s">
        <v>151</v>
      </c>
      <c r="M2503" s="14" t="s">
        <v>151</v>
      </c>
      <c r="N2503" s="93" t="s">
        <v>151</v>
      </c>
      <c r="O2503" s="2" t="s">
        <v>152</v>
      </c>
      <c r="P2503" s="2" t="s">
        <v>152</v>
      </c>
      <c r="Q2503" s="2" t="s">
        <v>152</v>
      </c>
      <c r="R2503" s="2" t="s">
        <v>152</v>
      </c>
      <c r="S2503" s="14" t="s">
        <v>152</v>
      </c>
      <c r="T2503" s="115" t="s">
        <v>5822</v>
      </c>
      <c r="U2503" s="13" t="s">
        <v>151</v>
      </c>
      <c r="V2503" s="2" t="s">
        <v>152</v>
      </c>
      <c r="W2503" s="2" t="s">
        <v>152</v>
      </c>
      <c r="X2503" s="2" t="s">
        <v>152</v>
      </c>
      <c r="Y2503" s="14" t="s">
        <v>152</v>
      </c>
    </row>
    <row r="2504" spans="3:25" x14ac:dyDescent="0.3">
      <c r="C2504" s="96" t="s">
        <v>38</v>
      </c>
      <c r="D2504" s="97" t="s">
        <v>776</v>
      </c>
      <c r="E2504" s="97" t="s">
        <v>831</v>
      </c>
      <c r="F2504" s="97" t="s">
        <v>832</v>
      </c>
      <c r="G2504" s="97" t="s">
        <v>351</v>
      </c>
      <c r="H2504" s="97" t="s">
        <v>668</v>
      </c>
      <c r="I2504" s="114" t="s">
        <v>454</v>
      </c>
      <c r="J2504" s="37" t="s">
        <v>4730</v>
      </c>
      <c r="K2504" s="37" t="s">
        <v>4731</v>
      </c>
      <c r="L2504" s="13" t="s">
        <v>152</v>
      </c>
      <c r="M2504" s="14" t="s">
        <v>152</v>
      </c>
      <c r="N2504" s="93" t="s">
        <v>152</v>
      </c>
      <c r="O2504" s="2" t="s">
        <v>152</v>
      </c>
      <c r="P2504" s="2" t="s">
        <v>152</v>
      </c>
      <c r="Q2504" s="2" t="s">
        <v>151</v>
      </c>
      <c r="R2504" s="2" t="s">
        <v>151</v>
      </c>
      <c r="S2504" s="14" t="s">
        <v>151</v>
      </c>
      <c r="T2504" s="115" t="s">
        <v>5826</v>
      </c>
      <c r="U2504" s="13" t="s">
        <v>152</v>
      </c>
      <c r="V2504" s="2" t="s">
        <v>152</v>
      </c>
      <c r="W2504" s="2" t="s">
        <v>152</v>
      </c>
      <c r="X2504" s="2" t="s">
        <v>152</v>
      </c>
      <c r="Y2504" s="14" t="s">
        <v>152</v>
      </c>
    </row>
    <row r="2505" spans="3:25" x14ac:dyDescent="0.3">
      <c r="C2505" s="96" t="s">
        <v>38</v>
      </c>
      <c r="D2505" s="97" t="s">
        <v>776</v>
      </c>
      <c r="E2505" s="97" t="s">
        <v>831</v>
      </c>
      <c r="F2505" s="97" t="s">
        <v>832</v>
      </c>
      <c r="G2505" s="97" t="s">
        <v>351</v>
      </c>
      <c r="H2505" s="97" t="s">
        <v>668</v>
      </c>
      <c r="I2505" s="114" t="s">
        <v>454</v>
      </c>
      <c r="J2505" s="37" t="s">
        <v>262</v>
      </c>
      <c r="K2505" s="37" t="s">
        <v>147</v>
      </c>
      <c r="L2505" s="13" t="s">
        <v>151</v>
      </c>
      <c r="M2505" s="14" t="s">
        <v>152</v>
      </c>
      <c r="N2505" s="93" t="s">
        <v>152</v>
      </c>
      <c r="O2505" s="2" t="s">
        <v>152</v>
      </c>
      <c r="P2505" s="2" t="s">
        <v>152</v>
      </c>
      <c r="Q2505" s="2" t="s">
        <v>151</v>
      </c>
      <c r="R2505" s="2" t="s">
        <v>151</v>
      </c>
      <c r="S2505" s="14" t="s">
        <v>151</v>
      </c>
      <c r="T2505" s="115" t="s">
        <v>5827</v>
      </c>
      <c r="U2505" s="13" t="s">
        <v>152</v>
      </c>
      <c r="V2505" s="2" t="s">
        <v>152</v>
      </c>
      <c r="W2505" s="2" t="s">
        <v>152</v>
      </c>
      <c r="X2505" s="2" t="s">
        <v>152</v>
      </c>
      <c r="Y2505" s="14" t="s">
        <v>152</v>
      </c>
    </row>
    <row r="2506" spans="3:25" x14ac:dyDescent="0.3">
      <c r="C2506" s="96" t="s">
        <v>38</v>
      </c>
      <c r="D2506" s="97" t="s">
        <v>776</v>
      </c>
      <c r="E2506" s="97" t="s">
        <v>831</v>
      </c>
      <c r="F2506" s="97" t="s">
        <v>832</v>
      </c>
      <c r="G2506" s="97" t="s">
        <v>351</v>
      </c>
      <c r="H2506" s="91" t="s">
        <v>668</v>
      </c>
      <c r="I2506" s="116" t="s">
        <v>454</v>
      </c>
      <c r="J2506" s="37" t="s">
        <v>262</v>
      </c>
      <c r="K2506" s="37" t="s">
        <v>148</v>
      </c>
      <c r="L2506" s="13" t="s">
        <v>151</v>
      </c>
      <c r="M2506" s="14" t="s">
        <v>152</v>
      </c>
      <c r="N2506" s="93" t="s">
        <v>152</v>
      </c>
      <c r="O2506" s="2" t="s">
        <v>152</v>
      </c>
      <c r="P2506" s="2" t="s">
        <v>152</v>
      </c>
      <c r="Q2506" s="2" t="s">
        <v>151</v>
      </c>
      <c r="R2506" s="2" t="s">
        <v>151</v>
      </c>
      <c r="S2506" s="14" t="s">
        <v>151</v>
      </c>
      <c r="T2506" s="115" t="s">
        <v>5827</v>
      </c>
      <c r="U2506" s="13" t="s">
        <v>152</v>
      </c>
      <c r="V2506" s="2" t="s">
        <v>152</v>
      </c>
      <c r="W2506" s="2" t="s">
        <v>152</v>
      </c>
      <c r="X2506" s="2" t="s">
        <v>152</v>
      </c>
      <c r="Y2506" s="14" t="s">
        <v>152</v>
      </c>
    </row>
    <row r="2507" spans="3:25" x14ac:dyDescent="0.3">
      <c r="C2507" s="96" t="s">
        <v>38</v>
      </c>
      <c r="D2507" s="97" t="s">
        <v>776</v>
      </c>
      <c r="E2507" s="97" t="s">
        <v>833</v>
      </c>
      <c r="F2507" s="97" t="s">
        <v>834</v>
      </c>
      <c r="G2507" s="97" t="s">
        <v>351</v>
      </c>
      <c r="H2507" s="97" t="s">
        <v>668</v>
      </c>
      <c r="I2507" s="114" t="s">
        <v>454</v>
      </c>
      <c r="J2507" s="37" t="s">
        <v>651</v>
      </c>
      <c r="K2507" s="37" t="s">
        <v>5828</v>
      </c>
      <c r="L2507" s="13" t="s">
        <v>151</v>
      </c>
      <c r="M2507" s="14" t="s">
        <v>152</v>
      </c>
      <c r="N2507" s="93" t="s">
        <v>151</v>
      </c>
      <c r="O2507" s="2" t="s">
        <v>152</v>
      </c>
      <c r="P2507" s="2" t="s">
        <v>152</v>
      </c>
      <c r="Q2507" s="2" t="s">
        <v>152</v>
      </c>
      <c r="R2507" s="2" t="s">
        <v>151</v>
      </c>
      <c r="S2507" s="14" t="s">
        <v>151</v>
      </c>
      <c r="T2507" s="115" t="s">
        <v>5829</v>
      </c>
      <c r="U2507" s="13" t="s">
        <v>151</v>
      </c>
      <c r="V2507" s="2" t="s">
        <v>152</v>
      </c>
      <c r="W2507" s="2" t="s">
        <v>152</v>
      </c>
      <c r="X2507" s="2" t="s">
        <v>152</v>
      </c>
      <c r="Y2507" s="14" t="s">
        <v>152</v>
      </c>
    </row>
    <row r="2508" spans="3:25" x14ac:dyDescent="0.3">
      <c r="C2508" s="96" t="s">
        <v>38</v>
      </c>
      <c r="D2508" s="97" t="s">
        <v>835</v>
      </c>
      <c r="E2508" s="97" t="s">
        <v>836</v>
      </c>
      <c r="F2508" s="97" t="s">
        <v>837</v>
      </c>
      <c r="G2508" s="97" t="s">
        <v>344</v>
      </c>
      <c r="H2508" s="97" t="s">
        <v>668</v>
      </c>
      <c r="I2508" s="114" t="s">
        <v>454</v>
      </c>
      <c r="J2508" s="37" t="s">
        <v>652</v>
      </c>
      <c r="K2508" s="37" t="s">
        <v>5830</v>
      </c>
      <c r="L2508" s="13" t="s">
        <v>151</v>
      </c>
      <c r="M2508" s="14" t="s">
        <v>151</v>
      </c>
      <c r="N2508" s="93" t="s">
        <v>152</v>
      </c>
      <c r="O2508" s="2" t="s">
        <v>152</v>
      </c>
      <c r="P2508" s="2" t="s">
        <v>152</v>
      </c>
      <c r="Q2508" s="2" t="s">
        <v>152</v>
      </c>
      <c r="R2508" s="2" t="s">
        <v>151</v>
      </c>
      <c r="S2508" s="14" t="s">
        <v>151</v>
      </c>
      <c r="T2508" s="115" t="s">
        <v>5831</v>
      </c>
      <c r="U2508" s="13"/>
      <c r="V2508" s="2"/>
      <c r="W2508" s="2"/>
      <c r="X2508" s="2"/>
      <c r="Y2508" s="14"/>
    </row>
    <row r="2509" spans="3:25" x14ac:dyDescent="0.3">
      <c r="C2509" s="96" t="s">
        <v>38</v>
      </c>
      <c r="D2509" s="97" t="s">
        <v>835</v>
      </c>
      <c r="E2509" s="97" t="s">
        <v>838</v>
      </c>
      <c r="F2509" s="97" t="s">
        <v>839</v>
      </c>
      <c r="G2509" s="97" t="s">
        <v>344</v>
      </c>
      <c r="H2509" s="97" t="s">
        <v>668</v>
      </c>
      <c r="I2509" s="114" t="s">
        <v>454</v>
      </c>
      <c r="J2509" s="37" t="s">
        <v>4736</v>
      </c>
      <c r="K2509" s="37" t="s">
        <v>4737</v>
      </c>
      <c r="L2509" s="13" t="s">
        <v>152</v>
      </c>
      <c r="M2509" s="14" t="s">
        <v>152</v>
      </c>
      <c r="N2509" s="93" t="s">
        <v>152</v>
      </c>
      <c r="O2509" s="2" t="s">
        <v>152</v>
      </c>
      <c r="P2509" s="2" t="s">
        <v>152</v>
      </c>
      <c r="Q2509" s="2" t="s">
        <v>151</v>
      </c>
      <c r="R2509" s="2" t="s">
        <v>151</v>
      </c>
      <c r="S2509" s="14" t="s">
        <v>151</v>
      </c>
      <c r="T2509" s="115" t="s">
        <v>5832</v>
      </c>
      <c r="U2509" s="13"/>
      <c r="V2509" s="2"/>
      <c r="W2509" s="2"/>
      <c r="X2509" s="2"/>
      <c r="Y2509" s="14"/>
    </row>
    <row r="2510" spans="3:25" x14ac:dyDescent="0.3">
      <c r="C2510" s="96" t="s">
        <v>38</v>
      </c>
      <c r="D2510" s="97" t="s">
        <v>835</v>
      </c>
      <c r="E2510" s="97" t="s">
        <v>840</v>
      </c>
      <c r="F2510" s="97" t="s">
        <v>431</v>
      </c>
      <c r="G2510" s="97" t="s">
        <v>351</v>
      </c>
      <c r="H2510" s="97" t="s">
        <v>668</v>
      </c>
      <c r="I2510" s="114" t="s">
        <v>454</v>
      </c>
      <c r="J2510" s="37" t="s">
        <v>652</v>
      </c>
      <c r="K2510" s="37" t="s">
        <v>4738</v>
      </c>
      <c r="L2510" s="13" t="s">
        <v>151</v>
      </c>
      <c r="M2510" s="14" t="s">
        <v>152</v>
      </c>
      <c r="N2510" s="93" t="s">
        <v>151</v>
      </c>
      <c r="O2510" s="2" t="s">
        <v>151</v>
      </c>
      <c r="P2510" s="2" t="s">
        <v>152</v>
      </c>
      <c r="Q2510" s="2" t="s">
        <v>152</v>
      </c>
      <c r="R2510" s="2" t="s">
        <v>151</v>
      </c>
      <c r="S2510" s="14" t="s">
        <v>151</v>
      </c>
      <c r="T2510" s="115" t="s">
        <v>5833</v>
      </c>
      <c r="U2510" s="13" t="s">
        <v>151</v>
      </c>
      <c r="V2510" s="2" t="s">
        <v>152</v>
      </c>
      <c r="W2510" s="2" t="s">
        <v>151</v>
      </c>
      <c r="X2510" s="2" t="s">
        <v>152</v>
      </c>
      <c r="Y2510" s="14" t="s">
        <v>152</v>
      </c>
    </row>
    <row r="2511" spans="3:25" x14ac:dyDescent="0.3">
      <c r="C2511" s="96" t="s">
        <v>38</v>
      </c>
      <c r="D2511" s="97" t="s">
        <v>835</v>
      </c>
      <c r="E2511" s="97" t="s">
        <v>841</v>
      </c>
      <c r="F2511" s="97" t="s">
        <v>842</v>
      </c>
      <c r="G2511" s="97" t="s">
        <v>351</v>
      </c>
      <c r="H2511" s="97" t="s">
        <v>668</v>
      </c>
      <c r="I2511" s="114" t="s">
        <v>454</v>
      </c>
      <c r="J2511" s="37" t="s">
        <v>4739</v>
      </c>
      <c r="K2511" s="37" t="s">
        <v>4740</v>
      </c>
      <c r="L2511" s="13" t="s">
        <v>152</v>
      </c>
      <c r="M2511" s="14" t="s">
        <v>152</v>
      </c>
      <c r="N2511" s="93" t="s">
        <v>152</v>
      </c>
      <c r="O2511" s="2" t="s">
        <v>152</v>
      </c>
      <c r="P2511" s="2" t="s">
        <v>152</v>
      </c>
      <c r="Q2511" s="2" t="s">
        <v>151</v>
      </c>
      <c r="R2511" s="2" t="s">
        <v>151</v>
      </c>
      <c r="S2511" s="14" t="s">
        <v>151</v>
      </c>
      <c r="T2511" s="115" t="s">
        <v>5834</v>
      </c>
      <c r="U2511" s="13" t="s">
        <v>152</v>
      </c>
      <c r="V2511" s="2" t="s">
        <v>152</v>
      </c>
      <c r="W2511" s="2" t="s">
        <v>152</v>
      </c>
      <c r="X2511" s="2" t="s">
        <v>152</v>
      </c>
      <c r="Y2511" s="14" t="s">
        <v>152</v>
      </c>
    </row>
    <row r="2512" spans="3:25" x14ac:dyDescent="0.3">
      <c r="C2512" s="96" t="s">
        <v>38</v>
      </c>
      <c r="D2512" s="97" t="s">
        <v>835</v>
      </c>
      <c r="E2512" s="97" t="s">
        <v>843</v>
      </c>
      <c r="F2512" s="97" t="s">
        <v>844</v>
      </c>
      <c r="G2512" s="97" t="s">
        <v>351</v>
      </c>
      <c r="H2512" s="97" t="s">
        <v>668</v>
      </c>
      <c r="I2512" s="114" t="s">
        <v>51</v>
      </c>
      <c r="J2512" s="37" t="s">
        <v>4741</v>
      </c>
      <c r="K2512" s="37" t="s">
        <v>4742</v>
      </c>
      <c r="L2512" s="13" t="s">
        <v>152</v>
      </c>
      <c r="M2512" s="14" t="s">
        <v>152</v>
      </c>
      <c r="N2512" s="93" t="s">
        <v>152</v>
      </c>
      <c r="O2512" s="2" t="s">
        <v>152</v>
      </c>
      <c r="P2512" s="2" t="s">
        <v>152</v>
      </c>
      <c r="Q2512" s="2" t="s">
        <v>151</v>
      </c>
      <c r="R2512" s="2" t="s">
        <v>151</v>
      </c>
      <c r="S2512" s="14" t="s">
        <v>151</v>
      </c>
      <c r="T2512" s="115" t="s">
        <v>5835</v>
      </c>
      <c r="U2512" s="13" t="s">
        <v>152</v>
      </c>
      <c r="V2512" s="2" t="s">
        <v>152</v>
      </c>
      <c r="W2512" s="2" t="s">
        <v>152</v>
      </c>
      <c r="X2512" s="2" t="s">
        <v>152</v>
      </c>
      <c r="Y2512" s="14" t="s">
        <v>152</v>
      </c>
    </row>
    <row r="2513" spans="3:25" x14ac:dyDescent="0.3">
      <c r="C2513" s="96" t="s">
        <v>38</v>
      </c>
      <c r="D2513" s="97" t="s">
        <v>835</v>
      </c>
      <c r="E2513" s="97" t="s">
        <v>843</v>
      </c>
      <c r="F2513" s="97" t="s">
        <v>844</v>
      </c>
      <c r="G2513" s="97" t="s">
        <v>351</v>
      </c>
      <c r="H2513" s="97" t="s">
        <v>668</v>
      </c>
      <c r="I2513" s="114" t="s">
        <v>51</v>
      </c>
      <c r="J2513" s="37" t="s">
        <v>4743</v>
      </c>
      <c r="K2513" s="37" t="s">
        <v>5836</v>
      </c>
      <c r="L2513" s="13" t="s">
        <v>151</v>
      </c>
      <c r="M2513" s="14" t="s">
        <v>152</v>
      </c>
      <c r="N2513" s="93" t="s">
        <v>152</v>
      </c>
      <c r="O2513" s="2" t="s">
        <v>152</v>
      </c>
      <c r="P2513" s="2" t="s">
        <v>152</v>
      </c>
      <c r="Q2513" s="2" t="s">
        <v>151</v>
      </c>
      <c r="R2513" s="2" t="s">
        <v>151</v>
      </c>
      <c r="S2513" s="14" t="s">
        <v>151</v>
      </c>
      <c r="T2513" s="115" t="s">
        <v>5837</v>
      </c>
      <c r="U2513" s="13" t="s">
        <v>152</v>
      </c>
      <c r="V2513" s="2" t="s">
        <v>152</v>
      </c>
      <c r="W2513" s="2" t="s">
        <v>152</v>
      </c>
      <c r="X2513" s="2" t="s">
        <v>152</v>
      </c>
      <c r="Y2513" s="14" t="s">
        <v>152</v>
      </c>
    </row>
    <row r="2514" spans="3:25" x14ac:dyDescent="0.3">
      <c r="C2514" s="96" t="s">
        <v>38</v>
      </c>
      <c r="D2514" s="97" t="s">
        <v>835</v>
      </c>
      <c r="E2514" s="97" t="s">
        <v>843</v>
      </c>
      <c r="F2514" s="97" t="s">
        <v>844</v>
      </c>
      <c r="G2514" s="97" t="s">
        <v>351</v>
      </c>
      <c r="H2514" s="91" t="s">
        <v>668</v>
      </c>
      <c r="I2514" s="116" t="s">
        <v>51</v>
      </c>
      <c r="J2514" s="37" t="s">
        <v>4745</v>
      </c>
      <c r="K2514" s="37" t="s">
        <v>4746</v>
      </c>
      <c r="L2514" s="13" t="s">
        <v>152</v>
      </c>
      <c r="M2514" s="14" t="s">
        <v>152</v>
      </c>
      <c r="N2514" s="93" t="s">
        <v>152</v>
      </c>
      <c r="O2514" s="2" t="s">
        <v>152</v>
      </c>
      <c r="P2514" s="2" t="s">
        <v>152</v>
      </c>
      <c r="Q2514" s="2" t="s">
        <v>151</v>
      </c>
      <c r="R2514" s="2" t="s">
        <v>151</v>
      </c>
      <c r="S2514" s="14" t="s">
        <v>151</v>
      </c>
      <c r="T2514" s="115" t="s">
        <v>5835</v>
      </c>
      <c r="U2514" s="13" t="s">
        <v>152</v>
      </c>
      <c r="V2514" s="2" t="s">
        <v>152</v>
      </c>
      <c r="W2514" s="2" t="s">
        <v>152</v>
      </c>
      <c r="X2514" s="2" t="s">
        <v>152</v>
      </c>
      <c r="Y2514" s="14" t="s">
        <v>152</v>
      </c>
    </row>
    <row r="2515" spans="3:25" x14ac:dyDescent="0.3">
      <c r="C2515" s="96" t="s">
        <v>38</v>
      </c>
      <c r="D2515" s="97" t="s">
        <v>835</v>
      </c>
      <c r="E2515" s="97" t="s">
        <v>843</v>
      </c>
      <c r="F2515" s="97" t="s">
        <v>844</v>
      </c>
      <c r="G2515" s="97" t="s">
        <v>351</v>
      </c>
      <c r="H2515" s="97" t="s">
        <v>668</v>
      </c>
      <c r="I2515" s="114" t="s">
        <v>51</v>
      </c>
      <c r="J2515" s="37" t="s">
        <v>4747</v>
      </c>
      <c r="K2515" s="37" t="s">
        <v>4748</v>
      </c>
      <c r="L2515" s="13" t="s">
        <v>152</v>
      </c>
      <c r="M2515" s="14" t="s">
        <v>152</v>
      </c>
      <c r="N2515" s="93" t="s">
        <v>152</v>
      </c>
      <c r="O2515" s="2" t="s">
        <v>152</v>
      </c>
      <c r="P2515" s="2" t="s">
        <v>152</v>
      </c>
      <c r="Q2515" s="2" t="s">
        <v>151</v>
      </c>
      <c r="R2515" s="2" t="s">
        <v>151</v>
      </c>
      <c r="S2515" s="14" t="s">
        <v>151</v>
      </c>
      <c r="T2515" s="115" t="s">
        <v>5835</v>
      </c>
      <c r="U2515" s="13" t="s">
        <v>152</v>
      </c>
      <c r="V2515" s="2" t="s">
        <v>152</v>
      </c>
      <c r="W2515" s="2" t="s">
        <v>152</v>
      </c>
      <c r="X2515" s="2" t="s">
        <v>152</v>
      </c>
      <c r="Y2515" s="14" t="s">
        <v>152</v>
      </c>
    </row>
    <row r="2516" spans="3:25" x14ac:dyDescent="0.3">
      <c r="C2516" s="96" t="s">
        <v>38</v>
      </c>
      <c r="D2516" s="97" t="s">
        <v>835</v>
      </c>
      <c r="E2516" s="97" t="s">
        <v>843</v>
      </c>
      <c r="F2516" s="97" t="s">
        <v>844</v>
      </c>
      <c r="G2516" s="97" t="s">
        <v>351</v>
      </c>
      <c r="H2516" s="97" t="s">
        <v>668</v>
      </c>
      <c r="I2516" s="114" t="s">
        <v>51</v>
      </c>
      <c r="J2516" s="37" t="s">
        <v>4749</v>
      </c>
      <c r="K2516" s="37" t="s">
        <v>4750</v>
      </c>
      <c r="L2516" s="13" t="s">
        <v>151</v>
      </c>
      <c r="M2516" s="14" t="s">
        <v>152</v>
      </c>
      <c r="N2516" s="93" t="s">
        <v>152</v>
      </c>
      <c r="O2516" s="2" t="s">
        <v>152</v>
      </c>
      <c r="P2516" s="2" t="s">
        <v>152</v>
      </c>
      <c r="Q2516" s="2" t="s">
        <v>151</v>
      </c>
      <c r="R2516" s="2" t="s">
        <v>151</v>
      </c>
      <c r="S2516" s="14" t="s">
        <v>151</v>
      </c>
      <c r="T2516" s="115" t="s">
        <v>5835</v>
      </c>
      <c r="U2516" s="13" t="s">
        <v>152</v>
      </c>
      <c r="V2516" s="2" t="s">
        <v>152</v>
      </c>
      <c r="W2516" s="2" t="s">
        <v>152</v>
      </c>
      <c r="X2516" s="2" t="s">
        <v>152</v>
      </c>
      <c r="Y2516" s="14" t="s">
        <v>152</v>
      </c>
    </row>
    <row r="2517" spans="3:25" x14ac:dyDescent="0.3">
      <c r="C2517" s="96" t="s">
        <v>38</v>
      </c>
      <c r="D2517" s="97" t="s">
        <v>777</v>
      </c>
      <c r="E2517" s="97" t="s">
        <v>849</v>
      </c>
      <c r="F2517" s="97" t="s">
        <v>850</v>
      </c>
      <c r="G2517" s="97" t="s">
        <v>344</v>
      </c>
      <c r="H2517" s="97" t="s">
        <v>668</v>
      </c>
      <c r="I2517" s="114" t="s">
        <v>454</v>
      </c>
      <c r="J2517" s="37" t="s">
        <v>1741</v>
      </c>
      <c r="K2517" s="37" t="s">
        <v>4755</v>
      </c>
      <c r="L2517" s="13" t="s">
        <v>152</v>
      </c>
      <c r="M2517" s="14" t="s">
        <v>152</v>
      </c>
      <c r="N2517" s="93" t="s">
        <v>152</v>
      </c>
      <c r="O2517" s="2" t="s">
        <v>152</v>
      </c>
      <c r="P2517" s="2" t="s">
        <v>152</v>
      </c>
      <c r="Q2517" s="2" t="s">
        <v>151</v>
      </c>
      <c r="R2517" s="2" t="s">
        <v>151</v>
      </c>
      <c r="S2517" s="14" t="s">
        <v>151</v>
      </c>
      <c r="T2517" s="115" t="s">
        <v>5835</v>
      </c>
      <c r="U2517" s="13" t="s">
        <v>6</v>
      </c>
      <c r="V2517" s="2" t="s">
        <v>6</v>
      </c>
      <c r="W2517" s="2" t="s">
        <v>6</v>
      </c>
      <c r="X2517" s="2" t="s">
        <v>6</v>
      </c>
      <c r="Y2517" s="14" t="s">
        <v>6</v>
      </c>
    </row>
    <row r="2518" spans="3:25" x14ac:dyDescent="0.3">
      <c r="C2518" s="96" t="s">
        <v>38</v>
      </c>
      <c r="D2518" s="97" t="s">
        <v>777</v>
      </c>
      <c r="E2518" s="97" t="s">
        <v>851</v>
      </c>
      <c r="F2518" s="97" t="s">
        <v>852</v>
      </c>
      <c r="G2518" s="97" t="s">
        <v>344</v>
      </c>
      <c r="H2518" s="97" t="s">
        <v>668</v>
      </c>
      <c r="I2518" s="114" t="s">
        <v>454</v>
      </c>
      <c r="J2518" s="37" t="s">
        <v>1741</v>
      </c>
      <c r="K2518" s="37" t="s">
        <v>4755</v>
      </c>
      <c r="L2518" s="13" t="s">
        <v>152</v>
      </c>
      <c r="M2518" s="14" t="s">
        <v>152</v>
      </c>
      <c r="N2518" s="93" t="s">
        <v>152</v>
      </c>
      <c r="O2518" s="2" t="s">
        <v>152</v>
      </c>
      <c r="P2518" s="2" t="s">
        <v>152</v>
      </c>
      <c r="Q2518" s="2" t="s">
        <v>151</v>
      </c>
      <c r="R2518" s="2" t="s">
        <v>151</v>
      </c>
      <c r="S2518" s="14" t="s">
        <v>151</v>
      </c>
      <c r="T2518" s="115" t="s">
        <v>5835</v>
      </c>
      <c r="U2518" s="13"/>
      <c r="V2518" s="2"/>
      <c r="W2518" s="2"/>
      <c r="X2518" s="2"/>
      <c r="Y2518" s="14"/>
    </row>
    <row r="2519" spans="3:25" x14ac:dyDescent="0.3">
      <c r="C2519" s="96" t="s">
        <v>38</v>
      </c>
      <c r="D2519" s="97" t="s">
        <v>777</v>
      </c>
      <c r="E2519" s="97" t="s">
        <v>853</v>
      </c>
      <c r="F2519" s="97" t="s">
        <v>854</v>
      </c>
      <c r="G2519" s="97" t="s">
        <v>351</v>
      </c>
      <c r="H2519" s="97" t="s">
        <v>668</v>
      </c>
      <c r="I2519" s="114" t="s">
        <v>454</v>
      </c>
      <c r="J2519" s="37" t="s">
        <v>1741</v>
      </c>
      <c r="K2519" s="37" t="s">
        <v>4755</v>
      </c>
      <c r="L2519" s="13" t="s">
        <v>151</v>
      </c>
      <c r="M2519" s="14" t="s">
        <v>152</v>
      </c>
      <c r="N2519" s="93" t="s">
        <v>152</v>
      </c>
      <c r="O2519" s="2" t="s">
        <v>152</v>
      </c>
      <c r="P2519" s="2" t="s">
        <v>152</v>
      </c>
      <c r="Q2519" s="2" t="s">
        <v>151</v>
      </c>
      <c r="R2519" s="2" t="s">
        <v>151</v>
      </c>
      <c r="S2519" s="14" t="s">
        <v>151</v>
      </c>
      <c r="T2519" s="115" t="s">
        <v>5838</v>
      </c>
      <c r="U2519" s="13" t="s">
        <v>151</v>
      </c>
      <c r="V2519" s="2" t="s">
        <v>151</v>
      </c>
      <c r="W2519" s="2" t="s">
        <v>151</v>
      </c>
      <c r="X2519" s="2" t="s">
        <v>151</v>
      </c>
      <c r="Y2519" s="14" t="s">
        <v>151</v>
      </c>
    </row>
    <row r="2520" spans="3:25" x14ac:dyDescent="0.3">
      <c r="C2520" s="96" t="s">
        <v>38</v>
      </c>
      <c r="D2520" s="97" t="s">
        <v>777</v>
      </c>
      <c r="E2520" s="97" t="s">
        <v>855</v>
      </c>
      <c r="F2520" s="97" t="s">
        <v>856</v>
      </c>
      <c r="G2520" s="97" t="s">
        <v>351</v>
      </c>
      <c r="H2520" s="97" t="s">
        <v>668</v>
      </c>
      <c r="I2520" s="114" t="s">
        <v>454</v>
      </c>
      <c r="J2520" s="37" t="s">
        <v>1741</v>
      </c>
      <c r="K2520" s="37" t="s">
        <v>4755</v>
      </c>
      <c r="L2520" s="13" t="s">
        <v>151</v>
      </c>
      <c r="M2520" s="14" t="s">
        <v>152</v>
      </c>
      <c r="N2520" s="93" t="s">
        <v>151</v>
      </c>
      <c r="O2520" s="2" t="s">
        <v>151</v>
      </c>
      <c r="P2520" s="2" t="s">
        <v>152</v>
      </c>
      <c r="Q2520" s="2" t="s">
        <v>151</v>
      </c>
      <c r="R2520" s="2" t="s">
        <v>151</v>
      </c>
      <c r="S2520" s="14" t="s">
        <v>151</v>
      </c>
      <c r="T2520" s="115" t="s">
        <v>5839</v>
      </c>
      <c r="U2520" s="13" t="s">
        <v>151</v>
      </c>
      <c r="V2520" s="2" t="s">
        <v>152</v>
      </c>
      <c r="W2520" s="2" t="s">
        <v>151</v>
      </c>
      <c r="X2520" s="2" t="s">
        <v>152</v>
      </c>
      <c r="Y2520" s="14" t="s">
        <v>152</v>
      </c>
    </row>
    <row r="2521" spans="3:25" x14ac:dyDescent="0.3">
      <c r="C2521" s="96" t="s">
        <v>38</v>
      </c>
      <c r="D2521" s="97" t="s">
        <v>777</v>
      </c>
      <c r="E2521" s="97" t="s">
        <v>857</v>
      </c>
      <c r="F2521" s="97" t="s">
        <v>858</v>
      </c>
      <c r="G2521" s="97" t="s">
        <v>344</v>
      </c>
      <c r="H2521" s="97" t="s">
        <v>668</v>
      </c>
      <c r="I2521" s="114" t="s">
        <v>454</v>
      </c>
      <c r="J2521" s="37" t="s">
        <v>4752</v>
      </c>
      <c r="K2521" s="37" t="s">
        <v>4756</v>
      </c>
      <c r="L2521" s="13" t="s">
        <v>151</v>
      </c>
      <c r="M2521" s="14" t="s">
        <v>152</v>
      </c>
      <c r="N2521" s="93" t="s">
        <v>152</v>
      </c>
      <c r="O2521" s="2" t="s">
        <v>152</v>
      </c>
      <c r="P2521" s="2" t="s">
        <v>152</v>
      </c>
      <c r="Q2521" s="2" t="s">
        <v>151</v>
      </c>
      <c r="R2521" s="2" t="s">
        <v>151</v>
      </c>
      <c r="S2521" s="14" t="s">
        <v>151</v>
      </c>
      <c r="T2521" s="115" t="s">
        <v>5838</v>
      </c>
      <c r="U2521" s="13" t="s">
        <v>6</v>
      </c>
      <c r="V2521" s="2" t="s">
        <v>6</v>
      </c>
      <c r="W2521" s="2" t="s">
        <v>6</v>
      </c>
      <c r="X2521" s="2" t="s">
        <v>6</v>
      </c>
      <c r="Y2521" s="14" t="s">
        <v>6</v>
      </c>
    </row>
    <row r="2522" spans="3:25" x14ac:dyDescent="0.3">
      <c r="C2522" s="96" t="s">
        <v>38</v>
      </c>
      <c r="D2522" s="97" t="s">
        <v>777</v>
      </c>
      <c r="E2522" s="97" t="s">
        <v>859</v>
      </c>
      <c r="F2522" s="97" t="s">
        <v>860</v>
      </c>
      <c r="G2522" s="97" t="s">
        <v>351</v>
      </c>
      <c r="H2522" s="91" t="s">
        <v>668</v>
      </c>
      <c r="I2522" s="116" t="s">
        <v>454</v>
      </c>
      <c r="J2522" s="37" t="s">
        <v>4752</v>
      </c>
      <c r="K2522" s="37" t="s">
        <v>4755</v>
      </c>
      <c r="L2522" s="13" t="s">
        <v>151</v>
      </c>
      <c r="M2522" s="14" t="s">
        <v>152</v>
      </c>
      <c r="N2522" s="93" t="s">
        <v>152</v>
      </c>
      <c r="O2522" s="2" t="s">
        <v>152</v>
      </c>
      <c r="P2522" s="2" t="s">
        <v>152</v>
      </c>
      <c r="Q2522" s="2" t="s">
        <v>151</v>
      </c>
      <c r="R2522" s="2" t="s">
        <v>151</v>
      </c>
      <c r="S2522" s="14" t="s">
        <v>151</v>
      </c>
      <c r="T2522" s="115" t="s">
        <v>5838</v>
      </c>
      <c r="U2522" s="13" t="s">
        <v>151</v>
      </c>
      <c r="V2522" s="2" t="s">
        <v>151</v>
      </c>
      <c r="W2522" s="2" t="s">
        <v>151</v>
      </c>
      <c r="X2522" s="2" t="s">
        <v>151</v>
      </c>
      <c r="Y2522" s="14" t="s">
        <v>151</v>
      </c>
    </row>
    <row r="2523" spans="3:25" x14ac:dyDescent="0.3">
      <c r="C2523" s="96" t="s">
        <v>38</v>
      </c>
      <c r="D2523" s="97" t="s">
        <v>778</v>
      </c>
      <c r="E2523" s="97" t="s">
        <v>863</v>
      </c>
      <c r="F2523" s="97" t="s">
        <v>864</v>
      </c>
      <c r="G2523" s="97" t="s">
        <v>351</v>
      </c>
      <c r="H2523" s="97" t="s">
        <v>668</v>
      </c>
      <c r="I2523" s="114" t="s">
        <v>454</v>
      </c>
      <c r="J2523" s="37" t="s">
        <v>4777</v>
      </c>
      <c r="K2523" s="37" t="s">
        <v>4778</v>
      </c>
      <c r="L2523" s="13" t="s">
        <v>151</v>
      </c>
      <c r="M2523" s="14" t="s">
        <v>152</v>
      </c>
      <c r="N2523" s="93" t="s">
        <v>152</v>
      </c>
      <c r="O2523" s="2" t="s">
        <v>151</v>
      </c>
      <c r="P2523" s="2" t="s">
        <v>152</v>
      </c>
      <c r="Q2523" s="2" t="s">
        <v>151</v>
      </c>
      <c r="R2523" s="2" t="s">
        <v>151</v>
      </c>
      <c r="S2523" s="14" t="s">
        <v>151</v>
      </c>
      <c r="T2523" s="115" t="s">
        <v>5611</v>
      </c>
      <c r="U2523" s="13" t="s">
        <v>152</v>
      </c>
      <c r="V2523" s="2" t="s">
        <v>152</v>
      </c>
      <c r="W2523" s="2" t="s">
        <v>151</v>
      </c>
      <c r="X2523" s="2" t="s">
        <v>152</v>
      </c>
      <c r="Y2523" s="14" t="s">
        <v>152</v>
      </c>
    </row>
    <row r="2524" spans="3:25" x14ac:dyDescent="0.3">
      <c r="C2524" s="96" t="s">
        <v>38</v>
      </c>
      <c r="D2524" s="97" t="s">
        <v>778</v>
      </c>
      <c r="E2524" s="97" t="s">
        <v>867</v>
      </c>
      <c r="F2524" s="97" t="s">
        <v>868</v>
      </c>
      <c r="G2524" s="97" t="s">
        <v>351</v>
      </c>
      <c r="H2524" s="97" t="s">
        <v>668</v>
      </c>
      <c r="I2524" s="114" t="s">
        <v>454</v>
      </c>
      <c r="J2524" s="37" t="s">
        <v>4777</v>
      </c>
      <c r="K2524" s="37" t="s">
        <v>4779</v>
      </c>
      <c r="L2524" s="13" t="s">
        <v>152</v>
      </c>
      <c r="M2524" s="14" t="s">
        <v>152</v>
      </c>
      <c r="N2524" s="93" t="s">
        <v>152</v>
      </c>
      <c r="O2524" s="2" t="s">
        <v>152</v>
      </c>
      <c r="P2524" s="2" t="s">
        <v>152</v>
      </c>
      <c r="Q2524" s="2" t="s">
        <v>151</v>
      </c>
      <c r="R2524" s="2" t="s">
        <v>151</v>
      </c>
      <c r="S2524" s="14" t="s">
        <v>151</v>
      </c>
      <c r="T2524" s="115" t="s">
        <v>5840</v>
      </c>
      <c r="U2524" s="13" t="s">
        <v>152</v>
      </c>
      <c r="V2524" s="2" t="s">
        <v>152</v>
      </c>
      <c r="W2524" s="2" t="s">
        <v>152</v>
      </c>
      <c r="X2524" s="2" t="s">
        <v>152</v>
      </c>
      <c r="Y2524" s="14" t="s">
        <v>152</v>
      </c>
    </row>
    <row r="2525" spans="3:25" x14ac:dyDescent="0.3">
      <c r="C2525" s="96" t="s">
        <v>38</v>
      </c>
      <c r="D2525" s="97" t="s">
        <v>778</v>
      </c>
      <c r="E2525" s="97" t="s">
        <v>873</v>
      </c>
      <c r="F2525" s="97" t="s">
        <v>874</v>
      </c>
      <c r="G2525" s="97" t="s">
        <v>344</v>
      </c>
      <c r="H2525" s="97" t="s">
        <v>668</v>
      </c>
      <c r="I2525" s="114" t="s">
        <v>454</v>
      </c>
      <c r="J2525" s="37" t="s">
        <v>165</v>
      </c>
      <c r="K2525" s="37" t="s">
        <v>5841</v>
      </c>
      <c r="L2525" s="13" t="s">
        <v>151</v>
      </c>
      <c r="M2525" s="14" t="s">
        <v>152</v>
      </c>
      <c r="N2525" s="93" t="s">
        <v>152</v>
      </c>
      <c r="O2525" s="2" t="s">
        <v>152</v>
      </c>
      <c r="P2525" s="2" t="s">
        <v>152</v>
      </c>
      <c r="Q2525" s="2" t="s">
        <v>152</v>
      </c>
      <c r="R2525" s="2" t="s">
        <v>152</v>
      </c>
      <c r="S2525" s="14" t="s">
        <v>151</v>
      </c>
      <c r="T2525" s="115" t="s">
        <v>5842</v>
      </c>
      <c r="U2525" s="13" t="s">
        <v>6</v>
      </c>
      <c r="V2525" s="2" t="s">
        <v>6</v>
      </c>
      <c r="W2525" s="2" t="s">
        <v>6</v>
      </c>
      <c r="X2525" s="2" t="s">
        <v>6</v>
      </c>
      <c r="Y2525" s="14" t="s">
        <v>6</v>
      </c>
    </row>
    <row r="2526" spans="3:25" x14ac:dyDescent="0.3">
      <c r="C2526" s="96" t="s">
        <v>38</v>
      </c>
      <c r="D2526" s="97" t="s">
        <v>778</v>
      </c>
      <c r="E2526" s="97" t="s">
        <v>875</v>
      </c>
      <c r="F2526" s="97" t="s">
        <v>876</v>
      </c>
      <c r="G2526" s="97" t="s">
        <v>351</v>
      </c>
      <c r="H2526" s="97" t="s">
        <v>668</v>
      </c>
      <c r="I2526" s="114" t="s">
        <v>454</v>
      </c>
      <c r="J2526" s="37" t="s">
        <v>165</v>
      </c>
      <c r="K2526" s="37" t="s">
        <v>5841</v>
      </c>
      <c r="L2526" s="13" t="s">
        <v>151</v>
      </c>
      <c r="M2526" s="14" t="s">
        <v>152</v>
      </c>
      <c r="N2526" s="93" t="s">
        <v>151</v>
      </c>
      <c r="O2526" s="2" t="s">
        <v>152</v>
      </c>
      <c r="P2526" s="2" t="s">
        <v>152</v>
      </c>
      <c r="Q2526" s="2" t="s">
        <v>152</v>
      </c>
      <c r="R2526" s="2" t="s">
        <v>151</v>
      </c>
      <c r="S2526" s="14" t="s">
        <v>151</v>
      </c>
      <c r="T2526" s="115" t="s">
        <v>5843</v>
      </c>
      <c r="U2526" s="13" t="s">
        <v>151</v>
      </c>
      <c r="V2526" s="2" t="s">
        <v>152</v>
      </c>
      <c r="W2526" s="2" t="s">
        <v>152</v>
      </c>
      <c r="X2526" s="2" t="s">
        <v>152</v>
      </c>
      <c r="Y2526" s="14" t="s">
        <v>152</v>
      </c>
    </row>
    <row r="2527" spans="3:25" x14ac:dyDescent="0.3">
      <c r="C2527" s="96" t="s">
        <v>38</v>
      </c>
      <c r="D2527" s="97" t="s">
        <v>779</v>
      </c>
      <c r="E2527" s="97" t="s">
        <v>877</v>
      </c>
      <c r="F2527" s="97" t="s">
        <v>878</v>
      </c>
      <c r="G2527" s="97" t="s">
        <v>351</v>
      </c>
      <c r="H2527" s="97" t="s">
        <v>668</v>
      </c>
      <c r="I2527" s="114" t="s">
        <v>454</v>
      </c>
      <c r="J2527" s="37" t="s">
        <v>4777</v>
      </c>
      <c r="K2527" s="37" t="s">
        <v>5844</v>
      </c>
      <c r="L2527" s="13" t="s">
        <v>151</v>
      </c>
      <c r="M2527" s="14" t="s">
        <v>152</v>
      </c>
      <c r="N2527" s="93" t="s">
        <v>151</v>
      </c>
      <c r="O2527" s="2" t="s">
        <v>151</v>
      </c>
      <c r="P2527" s="2" t="s">
        <v>152</v>
      </c>
      <c r="Q2527" s="2" t="s">
        <v>152</v>
      </c>
      <c r="R2527" s="2" t="s">
        <v>151</v>
      </c>
      <c r="S2527" s="14" t="s">
        <v>151</v>
      </c>
      <c r="T2527" s="115" t="s">
        <v>5845</v>
      </c>
      <c r="U2527" s="13" t="s">
        <v>151</v>
      </c>
      <c r="V2527" s="2" t="s">
        <v>152</v>
      </c>
      <c r="W2527" s="2" t="s">
        <v>151</v>
      </c>
      <c r="X2527" s="2" t="s">
        <v>152</v>
      </c>
      <c r="Y2527" s="14" t="s">
        <v>152</v>
      </c>
    </row>
    <row r="2528" spans="3:25" x14ac:dyDescent="0.3">
      <c r="C2528" s="96" t="s">
        <v>38</v>
      </c>
      <c r="D2528" s="97" t="s">
        <v>779</v>
      </c>
      <c r="E2528" s="97" t="s">
        <v>885</v>
      </c>
      <c r="F2528" s="97" t="s">
        <v>886</v>
      </c>
      <c r="G2528" s="97" t="s">
        <v>351</v>
      </c>
      <c r="H2528" s="97" t="s">
        <v>668</v>
      </c>
      <c r="I2528" s="114" t="s">
        <v>454</v>
      </c>
      <c r="J2528" s="37" t="s">
        <v>4785</v>
      </c>
      <c r="K2528" s="37" t="s">
        <v>4786</v>
      </c>
      <c r="L2528" s="13" t="s">
        <v>151</v>
      </c>
      <c r="M2528" s="14" t="s">
        <v>152</v>
      </c>
      <c r="N2528" s="93" t="s">
        <v>151</v>
      </c>
      <c r="O2528" s="2" t="s">
        <v>152</v>
      </c>
      <c r="P2528" s="2" t="s">
        <v>152</v>
      </c>
      <c r="Q2528" s="2" t="s">
        <v>152</v>
      </c>
      <c r="R2528" s="2" t="s">
        <v>152</v>
      </c>
      <c r="S2528" s="14" t="s">
        <v>151</v>
      </c>
      <c r="T2528" s="115" t="s">
        <v>5846</v>
      </c>
      <c r="U2528" s="13" t="s">
        <v>151</v>
      </c>
      <c r="V2528" s="2" t="s">
        <v>152</v>
      </c>
      <c r="W2528" s="2" t="s">
        <v>152</v>
      </c>
      <c r="X2528" s="2" t="s">
        <v>152</v>
      </c>
      <c r="Y2528" s="14" t="s">
        <v>152</v>
      </c>
    </row>
    <row r="2529" spans="3:25" x14ac:dyDescent="0.3">
      <c r="C2529" s="96" t="s">
        <v>38</v>
      </c>
      <c r="D2529" s="97" t="s">
        <v>779</v>
      </c>
      <c r="E2529" s="97" t="s">
        <v>887</v>
      </c>
      <c r="F2529" s="97" t="s">
        <v>888</v>
      </c>
      <c r="G2529" s="97" t="s">
        <v>351</v>
      </c>
      <c r="H2529" s="97" t="s">
        <v>668</v>
      </c>
      <c r="I2529" s="114"/>
      <c r="J2529" s="37" t="s">
        <v>113</v>
      </c>
      <c r="K2529" s="37" t="s">
        <v>113</v>
      </c>
      <c r="L2529" s="13"/>
      <c r="M2529" s="14"/>
      <c r="N2529" s="93"/>
      <c r="O2529" s="2"/>
      <c r="P2529" s="2"/>
      <c r="Q2529" s="2"/>
      <c r="R2529" s="2"/>
      <c r="S2529" s="14"/>
      <c r="T2529" s="115"/>
      <c r="U2529" s="13"/>
      <c r="V2529" s="2"/>
      <c r="W2529" s="2"/>
      <c r="X2529" s="2"/>
      <c r="Y2529" s="14"/>
    </row>
    <row r="2530" spans="3:25" x14ac:dyDescent="0.3">
      <c r="C2530" s="96" t="s">
        <v>38</v>
      </c>
      <c r="D2530" s="97" t="s">
        <v>779</v>
      </c>
      <c r="E2530" s="97" t="s">
        <v>889</v>
      </c>
      <c r="F2530" s="97" t="s">
        <v>890</v>
      </c>
      <c r="G2530" s="97" t="s">
        <v>344</v>
      </c>
      <c r="H2530" s="91" t="s">
        <v>668</v>
      </c>
      <c r="I2530" s="116" t="s">
        <v>454</v>
      </c>
      <c r="J2530" s="37" t="s">
        <v>4787</v>
      </c>
      <c r="K2530" s="37" t="s">
        <v>5847</v>
      </c>
      <c r="L2530" s="13" t="s">
        <v>151</v>
      </c>
      <c r="M2530" s="14" t="s">
        <v>151</v>
      </c>
      <c r="N2530" s="93" t="s">
        <v>152</v>
      </c>
      <c r="O2530" s="2" t="s">
        <v>152</v>
      </c>
      <c r="P2530" s="2" t="s">
        <v>152</v>
      </c>
      <c r="Q2530" s="2" t="s">
        <v>152</v>
      </c>
      <c r="R2530" s="2" t="s">
        <v>152</v>
      </c>
      <c r="S2530" s="14" t="s">
        <v>152</v>
      </c>
      <c r="T2530" s="115"/>
      <c r="U2530" s="13"/>
      <c r="V2530" s="2"/>
      <c r="W2530" s="2"/>
      <c r="X2530" s="2"/>
      <c r="Y2530" s="14"/>
    </row>
    <row r="2531" spans="3:25" x14ac:dyDescent="0.3">
      <c r="C2531" s="96" t="s">
        <v>38</v>
      </c>
      <c r="D2531" s="97" t="s">
        <v>779</v>
      </c>
      <c r="E2531" s="97" t="s">
        <v>889</v>
      </c>
      <c r="F2531" s="97" t="s">
        <v>890</v>
      </c>
      <c r="G2531" s="97" t="s">
        <v>344</v>
      </c>
      <c r="H2531" s="97" t="s">
        <v>668</v>
      </c>
      <c r="I2531" s="114" t="s">
        <v>454</v>
      </c>
      <c r="J2531" s="37" t="s">
        <v>4789</v>
      </c>
      <c r="K2531" s="37" t="s">
        <v>5848</v>
      </c>
      <c r="L2531" s="13" t="s">
        <v>152</v>
      </c>
      <c r="M2531" s="14" t="s">
        <v>152</v>
      </c>
      <c r="N2531" s="93" t="s">
        <v>152</v>
      </c>
      <c r="O2531" s="2" t="s">
        <v>152</v>
      </c>
      <c r="P2531" s="2" t="s">
        <v>152</v>
      </c>
      <c r="Q2531" s="2" t="s">
        <v>152</v>
      </c>
      <c r="R2531" s="2" t="s">
        <v>152</v>
      </c>
      <c r="S2531" s="14" t="s">
        <v>152</v>
      </c>
      <c r="T2531" s="115" t="s">
        <v>5849</v>
      </c>
      <c r="U2531" s="13"/>
      <c r="V2531" s="2"/>
      <c r="W2531" s="2"/>
      <c r="X2531" s="2"/>
      <c r="Y2531" s="14"/>
    </row>
    <row r="2532" spans="3:25" x14ac:dyDescent="0.3">
      <c r="C2532" s="96" t="s">
        <v>38</v>
      </c>
      <c r="D2532" s="97" t="s">
        <v>779</v>
      </c>
      <c r="E2532" s="97" t="s">
        <v>889</v>
      </c>
      <c r="F2532" s="97" t="s">
        <v>890</v>
      </c>
      <c r="G2532" s="97" t="s">
        <v>344</v>
      </c>
      <c r="H2532" s="97" t="s">
        <v>668</v>
      </c>
      <c r="I2532" s="114" t="s">
        <v>454</v>
      </c>
      <c r="J2532" s="37" t="s">
        <v>4791</v>
      </c>
      <c r="K2532" s="37" t="s">
        <v>5850</v>
      </c>
      <c r="L2532" s="13" t="s">
        <v>152</v>
      </c>
      <c r="M2532" s="14" t="s">
        <v>152</v>
      </c>
      <c r="N2532" s="93" t="s">
        <v>152</v>
      </c>
      <c r="O2532" s="2" t="s">
        <v>152</v>
      </c>
      <c r="P2532" s="2" t="s">
        <v>152</v>
      </c>
      <c r="Q2532" s="2" t="s">
        <v>152</v>
      </c>
      <c r="R2532" s="2" t="s">
        <v>152</v>
      </c>
      <c r="S2532" s="14" t="s">
        <v>152</v>
      </c>
      <c r="T2532" s="115" t="s">
        <v>5851</v>
      </c>
      <c r="U2532" s="13"/>
      <c r="V2532" s="2"/>
      <c r="W2532" s="2"/>
      <c r="X2532" s="2"/>
      <c r="Y2532" s="14"/>
    </row>
    <row r="2533" spans="3:25" x14ac:dyDescent="0.3">
      <c r="C2533" s="96" t="s">
        <v>38</v>
      </c>
      <c r="D2533" s="97" t="s">
        <v>779</v>
      </c>
      <c r="E2533" s="97" t="s">
        <v>891</v>
      </c>
      <c r="F2533" s="97" t="s">
        <v>892</v>
      </c>
      <c r="G2533" s="97" t="s">
        <v>351</v>
      </c>
      <c r="H2533" s="97" t="s">
        <v>668</v>
      </c>
      <c r="I2533" s="114" t="s">
        <v>454</v>
      </c>
      <c r="J2533" s="37" t="s">
        <v>4787</v>
      </c>
      <c r="K2533" s="37" t="s">
        <v>5847</v>
      </c>
      <c r="L2533" s="13" t="s">
        <v>151</v>
      </c>
      <c r="M2533" s="14" t="s">
        <v>151</v>
      </c>
      <c r="N2533" s="93" t="s">
        <v>152</v>
      </c>
      <c r="O2533" s="2" t="s">
        <v>152</v>
      </c>
      <c r="P2533" s="2" t="s">
        <v>152</v>
      </c>
      <c r="Q2533" s="2" t="s">
        <v>152</v>
      </c>
      <c r="R2533" s="2" t="s">
        <v>152</v>
      </c>
      <c r="S2533" s="14" t="s">
        <v>152</v>
      </c>
      <c r="T2533" s="115"/>
      <c r="U2533" s="13" t="s">
        <v>152</v>
      </c>
      <c r="V2533" s="2" t="s">
        <v>152</v>
      </c>
      <c r="W2533" s="2" t="s">
        <v>152</v>
      </c>
      <c r="X2533" s="2" t="s">
        <v>152</v>
      </c>
      <c r="Y2533" s="14" t="s">
        <v>152</v>
      </c>
    </row>
    <row r="2534" spans="3:25" x14ac:dyDescent="0.3">
      <c r="C2534" s="96" t="s">
        <v>38</v>
      </c>
      <c r="D2534" s="97" t="s">
        <v>779</v>
      </c>
      <c r="E2534" s="97" t="s">
        <v>891</v>
      </c>
      <c r="F2534" s="97" t="s">
        <v>892</v>
      </c>
      <c r="G2534" s="97" t="s">
        <v>351</v>
      </c>
      <c r="H2534" s="97" t="s">
        <v>668</v>
      </c>
      <c r="I2534" s="114" t="s">
        <v>454</v>
      </c>
      <c r="J2534" s="37" t="s">
        <v>4789</v>
      </c>
      <c r="K2534" s="37" t="s">
        <v>5848</v>
      </c>
      <c r="L2534" s="13" t="s">
        <v>152</v>
      </c>
      <c r="M2534" s="14" t="s">
        <v>152</v>
      </c>
      <c r="N2534" s="93" t="s">
        <v>152</v>
      </c>
      <c r="O2534" s="2" t="s">
        <v>152</v>
      </c>
      <c r="P2534" s="2" t="s">
        <v>152</v>
      </c>
      <c r="Q2534" s="2" t="s">
        <v>152</v>
      </c>
      <c r="R2534" s="2" t="s">
        <v>152</v>
      </c>
      <c r="S2534" s="14" t="s">
        <v>152</v>
      </c>
      <c r="T2534" s="115" t="s">
        <v>5852</v>
      </c>
      <c r="U2534" s="13" t="s">
        <v>152</v>
      </c>
      <c r="V2534" s="2" t="s">
        <v>152</v>
      </c>
      <c r="W2534" s="2" t="s">
        <v>152</v>
      </c>
      <c r="X2534" s="2" t="s">
        <v>152</v>
      </c>
      <c r="Y2534" s="14" t="s">
        <v>152</v>
      </c>
    </row>
    <row r="2535" spans="3:25" x14ac:dyDescent="0.3">
      <c r="C2535" s="96" t="s">
        <v>38</v>
      </c>
      <c r="D2535" s="97" t="s">
        <v>779</v>
      </c>
      <c r="E2535" s="97" t="s">
        <v>891</v>
      </c>
      <c r="F2535" s="97" t="s">
        <v>892</v>
      </c>
      <c r="G2535" s="97" t="s">
        <v>351</v>
      </c>
      <c r="H2535" s="97" t="s">
        <v>668</v>
      </c>
      <c r="I2535" s="114" t="s">
        <v>454</v>
      </c>
      <c r="J2535" s="37" t="s">
        <v>4791</v>
      </c>
      <c r="K2535" s="37" t="s">
        <v>5850</v>
      </c>
      <c r="L2535" s="13" t="s">
        <v>152</v>
      </c>
      <c r="M2535" s="14" t="s">
        <v>152</v>
      </c>
      <c r="N2535" s="93" t="s">
        <v>152</v>
      </c>
      <c r="O2535" s="2" t="s">
        <v>152</v>
      </c>
      <c r="P2535" s="2" t="s">
        <v>152</v>
      </c>
      <c r="Q2535" s="2" t="s">
        <v>152</v>
      </c>
      <c r="R2535" s="2" t="s">
        <v>152</v>
      </c>
      <c r="S2535" s="14" t="s">
        <v>152</v>
      </c>
      <c r="T2535" s="115" t="s">
        <v>5853</v>
      </c>
      <c r="U2535" s="13" t="s">
        <v>152</v>
      </c>
      <c r="V2535" s="2" t="s">
        <v>152</v>
      </c>
      <c r="W2535" s="2" t="s">
        <v>152</v>
      </c>
      <c r="X2535" s="2" t="s">
        <v>152</v>
      </c>
      <c r="Y2535" s="14" t="s">
        <v>152</v>
      </c>
    </row>
    <row r="2536" spans="3:25" x14ac:dyDescent="0.3">
      <c r="C2536" s="96" t="s">
        <v>38</v>
      </c>
      <c r="D2536" s="97" t="s">
        <v>779</v>
      </c>
      <c r="E2536" s="97" t="s">
        <v>893</v>
      </c>
      <c r="F2536" s="97" t="s">
        <v>894</v>
      </c>
      <c r="G2536" s="97" t="s">
        <v>351</v>
      </c>
      <c r="H2536" s="97" t="s">
        <v>668</v>
      </c>
      <c r="I2536" s="114" t="s">
        <v>454</v>
      </c>
      <c r="J2536" s="37" t="s">
        <v>4787</v>
      </c>
      <c r="K2536" s="37" t="s">
        <v>5847</v>
      </c>
      <c r="L2536" s="13" t="s">
        <v>151</v>
      </c>
      <c r="M2536" s="14" t="s">
        <v>151</v>
      </c>
      <c r="N2536" s="93" t="s">
        <v>152</v>
      </c>
      <c r="O2536" s="2" t="s">
        <v>152</v>
      </c>
      <c r="P2536" s="2" t="s">
        <v>152</v>
      </c>
      <c r="Q2536" s="2" t="s">
        <v>152</v>
      </c>
      <c r="R2536" s="2" t="s">
        <v>152</v>
      </c>
      <c r="S2536" s="14" t="s">
        <v>152</v>
      </c>
      <c r="T2536" s="115" t="s">
        <v>5854</v>
      </c>
      <c r="U2536" s="13" t="s">
        <v>152</v>
      </c>
      <c r="V2536" s="2" t="s">
        <v>152</v>
      </c>
      <c r="W2536" s="2" t="s">
        <v>152</v>
      </c>
      <c r="X2536" s="2" t="s">
        <v>152</v>
      </c>
      <c r="Y2536" s="14" t="s">
        <v>152</v>
      </c>
    </row>
    <row r="2537" spans="3:25" x14ac:dyDescent="0.3">
      <c r="C2537" s="96" t="s">
        <v>38</v>
      </c>
      <c r="D2537" s="97" t="s">
        <v>779</v>
      </c>
      <c r="E2537" s="97" t="s">
        <v>893</v>
      </c>
      <c r="F2537" s="97" t="s">
        <v>894</v>
      </c>
      <c r="G2537" s="97" t="s">
        <v>351</v>
      </c>
      <c r="H2537" s="97" t="s">
        <v>668</v>
      </c>
      <c r="I2537" s="114" t="s">
        <v>454</v>
      </c>
      <c r="J2537" s="37" t="s">
        <v>4789</v>
      </c>
      <c r="K2537" s="37" t="s">
        <v>5848</v>
      </c>
      <c r="L2537" s="13" t="s">
        <v>152</v>
      </c>
      <c r="M2537" s="14" t="s">
        <v>152</v>
      </c>
      <c r="N2537" s="93" t="s">
        <v>152</v>
      </c>
      <c r="O2537" s="2" t="s">
        <v>152</v>
      </c>
      <c r="P2537" s="2" t="s">
        <v>152</v>
      </c>
      <c r="Q2537" s="2" t="s">
        <v>152</v>
      </c>
      <c r="R2537" s="2" t="s">
        <v>152</v>
      </c>
      <c r="S2537" s="14" t="s">
        <v>152</v>
      </c>
      <c r="T2537" s="115" t="s">
        <v>5852</v>
      </c>
      <c r="U2537" s="13" t="s">
        <v>152</v>
      </c>
      <c r="V2537" s="2" t="s">
        <v>152</v>
      </c>
      <c r="W2537" s="2" t="s">
        <v>152</v>
      </c>
      <c r="X2537" s="2" t="s">
        <v>152</v>
      </c>
      <c r="Y2537" s="14" t="s">
        <v>152</v>
      </c>
    </row>
    <row r="2538" spans="3:25" x14ac:dyDescent="0.3">
      <c r="C2538" s="96" t="s">
        <v>38</v>
      </c>
      <c r="D2538" s="97" t="s">
        <v>779</v>
      </c>
      <c r="E2538" s="97" t="s">
        <v>893</v>
      </c>
      <c r="F2538" s="97" t="s">
        <v>894</v>
      </c>
      <c r="G2538" s="97" t="s">
        <v>351</v>
      </c>
      <c r="H2538" s="91" t="s">
        <v>668</v>
      </c>
      <c r="I2538" s="116" t="s">
        <v>454</v>
      </c>
      <c r="J2538" s="37" t="s">
        <v>4791</v>
      </c>
      <c r="K2538" s="37" t="s">
        <v>5850</v>
      </c>
      <c r="L2538" s="13" t="s">
        <v>152</v>
      </c>
      <c r="M2538" s="14" t="s">
        <v>152</v>
      </c>
      <c r="N2538" s="93" t="s">
        <v>152</v>
      </c>
      <c r="O2538" s="2" t="s">
        <v>152</v>
      </c>
      <c r="P2538" s="2" t="s">
        <v>152</v>
      </c>
      <c r="Q2538" s="2" t="s">
        <v>152</v>
      </c>
      <c r="R2538" s="2" t="s">
        <v>152</v>
      </c>
      <c r="S2538" s="14" t="s">
        <v>152</v>
      </c>
      <c r="T2538" s="115" t="s">
        <v>5852</v>
      </c>
      <c r="U2538" s="13" t="s">
        <v>152</v>
      </c>
      <c r="V2538" s="2" t="s">
        <v>152</v>
      </c>
      <c r="W2538" s="2" t="s">
        <v>152</v>
      </c>
      <c r="X2538" s="2" t="s">
        <v>152</v>
      </c>
      <c r="Y2538" s="14" t="s">
        <v>152</v>
      </c>
    </row>
    <row r="2539" spans="3:25" x14ac:dyDescent="0.3">
      <c r="C2539" s="96" t="s">
        <v>39</v>
      </c>
      <c r="D2539" s="97" t="s">
        <v>776</v>
      </c>
      <c r="E2539" s="97" t="s">
        <v>815</v>
      </c>
      <c r="F2539" s="97" t="s">
        <v>816</v>
      </c>
      <c r="G2539" s="97" t="s">
        <v>351</v>
      </c>
      <c r="H2539" s="97" t="s">
        <v>668</v>
      </c>
      <c r="I2539" s="114" t="s">
        <v>454</v>
      </c>
      <c r="J2539" s="37" t="s">
        <v>263</v>
      </c>
      <c r="K2539" s="37" t="s">
        <v>5855</v>
      </c>
      <c r="L2539" s="13" t="s">
        <v>151</v>
      </c>
      <c r="M2539" s="14" t="s">
        <v>151</v>
      </c>
      <c r="N2539" s="93" t="s">
        <v>151</v>
      </c>
      <c r="O2539" s="2" t="s">
        <v>152</v>
      </c>
      <c r="P2539" s="2" t="s">
        <v>151</v>
      </c>
      <c r="Q2539" s="2" t="s">
        <v>151</v>
      </c>
      <c r="R2539" s="2" t="s">
        <v>151</v>
      </c>
      <c r="S2539" s="14" t="s">
        <v>152</v>
      </c>
      <c r="T2539" s="115"/>
      <c r="U2539" s="13" t="s">
        <v>151</v>
      </c>
      <c r="V2539" s="2" t="s">
        <v>152</v>
      </c>
      <c r="W2539" s="2" t="s">
        <v>152</v>
      </c>
      <c r="X2539" s="2" t="s">
        <v>152</v>
      </c>
      <c r="Y2539" s="14" t="s">
        <v>152</v>
      </c>
    </row>
    <row r="2540" spans="3:25" x14ac:dyDescent="0.3">
      <c r="C2540" s="96" t="s">
        <v>39</v>
      </c>
      <c r="D2540" s="97" t="s">
        <v>776</v>
      </c>
      <c r="E2540" s="97" t="s">
        <v>815</v>
      </c>
      <c r="F2540" s="97" t="s">
        <v>816</v>
      </c>
      <c r="G2540" s="97" t="s">
        <v>351</v>
      </c>
      <c r="H2540" s="97" t="s">
        <v>668</v>
      </c>
      <c r="I2540" s="114" t="s">
        <v>454</v>
      </c>
      <c r="J2540" s="37" t="s">
        <v>263</v>
      </c>
      <c r="K2540" s="37" t="s">
        <v>4794</v>
      </c>
      <c r="L2540" s="13" t="s">
        <v>151</v>
      </c>
      <c r="M2540" s="14" t="s">
        <v>151</v>
      </c>
      <c r="N2540" s="93" t="s">
        <v>151</v>
      </c>
      <c r="O2540" s="2" t="s">
        <v>152</v>
      </c>
      <c r="P2540" s="2" t="s">
        <v>151</v>
      </c>
      <c r="Q2540" s="2" t="s">
        <v>151</v>
      </c>
      <c r="R2540" s="2" t="s">
        <v>151</v>
      </c>
      <c r="S2540" s="14" t="s">
        <v>152</v>
      </c>
      <c r="T2540" s="115"/>
      <c r="U2540" s="13" t="s">
        <v>151</v>
      </c>
      <c r="V2540" s="2" t="s">
        <v>152</v>
      </c>
      <c r="W2540" s="2" t="s">
        <v>152</v>
      </c>
      <c r="X2540" s="2" t="s">
        <v>152</v>
      </c>
      <c r="Y2540" s="14" t="s">
        <v>152</v>
      </c>
    </row>
    <row r="2541" spans="3:25" x14ac:dyDescent="0.3">
      <c r="C2541" s="96" t="s">
        <v>39</v>
      </c>
      <c r="D2541" s="97" t="s">
        <v>776</v>
      </c>
      <c r="E2541" s="97" t="s">
        <v>817</v>
      </c>
      <c r="F2541" s="97" t="s">
        <v>818</v>
      </c>
      <c r="G2541" s="97" t="s">
        <v>351</v>
      </c>
      <c r="H2541" s="97" t="s">
        <v>668</v>
      </c>
      <c r="I2541" s="114" t="s">
        <v>454</v>
      </c>
      <c r="J2541" s="37" t="s">
        <v>264</v>
      </c>
      <c r="K2541" s="37" t="s">
        <v>4795</v>
      </c>
      <c r="L2541" s="13" t="s">
        <v>152</v>
      </c>
      <c r="M2541" s="14" t="s">
        <v>152</v>
      </c>
      <c r="N2541" s="93" t="s">
        <v>151</v>
      </c>
      <c r="O2541" s="2" t="s">
        <v>152</v>
      </c>
      <c r="P2541" s="2" t="s">
        <v>151</v>
      </c>
      <c r="Q2541" s="2" t="s">
        <v>151</v>
      </c>
      <c r="R2541" s="2" t="s">
        <v>151</v>
      </c>
      <c r="S2541" s="14" t="s">
        <v>151</v>
      </c>
      <c r="T2541" s="115" t="s">
        <v>5856</v>
      </c>
      <c r="U2541" s="13" t="s">
        <v>151</v>
      </c>
      <c r="V2541" s="2" t="s">
        <v>151</v>
      </c>
      <c r="W2541" s="2" t="s">
        <v>151</v>
      </c>
      <c r="X2541" s="2" t="s">
        <v>151</v>
      </c>
      <c r="Y2541" s="14" t="s">
        <v>151</v>
      </c>
    </row>
    <row r="2542" spans="3:25" x14ac:dyDescent="0.3">
      <c r="C2542" s="96" t="s">
        <v>39</v>
      </c>
      <c r="D2542" s="97" t="s">
        <v>776</v>
      </c>
      <c r="E2542" s="97" t="s">
        <v>817</v>
      </c>
      <c r="F2542" s="97" t="s">
        <v>818</v>
      </c>
      <c r="G2542" s="97" t="s">
        <v>351</v>
      </c>
      <c r="H2542" s="97" t="s">
        <v>668</v>
      </c>
      <c r="I2542" s="114" t="s">
        <v>454</v>
      </c>
      <c r="J2542" s="37" t="s">
        <v>264</v>
      </c>
      <c r="K2542" s="37" t="s">
        <v>4796</v>
      </c>
      <c r="L2542" s="13" t="s">
        <v>152</v>
      </c>
      <c r="M2542" s="14" t="s">
        <v>152</v>
      </c>
      <c r="N2542" s="93" t="s">
        <v>151</v>
      </c>
      <c r="O2542" s="2" t="s">
        <v>152</v>
      </c>
      <c r="P2542" s="2" t="s">
        <v>151</v>
      </c>
      <c r="Q2542" s="2" t="s">
        <v>151</v>
      </c>
      <c r="R2542" s="2" t="s">
        <v>151</v>
      </c>
      <c r="S2542" s="14" t="s">
        <v>151</v>
      </c>
      <c r="T2542" s="115"/>
      <c r="U2542" s="13" t="s">
        <v>151</v>
      </c>
      <c r="V2542" s="2" t="s">
        <v>151</v>
      </c>
      <c r="W2542" s="2" t="s">
        <v>151</v>
      </c>
      <c r="X2542" s="2" t="s">
        <v>152</v>
      </c>
      <c r="Y2542" s="14" t="s">
        <v>151</v>
      </c>
    </row>
    <row r="2543" spans="3:25" x14ac:dyDescent="0.3">
      <c r="C2543" s="96" t="s">
        <v>39</v>
      </c>
      <c r="D2543" s="97" t="s">
        <v>776</v>
      </c>
      <c r="E2543" s="97" t="s">
        <v>819</v>
      </c>
      <c r="F2543" s="97" t="s">
        <v>820</v>
      </c>
      <c r="G2543" s="97" t="s">
        <v>351</v>
      </c>
      <c r="H2543" s="97" t="s">
        <v>668</v>
      </c>
      <c r="I2543" s="114" t="s">
        <v>454</v>
      </c>
      <c r="J2543" s="37" t="s">
        <v>153</v>
      </c>
      <c r="K2543" s="37" t="s">
        <v>5857</v>
      </c>
      <c r="L2543" s="13" t="s">
        <v>152</v>
      </c>
      <c r="M2543" s="14" t="s">
        <v>152</v>
      </c>
      <c r="N2543" s="93" t="s">
        <v>151</v>
      </c>
      <c r="O2543" s="2" t="s">
        <v>151</v>
      </c>
      <c r="P2543" s="2" t="s">
        <v>151</v>
      </c>
      <c r="Q2543" s="2" t="s">
        <v>151</v>
      </c>
      <c r="R2543" s="2" t="s">
        <v>151</v>
      </c>
      <c r="S2543" s="14" t="s">
        <v>151</v>
      </c>
      <c r="T2543" s="115"/>
      <c r="U2543" s="13" t="s">
        <v>151</v>
      </c>
      <c r="V2543" s="2" t="s">
        <v>152</v>
      </c>
      <c r="W2543" s="2" t="s">
        <v>151</v>
      </c>
      <c r="X2543" s="2" t="s">
        <v>152</v>
      </c>
      <c r="Y2543" s="14" t="s">
        <v>151</v>
      </c>
    </row>
    <row r="2544" spans="3:25" x14ac:dyDescent="0.3">
      <c r="C2544" s="96" t="s">
        <v>39</v>
      </c>
      <c r="D2544" s="97" t="s">
        <v>776</v>
      </c>
      <c r="E2544" s="97" t="s">
        <v>823</v>
      </c>
      <c r="F2544" s="97" t="s">
        <v>824</v>
      </c>
      <c r="G2544" s="97" t="s">
        <v>351</v>
      </c>
      <c r="H2544" s="97" t="s">
        <v>668</v>
      </c>
      <c r="I2544" s="114" t="s">
        <v>454</v>
      </c>
      <c r="J2544" s="37" t="s">
        <v>263</v>
      </c>
      <c r="K2544" s="37" t="s">
        <v>4793</v>
      </c>
      <c r="L2544" s="13" t="s">
        <v>151</v>
      </c>
      <c r="M2544" s="14" t="s">
        <v>152</v>
      </c>
      <c r="N2544" s="93" t="s">
        <v>151</v>
      </c>
      <c r="O2544" s="2" t="s">
        <v>152</v>
      </c>
      <c r="P2544" s="2" t="s">
        <v>151</v>
      </c>
      <c r="Q2544" s="2" t="s">
        <v>151</v>
      </c>
      <c r="R2544" s="2" t="s">
        <v>151</v>
      </c>
      <c r="S2544" s="14" t="s">
        <v>151</v>
      </c>
      <c r="T2544" s="115"/>
      <c r="U2544" s="13" t="s">
        <v>151</v>
      </c>
      <c r="V2544" s="2" t="s">
        <v>152</v>
      </c>
      <c r="W2544" s="2" t="s">
        <v>151</v>
      </c>
      <c r="X2544" s="2" t="s">
        <v>152</v>
      </c>
      <c r="Y2544" s="14" t="s">
        <v>151</v>
      </c>
    </row>
    <row r="2545" spans="3:25" x14ac:dyDescent="0.3">
      <c r="C2545" s="96" t="s">
        <v>39</v>
      </c>
      <c r="D2545" s="97" t="s">
        <v>776</v>
      </c>
      <c r="E2545" s="97" t="s">
        <v>823</v>
      </c>
      <c r="F2545" s="97" t="s">
        <v>824</v>
      </c>
      <c r="G2545" s="97" t="s">
        <v>351</v>
      </c>
      <c r="H2545" s="97" t="s">
        <v>668</v>
      </c>
      <c r="I2545" s="114" t="s">
        <v>454</v>
      </c>
      <c r="J2545" s="37" t="s">
        <v>263</v>
      </c>
      <c r="K2545" s="37" t="s">
        <v>4802</v>
      </c>
      <c r="L2545" s="13" t="s">
        <v>152</v>
      </c>
      <c r="M2545" s="14" t="s">
        <v>152</v>
      </c>
      <c r="N2545" s="93" t="s">
        <v>151</v>
      </c>
      <c r="O2545" s="2" t="s">
        <v>152</v>
      </c>
      <c r="P2545" s="2" t="s">
        <v>151</v>
      </c>
      <c r="Q2545" s="2" t="s">
        <v>151</v>
      </c>
      <c r="R2545" s="2" t="s">
        <v>151</v>
      </c>
      <c r="S2545" s="14" t="s">
        <v>151</v>
      </c>
      <c r="T2545" s="115"/>
      <c r="U2545" s="13" t="s">
        <v>151</v>
      </c>
      <c r="V2545" s="2" t="s">
        <v>152</v>
      </c>
      <c r="W2545" s="2" t="s">
        <v>151</v>
      </c>
      <c r="X2545" s="2" t="s">
        <v>152</v>
      </c>
      <c r="Y2545" s="14" t="s">
        <v>151</v>
      </c>
    </row>
    <row r="2546" spans="3:25" x14ac:dyDescent="0.3">
      <c r="C2546" s="96" t="s">
        <v>39</v>
      </c>
      <c r="D2546" s="97" t="s">
        <v>776</v>
      </c>
      <c r="E2546" s="97" t="s">
        <v>825</v>
      </c>
      <c r="F2546" s="97" t="s">
        <v>826</v>
      </c>
      <c r="G2546" s="97" t="s">
        <v>351</v>
      </c>
      <c r="H2546" s="91" t="s">
        <v>668</v>
      </c>
      <c r="I2546" s="116" t="s">
        <v>454</v>
      </c>
      <c r="J2546" s="37" t="s">
        <v>263</v>
      </c>
      <c r="K2546" s="37" t="s">
        <v>5858</v>
      </c>
      <c r="L2546" s="13" t="s">
        <v>151</v>
      </c>
      <c r="M2546" s="14" t="s">
        <v>152</v>
      </c>
      <c r="N2546" s="93" t="s">
        <v>151</v>
      </c>
      <c r="O2546" s="2" t="s">
        <v>151</v>
      </c>
      <c r="P2546" s="2" t="s">
        <v>151</v>
      </c>
      <c r="Q2546" s="2" t="s">
        <v>151</v>
      </c>
      <c r="R2546" s="2" t="s">
        <v>151</v>
      </c>
      <c r="S2546" s="14" t="s">
        <v>151</v>
      </c>
      <c r="T2546" s="115"/>
      <c r="U2546" s="13" t="s">
        <v>151</v>
      </c>
      <c r="V2546" s="2" t="s">
        <v>151</v>
      </c>
      <c r="W2546" s="2" t="s">
        <v>151</v>
      </c>
      <c r="X2546" s="2" t="s">
        <v>151</v>
      </c>
      <c r="Y2546" s="14" t="s">
        <v>151</v>
      </c>
    </row>
    <row r="2547" spans="3:25" x14ac:dyDescent="0.3">
      <c r="C2547" s="96" t="s">
        <v>39</v>
      </c>
      <c r="D2547" s="97" t="s">
        <v>776</v>
      </c>
      <c r="E2547" s="97" t="s">
        <v>825</v>
      </c>
      <c r="F2547" s="97" t="s">
        <v>826</v>
      </c>
      <c r="G2547" s="97" t="s">
        <v>351</v>
      </c>
      <c r="H2547" s="97" t="s">
        <v>668</v>
      </c>
      <c r="I2547" s="114" t="s">
        <v>454</v>
      </c>
      <c r="J2547" s="37" t="s">
        <v>263</v>
      </c>
      <c r="K2547" s="37" t="s">
        <v>4803</v>
      </c>
      <c r="L2547" s="13" t="s">
        <v>151</v>
      </c>
      <c r="M2547" s="14" t="s">
        <v>152</v>
      </c>
      <c r="N2547" s="93" t="s">
        <v>151</v>
      </c>
      <c r="O2547" s="2" t="s">
        <v>151</v>
      </c>
      <c r="P2547" s="2" t="s">
        <v>151</v>
      </c>
      <c r="Q2547" s="2" t="s">
        <v>151</v>
      </c>
      <c r="R2547" s="2" t="s">
        <v>151</v>
      </c>
      <c r="S2547" s="14" t="s">
        <v>151</v>
      </c>
      <c r="T2547" s="115"/>
      <c r="U2547" s="13" t="s">
        <v>151</v>
      </c>
      <c r="V2547" s="2" t="s">
        <v>151</v>
      </c>
      <c r="W2547" s="2" t="s">
        <v>151</v>
      </c>
      <c r="X2547" s="2" t="s">
        <v>152</v>
      </c>
      <c r="Y2547" s="14" t="s">
        <v>152</v>
      </c>
    </row>
    <row r="2548" spans="3:25" x14ac:dyDescent="0.3">
      <c r="C2548" s="96" t="s">
        <v>39</v>
      </c>
      <c r="D2548" s="97" t="s">
        <v>776</v>
      </c>
      <c r="E2548" s="97" t="s">
        <v>827</v>
      </c>
      <c r="F2548" s="97" t="s">
        <v>828</v>
      </c>
      <c r="G2548" s="97" t="s">
        <v>351</v>
      </c>
      <c r="H2548" s="97" t="s">
        <v>668</v>
      </c>
      <c r="I2548" s="114" t="s">
        <v>454</v>
      </c>
      <c r="J2548" s="37" t="s">
        <v>263</v>
      </c>
      <c r="K2548" s="37" t="s">
        <v>4793</v>
      </c>
      <c r="L2548" s="13" t="s">
        <v>151</v>
      </c>
      <c r="M2548" s="14" t="s">
        <v>151</v>
      </c>
      <c r="N2548" s="93" t="s">
        <v>151</v>
      </c>
      <c r="O2548" s="2" t="s">
        <v>151</v>
      </c>
      <c r="P2548" s="2" t="s">
        <v>152</v>
      </c>
      <c r="Q2548" s="2" t="s">
        <v>151</v>
      </c>
      <c r="R2548" s="2" t="s">
        <v>151</v>
      </c>
      <c r="S2548" s="14" t="s">
        <v>151</v>
      </c>
      <c r="T2548" s="115"/>
      <c r="U2548" s="13" t="s">
        <v>151</v>
      </c>
      <c r="V2548" s="2" t="s">
        <v>152</v>
      </c>
      <c r="W2548" s="2" t="s">
        <v>151</v>
      </c>
      <c r="X2548" s="2" t="s">
        <v>152</v>
      </c>
      <c r="Y2548" s="14" t="s">
        <v>152</v>
      </c>
    </row>
    <row r="2549" spans="3:25" x14ac:dyDescent="0.3">
      <c r="C2549" s="96" t="s">
        <v>39</v>
      </c>
      <c r="D2549" s="97" t="s">
        <v>776</v>
      </c>
      <c r="E2549" s="97" t="s">
        <v>829</v>
      </c>
      <c r="F2549" s="97" t="s">
        <v>830</v>
      </c>
      <c r="G2549" s="97" t="s">
        <v>351</v>
      </c>
      <c r="H2549" s="97" t="s">
        <v>668</v>
      </c>
      <c r="I2549" s="114" t="s">
        <v>454</v>
      </c>
      <c r="J2549" s="37" t="s">
        <v>4804</v>
      </c>
      <c r="K2549" s="37" t="s">
        <v>64</v>
      </c>
      <c r="L2549" s="13" t="s">
        <v>151</v>
      </c>
      <c r="M2549" s="14" t="s">
        <v>152</v>
      </c>
      <c r="N2549" s="93" t="s">
        <v>151</v>
      </c>
      <c r="O2549" s="2" t="s">
        <v>151</v>
      </c>
      <c r="P2549" s="2" t="s">
        <v>151</v>
      </c>
      <c r="Q2549" s="2" t="s">
        <v>151</v>
      </c>
      <c r="R2549" s="2" t="s">
        <v>152</v>
      </c>
      <c r="S2549" s="14" t="s">
        <v>151</v>
      </c>
      <c r="T2549" s="115"/>
      <c r="U2549" s="13" t="s">
        <v>151</v>
      </c>
      <c r="V2549" s="2" t="s">
        <v>152</v>
      </c>
      <c r="W2549" s="2" t="s">
        <v>151</v>
      </c>
      <c r="X2549" s="2" t="s">
        <v>152</v>
      </c>
      <c r="Y2549" s="14" t="s">
        <v>152</v>
      </c>
    </row>
    <row r="2550" spans="3:25" x14ac:dyDescent="0.3">
      <c r="C2550" s="96" t="s">
        <v>39</v>
      </c>
      <c r="D2550" s="97" t="s">
        <v>776</v>
      </c>
      <c r="E2550" s="97" t="s">
        <v>829</v>
      </c>
      <c r="F2550" s="97" t="s">
        <v>830</v>
      </c>
      <c r="G2550" s="97" t="s">
        <v>351</v>
      </c>
      <c r="H2550" s="97" t="s">
        <v>668</v>
      </c>
      <c r="I2550" s="114" t="s">
        <v>454</v>
      </c>
      <c r="J2550" s="37" t="s">
        <v>4804</v>
      </c>
      <c r="K2550" s="37" t="s">
        <v>5859</v>
      </c>
      <c r="L2550" s="13" t="s">
        <v>151</v>
      </c>
      <c r="M2550" s="14" t="s">
        <v>152</v>
      </c>
      <c r="N2550" s="93" t="s">
        <v>151</v>
      </c>
      <c r="O2550" s="2" t="s">
        <v>151</v>
      </c>
      <c r="P2550" s="2" t="s">
        <v>151</v>
      </c>
      <c r="Q2550" s="2" t="s">
        <v>151</v>
      </c>
      <c r="R2550" s="2" t="s">
        <v>152</v>
      </c>
      <c r="S2550" s="14" t="s">
        <v>151</v>
      </c>
      <c r="T2550" s="115"/>
      <c r="U2550" s="13" t="s">
        <v>151</v>
      </c>
      <c r="V2550" s="2" t="s">
        <v>152</v>
      </c>
      <c r="W2550" s="2" t="s">
        <v>151</v>
      </c>
      <c r="X2550" s="2" t="s">
        <v>152</v>
      </c>
      <c r="Y2550" s="14" t="s">
        <v>152</v>
      </c>
    </row>
    <row r="2551" spans="3:25" x14ac:dyDescent="0.3">
      <c r="C2551" s="96" t="s">
        <v>39</v>
      </c>
      <c r="D2551" s="97" t="s">
        <v>776</v>
      </c>
      <c r="E2551" s="97" t="s">
        <v>829</v>
      </c>
      <c r="F2551" s="97" t="s">
        <v>830</v>
      </c>
      <c r="G2551" s="97" t="s">
        <v>351</v>
      </c>
      <c r="H2551" s="97" t="s">
        <v>668</v>
      </c>
      <c r="I2551" s="114" t="s">
        <v>454</v>
      </c>
      <c r="J2551" s="37" t="s">
        <v>4804</v>
      </c>
      <c r="K2551" s="37" t="s">
        <v>4808</v>
      </c>
      <c r="L2551" s="13" t="s">
        <v>151</v>
      </c>
      <c r="M2551" s="14" t="s">
        <v>152</v>
      </c>
      <c r="N2551" s="93" t="s">
        <v>151</v>
      </c>
      <c r="O2551" s="2" t="s">
        <v>151</v>
      </c>
      <c r="P2551" s="2" t="s">
        <v>151</v>
      </c>
      <c r="Q2551" s="2" t="s">
        <v>151</v>
      </c>
      <c r="R2551" s="2" t="s">
        <v>152</v>
      </c>
      <c r="S2551" s="14" t="s">
        <v>151</v>
      </c>
      <c r="T2551" s="115"/>
      <c r="U2551" s="13" t="s">
        <v>151</v>
      </c>
      <c r="V2551" s="2" t="s">
        <v>152</v>
      </c>
      <c r="W2551" s="2" t="s">
        <v>151</v>
      </c>
      <c r="X2551" s="2" t="s">
        <v>152</v>
      </c>
      <c r="Y2551" s="14" t="s">
        <v>152</v>
      </c>
    </row>
    <row r="2552" spans="3:25" x14ac:dyDescent="0.3">
      <c r="C2552" s="96" t="s">
        <v>39</v>
      </c>
      <c r="D2552" s="97" t="s">
        <v>776</v>
      </c>
      <c r="E2552" s="97" t="s">
        <v>831</v>
      </c>
      <c r="F2552" s="97" t="s">
        <v>832</v>
      </c>
      <c r="G2552" s="97" t="s">
        <v>351</v>
      </c>
      <c r="H2552" s="97" t="s">
        <v>668</v>
      </c>
      <c r="I2552" s="114" t="s">
        <v>454</v>
      </c>
      <c r="J2552" s="37" t="s">
        <v>212</v>
      </c>
      <c r="K2552" s="37" t="s">
        <v>5860</v>
      </c>
      <c r="L2552" s="13" t="s">
        <v>151</v>
      </c>
      <c r="M2552" s="14" t="s">
        <v>151</v>
      </c>
      <c r="N2552" s="93" t="s">
        <v>151</v>
      </c>
      <c r="O2552" s="2" t="s">
        <v>151</v>
      </c>
      <c r="P2552" s="2" t="s">
        <v>151</v>
      </c>
      <c r="Q2552" s="2" t="s">
        <v>151</v>
      </c>
      <c r="R2552" s="2" t="s">
        <v>151</v>
      </c>
      <c r="S2552" s="14" t="s">
        <v>151</v>
      </c>
      <c r="T2552" s="115"/>
      <c r="U2552" s="13" t="s">
        <v>151</v>
      </c>
      <c r="V2552" s="2" t="s">
        <v>152</v>
      </c>
      <c r="W2552" s="2" t="s">
        <v>151</v>
      </c>
      <c r="X2552" s="2" t="s">
        <v>152</v>
      </c>
      <c r="Y2552" s="14" t="s">
        <v>152</v>
      </c>
    </row>
    <row r="2553" spans="3:25" x14ac:dyDescent="0.3">
      <c r="C2553" s="96" t="s">
        <v>39</v>
      </c>
      <c r="D2553" s="97" t="s">
        <v>776</v>
      </c>
      <c r="E2553" s="97" t="s">
        <v>833</v>
      </c>
      <c r="F2553" s="97" t="s">
        <v>834</v>
      </c>
      <c r="G2553" s="97" t="s">
        <v>351</v>
      </c>
      <c r="H2553" s="97" t="s">
        <v>668</v>
      </c>
      <c r="I2553" s="114" t="s">
        <v>454</v>
      </c>
      <c r="J2553" s="37" t="s">
        <v>4810</v>
      </c>
      <c r="K2553" s="37" t="s">
        <v>4811</v>
      </c>
      <c r="L2553" s="13" t="s">
        <v>152</v>
      </c>
      <c r="M2553" s="14" t="s">
        <v>152</v>
      </c>
      <c r="N2553" s="93" t="s">
        <v>151</v>
      </c>
      <c r="O2553" s="2" t="s">
        <v>151</v>
      </c>
      <c r="P2553" s="2" t="s">
        <v>151</v>
      </c>
      <c r="Q2553" s="2" t="s">
        <v>151</v>
      </c>
      <c r="R2553" s="2" t="s">
        <v>151</v>
      </c>
      <c r="S2553" s="14" t="s">
        <v>151</v>
      </c>
      <c r="T2553" s="115"/>
      <c r="U2553" s="13" t="s">
        <v>151</v>
      </c>
      <c r="V2553" s="2" t="s">
        <v>152</v>
      </c>
      <c r="W2553" s="2" t="s">
        <v>151</v>
      </c>
      <c r="X2553" s="2" t="s">
        <v>152</v>
      </c>
      <c r="Y2553" s="14" t="s">
        <v>152</v>
      </c>
    </row>
    <row r="2554" spans="3:25" x14ac:dyDescent="0.3">
      <c r="C2554" s="96" t="s">
        <v>39</v>
      </c>
      <c r="D2554" s="97" t="s">
        <v>776</v>
      </c>
      <c r="E2554" s="97" t="s">
        <v>833</v>
      </c>
      <c r="F2554" s="97" t="s">
        <v>834</v>
      </c>
      <c r="G2554" s="97" t="s">
        <v>351</v>
      </c>
      <c r="H2554" s="91" t="s">
        <v>668</v>
      </c>
      <c r="I2554" s="116" t="s">
        <v>454</v>
      </c>
      <c r="J2554" s="37" t="s">
        <v>4807</v>
      </c>
      <c r="K2554" s="37" t="s">
        <v>5861</v>
      </c>
      <c r="L2554" s="13" t="s">
        <v>151</v>
      </c>
      <c r="M2554" s="14" t="s">
        <v>151</v>
      </c>
      <c r="N2554" s="93" t="s">
        <v>151</v>
      </c>
      <c r="O2554" s="2" t="s">
        <v>151</v>
      </c>
      <c r="P2554" s="2" t="s">
        <v>151</v>
      </c>
      <c r="Q2554" s="2" t="s">
        <v>151</v>
      </c>
      <c r="R2554" s="2" t="s">
        <v>151</v>
      </c>
      <c r="S2554" s="14" t="s">
        <v>152</v>
      </c>
      <c r="T2554" s="115"/>
      <c r="U2554" s="13" t="s">
        <v>151</v>
      </c>
      <c r="V2554" s="2" t="s">
        <v>152</v>
      </c>
      <c r="W2554" s="2" t="s">
        <v>151</v>
      </c>
      <c r="X2554" s="2" t="s">
        <v>152</v>
      </c>
      <c r="Y2554" s="14" t="s">
        <v>152</v>
      </c>
    </row>
    <row r="2555" spans="3:25" x14ac:dyDescent="0.3">
      <c r="C2555" s="96" t="s">
        <v>39</v>
      </c>
      <c r="D2555" s="97" t="s">
        <v>835</v>
      </c>
      <c r="E2555" s="97" t="s">
        <v>836</v>
      </c>
      <c r="F2555" s="97" t="s">
        <v>837</v>
      </c>
      <c r="G2555" s="97" t="s">
        <v>344</v>
      </c>
      <c r="H2555" s="97" t="s">
        <v>668</v>
      </c>
      <c r="I2555" s="114" t="s">
        <v>454</v>
      </c>
      <c r="J2555" s="37" t="s">
        <v>4812</v>
      </c>
      <c r="K2555" s="37" t="s">
        <v>4813</v>
      </c>
      <c r="L2555" s="13" t="s">
        <v>152</v>
      </c>
      <c r="M2555" s="14" t="s">
        <v>152</v>
      </c>
      <c r="N2555" s="93" t="s">
        <v>152</v>
      </c>
      <c r="O2555" s="2" t="s">
        <v>152</v>
      </c>
      <c r="P2555" s="2" t="s">
        <v>152</v>
      </c>
      <c r="Q2555" s="2" t="s">
        <v>151</v>
      </c>
      <c r="R2555" s="2" t="s">
        <v>151</v>
      </c>
      <c r="S2555" s="14" t="s">
        <v>152</v>
      </c>
      <c r="T2555" s="115" t="s">
        <v>5862</v>
      </c>
      <c r="U2555" s="13"/>
      <c r="V2555" s="2"/>
      <c r="W2555" s="2"/>
      <c r="X2555" s="2"/>
      <c r="Y2555" s="14"/>
    </row>
    <row r="2556" spans="3:25" x14ac:dyDescent="0.3">
      <c r="C2556" s="96" t="s">
        <v>39</v>
      </c>
      <c r="D2556" s="97" t="s">
        <v>835</v>
      </c>
      <c r="E2556" s="97" t="s">
        <v>838</v>
      </c>
      <c r="F2556" s="97" t="s">
        <v>839</v>
      </c>
      <c r="G2556" s="97" t="s">
        <v>344</v>
      </c>
      <c r="H2556" s="97" t="s">
        <v>668</v>
      </c>
      <c r="I2556" s="114" t="s">
        <v>454</v>
      </c>
      <c r="J2556" s="37" t="s">
        <v>4812</v>
      </c>
      <c r="K2556" s="37" t="s">
        <v>4813</v>
      </c>
      <c r="L2556" s="13" t="s">
        <v>152</v>
      </c>
      <c r="M2556" s="14" t="s">
        <v>152</v>
      </c>
      <c r="N2556" s="93" t="s">
        <v>152</v>
      </c>
      <c r="O2556" s="2" t="s">
        <v>152</v>
      </c>
      <c r="P2556" s="2" t="s">
        <v>152</v>
      </c>
      <c r="Q2556" s="2" t="s">
        <v>151</v>
      </c>
      <c r="R2556" s="2" t="s">
        <v>151</v>
      </c>
      <c r="S2556" s="14" t="s">
        <v>152</v>
      </c>
      <c r="T2556" s="115" t="s">
        <v>5862</v>
      </c>
      <c r="U2556" s="13"/>
      <c r="V2556" s="2"/>
      <c r="W2556" s="2"/>
      <c r="X2556" s="2"/>
      <c r="Y2556" s="14"/>
    </row>
    <row r="2557" spans="3:25" x14ac:dyDescent="0.3">
      <c r="C2557" s="96" t="s">
        <v>39</v>
      </c>
      <c r="D2557" s="97" t="s">
        <v>835</v>
      </c>
      <c r="E2557" s="97" t="s">
        <v>840</v>
      </c>
      <c r="F2557" s="97" t="s">
        <v>431</v>
      </c>
      <c r="G2557" s="97" t="s">
        <v>351</v>
      </c>
      <c r="H2557" s="97" t="s">
        <v>668</v>
      </c>
      <c r="I2557" s="114" t="s">
        <v>454</v>
      </c>
      <c r="J2557" s="37" t="s">
        <v>654</v>
      </c>
      <c r="K2557" s="37" t="s">
        <v>659</v>
      </c>
      <c r="L2557" s="13" t="s">
        <v>151</v>
      </c>
      <c r="M2557" s="14" t="s">
        <v>152</v>
      </c>
      <c r="N2557" s="93" t="s">
        <v>151</v>
      </c>
      <c r="O2557" s="2" t="s">
        <v>152</v>
      </c>
      <c r="P2557" s="2" t="s">
        <v>152</v>
      </c>
      <c r="Q2557" s="2" t="s">
        <v>151</v>
      </c>
      <c r="R2557" s="2" t="s">
        <v>151</v>
      </c>
      <c r="S2557" s="14" t="s">
        <v>152</v>
      </c>
      <c r="T2557" s="115"/>
      <c r="U2557" s="13" t="s">
        <v>151</v>
      </c>
      <c r="V2557" s="2" t="s">
        <v>152</v>
      </c>
      <c r="W2557" s="2" t="s">
        <v>152</v>
      </c>
      <c r="X2557" s="2" t="s">
        <v>152</v>
      </c>
      <c r="Y2557" s="14" t="s">
        <v>152</v>
      </c>
    </row>
    <row r="2558" spans="3:25" x14ac:dyDescent="0.3">
      <c r="C2558" s="96" t="s">
        <v>39</v>
      </c>
      <c r="D2558" s="97" t="s">
        <v>835</v>
      </c>
      <c r="E2558" s="97" t="s">
        <v>840</v>
      </c>
      <c r="F2558" s="97" t="s">
        <v>431</v>
      </c>
      <c r="G2558" s="97" t="s">
        <v>351</v>
      </c>
      <c r="H2558" s="97" t="s">
        <v>668</v>
      </c>
      <c r="I2558" s="114" t="s">
        <v>454</v>
      </c>
      <c r="J2558" s="37" t="s">
        <v>655</v>
      </c>
      <c r="K2558" s="37" t="s">
        <v>690</v>
      </c>
      <c r="L2558" s="13" t="s">
        <v>152</v>
      </c>
      <c r="M2558" s="14" t="s">
        <v>152</v>
      </c>
      <c r="N2558" s="93" t="s">
        <v>151</v>
      </c>
      <c r="O2558" s="2" t="s">
        <v>152</v>
      </c>
      <c r="P2558" s="2" t="s">
        <v>152</v>
      </c>
      <c r="Q2558" s="2" t="s">
        <v>151</v>
      </c>
      <c r="R2558" s="2" t="s">
        <v>151</v>
      </c>
      <c r="S2558" s="14" t="s">
        <v>152</v>
      </c>
      <c r="T2558" s="115"/>
      <c r="U2558" s="13" t="s">
        <v>151</v>
      </c>
      <c r="V2558" s="2" t="s">
        <v>152</v>
      </c>
      <c r="W2558" s="2" t="s">
        <v>152</v>
      </c>
      <c r="X2558" s="2" t="s">
        <v>152</v>
      </c>
      <c r="Y2558" s="14" t="s">
        <v>152</v>
      </c>
    </row>
    <row r="2559" spans="3:25" x14ac:dyDescent="0.3">
      <c r="C2559" s="96" t="s">
        <v>39</v>
      </c>
      <c r="D2559" s="97" t="s">
        <v>835</v>
      </c>
      <c r="E2559" s="97" t="s">
        <v>840</v>
      </c>
      <c r="F2559" s="97" t="s">
        <v>431</v>
      </c>
      <c r="G2559" s="97" t="s">
        <v>351</v>
      </c>
      <c r="H2559" s="97" t="s">
        <v>668</v>
      </c>
      <c r="I2559" s="114" t="s">
        <v>454</v>
      </c>
      <c r="J2559" s="37" t="s">
        <v>656</v>
      </c>
      <c r="K2559" s="37" t="s">
        <v>4815</v>
      </c>
      <c r="L2559" s="13" t="s">
        <v>152</v>
      </c>
      <c r="M2559" s="14" t="s">
        <v>152</v>
      </c>
      <c r="N2559" s="93" t="s">
        <v>151</v>
      </c>
      <c r="O2559" s="2" t="s">
        <v>152</v>
      </c>
      <c r="P2559" s="2" t="s">
        <v>152</v>
      </c>
      <c r="Q2559" s="2" t="s">
        <v>151</v>
      </c>
      <c r="R2559" s="2" t="s">
        <v>151</v>
      </c>
      <c r="S2559" s="14" t="s">
        <v>152</v>
      </c>
      <c r="T2559" s="115"/>
      <c r="U2559" s="13" t="s">
        <v>151</v>
      </c>
      <c r="V2559" s="2" t="s">
        <v>152</v>
      </c>
      <c r="W2559" s="2" t="s">
        <v>152</v>
      </c>
      <c r="X2559" s="2" t="s">
        <v>152</v>
      </c>
      <c r="Y2559" s="14" t="s">
        <v>152</v>
      </c>
    </row>
    <row r="2560" spans="3:25" x14ac:dyDescent="0.3">
      <c r="C2560" s="96" t="s">
        <v>39</v>
      </c>
      <c r="D2560" s="97" t="s">
        <v>835</v>
      </c>
      <c r="E2560" s="97" t="s">
        <v>841</v>
      </c>
      <c r="F2560" s="97" t="s">
        <v>842</v>
      </c>
      <c r="G2560" s="97" t="s">
        <v>351</v>
      </c>
      <c r="H2560" s="97" t="s">
        <v>668</v>
      </c>
      <c r="I2560" s="114" t="s">
        <v>454</v>
      </c>
      <c r="J2560" s="37" t="s">
        <v>4812</v>
      </c>
      <c r="K2560" s="37" t="s">
        <v>4813</v>
      </c>
      <c r="L2560" s="13" t="s">
        <v>152</v>
      </c>
      <c r="M2560" s="14" t="s">
        <v>152</v>
      </c>
      <c r="N2560" s="93" t="s">
        <v>152</v>
      </c>
      <c r="O2560" s="2" t="s">
        <v>152</v>
      </c>
      <c r="P2560" s="2" t="s">
        <v>152</v>
      </c>
      <c r="Q2560" s="2" t="s">
        <v>151</v>
      </c>
      <c r="R2560" s="2" t="s">
        <v>151</v>
      </c>
      <c r="S2560" s="14" t="s">
        <v>152</v>
      </c>
      <c r="T2560" s="115"/>
      <c r="U2560" s="13" t="s">
        <v>152</v>
      </c>
      <c r="V2560" s="2" t="s">
        <v>152</v>
      </c>
      <c r="W2560" s="2" t="s">
        <v>152</v>
      </c>
      <c r="X2560" s="2" t="s">
        <v>152</v>
      </c>
      <c r="Y2560" s="14" t="s">
        <v>152</v>
      </c>
    </row>
    <row r="2561" spans="3:25" x14ac:dyDescent="0.3">
      <c r="C2561" s="96" t="s">
        <v>39</v>
      </c>
      <c r="D2561" s="97" t="s">
        <v>835</v>
      </c>
      <c r="E2561" s="97" t="s">
        <v>843</v>
      </c>
      <c r="F2561" s="97" t="s">
        <v>844</v>
      </c>
      <c r="G2561" s="97" t="s">
        <v>351</v>
      </c>
      <c r="H2561" s="97" t="s">
        <v>668</v>
      </c>
      <c r="I2561" s="114" t="s">
        <v>454</v>
      </c>
      <c r="J2561" s="37" t="s">
        <v>4812</v>
      </c>
      <c r="K2561" s="37" t="s">
        <v>4813</v>
      </c>
      <c r="L2561" s="13" t="s">
        <v>152</v>
      </c>
      <c r="M2561" s="14" t="s">
        <v>152</v>
      </c>
      <c r="N2561" s="93" t="s">
        <v>152</v>
      </c>
      <c r="O2561" s="2" t="s">
        <v>152</v>
      </c>
      <c r="P2561" s="2" t="s">
        <v>152</v>
      </c>
      <c r="Q2561" s="2" t="s">
        <v>151</v>
      </c>
      <c r="R2561" s="2" t="s">
        <v>151</v>
      </c>
      <c r="S2561" s="14" t="s">
        <v>152</v>
      </c>
      <c r="T2561" s="115"/>
      <c r="U2561" s="13" t="s">
        <v>152</v>
      </c>
      <c r="V2561" s="2" t="s">
        <v>152</v>
      </c>
      <c r="W2561" s="2" t="s">
        <v>152</v>
      </c>
      <c r="X2561" s="2" t="s">
        <v>152</v>
      </c>
      <c r="Y2561" s="14" t="s">
        <v>152</v>
      </c>
    </row>
    <row r="2562" spans="3:25" x14ac:dyDescent="0.3">
      <c r="C2562" s="96" t="s">
        <v>39</v>
      </c>
      <c r="D2562" s="97" t="s">
        <v>777</v>
      </c>
      <c r="E2562" s="97" t="s">
        <v>849</v>
      </c>
      <c r="F2562" s="97" t="s">
        <v>850</v>
      </c>
      <c r="G2562" s="97" t="s">
        <v>344</v>
      </c>
      <c r="H2562" s="91" t="s">
        <v>668</v>
      </c>
      <c r="I2562" s="116" t="s">
        <v>454</v>
      </c>
      <c r="J2562" s="37" t="s">
        <v>153</v>
      </c>
      <c r="K2562" s="37" t="s">
        <v>5863</v>
      </c>
      <c r="L2562" s="13" t="s">
        <v>151</v>
      </c>
      <c r="M2562" s="14" t="s">
        <v>151</v>
      </c>
      <c r="N2562" s="93" t="s">
        <v>152</v>
      </c>
      <c r="O2562" s="2" t="s">
        <v>152</v>
      </c>
      <c r="P2562" s="2" t="s">
        <v>152</v>
      </c>
      <c r="Q2562" s="2" t="s">
        <v>152</v>
      </c>
      <c r="R2562" s="2" t="s">
        <v>151</v>
      </c>
      <c r="S2562" s="14" t="s">
        <v>152</v>
      </c>
      <c r="T2562" s="115"/>
      <c r="U2562" s="13" t="s">
        <v>6</v>
      </c>
      <c r="V2562" s="2" t="s">
        <v>6</v>
      </c>
      <c r="W2562" s="2" t="s">
        <v>6</v>
      </c>
      <c r="X2562" s="2" t="s">
        <v>6</v>
      </c>
      <c r="Y2562" s="14" t="s">
        <v>6</v>
      </c>
    </row>
    <row r="2563" spans="3:25" x14ac:dyDescent="0.3">
      <c r="C2563" s="96" t="s">
        <v>39</v>
      </c>
      <c r="D2563" s="97" t="s">
        <v>777</v>
      </c>
      <c r="E2563" s="97" t="s">
        <v>851</v>
      </c>
      <c r="F2563" s="97" t="s">
        <v>852</v>
      </c>
      <c r="G2563" s="97" t="s">
        <v>344</v>
      </c>
      <c r="H2563" s="97" t="s">
        <v>668</v>
      </c>
      <c r="I2563" s="114" t="s">
        <v>454</v>
      </c>
      <c r="J2563" s="37" t="s">
        <v>153</v>
      </c>
      <c r="K2563" s="37" t="s">
        <v>4823</v>
      </c>
      <c r="L2563" s="13" t="s">
        <v>151</v>
      </c>
      <c r="M2563" s="14" t="s">
        <v>152</v>
      </c>
      <c r="N2563" s="93" t="s">
        <v>152</v>
      </c>
      <c r="O2563" s="2" t="s">
        <v>152</v>
      </c>
      <c r="P2563" s="2" t="s">
        <v>151</v>
      </c>
      <c r="Q2563" s="2" t="s">
        <v>151</v>
      </c>
      <c r="R2563" s="2" t="s">
        <v>151</v>
      </c>
      <c r="S2563" s="14" t="s">
        <v>152</v>
      </c>
      <c r="T2563" s="115"/>
      <c r="U2563" s="13" t="s">
        <v>6</v>
      </c>
      <c r="V2563" s="2" t="s">
        <v>6</v>
      </c>
      <c r="W2563" s="2" t="s">
        <v>6</v>
      </c>
      <c r="X2563" s="2" t="s">
        <v>6</v>
      </c>
      <c r="Y2563" s="14" t="s">
        <v>6</v>
      </c>
    </row>
    <row r="2564" spans="3:25" x14ac:dyDescent="0.3">
      <c r="C2564" s="96" t="s">
        <v>39</v>
      </c>
      <c r="D2564" s="97" t="s">
        <v>777</v>
      </c>
      <c r="E2564" s="97" t="s">
        <v>851</v>
      </c>
      <c r="F2564" s="97" t="s">
        <v>852</v>
      </c>
      <c r="G2564" s="97" t="s">
        <v>344</v>
      </c>
      <c r="H2564" s="97" t="s">
        <v>668</v>
      </c>
      <c r="I2564" s="114" t="s">
        <v>454</v>
      </c>
      <c r="J2564" s="37" t="s">
        <v>4807</v>
      </c>
      <c r="K2564" s="37" t="s">
        <v>5864</v>
      </c>
      <c r="L2564" s="13" t="s">
        <v>151</v>
      </c>
      <c r="M2564" s="14" t="s">
        <v>151</v>
      </c>
      <c r="N2564" s="93" t="s">
        <v>152</v>
      </c>
      <c r="O2564" s="2" t="s">
        <v>152</v>
      </c>
      <c r="P2564" s="2" t="s">
        <v>151</v>
      </c>
      <c r="Q2564" s="2" t="s">
        <v>151</v>
      </c>
      <c r="R2564" s="2" t="s">
        <v>152</v>
      </c>
      <c r="S2564" s="14" t="s">
        <v>152</v>
      </c>
      <c r="T2564" s="115"/>
      <c r="U2564" s="13" t="s">
        <v>6</v>
      </c>
      <c r="V2564" s="2" t="s">
        <v>6</v>
      </c>
      <c r="W2564" s="2" t="s">
        <v>6</v>
      </c>
      <c r="X2564" s="2" t="s">
        <v>6</v>
      </c>
      <c r="Y2564" s="14" t="s">
        <v>6</v>
      </c>
    </row>
    <row r="2565" spans="3:25" x14ac:dyDescent="0.3">
      <c r="C2565" s="96" t="s">
        <v>39</v>
      </c>
      <c r="D2565" s="97" t="s">
        <v>777</v>
      </c>
      <c r="E2565" s="97" t="s">
        <v>853</v>
      </c>
      <c r="F2565" s="97" t="s">
        <v>854</v>
      </c>
      <c r="G2565" s="97" t="s">
        <v>351</v>
      </c>
      <c r="H2565" s="97" t="s">
        <v>668</v>
      </c>
      <c r="I2565" s="114" t="s">
        <v>454</v>
      </c>
      <c r="J2565" s="37" t="s">
        <v>153</v>
      </c>
      <c r="K2565" s="37" t="s">
        <v>5865</v>
      </c>
      <c r="L2565" s="13" t="s">
        <v>151</v>
      </c>
      <c r="M2565" s="14" t="s">
        <v>152</v>
      </c>
      <c r="N2565" s="93" t="s">
        <v>152</v>
      </c>
      <c r="O2565" s="2" t="s">
        <v>151</v>
      </c>
      <c r="P2565" s="2" t="s">
        <v>151</v>
      </c>
      <c r="Q2565" s="2" t="s">
        <v>151</v>
      </c>
      <c r="R2565" s="2" t="s">
        <v>151</v>
      </c>
      <c r="S2565" s="14" t="s">
        <v>152</v>
      </c>
      <c r="T2565" s="115"/>
      <c r="U2565" s="13" t="s">
        <v>152</v>
      </c>
      <c r="V2565" s="2" t="s">
        <v>152</v>
      </c>
      <c r="W2565" s="2" t="s">
        <v>151</v>
      </c>
      <c r="X2565" s="2" t="s">
        <v>152</v>
      </c>
      <c r="Y2565" s="14" t="s">
        <v>152</v>
      </c>
    </row>
    <row r="2566" spans="3:25" x14ac:dyDescent="0.3">
      <c r="C2566" s="96" t="s">
        <v>39</v>
      </c>
      <c r="D2566" s="97" t="s">
        <v>777</v>
      </c>
      <c r="E2566" s="97" t="s">
        <v>853</v>
      </c>
      <c r="F2566" s="97" t="s">
        <v>854</v>
      </c>
      <c r="G2566" s="97" t="s">
        <v>351</v>
      </c>
      <c r="H2566" s="97" t="s">
        <v>668</v>
      </c>
      <c r="I2566" s="114" t="s">
        <v>454</v>
      </c>
      <c r="J2566" s="37" t="s">
        <v>4807</v>
      </c>
      <c r="K2566" s="37" t="s">
        <v>4820</v>
      </c>
      <c r="L2566" s="13" t="s">
        <v>151</v>
      </c>
      <c r="M2566" s="14" t="s">
        <v>152</v>
      </c>
      <c r="N2566" s="93" t="s">
        <v>151</v>
      </c>
      <c r="O2566" s="2" t="s">
        <v>151</v>
      </c>
      <c r="P2566" s="2" t="s">
        <v>151</v>
      </c>
      <c r="Q2566" s="2" t="s">
        <v>151</v>
      </c>
      <c r="R2566" s="2" t="s">
        <v>151</v>
      </c>
      <c r="S2566" s="14" t="s">
        <v>152</v>
      </c>
      <c r="T2566" s="115"/>
      <c r="U2566" s="13" t="s">
        <v>151</v>
      </c>
      <c r="V2566" s="2" t="s">
        <v>152</v>
      </c>
      <c r="W2566" s="2" t="s">
        <v>151</v>
      </c>
      <c r="X2566" s="2" t="s">
        <v>152</v>
      </c>
      <c r="Y2566" s="14" t="s">
        <v>152</v>
      </c>
    </row>
    <row r="2567" spans="3:25" x14ac:dyDescent="0.3">
      <c r="C2567" s="96" t="s">
        <v>39</v>
      </c>
      <c r="D2567" s="97" t="s">
        <v>777</v>
      </c>
      <c r="E2567" s="97" t="s">
        <v>855</v>
      </c>
      <c r="F2567" s="97" t="s">
        <v>856</v>
      </c>
      <c r="G2567" s="97" t="s">
        <v>351</v>
      </c>
      <c r="H2567" s="97" t="s">
        <v>668</v>
      </c>
      <c r="I2567" s="114" t="s">
        <v>454</v>
      </c>
      <c r="J2567" s="37" t="s">
        <v>4831</v>
      </c>
      <c r="K2567" s="37" t="s">
        <v>4823</v>
      </c>
      <c r="L2567" s="13" t="s">
        <v>152</v>
      </c>
      <c r="M2567" s="14" t="s">
        <v>152</v>
      </c>
      <c r="N2567" s="93" t="s">
        <v>151</v>
      </c>
      <c r="O2567" s="2" t="s">
        <v>151</v>
      </c>
      <c r="P2567" s="2" t="s">
        <v>152</v>
      </c>
      <c r="Q2567" s="2" t="s">
        <v>151</v>
      </c>
      <c r="R2567" s="2" t="s">
        <v>151</v>
      </c>
      <c r="S2567" s="14" t="s">
        <v>152</v>
      </c>
      <c r="T2567" s="115"/>
      <c r="U2567" s="13" t="s">
        <v>151</v>
      </c>
      <c r="V2567" s="2" t="s">
        <v>152</v>
      </c>
      <c r="W2567" s="2" t="s">
        <v>151</v>
      </c>
      <c r="X2567" s="2" t="s">
        <v>152</v>
      </c>
      <c r="Y2567" s="14" t="s">
        <v>152</v>
      </c>
    </row>
    <row r="2568" spans="3:25" x14ac:dyDescent="0.3">
      <c r="C2568" s="96" t="s">
        <v>39</v>
      </c>
      <c r="D2568" s="97" t="s">
        <v>777</v>
      </c>
      <c r="E2568" s="97" t="s">
        <v>855</v>
      </c>
      <c r="F2568" s="97" t="s">
        <v>856</v>
      </c>
      <c r="G2568" s="97" t="s">
        <v>351</v>
      </c>
      <c r="H2568" s="97" t="s">
        <v>668</v>
      </c>
      <c r="I2568" s="114" t="s">
        <v>454</v>
      </c>
      <c r="J2568" s="37" t="s">
        <v>153</v>
      </c>
      <c r="K2568" s="37" t="s">
        <v>5865</v>
      </c>
      <c r="L2568" s="13" t="s">
        <v>152</v>
      </c>
      <c r="M2568" s="14" t="s">
        <v>152</v>
      </c>
      <c r="N2568" s="93" t="s">
        <v>152</v>
      </c>
      <c r="O2568" s="2" t="s">
        <v>151</v>
      </c>
      <c r="P2568" s="2" t="s">
        <v>152</v>
      </c>
      <c r="Q2568" s="2" t="s">
        <v>152</v>
      </c>
      <c r="R2568" s="2" t="s">
        <v>151</v>
      </c>
      <c r="S2568" s="14" t="s">
        <v>152</v>
      </c>
      <c r="T2568" s="115"/>
      <c r="U2568" s="13" t="s">
        <v>152</v>
      </c>
      <c r="V2568" s="2" t="s">
        <v>152</v>
      </c>
      <c r="W2568" s="2" t="s">
        <v>151</v>
      </c>
      <c r="X2568" s="2" t="s">
        <v>152</v>
      </c>
      <c r="Y2568" s="14" t="s">
        <v>152</v>
      </c>
    </row>
    <row r="2569" spans="3:25" x14ac:dyDescent="0.3">
      <c r="C2569" s="96" t="s">
        <v>39</v>
      </c>
      <c r="D2569" s="97" t="s">
        <v>777</v>
      </c>
      <c r="E2569" s="97" t="s">
        <v>857</v>
      </c>
      <c r="F2569" s="97" t="s">
        <v>858</v>
      </c>
      <c r="G2569" s="97" t="s">
        <v>344</v>
      </c>
      <c r="H2569" s="97" t="s">
        <v>668</v>
      </c>
      <c r="I2569" s="114" t="s">
        <v>454</v>
      </c>
      <c r="J2569" s="37" t="s">
        <v>153</v>
      </c>
      <c r="K2569" s="37" t="s">
        <v>4826</v>
      </c>
      <c r="L2569" s="13" t="s">
        <v>152</v>
      </c>
      <c r="M2569" s="14" t="s">
        <v>152</v>
      </c>
      <c r="N2569" s="93" t="s">
        <v>152</v>
      </c>
      <c r="O2569" s="2" t="s">
        <v>152</v>
      </c>
      <c r="P2569" s="2" t="s">
        <v>152</v>
      </c>
      <c r="Q2569" s="2" t="s">
        <v>151</v>
      </c>
      <c r="R2569" s="2" t="s">
        <v>151</v>
      </c>
      <c r="S2569" s="14" t="s">
        <v>152</v>
      </c>
      <c r="T2569" s="115"/>
      <c r="U2569" s="13" t="s">
        <v>6</v>
      </c>
      <c r="V2569" s="2" t="s">
        <v>6</v>
      </c>
      <c r="W2569" s="2" t="s">
        <v>6</v>
      </c>
      <c r="X2569" s="2" t="s">
        <v>6</v>
      </c>
      <c r="Y2569" s="14" t="s">
        <v>6</v>
      </c>
    </row>
    <row r="2570" spans="3:25" x14ac:dyDescent="0.3">
      <c r="C2570" s="96" t="s">
        <v>39</v>
      </c>
      <c r="D2570" s="97" t="s">
        <v>777</v>
      </c>
      <c r="E2570" s="97" t="s">
        <v>857</v>
      </c>
      <c r="F2570" s="97" t="s">
        <v>858</v>
      </c>
      <c r="G2570" s="97" t="s">
        <v>344</v>
      </c>
      <c r="H2570" s="91" t="s">
        <v>668</v>
      </c>
      <c r="I2570" s="116" t="s">
        <v>454</v>
      </c>
      <c r="J2570" s="37" t="s">
        <v>153</v>
      </c>
      <c r="K2570" s="37" t="s">
        <v>5866</v>
      </c>
      <c r="L2570" s="13" t="s">
        <v>152</v>
      </c>
      <c r="M2570" s="14" t="s">
        <v>152</v>
      </c>
      <c r="N2570" s="93" t="s">
        <v>152</v>
      </c>
      <c r="O2570" s="2" t="s">
        <v>152</v>
      </c>
      <c r="P2570" s="2" t="s">
        <v>152</v>
      </c>
      <c r="Q2570" s="2" t="s">
        <v>151</v>
      </c>
      <c r="R2570" s="2" t="s">
        <v>151</v>
      </c>
      <c r="S2570" s="14" t="s">
        <v>152</v>
      </c>
      <c r="T2570" s="115"/>
      <c r="U2570" s="13" t="s">
        <v>6</v>
      </c>
      <c r="V2570" s="2" t="s">
        <v>6</v>
      </c>
      <c r="W2570" s="2" t="s">
        <v>6</v>
      </c>
      <c r="X2570" s="2" t="s">
        <v>6</v>
      </c>
      <c r="Y2570" s="14" t="s">
        <v>6</v>
      </c>
    </row>
    <row r="2571" spans="3:25" x14ac:dyDescent="0.3">
      <c r="C2571" s="96" t="s">
        <v>39</v>
      </c>
      <c r="D2571" s="97" t="s">
        <v>777</v>
      </c>
      <c r="E2571" s="97" t="s">
        <v>857</v>
      </c>
      <c r="F2571" s="97" t="s">
        <v>858</v>
      </c>
      <c r="G2571" s="97" t="s">
        <v>344</v>
      </c>
      <c r="H2571" s="97" t="s">
        <v>668</v>
      </c>
      <c r="I2571" s="114" t="s">
        <v>454</v>
      </c>
      <c r="J2571" s="37" t="s">
        <v>4827</v>
      </c>
      <c r="K2571" s="37" t="s">
        <v>4828</v>
      </c>
      <c r="L2571" s="13" t="s">
        <v>152</v>
      </c>
      <c r="M2571" s="14" t="s">
        <v>152</v>
      </c>
      <c r="N2571" s="93" t="s">
        <v>152</v>
      </c>
      <c r="O2571" s="2" t="s">
        <v>152</v>
      </c>
      <c r="P2571" s="2" t="s">
        <v>152</v>
      </c>
      <c r="Q2571" s="2" t="s">
        <v>151</v>
      </c>
      <c r="R2571" s="2" t="s">
        <v>152</v>
      </c>
      <c r="S2571" s="14" t="s">
        <v>152</v>
      </c>
      <c r="T2571" s="115"/>
      <c r="U2571" s="13" t="s">
        <v>6</v>
      </c>
      <c r="V2571" s="2" t="s">
        <v>6</v>
      </c>
      <c r="W2571" s="2" t="s">
        <v>6</v>
      </c>
      <c r="X2571" s="2" t="s">
        <v>6</v>
      </c>
      <c r="Y2571" s="14" t="s">
        <v>6</v>
      </c>
    </row>
    <row r="2572" spans="3:25" x14ac:dyDescent="0.3">
      <c r="C2572" s="96" t="s">
        <v>39</v>
      </c>
      <c r="D2572" s="97" t="s">
        <v>777</v>
      </c>
      <c r="E2572" s="97" t="s">
        <v>859</v>
      </c>
      <c r="F2572" s="97" t="s">
        <v>860</v>
      </c>
      <c r="G2572" s="97" t="s">
        <v>351</v>
      </c>
      <c r="H2572" s="97" t="s">
        <v>668</v>
      </c>
      <c r="I2572" s="114" t="s">
        <v>454</v>
      </c>
      <c r="J2572" s="37" t="s">
        <v>4831</v>
      </c>
      <c r="K2572" s="37" t="s">
        <v>4823</v>
      </c>
      <c r="L2572" s="13" t="s">
        <v>151</v>
      </c>
      <c r="M2572" s="14" t="s">
        <v>151</v>
      </c>
      <c r="N2572" s="93" t="s">
        <v>151</v>
      </c>
      <c r="O2572" s="2" t="s">
        <v>152</v>
      </c>
      <c r="P2572" s="2" t="s">
        <v>151</v>
      </c>
      <c r="Q2572" s="2" t="s">
        <v>151</v>
      </c>
      <c r="R2572" s="2" t="s">
        <v>151</v>
      </c>
      <c r="S2572" s="14" t="s">
        <v>152</v>
      </c>
      <c r="T2572" s="115"/>
      <c r="U2572" s="13" t="s">
        <v>151</v>
      </c>
      <c r="V2572" s="2" t="s">
        <v>152</v>
      </c>
      <c r="W2572" s="2" t="s">
        <v>152</v>
      </c>
      <c r="X2572" s="2" t="s">
        <v>152</v>
      </c>
      <c r="Y2572" s="14" t="s">
        <v>152</v>
      </c>
    </row>
    <row r="2573" spans="3:25" x14ac:dyDescent="0.3">
      <c r="C2573" s="96" t="s">
        <v>39</v>
      </c>
      <c r="D2573" s="97" t="s">
        <v>777</v>
      </c>
      <c r="E2573" s="97" t="s">
        <v>859</v>
      </c>
      <c r="F2573" s="97" t="s">
        <v>860</v>
      </c>
      <c r="G2573" s="97" t="s">
        <v>351</v>
      </c>
      <c r="H2573" s="97" t="s">
        <v>668</v>
      </c>
      <c r="I2573" s="114" t="s">
        <v>454</v>
      </c>
      <c r="J2573" s="37" t="s">
        <v>4831</v>
      </c>
      <c r="K2573" s="37" t="s">
        <v>5867</v>
      </c>
      <c r="L2573" s="13" t="s">
        <v>152</v>
      </c>
      <c r="M2573" s="14" t="s">
        <v>152</v>
      </c>
      <c r="N2573" s="93" t="s">
        <v>151</v>
      </c>
      <c r="O2573" s="2" t="s">
        <v>152</v>
      </c>
      <c r="P2573" s="2" t="s">
        <v>152</v>
      </c>
      <c r="Q2573" s="2" t="s">
        <v>151</v>
      </c>
      <c r="R2573" s="2" t="s">
        <v>151</v>
      </c>
      <c r="S2573" s="14" t="s">
        <v>152</v>
      </c>
      <c r="T2573" s="115"/>
      <c r="U2573" s="13" t="s">
        <v>151</v>
      </c>
      <c r="V2573" s="2" t="s">
        <v>152</v>
      </c>
      <c r="W2573" s="2" t="s">
        <v>152</v>
      </c>
      <c r="X2573" s="2" t="s">
        <v>152</v>
      </c>
      <c r="Y2573" s="14" t="s">
        <v>152</v>
      </c>
    </row>
    <row r="2574" spans="3:25" x14ac:dyDescent="0.3">
      <c r="C2574" s="96" t="s">
        <v>39</v>
      </c>
      <c r="D2574" s="97" t="s">
        <v>777</v>
      </c>
      <c r="E2574" s="97" t="s">
        <v>859</v>
      </c>
      <c r="F2574" s="97" t="s">
        <v>860</v>
      </c>
      <c r="G2574" s="97" t="s">
        <v>351</v>
      </c>
      <c r="H2574" s="97" t="s">
        <v>668</v>
      </c>
      <c r="I2574" s="114" t="s">
        <v>454</v>
      </c>
      <c r="J2574" s="37" t="s">
        <v>4831</v>
      </c>
      <c r="K2574" s="37" t="s">
        <v>5868</v>
      </c>
      <c r="L2574" s="13" t="s">
        <v>152</v>
      </c>
      <c r="M2574" s="14" t="s">
        <v>152</v>
      </c>
      <c r="N2574" s="93" t="s">
        <v>151</v>
      </c>
      <c r="O2574" s="2" t="s">
        <v>152</v>
      </c>
      <c r="P2574" s="2" t="s">
        <v>152</v>
      </c>
      <c r="Q2574" s="2" t="s">
        <v>151</v>
      </c>
      <c r="R2574" s="2" t="s">
        <v>152</v>
      </c>
      <c r="S2574" s="14" t="s">
        <v>152</v>
      </c>
      <c r="T2574" s="115"/>
      <c r="U2574" s="13" t="s">
        <v>151</v>
      </c>
      <c r="V2574" s="2" t="s">
        <v>152</v>
      </c>
      <c r="W2574" s="2" t="s">
        <v>152</v>
      </c>
      <c r="X2574" s="2" t="s">
        <v>152</v>
      </c>
      <c r="Y2574" s="14" t="s">
        <v>152</v>
      </c>
    </row>
    <row r="2575" spans="3:25" x14ac:dyDescent="0.3">
      <c r="C2575" s="96" t="s">
        <v>39</v>
      </c>
      <c r="D2575" s="97" t="s">
        <v>778</v>
      </c>
      <c r="E2575" s="97" t="s">
        <v>863</v>
      </c>
      <c r="F2575" s="97" t="s">
        <v>864</v>
      </c>
      <c r="G2575" s="97" t="s">
        <v>351</v>
      </c>
      <c r="H2575" s="97" t="s">
        <v>668</v>
      </c>
      <c r="I2575" s="114" t="s">
        <v>454</v>
      </c>
      <c r="J2575" s="37" t="s">
        <v>165</v>
      </c>
      <c r="K2575" s="37" t="s">
        <v>4834</v>
      </c>
      <c r="L2575" s="13" t="s">
        <v>152</v>
      </c>
      <c r="M2575" s="14" t="s">
        <v>152</v>
      </c>
      <c r="N2575" s="93" t="s">
        <v>151</v>
      </c>
      <c r="O2575" s="2" t="s">
        <v>152</v>
      </c>
      <c r="P2575" s="2" t="s">
        <v>151</v>
      </c>
      <c r="Q2575" s="2" t="s">
        <v>151</v>
      </c>
      <c r="R2575" s="2" t="s">
        <v>151</v>
      </c>
      <c r="S2575" s="14" t="s">
        <v>152</v>
      </c>
      <c r="T2575" s="115"/>
      <c r="U2575" s="13" t="s">
        <v>151</v>
      </c>
      <c r="V2575" s="2" t="s">
        <v>152</v>
      </c>
      <c r="W2575" s="2" t="s">
        <v>152</v>
      </c>
      <c r="X2575" s="2" t="s">
        <v>152</v>
      </c>
      <c r="Y2575" s="14" t="s">
        <v>152</v>
      </c>
    </row>
    <row r="2576" spans="3:25" x14ac:dyDescent="0.3">
      <c r="C2576" s="96" t="s">
        <v>39</v>
      </c>
      <c r="D2576" s="97" t="s">
        <v>778</v>
      </c>
      <c r="E2576" s="97" t="s">
        <v>867</v>
      </c>
      <c r="F2576" s="97" t="s">
        <v>868</v>
      </c>
      <c r="G2576" s="97" t="s">
        <v>351</v>
      </c>
      <c r="H2576" s="97" t="s">
        <v>668</v>
      </c>
      <c r="I2576" s="114" t="s">
        <v>454</v>
      </c>
      <c r="J2576" s="37" t="s">
        <v>165</v>
      </c>
      <c r="K2576" s="37" t="s">
        <v>4835</v>
      </c>
      <c r="L2576" s="13" t="s">
        <v>152</v>
      </c>
      <c r="M2576" s="14" t="s">
        <v>152</v>
      </c>
      <c r="N2576" s="93" t="s">
        <v>151</v>
      </c>
      <c r="O2576" s="2" t="s">
        <v>152</v>
      </c>
      <c r="P2576" s="2" t="s">
        <v>151</v>
      </c>
      <c r="Q2576" s="2" t="s">
        <v>151</v>
      </c>
      <c r="R2576" s="2" t="s">
        <v>151</v>
      </c>
      <c r="S2576" s="14" t="s">
        <v>152</v>
      </c>
      <c r="T2576" s="115"/>
      <c r="U2576" s="13" t="s">
        <v>151</v>
      </c>
      <c r="V2576" s="2" t="s">
        <v>152</v>
      </c>
      <c r="W2576" s="2" t="s">
        <v>152</v>
      </c>
      <c r="X2576" s="2" t="s">
        <v>152</v>
      </c>
      <c r="Y2576" s="14" t="s">
        <v>152</v>
      </c>
    </row>
    <row r="2577" spans="3:25" x14ac:dyDescent="0.3">
      <c r="C2577" s="96" t="s">
        <v>39</v>
      </c>
      <c r="D2577" s="97" t="s">
        <v>778</v>
      </c>
      <c r="E2577" s="97" t="s">
        <v>867</v>
      </c>
      <c r="F2577" s="97" t="s">
        <v>868</v>
      </c>
      <c r="G2577" s="97" t="s">
        <v>351</v>
      </c>
      <c r="H2577" s="97" t="s">
        <v>668</v>
      </c>
      <c r="I2577" s="114" t="s">
        <v>454</v>
      </c>
      <c r="J2577" s="37" t="s">
        <v>4807</v>
      </c>
      <c r="K2577" s="37" t="s">
        <v>4836</v>
      </c>
      <c r="L2577" s="13" t="s">
        <v>152</v>
      </c>
      <c r="M2577" s="14" t="s">
        <v>152</v>
      </c>
      <c r="N2577" s="93" t="s">
        <v>151</v>
      </c>
      <c r="O2577" s="2" t="s">
        <v>152</v>
      </c>
      <c r="P2577" s="2" t="s">
        <v>151</v>
      </c>
      <c r="Q2577" s="2" t="s">
        <v>151</v>
      </c>
      <c r="R2577" s="2" t="s">
        <v>151</v>
      </c>
      <c r="S2577" s="14" t="s">
        <v>152</v>
      </c>
      <c r="T2577" s="115"/>
      <c r="U2577" s="13" t="s">
        <v>151</v>
      </c>
      <c r="V2577" s="2" t="s">
        <v>152</v>
      </c>
      <c r="W2577" s="2" t="s">
        <v>152</v>
      </c>
      <c r="X2577" s="2" t="s">
        <v>152</v>
      </c>
      <c r="Y2577" s="14" t="s">
        <v>152</v>
      </c>
    </row>
    <row r="2578" spans="3:25" x14ac:dyDescent="0.3">
      <c r="C2578" s="96" t="s">
        <v>39</v>
      </c>
      <c r="D2578" s="97" t="s">
        <v>778</v>
      </c>
      <c r="E2578" s="97" t="s">
        <v>867</v>
      </c>
      <c r="F2578" s="97" t="s">
        <v>868</v>
      </c>
      <c r="G2578" s="97" t="s">
        <v>351</v>
      </c>
      <c r="H2578" s="91" t="s">
        <v>668</v>
      </c>
      <c r="I2578" s="116" t="s">
        <v>454</v>
      </c>
      <c r="J2578" s="37" t="s">
        <v>165</v>
      </c>
      <c r="K2578" s="37" t="s">
        <v>4837</v>
      </c>
      <c r="L2578" s="13" t="s">
        <v>152</v>
      </c>
      <c r="M2578" s="14" t="s">
        <v>152</v>
      </c>
      <c r="N2578" s="93" t="s">
        <v>151</v>
      </c>
      <c r="O2578" s="2" t="s">
        <v>152</v>
      </c>
      <c r="P2578" s="2" t="s">
        <v>151</v>
      </c>
      <c r="Q2578" s="2" t="s">
        <v>151</v>
      </c>
      <c r="R2578" s="2" t="s">
        <v>151</v>
      </c>
      <c r="S2578" s="14" t="s">
        <v>152</v>
      </c>
      <c r="T2578" s="115"/>
      <c r="U2578" s="13" t="s">
        <v>151</v>
      </c>
      <c r="V2578" s="2" t="s">
        <v>152</v>
      </c>
      <c r="W2578" s="2" t="s">
        <v>152</v>
      </c>
      <c r="X2578" s="2" t="s">
        <v>152</v>
      </c>
      <c r="Y2578" s="14" t="s">
        <v>152</v>
      </c>
    </row>
    <row r="2579" spans="3:25" x14ac:dyDescent="0.3">
      <c r="C2579" s="96" t="s">
        <v>39</v>
      </c>
      <c r="D2579" s="97" t="s">
        <v>778</v>
      </c>
      <c r="E2579" s="97" t="s">
        <v>873</v>
      </c>
      <c r="F2579" s="97" t="s">
        <v>874</v>
      </c>
      <c r="G2579" s="97" t="s">
        <v>344</v>
      </c>
      <c r="H2579" s="97" t="s">
        <v>668</v>
      </c>
      <c r="I2579" s="114" t="s">
        <v>454</v>
      </c>
      <c r="J2579" s="37" t="s">
        <v>165</v>
      </c>
      <c r="K2579" s="37" t="s">
        <v>5869</v>
      </c>
      <c r="L2579" s="13" t="s">
        <v>151</v>
      </c>
      <c r="M2579" s="14" t="s">
        <v>152</v>
      </c>
      <c r="N2579" s="93" t="s">
        <v>152</v>
      </c>
      <c r="O2579" s="2" t="s">
        <v>152</v>
      </c>
      <c r="P2579" s="2" t="s">
        <v>152</v>
      </c>
      <c r="Q2579" s="2" t="s">
        <v>151</v>
      </c>
      <c r="R2579" s="2" t="s">
        <v>151</v>
      </c>
      <c r="S2579" s="14" t="s">
        <v>152</v>
      </c>
      <c r="T2579" s="115"/>
      <c r="U2579" s="13" t="s">
        <v>6</v>
      </c>
      <c r="V2579" s="2" t="s">
        <v>6</v>
      </c>
      <c r="W2579" s="2" t="s">
        <v>6</v>
      </c>
      <c r="X2579" s="2" t="s">
        <v>6</v>
      </c>
      <c r="Y2579" s="14" t="s">
        <v>6</v>
      </c>
    </row>
    <row r="2580" spans="3:25" x14ac:dyDescent="0.3">
      <c r="C2580" s="96" t="s">
        <v>39</v>
      </c>
      <c r="D2580" s="97" t="s">
        <v>778</v>
      </c>
      <c r="E2580" s="97" t="s">
        <v>873</v>
      </c>
      <c r="F2580" s="97" t="s">
        <v>874</v>
      </c>
      <c r="G2580" s="97" t="s">
        <v>344</v>
      </c>
      <c r="H2580" s="97" t="s">
        <v>668</v>
      </c>
      <c r="I2580" s="114" t="s">
        <v>454</v>
      </c>
      <c r="J2580" s="37" t="s">
        <v>4807</v>
      </c>
      <c r="K2580" s="37" t="s">
        <v>5870</v>
      </c>
      <c r="L2580" s="13" t="s">
        <v>151</v>
      </c>
      <c r="M2580" s="14" t="s">
        <v>151</v>
      </c>
      <c r="N2580" s="93" t="s">
        <v>152</v>
      </c>
      <c r="O2580" s="2" t="s">
        <v>152</v>
      </c>
      <c r="P2580" s="2" t="s">
        <v>152</v>
      </c>
      <c r="Q2580" s="2" t="s">
        <v>152</v>
      </c>
      <c r="R2580" s="2" t="s">
        <v>152</v>
      </c>
      <c r="S2580" s="14" t="s">
        <v>151</v>
      </c>
      <c r="T2580" s="115"/>
      <c r="U2580" s="13" t="s">
        <v>6</v>
      </c>
      <c r="V2580" s="2" t="s">
        <v>6</v>
      </c>
      <c r="W2580" s="2" t="s">
        <v>6</v>
      </c>
      <c r="X2580" s="2" t="s">
        <v>6</v>
      </c>
      <c r="Y2580" s="14" t="s">
        <v>6</v>
      </c>
    </row>
    <row r="2581" spans="3:25" x14ac:dyDescent="0.3">
      <c r="C2581" s="96" t="s">
        <v>39</v>
      </c>
      <c r="D2581" s="97" t="s">
        <v>778</v>
      </c>
      <c r="E2581" s="97" t="s">
        <v>873</v>
      </c>
      <c r="F2581" s="97" t="s">
        <v>874</v>
      </c>
      <c r="G2581" s="97" t="s">
        <v>344</v>
      </c>
      <c r="H2581" s="97" t="s">
        <v>668</v>
      </c>
      <c r="I2581" s="114" t="s">
        <v>454</v>
      </c>
      <c r="J2581" s="37" t="s">
        <v>4807</v>
      </c>
      <c r="K2581" s="37" t="s">
        <v>5871</v>
      </c>
      <c r="L2581" s="13" t="s">
        <v>151</v>
      </c>
      <c r="M2581" s="14" t="s">
        <v>151</v>
      </c>
      <c r="N2581" s="93" t="s">
        <v>152</v>
      </c>
      <c r="O2581" s="2" t="s">
        <v>152</v>
      </c>
      <c r="P2581" s="2" t="s">
        <v>152</v>
      </c>
      <c r="Q2581" s="2" t="s">
        <v>152</v>
      </c>
      <c r="R2581" s="2" t="s">
        <v>152</v>
      </c>
      <c r="S2581" s="14" t="s">
        <v>152</v>
      </c>
      <c r="T2581" s="115"/>
      <c r="U2581" s="13" t="s">
        <v>6</v>
      </c>
      <c r="V2581" s="2" t="s">
        <v>6</v>
      </c>
      <c r="W2581" s="2" t="s">
        <v>6</v>
      </c>
      <c r="X2581" s="2" t="s">
        <v>6</v>
      </c>
      <c r="Y2581" s="14" t="s">
        <v>6</v>
      </c>
    </row>
    <row r="2582" spans="3:25" x14ac:dyDescent="0.3">
      <c r="C2582" s="96" t="s">
        <v>39</v>
      </c>
      <c r="D2582" s="97" t="s">
        <v>778</v>
      </c>
      <c r="E2582" s="97" t="s">
        <v>875</v>
      </c>
      <c r="F2582" s="97" t="s">
        <v>876</v>
      </c>
      <c r="G2582" s="97" t="s">
        <v>351</v>
      </c>
      <c r="H2582" s="97" t="s">
        <v>668</v>
      </c>
      <c r="I2582" s="114" t="s">
        <v>454</v>
      </c>
      <c r="J2582" s="37" t="s">
        <v>165</v>
      </c>
      <c r="K2582" s="37" t="s">
        <v>5872</v>
      </c>
      <c r="L2582" s="13" t="s">
        <v>151</v>
      </c>
      <c r="M2582" s="14" t="s">
        <v>152</v>
      </c>
      <c r="N2582" s="93" t="s">
        <v>151</v>
      </c>
      <c r="O2582" s="2" t="s">
        <v>151</v>
      </c>
      <c r="P2582" s="2" t="s">
        <v>152</v>
      </c>
      <c r="Q2582" s="2" t="s">
        <v>152</v>
      </c>
      <c r="R2582" s="2" t="s">
        <v>152</v>
      </c>
      <c r="S2582" s="14" t="s">
        <v>151</v>
      </c>
      <c r="T2582" s="115"/>
      <c r="U2582" s="13" t="s">
        <v>151</v>
      </c>
      <c r="V2582" s="2" t="s">
        <v>152</v>
      </c>
      <c r="W2582" s="2" t="s">
        <v>151</v>
      </c>
      <c r="X2582" s="2" t="s">
        <v>152</v>
      </c>
      <c r="Y2582" s="14" t="s">
        <v>152</v>
      </c>
    </row>
    <row r="2583" spans="3:25" x14ac:dyDescent="0.3">
      <c r="C2583" s="96" t="s">
        <v>39</v>
      </c>
      <c r="D2583" s="97" t="s">
        <v>778</v>
      </c>
      <c r="E2583" s="97" t="s">
        <v>875</v>
      </c>
      <c r="F2583" s="97" t="s">
        <v>876</v>
      </c>
      <c r="G2583" s="97" t="s">
        <v>351</v>
      </c>
      <c r="H2583" s="97" t="s">
        <v>668</v>
      </c>
      <c r="I2583" s="114" t="s">
        <v>454</v>
      </c>
      <c r="J2583" s="37" t="s">
        <v>165</v>
      </c>
      <c r="K2583" s="37" t="s">
        <v>5873</v>
      </c>
      <c r="L2583" s="13" t="s">
        <v>151</v>
      </c>
      <c r="M2583" s="14" t="s">
        <v>152</v>
      </c>
      <c r="N2583" s="93" t="s">
        <v>151</v>
      </c>
      <c r="O2583" s="2" t="s">
        <v>151</v>
      </c>
      <c r="P2583" s="2" t="s">
        <v>152</v>
      </c>
      <c r="Q2583" s="2" t="s">
        <v>151</v>
      </c>
      <c r="R2583" s="2" t="s">
        <v>151</v>
      </c>
      <c r="S2583" s="14" t="s">
        <v>151</v>
      </c>
      <c r="T2583" s="115"/>
      <c r="U2583" s="13" t="s">
        <v>151</v>
      </c>
      <c r="V2583" s="2" t="s">
        <v>152</v>
      </c>
      <c r="W2583" s="2" t="s">
        <v>151</v>
      </c>
      <c r="X2583" s="2" t="s">
        <v>152</v>
      </c>
      <c r="Y2583" s="14" t="s">
        <v>152</v>
      </c>
    </row>
    <row r="2584" spans="3:25" x14ac:dyDescent="0.3">
      <c r="C2584" s="96" t="s">
        <v>39</v>
      </c>
      <c r="D2584" s="97" t="s">
        <v>779</v>
      </c>
      <c r="E2584" s="97" t="s">
        <v>877</v>
      </c>
      <c r="F2584" s="97" t="s">
        <v>878</v>
      </c>
      <c r="G2584" s="97" t="s">
        <v>351</v>
      </c>
      <c r="H2584" s="97" t="s">
        <v>668</v>
      </c>
      <c r="I2584" s="114" t="s">
        <v>454</v>
      </c>
      <c r="J2584" s="37" t="s">
        <v>165</v>
      </c>
      <c r="K2584" s="37" t="s">
        <v>5874</v>
      </c>
      <c r="L2584" s="13" t="s">
        <v>152</v>
      </c>
      <c r="M2584" s="14" t="s">
        <v>152</v>
      </c>
      <c r="N2584" s="93" t="s">
        <v>151</v>
      </c>
      <c r="O2584" s="2" t="s">
        <v>151</v>
      </c>
      <c r="P2584" s="2" t="s">
        <v>152</v>
      </c>
      <c r="Q2584" s="2" t="s">
        <v>151</v>
      </c>
      <c r="R2584" s="2" t="s">
        <v>151</v>
      </c>
      <c r="S2584" s="14" t="s">
        <v>152</v>
      </c>
      <c r="T2584" s="115"/>
      <c r="U2584" s="13" t="s">
        <v>151</v>
      </c>
      <c r="V2584" s="2" t="s">
        <v>152</v>
      </c>
      <c r="W2584" s="2" t="s">
        <v>151</v>
      </c>
      <c r="X2584" s="2" t="s">
        <v>152</v>
      </c>
      <c r="Y2584" s="14" t="s">
        <v>152</v>
      </c>
    </row>
    <row r="2585" spans="3:25" x14ac:dyDescent="0.3">
      <c r="C2585" s="96" t="s">
        <v>39</v>
      </c>
      <c r="D2585" s="97" t="s">
        <v>779</v>
      </c>
      <c r="E2585" s="97" t="s">
        <v>877</v>
      </c>
      <c r="F2585" s="97" t="s">
        <v>878</v>
      </c>
      <c r="G2585" s="97" t="s">
        <v>351</v>
      </c>
      <c r="H2585" s="97" t="s">
        <v>668</v>
      </c>
      <c r="I2585" s="114" t="s">
        <v>454</v>
      </c>
      <c r="J2585" s="37" t="s">
        <v>165</v>
      </c>
      <c r="K2585" s="37" t="s">
        <v>5875</v>
      </c>
      <c r="L2585" s="13" t="s">
        <v>152</v>
      </c>
      <c r="M2585" s="14" t="s">
        <v>152</v>
      </c>
      <c r="N2585" s="93" t="s">
        <v>151</v>
      </c>
      <c r="O2585" s="2" t="s">
        <v>151</v>
      </c>
      <c r="P2585" s="2" t="s">
        <v>152</v>
      </c>
      <c r="Q2585" s="2" t="s">
        <v>151</v>
      </c>
      <c r="R2585" s="2" t="s">
        <v>151</v>
      </c>
      <c r="S2585" s="14" t="s">
        <v>152</v>
      </c>
      <c r="T2585" s="115"/>
      <c r="U2585" s="13" t="s">
        <v>151</v>
      </c>
      <c r="V2585" s="2" t="s">
        <v>152</v>
      </c>
      <c r="W2585" s="2" t="s">
        <v>151</v>
      </c>
      <c r="X2585" s="2" t="s">
        <v>152</v>
      </c>
      <c r="Y2585" s="14" t="s">
        <v>152</v>
      </c>
    </row>
    <row r="2586" spans="3:25" x14ac:dyDescent="0.3">
      <c r="C2586" s="96" t="s">
        <v>39</v>
      </c>
      <c r="D2586" s="97" t="s">
        <v>779</v>
      </c>
      <c r="E2586" s="97" t="s">
        <v>877</v>
      </c>
      <c r="F2586" s="97" t="s">
        <v>878</v>
      </c>
      <c r="G2586" s="97" t="s">
        <v>351</v>
      </c>
      <c r="H2586" s="91" t="s">
        <v>668</v>
      </c>
      <c r="I2586" s="116" t="s">
        <v>454</v>
      </c>
      <c r="J2586" s="37" t="s">
        <v>165</v>
      </c>
      <c r="K2586" s="37" t="s">
        <v>5876</v>
      </c>
      <c r="L2586" s="13" t="s">
        <v>152</v>
      </c>
      <c r="M2586" s="14" t="s">
        <v>152</v>
      </c>
      <c r="N2586" s="93" t="s">
        <v>151</v>
      </c>
      <c r="O2586" s="2" t="s">
        <v>151</v>
      </c>
      <c r="P2586" s="2" t="s">
        <v>152</v>
      </c>
      <c r="Q2586" s="2" t="s">
        <v>151</v>
      </c>
      <c r="R2586" s="2" t="s">
        <v>151</v>
      </c>
      <c r="S2586" s="14" t="s">
        <v>152</v>
      </c>
      <c r="T2586" s="115"/>
      <c r="U2586" s="13" t="s">
        <v>151</v>
      </c>
      <c r="V2586" s="2" t="s">
        <v>152</v>
      </c>
      <c r="W2586" s="2" t="s">
        <v>151</v>
      </c>
      <c r="X2586" s="2" t="s">
        <v>152</v>
      </c>
      <c r="Y2586" s="14" t="s">
        <v>152</v>
      </c>
    </row>
    <row r="2587" spans="3:25" x14ac:dyDescent="0.3">
      <c r="C2587" s="96" t="s">
        <v>39</v>
      </c>
      <c r="D2587" s="97" t="s">
        <v>779</v>
      </c>
      <c r="E2587" s="97" t="s">
        <v>885</v>
      </c>
      <c r="F2587" s="97" t="s">
        <v>886</v>
      </c>
      <c r="G2587" s="97" t="s">
        <v>351</v>
      </c>
      <c r="H2587" s="97" t="s">
        <v>668</v>
      </c>
      <c r="I2587" s="114" t="s">
        <v>454</v>
      </c>
      <c r="J2587" s="37" t="s">
        <v>1888</v>
      </c>
      <c r="K2587" s="37" t="s">
        <v>5877</v>
      </c>
      <c r="L2587" s="13" t="s">
        <v>151</v>
      </c>
      <c r="M2587" s="14" t="s">
        <v>152</v>
      </c>
      <c r="N2587" s="93" t="s">
        <v>151</v>
      </c>
      <c r="O2587" s="2" t="s">
        <v>152</v>
      </c>
      <c r="P2587" s="2" t="s">
        <v>152</v>
      </c>
      <c r="Q2587" s="2" t="s">
        <v>152</v>
      </c>
      <c r="R2587" s="2" t="s">
        <v>152</v>
      </c>
      <c r="S2587" s="14" t="s">
        <v>151</v>
      </c>
      <c r="T2587" s="115"/>
      <c r="U2587" s="13" t="s">
        <v>151</v>
      </c>
      <c r="V2587" s="2" t="s">
        <v>152</v>
      </c>
      <c r="W2587" s="2" t="s">
        <v>152</v>
      </c>
      <c r="X2587" s="2" t="s">
        <v>152</v>
      </c>
      <c r="Y2587" s="14" t="s">
        <v>152</v>
      </c>
    </row>
    <row r="2588" spans="3:25" x14ac:dyDescent="0.3">
      <c r="C2588" s="96" t="s">
        <v>39</v>
      </c>
      <c r="D2588" s="97" t="s">
        <v>779</v>
      </c>
      <c r="E2588" s="97" t="s">
        <v>885</v>
      </c>
      <c r="F2588" s="97" t="s">
        <v>886</v>
      </c>
      <c r="G2588" s="97" t="s">
        <v>351</v>
      </c>
      <c r="H2588" s="97" t="s">
        <v>668</v>
      </c>
      <c r="I2588" s="114" t="s">
        <v>454</v>
      </c>
      <c r="J2588" s="37" t="s">
        <v>1888</v>
      </c>
      <c r="K2588" s="37" t="s">
        <v>5878</v>
      </c>
      <c r="L2588" s="13" t="s">
        <v>151</v>
      </c>
      <c r="M2588" s="14" t="s">
        <v>151</v>
      </c>
      <c r="N2588" s="93" t="s">
        <v>152</v>
      </c>
      <c r="O2588" s="2" t="s">
        <v>152</v>
      </c>
      <c r="P2588" s="2" t="s">
        <v>152</v>
      </c>
      <c r="Q2588" s="2" t="s">
        <v>152</v>
      </c>
      <c r="R2588" s="2" t="s">
        <v>152</v>
      </c>
      <c r="S2588" s="14" t="s">
        <v>152</v>
      </c>
      <c r="T2588" s="115"/>
      <c r="U2588" s="13" t="s">
        <v>152</v>
      </c>
      <c r="V2588" s="2" t="s">
        <v>152</v>
      </c>
      <c r="W2588" s="2" t="s">
        <v>152</v>
      </c>
      <c r="X2588" s="2" t="s">
        <v>152</v>
      </c>
      <c r="Y2588" s="14" t="s">
        <v>152</v>
      </c>
    </row>
    <row r="2589" spans="3:25" x14ac:dyDescent="0.3">
      <c r="C2589" s="96" t="s">
        <v>39</v>
      </c>
      <c r="D2589" s="97" t="s">
        <v>779</v>
      </c>
      <c r="E2589" s="97" t="s">
        <v>887</v>
      </c>
      <c r="F2589" s="97" t="s">
        <v>888</v>
      </c>
      <c r="G2589" s="97" t="s">
        <v>351</v>
      </c>
      <c r="H2589" s="97" t="s">
        <v>668</v>
      </c>
      <c r="I2589" s="114"/>
      <c r="J2589" s="37" t="s">
        <v>113</v>
      </c>
      <c r="K2589" s="37" t="s">
        <v>113</v>
      </c>
      <c r="L2589" s="13"/>
      <c r="M2589" s="14"/>
      <c r="N2589" s="93"/>
      <c r="O2589" s="2"/>
      <c r="P2589" s="2"/>
      <c r="Q2589" s="2"/>
      <c r="R2589" s="2"/>
      <c r="S2589" s="14"/>
      <c r="T2589" s="115"/>
      <c r="U2589" s="13"/>
      <c r="V2589" s="2"/>
      <c r="W2589" s="2"/>
      <c r="X2589" s="2"/>
      <c r="Y2589" s="14"/>
    </row>
    <row r="2590" spans="3:25" x14ac:dyDescent="0.3">
      <c r="C2590" s="96" t="s">
        <v>39</v>
      </c>
      <c r="D2590" s="97" t="s">
        <v>779</v>
      </c>
      <c r="E2590" s="97" t="s">
        <v>889</v>
      </c>
      <c r="F2590" s="97" t="s">
        <v>890</v>
      </c>
      <c r="G2590" s="97" t="s">
        <v>344</v>
      </c>
      <c r="H2590" s="97" t="s">
        <v>668</v>
      </c>
      <c r="I2590" s="114" t="s">
        <v>454</v>
      </c>
      <c r="J2590" s="37" t="s">
        <v>4864</v>
      </c>
      <c r="K2590" s="37" t="s">
        <v>5879</v>
      </c>
      <c r="L2590" s="13" t="s">
        <v>151</v>
      </c>
      <c r="M2590" s="14" t="s">
        <v>151</v>
      </c>
      <c r="N2590" s="93" t="s">
        <v>152</v>
      </c>
      <c r="O2590" s="2" t="s">
        <v>152</v>
      </c>
      <c r="P2590" s="2" t="s">
        <v>152</v>
      </c>
      <c r="Q2590" s="2" t="s">
        <v>152</v>
      </c>
      <c r="R2590" s="2" t="s">
        <v>152</v>
      </c>
      <c r="S2590" s="14" t="s">
        <v>152</v>
      </c>
      <c r="T2590" s="115"/>
      <c r="U2590" s="13"/>
      <c r="V2590" s="2"/>
      <c r="W2590" s="2"/>
      <c r="X2590" s="2"/>
      <c r="Y2590" s="14"/>
    </row>
    <row r="2591" spans="3:25" x14ac:dyDescent="0.3">
      <c r="C2591" s="96" t="s">
        <v>39</v>
      </c>
      <c r="D2591" s="97" t="s">
        <v>779</v>
      </c>
      <c r="E2591" s="97" t="s">
        <v>889</v>
      </c>
      <c r="F2591" s="97" t="s">
        <v>890</v>
      </c>
      <c r="G2591" s="97" t="s">
        <v>344</v>
      </c>
      <c r="H2591" s="97" t="s">
        <v>668</v>
      </c>
      <c r="I2591" s="114" t="s">
        <v>454</v>
      </c>
      <c r="J2591" s="37" t="s">
        <v>4866</v>
      </c>
      <c r="K2591" s="37" t="s">
        <v>5880</v>
      </c>
      <c r="L2591" s="13" t="s">
        <v>151</v>
      </c>
      <c r="M2591" s="14" t="s">
        <v>151</v>
      </c>
      <c r="N2591" s="93" t="s">
        <v>152</v>
      </c>
      <c r="O2591" s="2" t="s">
        <v>152</v>
      </c>
      <c r="P2591" s="2" t="s">
        <v>152</v>
      </c>
      <c r="Q2591" s="2" t="s">
        <v>152</v>
      </c>
      <c r="R2591" s="2" t="s">
        <v>152</v>
      </c>
      <c r="S2591" s="14" t="s">
        <v>152</v>
      </c>
      <c r="T2591" s="115"/>
      <c r="U2591" s="13"/>
      <c r="V2591" s="2"/>
      <c r="W2591" s="2"/>
      <c r="X2591" s="2"/>
      <c r="Y2591" s="14"/>
    </row>
    <row r="2592" spans="3:25" x14ac:dyDescent="0.3">
      <c r="C2592" s="96" t="s">
        <v>39</v>
      </c>
      <c r="D2592" s="97" t="s">
        <v>779</v>
      </c>
      <c r="E2592" s="97" t="s">
        <v>889</v>
      </c>
      <c r="F2592" s="97" t="s">
        <v>890</v>
      </c>
      <c r="G2592" s="97" t="s">
        <v>344</v>
      </c>
      <c r="H2592" s="97" t="s">
        <v>668</v>
      </c>
      <c r="I2592" s="114" t="s">
        <v>454</v>
      </c>
      <c r="J2592" s="37" t="s">
        <v>4866</v>
      </c>
      <c r="K2592" s="37" t="s">
        <v>5881</v>
      </c>
      <c r="L2592" s="13" t="s">
        <v>151</v>
      </c>
      <c r="M2592" s="14" t="s">
        <v>151</v>
      </c>
      <c r="N2592" s="93" t="s">
        <v>152</v>
      </c>
      <c r="O2592" s="2" t="s">
        <v>152</v>
      </c>
      <c r="P2592" s="2" t="s">
        <v>152</v>
      </c>
      <c r="Q2592" s="2" t="s">
        <v>152</v>
      </c>
      <c r="R2592" s="2" t="s">
        <v>152</v>
      </c>
      <c r="S2592" s="14" t="s">
        <v>152</v>
      </c>
      <c r="T2592" s="115"/>
      <c r="U2592" s="13"/>
      <c r="V2592" s="2"/>
      <c r="W2592" s="2"/>
      <c r="X2592" s="2"/>
      <c r="Y2592" s="14"/>
    </row>
    <row r="2593" spans="3:25" x14ac:dyDescent="0.3">
      <c r="C2593" s="96" t="s">
        <v>39</v>
      </c>
      <c r="D2593" s="97" t="s">
        <v>779</v>
      </c>
      <c r="E2593" s="97" t="s">
        <v>891</v>
      </c>
      <c r="F2593" s="97" t="s">
        <v>892</v>
      </c>
      <c r="G2593" s="97" t="s">
        <v>351</v>
      </c>
      <c r="H2593" s="97" t="s">
        <v>668</v>
      </c>
      <c r="I2593" s="114" t="s">
        <v>454</v>
      </c>
      <c r="J2593" s="37" t="s">
        <v>4864</v>
      </c>
      <c r="K2593" s="37" t="s">
        <v>5879</v>
      </c>
      <c r="L2593" s="13" t="s">
        <v>151</v>
      </c>
      <c r="M2593" s="14" t="s">
        <v>151</v>
      </c>
      <c r="N2593" s="93" t="s">
        <v>151</v>
      </c>
      <c r="O2593" s="2" t="s">
        <v>152</v>
      </c>
      <c r="P2593" s="2" t="s">
        <v>152</v>
      </c>
      <c r="Q2593" s="2" t="s">
        <v>152</v>
      </c>
      <c r="R2593" s="2" t="s">
        <v>152</v>
      </c>
      <c r="S2593" s="14" t="s">
        <v>152</v>
      </c>
      <c r="T2593" s="115"/>
      <c r="U2593" s="13" t="s">
        <v>151</v>
      </c>
      <c r="V2593" s="2" t="s">
        <v>152</v>
      </c>
      <c r="W2593" s="2" t="s">
        <v>152</v>
      </c>
      <c r="X2593" s="2" t="s">
        <v>152</v>
      </c>
      <c r="Y2593" s="14" t="s">
        <v>152</v>
      </c>
    </row>
    <row r="2594" spans="3:25" x14ac:dyDescent="0.3">
      <c r="C2594" s="96" t="s">
        <v>39</v>
      </c>
      <c r="D2594" s="97" t="s">
        <v>779</v>
      </c>
      <c r="E2594" s="97" t="s">
        <v>891</v>
      </c>
      <c r="F2594" s="97" t="s">
        <v>892</v>
      </c>
      <c r="G2594" s="97" t="s">
        <v>351</v>
      </c>
      <c r="H2594" s="91" t="s">
        <v>668</v>
      </c>
      <c r="I2594" s="116" t="s">
        <v>454</v>
      </c>
      <c r="J2594" s="37" t="s">
        <v>4866</v>
      </c>
      <c r="K2594" s="37" t="s">
        <v>5880</v>
      </c>
      <c r="L2594" s="13" t="s">
        <v>151</v>
      </c>
      <c r="M2594" s="14" t="s">
        <v>151</v>
      </c>
      <c r="N2594" s="93" t="s">
        <v>151</v>
      </c>
      <c r="O2594" s="2" t="s">
        <v>152</v>
      </c>
      <c r="P2594" s="2" t="s">
        <v>152</v>
      </c>
      <c r="Q2594" s="2" t="s">
        <v>152</v>
      </c>
      <c r="R2594" s="2" t="s">
        <v>152</v>
      </c>
      <c r="S2594" s="14" t="s">
        <v>152</v>
      </c>
      <c r="T2594" s="115"/>
      <c r="U2594" s="13" t="s">
        <v>151</v>
      </c>
      <c r="V2594" s="2" t="s">
        <v>152</v>
      </c>
      <c r="W2594" s="2" t="s">
        <v>152</v>
      </c>
      <c r="X2594" s="2" t="s">
        <v>152</v>
      </c>
      <c r="Y2594" s="14" t="s">
        <v>152</v>
      </c>
    </row>
    <row r="2595" spans="3:25" x14ac:dyDescent="0.3">
      <c r="C2595" s="96" t="s">
        <v>39</v>
      </c>
      <c r="D2595" s="97" t="s">
        <v>779</v>
      </c>
      <c r="E2595" s="97" t="s">
        <v>891</v>
      </c>
      <c r="F2595" s="97" t="s">
        <v>892</v>
      </c>
      <c r="G2595" s="97" t="s">
        <v>351</v>
      </c>
      <c r="H2595" s="97" t="s">
        <v>668</v>
      </c>
      <c r="I2595" s="114" t="s">
        <v>454</v>
      </c>
      <c r="J2595" s="37" t="s">
        <v>4866</v>
      </c>
      <c r="K2595" s="37" t="s">
        <v>5881</v>
      </c>
      <c r="L2595" s="13" t="s">
        <v>151</v>
      </c>
      <c r="M2595" s="14" t="s">
        <v>151</v>
      </c>
      <c r="N2595" s="93" t="s">
        <v>151</v>
      </c>
      <c r="O2595" s="2" t="s">
        <v>152</v>
      </c>
      <c r="P2595" s="2" t="s">
        <v>152</v>
      </c>
      <c r="Q2595" s="2" t="s">
        <v>152</v>
      </c>
      <c r="R2595" s="2" t="s">
        <v>152</v>
      </c>
      <c r="S2595" s="14" t="s">
        <v>152</v>
      </c>
      <c r="T2595" s="115"/>
      <c r="U2595" s="13" t="s">
        <v>151</v>
      </c>
      <c r="V2595" s="2" t="s">
        <v>152</v>
      </c>
      <c r="W2595" s="2" t="s">
        <v>152</v>
      </c>
      <c r="X2595" s="2" t="s">
        <v>152</v>
      </c>
      <c r="Y2595" s="14" t="s">
        <v>152</v>
      </c>
    </row>
    <row r="2596" spans="3:25" x14ac:dyDescent="0.3">
      <c r="C2596" s="96" t="s">
        <v>39</v>
      </c>
      <c r="D2596" s="97" t="s">
        <v>779</v>
      </c>
      <c r="E2596" s="97" t="s">
        <v>893</v>
      </c>
      <c r="F2596" s="97" t="s">
        <v>894</v>
      </c>
      <c r="G2596" s="97" t="s">
        <v>351</v>
      </c>
      <c r="H2596" s="97" t="s">
        <v>668</v>
      </c>
      <c r="I2596" s="114" t="s">
        <v>454</v>
      </c>
      <c r="J2596" s="37" t="s">
        <v>4864</v>
      </c>
      <c r="K2596" s="37" t="s">
        <v>5879</v>
      </c>
      <c r="L2596" s="13" t="s">
        <v>151</v>
      </c>
      <c r="M2596" s="14" t="s">
        <v>151</v>
      </c>
      <c r="N2596" s="93" t="s">
        <v>151</v>
      </c>
      <c r="O2596" s="2" t="s">
        <v>152</v>
      </c>
      <c r="P2596" s="2" t="s">
        <v>152</v>
      </c>
      <c r="Q2596" s="2" t="s">
        <v>152</v>
      </c>
      <c r="R2596" s="2" t="s">
        <v>152</v>
      </c>
      <c r="S2596" s="14" t="s">
        <v>152</v>
      </c>
      <c r="T2596" s="115"/>
      <c r="U2596" s="13" t="s">
        <v>151</v>
      </c>
      <c r="V2596" s="2" t="s">
        <v>152</v>
      </c>
      <c r="W2596" s="2" t="s">
        <v>152</v>
      </c>
      <c r="X2596" s="2" t="s">
        <v>152</v>
      </c>
      <c r="Y2596" s="14" t="s">
        <v>152</v>
      </c>
    </row>
    <row r="2597" spans="3:25" x14ac:dyDescent="0.3">
      <c r="C2597" s="96" t="s">
        <v>39</v>
      </c>
      <c r="D2597" s="97" t="s">
        <v>779</v>
      </c>
      <c r="E2597" s="97" t="s">
        <v>893</v>
      </c>
      <c r="F2597" s="97" t="s">
        <v>894</v>
      </c>
      <c r="G2597" s="97" t="s">
        <v>351</v>
      </c>
      <c r="H2597" s="97" t="s">
        <v>668</v>
      </c>
      <c r="I2597" s="114" t="s">
        <v>454</v>
      </c>
      <c r="J2597" s="37" t="s">
        <v>4866</v>
      </c>
      <c r="K2597" s="37" t="s">
        <v>5880</v>
      </c>
      <c r="L2597" s="13" t="s">
        <v>152</v>
      </c>
      <c r="M2597" s="14" t="s">
        <v>152</v>
      </c>
      <c r="N2597" s="93" t="s">
        <v>152</v>
      </c>
      <c r="O2597" s="2" t="s">
        <v>152</v>
      </c>
      <c r="P2597" s="2" t="s">
        <v>152</v>
      </c>
      <c r="Q2597" s="2" t="s">
        <v>152</v>
      </c>
      <c r="R2597" s="2" t="s">
        <v>151</v>
      </c>
      <c r="S2597" s="14" t="s">
        <v>152</v>
      </c>
      <c r="T2597" s="115"/>
      <c r="U2597" s="13" t="s">
        <v>152</v>
      </c>
      <c r="V2597" s="2" t="s">
        <v>152</v>
      </c>
      <c r="W2597" s="2" t="s">
        <v>152</v>
      </c>
      <c r="X2597" s="2" t="s">
        <v>152</v>
      </c>
      <c r="Y2597" s="14" t="s">
        <v>152</v>
      </c>
    </row>
    <row r="2598" spans="3:25" x14ac:dyDescent="0.3">
      <c r="C2598" s="96" t="s">
        <v>39</v>
      </c>
      <c r="D2598" s="97" t="s">
        <v>779</v>
      </c>
      <c r="E2598" s="97" t="s">
        <v>893</v>
      </c>
      <c r="F2598" s="97" t="s">
        <v>894</v>
      </c>
      <c r="G2598" s="97" t="s">
        <v>351</v>
      </c>
      <c r="H2598" s="97" t="s">
        <v>668</v>
      </c>
      <c r="I2598" s="114" t="s">
        <v>454</v>
      </c>
      <c r="J2598" s="37" t="s">
        <v>4866</v>
      </c>
      <c r="K2598" s="37" t="s">
        <v>5881</v>
      </c>
      <c r="L2598" s="13" t="s">
        <v>152</v>
      </c>
      <c r="M2598" s="14" t="s">
        <v>152</v>
      </c>
      <c r="N2598" s="93" t="s">
        <v>152</v>
      </c>
      <c r="O2598" s="2" t="s">
        <v>152</v>
      </c>
      <c r="P2598" s="2" t="s">
        <v>152</v>
      </c>
      <c r="Q2598" s="2" t="s">
        <v>152</v>
      </c>
      <c r="R2598" s="2" t="s">
        <v>151</v>
      </c>
      <c r="S2598" s="14" t="s">
        <v>152</v>
      </c>
      <c r="T2598" s="115"/>
      <c r="U2598" s="13" t="s">
        <v>152</v>
      </c>
      <c r="V2598" s="2" t="s">
        <v>152</v>
      </c>
      <c r="W2598" s="2" t="s">
        <v>152</v>
      </c>
      <c r="X2598" s="2" t="s">
        <v>152</v>
      </c>
      <c r="Y2598" s="14" t="s">
        <v>152</v>
      </c>
    </row>
    <row r="2599" spans="3:25" x14ac:dyDescent="0.3">
      <c r="C2599" s="96" t="s">
        <v>40</v>
      </c>
      <c r="D2599" s="97" t="s">
        <v>776</v>
      </c>
      <c r="E2599" s="97" t="s">
        <v>815</v>
      </c>
      <c r="F2599" s="97" t="s">
        <v>816</v>
      </c>
      <c r="G2599" s="97" t="s">
        <v>351</v>
      </c>
      <c r="H2599" s="97" t="s">
        <v>668</v>
      </c>
      <c r="I2599" s="114" t="s">
        <v>454</v>
      </c>
      <c r="J2599" s="37" t="s">
        <v>4872</v>
      </c>
      <c r="K2599" s="37" t="s">
        <v>4873</v>
      </c>
      <c r="L2599" s="13" t="s">
        <v>152</v>
      </c>
      <c r="M2599" s="14" t="s">
        <v>152</v>
      </c>
      <c r="N2599" s="93" t="s">
        <v>151</v>
      </c>
      <c r="O2599" s="2" t="s">
        <v>151</v>
      </c>
      <c r="P2599" s="2" t="s">
        <v>151</v>
      </c>
      <c r="Q2599" s="2" t="s">
        <v>151</v>
      </c>
      <c r="R2599" s="2" t="s">
        <v>151</v>
      </c>
      <c r="S2599" s="14" t="s">
        <v>151</v>
      </c>
      <c r="T2599" s="115"/>
      <c r="U2599" s="13" t="s">
        <v>151</v>
      </c>
      <c r="V2599" s="2" t="s">
        <v>152</v>
      </c>
      <c r="W2599" s="2" t="s">
        <v>151</v>
      </c>
      <c r="X2599" s="2" t="s">
        <v>152</v>
      </c>
      <c r="Y2599" s="14" t="s">
        <v>152</v>
      </c>
    </row>
    <row r="2600" spans="3:25" x14ac:dyDescent="0.3">
      <c r="C2600" s="96" t="s">
        <v>40</v>
      </c>
      <c r="D2600" s="97" t="s">
        <v>776</v>
      </c>
      <c r="E2600" s="97" t="s">
        <v>817</v>
      </c>
      <c r="F2600" s="97" t="s">
        <v>818</v>
      </c>
      <c r="G2600" s="97" t="s">
        <v>351</v>
      </c>
      <c r="H2600" s="97" t="s">
        <v>668</v>
      </c>
      <c r="I2600" s="114" t="s">
        <v>454</v>
      </c>
      <c r="J2600" s="37" t="s">
        <v>4874</v>
      </c>
      <c r="K2600" s="37" t="s">
        <v>150</v>
      </c>
      <c r="L2600" s="13" t="s">
        <v>152</v>
      </c>
      <c r="M2600" s="14" t="s">
        <v>152</v>
      </c>
      <c r="N2600" s="93" t="s">
        <v>151</v>
      </c>
      <c r="O2600" s="2" t="s">
        <v>151</v>
      </c>
      <c r="P2600" s="2" t="s">
        <v>151</v>
      </c>
      <c r="Q2600" s="2" t="s">
        <v>151</v>
      </c>
      <c r="R2600" s="2" t="s">
        <v>151</v>
      </c>
      <c r="S2600" s="14" t="s">
        <v>151</v>
      </c>
      <c r="T2600" s="115"/>
      <c r="U2600" s="13" t="s">
        <v>151</v>
      </c>
      <c r="V2600" s="2" t="s">
        <v>152</v>
      </c>
      <c r="W2600" s="2" t="s">
        <v>151</v>
      </c>
      <c r="X2600" s="2" t="s">
        <v>152</v>
      </c>
      <c r="Y2600" s="14" t="s">
        <v>152</v>
      </c>
    </row>
    <row r="2601" spans="3:25" x14ac:dyDescent="0.3">
      <c r="C2601" s="96" t="s">
        <v>40</v>
      </c>
      <c r="D2601" s="97" t="s">
        <v>776</v>
      </c>
      <c r="E2601" s="97" t="s">
        <v>819</v>
      </c>
      <c r="F2601" s="97" t="s">
        <v>820</v>
      </c>
      <c r="G2601" s="97" t="s">
        <v>351</v>
      </c>
      <c r="H2601" s="97" t="s">
        <v>668</v>
      </c>
      <c r="I2601" s="114" t="s">
        <v>454</v>
      </c>
      <c r="J2601" s="37" t="s">
        <v>4872</v>
      </c>
      <c r="K2601" s="37" t="s">
        <v>4875</v>
      </c>
      <c r="L2601" s="13" t="s">
        <v>152</v>
      </c>
      <c r="M2601" s="14" t="s">
        <v>152</v>
      </c>
      <c r="N2601" s="93" t="s">
        <v>151</v>
      </c>
      <c r="O2601" s="2" t="s">
        <v>151</v>
      </c>
      <c r="P2601" s="2" t="s">
        <v>151</v>
      </c>
      <c r="Q2601" s="2" t="s">
        <v>151</v>
      </c>
      <c r="R2601" s="2" t="s">
        <v>151</v>
      </c>
      <c r="S2601" s="14" t="s">
        <v>151</v>
      </c>
      <c r="T2601" s="115"/>
      <c r="U2601" s="13" t="s">
        <v>151</v>
      </c>
      <c r="V2601" s="2" t="s">
        <v>152</v>
      </c>
      <c r="W2601" s="2" t="s">
        <v>151</v>
      </c>
      <c r="X2601" s="2" t="s">
        <v>152</v>
      </c>
      <c r="Y2601" s="14" t="s">
        <v>152</v>
      </c>
    </row>
    <row r="2602" spans="3:25" x14ac:dyDescent="0.3">
      <c r="C2602" s="96" t="s">
        <v>40</v>
      </c>
      <c r="D2602" s="97" t="s">
        <v>776</v>
      </c>
      <c r="E2602" s="97" t="s">
        <v>823</v>
      </c>
      <c r="F2602" s="97" t="s">
        <v>824</v>
      </c>
      <c r="G2602" s="97" t="s">
        <v>351</v>
      </c>
      <c r="H2602" s="91" t="s">
        <v>668</v>
      </c>
      <c r="I2602" s="116" t="s">
        <v>454</v>
      </c>
      <c r="J2602" s="37" t="s">
        <v>4872</v>
      </c>
      <c r="K2602" s="37" t="s">
        <v>4873</v>
      </c>
      <c r="L2602" s="13" t="s">
        <v>152</v>
      </c>
      <c r="M2602" s="14" t="s">
        <v>152</v>
      </c>
      <c r="N2602" s="93" t="s">
        <v>151</v>
      </c>
      <c r="O2602" s="2" t="s">
        <v>151</v>
      </c>
      <c r="P2602" s="2" t="s">
        <v>151</v>
      </c>
      <c r="Q2602" s="2" t="s">
        <v>151</v>
      </c>
      <c r="R2602" s="2" t="s">
        <v>151</v>
      </c>
      <c r="S2602" s="14" t="s">
        <v>151</v>
      </c>
      <c r="T2602" s="115"/>
      <c r="U2602" s="13" t="s">
        <v>151</v>
      </c>
      <c r="V2602" s="2" t="s">
        <v>152</v>
      </c>
      <c r="W2602" s="2" t="s">
        <v>151</v>
      </c>
      <c r="X2602" s="2" t="s">
        <v>152</v>
      </c>
      <c r="Y2602" s="14" t="s">
        <v>152</v>
      </c>
    </row>
    <row r="2603" spans="3:25" x14ac:dyDescent="0.3">
      <c r="C2603" s="96" t="s">
        <v>40</v>
      </c>
      <c r="D2603" s="97" t="s">
        <v>776</v>
      </c>
      <c r="E2603" s="97" t="s">
        <v>825</v>
      </c>
      <c r="F2603" s="97" t="s">
        <v>826</v>
      </c>
      <c r="G2603" s="97" t="s">
        <v>351</v>
      </c>
      <c r="H2603" s="97" t="s">
        <v>668</v>
      </c>
      <c r="I2603" s="114" t="s">
        <v>454</v>
      </c>
      <c r="J2603" s="37" t="s">
        <v>4872</v>
      </c>
      <c r="K2603" s="37" t="s">
        <v>4880</v>
      </c>
      <c r="L2603" s="13" t="s">
        <v>151</v>
      </c>
      <c r="M2603" s="14" t="s">
        <v>152</v>
      </c>
      <c r="N2603" s="93" t="s">
        <v>151</v>
      </c>
      <c r="O2603" s="2" t="s">
        <v>151</v>
      </c>
      <c r="P2603" s="2" t="s">
        <v>151</v>
      </c>
      <c r="Q2603" s="2" t="s">
        <v>151</v>
      </c>
      <c r="R2603" s="2" t="s">
        <v>151</v>
      </c>
      <c r="S2603" s="14" t="s">
        <v>151</v>
      </c>
      <c r="T2603" s="115"/>
      <c r="U2603" s="13" t="s">
        <v>151</v>
      </c>
      <c r="V2603" s="2" t="s">
        <v>152</v>
      </c>
      <c r="W2603" s="2" t="s">
        <v>151</v>
      </c>
      <c r="X2603" s="2" t="s">
        <v>152</v>
      </c>
      <c r="Y2603" s="14" t="s">
        <v>152</v>
      </c>
    </row>
    <row r="2604" spans="3:25" x14ac:dyDescent="0.3">
      <c r="C2604" s="96" t="s">
        <v>40</v>
      </c>
      <c r="D2604" s="97" t="s">
        <v>776</v>
      </c>
      <c r="E2604" s="97" t="s">
        <v>825</v>
      </c>
      <c r="F2604" s="97" t="s">
        <v>826</v>
      </c>
      <c r="G2604" s="97" t="s">
        <v>351</v>
      </c>
      <c r="H2604" s="97" t="s">
        <v>668</v>
      </c>
      <c r="I2604" s="114" t="s">
        <v>454</v>
      </c>
      <c r="J2604" s="37" t="s">
        <v>4872</v>
      </c>
      <c r="K2604" s="37" t="s">
        <v>4875</v>
      </c>
      <c r="L2604" s="13" t="s">
        <v>151</v>
      </c>
      <c r="M2604" s="14" t="s">
        <v>152</v>
      </c>
      <c r="N2604" s="93" t="s">
        <v>151</v>
      </c>
      <c r="O2604" s="2" t="s">
        <v>151</v>
      </c>
      <c r="P2604" s="2" t="s">
        <v>151</v>
      </c>
      <c r="Q2604" s="2" t="s">
        <v>151</v>
      </c>
      <c r="R2604" s="2" t="s">
        <v>151</v>
      </c>
      <c r="S2604" s="14" t="s">
        <v>151</v>
      </c>
      <c r="T2604" s="115"/>
      <c r="U2604" s="13" t="s">
        <v>151</v>
      </c>
      <c r="V2604" s="2" t="s">
        <v>152</v>
      </c>
      <c r="W2604" s="2" t="s">
        <v>151</v>
      </c>
      <c r="X2604" s="2" t="s">
        <v>152</v>
      </c>
      <c r="Y2604" s="14" t="s">
        <v>152</v>
      </c>
    </row>
    <row r="2605" spans="3:25" x14ac:dyDescent="0.3">
      <c r="C2605" s="96" t="s">
        <v>40</v>
      </c>
      <c r="D2605" s="97" t="s">
        <v>776</v>
      </c>
      <c r="E2605" s="97" t="s">
        <v>825</v>
      </c>
      <c r="F2605" s="97" t="s">
        <v>826</v>
      </c>
      <c r="G2605" s="97" t="s">
        <v>351</v>
      </c>
      <c r="H2605" s="97" t="s">
        <v>668</v>
      </c>
      <c r="I2605" s="114" t="s">
        <v>454</v>
      </c>
      <c r="J2605" s="37" t="s">
        <v>4872</v>
      </c>
      <c r="K2605" s="37" t="s">
        <v>4881</v>
      </c>
      <c r="L2605" s="13" t="s">
        <v>151</v>
      </c>
      <c r="M2605" s="14" t="s">
        <v>151</v>
      </c>
      <c r="N2605" s="93" t="s">
        <v>151</v>
      </c>
      <c r="O2605" s="2" t="s">
        <v>151</v>
      </c>
      <c r="P2605" s="2" t="s">
        <v>151</v>
      </c>
      <c r="Q2605" s="2" t="s">
        <v>152</v>
      </c>
      <c r="R2605" s="2" t="s">
        <v>151</v>
      </c>
      <c r="S2605" s="14" t="s">
        <v>151</v>
      </c>
      <c r="T2605" s="115"/>
      <c r="U2605" s="13" t="s">
        <v>151</v>
      </c>
      <c r="V2605" s="2" t="s">
        <v>152</v>
      </c>
      <c r="W2605" s="2" t="s">
        <v>151</v>
      </c>
      <c r="X2605" s="2" t="s">
        <v>151</v>
      </c>
      <c r="Y2605" s="14" t="s">
        <v>151</v>
      </c>
    </row>
    <row r="2606" spans="3:25" x14ac:dyDescent="0.3">
      <c r="C2606" s="96" t="s">
        <v>40</v>
      </c>
      <c r="D2606" s="97" t="s">
        <v>776</v>
      </c>
      <c r="E2606" s="97" t="s">
        <v>827</v>
      </c>
      <c r="F2606" s="97" t="s">
        <v>828</v>
      </c>
      <c r="G2606" s="97" t="s">
        <v>351</v>
      </c>
      <c r="H2606" s="97" t="s">
        <v>668</v>
      </c>
      <c r="I2606" s="114" t="s">
        <v>454</v>
      </c>
      <c r="J2606" s="37" t="s">
        <v>4872</v>
      </c>
      <c r="K2606" s="37" t="s">
        <v>4875</v>
      </c>
      <c r="L2606" s="13" t="s">
        <v>152</v>
      </c>
      <c r="M2606" s="14" t="s">
        <v>152</v>
      </c>
      <c r="N2606" s="93" t="s">
        <v>151</v>
      </c>
      <c r="O2606" s="2" t="s">
        <v>151</v>
      </c>
      <c r="P2606" s="2" t="s">
        <v>151</v>
      </c>
      <c r="Q2606" s="2" t="s">
        <v>151</v>
      </c>
      <c r="R2606" s="2" t="s">
        <v>151</v>
      </c>
      <c r="S2606" s="14" t="s">
        <v>151</v>
      </c>
      <c r="T2606" s="115"/>
      <c r="U2606" s="13" t="s">
        <v>151</v>
      </c>
      <c r="V2606" s="2" t="s">
        <v>152</v>
      </c>
      <c r="W2606" s="2" t="s">
        <v>151</v>
      </c>
      <c r="X2606" s="2" t="s">
        <v>152</v>
      </c>
      <c r="Y2606" s="14" t="s">
        <v>152</v>
      </c>
    </row>
    <row r="2607" spans="3:25" x14ac:dyDescent="0.3">
      <c r="C2607" s="96" t="s">
        <v>40</v>
      </c>
      <c r="D2607" s="97" t="s">
        <v>776</v>
      </c>
      <c r="E2607" s="97" t="s">
        <v>829</v>
      </c>
      <c r="F2607" s="97" t="s">
        <v>830</v>
      </c>
      <c r="G2607" s="97" t="s">
        <v>351</v>
      </c>
      <c r="H2607" s="97" t="s">
        <v>668</v>
      </c>
      <c r="I2607" s="114" t="s">
        <v>454</v>
      </c>
      <c r="J2607" s="37" t="s">
        <v>4874</v>
      </c>
      <c r="K2607" s="37" t="s">
        <v>4882</v>
      </c>
      <c r="L2607" s="13" t="s">
        <v>152</v>
      </c>
      <c r="M2607" s="14" t="s">
        <v>152</v>
      </c>
      <c r="N2607" s="93" t="s">
        <v>151</v>
      </c>
      <c r="O2607" s="2" t="s">
        <v>151</v>
      </c>
      <c r="P2607" s="2" t="s">
        <v>151</v>
      </c>
      <c r="Q2607" s="2" t="s">
        <v>151</v>
      </c>
      <c r="R2607" s="2" t="s">
        <v>151</v>
      </c>
      <c r="S2607" s="14" t="s">
        <v>151</v>
      </c>
      <c r="T2607" s="115"/>
      <c r="U2607" s="13" t="s">
        <v>151</v>
      </c>
      <c r="V2607" s="2" t="s">
        <v>152</v>
      </c>
      <c r="W2607" s="2" t="s">
        <v>151</v>
      </c>
      <c r="X2607" s="2" t="s">
        <v>152</v>
      </c>
      <c r="Y2607" s="14" t="s">
        <v>152</v>
      </c>
    </row>
    <row r="2608" spans="3:25" x14ac:dyDescent="0.3">
      <c r="C2608" s="96" t="s">
        <v>40</v>
      </c>
      <c r="D2608" s="97" t="s">
        <v>776</v>
      </c>
      <c r="E2608" s="97" t="s">
        <v>829</v>
      </c>
      <c r="F2608" s="97" t="s">
        <v>830</v>
      </c>
      <c r="G2608" s="97" t="s">
        <v>351</v>
      </c>
      <c r="H2608" s="97" t="s">
        <v>668</v>
      </c>
      <c r="I2608" s="114" t="s">
        <v>454</v>
      </c>
      <c r="J2608" s="37" t="s">
        <v>4874</v>
      </c>
      <c r="K2608" s="37" t="s">
        <v>4883</v>
      </c>
      <c r="L2608" s="13" t="s">
        <v>152</v>
      </c>
      <c r="M2608" s="14" t="s">
        <v>152</v>
      </c>
      <c r="N2608" s="93" t="s">
        <v>151</v>
      </c>
      <c r="O2608" s="2" t="s">
        <v>151</v>
      </c>
      <c r="P2608" s="2" t="s">
        <v>151</v>
      </c>
      <c r="Q2608" s="2" t="s">
        <v>151</v>
      </c>
      <c r="R2608" s="2" t="s">
        <v>151</v>
      </c>
      <c r="S2608" s="14" t="s">
        <v>151</v>
      </c>
      <c r="T2608" s="115"/>
      <c r="U2608" s="13" t="s">
        <v>151</v>
      </c>
      <c r="V2608" s="2" t="s">
        <v>152</v>
      </c>
      <c r="W2608" s="2" t="s">
        <v>151</v>
      </c>
      <c r="X2608" s="2" t="s">
        <v>152</v>
      </c>
      <c r="Y2608" s="14" t="s">
        <v>152</v>
      </c>
    </row>
    <row r="2609" spans="3:25" x14ac:dyDescent="0.3">
      <c r="C2609" s="96" t="s">
        <v>40</v>
      </c>
      <c r="D2609" s="97" t="s">
        <v>776</v>
      </c>
      <c r="E2609" s="97" t="s">
        <v>831</v>
      </c>
      <c r="F2609" s="97" t="s">
        <v>832</v>
      </c>
      <c r="G2609" s="97" t="s">
        <v>351</v>
      </c>
      <c r="H2609" s="97" t="s">
        <v>668</v>
      </c>
      <c r="I2609" s="114" t="s">
        <v>454</v>
      </c>
      <c r="J2609" s="37" t="s">
        <v>5882</v>
      </c>
      <c r="K2609" s="37" t="s">
        <v>5883</v>
      </c>
      <c r="L2609" s="13" t="s">
        <v>151</v>
      </c>
      <c r="M2609" s="14" t="s">
        <v>151</v>
      </c>
      <c r="N2609" s="93" t="s">
        <v>151</v>
      </c>
      <c r="O2609" s="2" t="s">
        <v>151</v>
      </c>
      <c r="P2609" s="2" t="s">
        <v>151</v>
      </c>
      <c r="Q2609" s="2" t="s">
        <v>151</v>
      </c>
      <c r="R2609" s="2" t="s">
        <v>151</v>
      </c>
      <c r="S2609" s="14" t="s">
        <v>151</v>
      </c>
      <c r="T2609" s="115"/>
      <c r="U2609" s="13" t="s">
        <v>151</v>
      </c>
      <c r="V2609" s="2" t="s">
        <v>152</v>
      </c>
      <c r="W2609" s="2" t="s">
        <v>152</v>
      </c>
      <c r="X2609" s="2" t="s">
        <v>152</v>
      </c>
      <c r="Y2609" s="14" t="s">
        <v>152</v>
      </c>
    </row>
    <row r="2610" spans="3:25" x14ac:dyDescent="0.3">
      <c r="C2610" s="96" t="s">
        <v>40</v>
      </c>
      <c r="D2610" s="97" t="s">
        <v>776</v>
      </c>
      <c r="E2610" s="97" t="s">
        <v>831</v>
      </c>
      <c r="F2610" s="97" t="s">
        <v>832</v>
      </c>
      <c r="G2610" s="97" t="s">
        <v>351</v>
      </c>
      <c r="H2610" s="91" t="s">
        <v>668</v>
      </c>
      <c r="I2610" s="116" t="s">
        <v>454</v>
      </c>
      <c r="J2610" s="37" t="s">
        <v>4874</v>
      </c>
      <c r="K2610" s="37" t="s">
        <v>4886</v>
      </c>
      <c r="L2610" s="13" t="s">
        <v>151</v>
      </c>
      <c r="M2610" s="14" t="s">
        <v>152</v>
      </c>
      <c r="N2610" s="93" t="s">
        <v>151</v>
      </c>
      <c r="O2610" s="2" t="s">
        <v>151</v>
      </c>
      <c r="P2610" s="2" t="s">
        <v>151</v>
      </c>
      <c r="Q2610" s="2" t="s">
        <v>151</v>
      </c>
      <c r="R2610" s="2" t="s">
        <v>151</v>
      </c>
      <c r="S2610" s="14" t="s">
        <v>151</v>
      </c>
      <c r="T2610" s="115"/>
      <c r="U2610" s="13" t="s">
        <v>151</v>
      </c>
      <c r="V2610" s="2" t="s">
        <v>152</v>
      </c>
      <c r="W2610" s="2" t="s">
        <v>152</v>
      </c>
      <c r="X2610" s="2" t="s">
        <v>152</v>
      </c>
      <c r="Y2610" s="14" t="s">
        <v>152</v>
      </c>
    </row>
    <row r="2611" spans="3:25" x14ac:dyDescent="0.3">
      <c r="C2611" s="96" t="s">
        <v>40</v>
      </c>
      <c r="D2611" s="97" t="s">
        <v>776</v>
      </c>
      <c r="E2611" s="97" t="s">
        <v>831</v>
      </c>
      <c r="F2611" s="97" t="s">
        <v>832</v>
      </c>
      <c r="G2611" s="97" t="s">
        <v>351</v>
      </c>
      <c r="H2611" s="97" t="s">
        <v>668</v>
      </c>
      <c r="I2611" s="114" t="s">
        <v>454</v>
      </c>
      <c r="J2611" s="37" t="s">
        <v>4884</v>
      </c>
      <c r="K2611" s="37" t="s">
        <v>5884</v>
      </c>
      <c r="L2611" s="13" t="s">
        <v>152</v>
      </c>
      <c r="M2611" s="14" t="s">
        <v>152</v>
      </c>
      <c r="N2611" s="93" t="s">
        <v>151</v>
      </c>
      <c r="O2611" s="2" t="s">
        <v>151</v>
      </c>
      <c r="P2611" s="2" t="s">
        <v>151</v>
      </c>
      <c r="Q2611" s="2" t="s">
        <v>151</v>
      </c>
      <c r="R2611" s="2" t="s">
        <v>151</v>
      </c>
      <c r="S2611" s="14" t="s">
        <v>151</v>
      </c>
      <c r="T2611" s="115"/>
      <c r="U2611" s="13" t="s">
        <v>151</v>
      </c>
      <c r="V2611" s="2" t="s">
        <v>152</v>
      </c>
      <c r="W2611" s="2" t="s">
        <v>152</v>
      </c>
      <c r="X2611" s="2" t="s">
        <v>152</v>
      </c>
      <c r="Y2611" s="14" t="s">
        <v>152</v>
      </c>
    </row>
    <row r="2612" spans="3:25" x14ac:dyDescent="0.3">
      <c r="C2612" s="96" t="s">
        <v>40</v>
      </c>
      <c r="D2612" s="97" t="s">
        <v>776</v>
      </c>
      <c r="E2612" s="97" t="s">
        <v>833</v>
      </c>
      <c r="F2612" s="97" t="s">
        <v>834</v>
      </c>
      <c r="G2612" s="97" t="s">
        <v>351</v>
      </c>
      <c r="H2612" s="97" t="s">
        <v>668</v>
      </c>
      <c r="I2612" s="114" t="s">
        <v>454</v>
      </c>
      <c r="J2612" s="37" t="s">
        <v>4889</v>
      </c>
      <c r="K2612" s="37" t="s">
        <v>660</v>
      </c>
      <c r="L2612" s="13" t="s">
        <v>152</v>
      </c>
      <c r="M2612" s="14" t="s">
        <v>152</v>
      </c>
      <c r="N2612" s="93" t="s">
        <v>151</v>
      </c>
      <c r="O2612" s="2" t="s">
        <v>151</v>
      </c>
      <c r="P2612" s="2" t="s">
        <v>151</v>
      </c>
      <c r="Q2612" s="2" t="s">
        <v>151</v>
      </c>
      <c r="R2612" s="2" t="s">
        <v>151</v>
      </c>
      <c r="S2612" s="14" t="s">
        <v>151</v>
      </c>
      <c r="T2612" s="115"/>
      <c r="U2612" s="13" t="s">
        <v>151</v>
      </c>
      <c r="V2612" s="2" t="s">
        <v>152</v>
      </c>
      <c r="W2612" s="2" t="s">
        <v>152</v>
      </c>
      <c r="X2612" s="2" t="s">
        <v>152</v>
      </c>
      <c r="Y2612" s="14" t="s">
        <v>152</v>
      </c>
    </row>
    <row r="2613" spans="3:25" x14ac:dyDescent="0.3">
      <c r="C2613" s="96" t="s">
        <v>40</v>
      </c>
      <c r="D2613" s="97" t="s">
        <v>776</v>
      </c>
      <c r="E2613" s="97" t="s">
        <v>833</v>
      </c>
      <c r="F2613" s="97" t="s">
        <v>834</v>
      </c>
      <c r="G2613" s="97" t="s">
        <v>351</v>
      </c>
      <c r="H2613" s="97" t="s">
        <v>668</v>
      </c>
      <c r="I2613" s="114" t="s">
        <v>454</v>
      </c>
      <c r="J2613" s="37" t="s">
        <v>4872</v>
      </c>
      <c r="K2613" s="37" t="s">
        <v>4888</v>
      </c>
      <c r="L2613" s="13" t="s">
        <v>152</v>
      </c>
      <c r="M2613" s="14" t="s">
        <v>152</v>
      </c>
      <c r="N2613" s="93" t="s">
        <v>151</v>
      </c>
      <c r="O2613" s="2" t="s">
        <v>151</v>
      </c>
      <c r="P2613" s="2" t="s">
        <v>151</v>
      </c>
      <c r="Q2613" s="2" t="s">
        <v>151</v>
      </c>
      <c r="R2613" s="2" t="s">
        <v>151</v>
      </c>
      <c r="S2613" s="14" t="s">
        <v>151</v>
      </c>
      <c r="T2613" s="115"/>
      <c r="U2613" s="13" t="s">
        <v>151</v>
      </c>
      <c r="V2613" s="2" t="s">
        <v>152</v>
      </c>
      <c r="W2613" s="2" t="s">
        <v>152</v>
      </c>
      <c r="X2613" s="2" t="s">
        <v>152</v>
      </c>
      <c r="Y2613" s="14" t="s">
        <v>152</v>
      </c>
    </row>
    <row r="2614" spans="3:25" x14ac:dyDescent="0.3">
      <c r="C2614" s="96" t="s">
        <v>40</v>
      </c>
      <c r="D2614" s="97" t="s">
        <v>835</v>
      </c>
      <c r="E2614" s="97" t="s">
        <v>836</v>
      </c>
      <c r="F2614" s="97" t="s">
        <v>837</v>
      </c>
      <c r="G2614" s="97" t="s">
        <v>344</v>
      </c>
      <c r="H2614" s="97" t="s">
        <v>668</v>
      </c>
      <c r="I2614" s="114" t="s">
        <v>454</v>
      </c>
      <c r="J2614" s="37" t="s">
        <v>4890</v>
      </c>
      <c r="K2614" s="37" t="s">
        <v>4891</v>
      </c>
      <c r="L2614" s="13" t="s">
        <v>152</v>
      </c>
      <c r="M2614" s="14" t="s">
        <v>152</v>
      </c>
      <c r="N2614" s="93" t="s">
        <v>151</v>
      </c>
      <c r="O2614" s="2" t="s">
        <v>151</v>
      </c>
      <c r="P2614" s="2" t="s">
        <v>151</v>
      </c>
      <c r="Q2614" s="2" t="s">
        <v>151</v>
      </c>
      <c r="R2614" s="2" t="s">
        <v>151</v>
      </c>
      <c r="S2614" s="14" t="s">
        <v>151</v>
      </c>
      <c r="T2614" s="115"/>
      <c r="U2614" s="13"/>
      <c r="V2614" s="2"/>
      <c r="W2614" s="2"/>
      <c r="X2614" s="2"/>
      <c r="Y2614" s="14"/>
    </row>
    <row r="2615" spans="3:25" x14ac:dyDescent="0.3">
      <c r="C2615" s="96" t="s">
        <v>40</v>
      </c>
      <c r="D2615" s="97" t="s">
        <v>835</v>
      </c>
      <c r="E2615" s="97" t="s">
        <v>836</v>
      </c>
      <c r="F2615" s="97" t="s">
        <v>837</v>
      </c>
      <c r="G2615" s="97" t="s">
        <v>344</v>
      </c>
      <c r="H2615" s="97" t="s">
        <v>668</v>
      </c>
      <c r="I2615" s="114" t="s">
        <v>454</v>
      </c>
      <c r="J2615" s="37" t="s">
        <v>4890</v>
      </c>
      <c r="K2615" s="37" t="s">
        <v>4892</v>
      </c>
      <c r="L2615" s="13" t="s">
        <v>151</v>
      </c>
      <c r="M2615" s="14" t="s">
        <v>151</v>
      </c>
      <c r="N2615" s="93" t="s">
        <v>151</v>
      </c>
      <c r="O2615" s="2" t="s">
        <v>151</v>
      </c>
      <c r="P2615" s="2" t="s">
        <v>152</v>
      </c>
      <c r="Q2615" s="2" t="s">
        <v>151</v>
      </c>
      <c r="R2615" s="2" t="s">
        <v>152</v>
      </c>
      <c r="S2615" s="14" t="s">
        <v>152</v>
      </c>
      <c r="T2615" s="115"/>
      <c r="U2615" s="13"/>
      <c r="V2615" s="2"/>
      <c r="W2615" s="2"/>
      <c r="X2615" s="2"/>
      <c r="Y2615" s="14"/>
    </row>
    <row r="2616" spans="3:25" x14ac:dyDescent="0.3">
      <c r="C2616" s="96" t="s">
        <v>40</v>
      </c>
      <c r="D2616" s="97" t="s">
        <v>835</v>
      </c>
      <c r="E2616" s="97" t="s">
        <v>838</v>
      </c>
      <c r="F2616" s="97" t="s">
        <v>839</v>
      </c>
      <c r="G2616" s="97" t="s">
        <v>344</v>
      </c>
      <c r="H2616" s="97" t="s">
        <v>668</v>
      </c>
      <c r="I2616" s="114" t="s">
        <v>454</v>
      </c>
      <c r="J2616" s="37" t="s">
        <v>4890</v>
      </c>
      <c r="K2616" s="37" t="s">
        <v>4891</v>
      </c>
      <c r="L2616" s="13" t="s">
        <v>151</v>
      </c>
      <c r="M2616" s="14" t="s">
        <v>151</v>
      </c>
      <c r="N2616" s="93" t="s">
        <v>152</v>
      </c>
      <c r="O2616" s="2" t="s">
        <v>152</v>
      </c>
      <c r="P2616" s="2" t="s">
        <v>152</v>
      </c>
      <c r="Q2616" s="2" t="s">
        <v>152</v>
      </c>
      <c r="R2616" s="2" t="s">
        <v>152</v>
      </c>
      <c r="S2616" s="14" t="s">
        <v>152</v>
      </c>
      <c r="T2616" s="115"/>
      <c r="U2616" s="13"/>
      <c r="V2616" s="2"/>
      <c r="W2616" s="2"/>
      <c r="X2616" s="2"/>
      <c r="Y2616" s="14"/>
    </row>
    <row r="2617" spans="3:25" x14ac:dyDescent="0.3">
      <c r="C2617" s="96" t="s">
        <v>40</v>
      </c>
      <c r="D2617" s="97" t="s">
        <v>835</v>
      </c>
      <c r="E2617" s="97" t="s">
        <v>838</v>
      </c>
      <c r="F2617" s="97" t="s">
        <v>839</v>
      </c>
      <c r="G2617" s="97" t="s">
        <v>344</v>
      </c>
      <c r="H2617" s="97" t="s">
        <v>668</v>
      </c>
      <c r="I2617" s="114" t="s">
        <v>454</v>
      </c>
      <c r="J2617" s="37" t="s">
        <v>4890</v>
      </c>
      <c r="K2617" s="37" t="s">
        <v>4893</v>
      </c>
      <c r="L2617" s="13" t="s">
        <v>152</v>
      </c>
      <c r="M2617" s="14" t="s">
        <v>152</v>
      </c>
      <c r="N2617" s="93" t="s">
        <v>151</v>
      </c>
      <c r="O2617" s="2" t="s">
        <v>151</v>
      </c>
      <c r="P2617" s="2" t="s">
        <v>151</v>
      </c>
      <c r="Q2617" s="2" t="s">
        <v>151</v>
      </c>
      <c r="R2617" s="2" t="s">
        <v>151</v>
      </c>
      <c r="S2617" s="14" t="s">
        <v>151</v>
      </c>
      <c r="T2617" s="115"/>
      <c r="U2617" s="13"/>
      <c r="V2617" s="2"/>
      <c r="W2617" s="2"/>
      <c r="X2617" s="2"/>
      <c r="Y2617" s="14"/>
    </row>
    <row r="2618" spans="3:25" x14ac:dyDescent="0.3">
      <c r="C2618" s="96" t="s">
        <v>40</v>
      </c>
      <c r="D2618" s="97" t="s">
        <v>835</v>
      </c>
      <c r="E2618" s="97" t="s">
        <v>840</v>
      </c>
      <c r="F2618" s="97" t="s">
        <v>431</v>
      </c>
      <c r="G2618" s="97" t="s">
        <v>351</v>
      </c>
      <c r="H2618" s="91" t="s">
        <v>668</v>
      </c>
      <c r="I2618" s="116"/>
      <c r="J2618" s="37" t="s">
        <v>113</v>
      </c>
      <c r="K2618" s="37" t="s">
        <v>113</v>
      </c>
      <c r="L2618" s="13" t="s">
        <v>6</v>
      </c>
      <c r="M2618" s="14" t="s">
        <v>6</v>
      </c>
      <c r="N2618" s="93" t="s">
        <v>6</v>
      </c>
      <c r="O2618" s="2" t="s">
        <v>6</v>
      </c>
      <c r="P2618" s="2" t="s">
        <v>6</v>
      </c>
      <c r="Q2618" s="2" t="s">
        <v>6</v>
      </c>
      <c r="R2618" s="2" t="s">
        <v>6</v>
      </c>
      <c r="S2618" s="14" t="s">
        <v>6</v>
      </c>
      <c r="T2618" s="115"/>
      <c r="U2618" s="13" t="s">
        <v>6</v>
      </c>
      <c r="V2618" s="2" t="s">
        <v>6</v>
      </c>
      <c r="W2618" s="2" t="s">
        <v>6</v>
      </c>
      <c r="X2618" s="2" t="s">
        <v>6</v>
      </c>
      <c r="Y2618" s="14" t="s">
        <v>6</v>
      </c>
    </row>
    <row r="2619" spans="3:25" x14ac:dyDescent="0.3">
      <c r="C2619" s="96" t="s">
        <v>40</v>
      </c>
      <c r="D2619" s="97" t="s">
        <v>835</v>
      </c>
      <c r="E2619" s="97" t="s">
        <v>841</v>
      </c>
      <c r="F2619" s="97" t="s">
        <v>842</v>
      </c>
      <c r="G2619" s="97" t="s">
        <v>351</v>
      </c>
      <c r="H2619" s="97" t="s">
        <v>668</v>
      </c>
      <c r="I2619" s="114" t="s">
        <v>454</v>
      </c>
      <c r="J2619" s="37" t="s">
        <v>4890</v>
      </c>
      <c r="K2619" s="37" t="s">
        <v>4891</v>
      </c>
      <c r="L2619" s="13" t="s">
        <v>152</v>
      </c>
      <c r="M2619" s="14" t="s">
        <v>152</v>
      </c>
      <c r="N2619" s="93" t="s">
        <v>151</v>
      </c>
      <c r="O2619" s="2" t="s">
        <v>151</v>
      </c>
      <c r="P2619" s="2" t="s">
        <v>151</v>
      </c>
      <c r="Q2619" s="2" t="s">
        <v>151</v>
      </c>
      <c r="R2619" s="2" t="s">
        <v>151</v>
      </c>
      <c r="S2619" s="14" t="s">
        <v>151</v>
      </c>
      <c r="T2619" s="115"/>
      <c r="U2619" s="13" t="s">
        <v>151</v>
      </c>
      <c r="V2619" s="2" t="s">
        <v>152</v>
      </c>
      <c r="W2619" s="2" t="s">
        <v>152</v>
      </c>
      <c r="X2619" s="2" t="s">
        <v>152</v>
      </c>
      <c r="Y2619" s="14" t="s">
        <v>152</v>
      </c>
    </row>
    <row r="2620" spans="3:25" x14ac:dyDescent="0.3">
      <c r="C2620" s="96" t="s">
        <v>40</v>
      </c>
      <c r="D2620" s="97" t="s">
        <v>835</v>
      </c>
      <c r="E2620" s="97" t="s">
        <v>841</v>
      </c>
      <c r="F2620" s="97" t="s">
        <v>842</v>
      </c>
      <c r="G2620" s="97" t="s">
        <v>351</v>
      </c>
      <c r="H2620" s="97" t="s">
        <v>668</v>
      </c>
      <c r="I2620" s="114" t="s">
        <v>454</v>
      </c>
      <c r="J2620" s="37" t="s">
        <v>4890</v>
      </c>
      <c r="K2620" s="37" t="s">
        <v>4892</v>
      </c>
      <c r="L2620" s="13" t="s">
        <v>151</v>
      </c>
      <c r="M2620" s="14" t="s">
        <v>151</v>
      </c>
      <c r="N2620" s="93" t="s">
        <v>151</v>
      </c>
      <c r="O2620" s="2" t="s">
        <v>151</v>
      </c>
      <c r="P2620" s="2" t="s">
        <v>152</v>
      </c>
      <c r="Q2620" s="2" t="s">
        <v>151</v>
      </c>
      <c r="R2620" s="2" t="s">
        <v>152</v>
      </c>
      <c r="S2620" s="14" t="s">
        <v>152</v>
      </c>
      <c r="T2620" s="115"/>
      <c r="U2620" s="13" t="s">
        <v>151</v>
      </c>
      <c r="V2620" s="2" t="s">
        <v>152</v>
      </c>
      <c r="W2620" s="2" t="s">
        <v>152</v>
      </c>
      <c r="X2620" s="2" t="s">
        <v>151</v>
      </c>
      <c r="Y2620" s="14" t="s">
        <v>151</v>
      </c>
    </row>
    <row r="2621" spans="3:25" x14ac:dyDescent="0.3">
      <c r="C2621" s="96" t="s">
        <v>40</v>
      </c>
      <c r="D2621" s="97" t="s">
        <v>835</v>
      </c>
      <c r="E2621" s="97" t="s">
        <v>843</v>
      </c>
      <c r="F2621" s="97" t="s">
        <v>844</v>
      </c>
      <c r="G2621" s="97" t="s">
        <v>351</v>
      </c>
      <c r="H2621" s="97" t="s">
        <v>668</v>
      </c>
      <c r="I2621" s="114" t="s">
        <v>454</v>
      </c>
      <c r="J2621" s="37" t="s">
        <v>4890</v>
      </c>
      <c r="K2621" s="37" t="s">
        <v>4891</v>
      </c>
      <c r="L2621" s="13" t="s">
        <v>151</v>
      </c>
      <c r="M2621" s="14" t="s">
        <v>151</v>
      </c>
      <c r="N2621" s="93" t="s">
        <v>152</v>
      </c>
      <c r="O2621" s="2" t="s">
        <v>152</v>
      </c>
      <c r="P2621" s="2" t="s">
        <v>152</v>
      </c>
      <c r="Q2621" s="2" t="s">
        <v>152</v>
      </c>
      <c r="R2621" s="2" t="s">
        <v>152</v>
      </c>
      <c r="S2621" s="14" t="s">
        <v>152</v>
      </c>
      <c r="T2621" s="115"/>
      <c r="U2621" s="13" t="s">
        <v>151</v>
      </c>
      <c r="V2621" s="2" t="s">
        <v>152</v>
      </c>
      <c r="W2621" s="2" t="s">
        <v>152</v>
      </c>
      <c r="X2621" s="2" t="s">
        <v>152</v>
      </c>
      <c r="Y2621" s="14" t="s">
        <v>152</v>
      </c>
    </row>
    <row r="2622" spans="3:25" x14ac:dyDescent="0.3">
      <c r="C2622" s="96" t="s">
        <v>40</v>
      </c>
      <c r="D2622" s="97" t="s">
        <v>835</v>
      </c>
      <c r="E2622" s="97" t="s">
        <v>843</v>
      </c>
      <c r="F2622" s="97" t="s">
        <v>844</v>
      </c>
      <c r="G2622" s="97" t="s">
        <v>351</v>
      </c>
      <c r="H2622" s="97" t="s">
        <v>668</v>
      </c>
      <c r="I2622" s="114" t="s">
        <v>454</v>
      </c>
      <c r="J2622" s="37" t="s">
        <v>4890</v>
      </c>
      <c r="K2622" s="37" t="s">
        <v>4894</v>
      </c>
      <c r="L2622" s="13" t="s">
        <v>152</v>
      </c>
      <c r="M2622" s="14" t="s">
        <v>152</v>
      </c>
      <c r="N2622" s="93" t="s">
        <v>151</v>
      </c>
      <c r="O2622" s="2" t="s">
        <v>151</v>
      </c>
      <c r="P2622" s="2" t="s">
        <v>151</v>
      </c>
      <c r="Q2622" s="2" t="s">
        <v>151</v>
      </c>
      <c r="R2622" s="2" t="s">
        <v>151</v>
      </c>
      <c r="S2622" s="14" t="s">
        <v>151</v>
      </c>
      <c r="T2622" s="115"/>
      <c r="U2622" s="13" t="s">
        <v>151</v>
      </c>
      <c r="V2622" s="2" t="s">
        <v>152</v>
      </c>
      <c r="W2622" s="2" t="s">
        <v>152</v>
      </c>
      <c r="X2622" s="2" t="s">
        <v>152</v>
      </c>
      <c r="Y2622" s="14" t="s">
        <v>152</v>
      </c>
    </row>
    <row r="2623" spans="3:25" x14ac:dyDescent="0.3">
      <c r="C2623" s="96" t="s">
        <v>40</v>
      </c>
      <c r="D2623" s="97" t="s">
        <v>777</v>
      </c>
      <c r="E2623" s="97" t="s">
        <v>849</v>
      </c>
      <c r="F2623" s="97" t="s">
        <v>850</v>
      </c>
      <c r="G2623" s="97" t="s">
        <v>344</v>
      </c>
      <c r="H2623" s="97" t="s">
        <v>668</v>
      </c>
      <c r="I2623" s="114" t="s">
        <v>454</v>
      </c>
      <c r="J2623" s="37" t="s">
        <v>4889</v>
      </c>
      <c r="K2623" s="37" t="s">
        <v>4896</v>
      </c>
      <c r="L2623" s="13" t="s">
        <v>152</v>
      </c>
      <c r="M2623" s="14" t="s">
        <v>152</v>
      </c>
      <c r="N2623" s="93" t="s">
        <v>151</v>
      </c>
      <c r="O2623" s="2" t="s">
        <v>151</v>
      </c>
      <c r="P2623" s="2" t="s">
        <v>151</v>
      </c>
      <c r="Q2623" s="2" t="s">
        <v>151</v>
      </c>
      <c r="R2623" s="2" t="s">
        <v>151</v>
      </c>
      <c r="S2623" s="14" t="s">
        <v>151</v>
      </c>
      <c r="T2623" s="115"/>
      <c r="U2623" s="13"/>
      <c r="V2623" s="2"/>
      <c r="W2623" s="2"/>
      <c r="X2623" s="2"/>
      <c r="Y2623" s="14"/>
    </row>
    <row r="2624" spans="3:25" x14ac:dyDescent="0.3">
      <c r="C2624" s="96" t="s">
        <v>40</v>
      </c>
      <c r="D2624" s="97" t="s">
        <v>777</v>
      </c>
      <c r="E2624" s="97" t="s">
        <v>849</v>
      </c>
      <c r="F2624" s="97" t="s">
        <v>850</v>
      </c>
      <c r="G2624" s="97" t="s">
        <v>344</v>
      </c>
      <c r="H2624" s="97" t="s">
        <v>668</v>
      </c>
      <c r="I2624" s="114" t="s">
        <v>454</v>
      </c>
      <c r="J2624" s="37" t="s">
        <v>4889</v>
      </c>
      <c r="K2624" s="37" t="s">
        <v>4897</v>
      </c>
      <c r="L2624" s="13" t="s">
        <v>152</v>
      </c>
      <c r="M2624" s="14" t="s">
        <v>152</v>
      </c>
      <c r="N2624" s="93" t="s">
        <v>151</v>
      </c>
      <c r="O2624" s="2" t="s">
        <v>151</v>
      </c>
      <c r="P2624" s="2" t="s">
        <v>151</v>
      </c>
      <c r="Q2624" s="2" t="s">
        <v>151</v>
      </c>
      <c r="R2624" s="2" t="s">
        <v>151</v>
      </c>
      <c r="S2624" s="14" t="s">
        <v>151</v>
      </c>
      <c r="T2624" s="115"/>
      <c r="U2624" s="13"/>
      <c r="V2624" s="2"/>
      <c r="W2624" s="2"/>
      <c r="X2624" s="2"/>
      <c r="Y2624" s="14"/>
    </row>
    <row r="2625" spans="3:25" x14ac:dyDescent="0.3">
      <c r="C2625" s="96" t="s">
        <v>40</v>
      </c>
      <c r="D2625" s="97" t="s">
        <v>777</v>
      </c>
      <c r="E2625" s="97" t="s">
        <v>849</v>
      </c>
      <c r="F2625" s="97" t="s">
        <v>850</v>
      </c>
      <c r="G2625" s="97" t="s">
        <v>344</v>
      </c>
      <c r="H2625" s="97" t="s">
        <v>668</v>
      </c>
      <c r="I2625" s="114" t="s">
        <v>454</v>
      </c>
      <c r="J2625" s="37" t="s">
        <v>4898</v>
      </c>
      <c r="K2625" s="37" t="s">
        <v>4899</v>
      </c>
      <c r="L2625" s="13" t="s">
        <v>152</v>
      </c>
      <c r="M2625" s="14" t="s">
        <v>152</v>
      </c>
      <c r="N2625" s="93" t="s">
        <v>151</v>
      </c>
      <c r="O2625" s="2" t="s">
        <v>151</v>
      </c>
      <c r="P2625" s="2" t="s">
        <v>151</v>
      </c>
      <c r="Q2625" s="2" t="s">
        <v>151</v>
      </c>
      <c r="R2625" s="2" t="s">
        <v>151</v>
      </c>
      <c r="S2625" s="14" t="s">
        <v>151</v>
      </c>
      <c r="T2625" s="115"/>
      <c r="U2625" s="13"/>
      <c r="V2625" s="2"/>
      <c r="W2625" s="2"/>
      <c r="X2625" s="2"/>
      <c r="Y2625" s="14"/>
    </row>
    <row r="2626" spans="3:25" x14ac:dyDescent="0.3">
      <c r="C2626" s="96" t="s">
        <v>40</v>
      </c>
      <c r="D2626" s="97" t="s">
        <v>777</v>
      </c>
      <c r="E2626" s="97" t="s">
        <v>851</v>
      </c>
      <c r="F2626" s="97" t="s">
        <v>852</v>
      </c>
      <c r="G2626" s="97" t="s">
        <v>344</v>
      </c>
      <c r="H2626" s="91" t="s">
        <v>668</v>
      </c>
      <c r="I2626" s="116" t="s">
        <v>454</v>
      </c>
      <c r="J2626" s="37" t="s">
        <v>4889</v>
      </c>
      <c r="K2626" s="37" t="s">
        <v>4900</v>
      </c>
      <c r="L2626" s="13" t="s">
        <v>152</v>
      </c>
      <c r="M2626" s="14" t="s">
        <v>152</v>
      </c>
      <c r="N2626" s="93" t="s">
        <v>151</v>
      </c>
      <c r="O2626" s="2" t="s">
        <v>151</v>
      </c>
      <c r="P2626" s="2" t="s">
        <v>151</v>
      </c>
      <c r="Q2626" s="2" t="s">
        <v>151</v>
      </c>
      <c r="R2626" s="2" t="s">
        <v>151</v>
      </c>
      <c r="S2626" s="14" t="s">
        <v>151</v>
      </c>
      <c r="T2626" s="115"/>
      <c r="U2626" s="13"/>
      <c r="V2626" s="2"/>
      <c r="W2626" s="2"/>
      <c r="X2626" s="2"/>
      <c r="Y2626" s="14"/>
    </row>
    <row r="2627" spans="3:25" x14ac:dyDescent="0.3">
      <c r="C2627" s="96" t="s">
        <v>40</v>
      </c>
      <c r="D2627" s="97" t="s">
        <v>777</v>
      </c>
      <c r="E2627" s="97" t="s">
        <v>851</v>
      </c>
      <c r="F2627" s="97" t="s">
        <v>852</v>
      </c>
      <c r="G2627" s="97" t="s">
        <v>344</v>
      </c>
      <c r="H2627" s="97" t="s">
        <v>668</v>
      </c>
      <c r="I2627" s="114" t="s">
        <v>454</v>
      </c>
      <c r="J2627" s="37" t="s">
        <v>4898</v>
      </c>
      <c r="K2627" s="37" t="s">
        <v>4901</v>
      </c>
      <c r="L2627" s="13" t="s">
        <v>152</v>
      </c>
      <c r="M2627" s="14" t="s">
        <v>152</v>
      </c>
      <c r="N2627" s="93" t="s">
        <v>151</v>
      </c>
      <c r="O2627" s="2" t="s">
        <v>151</v>
      </c>
      <c r="P2627" s="2" t="s">
        <v>151</v>
      </c>
      <c r="Q2627" s="2" t="s">
        <v>151</v>
      </c>
      <c r="R2627" s="2" t="s">
        <v>151</v>
      </c>
      <c r="S2627" s="14" t="s">
        <v>151</v>
      </c>
      <c r="T2627" s="115"/>
      <c r="U2627" s="13"/>
      <c r="V2627" s="2"/>
      <c r="W2627" s="2"/>
      <c r="X2627" s="2"/>
      <c r="Y2627" s="14"/>
    </row>
    <row r="2628" spans="3:25" x14ac:dyDescent="0.3">
      <c r="C2628" s="96" t="s">
        <v>40</v>
      </c>
      <c r="D2628" s="97" t="s">
        <v>777</v>
      </c>
      <c r="E2628" s="97" t="s">
        <v>853</v>
      </c>
      <c r="F2628" s="97" t="s">
        <v>854</v>
      </c>
      <c r="G2628" s="97" t="s">
        <v>351</v>
      </c>
      <c r="H2628" s="97" t="s">
        <v>668</v>
      </c>
      <c r="I2628" s="114" t="s">
        <v>454</v>
      </c>
      <c r="J2628" s="37" t="s">
        <v>4889</v>
      </c>
      <c r="K2628" s="37" t="s">
        <v>4902</v>
      </c>
      <c r="L2628" s="13" t="s">
        <v>152</v>
      </c>
      <c r="M2628" s="14" t="s">
        <v>152</v>
      </c>
      <c r="N2628" s="93" t="s">
        <v>151</v>
      </c>
      <c r="O2628" s="2" t="s">
        <v>151</v>
      </c>
      <c r="P2628" s="2" t="s">
        <v>151</v>
      </c>
      <c r="Q2628" s="2" t="s">
        <v>151</v>
      </c>
      <c r="R2628" s="2" t="s">
        <v>151</v>
      </c>
      <c r="S2628" s="14" t="s">
        <v>151</v>
      </c>
      <c r="T2628" s="115"/>
      <c r="U2628" s="13" t="s">
        <v>151</v>
      </c>
      <c r="V2628" s="2" t="s">
        <v>152</v>
      </c>
      <c r="W2628" s="2" t="s">
        <v>151</v>
      </c>
      <c r="X2628" s="2" t="s">
        <v>152</v>
      </c>
      <c r="Y2628" s="14" t="s">
        <v>152</v>
      </c>
    </row>
    <row r="2629" spans="3:25" x14ac:dyDescent="0.3">
      <c r="C2629" s="96" t="s">
        <v>40</v>
      </c>
      <c r="D2629" s="97" t="s">
        <v>777</v>
      </c>
      <c r="E2629" s="97" t="s">
        <v>853</v>
      </c>
      <c r="F2629" s="97" t="s">
        <v>854</v>
      </c>
      <c r="G2629" s="97" t="s">
        <v>351</v>
      </c>
      <c r="H2629" s="97" t="s">
        <v>668</v>
      </c>
      <c r="I2629" s="114" t="s">
        <v>454</v>
      </c>
      <c r="J2629" s="37" t="s">
        <v>4898</v>
      </c>
      <c r="K2629" s="37" t="s">
        <v>4901</v>
      </c>
      <c r="L2629" s="13" t="s">
        <v>152</v>
      </c>
      <c r="M2629" s="14" t="s">
        <v>152</v>
      </c>
      <c r="N2629" s="93" t="s">
        <v>151</v>
      </c>
      <c r="O2629" s="2" t="s">
        <v>151</v>
      </c>
      <c r="P2629" s="2" t="s">
        <v>151</v>
      </c>
      <c r="Q2629" s="2" t="s">
        <v>151</v>
      </c>
      <c r="R2629" s="2" t="s">
        <v>151</v>
      </c>
      <c r="S2629" s="14" t="s">
        <v>151</v>
      </c>
      <c r="T2629" s="115"/>
      <c r="U2629" s="13" t="s">
        <v>151</v>
      </c>
      <c r="V2629" s="2" t="s">
        <v>152</v>
      </c>
      <c r="W2629" s="2" t="s">
        <v>151</v>
      </c>
      <c r="X2629" s="2" t="s">
        <v>152</v>
      </c>
      <c r="Y2629" s="14" t="s">
        <v>152</v>
      </c>
    </row>
    <row r="2630" spans="3:25" x14ac:dyDescent="0.3">
      <c r="C2630" s="96" t="s">
        <v>40</v>
      </c>
      <c r="D2630" s="97" t="s">
        <v>777</v>
      </c>
      <c r="E2630" s="97" t="s">
        <v>855</v>
      </c>
      <c r="F2630" s="97" t="s">
        <v>856</v>
      </c>
      <c r="G2630" s="97" t="s">
        <v>351</v>
      </c>
      <c r="H2630" s="97" t="s">
        <v>668</v>
      </c>
      <c r="I2630" s="114" t="s">
        <v>454</v>
      </c>
      <c r="J2630" s="37" t="s">
        <v>4889</v>
      </c>
      <c r="K2630" s="37" t="s">
        <v>4902</v>
      </c>
      <c r="L2630" s="13" t="s">
        <v>152</v>
      </c>
      <c r="M2630" s="14" t="s">
        <v>152</v>
      </c>
      <c r="N2630" s="93" t="s">
        <v>151</v>
      </c>
      <c r="O2630" s="2" t="s">
        <v>151</v>
      </c>
      <c r="P2630" s="2" t="s">
        <v>151</v>
      </c>
      <c r="Q2630" s="2" t="s">
        <v>151</v>
      </c>
      <c r="R2630" s="2" t="s">
        <v>151</v>
      </c>
      <c r="S2630" s="14" t="s">
        <v>151</v>
      </c>
      <c r="T2630" s="115"/>
      <c r="U2630" s="13" t="s">
        <v>151</v>
      </c>
      <c r="V2630" s="2" t="s">
        <v>152</v>
      </c>
      <c r="W2630" s="2" t="s">
        <v>151</v>
      </c>
      <c r="X2630" s="2" t="s">
        <v>152</v>
      </c>
      <c r="Y2630" s="14" t="s">
        <v>152</v>
      </c>
    </row>
    <row r="2631" spans="3:25" x14ac:dyDescent="0.3">
      <c r="C2631" s="96" t="s">
        <v>40</v>
      </c>
      <c r="D2631" s="97" t="s">
        <v>777</v>
      </c>
      <c r="E2631" s="97" t="s">
        <v>855</v>
      </c>
      <c r="F2631" s="97" t="s">
        <v>856</v>
      </c>
      <c r="G2631" s="97" t="s">
        <v>351</v>
      </c>
      <c r="H2631" s="97" t="s">
        <v>668</v>
      </c>
      <c r="I2631" s="114" t="s">
        <v>454</v>
      </c>
      <c r="J2631" s="37" t="s">
        <v>4898</v>
      </c>
      <c r="K2631" s="37" t="s">
        <v>4901</v>
      </c>
      <c r="L2631" s="13" t="s">
        <v>152</v>
      </c>
      <c r="M2631" s="14" t="s">
        <v>152</v>
      </c>
      <c r="N2631" s="93" t="s">
        <v>151</v>
      </c>
      <c r="O2631" s="2" t="s">
        <v>151</v>
      </c>
      <c r="P2631" s="2" t="s">
        <v>151</v>
      </c>
      <c r="Q2631" s="2" t="s">
        <v>151</v>
      </c>
      <c r="R2631" s="2" t="s">
        <v>151</v>
      </c>
      <c r="S2631" s="14" t="s">
        <v>151</v>
      </c>
      <c r="T2631" s="115"/>
      <c r="U2631" s="13" t="s">
        <v>151</v>
      </c>
      <c r="V2631" s="2" t="s">
        <v>152</v>
      </c>
      <c r="W2631" s="2" t="s">
        <v>151</v>
      </c>
      <c r="X2631" s="2" t="s">
        <v>152</v>
      </c>
      <c r="Y2631" s="14" t="s">
        <v>152</v>
      </c>
    </row>
    <row r="2632" spans="3:25" x14ac:dyDescent="0.3">
      <c r="C2632" s="96" t="s">
        <v>40</v>
      </c>
      <c r="D2632" s="97" t="s">
        <v>777</v>
      </c>
      <c r="E2632" s="97" t="s">
        <v>857</v>
      </c>
      <c r="F2632" s="97" t="s">
        <v>858</v>
      </c>
      <c r="G2632" s="97" t="s">
        <v>344</v>
      </c>
      <c r="H2632" s="97" t="s">
        <v>668</v>
      </c>
      <c r="I2632" s="114" t="s">
        <v>454</v>
      </c>
      <c r="J2632" s="37" t="s">
        <v>4898</v>
      </c>
      <c r="K2632" s="37" t="s">
        <v>4903</v>
      </c>
      <c r="L2632" s="13" t="s">
        <v>152</v>
      </c>
      <c r="M2632" s="14" t="s">
        <v>152</v>
      </c>
      <c r="N2632" s="93" t="s">
        <v>152</v>
      </c>
      <c r="O2632" s="2" t="s">
        <v>151</v>
      </c>
      <c r="P2632" s="2" t="s">
        <v>151</v>
      </c>
      <c r="Q2632" s="2" t="s">
        <v>151</v>
      </c>
      <c r="R2632" s="2" t="s">
        <v>151</v>
      </c>
      <c r="S2632" s="14" t="s">
        <v>151</v>
      </c>
      <c r="T2632" s="115"/>
      <c r="U2632" s="13" t="s">
        <v>6</v>
      </c>
      <c r="V2632" s="2" t="s">
        <v>6</v>
      </c>
      <c r="W2632" s="2" t="s">
        <v>6</v>
      </c>
      <c r="X2632" s="2" t="s">
        <v>6</v>
      </c>
      <c r="Y2632" s="14" t="s">
        <v>6</v>
      </c>
    </row>
    <row r="2633" spans="3:25" x14ac:dyDescent="0.3">
      <c r="C2633" s="96" t="s">
        <v>40</v>
      </c>
      <c r="D2633" s="97" t="s">
        <v>777</v>
      </c>
      <c r="E2633" s="97" t="s">
        <v>857</v>
      </c>
      <c r="F2633" s="97" t="s">
        <v>858</v>
      </c>
      <c r="G2633" s="97" t="s">
        <v>344</v>
      </c>
      <c r="H2633" s="97" t="s">
        <v>668</v>
      </c>
      <c r="I2633" s="114" t="s">
        <v>454</v>
      </c>
      <c r="J2633" s="37" t="s">
        <v>4889</v>
      </c>
      <c r="K2633" s="37" t="s">
        <v>4904</v>
      </c>
      <c r="L2633" s="13" t="s">
        <v>151</v>
      </c>
      <c r="M2633" s="14" t="s">
        <v>151</v>
      </c>
      <c r="N2633" s="93" t="s">
        <v>151</v>
      </c>
      <c r="O2633" s="2" t="s">
        <v>151</v>
      </c>
      <c r="P2633" s="2" t="s">
        <v>152</v>
      </c>
      <c r="Q2633" s="2" t="s">
        <v>152</v>
      </c>
      <c r="R2633" s="2" t="s">
        <v>151</v>
      </c>
      <c r="S2633" s="14" t="s">
        <v>152</v>
      </c>
      <c r="T2633" s="115"/>
      <c r="U2633" s="13" t="s">
        <v>6</v>
      </c>
      <c r="V2633" s="2" t="s">
        <v>6</v>
      </c>
      <c r="W2633" s="2" t="s">
        <v>6</v>
      </c>
      <c r="X2633" s="2" t="s">
        <v>6</v>
      </c>
      <c r="Y2633" s="14" t="s">
        <v>6</v>
      </c>
    </row>
    <row r="2634" spans="3:25" x14ac:dyDescent="0.3">
      <c r="C2634" s="96" t="s">
        <v>40</v>
      </c>
      <c r="D2634" s="97" t="s">
        <v>777</v>
      </c>
      <c r="E2634" s="97" t="s">
        <v>859</v>
      </c>
      <c r="F2634" s="97" t="s">
        <v>860</v>
      </c>
      <c r="G2634" s="97" t="s">
        <v>351</v>
      </c>
      <c r="H2634" s="91" t="s">
        <v>668</v>
      </c>
      <c r="I2634" s="116" t="s">
        <v>454</v>
      </c>
      <c r="J2634" s="37" t="s">
        <v>4898</v>
      </c>
      <c r="K2634" s="37" t="s">
        <v>4905</v>
      </c>
      <c r="L2634" s="13" t="s">
        <v>152</v>
      </c>
      <c r="M2634" s="14" t="s">
        <v>152</v>
      </c>
      <c r="N2634" s="93" t="s">
        <v>151</v>
      </c>
      <c r="O2634" s="2" t="s">
        <v>151</v>
      </c>
      <c r="P2634" s="2" t="s">
        <v>151</v>
      </c>
      <c r="Q2634" s="2" t="s">
        <v>151</v>
      </c>
      <c r="R2634" s="2" t="s">
        <v>151</v>
      </c>
      <c r="S2634" s="14" t="s">
        <v>151</v>
      </c>
      <c r="T2634" s="115"/>
      <c r="U2634" s="13" t="s">
        <v>151</v>
      </c>
      <c r="V2634" s="2" t="s">
        <v>152</v>
      </c>
      <c r="W2634" s="2" t="s">
        <v>151</v>
      </c>
      <c r="X2634" s="2" t="s">
        <v>152</v>
      </c>
      <c r="Y2634" s="14" t="s">
        <v>152</v>
      </c>
    </row>
    <row r="2635" spans="3:25" x14ac:dyDescent="0.3">
      <c r="C2635" s="96" t="s">
        <v>40</v>
      </c>
      <c r="D2635" s="97" t="s">
        <v>777</v>
      </c>
      <c r="E2635" s="97" t="s">
        <v>859</v>
      </c>
      <c r="F2635" s="97" t="s">
        <v>860</v>
      </c>
      <c r="G2635" s="97" t="s">
        <v>351</v>
      </c>
      <c r="H2635" s="97" t="s">
        <v>668</v>
      </c>
      <c r="I2635" s="114" t="s">
        <v>454</v>
      </c>
      <c r="J2635" s="37" t="s">
        <v>4889</v>
      </c>
      <c r="K2635" s="37" t="s">
        <v>4904</v>
      </c>
      <c r="L2635" s="13" t="s">
        <v>151</v>
      </c>
      <c r="M2635" s="14" t="s">
        <v>151</v>
      </c>
      <c r="N2635" s="93" t="s">
        <v>151</v>
      </c>
      <c r="O2635" s="2" t="s">
        <v>151</v>
      </c>
      <c r="P2635" s="2" t="s">
        <v>151</v>
      </c>
      <c r="Q2635" s="2" t="s">
        <v>152</v>
      </c>
      <c r="R2635" s="2" t="s">
        <v>151</v>
      </c>
      <c r="S2635" s="14" t="s">
        <v>152</v>
      </c>
      <c r="T2635" s="115"/>
      <c r="U2635" s="13" t="s">
        <v>151</v>
      </c>
      <c r="V2635" s="2" t="s">
        <v>152</v>
      </c>
      <c r="W2635" s="2" t="s">
        <v>151</v>
      </c>
      <c r="X2635" s="2" t="s">
        <v>152</v>
      </c>
      <c r="Y2635" s="14" t="s">
        <v>151</v>
      </c>
    </row>
    <row r="2636" spans="3:25" x14ac:dyDescent="0.3">
      <c r="C2636" s="96" t="s">
        <v>40</v>
      </c>
      <c r="D2636" s="97" t="s">
        <v>778</v>
      </c>
      <c r="E2636" s="97" t="s">
        <v>863</v>
      </c>
      <c r="F2636" s="97" t="s">
        <v>864</v>
      </c>
      <c r="G2636" s="97" t="s">
        <v>351</v>
      </c>
      <c r="H2636" s="97" t="s">
        <v>668</v>
      </c>
      <c r="I2636" s="114" t="s">
        <v>454</v>
      </c>
      <c r="J2636" s="37" t="s">
        <v>4910</v>
      </c>
      <c r="K2636" s="37" t="s">
        <v>4911</v>
      </c>
      <c r="L2636" s="13" t="s">
        <v>151</v>
      </c>
      <c r="M2636" s="14" t="s">
        <v>151</v>
      </c>
      <c r="N2636" s="93" t="s">
        <v>151</v>
      </c>
      <c r="O2636" s="2" t="s">
        <v>152</v>
      </c>
      <c r="P2636" s="2" t="s">
        <v>151</v>
      </c>
      <c r="Q2636" s="2" t="s">
        <v>152</v>
      </c>
      <c r="R2636" s="2" t="s">
        <v>152</v>
      </c>
      <c r="S2636" s="14" t="s">
        <v>152</v>
      </c>
      <c r="T2636" s="115"/>
      <c r="U2636" s="13" t="s">
        <v>151</v>
      </c>
      <c r="V2636" s="2" t="s">
        <v>152</v>
      </c>
      <c r="W2636" s="2" t="s">
        <v>151</v>
      </c>
      <c r="X2636" s="2" t="s">
        <v>151</v>
      </c>
      <c r="Y2636" s="14" t="s">
        <v>151</v>
      </c>
    </row>
    <row r="2637" spans="3:25" x14ac:dyDescent="0.3">
      <c r="C2637" s="96" t="s">
        <v>40</v>
      </c>
      <c r="D2637" s="97" t="s">
        <v>778</v>
      </c>
      <c r="E2637" s="97" t="s">
        <v>863</v>
      </c>
      <c r="F2637" s="97" t="s">
        <v>864</v>
      </c>
      <c r="G2637" s="97" t="s">
        <v>351</v>
      </c>
      <c r="H2637" s="97" t="s">
        <v>668</v>
      </c>
      <c r="I2637" s="114" t="s">
        <v>454</v>
      </c>
      <c r="J2637" s="37" t="s">
        <v>4910</v>
      </c>
      <c r="K2637" s="37" t="s">
        <v>4912</v>
      </c>
      <c r="L2637" s="13" t="s">
        <v>152</v>
      </c>
      <c r="M2637" s="14" t="s">
        <v>152</v>
      </c>
      <c r="N2637" s="93" t="s">
        <v>151</v>
      </c>
      <c r="O2637" s="2" t="s">
        <v>151</v>
      </c>
      <c r="P2637" s="2" t="s">
        <v>151</v>
      </c>
      <c r="Q2637" s="2" t="s">
        <v>151</v>
      </c>
      <c r="R2637" s="2" t="s">
        <v>151</v>
      </c>
      <c r="S2637" s="14" t="s">
        <v>151</v>
      </c>
      <c r="T2637" s="115"/>
      <c r="U2637" s="13" t="s">
        <v>151</v>
      </c>
      <c r="V2637" s="2" t="s">
        <v>152</v>
      </c>
      <c r="W2637" s="2" t="s">
        <v>151</v>
      </c>
      <c r="X2637" s="2" t="s">
        <v>152</v>
      </c>
      <c r="Y2637" s="14" t="s">
        <v>152</v>
      </c>
    </row>
    <row r="2638" spans="3:25" x14ac:dyDescent="0.3">
      <c r="C2638" s="96" t="s">
        <v>40</v>
      </c>
      <c r="D2638" s="97" t="s">
        <v>778</v>
      </c>
      <c r="E2638" s="97" t="s">
        <v>867</v>
      </c>
      <c r="F2638" s="97" t="s">
        <v>868</v>
      </c>
      <c r="G2638" s="97" t="s">
        <v>351</v>
      </c>
      <c r="H2638" s="97" t="s">
        <v>668</v>
      </c>
      <c r="I2638" s="114" t="s">
        <v>454</v>
      </c>
      <c r="J2638" s="37" t="s">
        <v>5885</v>
      </c>
      <c r="K2638" s="37" t="s">
        <v>5886</v>
      </c>
      <c r="L2638" s="13" t="s">
        <v>151</v>
      </c>
      <c r="M2638" s="14" t="s">
        <v>151</v>
      </c>
      <c r="N2638" s="93" t="s">
        <v>151</v>
      </c>
      <c r="O2638" s="2" t="s">
        <v>152</v>
      </c>
      <c r="P2638" s="2" t="s">
        <v>151</v>
      </c>
      <c r="Q2638" s="2" t="s">
        <v>152</v>
      </c>
      <c r="R2638" s="2" t="s">
        <v>152</v>
      </c>
      <c r="S2638" s="14" t="s">
        <v>152</v>
      </c>
      <c r="T2638" s="115"/>
      <c r="U2638" s="13" t="s">
        <v>151</v>
      </c>
      <c r="V2638" s="2" t="s">
        <v>152</v>
      </c>
      <c r="W2638" s="2" t="s">
        <v>151</v>
      </c>
      <c r="X2638" s="2" t="s">
        <v>151</v>
      </c>
      <c r="Y2638" s="14" t="s">
        <v>151</v>
      </c>
    </row>
    <row r="2639" spans="3:25" x14ac:dyDescent="0.3">
      <c r="C2639" s="96" t="s">
        <v>40</v>
      </c>
      <c r="D2639" s="97" t="s">
        <v>778</v>
      </c>
      <c r="E2639" s="97" t="s">
        <v>867</v>
      </c>
      <c r="F2639" s="97" t="s">
        <v>868</v>
      </c>
      <c r="G2639" s="97" t="s">
        <v>351</v>
      </c>
      <c r="H2639" s="97" t="s">
        <v>668</v>
      </c>
      <c r="I2639" s="114" t="s">
        <v>454</v>
      </c>
      <c r="J2639" s="37" t="s">
        <v>4910</v>
      </c>
      <c r="K2639" s="37" t="s">
        <v>4913</v>
      </c>
      <c r="L2639" s="13" t="s">
        <v>152</v>
      </c>
      <c r="M2639" s="14" t="s">
        <v>152</v>
      </c>
      <c r="N2639" s="93" t="s">
        <v>151</v>
      </c>
      <c r="O2639" s="2" t="s">
        <v>151</v>
      </c>
      <c r="P2639" s="2" t="s">
        <v>151</v>
      </c>
      <c r="Q2639" s="2" t="s">
        <v>151</v>
      </c>
      <c r="R2639" s="2" t="s">
        <v>151</v>
      </c>
      <c r="S2639" s="14" t="s">
        <v>151</v>
      </c>
      <c r="T2639" s="115"/>
      <c r="U2639" s="13" t="s">
        <v>151</v>
      </c>
      <c r="V2639" s="2" t="s">
        <v>152</v>
      </c>
      <c r="W2639" s="2" t="s">
        <v>151</v>
      </c>
      <c r="X2639" s="2" t="s">
        <v>152</v>
      </c>
      <c r="Y2639" s="14" t="s">
        <v>152</v>
      </c>
    </row>
    <row r="2640" spans="3:25" x14ac:dyDescent="0.3">
      <c r="C2640" s="96" t="s">
        <v>40</v>
      </c>
      <c r="D2640" s="97" t="s">
        <v>778</v>
      </c>
      <c r="E2640" s="97" t="s">
        <v>873</v>
      </c>
      <c r="F2640" s="97" t="s">
        <v>874</v>
      </c>
      <c r="G2640" s="97" t="s">
        <v>344</v>
      </c>
      <c r="H2640" s="97" t="s">
        <v>668</v>
      </c>
      <c r="I2640" s="114" t="s">
        <v>454</v>
      </c>
      <c r="J2640" s="37" t="s">
        <v>5887</v>
      </c>
      <c r="K2640" s="37" t="s">
        <v>5888</v>
      </c>
      <c r="L2640" s="13" t="s">
        <v>151</v>
      </c>
      <c r="M2640" s="14" t="s">
        <v>151</v>
      </c>
      <c r="N2640" s="93" t="s">
        <v>152</v>
      </c>
      <c r="O2640" s="2" t="s">
        <v>152</v>
      </c>
      <c r="P2640" s="2" t="s">
        <v>152</v>
      </c>
      <c r="Q2640" s="2" t="s">
        <v>152</v>
      </c>
      <c r="R2640" s="2" t="s">
        <v>152</v>
      </c>
      <c r="S2640" s="14" t="s">
        <v>152</v>
      </c>
      <c r="T2640" s="115"/>
      <c r="U2640" s="13" t="s">
        <v>6</v>
      </c>
      <c r="V2640" s="2" t="s">
        <v>6</v>
      </c>
      <c r="W2640" s="2" t="s">
        <v>6</v>
      </c>
      <c r="X2640" s="2" t="s">
        <v>6</v>
      </c>
      <c r="Y2640" s="14" t="s">
        <v>6</v>
      </c>
    </row>
    <row r="2641" spans="3:25" x14ac:dyDescent="0.3">
      <c r="C2641" s="96" t="s">
        <v>40</v>
      </c>
      <c r="D2641" s="97" t="s">
        <v>778</v>
      </c>
      <c r="E2641" s="97" t="s">
        <v>873</v>
      </c>
      <c r="F2641" s="97" t="s">
        <v>874</v>
      </c>
      <c r="G2641" s="97" t="s">
        <v>344</v>
      </c>
      <c r="H2641" s="97" t="s">
        <v>668</v>
      </c>
      <c r="I2641" s="114" t="s">
        <v>454</v>
      </c>
      <c r="J2641" s="37" t="s">
        <v>5885</v>
      </c>
      <c r="K2641" s="37" t="s">
        <v>5889</v>
      </c>
      <c r="L2641" s="13" t="s">
        <v>151</v>
      </c>
      <c r="M2641" s="14" t="s">
        <v>151</v>
      </c>
      <c r="N2641" s="93" t="s">
        <v>152</v>
      </c>
      <c r="O2641" s="2" t="s">
        <v>152</v>
      </c>
      <c r="P2641" s="2" t="s">
        <v>151</v>
      </c>
      <c r="Q2641" s="2" t="s">
        <v>152</v>
      </c>
      <c r="R2641" s="2" t="s">
        <v>152</v>
      </c>
      <c r="S2641" s="14" t="s">
        <v>152</v>
      </c>
      <c r="T2641" s="115"/>
      <c r="U2641" s="13"/>
      <c r="V2641" s="2"/>
      <c r="W2641" s="2"/>
      <c r="X2641" s="2"/>
      <c r="Y2641" s="14"/>
    </row>
    <row r="2642" spans="3:25" x14ac:dyDescent="0.3">
      <c r="C2642" s="96" t="s">
        <v>40</v>
      </c>
      <c r="D2642" s="97" t="s">
        <v>778</v>
      </c>
      <c r="E2642" s="97" t="s">
        <v>873</v>
      </c>
      <c r="F2642" s="97" t="s">
        <v>874</v>
      </c>
      <c r="G2642" s="97" t="s">
        <v>344</v>
      </c>
      <c r="H2642" s="91" t="s">
        <v>668</v>
      </c>
      <c r="I2642" s="116" t="s">
        <v>454</v>
      </c>
      <c r="J2642" s="37" t="s">
        <v>5885</v>
      </c>
      <c r="K2642" s="37" t="s">
        <v>5890</v>
      </c>
      <c r="L2642" s="13" t="s">
        <v>151</v>
      </c>
      <c r="M2642" s="14" t="s">
        <v>151</v>
      </c>
      <c r="N2642" s="93" t="s">
        <v>152</v>
      </c>
      <c r="O2642" s="2" t="s">
        <v>152</v>
      </c>
      <c r="P2642" s="2" t="s">
        <v>151</v>
      </c>
      <c r="Q2642" s="2" t="s">
        <v>152</v>
      </c>
      <c r="R2642" s="2" t="s">
        <v>152</v>
      </c>
      <c r="S2642" s="14" t="s">
        <v>152</v>
      </c>
      <c r="T2642" s="115"/>
      <c r="U2642" s="13"/>
      <c r="V2642" s="2"/>
      <c r="W2642" s="2"/>
      <c r="X2642" s="2"/>
      <c r="Y2642" s="14"/>
    </row>
    <row r="2643" spans="3:25" x14ac:dyDescent="0.3">
      <c r="C2643" s="96" t="s">
        <v>40</v>
      </c>
      <c r="D2643" s="97" t="s">
        <v>778</v>
      </c>
      <c r="E2643" s="97" t="s">
        <v>875</v>
      </c>
      <c r="F2643" s="97" t="s">
        <v>876</v>
      </c>
      <c r="G2643" s="97" t="s">
        <v>351</v>
      </c>
      <c r="H2643" s="97" t="s">
        <v>668</v>
      </c>
      <c r="I2643" s="114" t="s">
        <v>454</v>
      </c>
      <c r="J2643" s="37" t="s">
        <v>5885</v>
      </c>
      <c r="K2643" s="37" t="s">
        <v>5886</v>
      </c>
      <c r="L2643" s="13" t="s">
        <v>151</v>
      </c>
      <c r="M2643" s="14" t="s">
        <v>151</v>
      </c>
      <c r="N2643" s="93" t="s">
        <v>151</v>
      </c>
      <c r="O2643" s="2" t="s">
        <v>151</v>
      </c>
      <c r="P2643" s="2" t="s">
        <v>151</v>
      </c>
      <c r="Q2643" s="2" t="s">
        <v>152</v>
      </c>
      <c r="R2643" s="2" t="s">
        <v>152</v>
      </c>
      <c r="S2643" s="14" t="s">
        <v>152</v>
      </c>
      <c r="T2643" s="115"/>
      <c r="U2643" s="13" t="s">
        <v>151</v>
      </c>
      <c r="V2643" s="2" t="s">
        <v>152</v>
      </c>
      <c r="W2643" s="2" t="s">
        <v>151</v>
      </c>
      <c r="X2643" s="2" t="s">
        <v>151</v>
      </c>
      <c r="Y2643" s="14" t="s">
        <v>151</v>
      </c>
    </row>
    <row r="2644" spans="3:25" x14ac:dyDescent="0.3">
      <c r="C2644" s="96" t="s">
        <v>40</v>
      </c>
      <c r="D2644" s="97" t="s">
        <v>778</v>
      </c>
      <c r="E2644" s="97" t="s">
        <v>875</v>
      </c>
      <c r="F2644" s="97" t="s">
        <v>876</v>
      </c>
      <c r="G2644" s="97" t="s">
        <v>351</v>
      </c>
      <c r="H2644" s="97" t="s">
        <v>668</v>
      </c>
      <c r="I2644" s="114" t="s">
        <v>454</v>
      </c>
      <c r="J2644" s="37" t="s">
        <v>5891</v>
      </c>
      <c r="K2644" s="37" t="s">
        <v>5892</v>
      </c>
      <c r="L2644" s="13" t="s">
        <v>151</v>
      </c>
      <c r="M2644" s="14" t="s">
        <v>151</v>
      </c>
      <c r="N2644" s="93" t="s">
        <v>151</v>
      </c>
      <c r="O2644" s="2" t="s">
        <v>151</v>
      </c>
      <c r="P2644" s="2" t="s">
        <v>151</v>
      </c>
      <c r="Q2644" s="2" t="s">
        <v>152</v>
      </c>
      <c r="R2644" s="2" t="s">
        <v>152</v>
      </c>
      <c r="S2644" s="14" t="s">
        <v>152</v>
      </c>
      <c r="T2644" s="115"/>
      <c r="U2644" s="13" t="s">
        <v>151</v>
      </c>
      <c r="V2644" s="2" t="s">
        <v>152</v>
      </c>
      <c r="W2644" s="2" t="s">
        <v>151</v>
      </c>
      <c r="X2644" s="2" t="s">
        <v>151</v>
      </c>
      <c r="Y2644" s="14" t="s">
        <v>151</v>
      </c>
    </row>
    <row r="2645" spans="3:25" x14ac:dyDescent="0.3">
      <c r="C2645" s="96" t="s">
        <v>40</v>
      </c>
      <c r="D2645" s="97" t="s">
        <v>778</v>
      </c>
      <c r="E2645" s="97" t="s">
        <v>875</v>
      </c>
      <c r="F2645" s="97" t="s">
        <v>876</v>
      </c>
      <c r="G2645" s="97" t="s">
        <v>351</v>
      </c>
      <c r="H2645" s="97" t="s">
        <v>668</v>
      </c>
      <c r="I2645" s="114" t="s">
        <v>454</v>
      </c>
      <c r="J2645" s="37" t="s">
        <v>5893</v>
      </c>
      <c r="K2645" s="37" t="s">
        <v>5894</v>
      </c>
      <c r="L2645" s="13" t="s">
        <v>152</v>
      </c>
      <c r="M2645" s="14" t="s">
        <v>152</v>
      </c>
      <c r="N2645" s="93" t="s">
        <v>151</v>
      </c>
      <c r="O2645" s="2" t="s">
        <v>151</v>
      </c>
      <c r="P2645" s="2" t="s">
        <v>151</v>
      </c>
      <c r="Q2645" s="2" t="s">
        <v>151</v>
      </c>
      <c r="R2645" s="2" t="s">
        <v>151</v>
      </c>
      <c r="S2645" s="14" t="s">
        <v>151</v>
      </c>
      <c r="T2645" s="115"/>
      <c r="U2645" s="13" t="s">
        <v>151</v>
      </c>
      <c r="V2645" s="2" t="s">
        <v>152</v>
      </c>
      <c r="W2645" s="2" t="s">
        <v>151</v>
      </c>
      <c r="X2645" s="2" t="s">
        <v>152</v>
      </c>
      <c r="Y2645" s="14" t="s">
        <v>152</v>
      </c>
    </row>
    <row r="2646" spans="3:25" x14ac:dyDescent="0.3">
      <c r="C2646" s="96" t="s">
        <v>40</v>
      </c>
      <c r="D2646" s="97" t="s">
        <v>779</v>
      </c>
      <c r="E2646" s="97" t="s">
        <v>877</v>
      </c>
      <c r="F2646" s="97" t="s">
        <v>878</v>
      </c>
      <c r="G2646" s="97" t="s">
        <v>351</v>
      </c>
      <c r="H2646" s="97" t="s">
        <v>668</v>
      </c>
      <c r="I2646" s="114" t="s">
        <v>454</v>
      </c>
      <c r="J2646" s="37" t="s">
        <v>4914</v>
      </c>
      <c r="K2646" s="37" t="s">
        <v>4915</v>
      </c>
      <c r="L2646" s="13" t="s">
        <v>152</v>
      </c>
      <c r="M2646" s="14" t="s">
        <v>152</v>
      </c>
      <c r="N2646" s="93" t="s">
        <v>151</v>
      </c>
      <c r="O2646" s="2" t="s">
        <v>151</v>
      </c>
      <c r="P2646" s="2" t="s">
        <v>151</v>
      </c>
      <c r="Q2646" s="2" t="s">
        <v>151</v>
      </c>
      <c r="R2646" s="2" t="s">
        <v>151</v>
      </c>
      <c r="S2646" s="14" t="s">
        <v>151</v>
      </c>
      <c r="T2646" s="115"/>
      <c r="U2646" s="13" t="s">
        <v>151</v>
      </c>
      <c r="V2646" s="2" t="s">
        <v>152</v>
      </c>
      <c r="W2646" s="2" t="s">
        <v>152</v>
      </c>
      <c r="X2646" s="2" t="s">
        <v>152</v>
      </c>
      <c r="Y2646" s="14" t="s">
        <v>152</v>
      </c>
    </row>
    <row r="2647" spans="3:25" x14ac:dyDescent="0.3">
      <c r="C2647" s="96" t="s">
        <v>40</v>
      </c>
      <c r="D2647" s="97" t="s">
        <v>779</v>
      </c>
      <c r="E2647" s="97" t="s">
        <v>877</v>
      </c>
      <c r="F2647" s="97" t="s">
        <v>878</v>
      </c>
      <c r="G2647" s="97" t="s">
        <v>351</v>
      </c>
      <c r="H2647" s="97" t="s">
        <v>668</v>
      </c>
      <c r="I2647" s="114" t="s">
        <v>454</v>
      </c>
      <c r="J2647" s="37" t="s">
        <v>4916</v>
      </c>
      <c r="K2647" s="37" t="s">
        <v>4917</v>
      </c>
      <c r="L2647" s="13" t="s">
        <v>152</v>
      </c>
      <c r="M2647" s="14" t="s">
        <v>152</v>
      </c>
      <c r="N2647" s="93" t="s">
        <v>151</v>
      </c>
      <c r="O2647" s="2" t="s">
        <v>151</v>
      </c>
      <c r="P2647" s="2" t="s">
        <v>151</v>
      </c>
      <c r="Q2647" s="2" t="s">
        <v>151</v>
      </c>
      <c r="R2647" s="2" t="s">
        <v>151</v>
      </c>
      <c r="S2647" s="14" t="s">
        <v>151</v>
      </c>
      <c r="T2647" s="115"/>
      <c r="U2647" s="13" t="s">
        <v>151</v>
      </c>
      <c r="V2647" s="2" t="s">
        <v>152</v>
      </c>
      <c r="W2647" s="2" t="s">
        <v>152</v>
      </c>
      <c r="X2647" s="2" t="s">
        <v>152</v>
      </c>
      <c r="Y2647" s="14" t="s">
        <v>152</v>
      </c>
    </row>
    <row r="2648" spans="3:25" x14ac:dyDescent="0.3">
      <c r="C2648" s="96" t="s">
        <v>40</v>
      </c>
      <c r="D2648" s="97" t="s">
        <v>779</v>
      </c>
      <c r="E2648" s="97" t="s">
        <v>885</v>
      </c>
      <c r="F2648" s="97" t="s">
        <v>886</v>
      </c>
      <c r="G2648" s="97" t="s">
        <v>351</v>
      </c>
      <c r="H2648" s="97" t="s">
        <v>668</v>
      </c>
      <c r="I2648" s="114" t="s">
        <v>454</v>
      </c>
      <c r="J2648" s="37" t="s">
        <v>4921</v>
      </c>
      <c r="K2648" s="37" t="s">
        <v>5895</v>
      </c>
      <c r="L2648" s="13" t="s">
        <v>151</v>
      </c>
      <c r="M2648" s="14" t="s">
        <v>152</v>
      </c>
      <c r="N2648" s="93" t="s">
        <v>151</v>
      </c>
      <c r="O2648" s="2" t="s">
        <v>151</v>
      </c>
      <c r="P2648" s="2" t="s">
        <v>151</v>
      </c>
      <c r="Q2648" s="2" t="s">
        <v>151</v>
      </c>
      <c r="R2648" s="2" t="s">
        <v>151</v>
      </c>
      <c r="S2648" s="14" t="s">
        <v>151</v>
      </c>
      <c r="T2648" s="115"/>
      <c r="U2648" s="13" t="s">
        <v>151</v>
      </c>
      <c r="V2648" s="2" t="s">
        <v>152</v>
      </c>
      <c r="W2648" s="2" t="s">
        <v>152</v>
      </c>
      <c r="X2648" s="2" t="s">
        <v>152</v>
      </c>
      <c r="Y2648" s="14" t="s">
        <v>152</v>
      </c>
    </row>
    <row r="2649" spans="3:25" x14ac:dyDescent="0.3">
      <c r="C2649" s="96" t="s">
        <v>40</v>
      </c>
      <c r="D2649" s="97" t="s">
        <v>779</v>
      </c>
      <c r="E2649" s="97" t="s">
        <v>885</v>
      </c>
      <c r="F2649" s="97" t="s">
        <v>886</v>
      </c>
      <c r="G2649" s="97" t="s">
        <v>351</v>
      </c>
      <c r="H2649" s="97" t="s">
        <v>668</v>
      </c>
      <c r="I2649" s="114" t="s">
        <v>454</v>
      </c>
      <c r="J2649" s="37" t="s">
        <v>4923</v>
      </c>
      <c r="K2649" s="37" t="s">
        <v>4924</v>
      </c>
      <c r="L2649" s="13" t="s">
        <v>152</v>
      </c>
      <c r="M2649" s="14" t="s">
        <v>152</v>
      </c>
      <c r="N2649" s="93" t="s">
        <v>151</v>
      </c>
      <c r="O2649" s="2" t="s">
        <v>151</v>
      </c>
      <c r="P2649" s="2" t="s">
        <v>151</v>
      </c>
      <c r="Q2649" s="2" t="s">
        <v>151</v>
      </c>
      <c r="R2649" s="2" t="s">
        <v>151</v>
      </c>
      <c r="S2649" s="14" t="s">
        <v>151</v>
      </c>
      <c r="T2649" s="115"/>
      <c r="U2649" s="13" t="s">
        <v>151</v>
      </c>
      <c r="V2649" s="2" t="s">
        <v>152</v>
      </c>
      <c r="W2649" s="2" t="s">
        <v>152</v>
      </c>
      <c r="X2649" s="2" t="s">
        <v>152</v>
      </c>
      <c r="Y2649" s="14" t="s">
        <v>152</v>
      </c>
    </row>
    <row r="2650" spans="3:25" x14ac:dyDescent="0.3">
      <c r="C2650" s="96" t="s">
        <v>40</v>
      </c>
      <c r="D2650" s="97" t="s">
        <v>779</v>
      </c>
      <c r="E2650" s="97" t="s">
        <v>887</v>
      </c>
      <c r="F2650" s="97" t="s">
        <v>888</v>
      </c>
      <c r="G2650" s="97" t="s">
        <v>351</v>
      </c>
      <c r="H2650" s="91" t="s">
        <v>668</v>
      </c>
      <c r="I2650" s="116" t="s">
        <v>454</v>
      </c>
      <c r="J2650" s="37" t="s">
        <v>4925</v>
      </c>
      <c r="K2650" s="37" t="s">
        <v>4926</v>
      </c>
      <c r="L2650" s="13" t="s">
        <v>151</v>
      </c>
      <c r="M2650" s="14" t="s">
        <v>152</v>
      </c>
      <c r="N2650" s="93" t="s">
        <v>151</v>
      </c>
      <c r="O2650" s="2" t="s">
        <v>151</v>
      </c>
      <c r="P2650" s="2" t="s">
        <v>152</v>
      </c>
      <c r="Q2650" s="2" t="s">
        <v>151</v>
      </c>
      <c r="R2650" s="2" t="s">
        <v>151</v>
      </c>
      <c r="S2650" s="14" t="s">
        <v>151</v>
      </c>
      <c r="T2650" s="115"/>
      <c r="U2650" s="13" t="s">
        <v>151</v>
      </c>
      <c r="V2650" s="2" t="s">
        <v>152</v>
      </c>
      <c r="W2650" s="2" t="s">
        <v>151</v>
      </c>
      <c r="X2650" s="2" t="s">
        <v>152</v>
      </c>
      <c r="Y2650" s="14" t="s">
        <v>152</v>
      </c>
    </row>
    <row r="2651" spans="3:25" x14ac:dyDescent="0.3">
      <c r="C2651" s="96" t="s">
        <v>40</v>
      </c>
      <c r="D2651" s="97" t="s">
        <v>779</v>
      </c>
      <c r="E2651" s="97" t="s">
        <v>887</v>
      </c>
      <c r="F2651" s="97" t="s">
        <v>888</v>
      </c>
      <c r="G2651" s="97" t="s">
        <v>351</v>
      </c>
      <c r="H2651" s="97" t="s">
        <v>668</v>
      </c>
      <c r="I2651" s="114" t="s">
        <v>454</v>
      </c>
      <c r="J2651" s="37" t="s">
        <v>4925</v>
      </c>
      <c r="K2651" s="37" t="s">
        <v>4927</v>
      </c>
      <c r="L2651" s="13" t="s">
        <v>151</v>
      </c>
      <c r="M2651" s="14" t="s">
        <v>152</v>
      </c>
      <c r="N2651" s="93" t="s">
        <v>151</v>
      </c>
      <c r="O2651" s="2" t="s">
        <v>151</v>
      </c>
      <c r="P2651" s="2" t="s">
        <v>152</v>
      </c>
      <c r="Q2651" s="2" t="s">
        <v>151</v>
      </c>
      <c r="R2651" s="2" t="s">
        <v>151</v>
      </c>
      <c r="S2651" s="14" t="s">
        <v>151</v>
      </c>
      <c r="T2651" s="115"/>
      <c r="U2651" s="13" t="s">
        <v>151</v>
      </c>
      <c r="V2651" s="2" t="s">
        <v>152</v>
      </c>
      <c r="W2651" s="2" t="s">
        <v>151</v>
      </c>
      <c r="X2651" s="2" t="s">
        <v>152</v>
      </c>
      <c r="Y2651" s="14" t="s">
        <v>152</v>
      </c>
    </row>
    <row r="2652" spans="3:25" x14ac:dyDescent="0.3">
      <c r="C2652" s="96" t="s">
        <v>40</v>
      </c>
      <c r="D2652" s="97" t="s">
        <v>779</v>
      </c>
      <c r="E2652" s="97" t="s">
        <v>889</v>
      </c>
      <c r="F2652" s="97" t="s">
        <v>890</v>
      </c>
      <c r="G2652" s="97" t="s">
        <v>344</v>
      </c>
      <c r="H2652" s="97" t="s">
        <v>668</v>
      </c>
      <c r="I2652" s="114" t="s">
        <v>454</v>
      </c>
      <c r="J2652" s="37" t="s">
        <v>4928</v>
      </c>
      <c r="K2652" s="37" t="s">
        <v>4929</v>
      </c>
      <c r="L2652" s="13" t="s">
        <v>151</v>
      </c>
      <c r="M2652" s="14" t="s">
        <v>151</v>
      </c>
      <c r="N2652" s="93" t="s">
        <v>152</v>
      </c>
      <c r="O2652" s="2" t="s">
        <v>152</v>
      </c>
      <c r="P2652" s="2" t="s">
        <v>152</v>
      </c>
      <c r="Q2652" s="2" t="s">
        <v>152</v>
      </c>
      <c r="R2652" s="2" t="s">
        <v>152</v>
      </c>
      <c r="S2652" s="14" t="s">
        <v>152</v>
      </c>
      <c r="T2652" s="115"/>
      <c r="U2652" s="13"/>
      <c r="V2652" s="2"/>
      <c r="W2652" s="2"/>
      <c r="X2652" s="2"/>
      <c r="Y2652" s="14"/>
    </row>
    <row r="2653" spans="3:25" x14ac:dyDescent="0.3">
      <c r="C2653" s="96" t="s">
        <v>40</v>
      </c>
      <c r="D2653" s="97" t="s">
        <v>779</v>
      </c>
      <c r="E2653" s="97" t="s">
        <v>889</v>
      </c>
      <c r="F2653" s="97" t="s">
        <v>890</v>
      </c>
      <c r="G2653" s="97" t="s">
        <v>344</v>
      </c>
      <c r="H2653" s="97" t="s">
        <v>668</v>
      </c>
      <c r="I2653" s="114" t="s">
        <v>454</v>
      </c>
      <c r="J2653" s="37" t="s">
        <v>4930</v>
      </c>
      <c r="K2653" s="37" t="s">
        <v>5896</v>
      </c>
      <c r="L2653" s="13" t="s">
        <v>151</v>
      </c>
      <c r="M2653" s="14" t="s">
        <v>151</v>
      </c>
      <c r="N2653" s="93" t="s">
        <v>152</v>
      </c>
      <c r="O2653" s="2" t="s">
        <v>152</v>
      </c>
      <c r="P2653" s="2" t="s">
        <v>152</v>
      </c>
      <c r="Q2653" s="2" t="s">
        <v>152</v>
      </c>
      <c r="R2653" s="2" t="s">
        <v>152</v>
      </c>
      <c r="S2653" s="14" t="s">
        <v>152</v>
      </c>
      <c r="T2653" s="115"/>
      <c r="U2653" s="13"/>
      <c r="V2653" s="2"/>
      <c r="W2653" s="2"/>
      <c r="X2653" s="2"/>
      <c r="Y2653" s="14"/>
    </row>
    <row r="2654" spans="3:25" x14ac:dyDescent="0.3">
      <c r="C2654" s="96" t="s">
        <v>40</v>
      </c>
      <c r="D2654" s="97" t="s">
        <v>779</v>
      </c>
      <c r="E2654" s="97" t="s">
        <v>889</v>
      </c>
      <c r="F2654" s="97" t="s">
        <v>890</v>
      </c>
      <c r="G2654" s="97" t="s">
        <v>344</v>
      </c>
      <c r="H2654" s="97" t="s">
        <v>668</v>
      </c>
      <c r="I2654" s="114" t="s">
        <v>454</v>
      </c>
      <c r="J2654" s="37" t="s">
        <v>4932</v>
      </c>
      <c r="K2654" s="37" t="s">
        <v>4933</v>
      </c>
      <c r="L2654" s="13" t="s">
        <v>151</v>
      </c>
      <c r="M2654" s="14" t="s">
        <v>151</v>
      </c>
      <c r="N2654" s="93" t="s">
        <v>152</v>
      </c>
      <c r="O2654" s="2" t="s">
        <v>152</v>
      </c>
      <c r="P2654" s="2" t="s">
        <v>152</v>
      </c>
      <c r="Q2654" s="2" t="s">
        <v>152</v>
      </c>
      <c r="R2654" s="2" t="s">
        <v>152</v>
      </c>
      <c r="S2654" s="14" t="s">
        <v>152</v>
      </c>
      <c r="T2654" s="115"/>
      <c r="U2654" s="13"/>
      <c r="V2654" s="2"/>
      <c r="W2654" s="2"/>
      <c r="X2654" s="2"/>
      <c r="Y2654" s="14"/>
    </row>
    <row r="2655" spans="3:25" x14ac:dyDescent="0.3">
      <c r="C2655" s="96" t="s">
        <v>40</v>
      </c>
      <c r="D2655" s="97" t="s">
        <v>779</v>
      </c>
      <c r="E2655" s="97" t="s">
        <v>891</v>
      </c>
      <c r="F2655" s="97" t="s">
        <v>892</v>
      </c>
      <c r="G2655" s="97" t="s">
        <v>351</v>
      </c>
      <c r="H2655" s="97" t="s">
        <v>668</v>
      </c>
      <c r="I2655" s="114" t="s">
        <v>454</v>
      </c>
      <c r="J2655" s="37" t="s">
        <v>4928</v>
      </c>
      <c r="K2655" s="37" t="s">
        <v>4934</v>
      </c>
      <c r="L2655" s="13" t="s">
        <v>151</v>
      </c>
      <c r="M2655" s="14" t="s">
        <v>151</v>
      </c>
      <c r="N2655" s="93" t="s">
        <v>151</v>
      </c>
      <c r="O2655" s="2" t="s">
        <v>152</v>
      </c>
      <c r="P2655" s="2" t="s">
        <v>152</v>
      </c>
      <c r="Q2655" s="2" t="s">
        <v>151</v>
      </c>
      <c r="R2655" s="2" t="s">
        <v>151</v>
      </c>
      <c r="S2655" s="14" t="s">
        <v>152</v>
      </c>
      <c r="T2655" s="115"/>
      <c r="U2655" s="13" t="s">
        <v>151</v>
      </c>
      <c r="V2655" s="2" t="s">
        <v>152</v>
      </c>
      <c r="W2655" s="2" t="s">
        <v>151</v>
      </c>
      <c r="X2655" s="2" t="s">
        <v>152</v>
      </c>
      <c r="Y2655" s="14" t="s">
        <v>151</v>
      </c>
    </row>
    <row r="2656" spans="3:25" x14ac:dyDescent="0.3">
      <c r="C2656" s="96" t="s">
        <v>40</v>
      </c>
      <c r="D2656" s="97" t="s">
        <v>779</v>
      </c>
      <c r="E2656" s="97" t="s">
        <v>891</v>
      </c>
      <c r="F2656" s="97" t="s">
        <v>892</v>
      </c>
      <c r="G2656" s="97" t="s">
        <v>351</v>
      </c>
      <c r="H2656" s="97" t="s">
        <v>668</v>
      </c>
      <c r="I2656" s="114" t="s">
        <v>454</v>
      </c>
      <c r="J2656" s="37" t="s">
        <v>4930</v>
      </c>
      <c r="K2656" s="37" t="s">
        <v>4935</v>
      </c>
      <c r="L2656" s="13" t="s">
        <v>152</v>
      </c>
      <c r="M2656" s="14" t="s">
        <v>152</v>
      </c>
      <c r="N2656" s="93" t="s">
        <v>151</v>
      </c>
      <c r="O2656" s="2" t="s">
        <v>152</v>
      </c>
      <c r="P2656" s="2" t="s">
        <v>152</v>
      </c>
      <c r="Q2656" s="2" t="s">
        <v>151</v>
      </c>
      <c r="R2656" s="2" t="s">
        <v>151</v>
      </c>
      <c r="S2656" s="14" t="s">
        <v>152</v>
      </c>
      <c r="T2656" s="115"/>
      <c r="U2656" s="13" t="s">
        <v>151</v>
      </c>
      <c r="V2656" s="2" t="s">
        <v>152</v>
      </c>
      <c r="W2656" s="2" t="s">
        <v>152</v>
      </c>
      <c r="X2656" s="2" t="s">
        <v>152</v>
      </c>
      <c r="Y2656" s="14" t="s">
        <v>152</v>
      </c>
    </row>
    <row r="2657" spans="3:25" x14ac:dyDescent="0.3">
      <c r="C2657" s="96" t="s">
        <v>40</v>
      </c>
      <c r="D2657" s="97" t="s">
        <v>779</v>
      </c>
      <c r="E2657" s="97" t="s">
        <v>891</v>
      </c>
      <c r="F2657" s="97" t="s">
        <v>892</v>
      </c>
      <c r="G2657" s="97" t="s">
        <v>351</v>
      </c>
      <c r="H2657" s="97" t="s">
        <v>668</v>
      </c>
      <c r="I2657" s="114" t="s">
        <v>454</v>
      </c>
      <c r="J2657" s="37" t="s">
        <v>4932</v>
      </c>
      <c r="K2657" s="37" t="s">
        <v>4936</v>
      </c>
      <c r="L2657" s="13" t="s">
        <v>151</v>
      </c>
      <c r="M2657" s="14" t="s">
        <v>152</v>
      </c>
      <c r="N2657" s="93" t="s">
        <v>151</v>
      </c>
      <c r="O2657" s="2" t="s">
        <v>151</v>
      </c>
      <c r="P2657" s="2" t="s">
        <v>152</v>
      </c>
      <c r="Q2657" s="2" t="s">
        <v>151</v>
      </c>
      <c r="R2657" s="2" t="s">
        <v>151</v>
      </c>
      <c r="S2657" s="14" t="s">
        <v>151</v>
      </c>
      <c r="T2657" s="115"/>
      <c r="U2657" s="13" t="s">
        <v>151</v>
      </c>
      <c r="V2657" s="2" t="s">
        <v>152</v>
      </c>
      <c r="W2657" s="2" t="s">
        <v>151</v>
      </c>
      <c r="X2657" s="2" t="s">
        <v>152</v>
      </c>
      <c r="Y2657" s="14" t="s">
        <v>152</v>
      </c>
    </row>
    <row r="2658" spans="3:25" x14ac:dyDescent="0.3">
      <c r="C2658" s="96" t="s">
        <v>40</v>
      </c>
      <c r="D2658" s="97" t="s">
        <v>779</v>
      </c>
      <c r="E2658" s="97" t="s">
        <v>893</v>
      </c>
      <c r="F2658" s="97" t="s">
        <v>894</v>
      </c>
      <c r="G2658" s="97" t="s">
        <v>351</v>
      </c>
      <c r="H2658" s="91" t="s">
        <v>668</v>
      </c>
      <c r="I2658" s="116" t="s">
        <v>454</v>
      </c>
      <c r="J2658" s="37" t="s">
        <v>4928</v>
      </c>
      <c r="K2658" s="37" t="s">
        <v>5897</v>
      </c>
      <c r="L2658" s="13" t="s">
        <v>151</v>
      </c>
      <c r="M2658" s="14" t="s">
        <v>151</v>
      </c>
      <c r="N2658" s="93" t="s">
        <v>152</v>
      </c>
      <c r="O2658" s="2" t="s">
        <v>152</v>
      </c>
      <c r="P2658" s="2" t="s">
        <v>152</v>
      </c>
      <c r="Q2658" s="2" t="s">
        <v>152</v>
      </c>
      <c r="R2658" s="2" t="s">
        <v>152</v>
      </c>
      <c r="S2658" s="14" t="s">
        <v>152</v>
      </c>
      <c r="T2658" s="115"/>
      <c r="U2658" s="13" t="s">
        <v>151</v>
      </c>
      <c r="V2658" s="2" t="s">
        <v>152</v>
      </c>
      <c r="W2658" s="2" t="s">
        <v>151</v>
      </c>
      <c r="X2658" s="2" t="s">
        <v>151</v>
      </c>
      <c r="Y2658" s="14" t="s">
        <v>151</v>
      </c>
    </row>
    <row r="2659" spans="3:25" x14ac:dyDescent="0.3">
      <c r="C2659" s="96" t="s">
        <v>40</v>
      </c>
      <c r="D2659" s="97" t="s">
        <v>779</v>
      </c>
      <c r="E2659" s="97" t="s">
        <v>893</v>
      </c>
      <c r="F2659" s="97" t="s">
        <v>894</v>
      </c>
      <c r="G2659" s="97" t="s">
        <v>351</v>
      </c>
      <c r="H2659" s="97" t="s">
        <v>668</v>
      </c>
      <c r="I2659" s="114" t="s">
        <v>454</v>
      </c>
      <c r="J2659" s="37" t="s">
        <v>4930</v>
      </c>
      <c r="K2659" s="37" t="s">
        <v>5898</v>
      </c>
      <c r="L2659" s="13" t="s">
        <v>151</v>
      </c>
      <c r="M2659" s="14" t="s">
        <v>151</v>
      </c>
      <c r="N2659" s="93" t="s">
        <v>152</v>
      </c>
      <c r="O2659" s="2" t="s">
        <v>152</v>
      </c>
      <c r="P2659" s="2" t="s">
        <v>152</v>
      </c>
      <c r="Q2659" s="2" t="s">
        <v>152</v>
      </c>
      <c r="R2659" s="2" t="s">
        <v>152</v>
      </c>
      <c r="S2659" s="14" t="s">
        <v>152</v>
      </c>
      <c r="T2659" s="115"/>
      <c r="U2659" s="13" t="s">
        <v>151</v>
      </c>
      <c r="V2659" s="2" t="s">
        <v>152</v>
      </c>
      <c r="W2659" s="2" t="s">
        <v>152</v>
      </c>
      <c r="X2659" s="2" t="s">
        <v>152</v>
      </c>
      <c r="Y2659" s="14" t="s">
        <v>152</v>
      </c>
    </row>
    <row r="2660" spans="3:25" x14ac:dyDescent="0.3">
      <c r="C2660" s="96" t="s">
        <v>40</v>
      </c>
      <c r="D2660" s="97" t="s">
        <v>779</v>
      </c>
      <c r="E2660" s="97" t="s">
        <v>893</v>
      </c>
      <c r="F2660" s="97" t="s">
        <v>894</v>
      </c>
      <c r="G2660" s="97" t="s">
        <v>351</v>
      </c>
      <c r="H2660" s="97" t="s">
        <v>668</v>
      </c>
      <c r="I2660" s="114" t="s">
        <v>454</v>
      </c>
      <c r="J2660" s="37" t="s">
        <v>4932</v>
      </c>
      <c r="K2660" s="37" t="s">
        <v>4936</v>
      </c>
      <c r="L2660" s="13" t="s">
        <v>151</v>
      </c>
      <c r="M2660" s="14" t="s">
        <v>151</v>
      </c>
      <c r="N2660" s="93" t="s">
        <v>152</v>
      </c>
      <c r="O2660" s="2" t="s">
        <v>152</v>
      </c>
      <c r="P2660" s="2" t="s">
        <v>152</v>
      </c>
      <c r="Q2660" s="2" t="s">
        <v>152</v>
      </c>
      <c r="R2660" s="2" t="s">
        <v>152</v>
      </c>
      <c r="S2660" s="14" t="s">
        <v>152</v>
      </c>
      <c r="T2660" s="115"/>
      <c r="U2660" s="13" t="s">
        <v>151</v>
      </c>
      <c r="V2660" s="2" t="s">
        <v>152</v>
      </c>
      <c r="W2660" s="2" t="s">
        <v>152</v>
      </c>
      <c r="X2660" s="2" t="s">
        <v>152</v>
      </c>
      <c r="Y2660" s="14" t="s">
        <v>152</v>
      </c>
    </row>
    <row r="2661" spans="3:25" x14ac:dyDescent="0.3">
      <c r="K2661" s="117"/>
    </row>
    <row r="2662" spans="3:25" x14ac:dyDescent="0.3">
      <c r="K2662" s="117"/>
    </row>
    <row r="2663" spans="3:25" x14ac:dyDescent="0.3">
      <c r="K2663" s="117"/>
    </row>
    <row r="2664" spans="3:25" x14ac:dyDescent="0.3">
      <c r="K2664" s="117"/>
    </row>
    <row r="2665" spans="3:25" x14ac:dyDescent="0.3">
      <c r="K2665" s="117"/>
    </row>
    <row r="2666" spans="3:25" x14ac:dyDescent="0.3">
      <c r="K2666" s="117"/>
    </row>
    <row r="2667" spans="3:25" x14ac:dyDescent="0.3">
      <c r="K2667" s="117"/>
    </row>
    <row r="2668" spans="3:25" x14ac:dyDescent="0.3">
      <c r="K2668" s="117"/>
    </row>
    <row r="2669" spans="3:25" x14ac:dyDescent="0.3">
      <c r="K2669" s="117"/>
    </row>
    <row r="2670" spans="3:25" x14ac:dyDescent="0.3">
      <c r="K2670" s="117"/>
    </row>
    <row r="2671" spans="3:25" x14ac:dyDescent="0.3">
      <c r="K2671" s="117"/>
    </row>
    <row r="2672" spans="3:25" x14ac:dyDescent="0.3">
      <c r="K2672" s="117"/>
    </row>
    <row r="2673" spans="11:11" x14ac:dyDescent="0.3">
      <c r="K2673" s="117"/>
    </row>
    <row r="2674" spans="11:11" x14ac:dyDescent="0.3">
      <c r="K2674" s="117"/>
    </row>
    <row r="2675" spans="11:11" x14ac:dyDescent="0.3">
      <c r="K2675" s="117"/>
    </row>
    <row r="2676" spans="11:11" x14ac:dyDescent="0.3">
      <c r="K2676" s="117"/>
    </row>
    <row r="2677" spans="11:11" x14ac:dyDescent="0.3">
      <c r="K2677" s="117"/>
    </row>
    <row r="2678" spans="11:11" x14ac:dyDescent="0.3">
      <c r="K2678" s="117"/>
    </row>
    <row r="2679" spans="11:11" x14ac:dyDescent="0.3">
      <c r="K2679" s="117"/>
    </row>
    <row r="2680" spans="11:11" x14ac:dyDescent="0.3">
      <c r="K2680" s="117"/>
    </row>
    <row r="2681" spans="11:11" x14ac:dyDescent="0.3">
      <c r="K2681" s="117"/>
    </row>
    <row r="2682" spans="11:11" x14ac:dyDescent="0.3">
      <c r="K2682" s="117"/>
    </row>
    <row r="2683" spans="11:11" x14ac:dyDescent="0.3">
      <c r="K2683" s="117"/>
    </row>
    <row r="2684" spans="11:11" x14ac:dyDescent="0.3">
      <c r="K2684" s="117"/>
    </row>
    <row r="2685" spans="11:11" x14ac:dyDescent="0.3">
      <c r="K2685" s="117"/>
    </row>
    <row r="2686" spans="11:11" x14ac:dyDescent="0.3">
      <c r="K2686" s="117"/>
    </row>
    <row r="2687" spans="11:11" x14ac:dyDescent="0.3">
      <c r="K2687" s="117"/>
    </row>
    <row r="2688" spans="11:11" x14ac:dyDescent="0.3">
      <c r="K2688" s="117"/>
    </row>
    <row r="2689" spans="11:11" x14ac:dyDescent="0.3">
      <c r="K2689" s="117"/>
    </row>
    <row r="2690" spans="11:11" x14ac:dyDescent="0.3">
      <c r="K2690" s="117"/>
    </row>
    <row r="2691" spans="11:11" x14ac:dyDescent="0.3">
      <c r="K2691" s="117"/>
    </row>
    <row r="2692" spans="11:11" x14ac:dyDescent="0.3">
      <c r="K2692" s="117"/>
    </row>
    <row r="2693" spans="11:11" x14ac:dyDescent="0.3">
      <c r="K2693" s="117"/>
    </row>
    <row r="2694" spans="11:11" x14ac:dyDescent="0.3">
      <c r="K2694" s="117"/>
    </row>
    <row r="2695" spans="11:11" x14ac:dyDescent="0.3">
      <c r="K2695" s="117"/>
    </row>
    <row r="2696" spans="11:11" x14ac:dyDescent="0.3">
      <c r="K2696" s="117"/>
    </row>
    <row r="2697" spans="11:11" x14ac:dyDescent="0.3">
      <c r="K2697" s="117"/>
    </row>
    <row r="2698" spans="11:11" x14ac:dyDescent="0.3">
      <c r="K2698" s="117"/>
    </row>
    <row r="2699" spans="11:11" x14ac:dyDescent="0.3">
      <c r="K2699" s="117"/>
    </row>
    <row r="2700" spans="11:11" x14ac:dyDescent="0.3">
      <c r="K2700" s="117"/>
    </row>
    <row r="2701" spans="11:11" x14ac:dyDescent="0.3">
      <c r="K2701" s="117"/>
    </row>
    <row r="2702" spans="11:11" x14ac:dyDescent="0.3">
      <c r="K2702" s="117"/>
    </row>
    <row r="2703" spans="11:11" x14ac:dyDescent="0.3">
      <c r="K2703" s="117"/>
    </row>
    <row r="2704" spans="11:11" x14ac:dyDescent="0.3">
      <c r="K2704" s="117"/>
    </row>
    <row r="2705" spans="11:11" x14ac:dyDescent="0.3">
      <c r="K2705" s="117"/>
    </row>
    <row r="2706" spans="11:11" x14ac:dyDescent="0.3">
      <c r="K2706" s="117"/>
    </row>
    <row r="2707" spans="11:11" x14ac:dyDescent="0.3">
      <c r="K2707" s="117"/>
    </row>
    <row r="2708" spans="11:11" x14ac:dyDescent="0.3">
      <c r="K2708" s="117"/>
    </row>
    <row r="2709" spans="11:11" x14ac:dyDescent="0.3">
      <c r="K2709" s="117"/>
    </row>
    <row r="2710" spans="11:11" x14ac:dyDescent="0.3">
      <c r="K2710" s="117"/>
    </row>
    <row r="2711" spans="11:11" x14ac:dyDescent="0.3">
      <c r="K2711" s="117"/>
    </row>
    <row r="2712" spans="11:11" x14ac:dyDescent="0.3">
      <c r="K2712" s="117"/>
    </row>
    <row r="2713" spans="11:11" x14ac:dyDescent="0.3">
      <c r="K2713" s="117"/>
    </row>
    <row r="2714" spans="11:11" x14ac:dyDescent="0.3">
      <c r="K2714" s="117"/>
    </row>
    <row r="2715" spans="11:11" x14ac:dyDescent="0.3">
      <c r="K2715" s="117"/>
    </row>
    <row r="2716" spans="11:11" x14ac:dyDescent="0.3">
      <c r="K2716" s="117"/>
    </row>
    <row r="2717" spans="11:11" x14ac:dyDescent="0.3">
      <c r="K2717" s="117"/>
    </row>
    <row r="2718" spans="11:11" x14ac:dyDescent="0.3">
      <c r="K2718" s="117"/>
    </row>
    <row r="2719" spans="11:11" x14ac:dyDescent="0.3">
      <c r="K2719" s="117"/>
    </row>
    <row r="2720" spans="11:11" x14ac:dyDescent="0.3">
      <c r="K2720" s="117"/>
    </row>
    <row r="2721" spans="11:11" x14ac:dyDescent="0.3">
      <c r="K2721" s="117"/>
    </row>
    <row r="2722" spans="11:11" x14ac:dyDescent="0.3">
      <c r="K2722" s="117"/>
    </row>
    <row r="2723" spans="11:11" x14ac:dyDescent="0.3">
      <c r="K2723" s="117"/>
    </row>
    <row r="2724" spans="11:11" x14ac:dyDescent="0.3">
      <c r="K2724" s="117"/>
    </row>
    <row r="2725" spans="11:11" x14ac:dyDescent="0.3">
      <c r="K2725" s="117"/>
    </row>
    <row r="2726" spans="11:11" x14ac:dyDescent="0.3">
      <c r="K2726" s="117"/>
    </row>
    <row r="2727" spans="11:11" x14ac:dyDescent="0.3">
      <c r="K2727" s="117"/>
    </row>
    <row r="2728" spans="11:11" x14ac:dyDescent="0.3">
      <c r="K2728" s="117"/>
    </row>
    <row r="2729" spans="11:11" x14ac:dyDescent="0.3">
      <c r="K2729" s="117"/>
    </row>
    <row r="2730" spans="11:11" x14ac:dyDescent="0.3">
      <c r="K2730" s="117"/>
    </row>
    <row r="2731" spans="11:11" x14ac:dyDescent="0.3">
      <c r="K2731" s="117"/>
    </row>
    <row r="2732" spans="11:11" x14ac:dyDescent="0.3">
      <c r="K2732" s="117"/>
    </row>
    <row r="2733" spans="11:11" x14ac:dyDescent="0.3">
      <c r="K2733" s="117"/>
    </row>
    <row r="2734" spans="11:11" x14ac:dyDescent="0.3">
      <c r="K2734" s="117"/>
    </row>
    <row r="2735" spans="11:11" x14ac:dyDescent="0.3">
      <c r="K2735" s="117"/>
    </row>
    <row r="2736" spans="11:11" x14ac:dyDescent="0.3">
      <c r="K2736" s="117"/>
    </row>
    <row r="2737" spans="11:11" x14ac:dyDescent="0.3">
      <c r="K2737" s="117"/>
    </row>
    <row r="2738" spans="11:11" x14ac:dyDescent="0.3">
      <c r="K2738" s="117"/>
    </row>
    <row r="2739" spans="11:11" x14ac:dyDescent="0.3">
      <c r="K2739" s="117"/>
    </row>
    <row r="2740" spans="11:11" x14ac:dyDescent="0.3">
      <c r="K2740" s="117"/>
    </row>
    <row r="2741" spans="11:11" x14ac:dyDescent="0.3">
      <c r="K2741" s="117"/>
    </row>
    <row r="2742" spans="11:11" x14ac:dyDescent="0.3">
      <c r="K2742" s="117"/>
    </row>
    <row r="2743" spans="11:11" x14ac:dyDescent="0.3">
      <c r="K2743" s="117"/>
    </row>
    <row r="2744" spans="11:11" x14ac:dyDescent="0.3">
      <c r="K2744" s="117"/>
    </row>
    <row r="2745" spans="11:11" x14ac:dyDescent="0.3">
      <c r="K2745" s="117"/>
    </row>
    <row r="2746" spans="11:11" x14ac:dyDescent="0.3">
      <c r="K2746" s="117"/>
    </row>
    <row r="2747" spans="11:11" x14ac:dyDescent="0.3">
      <c r="K2747" s="117"/>
    </row>
    <row r="2748" spans="11:11" x14ac:dyDescent="0.3">
      <c r="K2748" s="117"/>
    </row>
    <row r="2749" spans="11:11" x14ac:dyDescent="0.3">
      <c r="K2749" s="117"/>
    </row>
    <row r="2750" spans="11:11" x14ac:dyDescent="0.3">
      <c r="K2750" s="117"/>
    </row>
    <row r="2751" spans="11:11" x14ac:dyDescent="0.3">
      <c r="K2751" s="117"/>
    </row>
    <row r="2752" spans="11:11" x14ac:dyDescent="0.3">
      <c r="K2752" s="117"/>
    </row>
    <row r="2753" spans="11:11" x14ac:dyDescent="0.3">
      <c r="K2753" s="117"/>
    </row>
    <row r="2754" spans="11:11" x14ac:dyDescent="0.3">
      <c r="K2754" s="117"/>
    </row>
    <row r="2755" spans="11:11" x14ac:dyDescent="0.3">
      <c r="K2755" s="117"/>
    </row>
    <row r="2756" spans="11:11" x14ac:dyDescent="0.3">
      <c r="K2756" s="117"/>
    </row>
    <row r="2757" spans="11:11" x14ac:dyDescent="0.3">
      <c r="K2757" s="117"/>
    </row>
    <row r="2758" spans="11:11" x14ac:dyDescent="0.3">
      <c r="K2758" s="117"/>
    </row>
    <row r="2759" spans="11:11" x14ac:dyDescent="0.3">
      <c r="K2759" s="117"/>
    </row>
    <row r="2760" spans="11:11" x14ac:dyDescent="0.3">
      <c r="K2760" s="117"/>
    </row>
    <row r="2761" spans="11:11" x14ac:dyDescent="0.3">
      <c r="K2761" s="117"/>
    </row>
    <row r="2762" spans="11:11" x14ac:dyDescent="0.3">
      <c r="K2762" s="117"/>
    </row>
    <row r="2763" spans="11:11" x14ac:dyDescent="0.3">
      <c r="K2763" s="117"/>
    </row>
    <row r="2764" spans="11:11" x14ac:dyDescent="0.3">
      <c r="K2764" s="117"/>
    </row>
    <row r="2765" spans="11:11" x14ac:dyDescent="0.3">
      <c r="K2765" s="117"/>
    </row>
    <row r="2766" spans="11:11" x14ac:dyDescent="0.3">
      <c r="K2766" s="117"/>
    </row>
    <row r="2767" spans="11:11" x14ac:dyDescent="0.3">
      <c r="K2767" s="117"/>
    </row>
    <row r="2768" spans="11:11" x14ac:dyDescent="0.3">
      <c r="K2768" s="117"/>
    </row>
    <row r="2769" spans="11:11" x14ac:dyDescent="0.3">
      <c r="K2769" s="117"/>
    </row>
    <row r="2770" spans="11:11" x14ac:dyDescent="0.3">
      <c r="K2770" s="117"/>
    </row>
    <row r="2771" spans="11:11" x14ac:dyDescent="0.3">
      <c r="K2771" s="117"/>
    </row>
    <row r="2772" spans="11:11" x14ac:dyDescent="0.3">
      <c r="K2772" s="117"/>
    </row>
    <row r="2773" spans="11:11" x14ac:dyDescent="0.3">
      <c r="K2773" s="117"/>
    </row>
    <row r="2774" spans="11:11" x14ac:dyDescent="0.3">
      <c r="K2774" s="117"/>
    </row>
    <row r="2775" spans="11:11" x14ac:dyDescent="0.3">
      <c r="K2775" s="117"/>
    </row>
    <row r="2776" spans="11:11" x14ac:dyDescent="0.3">
      <c r="K2776" s="117"/>
    </row>
    <row r="2777" spans="11:11" x14ac:dyDescent="0.3">
      <c r="K2777" s="117"/>
    </row>
    <row r="2778" spans="11:11" x14ac:dyDescent="0.3">
      <c r="K2778" s="117"/>
    </row>
    <row r="2779" spans="11:11" x14ac:dyDescent="0.3">
      <c r="K2779" s="117"/>
    </row>
    <row r="2780" spans="11:11" x14ac:dyDescent="0.3">
      <c r="K2780" s="117"/>
    </row>
    <row r="2781" spans="11:11" x14ac:dyDescent="0.3">
      <c r="K2781" s="117"/>
    </row>
    <row r="2782" spans="11:11" x14ac:dyDescent="0.3">
      <c r="K2782" s="117"/>
    </row>
    <row r="2783" spans="11:11" x14ac:dyDescent="0.3">
      <c r="K2783" s="117"/>
    </row>
    <row r="2784" spans="11:11" x14ac:dyDescent="0.3">
      <c r="K2784" s="117"/>
    </row>
    <row r="2785" spans="11:11" x14ac:dyDescent="0.3">
      <c r="K2785" s="117"/>
    </row>
    <row r="2786" spans="11:11" x14ac:dyDescent="0.3">
      <c r="K2786" s="117"/>
    </row>
    <row r="2787" spans="11:11" x14ac:dyDescent="0.3">
      <c r="K2787" s="117"/>
    </row>
    <row r="2788" spans="11:11" x14ac:dyDescent="0.3">
      <c r="K2788" s="117"/>
    </row>
    <row r="2789" spans="11:11" x14ac:dyDescent="0.3">
      <c r="K2789" s="117"/>
    </row>
    <row r="2790" spans="11:11" x14ac:dyDescent="0.3">
      <c r="K2790" s="117"/>
    </row>
    <row r="2791" spans="11:11" x14ac:dyDescent="0.3">
      <c r="K2791" s="117"/>
    </row>
    <row r="2792" spans="11:11" x14ac:dyDescent="0.3">
      <c r="K2792" s="117"/>
    </row>
    <row r="2793" spans="11:11" x14ac:dyDescent="0.3">
      <c r="K2793" s="117"/>
    </row>
    <row r="2794" spans="11:11" x14ac:dyDescent="0.3">
      <c r="K2794" s="117"/>
    </row>
    <row r="2795" spans="11:11" x14ac:dyDescent="0.3">
      <c r="K2795" s="117"/>
    </row>
    <row r="2796" spans="11:11" x14ac:dyDescent="0.3">
      <c r="K2796" s="117"/>
    </row>
    <row r="2797" spans="11:11" x14ac:dyDescent="0.3">
      <c r="K2797" s="117"/>
    </row>
    <row r="2798" spans="11:11" x14ac:dyDescent="0.3">
      <c r="K2798" s="117"/>
    </row>
    <row r="2799" spans="11:11" x14ac:dyDescent="0.3">
      <c r="K2799" s="117"/>
    </row>
    <row r="2800" spans="11:11" x14ac:dyDescent="0.3">
      <c r="K2800" s="117"/>
    </row>
    <row r="2801" spans="11:11" x14ac:dyDescent="0.3">
      <c r="K2801" s="117"/>
    </row>
    <row r="2802" spans="11:11" x14ac:dyDescent="0.3">
      <c r="K2802" s="117"/>
    </row>
    <row r="2803" spans="11:11" x14ac:dyDescent="0.3">
      <c r="K2803" s="117"/>
    </row>
    <row r="2804" spans="11:11" x14ac:dyDescent="0.3">
      <c r="K2804" s="117"/>
    </row>
    <row r="2805" spans="11:11" x14ac:dyDescent="0.3">
      <c r="K2805" s="117"/>
    </row>
    <row r="2806" spans="11:11" x14ac:dyDescent="0.3">
      <c r="K2806" s="117"/>
    </row>
    <row r="2807" spans="11:11" x14ac:dyDescent="0.3">
      <c r="K2807" s="117"/>
    </row>
    <row r="2808" spans="11:11" x14ac:dyDescent="0.3">
      <c r="K2808" s="117"/>
    </row>
    <row r="2809" spans="11:11" x14ac:dyDescent="0.3">
      <c r="K2809" s="117"/>
    </row>
    <row r="2810" spans="11:11" x14ac:dyDescent="0.3">
      <c r="K2810" s="117"/>
    </row>
    <row r="2811" spans="11:11" x14ac:dyDescent="0.3">
      <c r="K2811" s="117"/>
    </row>
    <row r="2812" spans="11:11" x14ac:dyDescent="0.3">
      <c r="K2812" s="117"/>
    </row>
    <row r="2813" spans="11:11" x14ac:dyDescent="0.3">
      <c r="K2813" s="117"/>
    </row>
    <row r="2814" spans="11:11" x14ac:dyDescent="0.3">
      <c r="K2814" s="117"/>
    </row>
    <row r="2815" spans="11:11" x14ac:dyDescent="0.3">
      <c r="K2815" s="117"/>
    </row>
    <row r="2816" spans="11:11" x14ac:dyDescent="0.3">
      <c r="K2816" s="117"/>
    </row>
    <row r="2817" spans="11:11" x14ac:dyDescent="0.3">
      <c r="K2817" s="117"/>
    </row>
    <row r="2818" spans="11:11" x14ac:dyDescent="0.3">
      <c r="K2818" s="117"/>
    </row>
    <row r="2819" spans="11:11" x14ac:dyDescent="0.3">
      <c r="K2819" s="117"/>
    </row>
    <row r="2820" spans="11:11" x14ac:dyDescent="0.3">
      <c r="K2820" s="117"/>
    </row>
    <row r="2821" spans="11:11" x14ac:dyDescent="0.3">
      <c r="K2821" s="117"/>
    </row>
    <row r="2822" spans="11:11" x14ac:dyDescent="0.3">
      <c r="K2822" s="117"/>
    </row>
    <row r="2823" spans="11:11" x14ac:dyDescent="0.3">
      <c r="K2823" s="117"/>
    </row>
    <row r="2824" spans="11:11" x14ac:dyDescent="0.3">
      <c r="K2824" s="117"/>
    </row>
    <row r="2825" spans="11:11" x14ac:dyDescent="0.3">
      <c r="K2825" s="117"/>
    </row>
    <row r="2826" spans="11:11" x14ac:dyDescent="0.3">
      <c r="K2826" s="117"/>
    </row>
    <row r="2827" spans="11:11" x14ac:dyDescent="0.3">
      <c r="K2827" s="117"/>
    </row>
    <row r="2828" spans="11:11" x14ac:dyDescent="0.3">
      <c r="K2828" s="117"/>
    </row>
    <row r="2829" spans="11:11" x14ac:dyDescent="0.3">
      <c r="K2829" s="117"/>
    </row>
    <row r="2830" spans="11:11" x14ac:dyDescent="0.3">
      <c r="K2830" s="117"/>
    </row>
    <row r="2831" spans="11:11" x14ac:dyDescent="0.3">
      <c r="K2831" s="117"/>
    </row>
    <row r="2832" spans="11:11" x14ac:dyDescent="0.3">
      <c r="K2832" s="117"/>
    </row>
    <row r="2833" spans="11:11" x14ac:dyDescent="0.3">
      <c r="K2833" s="117"/>
    </row>
    <row r="2834" spans="11:11" x14ac:dyDescent="0.3">
      <c r="K2834" s="117"/>
    </row>
    <row r="2835" spans="11:11" x14ac:dyDescent="0.3">
      <c r="K2835" s="117"/>
    </row>
    <row r="2836" spans="11:11" x14ac:dyDescent="0.3">
      <c r="K2836" s="117"/>
    </row>
    <row r="2837" spans="11:11" x14ac:dyDescent="0.3">
      <c r="K2837" s="117"/>
    </row>
    <row r="2838" spans="11:11" x14ac:dyDescent="0.3">
      <c r="K2838" s="117"/>
    </row>
    <row r="2839" spans="11:11" x14ac:dyDescent="0.3">
      <c r="K2839" s="117"/>
    </row>
    <row r="2840" spans="11:11" x14ac:dyDescent="0.3">
      <c r="K2840" s="117"/>
    </row>
    <row r="2841" spans="11:11" x14ac:dyDescent="0.3">
      <c r="K2841" s="117"/>
    </row>
    <row r="2842" spans="11:11" x14ac:dyDescent="0.3">
      <c r="K2842" s="117"/>
    </row>
    <row r="2843" spans="11:11" x14ac:dyDescent="0.3">
      <c r="K2843" s="117"/>
    </row>
    <row r="2844" spans="11:11" x14ac:dyDescent="0.3">
      <c r="K2844" s="117"/>
    </row>
    <row r="2845" spans="11:11" x14ac:dyDescent="0.3">
      <c r="K2845" s="117"/>
    </row>
    <row r="2846" spans="11:11" x14ac:dyDescent="0.3">
      <c r="K2846" s="117"/>
    </row>
    <row r="2847" spans="11:11" x14ac:dyDescent="0.3">
      <c r="K2847" s="117"/>
    </row>
    <row r="2848" spans="11:11" x14ac:dyDescent="0.3">
      <c r="K2848" s="117"/>
    </row>
    <row r="2849" spans="11:11" x14ac:dyDescent="0.3">
      <c r="K2849" s="117"/>
    </row>
    <row r="2850" spans="11:11" x14ac:dyDescent="0.3">
      <c r="K2850" s="117"/>
    </row>
    <row r="2851" spans="11:11" x14ac:dyDescent="0.3">
      <c r="K2851" s="117"/>
    </row>
    <row r="2852" spans="11:11" x14ac:dyDescent="0.3">
      <c r="K2852" s="117"/>
    </row>
    <row r="2853" spans="11:11" x14ac:dyDescent="0.3">
      <c r="K2853" s="117"/>
    </row>
    <row r="2854" spans="11:11" x14ac:dyDescent="0.3">
      <c r="K2854" s="117"/>
    </row>
    <row r="2855" spans="11:11" x14ac:dyDescent="0.3">
      <c r="K2855" s="117"/>
    </row>
    <row r="2856" spans="11:11" x14ac:dyDescent="0.3">
      <c r="K2856" s="117"/>
    </row>
    <row r="2857" spans="11:11" x14ac:dyDescent="0.3">
      <c r="K2857" s="117"/>
    </row>
    <row r="2858" spans="11:11" x14ac:dyDescent="0.3">
      <c r="K2858" s="117"/>
    </row>
    <row r="2859" spans="11:11" x14ac:dyDescent="0.3">
      <c r="K2859" s="117"/>
    </row>
    <row r="2860" spans="11:11" x14ac:dyDescent="0.3">
      <c r="K2860" s="117"/>
    </row>
    <row r="2861" spans="11:11" x14ac:dyDescent="0.3">
      <c r="K2861" s="117"/>
    </row>
    <row r="2862" spans="11:11" x14ac:dyDescent="0.3">
      <c r="K2862" s="117"/>
    </row>
    <row r="2863" spans="11:11" x14ac:dyDescent="0.3">
      <c r="K2863" s="117"/>
    </row>
    <row r="2864" spans="11:11" x14ac:dyDescent="0.3">
      <c r="K2864" s="117"/>
    </row>
    <row r="2865" spans="11:11" x14ac:dyDescent="0.3">
      <c r="K2865" s="117"/>
    </row>
    <row r="2866" spans="11:11" x14ac:dyDescent="0.3">
      <c r="K2866" s="117"/>
    </row>
    <row r="2867" spans="11:11" x14ac:dyDescent="0.3">
      <c r="K2867" s="117"/>
    </row>
    <row r="2868" spans="11:11" x14ac:dyDescent="0.3">
      <c r="K2868" s="117"/>
    </row>
    <row r="2869" spans="11:11" x14ac:dyDescent="0.3">
      <c r="K2869" s="117"/>
    </row>
    <row r="2870" spans="11:11" x14ac:dyDescent="0.3">
      <c r="K2870" s="117"/>
    </row>
    <row r="2871" spans="11:11" x14ac:dyDescent="0.3">
      <c r="K2871" s="117"/>
    </row>
    <row r="2872" spans="11:11" x14ac:dyDescent="0.3">
      <c r="K2872" s="117"/>
    </row>
    <row r="2873" spans="11:11" x14ac:dyDescent="0.3">
      <c r="K2873" s="117"/>
    </row>
    <row r="2874" spans="11:11" x14ac:dyDescent="0.3">
      <c r="K2874" s="117"/>
    </row>
    <row r="2875" spans="11:11" x14ac:dyDescent="0.3">
      <c r="K2875" s="117"/>
    </row>
    <row r="2876" spans="11:11" x14ac:dyDescent="0.3">
      <c r="K2876" s="117"/>
    </row>
    <row r="2877" spans="11:11" x14ac:dyDescent="0.3">
      <c r="K2877" s="117"/>
    </row>
    <row r="2878" spans="11:11" x14ac:dyDescent="0.3">
      <c r="K2878" s="117"/>
    </row>
    <row r="2879" spans="11:11" x14ac:dyDescent="0.3">
      <c r="K2879" s="117"/>
    </row>
    <row r="2880" spans="11:11" x14ac:dyDescent="0.3">
      <c r="K2880" s="117"/>
    </row>
    <row r="2881" spans="11:11" x14ac:dyDescent="0.3">
      <c r="K2881" s="117"/>
    </row>
    <row r="2882" spans="11:11" x14ac:dyDescent="0.3">
      <c r="K2882" s="117"/>
    </row>
    <row r="2883" spans="11:11" x14ac:dyDescent="0.3">
      <c r="K2883" s="117"/>
    </row>
    <row r="2884" spans="11:11" x14ac:dyDescent="0.3">
      <c r="K2884" s="117"/>
    </row>
    <row r="2885" spans="11:11" x14ac:dyDescent="0.3">
      <c r="K2885" s="117"/>
    </row>
    <row r="2886" spans="11:11" x14ac:dyDescent="0.3">
      <c r="K2886" s="117"/>
    </row>
    <row r="2887" spans="11:11" x14ac:dyDescent="0.3">
      <c r="K2887" s="117"/>
    </row>
    <row r="2888" spans="11:11" x14ac:dyDescent="0.3">
      <c r="K2888" s="117"/>
    </row>
    <row r="2889" spans="11:11" x14ac:dyDescent="0.3">
      <c r="K2889" s="117"/>
    </row>
    <row r="2890" spans="11:11" x14ac:dyDescent="0.3">
      <c r="K2890" s="117"/>
    </row>
    <row r="2891" spans="11:11" x14ac:dyDescent="0.3">
      <c r="K2891" s="117"/>
    </row>
    <row r="2892" spans="11:11" x14ac:dyDescent="0.3">
      <c r="K2892" s="117"/>
    </row>
    <row r="2893" spans="11:11" x14ac:dyDescent="0.3">
      <c r="K2893" s="117"/>
    </row>
    <row r="2894" spans="11:11" x14ac:dyDescent="0.3">
      <c r="K2894" s="117"/>
    </row>
    <row r="2895" spans="11:11" x14ac:dyDescent="0.3">
      <c r="K2895" s="117"/>
    </row>
    <row r="2896" spans="11:11" x14ac:dyDescent="0.3">
      <c r="K2896" s="117"/>
    </row>
    <row r="2897" spans="11:11" x14ac:dyDescent="0.3">
      <c r="K2897" s="117"/>
    </row>
    <row r="2898" spans="11:11" x14ac:dyDescent="0.3">
      <c r="K2898" s="117"/>
    </row>
    <row r="2899" spans="11:11" x14ac:dyDescent="0.3">
      <c r="K2899" s="117"/>
    </row>
    <row r="2900" spans="11:11" x14ac:dyDescent="0.3">
      <c r="K2900" s="117"/>
    </row>
    <row r="2901" spans="11:11" x14ac:dyDescent="0.3">
      <c r="K2901" s="117"/>
    </row>
    <row r="2902" spans="11:11" x14ac:dyDescent="0.3">
      <c r="K2902" s="117"/>
    </row>
    <row r="2903" spans="11:11" x14ac:dyDescent="0.3">
      <c r="K2903" s="117"/>
    </row>
    <row r="2904" spans="11:11" x14ac:dyDescent="0.3">
      <c r="K2904" s="117"/>
    </row>
    <row r="2905" spans="11:11" x14ac:dyDescent="0.3">
      <c r="K2905" s="117"/>
    </row>
    <row r="2906" spans="11:11" x14ac:dyDescent="0.3">
      <c r="K2906" s="117"/>
    </row>
    <row r="2907" spans="11:11" x14ac:dyDescent="0.3">
      <c r="K2907" s="117"/>
    </row>
    <row r="2908" spans="11:11" x14ac:dyDescent="0.3">
      <c r="K2908" s="117"/>
    </row>
    <row r="2909" spans="11:11" x14ac:dyDescent="0.3">
      <c r="K2909" s="117"/>
    </row>
    <row r="2910" spans="11:11" x14ac:dyDescent="0.3">
      <c r="K2910" s="117"/>
    </row>
    <row r="2911" spans="11:11" x14ac:dyDescent="0.3">
      <c r="K2911" s="117"/>
    </row>
    <row r="2912" spans="11:11" x14ac:dyDescent="0.3">
      <c r="K2912" s="117"/>
    </row>
    <row r="2913" spans="11:11" x14ac:dyDescent="0.3">
      <c r="K2913" s="117"/>
    </row>
    <row r="2914" spans="11:11" x14ac:dyDescent="0.3">
      <c r="K2914" s="117"/>
    </row>
    <row r="2915" spans="11:11" x14ac:dyDescent="0.3">
      <c r="K2915" s="117"/>
    </row>
    <row r="2916" spans="11:11" x14ac:dyDescent="0.3">
      <c r="K2916" s="117"/>
    </row>
    <row r="2917" spans="11:11" x14ac:dyDescent="0.3">
      <c r="K2917" s="117"/>
    </row>
    <row r="2918" spans="11:11" x14ac:dyDescent="0.3">
      <c r="K2918" s="117"/>
    </row>
    <row r="2919" spans="11:11" x14ac:dyDescent="0.3">
      <c r="K2919" s="117"/>
    </row>
    <row r="2920" spans="11:11" x14ac:dyDescent="0.3">
      <c r="K2920" s="117"/>
    </row>
    <row r="2921" spans="11:11" x14ac:dyDescent="0.3">
      <c r="K2921" s="117"/>
    </row>
    <row r="2922" spans="11:11" x14ac:dyDescent="0.3">
      <c r="K2922" s="117"/>
    </row>
    <row r="2923" spans="11:11" x14ac:dyDescent="0.3">
      <c r="K2923" s="117"/>
    </row>
    <row r="2924" spans="11:11" x14ac:dyDescent="0.3">
      <c r="K2924" s="117"/>
    </row>
    <row r="2925" spans="11:11" x14ac:dyDescent="0.3">
      <c r="K2925" s="117"/>
    </row>
    <row r="2926" spans="11:11" x14ac:dyDescent="0.3">
      <c r="K2926" s="117"/>
    </row>
    <row r="2927" spans="11:11" x14ac:dyDescent="0.3">
      <c r="K2927" s="117"/>
    </row>
    <row r="2928" spans="11:11" x14ac:dyDescent="0.3">
      <c r="K2928" s="117"/>
    </row>
    <row r="2929" spans="11:11" x14ac:dyDescent="0.3">
      <c r="K2929" s="117"/>
    </row>
    <row r="2930" spans="11:11" x14ac:dyDescent="0.3">
      <c r="K2930" s="117"/>
    </row>
    <row r="2931" spans="11:11" x14ac:dyDescent="0.3">
      <c r="K2931" s="117"/>
    </row>
    <row r="2932" spans="11:11" x14ac:dyDescent="0.3">
      <c r="K2932" s="117"/>
    </row>
    <row r="2933" spans="11:11" x14ac:dyDescent="0.3">
      <c r="K2933" s="117"/>
    </row>
    <row r="2934" spans="11:11" x14ac:dyDescent="0.3">
      <c r="K2934" s="117"/>
    </row>
    <row r="2935" spans="11:11" x14ac:dyDescent="0.3">
      <c r="K2935" s="117"/>
    </row>
    <row r="2936" spans="11:11" x14ac:dyDescent="0.3">
      <c r="K2936" s="117"/>
    </row>
    <row r="2937" spans="11:11" x14ac:dyDescent="0.3">
      <c r="K2937" s="117"/>
    </row>
    <row r="2938" spans="11:11" x14ac:dyDescent="0.3">
      <c r="K2938" s="117"/>
    </row>
    <row r="2939" spans="11:11" x14ac:dyDescent="0.3">
      <c r="K2939" s="117"/>
    </row>
    <row r="2940" spans="11:11" x14ac:dyDescent="0.3">
      <c r="K2940" s="117"/>
    </row>
    <row r="2941" spans="11:11" x14ac:dyDescent="0.3">
      <c r="K2941" s="117"/>
    </row>
    <row r="2942" spans="11:11" x14ac:dyDescent="0.3">
      <c r="K2942" s="117"/>
    </row>
    <row r="2943" spans="11:11" x14ac:dyDescent="0.3">
      <c r="K2943" s="117"/>
    </row>
    <row r="2944" spans="11:11" x14ac:dyDescent="0.3">
      <c r="K2944" s="117"/>
    </row>
    <row r="2945" spans="11:11" x14ac:dyDescent="0.3">
      <c r="K2945" s="117"/>
    </row>
    <row r="2946" spans="11:11" x14ac:dyDescent="0.3">
      <c r="K2946" s="117"/>
    </row>
    <row r="2947" spans="11:11" x14ac:dyDescent="0.3">
      <c r="K2947" s="117"/>
    </row>
    <row r="2948" spans="11:11" x14ac:dyDescent="0.3">
      <c r="K2948" s="117"/>
    </row>
    <row r="2949" spans="11:11" x14ac:dyDescent="0.3">
      <c r="K2949" s="117"/>
    </row>
    <row r="2950" spans="11:11" x14ac:dyDescent="0.3">
      <c r="K2950" s="117"/>
    </row>
    <row r="2951" spans="11:11" x14ac:dyDescent="0.3">
      <c r="K2951" s="117"/>
    </row>
    <row r="2952" spans="11:11" x14ac:dyDescent="0.3">
      <c r="K2952" s="117"/>
    </row>
    <row r="2953" spans="11:11" x14ac:dyDescent="0.3">
      <c r="K2953" s="117"/>
    </row>
    <row r="2954" spans="11:11" x14ac:dyDescent="0.3">
      <c r="K2954" s="117"/>
    </row>
    <row r="2955" spans="11:11" x14ac:dyDescent="0.3">
      <c r="K2955" s="117"/>
    </row>
    <row r="2956" spans="11:11" x14ac:dyDescent="0.3">
      <c r="K2956" s="117"/>
    </row>
    <row r="2957" spans="11:11" x14ac:dyDescent="0.3">
      <c r="K2957" s="117"/>
    </row>
    <row r="2958" spans="11:11" x14ac:dyDescent="0.3">
      <c r="K2958" s="117"/>
    </row>
    <row r="2959" spans="11:11" x14ac:dyDescent="0.3">
      <c r="K2959" s="117"/>
    </row>
    <row r="2960" spans="11:11" x14ac:dyDescent="0.3">
      <c r="K2960" s="117"/>
    </row>
    <row r="2961" spans="11:11" x14ac:dyDescent="0.3">
      <c r="K2961" s="117"/>
    </row>
    <row r="2962" spans="11:11" x14ac:dyDescent="0.3">
      <c r="K2962" s="117"/>
    </row>
    <row r="2963" spans="11:11" x14ac:dyDescent="0.3">
      <c r="K2963" s="117"/>
    </row>
    <row r="2964" spans="11:11" x14ac:dyDescent="0.3">
      <c r="K2964" s="117"/>
    </row>
    <row r="2965" spans="11:11" x14ac:dyDescent="0.3">
      <c r="K2965" s="117"/>
    </row>
    <row r="2966" spans="11:11" x14ac:dyDescent="0.3">
      <c r="K2966" s="117"/>
    </row>
    <row r="2967" spans="11:11" x14ac:dyDescent="0.3">
      <c r="K2967" s="117"/>
    </row>
    <row r="2968" spans="11:11" x14ac:dyDescent="0.3">
      <c r="K2968" s="117"/>
    </row>
    <row r="2969" spans="11:11" x14ac:dyDescent="0.3">
      <c r="K2969" s="117"/>
    </row>
    <row r="2970" spans="11:11" x14ac:dyDescent="0.3">
      <c r="K2970" s="117"/>
    </row>
    <row r="2971" spans="11:11" x14ac:dyDescent="0.3">
      <c r="K2971" s="117"/>
    </row>
    <row r="2972" spans="11:11" x14ac:dyDescent="0.3">
      <c r="K2972" s="117"/>
    </row>
    <row r="2973" spans="11:11" x14ac:dyDescent="0.3">
      <c r="K2973" s="117"/>
    </row>
    <row r="2974" spans="11:11" x14ac:dyDescent="0.3">
      <c r="K2974" s="117"/>
    </row>
    <row r="2975" spans="11:11" x14ac:dyDescent="0.3">
      <c r="K2975" s="117"/>
    </row>
    <row r="2976" spans="11:11" x14ac:dyDescent="0.3">
      <c r="K2976" s="117"/>
    </row>
    <row r="2977" spans="11:11" x14ac:dyDescent="0.3">
      <c r="K2977" s="117"/>
    </row>
    <row r="2978" spans="11:11" x14ac:dyDescent="0.3">
      <c r="K2978" s="117"/>
    </row>
    <row r="2979" spans="11:11" x14ac:dyDescent="0.3">
      <c r="K2979" s="117"/>
    </row>
    <row r="2980" spans="11:11" x14ac:dyDescent="0.3">
      <c r="K2980" s="117"/>
    </row>
    <row r="2981" spans="11:11" x14ac:dyDescent="0.3">
      <c r="K2981" s="117"/>
    </row>
    <row r="2982" spans="11:11" x14ac:dyDescent="0.3">
      <c r="K2982" s="117"/>
    </row>
    <row r="2983" spans="11:11" x14ac:dyDescent="0.3">
      <c r="K2983" s="117"/>
    </row>
    <row r="2984" spans="11:11" x14ac:dyDescent="0.3">
      <c r="K2984" s="117"/>
    </row>
    <row r="2985" spans="11:11" x14ac:dyDescent="0.3">
      <c r="K2985" s="117"/>
    </row>
    <row r="2986" spans="11:11" x14ac:dyDescent="0.3">
      <c r="K2986" s="117"/>
    </row>
    <row r="2987" spans="11:11" x14ac:dyDescent="0.3">
      <c r="K2987" s="117"/>
    </row>
    <row r="2988" spans="11:11" x14ac:dyDescent="0.3">
      <c r="K2988" s="117"/>
    </row>
    <row r="2989" spans="11:11" x14ac:dyDescent="0.3">
      <c r="K2989" s="117"/>
    </row>
    <row r="2990" spans="11:11" x14ac:dyDescent="0.3">
      <c r="K2990" s="117"/>
    </row>
    <row r="2991" spans="11:11" x14ac:dyDescent="0.3">
      <c r="K2991" s="117"/>
    </row>
    <row r="2992" spans="11:11" x14ac:dyDescent="0.3">
      <c r="K2992" s="117"/>
    </row>
    <row r="2993" spans="11:11" x14ac:dyDescent="0.3">
      <c r="K2993" s="117"/>
    </row>
    <row r="2994" spans="11:11" x14ac:dyDescent="0.3">
      <c r="K2994" s="117"/>
    </row>
    <row r="2995" spans="11:11" x14ac:dyDescent="0.3">
      <c r="K2995" s="117"/>
    </row>
    <row r="2996" spans="11:11" x14ac:dyDescent="0.3">
      <c r="K2996" s="117"/>
    </row>
    <row r="2997" spans="11:11" x14ac:dyDescent="0.3">
      <c r="K2997" s="117"/>
    </row>
    <row r="2998" spans="11:11" x14ac:dyDescent="0.3">
      <c r="K2998" s="117"/>
    </row>
    <row r="2999" spans="11:11" x14ac:dyDescent="0.3">
      <c r="K2999" s="117"/>
    </row>
    <row r="3000" spans="11:11" x14ac:dyDescent="0.3">
      <c r="K3000" s="117"/>
    </row>
    <row r="3001" spans="11:11" x14ac:dyDescent="0.3">
      <c r="K3001" s="117"/>
    </row>
    <row r="3002" spans="11:11" x14ac:dyDescent="0.3">
      <c r="K3002" s="117"/>
    </row>
    <row r="3003" spans="11:11" x14ac:dyDescent="0.3">
      <c r="K3003" s="117"/>
    </row>
    <row r="3004" spans="11:11" x14ac:dyDescent="0.3">
      <c r="K3004" s="117"/>
    </row>
    <row r="3005" spans="11:11" x14ac:dyDescent="0.3">
      <c r="K3005" s="117"/>
    </row>
    <row r="3006" spans="11:11" x14ac:dyDescent="0.3">
      <c r="K3006" s="117"/>
    </row>
    <row r="3007" spans="11:11" x14ac:dyDescent="0.3">
      <c r="K3007" s="117"/>
    </row>
    <row r="3008" spans="11:11" x14ac:dyDescent="0.3">
      <c r="K3008" s="117"/>
    </row>
    <row r="3009" spans="11:11" x14ac:dyDescent="0.3">
      <c r="K3009" s="117"/>
    </row>
    <row r="3010" spans="11:11" x14ac:dyDescent="0.3">
      <c r="K3010" s="117"/>
    </row>
    <row r="3011" spans="11:11" x14ac:dyDescent="0.3">
      <c r="K3011" s="117"/>
    </row>
    <row r="3012" spans="11:11" x14ac:dyDescent="0.3">
      <c r="K3012" s="117"/>
    </row>
    <row r="3013" spans="11:11" x14ac:dyDescent="0.3">
      <c r="K3013" s="117"/>
    </row>
    <row r="3014" spans="11:11" x14ac:dyDescent="0.3">
      <c r="K3014" s="117"/>
    </row>
    <row r="3015" spans="11:11" x14ac:dyDescent="0.3">
      <c r="K3015" s="117"/>
    </row>
    <row r="3016" spans="11:11" x14ac:dyDescent="0.3">
      <c r="K3016" s="117"/>
    </row>
    <row r="3017" spans="11:11" x14ac:dyDescent="0.3">
      <c r="K3017" s="117"/>
    </row>
    <row r="3018" spans="11:11" x14ac:dyDescent="0.3">
      <c r="K3018" s="117"/>
    </row>
    <row r="3019" spans="11:11" x14ac:dyDescent="0.3">
      <c r="K3019" s="117"/>
    </row>
    <row r="3020" spans="11:11" x14ac:dyDescent="0.3">
      <c r="K3020" s="117"/>
    </row>
    <row r="3021" spans="11:11" x14ac:dyDescent="0.3">
      <c r="K3021" s="117"/>
    </row>
    <row r="3022" spans="11:11" x14ac:dyDescent="0.3">
      <c r="K3022" s="117"/>
    </row>
    <row r="3023" spans="11:11" x14ac:dyDescent="0.3">
      <c r="K3023" s="117"/>
    </row>
    <row r="3024" spans="11:11" x14ac:dyDescent="0.3">
      <c r="K3024" s="117"/>
    </row>
    <row r="3025" spans="11:11" x14ac:dyDescent="0.3">
      <c r="K3025" s="117"/>
    </row>
    <row r="3026" spans="11:11" x14ac:dyDescent="0.3">
      <c r="K3026" s="117"/>
    </row>
    <row r="3027" spans="11:11" x14ac:dyDescent="0.3">
      <c r="K3027" s="117"/>
    </row>
    <row r="3028" spans="11:11" x14ac:dyDescent="0.3">
      <c r="K3028" s="117"/>
    </row>
    <row r="3029" spans="11:11" x14ac:dyDescent="0.3">
      <c r="K3029" s="117"/>
    </row>
    <row r="3030" spans="11:11" x14ac:dyDescent="0.3">
      <c r="K3030" s="117"/>
    </row>
    <row r="3031" spans="11:11" x14ac:dyDescent="0.3">
      <c r="K3031" s="117"/>
    </row>
    <row r="3032" spans="11:11" x14ac:dyDescent="0.3">
      <c r="K3032" s="117"/>
    </row>
    <row r="3033" spans="11:11" x14ac:dyDescent="0.3">
      <c r="K3033" s="117"/>
    </row>
    <row r="3034" spans="11:11" x14ac:dyDescent="0.3">
      <c r="K3034" s="117"/>
    </row>
    <row r="3035" spans="11:11" x14ac:dyDescent="0.3">
      <c r="K3035" s="117"/>
    </row>
    <row r="3036" spans="11:11" x14ac:dyDescent="0.3">
      <c r="K3036" s="117"/>
    </row>
    <row r="3037" spans="11:11" x14ac:dyDescent="0.3">
      <c r="K3037" s="117"/>
    </row>
    <row r="3038" spans="11:11" x14ac:dyDescent="0.3">
      <c r="K3038" s="117"/>
    </row>
    <row r="3039" spans="11:11" x14ac:dyDescent="0.3">
      <c r="K3039" s="117"/>
    </row>
    <row r="3040" spans="11:11" x14ac:dyDescent="0.3">
      <c r="K3040" s="117"/>
    </row>
    <row r="3041" spans="11:11" x14ac:dyDescent="0.3">
      <c r="K3041" s="117"/>
    </row>
    <row r="3042" spans="11:11" x14ac:dyDescent="0.3">
      <c r="K3042" s="117"/>
    </row>
    <row r="3043" spans="11:11" x14ac:dyDescent="0.3">
      <c r="K3043" s="117"/>
    </row>
    <row r="3044" spans="11:11" x14ac:dyDescent="0.3">
      <c r="K3044" s="117"/>
    </row>
    <row r="3045" spans="11:11" x14ac:dyDescent="0.3">
      <c r="K3045" s="117"/>
    </row>
    <row r="3046" spans="11:11" x14ac:dyDescent="0.3">
      <c r="K3046" s="117"/>
    </row>
    <row r="3047" spans="11:11" x14ac:dyDescent="0.3">
      <c r="K3047" s="117"/>
    </row>
    <row r="3048" spans="11:11" x14ac:dyDescent="0.3">
      <c r="K3048" s="117"/>
    </row>
    <row r="3049" spans="11:11" x14ac:dyDescent="0.3">
      <c r="K3049" s="117"/>
    </row>
    <row r="3050" spans="11:11" x14ac:dyDescent="0.3">
      <c r="K3050" s="117"/>
    </row>
    <row r="3051" spans="11:11" x14ac:dyDescent="0.3">
      <c r="K3051" s="117"/>
    </row>
    <row r="3052" spans="11:11" x14ac:dyDescent="0.3">
      <c r="K3052" s="117"/>
    </row>
    <row r="3053" spans="11:11" x14ac:dyDescent="0.3">
      <c r="K3053" s="117"/>
    </row>
    <row r="3054" spans="11:11" x14ac:dyDescent="0.3">
      <c r="K3054" s="117"/>
    </row>
    <row r="3055" spans="11:11" x14ac:dyDescent="0.3">
      <c r="K3055" s="117"/>
    </row>
    <row r="3056" spans="11:11" x14ac:dyDescent="0.3">
      <c r="K3056" s="117"/>
    </row>
    <row r="3057" spans="11:11" x14ac:dyDescent="0.3">
      <c r="K3057" s="117"/>
    </row>
    <row r="3058" spans="11:11" x14ac:dyDescent="0.3">
      <c r="K3058" s="117"/>
    </row>
    <row r="3059" spans="11:11" x14ac:dyDescent="0.3">
      <c r="K3059" s="117"/>
    </row>
    <row r="3060" spans="11:11" x14ac:dyDescent="0.3">
      <c r="K3060" s="117"/>
    </row>
    <row r="3061" spans="11:11" x14ac:dyDescent="0.3">
      <c r="K3061" s="117"/>
    </row>
    <row r="3062" spans="11:11" x14ac:dyDescent="0.3">
      <c r="K3062" s="117"/>
    </row>
    <row r="3063" spans="11:11" x14ac:dyDescent="0.3">
      <c r="K3063" s="117"/>
    </row>
    <row r="3064" spans="11:11" x14ac:dyDescent="0.3">
      <c r="K3064" s="117"/>
    </row>
    <row r="3065" spans="11:11" x14ac:dyDescent="0.3">
      <c r="K3065" s="117"/>
    </row>
    <row r="3066" spans="11:11" x14ac:dyDescent="0.3">
      <c r="K3066" s="117"/>
    </row>
    <row r="3067" spans="11:11" x14ac:dyDescent="0.3">
      <c r="K3067" s="117"/>
    </row>
    <row r="3068" spans="11:11" x14ac:dyDescent="0.3">
      <c r="K3068" s="117"/>
    </row>
    <row r="3069" spans="11:11" x14ac:dyDescent="0.3">
      <c r="K3069" s="117"/>
    </row>
    <row r="3070" spans="11:11" x14ac:dyDescent="0.3">
      <c r="K3070" s="117"/>
    </row>
    <row r="3071" spans="11:11" x14ac:dyDescent="0.3">
      <c r="K3071" s="117"/>
    </row>
    <row r="3072" spans="11:11" x14ac:dyDescent="0.3">
      <c r="K3072" s="117"/>
    </row>
    <row r="3073" spans="11:11" x14ac:dyDescent="0.3">
      <c r="K3073" s="117"/>
    </row>
    <row r="3074" spans="11:11" x14ac:dyDescent="0.3">
      <c r="K3074" s="117"/>
    </row>
    <row r="3075" spans="11:11" x14ac:dyDescent="0.3">
      <c r="K3075" s="117"/>
    </row>
    <row r="3076" spans="11:11" x14ac:dyDescent="0.3">
      <c r="K3076" s="117"/>
    </row>
    <row r="3077" spans="11:11" x14ac:dyDescent="0.3">
      <c r="K3077" s="117"/>
    </row>
    <row r="3078" spans="11:11" x14ac:dyDescent="0.3">
      <c r="K3078" s="117"/>
    </row>
    <row r="3079" spans="11:11" x14ac:dyDescent="0.3">
      <c r="K3079" s="117"/>
    </row>
    <row r="3080" spans="11:11" x14ac:dyDescent="0.3">
      <c r="K3080" s="117"/>
    </row>
    <row r="3081" spans="11:11" x14ac:dyDescent="0.3">
      <c r="K3081" s="117"/>
    </row>
    <row r="3082" spans="11:11" x14ac:dyDescent="0.3">
      <c r="K3082" s="117"/>
    </row>
    <row r="3083" spans="11:11" x14ac:dyDescent="0.3">
      <c r="K3083" s="117"/>
    </row>
    <row r="3084" spans="11:11" x14ac:dyDescent="0.3">
      <c r="K3084" s="117"/>
    </row>
    <row r="3085" spans="11:11" x14ac:dyDescent="0.3">
      <c r="K3085" s="117"/>
    </row>
    <row r="3086" spans="11:11" x14ac:dyDescent="0.3">
      <c r="K3086" s="117"/>
    </row>
    <row r="3087" spans="11:11" x14ac:dyDescent="0.3">
      <c r="K3087" s="117"/>
    </row>
    <row r="3088" spans="11:11" x14ac:dyDescent="0.3">
      <c r="K3088" s="117"/>
    </row>
    <row r="3089" spans="11:11" x14ac:dyDescent="0.3">
      <c r="K3089" s="117"/>
    </row>
    <row r="3090" spans="11:11" x14ac:dyDescent="0.3">
      <c r="K3090" s="117"/>
    </row>
    <row r="3091" spans="11:11" x14ac:dyDescent="0.3">
      <c r="K3091" s="117"/>
    </row>
    <row r="3092" spans="11:11" x14ac:dyDescent="0.3">
      <c r="K3092" s="117"/>
    </row>
    <row r="3093" spans="11:11" x14ac:dyDescent="0.3">
      <c r="K3093" s="117"/>
    </row>
    <row r="3094" spans="11:11" x14ac:dyDescent="0.3">
      <c r="K3094" s="117"/>
    </row>
    <row r="3095" spans="11:11" x14ac:dyDescent="0.3">
      <c r="K3095" s="117"/>
    </row>
    <row r="3096" spans="11:11" x14ac:dyDescent="0.3">
      <c r="K3096" s="117"/>
    </row>
    <row r="3097" spans="11:11" x14ac:dyDescent="0.3">
      <c r="K3097" s="117"/>
    </row>
    <row r="3098" spans="11:11" x14ac:dyDescent="0.3">
      <c r="K3098" s="117"/>
    </row>
    <row r="3099" spans="11:11" x14ac:dyDescent="0.3">
      <c r="K3099" s="117"/>
    </row>
    <row r="3100" spans="11:11" x14ac:dyDescent="0.3">
      <c r="K3100" s="117"/>
    </row>
    <row r="3101" spans="11:11" x14ac:dyDescent="0.3">
      <c r="K3101" s="117"/>
    </row>
    <row r="3102" spans="11:11" x14ac:dyDescent="0.3">
      <c r="K3102" s="117"/>
    </row>
    <row r="3103" spans="11:11" x14ac:dyDescent="0.3">
      <c r="K3103" s="117"/>
    </row>
    <row r="3104" spans="11:11" x14ac:dyDescent="0.3">
      <c r="K3104" s="117"/>
    </row>
    <row r="3105" spans="11:11" x14ac:dyDescent="0.3">
      <c r="K3105" s="117"/>
    </row>
    <row r="3106" spans="11:11" x14ac:dyDescent="0.3">
      <c r="K3106" s="117"/>
    </row>
    <row r="3107" spans="11:11" x14ac:dyDescent="0.3">
      <c r="K3107" s="117"/>
    </row>
    <row r="3108" spans="11:11" x14ac:dyDescent="0.3">
      <c r="K3108" s="117"/>
    </row>
    <row r="3109" spans="11:11" x14ac:dyDescent="0.3">
      <c r="K3109" s="117"/>
    </row>
    <row r="3110" spans="11:11" x14ac:dyDescent="0.3">
      <c r="K3110" s="117"/>
    </row>
    <row r="3111" spans="11:11" x14ac:dyDescent="0.3">
      <c r="K3111" s="117"/>
    </row>
    <row r="3112" spans="11:11" x14ac:dyDescent="0.3">
      <c r="K3112" s="117"/>
    </row>
    <row r="3113" spans="11:11" x14ac:dyDescent="0.3">
      <c r="K3113" s="117"/>
    </row>
    <row r="3114" spans="11:11" x14ac:dyDescent="0.3">
      <c r="K3114" s="117"/>
    </row>
    <row r="3115" spans="11:11" x14ac:dyDescent="0.3">
      <c r="K3115" s="117"/>
    </row>
    <row r="3116" spans="11:11" x14ac:dyDescent="0.3">
      <c r="K3116" s="117"/>
    </row>
    <row r="3117" spans="11:11" x14ac:dyDescent="0.3">
      <c r="K3117" s="117"/>
    </row>
    <row r="3118" spans="11:11" x14ac:dyDescent="0.3">
      <c r="K3118" s="117"/>
    </row>
    <row r="3119" spans="11:11" x14ac:dyDescent="0.3">
      <c r="K3119" s="117"/>
    </row>
    <row r="3120" spans="11:11" x14ac:dyDescent="0.3">
      <c r="K3120" s="117"/>
    </row>
    <row r="3121" spans="11:11" x14ac:dyDescent="0.3">
      <c r="K3121" s="117"/>
    </row>
    <row r="3122" spans="11:11" x14ac:dyDescent="0.3">
      <c r="K3122" s="117"/>
    </row>
    <row r="3123" spans="11:11" x14ac:dyDescent="0.3">
      <c r="K3123" s="117"/>
    </row>
    <row r="3124" spans="11:11" x14ac:dyDescent="0.3">
      <c r="K3124" s="117"/>
    </row>
    <row r="3125" spans="11:11" x14ac:dyDescent="0.3">
      <c r="K3125" s="117"/>
    </row>
    <row r="3126" spans="11:11" x14ac:dyDescent="0.3">
      <c r="K3126" s="117"/>
    </row>
    <row r="3127" spans="11:11" x14ac:dyDescent="0.3">
      <c r="K3127" s="117"/>
    </row>
    <row r="3128" spans="11:11" x14ac:dyDescent="0.3">
      <c r="K3128" s="117"/>
    </row>
    <row r="3129" spans="11:11" x14ac:dyDescent="0.3">
      <c r="K3129" s="117"/>
    </row>
    <row r="3130" spans="11:11" x14ac:dyDescent="0.3">
      <c r="K3130" s="117"/>
    </row>
    <row r="3131" spans="11:11" x14ac:dyDescent="0.3">
      <c r="K3131" s="117"/>
    </row>
    <row r="3132" spans="11:11" x14ac:dyDescent="0.3">
      <c r="K3132" s="117"/>
    </row>
    <row r="3133" spans="11:11" x14ac:dyDescent="0.3">
      <c r="K3133" s="117"/>
    </row>
    <row r="3134" spans="11:11" x14ac:dyDescent="0.3">
      <c r="K3134" s="117"/>
    </row>
    <row r="3135" spans="11:11" x14ac:dyDescent="0.3">
      <c r="K3135" s="117"/>
    </row>
    <row r="3136" spans="11:11" x14ac:dyDescent="0.3">
      <c r="K3136" s="117"/>
    </row>
    <row r="3137" spans="11:11" x14ac:dyDescent="0.3">
      <c r="K3137" s="117"/>
    </row>
    <row r="3138" spans="11:11" x14ac:dyDescent="0.3">
      <c r="K3138" s="117"/>
    </row>
    <row r="3139" spans="11:11" x14ac:dyDescent="0.3">
      <c r="K3139" s="117"/>
    </row>
    <row r="3140" spans="11:11" x14ac:dyDescent="0.3">
      <c r="K3140" s="117"/>
    </row>
    <row r="3141" spans="11:11" x14ac:dyDescent="0.3">
      <c r="K3141" s="117"/>
    </row>
    <row r="3142" spans="11:11" x14ac:dyDescent="0.3">
      <c r="K3142" s="117"/>
    </row>
    <row r="3143" spans="11:11" x14ac:dyDescent="0.3">
      <c r="K3143" s="117"/>
    </row>
    <row r="3144" spans="11:11" x14ac:dyDescent="0.3">
      <c r="K3144" s="117"/>
    </row>
    <row r="3145" spans="11:11" x14ac:dyDescent="0.3">
      <c r="K3145" s="117"/>
    </row>
    <row r="3146" spans="11:11" x14ac:dyDescent="0.3">
      <c r="K3146" s="117"/>
    </row>
    <row r="3147" spans="11:11" x14ac:dyDescent="0.3">
      <c r="K3147" s="117"/>
    </row>
    <row r="3148" spans="11:11" x14ac:dyDescent="0.3">
      <c r="K3148" s="117"/>
    </row>
    <row r="3149" spans="11:11" x14ac:dyDescent="0.3">
      <c r="K3149" s="117"/>
    </row>
    <row r="3150" spans="11:11" x14ac:dyDescent="0.3">
      <c r="K3150" s="117"/>
    </row>
    <row r="3151" spans="11:11" x14ac:dyDescent="0.3">
      <c r="K3151" s="117"/>
    </row>
    <row r="3152" spans="11:11" x14ac:dyDescent="0.3">
      <c r="K3152" s="117"/>
    </row>
    <row r="3153" spans="11:11" x14ac:dyDescent="0.3">
      <c r="K3153" s="117"/>
    </row>
    <row r="3154" spans="11:11" x14ac:dyDescent="0.3">
      <c r="K3154" s="117"/>
    </row>
    <row r="3155" spans="11:11" x14ac:dyDescent="0.3">
      <c r="K3155" s="117"/>
    </row>
    <row r="3156" spans="11:11" x14ac:dyDescent="0.3">
      <c r="K3156" s="117"/>
    </row>
    <row r="3157" spans="11:11" x14ac:dyDescent="0.3">
      <c r="K3157" s="117"/>
    </row>
    <row r="3158" spans="11:11" x14ac:dyDescent="0.3">
      <c r="K3158" s="117"/>
    </row>
    <row r="3159" spans="11:11" x14ac:dyDescent="0.3">
      <c r="K3159" s="117"/>
    </row>
    <row r="3160" spans="11:11" x14ac:dyDescent="0.3">
      <c r="K3160" s="117"/>
    </row>
    <row r="3161" spans="11:11" x14ac:dyDescent="0.3">
      <c r="K3161" s="117"/>
    </row>
    <row r="3162" spans="11:11" x14ac:dyDescent="0.3">
      <c r="K3162" s="117"/>
    </row>
    <row r="3163" spans="11:11" x14ac:dyDescent="0.3">
      <c r="K3163" s="117"/>
    </row>
    <row r="3164" spans="11:11" x14ac:dyDescent="0.3">
      <c r="K3164" s="117"/>
    </row>
    <row r="3165" spans="11:11" x14ac:dyDescent="0.3">
      <c r="K3165" s="117"/>
    </row>
    <row r="3166" spans="11:11" x14ac:dyDescent="0.3">
      <c r="K3166" s="117"/>
    </row>
    <row r="3167" spans="11:11" x14ac:dyDescent="0.3">
      <c r="K3167" s="117"/>
    </row>
    <row r="3168" spans="11:11" x14ac:dyDescent="0.3">
      <c r="K3168" s="117"/>
    </row>
    <row r="3169" spans="11:11" x14ac:dyDescent="0.3">
      <c r="K3169" s="117"/>
    </row>
    <row r="3170" spans="11:11" x14ac:dyDescent="0.3">
      <c r="K3170" s="117"/>
    </row>
    <row r="3171" spans="11:11" x14ac:dyDescent="0.3">
      <c r="K3171" s="117"/>
    </row>
    <row r="3172" spans="11:11" x14ac:dyDescent="0.3">
      <c r="K3172" s="117"/>
    </row>
    <row r="3173" spans="11:11" x14ac:dyDescent="0.3">
      <c r="K3173" s="117"/>
    </row>
    <row r="3174" spans="11:11" x14ac:dyDescent="0.3">
      <c r="K3174" s="117"/>
    </row>
    <row r="3175" spans="11:11" x14ac:dyDescent="0.3">
      <c r="K3175" s="117"/>
    </row>
    <row r="3176" spans="11:11" x14ac:dyDescent="0.3">
      <c r="K3176" s="117"/>
    </row>
    <row r="3177" spans="11:11" x14ac:dyDescent="0.3">
      <c r="K3177" s="117"/>
    </row>
    <row r="3178" spans="11:11" x14ac:dyDescent="0.3">
      <c r="K3178" s="117"/>
    </row>
    <row r="3179" spans="11:11" x14ac:dyDescent="0.3">
      <c r="K3179" s="117"/>
    </row>
    <row r="3180" spans="11:11" x14ac:dyDescent="0.3">
      <c r="K3180" s="117"/>
    </row>
    <row r="3181" spans="11:11" x14ac:dyDescent="0.3">
      <c r="K3181" s="117"/>
    </row>
    <row r="3182" spans="11:11" x14ac:dyDescent="0.3">
      <c r="K3182" s="117"/>
    </row>
    <row r="3183" spans="11:11" x14ac:dyDescent="0.3">
      <c r="K3183" s="117"/>
    </row>
    <row r="3184" spans="11:11" x14ac:dyDescent="0.3">
      <c r="K3184" s="117"/>
    </row>
    <row r="3185" spans="11:11" x14ac:dyDescent="0.3">
      <c r="K3185" s="117"/>
    </row>
    <row r="3186" spans="11:11" x14ac:dyDescent="0.3">
      <c r="K3186" s="117"/>
    </row>
    <row r="3187" spans="11:11" x14ac:dyDescent="0.3">
      <c r="K3187" s="117"/>
    </row>
    <row r="3188" spans="11:11" x14ac:dyDescent="0.3">
      <c r="K3188" s="117"/>
    </row>
    <row r="3189" spans="11:11" x14ac:dyDescent="0.3">
      <c r="K3189" s="117"/>
    </row>
    <row r="3190" spans="11:11" x14ac:dyDescent="0.3">
      <c r="K3190" s="117"/>
    </row>
    <row r="3191" spans="11:11" x14ac:dyDescent="0.3">
      <c r="K3191" s="117"/>
    </row>
    <row r="3192" spans="11:11" x14ac:dyDescent="0.3">
      <c r="K3192" s="117"/>
    </row>
    <row r="3193" spans="11:11" x14ac:dyDescent="0.3">
      <c r="K3193" s="117"/>
    </row>
    <row r="3194" spans="11:11" x14ac:dyDescent="0.3">
      <c r="K3194" s="117"/>
    </row>
    <row r="3195" spans="11:11" x14ac:dyDescent="0.3">
      <c r="K3195" s="117"/>
    </row>
    <row r="3196" spans="11:11" x14ac:dyDescent="0.3">
      <c r="K3196" s="117"/>
    </row>
    <row r="3197" spans="11:11" x14ac:dyDescent="0.3">
      <c r="K3197" s="117"/>
    </row>
    <row r="3198" spans="11:11" x14ac:dyDescent="0.3">
      <c r="K3198" s="117"/>
    </row>
    <row r="3199" spans="11:11" x14ac:dyDescent="0.3">
      <c r="K3199" s="117"/>
    </row>
    <row r="3200" spans="11:11" x14ac:dyDescent="0.3">
      <c r="K3200" s="117"/>
    </row>
    <row r="3201" spans="11:11" x14ac:dyDescent="0.3">
      <c r="K3201" s="117"/>
    </row>
    <row r="3202" spans="11:11" x14ac:dyDescent="0.3">
      <c r="K3202" s="117"/>
    </row>
    <row r="3203" spans="11:11" x14ac:dyDescent="0.3">
      <c r="K3203" s="117"/>
    </row>
    <row r="3204" spans="11:11" x14ac:dyDescent="0.3">
      <c r="K3204" s="117"/>
    </row>
    <row r="3205" spans="11:11" x14ac:dyDescent="0.3">
      <c r="K3205" s="117"/>
    </row>
    <row r="3206" spans="11:11" x14ac:dyDescent="0.3">
      <c r="K3206" s="117"/>
    </row>
    <row r="3207" spans="11:11" x14ac:dyDescent="0.3">
      <c r="K3207" s="117"/>
    </row>
    <row r="3208" spans="11:11" x14ac:dyDescent="0.3">
      <c r="K3208" s="117"/>
    </row>
    <row r="3209" spans="11:11" x14ac:dyDescent="0.3">
      <c r="K3209" s="117"/>
    </row>
    <row r="3210" spans="11:11" x14ac:dyDescent="0.3">
      <c r="K3210" s="117"/>
    </row>
    <row r="3211" spans="11:11" x14ac:dyDescent="0.3">
      <c r="K3211" s="117"/>
    </row>
    <row r="3212" spans="11:11" x14ac:dyDescent="0.3">
      <c r="K3212" s="117"/>
    </row>
    <row r="3213" spans="11:11" x14ac:dyDescent="0.3">
      <c r="K3213" s="117"/>
    </row>
    <row r="3214" spans="11:11" x14ac:dyDescent="0.3">
      <c r="K3214" s="117"/>
    </row>
    <row r="3215" spans="11:11" x14ac:dyDescent="0.3">
      <c r="K3215" s="117"/>
    </row>
    <row r="3216" spans="11:11" x14ac:dyDescent="0.3">
      <c r="K3216" s="117"/>
    </row>
    <row r="3217" spans="11:11" x14ac:dyDescent="0.3">
      <c r="K3217" s="117"/>
    </row>
    <row r="3218" spans="11:11" x14ac:dyDescent="0.3">
      <c r="K3218" s="117"/>
    </row>
    <row r="3219" spans="11:11" x14ac:dyDescent="0.3">
      <c r="K3219" s="117"/>
    </row>
    <row r="3220" spans="11:11" x14ac:dyDescent="0.3">
      <c r="K3220" s="117"/>
    </row>
    <row r="3221" spans="11:11" x14ac:dyDescent="0.3">
      <c r="K3221" s="117"/>
    </row>
    <row r="3222" spans="11:11" x14ac:dyDescent="0.3">
      <c r="K3222" s="117"/>
    </row>
    <row r="3223" spans="11:11" x14ac:dyDescent="0.3">
      <c r="K3223" s="117"/>
    </row>
    <row r="3224" spans="11:11" x14ac:dyDescent="0.3">
      <c r="K3224" s="117"/>
    </row>
    <row r="3225" spans="11:11" x14ac:dyDescent="0.3">
      <c r="K3225" s="117"/>
    </row>
    <row r="3226" spans="11:11" x14ac:dyDescent="0.3">
      <c r="K3226" s="117"/>
    </row>
    <row r="3227" spans="11:11" x14ac:dyDescent="0.3">
      <c r="K3227" s="117"/>
    </row>
    <row r="3228" spans="11:11" x14ac:dyDescent="0.3">
      <c r="K3228" s="117"/>
    </row>
    <row r="3229" spans="11:11" x14ac:dyDescent="0.3">
      <c r="K3229" s="117"/>
    </row>
    <row r="3230" spans="11:11" x14ac:dyDescent="0.3">
      <c r="K3230" s="117"/>
    </row>
    <row r="3231" spans="11:11" x14ac:dyDescent="0.3">
      <c r="K3231" s="117"/>
    </row>
    <row r="3232" spans="11:11" x14ac:dyDescent="0.3">
      <c r="K3232" s="117"/>
    </row>
    <row r="3233" spans="11:11" x14ac:dyDescent="0.3">
      <c r="K3233" s="117"/>
    </row>
    <row r="3234" spans="11:11" x14ac:dyDescent="0.3">
      <c r="K3234" s="117"/>
    </row>
    <row r="3235" spans="11:11" x14ac:dyDescent="0.3">
      <c r="K3235" s="117"/>
    </row>
    <row r="3236" spans="11:11" x14ac:dyDescent="0.3">
      <c r="K3236" s="117"/>
    </row>
    <row r="3237" spans="11:11" x14ac:dyDescent="0.3">
      <c r="K3237" s="117"/>
    </row>
    <row r="3238" spans="11:11" x14ac:dyDescent="0.3">
      <c r="K3238" s="117"/>
    </row>
    <row r="3239" spans="11:11" x14ac:dyDescent="0.3">
      <c r="K3239" s="117"/>
    </row>
    <row r="3240" spans="11:11" x14ac:dyDescent="0.3">
      <c r="K3240" s="117"/>
    </row>
    <row r="3241" spans="11:11" x14ac:dyDescent="0.3">
      <c r="K3241" s="117"/>
    </row>
    <row r="3242" spans="11:11" x14ac:dyDescent="0.3">
      <c r="K3242" s="117"/>
    </row>
    <row r="3243" spans="11:11" x14ac:dyDescent="0.3">
      <c r="K3243" s="117"/>
    </row>
    <row r="3244" spans="11:11" x14ac:dyDescent="0.3">
      <c r="K3244" s="117"/>
    </row>
    <row r="3245" spans="11:11" x14ac:dyDescent="0.3">
      <c r="K3245" s="117"/>
    </row>
    <row r="3246" spans="11:11" x14ac:dyDescent="0.3">
      <c r="K3246" s="117"/>
    </row>
    <row r="3247" spans="11:11" x14ac:dyDescent="0.3">
      <c r="K3247" s="117"/>
    </row>
    <row r="3248" spans="11:11" x14ac:dyDescent="0.3">
      <c r="K3248" s="117"/>
    </row>
    <row r="3249" spans="11:22" x14ac:dyDescent="0.3">
      <c r="K3249" s="117"/>
    </row>
    <row r="3250" spans="11:22" x14ac:dyDescent="0.3">
      <c r="K3250" s="117"/>
    </row>
    <row r="3251" spans="11:22" x14ac:dyDescent="0.3">
      <c r="K3251" s="117"/>
    </row>
    <row r="3252" spans="11:22" x14ac:dyDescent="0.3">
      <c r="K3252" s="117"/>
    </row>
    <row r="3253" spans="11:22" x14ac:dyDescent="0.3">
      <c r="K3253" s="117"/>
    </row>
    <row r="3254" spans="11:22" x14ac:dyDescent="0.3">
      <c r="K3254" s="117"/>
    </row>
    <row r="3255" spans="11:22" x14ac:dyDescent="0.3">
      <c r="K3255" s="117"/>
    </row>
    <row r="3256" spans="11:22" x14ac:dyDescent="0.3">
      <c r="K3256" s="117"/>
    </row>
    <row r="3257" spans="11:22" x14ac:dyDescent="0.3">
      <c r="K3257" s="117"/>
    </row>
    <row r="3258" spans="11:22" x14ac:dyDescent="0.3">
      <c r="K3258" s="117"/>
    </row>
    <row r="3259" spans="11:22" x14ac:dyDescent="0.3">
      <c r="V3259" s="118"/>
    </row>
    <row r="3260" spans="11:22" x14ac:dyDescent="0.3">
      <c r="V3260" s="118"/>
    </row>
    <row r="3261" spans="11:22" x14ac:dyDescent="0.3">
      <c r="V3261" s="118"/>
    </row>
    <row r="3262" spans="11:22" x14ac:dyDescent="0.3">
      <c r="V3262" s="118"/>
    </row>
    <row r="3263" spans="11:22" x14ac:dyDescent="0.3">
      <c r="V3263" s="118"/>
    </row>
    <row r="3264" spans="11:22" x14ac:dyDescent="0.3">
      <c r="V3264" s="118"/>
    </row>
    <row r="3265" spans="22:22" x14ac:dyDescent="0.3">
      <c r="V3265" s="118"/>
    </row>
    <row r="3266" spans="22:22" x14ac:dyDescent="0.3">
      <c r="V3266" s="118"/>
    </row>
    <row r="3267" spans="22:22" x14ac:dyDescent="0.3">
      <c r="V3267" s="118"/>
    </row>
    <row r="3268" spans="22:22" x14ac:dyDescent="0.3">
      <c r="V3268" s="118"/>
    </row>
    <row r="3269" spans="22:22" x14ac:dyDescent="0.3">
      <c r="V3269" s="118"/>
    </row>
  </sheetData>
  <autoFilter ref="C7:Y2660" xr:uid="{5817DF01-6260-4331-923D-EE6B1E7DD4F7}"/>
  <phoneticPr fontId="43" type="noConversion"/>
  <conditionalFormatting sqref="L8:Y2660">
    <cfRule type="expression" dxfId="47" priority="5">
      <formula>AZ8=2</formula>
    </cfRule>
  </conditionalFormatting>
  <conditionalFormatting sqref="L8:Y11 L38:Y43 L70:Y75 L102:Y107 L134:Y139 L166:Y171 L198:Y203 L230:Y235 L262:Y267 L294:Y299 L326:Y331 L358:Y363 L390:Y395 L422:Y427 L454:Y459 L486:Y491 L518:Y523 L550:Y555 L582:Y587 L614:Y619 L646:Y651 L678:Y683 L710:Y715 L742:Y747 L774:Y779 L806:Y811 L838:Y843 L870:Y875 L902:Y907 L934:Y939 L966:Y971 L998:Y1003 L1030:Y1035 L1062:Y1067 L1094:Y1099 L1126:Y1131 L1158:Y1163 L1190:Y1195 L1222:Y1227 L1254:Y1259 L1286:Y1291 L1318:Y1323 L1350:Y1355 L1382:Y1387 L1414:Y1419 L1446:Y1451 L1478:Y1483 L1510:Y1515 L1542:Y1547 L1574:Y1579 L1606:Y1611 L1638:Y1643 L1670:Y1675 L1702:Y1707 L1734:Y1739 L1766:Y1771 L1798:Y1803 L13:Y16 L45:Y48 L77:Y80 L109:Y112 L141:Y144 L173:Y176 L205:Y208 L237:Y240 L269:Y272 L301:Y304 L333:Y336 L365:Y368 L397:Y400 L429:Y432 L461:Y464 L493:Y496 L525:Y528 L557:Y560 L589:Y592 L621:Y624 L653:Y656 L685:Y688 L717:Y720 L749:Y752 L781:Y784 L813:Y816 L845:Y848 L877:Y880 L909:Y912 L941:Y944 L973:Y976 L1005:Y1008 L1037:Y1040 L1069:Y1072 L1101:Y1104 L1133:Y1136 L1165:Y1168 L1197:Y1200 L1229:Y1232 L1261:Y1264 L1293:Y1296 L1325:Y1328 L1357:Y1360 L1389:Y1392 L1421:Y1424 L1453:Y1456 L1485:Y1488 L1517:Y1520 L1549:Y1552 L1581:Y1584 L1613:Y1616 L1645:Y1648 L1677:Y1680 L1709:Y1712 L1741:Y1744 L1773:Y1776 L1805:Y1808 L18:Y21 L50:Y53 L82:Y85 L114:Y117 L146:Y149 L178:Y181 L210:Y213 L242:Y245 L274:Y277 L306:Y309 L338:Y341 L370:Y373 L402:Y405 L434:Y437 L466:Y469 L498:Y501 L530:Y533 L562:Y565 L594:Y597 L626:Y629 L658:Y661 L690:Y693 L722:Y725 L754:Y757 L786:Y789 L818:Y821 L850:Y853 L882:Y885 L914:Y917 L946:Y949 L978:Y981 L1010:Y1013 L1042:Y1045 L1074:Y1077 L1106:Y1109 L1138:Y1141 L1170:Y1173 L1202:Y1205 L1234:Y1237 L1266:Y1269 L1298:Y1301 L1330:Y1333 L1362:Y1365 L1394:Y1397 L1426:Y1429 L1458:Y1461 L1490:Y1493 L1522:Y1525 L1554:Y1557 L1586:Y1589 L1618:Y1621 L1650:Y1653 L1682:Y1685 L1714:Y1717 L1746:Y1749 L1778:Y1781 L1810:Y1813 L23:Y26 L55:Y58 L87:Y90 L119:Y122 L151:Y154 L183:Y186 L215:Y218 L247:Y250 L279:Y282 L311:Y314 L343:Y346 L375:Y378 L407:Y410 L439:Y442 L471:Y474 L503:Y506 L535:Y538 L567:Y570 L599:Y602 L631:Y634 L663:Y666 L695:Y698 L727:Y730 L759:Y762 L791:Y794 L823:Y826 L855:Y858 L887:Y890 L919:Y922 L951:Y954 L983:Y986 L1015:Y1018 L1047:Y1050 L1079:Y1082 L1111:Y1114 L1143:Y1146 L1175:Y1178 L1207:Y1210 L1239:Y1242 L1271:Y1274 L1303:Y1306 L1335:Y1338 L1367:Y1370 L1399:Y1402 L1431:Y1434 L1463:Y1466 L1527:Y1530 L1559:Y1562 L1591:Y1594 L1623:Y1626 L1655:Y1658 L1687:Y1690 L1719:Y1722 L1751:Y1754 L1783:Y1786 L1815:Y1818 L28:Y31 L60:Y63 L92:Y95 L124:Y127 L156:Y159 L188:Y191 L220:Y223 L252:Y255 L284:Y287 L316:Y319 L348:Y351 L380:Y383 L412:Y415 L444:Y447 L476:Y479 L508:Y511 L540:Y543 L572:Y575 L604:Y607 L636:Y639 L668:Y671 L700:Y703 L732:Y735 L764:Y767 L796:Y799 L828:Y831 L860:Y863 L892:Y895 L924:Y927 L956:Y959 L988:Y991 L1020:Y1023 L1052:Y1055 L1084:Y1087 L1116:Y1119 L1148:Y1151 L1180:Y1183 L1212:Y1215 L1244:Y1247 L1276:Y1279 L1308:Y1311 L1340:Y1343 L1372:Y1375 L1404:Y1407 L1436:Y1439 L1468:Y1471 L1500:Y1503 L1532:Y1535 L1564:Y1567 L1596:Y1599 L1628:Y1631 L1660:Y1663 L1692:Y1695 L1724:Y1727 L1756:Y1759 L1788:Y1791 L1820:Y1822 L33:Y36 L65:Y68 L97:Y100 L129:Y132 L161:Y164 L193:Y196 L225:Y228 L257:Y260 L289:Y292 L321:Y324 L353:Y356 L385:Y388 L417:Y420 L449:Y452 L481:Y484 L513:Y516 L545:Y548 L577:Y580 L609:Y612 L641:Y644 L673:Y676 L705:Y708 L737:Y740 L769:Y772 L801:Y804 L833:Y836 L865:Y868 L897:Y900 L929:Y932 L961:Y964 L993:Y996 L1025:Y1028 L1057:Y1060 L1089:Y1092 L1121:Y1124 L1153:Y1156 L1185:Y1188 L1217:Y1220 L1249:Y1252 L1281:Y1284 L1313:Y1316 L1345:Y1348 L1377:Y1380 L1409:Y1412 L1441:Y1444 L1473:Y1476 L1505:Y1508 L1537:Y1540 L1569:Y1572 L1601:Y1604 L1633:Y1636 L1665:Y1668 L1697:Y1700 L1729:Y1732 L1761:Y1764 L1793:Y1796 L1495:Y1498">
    <cfRule type="expression" dxfId="46" priority="6">
      <formula>#REF!="S2"</formula>
    </cfRule>
  </conditionalFormatting>
  <conditionalFormatting sqref="L12:Y12 L44:Y44 L76:Y76 L108:Y108 L140:Y140 L172:Y172 L204:Y204 L236:Y236 L268:Y268 L300:Y300 L332:Y332 L364:Y364 L396:Y396 L428:Y428 L460:Y460 L492:Y492 L524:Y524 L556:Y556 L588:Y588 L620:Y620 L652:Y652 L684:Y684 L716:Y716 L748:Y748 L780:Y780 L812:Y812 L844:Y844 L876:Y876 L908:Y908 L940:Y940 L972:Y972 L1004:Y1004 L1036:Y1036 L1068:Y1068 L1100:Y1100 L1132:Y1132 L1164:Y1164 L1196:Y1196 L1228:Y1228 L1260:Y1260 L1292:Y1292 L1324:Y1324 L1356:Y1356 L1388:Y1388 L1420:Y1420 L1452:Y1452 L1484:Y1484 L1516:Y1516 L1548:Y1548 L1580:Y1580 L1612:Y1612 L1644:Y1644 L1676:Y1676 L1708:Y1708 L1740:Y1740 L1772:Y1772 L1804:Y1804 L17:Y17 L49:Y49 L81:Y81 L113:Y113 L145:Y145 L177:Y177 L209:Y209 L241:Y241 L273:Y273 L305:Y305 L337:Y337 L369:Y369 L401:Y401 L433:Y433 L465:Y465 L497:Y497 L529:Y529 L561:Y561 L593:Y593 L625:Y625 L657:Y657 L689:Y689 L721:Y721 L753:Y753 L785:Y785 L817:Y817 L849:Y849 L881:Y881 L913:Y913 L945:Y945 L977:Y977 L1009:Y1009 L1041:Y1041 L1073:Y1073 L1105:Y1105 L1137:Y1137 L1169:Y1169 L1201:Y1201 L1233:Y1233 L1265:Y1265 L1297:Y1297 L1329:Y1329 L1361:Y1361 L1393:Y1393 L1425:Y1425 L1457:Y1457 L1489:Y1489 L1521:Y1521 L1553:Y1553 L1585:Y1585 L1617:Y1617 L1649:Y1649 L1681:Y1681 L1713:Y1713 L1745:Y1745 L1777:Y1777 L1809:Y1809 L22:Y22 L54:Y54 L86:Y86 L118:Y118 L150:Y150 L182:Y182 L214:Y214 L246:Y246 L278:Y278 L310:Y310 L342:Y342 L374:Y374 L406:Y406 L438:Y438 L470:Y470 L502:Y502 L534:Y534 L566:Y566 L598:Y598 L630:Y630 L662:Y662 L694:Y694 L726:Y726 L758:Y758 L790:Y790 L822:Y822 L854:Y854 L886:Y886 L918:Y918 L950:Y950 L982:Y982 L1014:Y1014 L1046:Y1046 L1078:Y1078 L1110:Y1110 L1142:Y1142 L1174:Y1174 L1206:Y1206 L1238:Y1238 L1270:Y1270 L1302:Y1302 L1334:Y1334 L1366:Y1366 L1398:Y1398 L1430:Y1430 L1462:Y1462 L1494:Y1494 L1526:Y1526 L1558:Y1558 L1590:Y1590 L1622:Y1622 L1654:Y1654 L1686:Y1686 L1718:Y1718 L1750:Y1750 L1782:Y1782 L1814:Y1814 L27:Y27 L59:Y59 L91:Y91 L123:Y123 L155:Y155 L187:Y187 L219:Y219 L251:Y251 L283:Y283 L315:Y315 L347:Y347 L379:Y379 L411:Y411 L443:Y443 L475:Y475 L507:Y507 L539:Y539 L571:Y571 L603:Y603 L635:Y635 L667:Y667 L699:Y699 L731:Y731 L763:Y763 L795:Y795 L827:Y827 L859:Y859 L891:Y891 L923:Y923 L955:Y955 L987:Y987 L1019:Y1019 L1051:Y1051 L1083:Y1083 L1115:Y1115 L1147:Y1147 L1179:Y1179 L1211:Y1211 L1243:Y1243 L1275:Y1275 L1307:Y1307 L1339:Y1339 L1371:Y1371 L1403:Y1403 L1435:Y1435 L1467:Y1467 L1499:Y1499 L1531:Y1531 L1563:Y1563 L1595:Y1595 L1627:Y1627 L1659:Y1659 L1691:Y1691 L1723:Y1723 L1755:Y1755 L1787:Y1787 L1819:Y1819 L32:Y32 L64:Y64 L96:Y96 L128:Y128 L160:Y160 L192:Y192 L224:Y224 L256:Y256 L288:Y288 L320:Y320 L352:Y352 L384:Y384 L416:Y416 L448:Y448 L480:Y480 L512:Y512 L544:Y544 L576:Y576 L608:Y608 L640:Y640 L672:Y672 L704:Y704 L736:Y736 L768:Y768 L800:Y800 L832:Y832 L864:Y864 L896:Y896 L928:Y928 L960:Y960 L992:Y992 L1024:Y1024 L1056:Y1056 L1088:Y1088 L1120:Y1120 L1152:Y1152 L1184:Y1184 L1216:Y1216 L1248:Y1248 L1280:Y1280 L1312:Y1312 L1344:Y1344 L1376:Y1376 L1408:Y1408 L1440:Y1440 L1472:Y1472 L1504:Y1504 L1536:Y1536 L1568:Y1568 L1600:Y1600 L1632:Y1632 L1664:Y1664 L1696:Y1696 L1728:Y1728 L1760:Y1760 L1792:Y1792 L37:Y37 L69:Y69 L101:Y101 L133:Y133 L165:Y165 L197:Y197 L229:Y229 L261:Y261 L293:Y293 L325:Y325 L357:Y357 L389:Y389 L421:Y421 L453:Y453 L485:Y485 L517:Y517 L549:Y549 L581:Y581 L613:Y613 L645:Y645 L677:Y677 L709:Y709 L741:Y741 L773:Y773 L805:Y805 L837:Y837 L869:Y869 L901:Y901 L933:Y933 L965:Y965 L997:Y997 L1029:Y1029 L1061:Y1061 L1093:Y1093 L1125:Y1125 L1157:Y1157 L1189:Y1189 L1221:Y1221 L1253:Y1253 L1285:Y1285 L1317:Y1317 L1349:Y1349 L1381:Y1381 L1413:Y1413 L1445:Y1445 L1477:Y1477 L1509:Y1509 L1541:Y1541 L1573:Y1573 L1605:Y1605 L1637:Y1637 L1669:Y1669 L1701:Y1701 L1733:Y1733 L1765:Y1765 L1797:Y1797">
    <cfRule type="expression" dxfId="45" priority="4">
      <formula>#REF!="S2"</formula>
    </cfRule>
  </conditionalFormatting>
  <conditionalFormatting sqref="L1823:Y1826 L1828:Y1831 L1844:Y1847 L1860:Y1863 L1876:Y1879 L1892:Y1895 L1908:Y1911 L1924:Y1927 L1940:Y1943 L1956:Y1959 L1972:Y1975 L1988:Y1991 L2004:Y2007 L2020:Y2023 L2036:Y2039 L2052:Y2055 L2068:Y2071 L2084:Y2087 L2100:Y2103 L2116:Y2119 L2132:Y2135 L2148:Y2151 L2164:Y2167 L2180:Y2183 L2196:Y2199 L2212:Y2215 L2228:Y2231 L2244:Y2247 L2260:Y2263 L2276:Y2279 L2292:Y2295 L2308:Y2311 L2324:Y2327 L2340:Y2343 L2356:Y2359 L2372:Y2375 L2388:Y2391 L2404:Y2407 L2420:Y2423 L2436:Y2439 L2452:Y2455 L2468:Y2471 L2484:Y2487 L2500:Y2503 L2516:Y2519 L2532:Y2535 L2548:Y2551 L2564:Y2567 L2580:Y2583 L2596:Y2599 L2612:Y2615 L2628:Y2631 L2644:Y2647 L2660:Y2660 L1833:Y1836 L1849:Y1852 L1865:Y1868 L1881:Y1884 L1897:Y1900 L1913:Y1916 L1929:Y1932 L1945:Y1948 L1961:Y1964 L1977:Y1980 L1993:Y1996 L2009:Y2012 L2025:Y2028 L2041:Y2044 L2057:Y2060 L2073:Y2076 L2089:Y2092 L2105:Y2108 L2121:Y2124 L2137:Y2140 L2153:Y2156 L2169:Y2172 L2185:Y2188 L2201:Y2204 L2217:Y2220 L2233:Y2236 L2249:Y2252 L2265:Y2268 L2281:Y2284 L2297:Y2300 L2313:Y2316 L2329:Y2332 L2345:Y2348 L2361:Y2364 L2377:Y2380 L2393:Y2396 L2409:Y2412 L2425:Y2428 L2441:Y2444 L2457:Y2460 L2473:Y2476 L2489:Y2492 L2505:Y2508 L2521:Y2524 L2537:Y2540 L2553:Y2556 L2569:Y2572 L2585:Y2588 L2601:Y2604 L2617:Y2620 L2633:Y2636 L2649:Y2652 L1838:Y1842 L1854:Y1858 L1870:Y1874 L1886:Y1890 L1902:Y1906 L1918:Y1922 L1934:Y1938 L1950:Y1954 L1966:Y1970 L1982:Y1986 L1998:Y2002 L2014:Y2018 L2030:Y2034 L2046:Y2050 L2062:Y2066 L2078:Y2082 L2094:Y2098 L2110:Y2114 L2126:Y2130 L2142:Y2146 L2158:Y2162 L2174:Y2178 L2190:Y2194 L2206:Y2210 L2222:Y2226 L2238:Y2242 L2254:Y2258 L2270:Y2274 L2286:Y2290 L2302:Y2306 L2318:Y2322 L2334:Y2338 L2350:Y2354 L2366:Y2370 L2382:Y2386 L2398:Y2402 L2414:Y2418 L2430:Y2434 L2446:Y2450 L2462:Y2466 L2478:Y2482 L2494:Y2498 L2510:Y2514 L2526:Y2530 L2542:Y2546 L2558:Y2562 L2574:Y2578 L2590:Y2594 L2606:Y2610 L2622:Y2626 L2638:Y2642 L2654:Y2658">
    <cfRule type="expression" dxfId="44" priority="3">
      <formula>#REF!="S2"</formula>
    </cfRule>
  </conditionalFormatting>
  <conditionalFormatting sqref="L1827:Y1827 L1843:Y1843 L1859:Y1859 L1875:Y1875 L1891:Y1891 L1907:Y1907 L1923:Y1923 L1939:Y1939 L1955:Y1955 L1971:Y1971 L1987:Y1987 L2003:Y2003 L2019:Y2019 L2035:Y2035 L2051:Y2051 L2067:Y2067 L2083:Y2083 L2099:Y2099 L2115:Y2115 L2131:Y2131 L2147:Y2147 L2163:Y2163 L2179:Y2179 L2195:Y2195 L2211:Y2211 L2227:Y2227 L2243:Y2243 L2259:Y2259 L2275:Y2275 L2291:Y2291 L2307:Y2307 L2323:Y2323 L2339:Y2339 L2355:Y2355 L2371:Y2371 L2387:Y2387 L2403:Y2403 L2419:Y2419 L2435:Y2435 L2451:Y2451 L2467:Y2467 L2483:Y2483 L2499:Y2499 L2515:Y2515 L2531:Y2531 L2547:Y2547 L2563:Y2563 L2579:Y2579 L2595:Y2595 L2611:Y2611 L2627:Y2627 L2643:Y2643 L2659:Y2659 L1832:Y1832 L1848:Y1848 L1864:Y1864 L1880:Y1880 L1896:Y1896 L1912:Y1912 L1928:Y1928 L1944:Y1944 L1960:Y1960 L1976:Y1976 L1992:Y1992 L2008:Y2008 L2024:Y2024 L2040:Y2040 L2056:Y2056 L2072:Y2072 L2088:Y2088 L2104:Y2104 L2120:Y2120 L2136:Y2136 L2152:Y2152 L2168:Y2168 L2184:Y2184 L2200:Y2200 L2216:Y2216 L2232:Y2232 L2248:Y2248 L2264:Y2264 L2280:Y2280 L2296:Y2296 L2312:Y2312 L2328:Y2328 L2344:Y2344 L2360:Y2360 L2376:Y2376 L2392:Y2392 L2408:Y2408 L2424:Y2424 L2440:Y2440 L2456:Y2456 L2472:Y2472 L2488:Y2488 L2504:Y2504 L2520:Y2520 L2536:Y2536 L2552:Y2552 L2568:Y2568 L2584:Y2584 L2600:Y2600 L2616:Y2616 L2632:Y2632 L2648:Y2648 L1837:Y1837 L1853:Y1853 L1869:Y1869 L1885:Y1885 L1901:Y1901 L1917:Y1917 L1933:Y1933 L1949:Y1949 L1965:Y1965 L1981:Y1981 L1997:Y1997 L2013:Y2013 L2029:Y2029 L2045:Y2045 L2061:Y2061 L2077:Y2077 L2093:Y2093 L2109:Y2109 L2125:Y2125 L2141:Y2141 L2157:Y2157 L2173:Y2173 L2189:Y2189 L2205:Y2205 L2221:Y2221 L2237:Y2237 L2253:Y2253 L2269:Y2269 L2285:Y2285 L2301:Y2301 L2317:Y2317 L2333:Y2333 L2349:Y2349 L2365:Y2365 L2381:Y2381 L2397:Y2397 L2413:Y2413 L2429:Y2429 L2445:Y2445 L2461:Y2461 L2477:Y2477 L2493:Y2493 L2509:Y2509 L2525:Y2525 L2541:Y2541 L2557:Y2557 L2573:Y2573 L2589:Y2589 L2605:Y2605 L2621:Y2621 L2637:Y2637 L2653:Y2653">
    <cfRule type="expression" dxfId="43" priority="1">
      <formula>#REF!="S2"</formula>
    </cfRule>
  </conditionalFormatting>
  <dataValidations count="14">
    <dataValidation allowBlank="1" showInputMessage="1" showErrorMessage="1" prompt="Barriers because: Please explain your answers to questions G3.1 to G3.6 and specify if other barriers were met" sqref="T7" xr:uid="{0D761E72-032F-484F-A6C1-8C8749727477}"/>
    <dataValidation allowBlank="1" showInputMessage="1" showErrorMessage="1" prompt="Barriers because: Need for physical encounter?" sqref="S7" xr:uid="{FC2956C6-17C2-41BB-A09C-575DC29D1B0D}"/>
    <dataValidation allowBlank="1" showInputMessage="1" showErrorMessage="1" prompt="Barriers because: Lack of information aiming at foreign users" sqref="R7" xr:uid="{544EDAA9-FA2D-4C19-9D63-9A611EA04D88}"/>
    <dataValidation allowBlank="1" showInputMessage="1" showErrorMessage="1" prompt="Barriers because: The website is not available in English (there is no integrated translation functionality on the website)" sqref="Q7" xr:uid="{F1944364-F289-453B-A584-DBF4D23E60E0}"/>
    <dataValidation allowBlank="1" showInputMessage="1" showErrorMessage="1" prompt="Barriers because: Need for translation or recognition of required document?" sqref="P7" xr:uid="{FC308C10-E81C-4B5E-B09A-378B9E92FA7B}"/>
    <dataValidation allowBlank="1" showInputMessage="1" showErrorMessage="1" prompt="Barriers because: Foreigner cannot submit required eDocuments?" sqref="O7" xr:uid="{14543038-933E-420D-B565-52E5388E8D43}"/>
    <dataValidation allowBlank="1" showInputMessage="1" showErrorMessage="1" prompt="Barriers because: National online identification/authentication required?" sqref="N7" xr:uid="{FB19C46B-27C4-45CE-ACF0-8EE7B05DDFD2}"/>
    <dataValidation allowBlank="1" showInputMessage="1" showErrorMessage="1" prompt="Can the service be obtained online by a cross-border user? (e.g. is the information available in English? If needed, If needed, is it possible to log in with a foreign eID?)  " sqref="M7" xr:uid="{B6FC36F2-1F21-4E42-A72D-998B950723BC}"/>
    <dataValidation allowBlank="1" showInputMessage="1" showErrorMessage="1" prompt="Is information about the service available online for a cross-border user? " sqref="L7" xr:uid="{B626AC18-EA70-4A18-B453-9F348689BC9D}"/>
    <dataValidation allowBlank="1" showInputMessage="1" showErrorMessage="1" prompt="Is it possible to obtain the document that is to be provided  by the foreign service provider to the service recipient when completing procedures and formalities necessary to establish or to carry out a process step online in an electronic form?" sqref="Y7" xr:uid="{CA7E2AFD-F5F8-45AB-AA4D-DF72F524F0EC}"/>
    <dataValidation allowBlank="1" showInputMessage="1" showErrorMessage="1" prompt="Is it possible for the user to submit the document that is required by the foreign service provider to complete procedures and formalities necessary to establish or to carry out a process step online in an electronic form?" sqref="X7" xr:uid="{493143B6-D576-432C-A8F0-97A440DBF4E0}"/>
    <dataValidation allowBlank="1" showInputMessage="1" showErrorMessage="1" prompt="Is any kind of documentation needed to access or apply for the cross-border service? (no score is attributed to this question, the question intends to landscape for how many/which process steps an eDocument is relevant)" sqref="W7" xr:uid="{E4B97432-F6D9-449B-8F15-8ABB2B96975C}"/>
    <dataValidation allowBlank="1" showInputMessage="1" showErrorMessage="1" prompt="If identification is needed for a cross-border service, is it possible to identify oneself online using your national eID? " sqref="V7" xr:uid="{984177AF-DEFD-4FB8-849C-5442E3614C65}"/>
    <dataValidation allowBlank="1" showInputMessage="1" showErrorMessage="1" prompt="Is any kind of (online/offline) identification needed to access or apply for the cross-border service? (no score is attributed to this question, the question intends to landscape for how many/which process steps an eID is required) " sqref="U7" xr:uid="{68E33631-E11F-41EE-9E54-4278AF204544}"/>
  </dataValidations>
  <hyperlinks>
    <hyperlink ref="K930" r:id="rId1" display="https://www.mirovinsko.hr/hr/podnosenje-zahtjeva-260/260" xr:uid="{3ADA5B21-F297-44EF-A2AA-E3C55808753A}"/>
    <hyperlink ref="K932" r:id="rId2" display="https://www.mirovinsko.hr/en/eligibility-to-child-benefit/256" xr:uid="{AD788422-529D-496E-9C6F-ED129E28F698}"/>
  </hyperlinks>
  <pageMargins left="0.7" right="0.7" top="0.75" bottom="0.75" header="0.3" footer="0.3"/>
  <pageSetup paperSize="9" orientation="portrait" verticalDpi="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0E181-5CD5-48CD-905A-975C1B204FDC}">
  <sheetPr codeName="Sheet6">
    <tabColor rgb="FF0070C0"/>
  </sheetPr>
  <dimension ref="A1:AC462"/>
  <sheetViews>
    <sheetView topLeftCell="C1" zoomScaleNormal="100" workbookViewId="0">
      <pane ySplit="6" topLeftCell="A7" activePane="bottomLeft" state="frozen"/>
      <selection pane="bottomLeft" activeCell="C1" sqref="C1"/>
    </sheetView>
  </sheetViews>
  <sheetFormatPr defaultRowHeight="14.5" x14ac:dyDescent="0.35"/>
  <cols>
    <col min="1" max="1" width="20.3828125" style="129" hidden="1" customWidth="1"/>
    <col min="2" max="2" width="2.61328125" style="129" customWidth="1"/>
    <col min="3" max="6" width="12" style="129" bestFit="1" customWidth="1"/>
    <col min="7" max="7" width="7.23046875" style="129" customWidth="1"/>
    <col min="8" max="8" width="9.23046875" style="129" customWidth="1"/>
    <col min="9" max="9" width="24.23046875" style="129" customWidth="1"/>
    <col min="10" max="10" width="22.3828125" style="129" customWidth="1"/>
    <col min="11" max="12" width="10.3828125" style="129" customWidth="1"/>
    <col min="13" max="13" width="13" style="129" customWidth="1"/>
    <col min="14" max="14" width="13.15234375" style="129" customWidth="1"/>
    <col min="15" max="15" width="10.3828125" style="129" customWidth="1"/>
    <col min="16" max="16" width="12.3828125" style="129" customWidth="1"/>
    <col min="17" max="17" width="13.61328125" style="129" customWidth="1"/>
    <col min="18" max="18" width="13.3828125" style="129" customWidth="1"/>
    <col min="19" max="19" width="12.15234375" style="129" customWidth="1"/>
    <col min="20" max="20" width="13" style="129" customWidth="1"/>
    <col min="21" max="21" width="11.61328125" style="129" customWidth="1"/>
    <col min="22" max="22" width="13.3828125" style="129" customWidth="1"/>
    <col min="23" max="23" width="16.23046875" style="129" customWidth="1"/>
    <col min="24" max="25" width="15.3828125" style="129" customWidth="1"/>
    <col min="26" max="26" width="16.765625" style="129" customWidth="1"/>
    <col min="27" max="27" width="12.3828125" style="129" customWidth="1"/>
    <col min="28" max="28" width="15.15234375" style="129" customWidth="1"/>
    <col min="29" max="29" width="14.23046875" style="129" customWidth="1"/>
    <col min="30" max="257" width="9" style="129"/>
    <col min="258" max="261" width="12" style="129" bestFit="1" customWidth="1"/>
    <col min="262" max="262" width="30.61328125" style="129" bestFit="1" customWidth="1"/>
    <col min="263" max="275" width="8.3828125" style="129" customWidth="1"/>
    <col min="276" max="277" width="8.3828125" style="129" bestFit="1" customWidth="1"/>
    <col min="278" max="513" width="9" style="129"/>
    <col min="514" max="517" width="12" style="129" bestFit="1" customWidth="1"/>
    <col min="518" max="518" width="30.61328125" style="129" bestFit="1" customWidth="1"/>
    <col min="519" max="531" width="8.3828125" style="129" customWidth="1"/>
    <col min="532" max="533" width="8.3828125" style="129" bestFit="1" customWidth="1"/>
    <col min="534" max="769" width="9" style="129"/>
    <col min="770" max="773" width="12" style="129" bestFit="1" customWidth="1"/>
    <col min="774" max="774" width="30.61328125" style="129" bestFit="1" customWidth="1"/>
    <col min="775" max="787" width="8.3828125" style="129" customWidth="1"/>
    <col min="788" max="789" width="8.3828125" style="129" bestFit="1" customWidth="1"/>
    <col min="790" max="1025" width="9" style="129"/>
    <col min="1026" max="1029" width="12" style="129" bestFit="1" customWidth="1"/>
    <col min="1030" max="1030" width="30.61328125" style="129" bestFit="1" customWidth="1"/>
    <col min="1031" max="1043" width="8.3828125" style="129" customWidth="1"/>
    <col min="1044" max="1045" width="8.3828125" style="129" bestFit="1" customWidth="1"/>
    <col min="1046" max="1281" width="9" style="129"/>
    <col min="1282" max="1285" width="12" style="129" bestFit="1" customWidth="1"/>
    <col min="1286" max="1286" width="30.61328125" style="129" bestFit="1" customWidth="1"/>
    <col min="1287" max="1299" width="8.3828125" style="129" customWidth="1"/>
    <col min="1300" max="1301" width="8.3828125" style="129" bestFit="1" customWidth="1"/>
    <col min="1302" max="1537" width="9" style="129"/>
    <col min="1538" max="1541" width="12" style="129" bestFit="1" customWidth="1"/>
    <col min="1542" max="1542" width="30.61328125" style="129" bestFit="1" customWidth="1"/>
    <col min="1543" max="1555" width="8.3828125" style="129" customWidth="1"/>
    <col min="1556" max="1557" width="8.3828125" style="129" bestFit="1" customWidth="1"/>
    <col min="1558" max="1793" width="9" style="129"/>
    <col min="1794" max="1797" width="12" style="129" bestFit="1" customWidth="1"/>
    <col min="1798" max="1798" width="30.61328125" style="129" bestFit="1" customWidth="1"/>
    <col min="1799" max="1811" width="8.3828125" style="129" customWidth="1"/>
    <col min="1812" max="1813" width="8.3828125" style="129" bestFit="1" customWidth="1"/>
    <col min="1814" max="2049" width="9" style="129"/>
    <col min="2050" max="2053" width="12" style="129" bestFit="1" customWidth="1"/>
    <col min="2054" max="2054" width="30.61328125" style="129" bestFit="1" customWidth="1"/>
    <col min="2055" max="2067" width="8.3828125" style="129" customWidth="1"/>
    <col min="2068" max="2069" width="8.3828125" style="129" bestFit="1" customWidth="1"/>
    <col min="2070" max="2305" width="9" style="129"/>
    <col min="2306" max="2309" width="12" style="129" bestFit="1" customWidth="1"/>
    <col min="2310" max="2310" width="30.61328125" style="129" bestFit="1" customWidth="1"/>
    <col min="2311" max="2323" width="8.3828125" style="129" customWidth="1"/>
    <col min="2324" max="2325" width="8.3828125" style="129" bestFit="1" customWidth="1"/>
    <col min="2326" max="2561" width="9" style="129"/>
    <col min="2562" max="2565" width="12" style="129" bestFit="1" customWidth="1"/>
    <col min="2566" max="2566" width="30.61328125" style="129" bestFit="1" customWidth="1"/>
    <col min="2567" max="2579" width="8.3828125" style="129" customWidth="1"/>
    <col min="2580" max="2581" width="8.3828125" style="129" bestFit="1" customWidth="1"/>
    <col min="2582" max="2817" width="9" style="129"/>
    <col min="2818" max="2821" width="12" style="129" bestFit="1" customWidth="1"/>
    <col min="2822" max="2822" width="30.61328125" style="129" bestFit="1" customWidth="1"/>
    <col min="2823" max="2835" width="8.3828125" style="129" customWidth="1"/>
    <col min="2836" max="2837" width="8.3828125" style="129" bestFit="1" customWidth="1"/>
    <col min="2838" max="3073" width="9" style="129"/>
    <col min="3074" max="3077" width="12" style="129" bestFit="1" customWidth="1"/>
    <col min="3078" max="3078" width="30.61328125" style="129" bestFit="1" customWidth="1"/>
    <col min="3079" max="3091" width="8.3828125" style="129" customWidth="1"/>
    <col min="3092" max="3093" width="8.3828125" style="129" bestFit="1" customWidth="1"/>
    <col min="3094" max="3329" width="9" style="129"/>
    <col min="3330" max="3333" width="12" style="129" bestFit="1" customWidth="1"/>
    <col min="3334" max="3334" width="30.61328125" style="129" bestFit="1" customWidth="1"/>
    <col min="3335" max="3347" width="8.3828125" style="129" customWidth="1"/>
    <col min="3348" max="3349" width="8.3828125" style="129" bestFit="1" customWidth="1"/>
    <col min="3350" max="3585" width="9" style="129"/>
    <col min="3586" max="3589" width="12" style="129" bestFit="1" customWidth="1"/>
    <col min="3590" max="3590" width="30.61328125" style="129" bestFit="1" customWidth="1"/>
    <col min="3591" max="3603" width="8.3828125" style="129" customWidth="1"/>
    <col min="3604" max="3605" width="8.3828125" style="129" bestFit="1" customWidth="1"/>
    <col min="3606" max="3841" width="9" style="129"/>
    <col min="3842" max="3845" width="12" style="129" bestFit="1" customWidth="1"/>
    <col min="3846" max="3846" width="30.61328125" style="129" bestFit="1" customWidth="1"/>
    <col min="3847" max="3859" width="8.3828125" style="129" customWidth="1"/>
    <col min="3860" max="3861" width="8.3828125" style="129" bestFit="1" customWidth="1"/>
    <col min="3862" max="4097" width="9" style="129"/>
    <col min="4098" max="4101" width="12" style="129" bestFit="1" customWidth="1"/>
    <col min="4102" max="4102" width="30.61328125" style="129" bestFit="1" customWidth="1"/>
    <col min="4103" max="4115" width="8.3828125" style="129" customWidth="1"/>
    <col min="4116" max="4117" width="8.3828125" style="129" bestFit="1" customWidth="1"/>
    <col min="4118" max="4353" width="9" style="129"/>
    <col min="4354" max="4357" width="12" style="129" bestFit="1" customWidth="1"/>
    <col min="4358" max="4358" width="30.61328125" style="129" bestFit="1" customWidth="1"/>
    <col min="4359" max="4371" width="8.3828125" style="129" customWidth="1"/>
    <col min="4372" max="4373" width="8.3828125" style="129" bestFit="1" customWidth="1"/>
    <col min="4374" max="4609" width="9" style="129"/>
    <col min="4610" max="4613" width="12" style="129" bestFit="1" customWidth="1"/>
    <col min="4614" max="4614" width="30.61328125" style="129" bestFit="1" customWidth="1"/>
    <col min="4615" max="4627" width="8.3828125" style="129" customWidth="1"/>
    <col min="4628" max="4629" width="8.3828125" style="129" bestFit="1" customWidth="1"/>
    <col min="4630" max="4865" width="9" style="129"/>
    <col min="4866" max="4869" width="12" style="129" bestFit="1" customWidth="1"/>
    <col min="4870" max="4870" width="30.61328125" style="129" bestFit="1" customWidth="1"/>
    <col min="4871" max="4883" width="8.3828125" style="129" customWidth="1"/>
    <col min="4884" max="4885" width="8.3828125" style="129" bestFit="1" customWidth="1"/>
    <col min="4886" max="5121" width="9" style="129"/>
    <col min="5122" max="5125" width="12" style="129" bestFit="1" customWidth="1"/>
    <col min="5126" max="5126" width="30.61328125" style="129" bestFit="1" customWidth="1"/>
    <col min="5127" max="5139" width="8.3828125" style="129" customWidth="1"/>
    <col min="5140" max="5141" width="8.3828125" style="129" bestFit="1" customWidth="1"/>
    <col min="5142" max="5377" width="9" style="129"/>
    <col min="5378" max="5381" width="12" style="129" bestFit="1" customWidth="1"/>
    <col min="5382" max="5382" width="30.61328125" style="129" bestFit="1" customWidth="1"/>
    <col min="5383" max="5395" width="8.3828125" style="129" customWidth="1"/>
    <col min="5396" max="5397" width="8.3828125" style="129" bestFit="1" customWidth="1"/>
    <col min="5398" max="5633" width="9" style="129"/>
    <col min="5634" max="5637" width="12" style="129" bestFit="1" customWidth="1"/>
    <col min="5638" max="5638" width="30.61328125" style="129" bestFit="1" customWidth="1"/>
    <col min="5639" max="5651" width="8.3828125" style="129" customWidth="1"/>
    <col min="5652" max="5653" width="8.3828125" style="129" bestFit="1" customWidth="1"/>
    <col min="5654" max="5889" width="9" style="129"/>
    <col min="5890" max="5893" width="12" style="129" bestFit="1" customWidth="1"/>
    <col min="5894" max="5894" width="30.61328125" style="129" bestFit="1" customWidth="1"/>
    <col min="5895" max="5907" width="8.3828125" style="129" customWidth="1"/>
    <col min="5908" max="5909" width="8.3828125" style="129" bestFit="1" customWidth="1"/>
    <col min="5910" max="6145" width="9" style="129"/>
    <col min="6146" max="6149" width="12" style="129" bestFit="1" customWidth="1"/>
    <col min="6150" max="6150" width="30.61328125" style="129" bestFit="1" customWidth="1"/>
    <col min="6151" max="6163" width="8.3828125" style="129" customWidth="1"/>
    <col min="6164" max="6165" width="8.3828125" style="129" bestFit="1" customWidth="1"/>
    <col min="6166" max="6401" width="9" style="129"/>
    <col min="6402" max="6405" width="12" style="129" bestFit="1" customWidth="1"/>
    <col min="6406" max="6406" width="30.61328125" style="129" bestFit="1" customWidth="1"/>
    <col min="6407" max="6419" width="8.3828125" style="129" customWidth="1"/>
    <col min="6420" max="6421" width="8.3828125" style="129" bestFit="1" customWidth="1"/>
    <col min="6422" max="6657" width="9" style="129"/>
    <col min="6658" max="6661" width="12" style="129" bestFit="1" customWidth="1"/>
    <col min="6662" max="6662" width="30.61328125" style="129" bestFit="1" customWidth="1"/>
    <col min="6663" max="6675" width="8.3828125" style="129" customWidth="1"/>
    <col min="6676" max="6677" width="8.3828125" style="129" bestFit="1" customWidth="1"/>
    <col min="6678" max="6913" width="9" style="129"/>
    <col min="6914" max="6917" width="12" style="129" bestFit="1" customWidth="1"/>
    <col min="6918" max="6918" width="30.61328125" style="129" bestFit="1" customWidth="1"/>
    <col min="6919" max="6931" width="8.3828125" style="129" customWidth="1"/>
    <col min="6932" max="6933" width="8.3828125" style="129" bestFit="1" customWidth="1"/>
    <col min="6934" max="7169" width="9" style="129"/>
    <col min="7170" max="7173" width="12" style="129" bestFit="1" customWidth="1"/>
    <col min="7174" max="7174" width="30.61328125" style="129" bestFit="1" customWidth="1"/>
    <col min="7175" max="7187" width="8.3828125" style="129" customWidth="1"/>
    <col min="7188" max="7189" width="8.3828125" style="129" bestFit="1" customWidth="1"/>
    <col min="7190" max="7425" width="9" style="129"/>
    <col min="7426" max="7429" width="12" style="129" bestFit="1" customWidth="1"/>
    <col min="7430" max="7430" width="30.61328125" style="129" bestFit="1" customWidth="1"/>
    <col min="7431" max="7443" width="8.3828125" style="129" customWidth="1"/>
    <col min="7444" max="7445" width="8.3828125" style="129" bestFit="1" customWidth="1"/>
    <col min="7446" max="7681" width="9" style="129"/>
    <col min="7682" max="7685" width="12" style="129" bestFit="1" customWidth="1"/>
    <col min="7686" max="7686" width="30.61328125" style="129" bestFit="1" customWidth="1"/>
    <col min="7687" max="7699" width="8.3828125" style="129" customWidth="1"/>
    <col min="7700" max="7701" width="8.3828125" style="129" bestFit="1" customWidth="1"/>
    <col min="7702" max="7937" width="9" style="129"/>
    <col min="7938" max="7941" width="12" style="129" bestFit="1" customWidth="1"/>
    <col min="7942" max="7942" width="30.61328125" style="129" bestFit="1" customWidth="1"/>
    <col min="7943" max="7955" width="8.3828125" style="129" customWidth="1"/>
    <col min="7956" max="7957" width="8.3828125" style="129" bestFit="1" customWidth="1"/>
    <col min="7958" max="8193" width="9" style="129"/>
    <col min="8194" max="8197" width="12" style="129" bestFit="1" customWidth="1"/>
    <col min="8198" max="8198" width="30.61328125" style="129" bestFit="1" customWidth="1"/>
    <col min="8199" max="8211" width="8.3828125" style="129" customWidth="1"/>
    <col min="8212" max="8213" width="8.3828125" style="129" bestFit="1" customWidth="1"/>
    <col min="8214" max="8449" width="9" style="129"/>
    <col min="8450" max="8453" width="12" style="129" bestFit="1" customWidth="1"/>
    <col min="8454" max="8454" width="30.61328125" style="129" bestFit="1" customWidth="1"/>
    <col min="8455" max="8467" width="8.3828125" style="129" customWidth="1"/>
    <col min="8468" max="8469" width="8.3828125" style="129" bestFit="1" customWidth="1"/>
    <col min="8470" max="8705" width="9" style="129"/>
    <col min="8706" max="8709" width="12" style="129" bestFit="1" customWidth="1"/>
    <col min="8710" max="8710" width="30.61328125" style="129" bestFit="1" customWidth="1"/>
    <col min="8711" max="8723" width="8.3828125" style="129" customWidth="1"/>
    <col min="8724" max="8725" width="8.3828125" style="129" bestFit="1" customWidth="1"/>
    <col min="8726" max="8961" width="9" style="129"/>
    <col min="8962" max="8965" width="12" style="129" bestFit="1" customWidth="1"/>
    <col min="8966" max="8966" width="30.61328125" style="129" bestFit="1" customWidth="1"/>
    <col min="8967" max="8979" width="8.3828125" style="129" customWidth="1"/>
    <col min="8980" max="8981" width="8.3828125" style="129" bestFit="1" customWidth="1"/>
    <col min="8982" max="9217" width="9" style="129"/>
    <col min="9218" max="9221" width="12" style="129" bestFit="1" customWidth="1"/>
    <col min="9222" max="9222" width="30.61328125" style="129" bestFit="1" customWidth="1"/>
    <col min="9223" max="9235" width="8.3828125" style="129" customWidth="1"/>
    <col min="9236" max="9237" width="8.3828125" style="129" bestFit="1" customWidth="1"/>
    <col min="9238" max="9473" width="9" style="129"/>
    <col min="9474" max="9477" width="12" style="129" bestFit="1" customWidth="1"/>
    <col min="9478" max="9478" width="30.61328125" style="129" bestFit="1" customWidth="1"/>
    <col min="9479" max="9491" width="8.3828125" style="129" customWidth="1"/>
    <col min="9492" max="9493" width="8.3828125" style="129" bestFit="1" customWidth="1"/>
    <col min="9494" max="9729" width="9" style="129"/>
    <col min="9730" max="9733" width="12" style="129" bestFit="1" customWidth="1"/>
    <col min="9734" max="9734" width="30.61328125" style="129" bestFit="1" customWidth="1"/>
    <col min="9735" max="9747" width="8.3828125" style="129" customWidth="1"/>
    <col min="9748" max="9749" width="8.3828125" style="129" bestFit="1" customWidth="1"/>
    <col min="9750" max="9985" width="9" style="129"/>
    <col min="9986" max="9989" width="12" style="129" bestFit="1" customWidth="1"/>
    <col min="9990" max="9990" width="30.61328125" style="129" bestFit="1" customWidth="1"/>
    <col min="9991" max="10003" width="8.3828125" style="129" customWidth="1"/>
    <col min="10004" max="10005" width="8.3828125" style="129" bestFit="1" customWidth="1"/>
    <col min="10006" max="10241" width="9" style="129"/>
    <col min="10242" max="10245" width="12" style="129" bestFit="1" customWidth="1"/>
    <col min="10246" max="10246" width="30.61328125" style="129" bestFit="1" customWidth="1"/>
    <col min="10247" max="10259" width="8.3828125" style="129" customWidth="1"/>
    <col min="10260" max="10261" width="8.3828125" style="129" bestFit="1" customWidth="1"/>
    <col min="10262" max="10497" width="9" style="129"/>
    <col min="10498" max="10501" width="12" style="129" bestFit="1" customWidth="1"/>
    <col min="10502" max="10502" width="30.61328125" style="129" bestFit="1" customWidth="1"/>
    <col min="10503" max="10515" width="8.3828125" style="129" customWidth="1"/>
    <col min="10516" max="10517" width="8.3828125" style="129" bestFit="1" customWidth="1"/>
    <col min="10518" max="10753" width="9" style="129"/>
    <col min="10754" max="10757" width="12" style="129" bestFit="1" customWidth="1"/>
    <col min="10758" max="10758" width="30.61328125" style="129" bestFit="1" customWidth="1"/>
    <col min="10759" max="10771" width="8.3828125" style="129" customWidth="1"/>
    <col min="10772" max="10773" width="8.3828125" style="129" bestFit="1" customWidth="1"/>
    <col min="10774" max="11009" width="9" style="129"/>
    <col min="11010" max="11013" width="12" style="129" bestFit="1" customWidth="1"/>
    <col min="11014" max="11014" width="30.61328125" style="129" bestFit="1" customWidth="1"/>
    <col min="11015" max="11027" width="8.3828125" style="129" customWidth="1"/>
    <col min="11028" max="11029" width="8.3828125" style="129" bestFit="1" customWidth="1"/>
    <col min="11030" max="11265" width="9" style="129"/>
    <col min="11266" max="11269" width="12" style="129" bestFit="1" customWidth="1"/>
    <col min="11270" max="11270" width="30.61328125" style="129" bestFit="1" customWidth="1"/>
    <col min="11271" max="11283" width="8.3828125" style="129" customWidth="1"/>
    <col min="11284" max="11285" width="8.3828125" style="129" bestFit="1" customWidth="1"/>
    <col min="11286" max="11521" width="9" style="129"/>
    <col min="11522" max="11525" width="12" style="129" bestFit="1" customWidth="1"/>
    <col min="11526" max="11526" width="30.61328125" style="129" bestFit="1" customWidth="1"/>
    <col min="11527" max="11539" width="8.3828125" style="129" customWidth="1"/>
    <col min="11540" max="11541" width="8.3828125" style="129" bestFit="1" customWidth="1"/>
    <col min="11542" max="11777" width="9" style="129"/>
    <col min="11778" max="11781" width="12" style="129" bestFit="1" customWidth="1"/>
    <col min="11782" max="11782" width="30.61328125" style="129" bestFit="1" customWidth="1"/>
    <col min="11783" max="11795" width="8.3828125" style="129" customWidth="1"/>
    <col min="11796" max="11797" width="8.3828125" style="129" bestFit="1" customWidth="1"/>
    <col min="11798" max="12033" width="9" style="129"/>
    <col min="12034" max="12037" width="12" style="129" bestFit="1" customWidth="1"/>
    <col min="12038" max="12038" width="30.61328125" style="129" bestFit="1" customWidth="1"/>
    <col min="12039" max="12051" width="8.3828125" style="129" customWidth="1"/>
    <col min="12052" max="12053" width="8.3828125" style="129" bestFit="1" customWidth="1"/>
    <col min="12054" max="12289" width="9" style="129"/>
    <col min="12290" max="12293" width="12" style="129" bestFit="1" customWidth="1"/>
    <col min="12294" max="12294" width="30.61328125" style="129" bestFit="1" customWidth="1"/>
    <col min="12295" max="12307" width="8.3828125" style="129" customWidth="1"/>
    <col min="12308" max="12309" width="8.3828125" style="129" bestFit="1" customWidth="1"/>
    <col min="12310" max="12545" width="9" style="129"/>
    <col min="12546" max="12549" width="12" style="129" bestFit="1" customWidth="1"/>
    <col min="12550" max="12550" width="30.61328125" style="129" bestFit="1" customWidth="1"/>
    <col min="12551" max="12563" width="8.3828125" style="129" customWidth="1"/>
    <col min="12564" max="12565" width="8.3828125" style="129" bestFit="1" customWidth="1"/>
    <col min="12566" max="12801" width="9" style="129"/>
    <col min="12802" max="12805" width="12" style="129" bestFit="1" customWidth="1"/>
    <col min="12806" max="12806" width="30.61328125" style="129" bestFit="1" customWidth="1"/>
    <col min="12807" max="12819" width="8.3828125" style="129" customWidth="1"/>
    <col min="12820" max="12821" width="8.3828125" style="129" bestFit="1" customWidth="1"/>
    <col min="12822" max="13057" width="9" style="129"/>
    <col min="13058" max="13061" width="12" style="129" bestFit="1" customWidth="1"/>
    <col min="13062" max="13062" width="30.61328125" style="129" bestFit="1" customWidth="1"/>
    <col min="13063" max="13075" width="8.3828125" style="129" customWidth="1"/>
    <col min="13076" max="13077" width="8.3828125" style="129" bestFit="1" customWidth="1"/>
    <col min="13078" max="13313" width="9" style="129"/>
    <col min="13314" max="13317" width="12" style="129" bestFit="1" customWidth="1"/>
    <col min="13318" max="13318" width="30.61328125" style="129" bestFit="1" customWidth="1"/>
    <col min="13319" max="13331" width="8.3828125" style="129" customWidth="1"/>
    <col min="13332" max="13333" width="8.3828125" style="129" bestFit="1" customWidth="1"/>
    <col min="13334" max="13569" width="9" style="129"/>
    <col min="13570" max="13573" width="12" style="129" bestFit="1" customWidth="1"/>
    <col min="13574" max="13574" width="30.61328125" style="129" bestFit="1" customWidth="1"/>
    <col min="13575" max="13587" width="8.3828125" style="129" customWidth="1"/>
    <col min="13588" max="13589" width="8.3828125" style="129" bestFit="1" customWidth="1"/>
    <col min="13590" max="13825" width="9" style="129"/>
    <col min="13826" max="13829" width="12" style="129" bestFit="1" customWidth="1"/>
    <col min="13830" max="13830" width="30.61328125" style="129" bestFit="1" customWidth="1"/>
    <col min="13831" max="13843" width="8.3828125" style="129" customWidth="1"/>
    <col min="13844" max="13845" width="8.3828125" style="129" bestFit="1" customWidth="1"/>
    <col min="13846" max="14081" width="9" style="129"/>
    <col min="14082" max="14085" width="12" style="129" bestFit="1" customWidth="1"/>
    <col min="14086" max="14086" width="30.61328125" style="129" bestFit="1" customWidth="1"/>
    <col min="14087" max="14099" width="8.3828125" style="129" customWidth="1"/>
    <col min="14100" max="14101" width="8.3828125" style="129" bestFit="1" customWidth="1"/>
    <col min="14102" max="14337" width="9" style="129"/>
    <col min="14338" max="14341" width="12" style="129" bestFit="1" customWidth="1"/>
    <col min="14342" max="14342" width="30.61328125" style="129" bestFit="1" customWidth="1"/>
    <col min="14343" max="14355" width="8.3828125" style="129" customWidth="1"/>
    <col min="14356" max="14357" width="8.3828125" style="129" bestFit="1" customWidth="1"/>
    <col min="14358" max="14593" width="9" style="129"/>
    <col min="14594" max="14597" width="12" style="129" bestFit="1" customWidth="1"/>
    <col min="14598" max="14598" width="30.61328125" style="129" bestFit="1" customWidth="1"/>
    <col min="14599" max="14611" width="8.3828125" style="129" customWidth="1"/>
    <col min="14612" max="14613" width="8.3828125" style="129" bestFit="1" customWidth="1"/>
    <col min="14614" max="14849" width="9" style="129"/>
    <col min="14850" max="14853" width="12" style="129" bestFit="1" customWidth="1"/>
    <col min="14854" max="14854" width="30.61328125" style="129" bestFit="1" customWidth="1"/>
    <col min="14855" max="14867" width="8.3828125" style="129" customWidth="1"/>
    <col min="14868" max="14869" width="8.3828125" style="129" bestFit="1" customWidth="1"/>
    <col min="14870" max="15105" width="9" style="129"/>
    <col min="15106" max="15109" width="12" style="129" bestFit="1" customWidth="1"/>
    <col min="15110" max="15110" width="30.61328125" style="129" bestFit="1" customWidth="1"/>
    <col min="15111" max="15123" width="8.3828125" style="129" customWidth="1"/>
    <col min="15124" max="15125" width="8.3828125" style="129" bestFit="1" customWidth="1"/>
    <col min="15126" max="15361" width="9" style="129"/>
    <col min="15362" max="15365" width="12" style="129" bestFit="1" customWidth="1"/>
    <col min="15366" max="15366" width="30.61328125" style="129" bestFit="1" customWidth="1"/>
    <col min="15367" max="15379" width="8.3828125" style="129" customWidth="1"/>
    <col min="15380" max="15381" width="8.3828125" style="129" bestFit="1" customWidth="1"/>
    <col min="15382" max="15617" width="9" style="129"/>
    <col min="15618" max="15621" width="12" style="129" bestFit="1" customWidth="1"/>
    <col min="15622" max="15622" width="30.61328125" style="129" bestFit="1" customWidth="1"/>
    <col min="15623" max="15635" width="8.3828125" style="129" customWidth="1"/>
    <col min="15636" max="15637" width="8.3828125" style="129" bestFit="1" customWidth="1"/>
    <col min="15638" max="15873" width="9" style="129"/>
    <col min="15874" max="15877" width="12" style="129" bestFit="1" customWidth="1"/>
    <col min="15878" max="15878" width="30.61328125" style="129" bestFit="1" customWidth="1"/>
    <col min="15879" max="15891" width="8.3828125" style="129" customWidth="1"/>
    <col min="15892" max="15893" width="8.3828125" style="129" bestFit="1" customWidth="1"/>
    <col min="15894" max="16129" width="9" style="129"/>
    <col min="16130" max="16133" width="12" style="129" bestFit="1" customWidth="1"/>
    <col min="16134" max="16134" width="30.61328125" style="129" bestFit="1" customWidth="1"/>
    <col min="16135" max="16147" width="8.3828125" style="129" customWidth="1"/>
    <col min="16148" max="16149" width="8.3828125" style="129" bestFit="1" customWidth="1"/>
    <col min="16150" max="16384" width="9" style="129"/>
  </cols>
  <sheetData>
    <row r="1" spans="1:29" s="26" customFormat="1" ht="13.5" x14ac:dyDescent="0.3"/>
    <row r="2" spans="1:29" s="119" customFormat="1" x14ac:dyDescent="0.35"/>
    <row r="3" spans="1:29" s="119" customFormat="1" ht="23" x14ac:dyDescent="0.45">
      <c r="C3" s="120" t="s">
        <v>782</v>
      </c>
      <c r="E3" s="120"/>
      <c r="F3" s="121"/>
      <c r="G3" s="121"/>
      <c r="H3" s="121"/>
      <c r="I3" s="121"/>
      <c r="J3" s="121"/>
      <c r="K3" s="122"/>
      <c r="L3" s="121"/>
      <c r="M3" s="121"/>
      <c r="N3" s="121"/>
      <c r="O3" s="121"/>
      <c r="P3" s="121"/>
      <c r="Q3" s="121"/>
      <c r="R3" s="121"/>
      <c r="S3" s="121"/>
      <c r="T3" s="123"/>
      <c r="U3" s="121"/>
      <c r="V3" s="121"/>
      <c r="W3" s="121"/>
      <c r="X3" s="121"/>
      <c r="Y3" s="121"/>
      <c r="Z3" s="124"/>
      <c r="AA3" s="124"/>
      <c r="AB3" s="124"/>
      <c r="AC3" s="124"/>
    </row>
    <row r="4" spans="1:29" s="119" customFormat="1" x14ac:dyDescent="0.35">
      <c r="C4" s="121"/>
      <c r="D4" s="121"/>
      <c r="E4" s="121"/>
      <c r="F4" s="121"/>
      <c r="G4" s="121"/>
      <c r="H4" s="121"/>
      <c r="I4" s="121"/>
      <c r="J4" s="121"/>
      <c r="K4" s="122"/>
      <c r="L4" s="121"/>
      <c r="M4" s="121"/>
      <c r="N4" s="121"/>
      <c r="O4" s="121"/>
      <c r="P4" s="121"/>
      <c r="Q4" s="121"/>
      <c r="R4" s="121"/>
      <c r="S4" s="121"/>
      <c r="T4" s="123"/>
      <c r="U4" s="121"/>
      <c r="V4" s="121"/>
      <c r="W4" s="121"/>
      <c r="X4" s="121"/>
      <c r="Y4" s="121"/>
      <c r="Z4" s="124"/>
      <c r="AA4" s="124"/>
      <c r="AB4" s="124"/>
      <c r="AC4" s="124"/>
    </row>
    <row r="5" spans="1:29" s="125" customFormat="1" ht="17.25" customHeight="1" x14ac:dyDescent="0.3">
      <c r="A5" s="125" t="e">
        <f>ADDRESS(ROW(#REF!),COLUMN(#REF!))</f>
        <v>#REF!</v>
      </c>
      <c r="C5" s="126" t="s">
        <v>691</v>
      </c>
      <c r="D5" s="126"/>
      <c r="E5" s="126"/>
      <c r="F5" s="126"/>
      <c r="G5" s="126"/>
      <c r="H5" s="126"/>
      <c r="I5" s="126"/>
      <c r="J5" s="126"/>
      <c r="K5" s="126" t="s">
        <v>692</v>
      </c>
      <c r="L5" s="126"/>
      <c r="M5" s="126"/>
      <c r="N5" s="126"/>
      <c r="O5" s="126"/>
      <c r="P5" s="126"/>
      <c r="Q5" s="126"/>
      <c r="R5" s="126"/>
      <c r="S5" s="127" t="s">
        <v>693</v>
      </c>
      <c r="T5" s="128"/>
      <c r="U5" s="127"/>
      <c r="V5" s="127"/>
      <c r="W5" s="127"/>
      <c r="X5" s="127" t="s">
        <v>694</v>
      </c>
      <c r="Y5" s="127"/>
      <c r="Z5" s="127" t="s">
        <v>695</v>
      </c>
      <c r="AA5" s="127"/>
      <c r="AB5" s="127"/>
      <c r="AC5" s="127"/>
    </row>
    <row r="6" spans="1:29" ht="46.5" customHeight="1" x14ac:dyDescent="0.35">
      <c r="C6" s="130" t="s">
        <v>3</v>
      </c>
      <c r="D6" s="131" t="s">
        <v>41</v>
      </c>
      <c r="E6" s="131" t="s">
        <v>696</v>
      </c>
      <c r="F6" s="131" t="s">
        <v>697</v>
      </c>
      <c r="G6" s="131" t="s">
        <v>463</v>
      </c>
      <c r="H6" s="131" t="s">
        <v>698</v>
      </c>
      <c r="I6" s="131" t="s">
        <v>699</v>
      </c>
      <c r="J6" s="132" t="s">
        <v>43</v>
      </c>
      <c r="K6" s="133" t="s">
        <v>65</v>
      </c>
      <c r="L6" s="134" t="s">
        <v>66</v>
      </c>
      <c r="M6" s="134" t="s">
        <v>67</v>
      </c>
      <c r="N6" s="134" t="s">
        <v>68</v>
      </c>
      <c r="O6" s="134" t="s">
        <v>69</v>
      </c>
      <c r="P6" s="134" t="s">
        <v>70</v>
      </c>
      <c r="Q6" s="134" t="s">
        <v>71</v>
      </c>
      <c r="R6" s="135" t="s">
        <v>72</v>
      </c>
      <c r="S6" s="136" t="s">
        <v>80</v>
      </c>
      <c r="T6" s="133" t="s">
        <v>81</v>
      </c>
      <c r="U6" s="134" t="s">
        <v>82</v>
      </c>
      <c r="V6" s="134" t="s">
        <v>83</v>
      </c>
      <c r="W6" s="135" t="s">
        <v>84</v>
      </c>
      <c r="X6" s="136" t="s">
        <v>6478</v>
      </c>
      <c r="Y6" s="135" t="s">
        <v>6479</v>
      </c>
      <c r="Z6" s="137" t="s">
        <v>700</v>
      </c>
      <c r="AA6" s="137" t="s">
        <v>701</v>
      </c>
      <c r="AB6" s="137" t="s">
        <v>702</v>
      </c>
      <c r="AC6" s="137" t="s">
        <v>703</v>
      </c>
    </row>
    <row r="7" spans="1:29" x14ac:dyDescent="0.35">
      <c r="A7" s="129" t="str">
        <f>C7&amp;D7</f>
        <v>ALEconomic</v>
      </c>
      <c r="C7" s="96" t="s">
        <v>5</v>
      </c>
      <c r="D7" s="97" t="s">
        <v>776</v>
      </c>
      <c r="E7" s="97" t="s">
        <v>208</v>
      </c>
      <c r="F7" s="97" t="s">
        <v>704</v>
      </c>
      <c r="G7" s="97" t="s">
        <v>208</v>
      </c>
      <c r="H7" s="97" t="s">
        <v>50</v>
      </c>
      <c r="I7" s="37" t="s">
        <v>990</v>
      </c>
      <c r="J7" s="37" t="s">
        <v>265</v>
      </c>
      <c r="K7" s="13" t="s">
        <v>151</v>
      </c>
      <c r="L7" s="2" t="s">
        <v>151</v>
      </c>
      <c r="M7" s="2" t="s">
        <v>152</v>
      </c>
      <c r="N7" s="2" t="s">
        <v>152</v>
      </c>
      <c r="O7" s="2" t="s">
        <v>151</v>
      </c>
      <c r="P7" s="2" t="s">
        <v>151</v>
      </c>
      <c r="Q7" s="2" t="s">
        <v>151</v>
      </c>
      <c r="R7" s="14" t="s">
        <v>151</v>
      </c>
      <c r="S7" s="2">
        <v>1</v>
      </c>
      <c r="T7" s="2" t="s">
        <v>152</v>
      </c>
      <c r="U7" s="2" t="s">
        <v>152</v>
      </c>
      <c r="V7" s="2" t="s">
        <v>151</v>
      </c>
      <c r="W7" s="14">
        <v>0</v>
      </c>
      <c r="X7" s="93" t="s">
        <v>152</v>
      </c>
      <c r="Y7" s="14" t="s">
        <v>152</v>
      </c>
      <c r="Z7" s="2" t="s">
        <v>152</v>
      </c>
      <c r="AA7" s="2" t="s">
        <v>152</v>
      </c>
      <c r="AB7" s="2" t="s">
        <v>152</v>
      </c>
      <c r="AC7" s="14" t="s">
        <v>152</v>
      </c>
    </row>
    <row r="8" spans="1:29" x14ac:dyDescent="0.35">
      <c r="A8" s="129" t="str">
        <f t="shared" ref="A8:A71" si="0">C8&amp;D8</f>
        <v>ALEconomic</v>
      </c>
      <c r="C8" s="96" t="s">
        <v>5</v>
      </c>
      <c r="D8" s="97" t="s">
        <v>776</v>
      </c>
      <c r="E8" s="97" t="s">
        <v>208</v>
      </c>
      <c r="F8" s="97" t="s">
        <v>704</v>
      </c>
      <c r="G8" s="97" t="s">
        <v>208</v>
      </c>
      <c r="H8" s="97" t="s">
        <v>50</v>
      </c>
      <c r="I8" s="37" t="s">
        <v>897</v>
      </c>
      <c r="J8" s="37" t="s">
        <v>5899</v>
      </c>
      <c r="K8" s="13" t="s">
        <v>152</v>
      </c>
      <c r="L8" s="2" t="s">
        <v>151</v>
      </c>
      <c r="M8" s="2" t="s">
        <v>151</v>
      </c>
      <c r="N8" s="2" t="s">
        <v>152</v>
      </c>
      <c r="O8" s="2" t="s">
        <v>151</v>
      </c>
      <c r="P8" s="2" t="s">
        <v>152</v>
      </c>
      <c r="Q8" s="2" t="s">
        <v>151</v>
      </c>
      <c r="R8" s="14" t="s">
        <v>151</v>
      </c>
      <c r="S8" s="2">
        <v>1</v>
      </c>
      <c r="T8" s="2" t="s">
        <v>152</v>
      </c>
      <c r="U8" s="2" t="s">
        <v>152</v>
      </c>
      <c r="V8" s="2" t="s">
        <v>151</v>
      </c>
      <c r="W8" s="14">
        <v>0</v>
      </c>
      <c r="X8" s="93" t="s">
        <v>152</v>
      </c>
      <c r="Y8" s="14" t="s">
        <v>152</v>
      </c>
      <c r="Z8" s="2" t="s">
        <v>151</v>
      </c>
      <c r="AA8" s="2" t="s">
        <v>152</v>
      </c>
      <c r="AB8" s="2" t="s">
        <v>152</v>
      </c>
      <c r="AC8" s="14" t="s">
        <v>152</v>
      </c>
    </row>
    <row r="9" spans="1:29" x14ac:dyDescent="0.35">
      <c r="A9" s="129" t="str">
        <f t="shared" si="0"/>
        <v>ALEconomic</v>
      </c>
      <c r="C9" s="96" t="s">
        <v>5</v>
      </c>
      <c r="D9" s="97" t="s">
        <v>776</v>
      </c>
      <c r="E9" s="97" t="s">
        <v>208</v>
      </c>
      <c r="F9" s="97" t="s">
        <v>704</v>
      </c>
      <c r="G9" s="97" t="s">
        <v>208</v>
      </c>
      <c r="H9" s="97" t="s">
        <v>50</v>
      </c>
      <c r="I9" s="37" t="s">
        <v>5900</v>
      </c>
      <c r="J9" s="37" t="s">
        <v>5901</v>
      </c>
      <c r="K9" s="13" t="s">
        <v>151</v>
      </c>
      <c r="L9" s="2" t="s">
        <v>152</v>
      </c>
      <c r="M9" s="2" t="s">
        <v>152</v>
      </c>
      <c r="N9" s="2" t="s">
        <v>152</v>
      </c>
      <c r="O9" s="2" t="s">
        <v>151</v>
      </c>
      <c r="P9" s="2" t="s">
        <v>152</v>
      </c>
      <c r="Q9" s="2" t="s">
        <v>152</v>
      </c>
      <c r="R9" s="14" t="s">
        <v>151</v>
      </c>
      <c r="S9" s="2">
        <v>1</v>
      </c>
      <c r="T9" s="2" t="s">
        <v>152</v>
      </c>
      <c r="U9" s="2" t="s">
        <v>152</v>
      </c>
      <c r="V9" s="2" t="s">
        <v>151</v>
      </c>
      <c r="W9" s="14">
        <v>0</v>
      </c>
      <c r="X9" s="93" t="s">
        <v>152</v>
      </c>
      <c r="Y9" s="14" t="s">
        <v>152</v>
      </c>
      <c r="Z9" s="2" t="s">
        <v>151</v>
      </c>
      <c r="AA9" s="2" t="s">
        <v>152</v>
      </c>
      <c r="AB9" s="2" t="s">
        <v>152</v>
      </c>
      <c r="AC9" s="14" t="s">
        <v>152</v>
      </c>
    </row>
    <row r="10" spans="1:29" x14ac:dyDescent="0.35">
      <c r="A10" s="129" t="str">
        <f t="shared" si="0"/>
        <v>ALHealth</v>
      </c>
      <c r="C10" s="96" t="s">
        <v>5</v>
      </c>
      <c r="D10" s="97" t="s">
        <v>835</v>
      </c>
      <c r="E10" s="97" t="s">
        <v>208</v>
      </c>
      <c r="F10" s="97" t="s">
        <v>704</v>
      </c>
      <c r="G10" s="97" t="s">
        <v>208</v>
      </c>
      <c r="H10" s="97" t="s">
        <v>50</v>
      </c>
      <c r="I10" s="37" t="s">
        <v>990</v>
      </c>
      <c r="J10" s="37" t="s">
        <v>5902</v>
      </c>
      <c r="K10" s="13" t="s">
        <v>151</v>
      </c>
      <c r="L10" s="2" t="s">
        <v>151</v>
      </c>
      <c r="M10" s="2" t="s">
        <v>152</v>
      </c>
      <c r="N10" s="2" t="s">
        <v>152</v>
      </c>
      <c r="O10" s="2" t="s">
        <v>151</v>
      </c>
      <c r="P10" s="2" t="s">
        <v>151</v>
      </c>
      <c r="Q10" s="2" t="s">
        <v>151</v>
      </c>
      <c r="R10" s="14" t="s">
        <v>151</v>
      </c>
      <c r="S10" s="2">
        <v>1</v>
      </c>
      <c r="T10" s="2" t="s">
        <v>151</v>
      </c>
      <c r="U10" s="2" t="s">
        <v>152</v>
      </c>
      <c r="V10" s="2" t="s">
        <v>151</v>
      </c>
      <c r="W10" s="14">
        <v>0</v>
      </c>
      <c r="X10" s="93" t="s">
        <v>151</v>
      </c>
      <c r="Y10" s="14" t="s">
        <v>152</v>
      </c>
      <c r="Z10" s="2" t="s">
        <v>152</v>
      </c>
      <c r="AA10" s="2" t="s">
        <v>152</v>
      </c>
      <c r="AB10" s="2" t="s">
        <v>152</v>
      </c>
      <c r="AC10" s="14" t="s">
        <v>152</v>
      </c>
    </row>
    <row r="11" spans="1:29" x14ac:dyDescent="0.35">
      <c r="A11" s="129" t="str">
        <f t="shared" si="0"/>
        <v>ALHealth</v>
      </c>
      <c r="C11" s="96" t="s">
        <v>5</v>
      </c>
      <c r="D11" s="97" t="s">
        <v>835</v>
      </c>
      <c r="E11" s="97" t="s">
        <v>208</v>
      </c>
      <c r="F11" s="97" t="s">
        <v>704</v>
      </c>
      <c r="G11" s="97" t="s">
        <v>208</v>
      </c>
      <c r="H11" s="97" t="s">
        <v>50</v>
      </c>
      <c r="I11" s="37" t="s">
        <v>5903</v>
      </c>
      <c r="J11" s="37" t="s">
        <v>5904</v>
      </c>
      <c r="K11" s="13" t="s">
        <v>152</v>
      </c>
      <c r="L11" s="2" t="s">
        <v>152</v>
      </c>
      <c r="M11" s="2" t="s">
        <v>152</v>
      </c>
      <c r="N11" s="2" t="s">
        <v>151</v>
      </c>
      <c r="O11" s="2" t="s">
        <v>151</v>
      </c>
      <c r="P11" s="2" t="s">
        <v>152</v>
      </c>
      <c r="Q11" s="2" t="s">
        <v>151</v>
      </c>
      <c r="R11" s="14" t="s">
        <v>152</v>
      </c>
      <c r="S11" s="2">
        <v>1</v>
      </c>
      <c r="T11" s="2" t="s">
        <v>152</v>
      </c>
      <c r="U11" s="2" t="s">
        <v>152</v>
      </c>
      <c r="V11" s="2" t="s">
        <v>152</v>
      </c>
      <c r="W11" s="14">
        <v>0</v>
      </c>
      <c r="X11" s="93" t="s">
        <v>152</v>
      </c>
      <c r="Y11" s="14" t="s">
        <v>152</v>
      </c>
      <c r="Z11" s="2" t="s">
        <v>151</v>
      </c>
      <c r="AA11" s="2" t="s">
        <v>152</v>
      </c>
      <c r="AB11" s="2" t="s">
        <v>152</v>
      </c>
      <c r="AC11" s="14" t="s">
        <v>152</v>
      </c>
    </row>
    <row r="12" spans="1:29" x14ac:dyDescent="0.35">
      <c r="A12" s="129" t="str">
        <f t="shared" si="0"/>
        <v>ALJustice</v>
      </c>
      <c r="C12" s="96" t="s">
        <v>5</v>
      </c>
      <c r="D12" s="97" t="s">
        <v>777</v>
      </c>
      <c r="E12" s="97" t="s">
        <v>208</v>
      </c>
      <c r="F12" s="97" t="s">
        <v>704</v>
      </c>
      <c r="G12" s="97" t="s">
        <v>208</v>
      </c>
      <c r="H12" s="97" t="s">
        <v>50</v>
      </c>
      <c r="I12" s="37" t="s">
        <v>5905</v>
      </c>
      <c r="J12" s="37" t="s">
        <v>5906</v>
      </c>
      <c r="K12" s="13" t="s">
        <v>152</v>
      </c>
      <c r="L12" s="2" t="s">
        <v>151</v>
      </c>
      <c r="M12" s="2" t="s">
        <v>151</v>
      </c>
      <c r="N12" s="2" t="s">
        <v>152</v>
      </c>
      <c r="O12" s="2" t="s">
        <v>151</v>
      </c>
      <c r="P12" s="2" t="s">
        <v>151</v>
      </c>
      <c r="Q12" s="2" t="s">
        <v>152</v>
      </c>
      <c r="R12" s="14" t="s">
        <v>151</v>
      </c>
      <c r="S12" s="2">
        <v>1</v>
      </c>
      <c r="T12" s="2" t="s">
        <v>152</v>
      </c>
      <c r="U12" s="2" t="s">
        <v>152</v>
      </c>
      <c r="V12" s="2" t="s">
        <v>152</v>
      </c>
      <c r="W12" s="14">
        <v>0</v>
      </c>
      <c r="X12" s="93" t="s">
        <v>152</v>
      </c>
      <c r="Y12" s="14" t="s">
        <v>152</v>
      </c>
      <c r="Z12" s="2" t="s">
        <v>151</v>
      </c>
      <c r="AA12" s="2" t="s">
        <v>152</v>
      </c>
      <c r="AB12" s="2" t="s">
        <v>152</v>
      </c>
      <c r="AC12" s="14" t="s">
        <v>152</v>
      </c>
    </row>
    <row r="13" spans="1:29" x14ac:dyDescent="0.35">
      <c r="A13" s="129" t="str">
        <f t="shared" si="0"/>
        <v>ALJustice</v>
      </c>
      <c r="C13" s="96" t="s">
        <v>5</v>
      </c>
      <c r="D13" s="97" t="s">
        <v>777</v>
      </c>
      <c r="E13" s="97" t="s">
        <v>208</v>
      </c>
      <c r="F13" s="97" t="s">
        <v>704</v>
      </c>
      <c r="G13" s="97" t="s">
        <v>208</v>
      </c>
      <c r="H13" s="97" t="s">
        <v>50</v>
      </c>
      <c r="I13" s="37" t="s">
        <v>934</v>
      </c>
      <c r="J13" s="37" t="s">
        <v>5907</v>
      </c>
      <c r="K13" s="13" t="s">
        <v>152</v>
      </c>
      <c r="L13" s="2" t="s">
        <v>152</v>
      </c>
      <c r="M13" s="2" t="s">
        <v>152</v>
      </c>
      <c r="N13" s="2" t="s">
        <v>152</v>
      </c>
      <c r="O13" s="2" t="s">
        <v>151</v>
      </c>
      <c r="P13" s="2" t="s">
        <v>152</v>
      </c>
      <c r="Q13" s="2" t="s">
        <v>152</v>
      </c>
      <c r="R13" s="14" t="s">
        <v>151</v>
      </c>
      <c r="S13" s="2">
        <v>1</v>
      </c>
      <c r="T13" s="2" t="s">
        <v>152</v>
      </c>
      <c r="U13" s="2" t="s">
        <v>152</v>
      </c>
      <c r="V13" s="2" t="s">
        <v>151</v>
      </c>
      <c r="W13" s="14">
        <v>0</v>
      </c>
      <c r="X13" s="93" t="s">
        <v>152</v>
      </c>
      <c r="Y13" s="14" t="s">
        <v>152</v>
      </c>
      <c r="Z13" s="2" t="s">
        <v>151</v>
      </c>
      <c r="AA13" s="2" t="s">
        <v>152</v>
      </c>
      <c r="AB13" s="2" t="s">
        <v>152</v>
      </c>
      <c r="AC13" s="14" t="s">
        <v>152</v>
      </c>
    </row>
    <row r="14" spans="1:29" x14ac:dyDescent="0.35">
      <c r="A14" s="129" t="str">
        <f t="shared" si="0"/>
        <v>ALJustice</v>
      </c>
      <c r="C14" s="96" t="s">
        <v>5</v>
      </c>
      <c r="D14" s="97" t="s">
        <v>777</v>
      </c>
      <c r="E14" s="97" t="s">
        <v>208</v>
      </c>
      <c r="F14" s="97" t="s">
        <v>704</v>
      </c>
      <c r="G14" s="97" t="s">
        <v>208</v>
      </c>
      <c r="H14" s="97" t="s">
        <v>50</v>
      </c>
      <c r="I14" s="37" t="s">
        <v>990</v>
      </c>
      <c r="J14" s="37" t="s">
        <v>5908</v>
      </c>
      <c r="K14" s="13" t="s">
        <v>151</v>
      </c>
      <c r="L14" s="2" t="s">
        <v>151</v>
      </c>
      <c r="M14" s="2" t="s">
        <v>152</v>
      </c>
      <c r="N14" s="2" t="s">
        <v>152</v>
      </c>
      <c r="O14" s="2" t="s">
        <v>151</v>
      </c>
      <c r="P14" s="2" t="s">
        <v>151</v>
      </c>
      <c r="Q14" s="2" t="s">
        <v>151</v>
      </c>
      <c r="R14" s="14" t="s">
        <v>151</v>
      </c>
      <c r="S14" s="2">
        <v>1</v>
      </c>
      <c r="T14" s="2" t="s">
        <v>152</v>
      </c>
      <c r="U14" s="2" t="s">
        <v>152</v>
      </c>
      <c r="V14" s="2" t="s">
        <v>151</v>
      </c>
      <c r="W14" s="14">
        <v>0</v>
      </c>
      <c r="X14" s="93" t="s">
        <v>152</v>
      </c>
      <c r="Y14" s="14" t="s">
        <v>152</v>
      </c>
      <c r="Z14" s="2" t="s">
        <v>152</v>
      </c>
      <c r="AA14" s="2" t="s">
        <v>152</v>
      </c>
      <c r="AB14" s="2" t="s">
        <v>152</v>
      </c>
      <c r="AC14" s="14" t="s">
        <v>152</v>
      </c>
    </row>
    <row r="15" spans="1:29" x14ac:dyDescent="0.35">
      <c r="A15" s="129" t="str">
        <f t="shared" si="0"/>
        <v>ALMoving</v>
      </c>
      <c r="C15" s="96" t="s">
        <v>5</v>
      </c>
      <c r="D15" s="97" t="s">
        <v>778</v>
      </c>
      <c r="E15" s="97" t="s">
        <v>208</v>
      </c>
      <c r="F15" s="97" t="s">
        <v>704</v>
      </c>
      <c r="G15" s="97" t="s">
        <v>208</v>
      </c>
      <c r="H15" s="97" t="s">
        <v>50</v>
      </c>
      <c r="I15" s="37" t="s">
        <v>990</v>
      </c>
      <c r="J15" s="37" t="s">
        <v>266</v>
      </c>
      <c r="K15" s="13" t="s">
        <v>151</v>
      </c>
      <c r="L15" s="2" t="s">
        <v>151</v>
      </c>
      <c r="M15" s="2" t="s">
        <v>151</v>
      </c>
      <c r="N15" s="2" t="s">
        <v>152</v>
      </c>
      <c r="O15" s="2" t="s">
        <v>151</v>
      </c>
      <c r="P15" s="2" t="s">
        <v>151</v>
      </c>
      <c r="Q15" s="2" t="s">
        <v>151</v>
      </c>
      <c r="R15" s="14" t="s">
        <v>151</v>
      </c>
      <c r="S15" s="2">
        <v>1</v>
      </c>
      <c r="T15" s="2" t="s">
        <v>152</v>
      </c>
      <c r="U15" s="2" t="s">
        <v>152</v>
      </c>
      <c r="V15" s="2" t="s">
        <v>151</v>
      </c>
      <c r="W15" s="14">
        <v>0</v>
      </c>
      <c r="X15" s="93" t="s">
        <v>152</v>
      </c>
      <c r="Y15" s="14" t="s">
        <v>152</v>
      </c>
      <c r="Z15" s="2" t="s">
        <v>152</v>
      </c>
      <c r="AA15" s="2" t="s">
        <v>152</v>
      </c>
      <c r="AB15" s="2" t="s">
        <v>152</v>
      </c>
      <c r="AC15" s="14" t="s">
        <v>152</v>
      </c>
    </row>
    <row r="16" spans="1:29" x14ac:dyDescent="0.35">
      <c r="A16" s="129" t="str">
        <f t="shared" si="0"/>
        <v>ALTransport</v>
      </c>
      <c r="C16" s="96" t="s">
        <v>5</v>
      </c>
      <c r="D16" s="97" t="s">
        <v>779</v>
      </c>
      <c r="E16" s="97" t="s">
        <v>208</v>
      </c>
      <c r="F16" s="97" t="s">
        <v>704</v>
      </c>
      <c r="G16" s="97" t="s">
        <v>208</v>
      </c>
      <c r="H16" s="97" t="s">
        <v>50</v>
      </c>
      <c r="I16" s="37" t="s">
        <v>5909</v>
      </c>
      <c r="J16" s="37" t="s">
        <v>265</v>
      </c>
      <c r="K16" s="13" t="s">
        <v>151</v>
      </c>
      <c r="L16" s="2" t="s">
        <v>151</v>
      </c>
      <c r="M16" s="2" t="s">
        <v>152</v>
      </c>
      <c r="N16" s="2" t="s">
        <v>152</v>
      </c>
      <c r="O16" s="2" t="s">
        <v>151</v>
      </c>
      <c r="P16" s="2" t="s">
        <v>151</v>
      </c>
      <c r="Q16" s="2" t="s">
        <v>151</v>
      </c>
      <c r="R16" s="14" t="s">
        <v>151</v>
      </c>
      <c r="S16" s="2">
        <v>1</v>
      </c>
      <c r="T16" s="2" t="s">
        <v>152</v>
      </c>
      <c r="U16" s="2" t="s">
        <v>152</v>
      </c>
      <c r="V16" s="2" t="s">
        <v>151</v>
      </c>
      <c r="W16" s="14">
        <v>0</v>
      </c>
      <c r="X16" s="93" t="s">
        <v>152</v>
      </c>
      <c r="Y16" s="14" t="s">
        <v>152</v>
      </c>
      <c r="Z16" s="2" t="s">
        <v>152</v>
      </c>
      <c r="AA16" s="2" t="s">
        <v>152</v>
      </c>
      <c r="AB16" s="2" t="s">
        <v>152</v>
      </c>
      <c r="AC16" s="14" t="s">
        <v>152</v>
      </c>
    </row>
    <row r="17" spans="1:29" x14ac:dyDescent="0.35">
      <c r="A17" s="129" t="str">
        <f t="shared" si="0"/>
        <v>ALTransport</v>
      </c>
      <c r="C17" s="96" t="s">
        <v>5</v>
      </c>
      <c r="D17" s="97" t="s">
        <v>779</v>
      </c>
      <c r="E17" s="97" t="s">
        <v>208</v>
      </c>
      <c r="F17" s="97" t="s">
        <v>704</v>
      </c>
      <c r="G17" s="97" t="s">
        <v>208</v>
      </c>
      <c r="H17" s="97" t="s">
        <v>50</v>
      </c>
      <c r="I17" s="37" t="s">
        <v>992</v>
      </c>
      <c r="J17" s="37" t="s">
        <v>5910</v>
      </c>
      <c r="K17" s="13" t="s">
        <v>151</v>
      </c>
      <c r="L17" s="2" t="s">
        <v>151</v>
      </c>
      <c r="M17" s="2" t="s">
        <v>151</v>
      </c>
      <c r="N17" s="2" t="s">
        <v>152</v>
      </c>
      <c r="O17" s="2" t="s">
        <v>151</v>
      </c>
      <c r="P17" s="2" t="s">
        <v>151</v>
      </c>
      <c r="Q17" s="2" t="s">
        <v>151</v>
      </c>
      <c r="R17" s="14" t="s">
        <v>151</v>
      </c>
      <c r="S17" s="2">
        <v>1</v>
      </c>
      <c r="T17" s="2" t="s">
        <v>152</v>
      </c>
      <c r="U17" s="2" t="s">
        <v>152</v>
      </c>
      <c r="V17" s="2" t="s">
        <v>151</v>
      </c>
      <c r="W17" s="14">
        <v>0</v>
      </c>
      <c r="X17" s="93" t="s">
        <v>152</v>
      </c>
      <c r="Y17" s="14" t="s">
        <v>152</v>
      </c>
      <c r="Z17" s="2" t="s">
        <v>152</v>
      </c>
      <c r="AA17" s="2" t="s">
        <v>152</v>
      </c>
      <c r="AB17" s="2" t="s">
        <v>152</v>
      </c>
      <c r="AC17" s="14" t="s">
        <v>152</v>
      </c>
    </row>
    <row r="18" spans="1:29" x14ac:dyDescent="0.35">
      <c r="A18" s="129" t="str">
        <f t="shared" si="0"/>
        <v>ATEconomic</v>
      </c>
      <c r="C18" s="96" t="s">
        <v>7</v>
      </c>
      <c r="D18" s="97" t="s">
        <v>776</v>
      </c>
      <c r="E18" s="97" t="s">
        <v>208</v>
      </c>
      <c r="F18" s="97" t="s">
        <v>704</v>
      </c>
      <c r="G18" s="97" t="s">
        <v>208</v>
      </c>
      <c r="H18" s="97" t="s">
        <v>50</v>
      </c>
      <c r="I18" s="37" t="s">
        <v>154</v>
      </c>
      <c r="J18" s="37" t="s">
        <v>1017</v>
      </c>
      <c r="K18" s="13" t="s">
        <v>151</v>
      </c>
      <c r="L18" s="2" t="s">
        <v>151</v>
      </c>
      <c r="M18" s="2" t="s">
        <v>151</v>
      </c>
      <c r="N18" s="2" t="s">
        <v>151</v>
      </c>
      <c r="O18" s="2" t="s">
        <v>151</v>
      </c>
      <c r="P18" s="2" t="s">
        <v>151</v>
      </c>
      <c r="Q18" s="2" t="s">
        <v>151</v>
      </c>
      <c r="R18" s="14" t="s">
        <v>151</v>
      </c>
      <c r="S18" s="2">
        <v>2</v>
      </c>
      <c r="T18" s="2" t="s">
        <v>151</v>
      </c>
      <c r="U18" s="2" t="s">
        <v>151</v>
      </c>
      <c r="V18" s="2" t="s">
        <v>151</v>
      </c>
      <c r="W18" s="14">
        <v>3</v>
      </c>
      <c r="X18" s="93" t="s">
        <v>151</v>
      </c>
      <c r="Y18" s="14" t="s">
        <v>151</v>
      </c>
      <c r="Z18" s="2" t="s">
        <v>151</v>
      </c>
      <c r="AA18" s="2" t="s">
        <v>151</v>
      </c>
      <c r="AB18" s="2" t="s">
        <v>152</v>
      </c>
      <c r="AC18" s="14" t="s">
        <v>152</v>
      </c>
    </row>
    <row r="19" spans="1:29" x14ac:dyDescent="0.35">
      <c r="A19" s="129" t="str">
        <f t="shared" si="0"/>
        <v>ATEconomic</v>
      </c>
      <c r="C19" s="96" t="s">
        <v>7</v>
      </c>
      <c r="D19" s="97" t="s">
        <v>776</v>
      </c>
      <c r="E19" s="97" t="s">
        <v>208</v>
      </c>
      <c r="F19" s="97" t="s">
        <v>704</v>
      </c>
      <c r="G19" s="97" t="s">
        <v>208</v>
      </c>
      <c r="H19" s="97" t="s">
        <v>50</v>
      </c>
      <c r="I19" s="37" t="s">
        <v>154</v>
      </c>
      <c r="J19" s="37" t="s">
        <v>5911</v>
      </c>
      <c r="K19" s="13" t="s">
        <v>151</v>
      </c>
      <c r="L19" s="2" t="s">
        <v>151</v>
      </c>
      <c r="M19" s="2" t="s">
        <v>151</v>
      </c>
      <c r="N19" s="2" t="s">
        <v>151</v>
      </c>
      <c r="O19" s="2" t="s">
        <v>151</v>
      </c>
      <c r="P19" s="2" t="s">
        <v>151</v>
      </c>
      <c r="Q19" s="2" t="s">
        <v>151</v>
      </c>
      <c r="R19" s="14" t="s">
        <v>151</v>
      </c>
      <c r="S19" s="2">
        <v>2</v>
      </c>
      <c r="T19" s="2" t="s">
        <v>151</v>
      </c>
      <c r="U19" s="2" t="s">
        <v>151</v>
      </c>
      <c r="V19" s="2" t="s">
        <v>151</v>
      </c>
      <c r="W19" s="14">
        <v>3</v>
      </c>
      <c r="X19" s="93" t="s">
        <v>151</v>
      </c>
      <c r="Y19" s="14" t="s">
        <v>151</v>
      </c>
      <c r="Z19" s="2" t="s">
        <v>151</v>
      </c>
      <c r="AA19" s="2" t="s">
        <v>151</v>
      </c>
      <c r="AB19" s="2" t="s">
        <v>152</v>
      </c>
      <c r="AC19" s="14" t="s">
        <v>152</v>
      </c>
    </row>
    <row r="20" spans="1:29" x14ac:dyDescent="0.35">
      <c r="A20" s="129" t="str">
        <f t="shared" si="0"/>
        <v>ATEconomic</v>
      </c>
      <c r="C20" s="96" t="s">
        <v>7</v>
      </c>
      <c r="D20" s="97" t="s">
        <v>776</v>
      </c>
      <c r="E20" s="97" t="s">
        <v>208</v>
      </c>
      <c r="F20" s="97" t="s">
        <v>704</v>
      </c>
      <c r="G20" s="97" t="s">
        <v>208</v>
      </c>
      <c r="H20" s="97" t="s">
        <v>50</v>
      </c>
      <c r="I20" s="37" t="s">
        <v>471</v>
      </c>
      <c r="J20" s="37" t="s">
        <v>5912</v>
      </c>
      <c r="K20" s="13" t="s">
        <v>151</v>
      </c>
      <c r="L20" s="2" t="s">
        <v>151</v>
      </c>
      <c r="M20" s="2" t="s">
        <v>152</v>
      </c>
      <c r="N20" s="2" t="s">
        <v>151</v>
      </c>
      <c r="O20" s="2" t="s">
        <v>151</v>
      </c>
      <c r="P20" s="2" t="s">
        <v>151</v>
      </c>
      <c r="Q20" s="2" t="s">
        <v>152</v>
      </c>
      <c r="R20" s="14" t="s">
        <v>151</v>
      </c>
      <c r="S20" s="2">
        <v>2</v>
      </c>
      <c r="T20" s="2" t="s">
        <v>151</v>
      </c>
      <c r="U20" s="2" t="s">
        <v>151</v>
      </c>
      <c r="V20" s="2" t="s">
        <v>151</v>
      </c>
      <c r="W20" s="14">
        <v>3</v>
      </c>
      <c r="X20" s="93" t="s">
        <v>151</v>
      </c>
      <c r="Y20" s="14" t="s">
        <v>151</v>
      </c>
      <c r="Z20" s="2" t="s">
        <v>151</v>
      </c>
      <c r="AA20" s="2" t="s">
        <v>151</v>
      </c>
      <c r="AB20" s="2" t="s">
        <v>151</v>
      </c>
      <c r="AC20" s="14" t="s">
        <v>152</v>
      </c>
    </row>
    <row r="21" spans="1:29" x14ac:dyDescent="0.35">
      <c r="A21" s="129" t="str">
        <f t="shared" si="0"/>
        <v>ATHealth</v>
      </c>
      <c r="C21" s="96" t="s">
        <v>7</v>
      </c>
      <c r="D21" s="97" t="s">
        <v>835</v>
      </c>
      <c r="E21" s="97" t="s">
        <v>208</v>
      </c>
      <c r="F21" s="97" t="s">
        <v>704</v>
      </c>
      <c r="G21" s="97" t="s">
        <v>208</v>
      </c>
      <c r="H21" s="97" t="s">
        <v>50</v>
      </c>
      <c r="I21" s="37" t="s">
        <v>473</v>
      </c>
      <c r="J21" s="37" t="s">
        <v>5913</v>
      </c>
      <c r="K21" s="13" t="s">
        <v>151</v>
      </c>
      <c r="L21" s="2" t="s">
        <v>151</v>
      </c>
      <c r="M21" s="2" t="s">
        <v>152</v>
      </c>
      <c r="N21" s="2" t="s">
        <v>151</v>
      </c>
      <c r="O21" s="2" t="s">
        <v>151</v>
      </c>
      <c r="P21" s="2" t="s">
        <v>152</v>
      </c>
      <c r="Q21" s="2" t="s">
        <v>152</v>
      </c>
      <c r="R21" s="14" t="s">
        <v>152</v>
      </c>
      <c r="S21" s="2">
        <v>2</v>
      </c>
      <c r="T21" s="2" t="s">
        <v>151</v>
      </c>
      <c r="U21" s="2" t="s">
        <v>152</v>
      </c>
      <c r="V21" s="2" t="s">
        <v>151</v>
      </c>
      <c r="W21" s="14">
        <v>2</v>
      </c>
      <c r="X21" s="93" t="s">
        <v>151</v>
      </c>
      <c r="Y21" s="14" t="s">
        <v>468</v>
      </c>
      <c r="Z21" s="2" t="s">
        <v>151</v>
      </c>
      <c r="AA21" s="2" t="s">
        <v>152</v>
      </c>
      <c r="AB21" s="2" t="s">
        <v>152</v>
      </c>
      <c r="AC21" s="14" t="s">
        <v>152</v>
      </c>
    </row>
    <row r="22" spans="1:29" x14ac:dyDescent="0.35">
      <c r="A22" s="129" t="str">
        <f t="shared" si="0"/>
        <v>ATHealth</v>
      </c>
      <c r="C22" s="96" t="s">
        <v>7</v>
      </c>
      <c r="D22" s="97" t="s">
        <v>835</v>
      </c>
      <c r="E22" s="97" t="s">
        <v>208</v>
      </c>
      <c r="F22" s="97" t="s">
        <v>704</v>
      </c>
      <c r="G22" s="97" t="s">
        <v>208</v>
      </c>
      <c r="H22" s="97" t="s">
        <v>50</v>
      </c>
      <c r="I22" s="37" t="s">
        <v>5914</v>
      </c>
      <c r="J22" s="37" t="s">
        <v>5915</v>
      </c>
      <c r="K22" s="13" t="s">
        <v>151</v>
      </c>
      <c r="L22" s="2" t="s">
        <v>152</v>
      </c>
      <c r="M22" s="2" t="s">
        <v>152</v>
      </c>
      <c r="N22" s="2" t="s">
        <v>151</v>
      </c>
      <c r="O22" s="2" t="s">
        <v>151</v>
      </c>
      <c r="P22" s="2" t="s">
        <v>151</v>
      </c>
      <c r="Q22" s="2" t="s">
        <v>151</v>
      </c>
      <c r="R22" s="14" t="s">
        <v>152</v>
      </c>
      <c r="S22" s="2">
        <v>2</v>
      </c>
      <c r="T22" s="2" t="s">
        <v>151</v>
      </c>
      <c r="U22" s="2" t="s">
        <v>151</v>
      </c>
      <c r="V22" s="2" t="s">
        <v>151</v>
      </c>
      <c r="W22" s="14">
        <v>0</v>
      </c>
      <c r="X22" s="93" t="s">
        <v>151</v>
      </c>
      <c r="Y22" s="14" t="s">
        <v>151</v>
      </c>
      <c r="Z22" s="2" t="s">
        <v>151</v>
      </c>
      <c r="AA22" s="2" t="s">
        <v>152</v>
      </c>
      <c r="AB22" s="2" t="s">
        <v>152</v>
      </c>
      <c r="AC22" s="14" t="s">
        <v>152</v>
      </c>
    </row>
    <row r="23" spans="1:29" x14ac:dyDescent="0.35">
      <c r="A23" s="129" t="str">
        <f t="shared" si="0"/>
        <v>ATJustice</v>
      </c>
      <c r="C23" s="96" t="s">
        <v>7</v>
      </c>
      <c r="D23" s="97" t="s">
        <v>777</v>
      </c>
      <c r="E23" s="97" t="s">
        <v>208</v>
      </c>
      <c r="F23" s="97" t="s">
        <v>704</v>
      </c>
      <c r="G23" s="97" t="s">
        <v>208</v>
      </c>
      <c r="H23" s="97" t="s">
        <v>50</v>
      </c>
      <c r="I23" s="37" t="s">
        <v>471</v>
      </c>
      <c r="J23" s="37" t="s">
        <v>1045</v>
      </c>
      <c r="K23" s="13" t="s">
        <v>151</v>
      </c>
      <c r="L23" s="2" t="s">
        <v>151</v>
      </c>
      <c r="M23" s="2" t="s">
        <v>152</v>
      </c>
      <c r="N23" s="2" t="s">
        <v>151</v>
      </c>
      <c r="O23" s="2" t="s">
        <v>151</v>
      </c>
      <c r="P23" s="2" t="s">
        <v>152</v>
      </c>
      <c r="Q23" s="2" t="s">
        <v>152</v>
      </c>
      <c r="R23" s="14" t="s">
        <v>152</v>
      </c>
      <c r="S23" s="2">
        <v>2</v>
      </c>
      <c r="T23" s="2" t="s">
        <v>151</v>
      </c>
      <c r="U23" s="2" t="s">
        <v>151</v>
      </c>
      <c r="V23" s="2" t="s">
        <v>152</v>
      </c>
      <c r="W23" s="14">
        <v>3</v>
      </c>
      <c r="X23" s="93" t="s">
        <v>468</v>
      </c>
      <c r="Y23" s="14" t="s">
        <v>468</v>
      </c>
      <c r="Z23" s="2" t="s">
        <v>151</v>
      </c>
      <c r="AA23" s="2" t="s">
        <v>152</v>
      </c>
      <c r="AB23" s="2" t="s">
        <v>152</v>
      </c>
      <c r="AC23" s="14" t="s">
        <v>152</v>
      </c>
    </row>
    <row r="24" spans="1:29" x14ac:dyDescent="0.35">
      <c r="A24" s="129" t="str">
        <f t="shared" si="0"/>
        <v>ATJustice</v>
      </c>
      <c r="C24" s="96" t="s">
        <v>7</v>
      </c>
      <c r="D24" s="97" t="s">
        <v>777</v>
      </c>
      <c r="E24" s="97" t="s">
        <v>208</v>
      </c>
      <c r="F24" s="97" t="s">
        <v>704</v>
      </c>
      <c r="G24" s="97" t="s">
        <v>208</v>
      </c>
      <c r="H24" s="97" t="s">
        <v>50</v>
      </c>
      <c r="I24" s="37" t="s">
        <v>1018</v>
      </c>
      <c r="J24" s="37" t="s">
        <v>5916</v>
      </c>
      <c r="K24" s="13" t="s">
        <v>151</v>
      </c>
      <c r="L24" s="2" t="s">
        <v>151</v>
      </c>
      <c r="M24" s="2" t="s">
        <v>152</v>
      </c>
      <c r="N24" s="2" t="s">
        <v>151</v>
      </c>
      <c r="O24" s="2" t="s">
        <v>151</v>
      </c>
      <c r="P24" s="2" t="s">
        <v>152</v>
      </c>
      <c r="Q24" s="2" t="s">
        <v>152</v>
      </c>
      <c r="R24" s="14" t="s">
        <v>151</v>
      </c>
      <c r="S24" s="2">
        <v>2</v>
      </c>
      <c r="T24" s="2" t="s">
        <v>151</v>
      </c>
      <c r="U24" s="2" t="s">
        <v>151</v>
      </c>
      <c r="V24" s="2" t="s">
        <v>152</v>
      </c>
      <c r="W24" s="14">
        <v>3</v>
      </c>
      <c r="X24" s="93" t="s">
        <v>151</v>
      </c>
      <c r="Y24" s="14" t="s">
        <v>468</v>
      </c>
      <c r="Z24" s="2" t="s">
        <v>151</v>
      </c>
      <c r="AA24" s="2" t="s">
        <v>151</v>
      </c>
      <c r="AB24" s="2" t="s">
        <v>152</v>
      </c>
      <c r="AC24" s="14" t="s">
        <v>152</v>
      </c>
    </row>
    <row r="25" spans="1:29" x14ac:dyDescent="0.35">
      <c r="A25" s="129" t="str">
        <f t="shared" si="0"/>
        <v>ATMoving</v>
      </c>
      <c r="C25" s="96" t="s">
        <v>7</v>
      </c>
      <c r="D25" s="97" t="s">
        <v>778</v>
      </c>
      <c r="E25" s="97" t="s">
        <v>208</v>
      </c>
      <c r="F25" s="97" t="s">
        <v>704</v>
      </c>
      <c r="G25" s="97" t="s">
        <v>208</v>
      </c>
      <c r="H25" s="97" t="s">
        <v>50</v>
      </c>
      <c r="I25" s="37" t="s">
        <v>1048</v>
      </c>
      <c r="J25" s="37" t="s">
        <v>1049</v>
      </c>
      <c r="K25" s="13" t="s">
        <v>151</v>
      </c>
      <c r="L25" s="2" t="s">
        <v>151</v>
      </c>
      <c r="M25" s="2" t="s">
        <v>152</v>
      </c>
      <c r="N25" s="2" t="s">
        <v>151</v>
      </c>
      <c r="O25" s="2" t="s">
        <v>151</v>
      </c>
      <c r="P25" s="2" t="s">
        <v>151</v>
      </c>
      <c r="Q25" s="2" t="s">
        <v>151</v>
      </c>
      <c r="R25" s="14" t="s">
        <v>151</v>
      </c>
      <c r="S25" s="2">
        <v>2</v>
      </c>
      <c r="T25" s="2" t="s">
        <v>151</v>
      </c>
      <c r="U25" s="2" t="s">
        <v>151</v>
      </c>
      <c r="V25" s="2" t="s">
        <v>152</v>
      </c>
      <c r="W25" s="14">
        <v>3</v>
      </c>
      <c r="X25" s="93" t="s">
        <v>151</v>
      </c>
      <c r="Y25" s="14" t="s">
        <v>151</v>
      </c>
      <c r="Z25" s="2" t="s">
        <v>151</v>
      </c>
      <c r="AA25" s="2" t="s">
        <v>151</v>
      </c>
      <c r="AB25" s="2" t="s">
        <v>151</v>
      </c>
      <c r="AC25" s="14" t="s">
        <v>152</v>
      </c>
    </row>
    <row r="26" spans="1:29" x14ac:dyDescent="0.35">
      <c r="A26" s="129" t="str">
        <f t="shared" si="0"/>
        <v>ATMoving</v>
      </c>
      <c r="C26" s="96" t="s">
        <v>7</v>
      </c>
      <c r="D26" s="97" t="s">
        <v>778</v>
      </c>
      <c r="E26" s="97" t="s">
        <v>208</v>
      </c>
      <c r="F26" s="97" t="s">
        <v>704</v>
      </c>
      <c r="G26" s="97" t="s">
        <v>208</v>
      </c>
      <c r="H26" s="97" t="s">
        <v>50</v>
      </c>
      <c r="I26" s="37" t="s">
        <v>1054</v>
      </c>
      <c r="J26" s="37" t="s">
        <v>1055</v>
      </c>
      <c r="K26" s="13" t="s">
        <v>151</v>
      </c>
      <c r="L26" s="2" t="s">
        <v>151</v>
      </c>
      <c r="M26" s="2" t="s">
        <v>151</v>
      </c>
      <c r="N26" s="2" t="s">
        <v>151</v>
      </c>
      <c r="O26" s="2" t="s">
        <v>151</v>
      </c>
      <c r="P26" s="2" t="s">
        <v>152</v>
      </c>
      <c r="Q26" s="2" t="s">
        <v>151</v>
      </c>
      <c r="R26" s="14" t="s">
        <v>151</v>
      </c>
      <c r="S26" s="2">
        <v>2</v>
      </c>
      <c r="T26" s="2" t="s">
        <v>151</v>
      </c>
      <c r="U26" s="2" t="s">
        <v>151</v>
      </c>
      <c r="V26" s="2" t="s">
        <v>152</v>
      </c>
      <c r="W26" s="14">
        <v>3</v>
      </c>
      <c r="X26" s="93" t="s">
        <v>151</v>
      </c>
      <c r="Y26" s="14" t="s">
        <v>151</v>
      </c>
      <c r="Z26" s="2" t="s">
        <v>151</v>
      </c>
      <c r="AA26" s="2" t="s">
        <v>151</v>
      </c>
      <c r="AB26" s="2" t="s">
        <v>152</v>
      </c>
      <c r="AC26" s="14" t="s">
        <v>152</v>
      </c>
    </row>
    <row r="27" spans="1:29" x14ac:dyDescent="0.35">
      <c r="A27" s="129" t="str">
        <f t="shared" si="0"/>
        <v>ATMoving</v>
      </c>
      <c r="C27" s="96" t="s">
        <v>7</v>
      </c>
      <c r="D27" s="97" t="s">
        <v>778</v>
      </c>
      <c r="E27" s="97" t="s">
        <v>208</v>
      </c>
      <c r="F27" s="97" t="s">
        <v>704</v>
      </c>
      <c r="G27" s="97" t="s">
        <v>208</v>
      </c>
      <c r="H27" s="97" t="s">
        <v>50</v>
      </c>
      <c r="I27" s="37" t="s">
        <v>5917</v>
      </c>
      <c r="J27" s="37" t="s">
        <v>1065</v>
      </c>
      <c r="K27" s="13" t="s">
        <v>151</v>
      </c>
      <c r="L27" s="2" t="s">
        <v>151</v>
      </c>
      <c r="M27" s="2" t="s">
        <v>152</v>
      </c>
      <c r="N27" s="2" t="s">
        <v>151</v>
      </c>
      <c r="O27" s="2" t="s">
        <v>151</v>
      </c>
      <c r="P27" s="2" t="s">
        <v>151</v>
      </c>
      <c r="Q27" s="2" t="s">
        <v>151</v>
      </c>
      <c r="R27" s="14" t="s">
        <v>151</v>
      </c>
      <c r="S27" s="2">
        <v>2</v>
      </c>
      <c r="T27" s="2" t="s">
        <v>151</v>
      </c>
      <c r="U27" s="2" t="s">
        <v>151</v>
      </c>
      <c r="V27" s="2" t="s">
        <v>151</v>
      </c>
      <c r="W27" s="14">
        <v>3</v>
      </c>
      <c r="X27" s="93" t="s">
        <v>151</v>
      </c>
      <c r="Y27" s="14" t="s">
        <v>151</v>
      </c>
      <c r="Z27" s="2" t="s">
        <v>151</v>
      </c>
      <c r="AA27" s="2" t="s">
        <v>151</v>
      </c>
      <c r="AB27" s="2" t="s">
        <v>151</v>
      </c>
      <c r="AC27" s="14" t="s">
        <v>151</v>
      </c>
    </row>
    <row r="28" spans="1:29" x14ac:dyDescent="0.35">
      <c r="A28" s="129" t="str">
        <f t="shared" si="0"/>
        <v>ATTransport</v>
      </c>
      <c r="C28" s="96" t="s">
        <v>7</v>
      </c>
      <c r="D28" s="97" t="s">
        <v>779</v>
      </c>
      <c r="E28" s="97" t="s">
        <v>208</v>
      </c>
      <c r="F28" s="97" t="s">
        <v>704</v>
      </c>
      <c r="G28" s="97" t="s">
        <v>208</v>
      </c>
      <c r="H28" s="97" t="s">
        <v>50</v>
      </c>
      <c r="I28" s="37" t="s">
        <v>471</v>
      </c>
      <c r="J28" s="37" t="s">
        <v>5918</v>
      </c>
      <c r="K28" s="13" t="s">
        <v>151</v>
      </c>
      <c r="L28" s="2" t="s">
        <v>151</v>
      </c>
      <c r="M28" s="2" t="s">
        <v>151</v>
      </c>
      <c r="N28" s="2" t="s">
        <v>151</v>
      </c>
      <c r="O28" s="2" t="s">
        <v>151</v>
      </c>
      <c r="P28" s="2" t="s">
        <v>151</v>
      </c>
      <c r="Q28" s="2" t="s">
        <v>151</v>
      </c>
      <c r="R28" s="14" t="s">
        <v>152</v>
      </c>
      <c r="S28" s="2">
        <v>2</v>
      </c>
      <c r="T28" s="2" t="s">
        <v>151</v>
      </c>
      <c r="U28" s="2" t="s">
        <v>151</v>
      </c>
      <c r="V28" s="2" t="s">
        <v>151</v>
      </c>
      <c r="W28" s="14">
        <v>3</v>
      </c>
      <c r="X28" s="93" t="s">
        <v>151</v>
      </c>
      <c r="Y28" s="14" t="s">
        <v>151</v>
      </c>
      <c r="Z28" s="2" t="s">
        <v>151</v>
      </c>
      <c r="AA28" s="2" t="s">
        <v>152</v>
      </c>
      <c r="AB28" s="2" t="s">
        <v>152</v>
      </c>
      <c r="AC28" s="14" t="s">
        <v>152</v>
      </c>
    </row>
    <row r="29" spans="1:29" x14ac:dyDescent="0.35">
      <c r="A29" s="129" t="str">
        <f t="shared" si="0"/>
        <v>ATTransport</v>
      </c>
      <c r="C29" s="96" t="s">
        <v>7</v>
      </c>
      <c r="D29" s="97" t="s">
        <v>779</v>
      </c>
      <c r="E29" s="97" t="s">
        <v>208</v>
      </c>
      <c r="F29" s="97" t="s">
        <v>704</v>
      </c>
      <c r="G29" s="97" t="s">
        <v>208</v>
      </c>
      <c r="H29" s="97" t="s">
        <v>50</v>
      </c>
      <c r="I29" s="37" t="s">
        <v>1116</v>
      </c>
      <c r="J29" s="37" t="s">
        <v>5919</v>
      </c>
      <c r="K29" s="13" t="s">
        <v>151</v>
      </c>
      <c r="L29" s="2" t="s">
        <v>151</v>
      </c>
      <c r="M29" s="2" t="s">
        <v>151</v>
      </c>
      <c r="N29" s="2" t="s">
        <v>151</v>
      </c>
      <c r="O29" s="2" t="s">
        <v>151</v>
      </c>
      <c r="P29" s="2" t="s">
        <v>151</v>
      </c>
      <c r="Q29" s="2" t="s">
        <v>151</v>
      </c>
      <c r="R29" s="14" t="s">
        <v>152</v>
      </c>
      <c r="S29" s="2">
        <v>2</v>
      </c>
      <c r="T29" s="2" t="s">
        <v>151</v>
      </c>
      <c r="U29" s="2" t="s">
        <v>152</v>
      </c>
      <c r="V29" s="2" t="s">
        <v>152</v>
      </c>
      <c r="W29" s="14">
        <v>0</v>
      </c>
      <c r="X29" s="93" t="s">
        <v>152</v>
      </c>
      <c r="Y29" s="14" t="s">
        <v>152</v>
      </c>
      <c r="Z29" s="2" t="s">
        <v>151</v>
      </c>
      <c r="AA29" s="2" t="s">
        <v>152</v>
      </c>
      <c r="AB29" s="2" t="s">
        <v>152</v>
      </c>
      <c r="AC29" s="14" t="s">
        <v>152</v>
      </c>
    </row>
    <row r="30" spans="1:29" x14ac:dyDescent="0.35">
      <c r="A30" s="129" t="str">
        <f t="shared" si="0"/>
        <v>ATTransport</v>
      </c>
      <c r="C30" s="96" t="s">
        <v>7</v>
      </c>
      <c r="D30" s="97" t="s">
        <v>779</v>
      </c>
      <c r="E30" s="97" t="s">
        <v>208</v>
      </c>
      <c r="F30" s="97" t="s">
        <v>704</v>
      </c>
      <c r="G30" s="97" t="s">
        <v>208</v>
      </c>
      <c r="H30" s="97" t="s">
        <v>50</v>
      </c>
      <c r="I30" s="37" t="s">
        <v>154</v>
      </c>
      <c r="J30" s="37" t="s">
        <v>5920</v>
      </c>
      <c r="K30" s="13" t="s">
        <v>151</v>
      </c>
      <c r="L30" s="2" t="s">
        <v>151</v>
      </c>
      <c r="M30" s="2" t="s">
        <v>152</v>
      </c>
      <c r="N30" s="2" t="s">
        <v>151</v>
      </c>
      <c r="O30" s="2" t="s">
        <v>151</v>
      </c>
      <c r="P30" s="2" t="s">
        <v>151</v>
      </c>
      <c r="Q30" s="2" t="s">
        <v>151</v>
      </c>
      <c r="R30" s="14" t="s">
        <v>152</v>
      </c>
      <c r="S30" s="2">
        <v>2</v>
      </c>
      <c r="T30" s="2" t="s">
        <v>151</v>
      </c>
      <c r="U30" s="2" t="s">
        <v>151</v>
      </c>
      <c r="V30" s="2" t="s">
        <v>151</v>
      </c>
      <c r="W30" s="14">
        <v>3</v>
      </c>
      <c r="X30" s="93" t="s">
        <v>151</v>
      </c>
      <c r="Y30" s="14" t="s">
        <v>151</v>
      </c>
      <c r="Z30" s="2" t="s">
        <v>151</v>
      </c>
      <c r="AA30" s="2" t="s">
        <v>152</v>
      </c>
      <c r="AB30" s="2" t="s">
        <v>152</v>
      </c>
      <c r="AC30" s="14" t="s">
        <v>152</v>
      </c>
    </row>
    <row r="31" spans="1:29" x14ac:dyDescent="0.35">
      <c r="A31" s="129" t="str">
        <f t="shared" si="0"/>
        <v>BEEconomic</v>
      </c>
      <c r="C31" s="96" t="s">
        <v>8</v>
      </c>
      <c r="D31" s="97" t="s">
        <v>776</v>
      </c>
      <c r="E31" s="97" t="s">
        <v>208</v>
      </c>
      <c r="F31" s="97" t="s">
        <v>704</v>
      </c>
      <c r="G31" s="97" t="s">
        <v>208</v>
      </c>
      <c r="H31" s="97" t="s">
        <v>50</v>
      </c>
      <c r="I31" s="37" t="s">
        <v>5921</v>
      </c>
      <c r="J31" s="37" t="s">
        <v>478</v>
      </c>
      <c r="K31" s="13" t="s">
        <v>152</v>
      </c>
      <c r="L31" s="2" t="s">
        <v>151</v>
      </c>
      <c r="M31" s="2" t="s">
        <v>152</v>
      </c>
      <c r="N31" s="2" t="s">
        <v>151</v>
      </c>
      <c r="O31" s="2" t="s">
        <v>151</v>
      </c>
      <c r="P31" s="2" t="s">
        <v>152</v>
      </c>
      <c r="Q31" s="2" t="s">
        <v>151</v>
      </c>
      <c r="R31" s="14" t="s">
        <v>151</v>
      </c>
      <c r="S31" s="2">
        <v>1</v>
      </c>
      <c r="T31" s="2" t="s">
        <v>152</v>
      </c>
      <c r="U31" s="2" t="s">
        <v>151</v>
      </c>
      <c r="V31" s="2" t="s">
        <v>152</v>
      </c>
      <c r="W31" s="14">
        <v>1</v>
      </c>
      <c r="X31" s="93" t="s">
        <v>152</v>
      </c>
      <c r="Y31" s="14" t="s">
        <v>152</v>
      </c>
      <c r="Z31" s="2" t="s">
        <v>151</v>
      </c>
      <c r="AA31" s="2" t="s">
        <v>152</v>
      </c>
      <c r="AB31" s="2" t="s">
        <v>152</v>
      </c>
      <c r="AC31" s="14" t="s">
        <v>152</v>
      </c>
    </row>
    <row r="32" spans="1:29" x14ac:dyDescent="0.35">
      <c r="A32" s="129" t="str">
        <f t="shared" si="0"/>
        <v>BEEconomic</v>
      </c>
      <c r="C32" s="96" t="s">
        <v>8</v>
      </c>
      <c r="D32" s="97" t="s">
        <v>776</v>
      </c>
      <c r="E32" s="97" t="s">
        <v>208</v>
      </c>
      <c r="F32" s="97" t="s">
        <v>704</v>
      </c>
      <c r="G32" s="97" t="s">
        <v>208</v>
      </c>
      <c r="H32" s="97" t="s">
        <v>50</v>
      </c>
      <c r="I32" s="37" t="s">
        <v>1128</v>
      </c>
      <c r="J32" s="37" t="s">
        <v>5922</v>
      </c>
      <c r="K32" s="13" t="s">
        <v>151</v>
      </c>
      <c r="L32" s="2" t="s">
        <v>151</v>
      </c>
      <c r="M32" s="2" t="s">
        <v>152</v>
      </c>
      <c r="N32" s="2" t="s">
        <v>151</v>
      </c>
      <c r="O32" s="2" t="s">
        <v>151</v>
      </c>
      <c r="P32" s="2" t="s">
        <v>152</v>
      </c>
      <c r="Q32" s="2" t="s">
        <v>151</v>
      </c>
      <c r="R32" s="14" t="s">
        <v>151</v>
      </c>
      <c r="S32" s="2">
        <v>3</v>
      </c>
      <c r="T32" s="2" t="s">
        <v>151</v>
      </c>
      <c r="U32" s="2" t="s">
        <v>151</v>
      </c>
      <c r="V32" s="2" t="s">
        <v>151</v>
      </c>
      <c r="W32" s="14">
        <v>3</v>
      </c>
      <c r="X32" s="93" t="s">
        <v>151</v>
      </c>
      <c r="Y32" s="14" t="s">
        <v>151</v>
      </c>
      <c r="Z32" s="2" t="s">
        <v>151</v>
      </c>
      <c r="AA32" s="2" t="s">
        <v>152</v>
      </c>
      <c r="AB32" s="2" t="s">
        <v>151</v>
      </c>
      <c r="AC32" s="14" t="s">
        <v>152</v>
      </c>
    </row>
    <row r="33" spans="1:29" x14ac:dyDescent="0.35">
      <c r="A33" s="129" t="str">
        <f t="shared" si="0"/>
        <v>BEEconomic</v>
      </c>
      <c r="C33" s="96" t="s">
        <v>8</v>
      </c>
      <c r="D33" s="97" t="s">
        <v>776</v>
      </c>
      <c r="E33" s="97" t="s">
        <v>208</v>
      </c>
      <c r="F33" s="97" t="s">
        <v>704</v>
      </c>
      <c r="G33" s="97" t="s">
        <v>208</v>
      </c>
      <c r="H33" s="97" t="s">
        <v>50</v>
      </c>
      <c r="I33" s="37" t="s">
        <v>5923</v>
      </c>
      <c r="J33" s="37" t="s">
        <v>5924</v>
      </c>
      <c r="K33" s="13" t="s">
        <v>151</v>
      </c>
      <c r="L33" s="2" t="s">
        <v>152</v>
      </c>
      <c r="M33" s="2" t="s">
        <v>152</v>
      </c>
      <c r="N33" s="2" t="s">
        <v>152</v>
      </c>
      <c r="O33" s="2" t="s">
        <v>152</v>
      </c>
      <c r="P33" s="2" t="s">
        <v>151</v>
      </c>
      <c r="Q33" s="2" t="s">
        <v>152</v>
      </c>
      <c r="R33" s="14" t="s">
        <v>151</v>
      </c>
      <c r="S33" s="2">
        <v>2</v>
      </c>
      <c r="T33" s="2" t="s">
        <v>152</v>
      </c>
      <c r="U33" s="2" t="s">
        <v>152</v>
      </c>
      <c r="V33" s="2" t="s">
        <v>152</v>
      </c>
      <c r="W33" s="14">
        <v>1</v>
      </c>
      <c r="X33" s="93" t="s">
        <v>152</v>
      </c>
      <c r="Y33" s="14" t="s">
        <v>152</v>
      </c>
      <c r="Z33" s="2" t="s">
        <v>151</v>
      </c>
      <c r="AA33" s="2" t="s">
        <v>152</v>
      </c>
      <c r="AB33" s="2" t="s">
        <v>151</v>
      </c>
      <c r="AC33" s="14" t="s">
        <v>152</v>
      </c>
    </row>
    <row r="34" spans="1:29" x14ac:dyDescent="0.35">
      <c r="A34" s="129" t="str">
        <f t="shared" si="0"/>
        <v>BEHealth</v>
      </c>
      <c r="C34" s="96" t="s">
        <v>8</v>
      </c>
      <c r="D34" s="97" t="s">
        <v>835</v>
      </c>
      <c r="E34" s="97" t="s">
        <v>208</v>
      </c>
      <c r="F34" s="97" t="s">
        <v>704</v>
      </c>
      <c r="G34" s="97" t="s">
        <v>208</v>
      </c>
      <c r="H34" s="97" t="s">
        <v>50</v>
      </c>
      <c r="I34" s="37" t="s">
        <v>1170</v>
      </c>
      <c r="J34" s="37" t="s">
        <v>1171</v>
      </c>
      <c r="K34" s="13" t="s">
        <v>151</v>
      </c>
      <c r="L34" s="2" t="s">
        <v>151</v>
      </c>
      <c r="M34" s="2" t="s">
        <v>152</v>
      </c>
      <c r="N34" s="2" t="s">
        <v>151</v>
      </c>
      <c r="O34" s="2" t="s">
        <v>151</v>
      </c>
      <c r="P34" s="2" t="s">
        <v>151</v>
      </c>
      <c r="Q34" s="2" t="s">
        <v>151</v>
      </c>
      <c r="R34" s="14" t="s">
        <v>151</v>
      </c>
      <c r="S34" s="2">
        <v>1</v>
      </c>
      <c r="T34" s="2" t="s">
        <v>152</v>
      </c>
      <c r="U34" s="2" t="s">
        <v>152</v>
      </c>
      <c r="V34" s="2" t="s">
        <v>152</v>
      </c>
      <c r="W34" s="14">
        <v>1</v>
      </c>
      <c r="X34" s="93" t="s">
        <v>151</v>
      </c>
      <c r="Y34" s="14" t="s">
        <v>152</v>
      </c>
      <c r="Z34" s="2" t="s">
        <v>152</v>
      </c>
      <c r="AA34" s="2" t="s">
        <v>152</v>
      </c>
      <c r="AB34" s="2" t="s">
        <v>152</v>
      </c>
      <c r="AC34" s="14" t="s">
        <v>152</v>
      </c>
    </row>
    <row r="35" spans="1:29" x14ac:dyDescent="0.35">
      <c r="A35" s="129" t="str">
        <f t="shared" si="0"/>
        <v>BEHealth</v>
      </c>
      <c r="C35" s="96" t="s">
        <v>8</v>
      </c>
      <c r="D35" s="97" t="s">
        <v>835</v>
      </c>
      <c r="E35" s="97" t="s">
        <v>208</v>
      </c>
      <c r="F35" s="97" t="s">
        <v>704</v>
      </c>
      <c r="G35" s="97" t="s">
        <v>208</v>
      </c>
      <c r="H35" s="97" t="s">
        <v>50</v>
      </c>
      <c r="I35" s="37" t="s">
        <v>480</v>
      </c>
      <c r="J35" s="37" t="s">
        <v>1149</v>
      </c>
      <c r="K35" s="13" t="s">
        <v>151</v>
      </c>
      <c r="L35" s="2" t="s">
        <v>152</v>
      </c>
      <c r="M35" s="2" t="s">
        <v>152</v>
      </c>
      <c r="N35" s="2" t="s">
        <v>151</v>
      </c>
      <c r="O35" s="2" t="s">
        <v>151</v>
      </c>
      <c r="P35" s="2" t="s">
        <v>151</v>
      </c>
      <c r="Q35" s="2" t="s">
        <v>151</v>
      </c>
      <c r="R35" s="14" t="s">
        <v>151</v>
      </c>
      <c r="S35" s="2">
        <v>2</v>
      </c>
      <c r="T35" s="2" t="s">
        <v>151</v>
      </c>
      <c r="U35" s="2" t="s">
        <v>151</v>
      </c>
      <c r="V35" s="2" t="s">
        <v>151</v>
      </c>
      <c r="W35" s="14">
        <v>0</v>
      </c>
      <c r="X35" s="93" t="s">
        <v>152</v>
      </c>
      <c r="Y35" s="14" t="s">
        <v>152</v>
      </c>
      <c r="Z35" s="2" t="s">
        <v>151</v>
      </c>
      <c r="AA35" s="2" t="s">
        <v>152</v>
      </c>
      <c r="AB35" s="2" t="s">
        <v>151</v>
      </c>
      <c r="AC35" s="14" t="s">
        <v>152</v>
      </c>
    </row>
    <row r="36" spans="1:29" x14ac:dyDescent="0.35">
      <c r="A36" s="129" t="str">
        <f t="shared" si="0"/>
        <v>BEHealth</v>
      </c>
      <c r="C36" s="96" t="s">
        <v>8</v>
      </c>
      <c r="D36" s="97" t="s">
        <v>835</v>
      </c>
      <c r="E36" s="97" t="s">
        <v>208</v>
      </c>
      <c r="F36" s="97" t="s">
        <v>704</v>
      </c>
      <c r="G36" s="97" t="s">
        <v>208</v>
      </c>
      <c r="H36" s="97" t="s">
        <v>50</v>
      </c>
      <c r="I36" s="37" t="s">
        <v>1155</v>
      </c>
      <c r="J36" s="37" t="s">
        <v>1156</v>
      </c>
      <c r="K36" s="13" t="s">
        <v>152</v>
      </c>
      <c r="L36" s="2" t="s">
        <v>151</v>
      </c>
      <c r="M36" s="2" t="s">
        <v>152</v>
      </c>
      <c r="N36" s="2" t="s">
        <v>151</v>
      </c>
      <c r="O36" s="2" t="s">
        <v>151</v>
      </c>
      <c r="P36" s="2" t="s">
        <v>152</v>
      </c>
      <c r="Q36" s="2" t="s">
        <v>151</v>
      </c>
      <c r="R36" s="14" t="s">
        <v>151</v>
      </c>
      <c r="S36" s="2">
        <v>1</v>
      </c>
      <c r="T36" s="2" t="s">
        <v>152</v>
      </c>
      <c r="U36" s="2" t="s">
        <v>152</v>
      </c>
      <c r="V36" s="2" t="s">
        <v>152</v>
      </c>
      <c r="W36" s="14">
        <v>1</v>
      </c>
      <c r="X36" s="93" t="s">
        <v>151</v>
      </c>
      <c r="Y36" s="14" t="s">
        <v>152</v>
      </c>
      <c r="Z36" s="2" t="s">
        <v>151</v>
      </c>
      <c r="AA36" s="2" t="s">
        <v>152</v>
      </c>
      <c r="AB36" s="2" t="s">
        <v>152</v>
      </c>
      <c r="AC36" s="14" t="s">
        <v>152</v>
      </c>
    </row>
    <row r="37" spans="1:29" x14ac:dyDescent="0.35">
      <c r="A37" s="129" t="str">
        <f t="shared" si="0"/>
        <v>BEJustice</v>
      </c>
      <c r="C37" s="96" t="s">
        <v>8</v>
      </c>
      <c r="D37" s="97" t="s">
        <v>777</v>
      </c>
      <c r="E37" s="97" t="s">
        <v>208</v>
      </c>
      <c r="F37" s="97" t="s">
        <v>704</v>
      </c>
      <c r="G37" s="97" t="s">
        <v>208</v>
      </c>
      <c r="H37" s="97" t="s">
        <v>50</v>
      </c>
      <c r="I37" s="37" t="s">
        <v>1172</v>
      </c>
      <c r="J37" s="37" t="s">
        <v>1173</v>
      </c>
      <c r="K37" s="13" t="s">
        <v>151</v>
      </c>
      <c r="L37" s="2" t="s">
        <v>151</v>
      </c>
      <c r="M37" s="2" t="s">
        <v>152</v>
      </c>
      <c r="N37" s="2" t="s">
        <v>151</v>
      </c>
      <c r="O37" s="2" t="s">
        <v>151</v>
      </c>
      <c r="P37" s="2" t="s">
        <v>151</v>
      </c>
      <c r="Q37" s="2" t="s">
        <v>151</v>
      </c>
      <c r="R37" s="14" t="s">
        <v>151</v>
      </c>
      <c r="S37" s="2">
        <v>1</v>
      </c>
      <c r="T37" s="2" t="s">
        <v>152</v>
      </c>
      <c r="U37" s="2" t="s">
        <v>152</v>
      </c>
      <c r="V37" s="2" t="s">
        <v>152</v>
      </c>
      <c r="W37" s="14">
        <v>1</v>
      </c>
      <c r="X37" s="93" t="s">
        <v>152</v>
      </c>
      <c r="Y37" s="14" t="s">
        <v>152</v>
      </c>
      <c r="Z37" s="2" t="s">
        <v>152</v>
      </c>
      <c r="AA37" s="2" t="s">
        <v>152</v>
      </c>
      <c r="AB37" s="2" t="s">
        <v>152</v>
      </c>
      <c r="AC37" s="14" t="s">
        <v>152</v>
      </c>
    </row>
    <row r="38" spans="1:29" x14ac:dyDescent="0.35">
      <c r="A38" s="129" t="str">
        <f t="shared" si="0"/>
        <v>BEJustice</v>
      </c>
      <c r="C38" s="96" t="s">
        <v>8</v>
      </c>
      <c r="D38" s="97" t="s">
        <v>777</v>
      </c>
      <c r="E38" s="97" t="s">
        <v>208</v>
      </c>
      <c r="F38" s="97" t="s">
        <v>704</v>
      </c>
      <c r="G38" s="97" t="s">
        <v>208</v>
      </c>
      <c r="H38" s="97" t="s">
        <v>50</v>
      </c>
      <c r="I38" s="37" t="s">
        <v>1177</v>
      </c>
      <c r="J38" s="37" t="s">
        <v>5925</v>
      </c>
      <c r="K38" s="13" t="s">
        <v>152</v>
      </c>
      <c r="L38" s="2" t="s">
        <v>151</v>
      </c>
      <c r="M38" s="2" t="s">
        <v>152</v>
      </c>
      <c r="N38" s="2" t="s">
        <v>151</v>
      </c>
      <c r="O38" s="2" t="s">
        <v>151</v>
      </c>
      <c r="P38" s="2" t="s">
        <v>151</v>
      </c>
      <c r="Q38" s="2" t="s">
        <v>151</v>
      </c>
      <c r="R38" s="14" t="s">
        <v>151</v>
      </c>
      <c r="S38" s="2">
        <v>1</v>
      </c>
      <c r="T38" s="2" t="s">
        <v>152</v>
      </c>
      <c r="U38" s="2" t="s">
        <v>152</v>
      </c>
      <c r="V38" s="2" t="s">
        <v>151</v>
      </c>
      <c r="W38" s="14">
        <v>1</v>
      </c>
      <c r="X38" s="93" t="s">
        <v>151</v>
      </c>
      <c r="Y38" s="14" t="s">
        <v>152</v>
      </c>
      <c r="Z38" s="2" t="s">
        <v>151</v>
      </c>
      <c r="AA38" s="2" t="s">
        <v>152</v>
      </c>
      <c r="AB38" s="2" t="s">
        <v>152</v>
      </c>
      <c r="AC38" s="14" t="s">
        <v>152</v>
      </c>
    </row>
    <row r="39" spans="1:29" x14ac:dyDescent="0.35">
      <c r="A39" s="129" t="str">
        <f t="shared" si="0"/>
        <v>BEJustice</v>
      </c>
      <c r="C39" s="96" t="s">
        <v>8</v>
      </c>
      <c r="D39" s="97" t="s">
        <v>777</v>
      </c>
      <c r="E39" s="97" t="s">
        <v>208</v>
      </c>
      <c r="F39" s="97" t="s">
        <v>704</v>
      </c>
      <c r="G39" s="97" t="s">
        <v>208</v>
      </c>
      <c r="H39" s="97" t="s">
        <v>50</v>
      </c>
      <c r="I39" s="37" t="s">
        <v>156</v>
      </c>
      <c r="J39" s="37" t="s">
        <v>5926</v>
      </c>
      <c r="K39" s="13" t="s">
        <v>151</v>
      </c>
      <c r="L39" s="2" t="s">
        <v>151</v>
      </c>
      <c r="M39" s="2" t="s">
        <v>152</v>
      </c>
      <c r="N39" s="2" t="s">
        <v>151</v>
      </c>
      <c r="O39" s="2" t="s">
        <v>151</v>
      </c>
      <c r="P39" s="2" t="s">
        <v>151</v>
      </c>
      <c r="Q39" s="2" t="s">
        <v>151</v>
      </c>
      <c r="R39" s="14" t="s">
        <v>151</v>
      </c>
      <c r="S39" s="2">
        <v>2</v>
      </c>
      <c r="T39" s="2" t="s">
        <v>151</v>
      </c>
      <c r="U39" s="2" t="s">
        <v>151</v>
      </c>
      <c r="V39" s="2" t="s">
        <v>151</v>
      </c>
      <c r="W39" s="14">
        <v>1</v>
      </c>
      <c r="X39" s="93" t="s">
        <v>151</v>
      </c>
      <c r="Y39" s="14" t="s">
        <v>152</v>
      </c>
      <c r="Z39" s="2" t="s">
        <v>151</v>
      </c>
      <c r="AA39" s="2" t="s">
        <v>152</v>
      </c>
      <c r="AB39" s="2" t="s">
        <v>152</v>
      </c>
      <c r="AC39" s="14" t="s">
        <v>152</v>
      </c>
    </row>
    <row r="40" spans="1:29" x14ac:dyDescent="0.35">
      <c r="A40" s="129" t="str">
        <f t="shared" si="0"/>
        <v>BEMoving</v>
      </c>
      <c r="C40" s="96" t="s">
        <v>8</v>
      </c>
      <c r="D40" s="97" t="s">
        <v>778</v>
      </c>
      <c r="E40" s="97" t="s">
        <v>208</v>
      </c>
      <c r="F40" s="97" t="s">
        <v>704</v>
      </c>
      <c r="G40" s="97" t="s">
        <v>208</v>
      </c>
      <c r="H40" s="97" t="s">
        <v>50</v>
      </c>
      <c r="I40" s="37" t="s">
        <v>5012</v>
      </c>
      <c r="J40" s="37" t="s">
        <v>5927</v>
      </c>
      <c r="K40" s="13" t="s">
        <v>152</v>
      </c>
      <c r="L40" s="2" t="s">
        <v>152</v>
      </c>
      <c r="M40" s="2" t="s">
        <v>152</v>
      </c>
      <c r="N40" s="2" t="s">
        <v>151</v>
      </c>
      <c r="O40" s="2" t="s">
        <v>151</v>
      </c>
      <c r="P40" s="2" t="s">
        <v>151</v>
      </c>
      <c r="Q40" s="2" t="s">
        <v>152</v>
      </c>
      <c r="R40" s="14" t="s">
        <v>151</v>
      </c>
      <c r="S40" s="2">
        <v>0</v>
      </c>
      <c r="T40" s="2" t="s">
        <v>152</v>
      </c>
      <c r="U40" s="2" t="s">
        <v>152</v>
      </c>
      <c r="V40" s="2" t="s">
        <v>152</v>
      </c>
      <c r="W40" s="14">
        <v>1</v>
      </c>
      <c r="X40" s="93" t="s">
        <v>152</v>
      </c>
      <c r="Y40" s="14" t="s">
        <v>152</v>
      </c>
      <c r="Z40" s="2" t="s">
        <v>151</v>
      </c>
      <c r="AA40" s="2" t="s">
        <v>152</v>
      </c>
      <c r="AB40" s="2" t="s">
        <v>152</v>
      </c>
      <c r="AC40" s="14" t="s">
        <v>152</v>
      </c>
    </row>
    <row r="41" spans="1:29" x14ac:dyDescent="0.35">
      <c r="A41" s="129" t="str">
        <f t="shared" si="0"/>
        <v>BEMoving</v>
      </c>
      <c r="C41" s="96" t="s">
        <v>8</v>
      </c>
      <c r="D41" s="97" t="s">
        <v>778</v>
      </c>
      <c r="E41" s="97" t="s">
        <v>208</v>
      </c>
      <c r="F41" s="97" t="s">
        <v>704</v>
      </c>
      <c r="G41" s="97" t="s">
        <v>208</v>
      </c>
      <c r="H41" s="97" t="s">
        <v>50</v>
      </c>
      <c r="I41" s="37" t="s">
        <v>156</v>
      </c>
      <c r="J41" s="37" t="s">
        <v>1236</v>
      </c>
      <c r="K41" s="13" t="s">
        <v>151</v>
      </c>
      <c r="L41" s="2" t="s">
        <v>152</v>
      </c>
      <c r="M41" s="2" t="s">
        <v>152</v>
      </c>
      <c r="N41" s="2" t="s">
        <v>151</v>
      </c>
      <c r="O41" s="2" t="s">
        <v>151</v>
      </c>
      <c r="P41" s="2" t="s">
        <v>151</v>
      </c>
      <c r="Q41" s="2" t="s">
        <v>151</v>
      </c>
      <c r="R41" s="14" t="s">
        <v>151</v>
      </c>
      <c r="S41" s="2">
        <v>2</v>
      </c>
      <c r="T41" s="2" t="s">
        <v>151</v>
      </c>
      <c r="U41" s="2" t="s">
        <v>151</v>
      </c>
      <c r="V41" s="2" t="s">
        <v>151</v>
      </c>
      <c r="W41" s="14">
        <v>1</v>
      </c>
      <c r="X41" s="93" t="s">
        <v>151</v>
      </c>
      <c r="Y41" s="14" t="s">
        <v>152</v>
      </c>
      <c r="Z41" s="2" t="s">
        <v>151</v>
      </c>
      <c r="AA41" s="2" t="s">
        <v>152</v>
      </c>
      <c r="AB41" s="2" t="s">
        <v>151</v>
      </c>
      <c r="AC41" s="14" t="s">
        <v>152</v>
      </c>
    </row>
    <row r="42" spans="1:29" x14ac:dyDescent="0.35">
      <c r="A42" s="129" t="str">
        <f t="shared" si="0"/>
        <v>BEMoving</v>
      </c>
      <c r="C42" s="96" t="s">
        <v>8</v>
      </c>
      <c r="D42" s="97" t="s">
        <v>778</v>
      </c>
      <c r="E42" s="97" t="s">
        <v>208</v>
      </c>
      <c r="F42" s="97" t="s">
        <v>704</v>
      </c>
      <c r="G42" s="97" t="s">
        <v>208</v>
      </c>
      <c r="H42" s="97" t="s">
        <v>50</v>
      </c>
      <c r="I42" s="37" t="s">
        <v>158</v>
      </c>
      <c r="J42" s="37" t="s">
        <v>5928</v>
      </c>
      <c r="K42" s="13" t="s">
        <v>152</v>
      </c>
      <c r="L42" s="2" t="s">
        <v>152</v>
      </c>
      <c r="M42" s="2" t="s">
        <v>152</v>
      </c>
      <c r="N42" s="2" t="s">
        <v>151</v>
      </c>
      <c r="O42" s="2" t="s">
        <v>151</v>
      </c>
      <c r="P42" s="2" t="s">
        <v>152</v>
      </c>
      <c r="Q42" s="2" t="s">
        <v>151</v>
      </c>
      <c r="R42" s="14" t="s">
        <v>152</v>
      </c>
      <c r="S42" s="2">
        <v>0</v>
      </c>
      <c r="T42" s="2" t="s">
        <v>152</v>
      </c>
      <c r="U42" s="2" t="s">
        <v>152</v>
      </c>
      <c r="V42" s="2" t="s">
        <v>152</v>
      </c>
      <c r="W42" s="14">
        <v>0</v>
      </c>
      <c r="X42" s="93" t="s">
        <v>152</v>
      </c>
      <c r="Y42" s="14" t="s">
        <v>151</v>
      </c>
      <c r="Z42" s="2" t="s">
        <v>151</v>
      </c>
      <c r="AA42" s="2" t="s">
        <v>151</v>
      </c>
      <c r="AB42" s="2" t="s">
        <v>152</v>
      </c>
      <c r="AC42" s="14" t="s">
        <v>152</v>
      </c>
    </row>
    <row r="43" spans="1:29" x14ac:dyDescent="0.35">
      <c r="A43" s="129" t="str">
        <f t="shared" si="0"/>
        <v>BETransport</v>
      </c>
      <c r="C43" s="96" t="s">
        <v>8</v>
      </c>
      <c r="D43" s="97" t="s">
        <v>779</v>
      </c>
      <c r="E43" s="97" t="s">
        <v>208</v>
      </c>
      <c r="F43" s="97" t="s">
        <v>704</v>
      </c>
      <c r="G43" s="97" t="s">
        <v>208</v>
      </c>
      <c r="H43" s="97" t="s">
        <v>50</v>
      </c>
      <c r="I43" s="37" t="s">
        <v>1257</v>
      </c>
      <c r="J43" s="37" t="s">
        <v>5929</v>
      </c>
      <c r="K43" s="13" t="s">
        <v>151</v>
      </c>
      <c r="L43" s="2" t="s">
        <v>152</v>
      </c>
      <c r="M43" s="2" t="s">
        <v>152</v>
      </c>
      <c r="N43" s="2" t="s">
        <v>151</v>
      </c>
      <c r="O43" s="2" t="s">
        <v>151</v>
      </c>
      <c r="P43" s="2" t="s">
        <v>152</v>
      </c>
      <c r="Q43" s="2" t="s">
        <v>152</v>
      </c>
      <c r="R43" s="14" t="s">
        <v>151</v>
      </c>
      <c r="S43" s="2">
        <v>0</v>
      </c>
      <c r="T43" s="2" t="s">
        <v>152</v>
      </c>
      <c r="U43" s="2" t="s">
        <v>152</v>
      </c>
      <c r="V43" s="2" t="s">
        <v>152</v>
      </c>
      <c r="W43" s="14">
        <v>1</v>
      </c>
      <c r="X43" s="93" t="s">
        <v>152</v>
      </c>
      <c r="Y43" s="14" t="s">
        <v>152</v>
      </c>
      <c r="Z43" s="2" t="s">
        <v>151</v>
      </c>
      <c r="AA43" s="2" t="s">
        <v>151</v>
      </c>
      <c r="AB43" s="2" t="s">
        <v>152</v>
      </c>
      <c r="AC43" s="14" t="s">
        <v>152</v>
      </c>
    </row>
    <row r="44" spans="1:29" x14ac:dyDescent="0.35">
      <c r="A44" s="129" t="str">
        <f t="shared" si="0"/>
        <v>BETransport</v>
      </c>
      <c r="C44" s="96" t="s">
        <v>8</v>
      </c>
      <c r="D44" s="97" t="s">
        <v>779</v>
      </c>
      <c r="E44" s="97" t="s">
        <v>208</v>
      </c>
      <c r="F44" s="97" t="s">
        <v>704</v>
      </c>
      <c r="G44" s="97" t="s">
        <v>208</v>
      </c>
      <c r="H44" s="97" t="s">
        <v>50</v>
      </c>
      <c r="I44" s="37" t="s">
        <v>156</v>
      </c>
      <c r="J44" s="37" t="s">
        <v>705</v>
      </c>
      <c r="K44" s="13" t="s">
        <v>151</v>
      </c>
      <c r="L44" s="2" t="s">
        <v>152</v>
      </c>
      <c r="M44" s="2" t="s">
        <v>152</v>
      </c>
      <c r="N44" s="2" t="s">
        <v>151</v>
      </c>
      <c r="O44" s="2" t="s">
        <v>151</v>
      </c>
      <c r="P44" s="2" t="s">
        <v>151</v>
      </c>
      <c r="Q44" s="2" t="s">
        <v>151</v>
      </c>
      <c r="R44" s="14" t="s">
        <v>151</v>
      </c>
      <c r="S44" s="2">
        <v>2</v>
      </c>
      <c r="T44" s="2" t="s">
        <v>151</v>
      </c>
      <c r="U44" s="2" t="s">
        <v>151</v>
      </c>
      <c r="V44" s="2" t="s">
        <v>151</v>
      </c>
      <c r="W44" s="14">
        <v>1</v>
      </c>
      <c r="X44" s="93" t="s">
        <v>151</v>
      </c>
      <c r="Y44" s="14" t="s">
        <v>152</v>
      </c>
      <c r="Z44" s="2" t="s">
        <v>151</v>
      </c>
      <c r="AA44" s="2" t="s">
        <v>152</v>
      </c>
      <c r="AB44" s="2" t="s">
        <v>151</v>
      </c>
      <c r="AC44" s="14" t="s">
        <v>152</v>
      </c>
    </row>
    <row r="45" spans="1:29" x14ac:dyDescent="0.35">
      <c r="A45" s="129" t="str">
        <f t="shared" si="0"/>
        <v>BETransport</v>
      </c>
      <c r="C45" s="96" t="s">
        <v>8</v>
      </c>
      <c r="D45" s="97" t="s">
        <v>779</v>
      </c>
      <c r="E45" s="97" t="s">
        <v>208</v>
      </c>
      <c r="F45" s="97" t="s">
        <v>704</v>
      </c>
      <c r="G45" s="97" t="s">
        <v>208</v>
      </c>
      <c r="H45" s="97" t="s">
        <v>50</v>
      </c>
      <c r="I45" s="37" t="s">
        <v>164</v>
      </c>
      <c r="J45" s="37" t="s">
        <v>5930</v>
      </c>
      <c r="K45" s="13" t="s">
        <v>152</v>
      </c>
      <c r="L45" s="2" t="s">
        <v>152</v>
      </c>
      <c r="M45" s="2" t="s">
        <v>152</v>
      </c>
      <c r="N45" s="2" t="s">
        <v>151</v>
      </c>
      <c r="O45" s="2" t="s">
        <v>151</v>
      </c>
      <c r="P45" s="2" t="s">
        <v>152</v>
      </c>
      <c r="Q45" s="2" t="s">
        <v>151</v>
      </c>
      <c r="R45" s="14" t="s">
        <v>152</v>
      </c>
      <c r="S45" s="2">
        <v>2</v>
      </c>
      <c r="T45" s="2" t="s">
        <v>151</v>
      </c>
      <c r="U45" s="2" t="s">
        <v>152</v>
      </c>
      <c r="V45" s="2" t="s">
        <v>151</v>
      </c>
      <c r="W45" s="14">
        <v>1</v>
      </c>
      <c r="X45" s="93" t="s">
        <v>152</v>
      </c>
      <c r="Y45" s="14" t="s">
        <v>152</v>
      </c>
      <c r="Z45" s="2" t="s">
        <v>152</v>
      </c>
      <c r="AA45" s="2" t="s">
        <v>152</v>
      </c>
      <c r="AB45" s="2" t="s">
        <v>152</v>
      </c>
      <c r="AC45" s="14" t="s">
        <v>152</v>
      </c>
    </row>
    <row r="46" spans="1:29" x14ac:dyDescent="0.35">
      <c r="A46" s="129" t="str">
        <f t="shared" si="0"/>
        <v>BGEconomic</v>
      </c>
      <c r="C46" s="96" t="s">
        <v>9</v>
      </c>
      <c r="D46" s="97" t="s">
        <v>776</v>
      </c>
      <c r="E46" s="97" t="s">
        <v>208</v>
      </c>
      <c r="F46" s="97" t="s">
        <v>704</v>
      </c>
      <c r="G46" s="97" t="s">
        <v>208</v>
      </c>
      <c r="H46" s="97" t="s">
        <v>50</v>
      </c>
      <c r="I46" s="37" t="s">
        <v>5931</v>
      </c>
      <c r="J46" s="37" t="s">
        <v>5932</v>
      </c>
      <c r="K46" s="13" t="s">
        <v>151</v>
      </c>
      <c r="L46" s="2" t="s">
        <v>151</v>
      </c>
      <c r="M46" s="2" t="s">
        <v>152</v>
      </c>
      <c r="N46" s="2" t="s">
        <v>151</v>
      </c>
      <c r="O46" s="2" t="s">
        <v>151</v>
      </c>
      <c r="P46" s="2" t="s">
        <v>151</v>
      </c>
      <c r="Q46" s="2" t="s">
        <v>151</v>
      </c>
      <c r="R46" s="14" t="s">
        <v>151</v>
      </c>
      <c r="S46" s="2">
        <v>2</v>
      </c>
      <c r="T46" s="2" t="s">
        <v>151</v>
      </c>
      <c r="U46" s="2" t="s">
        <v>151</v>
      </c>
      <c r="V46" s="2" t="s">
        <v>151</v>
      </c>
      <c r="W46" s="14">
        <v>5</v>
      </c>
      <c r="X46" s="93" t="s">
        <v>151</v>
      </c>
      <c r="Y46" s="14" t="s">
        <v>468</v>
      </c>
      <c r="Z46" s="2" t="s">
        <v>151</v>
      </c>
      <c r="AA46" s="2" t="s">
        <v>152</v>
      </c>
      <c r="AB46" s="2" t="s">
        <v>152</v>
      </c>
      <c r="AC46" s="14" t="s">
        <v>152</v>
      </c>
    </row>
    <row r="47" spans="1:29" x14ac:dyDescent="0.35">
      <c r="A47" s="129" t="str">
        <f t="shared" si="0"/>
        <v>BGEconomic</v>
      </c>
      <c r="C47" s="96" t="s">
        <v>9</v>
      </c>
      <c r="D47" s="97" t="s">
        <v>776</v>
      </c>
      <c r="E47" s="97" t="s">
        <v>208</v>
      </c>
      <c r="F47" s="97" t="s">
        <v>704</v>
      </c>
      <c r="G47" s="97" t="s">
        <v>208</v>
      </c>
      <c r="H47" s="97" t="s">
        <v>50</v>
      </c>
      <c r="I47" s="37" t="s">
        <v>5933</v>
      </c>
      <c r="J47" s="37" t="s">
        <v>5934</v>
      </c>
      <c r="K47" s="13" t="s">
        <v>151</v>
      </c>
      <c r="L47" s="2" t="s">
        <v>151</v>
      </c>
      <c r="M47" s="2" t="s">
        <v>152</v>
      </c>
      <c r="N47" s="2" t="s">
        <v>151</v>
      </c>
      <c r="O47" s="2" t="s">
        <v>151</v>
      </c>
      <c r="P47" s="2" t="s">
        <v>151</v>
      </c>
      <c r="Q47" s="2" t="s">
        <v>151</v>
      </c>
      <c r="R47" s="14" t="s">
        <v>151</v>
      </c>
      <c r="S47" s="2">
        <v>2</v>
      </c>
      <c r="T47" s="2" t="s">
        <v>151</v>
      </c>
      <c r="U47" s="2" t="s">
        <v>151</v>
      </c>
      <c r="V47" s="2" t="s">
        <v>151</v>
      </c>
      <c r="W47" s="14">
        <v>5</v>
      </c>
      <c r="X47" s="93" t="s">
        <v>151</v>
      </c>
      <c r="Y47" s="14" t="s">
        <v>468</v>
      </c>
      <c r="Z47" s="2" t="s">
        <v>151</v>
      </c>
      <c r="AA47" s="2" t="s">
        <v>152</v>
      </c>
      <c r="AB47" s="2" t="s">
        <v>152</v>
      </c>
      <c r="AC47" s="14" t="s">
        <v>152</v>
      </c>
    </row>
    <row r="48" spans="1:29" x14ac:dyDescent="0.35">
      <c r="A48" s="129" t="str">
        <f t="shared" si="0"/>
        <v>BGEconomic</v>
      </c>
      <c r="C48" s="96" t="s">
        <v>9</v>
      </c>
      <c r="D48" s="97" t="s">
        <v>776</v>
      </c>
      <c r="E48" s="97" t="s">
        <v>208</v>
      </c>
      <c r="F48" s="97" t="s">
        <v>704</v>
      </c>
      <c r="G48" s="97" t="s">
        <v>208</v>
      </c>
      <c r="H48" s="97" t="s">
        <v>50</v>
      </c>
      <c r="I48" s="37" t="s">
        <v>1345</v>
      </c>
      <c r="J48" s="37" t="s">
        <v>5935</v>
      </c>
      <c r="K48" s="13" t="s">
        <v>152</v>
      </c>
      <c r="L48" s="2" t="s">
        <v>152</v>
      </c>
      <c r="M48" s="2" t="s">
        <v>152</v>
      </c>
      <c r="N48" s="2" t="s">
        <v>151</v>
      </c>
      <c r="O48" s="2" t="s">
        <v>151</v>
      </c>
      <c r="P48" s="2" t="s">
        <v>151</v>
      </c>
      <c r="Q48" s="2" t="s">
        <v>152</v>
      </c>
      <c r="R48" s="14" t="s">
        <v>152</v>
      </c>
      <c r="S48" s="2">
        <v>2</v>
      </c>
      <c r="T48" s="2" t="s">
        <v>152</v>
      </c>
      <c r="U48" s="2" t="s">
        <v>151</v>
      </c>
      <c r="V48" s="2" t="s">
        <v>152</v>
      </c>
      <c r="W48" s="14">
        <v>5</v>
      </c>
      <c r="X48" s="93" t="s">
        <v>151</v>
      </c>
      <c r="Y48" s="14" t="s">
        <v>151</v>
      </c>
      <c r="Z48" s="2" t="s">
        <v>151</v>
      </c>
      <c r="AA48" s="2" t="s">
        <v>151</v>
      </c>
      <c r="AB48" s="2" t="s">
        <v>152</v>
      </c>
      <c r="AC48" s="14" t="s">
        <v>152</v>
      </c>
    </row>
    <row r="49" spans="1:29" x14ac:dyDescent="0.35">
      <c r="A49" s="129" t="str">
        <f t="shared" si="0"/>
        <v>BGHealth</v>
      </c>
      <c r="C49" s="96" t="s">
        <v>9</v>
      </c>
      <c r="D49" s="97" t="s">
        <v>835</v>
      </c>
      <c r="E49" s="97" t="s">
        <v>208</v>
      </c>
      <c r="F49" s="97" t="s">
        <v>704</v>
      </c>
      <c r="G49" s="97" t="s">
        <v>208</v>
      </c>
      <c r="H49" s="97" t="s">
        <v>50</v>
      </c>
      <c r="I49" s="37" t="s">
        <v>1345</v>
      </c>
      <c r="J49" s="37" t="s">
        <v>5936</v>
      </c>
      <c r="K49" s="13" t="s">
        <v>152</v>
      </c>
      <c r="L49" s="2" t="s">
        <v>152</v>
      </c>
      <c r="M49" s="2" t="s">
        <v>152</v>
      </c>
      <c r="N49" s="2" t="s">
        <v>151</v>
      </c>
      <c r="O49" s="2" t="s">
        <v>151</v>
      </c>
      <c r="P49" s="2" t="s">
        <v>151</v>
      </c>
      <c r="Q49" s="2" t="s">
        <v>152</v>
      </c>
      <c r="R49" s="14" t="s">
        <v>152</v>
      </c>
      <c r="S49" s="2">
        <v>2</v>
      </c>
      <c r="T49" s="2" t="s">
        <v>152</v>
      </c>
      <c r="U49" s="2" t="s">
        <v>151</v>
      </c>
      <c r="V49" s="2" t="s">
        <v>152</v>
      </c>
      <c r="W49" s="14">
        <v>5</v>
      </c>
      <c r="X49" s="93" t="s">
        <v>151</v>
      </c>
      <c r="Y49" s="14" t="s">
        <v>151</v>
      </c>
      <c r="Z49" s="2" t="s">
        <v>151</v>
      </c>
      <c r="AA49" s="2" t="s">
        <v>151</v>
      </c>
      <c r="AB49" s="2" t="s">
        <v>152</v>
      </c>
      <c r="AC49" s="14" t="s">
        <v>152</v>
      </c>
    </row>
    <row r="50" spans="1:29" x14ac:dyDescent="0.35">
      <c r="A50" s="129" t="str">
        <f t="shared" si="0"/>
        <v>BGHealth</v>
      </c>
      <c r="C50" s="96" t="s">
        <v>9</v>
      </c>
      <c r="D50" s="97" t="s">
        <v>835</v>
      </c>
      <c r="E50" s="97" t="s">
        <v>208</v>
      </c>
      <c r="F50" s="97" t="s">
        <v>704</v>
      </c>
      <c r="G50" s="97" t="s">
        <v>208</v>
      </c>
      <c r="H50" s="97" t="s">
        <v>50</v>
      </c>
      <c r="I50" s="37" t="s">
        <v>253</v>
      </c>
      <c r="J50" s="37" t="s">
        <v>5937</v>
      </c>
      <c r="K50" s="13" t="s">
        <v>152</v>
      </c>
      <c r="L50" s="2" t="s">
        <v>152</v>
      </c>
      <c r="M50" s="2" t="s">
        <v>152</v>
      </c>
      <c r="N50" s="2" t="s">
        <v>152</v>
      </c>
      <c r="O50" s="2" t="s">
        <v>151</v>
      </c>
      <c r="P50" s="2" t="s">
        <v>152</v>
      </c>
      <c r="Q50" s="2" t="s">
        <v>152</v>
      </c>
      <c r="R50" s="14" t="s">
        <v>152</v>
      </c>
      <c r="S50" s="2">
        <v>0</v>
      </c>
      <c r="T50" s="2" t="s">
        <v>152</v>
      </c>
      <c r="U50" s="2" t="s">
        <v>152</v>
      </c>
      <c r="V50" s="2" t="s">
        <v>152</v>
      </c>
      <c r="W50" s="14">
        <v>1</v>
      </c>
      <c r="X50" s="93" t="s">
        <v>152</v>
      </c>
      <c r="Y50" s="14" t="s">
        <v>152</v>
      </c>
      <c r="Z50" s="2" t="s">
        <v>151</v>
      </c>
      <c r="AA50" s="2" t="s">
        <v>152</v>
      </c>
      <c r="AB50" s="2" t="s">
        <v>152</v>
      </c>
      <c r="AC50" s="14" t="s">
        <v>152</v>
      </c>
    </row>
    <row r="51" spans="1:29" x14ac:dyDescent="0.35">
      <c r="A51" s="129" t="str">
        <f t="shared" si="0"/>
        <v>BGHealth</v>
      </c>
      <c r="C51" s="96" t="s">
        <v>9</v>
      </c>
      <c r="D51" s="97" t="s">
        <v>835</v>
      </c>
      <c r="E51" s="97" t="s">
        <v>208</v>
      </c>
      <c r="F51" s="97" t="s">
        <v>704</v>
      </c>
      <c r="G51" s="97" t="s">
        <v>208</v>
      </c>
      <c r="H51" s="97" t="s">
        <v>50</v>
      </c>
      <c r="I51" s="37" t="s">
        <v>482</v>
      </c>
      <c r="J51" s="37" t="s">
        <v>5938</v>
      </c>
      <c r="K51" s="13" t="s">
        <v>151</v>
      </c>
      <c r="L51" s="2" t="s">
        <v>152</v>
      </c>
      <c r="M51" s="2" t="s">
        <v>152</v>
      </c>
      <c r="N51" s="2" t="s">
        <v>151</v>
      </c>
      <c r="O51" s="2" t="s">
        <v>151</v>
      </c>
      <c r="P51" s="2" t="s">
        <v>152</v>
      </c>
      <c r="Q51" s="2" t="s">
        <v>152</v>
      </c>
      <c r="R51" s="14" t="s">
        <v>152</v>
      </c>
      <c r="S51" s="2">
        <v>0</v>
      </c>
      <c r="T51" s="2" t="s">
        <v>152</v>
      </c>
      <c r="U51" s="2" t="s">
        <v>151</v>
      </c>
      <c r="V51" s="2" t="s">
        <v>152</v>
      </c>
      <c r="W51" s="14">
        <v>1</v>
      </c>
      <c r="X51" s="93" t="s">
        <v>152</v>
      </c>
      <c r="Y51" s="14" t="s">
        <v>152</v>
      </c>
      <c r="Z51" s="2" t="s">
        <v>151</v>
      </c>
      <c r="AA51" s="2" t="s">
        <v>152</v>
      </c>
      <c r="AB51" s="2" t="s">
        <v>152</v>
      </c>
      <c r="AC51" s="14" t="s">
        <v>152</v>
      </c>
    </row>
    <row r="52" spans="1:29" x14ac:dyDescent="0.35">
      <c r="A52" s="129" t="str">
        <f t="shared" si="0"/>
        <v>BGJustice</v>
      </c>
      <c r="C52" s="96" t="s">
        <v>9</v>
      </c>
      <c r="D52" s="97" t="s">
        <v>777</v>
      </c>
      <c r="E52" s="97" t="s">
        <v>208</v>
      </c>
      <c r="F52" s="97" t="s">
        <v>704</v>
      </c>
      <c r="G52" s="97" t="s">
        <v>208</v>
      </c>
      <c r="H52" s="97" t="s">
        <v>50</v>
      </c>
      <c r="I52" s="37" t="s">
        <v>1307</v>
      </c>
      <c r="J52" s="37" t="s">
        <v>1308</v>
      </c>
      <c r="K52" s="13" t="s">
        <v>152</v>
      </c>
      <c r="L52" s="2" t="s">
        <v>152</v>
      </c>
      <c r="M52" s="2" t="s">
        <v>152</v>
      </c>
      <c r="N52" s="2" t="s">
        <v>151</v>
      </c>
      <c r="O52" s="2" t="s">
        <v>151</v>
      </c>
      <c r="P52" s="2" t="s">
        <v>151</v>
      </c>
      <c r="Q52" s="2" t="s">
        <v>152</v>
      </c>
      <c r="R52" s="14" t="s">
        <v>152</v>
      </c>
      <c r="S52" s="2">
        <v>0</v>
      </c>
      <c r="T52" s="2" t="s">
        <v>152</v>
      </c>
      <c r="U52" s="2" t="s">
        <v>152</v>
      </c>
      <c r="V52" s="2" t="s">
        <v>152</v>
      </c>
      <c r="W52" s="14">
        <v>1</v>
      </c>
      <c r="X52" s="93" t="s">
        <v>152</v>
      </c>
      <c r="Y52" s="14" t="s">
        <v>152</v>
      </c>
      <c r="Z52" s="2" t="s">
        <v>151</v>
      </c>
      <c r="AA52" s="2" t="s">
        <v>152</v>
      </c>
      <c r="AB52" s="2" t="s">
        <v>152</v>
      </c>
      <c r="AC52" s="14" t="s">
        <v>152</v>
      </c>
    </row>
    <row r="53" spans="1:29" x14ac:dyDescent="0.35">
      <c r="A53" s="129" t="str">
        <f t="shared" si="0"/>
        <v>BGJustice</v>
      </c>
      <c r="C53" s="96" t="s">
        <v>9</v>
      </c>
      <c r="D53" s="97" t="s">
        <v>777</v>
      </c>
      <c r="E53" s="97" t="s">
        <v>208</v>
      </c>
      <c r="F53" s="97" t="s">
        <v>704</v>
      </c>
      <c r="G53" s="97" t="s">
        <v>208</v>
      </c>
      <c r="H53" s="97" t="s">
        <v>50</v>
      </c>
      <c r="I53" s="37" t="s">
        <v>1309</v>
      </c>
      <c r="J53" s="37" t="s">
        <v>1315</v>
      </c>
      <c r="K53" s="13" t="s">
        <v>151</v>
      </c>
      <c r="L53" s="2" t="s">
        <v>152</v>
      </c>
      <c r="M53" s="2" t="s">
        <v>152</v>
      </c>
      <c r="N53" s="2" t="s">
        <v>151</v>
      </c>
      <c r="O53" s="2" t="s">
        <v>151</v>
      </c>
      <c r="P53" s="2" t="s">
        <v>151</v>
      </c>
      <c r="Q53" s="2" t="s">
        <v>152</v>
      </c>
      <c r="R53" s="14" t="s">
        <v>151</v>
      </c>
      <c r="S53" s="2">
        <v>2</v>
      </c>
      <c r="T53" s="2" t="s">
        <v>151</v>
      </c>
      <c r="U53" s="2" t="s">
        <v>151</v>
      </c>
      <c r="V53" s="2" t="s">
        <v>151</v>
      </c>
      <c r="W53" s="14">
        <v>1</v>
      </c>
      <c r="X53" s="93" t="s">
        <v>152</v>
      </c>
      <c r="Y53" s="14" t="s">
        <v>152</v>
      </c>
      <c r="Z53" s="2" t="s">
        <v>151</v>
      </c>
      <c r="AA53" s="2" t="s">
        <v>152</v>
      </c>
      <c r="AB53" s="2" t="s">
        <v>152</v>
      </c>
      <c r="AC53" s="14" t="s">
        <v>152</v>
      </c>
    </row>
    <row r="54" spans="1:29" x14ac:dyDescent="0.35">
      <c r="A54" s="129" t="str">
        <f t="shared" si="0"/>
        <v>BGJustice</v>
      </c>
      <c r="C54" s="96" t="s">
        <v>9</v>
      </c>
      <c r="D54" s="97" t="s">
        <v>777</v>
      </c>
      <c r="E54" s="97" t="s">
        <v>208</v>
      </c>
      <c r="F54" s="97" t="s">
        <v>704</v>
      </c>
      <c r="G54" s="97" t="s">
        <v>208</v>
      </c>
      <c r="H54" s="97" t="s">
        <v>50</v>
      </c>
      <c r="I54" s="37" t="s">
        <v>1317</v>
      </c>
      <c r="J54" s="37" t="s">
        <v>1318</v>
      </c>
      <c r="K54" s="13" t="s">
        <v>151</v>
      </c>
      <c r="L54" s="2" t="s">
        <v>152</v>
      </c>
      <c r="M54" s="2" t="s">
        <v>152</v>
      </c>
      <c r="N54" s="2" t="s">
        <v>151</v>
      </c>
      <c r="O54" s="2" t="s">
        <v>151</v>
      </c>
      <c r="P54" s="2" t="s">
        <v>151</v>
      </c>
      <c r="Q54" s="2" t="s">
        <v>152</v>
      </c>
      <c r="R54" s="14" t="s">
        <v>151</v>
      </c>
      <c r="S54" s="2">
        <v>2</v>
      </c>
      <c r="T54" s="2" t="s">
        <v>152</v>
      </c>
      <c r="U54" s="2" t="s">
        <v>152</v>
      </c>
      <c r="V54" s="2" t="s">
        <v>152</v>
      </c>
      <c r="W54" s="14">
        <v>1</v>
      </c>
      <c r="X54" s="93" t="s">
        <v>152</v>
      </c>
      <c r="Y54" s="14" t="s">
        <v>152</v>
      </c>
      <c r="Z54" s="2" t="s">
        <v>151</v>
      </c>
      <c r="AA54" s="2" t="s">
        <v>152</v>
      </c>
      <c r="AB54" s="2" t="s">
        <v>152</v>
      </c>
      <c r="AC54" s="14" t="s">
        <v>152</v>
      </c>
    </row>
    <row r="55" spans="1:29" x14ac:dyDescent="0.35">
      <c r="A55" s="129" t="str">
        <f t="shared" si="0"/>
        <v>BGMoving</v>
      </c>
      <c r="C55" s="96" t="s">
        <v>9</v>
      </c>
      <c r="D55" s="97" t="s">
        <v>778</v>
      </c>
      <c r="E55" s="97" t="s">
        <v>208</v>
      </c>
      <c r="F55" s="97" t="s">
        <v>704</v>
      </c>
      <c r="G55" s="97" t="s">
        <v>208</v>
      </c>
      <c r="H55" s="97" t="s">
        <v>50</v>
      </c>
      <c r="I55" s="37" t="s">
        <v>1345</v>
      </c>
      <c r="J55" s="37" t="s">
        <v>5935</v>
      </c>
      <c r="K55" s="13" t="s">
        <v>151</v>
      </c>
      <c r="L55" s="2" t="s">
        <v>152</v>
      </c>
      <c r="M55" s="2" t="s">
        <v>152</v>
      </c>
      <c r="N55" s="2" t="s">
        <v>151</v>
      </c>
      <c r="O55" s="2" t="s">
        <v>151</v>
      </c>
      <c r="P55" s="2" t="s">
        <v>151</v>
      </c>
      <c r="Q55" s="2" t="s">
        <v>152</v>
      </c>
      <c r="R55" s="14" t="s">
        <v>151</v>
      </c>
      <c r="S55" s="2">
        <v>2</v>
      </c>
      <c r="T55" s="2" t="s">
        <v>152</v>
      </c>
      <c r="U55" s="2" t="s">
        <v>151</v>
      </c>
      <c r="V55" s="2" t="s">
        <v>152</v>
      </c>
      <c r="W55" s="14">
        <v>5</v>
      </c>
      <c r="X55" s="93" t="s">
        <v>151</v>
      </c>
      <c r="Y55" s="14" t="s">
        <v>151</v>
      </c>
      <c r="Z55" s="2" t="s">
        <v>151</v>
      </c>
      <c r="AA55" s="2" t="s">
        <v>151</v>
      </c>
      <c r="AB55" s="2" t="s">
        <v>152</v>
      </c>
      <c r="AC55" s="14" t="s">
        <v>152</v>
      </c>
    </row>
    <row r="56" spans="1:29" x14ac:dyDescent="0.35">
      <c r="A56" s="129" t="str">
        <f t="shared" si="0"/>
        <v>BGMoving</v>
      </c>
      <c r="C56" s="96" t="s">
        <v>9</v>
      </c>
      <c r="D56" s="97" t="s">
        <v>778</v>
      </c>
      <c r="E56" s="97" t="s">
        <v>208</v>
      </c>
      <c r="F56" s="97" t="s">
        <v>704</v>
      </c>
      <c r="G56" s="97" t="s">
        <v>208</v>
      </c>
      <c r="H56" s="97" t="s">
        <v>50</v>
      </c>
      <c r="I56" s="37" t="s">
        <v>1336</v>
      </c>
      <c r="J56" s="37" t="s">
        <v>1337</v>
      </c>
      <c r="K56" s="13" t="s">
        <v>152</v>
      </c>
      <c r="L56" s="2" t="s">
        <v>152</v>
      </c>
      <c r="M56" s="2" t="s">
        <v>152</v>
      </c>
      <c r="N56" s="2" t="s">
        <v>151</v>
      </c>
      <c r="O56" s="2" t="s">
        <v>151</v>
      </c>
      <c r="P56" s="2" t="s">
        <v>151</v>
      </c>
      <c r="Q56" s="2" t="s">
        <v>152</v>
      </c>
      <c r="R56" s="14" t="s">
        <v>151</v>
      </c>
      <c r="S56" s="2">
        <v>1</v>
      </c>
      <c r="T56" s="2" t="s">
        <v>152</v>
      </c>
      <c r="U56" s="2" t="s">
        <v>152</v>
      </c>
      <c r="V56" s="2" t="s">
        <v>151</v>
      </c>
      <c r="W56" s="14">
        <v>1</v>
      </c>
      <c r="X56" s="93" t="s">
        <v>468</v>
      </c>
      <c r="Y56" s="14" t="s">
        <v>151</v>
      </c>
      <c r="Z56" s="2" t="s">
        <v>151</v>
      </c>
      <c r="AA56" s="2" t="s">
        <v>152</v>
      </c>
      <c r="AB56" s="2" t="s">
        <v>152</v>
      </c>
      <c r="AC56" s="14" t="s">
        <v>152</v>
      </c>
    </row>
    <row r="57" spans="1:29" x14ac:dyDescent="0.35">
      <c r="A57" s="129" t="str">
        <f t="shared" si="0"/>
        <v>BGMoving</v>
      </c>
      <c r="C57" s="96" t="s">
        <v>9</v>
      </c>
      <c r="D57" s="97" t="s">
        <v>778</v>
      </c>
      <c r="E57" s="97" t="s">
        <v>208</v>
      </c>
      <c r="F57" s="97" t="s">
        <v>704</v>
      </c>
      <c r="G57" s="97" t="s">
        <v>208</v>
      </c>
      <c r="H57" s="97" t="s">
        <v>50</v>
      </c>
      <c r="I57" s="37" t="s">
        <v>176</v>
      </c>
      <c r="J57" s="37" t="s">
        <v>1344</v>
      </c>
      <c r="K57" s="13" t="s">
        <v>152</v>
      </c>
      <c r="L57" s="2" t="s">
        <v>152</v>
      </c>
      <c r="M57" s="2" t="s">
        <v>152</v>
      </c>
      <c r="N57" s="2" t="s">
        <v>151</v>
      </c>
      <c r="O57" s="2" t="s">
        <v>151</v>
      </c>
      <c r="P57" s="2" t="s">
        <v>151</v>
      </c>
      <c r="Q57" s="2" t="s">
        <v>152</v>
      </c>
      <c r="R57" s="14" t="s">
        <v>151</v>
      </c>
      <c r="S57" s="2">
        <v>1</v>
      </c>
      <c r="T57" s="2" t="s">
        <v>152</v>
      </c>
      <c r="U57" s="2" t="s">
        <v>151</v>
      </c>
      <c r="V57" s="2" t="s">
        <v>152</v>
      </c>
      <c r="W57" s="14">
        <v>1</v>
      </c>
      <c r="X57" s="93" t="s">
        <v>468</v>
      </c>
      <c r="Y57" s="14" t="s">
        <v>151</v>
      </c>
      <c r="Z57" s="2" t="s">
        <v>151</v>
      </c>
      <c r="AA57" s="2" t="s">
        <v>151</v>
      </c>
      <c r="AB57" s="2" t="s">
        <v>152</v>
      </c>
      <c r="AC57" s="14" t="s">
        <v>152</v>
      </c>
    </row>
    <row r="58" spans="1:29" x14ac:dyDescent="0.35">
      <c r="A58" s="129" t="str">
        <f t="shared" si="0"/>
        <v>BGTransport</v>
      </c>
      <c r="C58" s="96" t="s">
        <v>9</v>
      </c>
      <c r="D58" s="97" t="s">
        <v>779</v>
      </c>
      <c r="E58" s="97" t="s">
        <v>208</v>
      </c>
      <c r="F58" s="97" t="s">
        <v>704</v>
      </c>
      <c r="G58" s="97" t="s">
        <v>208</v>
      </c>
      <c r="H58" s="97" t="s">
        <v>50</v>
      </c>
      <c r="I58" s="37" t="s">
        <v>1345</v>
      </c>
      <c r="J58" s="37" t="s">
        <v>5935</v>
      </c>
      <c r="K58" s="13" t="s">
        <v>152</v>
      </c>
      <c r="L58" s="2" t="s">
        <v>152</v>
      </c>
      <c r="M58" s="2" t="s">
        <v>152</v>
      </c>
      <c r="N58" s="2" t="s">
        <v>151</v>
      </c>
      <c r="O58" s="2" t="s">
        <v>151</v>
      </c>
      <c r="P58" s="2" t="s">
        <v>151</v>
      </c>
      <c r="Q58" s="2" t="s">
        <v>152</v>
      </c>
      <c r="R58" s="14" t="s">
        <v>151</v>
      </c>
      <c r="S58" s="2">
        <v>2</v>
      </c>
      <c r="T58" s="2" t="s">
        <v>152</v>
      </c>
      <c r="U58" s="2" t="s">
        <v>151</v>
      </c>
      <c r="V58" s="2" t="s">
        <v>152</v>
      </c>
      <c r="W58" s="14">
        <v>5</v>
      </c>
      <c r="X58" s="93" t="s">
        <v>151</v>
      </c>
      <c r="Y58" s="14" t="s">
        <v>151</v>
      </c>
      <c r="Z58" s="2" t="s">
        <v>151</v>
      </c>
      <c r="AA58" s="2" t="s">
        <v>151</v>
      </c>
      <c r="AB58" s="2" t="s">
        <v>152</v>
      </c>
      <c r="AC58" s="14" t="s">
        <v>152</v>
      </c>
    </row>
    <row r="59" spans="1:29" x14ac:dyDescent="0.35">
      <c r="A59" s="129" t="str">
        <f t="shared" si="0"/>
        <v>BGTransport</v>
      </c>
      <c r="C59" s="96" t="s">
        <v>9</v>
      </c>
      <c r="D59" s="97" t="s">
        <v>779</v>
      </c>
      <c r="E59" s="97" t="s">
        <v>208</v>
      </c>
      <c r="F59" s="97" t="s">
        <v>704</v>
      </c>
      <c r="G59" s="97" t="s">
        <v>208</v>
      </c>
      <c r="H59" s="97" t="s">
        <v>50</v>
      </c>
      <c r="I59" s="37" t="s">
        <v>1349</v>
      </c>
      <c r="J59" s="37" t="s">
        <v>5939</v>
      </c>
      <c r="K59" s="13" t="s">
        <v>151</v>
      </c>
      <c r="L59" s="2" t="s">
        <v>151</v>
      </c>
      <c r="M59" s="2" t="s">
        <v>152</v>
      </c>
      <c r="N59" s="2" t="s">
        <v>151</v>
      </c>
      <c r="O59" s="2" t="s">
        <v>151</v>
      </c>
      <c r="P59" s="2" t="s">
        <v>152</v>
      </c>
      <c r="Q59" s="2" t="s">
        <v>152</v>
      </c>
      <c r="R59" s="14" t="s">
        <v>152</v>
      </c>
      <c r="S59" s="2">
        <v>0</v>
      </c>
      <c r="T59" s="2" t="s">
        <v>152</v>
      </c>
      <c r="U59" s="2" t="s">
        <v>152</v>
      </c>
      <c r="V59" s="2" t="s">
        <v>152</v>
      </c>
      <c r="W59" s="14">
        <v>1</v>
      </c>
      <c r="X59" s="93" t="s">
        <v>151</v>
      </c>
      <c r="Y59" s="14" t="s">
        <v>151</v>
      </c>
      <c r="Z59" s="2" t="s">
        <v>151</v>
      </c>
      <c r="AA59" s="2" t="s">
        <v>152</v>
      </c>
      <c r="AB59" s="2" t="s">
        <v>152</v>
      </c>
      <c r="AC59" s="14" t="s">
        <v>152</v>
      </c>
    </row>
    <row r="60" spans="1:29" x14ac:dyDescent="0.35">
      <c r="A60" s="129" t="str">
        <f t="shared" si="0"/>
        <v>CHEconomic</v>
      </c>
      <c r="C60" s="96" t="s">
        <v>10</v>
      </c>
      <c r="D60" s="97" t="s">
        <v>776</v>
      </c>
      <c r="E60" s="97" t="s">
        <v>208</v>
      </c>
      <c r="F60" s="97" t="s">
        <v>704</v>
      </c>
      <c r="G60" s="97" t="s">
        <v>208</v>
      </c>
      <c r="H60" s="97" t="s">
        <v>50</v>
      </c>
      <c r="I60" s="37" t="s">
        <v>5940</v>
      </c>
      <c r="J60" s="37" t="s">
        <v>268</v>
      </c>
      <c r="K60" s="13" t="s">
        <v>151</v>
      </c>
      <c r="L60" s="2" t="s">
        <v>151</v>
      </c>
      <c r="M60" s="2" t="s">
        <v>152</v>
      </c>
      <c r="N60" s="2" t="s">
        <v>151</v>
      </c>
      <c r="O60" s="2" t="s">
        <v>151</v>
      </c>
      <c r="P60" s="2" t="s">
        <v>151</v>
      </c>
      <c r="Q60" s="2" t="s">
        <v>152</v>
      </c>
      <c r="R60" s="14" t="s">
        <v>151</v>
      </c>
      <c r="S60" s="2">
        <v>2</v>
      </c>
      <c r="T60" s="2" t="s">
        <v>151</v>
      </c>
      <c r="U60" s="2" t="s">
        <v>151</v>
      </c>
      <c r="V60" s="2" t="s">
        <v>151</v>
      </c>
      <c r="W60" s="14">
        <v>1</v>
      </c>
      <c r="X60" s="93" t="s">
        <v>152</v>
      </c>
      <c r="Y60" s="14" t="s">
        <v>152</v>
      </c>
      <c r="Z60" s="2" t="s">
        <v>151</v>
      </c>
      <c r="AA60" s="2" t="s">
        <v>152</v>
      </c>
      <c r="AB60" s="2" t="s">
        <v>152</v>
      </c>
      <c r="AC60" s="14" t="s">
        <v>152</v>
      </c>
    </row>
    <row r="61" spans="1:29" x14ac:dyDescent="0.35">
      <c r="A61" s="129" t="str">
        <f t="shared" si="0"/>
        <v>CHEconomic</v>
      </c>
      <c r="C61" s="96" t="s">
        <v>10</v>
      </c>
      <c r="D61" s="97" t="s">
        <v>776</v>
      </c>
      <c r="E61" s="97" t="s">
        <v>208</v>
      </c>
      <c r="F61" s="97" t="s">
        <v>704</v>
      </c>
      <c r="G61" s="97" t="s">
        <v>208</v>
      </c>
      <c r="H61" s="97" t="s">
        <v>50</v>
      </c>
      <c r="I61" s="37" t="s">
        <v>183</v>
      </c>
      <c r="J61" s="37" t="s">
        <v>1493</v>
      </c>
      <c r="K61" s="13" t="s">
        <v>151</v>
      </c>
      <c r="L61" s="2" t="s">
        <v>151</v>
      </c>
      <c r="M61" s="2" t="s">
        <v>152</v>
      </c>
      <c r="N61" s="2" t="s">
        <v>151</v>
      </c>
      <c r="O61" s="2" t="s">
        <v>151</v>
      </c>
      <c r="P61" s="2" t="s">
        <v>152</v>
      </c>
      <c r="Q61" s="2" t="s">
        <v>151</v>
      </c>
      <c r="R61" s="14" t="s">
        <v>151</v>
      </c>
      <c r="S61" s="2">
        <v>2</v>
      </c>
      <c r="T61" s="2" t="s">
        <v>151</v>
      </c>
      <c r="U61" s="2" t="s">
        <v>151</v>
      </c>
      <c r="V61" s="2" t="s">
        <v>151</v>
      </c>
      <c r="W61" s="14">
        <v>1</v>
      </c>
      <c r="X61" s="93" t="s">
        <v>152</v>
      </c>
      <c r="Y61" s="14" t="s">
        <v>152</v>
      </c>
      <c r="Z61" s="2" t="s">
        <v>151</v>
      </c>
      <c r="AA61" s="2" t="s">
        <v>152</v>
      </c>
      <c r="AB61" s="2" t="s">
        <v>152</v>
      </c>
      <c r="AC61" s="14" t="s">
        <v>152</v>
      </c>
    </row>
    <row r="62" spans="1:29" x14ac:dyDescent="0.35">
      <c r="A62" s="129" t="str">
        <f t="shared" si="0"/>
        <v>CHEconomic</v>
      </c>
      <c r="C62" s="96" t="s">
        <v>10</v>
      </c>
      <c r="D62" s="97" t="s">
        <v>776</v>
      </c>
      <c r="E62" s="97" t="s">
        <v>208</v>
      </c>
      <c r="F62" s="97" t="s">
        <v>704</v>
      </c>
      <c r="G62" s="97" t="s">
        <v>208</v>
      </c>
      <c r="H62" s="97" t="s">
        <v>50</v>
      </c>
      <c r="I62" s="37" t="s">
        <v>180</v>
      </c>
      <c r="J62" s="37" t="s">
        <v>5941</v>
      </c>
      <c r="K62" s="13" t="s">
        <v>151</v>
      </c>
      <c r="L62" s="2" t="s">
        <v>151</v>
      </c>
      <c r="M62" s="2" t="s">
        <v>152</v>
      </c>
      <c r="N62" s="2" t="s">
        <v>151</v>
      </c>
      <c r="O62" s="2" t="s">
        <v>151</v>
      </c>
      <c r="P62" s="2" t="s">
        <v>151</v>
      </c>
      <c r="Q62" s="2" t="s">
        <v>151</v>
      </c>
      <c r="R62" s="14" t="s">
        <v>151</v>
      </c>
      <c r="S62" s="2">
        <v>2</v>
      </c>
      <c r="T62" s="2" t="s">
        <v>151</v>
      </c>
      <c r="U62" s="2" t="s">
        <v>151</v>
      </c>
      <c r="V62" s="2" t="s">
        <v>151</v>
      </c>
      <c r="W62" s="14">
        <v>1</v>
      </c>
      <c r="X62" s="93" t="s">
        <v>151</v>
      </c>
      <c r="Y62" s="14" t="s">
        <v>152</v>
      </c>
      <c r="Z62" s="2" t="s">
        <v>151</v>
      </c>
      <c r="AA62" s="2" t="s">
        <v>152</v>
      </c>
      <c r="AB62" s="2" t="s">
        <v>152</v>
      </c>
      <c r="AC62" s="14" t="s">
        <v>152</v>
      </c>
    </row>
    <row r="63" spans="1:29" x14ac:dyDescent="0.35">
      <c r="A63" s="129" t="str">
        <f t="shared" si="0"/>
        <v>CHHealth</v>
      </c>
      <c r="C63" s="96" t="s">
        <v>10</v>
      </c>
      <c r="D63" s="97" t="s">
        <v>835</v>
      </c>
      <c r="E63" s="97" t="s">
        <v>208</v>
      </c>
      <c r="F63" s="97" t="s">
        <v>704</v>
      </c>
      <c r="G63" s="97" t="s">
        <v>208</v>
      </c>
      <c r="H63" s="97" t="s">
        <v>50</v>
      </c>
      <c r="I63" s="37" t="s">
        <v>528</v>
      </c>
      <c r="J63" s="37" t="s">
        <v>1498</v>
      </c>
      <c r="K63" s="13" t="s">
        <v>152</v>
      </c>
      <c r="L63" s="2" t="s">
        <v>152</v>
      </c>
      <c r="M63" s="2" t="s">
        <v>152</v>
      </c>
      <c r="N63" s="2" t="s">
        <v>151</v>
      </c>
      <c r="O63" s="2" t="s">
        <v>151</v>
      </c>
      <c r="P63" s="2" t="s">
        <v>152</v>
      </c>
      <c r="Q63" s="2" t="s">
        <v>152</v>
      </c>
      <c r="R63" s="14" t="s">
        <v>152</v>
      </c>
      <c r="S63" s="2">
        <v>2</v>
      </c>
      <c r="T63" s="2" t="s">
        <v>151</v>
      </c>
      <c r="U63" s="2" t="s">
        <v>151</v>
      </c>
      <c r="V63" s="2" t="s">
        <v>151</v>
      </c>
      <c r="W63" s="14">
        <v>1</v>
      </c>
      <c r="X63" s="93" t="s">
        <v>152</v>
      </c>
      <c r="Y63" s="14" t="s">
        <v>152</v>
      </c>
      <c r="Z63" s="2" t="s">
        <v>151</v>
      </c>
      <c r="AA63" s="2" t="s">
        <v>152</v>
      </c>
      <c r="AB63" s="2" t="s">
        <v>152</v>
      </c>
      <c r="AC63" s="14" t="s">
        <v>152</v>
      </c>
    </row>
    <row r="64" spans="1:29" x14ac:dyDescent="0.35">
      <c r="A64" s="129" t="str">
        <f t="shared" si="0"/>
        <v>CHHealth</v>
      </c>
      <c r="C64" s="96" t="s">
        <v>10</v>
      </c>
      <c r="D64" s="97" t="s">
        <v>835</v>
      </c>
      <c r="E64" s="97" t="s">
        <v>208</v>
      </c>
      <c r="F64" s="97" t="s">
        <v>704</v>
      </c>
      <c r="G64" s="97" t="s">
        <v>208</v>
      </c>
      <c r="H64" s="97" t="s">
        <v>50</v>
      </c>
      <c r="I64" s="37" t="s">
        <v>1507</v>
      </c>
      <c r="J64" s="37" t="s">
        <v>1508</v>
      </c>
      <c r="K64" s="13" t="s">
        <v>151</v>
      </c>
      <c r="L64" s="2" t="s">
        <v>152</v>
      </c>
      <c r="M64" s="2" t="s">
        <v>152</v>
      </c>
      <c r="N64" s="2" t="s">
        <v>152</v>
      </c>
      <c r="O64" s="2" t="s">
        <v>152</v>
      </c>
      <c r="P64" s="2" t="s">
        <v>152</v>
      </c>
      <c r="Q64" s="2" t="s">
        <v>152</v>
      </c>
      <c r="R64" s="14" t="s">
        <v>152</v>
      </c>
      <c r="S64" s="2">
        <v>2</v>
      </c>
      <c r="T64" s="2" t="s">
        <v>151</v>
      </c>
      <c r="U64" s="2" t="s">
        <v>152</v>
      </c>
      <c r="V64" s="2" t="s">
        <v>152</v>
      </c>
      <c r="W64" s="14">
        <v>1</v>
      </c>
      <c r="X64" s="93" t="s">
        <v>151</v>
      </c>
      <c r="Y64" s="14" t="s">
        <v>152</v>
      </c>
      <c r="Z64" s="2" t="s">
        <v>152</v>
      </c>
      <c r="AA64" s="2" t="s">
        <v>152</v>
      </c>
      <c r="AB64" s="2" t="s">
        <v>152</v>
      </c>
      <c r="AC64" s="14" t="s">
        <v>152</v>
      </c>
    </row>
    <row r="65" spans="1:29" x14ac:dyDescent="0.35">
      <c r="A65" s="129" t="str">
        <f t="shared" si="0"/>
        <v>CHJustice</v>
      </c>
      <c r="C65" s="96" t="s">
        <v>10</v>
      </c>
      <c r="D65" s="97" t="s">
        <v>777</v>
      </c>
      <c r="E65" s="97" t="s">
        <v>208</v>
      </c>
      <c r="F65" s="97" t="s">
        <v>704</v>
      </c>
      <c r="G65" s="97" t="s">
        <v>208</v>
      </c>
      <c r="H65" s="97" t="s">
        <v>50</v>
      </c>
      <c r="I65" s="37" t="s">
        <v>1513</v>
      </c>
      <c r="J65" s="37" t="s">
        <v>5942</v>
      </c>
      <c r="K65" s="13" t="s">
        <v>151</v>
      </c>
      <c r="L65" s="2" t="s">
        <v>152</v>
      </c>
      <c r="M65" s="2" t="s">
        <v>152</v>
      </c>
      <c r="N65" s="2" t="s">
        <v>151</v>
      </c>
      <c r="O65" s="2" t="s">
        <v>151</v>
      </c>
      <c r="P65" s="2" t="s">
        <v>151</v>
      </c>
      <c r="Q65" s="2" t="s">
        <v>151</v>
      </c>
      <c r="R65" s="14" t="s">
        <v>151</v>
      </c>
      <c r="S65" s="2">
        <v>1</v>
      </c>
      <c r="T65" s="2" t="s">
        <v>151</v>
      </c>
      <c r="U65" s="2" t="s">
        <v>151</v>
      </c>
      <c r="V65" s="2" t="s">
        <v>151</v>
      </c>
      <c r="W65" s="14">
        <v>2</v>
      </c>
      <c r="X65" s="93" t="s">
        <v>151</v>
      </c>
      <c r="Y65" s="14" t="s">
        <v>151</v>
      </c>
      <c r="Z65" s="2" t="s">
        <v>151</v>
      </c>
      <c r="AA65" s="2" t="s">
        <v>152</v>
      </c>
      <c r="AB65" s="2" t="s">
        <v>152</v>
      </c>
      <c r="AC65" s="14" t="s">
        <v>152</v>
      </c>
    </row>
    <row r="66" spans="1:29" x14ac:dyDescent="0.35">
      <c r="A66" s="129" t="str">
        <f t="shared" si="0"/>
        <v>CHJustice</v>
      </c>
      <c r="C66" s="96" t="s">
        <v>10</v>
      </c>
      <c r="D66" s="97" t="s">
        <v>777</v>
      </c>
      <c r="E66" s="97" t="s">
        <v>208</v>
      </c>
      <c r="F66" s="97" t="s">
        <v>704</v>
      </c>
      <c r="G66" s="97" t="s">
        <v>208</v>
      </c>
      <c r="H66" s="97" t="s">
        <v>50</v>
      </c>
      <c r="I66" s="37" t="s">
        <v>5943</v>
      </c>
      <c r="J66" s="37" t="s">
        <v>5944</v>
      </c>
      <c r="K66" s="13" t="s">
        <v>151</v>
      </c>
      <c r="L66" s="2" t="s">
        <v>151</v>
      </c>
      <c r="M66" s="2" t="s">
        <v>152</v>
      </c>
      <c r="N66" s="2" t="s">
        <v>151</v>
      </c>
      <c r="O66" s="2" t="s">
        <v>152</v>
      </c>
      <c r="P66" s="2" t="s">
        <v>151</v>
      </c>
      <c r="Q66" s="2" t="s">
        <v>152</v>
      </c>
      <c r="R66" s="14" t="s">
        <v>152</v>
      </c>
      <c r="S66" s="2">
        <v>0</v>
      </c>
      <c r="T66" s="2" t="s">
        <v>152</v>
      </c>
      <c r="U66" s="2" t="s">
        <v>152</v>
      </c>
      <c r="V66" s="2" t="s">
        <v>152</v>
      </c>
      <c r="W66" s="14">
        <v>1</v>
      </c>
      <c r="X66" s="93" t="s">
        <v>152</v>
      </c>
      <c r="Y66" s="14" t="s">
        <v>152</v>
      </c>
      <c r="Z66" s="2" t="s">
        <v>151</v>
      </c>
      <c r="AA66" s="2" t="s">
        <v>152</v>
      </c>
      <c r="AB66" s="2" t="s">
        <v>152</v>
      </c>
      <c r="AC66" s="14" t="s">
        <v>152</v>
      </c>
    </row>
    <row r="67" spans="1:29" x14ac:dyDescent="0.35">
      <c r="A67" s="129" t="str">
        <f t="shared" si="0"/>
        <v>CHJustice</v>
      </c>
      <c r="C67" s="96" t="s">
        <v>10</v>
      </c>
      <c r="D67" s="97" t="s">
        <v>777</v>
      </c>
      <c r="E67" s="97" t="s">
        <v>208</v>
      </c>
      <c r="F67" s="97" t="s">
        <v>704</v>
      </c>
      <c r="G67" s="97" t="s">
        <v>208</v>
      </c>
      <c r="H67" s="97" t="s">
        <v>50</v>
      </c>
      <c r="I67" s="37" t="s">
        <v>269</v>
      </c>
      <c r="J67" s="37" t="s">
        <v>5945</v>
      </c>
      <c r="K67" s="13" t="s">
        <v>151</v>
      </c>
      <c r="L67" s="2" t="s">
        <v>152</v>
      </c>
      <c r="M67" s="2" t="s">
        <v>152</v>
      </c>
      <c r="N67" s="2" t="s">
        <v>151</v>
      </c>
      <c r="O67" s="2" t="s">
        <v>151</v>
      </c>
      <c r="P67" s="2" t="s">
        <v>151</v>
      </c>
      <c r="Q67" s="2" t="s">
        <v>152</v>
      </c>
      <c r="R67" s="14" t="s">
        <v>152</v>
      </c>
      <c r="S67" s="2">
        <v>0</v>
      </c>
      <c r="T67" s="2" t="s">
        <v>151</v>
      </c>
      <c r="U67" s="2" t="s">
        <v>151</v>
      </c>
      <c r="V67" s="2" t="s">
        <v>151</v>
      </c>
      <c r="W67" s="14">
        <v>1</v>
      </c>
      <c r="X67" s="93" t="s">
        <v>151</v>
      </c>
      <c r="Y67" s="14" t="s">
        <v>151</v>
      </c>
      <c r="Z67" s="2" t="s">
        <v>151</v>
      </c>
      <c r="AA67" s="2" t="s">
        <v>152</v>
      </c>
      <c r="AB67" s="2" t="s">
        <v>152</v>
      </c>
      <c r="AC67" s="14" t="s">
        <v>152</v>
      </c>
    </row>
    <row r="68" spans="1:29" x14ac:dyDescent="0.35">
      <c r="A68" s="129" t="str">
        <f t="shared" si="0"/>
        <v>CHMoving</v>
      </c>
      <c r="C68" s="96" t="s">
        <v>10</v>
      </c>
      <c r="D68" s="97" t="s">
        <v>778</v>
      </c>
      <c r="E68" s="97" t="s">
        <v>208</v>
      </c>
      <c r="F68" s="97" t="s">
        <v>704</v>
      </c>
      <c r="G68" s="97" t="s">
        <v>208</v>
      </c>
      <c r="H68" s="97" t="s">
        <v>50</v>
      </c>
      <c r="I68" s="37" t="s">
        <v>5946</v>
      </c>
      <c r="J68" s="37" t="s">
        <v>5947</v>
      </c>
      <c r="K68" s="13" t="s">
        <v>151</v>
      </c>
      <c r="L68" s="2" t="s">
        <v>152</v>
      </c>
      <c r="M68" s="2" t="s">
        <v>152</v>
      </c>
      <c r="N68" s="2" t="s">
        <v>151</v>
      </c>
      <c r="O68" s="2" t="s">
        <v>151</v>
      </c>
      <c r="P68" s="2" t="s">
        <v>152</v>
      </c>
      <c r="Q68" s="2" t="s">
        <v>151</v>
      </c>
      <c r="R68" s="14" t="s">
        <v>152</v>
      </c>
      <c r="S68" s="2">
        <v>1</v>
      </c>
      <c r="T68" s="2" t="s">
        <v>151</v>
      </c>
      <c r="U68" s="2" t="s">
        <v>151</v>
      </c>
      <c r="V68" s="2" t="s">
        <v>151</v>
      </c>
      <c r="W68" s="14">
        <v>2</v>
      </c>
      <c r="X68" s="93" t="s">
        <v>152</v>
      </c>
      <c r="Y68" s="14" t="s">
        <v>152</v>
      </c>
      <c r="Z68" s="2" t="s">
        <v>151</v>
      </c>
      <c r="AA68" s="2" t="s">
        <v>152</v>
      </c>
      <c r="AB68" s="2" t="s">
        <v>152</v>
      </c>
      <c r="AC68" s="14" t="s">
        <v>152</v>
      </c>
    </row>
    <row r="69" spans="1:29" x14ac:dyDescent="0.35">
      <c r="A69" s="129" t="str">
        <f t="shared" si="0"/>
        <v>CHMoving</v>
      </c>
      <c r="C69" s="96" t="s">
        <v>10</v>
      </c>
      <c r="D69" s="97" t="s">
        <v>778</v>
      </c>
      <c r="E69" s="97" t="s">
        <v>208</v>
      </c>
      <c r="F69" s="97" t="s">
        <v>704</v>
      </c>
      <c r="G69" s="97" t="s">
        <v>208</v>
      </c>
      <c r="H69" s="97" t="s">
        <v>50</v>
      </c>
      <c r="I69" s="37" t="s">
        <v>1571</v>
      </c>
      <c r="J69" s="37" t="s">
        <v>5948</v>
      </c>
      <c r="K69" s="13" t="s">
        <v>151</v>
      </c>
      <c r="L69" s="2" t="s">
        <v>152</v>
      </c>
      <c r="M69" s="2" t="s">
        <v>152</v>
      </c>
      <c r="N69" s="2" t="s">
        <v>151</v>
      </c>
      <c r="O69" s="2" t="s">
        <v>151</v>
      </c>
      <c r="P69" s="2" t="s">
        <v>152</v>
      </c>
      <c r="Q69" s="2" t="s">
        <v>151</v>
      </c>
      <c r="R69" s="14" t="s">
        <v>152</v>
      </c>
      <c r="S69" s="2">
        <v>1</v>
      </c>
      <c r="T69" s="2" t="s">
        <v>152</v>
      </c>
      <c r="U69" s="2" t="s">
        <v>152</v>
      </c>
      <c r="V69" s="2" t="s">
        <v>152</v>
      </c>
      <c r="W69" s="14">
        <v>2</v>
      </c>
      <c r="X69" s="93" t="s">
        <v>152</v>
      </c>
      <c r="Y69" s="14" t="s">
        <v>152</v>
      </c>
      <c r="Z69" s="2" t="s">
        <v>151</v>
      </c>
      <c r="AA69" s="2" t="s">
        <v>152</v>
      </c>
      <c r="AB69" s="2" t="s">
        <v>152</v>
      </c>
      <c r="AC69" s="14" t="s">
        <v>152</v>
      </c>
    </row>
    <row r="70" spans="1:29" x14ac:dyDescent="0.35">
      <c r="A70" s="129" t="str">
        <f t="shared" si="0"/>
        <v>CHMoving</v>
      </c>
      <c r="C70" s="96" t="s">
        <v>10</v>
      </c>
      <c r="D70" s="97" t="s">
        <v>778</v>
      </c>
      <c r="E70" s="97" t="s">
        <v>208</v>
      </c>
      <c r="F70" s="97" t="s">
        <v>704</v>
      </c>
      <c r="G70" s="97" t="s">
        <v>208</v>
      </c>
      <c r="H70" s="97" t="s">
        <v>50</v>
      </c>
      <c r="I70" s="37" t="s">
        <v>5949</v>
      </c>
      <c r="J70" s="37" t="s">
        <v>5950</v>
      </c>
      <c r="K70" s="13" t="s">
        <v>151</v>
      </c>
      <c r="L70" s="2" t="s">
        <v>152</v>
      </c>
      <c r="M70" s="2" t="s">
        <v>152</v>
      </c>
      <c r="N70" s="2" t="s">
        <v>151</v>
      </c>
      <c r="O70" s="2" t="s">
        <v>151</v>
      </c>
      <c r="P70" s="2" t="s">
        <v>152</v>
      </c>
      <c r="Q70" s="2" t="s">
        <v>151</v>
      </c>
      <c r="R70" s="14" t="s">
        <v>152</v>
      </c>
      <c r="S70" s="2">
        <v>1</v>
      </c>
      <c r="T70" s="2" t="s">
        <v>152</v>
      </c>
      <c r="U70" s="2" t="s">
        <v>152</v>
      </c>
      <c r="V70" s="2" t="s">
        <v>152</v>
      </c>
      <c r="W70" s="14">
        <v>2</v>
      </c>
      <c r="X70" s="93" t="s">
        <v>151</v>
      </c>
      <c r="Y70" s="14" t="s">
        <v>151</v>
      </c>
      <c r="Z70" s="2" t="s">
        <v>151</v>
      </c>
      <c r="AA70" s="2" t="s">
        <v>152</v>
      </c>
      <c r="AB70" s="2" t="s">
        <v>152</v>
      </c>
      <c r="AC70" s="14" t="s">
        <v>152</v>
      </c>
    </row>
    <row r="71" spans="1:29" x14ac:dyDescent="0.35">
      <c r="A71" s="129" t="str">
        <f t="shared" si="0"/>
        <v>CHTransport</v>
      </c>
      <c r="C71" s="96" t="s">
        <v>10</v>
      </c>
      <c r="D71" s="97" t="s">
        <v>779</v>
      </c>
      <c r="E71" s="97" t="s">
        <v>208</v>
      </c>
      <c r="F71" s="97" t="s">
        <v>704</v>
      </c>
      <c r="G71" s="97" t="s">
        <v>208</v>
      </c>
      <c r="H71" s="97" t="s">
        <v>50</v>
      </c>
      <c r="I71" s="37" t="s">
        <v>267</v>
      </c>
      <c r="J71" s="37" t="s">
        <v>5951</v>
      </c>
      <c r="K71" s="13" t="s">
        <v>151</v>
      </c>
      <c r="L71" s="2" t="s">
        <v>151</v>
      </c>
      <c r="M71" s="2" t="s">
        <v>152</v>
      </c>
      <c r="N71" s="2" t="s">
        <v>151</v>
      </c>
      <c r="O71" s="2" t="s">
        <v>151</v>
      </c>
      <c r="P71" s="2" t="s">
        <v>152</v>
      </c>
      <c r="Q71" s="2" t="s">
        <v>151</v>
      </c>
      <c r="R71" s="14" t="s">
        <v>151</v>
      </c>
      <c r="S71" s="2">
        <v>0</v>
      </c>
      <c r="T71" s="2" t="s">
        <v>152</v>
      </c>
      <c r="U71" s="2" t="s">
        <v>152</v>
      </c>
      <c r="V71" s="2" t="s">
        <v>152</v>
      </c>
      <c r="W71" s="14">
        <v>1</v>
      </c>
      <c r="X71" s="93" t="s">
        <v>152</v>
      </c>
      <c r="Y71" s="14" t="s">
        <v>152</v>
      </c>
      <c r="Z71" s="2" t="s">
        <v>151</v>
      </c>
      <c r="AA71" s="2" t="s">
        <v>152</v>
      </c>
      <c r="AB71" s="2" t="s">
        <v>152</v>
      </c>
      <c r="AC71" s="14" t="s">
        <v>152</v>
      </c>
    </row>
    <row r="72" spans="1:29" x14ac:dyDescent="0.35">
      <c r="A72" s="129" t="str">
        <f t="shared" ref="A72:A135" si="1">C72&amp;D72</f>
        <v>CHTransport</v>
      </c>
      <c r="C72" s="96" t="s">
        <v>10</v>
      </c>
      <c r="D72" s="97" t="s">
        <v>779</v>
      </c>
      <c r="E72" s="97" t="s">
        <v>208</v>
      </c>
      <c r="F72" s="97" t="s">
        <v>704</v>
      </c>
      <c r="G72" s="97" t="s">
        <v>208</v>
      </c>
      <c r="H72" s="97" t="s">
        <v>50</v>
      </c>
      <c r="I72" s="37" t="s">
        <v>5952</v>
      </c>
      <c r="J72" s="37" t="s">
        <v>5953</v>
      </c>
      <c r="K72" s="13" t="s">
        <v>151</v>
      </c>
      <c r="L72" s="2" t="s">
        <v>151</v>
      </c>
      <c r="M72" s="2" t="s">
        <v>152</v>
      </c>
      <c r="N72" s="2" t="s">
        <v>151</v>
      </c>
      <c r="O72" s="2" t="s">
        <v>151</v>
      </c>
      <c r="P72" s="2" t="s">
        <v>151</v>
      </c>
      <c r="Q72" s="2" t="s">
        <v>151</v>
      </c>
      <c r="R72" s="14" t="s">
        <v>151</v>
      </c>
      <c r="S72" s="2">
        <v>0</v>
      </c>
      <c r="T72" s="2" t="s">
        <v>152</v>
      </c>
      <c r="U72" s="2" t="s">
        <v>152</v>
      </c>
      <c r="V72" s="2" t="s">
        <v>152</v>
      </c>
      <c r="W72" s="14">
        <v>1</v>
      </c>
      <c r="X72" s="93" t="s">
        <v>151</v>
      </c>
      <c r="Y72" s="14" t="s">
        <v>152</v>
      </c>
      <c r="Z72" s="2" t="s">
        <v>151</v>
      </c>
      <c r="AA72" s="2" t="s">
        <v>152</v>
      </c>
      <c r="AB72" s="2" t="s">
        <v>152</v>
      </c>
      <c r="AC72" s="14" t="s">
        <v>152</v>
      </c>
    </row>
    <row r="73" spans="1:29" x14ac:dyDescent="0.35">
      <c r="A73" s="129" t="str">
        <f t="shared" si="1"/>
        <v>CHTransport</v>
      </c>
      <c r="C73" s="96" t="s">
        <v>10</v>
      </c>
      <c r="D73" s="97" t="s">
        <v>779</v>
      </c>
      <c r="E73" s="97" t="s">
        <v>208</v>
      </c>
      <c r="F73" s="97" t="s">
        <v>704</v>
      </c>
      <c r="G73" s="97" t="s">
        <v>208</v>
      </c>
      <c r="H73" s="97" t="s">
        <v>50</v>
      </c>
      <c r="I73" s="37" t="s">
        <v>5954</v>
      </c>
      <c r="J73" s="37" t="s">
        <v>5955</v>
      </c>
      <c r="K73" s="13" t="s">
        <v>151</v>
      </c>
      <c r="L73" s="2" t="s">
        <v>151</v>
      </c>
      <c r="M73" s="2" t="s">
        <v>152</v>
      </c>
      <c r="N73" s="2" t="s">
        <v>151</v>
      </c>
      <c r="O73" s="2" t="s">
        <v>151</v>
      </c>
      <c r="P73" s="2" t="s">
        <v>151</v>
      </c>
      <c r="Q73" s="2" t="s">
        <v>151</v>
      </c>
      <c r="R73" s="14" t="s">
        <v>151</v>
      </c>
      <c r="S73" s="2">
        <v>0</v>
      </c>
      <c r="T73" s="2" t="s">
        <v>152</v>
      </c>
      <c r="U73" s="2" t="s">
        <v>152</v>
      </c>
      <c r="V73" s="2" t="s">
        <v>152</v>
      </c>
      <c r="W73" s="14">
        <v>1</v>
      </c>
      <c r="X73" s="93" t="s">
        <v>152</v>
      </c>
      <c r="Y73" s="14" t="s">
        <v>152</v>
      </c>
      <c r="Z73" s="2" t="s">
        <v>151</v>
      </c>
      <c r="AA73" s="2" t="s">
        <v>152</v>
      </c>
      <c r="AB73" s="2" t="s">
        <v>152</v>
      </c>
      <c r="AC73" s="14" t="s">
        <v>152</v>
      </c>
    </row>
    <row r="74" spans="1:29" x14ac:dyDescent="0.35">
      <c r="A74" s="129" t="str">
        <f t="shared" si="1"/>
        <v>CYEconomic</v>
      </c>
      <c r="C74" s="96" t="s">
        <v>11</v>
      </c>
      <c r="D74" s="97" t="s">
        <v>776</v>
      </c>
      <c r="E74" s="97" t="s">
        <v>208</v>
      </c>
      <c r="F74" s="97" t="s">
        <v>704</v>
      </c>
      <c r="G74" s="97" t="s">
        <v>208</v>
      </c>
      <c r="H74" s="97" t="s">
        <v>50</v>
      </c>
      <c r="I74" s="37" t="s">
        <v>5956</v>
      </c>
      <c r="J74" s="37" t="s">
        <v>5957</v>
      </c>
      <c r="K74" s="13" t="s">
        <v>151</v>
      </c>
      <c r="L74" s="2" t="s">
        <v>152</v>
      </c>
      <c r="M74" s="2" t="s">
        <v>152</v>
      </c>
      <c r="N74" s="2" t="s">
        <v>151</v>
      </c>
      <c r="O74" s="2" t="s">
        <v>151</v>
      </c>
      <c r="P74" s="2" t="s">
        <v>151</v>
      </c>
      <c r="Q74" s="2" t="s">
        <v>152</v>
      </c>
      <c r="R74" s="14" t="s">
        <v>152</v>
      </c>
      <c r="S74" s="2">
        <v>0</v>
      </c>
      <c r="T74" s="2" t="s">
        <v>152</v>
      </c>
      <c r="U74" s="2" t="s">
        <v>152</v>
      </c>
      <c r="V74" s="2" t="s">
        <v>152</v>
      </c>
      <c r="W74" s="14">
        <v>1</v>
      </c>
      <c r="X74" s="93" t="s">
        <v>152</v>
      </c>
      <c r="Y74" s="14" t="s">
        <v>152</v>
      </c>
      <c r="Z74" s="2" t="s">
        <v>151</v>
      </c>
      <c r="AA74" s="2" t="s">
        <v>152</v>
      </c>
      <c r="AB74" s="2" t="s">
        <v>152</v>
      </c>
      <c r="AC74" s="14" t="s">
        <v>152</v>
      </c>
    </row>
    <row r="75" spans="1:29" x14ac:dyDescent="0.35">
      <c r="A75" s="129" t="str">
        <f t="shared" si="1"/>
        <v>CYEconomic</v>
      </c>
      <c r="C75" s="96" t="s">
        <v>11</v>
      </c>
      <c r="D75" s="97" t="s">
        <v>776</v>
      </c>
      <c r="E75" s="97" t="s">
        <v>208</v>
      </c>
      <c r="F75" s="97" t="s">
        <v>704</v>
      </c>
      <c r="G75" s="97" t="s">
        <v>208</v>
      </c>
      <c r="H75" s="97" t="s">
        <v>50</v>
      </c>
      <c r="I75" s="37" t="s">
        <v>5958</v>
      </c>
      <c r="J75" s="37" t="s">
        <v>5959</v>
      </c>
      <c r="K75" s="13" t="s">
        <v>152</v>
      </c>
      <c r="L75" s="2" t="s">
        <v>152</v>
      </c>
      <c r="M75" s="2" t="s">
        <v>152</v>
      </c>
      <c r="N75" s="2" t="s">
        <v>151</v>
      </c>
      <c r="O75" s="2" t="s">
        <v>151</v>
      </c>
      <c r="P75" s="2" t="s">
        <v>151</v>
      </c>
      <c r="Q75" s="2" t="s">
        <v>152</v>
      </c>
      <c r="R75" s="14" t="s">
        <v>152</v>
      </c>
      <c r="S75" s="2">
        <v>0</v>
      </c>
      <c r="T75" s="2" t="s">
        <v>151</v>
      </c>
      <c r="U75" s="2" t="s">
        <v>151</v>
      </c>
      <c r="V75" s="2" t="s">
        <v>152</v>
      </c>
      <c r="W75" s="14">
        <v>1</v>
      </c>
      <c r="X75" s="93" t="s">
        <v>152</v>
      </c>
      <c r="Y75" s="14" t="s">
        <v>152</v>
      </c>
      <c r="Z75" s="2" t="s">
        <v>151</v>
      </c>
      <c r="AA75" s="2" t="s">
        <v>152</v>
      </c>
      <c r="AB75" s="2" t="s">
        <v>152</v>
      </c>
      <c r="AC75" s="14" t="s">
        <v>152</v>
      </c>
    </row>
    <row r="76" spans="1:29" x14ac:dyDescent="0.35">
      <c r="A76" s="129" t="str">
        <f t="shared" si="1"/>
        <v>CYEconomic</v>
      </c>
      <c r="C76" s="96" t="s">
        <v>11</v>
      </c>
      <c r="D76" s="97" t="s">
        <v>776</v>
      </c>
      <c r="E76" s="97" t="s">
        <v>208</v>
      </c>
      <c r="F76" s="97" t="s">
        <v>704</v>
      </c>
      <c r="G76" s="97" t="s">
        <v>208</v>
      </c>
      <c r="H76" s="97" t="s">
        <v>50</v>
      </c>
      <c r="I76" s="37" t="s">
        <v>5960</v>
      </c>
      <c r="J76" s="37" t="s">
        <v>5961</v>
      </c>
      <c r="K76" s="13" t="s">
        <v>151</v>
      </c>
      <c r="L76" s="2" t="s">
        <v>152</v>
      </c>
      <c r="M76" s="2" t="s">
        <v>152</v>
      </c>
      <c r="N76" s="2" t="s">
        <v>151</v>
      </c>
      <c r="O76" s="2" t="s">
        <v>151</v>
      </c>
      <c r="P76" s="2" t="s">
        <v>151</v>
      </c>
      <c r="Q76" s="2" t="s">
        <v>151</v>
      </c>
      <c r="R76" s="14" t="s">
        <v>151</v>
      </c>
      <c r="S76" s="2">
        <v>3</v>
      </c>
      <c r="T76" s="2" t="s">
        <v>152</v>
      </c>
      <c r="U76" s="2" t="s">
        <v>152</v>
      </c>
      <c r="V76" s="2" t="s">
        <v>152</v>
      </c>
      <c r="W76" s="14">
        <v>0</v>
      </c>
      <c r="X76" s="93" t="s">
        <v>152</v>
      </c>
      <c r="Y76" s="14" t="s">
        <v>152</v>
      </c>
      <c r="Z76" s="2" t="s">
        <v>151</v>
      </c>
      <c r="AA76" s="2" t="s">
        <v>152</v>
      </c>
      <c r="AB76" s="2" t="s">
        <v>152</v>
      </c>
      <c r="AC76" s="14" t="s">
        <v>152</v>
      </c>
    </row>
    <row r="77" spans="1:29" x14ac:dyDescent="0.35">
      <c r="A77" s="129" t="str">
        <f t="shared" si="1"/>
        <v>CYHealth</v>
      </c>
      <c r="C77" s="96" t="s">
        <v>11</v>
      </c>
      <c r="D77" s="97" t="s">
        <v>835</v>
      </c>
      <c r="E77" s="97" t="s">
        <v>208</v>
      </c>
      <c r="F77" s="97" t="s">
        <v>704</v>
      </c>
      <c r="G77" s="97" t="s">
        <v>208</v>
      </c>
      <c r="H77" s="97" t="s">
        <v>50</v>
      </c>
      <c r="I77" s="37" t="s">
        <v>253</v>
      </c>
      <c r="J77" s="37" t="s">
        <v>1735</v>
      </c>
      <c r="K77" s="13" t="s">
        <v>152</v>
      </c>
      <c r="L77" s="2" t="s">
        <v>151</v>
      </c>
      <c r="M77" s="2" t="s">
        <v>152</v>
      </c>
      <c r="N77" s="2" t="s">
        <v>151</v>
      </c>
      <c r="O77" s="2" t="s">
        <v>151</v>
      </c>
      <c r="P77" s="2" t="s">
        <v>151</v>
      </c>
      <c r="Q77" s="2" t="s">
        <v>151</v>
      </c>
      <c r="R77" s="14" t="s">
        <v>152</v>
      </c>
      <c r="S77" s="2">
        <v>3</v>
      </c>
      <c r="T77" s="2" t="s">
        <v>151</v>
      </c>
      <c r="U77" s="2" t="s">
        <v>151</v>
      </c>
      <c r="V77" s="2" t="s">
        <v>151</v>
      </c>
      <c r="W77" s="14">
        <v>0</v>
      </c>
      <c r="X77" s="93" t="s">
        <v>151</v>
      </c>
      <c r="Y77" s="14" t="s">
        <v>151</v>
      </c>
      <c r="Z77" s="2" t="s">
        <v>151</v>
      </c>
      <c r="AA77" s="2" t="s">
        <v>152</v>
      </c>
      <c r="AB77" s="2" t="s">
        <v>152</v>
      </c>
      <c r="AC77" s="14" t="s">
        <v>152</v>
      </c>
    </row>
    <row r="78" spans="1:29" x14ac:dyDescent="0.35">
      <c r="A78" s="129" t="str">
        <f t="shared" si="1"/>
        <v>CYJustice</v>
      </c>
      <c r="C78" s="96" t="s">
        <v>11</v>
      </c>
      <c r="D78" s="97" t="s">
        <v>777</v>
      </c>
      <c r="E78" s="97" t="s">
        <v>208</v>
      </c>
      <c r="F78" s="97" t="s">
        <v>704</v>
      </c>
      <c r="G78" s="97" t="s">
        <v>208</v>
      </c>
      <c r="H78" s="97" t="s">
        <v>50</v>
      </c>
      <c r="I78" s="37" t="s">
        <v>1741</v>
      </c>
      <c r="J78" s="37" t="s">
        <v>1742</v>
      </c>
      <c r="K78" s="13" t="s">
        <v>151</v>
      </c>
      <c r="L78" s="2" t="s">
        <v>152</v>
      </c>
      <c r="M78" s="2" t="s">
        <v>152</v>
      </c>
      <c r="N78" s="2" t="s">
        <v>151</v>
      </c>
      <c r="O78" s="2" t="s">
        <v>151</v>
      </c>
      <c r="P78" s="2" t="s">
        <v>152</v>
      </c>
      <c r="Q78" s="2" t="s">
        <v>152</v>
      </c>
      <c r="R78" s="14" t="s">
        <v>152</v>
      </c>
      <c r="S78" s="2">
        <v>0</v>
      </c>
      <c r="T78" s="2" t="s">
        <v>152</v>
      </c>
      <c r="U78" s="2" t="s">
        <v>152</v>
      </c>
      <c r="V78" s="2" t="s">
        <v>152</v>
      </c>
      <c r="W78" s="14">
        <v>1</v>
      </c>
      <c r="X78" s="93" t="s">
        <v>152</v>
      </c>
      <c r="Y78" s="14" t="s">
        <v>152</v>
      </c>
      <c r="Z78" s="2" t="s">
        <v>152</v>
      </c>
      <c r="AA78" s="2" t="s">
        <v>152</v>
      </c>
      <c r="AB78" s="2" t="s">
        <v>152</v>
      </c>
      <c r="AC78" s="14" t="s">
        <v>152</v>
      </c>
    </row>
    <row r="79" spans="1:29" x14ac:dyDescent="0.35">
      <c r="A79" s="129" t="str">
        <f t="shared" si="1"/>
        <v>CYMoving</v>
      </c>
      <c r="C79" s="96" t="s">
        <v>11</v>
      </c>
      <c r="D79" s="97" t="s">
        <v>778</v>
      </c>
      <c r="E79" s="97" t="s">
        <v>208</v>
      </c>
      <c r="F79" s="97" t="s">
        <v>704</v>
      </c>
      <c r="G79" s="97" t="s">
        <v>208</v>
      </c>
      <c r="H79" s="97" t="s">
        <v>50</v>
      </c>
      <c r="I79" s="37" t="s">
        <v>5962</v>
      </c>
      <c r="J79" s="37" t="s">
        <v>5963</v>
      </c>
      <c r="K79" s="13" t="s">
        <v>151</v>
      </c>
      <c r="L79" s="2" t="s">
        <v>152</v>
      </c>
      <c r="M79" s="2" t="s">
        <v>152</v>
      </c>
      <c r="N79" s="2" t="s">
        <v>151</v>
      </c>
      <c r="O79" s="2" t="s">
        <v>151</v>
      </c>
      <c r="P79" s="2" t="s">
        <v>151</v>
      </c>
      <c r="Q79" s="2" t="s">
        <v>151</v>
      </c>
      <c r="R79" s="14" t="s">
        <v>151</v>
      </c>
      <c r="S79" s="2">
        <v>0</v>
      </c>
      <c r="T79" s="2" t="s">
        <v>151</v>
      </c>
      <c r="U79" s="2" t="s">
        <v>151</v>
      </c>
      <c r="V79" s="2" t="s">
        <v>151</v>
      </c>
      <c r="W79" s="14">
        <v>3</v>
      </c>
      <c r="X79" s="93" t="s">
        <v>152</v>
      </c>
      <c r="Y79" s="14" t="s">
        <v>152</v>
      </c>
      <c r="Z79" s="2" t="s">
        <v>151</v>
      </c>
      <c r="AA79" s="2" t="s">
        <v>152</v>
      </c>
      <c r="AB79" s="2" t="s">
        <v>152</v>
      </c>
      <c r="AC79" s="14" t="s">
        <v>152</v>
      </c>
    </row>
    <row r="80" spans="1:29" x14ac:dyDescent="0.35">
      <c r="A80" s="129" t="str">
        <f t="shared" si="1"/>
        <v>CYMoving</v>
      </c>
      <c r="C80" s="96" t="s">
        <v>11</v>
      </c>
      <c r="D80" s="97" t="s">
        <v>778</v>
      </c>
      <c r="E80" s="97" t="s">
        <v>208</v>
      </c>
      <c r="F80" s="97" t="s">
        <v>704</v>
      </c>
      <c r="G80" s="97" t="s">
        <v>208</v>
      </c>
      <c r="H80" s="97" t="s">
        <v>50</v>
      </c>
      <c r="I80" s="37" t="s">
        <v>5964</v>
      </c>
      <c r="J80" s="37" t="s">
        <v>5965</v>
      </c>
      <c r="K80" s="13" t="s">
        <v>151</v>
      </c>
      <c r="L80" s="2" t="s">
        <v>152</v>
      </c>
      <c r="M80" s="2" t="s">
        <v>152</v>
      </c>
      <c r="N80" s="2" t="s">
        <v>151</v>
      </c>
      <c r="O80" s="2" t="s">
        <v>151</v>
      </c>
      <c r="P80" s="2" t="s">
        <v>151</v>
      </c>
      <c r="Q80" s="2" t="s">
        <v>151</v>
      </c>
      <c r="R80" s="14" t="s">
        <v>151</v>
      </c>
      <c r="S80" s="2">
        <v>0</v>
      </c>
      <c r="T80" s="2" t="s">
        <v>152</v>
      </c>
      <c r="U80" s="2" t="s">
        <v>152</v>
      </c>
      <c r="V80" s="2" t="s">
        <v>152</v>
      </c>
      <c r="W80" s="14">
        <v>1</v>
      </c>
      <c r="X80" s="93" t="s">
        <v>152</v>
      </c>
      <c r="Y80" s="14" t="s">
        <v>152</v>
      </c>
      <c r="Z80" s="2" t="s">
        <v>152</v>
      </c>
      <c r="AA80" s="2" t="s">
        <v>152</v>
      </c>
      <c r="AB80" s="2" t="s">
        <v>152</v>
      </c>
      <c r="AC80" s="14" t="s">
        <v>152</v>
      </c>
    </row>
    <row r="81" spans="1:29" x14ac:dyDescent="0.35">
      <c r="A81" s="129" t="str">
        <f t="shared" si="1"/>
        <v>CYTransport</v>
      </c>
      <c r="C81" s="96" t="s">
        <v>11</v>
      </c>
      <c r="D81" s="97" t="s">
        <v>779</v>
      </c>
      <c r="E81" s="97" t="s">
        <v>208</v>
      </c>
      <c r="F81" s="97" t="s">
        <v>704</v>
      </c>
      <c r="G81" s="97" t="s">
        <v>208</v>
      </c>
      <c r="H81" s="97" t="s">
        <v>50</v>
      </c>
      <c r="I81" s="37" t="s">
        <v>5966</v>
      </c>
      <c r="J81" s="37" t="s">
        <v>5967</v>
      </c>
      <c r="K81" s="13" t="s">
        <v>151</v>
      </c>
      <c r="L81" s="2" t="s">
        <v>152</v>
      </c>
      <c r="M81" s="2" t="s">
        <v>152</v>
      </c>
      <c r="N81" s="2" t="s">
        <v>151</v>
      </c>
      <c r="O81" s="2" t="s">
        <v>151</v>
      </c>
      <c r="P81" s="2" t="s">
        <v>152</v>
      </c>
      <c r="Q81" s="2" t="s">
        <v>152</v>
      </c>
      <c r="R81" s="14" t="s">
        <v>152</v>
      </c>
      <c r="S81" s="2">
        <v>0</v>
      </c>
      <c r="T81" s="2" t="s">
        <v>152</v>
      </c>
      <c r="U81" s="2" t="s">
        <v>151</v>
      </c>
      <c r="V81" s="2" t="s">
        <v>152</v>
      </c>
      <c r="W81" s="14">
        <v>3</v>
      </c>
      <c r="X81" s="93" t="s">
        <v>152</v>
      </c>
      <c r="Y81" s="14" t="s">
        <v>152</v>
      </c>
      <c r="Z81" s="2" t="s">
        <v>151</v>
      </c>
      <c r="AA81" s="2" t="s">
        <v>152</v>
      </c>
      <c r="AB81" s="2" t="s">
        <v>152</v>
      </c>
      <c r="AC81" s="14" t="s">
        <v>152</v>
      </c>
    </row>
    <row r="82" spans="1:29" x14ac:dyDescent="0.35">
      <c r="A82" s="129" t="str">
        <f t="shared" si="1"/>
        <v>CYTransport</v>
      </c>
      <c r="C82" s="96" t="s">
        <v>11</v>
      </c>
      <c r="D82" s="97" t="s">
        <v>779</v>
      </c>
      <c r="E82" s="97" t="s">
        <v>208</v>
      </c>
      <c r="F82" s="97" t="s">
        <v>704</v>
      </c>
      <c r="G82" s="97" t="s">
        <v>208</v>
      </c>
      <c r="H82" s="97" t="s">
        <v>50</v>
      </c>
      <c r="I82" s="37" t="s">
        <v>5968</v>
      </c>
      <c r="J82" s="37" t="s">
        <v>5969</v>
      </c>
      <c r="K82" s="13" t="s">
        <v>151</v>
      </c>
      <c r="L82" s="2" t="s">
        <v>152</v>
      </c>
      <c r="M82" s="2" t="s">
        <v>152</v>
      </c>
      <c r="N82" s="2" t="s">
        <v>151</v>
      </c>
      <c r="O82" s="2" t="s">
        <v>151</v>
      </c>
      <c r="P82" s="2" t="s">
        <v>152</v>
      </c>
      <c r="Q82" s="2" t="s">
        <v>151</v>
      </c>
      <c r="R82" s="14" t="s">
        <v>152</v>
      </c>
      <c r="S82" s="2">
        <v>0</v>
      </c>
      <c r="T82" s="2" t="s">
        <v>152</v>
      </c>
      <c r="U82" s="2" t="s">
        <v>151</v>
      </c>
      <c r="V82" s="2" t="s">
        <v>152</v>
      </c>
      <c r="W82" s="14">
        <v>3</v>
      </c>
      <c r="X82" s="93" t="s">
        <v>152</v>
      </c>
      <c r="Y82" s="14" t="s">
        <v>152</v>
      </c>
      <c r="Z82" s="2" t="s">
        <v>152</v>
      </c>
      <c r="AA82" s="2" t="s">
        <v>152</v>
      </c>
      <c r="AB82" s="2" t="s">
        <v>152</v>
      </c>
      <c r="AC82" s="14" t="s">
        <v>152</v>
      </c>
    </row>
    <row r="83" spans="1:29" x14ac:dyDescent="0.35">
      <c r="A83" s="129" t="str">
        <f t="shared" si="1"/>
        <v>CYTransport</v>
      </c>
      <c r="C83" s="96" t="s">
        <v>11</v>
      </c>
      <c r="D83" s="97" t="s">
        <v>779</v>
      </c>
      <c r="E83" s="97" t="s">
        <v>208</v>
      </c>
      <c r="F83" s="97" t="s">
        <v>704</v>
      </c>
      <c r="G83" s="97" t="s">
        <v>208</v>
      </c>
      <c r="H83" s="97" t="s">
        <v>50</v>
      </c>
      <c r="I83" s="37" t="s">
        <v>5970</v>
      </c>
      <c r="J83" s="37" t="s">
        <v>5971</v>
      </c>
      <c r="K83" s="13" t="s">
        <v>151</v>
      </c>
      <c r="L83" s="2" t="s">
        <v>152</v>
      </c>
      <c r="M83" s="2" t="s">
        <v>152</v>
      </c>
      <c r="N83" s="2" t="s">
        <v>151</v>
      </c>
      <c r="O83" s="2" t="s">
        <v>151</v>
      </c>
      <c r="P83" s="2" t="s">
        <v>152</v>
      </c>
      <c r="Q83" s="2" t="s">
        <v>151</v>
      </c>
      <c r="R83" s="14" t="s">
        <v>152</v>
      </c>
      <c r="S83" s="2">
        <v>0</v>
      </c>
      <c r="T83" s="2" t="s">
        <v>152</v>
      </c>
      <c r="U83" s="2" t="s">
        <v>152</v>
      </c>
      <c r="V83" s="2" t="s">
        <v>152</v>
      </c>
      <c r="W83" s="14">
        <v>0</v>
      </c>
      <c r="X83" s="93" t="s">
        <v>152</v>
      </c>
      <c r="Y83" s="14" t="s">
        <v>152</v>
      </c>
      <c r="Z83" s="2" t="s">
        <v>152</v>
      </c>
      <c r="AA83" s="2" t="s">
        <v>152</v>
      </c>
      <c r="AB83" s="2" t="s">
        <v>152</v>
      </c>
      <c r="AC83" s="14" t="s">
        <v>152</v>
      </c>
    </row>
    <row r="84" spans="1:29" x14ac:dyDescent="0.35">
      <c r="A84" s="129" t="str">
        <f t="shared" si="1"/>
        <v>CZEconomic</v>
      </c>
      <c r="C84" s="96" t="s">
        <v>12</v>
      </c>
      <c r="D84" s="97" t="s">
        <v>776</v>
      </c>
      <c r="E84" s="97" t="s">
        <v>208</v>
      </c>
      <c r="F84" s="97" t="s">
        <v>704</v>
      </c>
      <c r="G84" s="97" t="s">
        <v>208</v>
      </c>
      <c r="H84" s="97" t="s">
        <v>50</v>
      </c>
      <c r="I84" s="37" t="s">
        <v>1882</v>
      </c>
      <c r="J84" s="37" t="s">
        <v>5972</v>
      </c>
      <c r="K84" s="13" t="s">
        <v>151</v>
      </c>
      <c r="L84" s="2" t="s">
        <v>151</v>
      </c>
      <c r="M84" s="2" t="s">
        <v>152</v>
      </c>
      <c r="N84" s="2" t="s">
        <v>151</v>
      </c>
      <c r="O84" s="2" t="s">
        <v>151</v>
      </c>
      <c r="P84" s="2" t="s">
        <v>151</v>
      </c>
      <c r="Q84" s="2" t="s">
        <v>151</v>
      </c>
      <c r="R84" s="14" t="s">
        <v>151</v>
      </c>
      <c r="S84" s="2">
        <v>2</v>
      </c>
      <c r="T84" s="2" t="s">
        <v>152</v>
      </c>
      <c r="U84" s="2" t="s">
        <v>151</v>
      </c>
      <c r="V84" s="2" t="s">
        <v>152</v>
      </c>
      <c r="W84" s="14">
        <v>4</v>
      </c>
      <c r="X84" s="93" t="s">
        <v>151</v>
      </c>
      <c r="Y84" s="14" t="s">
        <v>468</v>
      </c>
      <c r="Z84" s="2" t="s">
        <v>151</v>
      </c>
      <c r="AA84" s="2" t="s">
        <v>151</v>
      </c>
      <c r="AB84" s="2" t="s">
        <v>152</v>
      </c>
      <c r="AC84" s="14" t="s">
        <v>152</v>
      </c>
    </row>
    <row r="85" spans="1:29" x14ac:dyDescent="0.35">
      <c r="A85" s="129" t="str">
        <f t="shared" si="1"/>
        <v>CZEconomic</v>
      </c>
      <c r="C85" s="96" t="s">
        <v>12</v>
      </c>
      <c r="D85" s="97" t="s">
        <v>776</v>
      </c>
      <c r="E85" s="97" t="s">
        <v>208</v>
      </c>
      <c r="F85" s="97" t="s">
        <v>704</v>
      </c>
      <c r="G85" s="97" t="s">
        <v>208</v>
      </c>
      <c r="H85" s="97" t="s">
        <v>50</v>
      </c>
      <c r="I85" s="37" t="s">
        <v>198</v>
      </c>
      <c r="J85" s="37" t="s">
        <v>5973</v>
      </c>
      <c r="K85" s="13" t="s">
        <v>151</v>
      </c>
      <c r="L85" s="2" t="s">
        <v>151</v>
      </c>
      <c r="M85" s="2" t="s">
        <v>151</v>
      </c>
      <c r="N85" s="2" t="s">
        <v>151</v>
      </c>
      <c r="O85" s="2" t="s">
        <v>151</v>
      </c>
      <c r="P85" s="2" t="s">
        <v>152</v>
      </c>
      <c r="Q85" s="2" t="s">
        <v>151</v>
      </c>
      <c r="R85" s="14" t="s">
        <v>152</v>
      </c>
      <c r="S85" s="2">
        <v>2</v>
      </c>
      <c r="T85" s="2" t="s">
        <v>151</v>
      </c>
      <c r="U85" s="2" t="s">
        <v>151</v>
      </c>
      <c r="V85" s="2" t="s">
        <v>151</v>
      </c>
      <c r="W85" s="14">
        <v>4</v>
      </c>
      <c r="X85" s="93" t="s">
        <v>151</v>
      </c>
      <c r="Y85" s="14" t="s">
        <v>151</v>
      </c>
      <c r="Z85" s="2" t="s">
        <v>151</v>
      </c>
      <c r="AA85" s="2" t="s">
        <v>152</v>
      </c>
      <c r="AB85" s="2" t="s">
        <v>151</v>
      </c>
      <c r="AC85" s="14" t="s">
        <v>152</v>
      </c>
    </row>
    <row r="86" spans="1:29" x14ac:dyDescent="0.35">
      <c r="A86" s="129" t="str">
        <f t="shared" si="1"/>
        <v>CZEconomic</v>
      </c>
      <c r="C86" s="96" t="s">
        <v>12</v>
      </c>
      <c r="D86" s="97" t="s">
        <v>776</v>
      </c>
      <c r="E86" s="97" t="s">
        <v>208</v>
      </c>
      <c r="F86" s="97" t="s">
        <v>704</v>
      </c>
      <c r="G86" s="97" t="s">
        <v>208</v>
      </c>
      <c r="H86" s="97" t="s">
        <v>50</v>
      </c>
      <c r="I86" s="37" t="s">
        <v>228</v>
      </c>
      <c r="J86" s="37" t="s">
        <v>5974</v>
      </c>
      <c r="K86" s="13" t="s">
        <v>152</v>
      </c>
      <c r="L86" s="2" t="s">
        <v>151</v>
      </c>
      <c r="M86" s="2" t="s">
        <v>152</v>
      </c>
      <c r="N86" s="2" t="s">
        <v>151</v>
      </c>
      <c r="O86" s="2" t="s">
        <v>151</v>
      </c>
      <c r="P86" s="2" t="s">
        <v>152</v>
      </c>
      <c r="Q86" s="2" t="s">
        <v>151</v>
      </c>
      <c r="R86" s="14" t="s">
        <v>151</v>
      </c>
      <c r="S86" s="2">
        <v>2</v>
      </c>
      <c r="T86" s="2" t="s">
        <v>151</v>
      </c>
      <c r="U86" s="2" t="s">
        <v>151</v>
      </c>
      <c r="V86" s="2" t="s">
        <v>151</v>
      </c>
      <c r="W86" s="14">
        <v>4</v>
      </c>
      <c r="X86" s="93" t="s">
        <v>151</v>
      </c>
      <c r="Y86" s="14" t="s">
        <v>151</v>
      </c>
      <c r="Z86" s="2" t="s">
        <v>151</v>
      </c>
      <c r="AA86" s="2" t="s">
        <v>151</v>
      </c>
      <c r="AB86" s="2" t="s">
        <v>152</v>
      </c>
      <c r="AC86" s="14" t="s">
        <v>152</v>
      </c>
    </row>
    <row r="87" spans="1:29" x14ac:dyDescent="0.35">
      <c r="A87" s="129" t="str">
        <f t="shared" si="1"/>
        <v>CZHealth</v>
      </c>
      <c r="C87" s="96" t="s">
        <v>12</v>
      </c>
      <c r="D87" s="97" t="s">
        <v>835</v>
      </c>
      <c r="E87" s="97" t="s">
        <v>208</v>
      </c>
      <c r="F87" s="97" t="s">
        <v>704</v>
      </c>
      <c r="G87" s="97" t="s">
        <v>208</v>
      </c>
      <c r="H87" s="97" t="s">
        <v>50</v>
      </c>
      <c r="I87" s="37" t="s">
        <v>253</v>
      </c>
      <c r="J87" s="37" t="s">
        <v>1782</v>
      </c>
      <c r="K87" s="13" t="s">
        <v>152</v>
      </c>
      <c r="L87" s="2" t="s">
        <v>152</v>
      </c>
      <c r="M87" s="2" t="s">
        <v>152</v>
      </c>
      <c r="N87" s="2" t="s">
        <v>151</v>
      </c>
      <c r="O87" s="2" t="s">
        <v>151</v>
      </c>
      <c r="P87" s="2" t="s">
        <v>152</v>
      </c>
      <c r="Q87" s="2" t="s">
        <v>151</v>
      </c>
      <c r="R87" s="14" t="s">
        <v>152</v>
      </c>
      <c r="S87" s="2">
        <v>0</v>
      </c>
      <c r="T87" s="2" t="s">
        <v>152</v>
      </c>
      <c r="U87" s="2" t="s">
        <v>152</v>
      </c>
      <c r="V87" s="2" t="s">
        <v>152</v>
      </c>
      <c r="W87" s="14">
        <v>0</v>
      </c>
      <c r="X87" s="93" t="s">
        <v>151</v>
      </c>
      <c r="Y87" s="14" t="s">
        <v>468</v>
      </c>
      <c r="Z87" s="2" t="s">
        <v>151</v>
      </c>
      <c r="AA87" s="2" t="s">
        <v>152</v>
      </c>
      <c r="AB87" s="2" t="s">
        <v>152</v>
      </c>
      <c r="AC87" s="14" t="s">
        <v>152</v>
      </c>
    </row>
    <row r="88" spans="1:29" x14ac:dyDescent="0.35">
      <c r="A88" s="129" t="str">
        <f t="shared" si="1"/>
        <v>CZHealth</v>
      </c>
      <c r="C88" s="96" t="s">
        <v>12</v>
      </c>
      <c r="D88" s="97" t="s">
        <v>835</v>
      </c>
      <c r="E88" s="97" t="s">
        <v>208</v>
      </c>
      <c r="F88" s="97" t="s">
        <v>704</v>
      </c>
      <c r="G88" s="97" t="s">
        <v>208</v>
      </c>
      <c r="H88" s="97" t="s">
        <v>50</v>
      </c>
      <c r="I88" s="37" t="s">
        <v>1785</v>
      </c>
      <c r="J88" s="37" t="s">
        <v>5975</v>
      </c>
      <c r="K88" s="13" t="s">
        <v>152</v>
      </c>
      <c r="L88" s="2" t="s">
        <v>152</v>
      </c>
      <c r="M88" s="2" t="s">
        <v>152</v>
      </c>
      <c r="N88" s="2" t="s">
        <v>151</v>
      </c>
      <c r="O88" s="2" t="s">
        <v>151</v>
      </c>
      <c r="P88" s="2" t="s">
        <v>152</v>
      </c>
      <c r="Q88" s="2" t="s">
        <v>151</v>
      </c>
      <c r="R88" s="14" t="s">
        <v>152</v>
      </c>
      <c r="S88" s="2">
        <v>2</v>
      </c>
      <c r="T88" s="2" t="s">
        <v>151</v>
      </c>
      <c r="U88" s="2" t="s">
        <v>151</v>
      </c>
      <c r="V88" s="2" t="s">
        <v>151</v>
      </c>
      <c r="W88" s="14">
        <v>1</v>
      </c>
      <c r="X88" s="93" t="s">
        <v>151</v>
      </c>
      <c r="Y88" s="14" t="s">
        <v>151</v>
      </c>
      <c r="Z88" s="2" t="s">
        <v>151</v>
      </c>
      <c r="AA88" s="2" t="s">
        <v>152</v>
      </c>
      <c r="AB88" s="2" t="s">
        <v>152</v>
      </c>
      <c r="AC88" s="14" t="s">
        <v>152</v>
      </c>
    </row>
    <row r="89" spans="1:29" x14ac:dyDescent="0.35">
      <c r="A89" s="129" t="str">
        <f t="shared" si="1"/>
        <v>CZHealth</v>
      </c>
      <c r="C89" s="96" t="s">
        <v>12</v>
      </c>
      <c r="D89" s="97" t="s">
        <v>835</v>
      </c>
      <c r="E89" s="97" t="s">
        <v>208</v>
      </c>
      <c r="F89" s="97" t="s">
        <v>704</v>
      </c>
      <c r="G89" s="97" t="s">
        <v>208</v>
      </c>
      <c r="H89" s="97" t="s">
        <v>50</v>
      </c>
      <c r="I89" s="37" t="s">
        <v>1795</v>
      </c>
      <c r="J89" s="37" t="s">
        <v>5976</v>
      </c>
      <c r="K89" s="13" t="s">
        <v>151</v>
      </c>
      <c r="L89" s="2" t="s">
        <v>151</v>
      </c>
      <c r="M89" s="2" t="s">
        <v>151</v>
      </c>
      <c r="N89" s="2" t="s">
        <v>151</v>
      </c>
      <c r="O89" s="2" t="s">
        <v>151</v>
      </c>
      <c r="P89" s="2" t="s">
        <v>152</v>
      </c>
      <c r="Q89" s="2" t="s">
        <v>152</v>
      </c>
      <c r="R89" s="14" t="s">
        <v>152</v>
      </c>
      <c r="S89" s="2">
        <v>0</v>
      </c>
      <c r="T89" s="2" t="s">
        <v>152</v>
      </c>
      <c r="U89" s="2" t="s">
        <v>152</v>
      </c>
      <c r="V89" s="2" t="s">
        <v>152</v>
      </c>
      <c r="W89" s="14">
        <v>0</v>
      </c>
      <c r="X89" s="93" t="s">
        <v>151</v>
      </c>
      <c r="Y89" s="14" t="s">
        <v>151</v>
      </c>
      <c r="Z89" s="2" t="s">
        <v>151</v>
      </c>
      <c r="AA89" s="2" t="s">
        <v>152</v>
      </c>
      <c r="AB89" s="2" t="s">
        <v>152</v>
      </c>
      <c r="AC89" s="14" t="s">
        <v>152</v>
      </c>
    </row>
    <row r="90" spans="1:29" x14ac:dyDescent="0.35">
      <c r="A90" s="129" t="str">
        <f t="shared" si="1"/>
        <v>CZJustice</v>
      </c>
      <c r="C90" s="96" t="s">
        <v>12</v>
      </c>
      <c r="D90" s="97" t="s">
        <v>777</v>
      </c>
      <c r="E90" s="97" t="s">
        <v>208</v>
      </c>
      <c r="F90" s="97" t="s">
        <v>704</v>
      </c>
      <c r="G90" s="97" t="s">
        <v>208</v>
      </c>
      <c r="H90" s="97" t="s">
        <v>50</v>
      </c>
      <c r="I90" s="37" t="s">
        <v>1805</v>
      </c>
      <c r="J90" s="37" t="s">
        <v>5977</v>
      </c>
      <c r="K90" s="13" t="s">
        <v>152</v>
      </c>
      <c r="L90" s="2" t="s">
        <v>152</v>
      </c>
      <c r="M90" s="2" t="s">
        <v>152</v>
      </c>
      <c r="N90" s="2" t="s">
        <v>151</v>
      </c>
      <c r="O90" s="2" t="s">
        <v>151</v>
      </c>
      <c r="P90" s="2" t="s">
        <v>152</v>
      </c>
      <c r="Q90" s="2" t="s">
        <v>151</v>
      </c>
      <c r="R90" s="14" t="s">
        <v>152</v>
      </c>
      <c r="S90" s="2">
        <v>2</v>
      </c>
      <c r="T90" s="2" t="s">
        <v>151</v>
      </c>
      <c r="U90" s="2" t="s">
        <v>151</v>
      </c>
      <c r="V90" s="2" t="s">
        <v>152</v>
      </c>
      <c r="W90" s="14">
        <v>4</v>
      </c>
      <c r="X90" s="93" t="s">
        <v>151</v>
      </c>
      <c r="Y90" s="14" t="s">
        <v>151</v>
      </c>
      <c r="Z90" s="2" t="s">
        <v>151</v>
      </c>
      <c r="AA90" s="2" t="s">
        <v>152</v>
      </c>
      <c r="AB90" s="2" t="s">
        <v>152</v>
      </c>
      <c r="AC90" s="14" t="s">
        <v>152</v>
      </c>
    </row>
    <row r="91" spans="1:29" x14ac:dyDescent="0.35">
      <c r="A91" s="129" t="str">
        <f t="shared" si="1"/>
        <v>CZJustice</v>
      </c>
      <c r="C91" s="96" t="s">
        <v>12</v>
      </c>
      <c r="D91" s="97" t="s">
        <v>777</v>
      </c>
      <c r="E91" s="97" t="s">
        <v>208</v>
      </c>
      <c r="F91" s="97" t="s">
        <v>704</v>
      </c>
      <c r="G91" s="97" t="s">
        <v>208</v>
      </c>
      <c r="H91" s="97" t="s">
        <v>50</v>
      </c>
      <c r="I91" s="37" t="s">
        <v>5978</v>
      </c>
      <c r="J91" s="37" t="s">
        <v>5979</v>
      </c>
      <c r="K91" s="13" t="s">
        <v>151</v>
      </c>
      <c r="L91" s="2" t="s">
        <v>151</v>
      </c>
      <c r="M91" s="2" t="s">
        <v>152</v>
      </c>
      <c r="N91" s="2" t="s">
        <v>151</v>
      </c>
      <c r="O91" s="2" t="s">
        <v>151</v>
      </c>
      <c r="P91" s="2" t="s">
        <v>151</v>
      </c>
      <c r="Q91" s="2" t="s">
        <v>151</v>
      </c>
      <c r="R91" s="14" t="s">
        <v>151</v>
      </c>
      <c r="S91" s="2">
        <v>2</v>
      </c>
      <c r="T91" s="2" t="s">
        <v>151</v>
      </c>
      <c r="U91" s="2" t="s">
        <v>151</v>
      </c>
      <c r="V91" s="2" t="s">
        <v>152</v>
      </c>
      <c r="W91" s="14">
        <v>4</v>
      </c>
      <c r="X91" s="93" t="s">
        <v>152</v>
      </c>
      <c r="Y91" s="14" t="s">
        <v>152</v>
      </c>
      <c r="Z91" s="2" t="s">
        <v>152</v>
      </c>
      <c r="AA91" s="2" t="s">
        <v>152</v>
      </c>
      <c r="AB91" s="2" t="s">
        <v>152</v>
      </c>
      <c r="AC91" s="14" t="s">
        <v>152</v>
      </c>
    </row>
    <row r="92" spans="1:29" x14ac:dyDescent="0.35">
      <c r="A92" s="129" t="str">
        <f t="shared" si="1"/>
        <v>CZJustice</v>
      </c>
      <c r="C92" s="96" t="s">
        <v>12</v>
      </c>
      <c r="D92" s="97" t="s">
        <v>777</v>
      </c>
      <c r="E92" s="97" t="s">
        <v>208</v>
      </c>
      <c r="F92" s="97" t="s">
        <v>704</v>
      </c>
      <c r="G92" s="97" t="s">
        <v>208</v>
      </c>
      <c r="H92" s="97" t="s">
        <v>50</v>
      </c>
      <c r="I92" s="37" t="s">
        <v>1810</v>
      </c>
      <c r="J92" s="37" t="s">
        <v>5980</v>
      </c>
      <c r="K92" s="13" t="s">
        <v>151</v>
      </c>
      <c r="L92" s="2" t="s">
        <v>152</v>
      </c>
      <c r="M92" s="2" t="s">
        <v>152</v>
      </c>
      <c r="N92" s="2" t="s">
        <v>151</v>
      </c>
      <c r="O92" s="2" t="s">
        <v>151</v>
      </c>
      <c r="P92" s="2" t="s">
        <v>152</v>
      </c>
      <c r="Q92" s="2" t="s">
        <v>152</v>
      </c>
      <c r="R92" s="14" t="s">
        <v>151</v>
      </c>
      <c r="S92" s="2">
        <v>2</v>
      </c>
      <c r="T92" s="2" t="s">
        <v>151</v>
      </c>
      <c r="U92" s="2" t="s">
        <v>151</v>
      </c>
      <c r="V92" s="2" t="s">
        <v>152</v>
      </c>
      <c r="W92" s="14">
        <v>4</v>
      </c>
      <c r="X92" s="93" t="s">
        <v>151</v>
      </c>
      <c r="Y92" s="14" t="s">
        <v>151</v>
      </c>
      <c r="Z92" s="2" t="s">
        <v>152</v>
      </c>
      <c r="AA92" s="2" t="s">
        <v>152</v>
      </c>
      <c r="AB92" s="2" t="s">
        <v>152</v>
      </c>
      <c r="AC92" s="14" t="s">
        <v>152</v>
      </c>
    </row>
    <row r="93" spans="1:29" x14ac:dyDescent="0.35">
      <c r="A93" s="129" t="str">
        <f t="shared" si="1"/>
        <v>CZMoving</v>
      </c>
      <c r="C93" s="96" t="s">
        <v>12</v>
      </c>
      <c r="D93" s="97" t="s">
        <v>778</v>
      </c>
      <c r="E93" s="97" t="s">
        <v>208</v>
      </c>
      <c r="F93" s="97" t="s">
        <v>704</v>
      </c>
      <c r="G93" s="97" t="s">
        <v>208</v>
      </c>
      <c r="H93" s="97" t="s">
        <v>50</v>
      </c>
      <c r="I93" s="37" t="s">
        <v>5981</v>
      </c>
      <c r="J93" s="37" t="s">
        <v>5982</v>
      </c>
      <c r="K93" s="13" t="s">
        <v>151</v>
      </c>
      <c r="L93" s="2" t="s">
        <v>152</v>
      </c>
      <c r="M93" s="2" t="s">
        <v>152</v>
      </c>
      <c r="N93" s="2" t="s">
        <v>151</v>
      </c>
      <c r="O93" s="2" t="s">
        <v>151</v>
      </c>
      <c r="P93" s="2" t="s">
        <v>151</v>
      </c>
      <c r="Q93" s="2" t="s">
        <v>152</v>
      </c>
      <c r="R93" s="14" t="s">
        <v>151</v>
      </c>
      <c r="S93" s="2">
        <v>1</v>
      </c>
      <c r="T93" s="2" t="s">
        <v>151</v>
      </c>
      <c r="U93" s="2" t="s">
        <v>151</v>
      </c>
      <c r="V93" s="2" t="s">
        <v>151</v>
      </c>
      <c r="W93" s="14">
        <v>2</v>
      </c>
      <c r="X93" s="93" t="s">
        <v>151</v>
      </c>
      <c r="Y93" s="14" t="s">
        <v>151</v>
      </c>
      <c r="Z93" s="2" t="s">
        <v>151</v>
      </c>
      <c r="AA93" s="2" t="s">
        <v>152</v>
      </c>
      <c r="AB93" s="2" t="s">
        <v>152</v>
      </c>
      <c r="AC93" s="14" t="s">
        <v>152</v>
      </c>
    </row>
    <row r="94" spans="1:29" x14ac:dyDescent="0.35">
      <c r="A94" s="129" t="str">
        <f t="shared" si="1"/>
        <v>CZMoving</v>
      </c>
      <c r="C94" s="96" t="s">
        <v>12</v>
      </c>
      <c r="D94" s="97" t="s">
        <v>778</v>
      </c>
      <c r="E94" s="97" t="s">
        <v>208</v>
      </c>
      <c r="F94" s="97" t="s">
        <v>704</v>
      </c>
      <c r="G94" s="97" t="s">
        <v>208</v>
      </c>
      <c r="H94" s="97" t="s">
        <v>50</v>
      </c>
      <c r="I94" s="37" t="s">
        <v>196</v>
      </c>
      <c r="J94" s="37" t="s">
        <v>5983</v>
      </c>
      <c r="K94" s="13" t="s">
        <v>152</v>
      </c>
      <c r="L94" s="2" t="s">
        <v>152</v>
      </c>
      <c r="M94" s="2" t="s">
        <v>152</v>
      </c>
      <c r="N94" s="2" t="s">
        <v>151</v>
      </c>
      <c r="O94" s="2" t="s">
        <v>151</v>
      </c>
      <c r="P94" s="2" t="s">
        <v>152</v>
      </c>
      <c r="Q94" s="2" t="s">
        <v>151</v>
      </c>
      <c r="R94" s="14" t="s">
        <v>151</v>
      </c>
      <c r="S94" s="2">
        <v>1</v>
      </c>
      <c r="T94" s="2" t="s">
        <v>151</v>
      </c>
      <c r="U94" s="2" t="s">
        <v>151</v>
      </c>
      <c r="V94" s="2" t="s">
        <v>152</v>
      </c>
      <c r="W94" s="14">
        <v>4</v>
      </c>
      <c r="X94" s="93" t="s">
        <v>151</v>
      </c>
      <c r="Y94" s="14" t="s">
        <v>151</v>
      </c>
      <c r="Z94" s="2" t="s">
        <v>151</v>
      </c>
      <c r="AA94" s="2" t="s">
        <v>152</v>
      </c>
      <c r="AB94" s="2" t="s">
        <v>152</v>
      </c>
      <c r="AC94" s="14" t="s">
        <v>152</v>
      </c>
    </row>
    <row r="95" spans="1:29" x14ac:dyDescent="0.35">
      <c r="A95" s="129" t="str">
        <f t="shared" si="1"/>
        <v>CZMoving</v>
      </c>
      <c r="C95" s="96" t="s">
        <v>12</v>
      </c>
      <c r="D95" s="97" t="s">
        <v>778</v>
      </c>
      <c r="E95" s="97" t="s">
        <v>208</v>
      </c>
      <c r="F95" s="97" t="s">
        <v>704</v>
      </c>
      <c r="G95" s="97" t="s">
        <v>208</v>
      </c>
      <c r="H95" s="97" t="s">
        <v>50</v>
      </c>
      <c r="I95" s="37" t="s">
        <v>5984</v>
      </c>
      <c r="J95" s="37" t="s">
        <v>1841</v>
      </c>
      <c r="K95" s="13" t="s">
        <v>151</v>
      </c>
      <c r="L95" s="2" t="s">
        <v>151</v>
      </c>
      <c r="M95" s="2" t="s">
        <v>152</v>
      </c>
      <c r="N95" s="2" t="s">
        <v>151</v>
      </c>
      <c r="O95" s="2" t="s">
        <v>151</v>
      </c>
      <c r="P95" s="2" t="s">
        <v>151</v>
      </c>
      <c r="Q95" s="2" t="s">
        <v>152</v>
      </c>
      <c r="R95" s="14" t="s">
        <v>152</v>
      </c>
      <c r="S95" s="2">
        <v>2</v>
      </c>
      <c r="T95" s="2" t="s">
        <v>151</v>
      </c>
      <c r="U95" s="2" t="s">
        <v>151</v>
      </c>
      <c r="V95" s="2" t="s">
        <v>151</v>
      </c>
      <c r="W95" s="14">
        <v>4</v>
      </c>
      <c r="X95" s="93" t="s">
        <v>151</v>
      </c>
      <c r="Y95" s="14" t="s">
        <v>151</v>
      </c>
      <c r="Z95" s="2" t="s">
        <v>151</v>
      </c>
      <c r="AA95" s="2" t="s">
        <v>152</v>
      </c>
      <c r="AB95" s="2" t="s">
        <v>152</v>
      </c>
      <c r="AC95" s="14" t="s">
        <v>152</v>
      </c>
    </row>
    <row r="96" spans="1:29" x14ac:dyDescent="0.35">
      <c r="A96" s="129" t="str">
        <f t="shared" si="1"/>
        <v>CZTransport</v>
      </c>
      <c r="C96" s="96" t="s">
        <v>12</v>
      </c>
      <c r="D96" s="97" t="s">
        <v>779</v>
      </c>
      <c r="E96" s="97" t="s">
        <v>208</v>
      </c>
      <c r="F96" s="97" t="s">
        <v>704</v>
      </c>
      <c r="G96" s="97" t="s">
        <v>208</v>
      </c>
      <c r="H96" s="97" t="s">
        <v>50</v>
      </c>
      <c r="I96" s="37" t="s">
        <v>195</v>
      </c>
      <c r="J96" s="37" t="s">
        <v>5979</v>
      </c>
      <c r="K96" s="13" t="s">
        <v>151</v>
      </c>
      <c r="L96" s="2" t="s">
        <v>151</v>
      </c>
      <c r="M96" s="2" t="s">
        <v>152</v>
      </c>
      <c r="N96" s="2" t="s">
        <v>151</v>
      </c>
      <c r="O96" s="2" t="s">
        <v>151</v>
      </c>
      <c r="P96" s="2" t="s">
        <v>151</v>
      </c>
      <c r="Q96" s="2" t="s">
        <v>151</v>
      </c>
      <c r="R96" s="14" t="s">
        <v>151</v>
      </c>
      <c r="S96" s="2">
        <v>2</v>
      </c>
      <c r="T96" s="2" t="s">
        <v>151</v>
      </c>
      <c r="U96" s="2" t="s">
        <v>151</v>
      </c>
      <c r="V96" s="2" t="s">
        <v>152</v>
      </c>
      <c r="W96" s="14">
        <v>4</v>
      </c>
      <c r="X96" s="93" t="s">
        <v>152</v>
      </c>
      <c r="Y96" s="14" t="s">
        <v>152</v>
      </c>
      <c r="Z96" s="2" t="s">
        <v>151</v>
      </c>
      <c r="AA96" s="2" t="s">
        <v>152</v>
      </c>
      <c r="AB96" s="2" t="s">
        <v>152</v>
      </c>
      <c r="AC96" s="14" t="s">
        <v>152</v>
      </c>
    </row>
    <row r="97" spans="1:29" x14ac:dyDescent="0.35">
      <c r="A97" s="129" t="str">
        <f t="shared" si="1"/>
        <v>CZTransport</v>
      </c>
      <c r="C97" s="96" t="s">
        <v>12</v>
      </c>
      <c r="D97" s="97" t="s">
        <v>779</v>
      </c>
      <c r="E97" s="97" t="s">
        <v>208</v>
      </c>
      <c r="F97" s="97" t="s">
        <v>704</v>
      </c>
      <c r="G97" s="97" t="s">
        <v>208</v>
      </c>
      <c r="H97" s="97" t="s">
        <v>50</v>
      </c>
      <c r="I97" s="37" t="s">
        <v>1888</v>
      </c>
      <c r="J97" s="37" t="s">
        <v>5985</v>
      </c>
      <c r="K97" s="13" t="s">
        <v>152</v>
      </c>
      <c r="L97" s="2" t="s">
        <v>152</v>
      </c>
      <c r="M97" s="2" t="s">
        <v>152</v>
      </c>
      <c r="N97" s="2" t="s">
        <v>151</v>
      </c>
      <c r="O97" s="2" t="s">
        <v>151</v>
      </c>
      <c r="P97" s="2" t="s">
        <v>152</v>
      </c>
      <c r="Q97" s="2" t="s">
        <v>151</v>
      </c>
      <c r="R97" s="14" t="s">
        <v>151</v>
      </c>
      <c r="S97" s="2">
        <v>2</v>
      </c>
      <c r="T97" s="2" t="s">
        <v>151</v>
      </c>
      <c r="U97" s="2" t="s">
        <v>151</v>
      </c>
      <c r="V97" s="2" t="s">
        <v>152</v>
      </c>
      <c r="W97" s="14">
        <v>4</v>
      </c>
      <c r="X97" s="93" t="s">
        <v>151</v>
      </c>
      <c r="Y97" s="14" t="s">
        <v>151</v>
      </c>
      <c r="Z97" s="2" t="s">
        <v>151</v>
      </c>
      <c r="AA97" s="2" t="s">
        <v>151</v>
      </c>
      <c r="AB97" s="2" t="s">
        <v>152</v>
      </c>
      <c r="AC97" s="14" t="s">
        <v>152</v>
      </c>
    </row>
    <row r="98" spans="1:29" x14ac:dyDescent="0.35">
      <c r="A98" s="129" t="str">
        <f t="shared" si="1"/>
        <v>CZTransport</v>
      </c>
      <c r="C98" s="96" t="s">
        <v>12</v>
      </c>
      <c r="D98" s="97" t="s">
        <v>779</v>
      </c>
      <c r="E98" s="97" t="s">
        <v>208</v>
      </c>
      <c r="F98" s="97" t="s">
        <v>704</v>
      </c>
      <c r="G98" s="97" t="s">
        <v>208</v>
      </c>
      <c r="H98" s="97" t="s">
        <v>50</v>
      </c>
      <c r="I98" s="37" t="s">
        <v>1768</v>
      </c>
      <c r="J98" s="37" t="s">
        <v>5986</v>
      </c>
      <c r="K98" s="13" t="s">
        <v>151</v>
      </c>
      <c r="L98" s="2" t="s">
        <v>152</v>
      </c>
      <c r="M98" s="2" t="s">
        <v>152</v>
      </c>
      <c r="N98" s="2" t="s">
        <v>151</v>
      </c>
      <c r="O98" s="2" t="s">
        <v>151</v>
      </c>
      <c r="P98" s="2" t="s">
        <v>151</v>
      </c>
      <c r="Q98" s="2" t="s">
        <v>151</v>
      </c>
      <c r="R98" s="14" t="s">
        <v>152</v>
      </c>
      <c r="S98" s="2">
        <v>2</v>
      </c>
      <c r="T98" s="2" t="s">
        <v>151</v>
      </c>
      <c r="U98" s="2" t="s">
        <v>151</v>
      </c>
      <c r="V98" s="2" t="s">
        <v>151</v>
      </c>
      <c r="W98" s="14">
        <v>4</v>
      </c>
      <c r="X98" s="93" t="s">
        <v>151</v>
      </c>
      <c r="Y98" s="14" t="s">
        <v>151</v>
      </c>
      <c r="Z98" s="2" t="s">
        <v>151</v>
      </c>
      <c r="AA98" s="2" t="s">
        <v>152</v>
      </c>
      <c r="AB98" s="2" t="s">
        <v>152</v>
      </c>
      <c r="AC98" s="14" t="s">
        <v>152</v>
      </c>
    </row>
    <row r="99" spans="1:29" x14ac:dyDescent="0.35">
      <c r="A99" s="129" t="str">
        <f t="shared" si="1"/>
        <v>DEEconomic</v>
      </c>
      <c r="C99" s="96" t="s">
        <v>13</v>
      </c>
      <c r="D99" s="97" t="s">
        <v>776</v>
      </c>
      <c r="E99" s="97" t="s">
        <v>208</v>
      </c>
      <c r="F99" s="97" t="s">
        <v>704</v>
      </c>
      <c r="G99" s="97" t="s">
        <v>208</v>
      </c>
      <c r="H99" s="97" t="s">
        <v>50</v>
      </c>
      <c r="I99" s="37" t="s">
        <v>5987</v>
      </c>
      <c r="J99" s="37" t="s">
        <v>5988</v>
      </c>
      <c r="K99" s="13" t="s">
        <v>151</v>
      </c>
      <c r="L99" s="2" t="s">
        <v>152</v>
      </c>
      <c r="M99" s="2" t="s">
        <v>152</v>
      </c>
      <c r="N99" s="2" t="s">
        <v>151</v>
      </c>
      <c r="O99" s="2" t="s">
        <v>151</v>
      </c>
      <c r="P99" s="2" t="s">
        <v>151</v>
      </c>
      <c r="Q99" s="2" t="s">
        <v>152</v>
      </c>
      <c r="R99" s="14" t="s">
        <v>151</v>
      </c>
      <c r="S99" s="2">
        <v>1</v>
      </c>
      <c r="T99" s="2" t="s">
        <v>152</v>
      </c>
      <c r="U99" s="2" t="s">
        <v>151</v>
      </c>
      <c r="V99" s="2" t="s">
        <v>151</v>
      </c>
      <c r="W99" s="14">
        <v>1</v>
      </c>
      <c r="X99" s="93" t="s">
        <v>151</v>
      </c>
      <c r="Y99" s="14" t="s">
        <v>468</v>
      </c>
      <c r="Z99" s="2" t="s">
        <v>151</v>
      </c>
      <c r="AA99" s="2" t="s">
        <v>152</v>
      </c>
      <c r="AB99" s="2" t="s">
        <v>152</v>
      </c>
      <c r="AC99" s="14" t="s">
        <v>152</v>
      </c>
    </row>
    <row r="100" spans="1:29" x14ac:dyDescent="0.35">
      <c r="A100" s="129" t="str">
        <f t="shared" si="1"/>
        <v>DEEconomic</v>
      </c>
      <c r="C100" s="96" t="s">
        <v>13</v>
      </c>
      <c r="D100" s="97" t="s">
        <v>776</v>
      </c>
      <c r="E100" s="97" t="s">
        <v>208</v>
      </c>
      <c r="F100" s="97" t="s">
        <v>704</v>
      </c>
      <c r="G100" s="97" t="s">
        <v>208</v>
      </c>
      <c r="H100" s="97" t="s">
        <v>50</v>
      </c>
      <c r="I100" s="37" t="s">
        <v>1901</v>
      </c>
      <c r="J100" s="37" t="s">
        <v>5989</v>
      </c>
      <c r="K100" s="13" t="s">
        <v>151</v>
      </c>
      <c r="L100" s="2" t="s">
        <v>151</v>
      </c>
      <c r="M100" s="2" t="s">
        <v>151</v>
      </c>
      <c r="N100" s="2" t="s">
        <v>151</v>
      </c>
      <c r="O100" s="2" t="s">
        <v>151</v>
      </c>
      <c r="P100" s="2" t="s">
        <v>151</v>
      </c>
      <c r="Q100" s="2" t="s">
        <v>151</v>
      </c>
      <c r="R100" s="14" t="s">
        <v>152</v>
      </c>
      <c r="S100" s="2">
        <v>1</v>
      </c>
      <c r="T100" s="2" t="s">
        <v>151</v>
      </c>
      <c r="U100" s="2" t="s">
        <v>151</v>
      </c>
      <c r="V100" s="2" t="s">
        <v>151</v>
      </c>
      <c r="W100" s="14">
        <v>1</v>
      </c>
      <c r="X100" s="93" t="s">
        <v>151</v>
      </c>
      <c r="Y100" s="14" t="s">
        <v>468</v>
      </c>
      <c r="Z100" s="2" t="s">
        <v>151</v>
      </c>
      <c r="AA100" s="2" t="s">
        <v>152</v>
      </c>
      <c r="AB100" s="2" t="s">
        <v>152</v>
      </c>
      <c r="AC100" s="14" t="s">
        <v>152</v>
      </c>
    </row>
    <row r="101" spans="1:29" x14ac:dyDescent="0.35">
      <c r="A101" s="129" t="str">
        <f t="shared" si="1"/>
        <v>DEEconomic</v>
      </c>
      <c r="C101" s="96" t="s">
        <v>13</v>
      </c>
      <c r="D101" s="97" t="s">
        <v>776</v>
      </c>
      <c r="E101" s="97" t="s">
        <v>208</v>
      </c>
      <c r="F101" s="97" t="s">
        <v>704</v>
      </c>
      <c r="G101" s="97" t="s">
        <v>208</v>
      </c>
      <c r="H101" s="97" t="s">
        <v>50</v>
      </c>
      <c r="I101" s="37" t="s">
        <v>5110</v>
      </c>
      <c r="J101" s="37" t="s">
        <v>5111</v>
      </c>
      <c r="K101" s="13" t="s">
        <v>151</v>
      </c>
      <c r="L101" s="2" t="s">
        <v>151</v>
      </c>
      <c r="M101" s="2" t="s">
        <v>151</v>
      </c>
      <c r="N101" s="2" t="s">
        <v>151</v>
      </c>
      <c r="O101" s="2" t="s">
        <v>151</v>
      </c>
      <c r="P101" s="2" t="s">
        <v>151</v>
      </c>
      <c r="Q101" s="2" t="s">
        <v>151</v>
      </c>
      <c r="R101" s="14" t="s">
        <v>152</v>
      </c>
      <c r="S101" s="2">
        <v>1</v>
      </c>
      <c r="T101" s="2" t="s">
        <v>151</v>
      </c>
      <c r="U101" s="2" t="s">
        <v>151</v>
      </c>
      <c r="V101" s="2" t="s">
        <v>151</v>
      </c>
      <c r="W101" s="14">
        <v>1</v>
      </c>
      <c r="X101" s="93" t="s">
        <v>151</v>
      </c>
      <c r="Y101" s="14" t="s">
        <v>468</v>
      </c>
      <c r="Z101" s="2" t="s">
        <v>151</v>
      </c>
      <c r="AA101" s="2" t="s">
        <v>152</v>
      </c>
      <c r="AB101" s="2" t="s">
        <v>152</v>
      </c>
      <c r="AC101" s="14" t="s">
        <v>152</v>
      </c>
    </row>
    <row r="102" spans="1:29" x14ac:dyDescent="0.35">
      <c r="A102" s="129" t="str">
        <f t="shared" si="1"/>
        <v>DEHealth</v>
      </c>
      <c r="C102" s="96" t="s">
        <v>13</v>
      </c>
      <c r="D102" s="97" t="s">
        <v>835</v>
      </c>
      <c r="E102" s="97" t="s">
        <v>208</v>
      </c>
      <c r="F102" s="97" t="s">
        <v>704</v>
      </c>
      <c r="G102" s="97" t="s">
        <v>208</v>
      </c>
      <c r="H102" s="97" t="s">
        <v>50</v>
      </c>
      <c r="I102" s="37" t="s">
        <v>1931</v>
      </c>
      <c r="J102" s="37" t="s">
        <v>5990</v>
      </c>
      <c r="K102" s="13" t="s">
        <v>152</v>
      </c>
      <c r="L102" s="2" t="s">
        <v>152</v>
      </c>
      <c r="M102" s="2" t="s">
        <v>152</v>
      </c>
      <c r="N102" s="2" t="s">
        <v>151</v>
      </c>
      <c r="O102" s="2" t="s">
        <v>151</v>
      </c>
      <c r="P102" s="2" t="s">
        <v>152</v>
      </c>
      <c r="Q102" s="2" t="s">
        <v>151</v>
      </c>
      <c r="R102" s="14" t="s">
        <v>152</v>
      </c>
      <c r="S102" s="2">
        <v>0</v>
      </c>
      <c r="T102" s="2" t="s">
        <v>152</v>
      </c>
      <c r="U102" s="2" t="s">
        <v>152</v>
      </c>
      <c r="V102" s="2" t="s">
        <v>152</v>
      </c>
      <c r="W102" s="14">
        <v>1</v>
      </c>
      <c r="X102" s="93" t="s">
        <v>152</v>
      </c>
      <c r="Y102" s="14" t="s">
        <v>468</v>
      </c>
      <c r="Z102" s="2" t="s">
        <v>151</v>
      </c>
      <c r="AA102" s="2" t="s">
        <v>152</v>
      </c>
      <c r="AB102" s="2" t="s">
        <v>152</v>
      </c>
      <c r="AC102" s="14" t="s">
        <v>152</v>
      </c>
    </row>
    <row r="103" spans="1:29" x14ac:dyDescent="0.35">
      <c r="A103" s="129" t="str">
        <f t="shared" si="1"/>
        <v>DEHealth</v>
      </c>
      <c r="C103" s="96" t="s">
        <v>13</v>
      </c>
      <c r="D103" s="97" t="s">
        <v>835</v>
      </c>
      <c r="E103" s="97" t="s">
        <v>208</v>
      </c>
      <c r="F103" s="97" t="s">
        <v>704</v>
      </c>
      <c r="G103" s="97" t="s">
        <v>208</v>
      </c>
      <c r="H103" s="97" t="s">
        <v>50</v>
      </c>
      <c r="I103" s="37" t="s">
        <v>5991</v>
      </c>
      <c r="J103" s="37" t="s">
        <v>1955</v>
      </c>
      <c r="K103" s="13" t="s">
        <v>151</v>
      </c>
      <c r="L103" s="2" t="s">
        <v>152</v>
      </c>
      <c r="M103" s="2" t="s">
        <v>151</v>
      </c>
      <c r="N103" s="2" t="s">
        <v>151</v>
      </c>
      <c r="O103" s="2" t="s">
        <v>151</v>
      </c>
      <c r="P103" s="2" t="s">
        <v>151</v>
      </c>
      <c r="Q103" s="2" t="s">
        <v>151</v>
      </c>
      <c r="R103" s="14" t="s">
        <v>152</v>
      </c>
      <c r="S103" s="2">
        <v>1</v>
      </c>
      <c r="T103" s="2" t="s">
        <v>152</v>
      </c>
      <c r="U103" s="2" t="s">
        <v>151</v>
      </c>
      <c r="V103" s="2" t="s">
        <v>151</v>
      </c>
      <c r="W103" s="14">
        <v>1</v>
      </c>
      <c r="X103" s="93" t="s">
        <v>151</v>
      </c>
      <c r="Y103" s="14" t="s">
        <v>468</v>
      </c>
      <c r="Z103" s="2" t="s">
        <v>151</v>
      </c>
      <c r="AA103" s="2" t="s">
        <v>152</v>
      </c>
      <c r="AB103" s="2" t="s">
        <v>152</v>
      </c>
      <c r="AC103" s="14" t="s">
        <v>152</v>
      </c>
    </row>
    <row r="104" spans="1:29" x14ac:dyDescent="0.35">
      <c r="A104" s="129" t="str">
        <f t="shared" si="1"/>
        <v>DEHealth</v>
      </c>
      <c r="C104" s="96" t="s">
        <v>13</v>
      </c>
      <c r="D104" s="97" t="s">
        <v>835</v>
      </c>
      <c r="E104" s="97" t="s">
        <v>208</v>
      </c>
      <c r="F104" s="97" t="s">
        <v>704</v>
      </c>
      <c r="G104" s="97" t="s">
        <v>208</v>
      </c>
      <c r="H104" s="97" t="s">
        <v>50</v>
      </c>
      <c r="I104" s="37" t="s">
        <v>5992</v>
      </c>
      <c r="J104" s="37" t="s">
        <v>5993</v>
      </c>
      <c r="K104" s="13" t="s">
        <v>152</v>
      </c>
      <c r="L104" s="2" t="s">
        <v>152</v>
      </c>
      <c r="M104" s="2" t="s">
        <v>152</v>
      </c>
      <c r="N104" s="2" t="s">
        <v>151</v>
      </c>
      <c r="O104" s="2" t="s">
        <v>151</v>
      </c>
      <c r="P104" s="2" t="s">
        <v>152</v>
      </c>
      <c r="Q104" s="2" t="s">
        <v>151</v>
      </c>
      <c r="R104" s="14" t="s">
        <v>152</v>
      </c>
      <c r="S104" s="2">
        <v>0</v>
      </c>
      <c r="T104" s="2" t="s">
        <v>152</v>
      </c>
      <c r="U104" s="2" t="s">
        <v>152</v>
      </c>
      <c r="V104" s="2" t="s">
        <v>152</v>
      </c>
      <c r="W104" s="14">
        <v>1</v>
      </c>
      <c r="X104" s="93" t="s">
        <v>152</v>
      </c>
      <c r="Y104" s="14" t="s">
        <v>468</v>
      </c>
      <c r="Z104" s="2" t="s">
        <v>152</v>
      </c>
      <c r="AA104" s="2" t="s">
        <v>152</v>
      </c>
      <c r="AB104" s="2" t="s">
        <v>152</v>
      </c>
      <c r="AC104" s="14" t="s">
        <v>152</v>
      </c>
    </row>
    <row r="105" spans="1:29" x14ac:dyDescent="0.35">
      <c r="A105" s="129" t="str">
        <f t="shared" si="1"/>
        <v>DEJustice</v>
      </c>
      <c r="C105" s="96" t="s">
        <v>13</v>
      </c>
      <c r="D105" s="97" t="s">
        <v>777</v>
      </c>
      <c r="E105" s="97" t="s">
        <v>208</v>
      </c>
      <c r="F105" s="97" t="s">
        <v>704</v>
      </c>
      <c r="G105" s="97" t="s">
        <v>208</v>
      </c>
      <c r="H105" s="97" t="s">
        <v>50</v>
      </c>
      <c r="I105" s="37" t="s">
        <v>1974</v>
      </c>
      <c r="J105" s="37" t="s">
        <v>5994</v>
      </c>
      <c r="K105" s="13" t="s">
        <v>152</v>
      </c>
      <c r="L105" s="2" t="s">
        <v>152</v>
      </c>
      <c r="M105" s="2" t="s">
        <v>152</v>
      </c>
      <c r="N105" s="2" t="s">
        <v>151</v>
      </c>
      <c r="O105" s="2" t="s">
        <v>152</v>
      </c>
      <c r="P105" s="2" t="s">
        <v>152</v>
      </c>
      <c r="Q105" s="2" t="s">
        <v>152</v>
      </c>
      <c r="R105" s="14" t="s">
        <v>152</v>
      </c>
      <c r="S105" s="2">
        <v>0</v>
      </c>
      <c r="T105" s="2" t="s">
        <v>152</v>
      </c>
      <c r="U105" s="2" t="s">
        <v>152</v>
      </c>
      <c r="V105" s="2" t="s">
        <v>152</v>
      </c>
      <c r="W105" s="14">
        <v>1</v>
      </c>
      <c r="X105" s="93" t="s">
        <v>152</v>
      </c>
      <c r="Y105" s="14" t="s">
        <v>152</v>
      </c>
      <c r="Z105" s="2" t="s">
        <v>152</v>
      </c>
      <c r="AA105" s="2" t="s">
        <v>152</v>
      </c>
      <c r="AB105" s="2" t="s">
        <v>152</v>
      </c>
      <c r="AC105" s="14" t="s">
        <v>152</v>
      </c>
    </row>
    <row r="106" spans="1:29" x14ac:dyDescent="0.35">
      <c r="A106" s="129" t="str">
        <f t="shared" si="1"/>
        <v>DEJustice</v>
      </c>
      <c r="C106" s="96" t="s">
        <v>13</v>
      </c>
      <c r="D106" s="97" t="s">
        <v>777</v>
      </c>
      <c r="E106" s="97" t="s">
        <v>208</v>
      </c>
      <c r="F106" s="97" t="s">
        <v>704</v>
      </c>
      <c r="G106" s="97" t="s">
        <v>208</v>
      </c>
      <c r="H106" s="97" t="s">
        <v>50</v>
      </c>
      <c r="I106" s="37" t="s">
        <v>5995</v>
      </c>
      <c r="J106" s="37" t="s">
        <v>5996</v>
      </c>
      <c r="K106" s="13" t="s">
        <v>152</v>
      </c>
      <c r="L106" s="2" t="s">
        <v>152</v>
      </c>
      <c r="M106" s="2" t="s">
        <v>152</v>
      </c>
      <c r="N106" s="2" t="s">
        <v>151</v>
      </c>
      <c r="O106" s="2" t="s">
        <v>151</v>
      </c>
      <c r="P106" s="2" t="s">
        <v>152</v>
      </c>
      <c r="Q106" s="2" t="s">
        <v>152</v>
      </c>
      <c r="R106" s="14" t="s">
        <v>152</v>
      </c>
      <c r="S106" s="2">
        <v>0</v>
      </c>
      <c r="T106" s="2" t="s">
        <v>152</v>
      </c>
      <c r="U106" s="2" t="s">
        <v>152</v>
      </c>
      <c r="V106" s="2" t="s">
        <v>152</v>
      </c>
      <c r="W106" s="14">
        <v>0</v>
      </c>
      <c r="X106" s="93" t="s">
        <v>152</v>
      </c>
      <c r="Y106" s="14" t="s">
        <v>468</v>
      </c>
      <c r="Z106" s="2" t="s">
        <v>151</v>
      </c>
      <c r="AA106" s="2" t="s">
        <v>152</v>
      </c>
      <c r="AB106" s="2" t="s">
        <v>152</v>
      </c>
      <c r="AC106" s="14" t="s">
        <v>152</v>
      </c>
    </row>
    <row r="107" spans="1:29" x14ac:dyDescent="0.35">
      <c r="A107" s="129" t="str">
        <f t="shared" si="1"/>
        <v>DEJustice</v>
      </c>
      <c r="C107" s="96" t="s">
        <v>13</v>
      </c>
      <c r="D107" s="97" t="s">
        <v>777</v>
      </c>
      <c r="E107" s="97" t="s">
        <v>208</v>
      </c>
      <c r="F107" s="97" t="s">
        <v>704</v>
      </c>
      <c r="G107" s="97" t="s">
        <v>208</v>
      </c>
      <c r="H107" s="97" t="s">
        <v>50</v>
      </c>
      <c r="I107" s="37" t="s">
        <v>1963</v>
      </c>
      <c r="J107" s="37" t="s">
        <v>1983</v>
      </c>
      <c r="K107" s="13" t="s">
        <v>152</v>
      </c>
      <c r="L107" s="2" t="s">
        <v>152</v>
      </c>
      <c r="M107" s="2" t="s">
        <v>151</v>
      </c>
      <c r="N107" s="2" t="s">
        <v>151</v>
      </c>
      <c r="O107" s="2" t="s">
        <v>151</v>
      </c>
      <c r="P107" s="2" t="s">
        <v>152</v>
      </c>
      <c r="Q107" s="2" t="s">
        <v>152</v>
      </c>
      <c r="R107" s="14" t="s">
        <v>152</v>
      </c>
      <c r="S107" s="2">
        <v>1</v>
      </c>
      <c r="T107" s="2" t="s">
        <v>152</v>
      </c>
      <c r="U107" s="2" t="s">
        <v>152</v>
      </c>
      <c r="V107" s="2" t="s">
        <v>152</v>
      </c>
      <c r="W107" s="14">
        <v>2</v>
      </c>
      <c r="X107" s="93" t="s">
        <v>152</v>
      </c>
      <c r="Y107" s="14" t="s">
        <v>152</v>
      </c>
      <c r="Z107" s="2" t="s">
        <v>152</v>
      </c>
      <c r="AA107" s="2" t="s">
        <v>152</v>
      </c>
      <c r="AB107" s="2" t="s">
        <v>152</v>
      </c>
      <c r="AC107" s="14" t="s">
        <v>152</v>
      </c>
    </row>
    <row r="108" spans="1:29" x14ac:dyDescent="0.35">
      <c r="A108" s="129" t="str">
        <f t="shared" si="1"/>
        <v>DEMoving</v>
      </c>
      <c r="C108" s="96" t="s">
        <v>13</v>
      </c>
      <c r="D108" s="97" t="s">
        <v>778</v>
      </c>
      <c r="E108" s="97" t="s">
        <v>208</v>
      </c>
      <c r="F108" s="97" t="s">
        <v>704</v>
      </c>
      <c r="G108" s="97" t="s">
        <v>208</v>
      </c>
      <c r="H108" s="97" t="s">
        <v>50</v>
      </c>
      <c r="I108" s="37" t="s">
        <v>1927</v>
      </c>
      <c r="J108" s="37" t="s">
        <v>5997</v>
      </c>
      <c r="K108" s="13" t="s">
        <v>151</v>
      </c>
      <c r="L108" s="2" t="s">
        <v>151</v>
      </c>
      <c r="M108" s="2" t="s">
        <v>151</v>
      </c>
      <c r="N108" s="2" t="s">
        <v>151</v>
      </c>
      <c r="O108" s="2" t="s">
        <v>151</v>
      </c>
      <c r="P108" s="2" t="s">
        <v>151</v>
      </c>
      <c r="Q108" s="2" t="s">
        <v>151</v>
      </c>
      <c r="R108" s="14" t="s">
        <v>151</v>
      </c>
      <c r="S108" s="2">
        <v>1</v>
      </c>
      <c r="T108" s="2" t="s">
        <v>151</v>
      </c>
      <c r="U108" s="2" t="s">
        <v>151</v>
      </c>
      <c r="V108" s="2" t="s">
        <v>151</v>
      </c>
      <c r="W108" s="14">
        <v>2</v>
      </c>
      <c r="X108" s="93" t="s">
        <v>152</v>
      </c>
      <c r="Y108" s="14" t="s">
        <v>152</v>
      </c>
      <c r="Z108" s="2" t="s">
        <v>151</v>
      </c>
      <c r="AA108" s="2" t="s">
        <v>151</v>
      </c>
      <c r="AB108" s="2" t="s">
        <v>152</v>
      </c>
      <c r="AC108" s="14" t="s">
        <v>152</v>
      </c>
    </row>
    <row r="109" spans="1:29" x14ac:dyDescent="0.35">
      <c r="A109" s="129" t="str">
        <f t="shared" si="1"/>
        <v>DEMoving</v>
      </c>
      <c r="C109" s="96" t="s">
        <v>13</v>
      </c>
      <c r="D109" s="97" t="s">
        <v>778</v>
      </c>
      <c r="E109" s="97" t="s">
        <v>208</v>
      </c>
      <c r="F109" s="97" t="s">
        <v>704</v>
      </c>
      <c r="G109" s="97" t="s">
        <v>208</v>
      </c>
      <c r="H109" s="97" t="s">
        <v>50</v>
      </c>
      <c r="I109" s="37" t="s">
        <v>1929</v>
      </c>
      <c r="J109" s="37" t="s">
        <v>5998</v>
      </c>
      <c r="K109" s="13" t="s">
        <v>151</v>
      </c>
      <c r="L109" s="2" t="s">
        <v>152</v>
      </c>
      <c r="M109" s="2" t="s">
        <v>151</v>
      </c>
      <c r="N109" s="2" t="s">
        <v>151</v>
      </c>
      <c r="O109" s="2" t="s">
        <v>151</v>
      </c>
      <c r="P109" s="2" t="s">
        <v>152</v>
      </c>
      <c r="Q109" s="2" t="s">
        <v>151</v>
      </c>
      <c r="R109" s="14" t="s">
        <v>151</v>
      </c>
      <c r="S109" s="2">
        <v>1</v>
      </c>
      <c r="T109" s="2" t="s">
        <v>151</v>
      </c>
      <c r="U109" s="2" t="s">
        <v>151</v>
      </c>
      <c r="V109" s="2" t="s">
        <v>151</v>
      </c>
      <c r="W109" s="14">
        <v>2</v>
      </c>
      <c r="X109" s="93" t="s">
        <v>152</v>
      </c>
      <c r="Y109" s="14" t="s">
        <v>152</v>
      </c>
      <c r="Z109" s="2" t="s">
        <v>151</v>
      </c>
      <c r="AA109" s="2" t="s">
        <v>151</v>
      </c>
      <c r="AB109" s="2" t="s">
        <v>152</v>
      </c>
      <c r="AC109" s="14" t="s">
        <v>152</v>
      </c>
    </row>
    <row r="110" spans="1:29" x14ac:dyDescent="0.35">
      <c r="A110" s="129" t="str">
        <f t="shared" si="1"/>
        <v>DEMoving</v>
      </c>
      <c r="C110" s="96" t="s">
        <v>13</v>
      </c>
      <c r="D110" s="97" t="s">
        <v>778</v>
      </c>
      <c r="E110" s="97" t="s">
        <v>208</v>
      </c>
      <c r="F110" s="97" t="s">
        <v>704</v>
      </c>
      <c r="G110" s="97" t="s">
        <v>208</v>
      </c>
      <c r="H110" s="97" t="s">
        <v>50</v>
      </c>
      <c r="I110" s="37" t="s">
        <v>2011</v>
      </c>
      <c r="J110" s="37" t="s">
        <v>5999</v>
      </c>
      <c r="K110" s="13" t="s">
        <v>151</v>
      </c>
      <c r="L110" s="2" t="s">
        <v>152</v>
      </c>
      <c r="M110" s="2" t="s">
        <v>152</v>
      </c>
      <c r="N110" s="2" t="s">
        <v>151</v>
      </c>
      <c r="O110" s="2" t="s">
        <v>151</v>
      </c>
      <c r="P110" s="2" t="s">
        <v>151</v>
      </c>
      <c r="Q110" s="2" t="s">
        <v>151</v>
      </c>
      <c r="R110" s="14" t="s">
        <v>151</v>
      </c>
      <c r="S110" s="2">
        <v>1</v>
      </c>
      <c r="T110" s="2" t="s">
        <v>151</v>
      </c>
      <c r="U110" s="2" t="s">
        <v>151</v>
      </c>
      <c r="V110" s="2" t="s">
        <v>151</v>
      </c>
      <c r="W110" s="14">
        <v>2</v>
      </c>
      <c r="X110" s="93" t="s">
        <v>152</v>
      </c>
      <c r="Y110" s="14" t="s">
        <v>152</v>
      </c>
      <c r="Z110" s="2" t="s">
        <v>151</v>
      </c>
      <c r="AA110" s="2" t="s">
        <v>151</v>
      </c>
      <c r="AB110" s="2" t="s">
        <v>152</v>
      </c>
      <c r="AC110" s="14" t="s">
        <v>152</v>
      </c>
    </row>
    <row r="111" spans="1:29" x14ac:dyDescent="0.35">
      <c r="A111" s="129" t="str">
        <f t="shared" si="1"/>
        <v>DETransport</v>
      </c>
      <c r="C111" s="96" t="s">
        <v>13</v>
      </c>
      <c r="D111" s="97" t="s">
        <v>779</v>
      </c>
      <c r="E111" s="97" t="s">
        <v>208</v>
      </c>
      <c r="F111" s="97" t="s">
        <v>704</v>
      </c>
      <c r="G111" s="97" t="s">
        <v>208</v>
      </c>
      <c r="H111" s="97" t="s">
        <v>50</v>
      </c>
      <c r="I111" s="37" t="s">
        <v>1927</v>
      </c>
      <c r="J111" s="37" t="s">
        <v>5997</v>
      </c>
      <c r="K111" s="13" t="s">
        <v>151</v>
      </c>
      <c r="L111" s="2" t="s">
        <v>152</v>
      </c>
      <c r="M111" s="2" t="s">
        <v>151</v>
      </c>
      <c r="N111" s="2" t="s">
        <v>151</v>
      </c>
      <c r="O111" s="2" t="s">
        <v>151</v>
      </c>
      <c r="P111" s="2" t="s">
        <v>151</v>
      </c>
      <c r="Q111" s="2" t="s">
        <v>151</v>
      </c>
      <c r="R111" s="14" t="s">
        <v>151</v>
      </c>
      <c r="S111" s="2">
        <v>1</v>
      </c>
      <c r="T111" s="2" t="s">
        <v>151</v>
      </c>
      <c r="U111" s="2" t="s">
        <v>151</v>
      </c>
      <c r="V111" s="2" t="s">
        <v>152</v>
      </c>
      <c r="W111" s="14">
        <v>2</v>
      </c>
      <c r="X111" s="93" t="s">
        <v>152</v>
      </c>
      <c r="Y111" s="14" t="s">
        <v>152</v>
      </c>
      <c r="Z111" s="2" t="s">
        <v>151</v>
      </c>
      <c r="AA111" s="2" t="s">
        <v>151</v>
      </c>
      <c r="AB111" s="2" t="s">
        <v>152</v>
      </c>
      <c r="AC111" s="14" t="s">
        <v>152</v>
      </c>
    </row>
    <row r="112" spans="1:29" x14ac:dyDescent="0.35">
      <c r="A112" s="129" t="str">
        <f t="shared" si="1"/>
        <v>DETransport</v>
      </c>
      <c r="C112" s="96" t="s">
        <v>13</v>
      </c>
      <c r="D112" s="97" t="s">
        <v>779</v>
      </c>
      <c r="E112" s="97" t="s">
        <v>208</v>
      </c>
      <c r="F112" s="97" t="s">
        <v>704</v>
      </c>
      <c r="G112" s="97" t="s">
        <v>208</v>
      </c>
      <c r="H112" s="97" t="s">
        <v>50</v>
      </c>
      <c r="I112" s="37" t="s">
        <v>1929</v>
      </c>
      <c r="J112" s="37" t="s">
        <v>5998</v>
      </c>
      <c r="K112" s="13" t="s">
        <v>151</v>
      </c>
      <c r="L112" s="2" t="s">
        <v>152</v>
      </c>
      <c r="M112" s="2" t="s">
        <v>151</v>
      </c>
      <c r="N112" s="2" t="s">
        <v>151</v>
      </c>
      <c r="O112" s="2" t="s">
        <v>151</v>
      </c>
      <c r="P112" s="2" t="s">
        <v>151</v>
      </c>
      <c r="Q112" s="2" t="s">
        <v>151</v>
      </c>
      <c r="R112" s="14" t="s">
        <v>151</v>
      </c>
      <c r="S112" s="2">
        <v>1</v>
      </c>
      <c r="T112" s="2" t="s">
        <v>151</v>
      </c>
      <c r="U112" s="2" t="s">
        <v>151</v>
      </c>
      <c r="V112" s="2" t="s">
        <v>152</v>
      </c>
      <c r="W112" s="14">
        <v>2</v>
      </c>
      <c r="X112" s="93" t="s">
        <v>152</v>
      </c>
      <c r="Y112" s="14" t="s">
        <v>152</v>
      </c>
      <c r="Z112" s="2" t="s">
        <v>151</v>
      </c>
      <c r="AA112" s="2" t="s">
        <v>151</v>
      </c>
      <c r="AB112" s="2" t="s">
        <v>152</v>
      </c>
      <c r="AC112" s="14" t="s">
        <v>152</v>
      </c>
    </row>
    <row r="113" spans="1:29" x14ac:dyDescent="0.35">
      <c r="A113" s="129" t="str">
        <f t="shared" si="1"/>
        <v>DETransport</v>
      </c>
      <c r="C113" s="96" t="s">
        <v>13</v>
      </c>
      <c r="D113" s="97" t="s">
        <v>779</v>
      </c>
      <c r="E113" s="97" t="s">
        <v>208</v>
      </c>
      <c r="F113" s="97" t="s">
        <v>704</v>
      </c>
      <c r="G113" s="97" t="s">
        <v>208</v>
      </c>
      <c r="H113" s="97" t="s">
        <v>50</v>
      </c>
      <c r="I113" s="37" t="s">
        <v>2011</v>
      </c>
      <c r="J113" s="37" t="s">
        <v>6000</v>
      </c>
      <c r="K113" s="13" t="s">
        <v>151</v>
      </c>
      <c r="L113" s="2" t="s">
        <v>152</v>
      </c>
      <c r="M113" s="2" t="s">
        <v>152</v>
      </c>
      <c r="N113" s="2" t="s">
        <v>151</v>
      </c>
      <c r="O113" s="2" t="s">
        <v>151</v>
      </c>
      <c r="P113" s="2" t="s">
        <v>151</v>
      </c>
      <c r="Q113" s="2" t="s">
        <v>151</v>
      </c>
      <c r="R113" s="14" t="s">
        <v>151</v>
      </c>
      <c r="S113" s="2">
        <v>1</v>
      </c>
      <c r="T113" s="2" t="s">
        <v>151</v>
      </c>
      <c r="U113" s="2" t="s">
        <v>151</v>
      </c>
      <c r="V113" s="2" t="s">
        <v>152</v>
      </c>
      <c r="W113" s="14">
        <v>2</v>
      </c>
      <c r="X113" s="93" t="s">
        <v>152</v>
      </c>
      <c r="Y113" s="14" t="s">
        <v>152</v>
      </c>
      <c r="Z113" s="2" t="s">
        <v>151</v>
      </c>
      <c r="AA113" s="2" t="s">
        <v>151</v>
      </c>
      <c r="AB113" s="2" t="s">
        <v>152</v>
      </c>
      <c r="AC113" s="14" t="s">
        <v>152</v>
      </c>
    </row>
    <row r="114" spans="1:29" x14ac:dyDescent="0.35">
      <c r="A114" s="129" t="str">
        <f t="shared" si="1"/>
        <v>DKEconomic</v>
      </c>
      <c r="C114" s="96" t="s">
        <v>14</v>
      </c>
      <c r="D114" s="97" t="s">
        <v>776</v>
      </c>
      <c r="E114" s="97" t="s">
        <v>208</v>
      </c>
      <c r="F114" s="97" t="s">
        <v>704</v>
      </c>
      <c r="G114" s="97" t="s">
        <v>208</v>
      </c>
      <c r="H114" s="97" t="s">
        <v>50</v>
      </c>
      <c r="I114" s="37" t="s">
        <v>204</v>
      </c>
      <c r="J114" s="37" t="s">
        <v>6001</v>
      </c>
      <c r="K114" s="13" t="s">
        <v>151</v>
      </c>
      <c r="L114" s="2" t="s">
        <v>151</v>
      </c>
      <c r="M114" s="2" t="s">
        <v>152</v>
      </c>
      <c r="N114" s="2" t="s">
        <v>151</v>
      </c>
      <c r="O114" s="2" t="s">
        <v>151</v>
      </c>
      <c r="P114" s="2" t="s">
        <v>151</v>
      </c>
      <c r="Q114" s="2" t="s">
        <v>151</v>
      </c>
      <c r="R114" s="14" t="s">
        <v>151</v>
      </c>
      <c r="S114" s="2">
        <v>3</v>
      </c>
      <c r="T114" s="2" t="s">
        <v>151</v>
      </c>
      <c r="U114" s="2" t="s">
        <v>151</v>
      </c>
      <c r="V114" s="2" t="s">
        <v>151</v>
      </c>
      <c r="W114" s="14">
        <v>3</v>
      </c>
      <c r="X114" s="93" t="s">
        <v>151</v>
      </c>
      <c r="Y114" s="14" t="s">
        <v>151</v>
      </c>
      <c r="Z114" s="2" t="s">
        <v>151</v>
      </c>
      <c r="AA114" s="2" t="s">
        <v>152</v>
      </c>
      <c r="AB114" s="2" t="s">
        <v>152</v>
      </c>
      <c r="AC114" s="14" t="s">
        <v>152</v>
      </c>
    </row>
    <row r="115" spans="1:29" x14ac:dyDescent="0.35">
      <c r="A115" s="129" t="str">
        <f t="shared" si="1"/>
        <v>DKHealth</v>
      </c>
      <c r="C115" s="96" t="s">
        <v>14</v>
      </c>
      <c r="D115" s="97" t="s">
        <v>835</v>
      </c>
      <c r="E115" s="97" t="s">
        <v>208</v>
      </c>
      <c r="F115" s="97" t="s">
        <v>704</v>
      </c>
      <c r="G115" s="97" t="s">
        <v>208</v>
      </c>
      <c r="H115" s="97" t="s">
        <v>50</v>
      </c>
      <c r="I115" s="37" t="s">
        <v>2176</v>
      </c>
      <c r="J115" s="37" t="s">
        <v>6002</v>
      </c>
      <c r="K115" s="13" t="s">
        <v>151</v>
      </c>
      <c r="L115" s="2" t="s">
        <v>152</v>
      </c>
      <c r="M115" s="2" t="s">
        <v>152</v>
      </c>
      <c r="N115" s="2" t="s">
        <v>151</v>
      </c>
      <c r="O115" s="2" t="s">
        <v>151</v>
      </c>
      <c r="P115" s="2" t="s">
        <v>151</v>
      </c>
      <c r="Q115" s="2" t="s">
        <v>152</v>
      </c>
      <c r="R115" s="14" t="s">
        <v>151</v>
      </c>
      <c r="S115" s="2">
        <v>3</v>
      </c>
      <c r="T115" s="2" t="s">
        <v>151</v>
      </c>
      <c r="U115" s="2" t="s">
        <v>152</v>
      </c>
      <c r="V115" s="2" t="s">
        <v>151</v>
      </c>
      <c r="W115" s="14">
        <v>3</v>
      </c>
      <c r="X115" s="93" t="s">
        <v>151</v>
      </c>
      <c r="Y115" s="14" t="s">
        <v>151</v>
      </c>
      <c r="Z115" s="2" t="s">
        <v>151</v>
      </c>
      <c r="AA115" s="2" t="s">
        <v>151</v>
      </c>
      <c r="AB115" s="2" t="s">
        <v>151</v>
      </c>
      <c r="AC115" s="14" t="s">
        <v>151</v>
      </c>
    </row>
    <row r="116" spans="1:29" x14ac:dyDescent="0.35">
      <c r="A116" s="129" t="str">
        <f t="shared" si="1"/>
        <v>DKHealth</v>
      </c>
      <c r="C116" s="96" t="s">
        <v>14</v>
      </c>
      <c r="D116" s="97" t="s">
        <v>835</v>
      </c>
      <c r="E116" s="97" t="s">
        <v>208</v>
      </c>
      <c r="F116" s="97" t="s">
        <v>704</v>
      </c>
      <c r="G116" s="97" t="s">
        <v>208</v>
      </c>
      <c r="H116" s="97" t="s">
        <v>50</v>
      </c>
      <c r="I116" s="37" t="s">
        <v>2173</v>
      </c>
      <c r="J116" s="37" t="s">
        <v>6003</v>
      </c>
      <c r="K116" s="13" t="s">
        <v>151</v>
      </c>
      <c r="L116" s="2" t="s">
        <v>151</v>
      </c>
      <c r="M116" s="2" t="s">
        <v>151</v>
      </c>
      <c r="N116" s="2" t="s">
        <v>151</v>
      </c>
      <c r="O116" s="2" t="s">
        <v>151</v>
      </c>
      <c r="P116" s="2" t="s">
        <v>151</v>
      </c>
      <c r="Q116" s="2" t="s">
        <v>152</v>
      </c>
      <c r="R116" s="14" t="s">
        <v>151</v>
      </c>
      <c r="S116" s="2">
        <v>3</v>
      </c>
      <c r="T116" s="2" t="s">
        <v>479</v>
      </c>
      <c r="U116" s="2" t="s">
        <v>152</v>
      </c>
      <c r="V116" s="2" t="s">
        <v>151</v>
      </c>
      <c r="W116" s="14">
        <v>4</v>
      </c>
      <c r="X116" s="93" t="s">
        <v>151</v>
      </c>
      <c r="Y116" s="14" t="s">
        <v>151</v>
      </c>
      <c r="Z116" s="2" t="s">
        <v>151</v>
      </c>
      <c r="AA116" s="2" t="s">
        <v>151</v>
      </c>
      <c r="AB116" s="2" t="s">
        <v>152</v>
      </c>
      <c r="AC116" s="14" t="s">
        <v>151</v>
      </c>
    </row>
    <row r="117" spans="1:29" x14ac:dyDescent="0.35">
      <c r="A117" s="129" t="str">
        <f t="shared" si="1"/>
        <v>DKJustice</v>
      </c>
      <c r="C117" s="96" t="s">
        <v>14</v>
      </c>
      <c r="D117" s="97" t="s">
        <v>777</v>
      </c>
      <c r="E117" s="97" t="s">
        <v>208</v>
      </c>
      <c r="F117" s="97" t="s">
        <v>704</v>
      </c>
      <c r="G117" s="97" t="s">
        <v>208</v>
      </c>
      <c r="H117" s="97" t="s">
        <v>50</v>
      </c>
      <c r="I117" s="37" t="s">
        <v>2191</v>
      </c>
      <c r="J117" s="37" t="s">
        <v>6004</v>
      </c>
      <c r="K117" s="13" t="s">
        <v>151</v>
      </c>
      <c r="L117" s="2" t="s">
        <v>151</v>
      </c>
      <c r="M117" s="2" t="s">
        <v>152</v>
      </c>
      <c r="N117" s="2" t="s">
        <v>151</v>
      </c>
      <c r="O117" s="2" t="s">
        <v>151</v>
      </c>
      <c r="P117" s="2" t="s">
        <v>152</v>
      </c>
      <c r="Q117" s="2" t="s">
        <v>152</v>
      </c>
      <c r="R117" s="14" t="s">
        <v>151</v>
      </c>
      <c r="S117" s="2">
        <v>2</v>
      </c>
      <c r="T117" s="2" t="s">
        <v>151</v>
      </c>
      <c r="U117" s="2" t="s">
        <v>151</v>
      </c>
      <c r="V117" s="2" t="s">
        <v>151</v>
      </c>
      <c r="W117" s="14">
        <v>1</v>
      </c>
      <c r="X117" s="93" t="s">
        <v>151</v>
      </c>
      <c r="Y117" s="14" t="s">
        <v>151</v>
      </c>
      <c r="Z117" s="2" t="s">
        <v>151</v>
      </c>
      <c r="AA117" s="2" t="s">
        <v>152</v>
      </c>
      <c r="AB117" s="2" t="s">
        <v>152</v>
      </c>
      <c r="AC117" s="14" t="s">
        <v>152</v>
      </c>
    </row>
    <row r="118" spans="1:29" x14ac:dyDescent="0.35">
      <c r="A118" s="129" t="str">
        <f t="shared" si="1"/>
        <v>DKJustice</v>
      </c>
      <c r="C118" s="96" t="s">
        <v>14</v>
      </c>
      <c r="D118" s="97" t="s">
        <v>777</v>
      </c>
      <c r="E118" s="97" t="s">
        <v>208</v>
      </c>
      <c r="F118" s="97" t="s">
        <v>704</v>
      </c>
      <c r="G118" s="97" t="s">
        <v>208</v>
      </c>
      <c r="H118" s="97" t="s">
        <v>50</v>
      </c>
      <c r="I118" s="37" t="s">
        <v>2201</v>
      </c>
      <c r="J118" s="37" t="s">
        <v>2196</v>
      </c>
      <c r="K118" s="13" t="s">
        <v>151</v>
      </c>
      <c r="L118" s="2" t="s">
        <v>151</v>
      </c>
      <c r="M118" s="2" t="s">
        <v>152</v>
      </c>
      <c r="N118" s="2" t="s">
        <v>152</v>
      </c>
      <c r="O118" s="2" t="s">
        <v>151</v>
      </c>
      <c r="P118" s="2" t="s">
        <v>152</v>
      </c>
      <c r="Q118" s="2" t="s">
        <v>152</v>
      </c>
      <c r="R118" s="14" t="s">
        <v>151</v>
      </c>
      <c r="S118" s="2">
        <v>2</v>
      </c>
      <c r="T118" s="2" t="s">
        <v>151</v>
      </c>
      <c r="U118" s="2" t="s">
        <v>151</v>
      </c>
      <c r="V118" s="2" t="s">
        <v>151</v>
      </c>
      <c r="W118" s="14">
        <v>1</v>
      </c>
      <c r="X118" s="93" t="s">
        <v>151</v>
      </c>
      <c r="Y118" s="14" t="s">
        <v>151</v>
      </c>
      <c r="Z118" s="2" t="s">
        <v>151</v>
      </c>
      <c r="AA118" s="2" t="s">
        <v>152</v>
      </c>
      <c r="AB118" s="2" t="s">
        <v>152</v>
      </c>
      <c r="AC118" s="14" t="s">
        <v>152</v>
      </c>
    </row>
    <row r="119" spans="1:29" x14ac:dyDescent="0.35">
      <c r="A119" s="129" t="str">
        <f t="shared" si="1"/>
        <v>DKJustice</v>
      </c>
      <c r="C119" s="96" t="s">
        <v>14</v>
      </c>
      <c r="D119" s="97" t="s">
        <v>777</v>
      </c>
      <c r="E119" s="97" t="s">
        <v>208</v>
      </c>
      <c r="F119" s="97" t="s">
        <v>704</v>
      </c>
      <c r="G119" s="97" t="s">
        <v>208</v>
      </c>
      <c r="H119" s="97" t="s">
        <v>50</v>
      </c>
      <c r="I119" s="37" t="s">
        <v>2193</v>
      </c>
      <c r="J119" s="37" t="s">
        <v>6005</v>
      </c>
      <c r="K119" s="13" t="s">
        <v>151</v>
      </c>
      <c r="L119" s="2" t="s">
        <v>151</v>
      </c>
      <c r="M119" s="2" t="s">
        <v>152</v>
      </c>
      <c r="N119" s="2" t="s">
        <v>151</v>
      </c>
      <c r="O119" s="2" t="s">
        <v>151</v>
      </c>
      <c r="P119" s="2" t="s">
        <v>151</v>
      </c>
      <c r="Q119" s="2" t="s">
        <v>151</v>
      </c>
      <c r="R119" s="14" t="s">
        <v>151</v>
      </c>
      <c r="S119" s="2">
        <v>2</v>
      </c>
      <c r="T119" s="2" t="s">
        <v>151</v>
      </c>
      <c r="U119" s="2" t="s">
        <v>151</v>
      </c>
      <c r="V119" s="2" t="s">
        <v>151</v>
      </c>
      <c r="W119" s="14">
        <v>2</v>
      </c>
      <c r="X119" s="93" t="s">
        <v>151</v>
      </c>
      <c r="Y119" s="14" t="s">
        <v>151</v>
      </c>
      <c r="Z119" s="2" t="s">
        <v>151</v>
      </c>
      <c r="AA119" s="2" t="s">
        <v>152</v>
      </c>
      <c r="AB119" s="2" t="s">
        <v>152</v>
      </c>
      <c r="AC119" s="14" t="s">
        <v>152</v>
      </c>
    </row>
    <row r="120" spans="1:29" x14ac:dyDescent="0.35">
      <c r="A120" s="129" t="str">
        <f t="shared" si="1"/>
        <v>DKMoving</v>
      </c>
      <c r="C120" s="96" t="s">
        <v>14</v>
      </c>
      <c r="D120" s="97" t="s">
        <v>778</v>
      </c>
      <c r="E120" s="97" t="s">
        <v>208</v>
      </c>
      <c r="F120" s="97" t="s">
        <v>704</v>
      </c>
      <c r="G120" s="97" t="s">
        <v>208</v>
      </c>
      <c r="H120" s="97" t="s">
        <v>50</v>
      </c>
      <c r="I120" s="37" t="s">
        <v>6006</v>
      </c>
      <c r="J120" s="37" t="s">
        <v>6007</v>
      </c>
      <c r="K120" s="13" t="s">
        <v>151</v>
      </c>
      <c r="L120" s="2" t="s">
        <v>152</v>
      </c>
      <c r="M120" s="2" t="s">
        <v>152</v>
      </c>
      <c r="N120" s="2" t="s">
        <v>151</v>
      </c>
      <c r="O120" s="2" t="s">
        <v>151</v>
      </c>
      <c r="P120" s="2" t="s">
        <v>152</v>
      </c>
      <c r="Q120" s="2" t="s">
        <v>152</v>
      </c>
      <c r="R120" s="14" t="s">
        <v>151</v>
      </c>
      <c r="S120" s="2">
        <v>2</v>
      </c>
      <c r="T120" s="2" t="s">
        <v>151</v>
      </c>
      <c r="U120" s="2" t="s">
        <v>152</v>
      </c>
      <c r="V120" s="2" t="s">
        <v>151</v>
      </c>
      <c r="W120" s="14">
        <v>1</v>
      </c>
      <c r="X120" s="93" t="s">
        <v>151</v>
      </c>
      <c r="Y120" s="14" t="s">
        <v>151</v>
      </c>
      <c r="Z120" s="2" t="s">
        <v>151</v>
      </c>
      <c r="AA120" s="2" t="s">
        <v>152</v>
      </c>
      <c r="AB120" s="2" t="s">
        <v>152</v>
      </c>
      <c r="AC120" s="14" t="s">
        <v>152</v>
      </c>
    </row>
    <row r="121" spans="1:29" x14ac:dyDescent="0.35">
      <c r="A121" s="129" t="str">
        <f t="shared" si="1"/>
        <v>DKMoving</v>
      </c>
      <c r="C121" s="96" t="s">
        <v>14</v>
      </c>
      <c r="D121" s="97" t="s">
        <v>778</v>
      </c>
      <c r="E121" s="97" t="s">
        <v>208</v>
      </c>
      <c r="F121" s="97" t="s">
        <v>704</v>
      </c>
      <c r="G121" s="97" t="s">
        <v>208</v>
      </c>
      <c r="H121" s="97" t="s">
        <v>50</v>
      </c>
      <c r="I121" s="37" t="s">
        <v>2225</v>
      </c>
      <c r="J121" s="37" t="s">
        <v>6008</v>
      </c>
      <c r="K121" s="13" t="s">
        <v>151</v>
      </c>
      <c r="L121" s="2" t="s">
        <v>151</v>
      </c>
      <c r="M121" s="2" t="s">
        <v>152</v>
      </c>
      <c r="N121" s="2" t="s">
        <v>151</v>
      </c>
      <c r="O121" s="2" t="s">
        <v>151</v>
      </c>
      <c r="P121" s="2" t="s">
        <v>151</v>
      </c>
      <c r="Q121" s="2" t="s">
        <v>152</v>
      </c>
      <c r="R121" s="14" t="s">
        <v>151</v>
      </c>
      <c r="S121" s="2">
        <v>3</v>
      </c>
      <c r="T121" s="2" t="s">
        <v>151</v>
      </c>
      <c r="U121" s="2" t="s">
        <v>151</v>
      </c>
      <c r="V121" s="2" t="s">
        <v>151</v>
      </c>
      <c r="W121" s="14">
        <v>3</v>
      </c>
      <c r="X121" s="93" t="s">
        <v>151</v>
      </c>
      <c r="Y121" s="14" t="s">
        <v>151</v>
      </c>
      <c r="Z121" s="2" t="s">
        <v>151</v>
      </c>
      <c r="AA121" s="2" t="s">
        <v>151</v>
      </c>
      <c r="AB121" s="2" t="s">
        <v>151</v>
      </c>
      <c r="AC121" s="14" t="s">
        <v>151</v>
      </c>
    </row>
    <row r="122" spans="1:29" x14ac:dyDescent="0.35">
      <c r="A122" s="129" t="str">
        <f t="shared" si="1"/>
        <v>DKTransport</v>
      </c>
      <c r="C122" s="96" t="s">
        <v>14</v>
      </c>
      <c r="D122" s="97" t="s">
        <v>779</v>
      </c>
      <c r="E122" s="97" t="s">
        <v>208</v>
      </c>
      <c r="F122" s="97" t="s">
        <v>704</v>
      </c>
      <c r="G122" s="97" t="s">
        <v>208</v>
      </c>
      <c r="H122" s="97" t="s">
        <v>50</v>
      </c>
      <c r="I122" s="37" t="s">
        <v>2241</v>
      </c>
      <c r="J122" s="37" t="s">
        <v>2242</v>
      </c>
      <c r="K122" s="13" t="s">
        <v>151</v>
      </c>
      <c r="L122" s="2" t="s">
        <v>151</v>
      </c>
      <c r="M122" s="2" t="s">
        <v>151</v>
      </c>
      <c r="N122" s="2" t="s">
        <v>152</v>
      </c>
      <c r="O122" s="2" t="s">
        <v>152</v>
      </c>
      <c r="P122" s="2" t="s">
        <v>152</v>
      </c>
      <c r="Q122" s="2" t="s">
        <v>152</v>
      </c>
      <c r="R122" s="14" t="s">
        <v>152</v>
      </c>
      <c r="S122" s="2">
        <v>2</v>
      </c>
      <c r="T122" s="2" t="s">
        <v>151</v>
      </c>
      <c r="U122" s="2" t="s">
        <v>151</v>
      </c>
      <c r="V122" s="2" t="s">
        <v>151</v>
      </c>
      <c r="W122" s="14">
        <v>1</v>
      </c>
      <c r="X122" s="93" t="s">
        <v>151</v>
      </c>
      <c r="Y122" s="14" t="s">
        <v>151</v>
      </c>
      <c r="Z122" s="2" t="s">
        <v>152</v>
      </c>
      <c r="AA122" s="2" t="s">
        <v>152</v>
      </c>
      <c r="AB122" s="2" t="s">
        <v>152</v>
      </c>
      <c r="AC122" s="14" t="s">
        <v>152</v>
      </c>
    </row>
    <row r="123" spans="1:29" x14ac:dyDescent="0.35">
      <c r="A123" s="129" t="str">
        <f t="shared" si="1"/>
        <v>DKTransport</v>
      </c>
      <c r="C123" s="96" t="s">
        <v>14</v>
      </c>
      <c r="D123" s="97" t="s">
        <v>779</v>
      </c>
      <c r="E123" s="97" t="s">
        <v>208</v>
      </c>
      <c r="F123" s="97" t="s">
        <v>704</v>
      </c>
      <c r="G123" s="97" t="s">
        <v>208</v>
      </c>
      <c r="H123" s="97" t="s">
        <v>50</v>
      </c>
      <c r="I123" s="37" t="s">
        <v>2156</v>
      </c>
      <c r="J123" s="37" t="s">
        <v>6009</v>
      </c>
      <c r="K123" s="13" t="s">
        <v>151</v>
      </c>
      <c r="L123" s="2" t="s">
        <v>151</v>
      </c>
      <c r="M123" s="2" t="s">
        <v>152</v>
      </c>
      <c r="N123" s="2" t="s">
        <v>151</v>
      </c>
      <c r="O123" s="2" t="s">
        <v>151</v>
      </c>
      <c r="P123" s="2" t="s">
        <v>151</v>
      </c>
      <c r="Q123" s="2" t="s">
        <v>151</v>
      </c>
      <c r="R123" s="14" t="s">
        <v>151</v>
      </c>
      <c r="S123" s="2">
        <v>3</v>
      </c>
      <c r="T123" s="2" t="s">
        <v>151</v>
      </c>
      <c r="U123" s="2" t="s">
        <v>151</v>
      </c>
      <c r="V123" s="2" t="s">
        <v>151</v>
      </c>
      <c r="W123" s="14">
        <v>3</v>
      </c>
      <c r="X123" s="93" t="s">
        <v>151</v>
      </c>
      <c r="Y123" s="14" t="s">
        <v>151</v>
      </c>
      <c r="Z123" s="2" t="s">
        <v>151</v>
      </c>
      <c r="AA123" s="2" t="s">
        <v>152</v>
      </c>
      <c r="AB123" s="2" t="s">
        <v>152</v>
      </c>
      <c r="AC123" s="14" t="s">
        <v>152</v>
      </c>
    </row>
    <row r="124" spans="1:29" x14ac:dyDescent="0.35">
      <c r="A124" s="129" t="str">
        <f t="shared" si="1"/>
        <v>DKTransport</v>
      </c>
      <c r="C124" s="96" t="s">
        <v>14</v>
      </c>
      <c r="D124" s="97" t="s">
        <v>779</v>
      </c>
      <c r="E124" s="97" t="s">
        <v>208</v>
      </c>
      <c r="F124" s="97" t="s">
        <v>704</v>
      </c>
      <c r="G124" s="97" t="s">
        <v>208</v>
      </c>
      <c r="H124" s="97" t="s">
        <v>50</v>
      </c>
      <c r="I124" s="37" t="s">
        <v>2225</v>
      </c>
      <c r="J124" s="37" t="s">
        <v>6010</v>
      </c>
      <c r="K124" s="13" t="s">
        <v>151</v>
      </c>
      <c r="L124" s="2" t="s">
        <v>151</v>
      </c>
      <c r="M124" s="2" t="s">
        <v>151</v>
      </c>
      <c r="N124" s="2" t="s">
        <v>152</v>
      </c>
      <c r="O124" s="2" t="s">
        <v>151</v>
      </c>
      <c r="P124" s="2" t="s">
        <v>151</v>
      </c>
      <c r="Q124" s="2" t="s">
        <v>151</v>
      </c>
      <c r="R124" s="14" t="s">
        <v>151</v>
      </c>
      <c r="S124" s="2">
        <v>3</v>
      </c>
      <c r="T124" s="2" t="s">
        <v>151</v>
      </c>
      <c r="U124" s="2" t="s">
        <v>151</v>
      </c>
      <c r="V124" s="2" t="s">
        <v>151</v>
      </c>
      <c r="W124" s="14">
        <v>3</v>
      </c>
      <c r="X124" s="93" t="s">
        <v>151</v>
      </c>
      <c r="Y124" s="14" t="s">
        <v>151</v>
      </c>
      <c r="Z124" s="2" t="s">
        <v>151</v>
      </c>
      <c r="AA124" s="2" t="s">
        <v>151</v>
      </c>
      <c r="AB124" s="2" t="s">
        <v>151</v>
      </c>
      <c r="AC124" s="14" t="s">
        <v>151</v>
      </c>
    </row>
    <row r="125" spans="1:29" x14ac:dyDescent="0.35">
      <c r="A125" s="129" t="str">
        <f t="shared" si="1"/>
        <v>EEEconomic</v>
      </c>
      <c r="C125" s="96" t="s">
        <v>15</v>
      </c>
      <c r="D125" s="97" t="s">
        <v>776</v>
      </c>
      <c r="E125" s="97" t="s">
        <v>208</v>
      </c>
      <c r="F125" s="97" t="s">
        <v>704</v>
      </c>
      <c r="G125" s="97" t="s">
        <v>208</v>
      </c>
      <c r="H125" s="97" t="s">
        <v>50</v>
      </c>
      <c r="I125" s="37" t="s">
        <v>2250</v>
      </c>
      <c r="J125" s="37" t="s">
        <v>6011</v>
      </c>
      <c r="K125" s="13" t="s">
        <v>151</v>
      </c>
      <c r="L125" s="2" t="s">
        <v>151</v>
      </c>
      <c r="M125" s="2" t="s">
        <v>151</v>
      </c>
      <c r="N125" s="2" t="s">
        <v>151</v>
      </c>
      <c r="O125" s="2" t="s">
        <v>151</v>
      </c>
      <c r="P125" s="2" t="s">
        <v>151</v>
      </c>
      <c r="Q125" s="2" t="s">
        <v>151</v>
      </c>
      <c r="R125" s="14" t="s">
        <v>151</v>
      </c>
      <c r="S125" s="2">
        <v>2</v>
      </c>
      <c r="T125" s="2" t="s">
        <v>151</v>
      </c>
      <c r="U125" s="2" t="s">
        <v>151</v>
      </c>
      <c r="V125" s="2" t="s">
        <v>151</v>
      </c>
      <c r="W125" s="14">
        <v>3</v>
      </c>
      <c r="X125" s="93" t="s">
        <v>151</v>
      </c>
      <c r="Y125" s="14" t="s">
        <v>468</v>
      </c>
      <c r="Z125" s="2" t="s">
        <v>151</v>
      </c>
      <c r="AA125" s="2" t="s">
        <v>151</v>
      </c>
      <c r="AB125" s="2" t="s">
        <v>152</v>
      </c>
      <c r="AC125" s="14" t="s">
        <v>152</v>
      </c>
    </row>
    <row r="126" spans="1:29" x14ac:dyDescent="0.35">
      <c r="A126" s="129" t="str">
        <f t="shared" si="1"/>
        <v>EEEconomic</v>
      </c>
      <c r="C126" s="96" t="s">
        <v>15</v>
      </c>
      <c r="D126" s="97" t="s">
        <v>776</v>
      </c>
      <c r="E126" s="97" t="s">
        <v>208</v>
      </c>
      <c r="F126" s="97" t="s">
        <v>704</v>
      </c>
      <c r="G126" s="97" t="s">
        <v>208</v>
      </c>
      <c r="H126" s="97" t="s">
        <v>50</v>
      </c>
      <c r="I126" s="37" t="s">
        <v>205</v>
      </c>
      <c r="J126" s="37" t="s">
        <v>6012</v>
      </c>
      <c r="K126" s="13" t="s">
        <v>151</v>
      </c>
      <c r="L126" s="2" t="s">
        <v>151</v>
      </c>
      <c r="M126" s="2" t="s">
        <v>151</v>
      </c>
      <c r="N126" s="2" t="s">
        <v>151</v>
      </c>
      <c r="O126" s="2" t="s">
        <v>151</v>
      </c>
      <c r="P126" s="2" t="s">
        <v>151</v>
      </c>
      <c r="Q126" s="2" t="s">
        <v>151</v>
      </c>
      <c r="R126" s="14" t="s">
        <v>151</v>
      </c>
      <c r="S126" s="2">
        <v>3</v>
      </c>
      <c r="T126" s="2" t="s">
        <v>151</v>
      </c>
      <c r="U126" s="2" t="s">
        <v>151</v>
      </c>
      <c r="V126" s="2" t="s">
        <v>151</v>
      </c>
      <c r="W126" s="14">
        <v>4</v>
      </c>
      <c r="X126" s="93" t="s">
        <v>151</v>
      </c>
      <c r="Y126" s="14" t="s">
        <v>151</v>
      </c>
      <c r="Z126" s="2" t="s">
        <v>151</v>
      </c>
      <c r="AA126" s="2" t="s">
        <v>151</v>
      </c>
      <c r="AB126" s="2" t="s">
        <v>151</v>
      </c>
      <c r="AC126" s="14" t="s">
        <v>152</v>
      </c>
    </row>
    <row r="127" spans="1:29" x14ac:dyDescent="0.35">
      <c r="A127" s="129" t="str">
        <f t="shared" si="1"/>
        <v>EEEconomic</v>
      </c>
      <c r="C127" s="96" t="s">
        <v>15</v>
      </c>
      <c r="D127" s="97" t="s">
        <v>776</v>
      </c>
      <c r="E127" s="97" t="s">
        <v>208</v>
      </c>
      <c r="F127" s="97" t="s">
        <v>704</v>
      </c>
      <c r="G127" s="97" t="s">
        <v>208</v>
      </c>
      <c r="H127" s="97" t="s">
        <v>50</v>
      </c>
      <c r="I127" s="37" t="s">
        <v>6013</v>
      </c>
      <c r="J127" s="37" t="s">
        <v>270</v>
      </c>
      <c r="K127" s="13" t="s">
        <v>151</v>
      </c>
      <c r="L127" s="2" t="s">
        <v>151</v>
      </c>
      <c r="M127" s="2" t="s">
        <v>152</v>
      </c>
      <c r="N127" s="2" t="s">
        <v>151</v>
      </c>
      <c r="O127" s="2" t="s">
        <v>151</v>
      </c>
      <c r="P127" s="2" t="s">
        <v>151</v>
      </c>
      <c r="Q127" s="2" t="s">
        <v>151</v>
      </c>
      <c r="R127" s="14" t="s">
        <v>151</v>
      </c>
      <c r="S127" s="2">
        <v>3</v>
      </c>
      <c r="T127" s="2" t="s">
        <v>151</v>
      </c>
      <c r="U127" s="2" t="s">
        <v>151</v>
      </c>
      <c r="V127" s="2" t="s">
        <v>151</v>
      </c>
      <c r="W127" s="14">
        <v>3</v>
      </c>
      <c r="X127" s="93" t="s">
        <v>151</v>
      </c>
      <c r="Y127" s="14" t="s">
        <v>468</v>
      </c>
      <c r="Z127" s="2" t="s">
        <v>151</v>
      </c>
      <c r="AA127" s="2" t="s">
        <v>151</v>
      </c>
      <c r="AB127" s="2" t="s">
        <v>151</v>
      </c>
      <c r="AC127" s="14" t="s">
        <v>152</v>
      </c>
    </row>
    <row r="128" spans="1:29" x14ac:dyDescent="0.35">
      <c r="A128" s="129" t="str">
        <f t="shared" si="1"/>
        <v>EEHealth</v>
      </c>
      <c r="C128" s="96" t="s">
        <v>15</v>
      </c>
      <c r="D128" s="97" t="s">
        <v>835</v>
      </c>
      <c r="E128" s="97" t="s">
        <v>208</v>
      </c>
      <c r="F128" s="97" t="s">
        <v>704</v>
      </c>
      <c r="G128" s="97" t="s">
        <v>208</v>
      </c>
      <c r="H128" s="97" t="s">
        <v>50</v>
      </c>
      <c r="I128" s="37" t="s">
        <v>2265</v>
      </c>
      <c r="J128" s="37" t="s">
        <v>6014</v>
      </c>
      <c r="K128" s="13" t="s">
        <v>151</v>
      </c>
      <c r="L128" s="2" t="s">
        <v>151</v>
      </c>
      <c r="M128" s="2" t="s">
        <v>152</v>
      </c>
      <c r="N128" s="2" t="s">
        <v>151</v>
      </c>
      <c r="O128" s="2" t="s">
        <v>151</v>
      </c>
      <c r="P128" s="2" t="s">
        <v>151</v>
      </c>
      <c r="Q128" s="2" t="s">
        <v>152</v>
      </c>
      <c r="R128" s="14" t="s">
        <v>152</v>
      </c>
      <c r="S128" s="2">
        <v>3</v>
      </c>
      <c r="T128" s="2" t="s">
        <v>151</v>
      </c>
      <c r="U128" s="2" t="s">
        <v>151</v>
      </c>
      <c r="V128" s="2" t="s">
        <v>151</v>
      </c>
      <c r="W128" s="14">
        <v>4</v>
      </c>
      <c r="X128" s="93" t="s">
        <v>151</v>
      </c>
      <c r="Y128" s="14" t="s">
        <v>468</v>
      </c>
      <c r="Z128" s="2" t="s">
        <v>151</v>
      </c>
      <c r="AA128" s="2" t="s">
        <v>151</v>
      </c>
      <c r="AB128" s="2" t="s">
        <v>151</v>
      </c>
      <c r="AC128" s="14" t="s">
        <v>152</v>
      </c>
    </row>
    <row r="129" spans="1:29" x14ac:dyDescent="0.35">
      <c r="A129" s="129" t="str">
        <f t="shared" si="1"/>
        <v>EEHealth</v>
      </c>
      <c r="C129" s="96" t="s">
        <v>15</v>
      </c>
      <c r="D129" s="97" t="s">
        <v>835</v>
      </c>
      <c r="E129" s="97" t="s">
        <v>208</v>
      </c>
      <c r="F129" s="97" t="s">
        <v>704</v>
      </c>
      <c r="G129" s="97" t="s">
        <v>208</v>
      </c>
      <c r="H129" s="97" t="s">
        <v>50</v>
      </c>
      <c r="I129" s="37" t="s">
        <v>6015</v>
      </c>
      <c r="J129" s="37" t="s">
        <v>6016</v>
      </c>
      <c r="K129" s="13" t="s">
        <v>152</v>
      </c>
      <c r="L129" s="2" t="s">
        <v>152</v>
      </c>
      <c r="M129" s="2" t="s">
        <v>152</v>
      </c>
      <c r="N129" s="2" t="s">
        <v>152</v>
      </c>
      <c r="O129" s="2" t="s">
        <v>151</v>
      </c>
      <c r="P129" s="2" t="s">
        <v>152</v>
      </c>
      <c r="Q129" s="2" t="s">
        <v>152</v>
      </c>
      <c r="R129" s="14" t="s">
        <v>152</v>
      </c>
      <c r="S129" s="2">
        <v>0</v>
      </c>
      <c r="T129" s="2" t="s">
        <v>152</v>
      </c>
      <c r="U129" s="2" t="s">
        <v>152</v>
      </c>
      <c r="V129" s="2" t="s">
        <v>152</v>
      </c>
      <c r="W129" s="14">
        <v>0</v>
      </c>
      <c r="X129" s="93" t="s">
        <v>151</v>
      </c>
      <c r="Y129" s="14" t="s">
        <v>151</v>
      </c>
      <c r="Z129" s="2" t="s">
        <v>151</v>
      </c>
      <c r="AA129" s="2" t="s">
        <v>152</v>
      </c>
      <c r="AB129" s="2" t="s">
        <v>152</v>
      </c>
      <c r="AC129" s="14" t="s">
        <v>152</v>
      </c>
    </row>
    <row r="130" spans="1:29" x14ac:dyDescent="0.35">
      <c r="A130" s="129" t="str">
        <f t="shared" si="1"/>
        <v>EEHealth</v>
      </c>
      <c r="C130" s="96" t="s">
        <v>15</v>
      </c>
      <c r="D130" s="97" t="s">
        <v>835</v>
      </c>
      <c r="E130" s="97" t="s">
        <v>208</v>
      </c>
      <c r="F130" s="97" t="s">
        <v>704</v>
      </c>
      <c r="G130" s="97" t="s">
        <v>208</v>
      </c>
      <c r="H130" s="97" t="s">
        <v>50</v>
      </c>
      <c r="I130" s="37" t="s">
        <v>6017</v>
      </c>
      <c r="J130" s="37" t="s">
        <v>6018</v>
      </c>
      <c r="K130" s="13" t="s">
        <v>151</v>
      </c>
      <c r="L130" s="2" t="s">
        <v>151</v>
      </c>
      <c r="M130" s="2" t="s">
        <v>152</v>
      </c>
      <c r="N130" s="2" t="s">
        <v>151</v>
      </c>
      <c r="O130" s="2" t="s">
        <v>151</v>
      </c>
      <c r="P130" s="2" t="s">
        <v>151</v>
      </c>
      <c r="Q130" s="2" t="s">
        <v>151</v>
      </c>
      <c r="R130" s="14" t="s">
        <v>152</v>
      </c>
      <c r="S130" s="2">
        <v>0</v>
      </c>
      <c r="T130" s="2" t="s">
        <v>152</v>
      </c>
      <c r="U130" s="2" t="s">
        <v>152</v>
      </c>
      <c r="V130" s="2" t="s">
        <v>152</v>
      </c>
      <c r="W130" s="14">
        <v>0</v>
      </c>
      <c r="X130" s="93" t="s">
        <v>151</v>
      </c>
      <c r="Y130" s="14" t="s">
        <v>468</v>
      </c>
      <c r="Z130" s="2" t="s">
        <v>151</v>
      </c>
      <c r="AA130" s="2" t="s">
        <v>152</v>
      </c>
      <c r="AB130" s="2" t="s">
        <v>152</v>
      </c>
      <c r="AC130" s="14" t="s">
        <v>152</v>
      </c>
    </row>
    <row r="131" spans="1:29" x14ac:dyDescent="0.35">
      <c r="A131" s="129" t="str">
        <f t="shared" si="1"/>
        <v>EEJustice</v>
      </c>
      <c r="C131" s="96" t="s">
        <v>15</v>
      </c>
      <c r="D131" s="97" t="s">
        <v>777</v>
      </c>
      <c r="E131" s="97" t="s">
        <v>208</v>
      </c>
      <c r="F131" s="97" t="s">
        <v>704</v>
      </c>
      <c r="G131" s="97" t="s">
        <v>208</v>
      </c>
      <c r="H131" s="97" t="s">
        <v>50</v>
      </c>
      <c r="I131" s="37" t="s">
        <v>2278</v>
      </c>
      <c r="J131" s="37" t="s">
        <v>6019</v>
      </c>
      <c r="K131" s="13" t="s">
        <v>152</v>
      </c>
      <c r="L131" s="2" t="s">
        <v>151</v>
      </c>
      <c r="M131" s="2" t="s">
        <v>152</v>
      </c>
      <c r="N131" s="2" t="s">
        <v>151</v>
      </c>
      <c r="O131" s="2" t="s">
        <v>151</v>
      </c>
      <c r="P131" s="2" t="s">
        <v>151</v>
      </c>
      <c r="Q131" s="2" t="s">
        <v>151</v>
      </c>
      <c r="R131" s="14" t="s">
        <v>151</v>
      </c>
      <c r="S131" s="2">
        <v>2</v>
      </c>
      <c r="T131" s="2" t="s">
        <v>151</v>
      </c>
      <c r="U131" s="2" t="s">
        <v>151</v>
      </c>
      <c r="V131" s="2" t="s">
        <v>152</v>
      </c>
      <c r="W131" s="14">
        <v>3</v>
      </c>
      <c r="X131" s="93" t="s">
        <v>151</v>
      </c>
      <c r="Y131" s="14" t="s">
        <v>151</v>
      </c>
      <c r="Z131" s="2" t="s">
        <v>151</v>
      </c>
      <c r="AA131" s="2" t="s">
        <v>152</v>
      </c>
      <c r="AB131" s="2" t="s">
        <v>152</v>
      </c>
      <c r="AC131" s="14" t="s">
        <v>152</v>
      </c>
    </row>
    <row r="132" spans="1:29" x14ac:dyDescent="0.35">
      <c r="A132" s="129" t="str">
        <f t="shared" si="1"/>
        <v>EEJustice</v>
      </c>
      <c r="C132" s="96" t="s">
        <v>15</v>
      </c>
      <c r="D132" s="97" t="s">
        <v>777</v>
      </c>
      <c r="E132" s="97" t="s">
        <v>208</v>
      </c>
      <c r="F132" s="97" t="s">
        <v>704</v>
      </c>
      <c r="G132" s="97" t="s">
        <v>208</v>
      </c>
      <c r="H132" s="97" t="s">
        <v>50</v>
      </c>
      <c r="I132" s="37" t="s">
        <v>206</v>
      </c>
      <c r="J132" s="37" t="s">
        <v>2280</v>
      </c>
      <c r="K132" s="13" t="s">
        <v>151</v>
      </c>
      <c r="L132" s="2" t="s">
        <v>151</v>
      </c>
      <c r="M132" s="2" t="s">
        <v>152</v>
      </c>
      <c r="N132" s="2" t="s">
        <v>151</v>
      </c>
      <c r="O132" s="2" t="s">
        <v>151</v>
      </c>
      <c r="P132" s="2" t="s">
        <v>151</v>
      </c>
      <c r="Q132" s="2" t="s">
        <v>151</v>
      </c>
      <c r="R132" s="14" t="s">
        <v>152</v>
      </c>
      <c r="S132" s="2">
        <v>2</v>
      </c>
      <c r="T132" s="2" t="s">
        <v>151</v>
      </c>
      <c r="U132" s="2" t="s">
        <v>151</v>
      </c>
      <c r="V132" s="2" t="s">
        <v>152</v>
      </c>
      <c r="W132" s="14">
        <v>3</v>
      </c>
      <c r="X132" s="93" t="s">
        <v>151</v>
      </c>
      <c r="Y132" s="14" t="s">
        <v>151</v>
      </c>
      <c r="Z132" s="2" t="s">
        <v>151</v>
      </c>
      <c r="AA132" s="2" t="s">
        <v>152</v>
      </c>
      <c r="AB132" s="2" t="s">
        <v>152</v>
      </c>
      <c r="AC132" s="14" t="s">
        <v>152</v>
      </c>
    </row>
    <row r="133" spans="1:29" x14ac:dyDescent="0.35">
      <c r="A133" s="129" t="str">
        <f t="shared" si="1"/>
        <v>EEJustice</v>
      </c>
      <c r="C133" s="96" t="s">
        <v>15</v>
      </c>
      <c r="D133" s="97" t="s">
        <v>777</v>
      </c>
      <c r="E133" s="97" t="s">
        <v>208</v>
      </c>
      <c r="F133" s="97" t="s">
        <v>704</v>
      </c>
      <c r="G133" s="97" t="s">
        <v>208</v>
      </c>
      <c r="H133" s="97" t="s">
        <v>50</v>
      </c>
      <c r="I133" s="37" t="s">
        <v>205</v>
      </c>
      <c r="J133" s="37" t="s">
        <v>6012</v>
      </c>
      <c r="K133" s="13" t="s">
        <v>151</v>
      </c>
      <c r="L133" s="2" t="s">
        <v>151</v>
      </c>
      <c r="M133" s="2" t="s">
        <v>152</v>
      </c>
      <c r="N133" s="2" t="s">
        <v>151</v>
      </c>
      <c r="O133" s="2" t="s">
        <v>151</v>
      </c>
      <c r="P133" s="2" t="s">
        <v>151</v>
      </c>
      <c r="Q133" s="2" t="s">
        <v>151</v>
      </c>
      <c r="R133" s="14" t="s">
        <v>152</v>
      </c>
      <c r="S133" s="2">
        <v>3</v>
      </c>
      <c r="T133" s="2" t="s">
        <v>151</v>
      </c>
      <c r="U133" s="2" t="s">
        <v>151</v>
      </c>
      <c r="V133" s="2" t="s">
        <v>151</v>
      </c>
      <c r="W133" s="14">
        <v>4</v>
      </c>
      <c r="X133" s="93" t="s">
        <v>151</v>
      </c>
      <c r="Y133" s="14" t="s">
        <v>468</v>
      </c>
      <c r="Z133" s="2" t="s">
        <v>151</v>
      </c>
      <c r="AA133" s="2" t="s">
        <v>151</v>
      </c>
      <c r="AB133" s="2" t="s">
        <v>151</v>
      </c>
      <c r="AC133" s="14" t="s">
        <v>152</v>
      </c>
    </row>
    <row r="134" spans="1:29" x14ac:dyDescent="0.35">
      <c r="A134" s="129" t="str">
        <f t="shared" si="1"/>
        <v>EEMoving</v>
      </c>
      <c r="C134" s="96" t="s">
        <v>15</v>
      </c>
      <c r="D134" s="97" t="s">
        <v>778</v>
      </c>
      <c r="E134" s="97" t="s">
        <v>208</v>
      </c>
      <c r="F134" s="97" t="s">
        <v>704</v>
      </c>
      <c r="G134" s="97" t="s">
        <v>208</v>
      </c>
      <c r="H134" s="97" t="s">
        <v>50</v>
      </c>
      <c r="I134" s="37" t="s">
        <v>207</v>
      </c>
      <c r="J134" s="37" t="s">
        <v>6020</v>
      </c>
      <c r="K134" s="13" t="s">
        <v>151</v>
      </c>
      <c r="L134" s="2" t="s">
        <v>151</v>
      </c>
      <c r="M134" s="2" t="s">
        <v>152</v>
      </c>
      <c r="N134" s="2" t="s">
        <v>151</v>
      </c>
      <c r="O134" s="2" t="s">
        <v>151</v>
      </c>
      <c r="P134" s="2" t="s">
        <v>151</v>
      </c>
      <c r="Q134" s="2" t="s">
        <v>151</v>
      </c>
      <c r="R134" s="14" t="s">
        <v>151</v>
      </c>
      <c r="S134" s="2">
        <v>2</v>
      </c>
      <c r="T134" s="2" t="s">
        <v>151</v>
      </c>
      <c r="U134" s="2" t="s">
        <v>151</v>
      </c>
      <c r="V134" s="2" t="s">
        <v>151</v>
      </c>
      <c r="W134" s="14">
        <v>1</v>
      </c>
      <c r="X134" s="93" t="s">
        <v>151</v>
      </c>
      <c r="Y134" s="14" t="s">
        <v>151</v>
      </c>
      <c r="Z134" s="2" t="s">
        <v>151</v>
      </c>
      <c r="AA134" s="2" t="s">
        <v>152</v>
      </c>
      <c r="AB134" s="2" t="s">
        <v>152</v>
      </c>
      <c r="AC134" s="14" t="s">
        <v>152</v>
      </c>
    </row>
    <row r="135" spans="1:29" x14ac:dyDescent="0.35">
      <c r="A135" s="129" t="str">
        <f t="shared" si="1"/>
        <v>EEMoving</v>
      </c>
      <c r="C135" s="96" t="s">
        <v>15</v>
      </c>
      <c r="D135" s="97" t="s">
        <v>778</v>
      </c>
      <c r="E135" s="97" t="s">
        <v>208</v>
      </c>
      <c r="F135" s="97" t="s">
        <v>704</v>
      </c>
      <c r="G135" s="97" t="s">
        <v>208</v>
      </c>
      <c r="H135" s="97" t="s">
        <v>50</v>
      </c>
      <c r="I135" s="37" t="s">
        <v>205</v>
      </c>
      <c r="J135" s="37" t="s">
        <v>271</v>
      </c>
      <c r="K135" s="13" t="s">
        <v>151</v>
      </c>
      <c r="L135" s="2" t="s">
        <v>151</v>
      </c>
      <c r="M135" s="2" t="s">
        <v>152</v>
      </c>
      <c r="N135" s="2" t="s">
        <v>151</v>
      </c>
      <c r="O135" s="2" t="s">
        <v>151</v>
      </c>
      <c r="P135" s="2" t="s">
        <v>151</v>
      </c>
      <c r="Q135" s="2" t="s">
        <v>151</v>
      </c>
      <c r="R135" s="14" t="s">
        <v>152</v>
      </c>
      <c r="S135" s="2">
        <v>3</v>
      </c>
      <c r="T135" s="2" t="s">
        <v>151</v>
      </c>
      <c r="U135" s="2" t="s">
        <v>151</v>
      </c>
      <c r="V135" s="2" t="s">
        <v>151</v>
      </c>
      <c r="W135" s="14">
        <v>4</v>
      </c>
      <c r="X135" s="93" t="s">
        <v>151</v>
      </c>
      <c r="Y135" s="14" t="s">
        <v>468</v>
      </c>
      <c r="Z135" s="2" t="s">
        <v>151</v>
      </c>
      <c r="AA135" s="2" t="s">
        <v>151</v>
      </c>
      <c r="AB135" s="2" t="s">
        <v>151</v>
      </c>
      <c r="AC135" s="14" t="s">
        <v>152</v>
      </c>
    </row>
    <row r="136" spans="1:29" x14ac:dyDescent="0.35">
      <c r="A136" s="129" t="str">
        <f t="shared" ref="A136:A199" si="2">C136&amp;D136</f>
        <v>EETransport</v>
      </c>
      <c r="C136" s="96" t="s">
        <v>15</v>
      </c>
      <c r="D136" s="97" t="s">
        <v>779</v>
      </c>
      <c r="E136" s="97" t="s">
        <v>208</v>
      </c>
      <c r="F136" s="97" t="s">
        <v>704</v>
      </c>
      <c r="G136" s="97" t="s">
        <v>208</v>
      </c>
      <c r="H136" s="97" t="s">
        <v>50</v>
      </c>
      <c r="I136" s="37" t="s">
        <v>207</v>
      </c>
      <c r="J136" s="37" t="s">
        <v>6020</v>
      </c>
      <c r="K136" s="13" t="s">
        <v>151</v>
      </c>
      <c r="L136" s="2" t="s">
        <v>151</v>
      </c>
      <c r="M136" s="2" t="s">
        <v>152</v>
      </c>
      <c r="N136" s="2" t="s">
        <v>151</v>
      </c>
      <c r="O136" s="2" t="s">
        <v>151</v>
      </c>
      <c r="P136" s="2" t="s">
        <v>151</v>
      </c>
      <c r="Q136" s="2" t="s">
        <v>151</v>
      </c>
      <c r="R136" s="14" t="s">
        <v>151</v>
      </c>
      <c r="S136" s="2">
        <v>2</v>
      </c>
      <c r="T136" s="2" t="s">
        <v>152</v>
      </c>
      <c r="U136" s="2" t="s">
        <v>152</v>
      </c>
      <c r="V136" s="2" t="s">
        <v>152</v>
      </c>
      <c r="W136" s="14">
        <v>1</v>
      </c>
      <c r="X136" s="93" t="s">
        <v>151</v>
      </c>
      <c r="Y136" s="14" t="s">
        <v>151</v>
      </c>
      <c r="Z136" s="2" t="s">
        <v>151</v>
      </c>
      <c r="AA136" s="2" t="s">
        <v>152</v>
      </c>
      <c r="AB136" s="2" t="s">
        <v>152</v>
      </c>
      <c r="AC136" s="14" t="s">
        <v>152</v>
      </c>
    </row>
    <row r="137" spans="1:29" x14ac:dyDescent="0.35">
      <c r="A137" s="129" t="str">
        <f t="shared" si="2"/>
        <v>EETransport</v>
      </c>
      <c r="C137" s="96" t="s">
        <v>15</v>
      </c>
      <c r="D137" s="97" t="s">
        <v>779</v>
      </c>
      <c r="E137" s="97" t="s">
        <v>208</v>
      </c>
      <c r="F137" s="97" t="s">
        <v>704</v>
      </c>
      <c r="G137" s="97" t="s">
        <v>208</v>
      </c>
      <c r="H137" s="97" t="s">
        <v>50</v>
      </c>
      <c r="I137" s="37" t="s">
        <v>205</v>
      </c>
      <c r="J137" s="37" t="s">
        <v>2310</v>
      </c>
      <c r="K137" s="13" t="s">
        <v>151</v>
      </c>
      <c r="L137" s="2" t="s">
        <v>151</v>
      </c>
      <c r="M137" s="2" t="s">
        <v>152</v>
      </c>
      <c r="N137" s="2" t="s">
        <v>151</v>
      </c>
      <c r="O137" s="2" t="s">
        <v>151</v>
      </c>
      <c r="P137" s="2" t="s">
        <v>151</v>
      </c>
      <c r="Q137" s="2" t="s">
        <v>151</v>
      </c>
      <c r="R137" s="14" t="s">
        <v>152</v>
      </c>
      <c r="S137" s="2">
        <v>3</v>
      </c>
      <c r="T137" s="2" t="s">
        <v>151</v>
      </c>
      <c r="U137" s="2" t="s">
        <v>151</v>
      </c>
      <c r="V137" s="2" t="s">
        <v>151</v>
      </c>
      <c r="W137" s="14">
        <v>4</v>
      </c>
      <c r="X137" s="93" t="s">
        <v>151</v>
      </c>
      <c r="Y137" s="14" t="s">
        <v>468</v>
      </c>
      <c r="Z137" s="2" t="s">
        <v>151</v>
      </c>
      <c r="AA137" s="2" t="s">
        <v>151</v>
      </c>
      <c r="AB137" s="2" t="s">
        <v>151</v>
      </c>
      <c r="AC137" s="14" t="s">
        <v>152</v>
      </c>
    </row>
    <row r="138" spans="1:29" x14ac:dyDescent="0.35">
      <c r="A138" s="129" t="str">
        <f t="shared" si="2"/>
        <v>EETransport</v>
      </c>
      <c r="C138" s="96" t="s">
        <v>15</v>
      </c>
      <c r="D138" s="97" t="s">
        <v>779</v>
      </c>
      <c r="E138" s="97" t="s">
        <v>208</v>
      </c>
      <c r="F138" s="97" t="s">
        <v>704</v>
      </c>
      <c r="G138" s="97" t="s">
        <v>208</v>
      </c>
      <c r="H138" s="97" t="s">
        <v>50</v>
      </c>
      <c r="I138" s="37" t="s">
        <v>2308</v>
      </c>
      <c r="J138" s="37" t="s">
        <v>6021</v>
      </c>
      <c r="K138" s="13" t="s">
        <v>151</v>
      </c>
      <c r="L138" s="2" t="s">
        <v>151</v>
      </c>
      <c r="M138" s="2" t="s">
        <v>152</v>
      </c>
      <c r="N138" s="2" t="s">
        <v>151</v>
      </c>
      <c r="O138" s="2" t="s">
        <v>151</v>
      </c>
      <c r="P138" s="2" t="s">
        <v>151</v>
      </c>
      <c r="Q138" s="2" t="s">
        <v>151</v>
      </c>
      <c r="R138" s="14" t="s">
        <v>151</v>
      </c>
      <c r="S138" s="2">
        <v>2</v>
      </c>
      <c r="T138" s="2" t="s">
        <v>151</v>
      </c>
      <c r="U138" s="2" t="s">
        <v>151</v>
      </c>
      <c r="V138" s="2" t="s">
        <v>151</v>
      </c>
      <c r="W138" s="14">
        <v>4</v>
      </c>
      <c r="X138" s="93" t="s">
        <v>151</v>
      </c>
      <c r="Y138" s="14" t="s">
        <v>151</v>
      </c>
      <c r="Z138" s="2" t="s">
        <v>151</v>
      </c>
      <c r="AA138" s="2" t="s">
        <v>152</v>
      </c>
      <c r="AB138" s="2" t="s">
        <v>152</v>
      </c>
      <c r="AC138" s="14" t="s">
        <v>152</v>
      </c>
    </row>
    <row r="139" spans="1:29" x14ac:dyDescent="0.35">
      <c r="A139" s="129" t="str">
        <f t="shared" si="2"/>
        <v>ELEconomic</v>
      </c>
      <c r="C139" s="96" t="s">
        <v>16</v>
      </c>
      <c r="D139" s="97" t="s">
        <v>776</v>
      </c>
      <c r="E139" s="97" t="s">
        <v>208</v>
      </c>
      <c r="F139" s="97" t="s">
        <v>704</v>
      </c>
      <c r="G139" s="97" t="s">
        <v>208</v>
      </c>
      <c r="H139" s="97" t="s">
        <v>50</v>
      </c>
      <c r="I139" s="37" t="s">
        <v>273</v>
      </c>
      <c r="J139" s="37" t="s">
        <v>6022</v>
      </c>
      <c r="K139" s="13" t="s">
        <v>151</v>
      </c>
      <c r="L139" s="2" t="s">
        <v>151</v>
      </c>
      <c r="M139" s="2" t="s">
        <v>152</v>
      </c>
      <c r="N139" s="2" t="s">
        <v>151</v>
      </c>
      <c r="O139" s="2" t="s">
        <v>151</v>
      </c>
      <c r="P139" s="2" t="s">
        <v>152</v>
      </c>
      <c r="Q139" s="2" t="s">
        <v>151</v>
      </c>
      <c r="R139" s="14" t="s">
        <v>151</v>
      </c>
      <c r="S139" s="2">
        <v>1</v>
      </c>
      <c r="T139" s="2" t="s">
        <v>151</v>
      </c>
      <c r="U139" s="2" t="s">
        <v>151</v>
      </c>
      <c r="V139" s="2" t="s">
        <v>151</v>
      </c>
      <c r="W139" s="14">
        <v>3</v>
      </c>
      <c r="X139" s="93" t="s">
        <v>152</v>
      </c>
      <c r="Y139" s="14" t="s">
        <v>152</v>
      </c>
      <c r="Z139" s="2" t="s">
        <v>151</v>
      </c>
      <c r="AA139" s="2" t="s">
        <v>152</v>
      </c>
      <c r="AB139" s="2" t="s">
        <v>152</v>
      </c>
      <c r="AC139" s="14" t="s">
        <v>152</v>
      </c>
    </row>
    <row r="140" spans="1:29" x14ac:dyDescent="0.35">
      <c r="A140" s="129" t="str">
        <f t="shared" si="2"/>
        <v>ELEconomic</v>
      </c>
      <c r="C140" s="96" t="s">
        <v>16</v>
      </c>
      <c r="D140" s="97" t="s">
        <v>776</v>
      </c>
      <c r="E140" s="97" t="s">
        <v>208</v>
      </c>
      <c r="F140" s="97" t="s">
        <v>704</v>
      </c>
      <c r="G140" s="97" t="s">
        <v>208</v>
      </c>
      <c r="H140" s="97" t="s">
        <v>50</v>
      </c>
      <c r="I140" s="37" t="s">
        <v>576</v>
      </c>
      <c r="J140" s="37" t="s">
        <v>706</v>
      </c>
      <c r="K140" s="13" t="s">
        <v>151</v>
      </c>
      <c r="L140" s="2" t="s">
        <v>151</v>
      </c>
      <c r="M140" s="2" t="s">
        <v>152</v>
      </c>
      <c r="N140" s="2" t="s">
        <v>151</v>
      </c>
      <c r="O140" s="2" t="s">
        <v>151</v>
      </c>
      <c r="P140" s="2" t="s">
        <v>151</v>
      </c>
      <c r="Q140" s="2" t="s">
        <v>151</v>
      </c>
      <c r="R140" s="14" t="s">
        <v>151</v>
      </c>
      <c r="S140" s="2">
        <v>2</v>
      </c>
      <c r="T140" s="2" t="s">
        <v>151</v>
      </c>
      <c r="U140" s="2" t="s">
        <v>151</v>
      </c>
      <c r="V140" s="2" t="s">
        <v>151</v>
      </c>
      <c r="W140" s="14">
        <v>2</v>
      </c>
      <c r="X140" s="93" t="s">
        <v>151</v>
      </c>
      <c r="Y140" s="14" t="s">
        <v>152</v>
      </c>
      <c r="Z140" s="2" t="s">
        <v>151</v>
      </c>
      <c r="AA140" s="2" t="s">
        <v>152</v>
      </c>
      <c r="AB140" s="2" t="s">
        <v>152</v>
      </c>
      <c r="AC140" s="14" t="s">
        <v>152</v>
      </c>
    </row>
    <row r="141" spans="1:29" x14ac:dyDescent="0.35">
      <c r="A141" s="129" t="str">
        <f t="shared" si="2"/>
        <v>ELEconomic</v>
      </c>
      <c r="C141" s="96" t="s">
        <v>16</v>
      </c>
      <c r="D141" s="97" t="s">
        <v>776</v>
      </c>
      <c r="E141" s="97" t="s">
        <v>208</v>
      </c>
      <c r="F141" s="97" t="s">
        <v>704</v>
      </c>
      <c r="G141" s="97" t="s">
        <v>208</v>
      </c>
      <c r="H141" s="97" t="s">
        <v>50</v>
      </c>
      <c r="I141" s="37" t="s">
        <v>2358</v>
      </c>
      <c r="J141" s="37" t="s">
        <v>577</v>
      </c>
      <c r="K141" s="13" t="s">
        <v>151</v>
      </c>
      <c r="L141" s="2" t="s">
        <v>151</v>
      </c>
      <c r="M141" s="2" t="s">
        <v>152</v>
      </c>
      <c r="N141" s="2" t="s">
        <v>151</v>
      </c>
      <c r="O141" s="2" t="s">
        <v>151</v>
      </c>
      <c r="P141" s="2" t="s">
        <v>151</v>
      </c>
      <c r="Q141" s="2" t="s">
        <v>151</v>
      </c>
      <c r="R141" s="14" t="s">
        <v>151</v>
      </c>
      <c r="S141" s="2">
        <v>1</v>
      </c>
      <c r="T141" s="2" t="s">
        <v>151</v>
      </c>
      <c r="U141" s="2" t="s">
        <v>151</v>
      </c>
      <c r="V141" s="2" t="s">
        <v>151</v>
      </c>
      <c r="W141" s="14">
        <v>3</v>
      </c>
      <c r="X141" s="93" t="s">
        <v>152</v>
      </c>
      <c r="Y141" s="14" t="s">
        <v>152</v>
      </c>
      <c r="Z141" s="2" t="s">
        <v>151</v>
      </c>
      <c r="AA141" s="2" t="s">
        <v>152</v>
      </c>
      <c r="AB141" s="2" t="s">
        <v>152</v>
      </c>
      <c r="AC141" s="14" t="s">
        <v>152</v>
      </c>
    </row>
    <row r="142" spans="1:29" x14ac:dyDescent="0.35">
      <c r="A142" s="129" t="str">
        <f t="shared" si="2"/>
        <v>ELHealth</v>
      </c>
      <c r="C142" s="96" t="s">
        <v>16</v>
      </c>
      <c r="D142" s="97" t="s">
        <v>835</v>
      </c>
      <c r="E142" s="97" t="s">
        <v>208</v>
      </c>
      <c r="F142" s="97" t="s">
        <v>704</v>
      </c>
      <c r="G142" s="97" t="s">
        <v>208</v>
      </c>
      <c r="H142" s="97" t="s">
        <v>50</v>
      </c>
      <c r="I142" s="37" t="s">
        <v>253</v>
      </c>
      <c r="J142" s="37" t="s">
        <v>6023</v>
      </c>
      <c r="K142" s="13" t="s">
        <v>151</v>
      </c>
      <c r="L142" s="2" t="s">
        <v>152</v>
      </c>
      <c r="M142" s="2" t="s">
        <v>152</v>
      </c>
      <c r="N142" s="2" t="s">
        <v>151</v>
      </c>
      <c r="O142" s="2" t="s">
        <v>151</v>
      </c>
      <c r="P142" s="2" t="s">
        <v>151</v>
      </c>
      <c r="Q142" s="2" t="s">
        <v>151</v>
      </c>
      <c r="R142" s="14" t="s">
        <v>151</v>
      </c>
      <c r="S142" s="2">
        <v>2</v>
      </c>
      <c r="T142" s="2" t="s">
        <v>151</v>
      </c>
      <c r="U142" s="2" t="s">
        <v>151</v>
      </c>
      <c r="V142" s="2" t="s">
        <v>152</v>
      </c>
      <c r="W142" s="14">
        <v>0</v>
      </c>
      <c r="X142" s="93" t="s">
        <v>152</v>
      </c>
      <c r="Y142" s="14" t="s">
        <v>152</v>
      </c>
      <c r="Z142" s="2" t="s">
        <v>151</v>
      </c>
      <c r="AA142" s="2" t="s">
        <v>152</v>
      </c>
      <c r="AB142" s="2" t="s">
        <v>152</v>
      </c>
      <c r="AC142" s="14" t="s">
        <v>152</v>
      </c>
    </row>
    <row r="143" spans="1:29" x14ac:dyDescent="0.35">
      <c r="A143" s="129" t="str">
        <f t="shared" si="2"/>
        <v>ELHealth</v>
      </c>
      <c r="C143" s="96" t="s">
        <v>16</v>
      </c>
      <c r="D143" s="97" t="s">
        <v>835</v>
      </c>
      <c r="E143" s="97" t="s">
        <v>208</v>
      </c>
      <c r="F143" s="97" t="s">
        <v>704</v>
      </c>
      <c r="G143" s="97" t="s">
        <v>208</v>
      </c>
      <c r="H143" s="97" t="s">
        <v>50</v>
      </c>
      <c r="I143" s="37" t="s">
        <v>2379</v>
      </c>
      <c r="J143" s="37" t="s">
        <v>2380</v>
      </c>
      <c r="K143" s="13" t="s">
        <v>151</v>
      </c>
      <c r="L143" s="2" t="s">
        <v>151</v>
      </c>
      <c r="M143" s="2" t="s">
        <v>152</v>
      </c>
      <c r="N143" s="2" t="s">
        <v>151</v>
      </c>
      <c r="O143" s="2" t="s">
        <v>151</v>
      </c>
      <c r="P143" s="2" t="s">
        <v>152</v>
      </c>
      <c r="Q143" s="2" t="s">
        <v>152</v>
      </c>
      <c r="R143" s="14" t="s">
        <v>152</v>
      </c>
      <c r="S143" s="2">
        <v>1</v>
      </c>
      <c r="T143" s="2" t="s">
        <v>151</v>
      </c>
      <c r="U143" s="2" t="s">
        <v>151</v>
      </c>
      <c r="V143" s="2" t="s">
        <v>152</v>
      </c>
      <c r="W143" s="14">
        <v>0</v>
      </c>
      <c r="X143" s="93" t="s">
        <v>151</v>
      </c>
      <c r="Y143" s="14" t="s">
        <v>152</v>
      </c>
      <c r="Z143" s="2" t="s">
        <v>151</v>
      </c>
      <c r="AA143" s="2" t="s">
        <v>152</v>
      </c>
      <c r="AB143" s="2" t="s">
        <v>152</v>
      </c>
      <c r="AC143" s="14" t="s">
        <v>152</v>
      </c>
    </row>
    <row r="144" spans="1:29" x14ac:dyDescent="0.35">
      <c r="A144" s="129" t="str">
        <f t="shared" si="2"/>
        <v>ELJustice</v>
      </c>
      <c r="C144" s="96" t="s">
        <v>16</v>
      </c>
      <c r="D144" s="97" t="s">
        <v>777</v>
      </c>
      <c r="E144" s="97" t="s">
        <v>208</v>
      </c>
      <c r="F144" s="97" t="s">
        <v>704</v>
      </c>
      <c r="G144" s="97" t="s">
        <v>208</v>
      </c>
      <c r="H144" s="97" t="s">
        <v>50</v>
      </c>
      <c r="I144" s="37" t="s">
        <v>6024</v>
      </c>
      <c r="J144" s="37" t="s">
        <v>6025</v>
      </c>
      <c r="K144" s="13" t="s">
        <v>151</v>
      </c>
      <c r="L144" s="2" t="s">
        <v>152</v>
      </c>
      <c r="M144" s="2" t="s">
        <v>152</v>
      </c>
      <c r="N144" s="2" t="s">
        <v>152</v>
      </c>
      <c r="O144" s="2" t="s">
        <v>151</v>
      </c>
      <c r="P144" s="2" t="s">
        <v>152</v>
      </c>
      <c r="Q144" s="2" t="s">
        <v>152</v>
      </c>
      <c r="R144" s="14" t="s">
        <v>152</v>
      </c>
      <c r="S144" s="2">
        <v>0</v>
      </c>
      <c r="T144" s="2" t="s">
        <v>152</v>
      </c>
      <c r="U144" s="2" t="s">
        <v>152</v>
      </c>
      <c r="V144" s="2" t="s">
        <v>152</v>
      </c>
      <c r="W144" s="14">
        <v>0</v>
      </c>
      <c r="X144" s="93" t="s">
        <v>152</v>
      </c>
      <c r="Y144" s="14" t="s">
        <v>152</v>
      </c>
      <c r="Z144" s="2" t="s">
        <v>151</v>
      </c>
      <c r="AA144" s="2" t="s">
        <v>152</v>
      </c>
      <c r="AB144" s="2" t="s">
        <v>152</v>
      </c>
      <c r="AC144" s="14" t="s">
        <v>152</v>
      </c>
    </row>
    <row r="145" spans="1:29" x14ac:dyDescent="0.35">
      <c r="A145" s="129" t="str">
        <f t="shared" si="2"/>
        <v>ELJustice</v>
      </c>
      <c r="C145" s="96" t="s">
        <v>16</v>
      </c>
      <c r="D145" s="97" t="s">
        <v>777</v>
      </c>
      <c r="E145" s="97" t="s">
        <v>208</v>
      </c>
      <c r="F145" s="97" t="s">
        <v>704</v>
      </c>
      <c r="G145" s="97" t="s">
        <v>208</v>
      </c>
      <c r="H145" s="97" t="s">
        <v>50</v>
      </c>
      <c r="I145" s="37" t="s">
        <v>153</v>
      </c>
      <c r="J145" s="37" t="s">
        <v>6026</v>
      </c>
      <c r="K145" s="13" t="s">
        <v>152</v>
      </c>
      <c r="L145" s="2" t="s">
        <v>152</v>
      </c>
      <c r="M145" s="2" t="s">
        <v>152</v>
      </c>
      <c r="N145" s="2" t="s">
        <v>151</v>
      </c>
      <c r="O145" s="2" t="s">
        <v>151</v>
      </c>
      <c r="P145" s="2" t="s">
        <v>152</v>
      </c>
      <c r="Q145" s="2" t="s">
        <v>151</v>
      </c>
      <c r="R145" s="14" t="s">
        <v>152</v>
      </c>
      <c r="S145" s="2">
        <v>1</v>
      </c>
      <c r="T145" s="2" t="s">
        <v>151</v>
      </c>
      <c r="U145" s="2" t="s">
        <v>152</v>
      </c>
      <c r="V145" s="2" t="s">
        <v>151</v>
      </c>
      <c r="W145" s="14">
        <v>0</v>
      </c>
      <c r="X145" s="93" t="s">
        <v>152</v>
      </c>
      <c r="Y145" s="14" t="s">
        <v>152</v>
      </c>
      <c r="Z145" s="2" t="s">
        <v>151</v>
      </c>
      <c r="AA145" s="2" t="s">
        <v>152</v>
      </c>
      <c r="AB145" s="2" t="s">
        <v>152</v>
      </c>
      <c r="AC145" s="14" t="s">
        <v>152</v>
      </c>
    </row>
    <row r="146" spans="1:29" x14ac:dyDescent="0.35">
      <c r="A146" s="129" t="str">
        <f t="shared" si="2"/>
        <v>ELJustice</v>
      </c>
      <c r="C146" s="96" t="s">
        <v>16</v>
      </c>
      <c r="D146" s="97" t="s">
        <v>777</v>
      </c>
      <c r="E146" s="97" t="s">
        <v>208</v>
      </c>
      <c r="F146" s="97" t="s">
        <v>704</v>
      </c>
      <c r="G146" s="97" t="s">
        <v>208</v>
      </c>
      <c r="H146" s="97" t="s">
        <v>50</v>
      </c>
      <c r="I146" s="37" t="s">
        <v>576</v>
      </c>
      <c r="J146" s="37" t="s">
        <v>706</v>
      </c>
      <c r="K146" s="13" t="s">
        <v>151</v>
      </c>
      <c r="L146" s="2" t="s">
        <v>151</v>
      </c>
      <c r="M146" s="2" t="s">
        <v>152</v>
      </c>
      <c r="N146" s="2" t="s">
        <v>151</v>
      </c>
      <c r="O146" s="2" t="s">
        <v>151</v>
      </c>
      <c r="P146" s="2" t="s">
        <v>151</v>
      </c>
      <c r="Q146" s="2" t="s">
        <v>151</v>
      </c>
      <c r="R146" s="14" t="s">
        <v>151</v>
      </c>
      <c r="S146" s="2">
        <v>2</v>
      </c>
      <c r="T146" s="2" t="s">
        <v>151</v>
      </c>
      <c r="U146" s="2" t="s">
        <v>151</v>
      </c>
      <c r="V146" s="2" t="s">
        <v>151</v>
      </c>
      <c r="W146" s="14">
        <v>2</v>
      </c>
      <c r="X146" s="93" t="s">
        <v>151</v>
      </c>
      <c r="Y146" s="14" t="s">
        <v>152</v>
      </c>
      <c r="Z146" s="2" t="s">
        <v>151</v>
      </c>
      <c r="AA146" s="2" t="s">
        <v>152</v>
      </c>
      <c r="AB146" s="2" t="s">
        <v>152</v>
      </c>
      <c r="AC146" s="14" t="s">
        <v>152</v>
      </c>
    </row>
    <row r="147" spans="1:29" x14ac:dyDescent="0.35">
      <c r="A147" s="129" t="str">
        <f t="shared" si="2"/>
        <v>ELMoving</v>
      </c>
      <c r="C147" s="96" t="s">
        <v>16</v>
      </c>
      <c r="D147" s="97" t="s">
        <v>778</v>
      </c>
      <c r="E147" s="97" t="s">
        <v>208</v>
      </c>
      <c r="F147" s="97" t="s">
        <v>704</v>
      </c>
      <c r="G147" s="97" t="s">
        <v>208</v>
      </c>
      <c r="H147" s="97" t="s">
        <v>50</v>
      </c>
      <c r="I147" s="37" t="s">
        <v>211</v>
      </c>
      <c r="J147" s="37" t="s">
        <v>6027</v>
      </c>
      <c r="K147" s="13" t="s">
        <v>151</v>
      </c>
      <c r="L147" s="2" t="s">
        <v>152</v>
      </c>
      <c r="M147" s="2" t="s">
        <v>152</v>
      </c>
      <c r="N147" s="2" t="s">
        <v>151</v>
      </c>
      <c r="O147" s="2" t="s">
        <v>151</v>
      </c>
      <c r="P147" s="2" t="s">
        <v>152</v>
      </c>
      <c r="Q147" s="2" t="s">
        <v>151</v>
      </c>
      <c r="R147" s="14" t="s">
        <v>152</v>
      </c>
      <c r="S147" s="2">
        <v>2</v>
      </c>
      <c r="T147" s="2" t="s">
        <v>151</v>
      </c>
      <c r="U147" s="2" t="s">
        <v>151</v>
      </c>
      <c r="V147" s="2" t="s">
        <v>151</v>
      </c>
      <c r="W147" s="14">
        <v>3</v>
      </c>
      <c r="X147" s="93" t="s">
        <v>152</v>
      </c>
      <c r="Y147" s="14" t="s">
        <v>152</v>
      </c>
      <c r="Z147" s="2" t="s">
        <v>151</v>
      </c>
      <c r="AA147" s="2" t="s">
        <v>152</v>
      </c>
      <c r="AB147" s="2" t="s">
        <v>152</v>
      </c>
      <c r="AC147" s="14" t="s">
        <v>152</v>
      </c>
    </row>
    <row r="148" spans="1:29" x14ac:dyDescent="0.35">
      <c r="A148" s="129" t="str">
        <f t="shared" si="2"/>
        <v>ELMoving</v>
      </c>
      <c r="C148" s="96" t="s">
        <v>16</v>
      </c>
      <c r="D148" s="97" t="s">
        <v>778</v>
      </c>
      <c r="E148" s="97" t="s">
        <v>208</v>
      </c>
      <c r="F148" s="97" t="s">
        <v>704</v>
      </c>
      <c r="G148" s="97" t="s">
        <v>208</v>
      </c>
      <c r="H148" s="97" t="s">
        <v>50</v>
      </c>
      <c r="I148" s="37" t="s">
        <v>211</v>
      </c>
      <c r="J148" s="37" t="s">
        <v>6028</v>
      </c>
      <c r="K148" s="13" t="s">
        <v>151</v>
      </c>
      <c r="L148" s="2" t="s">
        <v>152</v>
      </c>
      <c r="M148" s="2" t="s">
        <v>152</v>
      </c>
      <c r="N148" s="2" t="s">
        <v>151</v>
      </c>
      <c r="O148" s="2" t="s">
        <v>151</v>
      </c>
      <c r="P148" s="2" t="s">
        <v>152</v>
      </c>
      <c r="Q148" s="2" t="s">
        <v>151</v>
      </c>
      <c r="R148" s="14" t="s">
        <v>152</v>
      </c>
      <c r="S148" s="2">
        <v>2</v>
      </c>
      <c r="T148" s="2" t="s">
        <v>151</v>
      </c>
      <c r="U148" s="2" t="s">
        <v>151</v>
      </c>
      <c r="V148" s="2" t="s">
        <v>151</v>
      </c>
      <c r="W148" s="14">
        <v>3</v>
      </c>
      <c r="X148" s="93" t="s">
        <v>152</v>
      </c>
      <c r="Y148" s="14" t="s">
        <v>152</v>
      </c>
      <c r="Z148" s="2" t="s">
        <v>151</v>
      </c>
      <c r="AA148" s="2" t="s">
        <v>152</v>
      </c>
      <c r="AB148" s="2" t="s">
        <v>152</v>
      </c>
      <c r="AC148" s="14" t="s">
        <v>152</v>
      </c>
    </row>
    <row r="149" spans="1:29" x14ac:dyDescent="0.35">
      <c r="A149" s="129" t="str">
        <f t="shared" si="2"/>
        <v>ELMoving</v>
      </c>
      <c r="C149" s="96" t="s">
        <v>16</v>
      </c>
      <c r="D149" s="97" t="s">
        <v>778</v>
      </c>
      <c r="E149" s="97" t="s">
        <v>208</v>
      </c>
      <c r="F149" s="97" t="s">
        <v>704</v>
      </c>
      <c r="G149" s="97" t="s">
        <v>208</v>
      </c>
      <c r="H149" s="97" t="s">
        <v>50</v>
      </c>
      <c r="I149" s="37" t="s">
        <v>576</v>
      </c>
      <c r="J149" s="37" t="s">
        <v>706</v>
      </c>
      <c r="K149" s="13" t="s">
        <v>151</v>
      </c>
      <c r="L149" s="2" t="s">
        <v>151</v>
      </c>
      <c r="M149" s="2" t="s">
        <v>152</v>
      </c>
      <c r="N149" s="2" t="s">
        <v>151</v>
      </c>
      <c r="O149" s="2" t="s">
        <v>151</v>
      </c>
      <c r="P149" s="2" t="s">
        <v>151</v>
      </c>
      <c r="Q149" s="2" t="s">
        <v>151</v>
      </c>
      <c r="R149" s="14" t="s">
        <v>151</v>
      </c>
      <c r="S149" s="2">
        <v>1</v>
      </c>
      <c r="T149" s="2" t="s">
        <v>151</v>
      </c>
      <c r="U149" s="2" t="s">
        <v>151</v>
      </c>
      <c r="V149" s="2" t="s">
        <v>151</v>
      </c>
      <c r="W149" s="14">
        <v>0</v>
      </c>
      <c r="X149" s="93" t="s">
        <v>152</v>
      </c>
      <c r="Y149" s="14" t="s">
        <v>152</v>
      </c>
      <c r="Z149" s="2" t="s">
        <v>151</v>
      </c>
      <c r="AA149" s="2" t="s">
        <v>152</v>
      </c>
      <c r="AB149" s="2" t="s">
        <v>152</v>
      </c>
      <c r="AC149" s="14" t="s">
        <v>152</v>
      </c>
    </row>
    <row r="150" spans="1:29" x14ac:dyDescent="0.35">
      <c r="A150" s="129" t="str">
        <f t="shared" si="2"/>
        <v>ELTransport</v>
      </c>
      <c r="C150" s="96" t="s">
        <v>16</v>
      </c>
      <c r="D150" s="97" t="s">
        <v>779</v>
      </c>
      <c r="E150" s="97" t="s">
        <v>208</v>
      </c>
      <c r="F150" s="97" t="s">
        <v>704</v>
      </c>
      <c r="G150" s="97" t="s">
        <v>208</v>
      </c>
      <c r="H150" s="97" t="s">
        <v>50</v>
      </c>
      <c r="I150" s="37" t="s">
        <v>6029</v>
      </c>
      <c r="J150" s="37" t="s">
        <v>6022</v>
      </c>
      <c r="K150" s="13" t="s">
        <v>151</v>
      </c>
      <c r="L150" s="2" t="s">
        <v>152</v>
      </c>
      <c r="M150" s="2" t="s">
        <v>152</v>
      </c>
      <c r="N150" s="2" t="s">
        <v>151</v>
      </c>
      <c r="O150" s="2" t="s">
        <v>151</v>
      </c>
      <c r="P150" s="2" t="s">
        <v>151</v>
      </c>
      <c r="Q150" s="2" t="s">
        <v>151</v>
      </c>
      <c r="R150" s="14" t="s">
        <v>151</v>
      </c>
      <c r="S150" s="2">
        <v>2</v>
      </c>
      <c r="T150" s="2" t="s">
        <v>151</v>
      </c>
      <c r="U150" s="2" t="s">
        <v>151</v>
      </c>
      <c r="V150" s="2" t="s">
        <v>151</v>
      </c>
      <c r="W150" s="14">
        <v>1</v>
      </c>
      <c r="X150" s="93" t="s">
        <v>152</v>
      </c>
      <c r="Y150" s="14" t="s">
        <v>152</v>
      </c>
      <c r="Z150" s="2" t="s">
        <v>151</v>
      </c>
      <c r="AA150" s="2" t="s">
        <v>152</v>
      </c>
      <c r="AB150" s="2" t="s">
        <v>152</v>
      </c>
      <c r="AC150" s="14" t="s">
        <v>152</v>
      </c>
    </row>
    <row r="151" spans="1:29" x14ac:dyDescent="0.35">
      <c r="A151" s="129" t="str">
        <f t="shared" si="2"/>
        <v>ELTransport</v>
      </c>
      <c r="C151" s="96" t="s">
        <v>16</v>
      </c>
      <c r="D151" s="97" t="s">
        <v>779</v>
      </c>
      <c r="E151" s="97" t="s">
        <v>208</v>
      </c>
      <c r="F151" s="97" t="s">
        <v>704</v>
      </c>
      <c r="G151" s="97" t="s">
        <v>208</v>
      </c>
      <c r="H151" s="97" t="s">
        <v>50</v>
      </c>
      <c r="I151" s="37" t="s">
        <v>165</v>
      </c>
      <c r="J151" s="37" t="s">
        <v>272</v>
      </c>
      <c r="K151" s="13" t="s">
        <v>151</v>
      </c>
      <c r="L151" s="2" t="s">
        <v>152</v>
      </c>
      <c r="M151" s="2" t="s">
        <v>152</v>
      </c>
      <c r="N151" s="2" t="s">
        <v>151</v>
      </c>
      <c r="O151" s="2" t="s">
        <v>151</v>
      </c>
      <c r="P151" s="2" t="s">
        <v>152</v>
      </c>
      <c r="Q151" s="2" t="s">
        <v>152</v>
      </c>
      <c r="R151" s="14" t="s">
        <v>152</v>
      </c>
      <c r="S151" s="2">
        <v>0</v>
      </c>
      <c r="T151" s="2" t="s">
        <v>152</v>
      </c>
      <c r="U151" s="2" t="s">
        <v>152</v>
      </c>
      <c r="V151" s="2" t="s">
        <v>152</v>
      </c>
      <c r="W151" s="14">
        <v>1</v>
      </c>
      <c r="X151" s="93" t="s">
        <v>152</v>
      </c>
      <c r="Y151" s="14" t="s">
        <v>152</v>
      </c>
      <c r="Z151" s="2" t="s">
        <v>151</v>
      </c>
      <c r="AA151" s="2" t="s">
        <v>151</v>
      </c>
      <c r="AB151" s="2" t="s">
        <v>152</v>
      </c>
      <c r="AC151" s="14" t="s">
        <v>152</v>
      </c>
    </row>
    <row r="152" spans="1:29" x14ac:dyDescent="0.35">
      <c r="A152" s="129" t="str">
        <f t="shared" si="2"/>
        <v>ELTransport</v>
      </c>
      <c r="C152" s="96" t="s">
        <v>16</v>
      </c>
      <c r="D152" s="97" t="s">
        <v>779</v>
      </c>
      <c r="E152" s="97" t="s">
        <v>208</v>
      </c>
      <c r="F152" s="97" t="s">
        <v>704</v>
      </c>
      <c r="G152" s="97" t="s">
        <v>208</v>
      </c>
      <c r="H152" s="97" t="s">
        <v>50</v>
      </c>
      <c r="I152" s="37" t="s">
        <v>576</v>
      </c>
      <c r="J152" s="37" t="s">
        <v>706</v>
      </c>
      <c r="K152" s="13" t="s">
        <v>151</v>
      </c>
      <c r="L152" s="2" t="s">
        <v>151</v>
      </c>
      <c r="M152" s="2" t="s">
        <v>152</v>
      </c>
      <c r="N152" s="2" t="s">
        <v>151</v>
      </c>
      <c r="O152" s="2" t="s">
        <v>151</v>
      </c>
      <c r="P152" s="2" t="s">
        <v>151</v>
      </c>
      <c r="Q152" s="2" t="s">
        <v>151</v>
      </c>
      <c r="R152" s="14" t="s">
        <v>151</v>
      </c>
      <c r="S152" s="2">
        <v>1</v>
      </c>
      <c r="T152" s="2" t="s">
        <v>151</v>
      </c>
      <c r="U152" s="2" t="s">
        <v>151</v>
      </c>
      <c r="V152" s="2" t="s">
        <v>151</v>
      </c>
      <c r="W152" s="14">
        <v>0</v>
      </c>
      <c r="X152" s="93" t="s">
        <v>152</v>
      </c>
      <c r="Y152" s="14" t="s">
        <v>152</v>
      </c>
      <c r="Z152" s="2" t="s">
        <v>151</v>
      </c>
      <c r="AA152" s="2" t="s">
        <v>152</v>
      </c>
      <c r="AB152" s="2" t="s">
        <v>152</v>
      </c>
      <c r="AC152" s="14" t="s">
        <v>152</v>
      </c>
    </row>
    <row r="153" spans="1:29" x14ac:dyDescent="0.35">
      <c r="A153" s="129" t="str">
        <f t="shared" si="2"/>
        <v>ESEconomic</v>
      </c>
      <c r="C153" s="96" t="s">
        <v>17</v>
      </c>
      <c r="D153" s="97" t="s">
        <v>776</v>
      </c>
      <c r="E153" s="97" t="s">
        <v>208</v>
      </c>
      <c r="F153" s="97" t="s">
        <v>704</v>
      </c>
      <c r="G153" s="97" t="s">
        <v>208</v>
      </c>
      <c r="H153" s="97" t="s">
        <v>50</v>
      </c>
      <c r="I153" s="37" t="s">
        <v>213</v>
      </c>
      <c r="J153" s="37" t="s">
        <v>6030</v>
      </c>
      <c r="K153" s="13" t="s">
        <v>151</v>
      </c>
      <c r="L153" s="2" t="s">
        <v>151</v>
      </c>
      <c r="M153" s="2" t="s">
        <v>151</v>
      </c>
      <c r="N153" s="2" t="s">
        <v>151</v>
      </c>
      <c r="O153" s="2" t="s">
        <v>151</v>
      </c>
      <c r="P153" s="2" t="s">
        <v>151</v>
      </c>
      <c r="Q153" s="2" t="s">
        <v>151</v>
      </c>
      <c r="R153" s="14" t="s">
        <v>151</v>
      </c>
      <c r="S153" s="2">
        <v>2</v>
      </c>
      <c r="T153" s="2" t="s">
        <v>151</v>
      </c>
      <c r="U153" s="2" t="s">
        <v>151</v>
      </c>
      <c r="V153" s="2" t="s">
        <v>151</v>
      </c>
      <c r="W153" s="14">
        <v>3</v>
      </c>
      <c r="X153" s="93" t="s">
        <v>151</v>
      </c>
      <c r="Y153" s="14" t="s">
        <v>468</v>
      </c>
      <c r="Z153" s="2" t="s">
        <v>151</v>
      </c>
      <c r="AA153" s="2" t="s">
        <v>151</v>
      </c>
      <c r="AB153" s="2" t="s">
        <v>151</v>
      </c>
      <c r="AC153" s="14" t="s">
        <v>152</v>
      </c>
    </row>
    <row r="154" spans="1:29" x14ac:dyDescent="0.35">
      <c r="A154" s="129" t="str">
        <f t="shared" si="2"/>
        <v>ESEconomic</v>
      </c>
      <c r="C154" s="96" t="s">
        <v>17</v>
      </c>
      <c r="D154" s="97" t="s">
        <v>776</v>
      </c>
      <c r="E154" s="97" t="s">
        <v>208</v>
      </c>
      <c r="F154" s="97" t="s">
        <v>704</v>
      </c>
      <c r="G154" s="97" t="s">
        <v>208</v>
      </c>
      <c r="H154" s="97" t="s">
        <v>50</v>
      </c>
      <c r="I154" s="37" t="s">
        <v>2462</v>
      </c>
      <c r="J154" s="37" t="s">
        <v>707</v>
      </c>
      <c r="K154" s="13" t="s">
        <v>151</v>
      </c>
      <c r="L154" s="2" t="s">
        <v>151</v>
      </c>
      <c r="M154" s="2" t="s">
        <v>151</v>
      </c>
      <c r="N154" s="2" t="s">
        <v>151</v>
      </c>
      <c r="O154" s="2" t="s">
        <v>151</v>
      </c>
      <c r="P154" s="2" t="s">
        <v>151</v>
      </c>
      <c r="Q154" s="2" t="s">
        <v>151</v>
      </c>
      <c r="R154" s="14" t="s">
        <v>151</v>
      </c>
      <c r="S154" s="2">
        <v>2</v>
      </c>
      <c r="T154" s="2" t="s">
        <v>151</v>
      </c>
      <c r="U154" s="2" t="s">
        <v>151</v>
      </c>
      <c r="V154" s="2" t="s">
        <v>151</v>
      </c>
      <c r="W154" s="14">
        <v>3</v>
      </c>
      <c r="X154" s="93" t="s">
        <v>151</v>
      </c>
      <c r="Y154" s="14" t="s">
        <v>151</v>
      </c>
      <c r="Z154" s="2" t="s">
        <v>151</v>
      </c>
      <c r="AA154" s="2" t="s">
        <v>152</v>
      </c>
      <c r="AB154" s="2" t="s">
        <v>152</v>
      </c>
      <c r="AC154" s="14" t="s">
        <v>152</v>
      </c>
    </row>
    <row r="155" spans="1:29" x14ac:dyDescent="0.35">
      <c r="A155" s="129" t="str">
        <f t="shared" si="2"/>
        <v>ESEconomic</v>
      </c>
      <c r="C155" s="96" t="s">
        <v>17</v>
      </c>
      <c r="D155" s="97" t="s">
        <v>776</v>
      </c>
      <c r="E155" s="97" t="s">
        <v>208</v>
      </c>
      <c r="F155" s="97" t="s">
        <v>704</v>
      </c>
      <c r="G155" s="97" t="s">
        <v>208</v>
      </c>
      <c r="H155" s="97" t="s">
        <v>50</v>
      </c>
      <c r="I155" s="37" t="s">
        <v>2464</v>
      </c>
      <c r="J155" s="37" t="s">
        <v>6031</v>
      </c>
      <c r="K155" s="13" t="s">
        <v>151</v>
      </c>
      <c r="L155" s="2" t="s">
        <v>151</v>
      </c>
      <c r="M155" s="2" t="s">
        <v>151</v>
      </c>
      <c r="N155" s="2" t="s">
        <v>151</v>
      </c>
      <c r="O155" s="2" t="s">
        <v>151</v>
      </c>
      <c r="P155" s="2" t="s">
        <v>151</v>
      </c>
      <c r="Q155" s="2" t="s">
        <v>151</v>
      </c>
      <c r="R155" s="14" t="s">
        <v>151</v>
      </c>
      <c r="S155" s="2">
        <v>2</v>
      </c>
      <c r="T155" s="2" t="s">
        <v>151</v>
      </c>
      <c r="U155" s="2" t="s">
        <v>151</v>
      </c>
      <c r="V155" s="2" t="s">
        <v>151</v>
      </c>
      <c r="W155" s="14">
        <v>3</v>
      </c>
      <c r="X155" s="93" t="s">
        <v>151</v>
      </c>
      <c r="Y155" s="14" t="s">
        <v>468</v>
      </c>
      <c r="Z155" s="2" t="s">
        <v>151</v>
      </c>
      <c r="AA155" s="2" t="s">
        <v>151</v>
      </c>
      <c r="AB155" s="2" t="s">
        <v>152</v>
      </c>
      <c r="AC155" s="14" t="s">
        <v>152</v>
      </c>
    </row>
    <row r="156" spans="1:29" x14ac:dyDescent="0.35">
      <c r="A156" s="129" t="str">
        <f t="shared" si="2"/>
        <v>ESHealth</v>
      </c>
      <c r="C156" s="96" t="s">
        <v>17</v>
      </c>
      <c r="D156" s="97" t="s">
        <v>835</v>
      </c>
      <c r="E156" s="97" t="s">
        <v>208</v>
      </c>
      <c r="F156" s="97" t="s">
        <v>704</v>
      </c>
      <c r="G156" s="97" t="s">
        <v>208</v>
      </c>
      <c r="H156" s="97" t="s">
        <v>50</v>
      </c>
      <c r="I156" s="37" t="s">
        <v>580</v>
      </c>
      <c r="J156" s="37" t="s">
        <v>6032</v>
      </c>
      <c r="K156" s="13" t="s">
        <v>151</v>
      </c>
      <c r="L156" s="2" t="s">
        <v>151</v>
      </c>
      <c r="M156" s="2" t="s">
        <v>152</v>
      </c>
      <c r="N156" s="2" t="s">
        <v>151</v>
      </c>
      <c r="O156" s="2" t="s">
        <v>151</v>
      </c>
      <c r="P156" s="2" t="s">
        <v>151</v>
      </c>
      <c r="Q156" s="2" t="s">
        <v>151</v>
      </c>
      <c r="R156" s="14" t="s">
        <v>151</v>
      </c>
      <c r="S156" s="2">
        <v>2</v>
      </c>
      <c r="T156" s="2" t="s">
        <v>151</v>
      </c>
      <c r="U156" s="2" t="s">
        <v>151</v>
      </c>
      <c r="V156" s="2" t="s">
        <v>151</v>
      </c>
      <c r="W156" s="14">
        <v>3</v>
      </c>
      <c r="X156" s="93" t="s">
        <v>151</v>
      </c>
      <c r="Y156" s="14" t="s">
        <v>468</v>
      </c>
      <c r="Z156" s="2" t="s">
        <v>151</v>
      </c>
      <c r="AA156" s="2" t="s">
        <v>151</v>
      </c>
      <c r="AB156" s="2" t="s">
        <v>152</v>
      </c>
      <c r="AC156" s="14" t="s">
        <v>152</v>
      </c>
    </row>
    <row r="157" spans="1:29" x14ac:dyDescent="0.35">
      <c r="A157" s="129" t="str">
        <f t="shared" si="2"/>
        <v>ESJustice</v>
      </c>
      <c r="C157" s="96" t="s">
        <v>17</v>
      </c>
      <c r="D157" s="97" t="s">
        <v>777</v>
      </c>
      <c r="E157" s="97" t="s">
        <v>208</v>
      </c>
      <c r="F157" s="97" t="s">
        <v>704</v>
      </c>
      <c r="G157" s="97" t="s">
        <v>208</v>
      </c>
      <c r="H157" s="97" t="s">
        <v>50</v>
      </c>
      <c r="I157" s="37" t="s">
        <v>213</v>
      </c>
      <c r="J157" s="37" t="s">
        <v>6030</v>
      </c>
      <c r="K157" s="13" t="s">
        <v>151</v>
      </c>
      <c r="L157" s="2" t="s">
        <v>151</v>
      </c>
      <c r="M157" s="2" t="s">
        <v>151</v>
      </c>
      <c r="N157" s="2" t="s">
        <v>151</v>
      </c>
      <c r="O157" s="2" t="s">
        <v>151</v>
      </c>
      <c r="P157" s="2" t="s">
        <v>151</v>
      </c>
      <c r="Q157" s="2" t="s">
        <v>151</v>
      </c>
      <c r="R157" s="14" t="s">
        <v>151</v>
      </c>
      <c r="S157" s="2">
        <v>3</v>
      </c>
      <c r="T157" s="2" t="s">
        <v>151</v>
      </c>
      <c r="U157" s="2" t="s">
        <v>151</v>
      </c>
      <c r="V157" s="2" t="s">
        <v>151</v>
      </c>
      <c r="W157" s="14">
        <v>4</v>
      </c>
      <c r="X157" s="93" t="s">
        <v>151</v>
      </c>
      <c r="Y157" s="14" t="s">
        <v>468</v>
      </c>
      <c r="Z157" s="2" t="s">
        <v>151</v>
      </c>
      <c r="AA157" s="2" t="s">
        <v>152</v>
      </c>
      <c r="AB157" s="2" t="s">
        <v>152</v>
      </c>
      <c r="AC157" s="14" t="s">
        <v>152</v>
      </c>
    </row>
    <row r="158" spans="1:29" x14ac:dyDescent="0.35">
      <c r="A158" s="129" t="str">
        <f t="shared" si="2"/>
        <v>ESJustice</v>
      </c>
      <c r="C158" s="96" t="s">
        <v>17</v>
      </c>
      <c r="D158" s="97" t="s">
        <v>777</v>
      </c>
      <c r="E158" s="97" t="s">
        <v>208</v>
      </c>
      <c r="F158" s="97" t="s">
        <v>704</v>
      </c>
      <c r="G158" s="97" t="s">
        <v>208</v>
      </c>
      <c r="H158" s="97" t="s">
        <v>50</v>
      </c>
      <c r="I158" s="37" t="s">
        <v>2506</v>
      </c>
      <c r="J158" s="37" t="s">
        <v>6033</v>
      </c>
      <c r="K158" s="13" t="s">
        <v>151</v>
      </c>
      <c r="L158" s="2" t="s">
        <v>151</v>
      </c>
      <c r="M158" s="2" t="s">
        <v>152</v>
      </c>
      <c r="N158" s="2" t="s">
        <v>151</v>
      </c>
      <c r="O158" s="2" t="s">
        <v>151</v>
      </c>
      <c r="P158" s="2" t="s">
        <v>151</v>
      </c>
      <c r="Q158" s="2" t="s">
        <v>151</v>
      </c>
      <c r="R158" s="14" t="s">
        <v>151</v>
      </c>
      <c r="S158" s="2">
        <v>3</v>
      </c>
      <c r="T158" s="2" t="s">
        <v>152</v>
      </c>
      <c r="U158" s="2" t="s">
        <v>152</v>
      </c>
      <c r="V158" s="2" t="s">
        <v>151</v>
      </c>
      <c r="W158" s="14">
        <v>4</v>
      </c>
      <c r="X158" s="93" t="s">
        <v>151</v>
      </c>
      <c r="Y158" s="14" t="s">
        <v>468</v>
      </c>
      <c r="Z158" s="2" t="s">
        <v>152</v>
      </c>
      <c r="AA158" s="2" t="s">
        <v>152</v>
      </c>
      <c r="AB158" s="2" t="s">
        <v>152</v>
      </c>
      <c r="AC158" s="14" t="s">
        <v>152</v>
      </c>
    </row>
    <row r="159" spans="1:29" x14ac:dyDescent="0.35">
      <c r="A159" s="129" t="str">
        <f t="shared" si="2"/>
        <v>ESMoving</v>
      </c>
      <c r="C159" s="96" t="s">
        <v>17</v>
      </c>
      <c r="D159" s="97" t="s">
        <v>778</v>
      </c>
      <c r="E159" s="97" t="s">
        <v>208</v>
      </c>
      <c r="F159" s="97" t="s">
        <v>704</v>
      </c>
      <c r="G159" s="97" t="s">
        <v>208</v>
      </c>
      <c r="H159" s="97" t="s">
        <v>50</v>
      </c>
      <c r="I159" s="37" t="s">
        <v>213</v>
      </c>
      <c r="J159" s="37" t="s">
        <v>6034</v>
      </c>
      <c r="K159" s="13" t="s">
        <v>151</v>
      </c>
      <c r="L159" s="2" t="s">
        <v>151</v>
      </c>
      <c r="M159" s="2" t="s">
        <v>151</v>
      </c>
      <c r="N159" s="2" t="s">
        <v>151</v>
      </c>
      <c r="O159" s="2" t="s">
        <v>151</v>
      </c>
      <c r="P159" s="2" t="s">
        <v>151</v>
      </c>
      <c r="Q159" s="2" t="s">
        <v>151</v>
      </c>
      <c r="R159" s="14" t="s">
        <v>151</v>
      </c>
      <c r="S159" s="2">
        <v>2</v>
      </c>
      <c r="T159" s="2" t="s">
        <v>151</v>
      </c>
      <c r="U159" s="2" t="s">
        <v>151</v>
      </c>
      <c r="V159" s="2" t="s">
        <v>151</v>
      </c>
      <c r="W159" s="14">
        <v>3</v>
      </c>
      <c r="X159" s="93" t="s">
        <v>151</v>
      </c>
      <c r="Y159" s="14" t="s">
        <v>468</v>
      </c>
      <c r="Z159" s="2" t="s">
        <v>151</v>
      </c>
      <c r="AA159" s="2" t="s">
        <v>151</v>
      </c>
      <c r="AB159" s="2" t="s">
        <v>151</v>
      </c>
      <c r="AC159" s="14" t="s">
        <v>152</v>
      </c>
    </row>
    <row r="160" spans="1:29" x14ac:dyDescent="0.35">
      <c r="A160" s="129" t="str">
        <f t="shared" si="2"/>
        <v>ESMoving</v>
      </c>
      <c r="C160" s="96" t="s">
        <v>17</v>
      </c>
      <c r="D160" s="97" t="s">
        <v>778</v>
      </c>
      <c r="E160" s="97" t="s">
        <v>208</v>
      </c>
      <c r="F160" s="97" t="s">
        <v>704</v>
      </c>
      <c r="G160" s="97" t="s">
        <v>208</v>
      </c>
      <c r="H160" s="97" t="s">
        <v>50</v>
      </c>
      <c r="I160" s="37" t="s">
        <v>2481</v>
      </c>
      <c r="J160" s="37" t="s">
        <v>6035</v>
      </c>
      <c r="K160" s="13" t="s">
        <v>151</v>
      </c>
      <c r="L160" s="2" t="s">
        <v>151</v>
      </c>
      <c r="M160" s="2" t="s">
        <v>151</v>
      </c>
      <c r="N160" s="2" t="s">
        <v>151</v>
      </c>
      <c r="O160" s="2" t="s">
        <v>151</v>
      </c>
      <c r="P160" s="2" t="s">
        <v>151</v>
      </c>
      <c r="Q160" s="2" t="s">
        <v>151</v>
      </c>
      <c r="R160" s="14" t="s">
        <v>151</v>
      </c>
      <c r="S160" s="2">
        <v>3</v>
      </c>
      <c r="T160" s="2" t="s">
        <v>151</v>
      </c>
      <c r="U160" s="2" t="s">
        <v>151</v>
      </c>
      <c r="V160" s="2" t="s">
        <v>151</v>
      </c>
      <c r="W160" s="14">
        <v>3</v>
      </c>
      <c r="X160" s="93" t="s">
        <v>468</v>
      </c>
      <c r="Y160" s="14" t="s">
        <v>151</v>
      </c>
      <c r="Z160" s="2" t="s">
        <v>151</v>
      </c>
      <c r="AA160" s="2" t="s">
        <v>151</v>
      </c>
      <c r="AB160" s="2" t="s">
        <v>151</v>
      </c>
      <c r="AC160" s="14" t="s">
        <v>151</v>
      </c>
    </row>
    <row r="161" spans="1:29" x14ac:dyDescent="0.35">
      <c r="A161" s="129" t="str">
        <f t="shared" si="2"/>
        <v>ESMoving</v>
      </c>
      <c r="C161" s="96" t="s">
        <v>17</v>
      </c>
      <c r="D161" s="97" t="s">
        <v>778</v>
      </c>
      <c r="E161" s="97" t="s">
        <v>208</v>
      </c>
      <c r="F161" s="97" t="s">
        <v>704</v>
      </c>
      <c r="G161" s="97" t="s">
        <v>208</v>
      </c>
      <c r="H161" s="97" t="s">
        <v>50</v>
      </c>
      <c r="I161" s="37" t="s">
        <v>6036</v>
      </c>
      <c r="J161" s="37" t="s">
        <v>6037</v>
      </c>
      <c r="K161" s="13" t="s">
        <v>151</v>
      </c>
      <c r="L161" s="2" t="s">
        <v>151</v>
      </c>
      <c r="M161" s="2" t="s">
        <v>151</v>
      </c>
      <c r="N161" s="2" t="s">
        <v>151</v>
      </c>
      <c r="O161" s="2" t="s">
        <v>151</v>
      </c>
      <c r="P161" s="2" t="s">
        <v>152</v>
      </c>
      <c r="Q161" s="2" t="s">
        <v>151</v>
      </c>
      <c r="R161" s="14" t="s">
        <v>152</v>
      </c>
      <c r="S161" s="2">
        <v>2</v>
      </c>
      <c r="T161" s="2" t="s">
        <v>151</v>
      </c>
      <c r="U161" s="2" t="s">
        <v>151</v>
      </c>
      <c r="V161" s="2" t="s">
        <v>151</v>
      </c>
      <c r="W161" s="14">
        <v>3</v>
      </c>
      <c r="X161" s="93" t="s">
        <v>468</v>
      </c>
      <c r="Y161" s="14" t="s">
        <v>151</v>
      </c>
      <c r="Z161" s="2" t="s">
        <v>151</v>
      </c>
      <c r="AA161" s="2" t="s">
        <v>151</v>
      </c>
      <c r="AB161" s="2" t="s">
        <v>152</v>
      </c>
      <c r="AC161" s="14" t="s">
        <v>152</v>
      </c>
    </row>
    <row r="162" spans="1:29" x14ac:dyDescent="0.35">
      <c r="A162" s="129" t="str">
        <f t="shared" si="2"/>
        <v>ESTransport</v>
      </c>
      <c r="C162" s="96" t="s">
        <v>17</v>
      </c>
      <c r="D162" s="97" t="s">
        <v>779</v>
      </c>
      <c r="E162" s="97" t="s">
        <v>208</v>
      </c>
      <c r="F162" s="97" t="s">
        <v>704</v>
      </c>
      <c r="G162" s="97" t="s">
        <v>208</v>
      </c>
      <c r="H162" s="97" t="s">
        <v>50</v>
      </c>
      <c r="I162" s="37" t="s">
        <v>2606</v>
      </c>
      <c r="J162" s="37" t="s">
        <v>6038</v>
      </c>
      <c r="K162" s="13" t="s">
        <v>151</v>
      </c>
      <c r="L162" s="2" t="s">
        <v>151</v>
      </c>
      <c r="M162" s="2" t="s">
        <v>151</v>
      </c>
      <c r="N162" s="2" t="s">
        <v>151</v>
      </c>
      <c r="O162" s="2" t="s">
        <v>151</v>
      </c>
      <c r="P162" s="2" t="s">
        <v>151</v>
      </c>
      <c r="Q162" s="2" t="s">
        <v>151</v>
      </c>
      <c r="R162" s="14" t="s">
        <v>151</v>
      </c>
      <c r="S162" s="2">
        <v>2</v>
      </c>
      <c r="T162" s="2" t="s">
        <v>151</v>
      </c>
      <c r="U162" s="2" t="s">
        <v>151</v>
      </c>
      <c r="V162" s="2" t="s">
        <v>151</v>
      </c>
      <c r="W162" s="14">
        <v>3</v>
      </c>
      <c r="X162" s="93" t="s">
        <v>152</v>
      </c>
      <c r="Y162" s="14" t="s">
        <v>152</v>
      </c>
      <c r="Z162" s="2" t="s">
        <v>151</v>
      </c>
      <c r="AA162" s="2" t="s">
        <v>152</v>
      </c>
      <c r="AB162" s="2" t="s">
        <v>152</v>
      </c>
      <c r="AC162" s="14" t="s">
        <v>152</v>
      </c>
    </row>
    <row r="163" spans="1:29" x14ac:dyDescent="0.35">
      <c r="A163" s="129" t="str">
        <f t="shared" si="2"/>
        <v>ESTransport</v>
      </c>
      <c r="C163" s="96" t="s">
        <v>17</v>
      </c>
      <c r="D163" s="97" t="s">
        <v>779</v>
      </c>
      <c r="E163" s="97" t="s">
        <v>208</v>
      </c>
      <c r="F163" s="97" t="s">
        <v>704</v>
      </c>
      <c r="G163" s="97" t="s">
        <v>208</v>
      </c>
      <c r="H163" s="97" t="s">
        <v>50</v>
      </c>
      <c r="I163" s="37" t="s">
        <v>6039</v>
      </c>
      <c r="J163" s="37" t="s">
        <v>6040</v>
      </c>
      <c r="K163" s="13" t="s">
        <v>151</v>
      </c>
      <c r="L163" s="2" t="s">
        <v>152</v>
      </c>
      <c r="M163" s="2" t="s">
        <v>152</v>
      </c>
      <c r="N163" s="2" t="s">
        <v>151</v>
      </c>
      <c r="O163" s="2" t="s">
        <v>151</v>
      </c>
      <c r="P163" s="2" t="s">
        <v>151</v>
      </c>
      <c r="Q163" s="2" t="s">
        <v>151</v>
      </c>
      <c r="R163" s="14" t="s">
        <v>151</v>
      </c>
      <c r="S163" s="2">
        <v>2</v>
      </c>
      <c r="T163" s="2" t="s">
        <v>151</v>
      </c>
      <c r="U163" s="2" t="s">
        <v>151</v>
      </c>
      <c r="V163" s="2" t="s">
        <v>151</v>
      </c>
      <c r="W163" s="14">
        <v>3</v>
      </c>
      <c r="X163" s="93" t="s">
        <v>152</v>
      </c>
      <c r="Y163" s="14" t="s">
        <v>152</v>
      </c>
      <c r="Z163" s="2" t="s">
        <v>151</v>
      </c>
      <c r="AA163" s="2" t="s">
        <v>151</v>
      </c>
      <c r="AB163" s="2" t="s">
        <v>151</v>
      </c>
      <c r="AC163" s="14" t="s">
        <v>151</v>
      </c>
    </row>
    <row r="164" spans="1:29" x14ac:dyDescent="0.35">
      <c r="A164" s="129" t="str">
        <f t="shared" si="2"/>
        <v>ESTransport</v>
      </c>
      <c r="C164" s="96" t="s">
        <v>17</v>
      </c>
      <c r="D164" s="97" t="s">
        <v>779</v>
      </c>
      <c r="E164" s="97" t="s">
        <v>208</v>
      </c>
      <c r="F164" s="97" t="s">
        <v>704</v>
      </c>
      <c r="G164" s="97" t="s">
        <v>208</v>
      </c>
      <c r="H164" s="97" t="s">
        <v>50</v>
      </c>
      <c r="I164" s="37" t="s">
        <v>2655</v>
      </c>
      <c r="J164" s="37" t="s">
        <v>2656</v>
      </c>
      <c r="K164" s="13" t="s">
        <v>151</v>
      </c>
      <c r="L164" s="2" t="s">
        <v>151</v>
      </c>
      <c r="M164" s="2" t="s">
        <v>152</v>
      </c>
      <c r="N164" s="2" t="s">
        <v>151</v>
      </c>
      <c r="O164" s="2" t="s">
        <v>151</v>
      </c>
      <c r="P164" s="2" t="s">
        <v>152</v>
      </c>
      <c r="Q164" s="2" t="s">
        <v>151</v>
      </c>
      <c r="R164" s="14" t="s">
        <v>151</v>
      </c>
      <c r="S164" s="2">
        <v>2</v>
      </c>
      <c r="T164" s="2" t="s">
        <v>151</v>
      </c>
      <c r="U164" s="2" t="s">
        <v>151</v>
      </c>
      <c r="V164" s="2" t="s">
        <v>151</v>
      </c>
      <c r="W164" s="14">
        <v>3</v>
      </c>
      <c r="X164" s="93" t="s">
        <v>151</v>
      </c>
      <c r="Y164" s="14" t="s">
        <v>468</v>
      </c>
      <c r="Z164" s="2" t="s">
        <v>152</v>
      </c>
      <c r="AA164" s="2" t="s">
        <v>152</v>
      </c>
      <c r="AB164" s="2" t="s">
        <v>152</v>
      </c>
      <c r="AC164" s="14" t="s">
        <v>152</v>
      </c>
    </row>
    <row r="165" spans="1:29" x14ac:dyDescent="0.35">
      <c r="A165" s="129" t="str">
        <f t="shared" si="2"/>
        <v>FIEconomic</v>
      </c>
      <c r="C165" s="96" t="s">
        <v>18</v>
      </c>
      <c r="D165" s="97" t="s">
        <v>776</v>
      </c>
      <c r="E165" s="97" t="s">
        <v>208</v>
      </c>
      <c r="F165" s="97" t="s">
        <v>704</v>
      </c>
      <c r="G165" s="97" t="s">
        <v>208</v>
      </c>
      <c r="H165" s="97" t="s">
        <v>50</v>
      </c>
      <c r="I165" s="37" t="s">
        <v>585</v>
      </c>
      <c r="J165" s="37" t="s">
        <v>129</v>
      </c>
      <c r="K165" s="13" t="s">
        <v>151</v>
      </c>
      <c r="L165" s="2" t="s">
        <v>151</v>
      </c>
      <c r="M165" s="2" t="s">
        <v>151</v>
      </c>
      <c r="N165" s="2" t="s">
        <v>151</v>
      </c>
      <c r="O165" s="2" t="s">
        <v>151</v>
      </c>
      <c r="P165" s="2" t="s">
        <v>151</v>
      </c>
      <c r="Q165" s="2" t="s">
        <v>151</v>
      </c>
      <c r="R165" s="14" t="s">
        <v>152</v>
      </c>
      <c r="S165" s="2">
        <v>0</v>
      </c>
      <c r="T165" s="2" t="s">
        <v>152</v>
      </c>
      <c r="U165" s="2" t="s">
        <v>152</v>
      </c>
      <c r="V165" s="2" t="s">
        <v>152</v>
      </c>
      <c r="W165" s="14">
        <v>1</v>
      </c>
      <c r="X165" s="93" t="s">
        <v>151</v>
      </c>
      <c r="Y165" s="14" t="s">
        <v>151</v>
      </c>
      <c r="Z165" s="2" t="s">
        <v>151</v>
      </c>
      <c r="AA165" s="2" t="s">
        <v>152</v>
      </c>
      <c r="AB165" s="2" t="s">
        <v>151</v>
      </c>
      <c r="AC165" s="14" t="s">
        <v>152</v>
      </c>
    </row>
    <row r="166" spans="1:29" x14ac:dyDescent="0.35">
      <c r="A166" s="129" t="str">
        <f t="shared" si="2"/>
        <v>FIEconomic</v>
      </c>
      <c r="C166" s="96" t="s">
        <v>18</v>
      </c>
      <c r="D166" s="97" t="s">
        <v>776</v>
      </c>
      <c r="E166" s="97" t="s">
        <v>208</v>
      </c>
      <c r="F166" s="97" t="s">
        <v>704</v>
      </c>
      <c r="G166" s="97" t="s">
        <v>208</v>
      </c>
      <c r="H166" s="97" t="s">
        <v>50</v>
      </c>
      <c r="I166" s="37" t="s">
        <v>584</v>
      </c>
      <c r="J166" s="37" t="s">
        <v>54</v>
      </c>
      <c r="K166" s="13" t="s">
        <v>151</v>
      </c>
      <c r="L166" s="2" t="s">
        <v>151</v>
      </c>
      <c r="M166" s="2" t="s">
        <v>151</v>
      </c>
      <c r="N166" s="2" t="s">
        <v>151</v>
      </c>
      <c r="O166" s="2" t="s">
        <v>151</v>
      </c>
      <c r="P166" s="2" t="s">
        <v>151</v>
      </c>
      <c r="Q166" s="2" t="s">
        <v>151</v>
      </c>
      <c r="R166" s="14" t="s">
        <v>152</v>
      </c>
      <c r="S166" s="2">
        <v>0</v>
      </c>
      <c r="T166" s="2" t="s">
        <v>152</v>
      </c>
      <c r="U166" s="2" t="s">
        <v>152</v>
      </c>
      <c r="V166" s="2" t="s">
        <v>152</v>
      </c>
      <c r="W166" s="14">
        <v>1</v>
      </c>
      <c r="X166" s="93" t="s">
        <v>151</v>
      </c>
      <c r="Y166" s="14" t="s">
        <v>151</v>
      </c>
      <c r="Z166" s="2" t="s">
        <v>151</v>
      </c>
      <c r="AA166" s="2" t="s">
        <v>151</v>
      </c>
      <c r="AB166" s="2" t="s">
        <v>151</v>
      </c>
      <c r="AC166" s="14" t="s">
        <v>151</v>
      </c>
    </row>
    <row r="167" spans="1:29" x14ac:dyDescent="0.35">
      <c r="A167" s="129" t="str">
        <f t="shared" si="2"/>
        <v>FIEconomic</v>
      </c>
      <c r="C167" s="96" t="s">
        <v>18</v>
      </c>
      <c r="D167" s="97" t="s">
        <v>776</v>
      </c>
      <c r="E167" s="97" t="s">
        <v>208</v>
      </c>
      <c r="F167" s="97" t="s">
        <v>704</v>
      </c>
      <c r="G167" s="97" t="s">
        <v>208</v>
      </c>
      <c r="H167" s="97" t="s">
        <v>50</v>
      </c>
      <c r="I167" s="37" t="s">
        <v>216</v>
      </c>
      <c r="J167" s="37" t="s">
        <v>55</v>
      </c>
      <c r="K167" s="13" t="s">
        <v>151</v>
      </c>
      <c r="L167" s="2" t="s">
        <v>151</v>
      </c>
      <c r="M167" s="2" t="s">
        <v>151</v>
      </c>
      <c r="N167" s="2" t="s">
        <v>151</v>
      </c>
      <c r="O167" s="2" t="s">
        <v>151</v>
      </c>
      <c r="P167" s="2" t="s">
        <v>151</v>
      </c>
      <c r="Q167" s="2" t="s">
        <v>151</v>
      </c>
      <c r="R167" s="14" t="s">
        <v>151</v>
      </c>
      <c r="S167" s="2">
        <v>3</v>
      </c>
      <c r="T167" s="2" t="s">
        <v>151</v>
      </c>
      <c r="U167" s="2" t="s">
        <v>151</v>
      </c>
      <c r="V167" s="2" t="s">
        <v>151</v>
      </c>
      <c r="W167" s="14">
        <v>1</v>
      </c>
      <c r="X167" s="93" t="s">
        <v>151</v>
      </c>
      <c r="Y167" s="14" t="s">
        <v>151</v>
      </c>
      <c r="Z167" s="2" t="s">
        <v>151</v>
      </c>
      <c r="AA167" s="2" t="s">
        <v>152</v>
      </c>
      <c r="AB167" s="2" t="s">
        <v>151</v>
      </c>
      <c r="AC167" s="14" t="s">
        <v>152</v>
      </c>
    </row>
    <row r="168" spans="1:29" x14ac:dyDescent="0.35">
      <c r="A168" s="129" t="str">
        <f t="shared" si="2"/>
        <v>FIHealth</v>
      </c>
      <c r="C168" s="96" t="s">
        <v>18</v>
      </c>
      <c r="D168" s="97" t="s">
        <v>835</v>
      </c>
      <c r="E168" s="97" t="s">
        <v>208</v>
      </c>
      <c r="F168" s="97" t="s">
        <v>704</v>
      </c>
      <c r="G168" s="97" t="s">
        <v>208</v>
      </c>
      <c r="H168" s="97" t="s">
        <v>50</v>
      </c>
      <c r="I168" s="37" t="s">
        <v>6041</v>
      </c>
      <c r="J168" s="37" t="s">
        <v>294</v>
      </c>
      <c r="K168" s="13" t="s">
        <v>151</v>
      </c>
      <c r="L168" s="2" t="s">
        <v>151</v>
      </c>
      <c r="M168" s="2" t="s">
        <v>151</v>
      </c>
      <c r="N168" s="2" t="s">
        <v>151</v>
      </c>
      <c r="O168" s="2" t="s">
        <v>151</v>
      </c>
      <c r="P168" s="2" t="s">
        <v>151</v>
      </c>
      <c r="Q168" s="2" t="s">
        <v>151</v>
      </c>
      <c r="R168" s="14" t="s">
        <v>152</v>
      </c>
      <c r="S168" s="2">
        <v>0</v>
      </c>
      <c r="T168" s="2" t="s">
        <v>152</v>
      </c>
      <c r="U168" s="2" t="s">
        <v>152</v>
      </c>
      <c r="V168" s="2" t="s">
        <v>152</v>
      </c>
      <c r="W168" s="14">
        <v>1</v>
      </c>
      <c r="X168" s="93" t="s">
        <v>151</v>
      </c>
      <c r="Y168" s="14" t="s">
        <v>151</v>
      </c>
      <c r="Z168" s="2" t="s">
        <v>151</v>
      </c>
      <c r="AA168" s="2" t="s">
        <v>151</v>
      </c>
      <c r="AB168" s="2" t="s">
        <v>151</v>
      </c>
      <c r="AC168" s="14" t="s">
        <v>151</v>
      </c>
    </row>
    <row r="169" spans="1:29" x14ac:dyDescent="0.35">
      <c r="A169" s="129" t="str">
        <f t="shared" si="2"/>
        <v>FIHealth</v>
      </c>
      <c r="C169" s="96" t="s">
        <v>18</v>
      </c>
      <c r="D169" s="97" t="s">
        <v>835</v>
      </c>
      <c r="E169" s="97" t="s">
        <v>208</v>
      </c>
      <c r="F169" s="97" t="s">
        <v>704</v>
      </c>
      <c r="G169" s="97" t="s">
        <v>208</v>
      </c>
      <c r="H169" s="97" t="s">
        <v>50</v>
      </c>
      <c r="I169" s="37" t="s">
        <v>6042</v>
      </c>
      <c r="J169" s="37" t="s">
        <v>6043</v>
      </c>
      <c r="K169" s="13" t="s">
        <v>151</v>
      </c>
      <c r="L169" s="2" t="s">
        <v>151</v>
      </c>
      <c r="M169" s="2" t="s">
        <v>152</v>
      </c>
      <c r="N169" s="2" t="s">
        <v>151</v>
      </c>
      <c r="O169" s="2" t="s">
        <v>151</v>
      </c>
      <c r="P169" s="2" t="s">
        <v>151</v>
      </c>
      <c r="Q169" s="2" t="s">
        <v>151</v>
      </c>
      <c r="R169" s="14" t="s">
        <v>151</v>
      </c>
      <c r="S169" s="2">
        <v>0</v>
      </c>
      <c r="T169" s="2" t="s">
        <v>152</v>
      </c>
      <c r="U169" s="2" t="s">
        <v>152</v>
      </c>
      <c r="V169" s="2" t="s">
        <v>152</v>
      </c>
      <c r="W169" s="14">
        <v>0</v>
      </c>
      <c r="X169" s="93" t="s">
        <v>152</v>
      </c>
      <c r="Y169" s="14" t="s">
        <v>152</v>
      </c>
      <c r="Z169" s="2" t="s">
        <v>151</v>
      </c>
      <c r="AA169" s="2" t="s">
        <v>152</v>
      </c>
      <c r="AB169" s="2" t="s">
        <v>151</v>
      </c>
      <c r="AC169" s="14" t="s">
        <v>152</v>
      </c>
    </row>
    <row r="170" spans="1:29" x14ac:dyDescent="0.35">
      <c r="A170" s="129" t="str">
        <f t="shared" si="2"/>
        <v>FIHealth</v>
      </c>
      <c r="C170" s="96" t="s">
        <v>18</v>
      </c>
      <c r="D170" s="97" t="s">
        <v>835</v>
      </c>
      <c r="E170" s="97" t="s">
        <v>208</v>
      </c>
      <c r="F170" s="97" t="s">
        <v>704</v>
      </c>
      <c r="G170" s="97" t="s">
        <v>208</v>
      </c>
      <c r="H170" s="97" t="s">
        <v>50</v>
      </c>
      <c r="I170" s="37" t="s">
        <v>6044</v>
      </c>
      <c r="J170" s="37" t="s">
        <v>6045</v>
      </c>
      <c r="K170" s="13" t="s">
        <v>152</v>
      </c>
      <c r="L170" s="2" t="s">
        <v>151</v>
      </c>
      <c r="M170" s="2" t="s">
        <v>152</v>
      </c>
      <c r="N170" s="2" t="s">
        <v>151</v>
      </c>
      <c r="O170" s="2" t="s">
        <v>151</v>
      </c>
      <c r="P170" s="2" t="s">
        <v>151</v>
      </c>
      <c r="Q170" s="2" t="s">
        <v>151</v>
      </c>
      <c r="R170" s="14" t="s">
        <v>152</v>
      </c>
      <c r="S170" s="2">
        <v>0</v>
      </c>
      <c r="T170" s="2" t="s">
        <v>152</v>
      </c>
      <c r="U170" s="2" t="s">
        <v>152</v>
      </c>
      <c r="V170" s="2" t="s">
        <v>152</v>
      </c>
      <c r="W170" s="14">
        <v>0</v>
      </c>
      <c r="X170" s="93" t="s">
        <v>152</v>
      </c>
      <c r="Y170" s="14" t="s">
        <v>152</v>
      </c>
      <c r="Z170" s="2" t="s">
        <v>151</v>
      </c>
      <c r="AA170" s="2" t="s">
        <v>151</v>
      </c>
      <c r="AB170" s="2" t="s">
        <v>151</v>
      </c>
      <c r="AC170" s="14" t="s">
        <v>152</v>
      </c>
    </row>
    <row r="171" spans="1:29" x14ac:dyDescent="0.35">
      <c r="A171" s="129" t="str">
        <f t="shared" si="2"/>
        <v>FIJustice</v>
      </c>
      <c r="C171" s="96" t="s">
        <v>18</v>
      </c>
      <c r="D171" s="97" t="s">
        <v>777</v>
      </c>
      <c r="E171" s="97" t="s">
        <v>208</v>
      </c>
      <c r="F171" s="97" t="s">
        <v>704</v>
      </c>
      <c r="G171" s="97" t="s">
        <v>208</v>
      </c>
      <c r="H171" s="97" t="s">
        <v>50</v>
      </c>
      <c r="I171" s="37" t="s">
        <v>153</v>
      </c>
      <c r="J171" s="37" t="s">
        <v>2703</v>
      </c>
      <c r="K171" s="13" t="s">
        <v>151</v>
      </c>
      <c r="L171" s="2" t="s">
        <v>151</v>
      </c>
      <c r="M171" s="2" t="s">
        <v>151</v>
      </c>
      <c r="N171" s="2" t="s">
        <v>151</v>
      </c>
      <c r="O171" s="2" t="s">
        <v>151</v>
      </c>
      <c r="P171" s="2" t="s">
        <v>151</v>
      </c>
      <c r="Q171" s="2" t="s">
        <v>152</v>
      </c>
      <c r="R171" s="14" t="s">
        <v>151</v>
      </c>
      <c r="S171" s="2">
        <v>1</v>
      </c>
      <c r="T171" s="2" t="s">
        <v>152</v>
      </c>
      <c r="U171" s="2" t="s">
        <v>152</v>
      </c>
      <c r="V171" s="2" t="s">
        <v>152</v>
      </c>
      <c r="W171" s="14">
        <v>0</v>
      </c>
      <c r="X171" s="93" t="s">
        <v>151</v>
      </c>
      <c r="Y171" s="14" t="s">
        <v>151</v>
      </c>
      <c r="Z171" s="2" t="s">
        <v>151</v>
      </c>
      <c r="AA171" s="2" t="s">
        <v>152</v>
      </c>
      <c r="AB171" s="2" t="s">
        <v>151</v>
      </c>
      <c r="AC171" s="14" t="s">
        <v>152</v>
      </c>
    </row>
    <row r="172" spans="1:29" x14ac:dyDescent="0.35">
      <c r="A172" s="129" t="str">
        <f t="shared" si="2"/>
        <v>FIJustice</v>
      </c>
      <c r="C172" s="96" t="s">
        <v>18</v>
      </c>
      <c r="D172" s="97" t="s">
        <v>777</v>
      </c>
      <c r="E172" s="97" t="s">
        <v>208</v>
      </c>
      <c r="F172" s="97" t="s">
        <v>704</v>
      </c>
      <c r="G172" s="97" t="s">
        <v>208</v>
      </c>
      <c r="H172" s="97" t="s">
        <v>50</v>
      </c>
      <c r="I172" s="37" t="s">
        <v>584</v>
      </c>
      <c r="J172" s="37" t="s">
        <v>6046</v>
      </c>
      <c r="K172" s="13" t="s">
        <v>151</v>
      </c>
      <c r="L172" s="2" t="s">
        <v>151</v>
      </c>
      <c r="M172" s="2" t="s">
        <v>151</v>
      </c>
      <c r="N172" s="2" t="s">
        <v>151</v>
      </c>
      <c r="O172" s="2" t="s">
        <v>151</v>
      </c>
      <c r="P172" s="2" t="s">
        <v>151</v>
      </c>
      <c r="Q172" s="2" t="s">
        <v>151</v>
      </c>
      <c r="R172" s="14" t="s">
        <v>152</v>
      </c>
      <c r="S172" s="2">
        <v>0</v>
      </c>
      <c r="T172" s="2" t="s">
        <v>152</v>
      </c>
      <c r="U172" s="2" t="s">
        <v>152</v>
      </c>
      <c r="V172" s="2" t="s">
        <v>152</v>
      </c>
      <c r="W172" s="14">
        <v>1</v>
      </c>
      <c r="X172" s="93" t="s">
        <v>151</v>
      </c>
      <c r="Y172" s="14" t="s">
        <v>151</v>
      </c>
      <c r="Z172" s="2" t="s">
        <v>151</v>
      </c>
      <c r="AA172" s="2" t="s">
        <v>151</v>
      </c>
      <c r="AB172" s="2" t="s">
        <v>151</v>
      </c>
      <c r="AC172" s="14" t="s">
        <v>151</v>
      </c>
    </row>
    <row r="173" spans="1:29" x14ac:dyDescent="0.35">
      <c r="A173" s="129" t="str">
        <f t="shared" si="2"/>
        <v>FIJustice</v>
      </c>
      <c r="C173" s="96" t="s">
        <v>18</v>
      </c>
      <c r="D173" s="97" t="s">
        <v>777</v>
      </c>
      <c r="E173" s="97" t="s">
        <v>208</v>
      </c>
      <c r="F173" s="97" t="s">
        <v>704</v>
      </c>
      <c r="G173" s="97" t="s">
        <v>208</v>
      </c>
      <c r="H173" s="97" t="s">
        <v>50</v>
      </c>
      <c r="I173" s="37" t="s">
        <v>214</v>
      </c>
      <c r="J173" s="37" t="s">
        <v>6047</v>
      </c>
      <c r="K173" s="13" t="s">
        <v>151</v>
      </c>
      <c r="L173" s="2" t="s">
        <v>151</v>
      </c>
      <c r="M173" s="2" t="s">
        <v>152</v>
      </c>
      <c r="N173" s="2" t="s">
        <v>151</v>
      </c>
      <c r="O173" s="2" t="s">
        <v>151</v>
      </c>
      <c r="P173" s="2" t="s">
        <v>151</v>
      </c>
      <c r="Q173" s="2" t="s">
        <v>151</v>
      </c>
      <c r="R173" s="14" t="s">
        <v>151</v>
      </c>
      <c r="S173" s="2">
        <v>1</v>
      </c>
      <c r="T173" s="2" t="s">
        <v>151</v>
      </c>
      <c r="U173" s="2" t="s">
        <v>152</v>
      </c>
      <c r="V173" s="2" t="s">
        <v>151</v>
      </c>
      <c r="W173" s="14">
        <v>0</v>
      </c>
      <c r="X173" s="93" t="s">
        <v>151</v>
      </c>
      <c r="Y173" s="14" t="s">
        <v>151</v>
      </c>
      <c r="Z173" s="2" t="s">
        <v>151</v>
      </c>
      <c r="AA173" s="2" t="s">
        <v>152</v>
      </c>
      <c r="AB173" s="2" t="s">
        <v>151</v>
      </c>
      <c r="AC173" s="14" t="s">
        <v>152</v>
      </c>
    </row>
    <row r="174" spans="1:29" x14ac:dyDescent="0.35">
      <c r="A174" s="129" t="str">
        <f t="shared" si="2"/>
        <v>FIMoving</v>
      </c>
      <c r="C174" s="96" t="s">
        <v>18</v>
      </c>
      <c r="D174" s="97" t="s">
        <v>778</v>
      </c>
      <c r="E174" s="97" t="s">
        <v>208</v>
      </c>
      <c r="F174" s="97" t="s">
        <v>704</v>
      </c>
      <c r="G174" s="97" t="s">
        <v>208</v>
      </c>
      <c r="H174" s="97" t="s">
        <v>50</v>
      </c>
      <c r="I174" s="37" t="s">
        <v>5346</v>
      </c>
      <c r="J174" s="37" t="s">
        <v>6048</v>
      </c>
      <c r="K174" s="13" t="s">
        <v>151</v>
      </c>
      <c r="L174" s="2" t="s">
        <v>151</v>
      </c>
      <c r="M174" s="2" t="s">
        <v>151</v>
      </c>
      <c r="N174" s="2" t="s">
        <v>151</v>
      </c>
      <c r="O174" s="2" t="s">
        <v>151</v>
      </c>
      <c r="P174" s="2" t="s">
        <v>151</v>
      </c>
      <c r="Q174" s="2" t="s">
        <v>151</v>
      </c>
      <c r="R174" s="14" t="s">
        <v>151</v>
      </c>
      <c r="S174" s="2">
        <v>2</v>
      </c>
      <c r="T174" s="2" t="s">
        <v>151</v>
      </c>
      <c r="U174" s="2" t="s">
        <v>151</v>
      </c>
      <c r="V174" s="2" t="s">
        <v>152</v>
      </c>
      <c r="W174" s="14">
        <v>1</v>
      </c>
      <c r="X174" s="93" t="s">
        <v>151</v>
      </c>
      <c r="Y174" s="14" t="s">
        <v>151</v>
      </c>
      <c r="Z174" s="2" t="s">
        <v>151</v>
      </c>
      <c r="AA174" s="2" t="s">
        <v>152</v>
      </c>
      <c r="AB174" s="2" t="s">
        <v>151</v>
      </c>
      <c r="AC174" s="14" t="s">
        <v>152</v>
      </c>
    </row>
    <row r="175" spans="1:29" x14ac:dyDescent="0.35">
      <c r="A175" s="129" t="str">
        <f t="shared" si="2"/>
        <v>FIMoving</v>
      </c>
      <c r="C175" s="96" t="s">
        <v>18</v>
      </c>
      <c r="D175" s="97" t="s">
        <v>778</v>
      </c>
      <c r="E175" s="97" t="s">
        <v>208</v>
      </c>
      <c r="F175" s="97" t="s">
        <v>704</v>
      </c>
      <c r="G175" s="97" t="s">
        <v>208</v>
      </c>
      <c r="H175" s="97" t="s">
        <v>50</v>
      </c>
      <c r="I175" s="37" t="s">
        <v>6049</v>
      </c>
      <c r="J175" s="37" t="s">
        <v>6050</v>
      </c>
      <c r="K175" s="13" t="s">
        <v>151</v>
      </c>
      <c r="L175" s="2" t="s">
        <v>151</v>
      </c>
      <c r="M175" s="2" t="s">
        <v>151</v>
      </c>
      <c r="N175" s="2" t="s">
        <v>151</v>
      </c>
      <c r="O175" s="2" t="s">
        <v>151</v>
      </c>
      <c r="P175" s="2" t="s">
        <v>151</v>
      </c>
      <c r="Q175" s="2" t="s">
        <v>151</v>
      </c>
      <c r="R175" s="14" t="s">
        <v>151</v>
      </c>
      <c r="S175" s="2">
        <v>2</v>
      </c>
      <c r="T175" s="2" t="s">
        <v>151</v>
      </c>
      <c r="U175" s="2" t="s">
        <v>151</v>
      </c>
      <c r="V175" s="2" t="s">
        <v>152</v>
      </c>
      <c r="W175" s="14">
        <v>1</v>
      </c>
      <c r="X175" s="93" t="s">
        <v>151</v>
      </c>
      <c r="Y175" s="14" t="s">
        <v>151</v>
      </c>
      <c r="Z175" s="2" t="s">
        <v>151</v>
      </c>
      <c r="AA175" s="2" t="s">
        <v>152</v>
      </c>
      <c r="AB175" s="2" t="s">
        <v>151</v>
      </c>
      <c r="AC175" s="14" t="s">
        <v>152</v>
      </c>
    </row>
    <row r="176" spans="1:29" x14ac:dyDescent="0.35">
      <c r="A176" s="129" t="str">
        <f t="shared" si="2"/>
        <v>FIMoving</v>
      </c>
      <c r="C176" s="96" t="s">
        <v>18</v>
      </c>
      <c r="D176" s="97" t="s">
        <v>778</v>
      </c>
      <c r="E176" s="97" t="s">
        <v>208</v>
      </c>
      <c r="F176" s="97" t="s">
        <v>704</v>
      </c>
      <c r="G176" s="97" t="s">
        <v>208</v>
      </c>
      <c r="H176" s="97" t="s">
        <v>50</v>
      </c>
      <c r="I176" s="37" t="s">
        <v>584</v>
      </c>
      <c r="J176" s="37" t="s">
        <v>6051</v>
      </c>
      <c r="K176" s="13" t="s">
        <v>151</v>
      </c>
      <c r="L176" s="2" t="s">
        <v>151</v>
      </c>
      <c r="M176" s="2" t="s">
        <v>151</v>
      </c>
      <c r="N176" s="2" t="s">
        <v>151</v>
      </c>
      <c r="O176" s="2" t="s">
        <v>151</v>
      </c>
      <c r="P176" s="2" t="s">
        <v>151</v>
      </c>
      <c r="Q176" s="2" t="s">
        <v>151</v>
      </c>
      <c r="R176" s="14" t="s">
        <v>152</v>
      </c>
      <c r="S176" s="2">
        <v>3</v>
      </c>
      <c r="T176" s="2" t="s">
        <v>151</v>
      </c>
      <c r="U176" s="2" t="s">
        <v>151</v>
      </c>
      <c r="V176" s="2" t="s">
        <v>151</v>
      </c>
      <c r="W176" s="14">
        <v>1</v>
      </c>
      <c r="X176" s="93" t="s">
        <v>151</v>
      </c>
      <c r="Y176" s="14" t="s">
        <v>151</v>
      </c>
      <c r="Z176" s="2" t="s">
        <v>151</v>
      </c>
      <c r="AA176" s="2" t="s">
        <v>151</v>
      </c>
      <c r="AB176" s="2" t="s">
        <v>151</v>
      </c>
      <c r="AC176" s="14" t="s">
        <v>152</v>
      </c>
    </row>
    <row r="177" spans="1:29" x14ac:dyDescent="0.35">
      <c r="A177" s="129" t="str">
        <f t="shared" si="2"/>
        <v>FITransport</v>
      </c>
      <c r="C177" s="96" t="s">
        <v>18</v>
      </c>
      <c r="D177" s="97" t="s">
        <v>779</v>
      </c>
      <c r="E177" s="97" t="s">
        <v>208</v>
      </c>
      <c r="F177" s="97" t="s">
        <v>704</v>
      </c>
      <c r="G177" s="97" t="s">
        <v>208</v>
      </c>
      <c r="H177" s="97" t="s">
        <v>50</v>
      </c>
      <c r="I177" s="37" t="s">
        <v>584</v>
      </c>
      <c r="J177" s="37" t="s">
        <v>294</v>
      </c>
      <c r="K177" s="13" t="s">
        <v>151</v>
      </c>
      <c r="L177" s="2" t="s">
        <v>151</v>
      </c>
      <c r="M177" s="2" t="s">
        <v>151</v>
      </c>
      <c r="N177" s="2" t="s">
        <v>151</v>
      </c>
      <c r="O177" s="2" t="s">
        <v>151</v>
      </c>
      <c r="P177" s="2" t="s">
        <v>151</v>
      </c>
      <c r="Q177" s="2" t="s">
        <v>151</v>
      </c>
      <c r="R177" s="14" t="s">
        <v>152</v>
      </c>
      <c r="S177" s="2">
        <v>0</v>
      </c>
      <c r="T177" s="2" t="s">
        <v>152</v>
      </c>
      <c r="U177" s="2" t="s">
        <v>152</v>
      </c>
      <c r="V177" s="2" t="s">
        <v>152</v>
      </c>
      <c r="W177" s="14">
        <v>1</v>
      </c>
      <c r="X177" s="93" t="s">
        <v>151</v>
      </c>
      <c r="Y177" s="14" t="s">
        <v>151</v>
      </c>
      <c r="Z177" s="2" t="s">
        <v>151</v>
      </c>
      <c r="AA177" s="2" t="s">
        <v>151</v>
      </c>
      <c r="AB177" s="2" t="s">
        <v>151</v>
      </c>
      <c r="AC177" s="14" t="s">
        <v>151</v>
      </c>
    </row>
    <row r="178" spans="1:29" x14ac:dyDescent="0.35">
      <c r="A178" s="129" t="str">
        <f t="shared" si="2"/>
        <v>FITransport</v>
      </c>
      <c r="C178" s="96" t="s">
        <v>18</v>
      </c>
      <c r="D178" s="97" t="s">
        <v>779</v>
      </c>
      <c r="E178" s="97" t="s">
        <v>208</v>
      </c>
      <c r="F178" s="97" t="s">
        <v>704</v>
      </c>
      <c r="G178" s="97" t="s">
        <v>208</v>
      </c>
      <c r="H178" s="97" t="s">
        <v>50</v>
      </c>
      <c r="I178" s="37" t="s">
        <v>6044</v>
      </c>
      <c r="J178" s="37" t="s">
        <v>2748</v>
      </c>
      <c r="K178" s="13" t="s">
        <v>152</v>
      </c>
      <c r="L178" s="2" t="s">
        <v>151</v>
      </c>
      <c r="M178" s="2" t="s">
        <v>152</v>
      </c>
      <c r="N178" s="2" t="s">
        <v>151</v>
      </c>
      <c r="O178" s="2" t="s">
        <v>151</v>
      </c>
      <c r="P178" s="2" t="s">
        <v>151</v>
      </c>
      <c r="Q178" s="2" t="s">
        <v>151</v>
      </c>
      <c r="R178" s="14" t="s">
        <v>152</v>
      </c>
      <c r="S178" s="2">
        <v>0</v>
      </c>
      <c r="T178" s="2" t="s">
        <v>152</v>
      </c>
      <c r="U178" s="2" t="s">
        <v>152</v>
      </c>
      <c r="V178" s="2" t="s">
        <v>152</v>
      </c>
      <c r="W178" s="14">
        <v>0</v>
      </c>
      <c r="X178" s="93" t="s">
        <v>152</v>
      </c>
      <c r="Y178" s="14" t="s">
        <v>152</v>
      </c>
      <c r="Z178" s="2" t="s">
        <v>151</v>
      </c>
      <c r="AA178" s="2" t="s">
        <v>151</v>
      </c>
      <c r="AB178" s="2" t="s">
        <v>151</v>
      </c>
      <c r="AC178" s="14" t="s">
        <v>152</v>
      </c>
    </row>
    <row r="179" spans="1:29" x14ac:dyDescent="0.35">
      <c r="A179" s="129" t="str">
        <f t="shared" si="2"/>
        <v>FITransport</v>
      </c>
      <c r="C179" s="96" t="s">
        <v>18</v>
      </c>
      <c r="D179" s="97" t="s">
        <v>779</v>
      </c>
      <c r="E179" s="97" t="s">
        <v>208</v>
      </c>
      <c r="F179" s="97" t="s">
        <v>704</v>
      </c>
      <c r="G179" s="97" t="s">
        <v>208</v>
      </c>
      <c r="H179" s="97" t="s">
        <v>50</v>
      </c>
      <c r="I179" s="37" t="s">
        <v>6052</v>
      </c>
      <c r="J179" s="37" t="s">
        <v>6053</v>
      </c>
      <c r="K179" s="13" t="s">
        <v>151</v>
      </c>
      <c r="L179" s="2" t="s">
        <v>151</v>
      </c>
      <c r="M179" s="2" t="s">
        <v>152</v>
      </c>
      <c r="N179" s="2" t="s">
        <v>151</v>
      </c>
      <c r="O179" s="2" t="s">
        <v>151</v>
      </c>
      <c r="P179" s="2" t="s">
        <v>151</v>
      </c>
      <c r="Q179" s="2" t="s">
        <v>151</v>
      </c>
      <c r="R179" s="14" t="s">
        <v>151</v>
      </c>
      <c r="S179" s="2">
        <v>2</v>
      </c>
      <c r="T179" s="2" t="s">
        <v>152</v>
      </c>
      <c r="U179" s="2" t="s">
        <v>151</v>
      </c>
      <c r="V179" s="2" t="s">
        <v>151</v>
      </c>
      <c r="W179" s="14">
        <v>1</v>
      </c>
      <c r="X179" s="93" t="s">
        <v>151</v>
      </c>
      <c r="Y179" s="14" t="s">
        <v>151</v>
      </c>
      <c r="Z179" s="2" t="s">
        <v>151</v>
      </c>
      <c r="AA179" s="2" t="s">
        <v>152</v>
      </c>
      <c r="AB179" s="2" t="s">
        <v>151</v>
      </c>
      <c r="AC179" s="14" t="s">
        <v>152</v>
      </c>
    </row>
    <row r="180" spans="1:29" x14ac:dyDescent="0.35">
      <c r="A180" s="129" t="str">
        <f t="shared" si="2"/>
        <v>FREconomic</v>
      </c>
      <c r="C180" s="96" t="s">
        <v>19</v>
      </c>
      <c r="D180" s="97" t="s">
        <v>776</v>
      </c>
      <c r="E180" s="97" t="s">
        <v>208</v>
      </c>
      <c r="F180" s="97" t="s">
        <v>704</v>
      </c>
      <c r="G180" s="97" t="s">
        <v>208</v>
      </c>
      <c r="H180" s="97" t="s">
        <v>50</v>
      </c>
      <c r="I180" s="37" t="s">
        <v>6054</v>
      </c>
      <c r="J180" s="37" t="s">
        <v>6055</v>
      </c>
      <c r="K180" s="13" t="s">
        <v>151</v>
      </c>
      <c r="L180" s="2" t="s">
        <v>151</v>
      </c>
      <c r="M180" s="2" t="s">
        <v>151</v>
      </c>
      <c r="N180" s="2" t="s">
        <v>151</v>
      </c>
      <c r="O180" s="2" t="s">
        <v>151</v>
      </c>
      <c r="P180" s="2" t="s">
        <v>151</v>
      </c>
      <c r="Q180" s="2" t="s">
        <v>151</v>
      </c>
      <c r="R180" s="14" t="s">
        <v>151</v>
      </c>
      <c r="S180" s="2">
        <v>2</v>
      </c>
      <c r="T180" s="2" t="s">
        <v>151</v>
      </c>
      <c r="U180" s="2" t="s">
        <v>151</v>
      </c>
      <c r="V180" s="2" t="s">
        <v>151</v>
      </c>
      <c r="W180" s="14">
        <v>0</v>
      </c>
      <c r="X180" s="93" t="s">
        <v>151</v>
      </c>
      <c r="Y180" s="14" t="s">
        <v>151</v>
      </c>
      <c r="Z180" s="2" t="s">
        <v>151</v>
      </c>
      <c r="AA180" s="2" t="s">
        <v>152</v>
      </c>
      <c r="AB180" s="2" t="s">
        <v>152</v>
      </c>
      <c r="AC180" s="14" t="s">
        <v>152</v>
      </c>
    </row>
    <row r="181" spans="1:29" x14ac:dyDescent="0.35">
      <c r="A181" s="129" t="str">
        <f t="shared" si="2"/>
        <v>FREconomic</v>
      </c>
      <c r="C181" s="96" t="s">
        <v>19</v>
      </c>
      <c r="D181" s="97" t="s">
        <v>776</v>
      </c>
      <c r="E181" s="97" t="s">
        <v>208</v>
      </c>
      <c r="F181" s="97" t="s">
        <v>704</v>
      </c>
      <c r="G181" s="97" t="s">
        <v>208</v>
      </c>
      <c r="H181" s="97" t="s">
        <v>50</v>
      </c>
      <c r="I181" s="37" t="s">
        <v>2766</v>
      </c>
      <c r="J181" s="37" t="s">
        <v>6056</v>
      </c>
      <c r="K181" s="13" t="s">
        <v>151</v>
      </c>
      <c r="L181" s="2" t="s">
        <v>151</v>
      </c>
      <c r="M181" s="2" t="s">
        <v>152</v>
      </c>
      <c r="N181" s="2" t="s">
        <v>151</v>
      </c>
      <c r="O181" s="2" t="s">
        <v>151</v>
      </c>
      <c r="P181" s="2" t="s">
        <v>151</v>
      </c>
      <c r="Q181" s="2" t="s">
        <v>151</v>
      </c>
      <c r="R181" s="14" t="s">
        <v>151</v>
      </c>
      <c r="S181" s="2">
        <v>2</v>
      </c>
      <c r="T181" s="2" t="s">
        <v>151</v>
      </c>
      <c r="U181" s="2" t="s">
        <v>151</v>
      </c>
      <c r="V181" s="2" t="s">
        <v>151</v>
      </c>
      <c r="W181" s="14">
        <v>0</v>
      </c>
      <c r="X181" s="93" t="s">
        <v>151</v>
      </c>
      <c r="Y181" s="14" t="s">
        <v>151</v>
      </c>
      <c r="Z181" s="2" t="s">
        <v>151</v>
      </c>
      <c r="AA181" s="2" t="s">
        <v>152</v>
      </c>
      <c r="AB181" s="2" t="s">
        <v>152</v>
      </c>
      <c r="AC181" s="14" t="s">
        <v>152</v>
      </c>
    </row>
    <row r="182" spans="1:29" x14ac:dyDescent="0.35">
      <c r="A182" s="129" t="str">
        <f t="shared" si="2"/>
        <v>FREconomic</v>
      </c>
      <c r="C182" s="96" t="s">
        <v>19</v>
      </c>
      <c r="D182" s="97" t="s">
        <v>776</v>
      </c>
      <c r="E182" s="97" t="s">
        <v>208</v>
      </c>
      <c r="F182" s="97" t="s">
        <v>704</v>
      </c>
      <c r="G182" s="97" t="s">
        <v>208</v>
      </c>
      <c r="H182" s="97" t="s">
        <v>50</v>
      </c>
      <c r="I182" s="37" t="s">
        <v>6057</v>
      </c>
      <c r="J182" s="37" t="s">
        <v>6058</v>
      </c>
      <c r="K182" s="13" t="s">
        <v>151</v>
      </c>
      <c r="L182" s="2" t="s">
        <v>151</v>
      </c>
      <c r="M182" s="2" t="s">
        <v>152</v>
      </c>
      <c r="N182" s="2" t="s">
        <v>151</v>
      </c>
      <c r="O182" s="2" t="s">
        <v>151</v>
      </c>
      <c r="P182" s="2" t="s">
        <v>151</v>
      </c>
      <c r="Q182" s="2" t="s">
        <v>151</v>
      </c>
      <c r="R182" s="14" t="s">
        <v>152</v>
      </c>
      <c r="S182" s="2">
        <v>3</v>
      </c>
      <c r="T182" s="2" t="s">
        <v>151</v>
      </c>
      <c r="U182" s="2" t="s">
        <v>151</v>
      </c>
      <c r="V182" s="2" t="s">
        <v>151</v>
      </c>
      <c r="W182" s="14">
        <v>0</v>
      </c>
      <c r="X182" s="93" t="s">
        <v>152</v>
      </c>
      <c r="Y182" s="14" t="s">
        <v>152</v>
      </c>
      <c r="Z182" s="2" t="s">
        <v>151</v>
      </c>
      <c r="AA182" s="2" t="s">
        <v>152</v>
      </c>
      <c r="AB182" s="2" t="s">
        <v>152</v>
      </c>
      <c r="AC182" s="14" t="s">
        <v>152</v>
      </c>
    </row>
    <row r="183" spans="1:29" x14ac:dyDescent="0.35">
      <c r="A183" s="129" t="str">
        <f t="shared" si="2"/>
        <v>FRHealth</v>
      </c>
      <c r="C183" s="96" t="s">
        <v>19</v>
      </c>
      <c r="D183" s="97" t="s">
        <v>835</v>
      </c>
      <c r="E183" s="97" t="s">
        <v>208</v>
      </c>
      <c r="F183" s="97" t="s">
        <v>704</v>
      </c>
      <c r="G183" s="97" t="s">
        <v>208</v>
      </c>
      <c r="H183" s="97" t="s">
        <v>50</v>
      </c>
      <c r="I183" s="37" t="s">
        <v>2778</v>
      </c>
      <c r="J183" s="37" t="s">
        <v>6059</v>
      </c>
      <c r="K183" s="13" t="s">
        <v>151</v>
      </c>
      <c r="L183" s="2" t="s">
        <v>151</v>
      </c>
      <c r="M183" s="2" t="s">
        <v>151</v>
      </c>
      <c r="N183" s="2" t="s">
        <v>151</v>
      </c>
      <c r="O183" s="2" t="s">
        <v>151</v>
      </c>
      <c r="P183" s="2" t="s">
        <v>151</v>
      </c>
      <c r="Q183" s="2" t="s">
        <v>151</v>
      </c>
      <c r="R183" s="14" t="s">
        <v>151</v>
      </c>
      <c r="S183" s="2">
        <v>2</v>
      </c>
      <c r="T183" s="2" t="s">
        <v>151</v>
      </c>
      <c r="U183" s="2" t="s">
        <v>151</v>
      </c>
      <c r="V183" s="2" t="s">
        <v>151</v>
      </c>
      <c r="W183" s="14">
        <v>0</v>
      </c>
      <c r="X183" s="93" t="s">
        <v>151</v>
      </c>
      <c r="Y183" s="14" t="s">
        <v>151</v>
      </c>
      <c r="Z183" s="2" t="s">
        <v>151</v>
      </c>
      <c r="AA183" s="2" t="s">
        <v>152</v>
      </c>
      <c r="AB183" s="2" t="s">
        <v>152</v>
      </c>
      <c r="AC183" s="14" t="s">
        <v>152</v>
      </c>
    </row>
    <row r="184" spans="1:29" x14ac:dyDescent="0.35">
      <c r="A184" s="129" t="str">
        <f t="shared" si="2"/>
        <v>FRJustice</v>
      </c>
      <c r="C184" s="96" t="s">
        <v>19</v>
      </c>
      <c r="D184" s="97" t="s">
        <v>777</v>
      </c>
      <c r="E184" s="97" t="s">
        <v>208</v>
      </c>
      <c r="F184" s="97" t="s">
        <v>704</v>
      </c>
      <c r="G184" s="97" t="s">
        <v>208</v>
      </c>
      <c r="H184" s="97" t="s">
        <v>50</v>
      </c>
      <c r="I184" s="37" t="s">
        <v>5374</v>
      </c>
      <c r="J184" s="37" t="s">
        <v>6060</v>
      </c>
      <c r="K184" s="13" t="s">
        <v>151</v>
      </c>
      <c r="L184" s="2" t="s">
        <v>151</v>
      </c>
      <c r="M184" s="2" t="s">
        <v>152</v>
      </c>
      <c r="N184" s="2" t="s">
        <v>151</v>
      </c>
      <c r="O184" s="2" t="s">
        <v>151</v>
      </c>
      <c r="P184" s="2" t="s">
        <v>151</v>
      </c>
      <c r="Q184" s="2" t="s">
        <v>151</v>
      </c>
      <c r="R184" s="14" t="s">
        <v>151</v>
      </c>
      <c r="S184" s="2">
        <v>2</v>
      </c>
      <c r="T184" s="2" t="s">
        <v>151</v>
      </c>
      <c r="U184" s="2" t="s">
        <v>151</v>
      </c>
      <c r="V184" s="2" t="s">
        <v>151</v>
      </c>
      <c r="W184" s="14">
        <v>1</v>
      </c>
      <c r="X184" s="93" t="s">
        <v>151</v>
      </c>
      <c r="Y184" s="14" t="s">
        <v>152</v>
      </c>
      <c r="Z184" s="2" t="s">
        <v>151</v>
      </c>
      <c r="AA184" s="2" t="s">
        <v>151</v>
      </c>
      <c r="AB184" s="2" t="s">
        <v>152</v>
      </c>
      <c r="AC184" s="14" t="s">
        <v>151</v>
      </c>
    </row>
    <row r="185" spans="1:29" x14ac:dyDescent="0.35">
      <c r="A185" s="129" t="str">
        <f t="shared" si="2"/>
        <v>FRJustice</v>
      </c>
      <c r="C185" s="96" t="s">
        <v>19</v>
      </c>
      <c r="D185" s="97" t="s">
        <v>777</v>
      </c>
      <c r="E185" s="97" t="s">
        <v>208</v>
      </c>
      <c r="F185" s="97" t="s">
        <v>704</v>
      </c>
      <c r="G185" s="97" t="s">
        <v>208</v>
      </c>
      <c r="H185" s="97" t="s">
        <v>50</v>
      </c>
      <c r="I185" s="37" t="s">
        <v>153</v>
      </c>
      <c r="J185" s="37" t="s">
        <v>2803</v>
      </c>
      <c r="K185" s="13" t="s">
        <v>151</v>
      </c>
      <c r="L185" s="2" t="s">
        <v>152</v>
      </c>
      <c r="M185" s="2" t="s">
        <v>152</v>
      </c>
      <c r="N185" s="2" t="s">
        <v>151</v>
      </c>
      <c r="O185" s="2" t="s">
        <v>151</v>
      </c>
      <c r="P185" s="2" t="s">
        <v>152</v>
      </c>
      <c r="Q185" s="2" t="s">
        <v>151</v>
      </c>
      <c r="R185" s="14" t="s">
        <v>151</v>
      </c>
      <c r="S185" s="2">
        <v>1</v>
      </c>
      <c r="T185" s="2" t="s">
        <v>151</v>
      </c>
      <c r="U185" s="2" t="s">
        <v>151</v>
      </c>
      <c r="V185" s="2" t="s">
        <v>151</v>
      </c>
      <c r="W185" s="14">
        <v>1</v>
      </c>
      <c r="X185" s="93" t="s">
        <v>152</v>
      </c>
      <c r="Y185" s="14" t="s">
        <v>152</v>
      </c>
      <c r="Z185" s="2" t="s">
        <v>151</v>
      </c>
      <c r="AA185" s="2" t="s">
        <v>152</v>
      </c>
      <c r="AB185" s="2" t="s">
        <v>152</v>
      </c>
      <c r="AC185" s="14" t="s">
        <v>152</v>
      </c>
    </row>
    <row r="186" spans="1:29" x14ac:dyDescent="0.35">
      <c r="A186" s="129" t="str">
        <f t="shared" si="2"/>
        <v>FRMoving</v>
      </c>
      <c r="C186" s="96" t="s">
        <v>19</v>
      </c>
      <c r="D186" s="97" t="s">
        <v>778</v>
      </c>
      <c r="E186" s="97" t="s">
        <v>208</v>
      </c>
      <c r="F186" s="97" t="s">
        <v>704</v>
      </c>
      <c r="G186" s="97" t="s">
        <v>208</v>
      </c>
      <c r="H186" s="97" t="s">
        <v>50</v>
      </c>
      <c r="I186" s="37" t="s">
        <v>2841</v>
      </c>
      <c r="J186" s="37" t="s">
        <v>6061</v>
      </c>
      <c r="K186" s="13" t="s">
        <v>151</v>
      </c>
      <c r="L186" s="2" t="s">
        <v>152</v>
      </c>
      <c r="M186" s="2" t="s">
        <v>152</v>
      </c>
      <c r="N186" s="2" t="s">
        <v>151</v>
      </c>
      <c r="O186" s="2" t="s">
        <v>151</v>
      </c>
      <c r="P186" s="2" t="s">
        <v>151</v>
      </c>
      <c r="Q186" s="2" t="s">
        <v>151</v>
      </c>
      <c r="R186" s="14" t="s">
        <v>151</v>
      </c>
      <c r="S186" s="2">
        <v>3</v>
      </c>
      <c r="T186" s="2" t="s">
        <v>151</v>
      </c>
      <c r="U186" s="2" t="s">
        <v>151</v>
      </c>
      <c r="V186" s="2" t="s">
        <v>151</v>
      </c>
      <c r="W186" s="14">
        <v>0</v>
      </c>
      <c r="X186" s="93" t="s">
        <v>152</v>
      </c>
      <c r="Y186" s="14" t="s">
        <v>151</v>
      </c>
      <c r="Z186" s="2" t="s">
        <v>151</v>
      </c>
      <c r="AA186" s="2" t="s">
        <v>151</v>
      </c>
      <c r="AB186" s="2" t="s">
        <v>152</v>
      </c>
      <c r="AC186" s="14" t="s">
        <v>152</v>
      </c>
    </row>
    <row r="187" spans="1:29" x14ac:dyDescent="0.35">
      <c r="A187" s="129" t="str">
        <f t="shared" si="2"/>
        <v>FRMoving</v>
      </c>
      <c r="C187" s="96" t="s">
        <v>19</v>
      </c>
      <c r="D187" s="97" t="s">
        <v>778</v>
      </c>
      <c r="E187" s="97" t="s">
        <v>208</v>
      </c>
      <c r="F187" s="97" t="s">
        <v>704</v>
      </c>
      <c r="G187" s="97" t="s">
        <v>208</v>
      </c>
      <c r="H187" s="97" t="s">
        <v>50</v>
      </c>
      <c r="I187" s="37" t="s">
        <v>2808</v>
      </c>
      <c r="J187" s="37" t="s">
        <v>6062</v>
      </c>
      <c r="K187" s="13" t="s">
        <v>151</v>
      </c>
      <c r="L187" s="2" t="s">
        <v>152</v>
      </c>
      <c r="M187" s="2" t="s">
        <v>152</v>
      </c>
      <c r="N187" s="2" t="s">
        <v>151</v>
      </c>
      <c r="O187" s="2" t="s">
        <v>151</v>
      </c>
      <c r="P187" s="2" t="s">
        <v>151</v>
      </c>
      <c r="Q187" s="2" t="s">
        <v>151</v>
      </c>
      <c r="R187" s="14" t="s">
        <v>151</v>
      </c>
      <c r="S187" s="2">
        <v>3</v>
      </c>
      <c r="T187" s="2" t="s">
        <v>151</v>
      </c>
      <c r="U187" s="2" t="s">
        <v>151</v>
      </c>
      <c r="V187" s="2" t="s">
        <v>151</v>
      </c>
      <c r="W187" s="14">
        <v>0</v>
      </c>
      <c r="X187" s="93" t="s">
        <v>152</v>
      </c>
      <c r="Y187" s="14" t="s">
        <v>152</v>
      </c>
      <c r="Z187" s="2" t="s">
        <v>151</v>
      </c>
      <c r="AA187" s="2" t="s">
        <v>152</v>
      </c>
      <c r="AB187" s="2" t="s">
        <v>152</v>
      </c>
      <c r="AC187" s="14" t="s">
        <v>152</v>
      </c>
    </row>
    <row r="188" spans="1:29" x14ac:dyDescent="0.35">
      <c r="A188" s="129" t="str">
        <f t="shared" si="2"/>
        <v>FRMoving</v>
      </c>
      <c r="C188" s="96" t="s">
        <v>19</v>
      </c>
      <c r="D188" s="97" t="s">
        <v>778</v>
      </c>
      <c r="E188" s="97" t="s">
        <v>208</v>
      </c>
      <c r="F188" s="97" t="s">
        <v>704</v>
      </c>
      <c r="G188" s="97" t="s">
        <v>208</v>
      </c>
      <c r="H188" s="97" t="s">
        <v>50</v>
      </c>
      <c r="I188" s="37" t="s">
        <v>5374</v>
      </c>
      <c r="J188" s="37" t="s">
        <v>274</v>
      </c>
      <c r="K188" s="13" t="s">
        <v>151</v>
      </c>
      <c r="L188" s="2" t="s">
        <v>152</v>
      </c>
      <c r="M188" s="2" t="s">
        <v>152</v>
      </c>
      <c r="N188" s="2" t="s">
        <v>151</v>
      </c>
      <c r="O188" s="2" t="s">
        <v>151</v>
      </c>
      <c r="P188" s="2" t="s">
        <v>151</v>
      </c>
      <c r="Q188" s="2" t="s">
        <v>151</v>
      </c>
      <c r="R188" s="14" t="s">
        <v>151</v>
      </c>
      <c r="S188" s="2">
        <v>2</v>
      </c>
      <c r="T188" s="2" t="s">
        <v>151</v>
      </c>
      <c r="U188" s="2" t="s">
        <v>151</v>
      </c>
      <c r="V188" s="2" t="s">
        <v>151</v>
      </c>
      <c r="W188" s="14">
        <v>0</v>
      </c>
      <c r="X188" s="93" t="s">
        <v>152</v>
      </c>
      <c r="Y188" s="14" t="s">
        <v>152</v>
      </c>
      <c r="Z188" s="2" t="s">
        <v>151</v>
      </c>
      <c r="AA188" s="2" t="s">
        <v>152</v>
      </c>
      <c r="AB188" s="2" t="s">
        <v>152</v>
      </c>
      <c r="AC188" s="14" t="s">
        <v>151</v>
      </c>
    </row>
    <row r="189" spans="1:29" x14ac:dyDescent="0.35">
      <c r="A189" s="129" t="str">
        <f t="shared" si="2"/>
        <v>FRTransport</v>
      </c>
      <c r="C189" s="96" t="s">
        <v>19</v>
      </c>
      <c r="D189" s="97" t="s">
        <v>779</v>
      </c>
      <c r="E189" s="97" t="s">
        <v>208</v>
      </c>
      <c r="F189" s="97" t="s">
        <v>704</v>
      </c>
      <c r="G189" s="97" t="s">
        <v>208</v>
      </c>
      <c r="H189" s="97" t="s">
        <v>50</v>
      </c>
      <c r="I189" s="37" t="s">
        <v>5365</v>
      </c>
      <c r="J189" s="37" t="s">
        <v>6060</v>
      </c>
      <c r="K189" s="13" t="s">
        <v>151</v>
      </c>
      <c r="L189" s="2" t="s">
        <v>152</v>
      </c>
      <c r="M189" s="2" t="s">
        <v>152</v>
      </c>
      <c r="N189" s="2" t="s">
        <v>151</v>
      </c>
      <c r="O189" s="2" t="s">
        <v>151</v>
      </c>
      <c r="P189" s="2" t="s">
        <v>151</v>
      </c>
      <c r="Q189" s="2" t="s">
        <v>151</v>
      </c>
      <c r="R189" s="14" t="s">
        <v>151</v>
      </c>
      <c r="S189" s="2">
        <v>2</v>
      </c>
      <c r="T189" s="2" t="s">
        <v>151</v>
      </c>
      <c r="U189" s="2" t="s">
        <v>151</v>
      </c>
      <c r="V189" s="2" t="s">
        <v>151</v>
      </c>
      <c r="W189" s="14">
        <v>0</v>
      </c>
      <c r="X189" s="93" t="s">
        <v>152</v>
      </c>
      <c r="Y189" s="14" t="s">
        <v>152</v>
      </c>
      <c r="Z189" s="2" t="s">
        <v>151</v>
      </c>
      <c r="AA189" s="2" t="s">
        <v>152</v>
      </c>
      <c r="AB189" s="2" t="s">
        <v>152</v>
      </c>
      <c r="AC189" s="14" t="s">
        <v>151</v>
      </c>
    </row>
    <row r="190" spans="1:29" x14ac:dyDescent="0.35">
      <c r="A190" s="129" t="str">
        <f t="shared" si="2"/>
        <v>FRTransport</v>
      </c>
      <c r="C190" s="96" t="s">
        <v>19</v>
      </c>
      <c r="D190" s="97" t="s">
        <v>779</v>
      </c>
      <c r="E190" s="97" t="s">
        <v>208</v>
      </c>
      <c r="F190" s="97" t="s">
        <v>704</v>
      </c>
      <c r="G190" s="97" t="s">
        <v>208</v>
      </c>
      <c r="H190" s="97" t="s">
        <v>50</v>
      </c>
      <c r="I190" s="37" t="s">
        <v>2851</v>
      </c>
      <c r="J190" s="37" t="s">
        <v>6063</v>
      </c>
      <c r="K190" s="13" t="s">
        <v>151</v>
      </c>
      <c r="L190" s="2" t="s">
        <v>151</v>
      </c>
      <c r="M190" s="2" t="s">
        <v>152</v>
      </c>
      <c r="N190" s="2" t="s">
        <v>151</v>
      </c>
      <c r="O190" s="2" t="s">
        <v>151</v>
      </c>
      <c r="P190" s="2" t="s">
        <v>152</v>
      </c>
      <c r="Q190" s="2" t="s">
        <v>151</v>
      </c>
      <c r="R190" s="14" t="s">
        <v>151</v>
      </c>
      <c r="S190" s="2">
        <v>2</v>
      </c>
      <c r="T190" s="2" t="s">
        <v>151</v>
      </c>
      <c r="U190" s="2" t="s">
        <v>151</v>
      </c>
      <c r="V190" s="2" t="s">
        <v>151</v>
      </c>
      <c r="W190" s="14">
        <v>0</v>
      </c>
      <c r="X190" s="93" t="s">
        <v>151</v>
      </c>
      <c r="Y190" s="14" t="s">
        <v>151</v>
      </c>
      <c r="Z190" s="2" t="s">
        <v>151</v>
      </c>
      <c r="AA190" s="2" t="s">
        <v>152</v>
      </c>
      <c r="AB190" s="2" t="s">
        <v>152</v>
      </c>
      <c r="AC190" s="14" t="s">
        <v>152</v>
      </c>
    </row>
    <row r="191" spans="1:29" x14ac:dyDescent="0.35">
      <c r="A191" s="129" t="str">
        <f t="shared" si="2"/>
        <v>FRTransport</v>
      </c>
      <c r="C191" s="96" t="s">
        <v>19</v>
      </c>
      <c r="D191" s="97" t="s">
        <v>779</v>
      </c>
      <c r="E191" s="97" t="s">
        <v>208</v>
      </c>
      <c r="F191" s="97" t="s">
        <v>704</v>
      </c>
      <c r="G191" s="97" t="s">
        <v>208</v>
      </c>
      <c r="H191" s="97" t="s">
        <v>50</v>
      </c>
      <c r="I191" s="37" t="s">
        <v>6064</v>
      </c>
      <c r="J191" s="37" t="s">
        <v>6065</v>
      </c>
      <c r="K191" s="13" t="s">
        <v>151</v>
      </c>
      <c r="L191" s="2" t="s">
        <v>152</v>
      </c>
      <c r="M191" s="2" t="s">
        <v>152</v>
      </c>
      <c r="N191" s="2" t="s">
        <v>151</v>
      </c>
      <c r="O191" s="2" t="s">
        <v>151</v>
      </c>
      <c r="P191" s="2" t="s">
        <v>152</v>
      </c>
      <c r="Q191" s="2" t="s">
        <v>152</v>
      </c>
      <c r="R191" s="14" t="s">
        <v>151</v>
      </c>
      <c r="S191" s="2">
        <v>1</v>
      </c>
      <c r="T191" s="2" t="s">
        <v>151</v>
      </c>
      <c r="U191" s="2" t="s">
        <v>152</v>
      </c>
      <c r="V191" s="2" t="s">
        <v>151</v>
      </c>
      <c r="W191" s="14">
        <v>0</v>
      </c>
      <c r="X191" s="93" t="s">
        <v>152</v>
      </c>
      <c r="Y191" s="14" t="s">
        <v>151</v>
      </c>
      <c r="Z191" s="2" t="s">
        <v>151</v>
      </c>
      <c r="AA191" s="2" t="s">
        <v>152</v>
      </c>
      <c r="AB191" s="2" t="s">
        <v>152</v>
      </c>
      <c r="AC191" s="14" t="s">
        <v>152</v>
      </c>
    </row>
    <row r="192" spans="1:29" x14ac:dyDescent="0.35">
      <c r="A192" s="129" t="str">
        <f t="shared" si="2"/>
        <v>HREconomic</v>
      </c>
      <c r="C192" s="96" t="s">
        <v>20</v>
      </c>
      <c r="D192" s="97" t="s">
        <v>776</v>
      </c>
      <c r="E192" s="97" t="s">
        <v>208</v>
      </c>
      <c r="F192" s="97" t="s">
        <v>704</v>
      </c>
      <c r="G192" s="97" t="s">
        <v>208</v>
      </c>
      <c r="H192" s="97" t="s">
        <v>50</v>
      </c>
      <c r="I192" s="37" t="s">
        <v>225</v>
      </c>
      <c r="J192" s="37" t="s">
        <v>6066</v>
      </c>
      <c r="K192" s="13" t="s">
        <v>151</v>
      </c>
      <c r="L192" s="2" t="s">
        <v>151</v>
      </c>
      <c r="M192" s="2" t="s">
        <v>152</v>
      </c>
      <c r="N192" s="2" t="s">
        <v>151</v>
      </c>
      <c r="O192" s="2" t="s">
        <v>151</v>
      </c>
      <c r="P192" s="2" t="s">
        <v>152</v>
      </c>
      <c r="Q192" s="2" t="s">
        <v>152</v>
      </c>
      <c r="R192" s="14" t="s">
        <v>151</v>
      </c>
      <c r="S192" s="2">
        <v>2</v>
      </c>
      <c r="T192" s="2" t="s">
        <v>151</v>
      </c>
      <c r="U192" s="2" t="s">
        <v>151</v>
      </c>
      <c r="V192" s="2" t="s">
        <v>151</v>
      </c>
      <c r="W192" s="14">
        <v>2</v>
      </c>
      <c r="X192" s="93" t="s">
        <v>151</v>
      </c>
      <c r="Y192" s="14" t="s">
        <v>468</v>
      </c>
      <c r="Z192" s="2" t="s">
        <v>151</v>
      </c>
      <c r="AA192" s="2" t="s">
        <v>151</v>
      </c>
      <c r="AB192" s="2" t="s">
        <v>151</v>
      </c>
      <c r="AC192" s="14" t="s">
        <v>152</v>
      </c>
    </row>
    <row r="193" spans="1:29" x14ac:dyDescent="0.35">
      <c r="A193" s="129" t="str">
        <f t="shared" si="2"/>
        <v>HREconomic</v>
      </c>
      <c r="C193" s="96" t="s">
        <v>20</v>
      </c>
      <c r="D193" s="97" t="s">
        <v>776</v>
      </c>
      <c r="E193" s="97" t="s">
        <v>208</v>
      </c>
      <c r="F193" s="97" t="s">
        <v>704</v>
      </c>
      <c r="G193" s="97" t="s">
        <v>208</v>
      </c>
      <c r="H193" s="97" t="s">
        <v>50</v>
      </c>
      <c r="I193" s="37" t="s">
        <v>2898</v>
      </c>
      <c r="J193" s="37" t="s">
        <v>6067</v>
      </c>
      <c r="K193" s="13" t="s">
        <v>151</v>
      </c>
      <c r="L193" s="2" t="s">
        <v>151</v>
      </c>
      <c r="M193" s="2" t="s">
        <v>152</v>
      </c>
      <c r="N193" s="2" t="s">
        <v>151</v>
      </c>
      <c r="O193" s="2" t="s">
        <v>151</v>
      </c>
      <c r="P193" s="2" t="s">
        <v>151</v>
      </c>
      <c r="Q193" s="2" t="s">
        <v>151</v>
      </c>
      <c r="R193" s="14" t="s">
        <v>152</v>
      </c>
      <c r="S193" s="2">
        <v>1</v>
      </c>
      <c r="T193" s="2" t="s">
        <v>152</v>
      </c>
      <c r="U193" s="2" t="s">
        <v>152</v>
      </c>
      <c r="V193" s="2" t="s">
        <v>152</v>
      </c>
      <c r="W193" s="14">
        <v>2</v>
      </c>
      <c r="X193" s="93" t="s">
        <v>151</v>
      </c>
      <c r="Y193" s="14" t="s">
        <v>468</v>
      </c>
      <c r="Z193" s="2" t="s">
        <v>151</v>
      </c>
      <c r="AA193" s="2" t="s">
        <v>152</v>
      </c>
      <c r="AB193" s="2" t="s">
        <v>151</v>
      </c>
      <c r="AC193" s="14" t="s">
        <v>152</v>
      </c>
    </row>
    <row r="194" spans="1:29" x14ac:dyDescent="0.35">
      <c r="A194" s="129" t="str">
        <f t="shared" si="2"/>
        <v>HREconomic</v>
      </c>
      <c r="C194" s="96" t="s">
        <v>20</v>
      </c>
      <c r="D194" s="97" t="s">
        <v>776</v>
      </c>
      <c r="E194" s="97" t="s">
        <v>208</v>
      </c>
      <c r="F194" s="97" t="s">
        <v>704</v>
      </c>
      <c r="G194" s="97" t="s">
        <v>208</v>
      </c>
      <c r="H194" s="97" t="s">
        <v>50</v>
      </c>
      <c r="I194" s="37" t="s">
        <v>228</v>
      </c>
      <c r="J194" s="37" t="s">
        <v>6068</v>
      </c>
      <c r="K194" s="13" t="s">
        <v>151</v>
      </c>
      <c r="L194" s="2" t="s">
        <v>151</v>
      </c>
      <c r="M194" s="2" t="s">
        <v>152</v>
      </c>
      <c r="N194" s="2" t="s">
        <v>151</v>
      </c>
      <c r="O194" s="2" t="s">
        <v>151</v>
      </c>
      <c r="P194" s="2" t="s">
        <v>152</v>
      </c>
      <c r="Q194" s="2" t="s">
        <v>152</v>
      </c>
      <c r="R194" s="14" t="s">
        <v>151</v>
      </c>
      <c r="S194" s="2">
        <v>2</v>
      </c>
      <c r="T194" s="2" t="s">
        <v>151</v>
      </c>
      <c r="U194" s="2" t="s">
        <v>152</v>
      </c>
      <c r="V194" s="2" t="s">
        <v>151</v>
      </c>
      <c r="W194" s="14">
        <v>4</v>
      </c>
      <c r="X194" s="93" t="s">
        <v>152</v>
      </c>
      <c r="Y194" s="14" t="s">
        <v>152</v>
      </c>
      <c r="Z194" s="2" t="s">
        <v>151</v>
      </c>
      <c r="AA194" s="2" t="s">
        <v>152</v>
      </c>
      <c r="AB194" s="2" t="s">
        <v>152</v>
      </c>
      <c r="AC194" s="14" t="s">
        <v>152</v>
      </c>
    </row>
    <row r="195" spans="1:29" x14ac:dyDescent="0.35">
      <c r="A195" s="129" t="str">
        <f t="shared" si="2"/>
        <v>HRHealth</v>
      </c>
      <c r="C195" s="96" t="s">
        <v>20</v>
      </c>
      <c r="D195" s="97" t="s">
        <v>835</v>
      </c>
      <c r="E195" s="97" t="s">
        <v>208</v>
      </c>
      <c r="F195" s="97" t="s">
        <v>704</v>
      </c>
      <c r="G195" s="97" t="s">
        <v>208</v>
      </c>
      <c r="H195" s="97" t="s">
        <v>50</v>
      </c>
      <c r="I195" s="37" t="s">
        <v>2909</v>
      </c>
      <c r="J195" s="37" t="s">
        <v>6069</v>
      </c>
      <c r="K195" s="13" t="s">
        <v>151</v>
      </c>
      <c r="L195" s="2" t="s">
        <v>152</v>
      </c>
      <c r="M195" s="2" t="s">
        <v>152</v>
      </c>
      <c r="N195" s="2" t="s">
        <v>151</v>
      </c>
      <c r="O195" s="2" t="s">
        <v>151</v>
      </c>
      <c r="P195" s="2" t="s">
        <v>152</v>
      </c>
      <c r="Q195" s="2" t="s">
        <v>151</v>
      </c>
      <c r="R195" s="14" t="s">
        <v>152</v>
      </c>
      <c r="S195" s="2">
        <v>1</v>
      </c>
      <c r="T195" s="2" t="s">
        <v>152</v>
      </c>
      <c r="U195" s="2" t="s">
        <v>152</v>
      </c>
      <c r="V195" s="2" t="s">
        <v>152</v>
      </c>
      <c r="W195" s="14">
        <v>1</v>
      </c>
      <c r="X195" s="93" t="s">
        <v>152</v>
      </c>
      <c r="Y195" s="14" t="s">
        <v>468</v>
      </c>
      <c r="Z195" s="2" t="s">
        <v>151</v>
      </c>
      <c r="AA195" s="2" t="s">
        <v>152</v>
      </c>
      <c r="AB195" s="2" t="s">
        <v>152</v>
      </c>
      <c r="AC195" s="14" t="s">
        <v>152</v>
      </c>
    </row>
    <row r="196" spans="1:29" x14ac:dyDescent="0.35">
      <c r="A196" s="129" t="str">
        <f t="shared" si="2"/>
        <v>HRHealth</v>
      </c>
      <c r="C196" s="96" t="s">
        <v>20</v>
      </c>
      <c r="D196" s="97" t="s">
        <v>835</v>
      </c>
      <c r="E196" s="97" t="s">
        <v>208</v>
      </c>
      <c r="F196" s="97" t="s">
        <v>704</v>
      </c>
      <c r="G196" s="97" t="s">
        <v>208</v>
      </c>
      <c r="H196" s="97" t="s">
        <v>50</v>
      </c>
      <c r="I196" s="37" t="s">
        <v>253</v>
      </c>
      <c r="J196" s="37" t="s">
        <v>2917</v>
      </c>
      <c r="K196" s="13" t="s">
        <v>152</v>
      </c>
      <c r="L196" s="2" t="s">
        <v>152</v>
      </c>
      <c r="M196" s="2" t="s">
        <v>152</v>
      </c>
      <c r="N196" s="2" t="s">
        <v>152</v>
      </c>
      <c r="O196" s="2" t="s">
        <v>151</v>
      </c>
      <c r="P196" s="2" t="s">
        <v>151</v>
      </c>
      <c r="Q196" s="2" t="s">
        <v>152</v>
      </c>
      <c r="R196" s="14" t="s">
        <v>152</v>
      </c>
      <c r="S196" s="2">
        <v>1</v>
      </c>
      <c r="T196" s="2" t="s">
        <v>152</v>
      </c>
      <c r="U196" s="2" t="s">
        <v>152</v>
      </c>
      <c r="V196" s="2" t="s">
        <v>152</v>
      </c>
      <c r="W196" s="14">
        <v>0</v>
      </c>
      <c r="X196" s="93" t="s">
        <v>151</v>
      </c>
      <c r="Y196" s="14" t="s">
        <v>468</v>
      </c>
      <c r="Z196" s="2" t="s">
        <v>151</v>
      </c>
      <c r="AA196" s="2" t="s">
        <v>152</v>
      </c>
      <c r="AB196" s="2" t="s">
        <v>152</v>
      </c>
      <c r="AC196" s="14" t="s">
        <v>152</v>
      </c>
    </row>
    <row r="197" spans="1:29" x14ac:dyDescent="0.35">
      <c r="A197" s="129" t="str">
        <f t="shared" si="2"/>
        <v>HRHealth</v>
      </c>
      <c r="C197" s="96" t="s">
        <v>20</v>
      </c>
      <c r="D197" s="97" t="s">
        <v>835</v>
      </c>
      <c r="E197" s="97" t="s">
        <v>208</v>
      </c>
      <c r="F197" s="97" t="s">
        <v>704</v>
      </c>
      <c r="G197" s="97" t="s">
        <v>208</v>
      </c>
      <c r="H197" s="97" t="s">
        <v>50</v>
      </c>
      <c r="I197" s="37" t="s">
        <v>2918</v>
      </c>
      <c r="J197" s="37" t="s">
        <v>2919</v>
      </c>
      <c r="K197" s="13" t="s">
        <v>152</v>
      </c>
      <c r="L197" s="2" t="s">
        <v>152</v>
      </c>
      <c r="M197" s="2" t="s">
        <v>152</v>
      </c>
      <c r="N197" s="2" t="s">
        <v>152</v>
      </c>
      <c r="O197" s="2" t="s">
        <v>151</v>
      </c>
      <c r="P197" s="2" t="s">
        <v>151</v>
      </c>
      <c r="Q197" s="2" t="s">
        <v>152</v>
      </c>
      <c r="R197" s="14" t="s">
        <v>152</v>
      </c>
      <c r="S197" s="2">
        <v>1</v>
      </c>
      <c r="T197" s="2" t="s">
        <v>152</v>
      </c>
      <c r="U197" s="2" t="s">
        <v>152</v>
      </c>
      <c r="V197" s="2" t="s">
        <v>152</v>
      </c>
      <c r="W197" s="14">
        <v>0</v>
      </c>
      <c r="X197" s="93" t="s">
        <v>151</v>
      </c>
      <c r="Y197" s="14" t="s">
        <v>468</v>
      </c>
      <c r="Z197" s="2" t="s">
        <v>151</v>
      </c>
      <c r="AA197" s="2" t="s">
        <v>152</v>
      </c>
      <c r="AB197" s="2" t="s">
        <v>152</v>
      </c>
      <c r="AC197" s="14" t="s">
        <v>152</v>
      </c>
    </row>
    <row r="198" spans="1:29" x14ac:dyDescent="0.35">
      <c r="A198" s="129" t="str">
        <f t="shared" si="2"/>
        <v>HRJustice</v>
      </c>
      <c r="C198" s="96" t="s">
        <v>20</v>
      </c>
      <c r="D198" s="97" t="s">
        <v>777</v>
      </c>
      <c r="E198" s="97" t="s">
        <v>208</v>
      </c>
      <c r="F198" s="97" t="s">
        <v>704</v>
      </c>
      <c r="G198" s="97" t="s">
        <v>208</v>
      </c>
      <c r="H198" s="97" t="s">
        <v>50</v>
      </c>
      <c r="I198" s="37" t="s">
        <v>153</v>
      </c>
      <c r="J198" s="37" t="s">
        <v>2927</v>
      </c>
      <c r="K198" s="13" t="s">
        <v>152</v>
      </c>
      <c r="L198" s="2" t="s">
        <v>152</v>
      </c>
      <c r="M198" s="2" t="s">
        <v>152</v>
      </c>
      <c r="N198" s="2" t="s">
        <v>151</v>
      </c>
      <c r="O198" s="2" t="s">
        <v>151</v>
      </c>
      <c r="P198" s="2" t="s">
        <v>152</v>
      </c>
      <c r="Q198" s="2" t="s">
        <v>152</v>
      </c>
      <c r="R198" s="14" t="s">
        <v>152</v>
      </c>
      <c r="S198" s="2">
        <v>1</v>
      </c>
      <c r="T198" s="2" t="s">
        <v>152</v>
      </c>
      <c r="U198" s="2" t="s">
        <v>152</v>
      </c>
      <c r="V198" s="2" t="s">
        <v>152</v>
      </c>
      <c r="W198" s="14">
        <v>1</v>
      </c>
      <c r="X198" s="93" t="s">
        <v>151</v>
      </c>
      <c r="Y198" s="14" t="s">
        <v>468</v>
      </c>
      <c r="Z198" s="2" t="s">
        <v>151</v>
      </c>
      <c r="AA198" s="2" t="s">
        <v>151</v>
      </c>
      <c r="AB198" s="2" t="s">
        <v>152</v>
      </c>
      <c r="AC198" s="14" t="s">
        <v>152</v>
      </c>
    </row>
    <row r="199" spans="1:29" x14ac:dyDescent="0.35">
      <c r="A199" s="129" t="str">
        <f t="shared" si="2"/>
        <v>HRJustice</v>
      </c>
      <c r="C199" s="96" t="s">
        <v>20</v>
      </c>
      <c r="D199" s="97" t="s">
        <v>777</v>
      </c>
      <c r="E199" s="97" t="s">
        <v>208</v>
      </c>
      <c r="F199" s="97" t="s">
        <v>704</v>
      </c>
      <c r="G199" s="97" t="s">
        <v>208</v>
      </c>
      <c r="H199" s="97" t="s">
        <v>50</v>
      </c>
      <c r="I199" s="37" t="s">
        <v>153</v>
      </c>
      <c r="J199" s="37" t="s">
        <v>6070</v>
      </c>
      <c r="K199" s="13" t="s">
        <v>151</v>
      </c>
      <c r="L199" s="2" t="s">
        <v>151</v>
      </c>
      <c r="M199" s="2" t="s">
        <v>152</v>
      </c>
      <c r="N199" s="2" t="s">
        <v>151</v>
      </c>
      <c r="O199" s="2" t="s">
        <v>151</v>
      </c>
      <c r="P199" s="2" t="s">
        <v>152</v>
      </c>
      <c r="Q199" s="2" t="s">
        <v>151</v>
      </c>
      <c r="R199" s="14" t="s">
        <v>151</v>
      </c>
      <c r="S199" s="2">
        <v>2</v>
      </c>
      <c r="T199" s="2" t="s">
        <v>151</v>
      </c>
      <c r="U199" s="2" t="s">
        <v>152</v>
      </c>
      <c r="V199" s="2" t="s">
        <v>151</v>
      </c>
      <c r="W199" s="14">
        <v>1</v>
      </c>
      <c r="X199" s="93" t="s">
        <v>152</v>
      </c>
      <c r="Y199" s="14" t="s">
        <v>468</v>
      </c>
      <c r="Z199" s="2" t="s">
        <v>151</v>
      </c>
      <c r="AA199" s="2" t="s">
        <v>152</v>
      </c>
      <c r="AB199" s="2" t="s">
        <v>152</v>
      </c>
      <c r="AC199" s="14" t="s">
        <v>152</v>
      </c>
    </row>
    <row r="200" spans="1:29" x14ac:dyDescent="0.35">
      <c r="A200" s="129" t="str">
        <f t="shared" ref="A200:A263" si="3">C200&amp;D200</f>
        <v>HRMoving</v>
      </c>
      <c r="C200" s="96" t="s">
        <v>20</v>
      </c>
      <c r="D200" s="97" t="s">
        <v>778</v>
      </c>
      <c r="E200" s="97" t="s">
        <v>208</v>
      </c>
      <c r="F200" s="97" t="s">
        <v>704</v>
      </c>
      <c r="G200" s="97" t="s">
        <v>208</v>
      </c>
      <c r="H200" s="97" t="s">
        <v>50</v>
      </c>
      <c r="I200" s="37" t="s">
        <v>196</v>
      </c>
      <c r="J200" s="37" t="s">
        <v>6071</v>
      </c>
      <c r="K200" s="13" t="s">
        <v>151</v>
      </c>
      <c r="L200" s="2" t="s">
        <v>152</v>
      </c>
      <c r="M200" s="2" t="s">
        <v>152</v>
      </c>
      <c r="N200" s="2" t="s">
        <v>151</v>
      </c>
      <c r="O200" s="2" t="s">
        <v>151</v>
      </c>
      <c r="P200" s="2" t="s">
        <v>152</v>
      </c>
      <c r="Q200" s="2" t="s">
        <v>151</v>
      </c>
      <c r="R200" s="14" t="s">
        <v>151</v>
      </c>
      <c r="S200" s="2">
        <v>2</v>
      </c>
      <c r="T200" s="2" t="s">
        <v>151</v>
      </c>
      <c r="U200" s="2" t="s">
        <v>152</v>
      </c>
      <c r="V200" s="2" t="s">
        <v>151</v>
      </c>
      <c r="W200" s="14">
        <v>1</v>
      </c>
      <c r="X200" s="93" t="s">
        <v>152</v>
      </c>
      <c r="Y200" s="14" t="s">
        <v>468</v>
      </c>
      <c r="Z200" s="2" t="s">
        <v>151</v>
      </c>
      <c r="AA200" s="2" t="s">
        <v>152</v>
      </c>
      <c r="AB200" s="2" t="s">
        <v>152</v>
      </c>
      <c r="AC200" s="14" t="s">
        <v>152</v>
      </c>
    </row>
    <row r="201" spans="1:29" x14ac:dyDescent="0.35">
      <c r="A201" s="129" t="str">
        <f t="shared" si="3"/>
        <v>HRMoving</v>
      </c>
      <c r="C201" s="96" t="s">
        <v>20</v>
      </c>
      <c r="D201" s="97" t="s">
        <v>778</v>
      </c>
      <c r="E201" s="97" t="s">
        <v>208</v>
      </c>
      <c r="F201" s="97" t="s">
        <v>704</v>
      </c>
      <c r="G201" s="97" t="s">
        <v>208</v>
      </c>
      <c r="H201" s="97" t="s">
        <v>50</v>
      </c>
      <c r="I201" s="37" t="s">
        <v>275</v>
      </c>
      <c r="J201" s="37" t="s">
        <v>6072</v>
      </c>
      <c r="K201" s="13" t="s">
        <v>151</v>
      </c>
      <c r="L201" s="2" t="s">
        <v>152</v>
      </c>
      <c r="M201" s="2" t="s">
        <v>152</v>
      </c>
      <c r="N201" s="2" t="s">
        <v>151</v>
      </c>
      <c r="O201" s="2" t="s">
        <v>151</v>
      </c>
      <c r="P201" s="2" t="s">
        <v>152</v>
      </c>
      <c r="Q201" s="2" t="s">
        <v>151</v>
      </c>
      <c r="R201" s="14" t="s">
        <v>152</v>
      </c>
      <c r="S201" s="2">
        <v>1</v>
      </c>
      <c r="T201" s="2" t="s">
        <v>152</v>
      </c>
      <c r="U201" s="2" t="s">
        <v>152</v>
      </c>
      <c r="V201" s="2" t="s">
        <v>152</v>
      </c>
      <c r="W201" s="14">
        <v>1</v>
      </c>
      <c r="X201" s="93" t="s">
        <v>152</v>
      </c>
      <c r="Y201" s="14" t="s">
        <v>468</v>
      </c>
      <c r="Z201" s="2" t="s">
        <v>152</v>
      </c>
      <c r="AA201" s="2" t="s">
        <v>152</v>
      </c>
      <c r="AB201" s="2" t="s">
        <v>152</v>
      </c>
      <c r="AC201" s="14" t="s">
        <v>152</v>
      </c>
    </row>
    <row r="202" spans="1:29" x14ac:dyDescent="0.35">
      <c r="A202" s="129" t="str">
        <f t="shared" si="3"/>
        <v>HRMoving</v>
      </c>
      <c r="C202" s="96" t="s">
        <v>20</v>
      </c>
      <c r="D202" s="97" t="s">
        <v>778</v>
      </c>
      <c r="E202" s="97" t="s">
        <v>208</v>
      </c>
      <c r="F202" s="97" t="s">
        <v>704</v>
      </c>
      <c r="G202" s="97" t="s">
        <v>208</v>
      </c>
      <c r="H202" s="97" t="s">
        <v>50</v>
      </c>
      <c r="I202" s="37" t="s">
        <v>229</v>
      </c>
      <c r="J202" s="37" t="s">
        <v>6070</v>
      </c>
      <c r="K202" s="13" t="s">
        <v>151</v>
      </c>
      <c r="L202" s="2" t="s">
        <v>151</v>
      </c>
      <c r="M202" s="2" t="s">
        <v>152</v>
      </c>
      <c r="N202" s="2" t="s">
        <v>151</v>
      </c>
      <c r="O202" s="2" t="s">
        <v>151</v>
      </c>
      <c r="P202" s="2" t="s">
        <v>152</v>
      </c>
      <c r="Q202" s="2" t="s">
        <v>151</v>
      </c>
      <c r="R202" s="14" t="s">
        <v>151</v>
      </c>
      <c r="S202" s="2">
        <v>2</v>
      </c>
      <c r="T202" s="2" t="s">
        <v>151</v>
      </c>
      <c r="U202" s="2" t="s">
        <v>152</v>
      </c>
      <c r="V202" s="2" t="s">
        <v>151</v>
      </c>
      <c r="W202" s="14">
        <v>1</v>
      </c>
      <c r="X202" s="93" t="s">
        <v>152</v>
      </c>
      <c r="Y202" s="14" t="s">
        <v>468</v>
      </c>
      <c r="Z202" s="2" t="s">
        <v>151</v>
      </c>
      <c r="AA202" s="2" t="s">
        <v>152</v>
      </c>
      <c r="AB202" s="2" t="s">
        <v>152</v>
      </c>
      <c r="AC202" s="14" t="s">
        <v>152</v>
      </c>
    </row>
    <row r="203" spans="1:29" x14ac:dyDescent="0.35">
      <c r="A203" s="129" t="str">
        <f t="shared" si="3"/>
        <v>HRTransport</v>
      </c>
      <c r="C203" s="96" t="s">
        <v>20</v>
      </c>
      <c r="D203" s="97" t="s">
        <v>779</v>
      </c>
      <c r="E203" s="97" t="s">
        <v>208</v>
      </c>
      <c r="F203" s="97" t="s">
        <v>704</v>
      </c>
      <c r="G203" s="97" t="s">
        <v>208</v>
      </c>
      <c r="H203" s="97" t="s">
        <v>50</v>
      </c>
      <c r="I203" s="37" t="s">
        <v>6073</v>
      </c>
      <c r="J203" s="37" t="s">
        <v>6074</v>
      </c>
      <c r="K203" s="13" t="s">
        <v>151</v>
      </c>
      <c r="L203" s="2" t="s">
        <v>152</v>
      </c>
      <c r="M203" s="2" t="s">
        <v>152</v>
      </c>
      <c r="N203" s="2" t="s">
        <v>151</v>
      </c>
      <c r="O203" s="2" t="s">
        <v>151</v>
      </c>
      <c r="P203" s="2" t="s">
        <v>152</v>
      </c>
      <c r="Q203" s="2" t="s">
        <v>152</v>
      </c>
      <c r="R203" s="14" t="s">
        <v>151</v>
      </c>
      <c r="S203" s="2">
        <v>1</v>
      </c>
      <c r="T203" s="2" t="s">
        <v>152</v>
      </c>
      <c r="U203" s="2" t="s">
        <v>152</v>
      </c>
      <c r="V203" s="2" t="s">
        <v>151</v>
      </c>
      <c r="W203" s="14">
        <v>1</v>
      </c>
      <c r="X203" s="93" t="s">
        <v>152</v>
      </c>
      <c r="Y203" s="14" t="s">
        <v>468</v>
      </c>
      <c r="Z203" s="2" t="s">
        <v>151</v>
      </c>
      <c r="AA203" s="2" t="s">
        <v>152</v>
      </c>
      <c r="AB203" s="2" t="s">
        <v>152</v>
      </c>
      <c r="AC203" s="14" t="s">
        <v>152</v>
      </c>
    </row>
    <row r="204" spans="1:29" x14ac:dyDescent="0.35">
      <c r="A204" s="129" t="str">
        <f t="shared" si="3"/>
        <v>HRTransport</v>
      </c>
      <c r="C204" s="96" t="s">
        <v>20</v>
      </c>
      <c r="D204" s="97" t="s">
        <v>779</v>
      </c>
      <c r="E204" s="97" t="s">
        <v>208</v>
      </c>
      <c r="F204" s="97" t="s">
        <v>704</v>
      </c>
      <c r="G204" s="97" t="s">
        <v>208</v>
      </c>
      <c r="H204" s="97" t="s">
        <v>50</v>
      </c>
      <c r="I204" s="37" t="s">
        <v>6075</v>
      </c>
      <c r="J204" s="37" t="s">
        <v>6076</v>
      </c>
      <c r="K204" s="13" t="s">
        <v>151</v>
      </c>
      <c r="L204" s="2" t="s">
        <v>151</v>
      </c>
      <c r="M204" s="2" t="s">
        <v>152</v>
      </c>
      <c r="N204" s="2" t="s">
        <v>151</v>
      </c>
      <c r="O204" s="2" t="s">
        <v>151</v>
      </c>
      <c r="P204" s="2" t="s">
        <v>152</v>
      </c>
      <c r="Q204" s="2" t="s">
        <v>152</v>
      </c>
      <c r="R204" s="14" t="s">
        <v>152</v>
      </c>
      <c r="S204" s="2">
        <v>1</v>
      </c>
      <c r="T204" s="2" t="s">
        <v>152</v>
      </c>
      <c r="U204" s="2" t="s">
        <v>152</v>
      </c>
      <c r="V204" s="2" t="s">
        <v>152</v>
      </c>
      <c r="W204" s="14">
        <v>1</v>
      </c>
      <c r="X204" s="93" t="s">
        <v>152</v>
      </c>
      <c r="Y204" s="14" t="s">
        <v>468</v>
      </c>
      <c r="Z204" s="2" t="s">
        <v>151</v>
      </c>
      <c r="AA204" s="2" t="s">
        <v>152</v>
      </c>
      <c r="AB204" s="2" t="s">
        <v>152</v>
      </c>
      <c r="AC204" s="14" t="s">
        <v>152</v>
      </c>
    </row>
    <row r="205" spans="1:29" x14ac:dyDescent="0.35">
      <c r="A205" s="129" t="str">
        <f t="shared" si="3"/>
        <v>HRTransport</v>
      </c>
      <c r="C205" s="96" t="s">
        <v>20</v>
      </c>
      <c r="D205" s="97" t="s">
        <v>779</v>
      </c>
      <c r="E205" s="97" t="s">
        <v>208</v>
      </c>
      <c r="F205" s="97" t="s">
        <v>704</v>
      </c>
      <c r="G205" s="97" t="s">
        <v>208</v>
      </c>
      <c r="H205" s="97" t="s">
        <v>50</v>
      </c>
      <c r="I205" s="37" t="s">
        <v>5460</v>
      </c>
      <c r="J205" s="37" t="s">
        <v>6071</v>
      </c>
      <c r="K205" s="13" t="s">
        <v>151</v>
      </c>
      <c r="L205" s="2" t="s">
        <v>152</v>
      </c>
      <c r="M205" s="2" t="s">
        <v>152</v>
      </c>
      <c r="N205" s="2" t="s">
        <v>151</v>
      </c>
      <c r="O205" s="2" t="s">
        <v>151</v>
      </c>
      <c r="P205" s="2" t="s">
        <v>152</v>
      </c>
      <c r="Q205" s="2" t="s">
        <v>151</v>
      </c>
      <c r="R205" s="14" t="s">
        <v>151</v>
      </c>
      <c r="S205" s="2">
        <v>2</v>
      </c>
      <c r="T205" s="2" t="s">
        <v>151</v>
      </c>
      <c r="U205" s="2" t="s">
        <v>152</v>
      </c>
      <c r="V205" s="2" t="s">
        <v>151</v>
      </c>
      <c r="W205" s="14">
        <v>1</v>
      </c>
      <c r="X205" s="93" t="s">
        <v>152</v>
      </c>
      <c r="Y205" s="14" t="s">
        <v>468</v>
      </c>
      <c r="Z205" s="2" t="s">
        <v>151</v>
      </c>
      <c r="AA205" s="2" t="s">
        <v>152</v>
      </c>
      <c r="AB205" s="2" t="s">
        <v>152</v>
      </c>
      <c r="AC205" s="14" t="s">
        <v>152</v>
      </c>
    </row>
    <row r="206" spans="1:29" x14ac:dyDescent="0.35">
      <c r="A206" s="129" t="str">
        <f t="shared" si="3"/>
        <v>HUEconomic</v>
      </c>
      <c r="C206" s="96" t="s">
        <v>21</v>
      </c>
      <c r="D206" s="97" t="s">
        <v>776</v>
      </c>
      <c r="E206" s="97" t="s">
        <v>208</v>
      </c>
      <c r="F206" s="97" t="s">
        <v>704</v>
      </c>
      <c r="G206" s="97" t="s">
        <v>208</v>
      </c>
      <c r="H206" s="97" t="s">
        <v>50</v>
      </c>
      <c r="I206" s="37" t="s">
        <v>2981</v>
      </c>
      <c r="J206" s="37" t="s">
        <v>6077</v>
      </c>
      <c r="K206" s="13" t="s">
        <v>151</v>
      </c>
      <c r="L206" s="2" t="s">
        <v>151</v>
      </c>
      <c r="M206" s="2" t="s">
        <v>151</v>
      </c>
      <c r="N206" s="2" t="s">
        <v>151</v>
      </c>
      <c r="O206" s="2" t="s">
        <v>151</v>
      </c>
      <c r="P206" s="2" t="s">
        <v>152</v>
      </c>
      <c r="Q206" s="2" t="s">
        <v>152</v>
      </c>
      <c r="R206" s="14" t="s">
        <v>152</v>
      </c>
      <c r="S206" s="2">
        <v>2</v>
      </c>
      <c r="T206" s="2" t="s">
        <v>152</v>
      </c>
      <c r="U206" s="2" t="s">
        <v>152</v>
      </c>
      <c r="V206" s="2" t="s">
        <v>152</v>
      </c>
      <c r="W206" s="14">
        <v>0</v>
      </c>
      <c r="X206" s="93" t="s">
        <v>151</v>
      </c>
      <c r="Y206" s="14" t="s">
        <v>468</v>
      </c>
      <c r="Z206" s="2" t="s">
        <v>152</v>
      </c>
      <c r="AA206" s="2" t="s">
        <v>152</v>
      </c>
      <c r="AB206" s="2" t="s">
        <v>152</v>
      </c>
      <c r="AC206" s="14" t="s">
        <v>152</v>
      </c>
    </row>
    <row r="207" spans="1:29" x14ac:dyDescent="0.35">
      <c r="A207" s="129" t="str">
        <f t="shared" si="3"/>
        <v>HUEconomic</v>
      </c>
      <c r="C207" s="96" t="s">
        <v>21</v>
      </c>
      <c r="D207" s="97" t="s">
        <v>776</v>
      </c>
      <c r="E207" s="97" t="s">
        <v>208</v>
      </c>
      <c r="F207" s="97" t="s">
        <v>704</v>
      </c>
      <c r="G207" s="97" t="s">
        <v>208</v>
      </c>
      <c r="H207" s="97" t="s">
        <v>50</v>
      </c>
      <c r="I207" s="37" t="s">
        <v>276</v>
      </c>
      <c r="J207" s="37" t="s">
        <v>6078</v>
      </c>
      <c r="K207" s="13" t="s">
        <v>151</v>
      </c>
      <c r="L207" s="2" t="s">
        <v>152</v>
      </c>
      <c r="M207" s="2" t="s">
        <v>151</v>
      </c>
      <c r="N207" s="2" t="s">
        <v>151</v>
      </c>
      <c r="O207" s="2" t="s">
        <v>151</v>
      </c>
      <c r="P207" s="2" t="s">
        <v>152</v>
      </c>
      <c r="Q207" s="2" t="s">
        <v>152</v>
      </c>
      <c r="R207" s="14" t="s">
        <v>151</v>
      </c>
      <c r="S207" s="2">
        <v>0</v>
      </c>
      <c r="T207" s="2" t="s">
        <v>151</v>
      </c>
      <c r="U207" s="2" t="s">
        <v>151</v>
      </c>
      <c r="V207" s="2" t="s">
        <v>151</v>
      </c>
      <c r="W207" s="14">
        <v>0</v>
      </c>
      <c r="X207" s="93" t="s">
        <v>151</v>
      </c>
      <c r="Y207" s="14" t="s">
        <v>468</v>
      </c>
      <c r="Z207" s="2" t="s">
        <v>152</v>
      </c>
      <c r="AA207" s="2" t="s">
        <v>152</v>
      </c>
      <c r="AB207" s="2" t="s">
        <v>152</v>
      </c>
      <c r="AC207" s="14" t="s">
        <v>152</v>
      </c>
    </row>
    <row r="208" spans="1:29" x14ac:dyDescent="0.35">
      <c r="A208" s="129" t="str">
        <f t="shared" si="3"/>
        <v>HUEconomic</v>
      </c>
      <c r="C208" s="96" t="s">
        <v>21</v>
      </c>
      <c r="D208" s="97" t="s">
        <v>776</v>
      </c>
      <c r="E208" s="97" t="s">
        <v>208</v>
      </c>
      <c r="F208" s="97" t="s">
        <v>704</v>
      </c>
      <c r="G208" s="97" t="s">
        <v>208</v>
      </c>
      <c r="H208" s="97" t="s">
        <v>50</v>
      </c>
      <c r="I208" s="37" t="s">
        <v>231</v>
      </c>
      <c r="J208" s="37" t="s">
        <v>6079</v>
      </c>
      <c r="K208" s="13" t="s">
        <v>151</v>
      </c>
      <c r="L208" s="2" t="s">
        <v>151</v>
      </c>
      <c r="M208" s="2" t="s">
        <v>151</v>
      </c>
      <c r="N208" s="2" t="s">
        <v>151</v>
      </c>
      <c r="O208" s="2" t="s">
        <v>151</v>
      </c>
      <c r="P208" s="2" t="s">
        <v>152</v>
      </c>
      <c r="Q208" s="2" t="s">
        <v>151</v>
      </c>
      <c r="R208" s="14" t="s">
        <v>151</v>
      </c>
      <c r="S208" s="2">
        <v>2</v>
      </c>
      <c r="T208" s="2" t="s">
        <v>151</v>
      </c>
      <c r="U208" s="2" t="s">
        <v>151</v>
      </c>
      <c r="V208" s="2" t="s">
        <v>151</v>
      </c>
      <c r="W208" s="14">
        <v>0</v>
      </c>
      <c r="X208" s="93" t="s">
        <v>151</v>
      </c>
      <c r="Y208" s="14" t="s">
        <v>151</v>
      </c>
      <c r="Z208" s="2" t="s">
        <v>151</v>
      </c>
      <c r="AA208" s="2" t="s">
        <v>152</v>
      </c>
      <c r="AB208" s="2" t="s">
        <v>152</v>
      </c>
      <c r="AC208" s="14" t="s">
        <v>152</v>
      </c>
    </row>
    <row r="209" spans="1:29" x14ac:dyDescent="0.35">
      <c r="A209" s="129" t="str">
        <f t="shared" si="3"/>
        <v>HUHealth</v>
      </c>
      <c r="C209" s="96" t="s">
        <v>21</v>
      </c>
      <c r="D209" s="97" t="s">
        <v>835</v>
      </c>
      <c r="E209" s="97" t="s">
        <v>208</v>
      </c>
      <c r="F209" s="97" t="s">
        <v>704</v>
      </c>
      <c r="G209" s="97" t="s">
        <v>208</v>
      </c>
      <c r="H209" s="97" t="s">
        <v>50</v>
      </c>
      <c r="I209" s="37" t="s">
        <v>2998</v>
      </c>
      <c r="J209" s="37" t="s">
        <v>6080</v>
      </c>
      <c r="K209" s="13" t="s">
        <v>151</v>
      </c>
      <c r="L209" s="2" t="s">
        <v>152</v>
      </c>
      <c r="M209" s="2" t="s">
        <v>151</v>
      </c>
      <c r="N209" s="2" t="s">
        <v>151</v>
      </c>
      <c r="O209" s="2" t="s">
        <v>151</v>
      </c>
      <c r="P209" s="2" t="s">
        <v>152</v>
      </c>
      <c r="Q209" s="2" t="s">
        <v>152</v>
      </c>
      <c r="R209" s="14" t="s">
        <v>152</v>
      </c>
      <c r="S209" s="2">
        <v>2</v>
      </c>
      <c r="T209" s="2" t="s">
        <v>151</v>
      </c>
      <c r="U209" s="2" t="s">
        <v>151</v>
      </c>
      <c r="V209" s="2" t="s">
        <v>151</v>
      </c>
      <c r="W209" s="14">
        <v>5</v>
      </c>
      <c r="X209" s="93" t="s">
        <v>151</v>
      </c>
      <c r="Y209" s="14" t="s">
        <v>468</v>
      </c>
      <c r="Z209" s="2" t="s">
        <v>151</v>
      </c>
      <c r="AA209" s="2" t="s">
        <v>152</v>
      </c>
      <c r="AB209" s="2" t="s">
        <v>152</v>
      </c>
      <c r="AC209" s="14" t="s">
        <v>152</v>
      </c>
    </row>
    <row r="210" spans="1:29" x14ac:dyDescent="0.35">
      <c r="A210" s="129" t="str">
        <f t="shared" si="3"/>
        <v>HUHealth</v>
      </c>
      <c r="C210" s="96" t="s">
        <v>21</v>
      </c>
      <c r="D210" s="97" t="s">
        <v>835</v>
      </c>
      <c r="E210" s="97" t="s">
        <v>208</v>
      </c>
      <c r="F210" s="97" t="s">
        <v>704</v>
      </c>
      <c r="G210" s="97" t="s">
        <v>208</v>
      </c>
      <c r="H210" s="97" t="s">
        <v>50</v>
      </c>
      <c r="I210" s="37" t="s">
        <v>681</v>
      </c>
      <c r="J210" s="37" t="s">
        <v>2995</v>
      </c>
      <c r="K210" s="13" t="s">
        <v>151</v>
      </c>
      <c r="L210" s="2" t="s">
        <v>151</v>
      </c>
      <c r="M210" s="2" t="s">
        <v>151</v>
      </c>
      <c r="N210" s="2" t="s">
        <v>151</v>
      </c>
      <c r="O210" s="2" t="s">
        <v>151</v>
      </c>
      <c r="P210" s="2" t="s">
        <v>152</v>
      </c>
      <c r="Q210" s="2" t="s">
        <v>152</v>
      </c>
      <c r="R210" s="14" t="s">
        <v>152</v>
      </c>
      <c r="S210" s="2">
        <v>2</v>
      </c>
      <c r="T210" s="2" t="s">
        <v>151</v>
      </c>
      <c r="U210" s="2" t="s">
        <v>151</v>
      </c>
      <c r="V210" s="2" t="s">
        <v>151</v>
      </c>
      <c r="W210" s="14">
        <v>0</v>
      </c>
      <c r="X210" s="93" t="s">
        <v>151</v>
      </c>
      <c r="Y210" s="14" t="s">
        <v>468</v>
      </c>
      <c r="Z210" s="2" t="s">
        <v>152</v>
      </c>
      <c r="AA210" s="2" t="s">
        <v>152</v>
      </c>
      <c r="AB210" s="2" t="s">
        <v>152</v>
      </c>
      <c r="AC210" s="14" t="s">
        <v>152</v>
      </c>
    </row>
    <row r="211" spans="1:29" x14ac:dyDescent="0.35">
      <c r="A211" s="129" t="str">
        <f t="shared" si="3"/>
        <v>HUJustice</v>
      </c>
      <c r="C211" s="96" t="s">
        <v>21</v>
      </c>
      <c r="D211" s="97" t="s">
        <v>777</v>
      </c>
      <c r="E211" s="97" t="s">
        <v>208</v>
      </c>
      <c r="F211" s="97" t="s">
        <v>704</v>
      </c>
      <c r="G211" s="97" t="s">
        <v>208</v>
      </c>
      <c r="H211" s="97" t="s">
        <v>50</v>
      </c>
      <c r="I211" s="37" t="s">
        <v>3016</v>
      </c>
      <c r="J211" s="37" t="s">
        <v>3020</v>
      </c>
      <c r="K211" s="13" t="s">
        <v>151</v>
      </c>
      <c r="L211" s="2" t="s">
        <v>152</v>
      </c>
      <c r="M211" s="2" t="s">
        <v>151</v>
      </c>
      <c r="N211" s="2" t="s">
        <v>151</v>
      </c>
      <c r="O211" s="2" t="s">
        <v>151</v>
      </c>
      <c r="P211" s="2" t="s">
        <v>151</v>
      </c>
      <c r="Q211" s="2" t="s">
        <v>151</v>
      </c>
      <c r="R211" s="14" t="s">
        <v>151</v>
      </c>
      <c r="S211" s="2">
        <v>2</v>
      </c>
      <c r="T211" s="2" t="s">
        <v>151</v>
      </c>
      <c r="U211" s="2" t="s">
        <v>152</v>
      </c>
      <c r="V211" s="2" t="s">
        <v>152</v>
      </c>
      <c r="W211" s="14">
        <v>0</v>
      </c>
      <c r="X211" s="93" t="s">
        <v>151</v>
      </c>
      <c r="Y211" s="14" t="s">
        <v>151</v>
      </c>
      <c r="Z211" s="2" t="s">
        <v>151</v>
      </c>
      <c r="AA211" s="2" t="s">
        <v>152</v>
      </c>
      <c r="AB211" s="2" t="s">
        <v>152</v>
      </c>
      <c r="AC211" s="14" t="s">
        <v>152</v>
      </c>
    </row>
    <row r="212" spans="1:29" x14ac:dyDescent="0.35">
      <c r="A212" s="129" t="str">
        <f t="shared" si="3"/>
        <v>HUJustice</v>
      </c>
      <c r="C212" s="96" t="s">
        <v>21</v>
      </c>
      <c r="D212" s="97" t="s">
        <v>777</v>
      </c>
      <c r="E212" s="97" t="s">
        <v>208</v>
      </c>
      <c r="F212" s="97" t="s">
        <v>704</v>
      </c>
      <c r="G212" s="97" t="s">
        <v>208</v>
      </c>
      <c r="H212" s="97" t="s">
        <v>50</v>
      </c>
      <c r="I212" s="37" t="s">
        <v>153</v>
      </c>
      <c r="J212" s="37" t="s">
        <v>6081</v>
      </c>
      <c r="K212" s="13" t="s">
        <v>151</v>
      </c>
      <c r="L212" s="2" t="s">
        <v>151</v>
      </c>
      <c r="M212" s="2" t="s">
        <v>151</v>
      </c>
      <c r="N212" s="2" t="s">
        <v>151</v>
      </c>
      <c r="O212" s="2" t="s">
        <v>151</v>
      </c>
      <c r="P212" s="2" t="s">
        <v>152</v>
      </c>
      <c r="Q212" s="2" t="s">
        <v>152</v>
      </c>
      <c r="R212" s="14" t="s">
        <v>152</v>
      </c>
      <c r="S212" s="2">
        <v>2</v>
      </c>
      <c r="T212" s="2" t="s">
        <v>151</v>
      </c>
      <c r="U212" s="2" t="s">
        <v>152</v>
      </c>
      <c r="V212" s="2" t="s">
        <v>152</v>
      </c>
      <c r="W212" s="14">
        <v>0</v>
      </c>
      <c r="X212" s="93" t="s">
        <v>151</v>
      </c>
      <c r="Y212" s="14" t="s">
        <v>468</v>
      </c>
      <c r="Z212" s="2" t="s">
        <v>152</v>
      </c>
      <c r="AA212" s="2" t="s">
        <v>152</v>
      </c>
      <c r="AB212" s="2" t="s">
        <v>152</v>
      </c>
      <c r="AC212" s="14" t="s">
        <v>152</v>
      </c>
    </row>
    <row r="213" spans="1:29" x14ac:dyDescent="0.35">
      <c r="A213" s="129" t="str">
        <f t="shared" si="3"/>
        <v>HUMoving</v>
      </c>
      <c r="C213" s="96" t="s">
        <v>21</v>
      </c>
      <c r="D213" s="97" t="s">
        <v>778</v>
      </c>
      <c r="E213" s="97" t="s">
        <v>208</v>
      </c>
      <c r="F213" s="97" t="s">
        <v>704</v>
      </c>
      <c r="G213" s="97" t="s">
        <v>208</v>
      </c>
      <c r="H213" s="97" t="s">
        <v>50</v>
      </c>
      <c r="I213" s="37" t="s">
        <v>165</v>
      </c>
      <c r="J213" s="37" t="s">
        <v>6081</v>
      </c>
      <c r="K213" s="13" t="s">
        <v>151</v>
      </c>
      <c r="L213" s="2" t="s">
        <v>151</v>
      </c>
      <c r="M213" s="2" t="s">
        <v>151</v>
      </c>
      <c r="N213" s="2" t="s">
        <v>151</v>
      </c>
      <c r="O213" s="2" t="s">
        <v>151</v>
      </c>
      <c r="P213" s="2" t="s">
        <v>152</v>
      </c>
      <c r="Q213" s="2" t="s">
        <v>152</v>
      </c>
      <c r="R213" s="14" t="s">
        <v>151</v>
      </c>
      <c r="S213" s="2">
        <v>2</v>
      </c>
      <c r="T213" s="2" t="s">
        <v>151</v>
      </c>
      <c r="U213" s="2" t="s">
        <v>152</v>
      </c>
      <c r="V213" s="2" t="s">
        <v>152</v>
      </c>
      <c r="W213" s="14">
        <v>0</v>
      </c>
      <c r="X213" s="93" t="s">
        <v>151</v>
      </c>
      <c r="Y213" s="14" t="s">
        <v>468</v>
      </c>
      <c r="Z213" s="2" t="s">
        <v>152</v>
      </c>
      <c r="AA213" s="2" t="s">
        <v>152</v>
      </c>
      <c r="AB213" s="2" t="s">
        <v>152</v>
      </c>
      <c r="AC213" s="14" t="s">
        <v>152</v>
      </c>
    </row>
    <row r="214" spans="1:29" x14ac:dyDescent="0.35">
      <c r="A214" s="129" t="str">
        <f t="shared" si="3"/>
        <v>HUMoving</v>
      </c>
      <c r="C214" s="96" t="s">
        <v>21</v>
      </c>
      <c r="D214" s="97" t="s">
        <v>778</v>
      </c>
      <c r="E214" s="97" t="s">
        <v>208</v>
      </c>
      <c r="F214" s="97" t="s">
        <v>704</v>
      </c>
      <c r="G214" s="97" t="s">
        <v>208</v>
      </c>
      <c r="H214" s="97" t="s">
        <v>50</v>
      </c>
      <c r="I214" s="37" t="s">
        <v>231</v>
      </c>
      <c r="J214" s="37" t="s">
        <v>5404</v>
      </c>
      <c r="K214" s="13" t="s">
        <v>151</v>
      </c>
      <c r="L214" s="2" t="s">
        <v>152</v>
      </c>
      <c r="M214" s="2" t="s">
        <v>152</v>
      </c>
      <c r="N214" s="2" t="s">
        <v>151</v>
      </c>
      <c r="O214" s="2" t="s">
        <v>151</v>
      </c>
      <c r="P214" s="2" t="s">
        <v>152</v>
      </c>
      <c r="Q214" s="2" t="s">
        <v>152</v>
      </c>
      <c r="R214" s="14" t="s">
        <v>152</v>
      </c>
      <c r="S214" s="2">
        <v>2</v>
      </c>
      <c r="T214" s="2" t="s">
        <v>151</v>
      </c>
      <c r="U214" s="2" t="s">
        <v>152</v>
      </c>
      <c r="V214" s="2" t="s">
        <v>151</v>
      </c>
      <c r="W214" s="14">
        <v>0</v>
      </c>
      <c r="X214" s="93" t="s">
        <v>151</v>
      </c>
      <c r="Y214" s="14" t="s">
        <v>468</v>
      </c>
      <c r="Z214" s="2" t="s">
        <v>151</v>
      </c>
      <c r="AA214" s="2" t="s">
        <v>152</v>
      </c>
      <c r="AB214" s="2" t="s">
        <v>152</v>
      </c>
      <c r="AC214" s="14" t="s">
        <v>152</v>
      </c>
    </row>
    <row r="215" spans="1:29" x14ac:dyDescent="0.35">
      <c r="A215" s="129" t="str">
        <f t="shared" si="3"/>
        <v>HUTransport</v>
      </c>
      <c r="C215" s="96" t="s">
        <v>21</v>
      </c>
      <c r="D215" s="97" t="s">
        <v>779</v>
      </c>
      <c r="E215" s="97" t="s">
        <v>208</v>
      </c>
      <c r="F215" s="97" t="s">
        <v>704</v>
      </c>
      <c r="G215" s="97" t="s">
        <v>208</v>
      </c>
      <c r="H215" s="97" t="s">
        <v>50</v>
      </c>
      <c r="I215" s="37" t="s">
        <v>6082</v>
      </c>
      <c r="J215" s="37" t="s">
        <v>6083</v>
      </c>
      <c r="K215" s="13" t="s">
        <v>152</v>
      </c>
      <c r="L215" s="2" t="s">
        <v>152</v>
      </c>
      <c r="M215" s="2" t="s">
        <v>151</v>
      </c>
      <c r="N215" s="2" t="s">
        <v>151</v>
      </c>
      <c r="O215" s="2" t="s">
        <v>151</v>
      </c>
      <c r="P215" s="2" t="s">
        <v>151</v>
      </c>
      <c r="Q215" s="2" t="s">
        <v>151</v>
      </c>
      <c r="R215" s="14" t="s">
        <v>151</v>
      </c>
      <c r="S215" s="2">
        <v>0</v>
      </c>
      <c r="T215" s="2" t="s">
        <v>152</v>
      </c>
      <c r="U215" s="2" t="s">
        <v>152</v>
      </c>
      <c r="V215" s="2" t="s">
        <v>152</v>
      </c>
      <c r="W215" s="14">
        <v>0</v>
      </c>
      <c r="X215" s="93" t="s">
        <v>151</v>
      </c>
      <c r="Y215" s="14" t="s">
        <v>468</v>
      </c>
      <c r="Z215" s="2" t="s">
        <v>152</v>
      </c>
      <c r="AA215" s="2" t="s">
        <v>152</v>
      </c>
      <c r="AB215" s="2" t="s">
        <v>152</v>
      </c>
      <c r="AC215" s="14" t="s">
        <v>152</v>
      </c>
    </row>
    <row r="216" spans="1:29" x14ac:dyDescent="0.35">
      <c r="A216" s="129" t="str">
        <f t="shared" si="3"/>
        <v>HUTransport</v>
      </c>
      <c r="C216" s="96" t="s">
        <v>21</v>
      </c>
      <c r="D216" s="97" t="s">
        <v>779</v>
      </c>
      <c r="E216" s="97" t="s">
        <v>208</v>
      </c>
      <c r="F216" s="97" t="s">
        <v>704</v>
      </c>
      <c r="G216" s="97" t="s">
        <v>208</v>
      </c>
      <c r="H216" s="97" t="s">
        <v>50</v>
      </c>
      <c r="I216" s="37" t="s">
        <v>276</v>
      </c>
      <c r="J216" s="37" t="s">
        <v>5412</v>
      </c>
      <c r="K216" s="13" t="s">
        <v>152</v>
      </c>
      <c r="L216" s="2" t="s">
        <v>151</v>
      </c>
      <c r="M216" s="2" t="s">
        <v>152</v>
      </c>
      <c r="N216" s="2" t="s">
        <v>151</v>
      </c>
      <c r="O216" s="2" t="s">
        <v>151</v>
      </c>
      <c r="P216" s="2" t="s">
        <v>151</v>
      </c>
      <c r="Q216" s="2" t="s">
        <v>152</v>
      </c>
      <c r="R216" s="14" t="s">
        <v>152</v>
      </c>
      <c r="S216" s="2">
        <v>0</v>
      </c>
      <c r="T216" s="2" t="s">
        <v>152</v>
      </c>
      <c r="U216" s="2" t="s">
        <v>152</v>
      </c>
      <c r="V216" s="2" t="s">
        <v>152</v>
      </c>
      <c r="W216" s="14">
        <v>0</v>
      </c>
      <c r="X216" s="93" t="s">
        <v>152</v>
      </c>
      <c r="Y216" s="14" t="s">
        <v>152</v>
      </c>
      <c r="Z216" s="2" t="s">
        <v>151</v>
      </c>
      <c r="AA216" s="2" t="s">
        <v>152</v>
      </c>
      <c r="AB216" s="2" t="s">
        <v>152</v>
      </c>
      <c r="AC216" s="14" t="s">
        <v>152</v>
      </c>
    </row>
    <row r="217" spans="1:29" x14ac:dyDescent="0.35">
      <c r="A217" s="129" t="str">
        <f t="shared" si="3"/>
        <v>HUTransport</v>
      </c>
      <c r="C217" s="96" t="s">
        <v>21</v>
      </c>
      <c r="D217" s="97" t="s">
        <v>779</v>
      </c>
      <c r="E217" s="97" t="s">
        <v>208</v>
      </c>
      <c r="F217" s="97" t="s">
        <v>704</v>
      </c>
      <c r="G217" s="97" t="s">
        <v>208</v>
      </c>
      <c r="H217" s="97" t="s">
        <v>50</v>
      </c>
      <c r="I217" s="37" t="s">
        <v>165</v>
      </c>
      <c r="J217" s="37" t="s">
        <v>6081</v>
      </c>
      <c r="K217" s="13" t="s">
        <v>151</v>
      </c>
      <c r="L217" s="2" t="s">
        <v>151</v>
      </c>
      <c r="M217" s="2" t="s">
        <v>151</v>
      </c>
      <c r="N217" s="2" t="s">
        <v>151</v>
      </c>
      <c r="O217" s="2" t="s">
        <v>151</v>
      </c>
      <c r="P217" s="2" t="s">
        <v>152</v>
      </c>
      <c r="Q217" s="2" t="s">
        <v>152</v>
      </c>
      <c r="R217" s="14" t="s">
        <v>152</v>
      </c>
      <c r="S217" s="2">
        <v>0</v>
      </c>
      <c r="T217" s="2" t="s">
        <v>152</v>
      </c>
      <c r="U217" s="2" t="s">
        <v>152</v>
      </c>
      <c r="V217" s="2" t="s">
        <v>152</v>
      </c>
      <c r="W217" s="14">
        <v>0</v>
      </c>
      <c r="X217" s="93" t="s">
        <v>151</v>
      </c>
      <c r="Y217" s="14" t="s">
        <v>151</v>
      </c>
      <c r="Z217" s="2" t="s">
        <v>152</v>
      </c>
      <c r="AA217" s="2" t="s">
        <v>152</v>
      </c>
      <c r="AB217" s="2" t="s">
        <v>152</v>
      </c>
      <c r="AC217" s="14" t="s">
        <v>152</v>
      </c>
    </row>
    <row r="218" spans="1:29" x14ac:dyDescent="0.35">
      <c r="A218" s="129" t="str">
        <f t="shared" si="3"/>
        <v>IEEconomic</v>
      </c>
      <c r="C218" s="96" t="s">
        <v>22</v>
      </c>
      <c r="D218" s="97" t="s">
        <v>776</v>
      </c>
      <c r="E218" s="97" t="s">
        <v>208</v>
      </c>
      <c r="F218" s="97" t="s">
        <v>704</v>
      </c>
      <c r="G218" s="97" t="s">
        <v>208</v>
      </c>
      <c r="H218" s="97" t="s">
        <v>50</v>
      </c>
      <c r="I218" s="37" t="s">
        <v>233</v>
      </c>
      <c r="J218" s="37" t="s">
        <v>6084</v>
      </c>
      <c r="K218" s="13" t="s">
        <v>714</v>
      </c>
      <c r="L218" s="2" t="s">
        <v>152</v>
      </c>
      <c r="M218" s="2" t="s">
        <v>714</v>
      </c>
      <c r="N218" s="2" t="s">
        <v>714</v>
      </c>
      <c r="O218" s="2" t="s">
        <v>714</v>
      </c>
      <c r="P218" s="2" t="s">
        <v>479</v>
      </c>
      <c r="Q218" s="2" t="s">
        <v>714</v>
      </c>
      <c r="R218" s="14" t="s">
        <v>714</v>
      </c>
      <c r="S218" s="2">
        <v>1</v>
      </c>
      <c r="T218" s="2" t="s">
        <v>714</v>
      </c>
      <c r="U218" s="2" t="s">
        <v>714</v>
      </c>
      <c r="V218" s="2" t="s">
        <v>151</v>
      </c>
      <c r="W218" s="14">
        <v>0</v>
      </c>
      <c r="X218" s="93" t="s">
        <v>714</v>
      </c>
      <c r="Y218" s="14" t="s">
        <v>714</v>
      </c>
      <c r="Z218" s="2" t="s">
        <v>479</v>
      </c>
      <c r="AA218" s="2" t="s">
        <v>479</v>
      </c>
      <c r="AB218" s="2" t="s">
        <v>479</v>
      </c>
      <c r="AC218" s="14" t="s">
        <v>479</v>
      </c>
    </row>
    <row r="219" spans="1:29" x14ac:dyDescent="0.35">
      <c r="A219" s="129" t="str">
        <f t="shared" si="3"/>
        <v>IEEconomic</v>
      </c>
      <c r="C219" s="96" t="s">
        <v>22</v>
      </c>
      <c r="D219" s="97" t="s">
        <v>776</v>
      </c>
      <c r="E219" s="97" t="s">
        <v>208</v>
      </c>
      <c r="F219" s="97" t="s">
        <v>704</v>
      </c>
      <c r="G219" s="97" t="s">
        <v>208</v>
      </c>
      <c r="H219" s="97" t="s">
        <v>50</v>
      </c>
      <c r="I219" s="37" t="s">
        <v>234</v>
      </c>
      <c r="J219" s="37" t="s">
        <v>6085</v>
      </c>
      <c r="K219" s="13" t="s">
        <v>151</v>
      </c>
      <c r="L219" s="2" t="s">
        <v>151</v>
      </c>
      <c r="M219" s="2" t="s">
        <v>151</v>
      </c>
      <c r="N219" s="2" t="s">
        <v>151</v>
      </c>
      <c r="O219" s="2" t="s">
        <v>151</v>
      </c>
      <c r="P219" s="2" t="s">
        <v>151</v>
      </c>
      <c r="Q219" s="2" t="s">
        <v>151</v>
      </c>
      <c r="R219" s="14" t="s">
        <v>151</v>
      </c>
      <c r="S219" s="2">
        <v>2</v>
      </c>
      <c r="T219" s="2" t="s">
        <v>152</v>
      </c>
      <c r="U219" s="2" t="s">
        <v>151</v>
      </c>
      <c r="V219" s="2" t="s">
        <v>152</v>
      </c>
      <c r="W219" s="14">
        <v>3</v>
      </c>
      <c r="X219" s="93" t="s">
        <v>151</v>
      </c>
      <c r="Y219" s="14" t="s">
        <v>152</v>
      </c>
      <c r="Z219" s="2" t="s">
        <v>479</v>
      </c>
      <c r="AA219" s="2" t="s">
        <v>479</v>
      </c>
      <c r="AB219" s="2" t="s">
        <v>479</v>
      </c>
      <c r="AC219" s="14" t="s">
        <v>714</v>
      </c>
    </row>
    <row r="220" spans="1:29" x14ac:dyDescent="0.35">
      <c r="A220" s="129" t="str">
        <f t="shared" si="3"/>
        <v>IEEconomic</v>
      </c>
      <c r="C220" s="96" t="s">
        <v>22</v>
      </c>
      <c r="D220" s="97" t="s">
        <v>776</v>
      </c>
      <c r="E220" s="97" t="s">
        <v>208</v>
      </c>
      <c r="F220" s="97" t="s">
        <v>704</v>
      </c>
      <c r="G220" s="97" t="s">
        <v>208</v>
      </c>
      <c r="H220" s="97" t="s">
        <v>50</v>
      </c>
      <c r="I220" s="37" t="s">
        <v>234</v>
      </c>
      <c r="J220" s="37" t="s">
        <v>6086</v>
      </c>
      <c r="K220" s="13" t="s">
        <v>151</v>
      </c>
      <c r="L220" s="2" t="s">
        <v>151</v>
      </c>
      <c r="M220" s="2" t="s">
        <v>151</v>
      </c>
      <c r="N220" s="2" t="s">
        <v>151</v>
      </c>
      <c r="O220" s="2" t="s">
        <v>151</v>
      </c>
      <c r="P220" s="2" t="s">
        <v>151</v>
      </c>
      <c r="Q220" s="2" t="s">
        <v>151</v>
      </c>
      <c r="R220" s="14" t="s">
        <v>151</v>
      </c>
      <c r="S220" s="2">
        <v>2</v>
      </c>
      <c r="T220" s="2" t="s">
        <v>151</v>
      </c>
      <c r="U220" s="2" t="s">
        <v>151</v>
      </c>
      <c r="V220" s="2" t="s">
        <v>152</v>
      </c>
      <c r="W220" s="14">
        <v>3</v>
      </c>
      <c r="X220" s="93" t="s">
        <v>151</v>
      </c>
      <c r="Y220" s="14" t="s">
        <v>152</v>
      </c>
      <c r="Z220" s="2" t="s">
        <v>714</v>
      </c>
      <c r="AA220" s="2" t="s">
        <v>714</v>
      </c>
      <c r="AB220" s="2" t="s">
        <v>714</v>
      </c>
      <c r="AC220" s="14" t="s">
        <v>714</v>
      </c>
    </row>
    <row r="221" spans="1:29" x14ac:dyDescent="0.35">
      <c r="A221" s="129" t="str">
        <f t="shared" si="3"/>
        <v>IEHealth</v>
      </c>
      <c r="C221" s="96" t="s">
        <v>22</v>
      </c>
      <c r="D221" s="97" t="s">
        <v>835</v>
      </c>
      <c r="E221" s="97" t="s">
        <v>208</v>
      </c>
      <c r="F221" s="97" t="s">
        <v>704</v>
      </c>
      <c r="G221" s="97" t="s">
        <v>208</v>
      </c>
      <c r="H221" s="97" t="s">
        <v>50</v>
      </c>
      <c r="I221" s="37" t="s">
        <v>233</v>
      </c>
      <c r="J221" s="37" t="s">
        <v>6084</v>
      </c>
      <c r="K221" s="13" t="s">
        <v>152</v>
      </c>
      <c r="L221" s="2" t="s">
        <v>479</v>
      </c>
      <c r="M221" s="2" t="s">
        <v>714</v>
      </c>
      <c r="N221" s="2" t="s">
        <v>714</v>
      </c>
      <c r="O221" s="2" t="s">
        <v>479</v>
      </c>
      <c r="P221" s="2" t="s">
        <v>479</v>
      </c>
      <c r="Q221" s="2" t="s">
        <v>714</v>
      </c>
      <c r="R221" s="14" t="s">
        <v>714</v>
      </c>
      <c r="S221" s="2">
        <v>1</v>
      </c>
      <c r="T221" s="2" t="s">
        <v>714</v>
      </c>
      <c r="U221" s="2" t="s">
        <v>714</v>
      </c>
      <c r="V221" s="2" t="s">
        <v>714</v>
      </c>
      <c r="W221" s="14">
        <v>0</v>
      </c>
      <c r="X221" s="93" t="s">
        <v>714</v>
      </c>
      <c r="Y221" s="14" t="s">
        <v>714</v>
      </c>
      <c r="Z221" s="2" t="s">
        <v>479</v>
      </c>
      <c r="AA221" s="2" t="s">
        <v>479</v>
      </c>
      <c r="AB221" s="2" t="s">
        <v>479</v>
      </c>
      <c r="AC221" s="14" t="s">
        <v>479</v>
      </c>
    </row>
    <row r="222" spans="1:29" x14ac:dyDescent="0.35">
      <c r="A222" s="129" t="str">
        <f t="shared" si="3"/>
        <v>IEJustice</v>
      </c>
      <c r="C222" s="96" t="s">
        <v>22</v>
      </c>
      <c r="D222" s="97" t="s">
        <v>777</v>
      </c>
      <c r="E222" s="97" t="s">
        <v>208</v>
      </c>
      <c r="F222" s="97" t="s">
        <v>704</v>
      </c>
      <c r="G222" s="97" t="s">
        <v>208</v>
      </c>
      <c r="H222" s="97" t="s">
        <v>50</v>
      </c>
      <c r="I222" s="37" t="s">
        <v>232</v>
      </c>
      <c r="J222" s="37" t="s">
        <v>3148</v>
      </c>
      <c r="K222" s="13" t="s">
        <v>151</v>
      </c>
      <c r="L222" s="2" t="s">
        <v>152</v>
      </c>
      <c r="M222" s="2" t="s">
        <v>152</v>
      </c>
      <c r="N222" s="2" t="s">
        <v>151</v>
      </c>
      <c r="O222" s="2" t="s">
        <v>151</v>
      </c>
      <c r="P222" s="2" t="s">
        <v>151</v>
      </c>
      <c r="Q222" s="2" t="s">
        <v>151</v>
      </c>
      <c r="R222" s="14" t="s">
        <v>152</v>
      </c>
      <c r="S222" s="2">
        <v>0</v>
      </c>
      <c r="T222" s="2" t="s">
        <v>152</v>
      </c>
      <c r="U222" s="2" t="s">
        <v>152</v>
      </c>
      <c r="V222" s="2" t="s">
        <v>151</v>
      </c>
      <c r="W222" s="14">
        <v>1</v>
      </c>
      <c r="X222" s="93" t="s">
        <v>152</v>
      </c>
      <c r="Y222" s="14" t="s">
        <v>152</v>
      </c>
      <c r="Z222" s="2" t="s">
        <v>479</v>
      </c>
      <c r="AA222" s="2" t="s">
        <v>151</v>
      </c>
      <c r="AB222" s="2" t="s">
        <v>714</v>
      </c>
      <c r="AC222" s="14" t="s">
        <v>714</v>
      </c>
    </row>
    <row r="223" spans="1:29" x14ac:dyDescent="0.35">
      <c r="A223" s="129" t="str">
        <f t="shared" si="3"/>
        <v>IEJustice</v>
      </c>
      <c r="C223" s="96" t="s">
        <v>22</v>
      </c>
      <c r="D223" s="97" t="s">
        <v>777</v>
      </c>
      <c r="E223" s="97" t="s">
        <v>208</v>
      </c>
      <c r="F223" s="97" t="s">
        <v>704</v>
      </c>
      <c r="G223" s="97" t="s">
        <v>208</v>
      </c>
      <c r="H223" s="97" t="s">
        <v>50</v>
      </c>
      <c r="I223" s="37" t="s">
        <v>3149</v>
      </c>
      <c r="J223" s="37" t="s">
        <v>6087</v>
      </c>
      <c r="K223" s="13" t="s">
        <v>151</v>
      </c>
      <c r="L223" s="2" t="s">
        <v>151</v>
      </c>
      <c r="M223" s="2" t="s">
        <v>152</v>
      </c>
      <c r="N223" s="2" t="s">
        <v>151</v>
      </c>
      <c r="O223" s="2" t="s">
        <v>151</v>
      </c>
      <c r="P223" s="2" t="s">
        <v>151</v>
      </c>
      <c r="Q223" s="2" t="s">
        <v>151</v>
      </c>
      <c r="R223" s="14" t="s">
        <v>151</v>
      </c>
      <c r="S223" s="2">
        <v>2</v>
      </c>
      <c r="T223" s="2" t="s">
        <v>152</v>
      </c>
      <c r="U223" s="2" t="s">
        <v>152</v>
      </c>
      <c r="V223" s="2" t="s">
        <v>152</v>
      </c>
      <c r="W223" s="14">
        <v>3</v>
      </c>
      <c r="X223" s="93" t="s">
        <v>152</v>
      </c>
      <c r="Y223" s="14" t="s">
        <v>152</v>
      </c>
      <c r="Z223" s="2" t="s">
        <v>479</v>
      </c>
      <c r="AA223" s="2" t="s">
        <v>714</v>
      </c>
      <c r="AB223" s="2" t="s">
        <v>714</v>
      </c>
      <c r="AC223" s="14" t="s">
        <v>714</v>
      </c>
    </row>
    <row r="224" spans="1:29" x14ac:dyDescent="0.35">
      <c r="A224" s="129" t="str">
        <f t="shared" si="3"/>
        <v>IEJustice</v>
      </c>
      <c r="C224" s="96" t="s">
        <v>22</v>
      </c>
      <c r="D224" s="97" t="s">
        <v>777</v>
      </c>
      <c r="E224" s="97" t="s">
        <v>208</v>
      </c>
      <c r="F224" s="97" t="s">
        <v>704</v>
      </c>
      <c r="G224" s="97" t="s">
        <v>208</v>
      </c>
      <c r="H224" s="97" t="s">
        <v>50</v>
      </c>
      <c r="I224" s="37" t="s">
        <v>233</v>
      </c>
      <c r="J224" s="37" t="s">
        <v>6088</v>
      </c>
      <c r="K224" s="13" t="s">
        <v>151</v>
      </c>
      <c r="L224" s="2" t="s">
        <v>152</v>
      </c>
      <c r="M224" s="2" t="s">
        <v>152</v>
      </c>
      <c r="N224" s="2" t="s">
        <v>151</v>
      </c>
      <c r="O224" s="2" t="s">
        <v>151</v>
      </c>
      <c r="P224" s="2" t="s">
        <v>151</v>
      </c>
      <c r="Q224" s="2" t="s">
        <v>151</v>
      </c>
      <c r="R224" s="14" t="s">
        <v>152</v>
      </c>
      <c r="S224" s="2">
        <v>2</v>
      </c>
      <c r="T224" s="2" t="s">
        <v>152</v>
      </c>
      <c r="U224" s="2" t="s">
        <v>152</v>
      </c>
      <c r="V224" s="2" t="s">
        <v>152</v>
      </c>
      <c r="W224" s="14">
        <v>3</v>
      </c>
      <c r="X224" s="93" t="s">
        <v>152</v>
      </c>
      <c r="Y224" s="14" t="s">
        <v>152</v>
      </c>
      <c r="Z224" s="2" t="s">
        <v>151</v>
      </c>
      <c r="AA224" s="2" t="s">
        <v>151</v>
      </c>
      <c r="AB224" s="2" t="s">
        <v>151</v>
      </c>
      <c r="AC224" s="14" t="s">
        <v>151</v>
      </c>
    </row>
    <row r="225" spans="1:29" x14ac:dyDescent="0.35">
      <c r="A225" s="129" t="str">
        <f t="shared" si="3"/>
        <v>IEMoving</v>
      </c>
      <c r="C225" s="96" t="s">
        <v>22</v>
      </c>
      <c r="D225" s="97" t="s">
        <v>778</v>
      </c>
      <c r="E225" s="97" t="s">
        <v>208</v>
      </c>
      <c r="F225" s="97" t="s">
        <v>704</v>
      </c>
      <c r="G225" s="97" t="s">
        <v>208</v>
      </c>
      <c r="H225" s="97" t="s">
        <v>50</v>
      </c>
      <c r="I225" s="37" t="s">
        <v>233</v>
      </c>
      <c r="J225" s="37" t="s">
        <v>6089</v>
      </c>
      <c r="K225" s="13" t="s">
        <v>714</v>
      </c>
      <c r="L225" s="2" t="s">
        <v>714</v>
      </c>
      <c r="M225" s="2" t="s">
        <v>714</v>
      </c>
      <c r="N225" s="2" t="s">
        <v>714</v>
      </c>
      <c r="O225" s="2" t="s">
        <v>714</v>
      </c>
      <c r="P225" s="2" t="s">
        <v>479</v>
      </c>
      <c r="Q225" s="2" t="s">
        <v>714</v>
      </c>
      <c r="R225" s="14" t="s">
        <v>714</v>
      </c>
      <c r="S225" s="2">
        <v>0</v>
      </c>
      <c r="T225" s="2" t="s">
        <v>714</v>
      </c>
      <c r="U225" s="2" t="s">
        <v>714</v>
      </c>
      <c r="V225" s="2" t="s">
        <v>714</v>
      </c>
      <c r="W225" s="14">
        <v>0</v>
      </c>
      <c r="X225" s="93" t="s">
        <v>714</v>
      </c>
      <c r="Y225" s="14" t="s">
        <v>714</v>
      </c>
      <c r="Z225" s="2" t="s">
        <v>151</v>
      </c>
      <c r="AA225" s="2" t="s">
        <v>151</v>
      </c>
      <c r="AB225" s="2" t="s">
        <v>151</v>
      </c>
      <c r="AC225" s="14" t="s">
        <v>151</v>
      </c>
    </row>
    <row r="226" spans="1:29" x14ac:dyDescent="0.35">
      <c r="A226" s="129" t="str">
        <f t="shared" si="3"/>
        <v>IEMoving</v>
      </c>
      <c r="C226" s="96" t="s">
        <v>22</v>
      </c>
      <c r="D226" s="97" t="s">
        <v>778</v>
      </c>
      <c r="E226" s="97" t="s">
        <v>208</v>
      </c>
      <c r="F226" s="97" t="s">
        <v>704</v>
      </c>
      <c r="G226" s="97" t="s">
        <v>208</v>
      </c>
      <c r="H226" s="97" t="s">
        <v>50</v>
      </c>
      <c r="I226" s="37" t="s">
        <v>232</v>
      </c>
      <c r="J226" s="37" t="s">
        <v>5424</v>
      </c>
      <c r="K226" s="13" t="s">
        <v>151</v>
      </c>
      <c r="L226" s="2" t="s">
        <v>152</v>
      </c>
      <c r="M226" s="2" t="s">
        <v>152</v>
      </c>
      <c r="N226" s="2" t="s">
        <v>151</v>
      </c>
      <c r="O226" s="2" t="s">
        <v>151</v>
      </c>
      <c r="P226" s="2" t="s">
        <v>151</v>
      </c>
      <c r="Q226" s="2" t="s">
        <v>151</v>
      </c>
      <c r="R226" s="14" t="s">
        <v>152</v>
      </c>
      <c r="S226" s="2">
        <v>0</v>
      </c>
      <c r="T226" s="2" t="s">
        <v>152</v>
      </c>
      <c r="U226" s="2" t="s">
        <v>152</v>
      </c>
      <c r="V226" s="2" t="s">
        <v>151</v>
      </c>
      <c r="W226" s="14">
        <v>1</v>
      </c>
      <c r="X226" s="93" t="s">
        <v>152</v>
      </c>
      <c r="Y226" s="14" t="s">
        <v>152</v>
      </c>
      <c r="Z226" s="2" t="s">
        <v>151</v>
      </c>
      <c r="AA226" s="2" t="s">
        <v>151</v>
      </c>
      <c r="AB226" s="2" t="s">
        <v>714</v>
      </c>
      <c r="AC226" s="14" t="s">
        <v>714</v>
      </c>
    </row>
    <row r="227" spans="1:29" x14ac:dyDescent="0.35">
      <c r="A227" s="129" t="str">
        <f t="shared" si="3"/>
        <v>IETransport</v>
      </c>
      <c r="C227" s="96" t="s">
        <v>22</v>
      </c>
      <c r="D227" s="97" t="s">
        <v>779</v>
      </c>
      <c r="E227" s="97" t="s">
        <v>208</v>
      </c>
      <c r="F227" s="97" t="s">
        <v>704</v>
      </c>
      <c r="G227" s="97" t="s">
        <v>208</v>
      </c>
      <c r="H227" s="97" t="s">
        <v>50</v>
      </c>
      <c r="I227" s="37" t="s">
        <v>232</v>
      </c>
      <c r="J227" s="37" t="s">
        <v>6090</v>
      </c>
      <c r="K227" s="13" t="s">
        <v>151</v>
      </c>
      <c r="L227" s="2" t="s">
        <v>152</v>
      </c>
      <c r="M227" s="2" t="s">
        <v>152</v>
      </c>
      <c r="N227" s="2" t="s">
        <v>151</v>
      </c>
      <c r="O227" s="2" t="s">
        <v>151</v>
      </c>
      <c r="P227" s="2" t="s">
        <v>152</v>
      </c>
      <c r="Q227" s="2" t="s">
        <v>151</v>
      </c>
      <c r="R227" s="14" t="s">
        <v>151</v>
      </c>
      <c r="S227" s="2">
        <v>0</v>
      </c>
      <c r="T227" s="2" t="s">
        <v>714</v>
      </c>
      <c r="U227" s="2" t="s">
        <v>714</v>
      </c>
      <c r="V227" s="2" t="s">
        <v>151</v>
      </c>
      <c r="W227" s="14">
        <v>1</v>
      </c>
      <c r="X227" s="93" t="s">
        <v>152</v>
      </c>
      <c r="Y227" s="14" t="s">
        <v>152</v>
      </c>
      <c r="Z227" s="2" t="s">
        <v>151</v>
      </c>
      <c r="AA227" s="2" t="s">
        <v>151</v>
      </c>
      <c r="AB227" s="2" t="s">
        <v>714</v>
      </c>
      <c r="AC227" s="14" t="s">
        <v>714</v>
      </c>
    </row>
    <row r="228" spans="1:29" x14ac:dyDescent="0.35">
      <c r="A228" s="129" t="str">
        <f t="shared" si="3"/>
        <v>IETransport</v>
      </c>
      <c r="C228" s="96" t="s">
        <v>22</v>
      </c>
      <c r="D228" s="97" t="s">
        <v>779</v>
      </c>
      <c r="E228" s="97" t="s">
        <v>208</v>
      </c>
      <c r="F228" s="97" t="s">
        <v>704</v>
      </c>
      <c r="G228" s="97" t="s">
        <v>208</v>
      </c>
      <c r="H228" s="97" t="s">
        <v>50</v>
      </c>
      <c r="I228" s="37" t="s">
        <v>233</v>
      </c>
      <c r="J228" s="37" t="s">
        <v>6091</v>
      </c>
      <c r="K228" s="13" t="s">
        <v>151</v>
      </c>
      <c r="L228" s="2" t="s">
        <v>152</v>
      </c>
      <c r="M228" s="2" t="s">
        <v>152</v>
      </c>
      <c r="N228" s="2" t="s">
        <v>151</v>
      </c>
      <c r="O228" s="2" t="s">
        <v>151</v>
      </c>
      <c r="P228" s="2" t="s">
        <v>151</v>
      </c>
      <c r="Q228" s="2" t="s">
        <v>151</v>
      </c>
      <c r="R228" s="14" t="s">
        <v>152</v>
      </c>
      <c r="S228" s="2">
        <v>2</v>
      </c>
      <c r="T228" s="2" t="s">
        <v>714</v>
      </c>
      <c r="U228" s="2" t="s">
        <v>714</v>
      </c>
      <c r="V228" s="2" t="s">
        <v>714</v>
      </c>
      <c r="W228" s="14">
        <v>3</v>
      </c>
      <c r="X228" s="93" t="s">
        <v>152</v>
      </c>
      <c r="Y228" s="14" t="s">
        <v>152</v>
      </c>
      <c r="Z228" s="2" t="s">
        <v>151</v>
      </c>
      <c r="AA228" s="2" t="s">
        <v>151</v>
      </c>
      <c r="AB228" s="2" t="s">
        <v>151</v>
      </c>
      <c r="AC228" s="14" t="s">
        <v>151</v>
      </c>
    </row>
    <row r="229" spans="1:29" x14ac:dyDescent="0.35">
      <c r="A229" s="129" t="str">
        <f t="shared" si="3"/>
        <v>ISEconomic</v>
      </c>
      <c r="C229" s="96" t="s">
        <v>23</v>
      </c>
      <c r="D229" s="97" t="s">
        <v>776</v>
      </c>
      <c r="E229" s="97" t="s">
        <v>208</v>
      </c>
      <c r="F229" s="97" t="s">
        <v>704</v>
      </c>
      <c r="G229" s="97" t="s">
        <v>208</v>
      </c>
      <c r="H229" s="97" t="s">
        <v>50</v>
      </c>
      <c r="I229" s="37" t="s">
        <v>3210</v>
      </c>
      <c r="J229" s="37" t="s">
        <v>6092</v>
      </c>
      <c r="K229" s="13" t="s">
        <v>152</v>
      </c>
      <c r="L229" s="2" t="s">
        <v>152</v>
      </c>
      <c r="M229" s="2" t="s">
        <v>152</v>
      </c>
      <c r="N229" s="2" t="s">
        <v>151</v>
      </c>
      <c r="O229" s="2" t="s">
        <v>151</v>
      </c>
      <c r="P229" s="2" t="s">
        <v>151</v>
      </c>
      <c r="Q229" s="2" t="s">
        <v>151</v>
      </c>
      <c r="R229" s="14" t="s">
        <v>152</v>
      </c>
      <c r="S229" s="2">
        <v>1</v>
      </c>
      <c r="T229" s="2" t="s">
        <v>152</v>
      </c>
      <c r="U229" s="2" t="s">
        <v>151</v>
      </c>
      <c r="V229" s="2" t="s">
        <v>152</v>
      </c>
      <c r="W229" s="14">
        <v>1</v>
      </c>
      <c r="X229" s="93" t="s">
        <v>152</v>
      </c>
      <c r="Y229" s="14" t="s">
        <v>152</v>
      </c>
      <c r="Z229" s="2" t="s">
        <v>151</v>
      </c>
      <c r="AA229" s="2" t="s">
        <v>151</v>
      </c>
      <c r="AB229" s="2" t="s">
        <v>151</v>
      </c>
      <c r="AC229" s="14" t="s">
        <v>152</v>
      </c>
    </row>
    <row r="230" spans="1:29" x14ac:dyDescent="0.35">
      <c r="A230" s="129" t="str">
        <f t="shared" si="3"/>
        <v>ISEconomic</v>
      </c>
      <c r="C230" s="96" t="s">
        <v>23</v>
      </c>
      <c r="D230" s="97" t="s">
        <v>776</v>
      </c>
      <c r="E230" s="97" t="s">
        <v>208</v>
      </c>
      <c r="F230" s="97" t="s">
        <v>704</v>
      </c>
      <c r="G230" s="97" t="s">
        <v>208</v>
      </c>
      <c r="H230" s="97" t="s">
        <v>50</v>
      </c>
      <c r="I230" s="37" t="s">
        <v>6093</v>
      </c>
      <c r="J230" s="37" t="s">
        <v>710</v>
      </c>
      <c r="K230" s="13" t="s">
        <v>152</v>
      </c>
      <c r="L230" s="2" t="s">
        <v>151</v>
      </c>
      <c r="M230" s="2" t="s">
        <v>151</v>
      </c>
      <c r="N230" s="2" t="s">
        <v>151</v>
      </c>
      <c r="O230" s="2" t="s">
        <v>151</v>
      </c>
      <c r="P230" s="2" t="s">
        <v>151</v>
      </c>
      <c r="Q230" s="2" t="s">
        <v>151</v>
      </c>
      <c r="R230" s="14" t="s">
        <v>151</v>
      </c>
      <c r="S230" s="2">
        <v>3</v>
      </c>
      <c r="T230" s="2" t="s">
        <v>151</v>
      </c>
      <c r="U230" s="2" t="s">
        <v>151</v>
      </c>
      <c r="V230" s="2" t="s">
        <v>151</v>
      </c>
      <c r="W230" s="14">
        <v>4</v>
      </c>
      <c r="X230" s="93" t="s">
        <v>151</v>
      </c>
      <c r="Y230" s="14" t="s">
        <v>151</v>
      </c>
      <c r="Z230" s="2" t="s">
        <v>151</v>
      </c>
      <c r="AA230" s="2" t="s">
        <v>151</v>
      </c>
      <c r="AB230" s="2" t="s">
        <v>151</v>
      </c>
      <c r="AC230" s="14" t="s">
        <v>151</v>
      </c>
    </row>
    <row r="231" spans="1:29" x14ac:dyDescent="0.35">
      <c r="A231" s="129" t="str">
        <f t="shared" si="3"/>
        <v>ISEconomic</v>
      </c>
      <c r="C231" s="96" t="s">
        <v>23</v>
      </c>
      <c r="D231" s="97" t="s">
        <v>776</v>
      </c>
      <c r="E231" s="97" t="s">
        <v>208</v>
      </c>
      <c r="F231" s="97" t="s">
        <v>704</v>
      </c>
      <c r="G231" s="97" t="s">
        <v>208</v>
      </c>
      <c r="H231" s="97" t="s">
        <v>50</v>
      </c>
      <c r="I231" s="37" t="s">
        <v>3205</v>
      </c>
      <c r="J231" s="37" t="s">
        <v>6094</v>
      </c>
      <c r="K231" s="13" t="s">
        <v>152</v>
      </c>
      <c r="L231" s="2" t="s">
        <v>151</v>
      </c>
      <c r="M231" s="2" t="s">
        <v>151</v>
      </c>
      <c r="N231" s="2" t="s">
        <v>151</v>
      </c>
      <c r="O231" s="2" t="s">
        <v>151</v>
      </c>
      <c r="P231" s="2" t="s">
        <v>151</v>
      </c>
      <c r="Q231" s="2" t="s">
        <v>151</v>
      </c>
      <c r="R231" s="14" t="s">
        <v>151</v>
      </c>
      <c r="S231" s="2">
        <v>2</v>
      </c>
      <c r="T231" s="2" t="s">
        <v>152</v>
      </c>
      <c r="U231" s="2" t="s">
        <v>151</v>
      </c>
      <c r="V231" s="2" t="s">
        <v>152</v>
      </c>
      <c r="W231" s="14">
        <v>3</v>
      </c>
      <c r="X231" s="93" t="s">
        <v>151</v>
      </c>
      <c r="Y231" s="14" t="s">
        <v>152</v>
      </c>
      <c r="Z231" s="2" t="s">
        <v>151</v>
      </c>
      <c r="AA231" s="2" t="s">
        <v>152</v>
      </c>
      <c r="AB231" s="2" t="s">
        <v>152</v>
      </c>
      <c r="AC231" s="14" t="s">
        <v>152</v>
      </c>
    </row>
    <row r="232" spans="1:29" x14ac:dyDescent="0.35">
      <c r="A232" s="129" t="str">
        <f t="shared" si="3"/>
        <v>ISHealth</v>
      </c>
      <c r="C232" s="96" t="s">
        <v>23</v>
      </c>
      <c r="D232" s="97" t="s">
        <v>835</v>
      </c>
      <c r="E232" s="97" t="s">
        <v>208</v>
      </c>
      <c r="F232" s="97" t="s">
        <v>704</v>
      </c>
      <c r="G232" s="97" t="s">
        <v>208</v>
      </c>
      <c r="H232" s="97" t="s">
        <v>50</v>
      </c>
      <c r="I232" s="37" t="s">
        <v>6093</v>
      </c>
      <c r="J232" s="37" t="s">
        <v>710</v>
      </c>
      <c r="K232" s="13" t="s">
        <v>152</v>
      </c>
      <c r="L232" s="2" t="s">
        <v>151</v>
      </c>
      <c r="M232" s="2" t="s">
        <v>152</v>
      </c>
      <c r="N232" s="2" t="s">
        <v>151</v>
      </c>
      <c r="O232" s="2" t="s">
        <v>151</v>
      </c>
      <c r="P232" s="2" t="s">
        <v>151</v>
      </c>
      <c r="Q232" s="2" t="s">
        <v>151</v>
      </c>
      <c r="R232" s="14" t="s">
        <v>151</v>
      </c>
      <c r="S232" s="2">
        <v>3</v>
      </c>
      <c r="T232" s="2" t="s">
        <v>151</v>
      </c>
      <c r="U232" s="2" t="s">
        <v>151</v>
      </c>
      <c r="V232" s="2" t="s">
        <v>151</v>
      </c>
      <c r="W232" s="14">
        <v>4</v>
      </c>
      <c r="X232" s="93" t="s">
        <v>151</v>
      </c>
      <c r="Y232" s="14" t="s">
        <v>151</v>
      </c>
      <c r="Z232" s="2" t="s">
        <v>151</v>
      </c>
      <c r="AA232" s="2" t="s">
        <v>151</v>
      </c>
      <c r="AB232" s="2" t="s">
        <v>151</v>
      </c>
      <c r="AC232" s="14" t="s">
        <v>151</v>
      </c>
    </row>
    <row r="233" spans="1:29" x14ac:dyDescent="0.35">
      <c r="A233" s="129" t="str">
        <f t="shared" si="3"/>
        <v>ISHealth</v>
      </c>
      <c r="C233" s="96" t="s">
        <v>23</v>
      </c>
      <c r="D233" s="97" t="s">
        <v>835</v>
      </c>
      <c r="E233" s="97" t="s">
        <v>208</v>
      </c>
      <c r="F233" s="97" t="s">
        <v>704</v>
      </c>
      <c r="G233" s="97" t="s">
        <v>208</v>
      </c>
      <c r="H233" s="97" t="s">
        <v>50</v>
      </c>
      <c r="I233" s="37" t="s">
        <v>3220</v>
      </c>
      <c r="J233" s="37" t="s">
        <v>3224</v>
      </c>
      <c r="K233" s="13" t="s">
        <v>152</v>
      </c>
      <c r="L233" s="2" t="s">
        <v>151</v>
      </c>
      <c r="M233" s="2" t="s">
        <v>151</v>
      </c>
      <c r="N233" s="2" t="s">
        <v>151</v>
      </c>
      <c r="O233" s="2" t="s">
        <v>151</v>
      </c>
      <c r="P233" s="2" t="s">
        <v>152</v>
      </c>
      <c r="Q233" s="2" t="s">
        <v>152</v>
      </c>
      <c r="R233" s="14" t="s">
        <v>152</v>
      </c>
      <c r="S233" s="2">
        <v>2</v>
      </c>
      <c r="T233" s="2" t="s">
        <v>151</v>
      </c>
      <c r="U233" s="2" t="s">
        <v>151</v>
      </c>
      <c r="V233" s="2" t="s">
        <v>152</v>
      </c>
      <c r="W233" s="14">
        <v>2</v>
      </c>
      <c r="X233" s="93" t="s">
        <v>151</v>
      </c>
      <c r="Y233" s="14" t="s">
        <v>152</v>
      </c>
      <c r="Z233" s="2" t="s">
        <v>151</v>
      </c>
      <c r="AA233" s="2" t="s">
        <v>152</v>
      </c>
      <c r="AB233" s="2" t="s">
        <v>152</v>
      </c>
      <c r="AC233" s="14" t="s">
        <v>152</v>
      </c>
    </row>
    <row r="234" spans="1:29" x14ac:dyDescent="0.35">
      <c r="A234" s="129" t="str">
        <f t="shared" si="3"/>
        <v>ISJustice</v>
      </c>
      <c r="C234" s="96" t="s">
        <v>23</v>
      </c>
      <c r="D234" s="97" t="s">
        <v>777</v>
      </c>
      <c r="E234" s="97" t="s">
        <v>208</v>
      </c>
      <c r="F234" s="97" t="s">
        <v>704</v>
      </c>
      <c r="G234" s="97" t="s">
        <v>208</v>
      </c>
      <c r="H234" s="97" t="s">
        <v>50</v>
      </c>
      <c r="I234" s="37" t="s">
        <v>3225</v>
      </c>
      <c r="J234" s="37" t="s">
        <v>6095</v>
      </c>
      <c r="K234" s="13" t="s">
        <v>151</v>
      </c>
      <c r="L234" s="2" t="s">
        <v>151</v>
      </c>
      <c r="M234" s="2" t="s">
        <v>152</v>
      </c>
      <c r="N234" s="2" t="s">
        <v>151</v>
      </c>
      <c r="O234" s="2" t="s">
        <v>151</v>
      </c>
      <c r="P234" s="2" t="s">
        <v>151</v>
      </c>
      <c r="Q234" s="2" t="s">
        <v>151</v>
      </c>
      <c r="R234" s="14" t="s">
        <v>151</v>
      </c>
      <c r="S234" s="2">
        <v>2</v>
      </c>
      <c r="T234" s="2" t="s">
        <v>152</v>
      </c>
      <c r="U234" s="2" t="s">
        <v>152</v>
      </c>
      <c r="V234" s="2" t="s">
        <v>152</v>
      </c>
      <c r="W234" s="14">
        <v>2</v>
      </c>
      <c r="X234" s="93" t="s">
        <v>151</v>
      </c>
      <c r="Y234" s="14" t="s">
        <v>151</v>
      </c>
      <c r="Z234" s="2" t="s">
        <v>152</v>
      </c>
      <c r="AA234" s="2" t="s">
        <v>151</v>
      </c>
      <c r="AB234" s="2" t="s">
        <v>152</v>
      </c>
      <c r="AC234" s="14" t="s">
        <v>152</v>
      </c>
    </row>
    <row r="235" spans="1:29" x14ac:dyDescent="0.35">
      <c r="A235" s="129" t="str">
        <f t="shared" si="3"/>
        <v>ISJustice</v>
      </c>
      <c r="C235" s="96" t="s">
        <v>23</v>
      </c>
      <c r="D235" s="97" t="s">
        <v>777</v>
      </c>
      <c r="E235" s="97" t="s">
        <v>208</v>
      </c>
      <c r="F235" s="97" t="s">
        <v>704</v>
      </c>
      <c r="G235" s="97" t="s">
        <v>208</v>
      </c>
      <c r="H235" s="97" t="s">
        <v>50</v>
      </c>
      <c r="I235" s="37" t="s">
        <v>601</v>
      </c>
      <c r="J235" s="37" t="s">
        <v>6096</v>
      </c>
      <c r="K235" s="13" t="s">
        <v>152</v>
      </c>
      <c r="L235" s="2" t="s">
        <v>151</v>
      </c>
      <c r="M235" s="2" t="s">
        <v>151</v>
      </c>
      <c r="N235" s="2" t="s">
        <v>151</v>
      </c>
      <c r="O235" s="2" t="s">
        <v>151</v>
      </c>
      <c r="P235" s="2" t="s">
        <v>151</v>
      </c>
      <c r="Q235" s="2" t="s">
        <v>151</v>
      </c>
      <c r="R235" s="14" t="s">
        <v>151</v>
      </c>
      <c r="S235" s="2">
        <v>3</v>
      </c>
      <c r="T235" s="2" t="s">
        <v>151</v>
      </c>
      <c r="U235" s="2" t="s">
        <v>151</v>
      </c>
      <c r="V235" s="2" t="s">
        <v>151</v>
      </c>
      <c r="W235" s="14">
        <v>4</v>
      </c>
      <c r="X235" s="93" t="s">
        <v>151</v>
      </c>
      <c r="Y235" s="14" t="s">
        <v>151</v>
      </c>
      <c r="Z235" s="2" t="s">
        <v>151</v>
      </c>
      <c r="AA235" s="2" t="s">
        <v>151</v>
      </c>
      <c r="AB235" s="2" t="s">
        <v>151</v>
      </c>
      <c r="AC235" s="14" t="s">
        <v>151</v>
      </c>
    </row>
    <row r="236" spans="1:29" x14ac:dyDescent="0.35">
      <c r="A236" s="129" t="str">
        <f t="shared" si="3"/>
        <v>ISMoving</v>
      </c>
      <c r="C236" s="96" t="s">
        <v>23</v>
      </c>
      <c r="D236" s="97" t="s">
        <v>778</v>
      </c>
      <c r="E236" s="97" t="s">
        <v>208</v>
      </c>
      <c r="F236" s="97" t="s">
        <v>704</v>
      </c>
      <c r="G236" s="97" t="s">
        <v>208</v>
      </c>
      <c r="H236" s="97" t="s">
        <v>50</v>
      </c>
      <c r="I236" s="37" t="s">
        <v>6097</v>
      </c>
      <c r="J236" s="37" t="s">
        <v>3234</v>
      </c>
      <c r="K236" s="13" t="s">
        <v>151</v>
      </c>
      <c r="L236" s="2" t="s">
        <v>151</v>
      </c>
      <c r="M236" s="2" t="s">
        <v>151</v>
      </c>
      <c r="N236" s="2" t="s">
        <v>151</v>
      </c>
      <c r="O236" s="2" t="s">
        <v>151</v>
      </c>
      <c r="P236" s="2" t="s">
        <v>151</v>
      </c>
      <c r="Q236" s="2" t="s">
        <v>151</v>
      </c>
      <c r="R236" s="14" t="s">
        <v>151</v>
      </c>
      <c r="S236" s="2">
        <v>2</v>
      </c>
      <c r="T236" s="2" t="s">
        <v>151</v>
      </c>
      <c r="U236" s="2" t="s">
        <v>151</v>
      </c>
      <c r="V236" s="2" t="s">
        <v>151</v>
      </c>
      <c r="W236" s="14">
        <v>3</v>
      </c>
      <c r="X236" s="93" t="s">
        <v>151</v>
      </c>
      <c r="Y236" s="14" t="s">
        <v>151</v>
      </c>
      <c r="Z236" s="2" t="s">
        <v>151</v>
      </c>
      <c r="AA236" s="2" t="s">
        <v>152</v>
      </c>
      <c r="AB236" s="2" t="s">
        <v>152</v>
      </c>
      <c r="AC236" s="14" t="s">
        <v>152</v>
      </c>
    </row>
    <row r="237" spans="1:29" x14ac:dyDescent="0.35">
      <c r="A237" s="129" t="str">
        <f t="shared" si="3"/>
        <v>ISMoving</v>
      </c>
      <c r="C237" s="96" t="s">
        <v>23</v>
      </c>
      <c r="D237" s="97" t="s">
        <v>778</v>
      </c>
      <c r="E237" s="97" t="s">
        <v>208</v>
      </c>
      <c r="F237" s="97" t="s">
        <v>704</v>
      </c>
      <c r="G237" s="97" t="s">
        <v>208</v>
      </c>
      <c r="H237" s="97" t="s">
        <v>50</v>
      </c>
      <c r="I237" s="37" t="s">
        <v>235</v>
      </c>
      <c r="J237" s="37" t="s">
        <v>6098</v>
      </c>
      <c r="K237" s="13" t="s">
        <v>152</v>
      </c>
      <c r="L237" s="2" t="s">
        <v>151</v>
      </c>
      <c r="M237" s="2" t="s">
        <v>151</v>
      </c>
      <c r="N237" s="2" t="s">
        <v>151</v>
      </c>
      <c r="O237" s="2" t="s">
        <v>151</v>
      </c>
      <c r="P237" s="2" t="s">
        <v>151</v>
      </c>
      <c r="Q237" s="2" t="s">
        <v>151</v>
      </c>
      <c r="R237" s="14" t="s">
        <v>151</v>
      </c>
      <c r="S237" s="2">
        <v>3</v>
      </c>
      <c r="T237" s="2" t="s">
        <v>151</v>
      </c>
      <c r="U237" s="2" t="s">
        <v>151</v>
      </c>
      <c r="V237" s="2" t="s">
        <v>151</v>
      </c>
      <c r="W237" s="14">
        <v>4</v>
      </c>
      <c r="X237" s="93" t="s">
        <v>151</v>
      </c>
      <c r="Y237" s="14" t="s">
        <v>151</v>
      </c>
      <c r="Z237" s="2" t="s">
        <v>151</v>
      </c>
      <c r="AA237" s="2" t="s">
        <v>152</v>
      </c>
      <c r="AB237" s="2" t="s">
        <v>152</v>
      </c>
      <c r="AC237" s="14" t="s">
        <v>152</v>
      </c>
    </row>
    <row r="238" spans="1:29" x14ac:dyDescent="0.35">
      <c r="A238" s="129" t="str">
        <f t="shared" si="3"/>
        <v>ISMoving</v>
      </c>
      <c r="C238" s="96" t="s">
        <v>23</v>
      </c>
      <c r="D238" s="97" t="s">
        <v>778</v>
      </c>
      <c r="E238" s="97" t="s">
        <v>208</v>
      </c>
      <c r="F238" s="97" t="s">
        <v>704</v>
      </c>
      <c r="G238" s="97" t="s">
        <v>208</v>
      </c>
      <c r="H238" s="97" t="s">
        <v>50</v>
      </c>
      <c r="I238" s="37" t="s">
        <v>6093</v>
      </c>
      <c r="J238" s="37" t="s">
        <v>710</v>
      </c>
      <c r="K238" s="13" t="s">
        <v>152</v>
      </c>
      <c r="L238" s="2" t="s">
        <v>151</v>
      </c>
      <c r="M238" s="2" t="s">
        <v>151</v>
      </c>
      <c r="N238" s="2" t="s">
        <v>151</v>
      </c>
      <c r="O238" s="2" t="s">
        <v>151</v>
      </c>
      <c r="P238" s="2" t="s">
        <v>151</v>
      </c>
      <c r="Q238" s="2" t="s">
        <v>151</v>
      </c>
      <c r="R238" s="14" t="s">
        <v>151</v>
      </c>
      <c r="S238" s="2">
        <v>3</v>
      </c>
      <c r="T238" s="2" t="s">
        <v>151</v>
      </c>
      <c r="U238" s="2" t="s">
        <v>151</v>
      </c>
      <c r="V238" s="2" t="s">
        <v>151</v>
      </c>
      <c r="W238" s="14">
        <v>4</v>
      </c>
      <c r="X238" s="93" t="s">
        <v>151</v>
      </c>
      <c r="Y238" s="14" t="s">
        <v>151</v>
      </c>
      <c r="Z238" s="2" t="s">
        <v>151</v>
      </c>
      <c r="AA238" s="2" t="s">
        <v>151</v>
      </c>
      <c r="AB238" s="2" t="s">
        <v>151</v>
      </c>
      <c r="AC238" s="14" t="s">
        <v>151</v>
      </c>
    </row>
    <row r="239" spans="1:29" x14ac:dyDescent="0.35">
      <c r="A239" s="129" t="str">
        <f t="shared" si="3"/>
        <v>ISTransport</v>
      </c>
      <c r="C239" s="96" t="s">
        <v>23</v>
      </c>
      <c r="D239" s="97" t="s">
        <v>779</v>
      </c>
      <c r="E239" s="97" t="s">
        <v>208</v>
      </c>
      <c r="F239" s="97" t="s">
        <v>704</v>
      </c>
      <c r="G239" s="97" t="s">
        <v>208</v>
      </c>
      <c r="H239" s="97" t="s">
        <v>50</v>
      </c>
      <c r="I239" s="37" t="s">
        <v>6093</v>
      </c>
      <c r="J239" s="37" t="s">
        <v>710</v>
      </c>
      <c r="K239" s="13" t="s">
        <v>152</v>
      </c>
      <c r="L239" s="2" t="s">
        <v>151</v>
      </c>
      <c r="M239" s="2" t="s">
        <v>151</v>
      </c>
      <c r="N239" s="2" t="s">
        <v>151</v>
      </c>
      <c r="O239" s="2" t="s">
        <v>151</v>
      </c>
      <c r="P239" s="2" t="s">
        <v>151</v>
      </c>
      <c r="Q239" s="2" t="s">
        <v>151</v>
      </c>
      <c r="R239" s="14" t="s">
        <v>151</v>
      </c>
      <c r="S239" s="2">
        <v>3</v>
      </c>
      <c r="T239" s="2" t="s">
        <v>151</v>
      </c>
      <c r="U239" s="2" t="s">
        <v>151</v>
      </c>
      <c r="V239" s="2" t="s">
        <v>151</v>
      </c>
      <c r="W239" s="14">
        <v>4</v>
      </c>
      <c r="X239" s="93" t="s">
        <v>151</v>
      </c>
      <c r="Y239" s="14" t="s">
        <v>151</v>
      </c>
      <c r="Z239" s="2" t="s">
        <v>151</v>
      </c>
      <c r="AA239" s="2" t="s">
        <v>151</v>
      </c>
      <c r="AB239" s="2" t="s">
        <v>151</v>
      </c>
      <c r="AC239" s="14" t="s">
        <v>151</v>
      </c>
    </row>
    <row r="240" spans="1:29" x14ac:dyDescent="0.35">
      <c r="A240" s="129" t="str">
        <f t="shared" si="3"/>
        <v>ISTransport</v>
      </c>
      <c r="C240" s="96" t="s">
        <v>23</v>
      </c>
      <c r="D240" s="97" t="s">
        <v>779</v>
      </c>
      <c r="E240" s="97" t="s">
        <v>208</v>
      </c>
      <c r="F240" s="97" t="s">
        <v>704</v>
      </c>
      <c r="G240" s="97" t="s">
        <v>208</v>
      </c>
      <c r="H240" s="97" t="s">
        <v>50</v>
      </c>
      <c r="I240" s="37" t="s">
        <v>6099</v>
      </c>
      <c r="J240" s="37" t="s">
        <v>6100</v>
      </c>
      <c r="K240" s="13" t="s">
        <v>151</v>
      </c>
      <c r="L240" s="2" t="s">
        <v>152</v>
      </c>
      <c r="M240" s="2" t="s">
        <v>152</v>
      </c>
      <c r="N240" s="2" t="s">
        <v>151</v>
      </c>
      <c r="O240" s="2" t="s">
        <v>151</v>
      </c>
      <c r="P240" s="2" t="s">
        <v>152</v>
      </c>
      <c r="Q240" s="2" t="s">
        <v>151</v>
      </c>
      <c r="R240" s="14" t="s">
        <v>151</v>
      </c>
      <c r="S240" s="2">
        <v>0</v>
      </c>
      <c r="T240" s="2" t="s">
        <v>152</v>
      </c>
      <c r="U240" s="2" t="s">
        <v>152</v>
      </c>
      <c r="V240" s="2" t="s">
        <v>152</v>
      </c>
      <c r="W240" s="14">
        <v>0</v>
      </c>
      <c r="X240" s="93" t="s">
        <v>152</v>
      </c>
      <c r="Y240" s="14" t="s">
        <v>152</v>
      </c>
      <c r="Z240" s="2" t="s">
        <v>152</v>
      </c>
      <c r="AA240" s="2" t="s">
        <v>152</v>
      </c>
      <c r="AB240" s="2" t="s">
        <v>152</v>
      </c>
      <c r="AC240" s="14" t="s">
        <v>152</v>
      </c>
    </row>
    <row r="241" spans="1:29" x14ac:dyDescent="0.35">
      <c r="A241" s="129" t="str">
        <f t="shared" si="3"/>
        <v>ISTransport</v>
      </c>
      <c r="C241" s="96" t="s">
        <v>23</v>
      </c>
      <c r="D241" s="97" t="s">
        <v>779</v>
      </c>
      <c r="E241" s="97" t="s">
        <v>208</v>
      </c>
      <c r="F241" s="97" t="s">
        <v>704</v>
      </c>
      <c r="G241" s="97" t="s">
        <v>208</v>
      </c>
      <c r="H241" s="97" t="s">
        <v>50</v>
      </c>
      <c r="I241" s="37" t="s">
        <v>6101</v>
      </c>
      <c r="J241" s="37" t="s">
        <v>3248</v>
      </c>
      <c r="K241" s="13" t="s">
        <v>151</v>
      </c>
      <c r="L241" s="2" t="s">
        <v>151</v>
      </c>
      <c r="M241" s="2" t="s">
        <v>151</v>
      </c>
      <c r="N241" s="2" t="s">
        <v>151</v>
      </c>
      <c r="O241" s="2" t="s">
        <v>151</v>
      </c>
      <c r="P241" s="2" t="s">
        <v>151</v>
      </c>
      <c r="Q241" s="2" t="s">
        <v>151</v>
      </c>
      <c r="R241" s="14" t="s">
        <v>152</v>
      </c>
      <c r="S241" s="2">
        <v>2</v>
      </c>
      <c r="T241" s="2" t="s">
        <v>151</v>
      </c>
      <c r="U241" s="2" t="s">
        <v>151</v>
      </c>
      <c r="V241" s="2" t="s">
        <v>152</v>
      </c>
      <c r="W241" s="14">
        <v>3</v>
      </c>
      <c r="X241" s="93" t="s">
        <v>151</v>
      </c>
      <c r="Y241" s="14" t="s">
        <v>152</v>
      </c>
      <c r="Z241" s="2" t="s">
        <v>152</v>
      </c>
      <c r="AA241" s="2" t="s">
        <v>152</v>
      </c>
      <c r="AB241" s="2" t="s">
        <v>152</v>
      </c>
      <c r="AC241" s="14" t="s">
        <v>152</v>
      </c>
    </row>
    <row r="242" spans="1:29" x14ac:dyDescent="0.35">
      <c r="A242" s="129" t="str">
        <f t="shared" si="3"/>
        <v>ITEconomic</v>
      </c>
      <c r="C242" s="96" t="s">
        <v>24</v>
      </c>
      <c r="D242" s="97" t="s">
        <v>776</v>
      </c>
      <c r="E242" s="97" t="s">
        <v>208</v>
      </c>
      <c r="F242" s="97" t="s">
        <v>704</v>
      </c>
      <c r="G242" s="97" t="s">
        <v>208</v>
      </c>
      <c r="H242" s="97" t="s">
        <v>50</v>
      </c>
      <c r="I242" s="37" t="s">
        <v>3262</v>
      </c>
      <c r="J242" s="37" t="s">
        <v>6102</v>
      </c>
      <c r="K242" s="13" t="s">
        <v>151</v>
      </c>
      <c r="L242" s="2" t="s">
        <v>151</v>
      </c>
      <c r="M242" s="2" t="s">
        <v>152</v>
      </c>
      <c r="N242" s="2" t="s">
        <v>151</v>
      </c>
      <c r="O242" s="2" t="s">
        <v>151</v>
      </c>
      <c r="P242" s="2" t="s">
        <v>151</v>
      </c>
      <c r="Q242" s="2" t="s">
        <v>151</v>
      </c>
      <c r="R242" s="14" t="s">
        <v>151</v>
      </c>
      <c r="S242" s="2">
        <v>2</v>
      </c>
      <c r="T242" s="2" t="s">
        <v>151</v>
      </c>
      <c r="U242" s="2" t="s">
        <v>151</v>
      </c>
      <c r="V242" s="2" t="s">
        <v>151</v>
      </c>
      <c r="W242" s="14">
        <v>1</v>
      </c>
      <c r="X242" s="93" t="s">
        <v>152</v>
      </c>
      <c r="Y242" s="14" t="s">
        <v>152</v>
      </c>
      <c r="Z242" s="2" t="s">
        <v>151</v>
      </c>
      <c r="AA242" s="2" t="s">
        <v>152</v>
      </c>
      <c r="AB242" s="2" t="s">
        <v>152</v>
      </c>
      <c r="AC242" s="14" t="s">
        <v>152</v>
      </c>
    </row>
    <row r="243" spans="1:29" x14ac:dyDescent="0.35">
      <c r="A243" s="129" t="str">
        <f t="shared" si="3"/>
        <v>ITEconomic</v>
      </c>
      <c r="C243" s="96" t="s">
        <v>24</v>
      </c>
      <c r="D243" s="97" t="s">
        <v>776</v>
      </c>
      <c r="E243" s="97" t="s">
        <v>208</v>
      </c>
      <c r="F243" s="97" t="s">
        <v>704</v>
      </c>
      <c r="G243" s="97" t="s">
        <v>208</v>
      </c>
      <c r="H243" s="97" t="s">
        <v>50</v>
      </c>
      <c r="I243" s="37" t="s">
        <v>3258</v>
      </c>
      <c r="J243" s="37" t="s">
        <v>6103</v>
      </c>
      <c r="K243" s="13" t="s">
        <v>151</v>
      </c>
      <c r="L243" s="2" t="s">
        <v>151</v>
      </c>
      <c r="M243" s="2" t="s">
        <v>152</v>
      </c>
      <c r="N243" s="2" t="s">
        <v>151</v>
      </c>
      <c r="O243" s="2" t="s">
        <v>151</v>
      </c>
      <c r="P243" s="2" t="s">
        <v>151</v>
      </c>
      <c r="Q243" s="2" t="s">
        <v>151</v>
      </c>
      <c r="R243" s="14" t="s">
        <v>151</v>
      </c>
      <c r="S243" s="2">
        <v>2</v>
      </c>
      <c r="T243" s="2" t="s">
        <v>151</v>
      </c>
      <c r="U243" s="2" t="s">
        <v>151</v>
      </c>
      <c r="V243" s="2" t="s">
        <v>151</v>
      </c>
      <c r="W243" s="14">
        <v>1</v>
      </c>
      <c r="X243" s="93" t="s">
        <v>151</v>
      </c>
      <c r="Y243" s="14" t="s">
        <v>468</v>
      </c>
      <c r="Z243" s="2" t="s">
        <v>152</v>
      </c>
      <c r="AA243" s="2" t="s">
        <v>152</v>
      </c>
      <c r="AB243" s="2" t="s">
        <v>152</v>
      </c>
      <c r="AC243" s="14" t="s">
        <v>152</v>
      </c>
    </row>
    <row r="244" spans="1:29" x14ac:dyDescent="0.35">
      <c r="A244" s="129" t="str">
        <f t="shared" si="3"/>
        <v>ITEconomic</v>
      </c>
      <c r="C244" s="96" t="s">
        <v>24</v>
      </c>
      <c r="D244" s="97" t="s">
        <v>776</v>
      </c>
      <c r="E244" s="97" t="s">
        <v>208</v>
      </c>
      <c r="F244" s="97" t="s">
        <v>704</v>
      </c>
      <c r="G244" s="97" t="s">
        <v>208</v>
      </c>
      <c r="H244" s="97" t="s">
        <v>50</v>
      </c>
      <c r="I244" s="37" t="s">
        <v>3260</v>
      </c>
      <c r="J244" s="37" t="s">
        <v>6104</v>
      </c>
      <c r="K244" s="13" t="s">
        <v>151</v>
      </c>
      <c r="L244" s="2" t="s">
        <v>151</v>
      </c>
      <c r="M244" s="2" t="s">
        <v>152</v>
      </c>
      <c r="N244" s="2" t="s">
        <v>151</v>
      </c>
      <c r="O244" s="2" t="s">
        <v>151</v>
      </c>
      <c r="P244" s="2" t="s">
        <v>151</v>
      </c>
      <c r="Q244" s="2" t="s">
        <v>151</v>
      </c>
      <c r="R244" s="14" t="s">
        <v>151</v>
      </c>
      <c r="S244" s="2">
        <v>2</v>
      </c>
      <c r="T244" s="2" t="s">
        <v>151</v>
      </c>
      <c r="U244" s="2" t="s">
        <v>151</v>
      </c>
      <c r="V244" s="2" t="s">
        <v>151</v>
      </c>
      <c r="W244" s="14">
        <v>1</v>
      </c>
      <c r="X244" s="93" t="s">
        <v>151</v>
      </c>
      <c r="Y244" s="14" t="s">
        <v>468</v>
      </c>
      <c r="Z244" s="2" t="s">
        <v>151</v>
      </c>
      <c r="AA244" s="2" t="s">
        <v>151</v>
      </c>
      <c r="AB244" s="2" t="s">
        <v>152</v>
      </c>
      <c r="AC244" s="14" t="s">
        <v>152</v>
      </c>
    </row>
    <row r="245" spans="1:29" x14ac:dyDescent="0.35">
      <c r="A245" s="129" t="str">
        <f t="shared" si="3"/>
        <v>ITHealth</v>
      </c>
      <c r="C245" s="96" t="s">
        <v>24</v>
      </c>
      <c r="D245" s="97" t="s">
        <v>835</v>
      </c>
      <c r="E245" s="97" t="s">
        <v>208</v>
      </c>
      <c r="F245" s="97" t="s">
        <v>704</v>
      </c>
      <c r="G245" s="97" t="s">
        <v>208</v>
      </c>
      <c r="H245" s="97" t="s">
        <v>50</v>
      </c>
      <c r="I245" s="37" t="s">
        <v>253</v>
      </c>
      <c r="J245" s="37" t="s">
        <v>6105</v>
      </c>
      <c r="K245" s="13" t="s">
        <v>151</v>
      </c>
      <c r="L245" s="2" t="s">
        <v>151</v>
      </c>
      <c r="M245" s="2" t="s">
        <v>152</v>
      </c>
      <c r="N245" s="2" t="s">
        <v>151</v>
      </c>
      <c r="O245" s="2" t="s">
        <v>151</v>
      </c>
      <c r="P245" s="2" t="s">
        <v>152</v>
      </c>
      <c r="Q245" s="2" t="s">
        <v>151</v>
      </c>
      <c r="R245" s="14" t="s">
        <v>151</v>
      </c>
      <c r="S245" s="2">
        <v>2</v>
      </c>
      <c r="T245" s="2" t="s">
        <v>151</v>
      </c>
      <c r="U245" s="2" t="s">
        <v>151</v>
      </c>
      <c r="V245" s="2" t="s">
        <v>151</v>
      </c>
      <c r="W245" s="14">
        <v>1</v>
      </c>
      <c r="X245" s="93" t="s">
        <v>152</v>
      </c>
      <c r="Y245" s="14" t="s">
        <v>468</v>
      </c>
      <c r="Z245" s="2" t="s">
        <v>151</v>
      </c>
      <c r="AA245" s="2" t="s">
        <v>152</v>
      </c>
      <c r="AB245" s="2" t="s">
        <v>152</v>
      </c>
      <c r="AC245" s="14" t="s">
        <v>152</v>
      </c>
    </row>
    <row r="246" spans="1:29" x14ac:dyDescent="0.35">
      <c r="A246" s="129" t="str">
        <f t="shared" si="3"/>
        <v>ITHealth</v>
      </c>
      <c r="C246" s="96" t="s">
        <v>24</v>
      </c>
      <c r="D246" s="97" t="s">
        <v>835</v>
      </c>
      <c r="E246" s="97" t="s">
        <v>208</v>
      </c>
      <c r="F246" s="97" t="s">
        <v>704</v>
      </c>
      <c r="G246" s="97" t="s">
        <v>208</v>
      </c>
      <c r="H246" s="97" t="s">
        <v>50</v>
      </c>
      <c r="I246" s="37" t="s">
        <v>3273</v>
      </c>
      <c r="J246" s="37" t="s">
        <v>3274</v>
      </c>
      <c r="K246" s="13" t="s">
        <v>151</v>
      </c>
      <c r="L246" s="2" t="s">
        <v>151</v>
      </c>
      <c r="M246" s="2" t="s">
        <v>151</v>
      </c>
      <c r="N246" s="2" t="s">
        <v>151</v>
      </c>
      <c r="O246" s="2" t="s">
        <v>151</v>
      </c>
      <c r="P246" s="2" t="s">
        <v>151</v>
      </c>
      <c r="Q246" s="2" t="s">
        <v>151</v>
      </c>
      <c r="R246" s="14" t="s">
        <v>151</v>
      </c>
      <c r="S246" s="2">
        <v>2</v>
      </c>
      <c r="T246" s="2" t="s">
        <v>151</v>
      </c>
      <c r="U246" s="2" t="s">
        <v>151</v>
      </c>
      <c r="V246" s="2" t="s">
        <v>151</v>
      </c>
      <c r="W246" s="14">
        <v>1</v>
      </c>
      <c r="X246" s="93" t="s">
        <v>468</v>
      </c>
      <c r="Y246" s="14" t="s">
        <v>152</v>
      </c>
      <c r="Z246" s="2" t="s">
        <v>152</v>
      </c>
      <c r="AA246" s="2" t="s">
        <v>152</v>
      </c>
      <c r="AB246" s="2" t="s">
        <v>152</v>
      </c>
      <c r="AC246" s="14" t="s">
        <v>152</v>
      </c>
    </row>
    <row r="247" spans="1:29" x14ac:dyDescent="0.35">
      <c r="A247" s="129" t="str">
        <f t="shared" si="3"/>
        <v>ITHealth</v>
      </c>
      <c r="C247" s="96" t="s">
        <v>24</v>
      </c>
      <c r="D247" s="97" t="s">
        <v>835</v>
      </c>
      <c r="E247" s="97" t="s">
        <v>208</v>
      </c>
      <c r="F247" s="97" t="s">
        <v>704</v>
      </c>
      <c r="G247" s="97" t="s">
        <v>208</v>
      </c>
      <c r="H247" s="97" t="s">
        <v>50</v>
      </c>
      <c r="I247" s="37" t="s">
        <v>608</v>
      </c>
      <c r="J247" s="37" t="s">
        <v>6106</v>
      </c>
      <c r="K247" s="13" t="s">
        <v>151</v>
      </c>
      <c r="L247" s="2" t="s">
        <v>151</v>
      </c>
      <c r="M247" s="2" t="s">
        <v>152</v>
      </c>
      <c r="N247" s="2" t="s">
        <v>151</v>
      </c>
      <c r="O247" s="2" t="s">
        <v>151</v>
      </c>
      <c r="P247" s="2" t="s">
        <v>151</v>
      </c>
      <c r="Q247" s="2" t="s">
        <v>151</v>
      </c>
      <c r="R247" s="14" t="s">
        <v>151</v>
      </c>
      <c r="S247" s="2">
        <v>2</v>
      </c>
      <c r="T247" s="2" t="s">
        <v>151</v>
      </c>
      <c r="U247" s="2" t="s">
        <v>151</v>
      </c>
      <c r="V247" s="2" t="s">
        <v>151</v>
      </c>
      <c r="W247" s="14">
        <v>1</v>
      </c>
      <c r="X247" s="93" t="s">
        <v>468</v>
      </c>
      <c r="Y247" s="14" t="s">
        <v>152</v>
      </c>
      <c r="Z247" s="2" t="s">
        <v>152</v>
      </c>
      <c r="AA247" s="2" t="s">
        <v>152</v>
      </c>
      <c r="AB247" s="2" t="s">
        <v>152</v>
      </c>
      <c r="AC247" s="14" t="s">
        <v>152</v>
      </c>
    </row>
    <row r="248" spans="1:29" x14ac:dyDescent="0.35">
      <c r="A248" s="129" t="str">
        <f t="shared" si="3"/>
        <v>ITJustice</v>
      </c>
      <c r="C248" s="96" t="s">
        <v>24</v>
      </c>
      <c r="D248" s="97" t="s">
        <v>777</v>
      </c>
      <c r="E248" s="97" t="s">
        <v>208</v>
      </c>
      <c r="F248" s="97" t="s">
        <v>704</v>
      </c>
      <c r="G248" s="97" t="s">
        <v>208</v>
      </c>
      <c r="H248" s="97" t="s">
        <v>50</v>
      </c>
      <c r="I248" s="37" t="s">
        <v>229</v>
      </c>
      <c r="J248" s="37" t="s">
        <v>6107</v>
      </c>
      <c r="K248" s="13" t="s">
        <v>151</v>
      </c>
      <c r="L248" s="2" t="s">
        <v>151</v>
      </c>
      <c r="M248" s="2" t="s">
        <v>152</v>
      </c>
      <c r="N248" s="2" t="s">
        <v>151</v>
      </c>
      <c r="O248" s="2" t="s">
        <v>151</v>
      </c>
      <c r="P248" s="2" t="s">
        <v>151</v>
      </c>
      <c r="Q248" s="2" t="s">
        <v>152</v>
      </c>
      <c r="R248" s="14" t="s">
        <v>151</v>
      </c>
      <c r="S248" s="2">
        <v>2</v>
      </c>
      <c r="T248" s="2" t="s">
        <v>152</v>
      </c>
      <c r="U248" s="2" t="s">
        <v>151</v>
      </c>
      <c r="V248" s="2" t="s">
        <v>151</v>
      </c>
      <c r="W248" s="14">
        <v>0</v>
      </c>
      <c r="X248" s="93" t="s">
        <v>151</v>
      </c>
      <c r="Y248" s="14" t="s">
        <v>468</v>
      </c>
      <c r="Z248" s="2" t="s">
        <v>151</v>
      </c>
      <c r="AA248" s="2" t="s">
        <v>152</v>
      </c>
      <c r="AB248" s="2" t="s">
        <v>152</v>
      </c>
      <c r="AC248" s="14" t="s">
        <v>152</v>
      </c>
    </row>
    <row r="249" spans="1:29" x14ac:dyDescent="0.35">
      <c r="A249" s="129" t="str">
        <f t="shared" si="3"/>
        <v>ITJustice</v>
      </c>
      <c r="C249" s="96" t="s">
        <v>24</v>
      </c>
      <c r="D249" s="97" t="s">
        <v>777</v>
      </c>
      <c r="E249" s="97" t="s">
        <v>208</v>
      </c>
      <c r="F249" s="97" t="s">
        <v>704</v>
      </c>
      <c r="G249" s="97" t="s">
        <v>208</v>
      </c>
      <c r="H249" s="97" t="s">
        <v>50</v>
      </c>
      <c r="I249" s="37" t="s">
        <v>229</v>
      </c>
      <c r="J249" s="37" t="s">
        <v>6108</v>
      </c>
      <c r="K249" s="13" t="s">
        <v>151</v>
      </c>
      <c r="L249" s="2" t="s">
        <v>151</v>
      </c>
      <c r="M249" s="2" t="s">
        <v>152</v>
      </c>
      <c r="N249" s="2" t="s">
        <v>151</v>
      </c>
      <c r="O249" s="2" t="s">
        <v>151</v>
      </c>
      <c r="P249" s="2" t="s">
        <v>151</v>
      </c>
      <c r="Q249" s="2" t="s">
        <v>151</v>
      </c>
      <c r="R249" s="14" t="s">
        <v>152</v>
      </c>
      <c r="S249" s="2">
        <v>2</v>
      </c>
      <c r="T249" s="2" t="s">
        <v>152</v>
      </c>
      <c r="U249" s="2" t="s">
        <v>151</v>
      </c>
      <c r="V249" s="2" t="s">
        <v>151</v>
      </c>
      <c r="W249" s="14">
        <v>0</v>
      </c>
      <c r="X249" s="93" t="s">
        <v>151</v>
      </c>
      <c r="Y249" s="14" t="s">
        <v>468</v>
      </c>
      <c r="Z249" s="2" t="s">
        <v>151</v>
      </c>
      <c r="AA249" s="2" t="s">
        <v>152</v>
      </c>
      <c r="AB249" s="2" t="s">
        <v>152</v>
      </c>
      <c r="AC249" s="14" t="s">
        <v>152</v>
      </c>
    </row>
    <row r="250" spans="1:29" x14ac:dyDescent="0.35">
      <c r="A250" s="129" t="str">
        <f t="shared" si="3"/>
        <v>ITJustice</v>
      </c>
      <c r="C250" s="96" t="s">
        <v>24</v>
      </c>
      <c r="D250" s="97" t="s">
        <v>777</v>
      </c>
      <c r="E250" s="97" t="s">
        <v>208</v>
      </c>
      <c r="F250" s="97" t="s">
        <v>704</v>
      </c>
      <c r="G250" s="97" t="s">
        <v>208</v>
      </c>
      <c r="H250" s="97" t="s">
        <v>50</v>
      </c>
      <c r="I250" s="37" t="s">
        <v>229</v>
      </c>
      <c r="J250" s="37" t="s">
        <v>6109</v>
      </c>
      <c r="K250" s="13" t="s">
        <v>151</v>
      </c>
      <c r="L250" s="2" t="s">
        <v>151</v>
      </c>
      <c r="M250" s="2" t="s">
        <v>152</v>
      </c>
      <c r="N250" s="2" t="s">
        <v>151</v>
      </c>
      <c r="O250" s="2" t="s">
        <v>151</v>
      </c>
      <c r="P250" s="2" t="s">
        <v>151</v>
      </c>
      <c r="Q250" s="2" t="s">
        <v>151</v>
      </c>
      <c r="R250" s="14" t="s">
        <v>151</v>
      </c>
      <c r="S250" s="2">
        <v>1</v>
      </c>
      <c r="T250" s="2" t="s">
        <v>152</v>
      </c>
      <c r="U250" s="2" t="s">
        <v>152</v>
      </c>
      <c r="V250" s="2" t="s">
        <v>151</v>
      </c>
      <c r="W250" s="14">
        <v>1</v>
      </c>
      <c r="X250" s="93" t="s">
        <v>151</v>
      </c>
      <c r="Y250" s="14" t="s">
        <v>468</v>
      </c>
      <c r="Z250" s="2" t="s">
        <v>151</v>
      </c>
      <c r="AA250" s="2" t="s">
        <v>152</v>
      </c>
      <c r="AB250" s="2" t="s">
        <v>152</v>
      </c>
      <c r="AC250" s="14" t="s">
        <v>152</v>
      </c>
    </row>
    <row r="251" spans="1:29" x14ac:dyDescent="0.35">
      <c r="A251" s="129" t="str">
        <f t="shared" si="3"/>
        <v>ITMoving</v>
      </c>
      <c r="C251" s="96" t="s">
        <v>24</v>
      </c>
      <c r="D251" s="97" t="s">
        <v>778</v>
      </c>
      <c r="E251" s="97" t="s">
        <v>208</v>
      </c>
      <c r="F251" s="97" t="s">
        <v>704</v>
      </c>
      <c r="G251" s="97" t="s">
        <v>208</v>
      </c>
      <c r="H251" s="97" t="s">
        <v>50</v>
      </c>
      <c r="I251" s="37" t="s">
        <v>3312</v>
      </c>
      <c r="J251" s="37" t="s">
        <v>6110</v>
      </c>
      <c r="K251" s="13" t="s">
        <v>151</v>
      </c>
      <c r="L251" s="2" t="s">
        <v>151</v>
      </c>
      <c r="M251" s="2" t="s">
        <v>151</v>
      </c>
      <c r="N251" s="2" t="s">
        <v>151</v>
      </c>
      <c r="O251" s="2" t="s">
        <v>151</v>
      </c>
      <c r="P251" s="2" t="s">
        <v>151</v>
      </c>
      <c r="Q251" s="2" t="s">
        <v>151</v>
      </c>
      <c r="R251" s="14" t="s">
        <v>151</v>
      </c>
      <c r="S251" s="2">
        <v>2</v>
      </c>
      <c r="T251" s="2" t="s">
        <v>151</v>
      </c>
      <c r="U251" s="2" t="s">
        <v>151</v>
      </c>
      <c r="V251" s="2" t="s">
        <v>151</v>
      </c>
      <c r="W251" s="14">
        <v>1</v>
      </c>
      <c r="X251" s="93" t="s">
        <v>468</v>
      </c>
      <c r="Y251" s="14" t="s">
        <v>151</v>
      </c>
      <c r="Z251" s="2" t="s">
        <v>151</v>
      </c>
      <c r="AA251" s="2" t="s">
        <v>152</v>
      </c>
      <c r="AB251" s="2" t="s">
        <v>152</v>
      </c>
      <c r="AC251" s="14" t="s">
        <v>152</v>
      </c>
    </row>
    <row r="252" spans="1:29" x14ac:dyDescent="0.35">
      <c r="A252" s="129" t="str">
        <f t="shared" si="3"/>
        <v>ITMoving</v>
      </c>
      <c r="C252" s="96" t="s">
        <v>24</v>
      </c>
      <c r="D252" s="97" t="s">
        <v>778</v>
      </c>
      <c r="E252" s="97" t="s">
        <v>208</v>
      </c>
      <c r="F252" s="97" t="s">
        <v>704</v>
      </c>
      <c r="G252" s="97" t="s">
        <v>208</v>
      </c>
      <c r="H252" s="97" t="s">
        <v>50</v>
      </c>
      <c r="I252" s="37" t="s">
        <v>3318</v>
      </c>
      <c r="J252" s="37" t="s">
        <v>6111</v>
      </c>
      <c r="K252" s="13" t="s">
        <v>151</v>
      </c>
      <c r="L252" s="2" t="s">
        <v>151</v>
      </c>
      <c r="M252" s="2" t="s">
        <v>152</v>
      </c>
      <c r="N252" s="2" t="s">
        <v>151</v>
      </c>
      <c r="O252" s="2" t="s">
        <v>151</v>
      </c>
      <c r="P252" s="2" t="s">
        <v>151</v>
      </c>
      <c r="Q252" s="2" t="s">
        <v>151</v>
      </c>
      <c r="R252" s="14" t="s">
        <v>151</v>
      </c>
      <c r="S252" s="2">
        <v>2</v>
      </c>
      <c r="T252" s="2" t="s">
        <v>151</v>
      </c>
      <c r="U252" s="2" t="s">
        <v>151</v>
      </c>
      <c r="V252" s="2" t="s">
        <v>151</v>
      </c>
      <c r="W252" s="14">
        <v>1</v>
      </c>
      <c r="X252" s="93" t="s">
        <v>468</v>
      </c>
      <c r="Y252" s="14" t="s">
        <v>152</v>
      </c>
      <c r="Z252" s="2" t="s">
        <v>151</v>
      </c>
      <c r="AA252" s="2" t="s">
        <v>152</v>
      </c>
      <c r="AB252" s="2" t="s">
        <v>152</v>
      </c>
      <c r="AC252" s="14" t="s">
        <v>152</v>
      </c>
    </row>
    <row r="253" spans="1:29" x14ac:dyDescent="0.35">
      <c r="A253" s="129" t="str">
        <f t="shared" si="3"/>
        <v>ITTransport</v>
      </c>
      <c r="C253" s="96" t="s">
        <v>24</v>
      </c>
      <c r="D253" s="97" t="s">
        <v>779</v>
      </c>
      <c r="E253" s="97" t="s">
        <v>208</v>
      </c>
      <c r="F253" s="97" t="s">
        <v>704</v>
      </c>
      <c r="G253" s="97" t="s">
        <v>208</v>
      </c>
      <c r="H253" s="97" t="s">
        <v>50</v>
      </c>
      <c r="I253" s="37" t="s">
        <v>6112</v>
      </c>
      <c r="J253" s="37" t="s">
        <v>6113</v>
      </c>
      <c r="K253" s="13" t="s">
        <v>151</v>
      </c>
      <c r="L253" s="2" t="s">
        <v>151</v>
      </c>
      <c r="M253" s="2" t="s">
        <v>152</v>
      </c>
      <c r="N253" s="2" t="s">
        <v>151</v>
      </c>
      <c r="O253" s="2" t="s">
        <v>151</v>
      </c>
      <c r="P253" s="2" t="s">
        <v>151</v>
      </c>
      <c r="Q253" s="2" t="s">
        <v>151</v>
      </c>
      <c r="R253" s="14" t="s">
        <v>151</v>
      </c>
      <c r="S253" s="2">
        <v>0</v>
      </c>
      <c r="T253" s="2" t="s">
        <v>152</v>
      </c>
      <c r="U253" s="2" t="s">
        <v>152</v>
      </c>
      <c r="V253" s="2" t="s">
        <v>152</v>
      </c>
      <c r="W253" s="14">
        <v>1</v>
      </c>
      <c r="X253" s="93" t="s">
        <v>152</v>
      </c>
      <c r="Y253" s="14" t="s">
        <v>152</v>
      </c>
      <c r="Z253" s="2" t="s">
        <v>151</v>
      </c>
      <c r="AA253" s="2" t="s">
        <v>152</v>
      </c>
      <c r="AB253" s="2" t="s">
        <v>152</v>
      </c>
      <c r="AC253" s="14" t="s">
        <v>152</v>
      </c>
    </row>
    <row r="254" spans="1:29" x14ac:dyDescent="0.35">
      <c r="A254" s="129" t="str">
        <f t="shared" si="3"/>
        <v>ITTransport</v>
      </c>
      <c r="C254" s="96" t="s">
        <v>24</v>
      </c>
      <c r="D254" s="97" t="s">
        <v>779</v>
      </c>
      <c r="E254" s="97" t="s">
        <v>208</v>
      </c>
      <c r="F254" s="97" t="s">
        <v>704</v>
      </c>
      <c r="G254" s="97" t="s">
        <v>208</v>
      </c>
      <c r="H254" s="97" t="s">
        <v>50</v>
      </c>
      <c r="I254" s="37" t="s">
        <v>3443</v>
      </c>
      <c r="J254" s="37" t="s">
        <v>6114</v>
      </c>
      <c r="K254" s="13" t="s">
        <v>151</v>
      </c>
      <c r="L254" s="2" t="s">
        <v>151</v>
      </c>
      <c r="M254" s="2" t="s">
        <v>152</v>
      </c>
      <c r="N254" s="2" t="s">
        <v>151</v>
      </c>
      <c r="O254" s="2" t="s">
        <v>151</v>
      </c>
      <c r="P254" s="2" t="s">
        <v>151</v>
      </c>
      <c r="Q254" s="2" t="s">
        <v>151</v>
      </c>
      <c r="R254" s="14" t="s">
        <v>151</v>
      </c>
      <c r="S254" s="2">
        <v>2</v>
      </c>
      <c r="T254" s="2" t="s">
        <v>151</v>
      </c>
      <c r="U254" s="2" t="s">
        <v>151</v>
      </c>
      <c r="V254" s="2" t="s">
        <v>151</v>
      </c>
      <c r="W254" s="14">
        <v>3</v>
      </c>
      <c r="X254" s="93" t="s">
        <v>151</v>
      </c>
      <c r="Y254" s="14" t="s">
        <v>152</v>
      </c>
      <c r="Z254" s="2" t="s">
        <v>151</v>
      </c>
      <c r="AA254" s="2" t="s">
        <v>152</v>
      </c>
      <c r="AB254" s="2" t="s">
        <v>152</v>
      </c>
      <c r="AC254" s="14" t="s">
        <v>152</v>
      </c>
    </row>
    <row r="255" spans="1:29" x14ac:dyDescent="0.35">
      <c r="A255" s="129" t="str">
        <f t="shared" si="3"/>
        <v>ITTransport</v>
      </c>
      <c r="C255" s="96" t="s">
        <v>24</v>
      </c>
      <c r="D255" s="97" t="s">
        <v>779</v>
      </c>
      <c r="E255" s="97" t="s">
        <v>208</v>
      </c>
      <c r="F255" s="97" t="s">
        <v>704</v>
      </c>
      <c r="G255" s="97" t="s">
        <v>208</v>
      </c>
      <c r="H255" s="97" t="s">
        <v>50</v>
      </c>
      <c r="I255" s="37" t="s">
        <v>6112</v>
      </c>
      <c r="J255" s="37" t="s">
        <v>6115</v>
      </c>
      <c r="K255" s="13" t="s">
        <v>151</v>
      </c>
      <c r="L255" s="2" t="s">
        <v>151</v>
      </c>
      <c r="M255" s="2" t="s">
        <v>151</v>
      </c>
      <c r="N255" s="2" t="s">
        <v>151</v>
      </c>
      <c r="O255" s="2" t="s">
        <v>151</v>
      </c>
      <c r="P255" s="2" t="s">
        <v>151</v>
      </c>
      <c r="Q255" s="2" t="s">
        <v>151</v>
      </c>
      <c r="R255" s="14" t="s">
        <v>151</v>
      </c>
      <c r="S255" s="2">
        <v>2</v>
      </c>
      <c r="T255" s="2" t="s">
        <v>151</v>
      </c>
      <c r="U255" s="2" t="s">
        <v>151</v>
      </c>
      <c r="V255" s="2" t="s">
        <v>151</v>
      </c>
      <c r="W255" s="14">
        <v>3</v>
      </c>
      <c r="X255" s="93" t="s">
        <v>151</v>
      </c>
      <c r="Y255" s="14" t="s">
        <v>152</v>
      </c>
      <c r="Z255" s="2" t="s">
        <v>152</v>
      </c>
      <c r="AA255" s="2" t="s">
        <v>152</v>
      </c>
      <c r="AB255" s="2" t="s">
        <v>152</v>
      </c>
      <c r="AC255" s="14" t="s">
        <v>152</v>
      </c>
    </row>
    <row r="256" spans="1:29" x14ac:dyDescent="0.35">
      <c r="A256" s="129" t="str">
        <f t="shared" si="3"/>
        <v>LTEconomic</v>
      </c>
      <c r="C256" s="96" t="s">
        <v>25</v>
      </c>
      <c r="D256" s="97" t="s">
        <v>776</v>
      </c>
      <c r="E256" s="97" t="s">
        <v>208</v>
      </c>
      <c r="F256" s="97" t="s">
        <v>704</v>
      </c>
      <c r="G256" s="97" t="s">
        <v>208</v>
      </c>
      <c r="H256" s="97" t="s">
        <v>50</v>
      </c>
      <c r="I256" s="37" t="s">
        <v>228</v>
      </c>
      <c r="J256" s="37" t="s">
        <v>6116</v>
      </c>
      <c r="K256" s="13" t="s">
        <v>151</v>
      </c>
      <c r="L256" s="2" t="s">
        <v>151</v>
      </c>
      <c r="M256" s="2" t="s">
        <v>151</v>
      </c>
      <c r="N256" s="2" t="s">
        <v>151</v>
      </c>
      <c r="O256" s="2" t="s">
        <v>151</v>
      </c>
      <c r="P256" s="2" t="s">
        <v>151</v>
      </c>
      <c r="Q256" s="2" t="s">
        <v>151</v>
      </c>
      <c r="R256" s="14" t="s">
        <v>151</v>
      </c>
      <c r="S256" s="2">
        <v>3</v>
      </c>
      <c r="T256" s="2" t="s">
        <v>151</v>
      </c>
      <c r="U256" s="2" t="s">
        <v>151</v>
      </c>
      <c r="V256" s="2" t="s">
        <v>151</v>
      </c>
      <c r="W256" s="14">
        <v>3</v>
      </c>
      <c r="X256" s="93" t="s">
        <v>151</v>
      </c>
      <c r="Y256" s="14" t="s">
        <v>151</v>
      </c>
      <c r="Z256" s="2" t="s">
        <v>151</v>
      </c>
      <c r="AA256" s="2" t="s">
        <v>151</v>
      </c>
      <c r="AB256" s="2" t="s">
        <v>151</v>
      </c>
      <c r="AC256" s="14" t="s">
        <v>152</v>
      </c>
    </row>
    <row r="257" spans="1:29" x14ac:dyDescent="0.35">
      <c r="A257" s="129" t="str">
        <f t="shared" si="3"/>
        <v>LTEconomic</v>
      </c>
      <c r="C257" s="96" t="s">
        <v>25</v>
      </c>
      <c r="D257" s="97" t="s">
        <v>776</v>
      </c>
      <c r="E257" s="97" t="s">
        <v>208</v>
      </c>
      <c r="F257" s="97" t="s">
        <v>704</v>
      </c>
      <c r="G257" s="97" t="s">
        <v>208</v>
      </c>
      <c r="H257" s="97" t="s">
        <v>50</v>
      </c>
      <c r="I257" s="37" t="s">
        <v>238</v>
      </c>
      <c r="J257" s="37" t="s">
        <v>134</v>
      </c>
      <c r="K257" s="13" t="s">
        <v>151</v>
      </c>
      <c r="L257" s="2" t="s">
        <v>151</v>
      </c>
      <c r="M257" s="2" t="s">
        <v>151</v>
      </c>
      <c r="N257" s="2" t="s">
        <v>151</v>
      </c>
      <c r="O257" s="2" t="s">
        <v>151</v>
      </c>
      <c r="P257" s="2" t="s">
        <v>151</v>
      </c>
      <c r="Q257" s="2" t="s">
        <v>151</v>
      </c>
      <c r="R257" s="14" t="s">
        <v>152</v>
      </c>
      <c r="S257" s="2">
        <v>1</v>
      </c>
      <c r="T257" s="2" t="s">
        <v>151</v>
      </c>
      <c r="U257" s="2" t="s">
        <v>151</v>
      </c>
      <c r="V257" s="2" t="s">
        <v>151</v>
      </c>
      <c r="W257" s="14">
        <v>0</v>
      </c>
      <c r="X257" s="93" t="s">
        <v>151</v>
      </c>
      <c r="Y257" s="14" t="s">
        <v>151</v>
      </c>
      <c r="Z257" s="2" t="s">
        <v>151</v>
      </c>
      <c r="AA257" s="2" t="s">
        <v>151</v>
      </c>
      <c r="AB257" s="2" t="s">
        <v>152</v>
      </c>
      <c r="AC257" s="14" t="s">
        <v>152</v>
      </c>
    </row>
    <row r="258" spans="1:29" x14ac:dyDescent="0.35">
      <c r="A258" s="129" t="str">
        <f t="shared" si="3"/>
        <v>LTEconomic</v>
      </c>
      <c r="C258" s="96" t="s">
        <v>25</v>
      </c>
      <c r="D258" s="97" t="s">
        <v>776</v>
      </c>
      <c r="E258" s="97" t="s">
        <v>208</v>
      </c>
      <c r="F258" s="97" t="s">
        <v>704</v>
      </c>
      <c r="G258" s="97" t="s">
        <v>208</v>
      </c>
      <c r="H258" s="97" t="s">
        <v>50</v>
      </c>
      <c r="I258" s="37" t="s">
        <v>3478</v>
      </c>
      <c r="J258" s="37" t="s">
        <v>6117</v>
      </c>
      <c r="K258" s="13" t="s">
        <v>151</v>
      </c>
      <c r="L258" s="2" t="s">
        <v>151</v>
      </c>
      <c r="M258" s="2" t="s">
        <v>151</v>
      </c>
      <c r="N258" s="2" t="s">
        <v>151</v>
      </c>
      <c r="O258" s="2" t="s">
        <v>151</v>
      </c>
      <c r="P258" s="2" t="s">
        <v>151</v>
      </c>
      <c r="Q258" s="2" t="s">
        <v>151</v>
      </c>
      <c r="R258" s="14" t="s">
        <v>151</v>
      </c>
      <c r="S258" s="2">
        <v>2</v>
      </c>
      <c r="T258" s="2" t="s">
        <v>151</v>
      </c>
      <c r="U258" s="2" t="s">
        <v>151</v>
      </c>
      <c r="V258" s="2" t="s">
        <v>151</v>
      </c>
      <c r="W258" s="14">
        <v>3</v>
      </c>
      <c r="X258" s="93" t="s">
        <v>151</v>
      </c>
      <c r="Y258" s="14" t="s">
        <v>151</v>
      </c>
      <c r="Z258" s="2" t="s">
        <v>151</v>
      </c>
      <c r="AA258" s="2" t="s">
        <v>152</v>
      </c>
      <c r="AB258" s="2" t="s">
        <v>151</v>
      </c>
      <c r="AC258" s="14" t="s">
        <v>152</v>
      </c>
    </row>
    <row r="259" spans="1:29" x14ac:dyDescent="0.35">
      <c r="A259" s="129" t="str">
        <f t="shared" si="3"/>
        <v>LTHealth</v>
      </c>
      <c r="C259" s="96" t="s">
        <v>25</v>
      </c>
      <c r="D259" s="97" t="s">
        <v>835</v>
      </c>
      <c r="E259" s="97" t="s">
        <v>208</v>
      </c>
      <c r="F259" s="97" t="s">
        <v>704</v>
      </c>
      <c r="G259" s="97" t="s">
        <v>208</v>
      </c>
      <c r="H259" s="97" t="s">
        <v>50</v>
      </c>
      <c r="I259" s="37" t="s">
        <v>3282</v>
      </c>
      <c r="J259" s="37" t="s">
        <v>6118</v>
      </c>
      <c r="K259" s="13" t="s">
        <v>151</v>
      </c>
      <c r="L259" s="2" t="s">
        <v>152</v>
      </c>
      <c r="M259" s="2" t="s">
        <v>152</v>
      </c>
      <c r="N259" s="2" t="s">
        <v>151</v>
      </c>
      <c r="O259" s="2" t="s">
        <v>151</v>
      </c>
      <c r="P259" s="2" t="s">
        <v>152</v>
      </c>
      <c r="Q259" s="2" t="s">
        <v>151</v>
      </c>
      <c r="R259" s="14" t="s">
        <v>152</v>
      </c>
      <c r="S259" s="2">
        <v>0</v>
      </c>
      <c r="T259" s="2" t="s">
        <v>152</v>
      </c>
      <c r="U259" s="2" t="s">
        <v>152</v>
      </c>
      <c r="V259" s="2" t="s">
        <v>152</v>
      </c>
      <c r="W259" s="14">
        <v>0</v>
      </c>
      <c r="X259" s="93" t="s">
        <v>152</v>
      </c>
      <c r="Y259" s="14" t="s">
        <v>152</v>
      </c>
      <c r="Z259" s="2" t="s">
        <v>151</v>
      </c>
      <c r="AA259" s="2" t="s">
        <v>152</v>
      </c>
      <c r="AB259" s="2" t="s">
        <v>151</v>
      </c>
      <c r="AC259" s="14" t="s">
        <v>152</v>
      </c>
    </row>
    <row r="260" spans="1:29" x14ac:dyDescent="0.35">
      <c r="A260" s="129" t="str">
        <f t="shared" si="3"/>
        <v>LTHealth</v>
      </c>
      <c r="C260" s="96" t="s">
        <v>25</v>
      </c>
      <c r="D260" s="97" t="s">
        <v>835</v>
      </c>
      <c r="E260" s="97" t="s">
        <v>208</v>
      </c>
      <c r="F260" s="97" t="s">
        <v>704</v>
      </c>
      <c r="G260" s="97" t="s">
        <v>208</v>
      </c>
      <c r="H260" s="97" t="s">
        <v>50</v>
      </c>
      <c r="I260" s="37" t="s">
        <v>3282</v>
      </c>
      <c r="J260" s="37" t="s">
        <v>3503</v>
      </c>
      <c r="K260" s="13" t="s">
        <v>151</v>
      </c>
      <c r="L260" s="2" t="s">
        <v>151</v>
      </c>
      <c r="M260" s="2" t="s">
        <v>152</v>
      </c>
      <c r="N260" s="2" t="s">
        <v>151</v>
      </c>
      <c r="O260" s="2" t="s">
        <v>151</v>
      </c>
      <c r="P260" s="2" t="s">
        <v>152</v>
      </c>
      <c r="Q260" s="2" t="s">
        <v>152</v>
      </c>
      <c r="R260" s="14" t="s">
        <v>152</v>
      </c>
      <c r="S260" s="2">
        <v>3</v>
      </c>
      <c r="T260" s="2" t="s">
        <v>151</v>
      </c>
      <c r="U260" s="2" t="s">
        <v>151</v>
      </c>
      <c r="V260" s="2" t="s">
        <v>152</v>
      </c>
      <c r="W260" s="14">
        <v>4</v>
      </c>
      <c r="X260" s="93" t="s">
        <v>151</v>
      </c>
      <c r="Y260" s="14" t="s">
        <v>151</v>
      </c>
      <c r="Z260" s="2" t="s">
        <v>152</v>
      </c>
      <c r="AA260" s="2" t="s">
        <v>152</v>
      </c>
      <c r="AB260" s="2" t="s">
        <v>152</v>
      </c>
      <c r="AC260" s="14" t="s">
        <v>152</v>
      </c>
    </row>
    <row r="261" spans="1:29" x14ac:dyDescent="0.35">
      <c r="A261" s="129" t="str">
        <f t="shared" si="3"/>
        <v>LTHealth</v>
      </c>
      <c r="C261" s="96" t="s">
        <v>25</v>
      </c>
      <c r="D261" s="97" t="s">
        <v>835</v>
      </c>
      <c r="E261" s="97" t="s">
        <v>208</v>
      </c>
      <c r="F261" s="97" t="s">
        <v>704</v>
      </c>
      <c r="G261" s="97" t="s">
        <v>208</v>
      </c>
      <c r="H261" s="97" t="s">
        <v>50</v>
      </c>
      <c r="I261" s="37" t="s">
        <v>3478</v>
      </c>
      <c r="J261" s="37" t="s">
        <v>6119</v>
      </c>
      <c r="K261" s="13" t="s">
        <v>151</v>
      </c>
      <c r="L261" s="2" t="s">
        <v>151</v>
      </c>
      <c r="M261" s="2" t="s">
        <v>151</v>
      </c>
      <c r="N261" s="2" t="s">
        <v>151</v>
      </c>
      <c r="O261" s="2" t="s">
        <v>151</v>
      </c>
      <c r="P261" s="2" t="s">
        <v>151</v>
      </c>
      <c r="Q261" s="2" t="s">
        <v>151</v>
      </c>
      <c r="R261" s="14" t="s">
        <v>151</v>
      </c>
      <c r="S261" s="2">
        <v>2</v>
      </c>
      <c r="T261" s="2" t="s">
        <v>151</v>
      </c>
      <c r="U261" s="2" t="s">
        <v>151</v>
      </c>
      <c r="V261" s="2" t="s">
        <v>151</v>
      </c>
      <c r="W261" s="14">
        <v>3</v>
      </c>
      <c r="X261" s="93" t="s">
        <v>151</v>
      </c>
      <c r="Y261" s="14" t="s">
        <v>151</v>
      </c>
      <c r="Z261" s="2" t="s">
        <v>151</v>
      </c>
      <c r="AA261" s="2" t="s">
        <v>152</v>
      </c>
      <c r="AB261" s="2" t="s">
        <v>151</v>
      </c>
      <c r="AC261" s="14" t="s">
        <v>152</v>
      </c>
    </row>
    <row r="262" spans="1:29" x14ac:dyDescent="0.35">
      <c r="A262" s="129" t="str">
        <f t="shared" si="3"/>
        <v>LTJustice</v>
      </c>
      <c r="C262" s="96" t="s">
        <v>25</v>
      </c>
      <c r="D262" s="97" t="s">
        <v>777</v>
      </c>
      <c r="E262" s="97" t="s">
        <v>208</v>
      </c>
      <c r="F262" s="97" t="s">
        <v>704</v>
      </c>
      <c r="G262" s="97" t="s">
        <v>208</v>
      </c>
      <c r="H262" s="97" t="s">
        <v>50</v>
      </c>
      <c r="I262" s="37" t="s">
        <v>3506</v>
      </c>
      <c r="J262" s="37" t="s">
        <v>3507</v>
      </c>
      <c r="K262" s="13" t="s">
        <v>151</v>
      </c>
      <c r="L262" s="2" t="s">
        <v>151</v>
      </c>
      <c r="M262" s="2" t="s">
        <v>152</v>
      </c>
      <c r="N262" s="2" t="s">
        <v>151</v>
      </c>
      <c r="O262" s="2" t="s">
        <v>151</v>
      </c>
      <c r="P262" s="2" t="s">
        <v>152</v>
      </c>
      <c r="Q262" s="2" t="s">
        <v>151</v>
      </c>
      <c r="R262" s="14" t="s">
        <v>152</v>
      </c>
      <c r="S262" s="2">
        <v>0</v>
      </c>
      <c r="T262" s="2" t="s">
        <v>152</v>
      </c>
      <c r="U262" s="2" t="s">
        <v>152</v>
      </c>
      <c r="V262" s="2" t="s">
        <v>152</v>
      </c>
      <c r="W262" s="14">
        <v>0</v>
      </c>
      <c r="X262" s="93" t="s">
        <v>152</v>
      </c>
      <c r="Y262" s="14" t="s">
        <v>152</v>
      </c>
      <c r="Z262" s="2" t="s">
        <v>151</v>
      </c>
      <c r="AA262" s="2" t="s">
        <v>151</v>
      </c>
      <c r="AB262" s="2" t="s">
        <v>151</v>
      </c>
      <c r="AC262" s="14" t="s">
        <v>152</v>
      </c>
    </row>
    <row r="263" spans="1:29" x14ac:dyDescent="0.35">
      <c r="A263" s="129" t="str">
        <f t="shared" si="3"/>
        <v>LTJustice</v>
      </c>
      <c r="C263" s="96" t="s">
        <v>25</v>
      </c>
      <c r="D263" s="97" t="s">
        <v>777</v>
      </c>
      <c r="E263" s="97" t="s">
        <v>208</v>
      </c>
      <c r="F263" s="97" t="s">
        <v>704</v>
      </c>
      <c r="G263" s="97" t="s">
        <v>208</v>
      </c>
      <c r="H263" s="97" t="s">
        <v>50</v>
      </c>
      <c r="I263" s="37" t="s">
        <v>3506</v>
      </c>
      <c r="J263" s="37" t="s">
        <v>3509</v>
      </c>
      <c r="K263" s="13" t="s">
        <v>151</v>
      </c>
      <c r="L263" s="2" t="s">
        <v>151</v>
      </c>
      <c r="M263" s="2" t="s">
        <v>152</v>
      </c>
      <c r="N263" s="2" t="s">
        <v>151</v>
      </c>
      <c r="O263" s="2" t="s">
        <v>151</v>
      </c>
      <c r="P263" s="2" t="s">
        <v>152</v>
      </c>
      <c r="Q263" s="2" t="s">
        <v>151</v>
      </c>
      <c r="R263" s="14" t="s">
        <v>151</v>
      </c>
      <c r="S263" s="2">
        <v>2</v>
      </c>
      <c r="T263" s="2" t="s">
        <v>151</v>
      </c>
      <c r="U263" s="2" t="s">
        <v>151</v>
      </c>
      <c r="V263" s="2" t="s">
        <v>151</v>
      </c>
      <c r="W263" s="14">
        <v>3</v>
      </c>
      <c r="X263" s="93" t="s">
        <v>151</v>
      </c>
      <c r="Y263" s="14" t="s">
        <v>151</v>
      </c>
      <c r="Z263" s="2" t="s">
        <v>152</v>
      </c>
      <c r="AA263" s="2" t="s">
        <v>152</v>
      </c>
      <c r="AB263" s="2" t="s">
        <v>152</v>
      </c>
      <c r="AC263" s="14" t="s">
        <v>152</v>
      </c>
    </row>
    <row r="264" spans="1:29" x14ac:dyDescent="0.35">
      <c r="A264" s="129" t="str">
        <f t="shared" ref="A264:A327" si="4">C264&amp;D264</f>
        <v>LTMoving</v>
      </c>
      <c r="C264" s="96" t="s">
        <v>25</v>
      </c>
      <c r="D264" s="97" t="s">
        <v>778</v>
      </c>
      <c r="E264" s="97" t="s">
        <v>208</v>
      </c>
      <c r="F264" s="97" t="s">
        <v>704</v>
      </c>
      <c r="G264" s="97" t="s">
        <v>208</v>
      </c>
      <c r="H264" s="97" t="s">
        <v>50</v>
      </c>
      <c r="I264" s="37" t="s">
        <v>196</v>
      </c>
      <c r="J264" s="37" t="s">
        <v>6120</v>
      </c>
      <c r="K264" s="13" t="s">
        <v>151</v>
      </c>
      <c r="L264" s="2" t="s">
        <v>151</v>
      </c>
      <c r="M264" s="2" t="s">
        <v>151</v>
      </c>
      <c r="N264" s="2" t="s">
        <v>151</v>
      </c>
      <c r="O264" s="2" t="s">
        <v>151</v>
      </c>
      <c r="P264" s="2" t="s">
        <v>151</v>
      </c>
      <c r="Q264" s="2" t="s">
        <v>151</v>
      </c>
      <c r="R264" s="14" t="s">
        <v>151</v>
      </c>
      <c r="S264" s="2">
        <v>3</v>
      </c>
      <c r="T264" s="2" t="s">
        <v>151</v>
      </c>
      <c r="U264" s="2" t="s">
        <v>151</v>
      </c>
      <c r="V264" s="2" t="s">
        <v>151</v>
      </c>
      <c r="W264" s="14">
        <v>3</v>
      </c>
      <c r="X264" s="93" t="s">
        <v>151</v>
      </c>
      <c r="Y264" s="14" t="s">
        <v>151</v>
      </c>
      <c r="Z264" s="2" t="s">
        <v>151</v>
      </c>
      <c r="AA264" s="2" t="s">
        <v>151</v>
      </c>
      <c r="AB264" s="2" t="s">
        <v>152</v>
      </c>
      <c r="AC264" s="14" t="s">
        <v>152</v>
      </c>
    </row>
    <row r="265" spans="1:29" x14ac:dyDescent="0.35">
      <c r="A265" s="129" t="str">
        <f t="shared" si="4"/>
        <v>LTMoving</v>
      </c>
      <c r="C265" s="96" t="s">
        <v>25</v>
      </c>
      <c r="D265" s="97" t="s">
        <v>778</v>
      </c>
      <c r="E265" s="97" t="s">
        <v>208</v>
      </c>
      <c r="F265" s="97" t="s">
        <v>704</v>
      </c>
      <c r="G265" s="97" t="s">
        <v>208</v>
      </c>
      <c r="H265" s="97" t="s">
        <v>50</v>
      </c>
      <c r="I265" s="37" t="s">
        <v>3474</v>
      </c>
      <c r="J265" s="37" t="s">
        <v>277</v>
      </c>
      <c r="K265" s="13" t="s">
        <v>151</v>
      </c>
      <c r="L265" s="2" t="s">
        <v>151</v>
      </c>
      <c r="M265" s="2" t="s">
        <v>151</v>
      </c>
      <c r="N265" s="2" t="s">
        <v>151</v>
      </c>
      <c r="O265" s="2" t="s">
        <v>151</v>
      </c>
      <c r="P265" s="2" t="s">
        <v>151</v>
      </c>
      <c r="Q265" s="2" t="s">
        <v>152</v>
      </c>
      <c r="R265" s="14" t="s">
        <v>152</v>
      </c>
      <c r="S265" s="2">
        <v>3</v>
      </c>
      <c r="T265" s="2" t="s">
        <v>151</v>
      </c>
      <c r="U265" s="2" t="s">
        <v>151</v>
      </c>
      <c r="V265" s="2" t="s">
        <v>151</v>
      </c>
      <c r="W265" s="14">
        <v>4</v>
      </c>
      <c r="X265" s="93" t="s">
        <v>151</v>
      </c>
      <c r="Y265" s="14" t="s">
        <v>151</v>
      </c>
      <c r="Z265" s="2" t="s">
        <v>151</v>
      </c>
      <c r="AA265" s="2" t="s">
        <v>152</v>
      </c>
      <c r="AB265" s="2" t="s">
        <v>152</v>
      </c>
      <c r="AC265" s="14" t="s">
        <v>152</v>
      </c>
    </row>
    <row r="266" spans="1:29" x14ac:dyDescent="0.35">
      <c r="A266" s="129" t="str">
        <f t="shared" si="4"/>
        <v>LTTransport</v>
      </c>
      <c r="C266" s="96" t="s">
        <v>25</v>
      </c>
      <c r="D266" s="97" t="s">
        <v>779</v>
      </c>
      <c r="E266" s="97" t="s">
        <v>208</v>
      </c>
      <c r="F266" s="97" t="s">
        <v>704</v>
      </c>
      <c r="G266" s="97" t="s">
        <v>208</v>
      </c>
      <c r="H266" s="97" t="s">
        <v>50</v>
      </c>
      <c r="I266" s="37" t="s">
        <v>3474</v>
      </c>
      <c r="J266" s="37" t="s">
        <v>277</v>
      </c>
      <c r="K266" s="13" t="s">
        <v>151</v>
      </c>
      <c r="L266" s="2" t="s">
        <v>151</v>
      </c>
      <c r="M266" s="2" t="s">
        <v>151</v>
      </c>
      <c r="N266" s="2" t="s">
        <v>151</v>
      </c>
      <c r="O266" s="2" t="s">
        <v>151</v>
      </c>
      <c r="P266" s="2" t="s">
        <v>151</v>
      </c>
      <c r="Q266" s="2" t="s">
        <v>152</v>
      </c>
      <c r="R266" s="14" t="s">
        <v>152</v>
      </c>
      <c r="S266" s="2">
        <v>3</v>
      </c>
      <c r="T266" s="2" t="s">
        <v>151</v>
      </c>
      <c r="U266" s="2" t="s">
        <v>151</v>
      </c>
      <c r="V266" s="2" t="s">
        <v>151</v>
      </c>
      <c r="W266" s="14">
        <v>4</v>
      </c>
      <c r="X266" s="93" t="s">
        <v>151</v>
      </c>
      <c r="Y266" s="14" t="s">
        <v>151</v>
      </c>
      <c r="Z266" s="2" t="s">
        <v>151</v>
      </c>
      <c r="AA266" s="2" t="s">
        <v>152</v>
      </c>
      <c r="AB266" s="2" t="s">
        <v>152</v>
      </c>
      <c r="AC266" s="14" t="s">
        <v>152</v>
      </c>
    </row>
    <row r="267" spans="1:29" x14ac:dyDescent="0.35">
      <c r="A267" s="129" t="str">
        <f t="shared" si="4"/>
        <v>LTTransport</v>
      </c>
      <c r="C267" s="96" t="s">
        <v>25</v>
      </c>
      <c r="D267" s="97" t="s">
        <v>779</v>
      </c>
      <c r="E267" s="97" t="s">
        <v>208</v>
      </c>
      <c r="F267" s="97" t="s">
        <v>704</v>
      </c>
      <c r="G267" s="97" t="s">
        <v>208</v>
      </c>
      <c r="H267" s="97" t="s">
        <v>50</v>
      </c>
      <c r="I267" s="37" t="s">
        <v>196</v>
      </c>
      <c r="J267" s="37" t="s">
        <v>6121</v>
      </c>
      <c r="K267" s="13" t="s">
        <v>151</v>
      </c>
      <c r="L267" s="2" t="s">
        <v>151</v>
      </c>
      <c r="M267" s="2" t="s">
        <v>152</v>
      </c>
      <c r="N267" s="2" t="s">
        <v>151</v>
      </c>
      <c r="O267" s="2" t="s">
        <v>151</v>
      </c>
      <c r="P267" s="2" t="s">
        <v>151</v>
      </c>
      <c r="Q267" s="2" t="s">
        <v>151</v>
      </c>
      <c r="R267" s="14" t="s">
        <v>151</v>
      </c>
      <c r="S267" s="2">
        <v>2</v>
      </c>
      <c r="T267" s="2" t="s">
        <v>151</v>
      </c>
      <c r="U267" s="2" t="s">
        <v>151</v>
      </c>
      <c r="V267" s="2" t="s">
        <v>151</v>
      </c>
      <c r="W267" s="14">
        <v>0</v>
      </c>
      <c r="X267" s="93" t="s">
        <v>151</v>
      </c>
      <c r="Y267" s="14" t="s">
        <v>151</v>
      </c>
      <c r="Z267" s="2" t="s">
        <v>151</v>
      </c>
      <c r="AA267" s="2" t="s">
        <v>151</v>
      </c>
      <c r="AB267" s="2" t="s">
        <v>151</v>
      </c>
      <c r="AC267" s="14" t="s">
        <v>151</v>
      </c>
    </row>
    <row r="268" spans="1:29" x14ac:dyDescent="0.35">
      <c r="A268" s="129" t="str">
        <f t="shared" si="4"/>
        <v>LTTransport</v>
      </c>
      <c r="C268" s="96" t="s">
        <v>25</v>
      </c>
      <c r="D268" s="97" t="s">
        <v>779</v>
      </c>
      <c r="E268" s="97" t="s">
        <v>208</v>
      </c>
      <c r="F268" s="97" t="s">
        <v>704</v>
      </c>
      <c r="G268" s="97" t="s">
        <v>208</v>
      </c>
      <c r="H268" s="97" t="s">
        <v>50</v>
      </c>
      <c r="I268" s="37" t="s">
        <v>3568</v>
      </c>
      <c r="J268" s="37" t="s">
        <v>3569</v>
      </c>
      <c r="K268" s="13" t="s">
        <v>151</v>
      </c>
      <c r="L268" s="2" t="s">
        <v>152</v>
      </c>
      <c r="M268" s="2" t="s">
        <v>152</v>
      </c>
      <c r="N268" s="2" t="s">
        <v>151</v>
      </c>
      <c r="O268" s="2" t="s">
        <v>151</v>
      </c>
      <c r="P268" s="2" t="s">
        <v>152</v>
      </c>
      <c r="Q268" s="2" t="s">
        <v>151</v>
      </c>
      <c r="R268" s="14" t="s">
        <v>151</v>
      </c>
      <c r="S268" s="2">
        <v>0</v>
      </c>
      <c r="T268" s="2" t="s">
        <v>152</v>
      </c>
      <c r="U268" s="2" t="s">
        <v>152</v>
      </c>
      <c r="V268" s="2" t="s">
        <v>152</v>
      </c>
      <c r="W268" s="14">
        <v>0</v>
      </c>
      <c r="X268" s="93" t="s">
        <v>152</v>
      </c>
      <c r="Y268" s="14" t="s">
        <v>152</v>
      </c>
      <c r="Z268" s="2" t="s">
        <v>152</v>
      </c>
      <c r="AA268" s="2" t="s">
        <v>152</v>
      </c>
      <c r="AB268" s="2" t="s">
        <v>151</v>
      </c>
      <c r="AC268" s="14" t="s">
        <v>152</v>
      </c>
    </row>
    <row r="269" spans="1:29" x14ac:dyDescent="0.35">
      <c r="A269" s="129" t="str">
        <f t="shared" si="4"/>
        <v>LUEconomic</v>
      </c>
      <c r="C269" s="96" t="s">
        <v>26</v>
      </c>
      <c r="D269" s="97" t="s">
        <v>776</v>
      </c>
      <c r="E269" s="97" t="s">
        <v>208</v>
      </c>
      <c r="F269" s="97" t="s">
        <v>704</v>
      </c>
      <c r="G269" s="97" t="s">
        <v>208</v>
      </c>
      <c r="H269" s="97" t="s">
        <v>50</v>
      </c>
      <c r="I269" s="37" t="s">
        <v>6122</v>
      </c>
      <c r="J269" s="37" t="s">
        <v>6123</v>
      </c>
      <c r="K269" s="13" t="s">
        <v>152</v>
      </c>
      <c r="L269" s="2" t="s">
        <v>152</v>
      </c>
      <c r="M269" s="2" t="s">
        <v>152</v>
      </c>
      <c r="N269" s="2" t="s">
        <v>151</v>
      </c>
      <c r="O269" s="2" t="s">
        <v>151</v>
      </c>
      <c r="P269" s="2" t="s">
        <v>152</v>
      </c>
      <c r="Q269" s="2" t="s">
        <v>152</v>
      </c>
      <c r="R269" s="14" t="s">
        <v>152</v>
      </c>
      <c r="S269" s="2">
        <v>0</v>
      </c>
      <c r="T269" s="2" t="s">
        <v>152</v>
      </c>
      <c r="U269" s="2" t="s">
        <v>152</v>
      </c>
      <c r="V269" s="2" t="s">
        <v>152</v>
      </c>
      <c r="W269" s="14">
        <v>0</v>
      </c>
      <c r="X269" s="93" t="s">
        <v>151</v>
      </c>
      <c r="Y269" s="14" t="s">
        <v>468</v>
      </c>
      <c r="Z269" s="2" t="s">
        <v>151</v>
      </c>
      <c r="AA269" s="2" t="s">
        <v>152</v>
      </c>
      <c r="AB269" s="2" t="s">
        <v>152</v>
      </c>
      <c r="AC269" s="14" t="s">
        <v>152</v>
      </c>
    </row>
    <row r="270" spans="1:29" x14ac:dyDescent="0.35">
      <c r="A270" s="129" t="str">
        <f t="shared" si="4"/>
        <v>LUEconomic</v>
      </c>
      <c r="C270" s="96" t="s">
        <v>26</v>
      </c>
      <c r="D270" s="97" t="s">
        <v>776</v>
      </c>
      <c r="E270" s="97" t="s">
        <v>208</v>
      </c>
      <c r="F270" s="97" t="s">
        <v>704</v>
      </c>
      <c r="G270" s="97" t="s">
        <v>208</v>
      </c>
      <c r="H270" s="97" t="s">
        <v>50</v>
      </c>
      <c r="I270" s="37" t="s">
        <v>239</v>
      </c>
      <c r="J270" s="37" t="s">
        <v>6124</v>
      </c>
      <c r="K270" s="13" t="s">
        <v>151</v>
      </c>
      <c r="L270" s="2" t="s">
        <v>152</v>
      </c>
      <c r="M270" s="2" t="s">
        <v>152</v>
      </c>
      <c r="N270" s="2" t="s">
        <v>151</v>
      </c>
      <c r="O270" s="2" t="s">
        <v>151</v>
      </c>
      <c r="P270" s="2" t="s">
        <v>151</v>
      </c>
      <c r="Q270" s="2" t="s">
        <v>151</v>
      </c>
      <c r="R270" s="14" t="s">
        <v>151</v>
      </c>
      <c r="S270" s="2">
        <v>3</v>
      </c>
      <c r="T270" s="2" t="s">
        <v>151</v>
      </c>
      <c r="U270" s="2" t="s">
        <v>151</v>
      </c>
      <c r="V270" s="2" t="s">
        <v>151</v>
      </c>
      <c r="W270" s="14">
        <v>4</v>
      </c>
      <c r="X270" s="93" t="s">
        <v>151</v>
      </c>
      <c r="Y270" s="14" t="s">
        <v>151</v>
      </c>
      <c r="Z270" s="2" t="s">
        <v>151</v>
      </c>
      <c r="AA270" s="2" t="s">
        <v>151</v>
      </c>
      <c r="AB270" s="2" t="s">
        <v>151</v>
      </c>
      <c r="AC270" s="14" t="s">
        <v>151</v>
      </c>
    </row>
    <row r="271" spans="1:29" x14ac:dyDescent="0.35">
      <c r="A271" s="129" t="str">
        <f t="shared" si="4"/>
        <v>LUEconomic</v>
      </c>
      <c r="C271" s="96" t="s">
        <v>26</v>
      </c>
      <c r="D271" s="97" t="s">
        <v>776</v>
      </c>
      <c r="E271" s="97" t="s">
        <v>208</v>
      </c>
      <c r="F271" s="97" t="s">
        <v>704</v>
      </c>
      <c r="G271" s="97" t="s">
        <v>208</v>
      </c>
      <c r="H271" s="97" t="s">
        <v>50</v>
      </c>
      <c r="I271" s="37" t="s">
        <v>3581</v>
      </c>
      <c r="J271" s="37" t="s">
        <v>712</v>
      </c>
      <c r="K271" s="13" t="s">
        <v>151</v>
      </c>
      <c r="L271" s="2" t="s">
        <v>152</v>
      </c>
      <c r="M271" s="2" t="s">
        <v>152</v>
      </c>
      <c r="N271" s="2" t="s">
        <v>151</v>
      </c>
      <c r="O271" s="2" t="s">
        <v>151</v>
      </c>
      <c r="P271" s="2" t="s">
        <v>152</v>
      </c>
      <c r="Q271" s="2" t="s">
        <v>152</v>
      </c>
      <c r="R271" s="14" t="s">
        <v>152</v>
      </c>
      <c r="S271" s="2">
        <v>1</v>
      </c>
      <c r="T271" s="2" t="s">
        <v>151</v>
      </c>
      <c r="U271" s="2" t="s">
        <v>151</v>
      </c>
      <c r="V271" s="2" t="s">
        <v>151</v>
      </c>
      <c r="W271" s="14">
        <v>4</v>
      </c>
      <c r="X271" s="93" t="s">
        <v>151</v>
      </c>
      <c r="Y271" s="14" t="s">
        <v>468</v>
      </c>
      <c r="Z271" s="2" t="s">
        <v>152</v>
      </c>
      <c r="AA271" s="2" t="s">
        <v>152</v>
      </c>
      <c r="AB271" s="2" t="s">
        <v>152</v>
      </c>
      <c r="AC271" s="14" t="s">
        <v>152</v>
      </c>
    </row>
    <row r="272" spans="1:29" x14ac:dyDescent="0.35">
      <c r="A272" s="129" t="str">
        <f t="shared" si="4"/>
        <v>LUHealth</v>
      </c>
      <c r="C272" s="96" t="s">
        <v>26</v>
      </c>
      <c r="D272" s="97" t="s">
        <v>835</v>
      </c>
      <c r="E272" s="97" t="s">
        <v>208</v>
      </c>
      <c r="F272" s="97" t="s">
        <v>704</v>
      </c>
      <c r="G272" s="97" t="s">
        <v>208</v>
      </c>
      <c r="H272" s="97" t="s">
        <v>50</v>
      </c>
      <c r="I272" s="37" t="s">
        <v>253</v>
      </c>
      <c r="J272" s="37" t="s">
        <v>6125</v>
      </c>
      <c r="K272" s="13" t="s">
        <v>151</v>
      </c>
      <c r="L272" s="2" t="s">
        <v>152</v>
      </c>
      <c r="M272" s="2" t="s">
        <v>152</v>
      </c>
      <c r="N272" s="2" t="s">
        <v>151</v>
      </c>
      <c r="O272" s="2" t="s">
        <v>151</v>
      </c>
      <c r="P272" s="2" t="s">
        <v>152</v>
      </c>
      <c r="Q272" s="2" t="s">
        <v>151</v>
      </c>
      <c r="R272" s="14" t="s">
        <v>152</v>
      </c>
      <c r="S272" s="2">
        <v>2</v>
      </c>
      <c r="T272" s="2" t="s">
        <v>151</v>
      </c>
      <c r="U272" s="2" t="s">
        <v>151</v>
      </c>
      <c r="V272" s="2" t="s">
        <v>151</v>
      </c>
      <c r="W272" s="14">
        <v>3</v>
      </c>
      <c r="X272" s="93" t="s">
        <v>152</v>
      </c>
      <c r="Y272" s="14" t="s">
        <v>468</v>
      </c>
      <c r="Z272" s="2" t="s">
        <v>151</v>
      </c>
      <c r="AA272" s="2" t="s">
        <v>152</v>
      </c>
      <c r="AB272" s="2" t="s">
        <v>152</v>
      </c>
      <c r="AC272" s="14" t="s">
        <v>152</v>
      </c>
    </row>
    <row r="273" spans="1:29" x14ac:dyDescent="0.35">
      <c r="A273" s="129" t="str">
        <f t="shared" si="4"/>
        <v>LUHealth</v>
      </c>
      <c r="C273" s="96" t="s">
        <v>26</v>
      </c>
      <c r="D273" s="97" t="s">
        <v>835</v>
      </c>
      <c r="E273" s="97" t="s">
        <v>208</v>
      </c>
      <c r="F273" s="97" t="s">
        <v>704</v>
      </c>
      <c r="G273" s="97" t="s">
        <v>208</v>
      </c>
      <c r="H273" s="97" t="s">
        <v>50</v>
      </c>
      <c r="I273" s="37" t="s">
        <v>3585</v>
      </c>
      <c r="J273" s="37" t="s">
        <v>3586</v>
      </c>
      <c r="K273" s="13" t="s">
        <v>151</v>
      </c>
      <c r="L273" s="2" t="s">
        <v>151</v>
      </c>
      <c r="M273" s="2" t="s">
        <v>152</v>
      </c>
      <c r="N273" s="2" t="s">
        <v>151</v>
      </c>
      <c r="O273" s="2" t="s">
        <v>151</v>
      </c>
      <c r="P273" s="2" t="s">
        <v>152</v>
      </c>
      <c r="Q273" s="2" t="s">
        <v>152</v>
      </c>
      <c r="R273" s="14" t="s">
        <v>152</v>
      </c>
      <c r="S273" s="2">
        <v>2</v>
      </c>
      <c r="T273" s="2" t="s">
        <v>151</v>
      </c>
      <c r="U273" s="2" t="s">
        <v>151</v>
      </c>
      <c r="V273" s="2" t="s">
        <v>151</v>
      </c>
      <c r="W273" s="14">
        <v>3</v>
      </c>
      <c r="X273" s="93" t="s">
        <v>151</v>
      </c>
      <c r="Y273" s="14" t="s">
        <v>468</v>
      </c>
      <c r="Z273" s="2" t="s">
        <v>152</v>
      </c>
      <c r="AA273" s="2" t="s">
        <v>152</v>
      </c>
      <c r="AB273" s="2" t="s">
        <v>152</v>
      </c>
      <c r="AC273" s="14" t="s">
        <v>152</v>
      </c>
    </row>
    <row r="274" spans="1:29" x14ac:dyDescent="0.35">
      <c r="A274" s="129" t="str">
        <f t="shared" si="4"/>
        <v>LUHealth</v>
      </c>
      <c r="C274" s="96" t="s">
        <v>26</v>
      </c>
      <c r="D274" s="97" t="s">
        <v>835</v>
      </c>
      <c r="E274" s="97" t="s">
        <v>208</v>
      </c>
      <c r="F274" s="97" t="s">
        <v>704</v>
      </c>
      <c r="G274" s="97" t="s">
        <v>208</v>
      </c>
      <c r="H274" s="97" t="s">
        <v>50</v>
      </c>
      <c r="I274" s="37" t="s">
        <v>239</v>
      </c>
      <c r="J274" s="37" t="s">
        <v>6126</v>
      </c>
      <c r="K274" s="13" t="s">
        <v>151</v>
      </c>
      <c r="L274" s="2" t="s">
        <v>152</v>
      </c>
      <c r="M274" s="2" t="s">
        <v>152</v>
      </c>
      <c r="N274" s="2" t="s">
        <v>151</v>
      </c>
      <c r="O274" s="2" t="s">
        <v>151</v>
      </c>
      <c r="P274" s="2" t="s">
        <v>151</v>
      </c>
      <c r="Q274" s="2" t="s">
        <v>151</v>
      </c>
      <c r="R274" s="14" t="s">
        <v>151</v>
      </c>
      <c r="S274" s="2">
        <v>3</v>
      </c>
      <c r="T274" s="2" t="s">
        <v>151</v>
      </c>
      <c r="U274" s="2" t="s">
        <v>151</v>
      </c>
      <c r="V274" s="2" t="s">
        <v>151</v>
      </c>
      <c r="W274" s="14">
        <v>4</v>
      </c>
      <c r="X274" s="93" t="s">
        <v>151</v>
      </c>
      <c r="Y274" s="14" t="s">
        <v>468</v>
      </c>
      <c r="Z274" s="2" t="s">
        <v>151</v>
      </c>
      <c r="AA274" s="2" t="s">
        <v>151</v>
      </c>
      <c r="AB274" s="2" t="s">
        <v>151</v>
      </c>
      <c r="AC274" s="14" t="s">
        <v>151</v>
      </c>
    </row>
    <row r="275" spans="1:29" x14ac:dyDescent="0.35">
      <c r="A275" s="129" t="str">
        <f t="shared" si="4"/>
        <v>LUJustice</v>
      </c>
      <c r="C275" s="96" t="s">
        <v>26</v>
      </c>
      <c r="D275" s="97" t="s">
        <v>777</v>
      </c>
      <c r="E275" s="97" t="s">
        <v>208</v>
      </c>
      <c r="F275" s="97" t="s">
        <v>704</v>
      </c>
      <c r="G275" s="97" t="s">
        <v>208</v>
      </c>
      <c r="H275" s="97" t="s">
        <v>50</v>
      </c>
      <c r="I275" s="37" t="s">
        <v>239</v>
      </c>
      <c r="J275" s="37" t="s">
        <v>6127</v>
      </c>
      <c r="K275" s="13" t="s">
        <v>151</v>
      </c>
      <c r="L275" s="2" t="s">
        <v>152</v>
      </c>
      <c r="M275" s="2" t="s">
        <v>152</v>
      </c>
      <c r="N275" s="2" t="s">
        <v>151</v>
      </c>
      <c r="O275" s="2" t="s">
        <v>151</v>
      </c>
      <c r="P275" s="2" t="s">
        <v>151</v>
      </c>
      <c r="Q275" s="2" t="s">
        <v>151</v>
      </c>
      <c r="R275" s="14" t="s">
        <v>151</v>
      </c>
      <c r="S275" s="2">
        <v>3</v>
      </c>
      <c r="T275" s="2" t="s">
        <v>151</v>
      </c>
      <c r="U275" s="2" t="s">
        <v>151</v>
      </c>
      <c r="V275" s="2" t="s">
        <v>151</v>
      </c>
      <c r="W275" s="14">
        <v>4</v>
      </c>
      <c r="X275" s="93" t="s">
        <v>151</v>
      </c>
      <c r="Y275" s="14" t="s">
        <v>468</v>
      </c>
      <c r="Z275" s="2" t="s">
        <v>151</v>
      </c>
      <c r="AA275" s="2" t="s">
        <v>151</v>
      </c>
      <c r="AB275" s="2" t="s">
        <v>151</v>
      </c>
      <c r="AC275" s="14" t="s">
        <v>151</v>
      </c>
    </row>
    <row r="276" spans="1:29" x14ac:dyDescent="0.35">
      <c r="A276" s="129" t="str">
        <f t="shared" si="4"/>
        <v>LUJustice</v>
      </c>
      <c r="C276" s="96" t="s">
        <v>26</v>
      </c>
      <c r="D276" s="97" t="s">
        <v>777</v>
      </c>
      <c r="E276" s="97" t="s">
        <v>208</v>
      </c>
      <c r="F276" s="97" t="s">
        <v>704</v>
      </c>
      <c r="G276" s="97" t="s">
        <v>208</v>
      </c>
      <c r="H276" s="97" t="s">
        <v>50</v>
      </c>
      <c r="I276" s="37" t="s">
        <v>239</v>
      </c>
      <c r="J276" s="37" t="s">
        <v>6128</v>
      </c>
      <c r="K276" s="13" t="s">
        <v>151</v>
      </c>
      <c r="L276" s="2" t="s">
        <v>152</v>
      </c>
      <c r="M276" s="2" t="s">
        <v>152</v>
      </c>
      <c r="N276" s="2" t="s">
        <v>151</v>
      </c>
      <c r="O276" s="2" t="s">
        <v>151</v>
      </c>
      <c r="P276" s="2" t="s">
        <v>151</v>
      </c>
      <c r="Q276" s="2" t="s">
        <v>151</v>
      </c>
      <c r="R276" s="14" t="s">
        <v>151</v>
      </c>
      <c r="S276" s="2">
        <v>3</v>
      </c>
      <c r="T276" s="2" t="s">
        <v>151</v>
      </c>
      <c r="U276" s="2" t="s">
        <v>151</v>
      </c>
      <c r="V276" s="2" t="s">
        <v>151</v>
      </c>
      <c r="W276" s="14">
        <v>3</v>
      </c>
      <c r="X276" s="93" t="s">
        <v>151</v>
      </c>
      <c r="Y276" s="14" t="s">
        <v>468</v>
      </c>
      <c r="Z276" s="2" t="s">
        <v>151</v>
      </c>
      <c r="AA276" s="2" t="s">
        <v>151</v>
      </c>
      <c r="AB276" s="2" t="s">
        <v>152</v>
      </c>
      <c r="AC276" s="14" t="s">
        <v>152</v>
      </c>
    </row>
    <row r="277" spans="1:29" x14ac:dyDescent="0.35">
      <c r="A277" s="129" t="str">
        <f t="shared" si="4"/>
        <v>LUJustice</v>
      </c>
      <c r="C277" s="96" t="s">
        <v>26</v>
      </c>
      <c r="D277" s="97" t="s">
        <v>777</v>
      </c>
      <c r="E277" s="97" t="s">
        <v>208</v>
      </c>
      <c r="F277" s="97" t="s">
        <v>704</v>
      </c>
      <c r="G277" s="97" t="s">
        <v>208</v>
      </c>
      <c r="H277" s="97" t="s">
        <v>50</v>
      </c>
      <c r="I277" s="37" t="s">
        <v>6129</v>
      </c>
      <c r="J277" s="37" t="s">
        <v>6130</v>
      </c>
      <c r="K277" s="13" t="s">
        <v>151</v>
      </c>
      <c r="L277" s="2" t="s">
        <v>152</v>
      </c>
      <c r="M277" s="2" t="s">
        <v>152</v>
      </c>
      <c r="N277" s="2" t="s">
        <v>151</v>
      </c>
      <c r="O277" s="2" t="s">
        <v>151</v>
      </c>
      <c r="P277" s="2" t="s">
        <v>151</v>
      </c>
      <c r="Q277" s="2" t="s">
        <v>151</v>
      </c>
      <c r="R277" s="14" t="s">
        <v>151</v>
      </c>
      <c r="S277" s="2">
        <v>3</v>
      </c>
      <c r="T277" s="2" t="s">
        <v>151</v>
      </c>
      <c r="U277" s="2" t="s">
        <v>152</v>
      </c>
      <c r="V277" s="2" t="s">
        <v>151</v>
      </c>
      <c r="W277" s="14">
        <v>1</v>
      </c>
      <c r="X277" s="93" t="s">
        <v>152</v>
      </c>
      <c r="Y277" s="14" t="s">
        <v>468</v>
      </c>
      <c r="Z277" s="2" t="s">
        <v>152</v>
      </c>
      <c r="AA277" s="2" t="s">
        <v>152</v>
      </c>
      <c r="AB277" s="2" t="s">
        <v>152</v>
      </c>
      <c r="AC277" s="14" t="s">
        <v>152</v>
      </c>
    </row>
    <row r="278" spans="1:29" x14ac:dyDescent="0.35">
      <c r="A278" s="129" t="str">
        <f t="shared" si="4"/>
        <v>LUMoving</v>
      </c>
      <c r="C278" s="96" t="s">
        <v>26</v>
      </c>
      <c r="D278" s="97" t="s">
        <v>778</v>
      </c>
      <c r="E278" s="97" t="s">
        <v>208</v>
      </c>
      <c r="F278" s="97" t="s">
        <v>704</v>
      </c>
      <c r="G278" s="97" t="s">
        <v>208</v>
      </c>
      <c r="H278" s="97" t="s">
        <v>50</v>
      </c>
      <c r="I278" s="37" t="s">
        <v>3597</v>
      </c>
      <c r="J278" s="37" t="s">
        <v>6131</v>
      </c>
      <c r="K278" s="13" t="s">
        <v>152</v>
      </c>
      <c r="L278" s="2" t="s">
        <v>152</v>
      </c>
      <c r="M278" s="2" t="s">
        <v>152</v>
      </c>
      <c r="N278" s="2" t="s">
        <v>151</v>
      </c>
      <c r="O278" s="2" t="s">
        <v>151</v>
      </c>
      <c r="P278" s="2" t="s">
        <v>151</v>
      </c>
      <c r="Q278" s="2" t="s">
        <v>151</v>
      </c>
      <c r="R278" s="14" t="s">
        <v>151</v>
      </c>
      <c r="S278" s="2">
        <v>3</v>
      </c>
      <c r="T278" s="2" t="s">
        <v>151</v>
      </c>
      <c r="U278" s="2" t="s">
        <v>151</v>
      </c>
      <c r="V278" s="2" t="s">
        <v>151</v>
      </c>
      <c r="W278" s="14">
        <v>3</v>
      </c>
      <c r="X278" s="93" t="s">
        <v>468</v>
      </c>
      <c r="Y278" s="14" t="s">
        <v>151</v>
      </c>
      <c r="Z278" s="2" t="s">
        <v>151</v>
      </c>
      <c r="AA278" s="2" t="s">
        <v>152</v>
      </c>
      <c r="AB278" s="2" t="s">
        <v>152</v>
      </c>
      <c r="AC278" s="14" t="s">
        <v>152</v>
      </c>
    </row>
    <row r="279" spans="1:29" x14ac:dyDescent="0.35">
      <c r="A279" s="129" t="str">
        <f t="shared" si="4"/>
        <v>LUMoving</v>
      </c>
      <c r="C279" s="96" t="s">
        <v>26</v>
      </c>
      <c r="D279" s="97" t="s">
        <v>778</v>
      </c>
      <c r="E279" s="97" t="s">
        <v>208</v>
      </c>
      <c r="F279" s="97" t="s">
        <v>704</v>
      </c>
      <c r="G279" s="97" t="s">
        <v>208</v>
      </c>
      <c r="H279" s="97" t="s">
        <v>50</v>
      </c>
      <c r="I279" s="37" t="s">
        <v>3595</v>
      </c>
      <c r="J279" s="37" t="s">
        <v>3596</v>
      </c>
      <c r="K279" s="13" t="s">
        <v>152</v>
      </c>
      <c r="L279" s="2" t="s">
        <v>152</v>
      </c>
      <c r="M279" s="2" t="s">
        <v>152</v>
      </c>
      <c r="N279" s="2" t="s">
        <v>151</v>
      </c>
      <c r="O279" s="2" t="s">
        <v>151</v>
      </c>
      <c r="P279" s="2" t="s">
        <v>152</v>
      </c>
      <c r="Q279" s="2" t="s">
        <v>151</v>
      </c>
      <c r="R279" s="14" t="s">
        <v>152</v>
      </c>
      <c r="S279" s="2">
        <v>1</v>
      </c>
      <c r="T279" s="2" t="s">
        <v>152</v>
      </c>
      <c r="U279" s="2" t="s">
        <v>152</v>
      </c>
      <c r="V279" s="2" t="s">
        <v>151</v>
      </c>
      <c r="W279" s="14">
        <v>0</v>
      </c>
      <c r="X279" s="93" t="s">
        <v>468</v>
      </c>
      <c r="Y279" s="14" t="s">
        <v>152</v>
      </c>
      <c r="Z279" s="2" t="s">
        <v>151</v>
      </c>
      <c r="AA279" s="2" t="s">
        <v>152</v>
      </c>
      <c r="AB279" s="2" t="s">
        <v>152</v>
      </c>
      <c r="AC279" s="14" t="s">
        <v>152</v>
      </c>
    </row>
    <row r="280" spans="1:29" x14ac:dyDescent="0.35">
      <c r="A280" s="129" t="str">
        <f t="shared" si="4"/>
        <v>LUMoving</v>
      </c>
      <c r="C280" s="96" t="s">
        <v>26</v>
      </c>
      <c r="D280" s="97" t="s">
        <v>778</v>
      </c>
      <c r="E280" s="97" t="s">
        <v>208</v>
      </c>
      <c r="F280" s="97" t="s">
        <v>704</v>
      </c>
      <c r="G280" s="97" t="s">
        <v>208</v>
      </c>
      <c r="H280" s="97" t="s">
        <v>50</v>
      </c>
      <c r="I280" s="37" t="s">
        <v>239</v>
      </c>
      <c r="J280" s="37" t="s">
        <v>136</v>
      </c>
      <c r="K280" s="13" t="s">
        <v>151</v>
      </c>
      <c r="L280" s="2" t="s">
        <v>152</v>
      </c>
      <c r="M280" s="2" t="s">
        <v>152</v>
      </c>
      <c r="N280" s="2" t="s">
        <v>151</v>
      </c>
      <c r="O280" s="2" t="s">
        <v>151</v>
      </c>
      <c r="P280" s="2" t="s">
        <v>151</v>
      </c>
      <c r="Q280" s="2" t="s">
        <v>151</v>
      </c>
      <c r="R280" s="14" t="s">
        <v>151</v>
      </c>
      <c r="S280" s="2">
        <v>3</v>
      </c>
      <c r="T280" s="2" t="s">
        <v>151</v>
      </c>
      <c r="U280" s="2" t="s">
        <v>151</v>
      </c>
      <c r="V280" s="2" t="s">
        <v>151</v>
      </c>
      <c r="W280" s="14">
        <v>4</v>
      </c>
      <c r="X280" s="93" t="s">
        <v>151</v>
      </c>
      <c r="Y280" s="14" t="s">
        <v>151</v>
      </c>
      <c r="Z280" s="2" t="s">
        <v>151</v>
      </c>
      <c r="AA280" s="2" t="s">
        <v>151</v>
      </c>
      <c r="AB280" s="2" t="s">
        <v>151</v>
      </c>
      <c r="AC280" s="14" t="s">
        <v>151</v>
      </c>
    </row>
    <row r="281" spans="1:29" x14ac:dyDescent="0.35">
      <c r="A281" s="129" t="str">
        <f t="shared" si="4"/>
        <v>LUTransport</v>
      </c>
      <c r="C281" s="96" t="s">
        <v>26</v>
      </c>
      <c r="D281" s="97" t="s">
        <v>779</v>
      </c>
      <c r="E281" s="97" t="s">
        <v>208</v>
      </c>
      <c r="F281" s="97" t="s">
        <v>704</v>
      </c>
      <c r="G281" s="97" t="s">
        <v>208</v>
      </c>
      <c r="H281" s="97" t="s">
        <v>50</v>
      </c>
      <c r="I281" s="37" t="s">
        <v>239</v>
      </c>
      <c r="J281" s="37" t="s">
        <v>6132</v>
      </c>
      <c r="K281" s="13" t="s">
        <v>151</v>
      </c>
      <c r="L281" s="2" t="s">
        <v>152</v>
      </c>
      <c r="M281" s="2" t="s">
        <v>152</v>
      </c>
      <c r="N281" s="2" t="s">
        <v>151</v>
      </c>
      <c r="O281" s="2" t="s">
        <v>151</v>
      </c>
      <c r="P281" s="2" t="s">
        <v>151</v>
      </c>
      <c r="Q281" s="2" t="s">
        <v>151</v>
      </c>
      <c r="R281" s="14" t="s">
        <v>151</v>
      </c>
      <c r="S281" s="2">
        <v>3</v>
      </c>
      <c r="T281" s="2" t="s">
        <v>151</v>
      </c>
      <c r="U281" s="2" t="s">
        <v>151</v>
      </c>
      <c r="V281" s="2" t="s">
        <v>151</v>
      </c>
      <c r="W281" s="14">
        <v>4</v>
      </c>
      <c r="X281" s="93" t="s">
        <v>151</v>
      </c>
      <c r="Y281" s="14" t="s">
        <v>151</v>
      </c>
      <c r="Z281" s="2" t="s">
        <v>151</v>
      </c>
      <c r="AA281" s="2" t="s">
        <v>151</v>
      </c>
      <c r="AB281" s="2" t="s">
        <v>151</v>
      </c>
      <c r="AC281" s="14" t="s">
        <v>151</v>
      </c>
    </row>
    <row r="282" spans="1:29" x14ac:dyDescent="0.35">
      <c r="A282" s="129" t="str">
        <f t="shared" si="4"/>
        <v>LUTransport</v>
      </c>
      <c r="C282" s="96" t="s">
        <v>26</v>
      </c>
      <c r="D282" s="97" t="s">
        <v>779</v>
      </c>
      <c r="E282" s="97" t="s">
        <v>208</v>
      </c>
      <c r="F282" s="97" t="s">
        <v>704</v>
      </c>
      <c r="G282" s="97" t="s">
        <v>208</v>
      </c>
      <c r="H282" s="97" t="s">
        <v>50</v>
      </c>
      <c r="I282" s="37" t="s">
        <v>6133</v>
      </c>
      <c r="J282" s="37" t="s">
        <v>6134</v>
      </c>
      <c r="K282" s="13" t="s">
        <v>151</v>
      </c>
      <c r="L282" s="2" t="s">
        <v>152</v>
      </c>
      <c r="M282" s="2" t="s">
        <v>152</v>
      </c>
      <c r="N282" s="2" t="s">
        <v>151</v>
      </c>
      <c r="O282" s="2" t="s">
        <v>151</v>
      </c>
      <c r="P282" s="2" t="s">
        <v>151</v>
      </c>
      <c r="Q282" s="2" t="s">
        <v>151</v>
      </c>
      <c r="R282" s="14" t="s">
        <v>151</v>
      </c>
      <c r="S282" s="2">
        <v>2</v>
      </c>
      <c r="T282" s="2" t="s">
        <v>151</v>
      </c>
      <c r="U282" s="2" t="s">
        <v>151</v>
      </c>
      <c r="V282" s="2" t="s">
        <v>151</v>
      </c>
      <c r="W282" s="14">
        <v>4</v>
      </c>
      <c r="X282" s="93" t="s">
        <v>151</v>
      </c>
      <c r="Y282" s="14" t="s">
        <v>468</v>
      </c>
      <c r="Z282" s="2" t="s">
        <v>152</v>
      </c>
      <c r="AA282" s="2" t="s">
        <v>152</v>
      </c>
      <c r="AB282" s="2" t="s">
        <v>152</v>
      </c>
      <c r="AC282" s="14" t="s">
        <v>152</v>
      </c>
    </row>
    <row r="283" spans="1:29" x14ac:dyDescent="0.35">
      <c r="A283" s="129" t="str">
        <f t="shared" si="4"/>
        <v>LUTransport</v>
      </c>
      <c r="C283" s="96" t="s">
        <v>26</v>
      </c>
      <c r="D283" s="97" t="s">
        <v>779</v>
      </c>
      <c r="E283" s="97" t="s">
        <v>208</v>
      </c>
      <c r="F283" s="97" t="s">
        <v>704</v>
      </c>
      <c r="G283" s="97" t="s">
        <v>208</v>
      </c>
      <c r="H283" s="97" t="s">
        <v>50</v>
      </c>
      <c r="I283" s="37" t="s">
        <v>6135</v>
      </c>
      <c r="J283" s="37" t="s">
        <v>6136</v>
      </c>
      <c r="K283" s="13" t="s">
        <v>151</v>
      </c>
      <c r="L283" s="2" t="s">
        <v>152</v>
      </c>
      <c r="M283" s="2" t="s">
        <v>151</v>
      </c>
      <c r="N283" s="2" t="s">
        <v>151</v>
      </c>
      <c r="O283" s="2" t="s">
        <v>151</v>
      </c>
      <c r="P283" s="2" t="s">
        <v>151</v>
      </c>
      <c r="Q283" s="2" t="s">
        <v>151</v>
      </c>
      <c r="R283" s="14" t="s">
        <v>151</v>
      </c>
      <c r="S283" s="2">
        <v>2</v>
      </c>
      <c r="T283" s="2" t="s">
        <v>151</v>
      </c>
      <c r="U283" s="2" t="s">
        <v>152</v>
      </c>
      <c r="V283" s="2" t="s">
        <v>151</v>
      </c>
      <c r="W283" s="14">
        <v>3</v>
      </c>
      <c r="X283" s="93" t="s">
        <v>151</v>
      </c>
      <c r="Y283" s="14" t="s">
        <v>468</v>
      </c>
      <c r="Z283" s="2" t="s">
        <v>151</v>
      </c>
      <c r="AA283" s="2" t="s">
        <v>152</v>
      </c>
      <c r="AB283" s="2" t="s">
        <v>152</v>
      </c>
      <c r="AC283" s="14" t="s">
        <v>152</v>
      </c>
    </row>
    <row r="284" spans="1:29" x14ac:dyDescent="0.35">
      <c r="A284" s="129" t="str">
        <f t="shared" si="4"/>
        <v>LVEconomic</v>
      </c>
      <c r="C284" s="96" t="s">
        <v>27</v>
      </c>
      <c r="D284" s="97" t="s">
        <v>776</v>
      </c>
      <c r="E284" s="97" t="s">
        <v>208</v>
      </c>
      <c r="F284" s="97" t="s">
        <v>704</v>
      </c>
      <c r="G284" s="97" t="s">
        <v>208</v>
      </c>
      <c r="H284" s="97" t="s">
        <v>50</v>
      </c>
      <c r="I284" s="37" t="s">
        <v>3622</v>
      </c>
      <c r="J284" s="37" t="s">
        <v>6137</v>
      </c>
      <c r="K284" s="13" t="s">
        <v>151</v>
      </c>
      <c r="L284" s="2" t="s">
        <v>151</v>
      </c>
      <c r="M284" s="2" t="s">
        <v>151</v>
      </c>
      <c r="N284" s="2" t="s">
        <v>151</v>
      </c>
      <c r="O284" s="2" t="s">
        <v>151</v>
      </c>
      <c r="P284" s="2" t="s">
        <v>151</v>
      </c>
      <c r="Q284" s="2" t="s">
        <v>151</v>
      </c>
      <c r="R284" s="14" t="s">
        <v>151</v>
      </c>
      <c r="S284" s="2">
        <v>2</v>
      </c>
      <c r="T284" s="2" t="s">
        <v>151</v>
      </c>
      <c r="U284" s="2" t="s">
        <v>151</v>
      </c>
      <c r="V284" s="2" t="s">
        <v>151</v>
      </c>
      <c r="W284" s="14">
        <v>3</v>
      </c>
      <c r="X284" s="93" t="s">
        <v>151</v>
      </c>
      <c r="Y284" s="14" t="s">
        <v>151</v>
      </c>
      <c r="Z284" s="2" t="s">
        <v>151</v>
      </c>
      <c r="AA284" s="2" t="s">
        <v>151</v>
      </c>
      <c r="AB284" s="2" t="s">
        <v>152</v>
      </c>
      <c r="AC284" s="14" t="s">
        <v>152</v>
      </c>
    </row>
    <row r="285" spans="1:29" x14ac:dyDescent="0.35">
      <c r="A285" s="129" t="str">
        <f t="shared" si="4"/>
        <v>LVEconomic</v>
      </c>
      <c r="C285" s="96" t="s">
        <v>27</v>
      </c>
      <c r="D285" s="97" t="s">
        <v>776</v>
      </c>
      <c r="E285" s="97" t="s">
        <v>208</v>
      </c>
      <c r="F285" s="97" t="s">
        <v>704</v>
      </c>
      <c r="G285" s="97" t="s">
        <v>208</v>
      </c>
      <c r="H285" s="97" t="s">
        <v>50</v>
      </c>
      <c r="I285" s="37" t="s">
        <v>240</v>
      </c>
      <c r="J285" s="37" t="s">
        <v>6138</v>
      </c>
      <c r="K285" s="13" t="s">
        <v>151</v>
      </c>
      <c r="L285" s="2" t="s">
        <v>151</v>
      </c>
      <c r="M285" s="2" t="s">
        <v>151</v>
      </c>
      <c r="N285" s="2" t="s">
        <v>151</v>
      </c>
      <c r="O285" s="2" t="s">
        <v>151</v>
      </c>
      <c r="P285" s="2" t="s">
        <v>151</v>
      </c>
      <c r="Q285" s="2" t="s">
        <v>151</v>
      </c>
      <c r="R285" s="14" t="s">
        <v>151</v>
      </c>
      <c r="S285" s="2">
        <v>2</v>
      </c>
      <c r="T285" s="2" t="s">
        <v>151</v>
      </c>
      <c r="U285" s="2" t="s">
        <v>151</v>
      </c>
      <c r="V285" s="2" t="s">
        <v>151</v>
      </c>
      <c r="W285" s="14">
        <v>3</v>
      </c>
      <c r="X285" s="93" t="s">
        <v>151</v>
      </c>
      <c r="Y285" s="14" t="s">
        <v>151</v>
      </c>
      <c r="Z285" s="2" t="s">
        <v>151</v>
      </c>
      <c r="AA285" s="2" t="s">
        <v>151</v>
      </c>
      <c r="AB285" s="2" t="s">
        <v>152</v>
      </c>
      <c r="AC285" s="14" t="s">
        <v>152</v>
      </c>
    </row>
    <row r="286" spans="1:29" x14ac:dyDescent="0.35">
      <c r="A286" s="129" t="str">
        <f t="shared" si="4"/>
        <v>LVEconomic</v>
      </c>
      <c r="C286" s="96" t="s">
        <v>27</v>
      </c>
      <c r="D286" s="97" t="s">
        <v>776</v>
      </c>
      <c r="E286" s="97" t="s">
        <v>208</v>
      </c>
      <c r="F286" s="97" t="s">
        <v>704</v>
      </c>
      <c r="G286" s="97" t="s">
        <v>208</v>
      </c>
      <c r="H286" s="97" t="s">
        <v>50</v>
      </c>
      <c r="I286" s="37" t="s">
        <v>241</v>
      </c>
      <c r="J286" s="37" t="s">
        <v>622</v>
      </c>
      <c r="K286" s="13" t="s">
        <v>151</v>
      </c>
      <c r="L286" s="2" t="s">
        <v>151</v>
      </c>
      <c r="M286" s="2" t="s">
        <v>151</v>
      </c>
      <c r="N286" s="2" t="s">
        <v>151</v>
      </c>
      <c r="O286" s="2" t="s">
        <v>151</v>
      </c>
      <c r="P286" s="2" t="s">
        <v>151</v>
      </c>
      <c r="Q286" s="2" t="s">
        <v>151</v>
      </c>
      <c r="R286" s="14" t="s">
        <v>151</v>
      </c>
      <c r="S286" s="2">
        <v>2</v>
      </c>
      <c r="T286" s="2" t="s">
        <v>151</v>
      </c>
      <c r="U286" s="2" t="s">
        <v>151</v>
      </c>
      <c r="V286" s="2" t="s">
        <v>151</v>
      </c>
      <c r="W286" s="14">
        <v>4</v>
      </c>
      <c r="X286" s="93" t="s">
        <v>151</v>
      </c>
      <c r="Y286" s="14" t="s">
        <v>151</v>
      </c>
      <c r="Z286" s="2" t="s">
        <v>151</v>
      </c>
      <c r="AA286" s="2" t="s">
        <v>151</v>
      </c>
      <c r="AB286" s="2" t="s">
        <v>152</v>
      </c>
      <c r="AC286" s="14" t="s">
        <v>152</v>
      </c>
    </row>
    <row r="287" spans="1:29" x14ac:dyDescent="0.35">
      <c r="A287" s="129" t="str">
        <f t="shared" si="4"/>
        <v>LVHealth</v>
      </c>
      <c r="C287" s="96" t="s">
        <v>27</v>
      </c>
      <c r="D287" s="97" t="s">
        <v>835</v>
      </c>
      <c r="E287" s="97" t="s">
        <v>208</v>
      </c>
      <c r="F287" s="97" t="s">
        <v>704</v>
      </c>
      <c r="G287" s="97" t="s">
        <v>208</v>
      </c>
      <c r="H287" s="97" t="s">
        <v>50</v>
      </c>
      <c r="I287" s="37" t="s">
        <v>253</v>
      </c>
      <c r="J287" s="37" t="s">
        <v>6139</v>
      </c>
      <c r="K287" s="13" t="s">
        <v>152</v>
      </c>
      <c r="L287" s="2" t="s">
        <v>151</v>
      </c>
      <c r="M287" s="2" t="s">
        <v>152</v>
      </c>
      <c r="N287" s="2" t="s">
        <v>151</v>
      </c>
      <c r="O287" s="2" t="s">
        <v>151</v>
      </c>
      <c r="P287" s="2" t="s">
        <v>151</v>
      </c>
      <c r="Q287" s="2" t="s">
        <v>151</v>
      </c>
      <c r="R287" s="14" t="s">
        <v>151</v>
      </c>
      <c r="S287" s="2">
        <v>2</v>
      </c>
      <c r="T287" s="2" t="s">
        <v>151</v>
      </c>
      <c r="U287" s="2" t="s">
        <v>151</v>
      </c>
      <c r="V287" s="2" t="s">
        <v>151</v>
      </c>
      <c r="W287" s="14">
        <v>3</v>
      </c>
      <c r="X287" s="93" t="s">
        <v>151</v>
      </c>
      <c r="Y287" s="14" t="s">
        <v>151</v>
      </c>
      <c r="Z287" s="2" t="s">
        <v>151</v>
      </c>
      <c r="AA287" s="2" t="s">
        <v>152</v>
      </c>
      <c r="AB287" s="2" t="s">
        <v>152</v>
      </c>
      <c r="AC287" s="14" t="s">
        <v>152</v>
      </c>
    </row>
    <row r="288" spans="1:29" x14ac:dyDescent="0.35">
      <c r="A288" s="129" t="str">
        <f t="shared" si="4"/>
        <v>LVHealth</v>
      </c>
      <c r="C288" s="96" t="s">
        <v>27</v>
      </c>
      <c r="D288" s="97" t="s">
        <v>835</v>
      </c>
      <c r="E288" s="97" t="s">
        <v>208</v>
      </c>
      <c r="F288" s="97" t="s">
        <v>704</v>
      </c>
      <c r="G288" s="97" t="s">
        <v>208</v>
      </c>
      <c r="H288" s="97" t="s">
        <v>50</v>
      </c>
      <c r="I288" s="37" t="s">
        <v>3631</v>
      </c>
      <c r="J288" s="37" t="s">
        <v>3632</v>
      </c>
      <c r="K288" s="13" t="s">
        <v>152</v>
      </c>
      <c r="L288" s="2" t="s">
        <v>151</v>
      </c>
      <c r="M288" s="2" t="s">
        <v>152</v>
      </c>
      <c r="N288" s="2" t="s">
        <v>151</v>
      </c>
      <c r="O288" s="2" t="s">
        <v>151</v>
      </c>
      <c r="P288" s="2" t="s">
        <v>151</v>
      </c>
      <c r="Q288" s="2" t="s">
        <v>151</v>
      </c>
      <c r="R288" s="14" t="s">
        <v>151</v>
      </c>
      <c r="S288" s="2">
        <v>2</v>
      </c>
      <c r="T288" s="2" t="s">
        <v>151</v>
      </c>
      <c r="U288" s="2" t="s">
        <v>151</v>
      </c>
      <c r="V288" s="2" t="s">
        <v>151</v>
      </c>
      <c r="W288" s="14">
        <v>4</v>
      </c>
      <c r="X288" s="93" t="s">
        <v>151</v>
      </c>
      <c r="Y288" s="14" t="s">
        <v>151</v>
      </c>
      <c r="Z288" s="2" t="s">
        <v>151</v>
      </c>
      <c r="AA288" s="2" t="s">
        <v>152</v>
      </c>
      <c r="AB288" s="2" t="s">
        <v>151</v>
      </c>
      <c r="AC288" s="14" t="s">
        <v>152</v>
      </c>
    </row>
    <row r="289" spans="1:29" x14ac:dyDescent="0.35">
      <c r="A289" s="129" t="str">
        <f t="shared" si="4"/>
        <v>LVHealth</v>
      </c>
      <c r="C289" s="96" t="s">
        <v>27</v>
      </c>
      <c r="D289" s="97" t="s">
        <v>835</v>
      </c>
      <c r="E289" s="97" t="s">
        <v>208</v>
      </c>
      <c r="F289" s="97" t="s">
        <v>704</v>
      </c>
      <c r="G289" s="97" t="s">
        <v>208</v>
      </c>
      <c r="H289" s="97" t="s">
        <v>50</v>
      </c>
      <c r="I289" s="37" t="s">
        <v>3633</v>
      </c>
      <c r="J289" s="37" t="s">
        <v>3634</v>
      </c>
      <c r="K289" s="13" t="s">
        <v>152</v>
      </c>
      <c r="L289" s="2" t="s">
        <v>151</v>
      </c>
      <c r="M289" s="2" t="s">
        <v>152</v>
      </c>
      <c r="N289" s="2" t="s">
        <v>151</v>
      </c>
      <c r="O289" s="2" t="s">
        <v>151</v>
      </c>
      <c r="P289" s="2" t="s">
        <v>151</v>
      </c>
      <c r="Q289" s="2" t="s">
        <v>151</v>
      </c>
      <c r="R289" s="14" t="s">
        <v>151</v>
      </c>
      <c r="S289" s="2">
        <v>2</v>
      </c>
      <c r="T289" s="2" t="s">
        <v>151</v>
      </c>
      <c r="U289" s="2" t="s">
        <v>151</v>
      </c>
      <c r="V289" s="2" t="s">
        <v>151</v>
      </c>
      <c r="W289" s="14">
        <v>4</v>
      </c>
      <c r="X289" s="93" t="s">
        <v>151</v>
      </c>
      <c r="Y289" s="14" t="s">
        <v>151</v>
      </c>
      <c r="Z289" s="2" t="s">
        <v>151</v>
      </c>
      <c r="AA289" s="2" t="s">
        <v>152</v>
      </c>
      <c r="AB289" s="2" t="s">
        <v>151</v>
      </c>
      <c r="AC289" s="14" t="s">
        <v>152</v>
      </c>
    </row>
    <row r="290" spans="1:29" x14ac:dyDescent="0.35">
      <c r="A290" s="129" t="str">
        <f t="shared" si="4"/>
        <v>LVJustice</v>
      </c>
      <c r="C290" s="96" t="s">
        <v>27</v>
      </c>
      <c r="D290" s="97" t="s">
        <v>777</v>
      </c>
      <c r="E290" s="97" t="s">
        <v>208</v>
      </c>
      <c r="F290" s="97" t="s">
        <v>704</v>
      </c>
      <c r="G290" s="97" t="s">
        <v>208</v>
      </c>
      <c r="H290" s="97" t="s">
        <v>50</v>
      </c>
      <c r="I290" s="37" t="s">
        <v>3648</v>
      </c>
      <c r="J290" s="37" t="s">
        <v>3656</v>
      </c>
      <c r="K290" s="13" t="s">
        <v>151</v>
      </c>
      <c r="L290" s="2" t="s">
        <v>151</v>
      </c>
      <c r="M290" s="2" t="s">
        <v>151</v>
      </c>
      <c r="N290" s="2" t="s">
        <v>151</v>
      </c>
      <c r="O290" s="2" t="s">
        <v>151</v>
      </c>
      <c r="P290" s="2" t="s">
        <v>151</v>
      </c>
      <c r="Q290" s="2" t="s">
        <v>151</v>
      </c>
      <c r="R290" s="14" t="s">
        <v>151</v>
      </c>
      <c r="S290" s="2">
        <v>2</v>
      </c>
      <c r="T290" s="2" t="s">
        <v>151</v>
      </c>
      <c r="U290" s="2" t="s">
        <v>151</v>
      </c>
      <c r="V290" s="2" t="s">
        <v>151</v>
      </c>
      <c r="W290" s="14">
        <v>3</v>
      </c>
      <c r="X290" s="93" t="s">
        <v>151</v>
      </c>
      <c r="Y290" s="14" t="s">
        <v>151</v>
      </c>
      <c r="Z290" s="2" t="s">
        <v>152</v>
      </c>
      <c r="AA290" s="2" t="s">
        <v>152</v>
      </c>
      <c r="AB290" s="2" t="s">
        <v>151</v>
      </c>
      <c r="AC290" s="14" t="s">
        <v>151</v>
      </c>
    </row>
    <row r="291" spans="1:29" x14ac:dyDescent="0.35">
      <c r="A291" s="129" t="str">
        <f t="shared" si="4"/>
        <v>LVJustice</v>
      </c>
      <c r="C291" s="96" t="s">
        <v>27</v>
      </c>
      <c r="D291" s="97" t="s">
        <v>777</v>
      </c>
      <c r="E291" s="97" t="s">
        <v>208</v>
      </c>
      <c r="F291" s="97" t="s">
        <v>704</v>
      </c>
      <c r="G291" s="97" t="s">
        <v>208</v>
      </c>
      <c r="H291" s="97" t="s">
        <v>50</v>
      </c>
      <c r="I291" s="37" t="s">
        <v>3653</v>
      </c>
      <c r="J291" s="37" t="s">
        <v>6140</v>
      </c>
      <c r="K291" s="13" t="s">
        <v>151</v>
      </c>
      <c r="L291" s="2" t="s">
        <v>151</v>
      </c>
      <c r="M291" s="2" t="s">
        <v>152</v>
      </c>
      <c r="N291" s="2" t="s">
        <v>151</v>
      </c>
      <c r="O291" s="2" t="s">
        <v>151</v>
      </c>
      <c r="P291" s="2" t="s">
        <v>151</v>
      </c>
      <c r="Q291" s="2" t="s">
        <v>151</v>
      </c>
      <c r="R291" s="14" t="s">
        <v>151</v>
      </c>
      <c r="S291" s="2">
        <v>2</v>
      </c>
      <c r="T291" s="2" t="s">
        <v>151</v>
      </c>
      <c r="U291" s="2" t="s">
        <v>151</v>
      </c>
      <c r="V291" s="2" t="s">
        <v>151</v>
      </c>
      <c r="W291" s="14">
        <v>3</v>
      </c>
      <c r="X291" s="93" t="s">
        <v>151</v>
      </c>
      <c r="Y291" s="14" t="s">
        <v>151</v>
      </c>
      <c r="Z291" s="2" t="s">
        <v>151</v>
      </c>
      <c r="AA291" s="2" t="s">
        <v>152</v>
      </c>
      <c r="AB291" s="2" t="s">
        <v>152</v>
      </c>
      <c r="AC291" s="14" t="s">
        <v>152</v>
      </c>
    </row>
    <row r="292" spans="1:29" x14ac:dyDescent="0.35">
      <c r="A292" s="129" t="str">
        <f t="shared" si="4"/>
        <v>LVMoving</v>
      </c>
      <c r="C292" s="96" t="s">
        <v>27</v>
      </c>
      <c r="D292" s="97" t="s">
        <v>778</v>
      </c>
      <c r="E292" s="97" t="s">
        <v>208</v>
      </c>
      <c r="F292" s="97" t="s">
        <v>704</v>
      </c>
      <c r="G292" s="97" t="s">
        <v>208</v>
      </c>
      <c r="H292" s="97" t="s">
        <v>50</v>
      </c>
      <c r="I292" s="37" t="s">
        <v>6141</v>
      </c>
      <c r="J292" s="37" t="s">
        <v>6142</v>
      </c>
      <c r="K292" s="13" t="s">
        <v>151</v>
      </c>
      <c r="L292" s="2" t="s">
        <v>152</v>
      </c>
      <c r="M292" s="2" t="s">
        <v>152</v>
      </c>
      <c r="N292" s="2" t="s">
        <v>151</v>
      </c>
      <c r="O292" s="2" t="s">
        <v>151</v>
      </c>
      <c r="P292" s="2" t="s">
        <v>151</v>
      </c>
      <c r="Q292" s="2" t="s">
        <v>151</v>
      </c>
      <c r="R292" s="14" t="s">
        <v>151</v>
      </c>
      <c r="S292" s="2">
        <v>2</v>
      </c>
      <c r="T292" s="2" t="s">
        <v>151</v>
      </c>
      <c r="U292" s="2" t="s">
        <v>151</v>
      </c>
      <c r="V292" s="2" t="s">
        <v>151</v>
      </c>
      <c r="W292" s="14">
        <v>3</v>
      </c>
      <c r="X292" s="93" t="s">
        <v>151</v>
      </c>
      <c r="Y292" s="14" t="s">
        <v>151</v>
      </c>
      <c r="Z292" s="2" t="s">
        <v>151</v>
      </c>
      <c r="AA292" s="2" t="s">
        <v>151</v>
      </c>
      <c r="AB292" s="2" t="s">
        <v>151</v>
      </c>
      <c r="AC292" s="14" t="s">
        <v>152</v>
      </c>
    </row>
    <row r="293" spans="1:29" x14ac:dyDescent="0.35">
      <c r="A293" s="129" t="str">
        <f t="shared" si="4"/>
        <v>LVMoving</v>
      </c>
      <c r="C293" s="96" t="s">
        <v>27</v>
      </c>
      <c r="D293" s="97" t="s">
        <v>778</v>
      </c>
      <c r="E293" s="97" t="s">
        <v>208</v>
      </c>
      <c r="F293" s="97" t="s">
        <v>704</v>
      </c>
      <c r="G293" s="97" t="s">
        <v>208</v>
      </c>
      <c r="H293" s="97" t="s">
        <v>50</v>
      </c>
      <c r="I293" s="37" t="s">
        <v>3679</v>
      </c>
      <c r="J293" s="37" t="s">
        <v>3680</v>
      </c>
      <c r="K293" s="13" t="s">
        <v>151</v>
      </c>
      <c r="L293" s="2" t="s">
        <v>152</v>
      </c>
      <c r="M293" s="2" t="s">
        <v>151</v>
      </c>
      <c r="N293" s="2" t="s">
        <v>151</v>
      </c>
      <c r="O293" s="2" t="s">
        <v>151</v>
      </c>
      <c r="P293" s="2" t="s">
        <v>151</v>
      </c>
      <c r="Q293" s="2" t="s">
        <v>151</v>
      </c>
      <c r="R293" s="14" t="s">
        <v>151</v>
      </c>
      <c r="S293" s="2">
        <v>2</v>
      </c>
      <c r="T293" s="2" t="s">
        <v>151</v>
      </c>
      <c r="U293" s="2" t="s">
        <v>151</v>
      </c>
      <c r="V293" s="2" t="s">
        <v>152</v>
      </c>
      <c r="W293" s="14">
        <v>3</v>
      </c>
      <c r="X293" s="93" t="s">
        <v>151</v>
      </c>
      <c r="Y293" s="14" t="s">
        <v>151</v>
      </c>
      <c r="Z293" s="2" t="s">
        <v>151</v>
      </c>
      <c r="AA293" s="2" t="s">
        <v>152</v>
      </c>
      <c r="AB293" s="2" t="s">
        <v>152</v>
      </c>
      <c r="AC293" s="14" t="s">
        <v>152</v>
      </c>
    </row>
    <row r="294" spans="1:29" x14ac:dyDescent="0.35">
      <c r="A294" s="129" t="str">
        <f t="shared" si="4"/>
        <v>LVMoving</v>
      </c>
      <c r="C294" s="96" t="s">
        <v>27</v>
      </c>
      <c r="D294" s="97" t="s">
        <v>778</v>
      </c>
      <c r="E294" s="97" t="s">
        <v>208</v>
      </c>
      <c r="F294" s="97" t="s">
        <v>704</v>
      </c>
      <c r="G294" s="97" t="s">
        <v>208</v>
      </c>
      <c r="H294" s="97" t="s">
        <v>50</v>
      </c>
      <c r="I294" s="37" t="s">
        <v>244</v>
      </c>
      <c r="J294" s="37" t="s">
        <v>3681</v>
      </c>
      <c r="K294" s="13" t="s">
        <v>151</v>
      </c>
      <c r="L294" s="2" t="s">
        <v>152</v>
      </c>
      <c r="M294" s="2" t="s">
        <v>151</v>
      </c>
      <c r="N294" s="2" t="s">
        <v>151</v>
      </c>
      <c r="O294" s="2" t="s">
        <v>151</v>
      </c>
      <c r="P294" s="2" t="s">
        <v>151</v>
      </c>
      <c r="Q294" s="2" t="s">
        <v>151</v>
      </c>
      <c r="R294" s="14" t="s">
        <v>151</v>
      </c>
      <c r="S294" s="2">
        <v>2</v>
      </c>
      <c r="T294" s="2" t="s">
        <v>151</v>
      </c>
      <c r="U294" s="2" t="s">
        <v>151</v>
      </c>
      <c r="V294" s="2" t="s">
        <v>151</v>
      </c>
      <c r="W294" s="14">
        <v>3</v>
      </c>
      <c r="X294" s="93" t="s">
        <v>151</v>
      </c>
      <c r="Y294" s="14" t="s">
        <v>151</v>
      </c>
      <c r="Z294" s="2" t="s">
        <v>151</v>
      </c>
      <c r="AA294" s="2" t="s">
        <v>152</v>
      </c>
      <c r="AB294" s="2" t="s">
        <v>152</v>
      </c>
      <c r="AC294" s="14" t="s">
        <v>152</v>
      </c>
    </row>
    <row r="295" spans="1:29" x14ac:dyDescent="0.35">
      <c r="A295" s="129" t="str">
        <f t="shared" si="4"/>
        <v>LVTransport</v>
      </c>
      <c r="C295" s="96" t="s">
        <v>27</v>
      </c>
      <c r="D295" s="97" t="s">
        <v>779</v>
      </c>
      <c r="E295" s="97" t="s">
        <v>208</v>
      </c>
      <c r="F295" s="97" t="s">
        <v>704</v>
      </c>
      <c r="G295" s="97" t="s">
        <v>208</v>
      </c>
      <c r="H295" s="97" t="s">
        <v>50</v>
      </c>
      <c r="I295" s="37" t="s">
        <v>3686</v>
      </c>
      <c r="J295" s="37" t="s">
        <v>6143</v>
      </c>
      <c r="K295" s="13" t="s">
        <v>152</v>
      </c>
      <c r="L295" s="2" t="s">
        <v>151</v>
      </c>
      <c r="M295" s="2" t="s">
        <v>152</v>
      </c>
      <c r="N295" s="2" t="s">
        <v>151</v>
      </c>
      <c r="O295" s="2" t="s">
        <v>151</v>
      </c>
      <c r="P295" s="2" t="s">
        <v>152</v>
      </c>
      <c r="Q295" s="2" t="s">
        <v>151</v>
      </c>
      <c r="R295" s="14" t="s">
        <v>152</v>
      </c>
      <c r="S295" s="2">
        <v>2</v>
      </c>
      <c r="T295" s="2" t="s">
        <v>151</v>
      </c>
      <c r="U295" s="2" t="s">
        <v>151</v>
      </c>
      <c r="V295" s="2" t="s">
        <v>152</v>
      </c>
      <c r="W295" s="14">
        <v>3</v>
      </c>
      <c r="X295" s="93" t="s">
        <v>151</v>
      </c>
      <c r="Y295" s="14" t="s">
        <v>151</v>
      </c>
      <c r="Z295" s="2" t="s">
        <v>479</v>
      </c>
      <c r="AA295" s="2" t="s">
        <v>152</v>
      </c>
      <c r="AB295" s="2" t="s">
        <v>152</v>
      </c>
      <c r="AC295" s="14" t="s">
        <v>152</v>
      </c>
    </row>
    <row r="296" spans="1:29" x14ac:dyDescent="0.35">
      <c r="A296" s="129" t="str">
        <f t="shared" si="4"/>
        <v>MEEconomic</v>
      </c>
      <c r="C296" s="96" t="s">
        <v>28</v>
      </c>
      <c r="D296" s="97" t="s">
        <v>776</v>
      </c>
      <c r="E296" s="97" t="s">
        <v>208</v>
      </c>
      <c r="F296" s="97" t="s">
        <v>704</v>
      </c>
      <c r="G296" s="97" t="s">
        <v>208</v>
      </c>
      <c r="H296" s="97" t="s">
        <v>50</v>
      </c>
      <c r="I296" s="37" t="s">
        <v>3721</v>
      </c>
      <c r="J296" s="37" t="s">
        <v>3722</v>
      </c>
      <c r="K296" s="13" t="s">
        <v>152</v>
      </c>
      <c r="L296" s="2" t="s">
        <v>152</v>
      </c>
      <c r="M296" s="2" t="s">
        <v>152</v>
      </c>
      <c r="N296" s="2" t="s">
        <v>151</v>
      </c>
      <c r="O296" s="2" t="s">
        <v>151</v>
      </c>
      <c r="P296" s="2" t="s">
        <v>152</v>
      </c>
      <c r="Q296" s="2" t="s">
        <v>152</v>
      </c>
      <c r="R296" s="14" t="s">
        <v>152</v>
      </c>
      <c r="S296" s="2">
        <v>1</v>
      </c>
      <c r="T296" s="2" t="s">
        <v>151</v>
      </c>
      <c r="U296" s="2" t="s">
        <v>152</v>
      </c>
      <c r="V296" s="2" t="s">
        <v>152</v>
      </c>
      <c r="W296" s="14">
        <v>2</v>
      </c>
      <c r="X296" s="93" t="s">
        <v>152</v>
      </c>
      <c r="Y296" s="14" t="s">
        <v>152</v>
      </c>
      <c r="Z296" s="2" t="s">
        <v>151</v>
      </c>
      <c r="AA296" s="2" t="s">
        <v>151</v>
      </c>
      <c r="AB296" s="2" t="s">
        <v>152</v>
      </c>
      <c r="AC296" s="14" t="s">
        <v>152</v>
      </c>
    </row>
    <row r="297" spans="1:29" x14ac:dyDescent="0.35">
      <c r="A297" s="129" t="str">
        <f t="shared" si="4"/>
        <v>MEEconomic</v>
      </c>
      <c r="C297" s="96" t="s">
        <v>28</v>
      </c>
      <c r="D297" s="97" t="s">
        <v>776</v>
      </c>
      <c r="E297" s="97" t="s">
        <v>208</v>
      </c>
      <c r="F297" s="97" t="s">
        <v>704</v>
      </c>
      <c r="G297" s="97" t="s">
        <v>208</v>
      </c>
      <c r="H297" s="97" t="s">
        <v>50</v>
      </c>
      <c r="I297" s="37" t="s">
        <v>6144</v>
      </c>
      <c r="J297" s="37" t="s">
        <v>6145</v>
      </c>
      <c r="K297" s="13" t="s">
        <v>151</v>
      </c>
      <c r="L297" s="2" t="s">
        <v>152</v>
      </c>
      <c r="M297" s="2" t="s">
        <v>152</v>
      </c>
      <c r="N297" s="2" t="s">
        <v>151</v>
      </c>
      <c r="O297" s="2" t="s">
        <v>151</v>
      </c>
      <c r="P297" s="2" t="s">
        <v>151</v>
      </c>
      <c r="Q297" s="2" t="s">
        <v>152</v>
      </c>
      <c r="R297" s="14" t="s">
        <v>151</v>
      </c>
      <c r="S297" s="2">
        <v>1</v>
      </c>
      <c r="T297" s="2" t="s">
        <v>151</v>
      </c>
      <c r="U297" s="2" t="s">
        <v>152</v>
      </c>
      <c r="V297" s="2" t="s">
        <v>152</v>
      </c>
      <c r="W297" s="14">
        <v>2</v>
      </c>
      <c r="X297" s="93" t="s">
        <v>151</v>
      </c>
      <c r="Y297" s="14" t="s">
        <v>152</v>
      </c>
      <c r="Z297" s="2" t="s">
        <v>151</v>
      </c>
      <c r="AA297" s="2" t="s">
        <v>151</v>
      </c>
      <c r="AB297" s="2" t="s">
        <v>152</v>
      </c>
      <c r="AC297" s="14" t="s">
        <v>152</v>
      </c>
    </row>
    <row r="298" spans="1:29" x14ac:dyDescent="0.35">
      <c r="A298" s="129" t="str">
        <f t="shared" si="4"/>
        <v>MEEconomic</v>
      </c>
      <c r="C298" s="96" t="s">
        <v>28</v>
      </c>
      <c r="D298" s="97" t="s">
        <v>776</v>
      </c>
      <c r="E298" s="97" t="s">
        <v>208</v>
      </c>
      <c r="F298" s="97" t="s">
        <v>704</v>
      </c>
      <c r="G298" s="97" t="s">
        <v>208</v>
      </c>
      <c r="H298" s="97" t="s">
        <v>50</v>
      </c>
      <c r="I298" s="37" t="s">
        <v>6146</v>
      </c>
      <c r="J298" s="37" t="s">
        <v>3720</v>
      </c>
      <c r="K298" s="13" t="s">
        <v>151</v>
      </c>
      <c r="L298" s="2" t="s">
        <v>151</v>
      </c>
      <c r="M298" s="2" t="s">
        <v>152</v>
      </c>
      <c r="N298" s="2" t="s">
        <v>151</v>
      </c>
      <c r="O298" s="2" t="s">
        <v>151</v>
      </c>
      <c r="P298" s="2" t="s">
        <v>151</v>
      </c>
      <c r="Q298" s="2" t="s">
        <v>152</v>
      </c>
      <c r="R298" s="14" t="s">
        <v>151</v>
      </c>
      <c r="S298" s="2">
        <v>1</v>
      </c>
      <c r="T298" s="2" t="s">
        <v>151</v>
      </c>
      <c r="U298" s="2" t="s">
        <v>152</v>
      </c>
      <c r="V298" s="2" t="s">
        <v>152</v>
      </c>
      <c r="W298" s="14">
        <v>2</v>
      </c>
      <c r="X298" s="93" t="s">
        <v>151</v>
      </c>
      <c r="Y298" s="14" t="s">
        <v>152</v>
      </c>
      <c r="Z298" s="2" t="s">
        <v>151</v>
      </c>
      <c r="AA298" s="2" t="s">
        <v>151</v>
      </c>
      <c r="AB298" s="2" t="s">
        <v>152</v>
      </c>
      <c r="AC298" s="14" t="s">
        <v>152</v>
      </c>
    </row>
    <row r="299" spans="1:29" x14ac:dyDescent="0.35">
      <c r="A299" s="129" t="str">
        <f t="shared" si="4"/>
        <v>MEHealth</v>
      </c>
      <c r="C299" s="96" t="s">
        <v>28</v>
      </c>
      <c r="D299" s="97" t="s">
        <v>835</v>
      </c>
      <c r="E299" s="97" t="s">
        <v>208</v>
      </c>
      <c r="F299" s="97" t="s">
        <v>704</v>
      </c>
      <c r="G299" s="97" t="s">
        <v>208</v>
      </c>
      <c r="H299" s="97" t="s">
        <v>50</v>
      </c>
      <c r="I299" s="37" t="s">
        <v>6147</v>
      </c>
      <c r="J299" s="37" t="s">
        <v>6148</v>
      </c>
      <c r="K299" s="13" t="s">
        <v>151</v>
      </c>
      <c r="L299" s="2" t="s">
        <v>152</v>
      </c>
      <c r="M299" s="2" t="s">
        <v>152</v>
      </c>
      <c r="N299" s="2" t="s">
        <v>151</v>
      </c>
      <c r="O299" s="2" t="s">
        <v>151</v>
      </c>
      <c r="P299" s="2" t="s">
        <v>151</v>
      </c>
      <c r="Q299" s="2" t="s">
        <v>151</v>
      </c>
      <c r="R299" s="14" t="s">
        <v>152</v>
      </c>
      <c r="S299" s="2">
        <v>1</v>
      </c>
      <c r="T299" s="2" t="s">
        <v>151</v>
      </c>
      <c r="U299" s="2" t="s">
        <v>152</v>
      </c>
      <c r="V299" s="2" t="s">
        <v>152</v>
      </c>
      <c r="W299" s="14">
        <v>1</v>
      </c>
      <c r="X299" s="93" t="s">
        <v>151</v>
      </c>
      <c r="Y299" s="14" t="s">
        <v>152</v>
      </c>
      <c r="Z299" s="2" t="s">
        <v>151</v>
      </c>
      <c r="AA299" s="2" t="s">
        <v>151</v>
      </c>
      <c r="AB299" s="2" t="s">
        <v>152</v>
      </c>
      <c r="AC299" s="14" t="s">
        <v>152</v>
      </c>
    </row>
    <row r="300" spans="1:29" x14ac:dyDescent="0.35">
      <c r="A300" s="129" t="str">
        <f t="shared" si="4"/>
        <v>MEHealth</v>
      </c>
      <c r="C300" s="96" t="s">
        <v>28</v>
      </c>
      <c r="D300" s="97" t="s">
        <v>835</v>
      </c>
      <c r="E300" s="97" t="s">
        <v>208</v>
      </c>
      <c r="F300" s="97" t="s">
        <v>704</v>
      </c>
      <c r="G300" s="97" t="s">
        <v>208</v>
      </c>
      <c r="H300" s="97" t="s">
        <v>50</v>
      </c>
      <c r="I300" s="37" t="s">
        <v>3730</v>
      </c>
      <c r="J300" s="37" t="s">
        <v>6149</v>
      </c>
      <c r="K300" s="13" t="s">
        <v>151</v>
      </c>
      <c r="L300" s="2" t="s">
        <v>152</v>
      </c>
      <c r="M300" s="2" t="s">
        <v>152</v>
      </c>
      <c r="N300" s="2" t="s">
        <v>151</v>
      </c>
      <c r="O300" s="2" t="s">
        <v>151</v>
      </c>
      <c r="P300" s="2" t="s">
        <v>152</v>
      </c>
      <c r="Q300" s="2" t="s">
        <v>152</v>
      </c>
      <c r="R300" s="14" t="s">
        <v>152</v>
      </c>
      <c r="S300" s="2">
        <v>1</v>
      </c>
      <c r="T300" s="2" t="s">
        <v>152</v>
      </c>
      <c r="U300" s="2" t="s">
        <v>152</v>
      </c>
      <c r="V300" s="2" t="s">
        <v>152</v>
      </c>
      <c r="W300" s="14">
        <v>1</v>
      </c>
      <c r="X300" s="93" t="s">
        <v>151</v>
      </c>
      <c r="Y300" s="14" t="s">
        <v>152</v>
      </c>
      <c r="Z300" s="2" t="s">
        <v>151</v>
      </c>
      <c r="AA300" s="2" t="s">
        <v>152</v>
      </c>
      <c r="AB300" s="2" t="s">
        <v>152</v>
      </c>
      <c r="AC300" s="14" t="s">
        <v>152</v>
      </c>
    </row>
    <row r="301" spans="1:29" x14ac:dyDescent="0.35">
      <c r="A301" s="129" t="str">
        <f t="shared" si="4"/>
        <v>MEHealth</v>
      </c>
      <c r="C301" s="96" t="s">
        <v>28</v>
      </c>
      <c r="D301" s="97" t="s">
        <v>835</v>
      </c>
      <c r="E301" s="97" t="s">
        <v>208</v>
      </c>
      <c r="F301" s="97" t="s">
        <v>704</v>
      </c>
      <c r="G301" s="97" t="s">
        <v>208</v>
      </c>
      <c r="H301" s="97" t="s">
        <v>50</v>
      </c>
      <c r="I301" s="37" t="s">
        <v>3732</v>
      </c>
      <c r="J301" s="37" t="s">
        <v>3733</v>
      </c>
      <c r="K301" s="13" t="s">
        <v>152</v>
      </c>
      <c r="L301" s="2" t="s">
        <v>152</v>
      </c>
      <c r="M301" s="2" t="s">
        <v>152</v>
      </c>
      <c r="N301" s="2" t="s">
        <v>151</v>
      </c>
      <c r="O301" s="2" t="s">
        <v>151</v>
      </c>
      <c r="P301" s="2" t="s">
        <v>152</v>
      </c>
      <c r="Q301" s="2" t="s">
        <v>151</v>
      </c>
      <c r="R301" s="14" t="s">
        <v>151</v>
      </c>
      <c r="S301" s="2">
        <v>1</v>
      </c>
      <c r="T301" s="2" t="s">
        <v>152</v>
      </c>
      <c r="U301" s="2" t="s">
        <v>152</v>
      </c>
      <c r="V301" s="2" t="s">
        <v>152</v>
      </c>
      <c r="W301" s="14">
        <v>0</v>
      </c>
      <c r="X301" s="93" t="s">
        <v>152</v>
      </c>
      <c r="Y301" s="14" t="s">
        <v>152</v>
      </c>
      <c r="Z301" s="2" t="s">
        <v>151</v>
      </c>
      <c r="AA301" s="2" t="s">
        <v>151</v>
      </c>
      <c r="AB301" s="2" t="s">
        <v>152</v>
      </c>
      <c r="AC301" s="14" t="s">
        <v>152</v>
      </c>
    </row>
    <row r="302" spans="1:29" x14ac:dyDescent="0.35">
      <c r="A302" s="129" t="str">
        <f t="shared" si="4"/>
        <v>MEJustice</v>
      </c>
      <c r="C302" s="96" t="s">
        <v>28</v>
      </c>
      <c r="D302" s="97" t="s">
        <v>777</v>
      </c>
      <c r="E302" s="97" t="s">
        <v>208</v>
      </c>
      <c r="F302" s="97" t="s">
        <v>704</v>
      </c>
      <c r="G302" s="97" t="s">
        <v>208</v>
      </c>
      <c r="H302" s="97" t="s">
        <v>50</v>
      </c>
      <c r="I302" s="37" t="s">
        <v>3744</v>
      </c>
      <c r="J302" s="37" t="s">
        <v>6150</v>
      </c>
      <c r="K302" s="13" t="s">
        <v>151</v>
      </c>
      <c r="L302" s="2" t="s">
        <v>152</v>
      </c>
      <c r="M302" s="2" t="s">
        <v>152</v>
      </c>
      <c r="N302" s="2" t="s">
        <v>151</v>
      </c>
      <c r="O302" s="2" t="s">
        <v>151</v>
      </c>
      <c r="P302" s="2" t="s">
        <v>151</v>
      </c>
      <c r="Q302" s="2" t="s">
        <v>152</v>
      </c>
      <c r="R302" s="14" t="s">
        <v>151</v>
      </c>
      <c r="S302" s="2">
        <v>2</v>
      </c>
      <c r="T302" s="2" t="s">
        <v>151</v>
      </c>
      <c r="U302" s="2" t="s">
        <v>152</v>
      </c>
      <c r="V302" s="2" t="s">
        <v>151</v>
      </c>
      <c r="W302" s="14">
        <v>4</v>
      </c>
      <c r="X302" s="93" t="s">
        <v>151</v>
      </c>
      <c r="Y302" s="14" t="s">
        <v>468</v>
      </c>
      <c r="Z302" s="2" t="s">
        <v>151</v>
      </c>
      <c r="AA302" s="2" t="s">
        <v>151</v>
      </c>
      <c r="AB302" s="2" t="s">
        <v>152</v>
      </c>
      <c r="AC302" s="14" t="s">
        <v>152</v>
      </c>
    </row>
    <row r="303" spans="1:29" x14ac:dyDescent="0.35">
      <c r="A303" s="129" t="str">
        <f t="shared" si="4"/>
        <v>MEJustice</v>
      </c>
      <c r="C303" s="96" t="s">
        <v>28</v>
      </c>
      <c r="D303" s="97" t="s">
        <v>777</v>
      </c>
      <c r="E303" s="97" t="s">
        <v>208</v>
      </c>
      <c r="F303" s="97" t="s">
        <v>704</v>
      </c>
      <c r="G303" s="97" t="s">
        <v>208</v>
      </c>
      <c r="H303" s="97" t="s">
        <v>50</v>
      </c>
      <c r="I303" s="37" t="s">
        <v>3744</v>
      </c>
      <c r="J303" s="37" t="s">
        <v>6151</v>
      </c>
      <c r="K303" s="13" t="s">
        <v>151</v>
      </c>
      <c r="L303" s="2" t="s">
        <v>152</v>
      </c>
      <c r="M303" s="2" t="s">
        <v>152</v>
      </c>
      <c r="N303" s="2" t="s">
        <v>151</v>
      </c>
      <c r="O303" s="2" t="s">
        <v>151</v>
      </c>
      <c r="P303" s="2" t="s">
        <v>151</v>
      </c>
      <c r="Q303" s="2" t="s">
        <v>152</v>
      </c>
      <c r="R303" s="14" t="s">
        <v>151</v>
      </c>
      <c r="S303" s="2">
        <v>2</v>
      </c>
      <c r="T303" s="2" t="s">
        <v>151</v>
      </c>
      <c r="U303" s="2" t="s">
        <v>152</v>
      </c>
      <c r="V303" s="2" t="s">
        <v>151</v>
      </c>
      <c r="W303" s="14">
        <v>4</v>
      </c>
      <c r="X303" s="93" t="s">
        <v>151</v>
      </c>
      <c r="Y303" s="14" t="s">
        <v>468</v>
      </c>
      <c r="Z303" s="2" t="s">
        <v>151</v>
      </c>
      <c r="AA303" s="2" t="s">
        <v>151</v>
      </c>
      <c r="AB303" s="2" t="s">
        <v>152</v>
      </c>
      <c r="AC303" s="14" t="s">
        <v>152</v>
      </c>
    </row>
    <row r="304" spans="1:29" x14ac:dyDescent="0.35">
      <c r="A304" s="129" t="str">
        <f t="shared" si="4"/>
        <v>MEJustice</v>
      </c>
      <c r="C304" s="96" t="s">
        <v>28</v>
      </c>
      <c r="D304" s="97" t="s">
        <v>777</v>
      </c>
      <c r="E304" s="97" t="s">
        <v>208</v>
      </c>
      <c r="F304" s="97" t="s">
        <v>704</v>
      </c>
      <c r="G304" s="97" t="s">
        <v>208</v>
      </c>
      <c r="H304" s="97" t="s">
        <v>50</v>
      </c>
      <c r="I304" s="37" t="s">
        <v>6152</v>
      </c>
      <c r="J304" s="37" t="s">
        <v>6153</v>
      </c>
      <c r="K304" s="13" t="s">
        <v>151</v>
      </c>
      <c r="L304" s="2" t="s">
        <v>152</v>
      </c>
      <c r="M304" s="2" t="s">
        <v>152</v>
      </c>
      <c r="N304" s="2" t="s">
        <v>151</v>
      </c>
      <c r="O304" s="2" t="s">
        <v>151</v>
      </c>
      <c r="P304" s="2" t="s">
        <v>151</v>
      </c>
      <c r="Q304" s="2" t="s">
        <v>152</v>
      </c>
      <c r="R304" s="14" t="s">
        <v>151</v>
      </c>
      <c r="S304" s="2">
        <v>2</v>
      </c>
      <c r="T304" s="2" t="s">
        <v>151</v>
      </c>
      <c r="U304" s="2" t="s">
        <v>152</v>
      </c>
      <c r="V304" s="2" t="s">
        <v>152</v>
      </c>
      <c r="W304" s="14">
        <v>4</v>
      </c>
      <c r="X304" s="93" t="s">
        <v>151</v>
      </c>
      <c r="Y304" s="14" t="s">
        <v>468</v>
      </c>
      <c r="Z304" s="2" t="s">
        <v>151</v>
      </c>
      <c r="AA304" s="2" t="s">
        <v>151</v>
      </c>
      <c r="AB304" s="2" t="s">
        <v>152</v>
      </c>
      <c r="AC304" s="14" t="s">
        <v>152</v>
      </c>
    </row>
    <row r="305" spans="1:29" x14ac:dyDescent="0.35">
      <c r="A305" s="129" t="str">
        <f t="shared" si="4"/>
        <v>MEMoving</v>
      </c>
      <c r="C305" s="96" t="s">
        <v>28</v>
      </c>
      <c r="D305" s="97" t="s">
        <v>778</v>
      </c>
      <c r="E305" s="97" t="s">
        <v>208</v>
      </c>
      <c r="F305" s="97" t="s">
        <v>704</v>
      </c>
      <c r="G305" s="97" t="s">
        <v>208</v>
      </c>
      <c r="H305" s="97" t="s">
        <v>50</v>
      </c>
      <c r="I305" s="37" t="s">
        <v>5569</v>
      </c>
      <c r="J305" s="37" t="s">
        <v>6154</v>
      </c>
      <c r="K305" s="13" t="s">
        <v>152</v>
      </c>
      <c r="L305" s="2" t="s">
        <v>152</v>
      </c>
      <c r="M305" s="2" t="s">
        <v>152</v>
      </c>
      <c r="N305" s="2" t="s">
        <v>151</v>
      </c>
      <c r="O305" s="2" t="s">
        <v>151</v>
      </c>
      <c r="P305" s="2" t="s">
        <v>151</v>
      </c>
      <c r="Q305" s="2" t="s">
        <v>152</v>
      </c>
      <c r="R305" s="14" t="s">
        <v>151</v>
      </c>
      <c r="S305" s="2">
        <v>3</v>
      </c>
      <c r="T305" s="2" t="s">
        <v>152</v>
      </c>
      <c r="U305" s="2" t="s">
        <v>152</v>
      </c>
      <c r="V305" s="2" t="s">
        <v>152</v>
      </c>
      <c r="W305" s="14">
        <v>0</v>
      </c>
      <c r="X305" s="93" t="s">
        <v>152</v>
      </c>
      <c r="Y305" s="14" t="s">
        <v>152</v>
      </c>
      <c r="Z305" s="2" t="s">
        <v>151</v>
      </c>
      <c r="AA305" s="2" t="s">
        <v>152</v>
      </c>
      <c r="AB305" s="2" t="s">
        <v>152</v>
      </c>
      <c r="AC305" s="14" t="s">
        <v>152</v>
      </c>
    </row>
    <row r="306" spans="1:29" x14ac:dyDescent="0.35">
      <c r="A306" s="129" t="str">
        <f t="shared" si="4"/>
        <v>MEMoving</v>
      </c>
      <c r="C306" s="96" t="s">
        <v>28</v>
      </c>
      <c r="D306" s="97" t="s">
        <v>778</v>
      </c>
      <c r="E306" s="97" t="s">
        <v>208</v>
      </c>
      <c r="F306" s="97" t="s">
        <v>704</v>
      </c>
      <c r="G306" s="97" t="s">
        <v>208</v>
      </c>
      <c r="H306" s="97" t="s">
        <v>50</v>
      </c>
      <c r="I306" s="37" t="s">
        <v>5567</v>
      </c>
      <c r="J306" s="37" t="s">
        <v>6155</v>
      </c>
      <c r="K306" s="13" t="s">
        <v>152</v>
      </c>
      <c r="L306" s="2" t="s">
        <v>152</v>
      </c>
      <c r="M306" s="2" t="s">
        <v>152</v>
      </c>
      <c r="N306" s="2" t="s">
        <v>151</v>
      </c>
      <c r="O306" s="2" t="s">
        <v>151</v>
      </c>
      <c r="P306" s="2" t="s">
        <v>151</v>
      </c>
      <c r="Q306" s="2" t="s">
        <v>152</v>
      </c>
      <c r="R306" s="14" t="s">
        <v>151</v>
      </c>
      <c r="S306" s="2">
        <v>3</v>
      </c>
      <c r="T306" s="2" t="s">
        <v>152</v>
      </c>
      <c r="U306" s="2" t="s">
        <v>152</v>
      </c>
      <c r="V306" s="2" t="s">
        <v>152</v>
      </c>
      <c r="W306" s="14">
        <v>0</v>
      </c>
      <c r="X306" s="93" t="s">
        <v>152</v>
      </c>
      <c r="Y306" s="14" t="s">
        <v>152</v>
      </c>
      <c r="Z306" s="2" t="s">
        <v>151</v>
      </c>
      <c r="AA306" s="2" t="s">
        <v>152</v>
      </c>
      <c r="AB306" s="2" t="s">
        <v>152</v>
      </c>
      <c r="AC306" s="14" t="s">
        <v>152</v>
      </c>
    </row>
    <row r="307" spans="1:29" x14ac:dyDescent="0.35">
      <c r="A307" s="129" t="str">
        <f t="shared" si="4"/>
        <v>MEMoving</v>
      </c>
      <c r="C307" s="96" t="s">
        <v>28</v>
      </c>
      <c r="D307" s="97" t="s">
        <v>778</v>
      </c>
      <c r="E307" s="97" t="s">
        <v>208</v>
      </c>
      <c r="F307" s="97" t="s">
        <v>704</v>
      </c>
      <c r="G307" s="97" t="s">
        <v>208</v>
      </c>
      <c r="H307" s="97" t="s">
        <v>50</v>
      </c>
      <c r="I307" s="37" t="s">
        <v>6156</v>
      </c>
      <c r="J307" s="37" t="s">
        <v>6157</v>
      </c>
      <c r="K307" s="13" t="s">
        <v>152</v>
      </c>
      <c r="L307" s="2" t="s">
        <v>152</v>
      </c>
      <c r="M307" s="2" t="s">
        <v>152</v>
      </c>
      <c r="N307" s="2" t="s">
        <v>151</v>
      </c>
      <c r="O307" s="2" t="s">
        <v>151</v>
      </c>
      <c r="P307" s="2" t="s">
        <v>151</v>
      </c>
      <c r="Q307" s="2" t="s">
        <v>152</v>
      </c>
      <c r="R307" s="14" t="s">
        <v>151</v>
      </c>
      <c r="S307" s="2">
        <v>1</v>
      </c>
      <c r="T307" s="2" t="s">
        <v>152</v>
      </c>
      <c r="U307" s="2" t="s">
        <v>152</v>
      </c>
      <c r="V307" s="2" t="s">
        <v>152</v>
      </c>
      <c r="W307" s="14">
        <v>0</v>
      </c>
      <c r="X307" s="93" t="s">
        <v>152</v>
      </c>
      <c r="Y307" s="14" t="s">
        <v>152</v>
      </c>
      <c r="Z307" s="2" t="s">
        <v>151</v>
      </c>
      <c r="AA307" s="2" t="s">
        <v>152</v>
      </c>
      <c r="AB307" s="2" t="s">
        <v>152</v>
      </c>
      <c r="AC307" s="14" t="s">
        <v>152</v>
      </c>
    </row>
    <row r="308" spans="1:29" x14ac:dyDescent="0.35">
      <c r="A308" s="129" t="str">
        <f t="shared" si="4"/>
        <v>METransport</v>
      </c>
      <c r="C308" s="96" t="s">
        <v>28</v>
      </c>
      <c r="D308" s="97" t="s">
        <v>779</v>
      </c>
      <c r="E308" s="97" t="s">
        <v>208</v>
      </c>
      <c r="F308" s="97" t="s">
        <v>704</v>
      </c>
      <c r="G308" s="97" t="s">
        <v>208</v>
      </c>
      <c r="H308" s="97" t="s">
        <v>50</v>
      </c>
      <c r="I308" s="37" t="s">
        <v>6158</v>
      </c>
      <c r="J308" s="37" t="s">
        <v>3717</v>
      </c>
      <c r="K308" s="13" t="s">
        <v>151</v>
      </c>
      <c r="L308" s="2" t="s">
        <v>152</v>
      </c>
      <c r="M308" s="2" t="s">
        <v>152</v>
      </c>
      <c r="N308" s="2" t="s">
        <v>151</v>
      </c>
      <c r="O308" s="2" t="s">
        <v>151</v>
      </c>
      <c r="P308" s="2" t="s">
        <v>151</v>
      </c>
      <c r="Q308" s="2" t="s">
        <v>151</v>
      </c>
      <c r="R308" s="14" t="s">
        <v>151</v>
      </c>
      <c r="S308" s="2">
        <v>1</v>
      </c>
      <c r="T308" s="2" t="s">
        <v>151</v>
      </c>
      <c r="U308" s="2" t="s">
        <v>152</v>
      </c>
      <c r="V308" s="2" t="s">
        <v>152</v>
      </c>
      <c r="W308" s="14">
        <v>1</v>
      </c>
      <c r="X308" s="93" t="s">
        <v>151</v>
      </c>
      <c r="Y308" s="14" t="s">
        <v>152</v>
      </c>
      <c r="Z308" s="2" t="s">
        <v>151</v>
      </c>
      <c r="AA308" s="2" t="s">
        <v>151</v>
      </c>
      <c r="AB308" s="2" t="s">
        <v>152</v>
      </c>
      <c r="AC308" s="14" t="s">
        <v>152</v>
      </c>
    </row>
    <row r="309" spans="1:29" x14ac:dyDescent="0.35">
      <c r="A309" s="129" t="str">
        <f t="shared" si="4"/>
        <v>METransport</v>
      </c>
      <c r="C309" s="96" t="s">
        <v>28</v>
      </c>
      <c r="D309" s="97" t="s">
        <v>779</v>
      </c>
      <c r="E309" s="97" t="s">
        <v>208</v>
      </c>
      <c r="F309" s="97" t="s">
        <v>704</v>
      </c>
      <c r="G309" s="97" t="s">
        <v>208</v>
      </c>
      <c r="H309" s="97" t="s">
        <v>50</v>
      </c>
      <c r="I309" s="37" t="s">
        <v>3704</v>
      </c>
      <c r="J309" s="37" t="s">
        <v>6159</v>
      </c>
      <c r="K309" s="13" t="s">
        <v>151</v>
      </c>
      <c r="L309" s="2" t="s">
        <v>152</v>
      </c>
      <c r="M309" s="2" t="s">
        <v>152</v>
      </c>
      <c r="N309" s="2" t="s">
        <v>151</v>
      </c>
      <c r="O309" s="2" t="s">
        <v>151</v>
      </c>
      <c r="P309" s="2" t="s">
        <v>151</v>
      </c>
      <c r="Q309" s="2" t="s">
        <v>151</v>
      </c>
      <c r="R309" s="14" t="s">
        <v>151</v>
      </c>
      <c r="S309" s="2">
        <v>1</v>
      </c>
      <c r="T309" s="2" t="s">
        <v>151</v>
      </c>
      <c r="U309" s="2" t="s">
        <v>151</v>
      </c>
      <c r="V309" s="2" t="s">
        <v>151</v>
      </c>
      <c r="W309" s="14">
        <v>2</v>
      </c>
      <c r="X309" s="93" t="s">
        <v>151</v>
      </c>
      <c r="Y309" s="14" t="s">
        <v>152</v>
      </c>
      <c r="Z309" s="2" t="s">
        <v>151</v>
      </c>
      <c r="AA309" s="2" t="s">
        <v>151</v>
      </c>
      <c r="AB309" s="2" t="s">
        <v>152</v>
      </c>
      <c r="AC309" s="14" t="s">
        <v>152</v>
      </c>
    </row>
    <row r="310" spans="1:29" x14ac:dyDescent="0.35">
      <c r="A310" s="129" t="str">
        <f t="shared" si="4"/>
        <v>METransport</v>
      </c>
      <c r="C310" s="96" t="s">
        <v>28</v>
      </c>
      <c r="D310" s="97" t="s">
        <v>779</v>
      </c>
      <c r="E310" s="97" t="s">
        <v>208</v>
      </c>
      <c r="F310" s="97" t="s">
        <v>704</v>
      </c>
      <c r="G310" s="97" t="s">
        <v>208</v>
      </c>
      <c r="H310" s="97" t="s">
        <v>50</v>
      </c>
      <c r="I310" s="37" t="s">
        <v>6160</v>
      </c>
      <c r="J310" s="37" t="s">
        <v>6161</v>
      </c>
      <c r="K310" s="13" t="s">
        <v>151</v>
      </c>
      <c r="L310" s="2" t="s">
        <v>152</v>
      </c>
      <c r="M310" s="2" t="s">
        <v>152</v>
      </c>
      <c r="N310" s="2" t="s">
        <v>151</v>
      </c>
      <c r="O310" s="2" t="s">
        <v>151</v>
      </c>
      <c r="P310" s="2" t="s">
        <v>151</v>
      </c>
      <c r="Q310" s="2" t="s">
        <v>152</v>
      </c>
      <c r="R310" s="14" t="s">
        <v>151</v>
      </c>
      <c r="S310" s="2">
        <v>1</v>
      </c>
      <c r="T310" s="2" t="s">
        <v>151</v>
      </c>
      <c r="U310" s="2" t="s">
        <v>152</v>
      </c>
      <c r="V310" s="2" t="s">
        <v>151</v>
      </c>
      <c r="W310" s="14">
        <v>2</v>
      </c>
      <c r="X310" s="93" t="s">
        <v>151</v>
      </c>
      <c r="Y310" s="14" t="s">
        <v>152</v>
      </c>
      <c r="Z310" s="2" t="s">
        <v>151</v>
      </c>
      <c r="AA310" s="2" t="s">
        <v>151</v>
      </c>
      <c r="AB310" s="2" t="s">
        <v>152</v>
      </c>
      <c r="AC310" s="14" t="s">
        <v>152</v>
      </c>
    </row>
    <row r="311" spans="1:29" x14ac:dyDescent="0.35">
      <c r="A311" s="129" t="str">
        <f t="shared" si="4"/>
        <v>MKEconomic</v>
      </c>
      <c r="C311" s="96" t="s">
        <v>29</v>
      </c>
      <c r="D311" s="97" t="s">
        <v>776</v>
      </c>
      <c r="E311" s="97" t="s">
        <v>208</v>
      </c>
      <c r="F311" s="97" t="s">
        <v>704</v>
      </c>
      <c r="G311" s="97" t="s">
        <v>208</v>
      </c>
      <c r="H311" s="97" t="s">
        <v>50</v>
      </c>
      <c r="I311" s="37" t="s">
        <v>247</v>
      </c>
      <c r="J311" s="37" t="s">
        <v>6162</v>
      </c>
      <c r="K311" s="13" t="s">
        <v>151</v>
      </c>
      <c r="L311" s="2" t="s">
        <v>151</v>
      </c>
      <c r="M311" s="2" t="s">
        <v>152</v>
      </c>
      <c r="N311" s="2" t="s">
        <v>152</v>
      </c>
      <c r="O311" s="2" t="s">
        <v>152</v>
      </c>
      <c r="P311" s="2" t="s">
        <v>152</v>
      </c>
      <c r="Q311" s="2" t="s">
        <v>151</v>
      </c>
      <c r="R311" s="14" t="s">
        <v>151</v>
      </c>
      <c r="S311" s="2">
        <v>2</v>
      </c>
      <c r="T311" s="2" t="s">
        <v>151</v>
      </c>
      <c r="U311" s="2" t="s">
        <v>152</v>
      </c>
      <c r="V311" s="2" t="s">
        <v>151</v>
      </c>
      <c r="W311" s="14">
        <v>0</v>
      </c>
      <c r="X311" s="93" t="s">
        <v>152</v>
      </c>
      <c r="Y311" s="14" t="s">
        <v>152</v>
      </c>
      <c r="Z311" s="2" t="s">
        <v>151</v>
      </c>
      <c r="AA311" s="2" t="s">
        <v>152</v>
      </c>
      <c r="AB311" s="2" t="s">
        <v>152</v>
      </c>
      <c r="AC311" s="14" t="s">
        <v>152</v>
      </c>
    </row>
    <row r="312" spans="1:29" x14ac:dyDescent="0.35">
      <c r="A312" s="129" t="str">
        <f t="shared" si="4"/>
        <v>MKEconomic</v>
      </c>
      <c r="C312" s="96" t="s">
        <v>29</v>
      </c>
      <c r="D312" s="97" t="s">
        <v>776</v>
      </c>
      <c r="E312" s="97" t="s">
        <v>208</v>
      </c>
      <c r="F312" s="97" t="s">
        <v>704</v>
      </c>
      <c r="G312" s="97" t="s">
        <v>208</v>
      </c>
      <c r="H312" s="97" t="s">
        <v>50</v>
      </c>
      <c r="I312" s="37" t="s">
        <v>278</v>
      </c>
      <c r="J312" s="37" t="s">
        <v>3795</v>
      </c>
      <c r="K312" s="13" t="s">
        <v>151</v>
      </c>
      <c r="L312" s="2" t="s">
        <v>151</v>
      </c>
      <c r="M312" s="2" t="s">
        <v>152</v>
      </c>
      <c r="N312" s="2" t="s">
        <v>151</v>
      </c>
      <c r="O312" s="2" t="s">
        <v>151</v>
      </c>
      <c r="P312" s="2" t="s">
        <v>152</v>
      </c>
      <c r="Q312" s="2" t="s">
        <v>151</v>
      </c>
      <c r="R312" s="14" t="s">
        <v>152</v>
      </c>
      <c r="S312" s="2">
        <v>2</v>
      </c>
      <c r="T312" s="2" t="s">
        <v>151</v>
      </c>
      <c r="U312" s="2" t="s">
        <v>152</v>
      </c>
      <c r="V312" s="2" t="s">
        <v>152</v>
      </c>
      <c r="W312" s="14">
        <v>0</v>
      </c>
      <c r="X312" s="93" t="s">
        <v>152</v>
      </c>
      <c r="Y312" s="14" t="s">
        <v>152</v>
      </c>
      <c r="Z312" s="2" t="s">
        <v>151</v>
      </c>
      <c r="AA312" s="2" t="s">
        <v>152</v>
      </c>
      <c r="AB312" s="2" t="s">
        <v>152</v>
      </c>
      <c r="AC312" s="14" t="s">
        <v>152</v>
      </c>
    </row>
    <row r="313" spans="1:29" x14ac:dyDescent="0.35">
      <c r="A313" s="129" t="str">
        <f t="shared" si="4"/>
        <v>MKEconomic</v>
      </c>
      <c r="C313" s="96" t="s">
        <v>29</v>
      </c>
      <c r="D313" s="97" t="s">
        <v>776</v>
      </c>
      <c r="E313" s="97" t="s">
        <v>208</v>
      </c>
      <c r="F313" s="97" t="s">
        <v>704</v>
      </c>
      <c r="G313" s="97" t="s">
        <v>208</v>
      </c>
      <c r="H313" s="97" t="s">
        <v>50</v>
      </c>
      <c r="I313" s="37" t="s">
        <v>248</v>
      </c>
      <c r="J313" s="37" t="s">
        <v>6163</v>
      </c>
      <c r="K313" s="13" t="s">
        <v>152</v>
      </c>
      <c r="L313" s="2" t="s">
        <v>152</v>
      </c>
      <c r="M313" s="2" t="s">
        <v>152</v>
      </c>
      <c r="N313" s="2" t="s">
        <v>151</v>
      </c>
      <c r="O313" s="2" t="s">
        <v>151</v>
      </c>
      <c r="P313" s="2" t="s">
        <v>152</v>
      </c>
      <c r="Q313" s="2" t="s">
        <v>151</v>
      </c>
      <c r="R313" s="14" t="s">
        <v>152</v>
      </c>
      <c r="S313" s="2">
        <v>2</v>
      </c>
      <c r="T313" s="2" t="s">
        <v>152</v>
      </c>
      <c r="U313" s="2" t="s">
        <v>152</v>
      </c>
      <c r="V313" s="2" t="s">
        <v>152</v>
      </c>
      <c r="W313" s="14">
        <v>0</v>
      </c>
      <c r="X313" s="93" t="s">
        <v>152</v>
      </c>
      <c r="Y313" s="14" t="s">
        <v>152</v>
      </c>
      <c r="Z313" s="2" t="s">
        <v>151</v>
      </c>
      <c r="AA313" s="2" t="s">
        <v>152</v>
      </c>
      <c r="AB313" s="2" t="s">
        <v>152</v>
      </c>
      <c r="AC313" s="14" t="s">
        <v>152</v>
      </c>
    </row>
    <row r="314" spans="1:29" x14ac:dyDescent="0.35">
      <c r="A314" s="129" t="str">
        <f t="shared" si="4"/>
        <v>MKHealth</v>
      </c>
      <c r="C314" s="96" t="s">
        <v>29</v>
      </c>
      <c r="D314" s="97" t="s">
        <v>835</v>
      </c>
      <c r="E314" s="97" t="s">
        <v>208</v>
      </c>
      <c r="F314" s="97" t="s">
        <v>704</v>
      </c>
      <c r="G314" s="97" t="s">
        <v>208</v>
      </c>
      <c r="H314" s="97" t="s">
        <v>50</v>
      </c>
      <c r="I314" s="37" t="s">
        <v>278</v>
      </c>
      <c r="J314" s="37" t="s">
        <v>3795</v>
      </c>
      <c r="K314" s="13" t="s">
        <v>151</v>
      </c>
      <c r="L314" s="2" t="s">
        <v>151</v>
      </c>
      <c r="M314" s="2" t="s">
        <v>152</v>
      </c>
      <c r="N314" s="2" t="s">
        <v>152</v>
      </c>
      <c r="O314" s="2" t="s">
        <v>151</v>
      </c>
      <c r="P314" s="2" t="s">
        <v>152</v>
      </c>
      <c r="Q314" s="2" t="s">
        <v>151</v>
      </c>
      <c r="R314" s="14" t="s">
        <v>152</v>
      </c>
      <c r="S314" s="2">
        <v>2</v>
      </c>
      <c r="T314" s="2" t="s">
        <v>152</v>
      </c>
      <c r="U314" s="2" t="s">
        <v>152</v>
      </c>
      <c r="V314" s="2" t="s">
        <v>152</v>
      </c>
      <c r="W314" s="14">
        <v>0</v>
      </c>
      <c r="X314" s="93" t="s">
        <v>152</v>
      </c>
      <c r="Y314" s="14" t="s">
        <v>152</v>
      </c>
      <c r="Z314" s="2" t="s">
        <v>151</v>
      </c>
      <c r="AA314" s="2" t="s">
        <v>152</v>
      </c>
      <c r="AB314" s="2" t="s">
        <v>152</v>
      </c>
      <c r="AC314" s="14" t="s">
        <v>152</v>
      </c>
    </row>
    <row r="315" spans="1:29" x14ac:dyDescent="0.35">
      <c r="A315" s="129" t="str">
        <f t="shared" si="4"/>
        <v>MKJustice</v>
      </c>
      <c r="C315" s="96" t="s">
        <v>29</v>
      </c>
      <c r="D315" s="97" t="s">
        <v>777</v>
      </c>
      <c r="E315" s="97" t="s">
        <v>208</v>
      </c>
      <c r="F315" s="97" t="s">
        <v>704</v>
      </c>
      <c r="G315" s="97" t="s">
        <v>208</v>
      </c>
      <c r="H315" s="97" t="s">
        <v>50</v>
      </c>
      <c r="I315" s="37" t="s">
        <v>3812</v>
      </c>
      <c r="J315" s="37" t="s">
        <v>3816</v>
      </c>
      <c r="K315" s="13" t="s">
        <v>152</v>
      </c>
      <c r="L315" s="2" t="s">
        <v>152</v>
      </c>
      <c r="M315" s="2" t="s">
        <v>152</v>
      </c>
      <c r="N315" s="2" t="s">
        <v>152</v>
      </c>
      <c r="O315" s="2" t="s">
        <v>151</v>
      </c>
      <c r="P315" s="2" t="s">
        <v>152</v>
      </c>
      <c r="Q315" s="2" t="s">
        <v>152</v>
      </c>
      <c r="R315" s="14" t="s">
        <v>151</v>
      </c>
      <c r="S315" s="2">
        <v>0</v>
      </c>
      <c r="T315" s="2" t="s">
        <v>152</v>
      </c>
      <c r="U315" s="2" t="s">
        <v>152</v>
      </c>
      <c r="V315" s="2" t="s">
        <v>151</v>
      </c>
      <c r="W315" s="14">
        <v>0</v>
      </c>
      <c r="X315" s="93" t="s">
        <v>152</v>
      </c>
      <c r="Y315" s="14" t="s">
        <v>152</v>
      </c>
      <c r="Z315" s="2" t="s">
        <v>152</v>
      </c>
      <c r="AA315" s="2" t="s">
        <v>152</v>
      </c>
      <c r="AB315" s="2" t="s">
        <v>152</v>
      </c>
      <c r="AC315" s="14" t="s">
        <v>152</v>
      </c>
    </row>
    <row r="316" spans="1:29" x14ac:dyDescent="0.35">
      <c r="A316" s="129" t="str">
        <f t="shared" si="4"/>
        <v>MKMoving</v>
      </c>
      <c r="C316" s="96" t="s">
        <v>29</v>
      </c>
      <c r="D316" s="97" t="s">
        <v>778</v>
      </c>
      <c r="E316" s="97" t="s">
        <v>208</v>
      </c>
      <c r="F316" s="97" t="s">
        <v>704</v>
      </c>
      <c r="G316" s="97" t="s">
        <v>208</v>
      </c>
      <c r="H316" s="97" t="s">
        <v>50</v>
      </c>
      <c r="I316" s="37" t="s">
        <v>3817</v>
      </c>
      <c r="J316" s="37" t="s">
        <v>6164</v>
      </c>
      <c r="K316" s="13" t="s">
        <v>152</v>
      </c>
      <c r="L316" s="2" t="s">
        <v>151</v>
      </c>
      <c r="M316" s="2" t="s">
        <v>152</v>
      </c>
      <c r="N316" s="2" t="s">
        <v>152</v>
      </c>
      <c r="O316" s="2" t="s">
        <v>151</v>
      </c>
      <c r="P316" s="2" t="s">
        <v>152</v>
      </c>
      <c r="Q316" s="2" t="s">
        <v>151</v>
      </c>
      <c r="R316" s="14" t="s">
        <v>152</v>
      </c>
      <c r="S316" s="2">
        <v>0</v>
      </c>
      <c r="T316" s="2" t="s">
        <v>152</v>
      </c>
      <c r="U316" s="2" t="s">
        <v>152</v>
      </c>
      <c r="V316" s="2" t="s">
        <v>152</v>
      </c>
      <c r="W316" s="14">
        <v>0</v>
      </c>
      <c r="X316" s="93" t="s">
        <v>152</v>
      </c>
      <c r="Y316" s="14" t="s">
        <v>152</v>
      </c>
      <c r="Z316" s="2" t="s">
        <v>152</v>
      </c>
      <c r="AA316" s="2" t="s">
        <v>152</v>
      </c>
      <c r="AB316" s="2" t="s">
        <v>152</v>
      </c>
      <c r="AC316" s="14" t="s">
        <v>152</v>
      </c>
    </row>
    <row r="317" spans="1:29" x14ac:dyDescent="0.35">
      <c r="A317" s="129" t="str">
        <f t="shared" si="4"/>
        <v>MKMoving</v>
      </c>
      <c r="C317" s="96" t="s">
        <v>29</v>
      </c>
      <c r="D317" s="97" t="s">
        <v>778</v>
      </c>
      <c r="E317" s="97" t="s">
        <v>208</v>
      </c>
      <c r="F317" s="97" t="s">
        <v>704</v>
      </c>
      <c r="G317" s="97" t="s">
        <v>208</v>
      </c>
      <c r="H317" s="97" t="s">
        <v>50</v>
      </c>
      <c r="I317" s="37" t="s">
        <v>279</v>
      </c>
      <c r="J317" s="37" t="s">
        <v>6165</v>
      </c>
      <c r="K317" s="13" t="s">
        <v>151</v>
      </c>
      <c r="L317" s="2" t="s">
        <v>151</v>
      </c>
      <c r="M317" s="2" t="s">
        <v>152</v>
      </c>
      <c r="N317" s="2" t="s">
        <v>151</v>
      </c>
      <c r="O317" s="2" t="s">
        <v>152</v>
      </c>
      <c r="P317" s="2" t="s">
        <v>152</v>
      </c>
      <c r="Q317" s="2" t="s">
        <v>151</v>
      </c>
      <c r="R317" s="14" t="s">
        <v>152</v>
      </c>
      <c r="S317" s="2">
        <v>0</v>
      </c>
      <c r="T317" s="2" t="s">
        <v>152</v>
      </c>
      <c r="U317" s="2" t="s">
        <v>152</v>
      </c>
      <c r="V317" s="2" t="s">
        <v>152</v>
      </c>
      <c r="W317" s="14">
        <v>0</v>
      </c>
      <c r="X317" s="93" t="s">
        <v>152</v>
      </c>
      <c r="Y317" s="14" t="s">
        <v>152</v>
      </c>
      <c r="Z317" s="2" t="s">
        <v>151</v>
      </c>
      <c r="AA317" s="2" t="s">
        <v>152</v>
      </c>
      <c r="AB317" s="2" t="s">
        <v>152</v>
      </c>
      <c r="AC317" s="14" t="s">
        <v>152</v>
      </c>
    </row>
    <row r="318" spans="1:29" x14ac:dyDescent="0.35">
      <c r="A318" s="129" t="str">
        <f t="shared" si="4"/>
        <v>MKMoving</v>
      </c>
      <c r="C318" s="96" t="s">
        <v>29</v>
      </c>
      <c r="D318" s="97" t="s">
        <v>778</v>
      </c>
      <c r="E318" s="97" t="s">
        <v>208</v>
      </c>
      <c r="F318" s="97" t="s">
        <v>704</v>
      </c>
      <c r="G318" s="97" t="s">
        <v>208</v>
      </c>
      <c r="H318" s="97" t="s">
        <v>50</v>
      </c>
      <c r="I318" s="37" t="s">
        <v>165</v>
      </c>
      <c r="J318" s="37" t="s">
        <v>6166</v>
      </c>
      <c r="K318" s="13" t="s">
        <v>152</v>
      </c>
      <c r="L318" s="2" t="s">
        <v>151</v>
      </c>
      <c r="M318" s="2" t="s">
        <v>152</v>
      </c>
      <c r="N318" s="2" t="s">
        <v>151</v>
      </c>
      <c r="O318" s="2" t="s">
        <v>151</v>
      </c>
      <c r="P318" s="2" t="s">
        <v>152</v>
      </c>
      <c r="Q318" s="2" t="s">
        <v>151</v>
      </c>
      <c r="R318" s="14" t="s">
        <v>152</v>
      </c>
      <c r="S318" s="2">
        <v>0</v>
      </c>
      <c r="T318" s="2" t="s">
        <v>152</v>
      </c>
      <c r="U318" s="2" t="s">
        <v>152</v>
      </c>
      <c r="V318" s="2" t="s">
        <v>152</v>
      </c>
      <c r="W318" s="14">
        <v>0</v>
      </c>
      <c r="X318" s="93" t="s">
        <v>152</v>
      </c>
      <c r="Y318" s="14" t="s">
        <v>152</v>
      </c>
      <c r="Z318" s="2" t="s">
        <v>152</v>
      </c>
      <c r="AA318" s="2" t="s">
        <v>152</v>
      </c>
      <c r="AB318" s="2" t="s">
        <v>152</v>
      </c>
      <c r="AC318" s="14" t="s">
        <v>152</v>
      </c>
    </row>
    <row r="319" spans="1:29" x14ac:dyDescent="0.35">
      <c r="A319" s="129" t="str">
        <f t="shared" si="4"/>
        <v>MKTransport</v>
      </c>
      <c r="C319" s="96" t="s">
        <v>29</v>
      </c>
      <c r="D319" s="97" t="s">
        <v>779</v>
      </c>
      <c r="E319" s="97" t="s">
        <v>208</v>
      </c>
      <c r="F319" s="97" t="s">
        <v>704</v>
      </c>
      <c r="G319" s="97" t="s">
        <v>208</v>
      </c>
      <c r="H319" s="97" t="s">
        <v>50</v>
      </c>
      <c r="I319" s="37" t="s">
        <v>3821</v>
      </c>
      <c r="J319" s="37" t="s">
        <v>3823</v>
      </c>
      <c r="K319" s="13" t="s">
        <v>152</v>
      </c>
      <c r="L319" s="2" t="s">
        <v>151</v>
      </c>
      <c r="M319" s="2" t="s">
        <v>152</v>
      </c>
      <c r="N319" s="2" t="s">
        <v>151</v>
      </c>
      <c r="O319" s="2" t="s">
        <v>152</v>
      </c>
      <c r="P319" s="2" t="s">
        <v>152</v>
      </c>
      <c r="Q319" s="2" t="s">
        <v>151</v>
      </c>
      <c r="R319" s="14" t="s">
        <v>152</v>
      </c>
      <c r="S319" s="2">
        <v>0</v>
      </c>
      <c r="T319" s="2" t="s">
        <v>152</v>
      </c>
      <c r="U319" s="2" t="s">
        <v>152</v>
      </c>
      <c r="V319" s="2" t="s">
        <v>152</v>
      </c>
      <c r="W319" s="14">
        <v>0</v>
      </c>
      <c r="X319" s="93" t="s">
        <v>152</v>
      </c>
      <c r="Y319" s="14" t="s">
        <v>152</v>
      </c>
      <c r="Z319" s="2" t="s">
        <v>152</v>
      </c>
      <c r="AA319" s="2" t="s">
        <v>152</v>
      </c>
      <c r="AB319" s="2" t="s">
        <v>152</v>
      </c>
      <c r="AC319" s="14" t="s">
        <v>152</v>
      </c>
    </row>
    <row r="320" spans="1:29" x14ac:dyDescent="0.35">
      <c r="A320" s="129" t="str">
        <f t="shared" si="4"/>
        <v>MKTransport</v>
      </c>
      <c r="C320" s="96" t="s">
        <v>29</v>
      </c>
      <c r="D320" s="97" t="s">
        <v>779</v>
      </c>
      <c r="E320" s="97" t="s">
        <v>208</v>
      </c>
      <c r="F320" s="97" t="s">
        <v>704</v>
      </c>
      <c r="G320" s="97" t="s">
        <v>208</v>
      </c>
      <c r="H320" s="97" t="s">
        <v>50</v>
      </c>
      <c r="I320" s="37" t="s">
        <v>165</v>
      </c>
      <c r="J320" s="37" t="s">
        <v>6166</v>
      </c>
      <c r="K320" s="13" t="s">
        <v>152</v>
      </c>
      <c r="L320" s="2" t="s">
        <v>151</v>
      </c>
      <c r="M320" s="2" t="s">
        <v>152</v>
      </c>
      <c r="N320" s="2" t="s">
        <v>151</v>
      </c>
      <c r="O320" s="2" t="s">
        <v>151</v>
      </c>
      <c r="P320" s="2" t="s">
        <v>152</v>
      </c>
      <c r="Q320" s="2" t="s">
        <v>151</v>
      </c>
      <c r="R320" s="14" t="s">
        <v>152</v>
      </c>
      <c r="S320" s="2">
        <v>0</v>
      </c>
      <c r="T320" s="2" t="s">
        <v>152</v>
      </c>
      <c r="U320" s="2" t="s">
        <v>152</v>
      </c>
      <c r="V320" s="2" t="s">
        <v>152</v>
      </c>
      <c r="W320" s="14">
        <v>0</v>
      </c>
      <c r="X320" s="93" t="s">
        <v>152</v>
      </c>
      <c r="Y320" s="14" t="s">
        <v>152</v>
      </c>
      <c r="Z320" s="2" t="s">
        <v>152</v>
      </c>
      <c r="AA320" s="2" t="s">
        <v>152</v>
      </c>
      <c r="AB320" s="2" t="s">
        <v>152</v>
      </c>
      <c r="AC320" s="14" t="s">
        <v>152</v>
      </c>
    </row>
    <row r="321" spans="1:29" x14ac:dyDescent="0.35">
      <c r="A321" s="129" t="str">
        <f t="shared" si="4"/>
        <v>MKTransport</v>
      </c>
      <c r="C321" s="96" t="s">
        <v>29</v>
      </c>
      <c r="D321" s="97" t="s">
        <v>779</v>
      </c>
      <c r="E321" s="97" t="s">
        <v>208</v>
      </c>
      <c r="F321" s="97" t="s">
        <v>704</v>
      </c>
      <c r="G321" s="97" t="s">
        <v>208</v>
      </c>
      <c r="H321" s="97" t="s">
        <v>50</v>
      </c>
      <c r="I321" s="37" t="s">
        <v>3824</v>
      </c>
      <c r="J321" s="37" t="s">
        <v>3825</v>
      </c>
      <c r="K321" s="13" t="s">
        <v>152</v>
      </c>
      <c r="L321" s="2" t="s">
        <v>152</v>
      </c>
      <c r="M321" s="2" t="s">
        <v>152</v>
      </c>
      <c r="N321" s="2" t="s">
        <v>152</v>
      </c>
      <c r="O321" s="2" t="s">
        <v>151</v>
      </c>
      <c r="P321" s="2" t="s">
        <v>152</v>
      </c>
      <c r="Q321" s="2" t="s">
        <v>151</v>
      </c>
      <c r="R321" s="14" t="s">
        <v>152</v>
      </c>
      <c r="S321" s="2">
        <v>0</v>
      </c>
      <c r="T321" s="2" t="s">
        <v>152</v>
      </c>
      <c r="U321" s="2" t="s">
        <v>152</v>
      </c>
      <c r="V321" s="2" t="s">
        <v>152</v>
      </c>
      <c r="W321" s="14">
        <v>0</v>
      </c>
      <c r="X321" s="93" t="s">
        <v>152</v>
      </c>
      <c r="Y321" s="14" t="s">
        <v>152</v>
      </c>
      <c r="Z321" s="2" t="s">
        <v>152</v>
      </c>
      <c r="AA321" s="2" t="s">
        <v>152</v>
      </c>
      <c r="AB321" s="2" t="s">
        <v>152</v>
      </c>
      <c r="AC321" s="14" t="s">
        <v>152</v>
      </c>
    </row>
    <row r="322" spans="1:29" x14ac:dyDescent="0.35">
      <c r="A322" s="129" t="str">
        <f t="shared" si="4"/>
        <v>MTEconomic</v>
      </c>
      <c r="C322" s="96" t="s">
        <v>30</v>
      </c>
      <c r="D322" s="97" t="s">
        <v>776</v>
      </c>
      <c r="E322" s="97" t="s">
        <v>208</v>
      </c>
      <c r="F322" s="97" t="s">
        <v>704</v>
      </c>
      <c r="G322" s="97" t="s">
        <v>208</v>
      </c>
      <c r="H322" s="97" t="s">
        <v>50</v>
      </c>
      <c r="I322" s="37" t="s">
        <v>628</v>
      </c>
      <c r="J322" s="37" t="s">
        <v>281</v>
      </c>
      <c r="K322" s="13" t="s">
        <v>151</v>
      </c>
      <c r="L322" s="2" t="s">
        <v>151</v>
      </c>
      <c r="M322" s="2" t="s">
        <v>151</v>
      </c>
      <c r="N322" s="2" t="s">
        <v>151</v>
      </c>
      <c r="O322" s="2" t="s">
        <v>151</v>
      </c>
      <c r="P322" s="2" t="s">
        <v>151</v>
      </c>
      <c r="Q322" s="2" t="s">
        <v>151</v>
      </c>
      <c r="R322" s="14" t="s">
        <v>151</v>
      </c>
      <c r="S322" s="2">
        <v>3</v>
      </c>
      <c r="T322" s="2" t="s">
        <v>151</v>
      </c>
      <c r="U322" s="2" t="s">
        <v>151</v>
      </c>
      <c r="V322" s="2" t="s">
        <v>151</v>
      </c>
      <c r="W322" s="14">
        <v>5</v>
      </c>
      <c r="X322" s="93" t="s">
        <v>151</v>
      </c>
      <c r="Y322" s="14" t="s">
        <v>151</v>
      </c>
      <c r="Z322" s="2" t="s">
        <v>151</v>
      </c>
      <c r="AA322" s="2" t="s">
        <v>151</v>
      </c>
      <c r="AB322" s="2" t="s">
        <v>151</v>
      </c>
      <c r="AC322" s="14" t="s">
        <v>151</v>
      </c>
    </row>
    <row r="323" spans="1:29" x14ac:dyDescent="0.35">
      <c r="A323" s="129" t="str">
        <f t="shared" si="4"/>
        <v>MTEconomic</v>
      </c>
      <c r="C323" s="96" t="s">
        <v>30</v>
      </c>
      <c r="D323" s="97" t="s">
        <v>776</v>
      </c>
      <c r="E323" s="97" t="s">
        <v>208</v>
      </c>
      <c r="F323" s="97" t="s">
        <v>704</v>
      </c>
      <c r="G323" s="97" t="s">
        <v>208</v>
      </c>
      <c r="H323" s="97" t="s">
        <v>50</v>
      </c>
      <c r="I323" s="37" t="s">
        <v>6167</v>
      </c>
      <c r="J323" s="37" t="s">
        <v>6168</v>
      </c>
      <c r="K323" s="13" t="s">
        <v>151</v>
      </c>
      <c r="L323" s="2" t="s">
        <v>151</v>
      </c>
      <c r="M323" s="2" t="s">
        <v>152</v>
      </c>
      <c r="N323" s="2" t="s">
        <v>151</v>
      </c>
      <c r="O323" s="2" t="s">
        <v>151</v>
      </c>
      <c r="P323" s="2" t="s">
        <v>151</v>
      </c>
      <c r="Q323" s="2" t="s">
        <v>151</v>
      </c>
      <c r="R323" s="14" t="s">
        <v>151</v>
      </c>
      <c r="S323" s="2">
        <v>3</v>
      </c>
      <c r="T323" s="2" t="s">
        <v>151</v>
      </c>
      <c r="U323" s="2" t="s">
        <v>151</v>
      </c>
      <c r="V323" s="2" t="s">
        <v>151</v>
      </c>
      <c r="W323" s="14">
        <v>5</v>
      </c>
      <c r="X323" s="93" t="s">
        <v>151</v>
      </c>
      <c r="Y323" s="14" t="s">
        <v>151</v>
      </c>
      <c r="Z323" s="2" t="s">
        <v>151</v>
      </c>
      <c r="AA323" s="2" t="s">
        <v>151</v>
      </c>
      <c r="AB323" s="2" t="s">
        <v>151</v>
      </c>
      <c r="AC323" s="14" t="s">
        <v>151</v>
      </c>
    </row>
    <row r="324" spans="1:29" x14ac:dyDescent="0.35">
      <c r="A324" s="129" t="str">
        <f t="shared" si="4"/>
        <v>MTEconomic</v>
      </c>
      <c r="C324" s="96" t="s">
        <v>30</v>
      </c>
      <c r="D324" s="97" t="s">
        <v>776</v>
      </c>
      <c r="E324" s="97" t="s">
        <v>208</v>
      </c>
      <c r="F324" s="97" t="s">
        <v>704</v>
      </c>
      <c r="G324" s="97" t="s">
        <v>208</v>
      </c>
      <c r="H324" s="97" t="s">
        <v>50</v>
      </c>
      <c r="I324" s="37" t="s">
        <v>3844</v>
      </c>
      <c r="J324" s="37" t="s">
        <v>629</v>
      </c>
      <c r="K324" s="13" t="s">
        <v>151</v>
      </c>
      <c r="L324" s="2" t="s">
        <v>151</v>
      </c>
      <c r="M324" s="2" t="s">
        <v>151</v>
      </c>
      <c r="N324" s="2" t="s">
        <v>151</v>
      </c>
      <c r="O324" s="2" t="s">
        <v>151</v>
      </c>
      <c r="P324" s="2" t="s">
        <v>151</v>
      </c>
      <c r="Q324" s="2" t="s">
        <v>151</v>
      </c>
      <c r="R324" s="14" t="s">
        <v>151</v>
      </c>
      <c r="S324" s="2">
        <v>3</v>
      </c>
      <c r="T324" s="2" t="s">
        <v>151</v>
      </c>
      <c r="U324" s="2" t="s">
        <v>151</v>
      </c>
      <c r="V324" s="2" t="s">
        <v>151</v>
      </c>
      <c r="W324" s="14">
        <v>5</v>
      </c>
      <c r="X324" s="93" t="s">
        <v>151</v>
      </c>
      <c r="Y324" s="14" t="s">
        <v>151</v>
      </c>
      <c r="Z324" s="2" t="s">
        <v>151</v>
      </c>
      <c r="AA324" s="2" t="s">
        <v>151</v>
      </c>
      <c r="AB324" s="2" t="s">
        <v>151</v>
      </c>
      <c r="AC324" s="14" t="s">
        <v>151</v>
      </c>
    </row>
    <row r="325" spans="1:29" x14ac:dyDescent="0.35">
      <c r="A325" s="129" t="str">
        <f t="shared" si="4"/>
        <v>MTHealth</v>
      </c>
      <c r="C325" s="96" t="s">
        <v>30</v>
      </c>
      <c r="D325" s="97" t="s">
        <v>835</v>
      </c>
      <c r="E325" s="97" t="s">
        <v>208</v>
      </c>
      <c r="F325" s="97" t="s">
        <v>704</v>
      </c>
      <c r="G325" s="97" t="s">
        <v>208</v>
      </c>
      <c r="H325" s="97" t="s">
        <v>50</v>
      </c>
      <c r="I325" s="37" t="s">
        <v>249</v>
      </c>
      <c r="J325" s="37" t="s">
        <v>280</v>
      </c>
      <c r="K325" s="13" t="s">
        <v>151</v>
      </c>
      <c r="L325" s="2" t="s">
        <v>151</v>
      </c>
      <c r="M325" s="2" t="s">
        <v>151</v>
      </c>
      <c r="N325" s="2" t="s">
        <v>151</v>
      </c>
      <c r="O325" s="2" t="s">
        <v>151</v>
      </c>
      <c r="P325" s="2" t="s">
        <v>151</v>
      </c>
      <c r="Q325" s="2" t="s">
        <v>151</v>
      </c>
      <c r="R325" s="14" t="s">
        <v>151</v>
      </c>
      <c r="S325" s="2">
        <v>3</v>
      </c>
      <c r="T325" s="2" t="s">
        <v>151</v>
      </c>
      <c r="U325" s="2" t="s">
        <v>151</v>
      </c>
      <c r="V325" s="2" t="s">
        <v>151</v>
      </c>
      <c r="W325" s="14">
        <v>5</v>
      </c>
      <c r="X325" s="93" t="s">
        <v>151</v>
      </c>
      <c r="Y325" s="14" t="s">
        <v>151</v>
      </c>
      <c r="Z325" s="2" t="s">
        <v>151</v>
      </c>
      <c r="AA325" s="2" t="s">
        <v>151</v>
      </c>
      <c r="AB325" s="2" t="s">
        <v>151</v>
      </c>
      <c r="AC325" s="14" t="s">
        <v>151</v>
      </c>
    </row>
    <row r="326" spans="1:29" x14ac:dyDescent="0.35">
      <c r="A326" s="129" t="str">
        <f t="shared" si="4"/>
        <v>MTHealth</v>
      </c>
      <c r="C326" s="96" t="s">
        <v>30</v>
      </c>
      <c r="D326" s="97" t="s">
        <v>835</v>
      </c>
      <c r="E326" s="97" t="s">
        <v>208</v>
      </c>
      <c r="F326" s="97" t="s">
        <v>704</v>
      </c>
      <c r="G326" s="97" t="s">
        <v>208</v>
      </c>
      <c r="H326" s="97" t="s">
        <v>50</v>
      </c>
      <c r="I326" s="37" t="s">
        <v>3848</v>
      </c>
      <c r="J326" s="37" t="s">
        <v>6169</v>
      </c>
      <c r="K326" s="13" t="s">
        <v>151</v>
      </c>
      <c r="L326" s="2" t="s">
        <v>151</v>
      </c>
      <c r="M326" s="2" t="s">
        <v>151</v>
      </c>
      <c r="N326" s="2" t="s">
        <v>151</v>
      </c>
      <c r="O326" s="2" t="s">
        <v>151</v>
      </c>
      <c r="P326" s="2" t="s">
        <v>151</v>
      </c>
      <c r="Q326" s="2" t="s">
        <v>151</v>
      </c>
      <c r="R326" s="14" t="s">
        <v>151</v>
      </c>
      <c r="S326" s="2">
        <v>3</v>
      </c>
      <c r="T326" s="2" t="s">
        <v>151</v>
      </c>
      <c r="U326" s="2" t="s">
        <v>151</v>
      </c>
      <c r="V326" s="2" t="s">
        <v>151</v>
      </c>
      <c r="W326" s="14">
        <v>5</v>
      </c>
      <c r="X326" s="93" t="s">
        <v>151</v>
      </c>
      <c r="Y326" s="14" t="s">
        <v>151</v>
      </c>
      <c r="Z326" s="2" t="s">
        <v>151</v>
      </c>
      <c r="AA326" s="2" t="s">
        <v>151</v>
      </c>
      <c r="AB326" s="2" t="s">
        <v>151</v>
      </c>
      <c r="AC326" s="14" t="s">
        <v>151</v>
      </c>
    </row>
    <row r="327" spans="1:29" x14ac:dyDescent="0.35">
      <c r="A327" s="129" t="str">
        <f t="shared" si="4"/>
        <v>MTHealth</v>
      </c>
      <c r="C327" s="96" t="s">
        <v>30</v>
      </c>
      <c r="D327" s="97" t="s">
        <v>835</v>
      </c>
      <c r="E327" s="97" t="s">
        <v>208</v>
      </c>
      <c r="F327" s="97" t="s">
        <v>704</v>
      </c>
      <c r="G327" s="97" t="s">
        <v>208</v>
      </c>
      <c r="H327" s="97" t="s">
        <v>50</v>
      </c>
      <c r="I327" s="37" t="s">
        <v>3848</v>
      </c>
      <c r="J327" s="37" t="s">
        <v>3851</v>
      </c>
      <c r="K327" s="13" t="s">
        <v>151</v>
      </c>
      <c r="L327" s="2" t="s">
        <v>151</v>
      </c>
      <c r="M327" s="2" t="s">
        <v>152</v>
      </c>
      <c r="N327" s="2" t="s">
        <v>151</v>
      </c>
      <c r="O327" s="2" t="s">
        <v>151</v>
      </c>
      <c r="P327" s="2" t="s">
        <v>151</v>
      </c>
      <c r="Q327" s="2" t="s">
        <v>152</v>
      </c>
      <c r="R327" s="14" t="s">
        <v>151</v>
      </c>
      <c r="S327" s="2">
        <v>3</v>
      </c>
      <c r="T327" s="2" t="s">
        <v>151</v>
      </c>
      <c r="U327" s="2" t="s">
        <v>151</v>
      </c>
      <c r="V327" s="2" t="s">
        <v>151</v>
      </c>
      <c r="W327" s="14">
        <v>4</v>
      </c>
      <c r="X327" s="93" t="s">
        <v>151</v>
      </c>
      <c r="Y327" s="14" t="s">
        <v>151</v>
      </c>
      <c r="Z327" s="2" t="s">
        <v>151</v>
      </c>
      <c r="AA327" s="2" t="s">
        <v>151</v>
      </c>
      <c r="AB327" s="2" t="s">
        <v>151</v>
      </c>
      <c r="AC327" s="14" t="s">
        <v>151</v>
      </c>
    </row>
    <row r="328" spans="1:29" x14ac:dyDescent="0.35">
      <c r="A328" s="129" t="str">
        <f t="shared" ref="A328:A358" si="5">C328&amp;D328</f>
        <v>MTJustice</v>
      </c>
      <c r="C328" s="96" t="s">
        <v>30</v>
      </c>
      <c r="D328" s="97" t="s">
        <v>777</v>
      </c>
      <c r="E328" s="97" t="s">
        <v>208</v>
      </c>
      <c r="F328" s="97" t="s">
        <v>704</v>
      </c>
      <c r="G328" s="97" t="s">
        <v>208</v>
      </c>
      <c r="H328" s="97" t="s">
        <v>50</v>
      </c>
      <c r="I328" s="37" t="s">
        <v>3852</v>
      </c>
      <c r="J328" s="37" t="s">
        <v>6170</v>
      </c>
      <c r="K328" s="13" t="s">
        <v>151</v>
      </c>
      <c r="L328" s="2" t="s">
        <v>151</v>
      </c>
      <c r="M328" s="2" t="s">
        <v>151</v>
      </c>
      <c r="N328" s="2" t="s">
        <v>151</v>
      </c>
      <c r="O328" s="2" t="s">
        <v>151</v>
      </c>
      <c r="P328" s="2" t="s">
        <v>151</v>
      </c>
      <c r="Q328" s="2" t="s">
        <v>151</v>
      </c>
      <c r="R328" s="14" t="s">
        <v>151</v>
      </c>
      <c r="S328" s="2">
        <v>3</v>
      </c>
      <c r="T328" s="2" t="s">
        <v>151</v>
      </c>
      <c r="U328" s="2" t="s">
        <v>151</v>
      </c>
      <c r="V328" s="2" t="s">
        <v>151</v>
      </c>
      <c r="W328" s="14">
        <v>4</v>
      </c>
      <c r="X328" s="93" t="s">
        <v>151</v>
      </c>
      <c r="Y328" s="14" t="s">
        <v>151</v>
      </c>
      <c r="Z328" s="2" t="s">
        <v>151</v>
      </c>
      <c r="AA328" s="2" t="s">
        <v>151</v>
      </c>
      <c r="AB328" s="2" t="s">
        <v>151</v>
      </c>
      <c r="AC328" s="14" t="s">
        <v>151</v>
      </c>
    </row>
    <row r="329" spans="1:29" x14ac:dyDescent="0.35">
      <c r="A329" s="129" t="str">
        <f t="shared" si="5"/>
        <v>MTJustice</v>
      </c>
      <c r="C329" s="96" t="s">
        <v>30</v>
      </c>
      <c r="D329" s="97" t="s">
        <v>777</v>
      </c>
      <c r="E329" s="97" t="s">
        <v>208</v>
      </c>
      <c r="F329" s="97" t="s">
        <v>704</v>
      </c>
      <c r="G329" s="97" t="s">
        <v>208</v>
      </c>
      <c r="H329" s="97" t="s">
        <v>50</v>
      </c>
      <c r="I329" s="37" t="s">
        <v>249</v>
      </c>
      <c r="J329" s="37" t="s">
        <v>280</v>
      </c>
      <c r="K329" s="13" t="s">
        <v>151</v>
      </c>
      <c r="L329" s="2" t="s">
        <v>151</v>
      </c>
      <c r="M329" s="2" t="s">
        <v>151</v>
      </c>
      <c r="N329" s="2" t="s">
        <v>151</v>
      </c>
      <c r="O329" s="2" t="s">
        <v>151</v>
      </c>
      <c r="P329" s="2" t="s">
        <v>151</v>
      </c>
      <c r="Q329" s="2" t="s">
        <v>151</v>
      </c>
      <c r="R329" s="14" t="s">
        <v>151</v>
      </c>
      <c r="S329" s="2">
        <v>3</v>
      </c>
      <c r="T329" s="2" t="s">
        <v>151</v>
      </c>
      <c r="U329" s="2" t="s">
        <v>151</v>
      </c>
      <c r="V329" s="2" t="s">
        <v>151</v>
      </c>
      <c r="W329" s="14">
        <v>5</v>
      </c>
      <c r="X329" s="93" t="s">
        <v>151</v>
      </c>
      <c r="Y329" s="14" t="s">
        <v>151</v>
      </c>
      <c r="Z329" s="2" t="s">
        <v>151</v>
      </c>
      <c r="AA329" s="2" t="s">
        <v>151</v>
      </c>
      <c r="AB329" s="2" t="s">
        <v>151</v>
      </c>
      <c r="AC329" s="14" t="s">
        <v>151</v>
      </c>
    </row>
    <row r="330" spans="1:29" x14ac:dyDescent="0.35">
      <c r="A330" s="129" t="str">
        <f t="shared" si="5"/>
        <v>MTJustice</v>
      </c>
      <c r="C330" s="96" t="s">
        <v>30</v>
      </c>
      <c r="D330" s="97" t="s">
        <v>777</v>
      </c>
      <c r="E330" s="97" t="s">
        <v>208</v>
      </c>
      <c r="F330" s="97" t="s">
        <v>704</v>
      </c>
      <c r="G330" s="97" t="s">
        <v>208</v>
      </c>
      <c r="H330" s="97" t="s">
        <v>50</v>
      </c>
      <c r="I330" s="37" t="s">
        <v>3852</v>
      </c>
      <c r="J330" s="37" t="s">
        <v>6171</v>
      </c>
      <c r="K330" s="13" t="s">
        <v>151</v>
      </c>
      <c r="L330" s="2" t="s">
        <v>151</v>
      </c>
      <c r="M330" s="2" t="s">
        <v>151</v>
      </c>
      <c r="N330" s="2" t="s">
        <v>151</v>
      </c>
      <c r="O330" s="2" t="s">
        <v>151</v>
      </c>
      <c r="P330" s="2" t="s">
        <v>151</v>
      </c>
      <c r="Q330" s="2" t="s">
        <v>151</v>
      </c>
      <c r="R330" s="14" t="s">
        <v>151</v>
      </c>
      <c r="S330" s="2">
        <v>3</v>
      </c>
      <c r="T330" s="2" t="s">
        <v>151</v>
      </c>
      <c r="U330" s="2" t="s">
        <v>151</v>
      </c>
      <c r="V330" s="2" t="s">
        <v>151</v>
      </c>
      <c r="W330" s="14">
        <v>5</v>
      </c>
      <c r="X330" s="93" t="s">
        <v>151</v>
      </c>
      <c r="Y330" s="14" t="s">
        <v>151</v>
      </c>
      <c r="Z330" s="2" t="s">
        <v>151</v>
      </c>
      <c r="AA330" s="2" t="s">
        <v>151</v>
      </c>
      <c r="AB330" s="2" t="s">
        <v>151</v>
      </c>
      <c r="AC330" s="14" t="s">
        <v>151</v>
      </c>
    </row>
    <row r="331" spans="1:29" x14ac:dyDescent="0.35">
      <c r="A331" s="129" t="str">
        <f t="shared" si="5"/>
        <v>MTMoving</v>
      </c>
      <c r="C331" s="96" t="s">
        <v>30</v>
      </c>
      <c r="D331" s="97" t="s">
        <v>778</v>
      </c>
      <c r="E331" s="97" t="s">
        <v>208</v>
      </c>
      <c r="F331" s="97" t="s">
        <v>704</v>
      </c>
      <c r="G331" s="97" t="s">
        <v>208</v>
      </c>
      <c r="H331" s="97" t="s">
        <v>50</v>
      </c>
      <c r="I331" s="37" t="s">
        <v>6172</v>
      </c>
      <c r="J331" s="37" t="s">
        <v>6173</v>
      </c>
      <c r="K331" s="13" t="s">
        <v>151</v>
      </c>
      <c r="L331" s="2" t="s">
        <v>151</v>
      </c>
      <c r="M331" s="2" t="s">
        <v>151</v>
      </c>
      <c r="N331" s="2" t="s">
        <v>151</v>
      </c>
      <c r="O331" s="2" t="s">
        <v>151</v>
      </c>
      <c r="P331" s="2" t="s">
        <v>151</v>
      </c>
      <c r="Q331" s="2" t="s">
        <v>151</v>
      </c>
      <c r="R331" s="14" t="s">
        <v>151</v>
      </c>
      <c r="S331" s="2">
        <v>3</v>
      </c>
      <c r="T331" s="2" t="s">
        <v>151</v>
      </c>
      <c r="U331" s="2" t="s">
        <v>151</v>
      </c>
      <c r="V331" s="2" t="s">
        <v>151</v>
      </c>
      <c r="W331" s="14">
        <v>4</v>
      </c>
      <c r="X331" s="93" t="s">
        <v>151</v>
      </c>
      <c r="Y331" s="14" t="s">
        <v>151</v>
      </c>
      <c r="Z331" s="2" t="s">
        <v>151</v>
      </c>
      <c r="AA331" s="2" t="s">
        <v>151</v>
      </c>
      <c r="AB331" s="2" t="s">
        <v>151</v>
      </c>
      <c r="AC331" s="14" t="s">
        <v>151</v>
      </c>
    </row>
    <row r="332" spans="1:29" x14ac:dyDescent="0.35">
      <c r="A332" s="129" t="str">
        <f t="shared" si="5"/>
        <v>MTMoving</v>
      </c>
      <c r="C332" s="96" t="s">
        <v>30</v>
      </c>
      <c r="D332" s="97" t="s">
        <v>778</v>
      </c>
      <c r="E332" s="97" t="s">
        <v>208</v>
      </c>
      <c r="F332" s="97" t="s">
        <v>704</v>
      </c>
      <c r="G332" s="97" t="s">
        <v>208</v>
      </c>
      <c r="H332" s="97" t="s">
        <v>50</v>
      </c>
      <c r="I332" s="37" t="s">
        <v>249</v>
      </c>
      <c r="J332" s="37" t="s">
        <v>280</v>
      </c>
      <c r="K332" s="13" t="s">
        <v>151</v>
      </c>
      <c r="L332" s="2" t="s">
        <v>151</v>
      </c>
      <c r="M332" s="2" t="s">
        <v>151</v>
      </c>
      <c r="N332" s="2" t="s">
        <v>151</v>
      </c>
      <c r="O332" s="2" t="s">
        <v>151</v>
      </c>
      <c r="P332" s="2" t="s">
        <v>151</v>
      </c>
      <c r="Q332" s="2" t="s">
        <v>151</v>
      </c>
      <c r="R332" s="14" t="s">
        <v>151</v>
      </c>
      <c r="S332" s="2">
        <v>3</v>
      </c>
      <c r="T332" s="2" t="s">
        <v>151</v>
      </c>
      <c r="U332" s="2" t="s">
        <v>151</v>
      </c>
      <c r="V332" s="2" t="s">
        <v>151</v>
      </c>
      <c r="W332" s="14">
        <v>5</v>
      </c>
      <c r="X332" s="93" t="s">
        <v>151</v>
      </c>
      <c r="Y332" s="14" t="s">
        <v>151</v>
      </c>
      <c r="Z332" s="2" t="s">
        <v>151</v>
      </c>
      <c r="AA332" s="2" t="s">
        <v>151</v>
      </c>
      <c r="AB332" s="2" t="s">
        <v>151</v>
      </c>
      <c r="AC332" s="14" t="s">
        <v>151</v>
      </c>
    </row>
    <row r="333" spans="1:29" x14ac:dyDescent="0.35">
      <c r="A333" s="129" t="str">
        <f t="shared" si="5"/>
        <v>MTMoving</v>
      </c>
      <c r="C333" s="96" t="s">
        <v>30</v>
      </c>
      <c r="D333" s="97" t="s">
        <v>778</v>
      </c>
      <c r="E333" s="97" t="s">
        <v>208</v>
      </c>
      <c r="F333" s="97" t="s">
        <v>704</v>
      </c>
      <c r="G333" s="97" t="s">
        <v>208</v>
      </c>
      <c r="H333" s="97" t="s">
        <v>50</v>
      </c>
      <c r="I333" s="37" t="s">
        <v>6174</v>
      </c>
      <c r="J333" s="37" t="s">
        <v>6175</v>
      </c>
      <c r="K333" s="13" t="s">
        <v>151</v>
      </c>
      <c r="L333" s="2" t="s">
        <v>151</v>
      </c>
      <c r="M333" s="2" t="s">
        <v>151</v>
      </c>
      <c r="N333" s="2" t="s">
        <v>151</v>
      </c>
      <c r="O333" s="2" t="s">
        <v>151</v>
      </c>
      <c r="P333" s="2" t="s">
        <v>151</v>
      </c>
      <c r="Q333" s="2" t="s">
        <v>151</v>
      </c>
      <c r="R333" s="14" t="s">
        <v>151</v>
      </c>
      <c r="S333" s="2">
        <v>3</v>
      </c>
      <c r="T333" s="2" t="s">
        <v>151</v>
      </c>
      <c r="U333" s="2" t="s">
        <v>151</v>
      </c>
      <c r="V333" s="2" t="s">
        <v>151</v>
      </c>
      <c r="W333" s="14">
        <v>4</v>
      </c>
      <c r="X333" s="93" t="s">
        <v>151</v>
      </c>
      <c r="Y333" s="14" t="s">
        <v>151</v>
      </c>
      <c r="Z333" s="2" t="s">
        <v>151</v>
      </c>
      <c r="AA333" s="2" t="s">
        <v>151</v>
      </c>
      <c r="AB333" s="2" t="s">
        <v>151</v>
      </c>
      <c r="AC333" s="14" t="s">
        <v>151</v>
      </c>
    </row>
    <row r="334" spans="1:29" x14ac:dyDescent="0.35">
      <c r="A334" s="129" t="str">
        <f t="shared" si="5"/>
        <v>MTTransport</v>
      </c>
      <c r="C334" s="96" t="s">
        <v>30</v>
      </c>
      <c r="D334" s="97" t="s">
        <v>779</v>
      </c>
      <c r="E334" s="97" t="s">
        <v>208</v>
      </c>
      <c r="F334" s="97" t="s">
        <v>704</v>
      </c>
      <c r="G334" s="97" t="s">
        <v>208</v>
      </c>
      <c r="H334" s="97" t="s">
        <v>50</v>
      </c>
      <c r="I334" s="37" t="s">
        <v>249</v>
      </c>
      <c r="J334" s="37" t="s">
        <v>280</v>
      </c>
      <c r="K334" s="13" t="s">
        <v>151</v>
      </c>
      <c r="L334" s="2" t="s">
        <v>151</v>
      </c>
      <c r="M334" s="2" t="s">
        <v>151</v>
      </c>
      <c r="N334" s="2" t="s">
        <v>151</v>
      </c>
      <c r="O334" s="2" t="s">
        <v>151</v>
      </c>
      <c r="P334" s="2" t="s">
        <v>151</v>
      </c>
      <c r="Q334" s="2" t="s">
        <v>151</v>
      </c>
      <c r="R334" s="14" t="s">
        <v>151</v>
      </c>
      <c r="S334" s="2">
        <v>3</v>
      </c>
      <c r="T334" s="2" t="s">
        <v>151</v>
      </c>
      <c r="U334" s="2" t="s">
        <v>151</v>
      </c>
      <c r="V334" s="2" t="s">
        <v>151</v>
      </c>
      <c r="W334" s="14">
        <v>5</v>
      </c>
      <c r="X334" s="93" t="s">
        <v>151</v>
      </c>
      <c r="Y334" s="14" t="s">
        <v>151</v>
      </c>
      <c r="Z334" s="2" t="s">
        <v>151</v>
      </c>
      <c r="AA334" s="2" t="s">
        <v>151</v>
      </c>
      <c r="AB334" s="2" t="s">
        <v>151</v>
      </c>
      <c r="AC334" s="14" t="s">
        <v>151</v>
      </c>
    </row>
    <row r="335" spans="1:29" x14ac:dyDescent="0.35">
      <c r="A335" s="129" t="str">
        <f t="shared" si="5"/>
        <v>MTTransport</v>
      </c>
      <c r="C335" s="96" t="s">
        <v>30</v>
      </c>
      <c r="D335" s="97" t="s">
        <v>779</v>
      </c>
      <c r="E335" s="97" t="s">
        <v>208</v>
      </c>
      <c r="F335" s="97" t="s">
        <v>704</v>
      </c>
      <c r="G335" s="97" t="s">
        <v>208</v>
      </c>
      <c r="H335" s="97" t="s">
        <v>50</v>
      </c>
      <c r="I335" s="37" t="s">
        <v>6176</v>
      </c>
      <c r="J335" s="37" t="s">
        <v>6177</v>
      </c>
      <c r="K335" s="13" t="s">
        <v>151</v>
      </c>
      <c r="L335" s="2" t="s">
        <v>151</v>
      </c>
      <c r="M335" s="2" t="s">
        <v>151</v>
      </c>
      <c r="N335" s="2" t="s">
        <v>151</v>
      </c>
      <c r="O335" s="2" t="s">
        <v>151</v>
      </c>
      <c r="P335" s="2" t="s">
        <v>151</v>
      </c>
      <c r="Q335" s="2" t="s">
        <v>151</v>
      </c>
      <c r="R335" s="14" t="s">
        <v>151</v>
      </c>
      <c r="S335" s="2">
        <v>3</v>
      </c>
      <c r="T335" s="2" t="s">
        <v>151</v>
      </c>
      <c r="U335" s="2" t="s">
        <v>151</v>
      </c>
      <c r="V335" s="2" t="s">
        <v>151</v>
      </c>
      <c r="W335" s="14">
        <v>5</v>
      </c>
      <c r="X335" s="93" t="s">
        <v>151</v>
      </c>
      <c r="Y335" s="14" t="s">
        <v>151</v>
      </c>
      <c r="Z335" s="2" t="s">
        <v>151</v>
      </c>
      <c r="AA335" s="2" t="s">
        <v>151</v>
      </c>
      <c r="AB335" s="2" t="s">
        <v>151</v>
      </c>
      <c r="AC335" s="14" t="s">
        <v>151</v>
      </c>
    </row>
    <row r="336" spans="1:29" x14ac:dyDescent="0.35">
      <c r="A336" s="129" t="str">
        <f t="shared" si="5"/>
        <v>NLEconomic</v>
      </c>
      <c r="C336" s="96" t="s">
        <v>31</v>
      </c>
      <c r="D336" s="97" t="s">
        <v>776</v>
      </c>
      <c r="E336" s="97" t="s">
        <v>208</v>
      </c>
      <c r="F336" s="97" t="s">
        <v>704</v>
      </c>
      <c r="G336" s="97" t="s">
        <v>208</v>
      </c>
      <c r="H336" s="97" t="s">
        <v>50</v>
      </c>
      <c r="I336" s="37" t="s">
        <v>250</v>
      </c>
      <c r="J336" s="37" t="s">
        <v>6178</v>
      </c>
      <c r="K336" s="13" t="s">
        <v>151</v>
      </c>
      <c r="L336" s="2" t="s">
        <v>151</v>
      </c>
      <c r="M336" s="2" t="s">
        <v>152</v>
      </c>
      <c r="N336" s="2" t="s">
        <v>151</v>
      </c>
      <c r="O336" s="2" t="s">
        <v>151</v>
      </c>
      <c r="P336" s="2" t="s">
        <v>151</v>
      </c>
      <c r="Q336" s="2" t="s">
        <v>151</v>
      </c>
      <c r="R336" s="14" t="s">
        <v>151</v>
      </c>
      <c r="S336" s="2">
        <v>2</v>
      </c>
      <c r="T336" s="2" t="s">
        <v>151</v>
      </c>
      <c r="U336" s="2" t="s">
        <v>151</v>
      </c>
      <c r="V336" s="2" t="s">
        <v>151</v>
      </c>
      <c r="W336" s="14">
        <v>1</v>
      </c>
      <c r="X336" s="93" t="s">
        <v>152</v>
      </c>
      <c r="Y336" s="14" t="s">
        <v>468</v>
      </c>
      <c r="Z336" s="2" t="s">
        <v>151</v>
      </c>
      <c r="AA336" s="2" t="s">
        <v>152</v>
      </c>
      <c r="AB336" s="2" t="s">
        <v>152</v>
      </c>
      <c r="AC336" s="14" t="s">
        <v>152</v>
      </c>
    </row>
    <row r="337" spans="1:29" x14ac:dyDescent="0.35">
      <c r="A337" s="129" t="str">
        <f t="shared" si="5"/>
        <v>NLEconomic</v>
      </c>
      <c r="C337" s="96" t="s">
        <v>31</v>
      </c>
      <c r="D337" s="97" t="s">
        <v>776</v>
      </c>
      <c r="E337" s="97" t="s">
        <v>208</v>
      </c>
      <c r="F337" s="97" t="s">
        <v>704</v>
      </c>
      <c r="G337" s="97" t="s">
        <v>208</v>
      </c>
      <c r="H337" s="97" t="s">
        <v>50</v>
      </c>
      <c r="I337" s="37" t="s">
        <v>631</v>
      </c>
      <c r="J337" s="37" t="s">
        <v>715</v>
      </c>
      <c r="K337" s="13" t="s">
        <v>151</v>
      </c>
      <c r="L337" s="2" t="s">
        <v>151</v>
      </c>
      <c r="M337" s="2" t="s">
        <v>152</v>
      </c>
      <c r="N337" s="2" t="s">
        <v>151</v>
      </c>
      <c r="O337" s="2" t="s">
        <v>151</v>
      </c>
      <c r="P337" s="2" t="s">
        <v>151</v>
      </c>
      <c r="Q337" s="2" t="s">
        <v>151</v>
      </c>
      <c r="R337" s="14" t="s">
        <v>151</v>
      </c>
      <c r="S337" s="2">
        <v>2</v>
      </c>
      <c r="T337" s="2" t="s">
        <v>151</v>
      </c>
      <c r="U337" s="2" t="s">
        <v>151</v>
      </c>
      <c r="V337" s="2" t="s">
        <v>151</v>
      </c>
      <c r="W337" s="14">
        <v>1</v>
      </c>
      <c r="X337" s="93" t="s">
        <v>151</v>
      </c>
      <c r="Y337" s="14" t="s">
        <v>468</v>
      </c>
      <c r="Z337" s="2" t="s">
        <v>151</v>
      </c>
      <c r="AA337" s="2" t="s">
        <v>151</v>
      </c>
      <c r="AB337" s="2" t="s">
        <v>152</v>
      </c>
      <c r="AC337" s="14" t="s">
        <v>152</v>
      </c>
    </row>
    <row r="338" spans="1:29" x14ac:dyDescent="0.35">
      <c r="A338" s="129" t="str">
        <f t="shared" si="5"/>
        <v>NLEconomic</v>
      </c>
      <c r="C338" s="96" t="s">
        <v>31</v>
      </c>
      <c r="D338" s="97" t="s">
        <v>776</v>
      </c>
      <c r="E338" s="97" t="s">
        <v>208</v>
      </c>
      <c r="F338" s="97" t="s">
        <v>704</v>
      </c>
      <c r="G338" s="97" t="s">
        <v>208</v>
      </c>
      <c r="H338" s="97" t="s">
        <v>50</v>
      </c>
      <c r="I338" s="37" t="s">
        <v>251</v>
      </c>
      <c r="J338" s="37" t="s">
        <v>6179</v>
      </c>
      <c r="K338" s="13" t="s">
        <v>151</v>
      </c>
      <c r="L338" s="2" t="s">
        <v>151</v>
      </c>
      <c r="M338" s="2" t="s">
        <v>151</v>
      </c>
      <c r="N338" s="2" t="s">
        <v>151</v>
      </c>
      <c r="O338" s="2" t="s">
        <v>151</v>
      </c>
      <c r="P338" s="2" t="s">
        <v>151</v>
      </c>
      <c r="Q338" s="2" t="s">
        <v>151</v>
      </c>
      <c r="R338" s="14" t="s">
        <v>151</v>
      </c>
      <c r="S338" s="2">
        <v>2</v>
      </c>
      <c r="T338" s="2" t="s">
        <v>151</v>
      </c>
      <c r="U338" s="2" t="s">
        <v>151</v>
      </c>
      <c r="V338" s="2" t="s">
        <v>151</v>
      </c>
      <c r="W338" s="14">
        <v>1</v>
      </c>
      <c r="X338" s="93" t="s">
        <v>151</v>
      </c>
      <c r="Y338" s="14" t="s">
        <v>151</v>
      </c>
      <c r="Z338" s="2" t="s">
        <v>152</v>
      </c>
      <c r="AA338" s="2" t="s">
        <v>152</v>
      </c>
      <c r="AB338" s="2" t="s">
        <v>151</v>
      </c>
      <c r="AC338" s="14" t="s">
        <v>151</v>
      </c>
    </row>
    <row r="339" spans="1:29" x14ac:dyDescent="0.35">
      <c r="A339" s="129" t="str">
        <f t="shared" si="5"/>
        <v>NLHealth</v>
      </c>
      <c r="C339" s="96" t="s">
        <v>31</v>
      </c>
      <c r="D339" s="97" t="s">
        <v>835</v>
      </c>
      <c r="E339" s="97" t="s">
        <v>208</v>
      </c>
      <c r="F339" s="97" t="s">
        <v>704</v>
      </c>
      <c r="G339" s="97" t="s">
        <v>208</v>
      </c>
      <c r="H339" s="97" t="s">
        <v>50</v>
      </c>
      <c r="I339" s="37" t="s">
        <v>3883</v>
      </c>
      <c r="J339" s="37" t="s">
        <v>6180</v>
      </c>
      <c r="K339" s="13" t="s">
        <v>151</v>
      </c>
      <c r="L339" s="2" t="s">
        <v>151</v>
      </c>
      <c r="M339" s="2" t="s">
        <v>152</v>
      </c>
      <c r="N339" s="2" t="s">
        <v>151</v>
      </c>
      <c r="O339" s="2" t="s">
        <v>151</v>
      </c>
      <c r="P339" s="2" t="s">
        <v>151</v>
      </c>
      <c r="Q339" s="2" t="s">
        <v>151</v>
      </c>
      <c r="R339" s="14" t="s">
        <v>151</v>
      </c>
      <c r="S339" s="2">
        <v>2</v>
      </c>
      <c r="T339" s="2" t="s">
        <v>152</v>
      </c>
      <c r="U339" s="2" t="s">
        <v>151</v>
      </c>
      <c r="V339" s="2" t="s">
        <v>151</v>
      </c>
      <c r="W339" s="14">
        <v>1</v>
      </c>
      <c r="X339" s="93" t="s">
        <v>152</v>
      </c>
      <c r="Y339" s="14" t="s">
        <v>468</v>
      </c>
      <c r="Z339" s="2" t="s">
        <v>151</v>
      </c>
      <c r="AA339" s="2" t="s">
        <v>151</v>
      </c>
      <c r="AB339" s="2" t="s">
        <v>151</v>
      </c>
      <c r="AC339" s="14" t="s">
        <v>151</v>
      </c>
    </row>
    <row r="340" spans="1:29" x14ac:dyDescent="0.35">
      <c r="A340" s="129" t="str">
        <f t="shared" si="5"/>
        <v>NLHealth</v>
      </c>
      <c r="C340" s="96" t="s">
        <v>31</v>
      </c>
      <c r="D340" s="97" t="s">
        <v>835</v>
      </c>
      <c r="E340" s="97" t="s">
        <v>208</v>
      </c>
      <c r="F340" s="97" t="s">
        <v>704</v>
      </c>
      <c r="G340" s="97" t="s">
        <v>208</v>
      </c>
      <c r="H340" s="97" t="s">
        <v>50</v>
      </c>
      <c r="I340" s="37" t="s">
        <v>3885</v>
      </c>
      <c r="J340" s="37" t="s">
        <v>6181</v>
      </c>
      <c r="K340" s="13" t="s">
        <v>151</v>
      </c>
      <c r="L340" s="2" t="s">
        <v>151</v>
      </c>
      <c r="M340" s="2" t="s">
        <v>152</v>
      </c>
      <c r="N340" s="2" t="s">
        <v>151</v>
      </c>
      <c r="O340" s="2" t="s">
        <v>151</v>
      </c>
      <c r="P340" s="2" t="s">
        <v>152</v>
      </c>
      <c r="Q340" s="2" t="s">
        <v>152</v>
      </c>
      <c r="R340" s="14" t="s">
        <v>151</v>
      </c>
      <c r="S340" s="2">
        <v>1</v>
      </c>
      <c r="T340" s="2" t="s">
        <v>152</v>
      </c>
      <c r="U340" s="2" t="s">
        <v>151</v>
      </c>
      <c r="V340" s="2" t="s">
        <v>151</v>
      </c>
      <c r="W340" s="14">
        <v>1</v>
      </c>
      <c r="X340" s="93" t="s">
        <v>152</v>
      </c>
      <c r="Y340" s="14" t="s">
        <v>468</v>
      </c>
      <c r="Z340" s="2" t="s">
        <v>151</v>
      </c>
      <c r="AA340" s="2" t="s">
        <v>151</v>
      </c>
      <c r="AB340" s="2" t="s">
        <v>151</v>
      </c>
      <c r="AC340" s="14" t="s">
        <v>151</v>
      </c>
    </row>
    <row r="341" spans="1:29" x14ac:dyDescent="0.35">
      <c r="A341" s="129" t="str">
        <f t="shared" si="5"/>
        <v>NLHealth</v>
      </c>
      <c r="C341" s="96" t="s">
        <v>31</v>
      </c>
      <c r="D341" s="97" t="s">
        <v>835</v>
      </c>
      <c r="E341" s="97" t="s">
        <v>208</v>
      </c>
      <c r="F341" s="97" t="s">
        <v>704</v>
      </c>
      <c r="G341" s="97" t="s">
        <v>208</v>
      </c>
      <c r="H341" s="97" t="s">
        <v>50</v>
      </c>
      <c r="I341" s="37" t="s">
        <v>6182</v>
      </c>
      <c r="J341" s="37" t="s">
        <v>3878</v>
      </c>
      <c r="K341" s="13" t="s">
        <v>151</v>
      </c>
      <c r="L341" s="2" t="s">
        <v>151</v>
      </c>
      <c r="M341" s="2" t="s">
        <v>152</v>
      </c>
      <c r="N341" s="2" t="s">
        <v>152</v>
      </c>
      <c r="O341" s="2" t="s">
        <v>152</v>
      </c>
      <c r="P341" s="2" t="s">
        <v>152</v>
      </c>
      <c r="Q341" s="2" t="s">
        <v>151</v>
      </c>
      <c r="R341" s="14" t="s">
        <v>151</v>
      </c>
      <c r="S341" s="2">
        <v>0</v>
      </c>
      <c r="T341" s="2" t="s">
        <v>152</v>
      </c>
      <c r="U341" s="2" t="s">
        <v>152</v>
      </c>
      <c r="V341" s="2" t="s">
        <v>151</v>
      </c>
      <c r="W341" s="14">
        <v>1</v>
      </c>
      <c r="X341" s="93" t="s">
        <v>151</v>
      </c>
      <c r="Y341" s="14" t="s">
        <v>468</v>
      </c>
      <c r="Z341" s="2" t="s">
        <v>151</v>
      </c>
      <c r="AA341" s="2" t="s">
        <v>151</v>
      </c>
      <c r="AB341" s="2" t="s">
        <v>151</v>
      </c>
      <c r="AC341" s="14" t="s">
        <v>151</v>
      </c>
    </row>
    <row r="342" spans="1:29" x14ac:dyDescent="0.35">
      <c r="A342" s="129" t="str">
        <f t="shared" si="5"/>
        <v>NLJustice</v>
      </c>
      <c r="C342" s="96" t="s">
        <v>31</v>
      </c>
      <c r="D342" s="97" t="s">
        <v>777</v>
      </c>
      <c r="E342" s="97" t="s">
        <v>208</v>
      </c>
      <c r="F342" s="97" t="s">
        <v>704</v>
      </c>
      <c r="G342" s="97" t="s">
        <v>208</v>
      </c>
      <c r="H342" s="97" t="s">
        <v>50</v>
      </c>
      <c r="I342" s="37" t="s">
        <v>289</v>
      </c>
      <c r="J342" s="37" t="s">
        <v>6183</v>
      </c>
      <c r="K342" s="13" t="s">
        <v>151</v>
      </c>
      <c r="L342" s="2" t="s">
        <v>151</v>
      </c>
      <c r="M342" s="2" t="s">
        <v>152</v>
      </c>
      <c r="N342" s="2" t="s">
        <v>152</v>
      </c>
      <c r="O342" s="2" t="s">
        <v>152</v>
      </c>
      <c r="P342" s="2" t="s">
        <v>151</v>
      </c>
      <c r="Q342" s="2" t="s">
        <v>151</v>
      </c>
      <c r="R342" s="14" t="s">
        <v>151</v>
      </c>
      <c r="S342" s="2">
        <v>0</v>
      </c>
      <c r="T342" s="2" t="s">
        <v>152</v>
      </c>
      <c r="U342" s="2" t="s">
        <v>152</v>
      </c>
      <c r="V342" s="2" t="s">
        <v>151</v>
      </c>
      <c r="W342" s="14">
        <v>1</v>
      </c>
      <c r="X342" s="93" t="s">
        <v>151</v>
      </c>
      <c r="Y342" s="14" t="s">
        <v>468</v>
      </c>
      <c r="Z342" s="2" t="s">
        <v>151</v>
      </c>
      <c r="AA342" s="2" t="s">
        <v>151</v>
      </c>
      <c r="AB342" s="2" t="s">
        <v>151</v>
      </c>
      <c r="AC342" s="14" t="s">
        <v>151</v>
      </c>
    </row>
    <row r="343" spans="1:29" x14ac:dyDescent="0.35">
      <c r="A343" s="129" t="str">
        <f t="shared" si="5"/>
        <v>NLJustice</v>
      </c>
      <c r="C343" s="96" t="s">
        <v>31</v>
      </c>
      <c r="D343" s="97" t="s">
        <v>777</v>
      </c>
      <c r="E343" s="97" t="s">
        <v>208</v>
      </c>
      <c r="F343" s="97" t="s">
        <v>704</v>
      </c>
      <c r="G343" s="97" t="s">
        <v>208</v>
      </c>
      <c r="H343" s="97" t="s">
        <v>50</v>
      </c>
      <c r="I343" s="37" t="s">
        <v>3901</v>
      </c>
      <c r="J343" s="37" t="s">
        <v>6184</v>
      </c>
      <c r="K343" s="13" t="s">
        <v>151</v>
      </c>
      <c r="L343" s="2" t="s">
        <v>151</v>
      </c>
      <c r="M343" s="2" t="s">
        <v>152</v>
      </c>
      <c r="N343" s="2" t="s">
        <v>151</v>
      </c>
      <c r="O343" s="2" t="s">
        <v>151</v>
      </c>
      <c r="P343" s="2" t="s">
        <v>151</v>
      </c>
      <c r="Q343" s="2" t="s">
        <v>151</v>
      </c>
      <c r="R343" s="14" t="s">
        <v>151</v>
      </c>
      <c r="S343" s="2">
        <v>0</v>
      </c>
      <c r="T343" s="2" t="s">
        <v>151</v>
      </c>
      <c r="U343" s="2" t="s">
        <v>151</v>
      </c>
      <c r="V343" s="2" t="s">
        <v>151</v>
      </c>
      <c r="W343" s="14">
        <v>1</v>
      </c>
      <c r="X343" s="93" t="s">
        <v>151</v>
      </c>
      <c r="Y343" s="14" t="s">
        <v>468</v>
      </c>
      <c r="Z343" s="2" t="s">
        <v>151</v>
      </c>
      <c r="AA343" s="2" t="s">
        <v>151</v>
      </c>
      <c r="AB343" s="2" t="s">
        <v>151</v>
      </c>
      <c r="AC343" s="14" t="s">
        <v>152</v>
      </c>
    </row>
    <row r="344" spans="1:29" x14ac:dyDescent="0.35">
      <c r="A344" s="129" t="str">
        <f t="shared" si="5"/>
        <v>NLMoving</v>
      </c>
      <c r="C344" s="96" t="s">
        <v>31</v>
      </c>
      <c r="D344" s="97" t="s">
        <v>778</v>
      </c>
      <c r="E344" s="97" t="s">
        <v>208</v>
      </c>
      <c r="F344" s="97" t="s">
        <v>704</v>
      </c>
      <c r="G344" s="97" t="s">
        <v>208</v>
      </c>
      <c r="H344" s="97" t="s">
        <v>50</v>
      </c>
      <c r="I344" s="37" t="s">
        <v>6185</v>
      </c>
      <c r="J344" s="37" t="s">
        <v>6186</v>
      </c>
      <c r="K344" s="13" t="s">
        <v>151</v>
      </c>
      <c r="L344" s="2" t="s">
        <v>151</v>
      </c>
      <c r="M344" s="2" t="s">
        <v>152</v>
      </c>
      <c r="N344" s="2" t="s">
        <v>151</v>
      </c>
      <c r="O344" s="2" t="s">
        <v>151</v>
      </c>
      <c r="P344" s="2" t="s">
        <v>151</v>
      </c>
      <c r="Q344" s="2" t="s">
        <v>151</v>
      </c>
      <c r="R344" s="14" t="s">
        <v>151</v>
      </c>
      <c r="S344" s="2">
        <v>2</v>
      </c>
      <c r="T344" s="2" t="s">
        <v>151</v>
      </c>
      <c r="U344" s="2" t="s">
        <v>151</v>
      </c>
      <c r="V344" s="2" t="s">
        <v>151</v>
      </c>
      <c r="W344" s="14">
        <v>3</v>
      </c>
      <c r="X344" s="93" t="s">
        <v>468</v>
      </c>
      <c r="Y344" s="14" t="s">
        <v>151</v>
      </c>
      <c r="Z344" s="2" t="s">
        <v>151</v>
      </c>
      <c r="AA344" s="2" t="s">
        <v>151</v>
      </c>
      <c r="AB344" s="2" t="s">
        <v>151</v>
      </c>
      <c r="AC344" s="14" t="s">
        <v>151</v>
      </c>
    </row>
    <row r="345" spans="1:29" x14ac:dyDescent="0.35">
      <c r="A345" s="129" t="str">
        <f t="shared" si="5"/>
        <v>NLMoving</v>
      </c>
      <c r="C345" s="96" t="s">
        <v>31</v>
      </c>
      <c r="D345" s="97" t="s">
        <v>778</v>
      </c>
      <c r="E345" s="97" t="s">
        <v>208</v>
      </c>
      <c r="F345" s="97" t="s">
        <v>704</v>
      </c>
      <c r="G345" s="97" t="s">
        <v>208</v>
      </c>
      <c r="H345" s="97" t="s">
        <v>50</v>
      </c>
      <c r="I345" s="37" t="s">
        <v>6187</v>
      </c>
      <c r="J345" s="37" t="s">
        <v>141</v>
      </c>
      <c r="K345" s="13" t="s">
        <v>151</v>
      </c>
      <c r="L345" s="2" t="s">
        <v>152</v>
      </c>
      <c r="M345" s="2" t="s">
        <v>152</v>
      </c>
      <c r="N345" s="2" t="s">
        <v>151</v>
      </c>
      <c r="O345" s="2" t="s">
        <v>151</v>
      </c>
      <c r="P345" s="2" t="s">
        <v>151</v>
      </c>
      <c r="Q345" s="2" t="s">
        <v>151</v>
      </c>
      <c r="R345" s="14" t="s">
        <v>151</v>
      </c>
      <c r="S345" s="2">
        <v>2</v>
      </c>
      <c r="T345" s="2" t="s">
        <v>151</v>
      </c>
      <c r="U345" s="2" t="s">
        <v>151</v>
      </c>
      <c r="V345" s="2" t="s">
        <v>151</v>
      </c>
      <c r="W345" s="14">
        <v>3</v>
      </c>
      <c r="X345" s="93" t="s">
        <v>468</v>
      </c>
      <c r="Y345" s="14" t="s">
        <v>151</v>
      </c>
      <c r="Z345" s="2" t="s">
        <v>151</v>
      </c>
      <c r="AA345" s="2" t="s">
        <v>151</v>
      </c>
      <c r="AB345" s="2" t="s">
        <v>151</v>
      </c>
      <c r="AC345" s="14" t="s">
        <v>151</v>
      </c>
    </row>
    <row r="346" spans="1:29" x14ac:dyDescent="0.35">
      <c r="A346" s="129" t="str">
        <f t="shared" si="5"/>
        <v>NLMoving</v>
      </c>
      <c r="C346" s="96" t="s">
        <v>31</v>
      </c>
      <c r="D346" s="97" t="s">
        <v>778</v>
      </c>
      <c r="E346" s="97" t="s">
        <v>208</v>
      </c>
      <c r="F346" s="97" t="s">
        <v>704</v>
      </c>
      <c r="G346" s="97" t="s">
        <v>208</v>
      </c>
      <c r="H346" s="97" t="s">
        <v>50</v>
      </c>
      <c r="I346" s="37" t="s">
        <v>3903</v>
      </c>
      <c r="J346" s="37" t="s">
        <v>716</v>
      </c>
      <c r="K346" s="13" t="s">
        <v>151</v>
      </c>
      <c r="L346" s="2" t="s">
        <v>151</v>
      </c>
      <c r="M346" s="2" t="s">
        <v>152</v>
      </c>
      <c r="N346" s="2" t="s">
        <v>152</v>
      </c>
      <c r="O346" s="2" t="s">
        <v>152</v>
      </c>
      <c r="P346" s="2" t="s">
        <v>152</v>
      </c>
      <c r="Q346" s="2" t="s">
        <v>151</v>
      </c>
      <c r="R346" s="14" t="s">
        <v>151</v>
      </c>
      <c r="S346" s="2">
        <v>0</v>
      </c>
      <c r="T346" s="2" t="s">
        <v>152</v>
      </c>
      <c r="U346" s="2" t="s">
        <v>152</v>
      </c>
      <c r="V346" s="2" t="s">
        <v>151</v>
      </c>
      <c r="W346" s="14">
        <v>1</v>
      </c>
      <c r="X346" s="93" t="s">
        <v>151</v>
      </c>
      <c r="Y346" s="14" t="s">
        <v>468</v>
      </c>
      <c r="Z346" s="2" t="s">
        <v>151</v>
      </c>
      <c r="AA346" s="2" t="s">
        <v>151</v>
      </c>
      <c r="AB346" s="2" t="s">
        <v>151</v>
      </c>
      <c r="AC346" s="14" t="s">
        <v>151</v>
      </c>
    </row>
    <row r="347" spans="1:29" x14ac:dyDescent="0.35">
      <c r="A347" s="129" t="str">
        <f t="shared" si="5"/>
        <v>NLTransport</v>
      </c>
      <c r="C347" s="96" t="s">
        <v>31</v>
      </c>
      <c r="D347" s="97" t="s">
        <v>779</v>
      </c>
      <c r="E347" s="97" t="s">
        <v>208</v>
      </c>
      <c r="F347" s="97" t="s">
        <v>704</v>
      </c>
      <c r="G347" s="97" t="s">
        <v>208</v>
      </c>
      <c r="H347" s="97" t="s">
        <v>50</v>
      </c>
      <c r="I347" s="37" t="s">
        <v>3929</v>
      </c>
      <c r="J347" s="37" t="s">
        <v>141</v>
      </c>
      <c r="K347" s="13" t="s">
        <v>151</v>
      </c>
      <c r="L347" s="2" t="s">
        <v>152</v>
      </c>
      <c r="M347" s="2" t="s">
        <v>152</v>
      </c>
      <c r="N347" s="2" t="s">
        <v>151</v>
      </c>
      <c r="O347" s="2" t="s">
        <v>151</v>
      </c>
      <c r="P347" s="2" t="s">
        <v>151</v>
      </c>
      <c r="Q347" s="2" t="s">
        <v>151</v>
      </c>
      <c r="R347" s="14" t="s">
        <v>151</v>
      </c>
      <c r="S347" s="2">
        <v>2</v>
      </c>
      <c r="T347" s="2" t="s">
        <v>151</v>
      </c>
      <c r="U347" s="2" t="s">
        <v>151</v>
      </c>
      <c r="V347" s="2" t="s">
        <v>151</v>
      </c>
      <c r="W347" s="14">
        <v>3</v>
      </c>
      <c r="X347" s="93" t="s">
        <v>468</v>
      </c>
      <c r="Y347" s="14" t="s">
        <v>151</v>
      </c>
      <c r="Z347" s="2" t="s">
        <v>151</v>
      </c>
      <c r="AA347" s="2" t="s">
        <v>151</v>
      </c>
      <c r="AB347" s="2" t="s">
        <v>151</v>
      </c>
      <c r="AC347" s="14" t="s">
        <v>151</v>
      </c>
    </row>
    <row r="348" spans="1:29" x14ac:dyDescent="0.35">
      <c r="A348" s="129" t="str">
        <f t="shared" si="5"/>
        <v>NLTransport</v>
      </c>
      <c r="C348" s="96" t="s">
        <v>31</v>
      </c>
      <c r="D348" s="97" t="s">
        <v>779</v>
      </c>
      <c r="E348" s="97" t="s">
        <v>208</v>
      </c>
      <c r="F348" s="97" t="s">
        <v>704</v>
      </c>
      <c r="G348" s="97" t="s">
        <v>208</v>
      </c>
      <c r="H348" s="97" t="s">
        <v>50</v>
      </c>
      <c r="I348" s="37" t="s">
        <v>4005</v>
      </c>
      <c r="J348" s="37" t="s">
        <v>6188</v>
      </c>
      <c r="K348" s="13" t="s">
        <v>151</v>
      </c>
      <c r="L348" s="2" t="s">
        <v>151</v>
      </c>
      <c r="M348" s="2" t="s">
        <v>152</v>
      </c>
      <c r="N348" s="2" t="s">
        <v>152</v>
      </c>
      <c r="O348" s="2" t="s">
        <v>151</v>
      </c>
      <c r="P348" s="2" t="s">
        <v>151</v>
      </c>
      <c r="Q348" s="2" t="s">
        <v>151</v>
      </c>
      <c r="R348" s="14" t="s">
        <v>151</v>
      </c>
      <c r="S348" s="2">
        <v>0</v>
      </c>
      <c r="T348" s="2" t="s">
        <v>152</v>
      </c>
      <c r="U348" s="2" t="s">
        <v>152</v>
      </c>
      <c r="V348" s="2" t="s">
        <v>151</v>
      </c>
      <c r="W348" s="14">
        <v>1</v>
      </c>
      <c r="X348" s="93" t="s">
        <v>151</v>
      </c>
      <c r="Y348" s="14" t="s">
        <v>468</v>
      </c>
      <c r="Z348" s="2" t="s">
        <v>151</v>
      </c>
      <c r="AA348" s="2" t="s">
        <v>151</v>
      </c>
      <c r="AB348" s="2" t="s">
        <v>152</v>
      </c>
      <c r="AC348" s="14" t="s">
        <v>152</v>
      </c>
    </row>
    <row r="349" spans="1:29" x14ac:dyDescent="0.35">
      <c r="A349" s="129" t="str">
        <f t="shared" si="5"/>
        <v>NLTransport</v>
      </c>
      <c r="C349" s="96" t="s">
        <v>31</v>
      </c>
      <c r="D349" s="97" t="s">
        <v>779</v>
      </c>
      <c r="E349" s="97" t="s">
        <v>208</v>
      </c>
      <c r="F349" s="97" t="s">
        <v>704</v>
      </c>
      <c r="G349" s="97" t="s">
        <v>208</v>
      </c>
      <c r="H349" s="97" t="s">
        <v>50</v>
      </c>
      <c r="I349" s="37" t="s">
        <v>3984</v>
      </c>
      <c r="J349" s="37" t="s">
        <v>6189</v>
      </c>
      <c r="K349" s="13" t="s">
        <v>151</v>
      </c>
      <c r="L349" s="2" t="s">
        <v>152</v>
      </c>
      <c r="M349" s="2" t="s">
        <v>152</v>
      </c>
      <c r="N349" s="2" t="s">
        <v>151</v>
      </c>
      <c r="O349" s="2" t="s">
        <v>151</v>
      </c>
      <c r="P349" s="2" t="s">
        <v>151</v>
      </c>
      <c r="Q349" s="2" t="s">
        <v>151</v>
      </c>
      <c r="R349" s="14" t="s">
        <v>151</v>
      </c>
      <c r="S349" s="2">
        <v>2</v>
      </c>
      <c r="T349" s="2" t="s">
        <v>151</v>
      </c>
      <c r="U349" s="2" t="s">
        <v>152</v>
      </c>
      <c r="V349" s="2" t="s">
        <v>151</v>
      </c>
      <c r="W349" s="14">
        <v>3</v>
      </c>
      <c r="X349" s="93" t="s">
        <v>151</v>
      </c>
      <c r="Y349" s="14" t="s">
        <v>468</v>
      </c>
      <c r="Z349" s="2" t="s">
        <v>152</v>
      </c>
      <c r="AA349" s="2" t="s">
        <v>152</v>
      </c>
      <c r="AB349" s="2" t="s">
        <v>152</v>
      </c>
      <c r="AC349" s="14" t="s">
        <v>152</v>
      </c>
    </row>
    <row r="350" spans="1:29" x14ac:dyDescent="0.35">
      <c r="A350" s="129" t="str">
        <f t="shared" si="5"/>
        <v>NOEconomic</v>
      </c>
      <c r="C350" s="96" t="s">
        <v>32</v>
      </c>
      <c r="D350" s="97" t="s">
        <v>776</v>
      </c>
      <c r="E350" s="97" t="s">
        <v>208</v>
      </c>
      <c r="F350" s="97" t="s">
        <v>704</v>
      </c>
      <c r="G350" s="97" t="s">
        <v>208</v>
      </c>
      <c r="H350" s="97" t="s">
        <v>50</v>
      </c>
      <c r="I350" s="37" t="s">
        <v>4018</v>
      </c>
      <c r="J350" s="37" t="s">
        <v>6190</v>
      </c>
      <c r="K350" s="13" t="s">
        <v>151</v>
      </c>
      <c r="L350" s="2" t="s">
        <v>151</v>
      </c>
      <c r="M350" s="2" t="s">
        <v>151</v>
      </c>
      <c r="N350" s="2" t="s">
        <v>151</v>
      </c>
      <c r="O350" s="2" t="s">
        <v>151</v>
      </c>
      <c r="P350" s="2" t="s">
        <v>151</v>
      </c>
      <c r="Q350" s="2" t="s">
        <v>151</v>
      </c>
      <c r="R350" s="14" t="s">
        <v>151</v>
      </c>
      <c r="S350" s="2">
        <v>2</v>
      </c>
      <c r="T350" s="2" t="s">
        <v>151</v>
      </c>
      <c r="U350" s="2" t="s">
        <v>151</v>
      </c>
      <c r="V350" s="2" t="s">
        <v>151</v>
      </c>
      <c r="W350" s="14">
        <v>3</v>
      </c>
      <c r="X350" s="93" t="s">
        <v>151</v>
      </c>
      <c r="Y350" s="14" t="s">
        <v>468</v>
      </c>
      <c r="Z350" s="2" t="s">
        <v>151</v>
      </c>
      <c r="AA350" s="2" t="s">
        <v>152</v>
      </c>
      <c r="AB350" s="2" t="s">
        <v>152</v>
      </c>
      <c r="AC350" s="14" t="s">
        <v>152</v>
      </c>
    </row>
    <row r="351" spans="1:29" x14ac:dyDescent="0.35">
      <c r="A351" s="129" t="str">
        <f t="shared" si="5"/>
        <v>NOEconomic</v>
      </c>
      <c r="C351" s="96" t="s">
        <v>32</v>
      </c>
      <c r="D351" s="97" t="s">
        <v>776</v>
      </c>
      <c r="E351" s="97" t="s">
        <v>208</v>
      </c>
      <c r="F351" s="97" t="s">
        <v>704</v>
      </c>
      <c r="G351" s="97" t="s">
        <v>208</v>
      </c>
      <c r="H351" s="97" t="s">
        <v>50</v>
      </c>
      <c r="I351" s="37" t="s">
        <v>4016</v>
      </c>
      <c r="J351" s="37" t="s">
        <v>6191</v>
      </c>
      <c r="K351" s="13" t="s">
        <v>151</v>
      </c>
      <c r="L351" s="2" t="s">
        <v>151</v>
      </c>
      <c r="M351" s="2" t="s">
        <v>151</v>
      </c>
      <c r="N351" s="2" t="s">
        <v>151</v>
      </c>
      <c r="O351" s="2" t="s">
        <v>151</v>
      </c>
      <c r="P351" s="2" t="s">
        <v>151</v>
      </c>
      <c r="Q351" s="2" t="s">
        <v>151</v>
      </c>
      <c r="R351" s="14" t="s">
        <v>151</v>
      </c>
      <c r="S351" s="2">
        <v>2</v>
      </c>
      <c r="T351" s="2" t="s">
        <v>151</v>
      </c>
      <c r="U351" s="2" t="s">
        <v>151</v>
      </c>
      <c r="V351" s="2" t="s">
        <v>152</v>
      </c>
      <c r="W351" s="14">
        <v>3</v>
      </c>
      <c r="X351" s="93" t="s">
        <v>151</v>
      </c>
      <c r="Y351" s="14" t="s">
        <v>151</v>
      </c>
      <c r="Z351" s="2" t="s">
        <v>152</v>
      </c>
      <c r="AA351" s="2" t="s">
        <v>152</v>
      </c>
      <c r="AB351" s="2" t="s">
        <v>151</v>
      </c>
      <c r="AC351" s="14" t="s">
        <v>151</v>
      </c>
    </row>
    <row r="352" spans="1:29" x14ac:dyDescent="0.35">
      <c r="A352" s="129" t="str">
        <f t="shared" si="5"/>
        <v>NOEconomic</v>
      </c>
      <c r="C352" s="96" t="s">
        <v>32</v>
      </c>
      <c r="D352" s="97" t="s">
        <v>776</v>
      </c>
      <c r="E352" s="97" t="s">
        <v>208</v>
      </c>
      <c r="F352" s="97" t="s">
        <v>704</v>
      </c>
      <c r="G352" s="97" t="s">
        <v>208</v>
      </c>
      <c r="H352" s="97" t="s">
        <v>50</v>
      </c>
      <c r="I352" s="37" t="s">
        <v>4014</v>
      </c>
      <c r="J352" s="37" t="s">
        <v>6192</v>
      </c>
      <c r="K352" s="13" t="s">
        <v>151</v>
      </c>
      <c r="L352" s="2" t="s">
        <v>151</v>
      </c>
      <c r="M352" s="2" t="s">
        <v>151</v>
      </c>
      <c r="N352" s="2" t="s">
        <v>151</v>
      </c>
      <c r="O352" s="2" t="s">
        <v>151</v>
      </c>
      <c r="P352" s="2" t="s">
        <v>151</v>
      </c>
      <c r="Q352" s="2" t="s">
        <v>151</v>
      </c>
      <c r="R352" s="14" t="s">
        <v>151</v>
      </c>
      <c r="S352" s="2">
        <v>2</v>
      </c>
      <c r="T352" s="2" t="s">
        <v>151</v>
      </c>
      <c r="U352" s="2" t="s">
        <v>151</v>
      </c>
      <c r="V352" s="2" t="s">
        <v>151</v>
      </c>
      <c r="W352" s="14">
        <v>3</v>
      </c>
      <c r="X352" s="93" t="s">
        <v>151</v>
      </c>
      <c r="Y352" s="14" t="s">
        <v>468</v>
      </c>
      <c r="Z352" s="2" t="s">
        <v>151</v>
      </c>
      <c r="AA352" s="2" t="s">
        <v>151</v>
      </c>
      <c r="AB352" s="2" t="s">
        <v>152</v>
      </c>
      <c r="AC352" s="14" t="s">
        <v>152</v>
      </c>
    </row>
    <row r="353" spans="1:29" x14ac:dyDescent="0.35">
      <c r="A353" s="129" t="str">
        <f t="shared" si="5"/>
        <v>NOHealth</v>
      </c>
      <c r="C353" s="96" t="s">
        <v>32</v>
      </c>
      <c r="D353" s="97" t="s">
        <v>835</v>
      </c>
      <c r="E353" s="97" t="s">
        <v>208</v>
      </c>
      <c r="F353" s="97" t="s">
        <v>704</v>
      </c>
      <c r="G353" s="97" t="s">
        <v>208</v>
      </c>
      <c r="H353" s="97" t="s">
        <v>50</v>
      </c>
      <c r="I353" s="37" t="s">
        <v>6193</v>
      </c>
      <c r="J353" s="37" t="s">
        <v>729</v>
      </c>
      <c r="K353" s="13" t="s">
        <v>152</v>
      </c>
      <c r="L353" s="2" t="s">
        <v>152</v>
      </c>
      <c r="M353" s="2" t="s">
        <v>152</v>
      </c>
      <c r="N353" s="2" t="s">
        <v>151</v>
      </c>
      <c r="O353" s="2" t="s">
        <v>152</v>
      </c>
      <c r="P353" s="2" t="s">
        <v>152</v>
      </c>
      <c r="Q353" s="2" t="s">
        <v>152</v>
      </c>
      <c r="R353" s="14" t="s">
        <v>152</v>
      </c>
      <c r="S353" s="2">
        <v>0</v>
      </c>
      <c r="T353" s="2" t="s">
        <v>152</v>
      </c>
      <c r="U353" s="2" t="s">
        <v>152</v>
      </c>
      <c r="V353" s="2" t="s">
        <v>152</v>
      </c>
      <c r="W353" s="14">
        <v>0</v>
      </c>
      <c r="X353" s="93" t="s">
        <v>152</v>
      </c>
      <c r="Y353" s="14" t="s">
        <v>468</v>
      </c>
      <c r="Z353" s="2" t="s">
        <v>151</v>
      </c>
      <c r="AA353" s="2" t="s">
        <v>152</v>
      </c>
      <c r="AB353" s="2" t="s">
        <v>151</v>
      </c>
      <c r="AC353" s="14" t="s">
        <v>152</v>
      </c>
    </row>
    <row r="354" spans="1:29" x14ac:dyDescent="0.35">
      <c r="A354" s="129" t="str">
        <f t="shared" si="5"/>
        <v>NOHealth</v>
      </c>
      <c r="C354" s="96" t="s">
        <v>32</v>
      </c>
      <c r="D354" s="97" t="s">
        <v>835</v>
      </c>
      <c r="E354" s="97" t="s">
        <v>208</v>
      </c>
      <c r="F354" s="97" t="s">
        <v>704</v>
      </c>
      <c r="G354" s="97" t="s">
        <v>208</v>
      </c>
      <c r="H354" s="97" t="s">
        <v>50</v>
      </c>
      <c r="I354" s="37" t="s">
        <v>4038</v>
      </c>
      <c r="J354" s="37" t="s">
        <v>6194</v>
      </c>
      <c r="K354" s="13" t="s">
        <v>152</v>
      </c>
      <c r="L354" s="2" t="s">
        <v>151</v>
      </c>
      <c r="M354" s="2" t="s">
        <v>151</v>
      </c>
      <c r="N354" s="2" t="s">
        <v>152</v>
      </c>
      <c r="O354" s="2" t="s">
        <v>151</v>
      </c>
      <c r="P354" s="2" t="s">
        <v>152</v>
      </c>
      <c r="Q354" s="2" t="s">
        <v>151</v>
      </c>
      <c r="R354" s="14" t="s">
        <v>151</v>
      </c>
      <c r="S354" s="2">
        <v>2</v>
      </c>
      <c r="T354" s="2" t="s">
        <v>151</v>
      </c>
      <c r="U354" s="2" t="s">
        <v>151</v>
      </c>
      <c r="V354" s="2" t="s">
        <v>151</v>
      </c>
      <c r="W354" s="14">
        <v>3</v>
      </c>
      <c r="X354" s="93" t="s">
        <v>151</v>
      </c>
      <c r="Y354" s="14" t="s">
        <v>468</v>
      </c>
      <c r="Z354" s="2" t="s">
        <v>151</v>
      </c>
      <c r="AA354" s="2" t="s">
        <v>152</v>
      </c>
      <c r="AB354" s="2" t="s">
        <v>152</v>
      </c>
      <c r="AC354" s="14" t="s">
        <v>152</v>
      </c>
    </row>
    <row r="355" spans="1:29" x14ac:dyDescent="0.35">
      <c r="A355" s="129" t="str">
        <f t="shared" si="5"/>
        <v>NOJustice</v>
      </c>
      <c r="C355" s="96" t="s">
        <v>32</v>
      </c>
      <c r="D355" s="97" t="s">
        <v>777</v>
      </c>
      <c r="E355" s="97" t="s">
        <v>208</v>
      </c>
      <c r="F355" s="97" t="s">
        <v>704</v>
      </c>
      <c r="G355" s="97" t="s">
        <v>208</v>
      </c>
      <c r="H355" s="97" t="s">
        <v>50</v>
      </c>
      <c r="I355" s="37" t="s">
        <v>4043</v>
      </c>
      <c r="J355" s="37" t="s">
        <v>5679</v>
      </c>
      <c r="K355" s="13" t="s">
        <v>152</v>
      </c>
      <c r="L355" s="2" t="s">
        <v>152</v>
      </c>
      <c r="M355" s="2" t="s">
        <v>152</v>
      </c>
      <c r="N355" s="2" t="s">
        <v>151</v>
      </c>
      <c r="O355" s="2" t="s">
        <v>151</v>
      </c>
      <c r="P355" s="2" t="s">
        <v>151</v>
      </c>
      <c r="Q355" s="2" t="s">
        <v>151</v>
      </c>
      <c r="R355" s="14" t="s">
        <v>151</v>
      </c>
      <c r="S355" s="2">
        <v>1</v>
      </c>
      <c r="T355" s="2" t="s">
        <v>152</v>
      </c>
      <c r="U355" s="2" t="s">
        <v>152</v>
      </c>
      <c r="V355" s="2" t="s">
        <v>152</v>
      </c>
      <c r="W355" s="14">
        <v>2</v>
      </c>
      <c r="X355" s="93" t="s">
        <v>151</v>
      </c>
      <c r="Y355" s="14" t="s">
        <v>468</v>
      </c>
      <c r="Z355" s="2" t="s">
        <v>151</v>
      </c>
      <c r="AA355" s="2" t="s">
        <v>151</v>
      </c>
      <c r="AB355" s="2" t="s">
        <v>152</v>
      </c>
      <c r="AC355" s="14" t="s">
        <v>152</v>
      </c>
    </row>
    <row r="356" spans="1:29" x14ac:dyDescent="0.35">
      <c r="A356" s="129" t="str">
        <f t="shared" si="5"/>
        <v>NOJustice</v>
      </c>
      <c r="C356" s="96" t="s">
        <v>32</v>
      </c>
      <c r="D356" s="97" t="s">
        <v>777</v>
      </c>
      <c r="E356" s="97" t="s">
        <v>208</v>
      </c>
      <c r="F356" s="97" t="s">
        <v>704</v>
      </c>
      <c r="G356" s="97" t="s">
        <v>208</v>
      </c>
      <c r="H356" s="97" t="s">
        <v>50</v>
      </c>
      <c r="I356" s="37" t="s">
        <v>4045</v>
      </c>
      <c r="J356" s="37" t="s">
        <v>4046</v>
      </c>
      <c r="K356" s="13" t="s">
        <v>151</v>
      </c>
      <c r="L356" s="2" t="s">
        <v>152</v>
      </c>
      <c r="M356" s="2" t="s">
        <v>152</v>
      </c>
      <c r="N356" s="2" t="s">
        <v>151</v>
      </c>
      <c r="O356" s="2" t="s">
        <v>151</v>
      </c>
      <c r="P356" s="2" t="s">
        <v>152</v>
      </c>
      <c r="Q356" s="2" t="s">
        <v>152</v>
      </c>
      <c r="R356" s="14" t="s">
        <v>151</v>
      </c>
      <c r="S356" s="2">
        <v>1</v>
      </c>
      <c r="T356" s="2" t="s">
        <v>152</v>
      </c>
      <c r="U356" s="2" t="s">
        <v>152</v>
      </c>
      <c r="V356" s="2" t="s">
        <v>152</v>
      </c>
      <c r="W356" s="14">
        <v>2</v>
      </c>
      <c r="X356" s="93" t="s">
        <v>151</v>
      </c>
      <c r="Y356" s="14" t="s">
        <v>468</v>
      </c>
      <c r="Z356" s="2" t="s">
        <v>152</v>
      </c>
      <c r="AA356" s="2" t="s">
        <v>152</v>
      </c>
      <c r="AB356" s="2" t="s">
        <v>152</v>
      </c>
      <c r="AC356" s="14" t="s">
        <v>152</v>
      </c>
    </row>
    <row r="357" spans="1:29" x14ac:dyDescent="0.35">
      <c r="A357" s="129" t="str">
        <f t="shared" si="5"/>
        <v>NOMoving</v>
      </c>
      <c r="C357" s="96" t="s">
        <v>32</v>
      </c>
      <c r="D357" s="97" t="s">
        <v>778</v>
      </c>
      <c r="E357" s="97" t="s">
        <v>208</v>
      </c>
      <c r="F357" s="97" t="s">
        <v>704</v>
      </c>
      <c r="G357" s="97" t="s">
        <v>208</v>
      </c>
      <c r="H357" s="97" t="s">
        <v>50</v>
      </c>
      <c r="I357" s="37" t="s">
        <v>4014</v>
      </c>
      <c r="J357" s="37" t="s">
        <v>6192</v>
      </c>
      <c r="K357" s="13" t="s">
        <v>151</v>
      </c>
      <c r="L357" s="2" t="s">
        <v>151</v>
      </c>
      <c r="M357" s="2" t="s">
        <v>151</v>
      </c>
      <c r="N357" s="2" t="s">
        <v>151</v>
      </c>
      <c r="O357" s="2" t="s">
        <v>151</v>
      </c>
      <c r="P357" s="2" t="s">
        <v>151</v>
      </c>
      <c r="Q357" s="2" t="s">
        <v>151</v>
      </c>
      <c r="R357" s="14" t="s">
        <v>151</v>
      </c>
      <c r="S357" s="2">
        <v>2</v>
      </c>
      <c r="T357" s="2" t="s">
        <v>151</v>
      </c>
      <c r="U357" s="2" t="s">
        <v>151</v>
      </c>
      <c r="V357" s="2" t="s">
        <v>151</v>
      </c>
      <c r="W357" s="14">
        <v>3</v>
      </c>
      <c r="X357" s="93" t="s">
        <v>151</v>
      </c>
      <c r="Y357" s="14" t="s">
        <v>468</v>
      </c>
      <c r="Z357" s="2" t="s">
        <v>151</v>
      </c>
      <c r="AA357" s="2" t="s">
        <v>151</v>
      </c>
      <c r="AB357" s="2" t="s">
        <v>152</v>
      </c>
      <c r="AC357" s="14" t="s">
        <v>152</v>
      </c>
    </row>
    <row r="358" spans="1:29" x14ac:dyDescent="0.35">
      <c r="A358" s="129" t="str">
        <f t="shared" si="5"/>
        <v>NOMoving</v>
      </c>
      <c r="C358" s="96" t="s">
        <v>32</v>
      </c>
      <c r="D358" s="97" t="s">
        <v>778</v>
      </c>
      <c r="E358" s="97" t="s">
        <v>208</v>
      </c>
      <c r="F358" s="97" t="s">
        <v>704</v>
      </c>
      <c r="G358" s="97" t="s">
        <v>208</v>
      </c>
      <c r="H358" s="97" t="s">
        <v>50</v>
      </c>
      <c r="I358" s="37" t="s">
        <v>5684</v>
      </c>
      <c r="J358" s="37" t="s">
        <v>6195</v>
      </c>
      <c r="K358" s="13" t="s">
        <v>152</v>
      </c>
      <c r="L358" s="2" t="s">
        <v>151</v>
      </c>
      <c r="M358" s="2" t="s">
        <v>152</v>
      </c>
      <c r="N358" s="2" t="s">
        <v>151</v>
      </c>
      <c r="O358" s="2" t="s">
        <v>151</v>
      </c>
      <c r="P358" s="2" t="s">
        <v>152</v>
      </c>
      <c r="Q358" s="2" t="s">
        <v>151</v>
      </c>
      <c r="R358" s="14" t="s">
        <v>151</v>
      </c>
      <c r="S358" s="2">
        <v>1</v>
      </c>
      <c r="T358" s="2" t="s">
        <v>151</v>
      </c>
      <c r="U358" s="2" t="s">
        <v>152</v>
      </c>
      <c r="V358" s="2" t="s">
        <v>151</v>
      </c>
      <c r="W358" s="14">
        <v>2</v>
      </c>
      <c r="X358" s="93" t="s">
        <v>152</v>
      </c>
      <c r="Y358" s="14" t="s">
        <v>468</v>
      </c>
      <c r="Z358" s="2" t="s">
        <v>151</v>
      </c>
      <c r="AA358" s="2" t="s">
        <v>152</v>
      </c>
      <c r="AB358" s="2" t="s">
        <v>152</v>
      </c>
      <c r="AC358" s="14" t="s">
        <v>152</v>
      </c>
    </row>
    <row r="359" spans="1:29" x14ac:dyDescent="0.35">
      <c r="C359" s="96" t="s">
        <v>32</v>
      </c>
      <c r="D359" s="97" t="s">
        <v>779</v>
      </c>
      <c r="E359" s="97" t="s">
        <v>208</v>
      </c>
      <c r="F359" s="97" t="s">
        <v>704</v>
      </c>
      <c r="G359" s="97" t="s">
        <v>208</v>
      </c>
      <c r="H359" s="97" t="s">
        <v>50</v>
      </c>
      <c r="I359" s="37" t="s">
        <v>4069</v>
      </c>
      <c r="J359" s="37" t="s">
        <v>6196</v>
      </c>
      <c r="K359" s="13" t="s">
        <v>151</v>
      </c>
      <c r="L359" s="2" t="s">
        <v>151</v>
      </c>
      <c r="M359" s="2" t="s">
        <v>152</v>
      </c>
      <c r="N359" s="2" t="s">
        <v>151</v>
      </c>
      <c r="O359" s="2" t="s">
        <v>151</v>
      </c>
      <c r="P359" s="2" t="s">
        <v>151</v>
      </c>
      <c r="Q359" s="2" t="s">
        <v>151</v>
      </c>
      <c r="R359" s="14" t="s">
        <v>151</v>
      </c>
      <c r="S359" s="2">
        <v>2</v>
      </c>
      <c r="T359" s="2" t="s">
        <v>151</v>
      </c>
      <c r="U359" s="2" t="s">
        <v>151</v>
      </c>
      <c r="V359" s="2" t="s">
        <v>152</v>
      </c>
      <c r="W359" s="14">
        <v>3</v>
      </c>
      <c r="X359" s="93" t="s">
        <v>152</v>
      </c>
      <c r="Y359" s="14" t="s">
        <v>468</v>
      </c>
      <c r="Z359" s="2" t="s">
        <v>151</v>
      </c>
      <c r="AA359" s="2" t="s">
        <v>151</v>
      </c>
      <c r="AB359" s="2" t="s">
        <v>152</v>
      </c>
      <c r="AC359" s="14" t="s">
        <v>152</v>
      </c>
    </row>
    <row r="360" spans="1:29" x14ac:dyDescent="0.35">
      <c r="C360" s="96" t="s">
        <v>32</v>
      </c>
      <c r="D360" s="97" t="s">
        <v>779</v>
      </c>
      <c r="E360" s="97" t="s">
        <v>208</v>
      </c>
      <c r="F360" s="97" t="s">
        <v>704</v>
      </c>
      <c r="G360" s="97" t="s">
        <v>208</v>
      </c>
      <c r="H360" s="97" t="s">
        <v>50</v>
      </c>
      <c r="I360" s="37" t="s">
        <v>4086</v>
      </c>
      <c r="J360" s="37" t="s">
        <v>6197</v>
      </c>
      <c r="K360" s="13" t="s">
        <v>151</v>
      </c>
      <c r="L360" s="2" t="s">
        <v>151</v>
      </c>
      <c r="M360" s="2" t="s">
        <v>152</v>
      </c>
      <c r="N360" s="2" t="s">
        <v>151</v>
      </c>
      <c r="O360" s="2" t="s">
        <v>151</v>
      </c>
      <c r="P360" s="2" t="s">
        <v>151</v>
      </c>
      <c r="Q360" s="2" t="s">
        <v>151</v>
      </c>
      <c r="R360" s="14" t="s">
        <v>151</v>
      </c>
      <c r="S360" s="2">
        <v>2</v>
      </c>
      <c r="T360" s="2" t="s">
        <v>151</v>
      </c>
      <c r="U360" s="2" t="s">
        <v>151</v>
      </c>
      <c r="V360" s="2" t="s">
        <v>151</v>
      </c>
      <c r="W360" s="14">
        <v>0</v>
      </c>
      <c r="X360" s="93" t="s">
        <v>151</v>
      </c>
      <c r="Y360" s="14" t="s">
        <v>468</v>
      </c>
      <c r="Z360" s="2" t="s">
        <v>152</v>
      </c>
      <c r="AA360" s="2" t="s">
        <v>152</v>
      </c>
      <c r="AB360" s="2" t="s">
        <v>151</v>
      </c>
      <c r="AC360" s="14" t="s">
        <v>151</v>
      </c>
    </row>
    <row r="361" spans="1:29" x14ac:dyDescent="0.35">
      <c r="C361" s="96" t="s">
        <v>33</v>
      </c>
      <c r="D361" s="97" t="s">
        <v>776</v>
      </c>
      <c r="E361" s="97" t="s">
        <v>208</v>
      </c>
      <c r="F361" s="97" t="s">
        <v>704</v>
      </c>
      <c r="G361" s="97" t="s">
        <v>208</v>
      </c>
      <c r="H361" s="97" t="s">
        <v>50</v>
      </c>
      <c r="I361" s="37" t="s">
        <v>4098</v>
      </c>
      <c r="J361" s="37" t="s">
        <v>6198</v>
      </c>
      <c r="K361" s="13" t="s">
        <v>151</v>
      </c>
      <c r="L361" s="2" t="s">
        <v>151</v>
      </c>
      <c r="M361" s="2" t="s">
        <v>152</v>
      </c>
      <c r="N361" s="2" t="s">
        <v>151</v>
      </c>
      <c r="O361" s="2" t="s">
        <v>151</v>
      </c>
      <c r="P361" s="2" t="s">
        <v>152</v>
      </c>
      <c r="Q361" s="2" t="s">
        <v>151</v>
      </c>
      <c r="R361" s="14" t="s">
        <v>151</v>
      </c>
      <c r="S361" s="2">
        <v>3</v>
      </c>
      <c r="T361" s="2" t="s">
        <v>151</v>
      </c>
      <c r="U361" s="2" t="s">
        <v>151</v>
      </c>
      <c r="V361" s="2" t="s">
        <v>151</v>
      </c>
      <c r="W361" s="14">
        <v>1</v>
      </c>
      <c r="X361" s="93" t="s">
        <v>151</v>
      </c>
      <c r="Y361" s="14" t="s">
        <v>468</v>
      </c>
      <c r="Z361" s="2" t="s">
        <v>152</v>
      </c>
      <c r="AA361" s="2" t="s">
        <v>152</v>
      </c>
      <c r="AB361" s="2" t="s">
        <v>152</v>
      </c>
      <c r="AC361" s="14" t="s">
        <v>152</v>
      </c>
    </row>
    <row r="362" spans="1:29" x14ac:dyDescent="0.35">
      <c r="C362" s="96" t="s">
        <v>33</v>
      </c>
      <c r="D362" s="97" t="s">
        <v>776</v>
      </c>
      <c r="E362" s="97" t="s">
        <v>208</v>
      </c>
      <c r="F362" s="97" t="s">
        <v>704</v>
      </c>
      <c r="G362" s="97" t="s">
        <v>208</v>
      </c>
      <c r="H362" s="97" t="s">
        <v>50</v>
      </c>
      <c r="I362" s="37" t="s">
        <v>4095</v>
      </c>
      <c r="J362" s="37" t="s">
        <v>6199</v>
      </c>
      <c r="K362" s="13" t="s">
        <v>151</v>
      </c>
      <c r="L362" s="2" t="s">
        <v>151</v>
      </c>
      <c r="M362" s="2" t="s">
        <v>152</v>
      </c>
      <c r="N362" s="2" t="s">
        <v>151</v>
      </c>
      <c r="O362" s="2" t="s">
        <v>151</v>
      </c>
      <c r="P362" s="2" t="s">
        <v>151</v>
      </c>
      <c r="Q362" s="2" t="s">
        <v>151</v>
      </c>
      <c r="R362" s="14" t="s">
        <v>151</v>
      </c>
      <c r="S362" s="2">
        <v>3</v>
      </c>
      <c r="T362" s="2" t="s">
        <v>151</v>
      </c>
      <c r="U362" s="2" t="s">
        <v>151</v>
      </c>
      <c r="V362" s="2" t="s">
        <v>151</v>
      </c>
      <c r="W362" s="14">
        <v>1</v>
      </c>
      <c r="X362" s="93" t="s">
        <v>151</v>
      </c>
      <c r="Y362" s="14" t="s">
        <v>468</v>
      </c>
      <c r="Z362" s="2" t="s">
        <v>151</v>
      </c>
      <c r="AA362" s="2" t="s">
        <v>151</v>
      </c>
      <c r="AB362" s="2" t="s">
        <v>152</v>
      </c>
      <c r="AC362" s="14" t="s">
        <v>152</v>
      </c>
    </row>
    <row r="363" spans="1:29" x14ac:dyDescent="0.35">
      <c r="C363" s="96" t="s">
        <v>33</v>
      </c>
      <c r="D363" s="97" t="s">
        <v>776</v>
      </c>
      <c r="E363" s="97" t="s">
        <v>208</v>
      </c>
      <c r="F363" s="97" t="s">
        <v>704</v>
      </c>
      <c r="G363" s="97" t="s">
        <v>208</v>
      </c>
      <c r="H363" s="97" t="s">
        <v>50</v>
      </c>
      <c r="I363" s="37" t="s">
        <v>228</v>
      </c>
      <c r="J363" s="37" t="s">
        <v>282</v>
      </c>
      <c r="K363" s="13" t="s">
        <v>151</v>
      </c>
      <c r="L363" s="2" t="s">
        <v>151</v>
      </c>
      <c r="M363" s="2" t="s">
        <v>151</v>
      </c>
      <c r="N363" s="2" t="s">
        <v>151</v>
      </c>
      <c r="O363" s="2" t="s">
        <v>151</v>
      </c>
      <c r="P363" s="2" t="s">
        <v>151</v>
      </c>
      <c r="Q363" s="2" t="s">
        <v>151</v>
      </c>
      <c r="R363" s="14" t="s">
        <v>151</v>
      </c>
      <c r="S363" s="2">
        <v>3</v>
      </c>
      <c r="T363" s="2" t="s">
        <v>151</v>
      </c>
      <c r="U363" s="2" t="s">
        <v>151</v>
      </c>
      <c r="V363" s="2" t="s">
        <v>151</v>
      </c>
      <c r="W363" s="14">
        <v>1</v>
      </c>
      <c r="X363" s="93" t="s">
        <v>152</v>
      </c>
      <c r="Y363" s="14" t="s">
        <v>468</v>
      </c>
      <c r="Z363" s="2" t="s">
        <v>151</v>
      </c>
      <c r="AA363" s="2" t="s">
        <v>151</v>
      </c>
      <c r="AB363" s="2" t="s">
        <v>152</v>
      </c>
      <c r="AC363" s="14" t="s">
        <v>152</v>
      </c>
    </row>
    <row r="364" spans="1:29" x14ac:dyDescent="0.35">
      <c r="C364" s="96" t="s">
        <v>33</v>
      </c>
      <c r="D364" s="97" t="s">
        <v>835</v>
      </c>
      <c r="E364" s="97" t="s">
        <v>208</v>
      </c>
      <c r="F364" s="97" t="s">
        <v>704</v>
      </c>
      <c r="G364" s="97" t="s">
        <v>208</v>
      </c>
      <c r="H364" s="97" t="s">
        <v>50</v>
      </c>
      <c r="I364" s="37" t="s">
        <v>253</v>
      </c>
      <c r="J364" s="37" t="s">
        <v>6200</v>
      </c>
      <c r="K364" s="13" t="s">
        <v>151</v>
      </c>
      <c r="L364" s="2" t="s">
        <v>151</v>
      </c>
      <c r="M364" s="2" t="s">
        <v>151</v>
      </c>
      <c r="N364" s="2" t="s">
        <v>152</v>
      </c>
      <c r="O364" s="2" t="s">
        <v>151</v>
      </c>
      <c r="P364" s="2" t="s">
        <v>151</v>
      </c>
      <c r="Q364" s="2" t="s">
        <v>152</v>
      </c>
      <c r="R364" s="14" t="s">
        <v>151</v>
      </c>
      <c r="S364" s="2">
        <v>3</v>
      </c>
      <c r="T364" s="2" t="s">
        <v>151</v>
      </c>
      <c r="U364" s="2" t="s">
        <v>151</v>
      </c>
      <c r="V364" s="2" t="s">
        <v>151</v>
      </c>
      <c r="W364" s="14">
        <v>1</v>
      </c>
      <c r="X364" s="93" t="s">
        <v>152</v>
      </c>
      <c r="Y364" s="14" t="s">
        <v>468</v>
      </c>
      <c r="Z364" s="2" t="s">
        <v>151</v>
      </c>
      <c r="AA364" s="2" t="s">
        <v>152</v>
      </c>
      <c r="AB364" s="2" t="s">
        <v>152</v>
      </c>
      <c r="AC364" s="14" t="s">
        <v>152</v>
      </c>
    </row>
    <row r="365" spans="1:29" x14ac:dyDescent="0.35">
      <c r="C365" s="96" t="s">
        <v>33</v>
      </c>
      <c r="D365" s="97" t="s">
        <v>835</v>
      </c>
      <c r="E365" s="97" t="s">
        <v>208</v>
      </c>
      <c r="F365" s="97" t="s">
        <v>704</v>
      </c>
      <c r="G365" s="97" t="s">
        <v>208</v>
      </c>
      <c r="H365" s="97" t="s">
        <v>50</v>
      </c>
      <c r="I365" s="37" t="s">
        <v>253</v>
      </c>
      <c r="J365" s="37" t="s">
        <v>6201</v>
      </c>
      <c r="K365" s="13" t="s">
        <v>151</v>
      </c>
      <c r="L365" s="2" t="s">
        <v>151</v>
      </c>
      <c r="M365" s="2" t="s">
        <v>152</v>
      </c>
      <c r="N365" s="2" t="s">
        <v>152</v>
      </c>
      <c r="O365" s="2" t="s">
        <v>152</v>
      </c>
      <c r="P365" s="2" t="s">
        <v>151</v>
      </c>
      <c r="Q365" s="2" t="s">
        <v>152</v>
      </c>
      <c r="R365" s="14" t="s">
        <v>152</v>
      </c>
      <c r="S365" s="2">
        <v>2</v>
      </c>
      <c r="T365" s="2" t="s">
        <v>152</v>
      </c>
      <c r="U365" s="2" t="s">
        <v>152</v>
      </c>
      <c r="V365" s="2" t="s">
        <v>151</v>
      </c>
      <c r="W365" s="14">
        <v>0</v>
      </c>
      <c r="X365" s="93" t="s">
        <v>152</v>
      </c>
      <c r="Y365" s="14" t="s">
        <v>468</v>
      </c>
      <c r="Z365" s="2" t="s">
        <v>151</v>
      </c>
      <c r="AA365" s="2" t="s">
        <v>152</v>
      </c>
      <c r="AB365" s="2" t="s">
        <v>152</v>
      </c>
      <c r="AC365" s="14" t="s">
        <v>152</v>
      </c>
    </row>
    <row r="366" spans="1:29" x14ac:dyDescent="0.35">
      <c r="C366" s="96" t="s">
        <v>33</v>
      </c>
      <c r="D366" s="97" t="s">
        <v>777</v>
      </c>
      <c r="E366" s="97" t="s">
        <v>208</v>
      </c>
      <c r="F366" s="97" t="s">
        <v>704</v>
      </c>
      <c r="G366" s="97" t="s">
        <v>208</v>
      </c>
      <c r="H366" s="97" t="s">
        <v>50</v>
      </c>
      <c r="I366" s="37" t="s">
        <v>4116</v>
      </c>
      <c r="J366" s="37" t="s">
        <v>6202</v>
      </c>
      <c r="K366" s="13" t="s">
        <v>151</v>
      </c>
      <c r="L366" s="2" t="s">
        <v>151</v>
      </c>
      <c r="M366" s="2" t="s">
        <v>152</v>
      </c>
      <c r="N366" s="2" t="s">
        <v>151</v>
      </c>
      <c r="O366" s="2" t="s">
        <v>151</v>
      </c>
      <c r="P366" s="2" t="s">
        <v>151</v>
      </c>
      <c r="Q366" s="2" t="s">
        <v>152</v>
      </c>
      <c r="R366" s="14" t="s">
        <v>151</v>
      </c>
      <c r="S366" s="2">
        <v>1</v>
      </c>
      <c r="T366" s="2" t="s">
        <v>152</v>
      </c>
      <c r="U366" s="2" t="s">
        <v>152</v>
      </c>
      <c r="V366" s="2" t="s">
        <v>152</v>
      </c>
      <c r="W366" s="14">
        <v>2</v>
      </c>
      <c r="X366" s="93" t="s">
        <v>152</v>
      </c>
      <c r="Y366" s="14" t="s">
        <v>468</v>
      </c>
      <c r="Z366" s="2" t="s">
        <v>151</v>
      </c>
      <c r="AA366" s="2" t="s">
        <v>151</v>
      </c>
      <c r="AB366" s="2" t="s">
        <v>152</v>
      </c>
      <c r="AC366" s="14" t="s">
        <v>152</v>
      </c>
    </row>
    <row r="367" spans="1:29" x14ac:dyDescent="0.35">
      <c r="C367" s="96" t="s">
        <v>33</v>
      </c>
      <c r="D367" s="97" t="s">
        <v>777</v>
      </c>
      <c r="E367" s="97" t="s">
        <v>208</v>
      </c>
      <c r="F367" s="97" t="s">
        <v>704</v>
      </c>
      <c r="G367" s="97" t="s">
        <v>208</v>
      </c>
      <c r="H367" s="97" t="s">
        <v>50</v>
      </c>
      <c r="I367" s="37" t="s">
        <v>4118</v>
      </c>
      <c r="J367" s="37" t="s">
        <v>6203</v>
      </c>
      <c r="K367" s="13" t="s">
        <v>151</v>
      </c>
      <c r="L367" s="2" t="s">
        <v>151</v>
      </c>
      <c r="M367" s="2" t="s">
        <v>152</v>
      </c>
      <c r="N367" s="2" t="s">
        <v>151</v>
      </c>
      <c r="O367" s="2" t="s">
        <v>151</v>
      </c>
      <c r="P367" s="2" t="s">
        <v>151</v>
      </c>
      <c r="Q367" s="2" t="s">
        <v>152</v>
      </c>
      <c r="R367" s="14" t="s">
        <v>151</v>
      </c>
      <c r="S367" s="2">
        <v>1</v>
      </c>
      <c r="T367" s="2" t="s">
        <v>152</v>
      </c>
      <c r="U367" s="2" t="s">
        <v>152</v>
      </c>
      <c r="V367" s="2" t="s">
        <v>152</v>
      </c>
      <c r="W367" s="14">
        <v>2</v>
      </c>
      <c r="X367" s="93" t="s">
        <v>152</v>
      </c>
      <c r="Y367" s="14" t="s">
        <v>468</v>
      </c>
      <c r="Z367" s="2" t="s">
        <v>151</v>
      </c>
      <c r="AA367" s="2" t="s">
        <v>151</v>
      </c>
      <c r="AB367" s="2" t="s">
        <v>152</v>
      </c>
      <c r="AC367" s="14" t="s">
        <v>152</v>
      </c>
    </row>
    <row r="368" spans="1:29" x14ac:dyDescent="0.35">
      <c r="C368" s="96" t="s">
        <v>33</v>
      </c>
      <c r="D368" s="97" t="s">
        <v>777</v>
      </c>
      <c r="E368" s="97" t="s">
        <v>208</v>
      </c>
      <c r="F368" s="97" t="s">
        <v>704</v>
      </c>
      <c r="G368" s="97" t="s">
        <v>208</v>
      </c>
      <c r="H368" s="97" t="s">
        <v>50</v>
      </c>
      <c r="I368" s="37" t="s">
        <v>4114</v>
      </c>
      <c r="J368" s="37" t="s">
        <v>6204</v>
      </c>
      <c r="K368" s="13" t="s">
        <v>151</v>
      </c>
      <c r="L368" s="2" t="s">
        <v>151</v>
      </c>
      <c r="M368" s="2" t="s">
        <v>152</v>
      </c>
      <c r="N368" s="2" t="s">
        <v>151</v>
      </c>
      <c r="O368" s="2" t="s">
        <v>151</v>
      </c>
      <c r="P368" s="2" t="s">
        <v>151</v>
      </c>
      <c r="Q368" s="2" t="s">
        <v>152</v>
      </c>
      <c r="R368" s="14" t="s">
        <v>151</v>
      </c>
      <c r="S368" s="2">
        <v>1</v>
      </c>
      <c r="T368" s="2" t="s">
        <v>152</v>
      </c>
      <c r="U368" s="2" t="s">
        <v>152</v>
      </c>
      <c r="V368" s="2" t="s">
        <v>152</v>
      </c>
      <c r="W368" s="14">
        <v>2</v>
      </c>
      <c r="X368" s="93" t="s">
        <v>152</v>
      </c>
      <c r="Y368" s="14" t="s">
        <v>468</v>
      </c>
      <c r="Z368" s="2" t="s">
        <v>151</v>
      </c>
      <c r="AA368" s="2" t="s">
        <v>151</v>
      </c>
      <c r="AB368" s="2" t="s">
        <v>152</v>
      </c>
      <c r="AC368" s="14" t="s">
        <v>152</v>
      </c>
    </row>
    <row r="369" spans="3:29" x14ac:dyDescent="0.35">
      <c r="C369" s="96" t="s">
        <v>33</v>
      </c>
      <c r="D369" s="97" t="s">
        <v>778</v>
      </c>
      <c r="E369" s="97" t="s">
        <v>208</v>
      </c>
      <c r="F369" s="97" t="s">
        <v>704</v>
      </c>
      <c r="G369" s="97" t="s">
        <v>208</v>
      </c>
      <c r="H369" s="97" t="s">
        <v>50</v>
      </c>
      <c r="I369" s="37" t="s">
        <v>4145</v>
      </c>
      <c r="J369" s="37" t="s">
        <v>6205</v>
      </c>
      <c r="K369" s="13" t="s">
        <v>151</v>
      </c>
      <c r="L369" s="2" t="s">
        <v>151</v>
      </c>
      <c r="M369" s="2" t="s">
        <v>152</v>
      </c>
      <c r="N369" s="2" t="s">
        <v>151</v>
      </c>
      <c r="O369" s="2" t="s">
        <v>151</v>
      </c>
      <c r="P369" s="2" t="s">
        <v>151</v>
      </c>
      <c r="Q369" s="2" t="s">
        <v>152</v>
      </c>
      <c r="R369" s="14" t="s">
        <v>151</v>
      </c>
      <c r="S369" s="2">
        <v>1</v>
      </c>
      <c r="T369" s="2" t="s">
        <v>152</v>
      </c>
      <c r="U369" s="2" t="s">
        <v>152</v>
      </c>
      <c r="V369" s="2" t="s">
        <v>152</v>
      </c>
      <c r="W369" s="14">
        <v>0</v>
      </c>
      <c r="X369" s="93" t="s">
        <v>152</v>
      </c>
      <c r="Y369" s="14" t="s">
        <v>152</v>
      </c>
      <c r="Z369" s="2" t="s">
        <v>151</v>
      </c>
      <c r="AA369" s="2" t="s">
        <v>151</v>
      </c>
      <c r="AB369" s="2" t="s">
        <v>152</v>
      </c>
      <c r="AC369" s="14" t="s">
        <v>152</v>
      </c>
    </row>
    <row r="370" spans="3:29" x14ac:dyDescent="0.35">
      <c r="C370" s="96" t="s">
        <v>33</v>
      </c>
      <c r="D370" s="97" t="s">
        <v>778</v>
      </c>
      <c r="E370" s="97" t="s">
        <v>208</v>
      </c>
      <c r="F370" s="97" t="s">
        <v>704</v>
      </c>
      <c r="G370" s="97" t="s">
        <v>208</v>
      </c>
      <c r="H370" s="97" t="s">
        <v>50</v>
      </c>
      <c r="I370" s="37" t="s">
        <v>4171</v>
      </c>
      <c r="J370" s="37" t="s">
        <v>4172</v>
      </c>
      <c r="K370" s="13" t="s">
        <v>151</v>
      </c>
      <c r="L370" s="2" t="s">
        <v>151</v>
      </c>
      <c r="M370" s="2" t="s">
        <v>151</v>
      </c>
      <c r="N370" s="2" t="s">
        <v>151</v>
      </c>
      <c r="O370" s="2" t="s">
        <v>151</v>
      </c>
      <c r="P370" s="2" t="s">
        <v>151</v>
      </c>
      <c r="Q370" s="2" t="s">
        <v>151</v>
      </c>
      <c r="R370" s="14" t="s">
        <v>151</v>
      </c>
      <c r="S370" s="2">
        <v>1</v>
      </c>
      <c r="T370" s="2" t="s">
        <v>152</v>
      </c>
      <c r="U370" s="2" t="s">
        <v>152</v>
      </c>
      <c r="V370" s="2" t="s">
        <v>152</v>
      </c>
      <c r="W370" s="14">
        <v>0</v>
      </c>
      <c r="X370" s="93" t="s">
        <v>152</v>
      </c>
      <c r="Y370" s="14" t="s">
        <v>152</v>
      </c>
      <c r="Z370" s="2" t="s">
        <v>151</v>
      </c>
      <c r="AA370" s="2" t="s">
        <v>151</v>
      </c>
      <c r="AB370" s="2" t="s">
        <v>152</v>
      </c>
      <c r="AC370" s="14" t="s">
        <v>152</v>
      </c>
    </row>
    <row r="371" spans="3:29" x14ac:dyDescent="0.35">
      <c r="C371" s="96" t="s">
        <v>33</v>
      </c>
      <c r="D371" s="97" t="s">
        <v>778</v>
      </c>
      <c r="E371" s="97" t="s">
        <v>208</v>
      </c>
      <c r="F371" s="97" t="s">
        <v>704</v>
      </c>
      <c r="G371" s="97" t="s">
        <v>208</v>
      </c>
      <c r="H371" s="97" t="s">
        <v>50</v>
      </c>
      <c r="I371" s="37" t="s">
        <v>4175</v>
      </c>
      <c r="J371" s="37" t="s">
        <v>4176</v>
      </c>
      <c r="K371" s="13" t="s">
        <v>151</v>
      </c>
      <c r="L371" s="2" t="s">
        <v>151</v>
      </c>
      <c r="M371" s="2" t="s">
        <v>152</v>
      </c>
      <c r="N371" s="2" t="s">
        <v>151</v>
      </c>
      <c r="O371" s="2" t="s">
        <v>151</v>
      </c>
      <c r="P371" s="2" t="s">
        <v>151</v>
      </c>
      <c r="Q371" s="2" t="s">
        <v>151</v>
      </c>
      <c r="R371" s="14" t="s">
        <v>152</v>
      </c>
      <c r="S371" s="2">
        <v>1</v>
      </c>
      <c r="T371" s="2" t="s">
        <v>152</v>
      </c>
      <c r="U371" s="2" t="s">
        <v>152</v>
      </c>
      <c r="V371" s="2" t="s">
        <v>152</v>
      </c>
      <c r="W371" s="14">
        <v>0</v>
      </c>
      <c r="X371" s="93" t="s">
        <v>152</v>
      </c>
      <c r="Y371" s="14" t="s">
        <v>152</v>
      </c>
      <c r="Z371" s="2" t="s">
        <v>151</v>
      </c>
      <c r="AA371" s="2" t="s">
        <v>151</v>
      </c>
      <c r="AB371" s="2" t="s">
        <v>152</v>
      </c>
      <c r="AC371" s="14" t="s">
        <v>152</v>
      </c>
    </row>
    <row r="372" spans="3:29" x14ac:dyDescent="0.35">
      <c r="C372" s="96" t="s">
        <v>33</v>
      </c>
      <c r="D372" s="97" t="s">
        <v>779</v>
      </c>
      <c r="E372" s="97" t="s">
        <v>208</v>
      </c>
      <c r="F372" s="97" t="s">
        <v>704</v>
      </c>
      <c r="G372" s="97" t="s">
        <v>208</v>
      </c>
      <c r="H372" s="97" t="s">
        <v>50</v>
      </c>
      <c r="I372" s="37" t="s">
        <v>4175</v>
      </c>
      <c r="J372" s="37" t="s">
        <v>6206</v>
      </c>
      <c r="K372" s="13" t="s">
        <v>151</v>
      </c>
      <c r="L372" s="2" t="s">
        <v>151</v>
      </c>
      <c r="M372" s="2" t="s">
        <v>152</v>
      </c>
      <c r="N372" s="2" t="s">
        <v>151</v>
      </c>
      <c r="O372" s="2" t="s">
        <v>151</v>
      </c>
      <c r="P372" s="2" t="s">
        <v>152</v>
      </c>
      <c r="Q372" s="2" t="s">
        <v>151</v>
      </c>
      <c r="R372" s="14" t="s">
        <v>152</v>
      </c>
      <c r="S372" s="2">
        <v>1</v>
      </c>
      <c r="T372" s="2" t="s">
        <v>152</v>
      </c>
      <c r="U372" s="2" t="s">
        <v>152</v>
      </c>
      <c r="V372" s="2" t="s">
        <v>152</v>
      </c>
      <c r="W372" s="14">
        <v>1</v>
      </c>
      <c r="X372" s="93" t="s">
        <v>152</v>
      </c>
      <c r="Y372" s="14" t="s">
        <v>152</v>
      </c>
      <c r="Z372" s="2" t="s">
        <v>151</v>
      </c>
      <c r="AA372" s="2" t="s">
        <v>151</v>
      </c>
      <c r="AB372" s="2" t="s">
        <v>152</v>
      </c>
      <c r="AC372" s="14" t="s">
        <v>152</v>
      </c>
    </row>
    <row r="373" spans="3:29" x14ac:dyDescent="0.35">
      <c r="C373" s="96" t="s">
        <v>33</v>
      </c>
      <c r="D373" s="97" t="s">
        <v>779</v>
      </c>
      <c r="E373" s="97" t="s">
        <v>208</v>
      </c>
      <c r="F373" s="97" t="s">
        <v>704</v>
      </c>
      <c r="G373" s="97" t="s">
        <v>208</v>
      </c>
      <c r="H373" s="97" t="s">
        <v>50</v>
      </c>
      <c r="I373" s="37" t="s">
        <v>4145</v>
      </c>
      <c r="J373" s="37" t="s">
        <v>6207</v>
      </c>
      <c r="K373" s="13" t="s">
        <v>151</v>
      </c>
      <c r="L373" s="2" t="s">
        <v>151</v>
      </c>
      <c r="M373" s="2" t="s">
        <v>151</v>
      </c>
      <c r="N373" s="2" t="s">
        <v>151</v>
      </c>
      <c r="O373" s="2" t="s">
        <v>151</v>
      </c>
      <c r="P373" s="2" t="s">
        <v>151</v>
      </c>
      <c r="Q373" s="2" t="s">
        <v>152</v>
      </c>
      <c r="R373" s="14" t="s">
        <v>151</v>
      </c>
      <c r="S373" s="2">
        <v>1</v>
      </c>
      <c r="T373" s="2" t="s">
        <v>152</v>
      </c>
      <c r="U373" s="2" t="s">
        <v>152</v>
      </c>
      <c r="V373" s="2" t="s">
        <v>152</v>
      </c>
      <c r="W373" s="14">
        <v>1</v>
      </c>
      <c r="X373" s="93" t="s">
        <v>152</v>
      </c>
      <c r="Y373" s="14" t="s">
        <v>152</v>
      </c>
      <c r="Z373" s="2" t="s">
        <v>151</v>
      </c>
      <c r="AA373" s="2" t="s">
        <v>151</v>
      </c>
      <c r="AB373" s="2" t="s">
        <v>152</v>
      </c>
      <c r="AC373" s="14" t="s">
        <v>152</v>
      </c>
    </row>
    <row r="374" spans="3:29" x14ac:dyDescent="0.35">
      <c r="C374" s="96" t="s">
        <v>33</v>
      </c>
      <c r="D374" s="97" t="s">
        <v>779</v>
      </c>
      <c r="E374" s="97" t="s">
        <v>208</v>
      </c>
      <c r="F374" s="97" t="s">
        <v>704</v>
      </c>
      <c r="G374" s="97" t="s">
        <v>208</v>
      </c>
      <c r="H374" s="97" t="s">
        <v>50</v>
      </c>
      <c r="I374" s="37" t="s">
        <v>4171</v>
      </c>
      <c r="J374" s="37" t="s">
        <v>4172</v>
      </c>
      <c r="K374" s="13" t="s">
        <v>151</v>
      </c>
      <c r="L374" s="2" t="s">
        <v>151</v>
      </c>
      <c r="M374" s="2" t="s">
        <v>151</v>
      </c>
      <c r="N374" s="2" t="s">
        <v>151</v>
      </c>
      <c r="O374" s="2" t="s">
        <v>151</v>
      </c>
      <c r="P374" s="2" t="s">
        <v>152</v>
      </c>
      <c r="Q374" s="2" t="s">
        <v>151</v>
      </c>
      <c r="R374" s="14" t="s">
        <v>152</v>
      </c>
      <c r="S374" s="2">
        <v>1</v>
      </c>
      <c r="T374" s="2" t="s">
        <v>152</v>
      </c>
      <c r="U374" s="2" t="s">
        <v>152</v>
      </c>
      <c r="V374" s="2" t="s">
        <v>152</v>
      </c>
      <c r="W374" s="14">
        <v>1</v>
      </c>
      <c r="X374" s="93" t="s">
        <v>152</v>
      </c>
      <c r="Y374" s="14" t="s">
        <v>152</v>
      </c>
      <c r="Z374" s="2" t="s">
        <v>151</v>
      </c>
      <c r="AA374" s="2" t="s">
        <v>151</v>
      </c>
      <c r="AB374" s="2" t="s">
        <v>152</v>
      </c>
      <c r="AC374" s="14" t="s">
        <v>152</v>
      </c>
    </row>
    <row r="375" spans="3:29" x14ac:dyDescent="0.35">
      <c r="C375" s="96" t="s">
        <v>34</v>
      </c>
      <c r="D375" s="97" t="s">
        <v>776</v>
      </c>
      <c r="E375" s="97" t="s">
        <v>208</v>
      </c>
      <c r="F375" s="97" t="s">
        <v>704</v>
      </c>
      <c r="G375" s="97" t="s">
        <v>208</v>
      </c>
      <c r="H375" s="97" t="s">
        <v>50</v>
      </c>
      <c r="I375" s="37" t="s">
        <v>4274</v>
      </c>
      <c r="J375" s="37" t="s">
        <v>284</v>
      </c>
      <c r="K375" s="13" t="s">
        <v>151</v>
      </c>
      <c r="L375" s="2" t="s">
        <v>151</v>
      </c>
      <c r="M375" s="2" t="s">
        <v>151</v>
      </c>
      <c r="N375" s="2" t="s">
        <v>151</v>
      </c>
      <c r="O375" s="2" t="s">
        <v>151</v>
      </c>
      <c r="P375" s="2" t="s">
        <v>151</v>
      </c>
      <c r="Q375" s="2" t="s">
        <v>151</v>
      </c>
      <c r="R375" s="14" t="s">
        <v>151</v>
      </c>
      <c r="S375" s="2">
        <v>2</v>
      </c>
      <c r="T375" s="2" t="s">
        <v>151</v>
      </c>
      <c r="U375" s="2" t="s">
        <v>151</v>
      </c>
      <c r="V375" s="2" t="s">
        <v>151</v>
      </c>
      <c r="W375" s="14">
        <v>2</v>
      </c>
      <c r="X375" s="93" t="s">
        <v>151</v>
      </c>
      <c r="Y375" s="14" t="s">
        <v>151</v>
      </c>
      <c r="Z375" s="2" t="s">
        <v>151</v>
      </c>
      <c r="AA375" s="2" t="s">
        <v>151</v>
      </c>
      <c r="AB375" s="2" t="s">
        <v>151</v>
      </c>
      <c r="AC375" s="14" t="s">
        <v>151</v>
      </c>
    </row>
    <row r="376" spans="3:29" x14ac:dyDescent="0.35">
      <c r="C376" s="96" t="s">
        <v>34</v>
      </c>
      <c r="D376" s="97" t="s">
        <v>776</v>
      </c>
      <c r="E376" s="97" t="s">
        <v>208</v>
      </c>
      <c r="F376" s="97" t="s">
        <v>704</v>
      </c>
      <c r="G376" s="97" t="s">
        <v>208</v>
      </c>
      <c r="H376" s="97" t="s">
        <v>50</v>
      </c>
      <c r="I376" s="37" t="s">
        <v>4269</v>
      </c>
      <c r="J376" s="37" t="s">
        <v>6208</v>
      </c>
      <c r="K376" s="13" t="s">
        <v>151</v>
      </c>
      <c r="L376" s="2" t="s">
        <v>151</v>
      </c>
      <c r="M376" s="2" t="s">
        <v>151</v>
      </c>
      <c r="N376" s="2" t="s">
        <v>151</v>
      </c>
      <c r="O376" s="2" t="s">
        <v>151</v>
      </c>
      <c r="P376" s="2" t="s">
        <v>151</v>
      </c>
      <c r="Q376" s="2" t="s">
        <v>151</v>
      </c>
      <c r="R376" s="14" t="s">
        <v>151</v>
      </c>
      <c r="S376" s="2">
        <v>3</v>
      </c>
      <c r="T376" s="2" t="s">
        <v>151</v>
      </c>
      <c r="U376" s="2" t="s">
        <v>151</v>
      </c>
      <c r="V376" s="2" t="s">
        <v>151</v>
      </c>
      <c r="W376" s="14">
        <v>0</v>
      </c>
      <c r="X376" s="93" t="s">
        <v>151</v>
      </c>
      <c r="Y376" s="14" t="s">
        <v>151</v>
      </c>
      <c r="Z376" s="2" t="s">
        <v>151</v>
      </c>
      <c r="AA376" s="2" t="s">
        <v>151</v>
      </c>
      <c r="AB376" s="2" t="s">
        <v>152</v>
      </c>
      <c r="AC376" s="14" t="s">
        <v>151</v>
      </c>
    </row>
    <row r="377" spans="3:29" x14ac:dyDescent="0.35">
      <c r="C377" s="96" t="s">
        <v>34</v>
      </c>
      <c r="D377" s="97" t="s">
        <v>776</v>
      </c>
      <c r="E377" s="97" t="s">
        <v>208</v>
      </c>
      <c r="F377" s="97" t="s">
        <v>704</v>
      </c>
      <c r="G377" s="97" t="s">
        <v>208</v>
      </c>
      <c r="H377" s="97" t="s">
        <v>50</v>
      </c>
      <c r="I377" s="37" t="s">
        <v>256</v>
      </c>
      <c r="J377" s="37" t="s">
        <v>283</v>
      </c>
      <c r="K377" s="13" t="s">
        <v>151</v>
      </c>
      <c r="L377" s="2" t="s">
        <v>151</v>
      </c>
      <c r="M377" s="2" t="s">
        <v>151</v>
      </c>
      <c r="N377" s="2" t="s">
        <v>151</v>
      </c>
      <c r="O377" s="2" t="s">
        <v>151</v>
      </c>
      <c r="P377" s="2" t="s">
        <v>151</v>
      </c>
      <c r="Q377" s="2" t="s">
        <v>151</v>
      </c>
      <c r="R377" s="14" t="s">
        <v>151</v>
      </c>
      <c r="S377" s="2">
        <v>2</v>
      </c>
      <c r="T377" s="2" t="s">
        <v>151</v>
      </c>
      <c r="U377" s="2" t="s">
        <v>151</v>
      </c>
      <c r="V377" s="2" t="s">
        <v>151</v>
      </c>
      <c r="W377" s="14">
        <v>0</v>
      </c>
      <c r="X377" s="93" t="s">
        <v>151</v>
      </c>
      <c r="Y377" s="14" t="s">
        <v>152</v>
      </c>
      <c r="Z377" s="2" t="s">
        <v>151</v>
      </c>
      <c r="AA377" s="2" t="s">
        <v>151</v>
      </c>
      <c r="AB377" s="2" t="s">
        <v>152</v>
      </c>
      <c r="AC377" s="14" t="s">
        <v>151</v>
      </c>
    </row>
    <row r="378" spans="3:29" x14ac:dyDescent="0.35">
      <c r="C378" s="96" t="s">
        <v>34</v>
      </c>
      <c r="D378" s="97" t="s">
        <v>835</v>
      </c>
      <c r="E378" s="97" t="s">
        <v>208</v>
      </c>
      <c r="F378" s="97" t="s">
        <v>704</v>
      </c>
      <c r="G378" s="97" t="s">
        <v>208</v>
      </c>
      <c r="H378" s="97" t="s">
        <v>50</v>
      </c>
      <c r="I378" s="37" t="s">
        <v>4276</v>
      </c>
      <c r="J378" s="37" t="s">
        <v>6209</v>
      </c>
      <c r="K378" s="13" t="s">
        <v>151</v>
      </c>
      <c r="L378" s="2" t="s">
        <v>151</v>
      </c>
      <c r="M378" s="2" t="s">
        <v>151</v>
      </c>
      <c r="N378" s="2" t="s">
        <v>151</v>
      </c>
      <c r="O378" s="2" t="s">
        <v>151</v>
      </c>
      <c r="P378" s="2" t="s">
        <v>151</v>
      </c>
      <c r="Q378" s="2" t="s">
        <v>151</v>
      </c>
      <c r="R378" s="14" t="s">
        <v>151</v>
      </c>
      <c r="S378" s="2">
        <v>2</v>
      </c>
      <c r="T378" s="2" t="s">
        <v>151</v>
      </c>
      <c r="U378" s="2" t="s">
        <v>152</v>
      </c>
      <c r="V378" s="2" t="s">
        <v>152</v>
      </c>
      <c r="W378" s="14">
        <v>0</v>
      </c>
      <c r="X378" s="93" t="s">
        <v>151</v>
      </c>
      <c r="Y378" s="14" t="s">
        <v>152</v>
      </c>
      <c r="Z378" s="2" t="s">
        <v>151</v>
      </c>
      <c r="AA378" s="2" t="s">
        <v>151</v>
      </c>
      <c r="AB378" s="2" t="s">
        <v>151</v>
      </c>
      <c r="AC378" s="14" t="s">
        <v>151</v>
      </c>
    </row>
    <row r="379" spans="3:29" x14ac:dyDescent="0.35">
      <c r="C379" s="96" t="s">
        <v>34</v>
      </c>
      <c r="D379" s="97" t="s">
        <v>835</v>
      </c>
      <c r="E379" s="97" t="s">
        <v>208</v>
      </c>
      <c r="F379" s="97" t="s">
        <v>704</v>
      </c>
      <c r="G379" s="97" t="s">
        <v>208</v>
      </c>
      <c r="H379" s="97" t="s">
        <v>50</v>
      </c>
      <c r="I379" s="37" t="s">
        <v>4294</v>
      </c>
      <c r="J379" s="37" t="s">
        <v>6210</v>
      </c>
      <c r="K379" s="13" t="s">
        <v>151</v>
      </c>
      <c r="L379" s="2" t="s">
        <v>151</v>
      </c>
      <c r="M379" s="2" t="s">
        <v>151</v>
      </c>
      <c r="N379" s="2" t="s">
        <v>151</v>
      </c>
      <c r="O379" s="2" t="s">
        <v>152</v>
      </c>
      <c r="P379" s="2" t="s">
        <v>151</v>
      </c>
      <c r="Q379" s="2" t="s">
        <v>151</v>
      </c>
      <c r="R379" s="14" t="s">
        <v>151</v>
      </c>
      <c r="S379" s="2">
        <v>2</v>
      </c>
      <c r="T379" s="2" t="s">
        <v>151</v>
      </c>
      <c r="U379" s="2" t="s">
        <v>151</v>
      </c>
      <c r="V379" s="2" t="s">
        <v>151</v>
      </c>
      <c r="W379" s="14">
        <v>0</v>
      </c>
      <c r="X379" s="93" t="s">
        <v>151</v>
      </c>
      <c r="Y379" s="14" t="s">
        <v>152</v>
      </c>
      <c r="Z379" s="2" t="s">
        <v>151</v>
      </c>
      <c r="AA379" s="2" t="s">
        <v>152</v>
      </c>
      <c r="AB379" s="2" t="s">
        <v>152</v>
      </c>
      <c r="AC379" s="14" t="s">
        <v>152</v>
      </c>
    </row>
    <row r="380" spans="3:29" x14ac:dyDescent="0.35">
      <c r="C380" s="96" t="s">
        <v>34</v>
      </c>
      <c r="D380" s="97" t="s">
        <v>777</v>
      </c>
      <c r="E380" s="97" t="s">
        <v>208</v>
      </c>
      <c r="F380" s="97" t="s">
        <v>704</v>
      </c>
      <c r="G380" s="97" t="s">
        <v>208</v>
      </c>
      <c r="H380" s="97" t="s">
        <v>50</v>
      </c>
      <c r="I380" s="37" t="s">
        <v>255</v>
      </c>
      <c r="J380" s="37" t="s">
        <v>4297</v>
      </c>
      <c r="K380" s="13" t="s">
        <v>151</v>
      </c>
      <c r="L380" s="2" t="s">
        <v>151</v>
      </c>
      <c r="M380" s="2" t="s">
        <v>151</v>
      </c>
      <c r="N380" s="2" t="s">
        <v>151</v>
      </c>
      <c r="O380" s="2" t="s">
        <v>151</v>
      </c>
      <c r="P380" s="2" t="s">
        <v>152</v>
      </c>
      <c r="Q380" s="2" t="s">
        <v>152</v>
      </c>
      <c r="R380" s="14" t="s">
        <v>152</v>
      </c>
      <c r="S380" s="2">
        <v>2</v>
      </c>
      <c r="T380" s="2" t="s">
        <v>151</v>
      </c>
      <c r="U380" s="2" t="s">
        <v>151</v>
      </c>
      <c r="V380" s="2" t="s">
        <v>152</v>
      </c>
      <c r="W380" s="14">
        <v>0</v>
      </c>
      <c r="X380" s="93" t="s">
        <v>151</v>
      </c>
      <c r="Y380" s="14" t="s">
        <v>468</v>
      </c>
      <c r="Z380" s="2" t="s">
        <v>151</v>
      </c>
      <c r="AA380" s="2" t="s">
        <v>152</v>
      </c>
      <c r="AB380" s="2" t="s">
        <v>152</v>
      </c>
      <c r="AC380" s="14" t="s">
        <v>152</v>
      </c>
    </row>
    <row r="381" spans="3:29" x14ac:dyDescent="0.35">
      <c r="C381" s="96" t="s">
        <v>34</v>
      </c>
      <c r="D381" s="97" t="s">
        <v>778</v>
      </c>
      <c r="E381" s="97" t="s">
        <v>208</v>
      </c>
      <c r="F381" s="97" t="s">
        <v>704</v>
      </c>
      <c r="G381" s="97" t="s">
        <v>208</v>
      </c>
      <c r="H381" s="97" t="s">
        <v>50</v>
      </c>
      <c r="I381" s="37" t="s">
        <v>4274</v>
      </c>
      <c r="J381" s="37" t="s">
        <v>284</v>
      </c>
      <c r="K381" s="13" t="s">
        <v>151</v>
      </c>
      <c r="L381" s="2" t="s">
        <v>151</v>
      </c>
      <c r="M381" s="2" t="s">
        <v>151</v>
      </c>
      <c r="N381" s="2" t="s">
        <v>151</v>
      </c>
      <c r="O381" s="2" t="s">
        <v>151</v>
      </c>
      <c r="P381" s="2" t="s">
        <v>151</v>
      </c>
      <c r="Q381" s="2" t="s">
        <v>151</v>
      </c>
      <c r="R381" s="14" t="s">
        <v>151</v>
      </c>
      <c r="S381" s="2">
        <v>2</v>
      </c>
      <c r="T381" s="2" t="s">
        <v>151</v>
      </c>
      <c r="U381" s="2" t="s">
        <v>151</v>
      </c>
      <c r="V381" s="2" t="s">
        <v>151</v>
      </c>
      <c r="W381" s="14">
        <v>2</v>
      </c>
      <c r="X381" s="93" t="s">
        <v>151</v>
      </c>
      <c r="Y381" s="14" t="s">
        <v>151</v>
      </c>
      <c r="Z381" s="2" t="s">
        <v>151</v>
      </c>
      <c r="AA381" s="2" t="s">
        <v>151</v>
      </c>
      <c r="AB381" s="2" t="s">
        <v>151</v>
      </c>
      <c r="AC381" s="14" t="s">
        <v>151</v>
      </c>
    </row>
    <row r="382" spans="3:29" x14ac:dyDescent="0.35">
      <c r="C382" s="96" t="s">
        <v>34</v>
      </c>
      <c r="D382" s="97" t="s">
        <v>779</v>
      </c>
      <c r="E382" s="97" t="s">
        <v>208</v>
      </c>
      <c r="F382" s="97" t="s">
        <v>704</v>
      </c>
      <c r="G382" s="97" t="s">
        <v>208</v>
      </c>
      <c r="H382" s="97" t="s">
        <v>50</v>
      </c>
      <c r="I382" s="37" t="s">
        <v>255</v>
      </c>
      <c r="J382" s="37" t="s">
        <v>6211</v>
      </c>
      <c r="K382" s="13" t="s">
        <v>151</v>
      </c>
      <c r="L382" s="2" t="s">
        <v>152</v>
      </c>
      <c r="M382" s="2" t="s">
        <v>152</v>
      </c>
      <c r="N382" s="2" t="s">
        <v>151</v>
      </c>
      <c r="O382" s="2" t="s">
        <v>151</v>
      </c>
      <c r="P382" s="2" t="s">
        <v>151</v>
      </c>
      <c r="Q382" s="2" t="s">
        <v>152</v>
      </c>
      <c r="R382" s="14" t="s">
        <v>151</v>
      </c>
      <c r="S382" s="2">
        <v>2</v>
      </c>
      <c r="T382" s="2" t="s">
        <v>152</v>
      </c>
      <c r="U382" s="2" t="s">
        <v>151</v>
      </c>
      <c r="V382" s="2" t="s">
        <v>151</v>
      </c>
      <c r="W382" s="14">
        <v>4</v>
      </c>
      <c r="X382" s="93" t="s">
        <v>152</v>
      </c>
      <c r="Y382" s="14" t="s">
        <v>152</v>
      </c>
      <c r="Z382" s="2" t="s">
        <v>152</v>
      </c>
      <c r="AA382" s="2" t="s">
        <v>152</v>
      </c>
      <c r="AB382" s="2" t="s">
        <v>152</v>
      </c>
      <c r="AC382" s="14" t="s">
        <v>152</v>
      </c>
    </row>
    <row r="383" spans="3:29" x14ac:dyDescent="0.35">
      <c r="C383" s="96" t="s">
        <v>34</v>
      </c>
      <c r="D383" s="97" t="s">
        <v>779</v>
      </c>
      <c r="E383" s="97" t="s">
        <v>208</v>
      </c>
      <c r="F383" s="97" t="s">
        <v>704</v>
      </c>
      <c r="G383" s="97" t="s">
        <v>208</v>
      </c>
      <c r="H383" s="97" t="s">
        <v>50</v>
      </c>
      <c r="I383" s="37" t="s">
        <v>4343</v>
      </c>
      <c r="J383" s="37" t="s">
        <v>6212</v>
      </c>
      <c r="K383" s="13" t="s">
        <v>151</v>
      </c>
      <c r="L383" s="2" t="s">
        <v>152</v>
      </c>
      <c r="M383" s="2" t="s">
        <v>151</v>
      </c>
      <c r="N383" s="2" t="s">
        <v>151</v>
      </c>
      <c r="O383" s="2" t="s">
        <v>151</v>
      </c>
      <c r="P383" s="2" t="s">
        <v>151</v>
      </c>
      <c r="Q383" s="2" t="s">
        <v>151</v>
      </c>
      <c r="R383" s="14" t="s">
        <v>151</v>
      </c>
      <c r="S383" s="2">
        <v>1</v>
      </c>
      <c r="T383" s="2" t="s">
        <v>151</v>
      </c>
      <c r="U383" s="2" t="s">
        <v>151</v>
      </c>
      <c r="V383" s="2" t="s">
        <v>151</v>
      </c>
      <c r="W383" s="14">
        <v>0</v>
      </c>
      <c r="X383" s="93" t="s">
        <v>151</v>
      </c>
      <c r="Y383" s="14" t="s">
        <v>152</v>
      </c>
      <c r="Z383" s="2" t="s">
        <v>151</v>
      </c>
      <c r="AA383" s="2" t="s">
        <v>152</v>
      </c>
      <c r="AB383" s="2" t="s">
        <v>152</v>
      </c>
      <c r="AC383" s="14" t="s">
        <v>152</v>
      </c>
    </row>
    <row r="384" spans="3:29" x14ac:dyDescent="0.35">
      <c r="C384" s="96" t="s">
        <v>35</v>
      </c>
      <c r="D384" s="97" t="s">
        <v>776</v>
      </c>
      <c r="E384" s="97" t="s">
        <v>208</v>
      </c>
      <c r="F384" s="97" t="s">
        <v>704</v>
      </c>
      <c r="G384" s="97" t="s">
        <v>208</v>
      </c>
      <c r="H384" s="97" t="s">
        <v>50</v>
      </c>
      <c r="I384" s="37" t="s">
        <v>4358</v>
      </c>
      <c r="J384" s="37" t="s">
        <v>4358</v>
      </c>
      <c r="K384" s="13" t="s">
        <v>151</v>
      </c>
      <c r="L384" s="2" t="s">
        <v>151</v>
      </c>
      <c r="M384" s="2" t="s">
        <v>152</v>
      </c>
      <c r="N384" s="2" t="s">
        <v>151</v>
      </c>
      <c r="O384" s="2" t="s">
        <v>151</v>
      </c>
      <c r="P384" s="2" t="s">
        <v>151</v>
      </c>
      <c r="Q384" s="2" t="s">
        <v>151</v>
      </c>
      <c r="R384" s="14" t="s">
        <v>151</v>
      </c>
      <c r="S384" s="2">
        <v>2</v>
      </c>
      <c r="T384" s="2" t="s">
        <v>152</v>
      </c>
      <c r="U384" s="2" t="s">
        <v>152</v>
      </c>
      <c r="V384" s="2" t="s">
        <v>151</v>
      </c>
      <c r="W384" s="14">
        <v>2</v>
      </c>
      <c r="X384" s="93" t="s">
        <v>152</v>
      </c>
      <c r="Y384" s="14" t="s">
        <v>152</v>
      </c>
      <c r="Z384" s="2" t="s">
        <v>151</v>
      </c>
      <c r="AA384" s="2" t="s">
        <v>151</v>
      </c>
      <c r="AB384" s="2" t="s">
        <v>152</v>
      </c>
      <c r="AC384" s="14" t="s">
        <v>152</v>
      </c>
    </row>
    <row r="385" spans="3:29" x14ac:dyDescent="0.35">
      <c r="C385" s="96" t="s">
        <v>35</v>
      </c>
      <c r="D385" s="97" t="s">
        <v>776</v>
      </c>
      <c r="E385" s="97" t="s">
        <v>208</v>
      </c>
      <c r="F385" s="97" t="s">
        <v>704</v>
      </c>
      <c r="G385" s="97" t="s">
        <v>208</v>
      </c>
      <c r="H385" s="97" t="s">
        <v>50</v>
      </c>
      <c r="I385" s="37" t="s">
        <v>717</v>
      </c>
      <c r="J385" s="37" t="s">
        <v>718</v>
      </c>
      <c r="K385" s="13" t="s">
        <v>152</v>
      </c>
      <c r="L385" s="2" t="s">
        <v>152</v>
      </c>
      <c r="M385" s="2" t="s">
        <v>152</v>
      </c>
      <c r="N385" s="2" t="s">
        <v>151</v>
      </c>
      <c r="O385" s="2" t="s">
        <v>151</v>
      </c>
      <c r="P385" s="2" t="s">
        <v>151</v>
      </c>
      <c r="Q385" s="2" t="s">
        <v>151</v>
      </c>
      <c r="R385" s="14" t="s">
        <v>151</v>
      </c>
      <c r="S385" s="2">
        <v>1</v>
      </c>
      <c r="T385" s="2" t="s">
        <v>152</v>
      </c>
      <c r="U385" s="2" t="s">
        <v>152</v>
      </c>
      <c r="V385" s="2" t="s">
        <v>151</v>
      </c>
      <c r="W385" s="14">
        <v>0</v>
      </c>
      <c r="X385" s="93" t="s">
        <v>152</v>
      </c>
      <c r="Y385" s="14" t="s">
        <v>152</v>
      </c>
      <c r="Z385" s="2" t="s">
        <v>151</v>
      </c>
      <c r="AA385" s="2" t="s">
        <v>151</v>
      </c>
      <c r="AB385" s="2" t="s">
        <v>152</v>
      </c>
      <c r="AC385" s="14" t="s">
        <v>152</v>
      </c>
    </row>
    <row r="386" spans="3:29" x14ac:dyDescent="0.35">
      <c r="C386" s="96" t="s">
        <v>35</v>
      </c>
      <c r="D386" s="97" t="s">
        <v>776</v>
      </c>
      <c r="E386" s="97" t="s">
        <v>208</v>
      </c>
      <c r="F386" s="97" t="s">
        <v>704</v>
      </c>
      <c r="G386" s="97" t="s">
        <v>208</v>
      </c>
      <c r="H386" s="97" t="s">
        <v>50</v>
      </c>
      <c r="I386" s="37" t="s">
        <v>719</v>
      </c>
      <c r="J386" s="37" t="s">
        <v>6213</v>
      </c>
      <c r="K386" s="13" t="s">
        <v>151</v>
      </c>
      <c r="L386" s="2" t="s">
        <v>151</v>
      </c>
      <c r="M386" s="2" t="s">
        <v>152</v>
      </c>
      <c r="N386" s="2" t="s">
        <v>151</v>
      </c>
      <c r="O386" s="2" t="s">
        <v>151</v>
      </c>
      <c r="P386" s="2" t="s">
        <v>151</v>
      </c>
      <c r="Q386" s="2" t="s">
        <v>151</v>
      </c>
      <c r="R386" s="14" t="s">
        <v>151</v>
      </c>
      <c r="S386" s="2">
        <v>3</v>
      </c>
      <c r="T386" s="2" t="s">
        <v>151</v>
      </c>
      <c r="U386" s="2" t="s">
        <v>152</v>
      </c>
      <c r="V386" s="2" t="s">
        <v>151</v>
      </c>
      <c r="W386" s="14">
        <v>1</v>
      </c>
      <c r="X386" s="93" t="s">
        <v>152</v>
      </c>
      <c r="Y386" s="14" t="s">
        <v>152</v>
      </c>
      <c r="Z386" s="2" t="s">
        <v>151</v>
      </c>
      <c r="AA386" s="2" t="s">
        <v>151</v>
      </c>
      <c r="AB386" s="2" t="s">
        <v>152</v>
      </c>
      <c r="AC386" s="14" t="s">
        <v>152</v>
      </c>
    </row>
    <row r="387" spans="3:29" x14ac:dyDescent="0.35">
      <c r="C387" s="96" t="s">
        <v>35</v>
      </c>
      <c r="D387" s="97" t="s">
        <v>835</v>
      </c>
      <c r="E387" s="97" t="s">
        <v>208</v>
      </c>
      <c r="F387" s="97" t="s">
        <v>704</v>
      </c>
      <c r="G387" s="97" t="s">
        <v>208</v>
      </c>
      <c r="H387" s="97" t="s">
        <v>50</v>
      </c>
      <c r="I387" s="37" t="s">
        <v>641</v>
      </c>
      <c r="J387" s="37" t="s">
        <v>642</v>
      </c>
      <c r="K387" s="13" t="s">
        <v>151</v>
      </c>
      <c r="L387" s="2" t="s">
        <v>151</v>
      </c>
      <c r="M387" s="2" t="s">
        <v>152</v>
      </c>
      <c r="N387" s="2" t="s">
        <v>151</v>
      </c>
      <c r="O387" s="2" t="s">
        <v>151</v>
      </c>
      <c r="P387" s="2" t="s">
        <v>151</v>
      </c>
      <c r="Q387" s="2" t="s">
        <v>151</v>
      </c>
      <c r="R387" s="14" t="s">
        <v>151</v>
      </c>
      <c r="S387" s="2">
        <v>1</v>
      </c>
      <c r="T387" s="2" t="s">
        <v>151</v>
      </c>
      <c r="U387" s="2" t="s">
        <v>152</v>
      </c>
      <c r="V387" s="2" t="s">
        <v>151</v>
      </c>
      <c r="W387" s="14">
        <v>0</v>
      </c>
      <c r="X387" s="93" t="s">
        <v>468</v>
      </c>
      <c r="Y387" s="14" t="s">
        <v>152</v>
      </c>
      <c r="Z387" s="2" t="s">
        <v>151</v>
      </c>
      <c r="AA387" s="2" t="s">
        <v>152</v>
      </c>
      <c r="AB387" s="2" t="s">
        <v>151</v>
      </c>
      <c r="AC387" s="14" t="s">
        <v>152</v>
      </c>
    </row>
    <row r="388" spans="3:29" x14ac:dyDescent="0.35">
      <c r="C388" s="96" t="s">
        <v>35</v>
      </c>
      <c r="D388" s="97" t="s">
        <v>835</v>
      </c>
      <c r="E388" s="97" t="s">
        <v>208</v>
      </c>
      <c r="F388" s="97" t="s">
        <v>704</v>
      </c>
      <c r="G388" s="97" t="s">
        <v>208</v>
      </c>
      <c r="H388" s="97" t="s">
        <v>50</v>
      </c>
      <c r="I388" s="37" t="s">
        <v>6214</v>
      </c>
      <c r="J388" s="37" t="s">
        <v>6215</v>
      </c>
      <c r="K388" s="13" t="s">
        <v>151</v>
      </c>
      <c r="L388" s="2" t="s">
        <v>151</v>
      </c>
      <c r="M388" s="2" t="s">
        <v>151</v>
      </c>
      <c r="N388" s="2" t="s">
        <v>152</v>
      </c>
      <c r="O388" s="2" t="s">
        <v>151</v>
      </c>
      <c r="P388" s="2" t="s">
        <v>152</v>
      </c>
      <c r="Q388" s="2" t="s">
        <v>151</v>
      </c>
      <c r="R388" s="14" t="s">
        <v>152</v>
      </c>
      <c r="S388" s="2">
        <v>0</v>
      </c>
      <c r="T388" s="2" t="s">
        <v>152</v>
      </c>
      <c r="U388" s="2" t="s">
        <v>152</v>
      </c>
      <c r="V388" s="2" t="s">
        <v>152</v>
      </c>
      <c r="W388" s="14">
        <v>0</v>
      </c>
      <c r="X388" s="93" t="s">
        <v>152</v>
      </c>
      <c r="Y388" s="14" t="s">
        <v>152</v>
      </c>
      <c r="Z388" s="2" t="s">
        <v>151</v>
      </c>
      <c r="AA388" s="2" t="s">
        <v>151</v>
      </c>
      <c r="AB388" s="2" t="s">
        <v>152</v>
      </c>
      <c r="AC388" s="14" t="s">
        <v>152</v>
      </c>
    </row>
    <row r="389" spans="3:29" x14ac:dyDescent="0.35">
      <c r="C389" s="96" t="s">
        <v>35</v>
      </c>
      <c r="D389" s="97" t="s">
        <v>835</v>
      </c>
      <c r="E389" s="97" t="s">
        <v>208</v>
      </c>
      <c r="F389" s="97" t="s">
        <v>704</v>
      </c>
      <c r="G389" s="97" t="s">
        <v>208</v>
      </c>
      <c r="H389" s="97" t="s">
        <v>50</v>
      </c>
      <c r="I389" s="37" t="s">
        <v>717</v>
      </c>
      <c r="J389" s="37" t="s">
        <v>6216</v>
      </c>
      <c r="K389" s="13" t="s">
        <v>151</v>
      </c>
      <c r="L389" s="2" t="s">
        <v>152</v>
      </c>
      <c r="M389" s="2" t="s">
        <v>152</v>
      </c>
      <c r="N389" s="2" t="s">
        <v>151</v>
      </c>
      <c r="O389" s="2" t="s">
        <v>151</v>
      </c>
      <c r="P389" s="2" t="s">
        <v>152</v>
      </c>
      <c r="Q389" s="2" t="s">
        <v>151</v>
      </c>
      <c r="R389" s="14" t="s">
        <v>152</v>
      </c>
      <c r="S389" s="2">
        <v>0</v>
      </c>
      <c r="T389" s="2" t="s">
        <v>152</v>
      </c>
      <c r="U389" s="2" t="s">
        <v>152</v>
      </c>
      <c r="V389" s="2" t="s">
        <v>152</v>
      </c>
      <c r="W389" s="14">
        <v>0</v>
      </c>
      <c r="X389" s="93" t="s">
        <v>468</v>
      </c>
      <c r="Y389" s="14" t="s">
        <v>468</v>
      </c>
      <c r="Z389" s="2" t="s">
        <v>151</v>
      </c>
      <c r="AA389" s="2" t="s">
        <v>151</v>
      </c>
      <c r="AB389" s="2" t="s">
        <v>152</v>
      </c>
      <c r="AC389" s="14" t="s">
        <v>152</v>
      </c>
    </row>
    <row r="390" spans="3:29" x14ac:dyDescent="0.35">
      <c r="C390" s="96" t="s">
        <v>35</v>
      </c>
      <c r="D390" s="97" t="s">
        <v>777</v>
      </c>
      <c r="E390" s="97" t="s">
        <v>208</v>
      </c>
      <c r="F390" s="97" t="s">
        <v>704</v>
      </c>
      <c r="G390" s="97" t="s">
        <v>208</v>
      </c>
      <c r="H390" s="97" t="s">
        <v>50</v>
      </c>
      <c r="I390" s="37" t="s">
        <v>6217</v>
      </c>
      <c r="J390" s="37" t="s">
        <v>6218</v>
      </c>
      <c r="K390" s="13" t="s">
        <v>152</v>
      </c>
      <c r="L390" s="2" t="s">
        <v>152</v>
      </c>
      <c r="M390" s="2" t="s">
        <v>152</v>
      </c>
      <c r="N390" s="2" t="s">
        <v>152</v>
      </c>
      <c r="O390" s="2" t="s">
        <v>151</v>
      </c>
      <c r="P390" s="2" t="s">
        <v>152</v>
      </c>
      <c r="Q390" s="2" t="s">
        <v>151</v>
      </c>
      <c r="R390" s="14" t="s">
        <v>152</v>
      </c>
      <c r="S390" s="2">
        <v>0</v>
      </c>
      <c r="T390" s="2" t="s">
        <v>152</v>
      </c>
      <c r="U390" s="2" t="s">
        <v>152</v>
      </c>
      <c r="V390" s="2" t="s">
        <v>151</v>
      </c>
      <c r="W390" s="14">
        <v>0</v>
      </c>
      <c r="X390" s="93" t="s">
        <v>152</v>
      </c>
      <c r="Y390" s="14" t="s">
        <v>468</v>
      </c>
      <c r="Z390" s="2" t="s">
        <v>152</v>
      </c>
      <c r="AA390" s="2" t="s">
        <v>152</v>
      </c>
      <c r="AB390" s="2" t="s">
        <v>152</v>
      </c>
      <c r="AC390" s="14" t="s">
        <v>152</v>
      </c>
    </row>
    <row r="391" spans="3:29" x14ac:dyDescent="0.35">
      <c r="C391" s="96" t="s">
        <v>35</v>
      </c>
      <c r="D391" s="97" t="s">
        <v>777</v>
      </c>
      <c r="E391" s="97" t="s">
        <v>208</v>
      </c>
      <c r="F391" s="97" t="s">
        <v>704</v>
      </c>
      <c r="G391" s="97" t="s">
        <v>208</v>
      </c>
      <c r="H391" s="97" t="s">
        <v>50</v>
      </c>
      <c r="I391" s="37" t="s">
        <v>4388</v>
      </c>
      <c r="J391" s="37" t="s">
        <v>6219</v>
      </c>
      <c r="K391" s="13" t="s">
        <v>152</v>
      </c>
      <c r="L391" s="2" t="s">
        <v>152</v>
      </c>
      <c r="M391" s="2" t="s">
        <v>152</v>
      </c>
      <c r="N391" s="2" t="s">
        <v>151</v>
      </c>
      <c r="O391" s="2" t="s">
        <v>151</v>
      </c>
      <c r="P391" s="2" t="s">
        <v>152</v>
      </c>
      <c r="Q391" s="2" t="s">
        <v>151</v>
      </c>
      <c r="R391" s="14" t="s">
        <v>151</v>
      </c>
      <c r="S391" s="2">
        <v>2</v>
      </c>
      <c r="T391" s="2" t="s">
        <v>151</v>
      </c>
      <c r="U391" s="2" t="s">
        <v>152</v>
      </c>
      <c r="V391" s="2" t="s">
        <v>151</v>
      </c>
      <c r="W391" s="14">
        <v>0</v>
      </c>
      <c r="X391" s="93" t="s">
        <v>152</v>
      </c>
      <c r="Y391" s="14" t="s">
        <v>152</v>
      </c>
      <c r="Z391" s="2" t="s">
        <v>151</v>
      </c>
      <c r="AA391" s="2" t="s">
        <v>151</v>
      </c>
      <c r="AB391" s="2" t="s">
        <v>152</v>
      </c>
      <c r="AC391" s="14" t="s">
        <v>152</v>
      </c>
    </row>
    <row r="392" spans="3:29" x14ac:dyDescent="0.35">
      <c r="C392" s="96" t="s">
        <v>35</v>
      </c>
      <c r="D392" s="97" t="s">
        <v>777</v>
      </c>
      <c r="E392" s="97" t="s">
        <v>208</v>
      </c>
      <c r="F392" s="97" t="s">
        <v>704</v>
      </c>
      <c r="G392" s="97" t="s">
        <v>208</v>
      </c>
      <c r="H392" s="97" t="s">
        <v>50</v>
      </c>
      <c r="I392" s="37" t="s">
        <v>717</v>
      </c>
      <c r="J392" s="37" t="s">
        <v>6216</v>
      </c>
      <c r="K392" s="13" t="s">
        <v>151</v>
      </c>
      <c r="L392" s="2" t="s">
        <v>152</v>
      </c>
      <c r="M392" s="2" t="s">
        <v>152</v>
      </c>
      <c r="N392" s="2" t="s">
        <v>151</v>
      </c>
      <c r="O392" s="2" t="s">
        <v>151</v>
      </c>
      <c r="P392" s="2" t="s">
        <v>152</v>
      </c>
      <c r="Q392" s="2" t="s">
        <v>151</v>
      </c>
      <c r="R392" s="14" t="s">
        <v>152</v>
      </c>
      <c r="S392" s="2">
        <v>0</v>
      </c>
      <c r="T392" s="2" t="s">
        <v>152</v>
      </c>
      <c r="U392" s="2" t="s">
        <v>152</v>
      </c>
      <c r="V392" s="2" t="s">
        <v>151</v>
      </c>
      <c r="W392" s="14">
        <v>1</v>
      </c>
      <c r="X392" s="93" t="s">
        <v>152</v>
      </c>
      <c r="Y392" s="14" t="s">
        <v>468</v>
      </c>
      <c r="Z392" s="2" t="s">
        <v>151</v>
      </c>
      <c r="AA392" s="2" t="s">
        <v>151</v>
      </c>
      <c r="AB392" s="2" t="s">
        <v>152</v>
      </c>
      <c r="AC392" s="14" t="s">
        <v>151</v>
      </c>
    </row>
    <row r="393" spans="3:29" x14ac:dyDescent="0.35">
      <c r="C393" s="96" t="s">
        <v>35</v>
      </c>
      <c r="D393" s="97" t="s">
        <v>778</v>
      </c>
      <c r="E393" s="97" t="s">
        <v>208</v>
      </c>
      <c r="F393" s="97" t="s">
        <v>704</v>
      </c>
      <c r="G393" s="97" t="s">
        <v>208</v>
      </c>
      <c r="H393" s="97" t="s">
        <v>50</v>
      </c>
      <c r="I393" s="37" t="s">
        <v>6220</v>
      </c>
      <c r="J393" s="37" t="s">
        <v>6221</v>
      </c>
      <c r="K393" s="13" t="s">
        <v>152</v>
      </c>
      <c r="L393" s="2" t="s">
        <v>152</v>
      </c>
      <c r="M393" s="2" t="s">
        <v>152</v>
      </c>
      <c r="N393" s="2" t="s">
        <v>151</v>
      </c>
      <c r="O393" s="2" t="s">
        <v>151</v>
      </c>
      <c r="P393" s="2" t="s">
        <v>151</v>
      </c>
      <c r="Q393" s="2" t="s">
        <v>152</v>
      </c>
      <c r="R393" s="14" t="s">
        <v>152</v>
      </c>
      <c r="S393" s="2">
        <v>0</v>
      </c>
      <c r="T393" s="2" t="s">
        <v>152</v>
      </c>
      <c r="U393" s="2" t="s">
        <v>152</v>
      </c>
      <c r="V393" s="2" t="s">
        <v>152</v>
      </c>
      <c r="W393" s="14">
        <v>1</v>
      </c>
      <c r="X393" s="93" t="s">
        <v>152</v>
      </c>
      <c r="Y393" s="14" t="s">
        <v>152</v>
      </c>
      <c r="Z393" s="2" t="s">
        <v>151</v>
      </c>
      <c r="AA393" s="2" t="s">
        <v>151</v>
      </c>
      <c r="AB393" s="2" t="s">
        <v>152</v>
      </c>
      <c r="AC393" s="14" t="s">
        <v>152</v>
      </c>
    </row>
    <row r="394" spans="3:29" x14ac:dyDescent="0.35">
      <c r="C394" s="96" t="s">
        <v>35</v>
      </c>
      <c r="D394" s="97" t="s">
        <v>778</v>
      </c>
      <c r="E394" s="97" t="s">
        <v>208</v>
      </c>
      <c r="F394" s="97" t="s">
        <v>704</v>
      </c>
      <c r="G394" s="97" t="s">
        <v>208</v>
      </c>
      <c r="H394" s="97" t="s">
        <v>50</v>
      </c>
      <c r="I394" s="37" t="s">
        <v>4456</v>
      </c>
      <c r="J394" s="37" t="s">
        <v>4413</v>
      </c>
      <c r="K394" s="13" t="s">
        <v>151</v>
      </c>
      <c r="L394" s="2" t="s">
        <v>152</v>
      </c>
      <c r="M394" s="2" t="s">
        <v>152</v>
      </c>
      <c r="N394" s="2" t="s">
        <v>151</v>
      </c>
      <c r="O394" s="2" t="s">
        <v>151</v>
      </c>
      <c r="P394" s="2" t="s">
        <v>151</v>
      </c>
      <c r="Q394" s="2" t="s">
        <v>151</v>
      </c>
      <c r="R394" s="14" t="s">
        <v>151</v>
      </c>
      <c r="S394" s="2">
        <v>1</v>
      </c>
      <c r="T394" s="2" t="s">
        <v>151</v>
      </c>
      <c r="U394" s="2" t="s">
        <v>152</v>
      </c>
      <c r="V394" s="2" t="s">
        <v>151</v>
      </c>
      <c r="W394" s="14">
        <v>0</v>
      </c>
      <c r="X394" s="93" t="s">
        <v>152</v>
      </c>
      <c r="Y394" s="14" t="s">
        <v>152</v>
      </c>
      <c r="Z394" s="2" t="s">
        <v>152</v>
      </c>
      <c r="AA394" s="2" t="s">
        <v>152</v>
      </c>
      <c r="AB394" s="2" t="s">
        <v>152</v>
      </c>
      <c r="AC394" s="14" t="s">
        <v>152</v>
      </c>
    </row>
    <row r="395" spans="3:29" x14ac:dyDescent="0.35">
      <c r="C395" s="96" t="s">
        <v>35</v>
      </c>
      <c r="D395" s="97" t="s">
        <v>778</v>
      </c>
      <c r="E395" s="97" t="s">
        <v>208</v>
      </c>
      <c r="F395" s="97" t="s">
        <v>704</v>
      </c>
      <c r="G395" s="97" t="s">
        <v>208</v>
      </c>
      <c r="H395" s="97" t="s">
        <v>50</v>
      </c>
      <c r="I395" s="37" t="s">
        <v>717</v>
      </c>
      <c r="J395" s="37" t="s">
        <v>6216</v>
      </c>
      <c r="K395" s="13" t="s">
        <v>152</v>
      </c>
      <c r="L395" s="2" t="s">
        <v>152</v>
      </c>
      <c r="M395" s="2" t="s">
        <v>152</v>
      </c>
      <c r="N395" s="2" t="s">
        <v>151</v>
      </c>
      <c r="O395" s="2" t="s">
        <v>151</v>
      </c>
      <c r="P395" s="2" t="s">
        <v>151</v>
      </c>
      <c r="Q395" s="2" t="s">
        <v>151</v>
      </c>
      <c r="R395" s="14" t="s">
        <v>151</v>
      </c>
      <c r="S395" s="2">
        <v>1</v>
      </c>
      <c r="T395" s="2" t="s">
        <v>152</v>
      </c>
      <c r="U395" s="2" t="s">
        <v>152</v>
      </c>
      <c r="V395" s="2" t="s">
        <v>151</v>
      </c>
      <c r="W395" s="14">
        <v>0</v>
      </c>
      <c r="X395" s="93" t="s">
        <v>152</v>
      </c>
      <c r="Y395" s="14" t="s">
        <v>152</v>
      </c>
      <c r="Z395" s="2" t="s">
        <v>151</v>
      </c>
      <c r="AA395" s="2" t="s">
        <v>152</v>
      </c>
      <c r="AB395" s="2" t="s">
        <v>152</v>
      </c>
      <c r="AC395" s="14" t="s">
        <v>152</v>
      </c>
    </row>
    <row r="396" spans="3:29" x14ac:dyDescent="0.35">
      <c r="C396" s="96" t="s">
        <v>35</v>
      </c>
      <c r="D396" s="97" t="s">
        <v>779</v>
      </c>
      <c r="E396" s="97" t="s">
        <v>208</v>
      </c>
      <c r="F396" s="97" t="s">
        <v>704</v>
      </c>
      <c r="G396" s="97" t="s">
        <v>208</v>
      </c>
      <c r="H396" s="97" t="s">
        <v>50</v>
      </c>
      <c r="I396" s="37" t="s">
        <v>717</v>
      </c>
      <c r="J396" s="37" t="s">
        <v>6216</v>
      </c>
      <c r="K396" s="13" t="s">
        <v>152</v>
      </c>
      <c r="L396" s="2" t="s">
        <v>152</v>
      </c>
      <c r="M396" s="2" t="s">
        <v>152</v>
      </c>
      <c r="N396" s="2" t="s">
        <v>151</v>
      </c>
      <c r="O396" s="2" t="s">
        <v>151</v>
      </c>
      <c r="P396" s="2" t="s">
        <v>151</v>
      </c>
      <c r="Q396" s="2" t="s">
        <v>151</v>
      </c>
      <c r="R396" s="14" t="s">
        <v>151</v>
      </c>
      <c r="S396" s="2">
        <v>1</v>
      </c>
      <c r="T396" s="2" t="s">
        <v>152</v>
      </c>
      <c r="U396" s="2" t="s">
        <v>152</v>
      </c>
      <c r="V396" s="2" t="s">
        <v>151</v>
      </c>
      <c r="W396" s="14">
        <v>0</v>
      </c>
      <c r="X396" s="93" t="s">
        <v>152</v>
      </c>
      <c r="Y396" s="14" t="s">
        <v>152</v>
      </c>
      <c r="Z396" s="2" t="s">
        <v>151</v>
      </c>
      <c r="AA396" s="2" t="s">
        <v>152</v>
      </c>
      <c r="AB396" s="2" t="s">
        <v>152</v>
      </c>
      <c r="AC396" s="14" t="s">
        <v>152</v>
      </c>
    </row>
    <row r="397" spans="3:29" x14ac:dyDescent="0.35">
      <c r="C397" s="96" t="s">
        <v>35</v>
      </c>
      <c r="D397" s="97" t="s">
        <v>779</v>
      </c>
      <c r="E397" s="97" t="s">
        <v>208</v>
      </c>
      <c r="F397" s="97" t="s">
        <v>704</v>
      </c>
      <c r="G397" s="97" t="s">
        <v>208</v>
      </c>
      <c r="H397" s="97" t="s">
        <v>50</v>
      </c>
      <c r="I397" s="37" t="s">
        <v>6222</v>
      </c>
      <c r="J397" s="37" t="s">
        <v>6223</v>
      </c>
      <c r="K397" s="13" t="s">
        <v>152</v>
      </c>
      <c r="L397" s="2" t="s">
        <v>152</v>
      </c>
      <c r="M397" s="2" t="s">
        <v>152</v>
      </c>
      <c r="N397" s="2" t="s">
        <v>151</v>
      </c>
      <c r="O397" s="2" t="s">
        <v>151</v>
      </c>
      <c r="P397" s="2" t="s">
        <v>151</v>
      </c>
      <c r="Q397" s="2" t="s">
        <v>151</v>
      </c>
      <c r="R397" s="14" t="s">
        <v>151</v>
      </c>
      <c r="S397" s="2">
        <v>1</v>
      </c>
      <c r="T397" s="2" t="s">
        <v>152</v>
      </c>
      <c r="U397" s="2" t="s">
        <v>152</v>
      </c>
      <c r="V397" s="2" t="s">
        <v>151</v>
      </c>
      <c r="W397" s="14">
        <v>2</v>
      </c>
      <c r="X397" s="93" t="s">
        <v>152</v>
      </c>
      <c r="Y397" s="14" t="s">
        <v>152</v>
      </c>
      <c r="Z397" s="2" t="s">
        <v>152</v>
      </c>
      <c r="AA397" s="2" t="s">
        <v>152</v>
      </c>
      <c r="AB397" s="2" t="s">
        <v>152</v>
      </c>
      <c r="AC397" s="14" t="s">
        <v>152</v>
      </c>
    </row>
    <row r="398" spans="3:29" x14ac:dyDescent="0.35">
      <c r="C398" s="96" t="s">
        <v>35</v>
      </c>
      <c r="D398" s="97" t="s">
        <v>779</v>
      </c>
      <c r="E398" s="97" t="s">
        <v>208</v>
      </c>
      <c r="F398" s="97" t="s">
        <v>704</v>
      </c>
      <c r="G398" s="97" t="s">
        <v>208</v>
      </c>
      <c r="H398" s="97" t="s">
        <v>50</v>
      </c>
      <c r="I398" s="37" t="s">
        <v>6224</v>
      </c>
      <c r="J398" s="37" t="s">
        <v>6225</v>
      </c>
      <c r="K398" s="13" t="s">
        <v>151</v>
      </c>
      <c r="L398" s="2" t="s">
        <v>152</v>
      </c>
      <c r="M398" s="2" t="s">
        <v>152</v>
      </c>
      <c r="N398" s="2" t="s">
        <v>151</v>
      </c>
      <c r="O398" s="2" t="s">
        <v>151</v>
      </c>
      <c r="P398" s="2" t="s">
        <v>152</v>
      </c>
      <c r="Q398" s="2" t="s">
        <v>152</v>
      </c>
      <c r="R398" s="14" t="s">
        <v>151</v>
      </c>
      <c r="S398" s="2">
        <v>1</v>
      </c>
      <c r="T398" s="2" t="s">
        <v>152</v>
      </c>
      <c r="U398" s="2" t="s">
        <v>152</v>
      </c>
      <c r="V398" s="2" t="s">
        <v>151</v>
      </c>
      <c r="W398" s="14">
        <v>0</v>
      </c>
      <c r="X398" s="93" t="s">
        <v>152</v>
      </c>
      <c r="Y398" s="14" t="s">
        <v>152</v>
      </c>
      <c r="Z398" s="2" t="s">
        <v>152</v>
      </c>
      <c r="AA398" s="2" t="s">
        <v>152</v>
      </c>
      <c r="AB398" s="2" t="s">
        <v>152</v>
      </c>
      <c r="AC398" s="14" t="s">
        <v>152</v>
      </c>
    </row>
    <row r="399" spans="3:29" x14ac:dyDescent="0.35">
      <c r="C399" s="96" t="s">
        <v>36</v>
      </c>
      <c r="D399" s="97" t="s">
        <v>776</v>
      </c>
      <c r="E399" s="97" t="s">
        <v>208</v>
      </c>
      <c r="F399" s="97" t="s">
        <v>704</v>
      </c>
      <c r="G399" s="97" t="s">
        <v>208</v>
      </c>
      <c r="H399" s="97" t="s">
        <v>50</v>
      </c>
      <c r="I399" s="37" t="s">
        <v>6226</v>
      </c>
      <c r="J399" s="37" t="s">
        <v>6227</v>
      </c>
      <c r="K399" s="13" t="s">
        <v>151</v>
      </c>
      <c r="L399" s="2" t="s">
        <v>152</v>
      </c>
      <c r="M399" s="2" t="s">
        <v>152</v>
      </c>
      <c r="N399" s="2" t="s">
        <v>152</v>
      </c>
      <c r="O399" s="2" t="s">
        <v>151</v>
      </c>
      <c r="P399" s="2" t="s">
        <v>151</v>
      </c>
      <c r="Q399" s="2" t="s">
        <v>151</v>
      </c>
      <c r="R399" s="14" t="s">
        <v>152</v>
      </c>
      <c r="S399" s="2">
        <v>2</v>
      </c>
      <c r="T399" s="2" t="s">
        <v>151</v>
      </c>
      <c r="U399" s="2" t="s">
        <v>151</v>
      </c>
      <c r="V399" s="2" t="s">
        <v>152</v>
      </c>
      <c r="W399" s="14">
        <v>0</v>
      </c>
      <c r="X399" s="93" t="s">
        <v>151</v>
      </c>
      <c r="Y399" s="14" t="s">
        <v>151</v>
      </c>
      <c r="Z399" s="2" t="s">
        <v>151</v>
      </c>
      <c r="AA399" s="2" t="s">
        <v>152</v>
      </c>
      <c r="AB399" s="2" t="s">
        <v>151</v>
      </c>
      <c r="AC399" s="14" t="s">
        <v>152</v>
      </c>
    </row>
    <row r="400" spans="3:29" x14ac:dyDescent="0.35">
      <c r="C400" s="96" t="s">
        <v>36</v>
      </c>
      <c r="D400" s="97" t="s">
        <v>776</v>
      </c>
      <c r="E400" s="97" t="s">
        <v>208</v>
      </c>
      <c r="F400" s="97" t="s">
        <v>704</v>
      </c>
      <c r="G400" s="97" t="s">
        <v>208</v>
      </c>
      <c r="H400" s="97" t="s">
        <v>50</v>
      </c>
      <c r="I400" s="37" t="s">
        <v>216</v>
      </c>
      <c r="J400" s="37" t="s">
        <v>4493</v>
      </c>
      <c r="K400" s="13" t="s">
        <v>151</v>
      </c>
      <c r="L400" s="2" t="s">
        <v>151</v>
      </c>
      <c r="M400" s="2" t="s">
        <v>152</v>
      </c>
      <c r="N400" s="2" t="s">
        <v>151</v>
      </c>
      <c r="O400" s="2" t="s">
        <v>151</v>
      </c>
      <c r="P400" s="2" t="s">
        <v>152</v>
      </c>
      <c r="Q400" s="2" t="s">
        <v>151</v>
      </c>
      <c r="R400" s="14" t="s">
        <v>152</v>
      </c>
      <c r="S400" s="2">
        <v>2</v>
      </c>
      <c r="T400" s="2" t="s">
        <v>151</v>
      </c>
      <c r="U400" s="2" t="s">
        <v>151</v>
      </c>
      <c r="V400" s="2" t="s">
        <v>152</v>
      </c>
      <c r="W400" s="14">
        <v>0</v>
      </c>
      <c r="X400" s="93" t="s">
        <v>151</v>
      </c>
      <c r="Y400" s="14" t="s">
        <v>151</v>
      </c>
      <c r="Z400" s="2" t="s">
        <v>151</v>
      </c>
      <c r="AA400" s="2" t="s">
        <v>152</v>
      </c>
      <c r="AB400" s="2" t="s">
        <v>152</v>
      </c>
      <c r="AC400" s="14" t="s">
        <v>152</v>
      </c>
    </row>
    <row r="401" spans="3:29" x14ac:dyDescent="0.35">
      <c r="C401" s="96" t="s">
        <v>36</v>
      </c>
      <c r="D401" s="97" t="s">
        <v>776</v>
      </c>
      <c r="E401" s="97" t="s">
        <v>208</v>
      </c>
      <c r="F401" s="97" t="s">
        <v>704</v>
      </c>
      <c r="G401" s="97" t="s">
        <v>208</v>
      </c>
      <c r="H401" s="97" t="s">
        <v>50</v>
      </c>
      <c r="I401" s="37" t="s">
        <v>4494</v>
      </c>
      <c r="J401" s="37" t="s">
        <v>6228</v>
      </c>
      <c r="K401" s="13" t="s">
        <v>151</v>
      </c>
      <c r="L401" s="2" t="s">
        <v>151</v>
      </c>
      <c r="M401" s="2" t="s">
        <v>152</v>
      </c>
      <c r="N401" s="2" t="s">
        <v>151</v>
      </c>
      <c r="O401" s="2" t="s">
        <v>151</v>
      </c>
      <c r="P401" s="2" t="s">
        <v>152</v>
      </c>
      <c r="Q401" s="2" t="s">
        <v>151</v>
      </c>
      <c r="R401" s="14" t="s">
        <v>152</v>
      </c>
      <c r="S401" s="2">
        <v>2</v>
      </c>
      <c r="T401" s="2" t="s">
        <v>151</v>
      </c>
      <c r="U401" s="2" t="s">
        <v>151</v>
      </c>
      <c r="V401" s="2" t="s">
        <v>152</v>
      </c>
      <c r="W401" s="14">
        <v>0</v>
      </c>
      <c r="X401" s="93" t="s">
        <v>152</v>
      </c>
      <c r="Y401" s="14" t="s">
        <v>152</v>
      </c>
      <c r="Z401" s="2" t="s">
        <v>151</v>
      </c>
      <c r="AA401" s="2" t="s">
        <v>152</v>
      </c>
      <c r="AB401" s="2" t="s">
        <v>152</v>
      </c>
      <c r="AC401" s="14" t="s">
        <v>152</v>
      </c>
    </row>
    <row r="402" spans="3:29" x14ac:dyDescent="0.35">
      <c r="C402" s="96" t="s">
        <v>36</v>
      </c>
      <c r="D402" s="97" t="s">
        <v>835</v>
      </c>
      <c r="E402" s="97" t="s">
        <v>208</v>
      </c>
      <c r="F402" s="97" t="s">
        <v>704</v>
      </c>
      <c r="G402" s="97" t="s">
        <v>208</v>
      </c>
      <c r="H402" s="97" t="s">
        <v>50</v>
      </c>
      <c r="I402" s="37" t="s">
        <v>6229</v>
      </c>
      <c r="J402" s="37" t="s">
        <v>6230</v>
      </c>
      <c r="K402" s="13" t="s">
        <v>152</v>
      </c>
      <c r="L402" s="2" t="s">
        <v>152</v>
      </c>
      <c r="M402" s="2" t="s">
        <v>151</v>
      </c>
      <c r="N402" s="2" t="s">
        <v>151</v>
      </c>
      <c r="O402" s="2" t="s">
        <v>151</v>
      </c>
      <c r="P402" s="2" t="s">
        <v>152</v>
      </c>
      <c r="Q402" s="2" t="s">
        <v>151</v>
      </c>
      <c r="R402" s="14" t="s">
        <v>152</v>
      </c>
      <c r="S402" s="2">
        <v>2</v>
      </c>
      <c r="T402" s="2" t="s">
        <v>151</v>
      </c>
      <c r="U402" s="2" t="s">
        <v>152</v>
      </c>
      <c r="V402" s="2" t="s">
        <v>152</v>
      </c>
      <c r="W402" s="14">
        <v>0</v>
      </c>
      <c r="X402" s="93" t="s">
        <v>151</v>
      </c>
      <c r="Y402" s="14" t="s">
        <v>151</v>
      </c>
      <c r="Z402" s="2" t="s">
        <v>151</v>
      </c>
      <c r="AA402" s="2" t="s">
        <v>152</v>
      </c>
      <c r="AB402" s="2" t="s">
        <v>152</v>
      </c>
      <c r="AC402" s="14" t="s">
        <v>152</v>
      </c>
    </row>
    <row r="403" spans="3:29" x14ac:dyDescent="0.35">
      <c r="C403" s="96" t="s">
        <v>36</v>
      </c>
      <c r="D403" s="97" t="s">
        <v>835</v>
      </c>
      <c r="E403" s="97" t="s">
        <v>208</v>
      </c>
      <c r="F403" s="97" t="s">
        <v>704</v>
      </c>
      <c r="G403" s="97" t="s">
        <v>208</v>
      </c>
      <c r="H403" s="97" t="s">
        <v>50</v>
      </c>
      <c r="I403" s="37" t="s">
        <v>6226</v>
      </c>
      <c r="J403" s="37" t="s">
        <v>6227</v>
      </c>
      <c r="K403" s="13" t="s">
        <v>151</v>
      </c>
      <c r="L403" s="2" t="s">
        <v>152</v>
      </c>
      <c r="M403" s="2" t="s">
        <v>152</v>
      </c>
      <c r="N403" s="2" t="s">
        <v>152</v>
      </c>
      <c r="O403" s="2" t="s">
        <v>151</v>
      </c>
      <c r="P403" s="2" t="s">
        <v>151</v>
      </c>
      <c r="Q403" s="2" t="s">
        <v>151</v>
      </c>
      <c r="R403" s="14" t="s">
        <v>152</v>
      </c>
      <c r="S403" s="2">
        <v>2</v>
      </c>
      <c r="T403" s="2" t="s">
        <v>151</v>
      </c>
      <c r="U403" s="2" t="s">
        <v>151</v>
      </c>
      <c r="V403" s="2" t="s">
        <v>152</v>
      </c>
      <c r="W403" s="14">
        <v>0</v>
      </c>
      <c r="X403" s="93" t="s">
        <v>151</v>
      </c>
      <c r="Y403" s="14" t="s">
        <v>151</v>
      </c>
      <c r="Z403" s="2" t="s">
        <v>151</v>
      </c>
      <c r="AA403" s="2" t="s">
        <v>152</v>
      </c>
      <c r="AB403" s="2" t="s">
        <v>151</v>
      </c>
      <c r="AC403" s="14" t="s">
        <v>152</v>
      </c>
    </row>
    <row r="404" spans="3:29" x14ac:dyDescent="0.35">
      <c r="C404" s="96" t="s">
        <v>36</v>
      </c>
      <c r="D404" s="97" t="s">
        <v>835</v>
      </c>
      <c r="E404" s="97" t="s">
        <v>208</v>
      </c>
      <c r="F404" s="97" t="s">
        <v>704</v>
      </c>
      <c r="G404" s="97" t="s">
        <v>208</v>
      </c>
      <c r="H404" s="97" t="s">
        <v>50</v>
      </c>
      <c r="I404" s="37" t="s">
        <v>4514</v>
      </c>
      <c r="J404" s="37" t="s">
        <v>4515</v>
      </c>
      <c r="K404" s="13" t="s">
        <v>151</v>
      </c>
      <c r="L404" s="2" t="s">
        <v>151</v>
      </c>
      <c r="M404" s="2" t="s">
        <v>152</v>
      </c>
      <c r="N404" s="2" t="s">
        <v>151</v>
      </c>
      <c r="O404" s="2" t="s">
        <v>151</v>
      </c>
      <c r="P404" s="2" t="s">
        <v>151</v>
      </c>
      <c r="Q404" s="2" t="s">
        <v>152</v>
      </c>
      <c r="R404" s="14" t="s">
        <v>152</v>
      </c>
      <c r="S404" s="2">
        <v>2</v>
      </c>
      <c r="T404" s="2" t="s">
        <v>151</v>
      </c>
      <c r="U404" s="2" t="s">
        <v>152</v>
      </c>
      <c r="V404" s="2" t="s">
        <v>152</v>
      </c>
      <c r="W404" s="14">
        <v>0</v>
      </c>
      <c r="X404" s="93" t="s">
        <v>152</v>
      </c>
      <c r="Y404" s="14" t="s">
        <v>152</v>
      </c>
      <c r="Z404" s="2" t="s">
        <v>151</v>
      </c>
      <c r="AA404" s="2" t="s">
        <v>152</v>
      </c>
      <c r="AB404" s="2" t="s">
        <v>152</v>
      </c>
      <c r="AC404" s="14" t="s">
        <v>152</v>
      </c>
    </row>
    <row r="405" spans="3:29" x14ac:dyDescent="0.35">
      <c r="C405" s="96" t="s">
        <v>36</v>
      </c>
      <c r="D405" s="97" t="s">
        <v>777</v>
      </c>
      <c r="E405" s="97" t="s">
        <v>208</v>
      </c>
      <c r="F405" s="97" t="s">
        <v>704</v>
      </c>
      <c r="G405" s="97" t="s">
        <v>208</v>
      </c>
      <c r="H405" s="97" t="s">
        <v>50</v>
      </c>
      <c r="I405" s="37" t="s">
        <v>4518</v>
      </c>
      <c r="J405" s="37" t="s">
        <v>4536</v>
      </c>
      <c r="K405" s="13" t="s">
        <v>151</v>
      </c>
      <c r="L405" s="2" t="s">
        <v>152</v>
      </c>
      <c r="M405" s="2" t="s">
        <v>152</v>
      </c>
      <c r="N405" s="2" t="s">
        <v>151</v>
      </c>
      <c r="O405" s="2" t="s">
        <v>151</v>
      </c>
      <c r="P405" s="2" t="s">
        <v>151</v>
      </c>
      <c r="Q405" s="2" t="s">
        <v>151</v>
      </c>
      <c r="R405" s="14" t="s">
        <v>151</v>
      </c>
      <c r="S405" s="2">
        <v>2</v>
      </c>
      <c r="T405" s="2" t="s">
        <v>151</v>
      </c>
      <c r="U405" s="2" t="s">
        <v>152</v>
      </c>
      <c r="V405" s="2" t="s">
        <v>152</v>
      </c>
      <c r="W405" s="14">
        <v>0</v>
      </c>
      <c r="X405" s="93" t="s">
        <v>152</v>
      </c>
      <c r="Y405" s="14" t="s">
        <v>152</v>
      </c>
      <c r="Z405" s="2" t="s">
        <v>151</v>
      </c>
      <c r="AA405" s="2" t="s">
        <v>152</v>
      </c>
      <c r="AB405" s="2" t="s">
        <v>152</v>
      </c>
      <c r="AC405" s="14" t="s">
        <v>152</v>
      </c>
    </row>
    <row r="406" spans="3:29" x14ac:dyDescent="0.35">
      <c r="C406" s="96" t="s">
        <v>36</v>
      </c>
      <c r="D406" s="97" t="s">
        <v>777</v>
      </c>
      <c r="E406" s="97" t="s">
        <v>208</v>
      </c>
      <c r="F406" s="97" t="s">
        <v>704</v>
      </c>
      <c r="G406" s="97" t="s">
        <v>208</v>
      </c>
      <c r="H406" s="97" t="s">
        <v>50</v>
      </c>
      <c r="I406" s="37" t="s">
        <v>4520</v>
      </c>
      <c r="J406" s="37" t="s">
        <v>6231</v>
      </c>
      <c r="K406" s="13" t="s">
        <v>152</v>
      </c>
      <c r="L406" s="2" t="s">
        <v>152</v>
      </c>
      <c r="M406" s="2" t="s">
        <v>152</v>
      </c>
      <c r="N406" s="2" t="s">
        <v>152</v>
      </c>
      <c r="O406" s="2" t="s">
        <v>151</v>
      </c>
      <c r="P406" s="2" t="s">
        <v>152</v>
      </c>
      <c r="Q406" s="2" t="s">
        <v>152</v>
      </c>
      <c r="R406" s="14" t="s">
        <v>152</v>
      </c>
      <c r="S406" s="2">
        <v>2</v>
      </c>
      <c r="T406" s="2" t="s">
        <v>151</v>
      </c>
      <c r="U406" s="2" t="s">
        <v>152</v>
      </c>
      <c r="V406" s="2" t="s">
        <v>152</v>
      </c>
      <c r="W406" s="14">
        <v>0</v>
      </c>
      <c r="X406" s="93" t="s">
        <v>152</v>
      </c>
      <c r="Y406" s="14" t="s">
        <v>152</v>
      </c>
      <c r="Z406" s="2" t="s">
        <v>152</v>
      </c>
      <c r="AA406" s="2" t="s">
        <v>152</v>
      </c>
      <c r="AB406" s="2" t="s">
        <v>152</v>
      </c>
      <c r="AC406" s="14" t="s">
        <v>152</v>
      </c>
    </row>
    <row r="407" spans="3:29" x14ac:dyDescent="0.35">
      <c r="C407" s="96" t="s">
        <v>36</v>
      </c>
      <c r="D407" s="97" t="s">
        <v>777</v>
      </c>
      <c r="E407" s="97" t="s">
        <v>208</v>
      </c>
      <c r="F407" s="97" t="s">
        <v>704</v>
      </c>
      <c r="G407" s="97" t="s">
        <v>208</v>
      </c>
      <c r="H407" s="97" t="s">
        <v>50</v>
      </c>
      <c r="I407" s="37" t="s">
        <v>4522</v>
      </c>
      <c r="J407" s="37" t="s">
        <v>4535</v>
      </c>
      <c r="K407" s="13" t="s">
        <v>152</v>
      </c>
      <c r="L407" s="2" t="s">
        <v>152</v>
      </c>
      <c r="M407" s="2" t="s">
        <v>152</v>
      </c>
      <c r="N407" s="2" t="s">
        <v>152</v>
      </c>
      <c r="O407" s="2" t="s">
        <v>151</v>
      </c>
      <c r="P407" s="2" t="s">
        <v>152</v>
      </c>
      <c r="Q407" s="2" t="s">
        <v>152</v>
      </c>
      <c r="R407" s="14" t="s">
        <v>152</v>
      </c>
      <c r="S407" s="2">
        <v>2</v>
      </c>
      <c r="T407" s="2" t="s">
        <v>151</v>
      </c>
      <c r="U407" s="2" t="s">
        <v>152</v>
      </c>
      <c r="V407" s="2" t="s">
        <v>152</v>
      </c>
      <c r="W407" s="14">
        <v>0</v>
      </c>
      <c r="X407" s="93" t="s">
        <v>152</v>
      </c>
      <c r="Y407" s="14" t="s">
        <v>152</v>
      </c>
      <c r="Z407" s="2" t="s">
        <v>152</v>
      </c>
      <c r="AA407" s="2" t="s">
        <v>152</v>
      </c>
      <c r="AB407" s="2" t="s">
        <v>152</v>
      </c>
      <c r="AC407" s="14" t="s">
        <v>152</v>
      </c>
    </row>
    <row r="408" spans="3:29" x14ac:dyDescent="0.35">
      <c r="C408" s="96" t="s">
        <v>36</v>
      </c>
      <c r="D408" s="97" t="s">
        <v>778</v>
      </c>
      <c r="E408" s="97" t="s">
        <v>208</v>
      </c>
      <c r="F408" s="97" t="s">
        <v>704</v>
      </c>
      <c r="G408" s="97" t="s">
        <v>208</v>
      </c>
      <c r="H408" s="97" t="s">
        <v>50</v>
      </c>
      <c r="I408" s="37" t="s">
        <v>4569</v>
      </c>
      <c r="J408" s="37" t="s">
        <v>6232</v>
      </c>
      <c r="K408" s="13" t="s">
        <v>151</v>
      </c>
      <c r="L408" s="2" t="s">
        <v>152</v>
      </c>
      <c r="M408" s="2" t="s">
        <v>152</v>
      </c>
      <c r="N408" s="2" t="s">
        <v>151</v>
      </c>
      <c r="O408" s="2" t="s">
        <v>151</v>
      </c>
      <c r="P408" s="2" t="s">
        <v>151</v>
      </c>
      <c r="Q408" s="2" t="s">
        <v>151</v>
      </c>
      <c r="R408" s="14" t="s">
        <v>152</v>
      </c>
      <c r="S408" s="2">
        <v>0</v>
      </c>
      <c r="T408" s="2" t="s">
        <v>151</v>
      </c>
      <c r="U408" s="2" t="s">
        <v>152</v>
      </c>
      <c r="V408" s="2" t="s">
        <v>151</v>
      </c>
      <c r="W408" s="14">
        <v>0</v>
      </c>
      <c r="X408" s="93" t="s">
        <v>152</v>
      </c>
      <c r="Y408" s="14" t="s">
        <v>468</v>
      </c>
      <c r="Z408" s="2" t="s">
        <v>152</v>
      </c>
      <c r="AA408" s="2" t="s">
        <v>152</v>
      </c>
      <c r="AB408" s="2" t="s">
        <v>152</v>
      </c>
      <c r="AC408" s="14" t="s">
        <v>152</v>
      </c>
    </row>
    <row r="409" spans="3:29" x14ac:dyDescent="0.35">
      <c r="C409" s="96" t="s">
        <v>36</v>
      </c>
      <c r="D409" s="97" t="s">
        <v>778</v>
      </c>
      <c r="E409" s="97" t="s">
        <v>208</v>
      </c>
      <c r="F409" s="97" t="s">
        <v>704</v>
      </c>
      <c r="G409" s="97" t="s">
        <v>208</v>
      </c>
      <c r="H409" s="97" t="s">
        <v>50</v>
      </c>
      <c r="I409" s="37" t="s">
        <v>165</v>
      </c>
      <c r="J409" s="37" t="s">
        <v>6233</v>
      </c>
      <c r="K409" s="13" t="s">
        <v>151</v>
      </c>
      <c r="L409" s="2" t="s">
        <v>151</v>
      </c>
      <c r="M409" s="2" t="s">
        <v>152</v>
      </c>
      <c r="N409" s="2" t="s">
        <v>151</v>
      </c>
      <c r="O409" s="2" t="s">
        <v>151</v>
      </c>
      <c r="P409" s="2" t="s">
        <v>151</v>
      </c>
      <c r="Q409" s="2" t="s">
        <v>151</v>
      </c>
      <c r="R409" s="14" t="s">
        <v>151</v>
      </c>
      <c r="S409" s="2">
        <v>0</v>
      </c>
      <c r="T409" s="2" t="s">
        <v>151</v>
      </c>
      <c r="U409" s="2" t="s">
        <v>151</v>
      </c>
      <c r="V409" s="2" t="s">
        <v>152</v>
      </c>
      <c r="W409" s="14">
        <v>0</v>
      </c>
      <c r="X409" s="93" t="s">
        <v>152</v>
      </c>
      <c r="Y409" s="14" t="s">
        <v>152</v>
      </c>
      <c r="Z409" s="2" t="s">
        <v>151</v>
      </c>
      <c r="AA409" s="2" t="s">
        <v>151</v>
      </c>
      <c r="AB409" s="2" t="s">
        <v>152</v>
      </c>
      <c r="AC409" s="14" t="s">
        <v>152</v>
      </c>
    </row>
    <row r="410" spans="3:29" x14ac:dyDescent="0.35">
      <c r="C410" s="96" t="s">
        <v>36</v>
      </c>
      <c r="D410" s="97" t="s">
        <v>778</v>
      </c>
      <c r="E410" s="97" t="s">
        <v>208</v>
      </c>
      <c r="F410" s="97" t="s">
        <v>704</v>
      </c>
      <c r="G410" s="97" t="s">
        <v>208</v>
      </c>
      <c r="H410" s="97" t="s">
        <v>50</v>
      </c>
      <c r="I410" s="37" t="s">
        <v>6226</v>
      </c>
      <c r="J410" s="37" t="s">
        <v>6227</v>
      </c>
      <c r="K410" s="13" t="s">
        <v>151</v>
      </c>
      <c r="L410" s="2" t="s">
        <v>151</v>
      </c>
      <c r="M410" s="2" t="s">
        <v>151</v>
      </c>
      <c r="N410" s="2" t="s">
        <v>152</v>
      </c>
      <c r="O410" s="2" t="s">
        <v>151</v>
      </c>
      <c r="P410" s="2" t="s">
        <v>151</v>
      </c>
      <c r="Q410" s="2" t="s">
        <v>151</v>
      </c>
      <c r="R410" s="14" t="s">
        <v>152</v>
      </c>
      <c r="S410" s="2">
        <v>2</v>
      </c>
      <c r="T410" s="2" t="s">
        <v>151</v>
      </c>
      <c r="U410" s="2" t="s">
        <v>151</v>
      </c>
      <c r="V410" s="2" t="s">
        <v>152</v>
      </c>
      <c r="W410" s="14">
        <v>0</v>
      </c>
      <c r="X410" s="93" t="s">
        <v>151</v>
      </c>
      <c r="Y410" s="14" t="s">
        <v>151</v>
      </c>
      <c r="Z410" s="2" t="s">
        <v>151</v>
      </c>
      <c r="AA410" s="2" t="s">
        <v>151</v>
      </c>
      <c r="AB410" s="2" t="s">
        <v>151</v>
      </c>
      <c r="AC410" s="14" t="s">
        <v>152</v>
      </c>
    </row>
    <row r="411" spans="3:29" x14ac:dyDescent="0.35">
      <c r="C411" s="96" t="s">
        <v>36</v>
      </c>
      <c r="D411" s="97" t="s">
        <v>779</v>
      </c>
      <c r="E411" s="97" t="s">
        <v>208</v>
      </c>
      <c r="F411" s="97" t="s">
        <v>704</v>
      </c>
      <c r="G411" s="97" t="s">
        <v>208</v>
      </c>
      <c r="H411" s="97" t="s">
        <v>50</v>
      </c>
      <c r="I411" s="37" t="s">
        <v>6226</v>
      </c>
      <c r="J411" s="37" t="s">
        <v>6227</v>
      </c>
      <c r="K411" s="13" t="s">
        <v>151</v>
      </c>
      <c r="L411" s="2" t="s">
        <v>151</v>
      </c>
      <c r="M411" s="2" t="s">
        <v>152</v>
      </c>
      <c r="N411" s="2" t="s">
        <v>151</v>
      </c>
      <c r="O411" s="2" t="s">
        <v>151</v>
      </c>
      <c r="P411" s="2" t="s">
        <v>151</v>
      </c>
      <c r="Q411" s="2" t="s">
        <v>151</v>
      </c>
      <c r="R411" s="14" t="s">
        <v>152</v>
      </c>
      <c r="S411" s="2">
        <v>2</v>
      </c>
      <c r="T411" s="2" t="s">
        <v>151</v>
      </c>
      <c r="U411" s="2" t="s">
        <v>151</v>
      </c>
      <c r="V411" s="2" t="s">
        <v>152</v>
      </c>
      <c r="W411" s="14">
        <v>0</v>
      </c>
      <c r="X411" s="93" t="s">
        <v>151</v>
      </c>
      <c r="Y411" s="14" t="s">
        <v>151</v>
      </c>
      <c r="Z411" s="2" t="s">
        <v>151</v>
      </c>
      <c r="AA411" s="2" t="s">
        <v>151</v>
      </c>
      <c r="AB411" s="2" t="s">
        <v>151</v>
      </c>
      <c r="AC411" s="14" t="s">
        <v>152</v>
      </c>
    </row>
    <row r="412" spans="3:29" x14ac:dyDescent="0.35">
      <c r="C412" s="96" t="s">
        <v>36</v>
      </c>
      <c r="D412" s="97" t="s">
        <v>779</v>
      </c>
      <c r="E412" s="97" t="s">
        <v>208</v>
      </c>
      <c r="F412" s="97" t="s">
        <v>704</v>
      </c>
      <c r="G412" s="97" t="s">
        <v>208</v>
      </c>
      <c r="H412" s="97" t="s">
        <v>50</v>
      </c>
      <c r="I412" s="37" t="s">
        <v>165</v>
      </c>
      <c r="J412" s="37" t="s">
        <v>6234</v>
      </c>
      <c r="K412" s="13" t="s">
        <v>151</v>
      </c>
      <c r="L412" s="2" t="s">
        <v>152</v>
      </c>
      <c r="M412" s="2" t="s">
        <v>152</v>
      </c>
      <c r="N412" s="2" t="s">
        <v>151</v>
      </c>
      <c r="O412" s="2" t="s">
        <v>151</v>
      </c>
      <c r="P412" s="2" t="s">
        <v>151</v>
      </c>
      <c r="Q412" s="2" t="s">
        <v>151</v>
      </c>
      <c r="R412" s="14" t="s">
        <v>152</v>
      </c>
      <c r="S412" s="2">
        <v>0</v>
      </c>
      <c r="T412" s="2" t="s">
        <v>151</v>
      </c>
      <c r="U412" s="2" t="s">
        <v>152</v>
      </c>
      <c r="V412" s="2" t="s">
        <v>152</v>
      </c>
      <c r="W412" s="14">
        <v>0</v>
      </c>
      <c r="X412" s="93" t="s">
        <v>152</v>
      </c>
      <c r="Y412" s="14" t="s">
        <v>152</v>
      </c>
      <c r="Z412" s="2" t="s">
        <v>151</v>
      </c>
      <c r="AA412" s="2" t="s">
        <v>152</v>
      </c>
      <c r="AB412" s="2" t="s">
        <v>152</v>
      </c>
      <c r="AC412" s="14" t="s">
        <v>152</v>
      </c>
    </row>
    <row r="413" spans="3:29" x14ac:dyDescent="0.35">
      <c r="C413" s="96" t="s">
        <v>36</v>
      </c>
      <c r="D413" s="97" t="s">
        <v>779</v>
      </c>
      <c r="E413" s="97" t="s">
        <v>208</v>
      </c>
      <c r="F413" s="97" t="s">
        <v>704</v>
      </c>
      <c r="G413" s="97" t="s">
        <v>208</v>
      </c>
      <c r="H413" s="97" t="s">
        <v>50</v>
      </c>
      <c r="I413" s="37" t="s">
        <v>4610</v>
      </c>
      <c r="J413" s="37" t="s">
        <v>6235</v>
      </c>
      <c r="K413" s="13" t="s">
        <v>151</v>
      </c>
      <c r="L413" s="2" t="s">
        <v>151</v>
      </c>
      <c r="M413" s="2" t="s">
        <v>152</v>
      </c>
      <c r="N413" s="2" t="s">
        <v>151</v>
      </c>
      <c r="O413" s="2" t="s">
        <v>151</v>
      </c>
      <c r="P413" s="2" t="s">
        <v>151</v>
      </c>
      <c r="Q413" s="2" t="s">
        <v>151</v>
      </c>
      <c r="R413" s="14" t="s">
        <v>152</v>
      </c>
      <c r="S413" s="2">
        <v>0</v>
      </c>
      <c r="T413" s="2" t="s">
        <v>151</v>
      </c>
      <c r="U413" s="2" t="s">
        <v>152</v>
      </c>
      <c r="V413" s="2" t="s">
        <v>152</v>
      </c>
      <c r="W413" s="14">
        <v>0</v>
      </c>
      <c r="X413" s="93" t="s">
        <v>152</v>
      </c>
      <c r="Y413" s="14" t="s">
        <v>152</v>
      </c>
      <c r="Z413" s="2" t="s">
        <v>152</v>
      </c>
      <c r="AA413" s="2" t="s">
        <v>152</v>
      </c>
      <c r="AB413" s="2" t="s">
        <v>152</v>
      </c>
      <c r="AC413" s="14" t="s">
        <v>152</v>
      </c>
    </row>
    <row r="414" spans="3:29" x14ac:dyDescent="0.35">
      <c r="C414" s="96" t="s">
        <v>37</v>
      </c>
      <c r="D414" s="97" t="s">
        <v>776</v>
      </c>
      <c r="E414" s="97" t="s">
        <v>208</v>
      </c>
      <c r="F414" s="97" t="s">
        <v>704</v>
      </c>
      <c r="G414" s="97" t="s">
        <v>208</v>
      </c>
      <c r="H414" s="97" t="s">
        <v>50</v>
      </c>
      <c r="I414" s="37" t="s">
        <v>260</v>
      </c>
      <c r="J414" s="37" t="s">
        <v>285</v>
      </c>
      <c r="K414" s="13" t="s">
        <v>151</v>
      </c>
      <c r="L414" s="2" t="s">
        <v>151</v>
      </c>
      <c r="M414" s="2" t="s">
        <v>151</v>
      </c>
      <c r="N414" s="2" t="s">
        <v>151</v>
      </c>
      <c r="O414" s="2" t="s">
        <v>151</v>
      </c>
      <c r="P414" s="2" t="s">
        <v>151</v>
      </c>
      <c r="Q414" s="2" t="s">
        <v>151</v>
      </c>
      <c r="R414" s="14" t="s">
        <v>151</v>
      </c>
      <c r="S414" s="2">
        <v>2</v>
      </c>
      <c r="T414" s="2" t="s">
        <v>151</v>
      </c>
      <c r="U414" s="2" t="s">
        <v>151</v>
      </c>
      <c r="V414" s="2" t="s">
        <v>151</v>
      </c>
      <c r="W414" s="14">
        <v>3</v>
      </c>
      <c r="X414" s="93" t="s">
        <v>151</v>
      </c>
      <c r="Y414" s="14" t="s">
        <v>151</v>
      </c>
      <c r="Z414" s="2" t="s">
        <v>151</v>
      </c>
      <c r="AA414" s="2" t="s">
        <v>151</v>
      </c>
      <c r="AB414" s="2" t="s">
        <v>151</v>
      </c>
      <c r="AC414" s="14" t="s">
        <v>151</v>
      </c>
    </row>
    <row r="415" spans="3:29" x14ac:dyDescent="0.35">
      <c r="C415" s="96" t="s">
        <v>37</v>
      </c>
      <c r="D415" s="97" t="s">
        <v>835</v>
      </c>
      <c r="E415" s="97" t="s">
        <v>208</v>
      </c>
      <c r="F415" s="97" t="s">
        <v>704</v>
      </c>
      <c r="G415" s="97" t="s">
        <v>208</v>
      </c>
      <c r="H415" s="97" t="s">
        <v>50</v>
      </c>
      <c r="I415" s="37">
        <v>1177</v>
      </c>
      <c r="J415" s="37" t="s">
        <v>4638</v>
      </c>
      <c r="K415" s="13" t="s">
        <v>152</v>
      </c>
      <c r="L415" s="2" t="s">
        <v>152</v>
      </c>
      <c r="M415" s="2" t="s">
        <v>151</v>
      </c>
      <c r="N415" s="2" t="s">
        <v>152</v>
      </c>
      <c r="O415" s="2" t="s">
        <v>151</v>
      </c>
      <c r="P415" s="2" t="s">
        <v>151</v>
      </c>
      <c r="Q415" s="2" t="s">
        <v>152</v>
      </c>
      <c r="R415" s="14" t="s">
        <v>151</v>
      </c>
      <c r="S415" s="2">
        <v>1</v>
      </c>
      <c r="T415" s="2" t="s">
        <v>152</v>
      </c>
      <c r="U415" s="2" t="s">
        <v>152</v>
      </c>
      <c r="V415" s="2" t="s">
        <v>151</v>
      </c>
      <c r="W415" s="14">
        <v>4</v>
      </c>
      <c r="X415" s="93" t="s">
        <v>151</v>
      </c>
      <c r="Y415" s="14" t="s">
        <v>151</v>
      </c>
      <c r="Z415" s="2" t="s">
        <v>151</v>
      </c>
      <c r="AA415" s="2" t="s">
        <v>152</v>
      </c>
      <c r="AB415" s="2" t="s">
        <v>152</v>
      </c>
      <c r="AC415" s="14" t="s">
        <v>152</v>
      </c>
    </row>
    <row r="416" spans="3:29" x14ac:dyDescent="0.35">
      <c r="C416" s="96" t="s">
        <v>37</v>
      </c>
      <c r="D416" s="97" t="s">
        <v>777</v>
      </c>
      <c r="E416" s="97" t="s">
        <v>208</v>
      </c>
      <c r="F416" s="97" t="s">
        <v>704</v>
      </c>
      <c r="G416" s="97" t="s">
        <v>208</v>
      </c>
      <c r="H416" s="97" t="s">
        <v>50</v>
      </c>
      <c r="I416" s="37" t="s">
        <v>4649</v>
      </c>
      <c r="J416" s="37" t="s">
        <v>6236</v>
      </c>
      <c r="K416" s="13" t="s">
        <v>151</v>
      </c>
      <c r="L416" s="2" t="s">
        <v>152</v>
      </c>
      <c r="M416" s="2" t="s">
        <v>152</v>
      </c>
      <c r="N416" s="2" t="s">
        <v>151</v>
      </c>
      <c r="O416" s="2" t="s">
        <v>151</v>
      </c>
      <c r="P416" s="2" t="s">
        <v>152</v>
      </c>
      <c r="Q416" s="2" t="s">
        <v>151</v>
      </c>
      <c r="R416" s="14" t="s">
        <v>152</v>
      </c>
      <c r="S416" s="2">
        <v>1</v>
      </c>
      <c r="T416" s="2" t="s">
        <v>151</v>
      </c>
      <c r="U416" s="2" t="s">
        <v>151</v>
      </c>
      <c r="V416" s="2" t="s">
        <v>151</v>
      </c>
      <c r="W416" s="14">
        <v>2</v>
      </c>
      <c r="X416" s="93" t="s">
        <v>152</v>
      </c>
      <c r="Y416" s="14" t="s">
        <v>152</v>
      </c>
      <c r="Z416" s="2" t="s">
        <v>151</v>
      </c>
      <c r="AA416" s="2" t="s">
        <v>152</v>
      </c>
      <c r="AB416" s="2" t="s">
        <v>152</v>
      </c>
      <c r="AC416" s="14" t="s">
        <v>152</v>
      </c>
    </row>
    <row r="417" spans="3:29" x14ac:dyDescent="0.35">
      <c r="C417" s="96" t="s">
        <v>37</v>
      </c>
      <c r="D417" s="97" t="s">
        <v>778</v>
      </c>
      <c r="E417" s="97" t="s">
        <v>208</v>
      </c>
      <c r="F417" s="97" t="s">
        <v>704</v>
      </c>
      <c r="G417" s="97" t="s">
        <v>208</v>
      </c>
      <c r="H417" s="97" t="s">
        <v>50</v>
      </c>
      <c r="I417" s="37" t="s">
        <v>6237</v>
      </c>
      <c r="J417" s="37" t="s">
        <v>6238</v>
      </c>
      <c r="K417" s="13" t="s">
        <v>151</v>
      </c>
      <c r="L417" s="2" t="s">
        <v>151</v>
      </c>
      <c r="M417" s="2" t="s">
        <v>151</v>
      </c>
      <c r="N417" s="2" t="s">
        <v>151</v>
      </c>
      <c r="O417" s="2" t="s">
        <v>151</v>
      </c>
      <c r="P417" s="2" t="s">
        <v>152</v>
      </c>
      <c r="Q417" s="2" t="s">
        <v>151</v>
      </c>
      <c r="R417" s="14" t="s">
        <v>151</v>
      </c>
      <c r="S417" s="2">
        <v>0</v>
      </c>
      <c r="T417" s="2" t="s">
        <v>151</v>
      </c>
      <c r="U417" s="2" t="s">
        <v>151</v>
      </c>
      <c r="V417" s="2" t="s">
        <v>152</v>
      </c>
      <c r="W417" s="14">
        <v>0</v>
      </c>
      <c r="X417" s="93" t="s">
        <v>151</v>
      </c>
      <c r="Y417" s="14" t="s">
        <v>151</v>
      </c>
      <c r="Z417" s="2" t="s">
        <v>152</v>
      </c>
      <c r="AA417" s="2" t="s">
        <v>152</v>
      </c>
      <c r="AB417" s="2" t="s">
        <v>152</v>
      </c>
      <c r="AC417" s="14" t="s">
        <v>152</v>
      </c>
    </row>
    <row r="418" spans="3:29" x14ac:dyDescent="0.35">
      <c r="C418" s="96" t="s">
        <v>37</v>
      </c>
      <c r="D418" s="97" t="s">
        <v>778</v>
      </c>
      <c r="E418" s="97" t="s">
        <v>208</v>
      </c>
      <c r="F418" s="97" t="s">
        <v>704</v>
      </c>
      <c r="G418" s="97" t="s">
        <v>208</v>
      </c>
      <c r="H418" s="97" t="s">
        <v>50</v>
      </c>
      <c r="I418" s="37" t="s">
        <v>5809</v>
      </c>
      <c r="J418" s="37" t="s">
        <v>6239</v>
      </c>
      <c r="K418" s="13" t="s">
        <v>151</v>
      </c>
      <c r="L418" s="2" t="s">
        <v>151</v>
      </c>
      <c r="M418" s="2" t="s">
        <v>152</v>
      </c>
      <c r="N418" s="2" t="s">
        <v>151</v>
      </c>
      <c r="O418" s="2" t="s">
        <v>151</v>
      </c>
      <c r="P418" s="2" t="s">
        <v>151</v>
      </c>
      <c r="Q418" s="2" t="s">
        <v>151</v>
      </c>
      <c r="R418" s="14" t="s">
        <v>152</v>
      </c>
      <c r="S418" s="2">
        <v>2</v>
      </c>
      <c r="T418" s="2" t="s">
        <v>151</v>
      </c>
      <c r="U418" s="2" t="s">
        <v>151</v>
      </c>
      <c r="V418" s="2" t="s">
        <v>152</v>
      </c>
      <c r="W418" s="14">
        <v>3</v>
      </c>
      <c r="X418" s="93" t="s">
        <v>152</v>
      </c>
      <c r="Y418" s="14" t="s">
        <v>468</v>
      </c>
      <c r="Z418" s="2" t="s">
        <v>152</v>
      </c>
      <c r="AA418" s="2" t="s">
        <v>152</v>
      </c>
      <c r="AB418" s="2" t="s">
        <v>152</v>
      </c>
      <c r="AC418" s="14" t="s">
        <v>152</v>
      </c>
    </row>
    <row r="419" spans="3:29" x14ac:dyDescent="0.35">
      <c r="C419" s="96" t="s">
        <v>37</v>
      </c>
      <c r="D419" s="97" t="s">
        <v>778</v>
      </c>
      <c r="E419" s="97" t="s">
        <v>208</v>
      </c>
      <c r="F419" s="97" t="s">
        <v>704</v>
      </c>
      <c r="G419" s="97" t="s">
        <v>208</v>
      </c>
      <c r="H419" s="97" t="s">
        <v>50</v>
      </c>
      <c r="I419" s="37" t="s">
        <v>6240</v>
      </c>
      <c r="J419" s="37" t="s">
        <v>286</v>
      </c>
      <c r="K419" s="13" t="s">
        <v>151</v>
      </c>
      <c r="L419" s="2" t="s">
        <v>151</v>
      </c>
      <c r="M419" s="2" t="s">
        <v>151</v>
      </c>
      <c r="N419" s="2" t="s">
        <v>151</v>
      </c>
      <c r="O419" s="2" t="s">
        <v>151</v>
      </c>
      <c r="P419" s="2" t="s">
        <v>151</v>
      </c>
      <c r="Q419" s="2" t="s">
        <v>151</v>
      </c>
      <c r="R419" s="14" t="s">
        <v>151</v>
      </c>
      <c r="S419" s="2">
        <v>2</v>
      </c>
      <c r="T419" s="2" t="s">
        <v>151</v>
      </c>
      <c r="U419" s="2" t="s">
        <v>151</v>
      </c>
      <c r="V419" s="2" t="s">
        <v>152</v>
      </c>
      <c r="W419" s="14">
        <v>3</v>
      </c>
      <c r="X419" s="93" t="s">
        <v>151</v>
      </c>
      <c r="Y419" s="14" t="s">
        <v>151</v>
      </c>
      <c r="Z419" s="2" t="s">
        <v>151</v>
      </c>
      <c r="AA419" s="2" t="s">
        <v>151</v>
      </c>
      <c r="AB419" s="2" t="s">
        <v>151</v>
      </c>
      <c r="AC419" s="14" t="s">
        <v>151</v>
      </c>
    </row>
    <row r="420" spans="3:29" x14ac:dyDescent="0.35">
      <c r="C420" s="96" t="s">
        <v>37</v>
      </c>
      <c r="D420" s="97" t="s">
        <v>779</v>
      </c>
      <c r="E420" s="97" t="s">
        <v>208</v>
      </c>
      <c r="F420" s="97" t="s">
        <v>704</v>
      </c>
      <c r="G420" s="97" t="s">
        <v>208</v>
      </c>
      <c r="H420" s="97" t="s">
        <v>50</v>
      </c>
      <c r="I420" s="37" t="s">
        <v>4691</v>
      </c>
      <c r="J420" s="37" t="s">
        <v>6241</v>
      </c>
      <c r="K420" s="13" t="s">
        <v>151</v>
      </c>
      <c r="L420" s="2" t="s">
        <v>151</v>
      </c>
      <c r="M420" s="2" t="s">
        <v>152</v>
      </c>
      <c r="N420" s="2" t="s">
        <v>151</v>
      </c>
      <c r="O420" s="2" t="s">
        <v>151</v>
      </c>
      <c r="P420" s="2" t="s">
        <v>151</v>
      </c>
      <c r="Q420" s="2" t="s">
        <v>151</v>
      </c>
      <c r="R420" s="14" t="s">
        <v>151</v>
      </c>
      <c r="S420" s="2">
        <v>1</v>
      </c>
      <c r="T420" s="2" t="s">
        <v>151</v>
      </c>
      <c r="U420" s="2" t="s">
        <v>152</v>
      </c>
      <c r="V420" s="2" t="s">
        <v>151</v>
      </c>
      <c r="W420" s="14">
        <v>2</v>
      </c>
      <c r="X420" s="93" t="s">
        <v>151</v>
      </c>
      <c r="Y420" s="14" t="s">
        <v>468</v>
      </c>
      <c r="Z420" s="2" t="s">
        <v>151</v>
      </c>
      <c r="AA420" s="2" t="s">
        <v>152</v>
      </c>
      <c r="AB420" s="2" t="s">
        <v>152</v>
      </c>
      <c r="AC420" s="14" t="s">
        <v>152</v>
      </c>
    </row>
    <row r="421" spans="3:29" x14ac:dyDescent="0.35">
      <c r="C421" s="96" t="s">
        <v>37</v>
      </c>
      <c r="D421" s="97" t="s">
        <v>779</v>
      </c>
      <c r="E421" s="97" t="s">
        <v>208</v>
      </c>
      <c r="F421" s="97" t="s">
        <v>704</v>
      </c>
      <c r="G421" s="97" t="s">
        <v>208</v>
      </c>
      <c r="H421" s="97" t="s">
        <v>50</v>
      </c>
      <c r="I421" s="37" t="s">
        <v>6242</v>
      </c>
      <c r="J421" s="37" t="s">
        <v>6243</v>
      </c>
      <c r="K421" s="13" t="s">
        <v>152</v>
      </c>
      <c r="L421" s="2" t="s">
        <v>152</v>
      </c>
      <c r="M421" s="2" t="s">
        <v>152</v>
      </c>
      <c r="N421" s="2" t="s">
        <v>151</v>
      </c>
      <c r="O421" s="2" t="s">
        <v>151</v>
      </c>
      <c r="P421" s="2" t="s">
        <v>151</v>
      </c>
      <c r="Q421" s="2" t="s">
        <v>151</v>
      </c>
      <c r="R421" s="14" t="s">
        <v>151</v>
      </c>
      <c r="S421" s="2">
        <v>1</v>
      </c>
      <c r="T421" s="2" t="s">
        <v>151</v>
      </c>
      <c r="U421" s="2" t="s">
        <v>152</v>
      </c>
      <c r="V421" s="2" t="s">
        <v>151</v>
      </c>
      <c r="W421" s="14">
        <v>2</v>
      </c>
      <c r="X421" s="93" t="s">
        <v>151</v>
      </c>
      <c r="Y421" s="14" t="s">
        <v>468</v>
      </c>
      <c r="Z421" s="2" t="s">
        <v>151</v>
      </c>
      <c r="AA421" s="2" t="s">
        <v>152</v>
      </c>
      <c r="AB421" s="2" t="s">
        <v>152</v>
      </c>
      <c r="AC421" s="14" t="s">
        <v>152</v>
      </c>
    </row>
    <row r="422" spans="3:29" x14ac:dyDescent="0.35">
      <c r="C422" s="96" t="s">
        <v>37</v>
      </c>
      <c r="D422" s="97" t="s">
        <v>779</v>
      </c>
      <c r="E422" s="97" t="s">
        <v>208</v>
      </c>
      <c r="F422" s="97" t="s">
        <v>704</v>
      </c>
      <c r="G422" s="97" t="s">
        <v>208</v>
      </c>
      <c r="H422" s="97" t="s">
        <v>50</v>
      </c>
      <c r="I422" s="37" t="s">
        <v>6244</v>
      </c>
      <c r="J422" s="37" t="s">
        <v>6245</v>
      </c>
      <c r="K422" s="13" t="s">
        <v>151</v>
      </c>
      <c r="L422" s="2" t="s">
        <v>151</v>
      </c>
      <c r="M422" s="2" t="s">
        <v>151</v>
      </c>
      <c r="N422" s="2" t="s">
        <v>151</v>
      </c>
      <c r="O422" s="2" t="s">
        <v>151</v>
      </c>
      <c r="P422" s="2" t="s">
        <v>151</v>
      </c>
      <c r="Q422" s="2" t="s">
        <v>151</v>
      </c>
      <c r="R422" s="14" t="s">
        <v>151</v>
      </c>
      <c r="S422" s="2">
        <v>1</v>
      </c>
      <c r="T422" s="2" t="s">
        <v>151</v>
      </c>
      <c r="U422" s="2" t="s">
        <v>152</v>
      </c>
      <c r="V422" s="2" t="s">
        <v>151</v>
      </c>
      <c r="W422" s="14">
        <v>2</v>
      </c>
      <c r="X422" s="93" t="s">
        <v>152</v>
      </c>
      <c r="Y422" s="14" t="s">
        <v>152</v>
      </c>
      <c r="Z422" s="2" t="s">
        <v>151</v>
      </c>
      <c r="AA422" s="2" t="s">
        <v>152</v>
      </c>
      <c r="AB422" s="2" t="s">
        <v>152</v>
      </c>
      <c r="AC422" s="14" t="s">
        <v>152</v>
      </c>
    </row>
    <row r="423" spans="3:29" x14ac:dyDescent="0.35">
      <c r="C423" s="96" t="s">
        <v>38</v>
      </c>
      <c r="D423" s="97" t="s">
        <v>776</v>
      </c>
      <c r="E423" s="97" t="s">
        <v>208</v>
      </c>
      <c r="F423" s="97" t="s">
        <v>704</v>
      </c>
      <c r="G423" s="97" t="s">
        <v>208</v>
      </c>
      <c r="H423" s="97" t="s">
        <v>50</v>
      </c>
      <c r="I423" s="37" t="s">
        <v>4714</v>
      </c>
      <c r="J423" s="37" t="s">
        <v>6246</v>
      </c>
      <c r="K423" s="13" t="s">
        <v>151</v>
      </c>
      <c r="L423" s="2" t="s">
        <v>151</v>
      </c>
      <c r="M423" s="2" t="s">
        <v>152</v>
      </c>
      <c r="N423" s="2" t="s">
        <v>151</v>
      </c>
      <c r="O423" s="2" t="s">
        <v>151</v>
      </c>
      <c r="P423" s="2" t="s">
        <v>152</v>
      </c>
      <c r="Q423" s="2" t="s">
        <v>151</v>
      </c>
      <c r="R423" s="14" t="s">
        <v>151</v>
      </c>
      <c r="S423" s="2">
        <v>2</v>
      </c>
      <c r="T423" s="2" t="s">
        <v>151</v>
      </c>
      <c r="U423" s="2" t="s">
        <v>151</v>
      </c>
      <c r="V423" s="2" t="s">
        <v>151</v>
      </c>
      <c r="W423" s="14">
        <v>2</v>
      </c>
      <c r="X423" s="93" t="s">
        <v>152</v>
      </c>
      <c r="Y423" s="14" t="s">
        <v>152</v>
      </c>
      <c r="Z423" s="2" t="s">
        <v>151</v>
      </c>
      <c r="AA423" s="2" t="s">
        <v>151</v>
      </c>
      <c r="AB423" s="2" t="s">
        <v>152</v>
      </c>
      <c r="AC423" s="14" t="s">
        <v>152</v>
      </c>
    </row>
    <row r="424" spans="3:29" x14ac:dyDescent="0.35">
      <c r="C424" s="96" t="s">
        <v>38</v>
      </c>
      <c r="D424" s="97" t="s">
        <v>776</v>
      </c>
      <c r="E424" s="97" t="s">
        <v>208</v>
      </c>
      <c r="F424" s="97" t="s">
        <v>704</v>
      </c>
      <c r="G424" s="97" t="s">
        <v>208</v>
      </c>
      <c r="H424" s="97" t="s">
        <v>50</v>
      </c>
      <c r="I424" s="37" t="s">
        <v>651</v>
      </c>
      <c r="J424" s="37" t="s">
        <v>6247</v>
      </c>
      <c r="K424" s="13" t="s">
        <v>151</v>
      </c>
      <c r="L424" s="2" t="s">
        <v>151</v>
      </c>
      <c r="M424" s="2" t="s">
        <v>152</v>
      </c>
      <c r="N424" s="2" t="s">
        <v>151</v>
      </c>
      <c r="O424" s="2" t="s">
        <v>151</v>
      </c>
      <c r="P424" s="2" t="s">
        <v>151</v>
      </c>
      <c r="Q424" s="2" t="s">
        <v>152</v>
      </c>
      <c r="R424" s="14" t="s">
        <v>152</v>
      </c>
      <c r="S424" s="2">
        <v>2</v>
      </c>
      <c r="T424" s="2" t="s">
        <v>151</v>
      </c>
      <c r="U424" s="2" t="s">
        <v>151</v>
      </c>
      <c r="V424" s="2" t="s">
        <v>152</v>
      </c>
      <c r="W424" s="14">
        <v>1</v>
      </c>
      <c r="X424" s="93" t="s">
        <v>152</v>
      </c>
      <c r="Y424" s="14" t="s">
        <v>152</v>
      </c>
      <c r="Z424" s="2" t="s">
        <v>152</v>
      </c>
      <c r="AA424" s="2" t="s">
        <v>152</v>
      </c>
      <c r="AB424" s="2" t="s">
        <v>152</v>
      </c>
      <c r="AC424" s="14" t="s">
        <v>152</v>
      </c>
    </row>
    <row r="425" spans="3:29" x14ac:dyDescent="0.35">
      <c r="C425" s="96" t="s">
        <v>38</v>
      </c>
      <c r="D425" s="97" t="s">
        <v>776</v>
      </c>
      <c r="E425" s="97" t="s">
        <v>208</v>
      </c>
      <c r="F425" s="97" t="s">
        <v>704</v>
      </c>
      <c r="G425" s="97" t="s">
        <v>208</v>
      </c>
      <c r="H425" s="97" t="s">
        <v>50</v>
      </c>
      <c r="I425" s="37" t="s">
        <v>262</v>
      </c>
      <c r="J425" s="37" t="s">
        <v>287</v>
      </c>
      <c r="K425" s="13" t="s">
        <v>151</v>
      </c>
      <c r="L425" s="2" t="s">
        <v>151</v>
      </c>
      <c r="M425" s="2" t="s">
        <v>152</v>
      </c>
      <c r="N425" s="2" t="s">
        <v>151</v>
      </c>
      <c r="O425" s="2" t="s">
        <v>151</v>
      </c>
      <c r="P425" s="2" t="s">
        <v>151</v>
      </c>
      <c r="Q425" s="2" t="s">
        <v>151</v>
      </c>
      <c r="R425" s="14" t="s">
        <v>151</v>
      </c>
      <c r="S425" s="2">
        <v>0</v>
      </c>
      <c r="T425" s="2" t="s">
        <v>152</v>
      </c>
      <c r="U425" s="2" t="s">
        <v>152</v>
      </c>
      <c r="V425" s="2" t="s">
        <v>151</v>
      </c>
      <c r="W425" s="14">
        <v>1</v>
      </c>
      <c r="X425" s="93" t="s">
        <v>152</v>
      </c>
      <c r="Y425" s="14" t="s">
        <v>152</v>
      </c>
      <c r="Z425" s="2" t="s">
        <v>151</v>
      </c>
      <c r="AA425" s="2" t="s">
        <v>151</v>
      </c>
      <c r="AB425" s="2" t="s">
        <v>151</v>
      </c>
      <c r="AC425" s="14" t="s">
        <v>151</v>
      </c>
    </row>
    <row r="426" spans="3:29" x14ac:dyDescent="0.35">
      <c r="C426" s="96" t="s">
        <v>38</v>
      </c>
      <c r="D426" s="97" t="s">
        <v>835</v>
      </c>
      <c r="E426" s="97" t="s">
        <v>208</v>
      </c>
      <c r="F426" s="97" t="s">
        <v>704</v>
      </c>
      <c r="G426" s="97" t="s">
        <v>208</v>
      </c>
      <c r="H426" s="97" t="s">
        <v>50</v>
      </c>
      <c r="I426" s="37" t="s">
        <v>652</v>
      </c>
      <c r="J426" s="37" t="s">
        <v>6248</v>
      </c>
      <c r="K426" s="13" t="s">
        <v>151</v>
      </c>
      <c r="L426" s="2" t="s">
        <v>151</v>
      </c>
      <c r="M426" s="2" t="s">
        <v>152</v>
      </c>
      <c r="N426" s="2" t="s">
        <v>151</v>
      </c>
      <c r="O426" s="2" t="s">
        <v>151</v>
      </c>
      <c r="P426" s="2" t="s">
        <v>151</v>
      </c>
      <c r="Q426" s="2" t="s">
        <v>151</v>
      </c>
      <c r="R426" s="14" t="s">
        <v>151</v>
      </c>
      <c r="S426" s="2">
        <v>2</v>
      </c>
      <c r="T426" s="2" t="s">
        <v>151</v>
      </c>
      <c r="U426" s="2" t="s">
        <v>152</v>
      </c>
      <c r="V426" s="2" t="s">
        <v>151</v>
      </c>
      <c r="W426" s="14">
        <v>2</v>
      </c>
      <c r="X426" s="93" t="s">
        <v>152</v>
      </c>
      <c r="Y426" s="14" t="s">
        <v>152</v>
      </c>
      <c r="Z426" s="2" t="s">
        <v>152</v>
      </c>
      <c r="AA426" s="2" t="s">
        <v>152</v>
      </c>
      <c r="AB426" s="2" t="s">
        <v>152</v>
      </c>
      <c r="AC426" s="14" t="s">
        <v>152</v>
      </c>
    </row>
    <row r="427" spans="3:29" x14ac:dyDescent="0.35">
      <c r="C427" s="96" t="s">
        <v>38</v>
      </c>
      <c r="D427" s="97" t="s">
        <v>835</v>
      </c>
      <c r="E427" s="97" t="s">
        <v>208</v>
      </c>
      <c r="F427" s="97" t="s">
        <v>704</v>
      </c>
      <c r="G427" s="97" t="s">
        <v>208</v>
      </c>
      <c r="H427" s="97" t="s">
        <v>50</v>
      </c>
      <c r="I427" s="37" t="s">
        <v>4739</v>
      </c>
      <c r="J427" s="37" t="s">
        <v>6249</v>
      </c>
      <c r="K427" s="13" t="s">
        <v>151</v>
      </c>
      <c r="L427" s="2" t="s">
        <v>151</v>
      </c>
      <c r="M427" s="2" t="s">
        <v>152</v>
      </c>
      <c r="N427" s="2" t="s">
        <v>152</v>
      </c>
      <c r="O427" s="2" t="s">
        <v>151</v>
      </c>
      <c r="P427" s="2" t="s">
        <v>152</v>
      </c>
      <c r="Q427" s="2" t="s">
        <v>152</v>
      </c>
      <c r="R427" s="14" t="s">
        <v>152</v>
      </c>
      <c r="S427" s="2">
        <v>1</v>
      </c>
      <c r="T427" s="2" t="s">
        <v>152</v>
      </c>
      <c r="U427" s="2" t="s">
        <v>152</v>
      </c>
      <c r="V427" s="2" t="s">
        <v>152</v>
      </c>
      <c r="W427" s="14">
        <v>1</v>
      </c>
      <c r="X427" s="93" t="s">
        <v>152</v>
      </c>
      <c r="Y427" s="14" t="s">
        <v>152</v>
      </c>
      <c r="Z427" s="2" t="s">
        <v>152</v>
      </c>
      <c r="AA427" s="2" t="s">
        <v>152</v>
      </c>
      <c r="AB427" s="2" t="s">
        <v>152</v>
      </c>
      <c r="AC427" s="14" t="s">
        <v>152</v>
      </c>
    </row>
    <row r="428" spans="3:29" x14ac:dyDescent="0.35">
      <c r="C428" s="96" t="s">
        <v>38</v>
      </c>
      <c r="D428" s="97" t="s">
        <v>777</v>
      </c>
      <c r="E428" s="97" t="s">
        <v>208</v>
      </c>
      <c r="F428" s="97" t="s">
        <v>704</v>
      </c>
      <c r="G428" s="97" t="s">
        <v>208</v>
      </c>
      <c r="H428" s="97" t="s">
        <v>50</v>
      </c>
      <c r="I428" s="37" t="s">
        <v>4752</v>
      </c>
      <c r="J428" s="37" t="s">
        <v>6250</v>
      </c>
      <c r="K428" s="13" t="s">
        <v>151</v>
      </c>
      <c r="L428" s="2" t="s">
        <v>151</v>
      </c>
      <c r="M428" s="2" t="s">
        <v>152</v>
      </c>
      <c r="N428" s="2" t="s">
        <v>151</v>
      </c>
      <c r="O428" s="2" t="s">
        <v>151</v>
      </c>
      <c r="P428" s="2" t="s">
        <v>152</v>
      </c>
      <c r="Q428" s="2" t="s">
        <v>152</v>
      </c>
      <c r="R428" s="14" t="s">
        <v>151</v>
      </c>
      <c r="S428" s="2">
        <v>1</v>
      </c>
      <c r="T428" s="2" t="s">
        <v>152</v>
      </c>
      <c r="U428" s="2" t="s">
        <v>152</v>
      </c>
      <c r="V428" s="2" t="s">
        <v>152</v>
      </c>
      <c r="W428" s="14">
        <v>1</v>
      </c>
      <c r="X428" s="93" t="s">
        <v>152</v>
      </c>
      <c r="Y428" s="14" t="s">
        <v>152</v>
      </c>
      <c r="Z428" s="2" t="s">
        <v>152</v>
      </c>
      <c r="AA428" s="2" t="s">
        <v>152</v>
      </c>
      <c r="AB428" s="2" t="s">
        <v>152</v>
      </c>
      <c r="AC428" s="14" t="s">
        <v>152</v>
      </c>
    </row>
    <row r="429" spans="3:29" x14ac:dyDescent="0.35">
      <c r="C429" s="96" t="s">
        <v>38</v>
      </c>
      <c r="D429" s="97" t="s">
        <v>777</v>
      </c>
      <c r="E429" s="97" t="s">
        <v>208</v>
      </c>
      <c r="F429" s="97" t="s">
        <v>704</v>
      </c>
      <c r="G429" s="97" t="s">
        <v>208</v>
      </c>
      <c r="H429" s="97" t="s">
        <v>50</v>
      </c>
      <c r="I429" s="37" t="s">
        <v>4752</v>
      </c>
      <c r="J429" s="37" t="s">
        <v>6251</v>
      </c>
      <c r="K429" s="13" t="s">
        <v>151</v>
      </c>
      <c r="L429" s="2" t="s">
        <v>151</v>
      </c>
      <c r="M429" s="2" t="s">
        <v>152</v>
      </c>
      <c r="N429" s="2" t="s">
        <v>151</v>
      </c>
      <c r="O429" s="2" t="s">
        <v>151</v>
      </c>
      <c r="P429" s="2" t="s">
        <v>152</v>
      </c>
      <c r="Q429" s="2" t="s">
        <v>152</v>
      </c>
      <c r="R429" s="14" t="s">
        <v>151</v>
      </c>
      <c r="S429" s="2">
        <v>1</v>
      </c>
      <c r="T429" s="2" t="s">
        <v>152</v>
      </c>
      <c r="U429" s="2" t="s">
        <v>152</v>
      </c>
      <c r="V429" s="2" t="s">
        <v>152</v>
      </c>
      <c r="W429" s="14">
        <v>0</v>
      </c>
      <c r="X429" s="93" t="s">
        <v>152</v>
      </c>
      <c r="Y429" s="14" t="s">
        <v>152</v>
      </c>
      <c r="Z429" s="2" t="s">
        <v>151</v>
      </c>
      <c r="AA429" s="2" t="s">
        <v>152</v>
      </c>
      <c r="AB429" s="2" t="s">
        <v>152</v>
      </c>
      <c r="AC429" s="14" t="s">
        <v>152</v>
      </c>
    </row>
    <row r="430" spans="3:29" x14ac:dyDescent="0.35">
      <c r="C430" s="96" t="s">
        <v>38</v>
      </c>
      <c r="D430" s="97" t="s">
        <v>778</v>
      </c>
      <c r="E430" s="97" t="s">
        <v>208</v>
      </c>
      <c r="F430" s="97" t="s">
        <v>704</v>
      </c>
      <c r="G430" s="97" t="s">
        <v>208</v>
      </c>
      <c r="H430" s="97" t="s">
        <v>50</v>
      </c>
      <c r="I430" s="37" t="s">
        <v>4777</v>
      </c>
      <c r="J430" s="37" t="s">
        <v>720</v>
      </c>
      <c r="K430" s="13" t="s">
        <v>151</v>
      </c>
      <c r="L430" s="2" t="s">
        <v>151</v>
      </c>
      <c r="M430" s="2" t="s">
        <v>152</v>
      </c>
      <c r="N430" s="2" t="s">
        <v>151</v>
      </c>
      <c r="O430" s="2" t="s">
        <v>151</v>
      </c>
      <c r="P430" s="2" t="s">
        <v>151</v>
      </c>
      <c r="Q430" s="2" t="s">
        <v>151</v>
      </c>
      <c r="R430" s="14" t="s">
        <v>151</v>
      </c>
      <c r="S430" s="2">
        <v>2</v>
      </c>
      <c r="T430" s="2" t="s">
        <v>151</v>
      </c>
      <c r="U430" s="2" t="s">
        <v>151</v>
      </c>
      <c r="V430" s="2" t="s">
        <v>151</v>
      </c>
      <c r="W430" s="14">
        <v>2</v>
      </c>
      <c r="X430" s="93" t="s">
        <v>152</v>
      </c>
      <c r="Y430" s="14" t="s">
        <v>152</v>
      </c>
      <c r="Z430" s="2" t="s">
        <v>151</v>
      </c>
      <c r="AA430" s="2" t="s">
        <v>151</v>
      </c>
      <c r="AB430" s="2" t="s">
        <v>151</v>
      </c>
      <c r="AC430" s="14" t="s">
        <v>151</v>
      </c>
    </row>
    <row r="431" spans="3:29" x14ac:dyDescent="0.35">
      <c r="C431" s="96" t="s">
        <v>38</v>
      </c>
      <c r="D431" s="97" t="s">
        <v>778</v>
      </c>
      <c r="E431" s="97" t="s">
        <v>208</v>
      </c>
      <c r="F431" s="97" t="s">
        <v>704</v>
      </c>
      <c r="G431" s="97" t="s">
        <v>208</v>
      </c>
      <c r="H431" s="97" t="s">
        <v>50</v>
      </c>
      <c r="I431" s="37" t="s">
        <v>6252</v>
      </c>
      <c r="J431" s="37" t="s">
        <v>6253</v>
      </c>
      <c r="K431" s="13" t="s">
        <v>151</v>
      </c>
      <c r="L431" s="2" t="s">
        <v>151</v>
      </c>
      <c r="M431" s="2" t="s">
        <v>152</v>
      </c>
      <c r="N431" s="2" t="s">
        <v>151</v>
      </c>
      <c r="O431" s="2" t="s">
        <v>151</v>
      </c>
      <c r="P431" s="2" t="s">
        <v>151</v>
      </c>
      <c r="Q431" s="2" t="s">
        <v>152</v>
      </c>
      <c r="R431" s="14" t="s">
        <v>151</v>
      </c>
      <c r="S431" s="2">
        <v>0</v>
      </c>
      <c r="T431" s="2" t="s">
        <v>152</v>
      </c>
      <c r="U431" s="2" t="s">
        <v>152</v>
      </c>
      <c r="V431" s="2" t="s">
        <v>151</v>
      </c>
      <c r="W431" s="14">
        <v>0</v>
      </c>
      <c r="X431" s="93" t="s">
        <v>152</v>
      </c>
      <c r="Y431" s="14" t="s">
        <v>152</v>
      </c>
      <c r="Z431" s="2" t="s">
        <v>151</v>
      </c>
      <c r="AA431" s="2" t="s">
        <v>151</v>
      </c>
      <c r="AB431" s="2" t="s">
        <v>151</v>
      </c>
      <c r="AC431" s="14" t="s">
        <v>151</v>
      </c>
    </row>
    <row r="432" spans="3:29" x14ac:dyDescent="0.35">
      <c r="C432" s="96" t="s">
        <v>38</v>
      </c>
      <c r="D432" s="97" t="s">
        <v>778</v>
      </c>
      <c r="E432" s="97" t="s">
        <v>208</v>
      </c>
      <c r="F432" s="97" t="s">
        <v>704</v>
      </c>
      <c r="G432" s="97" t="s">
        <v>208</v>
      </c>
      <c r="H432" s="97" t="s">
        <v>50</v>
      </c>
      <c r="I432" s="37" t="s">
        <v>6254</v>
      </c>
      <c r="J432" s="37" t="s">
        <v>6255</v>
      </c>
      <c r="K432" s="13" t="s">
        <v>151</v>
      </c>
      <c r="L432" s="2" t="s">
        <v>152</v>
      </c>
      <c r="M432" s="2" t="s">
        <v>152</v>
      </c>
      <c r="N432" s="2" t="s">
        <v>151</v>
      </c>
      <c r="O432" s="2" t="s">
        <v>151</v>
      </c>
      <c r="P432" s="2" t="s">
        <v>151</v>
      </c>
      <c r="Q432" s="2" t="s">
        <v>151</v>
      </c>
      <c r="R432" s="14" t="s">
        <v>152</v>
      </c>
      <c r="S432" s="2">
        <v>2</v>
      </c>
      <c r="T432" s="2" t="s">
        <v>151</v>
      </c>
      <c r="U432" s="2" t="s">
        <v>151</v>
      </c>
      <c r="V432" s="2" t="s">
        <v>151</v>
      </c>
      <c r="W432" s="14">
        <v>1</v>
      </c>
      <c r="X432" s="93" t="s">
        <v>152</v>
      </c>
      <c r="Y432" s="14" t="s">
        <v>152</v>
      </c>
      <c r="Z432" s="2" t="s">
        <v>152</v>
      </c>
      <c r="AA432" s="2" t="s">
        <v>152</v>
      </c>
      <c r="AB432" s="2" t="s">
        <v>152</v>
      </c>
      <c r="AC432" s="14" t="s">
        <v>152</v>
      </c>
    </row>
    <row r="433" spans="3:29" x14ac:dyDescent="0.35">
      <c r="C433" s="96" t="s">
        <v>38</v>
      </c>
      <c r="D433" s="97" t="s">
        <v>779</v>
      </c>
      <c r="E433" s="97" t="s">
        <v>208</v>
      </c>
      <c r="F433" s="97" t="s">
        <v>704</v>
      </c>
      <c r="G433" s="97" t="s">
        <v>208</v>
      </c>
      <c r="H433" s="97" t="s">
        <v>50</v>
      </c>
      <c r="I433" s="37" t="s">
        <v>6256</v>
      </c>
      <c r="J433" s="37" t="s">
        <v>6257</v>
      </c>
      <c r="K433" s="13" t="s">
        <v>151</v>
      </c>
      <c r="L433" s="2" t="s">
        <v>151</v>
      </c>
      <c r="M433" s="2" t="s">
        <v>152</v>
      </c>
      <c r="N433" s="2" t="s">
        <v>151</v>
      </c>
      <c r="O433" s="2" t="s">
        <v>151</v>
      </c>
      <c r="P433" s="2" t="s">
        <v>151</v>
      </c>
      <c r="Q433" s="2" t="s">
        <v>151</v>
      </c>
      <c r="R433" s="14" t="s">
        <v>152</v>
      </c>
      <c r="S433" s="2">
        <v>1</v>
      </c>
      <c r="T433" s="2" t="s">
        <v>152</v>
      </c>
      <c r="U433" s="2" t="s">
        <v>152</v>
      </c>
      <c r="V433" s="2" t="s">
        <v>152</v>
      </c>
      <c r="W433" s="14">
        <v>1</v>
      </c>
      <c r="X433" s="93" t="s">
        <v>152</v>
      </c>
      <c r="Y433" s="14" t="s">
        <v>152</v>
      </c>
      <c r="Z433" s="2" t="s">
        <v>152</v>
      </c>
      <c r="AA433" s="2" t="s">
        <v>152</v>
      </c>
      <c r="AB433" s="2" t="s">
        <v>152</v>
      </c>
      <c r="AC433" s="14" t="s">
        <v>152</v>
      </c>
    </row>
    <row r="434" spans="3:29" x14ac:dyDescent="0.35">
      <c r="C434" s="96" t="s">
        <v>38</v>
      </c>
      <c r="D434" s="97" t="s">
        <v>779</v>
      </c>
      <c r="E434" s="97" t="s">
        <v>208</v>
      </c>
      <c r="F434" s="97" t="s">
        <v>704</v>
      </c>
      <c r="G434" s="97" t="s">
        <v>208</v>
      </c>
      <c r="H434" s="97" t="s">
        <v>50</v>
      </c>
      <c r="I434" s="37" t="s">
        <v>4777</v>
      </c>
      <c r="J434" s="37" t="s">
        <v>6258</v>
      </c>
      <c r="K434" s="13" t="s">
        <v>151</v>
      </c>
      <c r="L434" s="2" t="s">
        <v>151</v>
      </c>
      <c r="M434" s="2" t="s">
        <v>152</v>
      </c>
      <c r="N434" s="2" t="s">
        <v>151</v>
      </c>
      <c r="O434" s="2" t="s">
        <v>151</v>
      </c>
      <c r="P434" s="2" t="s">
        <v>151</v>
      </c>
      <c r="Q434" s="2" t="s">
        <v>152</v>
      </c>
      <c r="R434" s="14" t="s">
        <v>151</v>
      </c>
      <c r="S434" s="2">
        <v>2</v>
      </c>
      <c r="T434" s="2" t="s">
        <v>152</v>
      </c>
      <c r="U434" s="2" t="s">
        <v>151</v>
      </c>
      <c r="V434" s="2" t="s">
        <v>151</v>
      </c>
      <c r="W434" s="14">
        <v>2</v>
      </c>
      <c r="X434" s="93" t="s">
        <v>152</v>
      </c>
      <c r="Y434" s="14" t="s">
        <v>152</v>
      </c>
      <c r="Z434" s="2" t="s">
        <v>152</v>
      </c>
      <c r="AA434" s="2" t="s">
        <v>152</v>
      </c>
      <c r="AB434" s="2" t="s">
        <v>151</v>
      </c>
      <c r="AC434" s="14" t="s">
        <v>151</v>
      </c>
    </row>
    <row r="435" spans="3:29" x14ac:dyDescent="0.35">
      <c r="C435" s="96" t="s">
        <v>38</v>
      </c>
      <c r="D435" s="97" t="s">
        <v>779</v>
      </c>
      <c r="E435" s="97" t="s">
        <v>208</v>
      </c>
      <c r="F435" s="97" t="s">
        <v>704</v>
      </c>
      <c r="G435" s="97" t="s">
        <v>208</v>
      </c>
      <c r="H435" s="97" t="s">
        <v>50</v>
      </c>
      <c r="I435" s="37" t="s">
        <v>6259</v>
      </c>
      <c r="J435" s="37" t="s">
        <v>6260</v>
      </c>
      <c r="K435" s="13" t="s">
        <v>152</v>
      </c>
      <c r="L435" s="2" t="s">
        <v>151</v>
      </c>
      <c r="M435" s="2" t="s">
        <v>151</v>
      </c>
      <c r="N435" s="2" t="s">
        <v>151</v>
      </c>
      <c r="O435" s="2" t="s">
        <v>151</v>
      </c>
      <c r="P435" s="2" t="s">
        <v>151</v>
      </c>
      <c r="Q435" s="2" t="s">
        <v>151</v>
      </c>
      <c r="R435" s="14" t="s">
        <v>152</v>
      </c>
      <c r="S435" s="2">
        <v>2</v>
      </c>
      <c r="T435" s="2" t="s">
        <v>151</v>
      </c>
      <c r="U435" s="2" t="s">
        <v>151</v>
      </c>
      <c r="V435" s="2" t="s">
        <v>151</v>
      </c>
      <c r="W435" s="14">
        <v>1</v>
      </c>
      <c r="X435" s="93" t="s">
        <v>152</v>
      </c>
      <c r="Y435" s="14" t="s">
        <v>152</v>
      </c>
      <c r="Z435" s="2" t="s">
        <v>152</v>
      </c>
      <c r="AA435" s="2" t="s">
        <v>152</v>
      </c>
      <c r="AB435" s="2" t="s">
        <v>152</v>
      </c>
      <c r="AC435" s="14" t="s">
        <v>152</v>
      </c>
    </row>
    <row r="436" spans="3:29" x14ac:dyDescent="0.35">
      <c r="C436" s="96" t="s">
        <v>39</v>
      </c>
      <c r="D436" s="97" t="s">
        <v>776</v>
      </c>
      <c r="E436" s="97" t="s">
        <v>208</v>
      </c>
      <c r="F436" s="97" t="s">
        <v>704</v>
      </c>
      <c r="G436" s="97" t="s">
        <v>208</v>
      </c>
      <c r="H436" s="97" t="s">
        <v>50</v>
      </c>
      <c r="I436" s="37" t="s">
        <v>212</v>
      </c>
      <c r="J436" s="37" t="s">
        <v>6261</v>
      </c>
      <c r="K436" s="13" t="s">
        <v>152</v>
      </c>
      <c r="L436" s="2" t="s">
        <v>152</v>
      </c>
      <c r="M436" s="2" t="s">
        <v>152</v>
      </c>
      <c r="N436" s="2" t="s">
        <v>151</v>
      </c>
      <c r="O436" s="2" t="s">
        <v>151</v>
      </c>
      <c r="P436" s="2" t="s">
        <v>151</v>
      </c>
      <c r="Q436" s="2" t="s">
        <v>151</v>
      </c>
      <c r="R436" s="14" t="s">
        <v>151</v>
      </c>
      <c r="S436" s="2">
        <v>1</v>
      </c>
      <c r="T436" s="2" t="s">
        <v>152</v>
      </c>
      <c r="U436" s="2" t="s">
        <v>152</v>
      </c>
      <c r="V436" s="2" t="s">
        <v>151</v>
      </c>
      <c r="W436" s="14">
        <v>0</v>
      </c>
      <c r="X436" s="93" t="s">
        <v>151</v>
      </c>
      <c r="Y436" s="14" t="s">
        <v>151</v>
      </c>
      <c r="Z436" s="2" t="s">
        <v>152</v>
      </c>
      <c r="AA436" s="2" t="s">
        <v>152</v>
      </c>
      <c r="AB436" s="2" t="s">
        <v>152</v>
      </c>
      <c r="AC436" s="14" t="s">
        <v>152</v>
      </c>
    </row>
    <row r="437" spans="3:29" x14ac:dyDescent="0.35">
      <c r="C437" s="96" t="s">
        <v>39</v>
      </c>
      <c r="D437" s="97" t="s">
        <v>776</v>
      </c>
      <c r="E437" s="97" t="s">
        <v>208</v>
      </c>
      <c r="F437" s="97" t="s">
        <v>704</v>
      </c>
      <c r="G437" s="97" t="s">
        <v>208</v>
      </c>
      <c r="H437" s="97" t="s">
        <v>50</v>
      </c>
      <c r="I437" s="37" t="s">
        <v>264</v>
      </c>
      <c r="J437" s="37" t="s">
        <v>4796</v>
      </c>
      <c r="K437" s="13" t="s">
        <v>151</v>
      </c>
      <c r="L437" s="2" t="s">
        <v>151</v>
      </c>
      <c r="M437" s="2" t="s">
        <v>152</v>
      </c>
      <c r="N437" s="2" t="s">
        <v>151</v>
      </c>
      <c r="O437" s="2" t="s">
        <v>151</v>
      </c>
      <c r="P437" s="2" t="s">
        <v>151</v>
      </c>
      <c r="Q437" s="2" t="s">
        <v>151</v>
      </c>
      <c r="R437" s="14" t="s">
        <v>151</v>
      </c>
      <c r="S437" s="2">
        <v>2</v>
      </c>
      <c r="T437" s="2" t="s">
        <v>152</v>
      </c>
      <c r="U437" s="2" t="s">
        <v>152</v>
      </c>
      <c r="V437" s="2" t="s">
        <v>151</v>
      </c>
      <c r="W437" s="14">
        <v>0</v>
      </c>
      <c r="X437" s="93" t="s">
        <v>151</v>
      </c>
      <c r="Y437" s="14" t="s">
        <v>151</v>
      </c>
      <c r="Z437" s="2" t="s">
        <v>152</v>
      </c>
      <c r="AA437" s="2" t="s">
        <v>152</v>
      </c>
      <c r="AB437" s="2" t="s">
        <v>152</v>
      </c>
      <c r="AC437" s="14" t="s">
        <v>152</v>
      </c>
    </row>
    <row r="438" spans="3:29" x14ac:dyDescent="0.35">
      <c r="C438" s="96" t="s">
        <v>39</v>
      </c>
      <c r="D438" s="97" t="s">
        <v>776</v>
      </c>
      <c r="E438" s="97" t="s">
        <v>208</v>
      </c>
      <c r="F438" s="97" t="s">
        <v>704</v>
      </c>
      <c r="G438" s="97" t="s">
        <v>208</v>
      </c>
      <c r="H438" s="97" t="s">
        <v>50</v>
      </c>
      <c r="I438" s="37" t="s">
        <v>263</v>
      </c>
      <c r="J438" s="37" t="s">
        <v>4793</v>
      </c>
      <c r="K438" s="13" t="s">
        <v>151</v>
      </c>
      <c r="L438" s="2" t="s">
        <v>151</v>
      </c>
      <c r="M438" s="2" t="s">
        <v>151</v>
      </c>
      <c r="N438" s="2" t="s">
        <v>151</v>
      </c>
      <c r="O438" s="2" t="s">
        <v>151</v>
      </c>
      <c r="P438" s="2" t="s">
        <v>151</v>
      </c>
      <c r="Q438" s="2" t="s">
        <v>151</v>
      </c>
      <c r="R438" s="14" t="s">
        <v>151</v>
      </c>
      <c r="S438" s="2">
        <v>1</v>
      </c>
      <c r="T438" s="2" t="s">
        <v>152</v>
      </c>
      <c r="U438" s="2" t="s">
        <v>152</v>
      </c>
      <c r="V438" s="2" t="s">
        <v>151</v>
      </c>
      <c r="W438" s="14">
        <v>0</v>
      </c>
      <c r="X438" s="93" t="s">
        <v>151</v>
      </c>
      <c r="Y438" s="14" t="s">
        <v>151</v>
      </c>
      <c r="Z438" s="2" t="s">
        <v>151</v>
      </c>
      <c r="AA438" s="2" t="s">
        <v>152</v>
      </c>
      <c r="AB438" s="2" t="s">
        <v>152</v>
      </c>
      <c r="AC438" s="14" t="s">
        <v>152</v>
      </c>
    </row>
    <row r="439" spans="3:29" x14ac:dyDescent="0.35">
      <c r="C439" s="96" t="s">
        <v>39</v>
      </c>
      <c r="D439" s="97" t="s">
        <v>835</v>
      </c>
      <c r="E439" s="97" t="s">
        <v>208</v>
      </c>
      <c r="F439" s="97" t="s">
        <v>704</v>
      </c>
      <c r="G439" s="97" t="s">
        <v>208</v>
      </c>
      <c r="H439" s="97" t="s">
        <v>50</v>
      </c>
      <c r="I439" s="37" t="s">
        <v>253</v>
      </c>
      <c r="J439" s="37" t="s">
        <v>6262</v>
      </c>
      <c r="K439" s="13" t="s">
        <v>151</v>
      </c>
      <c r="L439" s="2" t="s">
        <v>151</v>
      </c>
      <c r="M439" s="2" t="s">
        <v>152</v>
      </c>
      <c r="N439" s="2" t="s">
        <v>151</v>
      </c>
      <c r="O439" s="2" t="s">
        <v>151</v>
      </c>
      <c r="P439" s="2" t="s">
        <v>152</v>
      </c>
      <c r="Q439" s="2" t="s">
        <v>151</v>
      </c>
      <c r="R439" s="14" t="s">
        <v>152</v>
      </c>
      <c r="S439" s="2">
        <v>2</v>
      </c>
      <c r="T439" s="2" t="s">
        <v>152</v>
      </c>
      <c r="U439" s="2" t="s">
        <v>152</v>
      </c>
      <c r="V439" s="2" t="s">
        <v>152</v>
      </c>
      <c r="W439" s="14">
        <v>0</v>
      </c>
      <c r="X439" s="93" t="s">
        <v>152</v>
      </c>
      <c r="Y439" s="14" t="s">
        <v>152</v>
      </c>
      <c r="Z439" s="2" t="s">
        <v>151</v>
      </c>
      <c r="AA439" s="2" t="s">
        <v>152</v>
      </c>
      <c r="AB439" s="2" t="s">
        <v>152</v>
      </c>
      <c r="AC439" s="14" t="s">
        <v>152</v>
      </c>
    </row>
    <row r="440" spans="3:29" x14ac:dyDescent="0.35">
      <c r="C440" s="96" t="s">
        <v>39</v>
      </c>
      <c r="D440" s="97" t="s">
        <v>835</v>
      </c>
      <c r="E440" s="97" t="s">
        <v>208</v>
      </c>
      <c r="F440" s="97" t="s">
        <v>704</v>
      </c>
      <c r="G440" s="97" t="s">
        <v>208</v>
      </c>
      <c r="H440" s="97" t="s">
        <v>50</v>
      </c>
      <c r="I440" s="37" t="s">
        <v>6263</v>
      </c>
      <c r="J440" s="37" t="s">
        <v>6264</v>
      </c>
      <c r="K440" s="13" t="s">
        <v>152</v>
      </c>
      <c r="L440" s="2" t="s">
        <v>152</v>
      </c>
      <c r="M440" s="2" t="s">
        <v>152</v>
      </c>
      <c r="N440" s="2" t="s">
        <v>152</v>
      </c>
      <c r="O440" s="2" t="s">
        <v>151</v>
      </c>
      <c r="P440" s="2" t="s">
        <v>152</v>
      </c>
      <c r="Q440" s="2" t="s">
        <v>151</v>
      </c>
      <c r="R440" s="14" t="s">
        <v>152</v>
      </c>
      <c r="S440" s="2">
        <v>0</v>
      </c>
      <c r="T440" s="2" t="s">
        <v>152</v>
      </c>
      <c r="U440" s="2" t="s">
        <v>152</v>
      </c>
      <c r="V440" s="2" t="s">
        <v>152</v>
      </c>
      <c r="W440" s="14">
        <v>0</v>
      </c>
      <c r="X440" s="93" t="s">
        <v>152</v>
      </c>
      <c r="Y440" s="14" t="s">
        <v>152</v>
      </c>
      <c r="Z440" s="2" t="s">
        <v>151</v>
      </c>
      <c r="AA440" s="2" t="s">
        <v>151</v>
      </c>
      <c r="AB440" s="2" t="s">
        <v>151</v>
      </c>
      <c r="AC440" s="14" t="s">
        <v>152</v>
      </c>
    </row>
    <row r="441" spans="3:29" x14ac:dyDescent="0.35">
      <c r="C441" s="96" t="s">
        <v>39</v>
      </c>
      <c r="D441" s="97" t="s">
        <v>835</v>
      </c>
      <c r="E441" s="97" t="s">
        <v>208</v>
      </c>
      <c r="F441" s="97" t="s">
        <v>704</v>
      </c>
      <c r="G441" s="97" t="s">
        <v>208</v>
      </c>
      <c r="H441" s="97" t="s">
        <v>50</v>
      </c>
      <c r="I441" s="37" t="s">
        <v>253</v>
      </c>
      <c r="J441" s="37" t="s">
        <v>6265</v>
      </c>
      <c r="K441" s="13" t="s">
        <v>152</v>
      </c>
      <c r="L441" s="2" t="s">
        <v>152</v>
      </c>
      <c r="M441" s="2" t="s">
        <v>152</v>
      </c>
      <c r="N441" s="2" t="s">
        <v>152</v>
      </c>
      <c r="O441" s="2" t="s">
        <v>151</v>
      </c>
      <c r="P441" s="2" t="s">
        <v>152</v>
      </c>
      <c r="Q441" s="2" t="s">
        <v>151</v>
      </c>
      <c r="R441" s="14" t="s">
        <v>152</v>
      </c>
      <c r="S441" s="2">
        <v>0</v>
      </c>
      <c r="T441" s="2" t="s">
        <v>152</v>
      </c>
      <c r="U441" s="2" t="s">
        <v>152</v>
      </c>
      <c r="V441" s="2" t="s">
        <v>152</v>
      </c>
      <c r="W441" s="14">
        <v>0</v>
      </c>
      <c r="X441" s="93" t="s">
        <v>152</v>
      </c>
      <c r="Y441" s="14" t="s">
        <v>152</v>
      </c>
      <c r="Z441" s="2" t="s">
        <v>151</v>
      </c>
      <c r="AA441" s="2" t="s">
        <v>152</v>
      </c>
      <c r="AB441" s="2" t="s">
        <v>152</v>
      </c>
      <c r="AC441" s="14" t="s">
        <v>152</v>
      </c>
    </row>
    <row r="442" spans="3:29" x14ac:dyDescent="0.35">
      <c r="C442" s="96" t="s">
        <v>39</v>
      </c>
      <c r="D442" s="97" t="s">
        <v>777</v>
      </c>
      <c r="E442" s="97" t="s">
        <v>208</v>
      </c>
      <c r="F442" s="97" t="s">
        <v>704</v>
      </c>
      <c r="G442" s="97" t="s">
        <v>208</v>
      </c>
      <c r="H442" s="97" t="s">
        <v>50</v>
      </c>
      <c r="I442" s="37" t="s">
        <v>153</v>
      </c>
      <c r="J442" s="37" t="s">
        <v>6266</v>
      </c>
      <c r="K442" s="13" t="s">
        <v>151</v>
      </c>
      <c r="L442" s="2" t="s">
        <v>151</v>
      </c>
      <c r="M442" s="2" t="s">
        <v>152</v>
      </c>
      <c r="N442" s="2" t="s">
        <v>151</v>
      </c>
      <c r="O442" s="2" t="s">
        <v>151</v>
      </c>
      <c r="P442" s="2" t="s">
        <v>151</v>
      </c>
      <c r="Q442" s="2" t="s">
        <v>151</v>
      </c>
      <c r="R442" s="14" t="s">
        <v>151</v>
      </c>
      <c r="S442" s="2">
        <v>1</v>
      </c>
      <c r="T442" s="2" t="s">
        <v>152</v>
      </c>
      <c r="U442" s="2" t="s">
        <v>152</v>
      </c>
      <c r="V442" s="2" t="s">
        <v>152</v>
      </c>
      <c r="W442" s="14">
        <v>0</v>
      </c>
      <c r="X442" s="93" t="s">
        <v>151</v>
      </c>
      <c r="Y442" s="14" t="s">
        <v>151</v>
      </c>
      <c r="Z442" s="2" t="s">
        <v>151</v>
      </c>
      <c r="AA442" s="2" t="s">
        <v>152</v>
      </c>
      <c r="AB442" s="2" t="s">
        <v>152</v>
      </c>
      <c r="AC442" s="14" t="s">
        <v>152</v>
      </c>
    </row>
    <row r="443" spans="3:29" x14ac:dyDescent="0.35">
      <c r="C443" s="96" t="s">
        <v>39</v>
      </c>
      <c r="D443" s="97" t="s">
        <v>778</v>
      </c>
      <c r="E443" s="97" t="s">
        <v>208</v>
      </c>
      <c r="F443" s="97" t="s">
        <v>704</v>
      </c>
      <c r="G443" s="97" t="s">
        <v>208</v>
      </c>
      <c r="H443" s="97" t="s">
        <v>50</v>
      </c>
      <c r="I443" s="37" t="s">
        <v>4807</v>
      </c>
      <c r="J443" s="37" t="s">
        <v>658</v>
      </c>
      <c r="K443" s="13" t="s">
        <v>151</v>
      </c>
      <c r="L443" s="2" t="s">
        <v>151</v>
      </c>
      <c r="M443" s="2" t="s">
        <v>152</v>
      </c>
      <c r="N443" s="2" t="s">
        <v>151</v>
      </c>
      <c r="O443" s="2" t="s">
        <v>151</v>
      </c>
      <c r="P443" s="2" t="s">
        <v>151</v>
      </c>
      <c r="Q443" s="2" t="s">
        <v>151</v>
      </c>
      <c r="R443" s="14" t="s">
        <v>152</v>
      </c>
      <c r="S443" s="2">
        <v>1</v>
      </c>
      <c r="T443" s="2" t="s">
        <v>152</v>
      </c>
      <c r="U443" s="2" t="s">
        <v>151</v>
      </c>
      <c r="V443" s="2" t="s">
        <v>152</v>
      </c>
      <c r="W443" s="14">
        <v>0</v>
      </c>
      <c r="X443" s="93" t="s">
        <v>151</v>
      </c>
      <c r="Y443" s="14" t="s">
        <v>151</v>
      </c>
      <c r="Z443" s="2" t="s">
        <v>151</v>
      </c>
      <c r="AA443" s="2" t="s">
        <v>151</v>
      </c>
      <c r="AB443" s="2" t="s">
        <v>151</v>
      </c>
      <c r="AC443" s="14" t="s">
        <v>152</v>
      </c>
    </row>
    <row r="444" spans="3:29" x14ac:dyDescent="0.35">
      <c r="C444" s="96" t="s">
        <v>39</v>
      </c>
      <c r="D444" s="97" t="s">
        <v>778</v>
      </c>
      <c r="E444" s="97" t="s">
        <v>208</v>
      </c>
      <c r="F444" s="97" t="s">
        <v>704</v>
      </c>
      <c r="G444" s="97" t="s">
        <v>208</v>
      </c>
      <c r="H444" s="97" t="s">
        <v>50</v>
      </c>
      <c r="I444" s="37" t="s">
        <v>279</v>
      </c>
      <c r="J444" s="37" t="s">
        <v>6267</v>
      </c>
      <c r="K444" s="13" t="s">
        <v>152</v>
      </c>
      <c r="L444" s="2" t="s">
        <v>152</v>
      </c>
      <c r="M444" s="2" t="s">
        <v>152</v>
      </c>
      <c r="N444" s="2" t="s">
        <v>151</v>
      </c>
      <c r="O444" s="2" t="s">
        <v>151</v>
      </c>
      <c r="P444" s="2" t="s">
        <v>151</v>
      </c>
      <c r="Q444" s="2" t="s">
        <v>151</v>
      </c>
      <c r="R444" s="14" t="s">
        <v>151</v>
      </c>
      <c r="S444" s="2">
        <v>0</v>
      </c>
      <c r="T444" s="2" t="s">
        <v>152</v>
      </c>
      <c r="U444" s="2" t="s">
        <v>151</v>
      </c>
      <c r="V444" s="2" t="s">
        <v>152</v>
      </c>
      <c r="W444" s="14">
        <v>0</v>
      </c>
      <c r="X444" s="93" t="s">
        <v>151</v>
      </c>
      <c r="Y444" s="14" t="s">
        <v>151</v>
      </c>
      <c r="Z444" s="2" t="s">
        <v>151</v>
      </c>
      <c r="AA444" s="2" t="s">
        <v>151</v>
      </c>
      <c r="AB444" s="2" t="s">
        <v>152</v>
      </c>
      <c r="AC444" s="14" t="s">
        <v>152</v>
      </c>
    </row>
    <row r="445" spans="3:29" x14ac:dyDescent="0.35">
      <c r="C445" s="96" t="s">
        <v>39</v>
      </c>
      <c r="D445" s="97" t="s">
        <v>778</v>
      </c>
      <c r="E445" s="97" t="s">
        <v>208</v>
      </c>
      <c r="F445" s="97" t="s">
        <v>704</v>
      </c>
      <c r="G445" s="97" t="s">
        <v>208</v>
      </c>
      <c r="H445" s="97" t="s">
        <v>50</v>
      </c>
      <c r="I445" s="37" t="s">
        <v>165</v>
      </c>
      <c r="J445" s="37" t="s">
        <v>6268</v>
      </c>
      <c r="K445" s="13" t="s">
        <v>151</v>
      </c>
      <c r="L445" s="2" t="s">
        <v>151</v>
      </c>
      <c r="M445" s="2" t="s">
        <v>152</v>
      </c>
      <c r="N445" s="2" t="s">
        <v>151</v>
      </c>
      <c r="O445" s="2" t="s">
        <v>151</v>
      </c>
      <c r="P445" s="2" t="s">
        <v>151</v>
      </c>
      <c r="Q445" s="2" t="s">
        <v>151</v>
      </c>
      <c r="R445" s="14" t="s">
        <v>152</v>
      </c>
      <c r="S445" s="2">
        <v>1</v>
      </c>
      <c r="T445" s="2" t="s">
        <v>152</v>
      </c>
      <c r="U445" s="2" t="s">
        <v>151</v>
      </c>
      <c r="V445" s="2" t="s">
        <v>152</v>
      </c>
      <c r="W445" s="14">
        <v>0</v>
      </c>
      <c r="X445" s="93" t="s">
        <v>151</v>
      </c>
      <c r="Y445" s="14" t="s">
        <v>151</v>
      </c>
      <c r="Z445" s="2" t="s">
        <v>151</v>
      </c>
      <c r="AA445" s="2" t="s">
        <v>151</v>
      </c>
      <c r="AB445" s="2" t="s">
        <v>152</v>
      </c>
      <c r="AC445" s="14" t="s">
        <v>152</v>
      </c>
    </row>
    <row r="446" spans="3:29" x14ac:dyDescent="0.35">
      <c r="C446" s="96" t="s">
        <v>39</v>
      </c>
      <c r="D446" s="97" t="s">
        <v>779</v>
      </c>
      <c r="E446" s="97" t="s">
        <v>208</v>
      </c>
      <c r="F446" s="97" t="s">
        <v>704</v>
      </c>
      <c r="G446" s="97" t="s">
        <v>208</v>
      </c>
      <c r="H446" s="97" t="s">
        <v>50</v>
      </c>
      <c r="I446" s="37" t="s">
        <v>165</v>
      </c>
      <c r="J446" s="37" t="s">
        <v>6269</v>
      </c>
      <c r="K446" s="13" t="s">
        <v>151</v>
      </c>
      <c r="L446" s="2" t="s">
        <v>151</v>
      </c>
      <c r="M446" s="2" t="s">
        <v>152</v>
      </c>
      <c r="N446" s="2" t="s">
        <v>151</v>
      </c>
      <c r="O446" s="2" t="s">
        <v>151</v>
      </c>
      <c r="P446" s="2" t="s">
        <v>151</v>
      </c>
      <c r="Q446" s="2" t="s">
        <v>151</v>
      </c>
      <c r="R446" s="14" t="s">
        <v>152</v>
      </c>
      <c r="S446" s="2">
        <v>1</v>
      </c>
      <c r="T446" s="2" t="s">
        <v>152</v>
      </c>
      <c r="U446" s="2" t="s">
        <v>151</v>
      </c>
      <c r="V446" s="2" t="s">
        <v>152</v>
      </c>
      <c r="W446" s="14">
        <v>0</v>
      </c>
      <c r="X446" s="93" t="s">
        <v>151</v>
      </c>
      <c r="Y446" s="14" t="s">
        <v>151</v>
      </c>
      <c r="Z446" s="2" t="s">
        <v>151</v>
      </c>
      <c r="AA446" s="2" t="s">
        <v>152</v>
      </c>
      <c r="AB446" s="2" t="s">
        <v>152</v>
      </c>
      <c r="AC446" s="14" t="s">
        <v>152</v>
      </c>
    </row>
    <row r="447" spans="3:29" x14ac:dyDescent="0.35">
      <c r="C447" s="96" t="s">
        <v>39</v>
      </c>
      <c r="D447" s="97" t="s">
        <v>779</v>
      </c>
      <c r="E447" s="97" t="s">
        <v>208</v>
      </c>
      <c r="F447" s="97" t="s">
        <v>704</v>
      </c>
      <c r="G447" s="97" t="s">
        <v>208</v>
      </c>
      <c r="H447" s="97" t="s">
        <v>50</v>
      </c>
      <c r="I447" s="37" t="s">
        <v>1888</v>
      </c>
      <c r="J447" s="37" t="s">
        <v>6270</v>
      </c>
      <c r="K447" s="13" t="s">
        <v>151</v>
      </c>
      <c r="L447" s="2" t="s">
        <v>152</v>
      </c>
      <c r="M447" s="2" t="s">
        <v>152</v>
      </c>
      <c r="N447" s="2" t="s">
        <v>151</v>
      </c>
      <c r="O447" s="2" t="s">
        <v>151</v>
      </c>
      <c r="P447" s="2" t="s">
        <v>151</v>
      </c>
      <c r="Q447" s="2" t="s">
        <v>151</v>
      </c>
      <c r="R447" s="14" t="s">
        <v>152</v>
      </c>
      <c r="S447" s="2">
        <v>0</v>
      </c>
      <c r="T447" s="2" t="s">
        <v>152</v>
      </c>
      <c r="U447" s="2" t="s">
        <v>152</v>
      </c>
      <c r="V447" s="2" t="s">
        <v>152</v>
      </c>
      <c r="W447" s="14">
        <v>0</v>
      </c>
      <c r="X447" s="93" t="s">
        <v>151</v>
      </c>
      <c r="Y447" s="14" t="s">
        <v>151</v>
      </c>
      <c r="Z447" s="2" t="s">
        <v>151</v>
      </c>
      <c r="AA447" s="2" t="s">
        <v>152</v>
      </c>
      <c r="AB447" s="2" t="s">
        <v>152</v>
      </c>
      <c r="AC447" s="14" t="s">
        <v>152</v>
      </c>
    </row>
    <row r="448" spans="3:29" x14ac:dyDescent="0.35">
      <c r="C448" s="96" t="s">
        <v>39</v>
      </c>
      <c r="D448" s="97" t="s">
        <v>779</v>
      </c>
      <c r="E448" s="97" t="s">
        <v>208</v>
      </c>
      <c r="F448" s="97" t="s">
        <v>704</v>
      </c>
      <c r="G448" s="97" t="s">
        <v>208</v>
      </c>
      <c r="H448" s="97" t="s">
        <v>50</v>
      </c>
      <c r="I448" s="37" t="s">
        <v>4864</v>
      </c>
      <c r="J448" s="37" t="s">
        <v>4865</v>
      </c>
      <c r="K448" s="13" t="s">
        <v>152</v>
      </c>
      <c r="L448" s="2" t="s">
        <v>152</v>
      </c>
      <c r="M448" s="2" t="s">
        <v>151</v>
      </c>
      <c r="N448" s="2" t="s">
        <v>152</v>
      </c>
      <c r="O448" s="2" t="s">
        <v>151</v>
      </c>
      <c r="P448" s="2" t="s">
        <v>152</v>
      </c>
      <c r="Q448" s="2" t="s">
        <v>151</v>
      </c>
      <c r="R448" s="14" t="s">
        <v>152</v>
      </c>
      <c r="S448" s="2">
        <v>0</v>
      </c>
      <c r="T448" s="2" t="s">
        <v>152</v>
      </c>
      <c r="U448" s="2" t="s">
        <v>152</v>
      </c>
      <c r="V448" s="2" t="s">
        <v>152</v>
      </c>
      <c r="W448" s="14">
        <v>0</v>
      </c>
      <c r="X448" s="93" t="s">
        <v>152</v>
      </c>
      <c r="Y448" s="14" t="s">
        <v>152</v>
      </c>
      <c r="Z448" s="2" t="s">
        <v>151</v>
      </c>
      <c r="AA448" s="2" t="s">
        <v>152</v>
      </c>
      <c r="AB448" s="2" t="s">
        <v>152</v>
      </c>
      <c r="AC448" s="14" t="s">
        <v>152</v>
      </c>
    </row>
    <row r="449" spans="3:29" x14ac:dyDescent="0.35">
      <c r="C449" s="96" t="s">
        <v>40</v>
      </c>
      <c r="D449" s="97" t="s">
        <v>776</v>
      </c>
      <c r="E449" s="97" t="s">
        <v>208</v>
      </c>
      <c r="F449" s="97" t="s">
        <v>704</v>
      </c>
      <c r="G449" s="97" t="s">
        <v>208</v>
      </c>
      <c r="H449" s="97" t="s">
        <v>50</v>
      </c>
      <c r="I449" s="37" t="s">
        <v>4872</v>
      </c>
      <c r="J449" s="37" t="s">
        <v>6271</v>
      </c>
      <c r="K449" s="13" t="s">
        <v>151</v>
      </c>
      <c r="L449" s="2" t="s">
        <v>151</v>
      </c>
      <c r="M449" s="2" t="s">
        <v>151</v>
      </c>
      <c r="N449" s="2" t="s">
        <v>151</v>
      </c>
      <c r="O449" s="2" t="s">
        <v>151</v>
      </c>
      <c r="P449" s="2" t="s">
        <v>151</v>
      </c>
      <c r="Q449" s="2" t="s">
        <v>151</v>
      </c>
      <c r="R449" s="14" t="s">
        <v>151</v>
      </c>
      <c r="S449" s="2">
        <v>3</v>
      </c>
      <c r="T449" s="2" t="s">
        <v>151</v>
      </c>
      <c r="U449" s="2" t="s">
        <v>151</v>
      </c>
      <c r="V449" s="2" t="s">
        <v>151</v>
      </c>
      <c r="W449" s="14">
        <v>0</v>
      </c>
      <c r="X449" s="93" t="s">
        <v>151</v>
      </c>
      <c r="Y449" s="14" t="s">
        <v>468</v>
      </c>
      <c r="Z449" s="2" t="s">
        <v>151</v>
      </c>
      <c r="AA449" s="2" t="s">
        <v>151</v>
      </c>
      <c r="AB449" s="2" t="s">
        <v>151</v>
      </c>
      <c r="AC449" s="14" t="s">
        <v>151</v>
      </c>
    </row>
    <row r="450" spans="3:29" x14ac:dyDescent="0.35">
      <c r="C450" s="96" t="s">
        <v>40</v>
      </c>
      <c r="D450" s="97" t="s">
        <v>776</v>
      </c>
      <c r="E450" s="97" t="s">
        <v>208</v>
      </c>
      <c r="F450" s="97" t="s">
        <v>704</v>
      </c>
      <c r="G450" s="97" t="s">
        <v>208</v>
      </c>
      <c r="H450" s="97" t="s">
        <v>50</v>
      </c>
      <c r="I450" s="37" t="s">
        <v>6272</v>
      </c>
      <c r="J450" s="37" t="s">
        <v>6273</v>
      </c>
      <c r="K450" s="13" t="s">
        <v>152</v>
      </c>
      <c r="L450" s="2" t="s">
        <v>151</v>
      </c>
      <c r="M450" s="2" t="s">
        <v>152</v>
      </c>
      <c r="N450" s="2" t="s">
        <v>152</v>
      </c>
      <c r="O450" s="2" t="s">
        <v>151</v>
      </c>
      <c r="P450" s="2" t="s">
        <v>152</v>
      </c>
      <c r="Q450" s="2" t="s">
        <v>151</v>
      </c>
      <c r="R450" s="14" t="s">
        <v>152</v>
      </c>
      <c r="S450" s="2">
        <v>0</v>
      </c>
      <c r="T450" s="2" t="s">
        <v>152</v>
      </c>
      <c r="U450" s="2" t="s">
        <v>152</v>
      </c>
      <c r="V450" s="2" t="s">
        <v>152</v>
      </c>
      <c r="W450" s="14">
        <v>0</v>
      </c>
      <c r="X450" s="93" t="s">
        <v>152</v>
      </c>
      <c r="Y450" s="14" t="s">
        <v>468</v>
      </c>
      <c r="Z450" s="2" t="s">
        <v>152</v>
      </c>
      <c r="AA450" s="2" t="s">
        <v>152</v>
      </c>
      <c r="AB450" s="2" t="s">
        <v>152</v>
      </c>
      <c r="AC450" s="14" t="s">
        <v>152</v>
      </c>
    </row>
    <row r="451" spans="3:29" x14ac:dyDescent="0.35">
      <c r="C451" s="96" t="s">
        <v>40</v>
      </c>
      <c r="D451" s="97" t="s">
        <v>776</v>
      </c>
      <c r="E451" s="97" t="s">
        <v>208</v>
      </c>
      <c r="F451" s="97" t="s">
        <v>704</v>
      </c>
      <c r="G451" s="97" t="s">
        <v>208</v>
      </c>
      <c r="H451" s="97" t="s">
        <v>50</v>
      </c>
      <c r="I451" s="37" t="s">
        <v>4874</v>
      </c>
      <c r="J451" s="37" t="s">
        <v>6274</v>
      </c>
      <c r="K451" s="13" t="s">
        <v>151</v>
      </c>
      <c r="L451" s="2" t="s">
        <v>152</v>
      </c>
      <c r="M451" s="2" t="s">
        <v>151</v>
      </c>
      <c r="N451" s="2" t="s">
        <v>151</v>
      </c>
      <c r="O451" s="2" t="s">
        <v>151</v>
      </c>
      <c r="P451" s="2" t="s">
        <v>151</v>
      </c>
      <c r="Q451" s="2" t="s">
        <v>151</v>
      </c>
      <c r="R451" s="14" t="s">
        <v>151</v>
      </c>
      <c r="S451" s="2">
        <v>0</v>
      </c>
      <c r="T451" s="2" t="s">
        <v>151</v>
      </c>
      <c r="U451" s="2" t="s">
        <v>151</v>
      </c>
      <c r="V451" s="2" t="s">
        <v>151</v>
      </c>
      <c r="W451" s="14">
        <v>0</v>
      </c>
      <c r="X451" s="93" t="s">
        <v>151</v>
      </c>
      <c r="Y451" s="14" t="s">
        <v>468</v>
      </c>
      <c r="Z451" s="2" t="s">
        <v>152</v>
      </c>
      <c r="AA451" s="2" t="s">
        <v>152</v>
      </c>
      <c r="AB451" s="2" t="s">
        <v>152</v>
      </c>
      <c r="AC451" s="14" t="s">
        <v>152</v>
      </c>
    </row>
    <row r="452" spans="3:29" x14ac:dyDescent="0.35">
      <c r="C452" s="96" t="s">
        <v>40</v>
      </c>
      <c r="D452" s="97" t="s">
        <v>835</v>
      </c>
      <c r="E452" s="97" t="s">
        <v>208</v>
      </c>
      <c r="F452" s="97" t="s">
        <v>704</v>
      </c>
      <c r="G452" s="97" t="s">
        <v>208</v>
      </c>
      <c r="H452" s="97" t="s">
        <v>50</v>
      </c>
      <c r="I452" s="37" t="s">
        <v>4919</v>
      </c>
      <c r="J452" s="37" t="s">
        <v>6275</v>
      </c>
      <c r="K452" s="13" t="s">
        <v>151</v>
      </c>
      <c r="L452" s="2" t="s">
        <v>152</v>
      </c>
      <c r="M452" s="2" t="s">
        <v>152</v>
      </c>
      <c r="N452" s="2" t="s">
        <v>151</v>
      </c>
      <c r="O452" s="2" t="s">
        <v>151</v>
      </c>
      <c r="P452" s="2" t="s">
        <v>152</v>
      </c>
      <c r="Q452" s="2" t="s">
        <v>151</v>
      </c>
      <c r="R452" s="14" t="s">
        <v>152</v>
      </c>
      <c r="S452" s="2">
        <v>2</v>
      </c>
      <c r="T452" s="2" t="s">
        <v>151</v>
      </c>
      <c r="U452" s="2" t="s">
        <v>151</v>
      </c>
      <c r="V452" s="2" t="s">
        <v>152</v>
      </c>
      <c r="W452" s="14">
        <v>0</v>
      </c>
      <c r="X452" s="93" t="s">
        <v>152</v>
      </c>
      <c r="Y452" s="14" t="s">
        <v>468</v>
      </c>
      <c r="Z452" s="2" t="s">
        <v>151</v>
      </c>
      <c r="AA452" s="2" t="s">
        <v>152</v>
      </c>
      <c r="AB452" s="2" t="s">
        <v>151</v>
      </c>
      <c r="AC452" s="14" t="s">
        <v>152</v>
      </c>
    </row>
    <row r="453" spans="3:29" x14ac:dyDescent="0.35">
      <c r="C453" s="96" t="s">
        <v>40</v>
      </c>
      <c r="D453" s="97" t="s">
        <v>835</v>
      </c>
      <c r="E453" s="97" t="s">
        <v>208</v>
      </c>
      <c r="F453" s="97" t="s">
        <v>704</v>
      </c>
      <c r="G453" s="97" t="s">
        <v>208</v>
      </c>
      <c r="H453" s="97" t="s">
        <v>50</v>
      </c>
      <c r="I453" s="37" t="s">
        <v>4890</v>
      </c>
      <c r="J453" s="37" t="s">
        <v>4892</v>
      </c>
      <c r="K453" s="13" t="s">
        <v>152</v>
      </c>
      <c r="L453" s="2" t="s">
        <v>151</v>
      </c>
      <c r="M453" s="2" t="s">
        <v>152</v>
      </c>
      <c r="N453" s="2" t="s">
        <v>152</v>
      </c>
      <c r="O453" s="2" t="s">
        <v>151</v>
      </c>
      <c r="P453" s="2" t="s">
        <v>151</v>
      </c>
      <c r="Q453" s="2" t="s">
        <v>151</v>
      </c>
      <c r="R453" s="14" t="s">
        <v>151</v>
      </c>
      <c r="S453" s="2">
        <v>2</v>
      </c>
      <c r="T453" s="2" t="s">
        <v>151</v>
      </c>
      <c r="U453" s="2" t="s">
        <v>152</v>
      </c>
      <c r="V453" s="2" t="s">
        <v>151</v>
      </c>
      <c r="W453" s="14">
        <v>4</v>
      </c>
      <c r="X453" s="93" t="s">
        <v>152</v>
      </c>
      <c r="Y453" s="14" t="s">
        <v>468</v>
      </c>
      <c r="Z453" s="2" t="s">
        <v>151</v>
      </c>
      <c r="AA453" s="2" t="s">
        <v>152</v>
      </c>
      <c r="AB453" s="2" t="s">
        <v>152</v>
      </c>
      <c r="AC453" s="14" t="s">
        <v>151</v>
      </c>
    </row>
    <row r="454" spans="3:29" x14ac:dyDescent="0.35">
      <c r="C454" s="96" t="s">
        <v>40</v>
      </c>
      <c r="D454" s="97" t="s">
        <v>835</v>
      </c>
      <c r="E454" s="97" t="s">
        <v>208</v>
      </c>
      <c r="F454" s="97" t="s">
        <v>704</v>
      </c>
      <c r="G454" s="97" t="s">
        <v>208</v>
      </c>
      <c r="H454" s="97" t="s">
        <v>50</v>
      </c>
      <c r="I454" s="37" t="s">
        <v>4890</v>
      </c>
      <c r="J454" s="37" t="s">
        <v>4891</v>
      </c>
      <c r="K454" s="13" t="s">
        <v>151</v>
      </c>
      <c r="L454" s="2" t="s">
        <v>151</v>
      </c>
      <c r="M454" s="2" t="s">
        <v>152</v>
      </c>
      <c r="N454" s="2" t="s">
        <v>151</v>
      </c>
      <c r="O454" s="2" t="s">
        <v>151</v>
      </c>
      <c r="P454" s="2" t="s">
        <v>151</v>
      </c>
      <c r="Q454" s="2" t="s">
        <v>152</v>
      </c>
      <c r="R454" s="14" t="s">
        <v>151</v>
      </c>
      <c r="S454" s="2">
        <v>2</v>
      </c>
      <c r="T454" s="2" t="s">
        <v>152</v>
      </c>
      <c r="U454" s="2" t="s">
        <v>152</v>
      </c>
      <c r="V454" s="2" t="s">
        <v>152</v>
      </c>
      <c r="W454" s="14">
        <v>0</v>
      </c>
      <c r="X454" s="93" t="s">
        <v>151</v>
      </c>
      <c r="Y454" s="14" t="s">
        <v>468</v>
      </c>
      <c r="Z454" s="2" t="s">
        <v>151</v>
      </c>
      <c r="AA454" s="2" t="s">
        <v>152</v>
      </c>
      <c r="AB454" s="2" t="s">
        <v>152</v>
      </c>
      <c r="AC454" s="14" t="s">
        <v>151</v>
      </c>
    </row>
    <row r="455" spans="3:29" x14ac:dyDescent="0.35">
      <c r="C455" s="96" t="s">
        <v>40</v>
      </c>
      <c r="D455" s="97" t="s">
        <v>777</v>
      </c>
      <c r="E455" s="97" t="s">
        <v>208</v>
      </c>
      <c r="F455" s="97" t="s">
        <v>704</v>
      </c>
      <c r="G455" s="97" t="s">
        <v>208</v>
      </c>
      <c r="H455" s="97" t="s">
        <v>50</v>
      </c>
      <c r="I455" s="37" t="s">
        <v>4889</v>
      </c>
      <c r="J455" s="37" t="s">
        <v>4904</v>
      </c>
      <c r="K455" s="13" t="s">
        <v>151</v>
      </c>
      <c r="L455" s="2" t="s">
        <v>151</v>
      </c>
      <c r="M455" s="2" t="s">
        <v>151</v>
      </c>
      <c r="N455" s="2" t="s">
        <v>151</v>
      </c>
      <c r="O455" s="2" t="s">
        <v>151</v>
      </c>
      <c r="P455" s="2" t="s">
        <v>151</v>
      </c>
      <c r="Q455" s="2" t="s">
        <v>151</v>
      </c>
      <c r="R455" s="14" t="s">
        <v>151</v>
      </c>
      <c r="S455" s="2">
        <v>2</v>
      </c>
      <c r="T455" s="2" t="s">
        <v>151</v>
      </c>
      <c r="U455" s="2" t="s">
        <v>151</v>
      </c>
      <c r="V455" s="2" t="s">
        <v>151</v>
      </c>
      <c r="W455" s="14">
        <v>0</v>
      </c>
      <c r="X455" s="93" t="s">
        <v>151</v>
      </c>
      <c r="Y455" s="14" t="s">
        <v>468</v>
      </c>
      <c r="Z455" s="2" t="s">
        <v>151</v>
      </c>
      <c r="AA455" s="2" t="s">
        <v>152</v>
      </c>
      <c r="AB455" s="2" t="s">
        <v>152</v>
      </c>
      <c r="AC455" s="14" t="s">
        <v>152</v>
      </c>
    </row>
    <row r="456" spans="3:29" x14ac:dyDescent="0.35">
      <c r="C456" s="96" t="s">
        <v>40</v>
      </c>
      <c r="D456" s="97" t="s">
        <v>777</v>
      </c>
      <c r="E456" s="97" t="s">
        <v>208</v>
      </c>
      <c r="F456" s="97" t="s">
        <v>704</v>
      </c>
      <c r="G456" s="97" t="s">
        <v>208</v>
      </c>
      <c r="H456" s="97" t="s">
        <v>50</v>
      </c>
      <c r="I456" s="37" t="s">
        <v>4898</v>
      </c>
      <c r="J456" s="37" t="s">
        <v>4903</v>
      </c>
      <c r="K456" s="13" t="s">
        <v>151</v>
      </c>
      <c r="L456" s="2" t="s">
        <v>151</v>
      </c>
      <c r="M456" s="2" t="s">
        <v>151</v>
      </c>
      <c r="N456" s="2" t="s">
        <v>151</v>
      </c>
      <c r="O456" s="2" t="s">
        <v>151</v>
      </c>
      <c r="P456" s="2" t="s">
        <v>151</v>
      </c>
      <c r="Q456" s="2" t="s">
        <v>151</v>
      </c>
      <c r="R456" s="14" t="s">
        <v>151</v>
      </c>
      <c r="S456" s="2">
        <v>2</v>
      </c>
      <c r="T456" s="2" t="s">
        <v>151</v>
      </c>
      <c r="U456" s="2" t="s">
        <v>151</v>
      </c>
      <c r="V456" s="2" t="s">
        <v>151</v>
      </c>
      <c r="W456" s="14">
        <v>0</v>
      </c>
      <c r="X456" s="93" t="s">
        <v>151</v>
      </c>
      <c r="Y456" s="14" t="s">
        <v>468</v>
      </c>
      <c r="Z456" s="2" t="s">
        <v>151</v>
      </c>
      <c r="AA456" s="2" t="s">
        <v>152</v>
      </c>
      <c r="AB456" s="2" t="s">
        <v>151</v>
      </c>
      <c r="AC456" s="14" t="s">
        <v>152</v>
      </c>
    </row>
    <row r="457" spans="3:29" x14ac:dyDescent="0.35">
      <c r="C457" s="96" t="s">
        <v>40</v>
      </c>
      <c r="D457" s="97" t="s">
        <v>777</v>
      </c>
      <c r="E457" s="97" t="s">
        <v>208</v>
      </c>
      <c r="F457" s="97" t="s">
        <v>704</v>
      </c>
      <c r="G457" s="97" t="s">
        <v>208</v>
      </c>
      <c r="H457" s="97" t="s">
        <v>50</v>
      </c>
      <c r="I457" s="37" t="s">
        <v>4889</v>
      </c>
      <c r="J457" s="37" t="s">
        <v>6276</v>
      </c>
      <c r="K457" s="13" t="s">
        <v>151</v>
      </c>
      <c r="L457" s="2" t="s">
        <v>152</v>
      </c>
      <c r="M457" s="2" t="s">
        <v>152</v>
      </c>
      <c r="N457" s="2" t="s">
        <v>151</v>
      </c>
      <c r="O457" s="2" t="s">
        <v>151</v>
      </c>
      <c r="P457" s="2" t="s">
        <v>152</v>
      </c>
      <c r="Q457" s="2" t="s">
        <v>151</v>
      </c>
      <c r="R457" s="14" t="s">
        <v>152</v>
      </c>
      <c r="S457" s="2">
        <v>0</v>
      </c>
      <c r="T457" s="2" t="s">
        <v>152</v>
      </c>
      <c r="U457" s="2" t="s">
        <v>152</v>
      </c>
      <c r="V457" s="2" t="s">
        <v>152</v>
      </c>
      <c r="W457" s="14">
        <v>0</v>
      </c>
      <c r="X457" s="93" t="s">
        <v>152</v>
      </c>
      <c r="Y457" s="14" t="s">
        <v>468</v>
      </c>
      <c r="Z457" s="2" t="s">
        <v>151</v>
      </c>
      <c r="AA457" s="2" t="s">
        <v>152</v>
      </c>
      <c r="AB457" s="2" t="s">
        <v>152</v>
      </c>
      <c r="AC457" s="14" t="s">
        <v>152</v>
      </c>
    </row>
    <row r="458" spans="3:29" x14ac:dyDescent="0.35">
      <c r="C458" s="96" t="s">
        <v>40</v>
      </c>
      <c r="D458" s="97" t="s">
        <v>778</v>
      </c>
      <c r="E458" s="97" t="s">
        <v>208</v>
      </c>
      <c r="F458" s="97" t="s">
        <v>704</v>
      </c>
      <c r="G458" s="97" t="s">
        <v>208</v>
      </c>
      <c r="H458" s="97" t="s">
        <v>50</v>
      </c>
      <c r="I458" s="37" t="s">
        <v>6277</v>
      </c>
      <c r="J458" s="37" t="s">
        <v>6278</v>
      </c>
      <c r="K458" s="13" t="s">
        <v>151</v>
      </c>
      <c r="L458" s="2" t="s">
        <v>151</v>
      </c>
      <c r="M458" s="2" t="s">
        <v>151</v>
      </c>
      <c r="N458" s="2" t="s">
        <v>151</v>
      </c>
      <c r="O458" s="2" t="s">
        <v>151</v>
      </c>
      <c r="P458" s="2" t="s">
        <v>151</v>
      </c>
      <c r="Q458" s="2" t="s">
        <v>151</v>
      </c>
      <c r="R458" s="14" t="s">
        <v>151</v>
      </c>
      <c r="S458" s="2">
        <v>0</v>
      </c>
      <c r="T458" s="2" t="s">
        <v>151</v>
      </c>
      <c r="U458" s="2" t="s">
        <v>152</v>
      </c>
      <c r="V458" s="2" t="s">
        <v>151</v>
      </c>
      <c r="W458" s="14">
        <v>0</v>
      </c>
      <c r="X458" s="93" t="s">
        <v>468</v>
      </c>
      <c r="Y458" s="14" t="s">
        <v>152</v>
      </c>
      <c r="Z458" s="2" t="s">
        <v>151</v>
      </c>
      <c r="AA458" s="2" t="s">
        <v>151</v>
      </c>
      <c r="AB458" s="2" t="s">
        <v>151</v>
      </c>
      <c r="AC458" s="14" t="s">
        <v>151</v>
      </c>
    </row>
    <row r="459" spans="3:29" x14ac:dyDescent="0.35">
      <c r="C459" s="96" t="s">
        <v>40</v>
      </c>
      <c r="D459" s="97" t="s">
        <v>778</v>
      </c>
      <c r="E459" s="97" t="s">
        <v>208</v>
      </c>
      <c r="F459" s="97" t="s">
        <v>704</v>
      </c>
      <c r="G459" s="97" t="s">
        <v>208</v>
      </c>
      <c r="H459" s="97" t="s">
        <v>50</v>
      </c>
      <c r="I459" s="37" t="s">
        <v>4910</v>
      </c>
      <c r="J459" s="37" t="s">
        <v>6279</v>
      </c>
      <c r="K459" s="13" t="s">
        <v>151</v>
      </c>
      <c r="L459" s="2" t="s">
        <v>151</v>
      </c>
      <c r="M459" s="2" t="s">
        <v>152</v>
      </c>
      <c r="N459" s="2" t="s">
        <v>151</v>
      </c>
      <c r="O459" s="2" t="s">
        <v>151</v>
      </c>
      <c r="P459" s="2" t="s">
        <v>151</v>
      </c>
      <c r="Q459" s="2" t="s">
        <v>151</v>
      </c>
      <c r="R459" s="14" t="s">
        <v>151</v>
      </c>
      <c r="S459" s="2">
        <v>2</v>
      </c>
      <c r="T459" s="2" t="s">
        <v>151</v>
      </c>
      <c r="U459" s="2" t="s">
        <v>151</v>
      </c>
      <c r="V459" s="2" t="s">
        <v>151</v>
      </c>
      <c r="W459" s="14">
        <v>0</v>
      </c>
      <c r="X459" s="93" t="s">
        <v>151</v>
      </c>
      <c r="Y459" s="14" t="s">
        <v>151</v>
      </c>
      <c r="Z459" s="2" t="s">
        <v>151</v>
      </c>
      <c r="AA459" s="2" t="s">
        <v>152</v>
      </c>
      <c r="AB459" s="2" t="s">
        <v>152</v>
      </c>
      <c r="AC459" s="14" t="s">
        <v>152</v>
      </c>
    </row>
    <row r="460" spans="3:29" x14ac:dyDescent="0.35">
      <c r="C460" s="96" t="s">
        <v>40</v>
      </c>
      <c r="D460" s="97" t="s">
        <v>779</v>
      </c>
      <c r="E460" s="97" t="s">
        <v>208</v>
      </c>
      <c r="F460" s="97" t="s">
        <v>704</v>
      </c>
      <c r="G460" s="97" t="s">
        <v>208</v>
      </c>
      <c r="H460" s="97" t="s">
        <v>50</v>
      </c>
      <c r="I460" s="37" t="s">
        <v>4916</v>
      </c>
      <c r="J460" s="37" t="s">
        <v>6280</v>
      </c>
      <c r="K460" s="13" t="s">
        <v>151</v>
      </c>
      <c r="L460" s="2" t="s">
        <v>152</v>
      </c>
      <c r="M460" s="2" t="s">
        <v>151</v>
      </c>
      <c r="N460" s="2" t="s">
        <v>151</v>
      </c>
      <c r="O460" s="2" t="s">
        <v>151</v>
      </c>
      <c r="P460" s="2" t="s">
        <v>152</v>
      </c>
      <c r="Q460" s="2" t="s">
        <v>151</v>
      </c>
      <c r="R460" s="14" t="s">
        <v>151</v>
      </c>
      <c r="S460" s="2">
        <v>2</v>
      </c>
      <c r="T460" s="2" t="s">
        <v>151</v>
      </c>
      <c r="U460" s="2" t="s">
        <v>152</v>
      </c>
      <c r="V460" s="2" t="s">
        <v>151</v>
      </c>
      <c r="W460" s="14">
        <v>0</v>
      </c>
      <c r="X460" s="93" t="s">
        <v>151</v>
      </c>
      <c r="Y460" s="14" t="s">
        <v>151</v>
      </c>
      <c r="Z460" s="2" t="s">
        <v>151</v>
      </c>
      <c r="AA460" s="2" t="s">
        <v>152</v>
      </c>
      <c r="AB460" s="2" t="s">
        <v>152</v>
      </c>
      <c r="AC460" s="14" t="s">
        <v>152</v>
      </c>
    </row>
    <row r="461" spans="3:29" x14ac:dyDescent="0.35">
      <c r="C461" s="96" t="s">
        <v>40</v>
      </c>
      <c r="D461" s="97" t="s">
        <v>779</v>
      </c>
      <c r="E461" s="97" t="s">
        <v>208</v>
      </c>
      <c r="F461" s="97" t="s">
        <v>704</v>
      </c>
      <c r="G461" s="97" t="s">
        <v>208</v>
      </c>
      <c r="H461" s="97" t="s">
        <v>50</v>
      </c>
      <c r="I461" s="37" t="s">
        <v>4872</v>
      </c>
      <c r="J461" s="37" t="s">
        <v>6281</v>
      </c>
      <c r="K461" s="13" t="s">
        <v>151</v>
      </c>
      <c r="L461" s="2" t="s">
        <v>151</v>
      </c>
      <c r="M461" s="2" t="s">
        <v>151</v>
      </c>
      <c r="N461" s="2" t="s">
        <v>151</v>
      </c>
      <c r="O461" s="2" t="s">
        <v>151</v>
      </c>
      <c r="P461" s="2" t="s">
        <v>151</v>
      </c>
      <c r="Q461" s="2" t="s">
        <v>151</v>
      </c>
      <c r="R461" s="14" t="s">
        <v>151</v>
      </c>
      <c r="S461" s="2">
        <v>3</v>
      </c>
      <c r="T461" s="2" t="s">
        <v>151</v>
      </c>
      <c r="U461" s="2" t="s">
        <v>151</v>
      </c>
      <c r="V461" s="2" t="s">
        <v>151</v>
      </c>
      <c r="W461" s="14">
        <v>0</v>
      </c>
      <c r="X461" s="93" t="s">
        <v>151</v>
      </c>
      <c r="Y461" s="14" t="s">
        <v>468</v>
      </c>
      <c r="Z461" s="2" t="s">
        <v>151</v>
      </c>
      <c r="AA461" s="2" t="s">
        <v>151</v>
      </c>
      <c r="AB461" s="2" t="s">
        <v>151</v>
      </c>
      <c r="AC461" s="14" t="s">
        <v>151</v>
      </c>
    </row>
    <row r="462" spans="3:29" x14ac:dyDescent="0.35">
      <c r="C462" s="96" t="s">
        <v>40</v>
      </c>
      <c r="D462" s="97" t="s">
        <v>779</v>
      </c>
      <c r="E462" s="97" t="s">
        <v>208</v>
      </c>
      <c r="F462" s="97" t="s">
        <v>704</v>
      </c>
      <c r="G462" s="97" t="s">
        <v>208</v>
      </c>
      <c r="H462" s="97" t="s">
        <v>50</v>
      </c>
      <c r="I462" s="37" t="s">
        <v>4925</v>
      </c>
      <c r="J462" s="37" t="s">
        <v>6282</v>
      </c>
      <c r="K462" s="13" t="s">
        <v>151</v>
      </c>
      <c r="L462" s="2" t="s">
        <v>151</v>
      </c>
      <c r="M462" s="2" t="s">
        <v>152</v>
      </c>
      <c r="N462" s="2" t="s">
        <v>151</v>
      </c>
      <c r="O462" s="2" t="s">
        <v>151</v>
      </c>
      <c r="P462" s="2" t="s">
        <v>151</v>
      </c>
      <c r="Q462" s="2" t="s">
        <v>151</v>
      </c>
      <c r="R462" s="14" t="s">
        <v>151</v>
      </c>
      <c r="S462" s="2">
        <v>2</v>
      </c>
      <c r="T462" s="2" t="s">
        <v>151</v>
      </c>
      <c r="U462" s="2" t="s">
        <v>152</v>
      </c>
      <c r="V462" s="2" t="s">
        <v>151</v>
      </c>
      <c r="W462" s="14">
        <v>0</v>
      </c>
      <c r="X462" s="93" t="s">
        <v>151</v>
      </c>
      <c r="Y462" s="14" t="s">
        <v>468</v>
      </c>
      <c r="Z462" s="2" t="s">
        <v>151</v>
      </c>
      <c r="AA462" s="2" t="s">
        <v>152</v>
      </c>
      <c r="AB462" s="2" t="s">
        <v>152</v>
      </c>
      <c r="AC462" s="14" t="s">
        <v>152</v>
      </c>
    </row>
  </sheetData>
  <autoFilter ref="C6:AC462" xr:uid="{7336FFDF-69B3-4EEB-B6DF-663ACCF3278C}"/>
  <conditionalFormatting sqref="K7:AC462">
    <cfRule type="expression" dxfId="42" priority="5">
      <formula>AY7=2</formula>
    </cfRule>
  </conditionalFormatting>
  <conditionalFormatting sqref="K212:R215 X212:AC215 K217:R220 X217:AC220 K222:R225 X222:AC225 K227:R230 X227:AC230 K232:R235 X232:AC235 K237:R240 X237:AC240 K242:R245 X242:AC245 K247:R250 X247:AC250 K252:R255 X252:AC255 K257:R260 X257:AC260 K262:R265 X262:AC265 K267:R270 X267:AC270 K272:R275 X272:AC275 K277:R280 X277:AC280 K282:R285 X282:AC285 K287:R290 X287:AC290 K292:R295 X292:AC295 K297:R300 X297:AC300 K302:R305 X302:AC305 K307:R310 X307:AC310 K312:R315 X312:AC315 K317:R320 X317:AC320 K322:R325 X322:AC325 K327:R330 X327:AC330 K332:R335 X332:AC335 K337:R340 X337:AC340 K342:R345 X342:AC345 K347:R350 X347:AC350 K352:R355 X352:AC355 S212:W357 K357:R357 X357:AC357 K7:AC10 K12:AC15 K17:AC20 K22:AC25 K27:AC30 K32:AC35 K37:AC40 K42:AC45 K47:AC50 K52:AC55 K57:AC60 K62:AC65 K67:AC70 K72:AC75 K77:AC80 K82:AC85 K87:AC90 K92:AC95 K97:AC100 K102:AC105 K107:AC110 K112:AC115 K117:AC120 K122:AC125 K127:AC130 K132:AC135 K137:AC140 K142:AC145 K147:AC150 K152:AC155 K157:AC160 K162:AC165 K167:AC170 K172:AC175 K177:AC180 K182:AC185 K187:AC190 K192:AC195 K197:AC200 K202:AC205 K207:AC210">
    <cfRule type="expression" dxfId="41" priority="6">
      <formula>#REF!="S2"</formula>
    </cfRule>
  </conditionalFormatting>
  <conditionalFormatting sqref="S218:W218 S223:W223 S228:W228 S233:W233 S238:W238 S243:W243 S248:W248 S253:W253 S258:W258 S263:W263 S268:W268 S273:W273 S278:W278 S283:W283 S288:W288 S293:W293 S298:W298 S303:W303 S308:W308 S313:W313 S318:W318 S323:W323 S328:W328 S333:W333 S338:W338 S343:W343 S348:W348 S353:W353 K216:AC216 K221:AC221 K226:AC226 K231:AC231 K236:AC236 K241:AC241 K246:AC246 K251:AC251 K256:AC256 K261:AC261 K266:AC266 K271:AC271 K276:AC276 K281:AC281 K286:AC286 K291:AC291 K296:AC296 K301:AC301 K306:AC306 K311:AC311 K316:AC316 K321:AC321 K326:AC326 K331:AC331 K336:AC336 K341:AC341 K346:AC346 K351:AC351 K356:AC356 K11:AC11 K16:AC16 K21:AC21 K26:AC26 K31:AC31 K36:AC36 K41:AC41 K46:AC46 K51:AC51 K56:AC56 K61:AC61 K66:AC66 K71:AC71 K76:AC76 K81:AC81 K86:AC86 K91:AC91 K96:AC96 K101:AC101 K106:AC106 K111:AC111 K116:AC116 K121:AC121 K126:AC126 K131:AC131 K136:AC136 K141:AC141 K146:AC146 K151:AC151 K156:AC156 K161:AC161 K166:AC166 K171:AC171 K176:AC176 K181:AC181 K186:AC186 K191:AC191 K196:AC196 K201:AC201 K206:AC206 K211:AC211">
    <cfRule type="expression" dxfId="40" priority="4">
      <formula>#REF!="S2"</formula>
    </cfRule>
  </conditionalFormatting>
  <conditionalFormatting sqref="K358:R359 K376:R377 K394:R395 K412:R413 K430:R431 K448:R449 X358:AC359 X376:AC377 X394:AC395 X412:AC413 X430:AC431 X448:AC449 K361:R364 K379:R382 K397:R400 K415:R418 K433:R436 K451:R454 X361:AC364 X379:AC382 X397:AC400 X415:AC418 X433:AC436 X451:AC454 K366:R369 K384:R387 K402:R405 K420:R423 K438:R441 K456:R459 X366:AC369 X384:AC387 X402:AC405 X420:AC423 X438:AC441 X456:AC459 K371:R374 K389:R392 K407:R410 K425:R428 K443:R446 K461:R462 X371:AC374 X389:AC392 X407:AC410 X425:AC428 X443:AC446 X461:AC462 S358:W462">
    <cfRule type="expression" dxfId="39" priority="3">
      <formula>#REF!="S2"</formula>
    </cfRule>
  </conditionalFormatting>
  <conditionalFormatting sqref="S362:W362 S380:W380 S398:W398 S416:W416 S434:W434 S452:W452 S367:W367 S385:W385 S403:W403 S421:W421 S439:W439 S457:W457 S372:W372 S390:W390 S408:W408 S426:W426 S444:W444 S462:W462 K360:AC360 K378:AC378 K396:AC396 K414:AC414 K432:AC432 K450:AC450 K365:AC365 K383:AC383 K401:AC401 K419:AC419 K437:AC437 K455:AC455 K370:AC370 K388:AC388 K406:AC406 K424:AC424 K442:AC442 K460:AC460 K375:AC375 K393:AC393 K411:AC411 K429:AC429 K447:AC447">
    <cfRule type="expression" dxfId="38" priority="1">
      <formula>#REF!="S2"</formula>
    </cfRule>
  </conditionalFormatting>
  <dataValidations count="19">
    <dataValidation allowBlank="1" showInputMessage="1" showErrorMessage="1" prompt="Are complaint procedures available? (any type: redress, dispute resolutions)" sqref="R6" xr:uid="{CCE870F9-8E61-42F9-AC57-EF314628EBA1}"/>
    <dataValidation allowBlank="1" showInputMessage="1" showErrorMessage="1" prompt="Are discussion fora or social media available? (any type: for online discussions amongst users and with the public administration, directed from/to the domain website(s))" sqref="Q6" xr:uid="{4B60D5C2-AA6B-4275-8B7C-78C89D57C0DC}"/>
    <dataValidation allowBlank="1" showInputMessage="1" showErrorMessage="1" prompt="Are feedback mechanisms available to the user to give his opinion on the service? (any type: user satisfaction monitoring, polls, surveys, ...; the provision of contact details does not suffice to positively score on this metric)" sqref="P6" xr:uid="{83DDE332-4857-47DE-B219-F63CC164ADA0}"/>
    <dataValidation allowBlank="1" showInputMessage="1" showErrorMessage="1" prompt="Can the service be obtained via other channels than a website? (For instance, call centres, email, and small private businesses providing government services, customized applications (apps) or authorised intermediaries)" sqref="O6" xr:uid="{4A4F2DCB-400D-4F89-9EDD-6A484F59C006}"/>
    <dataValidation allowBlank="1" showInputMessage="1" showErrorMessage="1" prompt="Can the division/department responsible for delivery be identified and contacted (generic contact details do not suffice to positively score on this metric)? " sqref="N6" xr:uid="{2A032785-178C-4770-B8B1-29AAFA7C794A}"/>
    <dataValidation allowBlank="1" showInputMessage="1" showErrorMessage="1" prompt="Is there a live support functionality ‘click to chat’ available on the website?" sqref="M6" xr:uid="{0488DCEF-3CAD-4D8B-8735-AEBE14F89835}"/>
    <dataValidation allowBlank="1" showInputMessage="1" showErrorMessage="1" prompt="Is a demo available (any type: click-through demo, online video, downloadable manual explaining the steps the user has to take, …) on how to obtain the service?" sqref="L6" xr:uid="{1FFD315B-690D-4095-A58E-3634DD1333B8}"/>
    <dataValidation allowBlank="1" showInputMessage="1" showErrorMessage="1" prompt="Is a Frequently-Asked-Questions (FAQ) section available?" sqref="K6" xr:uid="{47750EBA-8667-457E-811A-F9031C8ACC3F}"/>
    <dataValidation allowBlank="1" showInputMessage="1" showErrorMessage="1" prompt="Can you monitor who has consulted your personal data and for what purpose?_x000a_0=No_x000a_1=Who is entitled to use and for what purpose_x000a_2=Whether your data has been consulted_x000a_3=Whether and when_x000a_4=Whether and when and who_x000a_5 =All" sqref="W6" xr:uid="{28D8A44B-AA41-4065-B4A0-DB4C25BBC029}"/>
    <dataValidation allowBlank="1" showInputMessage="1" showErrorMessage="1" prompt="Is a complaint procedure available for users as regards their personal data?" sqref="V6" xr:uid="{1940DC8F-EE5E-4056-93DE-7ADBAE346C1D}"/>
    <dataValidation allowBlank="1" showInputMessage="1" showErrorMessage="1" prompt="Is it possible for users to modify the personal data held by government online? " sqref="U6" xr:uid="{41A10589-BDD3-48CD-A477-31A30DEAF8D0}"/>
    <dataValidation allowBlank="1" showInputMessage="1" showErrorMessage="1" prompt="Is it possible for users to notify the government online if they think that the personal data held by government is incorrect/incomplete?" sqref="T6" xr:uid="{850D5333-F5B1-4797-8893-B8EED3B311D3}"/>
    <dataValidation allowBlank="1" showInputMessage="1" showErrorMessage="1" prompt="What is the degree of online access for users to their own data:_x000a_0=No access_x000a_1=Info available on how to access own data through traditional channels_x000a_2=Data available on demand_x000a_3=Is proactively informed by Government about which data is being held?" sqref="S6" xr:uid="{C4FB59E3-2A10-4BC4-960E-577E659B91F7}"/>
    <dataValidation showInputMessage="1" showErrorMessage="1" prompt="Is it possible for citizens and businesses to receive communication from local governments digitally only (eg by personal mailbox or MyPage)?" sqref="Y6" xr:uid="{FA0DC226-ED86-490B-8215-96C21C7A153D}"/>
    <dataValidation showInputMessage="1" showErrorMessage="1" prompt="Is it possible for citizens and businesses to receive communication from the central government digitally only (eg by personal mailbox or MyPage)?" sqref="X6" xr:uid="{9DD03DF1-F9C7-4C60-AB84-0BF1305B33E6}"/>
    <dataValidation allowBlank="1" showInputMessage="1" showErrorMessage="1" prompt="E1: Does the website provide information on the administrations' key policy making processes?" sqref="Z6" xr:uid="{6F1C5988-E70C-44E2-BB8A-0CDC73EF1CDF}"/>
    <dataValidation allowBlank="1" showInputMessage="1" showErrorMessage="1" prompt="E2: Does the website provide information on the user's ability to participate in policy making processes?      " sqref="AA6" xr:uid="{BA96F6CB-50E3-457B-B0AF-01500901798F}"/>
    <dataValidation allowBlank="1" showInputMessage="1" showErrorMessage="1" prompt="E3: Does the website provide information on the process via which digital services are designed (e.g. panels, expert groups and consultations involving citizen and stakeholders such as businesses, researchers and non-profit organisations)?" sqref="AB6" xr:uid="{541CB53A-5822-43A1-BA51-E2F4B7A8AB8C}"/>
    <dataValidation allowBlank="1" showInputMessage="1" showErrorMessage="1" prompt="E4: Does the website provide information on how users can enrol in any activity to improve the design and delivery of services (e.g. via panels, expert groups and consultations)?" sqref="AC6" xr:uid="{55E19B2C-EECF-4FC5-99D8-17EAD947193C}"/>
  </dataValidations>
  <hyperlinks>
    <hyperlink ref="E305" r:id="rId1" display="https://www.politiet.no/tjenester/namsmann-og-forliksrad/forliksradet/" xr:uid="{234FB999-7DCA-430E-8651-FB216A0DEC55}"/>
    <hyperlink ref="J298" r:id="rId2" display="http://www.anofm.ro/_x000a_" xr:uid="{B0FD370C-A8FF-4605-909B-892FAF94F9D8}"/>
  </hyperlinks>
  <pageMargins left="0.08" right="0.08" top="1" bottom="1" header="0.5" footer="0.5"/>
  <pageSetup orientation="portrait" horizontalDpi="300" verticalDpi="300"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B34DA-F23C-4CBC-9CB9-DE52FE8663C3}">
  <sheetPr codeName="Sheet7">
    <tabColor rgb="FF0070C0"/>
  </sheetPr>
  <dimension ref="A3:M465"/>
  <sheetViews>
    <sheetView topLeftCell="B1" workbookViewId="0">
      <pane ySplit="6" topLeftCell="A7" activePane="bottomLeft" state="frozen"/>
      <selection activeCell="B1" sqref="B1"/>
      <selection pane="bottomLeft" activeCell="O17" sqref="O17"/>
    </sheetView>
  </sheetViews>
  <sheetFormatPr defaultColWidth="9" defaultRowHeight="13.5" x14ac:dyDescent="0.3"/>
  <cols>
    <col min="1" max="1" width="9" style="26" hidden="1" customWidth="1"/>
    <col min="2" max="2" width="2.3828125" style="26" customWidth="1"/>
    <col min="3" max="3" width="9" style="26"/>
    <col min="4" max="4" width="11.61328125" style="26" customWidth="1"/>
    <col min="5" max="5" width="15" style="26" customWidth="1"/>
    <col min="6" max="6" width="15.765625" style="26" customWidth="1"/>
    <col min="7" max="7" width="8.61328125" style="26" customWidth="1"/>
    <col min="8" max="8" width="13" style="26" customWidth="1"/>
    <col min="9" max="9" width="24.23046875" style="26" customWidth="1"/>
    <col min="10" max="10" width="27.3828125" style="26" customWidth="1"/>
    <col min="11" max="11" width="19.84375" style="26" customWidth="1"/>
    <col min="12" max="12" width="18.765625" style="26" customWidth="1"/>
    <col min="13" max="13" width="20.84375" style="26" customWidth="1"/>
    <col min="14" max="16384" width="9" style="26"/>
  </cols>
  <sheetData>
    <row r="3" spans="1:13" ht="23" x14ac:dyDescent="0.45">
      <c r="C3" s="120" t="s">
        <v>783</v>
      </c>
      <c r="E3" s="120"/>
      <c r="F3" s="121"/>
      <c r="G3" s="121"/>
      <c r="H3" s="121"/>
      <c r="I3" s="121"/>
      <c r="J3" s="121"/>
      <c r="K3" s="122"/>
      <c r="L3" s="121"/>
      <c r="M3" s="121"/>
    </row>
    <row r="4" spans="1:13" x14ac:dyDescent="0.3">
      <c r="C4" s="121"/>
      <c r="D4" s="121"/>
      <c r="E4" s="121"/>
      <c r="F4" s="121"/>
      <c r="G4" s="121"/>
      <c r="H4" s="121"/>
      <c r="I4" s="121"/>
      <c r="J4" s="121"/>
      <c r="K4" s="122"/>
      <c r="L4" s="121"/>
      <c r="M4" s="121"/>
    </row>
    <row r="5" spans="1:13" ht="14" x14ac:dyDescent="0.3">
      <c r="C5" s="138" t="s">
        <v>722</v>
      </c>
      <c r="D5" s="138"/>
      <c r="E5" s="139"/>
      <c r="F5" s="139"/>
      <c r="G5" s="139"/>
      <c r="H5" s="139"/>
      <c r="I5" s="139"/>
      <c r="J5" s="139"/>
      <c r="K5" s="139" t="s">
        <v>316</v>
      </c>
      <c r="L5" s="139"/>
      <c r="M5" s="139"/>
    </row>
    <row r="6" spans="1:13" ht="27" x14ac:dyDescent="0.3">
      <c r="C6" s="130" t="s">
        <v>3</v>
      </c>
      <c r="D6" s="131" t="s">
        <v>41</v>
      </c>
      <c r="E6" s="131" t="s">
        <v>696</v>
      </c>
      <c r="F6" s="131" t="s">
        <v>697</v>
      </c>
      <c r="G6" s="131" t="s">
        <v>463</v>
      </c>
      <c r="H6" s="131" t="s">
        <v>698</v>
      </c>
      <c r="I6" s="131" t="s">
        <v>699</v>
      </c>
      <c r="J6" s="131" t="s">
        <v>43</v>
      </c>
      <c r="K6" s="140" t="s">
        <v>104</v>
      </c>
      <c r="L6" s="141" t="s">
        <v>105</v>
      </c>
      <c r="M6" s="142" t="s">
        <v>106</v>
      </c>
    </row>
    <row r="7" spans="1:13" x14ac:dyDescent="0.3">
      <c r="A7" s="26" t="str">
        <f>C7&amp;D7</f>
        <v>ALEconomic</v>
      </c>
      <c r="C7" s="90" t="s">
        <v>5</v>
      </c>
      <c r="D7" s="91" t="s">
        <v>776</v>
      </c>
      <c r="E7" s="91" t="s">
        <v>208</v>
      </c>
      <c r="F7" s="91" t="s">
        <v>704</v>
      </c>
      <c r="G7" s="91" t="s">
        <v>208</v>
      </c>
      <c r="H7" s="91" t="s">
        <v>668</v>
      </c>
      <c r="I7" s="37" t="s">
        <v>990</v>
      </c>
      <c r="J7" s="37" t="s">
        <v>265</v>
      </c>
      <c r="K7" s="111" t="s">
        <v>152</v>
      </c>
      <c r="L7" s="111" t="s">
        <v>152</v>
      </c>
      <c r="M7" s="112" t="s">
        <v>152</v>
      </c>
    </row>
    <row r="8" spans="1:13" x14ac:dyDescent="0.3">
      <c r="A8" s="26" t="str">
        <f t="shared" ref="A8:A71" si="0">C8&amp;D8</f>
        <v>ALEconomic</v>
      </c>
      <c r="C8" s="96" t="s">
        <v>5</v>
      </c>
      <c r="D8" s="97" t="s">
        <v>776</v>
      </c>
      <c r="E8" s="97" t="s">
        <v>208</v>
      </c>
      <c r="F8" s="97" t="s">
        <v>704</v>
      </c>
      <c r="G8" s="97" t="s">
        <v>208</v>
      </c>
      <c r="H8" s="97" t="s">
        <v>668</v>
      </c>
      <c r="I8" s="37" t="s">
        <v>897</v>
      </c>
      <c r="J8" s="37" t="s">
        <v>5899</v>
      </c>
      <c r="K8" s="2" t="s">
        <v>151</v>
      </c>
      <c r="L8" s="2" t="s">
        <v>151</v>
      </c>
      <c r="M8" s="14" t="s">
        <v>151</v>
      </c>
    </row>
    <row r="9" spans="1:13" x14ac:dyDescent="0.3">
      <c r="A9" s="26" t="str">
        <f t="shared" si="0"/>
        <v>ALEconomic</v>
      </c>
      <c r="C9" s="96" t="s">
        <v>5</v>
      </c>
      <c r="D9" s="97" t="s">
        <v>776</v>
      </c>
      <c r="E9" s="97" t="s">
        <v>208</v>
      </c>
      <c r="F9" s="97" t="s">
        <v>704</v>
      </c>
      <c r="G9" s="97" t="s">
        <v>208</v>
      </c>
      <c r="H9" s="97" t="s">
        <v>668</v>
      </c>
      <c r="I9" s="37" t="s">
        <v>5900</v>
      </c>
      <c r="J9" s="37" t="s">
        <v>5901</v>
      </c>
      <c r="K9" s="2" t="s">
        <v>152</v>
      </c>
      <c r="L9" s="2" t="s">
        <v>152</v>
      </c>
      <c r="M9" s="14" t="s">
        <v>152</v>
      </c>
    </row>
    <row r="10" spans="1:13" x14ac:dyDescent="0.3">
      <c r="A10" s="26" t="str">
        <f t="shared" si="0"/>
        <v>ALHealth</v>
      </c>
      <c r="C10" s="96" t="s">
        <v>5</v>
      </c>
      <c r="D10" s="97" t="s">
        <v>835</v>
      </c>
      <c r="E10" s="97" t="s">
        <v>208</v>
      </c>
      <c r="F10" s="97" t="s">
        <v>704</v>
      </c>
      <c r="G10" s="97" t="s">
        <v>208</v>
      </c>
      <c r="H10" s="97" t="s">
        <v>668</v>
      </c>
      <c r="I10" s="37" t="s">
        <v>990</v>
      </c>
      <c r="J10" s="37" t="s">
        <v>5902</v>
      </c>
      <c r="K10" s="2" t="s">
        <v>152</v>
      </c>
      <c r="L10" s="2" t="s">
        <v>152</v>
      </c>
      <c r="M10" s="14" t="s">
        <v>152</v>
      </c>
    </row>
    <row r="11" spans="1:13" x14ac:dyDescent="0.3">
      <c r="A11" s="26" t="str">
        <f t="shared" si="0"/>
        <v>ALHealth</v>
      </c>
      <c r="C11" s="96" t="s">
        <v>5</v>
      </c>
      <c r="D11" s="97" t="s">
        <v>835</v>
      </c>
      <c r="E11" s="97" t="s">
        <v>208</v>
      </c>
      <c r="F11" s="97" t="s">
        <v>704</v>
      </c>
      <c r="G11" s="97" t="s">
        <v>208</v>
      </c>
      <c r="H11" s="97" t="s">
        <v>668</v>
      </c>
      <c r="I11" s="37" t="s">
        <v>253</v>
      </c>
      <c r="J11" s="37" t="s">
        <v>5904</v>
      </c>
      <c r="K11" s="2" t="s">
        <v>152</v>
      </c>
      <c r="L11" s="2" t="s">
        <v>152</v>
      </c>
      <c r="M11" s="14" t="s">
        <v>152</v>
      </c>
    </row>
    <row r="12" spans="1:13" x14ac:dyDescent="0.3">
      <c r="A12" s="26" t="str">
        <f t="shared" si="0"/>
        <v>ALJustice</v>
      </c>
      <c r="C12" s="96" t="s">
        <v>5</v>
      </c>
      <c r="D12" s="97" t="s">
        <v>777</v>
      </c>
      <c r="E12" s="97" t="s">
        <v>208</v>
      </c>
      <c r="F12" s="97" t="s">
        <v>704</v>
      </c>
      <c r="G12" s="97" t="s">
        <v>208</v>
      </c>
      <c r="H12" s="97" t="s">
        <v>668</v>
      </c>
      <c r="I12" s="37" t="s">
        <v>5905</v>
      </c>
      <c r="J12" s="37" t="s">
        <v>5906</v>
      </c>
      <c r="K12" s="2" t="s">
        <v>152</v>
      </c>
      <c r="L12" s="2" t="s">
        <v>152</v>
      </c>
      <c r="M12" s="14" t="s">
        <v>152</v>
      </c>
    </row>
    <row r="13" spans="1:13" x14ac:dyDescent="0.3">
      <c r="A13" s="26" t="str">
        <f t="shared" si="0"/>
        <v>ALJustice</v>
      </c>
      <c r="C13" s="96" t="s">
        <v>5</v>
      </c>
      <c r="D13" s="97" t="s">
        <v>777</v>
      </c>
      <c r="E13" s="97" t="s">
        <v>208</v>
      </c>
      <c r="F13" s="97" t="s">
        <v>704</v>
      </c>
      <c r="G13" s="97" t="s">
        <v>208</v>
      </c>
      <c r="H13" s="97" t="s">
        <v>668</v>
      </c>
      <c r="I13" s="37" t="s">
        <v>934</v>
      </c>
      <c r="J13" s="37" t="s">
        <v>5907</v>
      </c>
      <c r="K13" s="2" t="s">
        <v>152</v>
      </c>
      <c r="L13" s="2" t="s">
        <v>152</v>
      </c>
      <c r="M13" s="14" t="s">
        <v>152</v>
      </c>
    </row>
    <row r="14" spans="1:13" x14ac:dyDescent="0.3">
      <c r="A14" s="26" t="str">
        <f t="shared" si="0"/>
        <v>ALJustice</v>
      </c>
      <c r="C14" s="96" t="s">
        <v>5</v>
      </c>
      <c r="D14" s="97" t="s">
        <v>777</v>
      </c>
      <c r="E14" s="97" t="s">
        <v>208</v>
      </c>
      <c r="F14" s="97" t="s">
        <v>704</v>
      </c>
      <c r="G14" s="97" t="s">
        <v>208</v>
      </c>
      <c r="H14" s="97" t="s">
        <v>668</v>
      </c>
      <c r="I14" s="37" t="s">
        <v>990</v>
      </c>
      <c r="J14" s="37" t="s">
        <v>5908</v>
      </c>
      <c r="K14" s="2" t="s">
        <v>152</v>
      </c>
      <c r="L14" s="2" t="s">
        <v>152</v>
      </c>
      <c r="M14" s="14" t="s">
        <v>152</v>
      </c>
    </row>
    <row r="15" spans="1:13" x14ac:dyDescent="0.3">
      <c r="A15" s="26" t="str">
        <f t="shared" si="0"/>
        <v>ALMoving</v>
      </c>
      <c r="C15" s="96" t="s">
        <v>5</v>
      </c>
      <c r="D15" s="97" t="s">
        <v>778</v>
      </c>
      <c r="E15" s="97" t="s">
        <v>208</v>
      </c>
      <c r="F15" s="97" t="s">
        <v>704</v>
      </c>
      <c r="G15" s="97" t="s">
        <v>208</v>
      </c>
      <c r="H15" s="97" t="s">
        <v>668</v>
      </c>
      <c r="I15" s="37" t="s">
        <v>990</v>
      </c>
      <c r="J15" s="37" t="s">
        <v>266</v>
      </c>
      <c r="K15" s="2" t="s">
        <v>152</v>
      </c>
      <c r="L15" s="2" t="s">
        <v>152</v>
      </c>
      <c r="M15" s="14" t="s">
        <v>152</v>
      </c>
    </row>
    <row r="16" spans="1:13" x14ac:dyDescent="0.3">
      <c r="A16" s="26" t="str">
        <f t="shared" si="0"/>
        <v>ALTransport</v>
      </c>
      <c r="C16" s="96" t="s">
        <v>5</v>
      </c>
      <c r="D16" s="97" t="s">
        <v>779</v>
      </c>
      <c r="E16" s="97" t="s">
        <v>208</v>
      </c>
      <c r="F16" s="97" t="s">
        <v>704</v>
      </c>
      <c r="G16" s="97" t="s">
        <v>208</v>
      </c>
      <c r="H16" s="97" t="s">
        <v>668</v>
      </c>
      <c r="I16" s="37" t="s">
        <v>5909</v>
      </c>
      <c r="J16" s="37" t="s">
        <v>265</v>
      </c>
      <c r="K16" s="2" t="s">
        <v>152</v>
      </c>
      <c r="L16" s="2" t="s">
        <v>152</v>
      </c>
      <c r="M16" s="14" t="s">
        <v>152</v>
      </c>
    </row>
    <row r="17" spans="1:13" x14ac:dyDescent="0.3">
      <c r="A17" s="26" t="str">
        <f t="shared" si="0"/>
        <v>ALTransport</v>
      </c>
      <c r="C17" s="96" t="s">
        <v>5</v>
      </c>
      <c r="D17" s="97" t="s">
        <v>779</v>
      </c>
      <c r="E17" s="97" t="s">
        <v>208</v>
      </c>
      <c r="F17" s="97" t="s">
        <v>704</v>
      </c>
      <c r="G17" s="97" t="s">
        <v>208</v>
      </c>
      <c r="H17" s="97" t="s">
        <v>668</v>
      </c>
      <c r="I17" s="37" t="s">
        <v>992</v>
      </c>
      <c r="J17" s="37" t="s">
        <v>5910</v>
      </c>
      <c r="K17" s="2" t="s">
        <v>152</v>
      </c>
      <c r="L17" s="2" t="s">
        <v>152</v>
      </c>
      <c r="M17" s="14" t="s">
        <v>152</v>
      </c>
    </row>
    <row r="18" spans="1:13" x14ac:dyDescent="0.3">
      <c r="A18" s="26" t="str">
        <f t="shared" si="0"/>
        <v>ATEconomic</v>
      </c>
      <c r="C18" s="96" t="s">
        <v>7</v>
      </c>
      <c r="D18" s="97" t="s">
        <v>776</v>
      </c>
      <c r="E18" s="97" t="s">
        <v>208</v>
      </c>
      <c r="F18" s="97" t="s">
        <v>704</v>
      </c>
      <c r="G18" s="97" t="s">
        <v>208</v>
      </c>
      <c r="H18" s="97" t="s">
        <v>668</v>
      </c>
      <c r="I18" s="37" t="s">
        <v>154</v>
      </c>
      <c r="J18" s="37" t="s">
        <v>1017</v>
      </c>
      <c r="K18" s="2" t="s">
        <v>152</v>
      </c>
      <c r="L18" s="2" t="s">
        <v>152</v>
      </c>
      <c r="M18" s="14" t="s">
        <v>152</v>
      </c>
    </row>
    <row r="19" spans="1:13" x14ac:dyDescent="0.3">
      <c r="A19" s="26" t="str">
        <f t="shared" si="0"/>
        <v>ATEconomic</v>
      </c>
      <c r="C19" s="96" t="s">
        <v>7</v>
      </c>
      <c r="D19" s="97" t="s">
        <v>776</v>
      </c>
      <c r="E19" s="91" t="s">
        <v>208</v>
      </c>
      <c r="F19" s="91" t="s">
        <v>704</v>
      </c>
      <c r="G19" s="91" t="s">
        <v>208</v>
      </c>
      <c r="H19" s="91" t="s">
        <v>668</v>
      </c>
      <c r="I19" s="37" t="s">
        <v>154</v>
      </c>
      <c r="J19" s="37" t="s">
        <v>6283</v>
      </c>
      <c r="K19" s="2" t="s">
        <v>151</v>
      </c>
      <c r="L19" s="2" t="s">
        <v>152</v>
      </c>
      <c r="M19" s="14" t="s">
        <v>152</v>
      </c>
    </row>
    <row r="20" spans="1:13" x14ac:dyDescent="0.3">
      <c r="A20" s="26" t="str">
        <f t="shared" si="0"/>
        <v>ATEconomic</v>
      </c>
      <c r="C20" s="96" t="s">
        <v>7</v>
      </c>
      <c r="D20" s="97" t="s">
        <v>776</v>
      </c>
      <c r="E20" s="97" t="s">
        <v>208</v>
      </c>
      <c r="F20" s="97" t="s">
        <v>704</v>
      </c>
      <c r="G20" s="97" t="s">
        <v>208</v>
      </c>
      <c r="H20" s="97" t="s">
        <v>668</v>
      </c>
      <c r="I20" s="37" t="s">
        <v>471</v>
      </c>
      <c r="J20" s="37" t="s">
        <v>6284</v>
      </c>
      <c r="K20" s="2" t="s">
        <v>151</v>
      </c>
      <c r="L20" s="2" t="s">
        <v>151</v>
      </c>
      <c r="M20" s="14" t="s">
        <v>152</v>
      </c>
    </row>
    <row r="21" spans="1:13" x14ac:dyDescent="0.3">
      <c r="A21" s="26" t="str">
        <f t="shared" si="0"/>
        <v>ATHealth</v>
      </c>
      <c r="C21" s="96" t="s">
        <v>7</v>
      </c>
      <c r="D21" s="97" t="s">
        <v>835</v>
      </c>
      <c r="E21" s="97" t="s">
        <v>208</v>
      </c>
      <c r="F21" s="97" t="s">
        <v>704</v>
      </c>
      <c r="G21" s="97" t="s">
        <v>208</v>
      </c>
      <c r="H21" s="97" t="s">
        <v>668</v>
      </c>
      <c r="I21" s="37" t="s">
        <v>473</v>
      </c>
      <c r="J21" s="37" t="s">
        <v>6285</v>
      </c>
      <c r="K21" s="2" t="s">
        <v>152</v>
      </c>
      <c r="L21" s="2" t="s">
        <v>152</v>
      </c>
      <c r="M21" s="14" t="s">
        <v>152</v>
      </c>
    </row>
    <row r="22" spans="1:13" x14ac:dyDescent="0.3">
      <c r="A22" s="26" t="str">
        <f t="shared" si="0"/>
        <v>ATHealth</v>
      </c>
      <c r="C22" s="96" t="s">
        <v>7</v>
      </c>
      <c r="D22" s="97" t="s">
        <v>835</v>
      </c>
      <c r="E22" s="97" t="s">
        <v>208</v>
      </c>
      <c r="F22" s="97" t="s">
        <v>704</v>
      </c>
      <c r="G22" s="97" t="s">
        <v>208</v>
      </c>
      <c r="H22" s="97" t="s">
        <v>668</v>
      </c>
      <c r="I22" s="37" t="s">
        <v>474</v>
      </c>
      <c r="J22" s="37" t="s">
        <v>674</v>
      </c>
      <c r="K22" s="2" t="s">
        <v>152</v>
      </c>
      <c r="L22" s="2" t="s">
        <v>152</v>
      </c>
      <c r="M22" s="14" t="s">
        <v>152</v>
      </c>
    </row>
    <row r="23" spans="1:13" x14ac:dyDescent="0.3">
      <c r="A23" s="26" t="str">
        <f t="shared" si="0"/>
        <v>ATJustice</v>
      </c>
      <c r="C23" s="96" t="s">
        <v>7</v>
      </c>
      <c r="D23" s="97" t="s">
        <v>777</v>
      </c>
      <c r="E23" s="97" t="s">
        <v>208</v>
      </c>
      <c r="F23" s="97" t="s">
        <v>704</v>
      </c>
      <c r="G23" s="97" t="s">
        <v>208</v>
      </c>
      <c r="H23" s="97" t="s">
        <v>668</v>
      </c>
      <c r="I23" s="37" t="s">
        <v>471</v>
      </c>
      <c r="J23" s="37" t="s">
        <v>1045</v>
      </c>
      <c r="K23" s="2" t="s">
        <v>152</v>
      </c>
      <c r="L23" s="2" t="s">
        <v>152</v>
      </c>
      <c r="M23" s="14" t="s">
        <v>152</v>
      </c>
    </row>
    <row r="24" spans="1:13" x14ac:dyDescent="0.3">
      <c r="A24" s="26" t="str">
        <f t="shared" si="0"/>
        <v>ATJustice</v>
      </c>
      <c r="C24" s="96" t="s">
        <v>7</v>
      </c>
      <c r="D24" s="97" t="s">
        <v>777</v>
      </c>
      <c r="E24" s="97" t="s">
        <v>208</v>
      </c>
      <c r="F24" s="97" t="s">
        <v>704</v>
      </c>
      <c r="G24" s="97" t="s">
        <v>208</v>
      </c>
      <c r="H24" s="97" t="s">
        <v>668</v>
      </c>
      <c r="I24" s="37" t="s">
        <v>1018</v>
      </c>
      <c r="J24" s="37" t="s">
        <v>5916</v>
      </c>
      <c r="K24" s="2" t="s">
        <v>152</v>
      </c>
      <c r="L24" s="2" t="s">
        <v>152</v>
      </c>
      <c r="M24" s="14" t="s">
        <v>152</v>
      </c>
    </row>
    <row r="25" spans="1:13" x14ac:dyDescent="0.3">
      <c r="A25" s="26" t="str">
        <f t="shared" si="0"/>
        <v>ATJustice</v>
      </c>
      <c r="C25" s="96" t="s">
        <v>7</v>
      </c>
      <c r="D25" s="97" t="s">
        <v>777</v>
      </c>
      <c r="E25" s="97" t="s">
        <v>208</v>
      </c>
      <c r="F25" s="97" t="s">
        <v>704</v>
      </c>
      <c r="G25" s="97" t="s">
        <v>208</v>
      </c>
      <c r="H25" s="97" t="s">
        <v>668</v>
      </c>
      <c r="I25" s="37" t="s">
        <v>471</v>
      </c>
      <c r="J25" s="37" t="s">
        <v>5918</v>
      </c>
      <c r="K25" s="2" t="s">
        <v>152</v>
      </c>
      <c r="L25" s="2" t="s">
        <v>152</v>
      </c>
      <c r="M25" s="14" t="s">
        <v>151</v>
      </c>
    </row>
    <row r="26" spans="1:13" x14ac:dyDescent="0.3">
      <c r="A26" s="26" t="str">
        <f t="shared" si="0"/>
        <v>ATMoving</v>
      </c>
      <c r="C26" s="96" t="s">
        <v>7</v>
      </c>
      <c r="D26" s="97" t="s">
        <v>778</v>
      </c>
      <c r="E26" s="97" t="s">
        <v>208</v>
      </c>
      <c r="F26" s="97" t="s">
        <v>704</v>
      </c>
      <c r="G26" s="97" t="s">
        <v>208</v>
      </c>
      <c r="H26" s="97" t="s">
        <v>668</v>
      </c>
      <c r="I26" s="37" t="s">
        <v>1048</v>
      </c>
      <c r="J26" s="37" t="s">
        <v>1049</v>
      </c>
      <c r="K26" s="2" t="s">
        <v>151</v>
      </c>
      <c r="L26" s="2" t="s">
        <v>151</v>
      </c>
      <c r="M26" s="14" t="s">
        <v>151</v>
      </c>
    </row>
    <row r="27" spans="1:13" x14ac:dyDescent="0.3">
      <c r="A27" s="26" t="str">
        <f t="shared" si="0"/>
        <v>ATMoving</v>
      </c>
      <c r="C27" s="96" t="s">
        <v>7</v>
      </c>
      <c r="D27" s="97" t="s">
        <v>778</v>
      </c>
      <c r="E27" s="97" t="s">
        <v>208</v>
      </c>
      <c r="F27" s="97" t="s">
        <v>704</v>
      </c>
      <c r="G27" s="97" t="s">
        <v>208</v>
      </c>
      <c r="H27" s="97" t="s">
        <v>668</v>
      </c>
      <c r="I27" s="37" t="s">
        <v>1054</v>
      </c>
      <c r="J27" s="37" t="s">
        <v>1055</v>
      </c>
      <c r="K27" s="2" t="s">
        <v>151</v>
      </c>
      <c r="L27" s="2" t="s">
        <v>151</v>
      </c>
      <c r="M27" s="14" t="s">
        <v>151</v>
      </c>
    </row>
    <row r="28" spans="1:13" x14ac:dyDescent="0.3">
      <c r="A28" s="26" t="str">
        <f t="shared" si="0"/>
        <v>ATTransport</v>
      </c>
      <c r="C28" s="96" t="s">
        <v>7</v>
      </c>
      <c r="D28" s="97" t="s">
        <v>779</v>
      </c>
      <c r="E28" s="97" t="s">
        <v>208</v>
      </c>
      <c r="F28" s="97" t="s">
        <v>704</v>
      </c>
      <c r="G28" s="97" t="s">
        <v>208</v>
      </c>
      <c r="H28" s="97" t="s">
        <v>668</v>
      </c>
      <c r="I28" s="37" t="s">
        <v>471</v>
      </c>
      <c r="J28" s="37" t="s">
        <v>5918</v>
      </c>
      <c r="K28" s="2" t="s">
        <v>152</v>
      </c>
      <c r="L28" s="2" t="s">
        <v>152</v>
      </c>
      <c r="M28" s="14" t="s">
        <v>152</v>
      </c>
    </row>
    <row r="29" spans="1:13" x14ac:dyDescent="0.3">
      <c r="A29" s="26" t="str">
        <f t="shared" si="0"/>
        <v>ATTransport</v>
      </c>
      <c r="C29" s="96" t="s">
        <v>7</v>
      </c>
      <c r="D29" s="97" t="s">
        <v>779</v>
      </c>
      <c r="E29" s="97" t="s">
        <v>208</v>
      </c>
      <c r="F29" s="97" t="s">
        <v>704</v>
      </c>
      <c r="G29" s="97" t="s">
        <v>208</v>
      </c>
      <c r="H29" s="97" t="s">
        <v>668</v>
      </c>
      <c r="I29" s="37" t="s">
        <v>1116</v>
      </c>
      <c r="J29" s="37" t="s">
        <v>6286</v>
      </c>
      <c r="K29" s="2" t="s">
        <v>151</v>
      </c>
      <c r="L29" s="2" t="s">
        <v>151</v>
      </c>
      <c r="M29" s="14" t="s">
        <v>152</v>
      </c>
    </row>
    <row r="30" spans="1:13" x14ac:dyDescent="0.3">
      <c r="A30" s="26" t="str">
        <f t="shared" si="0"/>
        <v>ATTransport</v>
      </c>
      <c r="C30" s="96" t="s">
        <v>7</v>
      </c>
      <c r="D30" s="97" t="s">
        <v>779</v>
      </c>
      <c r="E30" s="97" t="s">
        <v>208</v>
      </c>
      <c r="F30" s="97" t="s">
        <v>704</v>
      </c>
      <c r="G30" s="97" t="s">
        <v>208</v>
      </c>
      <c r="H30" s="97" t="s">
        <v>668</v>
      </c>
      <c r="I30" s="37" t="s">
        <v>154</v>
      </c>
      <c r="J30" s="37" t="s">
        <v>6283</v>
      </c>
      <c r="K30" s="2" t="s">
        <v>151</v>
      </c>
      <c r="L30" s="2" t="s">
        <v>152</v>
      </c>
      <c r="M30" s="14" t="s">
        <v>152</v>
      </c>
    </row>
    <row r="31" spans="1:13" x14ac:dyDescent="0.3">
      <c r="A31" s="26" t="str">
        <f t="shared" si="0"/>
        <v>BEEconomic</v>
      </c>
      <c r="C31" s="96" t="s">
        <v>8</v>
      </c>
      <c r="D31" s="97" t="s">
        <v>776</v>
      </c>
      <c r="E31" s="91" t="s">
        <v>208</v>
      </c>
      <c r="F31" s="91" t="s">
        <v>704</v>
      </c>
      <c r="G31" s="91" t="s">
        <v>208</v>
      </c>
      <c r="H31" s="91" t="s">
        <v>668</v>
      </c>
      <c r="I31" s="37" t="s">
        <v>5921</v>
      </c>
      <c r="J31" s="37" t="s">
        <v>478</v>
      </c>
      <c r="K31" s="2" t="s">
        <v>152</v>
      </c>
      <c r="L31" s="2" t="s">
        <v>152</v>
      </c>
      <c r="M31" s="14" t="s">
        <v>151</v>
      </c>
    </row>
    <row r="32" spans="1:13" x14ac:dyDescent="0.3">
      <c r="A32" s="26" t="str">
        <f t="shared" si="0"/>
        <v>BEEconomic</v>
      </c>
      <c r="C32" s="96" t="s">
        <v>8</v>
      </c>
      <c r="D32" s="97" t="s">
        <v>776</v>
      </c>
      <c r="E32" s="97" t="s">
        <v>208</v>
      </c>
      <c r="F32" s="97" t="s">
        <v>704</v>
      </c>
      <c r="G32" s="97" t="s">
        <v>208</v>
      </c>
      <c r="H32" s="97" t="s">
        <v>668</v>
      </c>
      <c r="I32" s="37" t="s">
        <v>1128</v>
      </c>
      <c r="J32" s="37" t="s">
        <v>5922</v>
      </c>
      <c r="K32" s="2" t="s">
        <v>151</v>
      </c>
      <c r="L32" s="2" t="s">
        <v>151</v>
      </c>
      <c r="M32" s="14" t="s">
        <v>151</v>
      </c>
    </row>
    <row r="33" spans="1:13" x14ac:dyDescent="0.3">
      <c r="A33" s="26" t="str">
        <f t="shared" si="0"/>
        <v>BEEconomic</v>
      </c>
      <c r="C33" s="96" t="s">
        <v>8</v>
      </c>
      <c r="D33" s="97" t="s">
        <v>776</v>
      </c>
      <c r="E33" s="97" t="s">
        <v>208</v>
      </c>
      <c r="F33" s="97" t="s">
        <v>704</v>
      </c>
      <c r="G33" s="97" t="s">
        <v>208</v>
      </c>
      <c r="H33" s="97" t="s">
        <v>668</v>
      </c>
      <c r="I33" s="37" t="s">
        <v>5923</v>
      </c>
      <c r="J33" s="37" t="s">
        <v>6287</v>
      </c>
      <c r="K33" s="2" t="s">
        <v>152</v>
      </c>
      <c r="L33" s="2" t="s">
        <v>152</v>
      </c>
      <c r="M33" s="14" t="s">
        <v>152</v>
      </c>
    </row>
    <row r="34" spans="1:13" x14ac:dyDescent="0.3">
      <c r="A34" s="26" t="str">
        <f t="shared" si="0"/>
        <v>BEHealth</v>
      </c>
      <c r="C34" s="96" t="s">
        <v>8</v>
      </c>
      <c r="D34" s="97" t="s">
        <v>835</v>
      </c>
      <c r="E34" s="97" t="s">
        <v>208</v>
      </c>
      <c r="F34" s="97" t="s">
        <v>704</v>
      </c>
      <c r="G34" s="97" t="s">
        <v>208</v>
      </c>
      <c r="H34" s="97" t="s">
        <v>668</v>
      </c>
      <c r="I34" s="37" t="s">
        <v>1170</v>
      </c>
      <c r="J34" s="37" t="s">
        <v>1171</v>
      </c>
      <c r="K34" s="2" t="s">
        <v>151</v>
      </c>
      <c r="L34" s="2" t="s">
        <v>151</v>
      </c>
      <c r="M34" s="14" t="s">
        <v>151</v>
      </c>
    </row>
    <row r="35" spans="1:13" x14ac:dyDescent="0.3">
      <c r="A35" s="26" t="str">
        <f t="shared" si="0"/>
        <v>BEHealth</v>
      </c>
      <c r="C35" s="96" t="s">
        <v>8</v>
      </c>
      <c r="D35" s="97" t="s">
        <v>835</v>
      </c>
      <c r="E35" s="97" t="s">
        <v>208</v>
      </c>
      <c r="F35" s="97" t="s">
        <v>704</v>
      </c>
      <c r="G35" s="97" t="s">
        <v>208</v>
      </c>
      <c r="H35" s="97" t="s">
        <v>668</v>
      </c>
      <c r="I35" s="37" t="s">
        <v>480</v>
      </c>
      <c r="J35" s="37" t="s">
        <v>1149</v>
      </c>
      <c r="K35" s="2" t="s">
        <v>152</v>
      </c>
      <c r="L35" s="2" t="s">
        <v>152</v>
      </c>
      <c r="M35" s="14" t="s">
        <v>152</v>
      </c>
    </row>
    <row r="36" spans="1:13" x14ac:dyDescent="0.3">
      <c r="A36" s="26" t="str">
        <f t="shared" si="0"/>
        <v>BEHealth</v>
      </c>
      <c r="C36" s="96" t="s">
        <v>8</v>
      </c>
      <c r="D36" s="97" t="s">
        <v>835</v>
      </c>
      <c r="E36" s="97" t="s">
        <v>208</v>
      </c>
      <c r="F36" s="97" t="s">
        <v>704</v>
      </c>
      <c r="G36" s="97" t="s">
        <v>208</v>
      </c>
      <c r="H36" s="97" t="s">
        <v>668</v>
      </c>
      <c r="I36" s="37" t="s">
        <v>1155</v>
      </c>
      <c r="J36" s="37" t="s">
        <v>1156</v>
      </c>
      <c r="K36" s="2" t="s">
        <v>151</v>
      </c>
      <c r="L36" s="2" t="s">
        <v>151</v>
      </c>
      <c r="M36" s="14" t="s">
        <v>151</v>
      </c>
    </row>
    <row r="37" spans="1:13" x14ac:dyDescent="0.3">
      <c r="A37" s="26" t="str">
        <f t="shared" si="0"/>
        <v>BEJustice</v>
      </c>
      <c r="C37" s="96" t="s">
        <v>8</v>
      </c>
      <c r="D37" s="97" t="s">
        <v>777</v>
      </c>
      <c r="E37" s="97" t="s">
        <v>208</v>
      </c>
      <c r="F37" s="97" t="s">
        <v>704</v>
      </c>
      <c r="G37" s="97" t="s">
        <v>208</v>
      </c>
      <c r="H37" s="97" t="s">
        <v>668</v>
      </c>
      <c r="I37" s="37" t="s">
        <v>1177</v>
      </c>
      <c r="J37" s="37" t="s">
        <v>1178</v>
      </c>
      <c r="K37" s="2" t="s">
        <v>152</v>
      </c>
      <c r="L37" s="2" t="s">
        <v>152</v>
      </c>
      <c r="M37" s="14" t="s">
        <v>152</v>
      </c>
    </row>
    <row r="38" spans="1:13" x14ac:dyDescent="0.3">
      <c r="A38" s="26" t="str">
        <f t="shared" si="0"/>
        <v>BEJustice</v>
      </c>
      <c r="C38" s="96" t="s">
        <v>8</v>
      </c>
      <c r="D38" s="97" t="s">
        <v>777</v>
      </c>
      <c r="E38" s="97" t="s">
        <v>208</v>
      </c>
      <c r="F38" s="97" t="s">
        <v>704</v>
      </c>
      <c r="G38" s="97" t="s">
        <v>208</v>
      </c>
      <c r="H38" s="97" t="s">
        <v>668</v>
      </c>
      <c r="I38" s="37" t="s">
        <v>6288</v>
      </c>
      <c r="J38" s="37" t="s">
        <v>5925</v>
      </c>
      <c r="K38" s="2" t="s">
        <v>152</v>
      </c>
      <c r="L38" s="2" t="s">
        <v>152</v>
      </c>
      <c r="M38" s="14" t="s">
        <v>151</v>
      </c>
    </row>
    <row r="39" spans="1:13" x14ac:dyDescent="0.3">
      <c r="A39" s="26" t="str">
        <f t="shared" si="0"/>
        <v>BEJustice</v>
      </c>
      <c r="C39" s="96" t="s">
        <v>8</v>
      </c>
      <c r="D39" s="97" t="s">
        <v>777</v>
      </c>
      <c r="E39" s="97" t="s">
        <v>208</v>
      </c>
      <c r="F39" s="97" t="s">
        <v>704</v>
      </c>
      <c r="G39" s="97" t="s">
        <v>208</v>
      </c>
      <c r="H39" s="97" t="s">
        <v>668</v>
      </c>
      <c r="I39" s="37" t="s">
        <v>156</v>
      </c>
      <c r="J39" s="37" t="s">
        <v>5926</v>
      </c>
      <c r="K39" s="2" t="s">
        <v>151</v>
      </c>
      <c r="L39" s="2" t="s">
        <v>152</v>
      </c>
      <c r="M39" s="14" t="s">
        <v>152</v>
      </c>
    </row>
    <row r="40" spans="1:13" x14ac:dyDescent="0.3">
      <c r="A40" s="26" t="str">
        <f t="shared" si="0"/>
        <v>BEMoving</v>
      </c>
      <c r="C40" s="96" t="s">
        <v>8</v>
      </c>
      <c r="D40" s="97" t="s">
        <v>778</v>
      </c>
      <c r="E40" s="97" t="s">
        <v>208</v>
      </c>
      <c r="F40" s="97" t="s">
        <v>704</v>
      </c>
      <c r="G40" s="97" t="s">
        <v>208</v>
      </c>
      <c r="H40" s="97" t="s">
        <v>668</v>
      </c>
      <c r="I40" s="37" t="s">
        <v>5012</v>
      </c>
      <c r="J40" s="37" t="s">
        <v>6289</v>
      </c>
      <c r="K40" s="2" t="s">
        <v>151</v>
      </c>
      <c r="L40" s="2" t="s">
        <v>151</v>
      </c>
      <c r="M40" s="14" t="s">
        <v>151</v>
      </c>
    </row>
    <row r="41" spans="1:13" x14ac:dyDescent="0.3">
      <c r="A41" s="26" t="str">
        <f t="shared" si="0"/>
        <v>BEMoving</v>
      </c>
      <c r="C41" s="96" t="s">
        <v>8</v>
      </c>
      <c r="D41" s="97" t="s">
        <v>778</v>
      </c>
      <c r="E41" s="97" t="s">
        <v>208</v>
      </c>
      <c r="F41" s="97" t="s">
        <v>704</v>
      </c>
      <c r="G41" s="97" t="s">
        <v>208</v>
      </c>
      <c r="H41" s="97" t="s">
        <v>668</v>
      </c>
      <c r="I41" s="37" t="s">
        <v>156</v>
      </c>
      <c r="J41" s="37" t="s">
        <v>6290</v>
      </c>
      <c r="K41" s="2" t="s">
        <v>151</v>
      </c>
      <c r="L41" s="2" t="s">
        <v>151</v>
      </c>
      <c r="M41" s="14" t="s">
        <v>151</v>
      </c>
    </row>
    <row r="42" spans="1:13" x14ac:dyDescent="0.3">
      <c r="A42" s="26" t="str">
        <f t="shared" si="0"/>
        <v>BEMoving</v>
      </c>
      <c r="C42" s="96" t="s">
        <v>8</v>
      </c>
      <c r="D42" s="97" t="s">
        <v>778</v>
      </c>
      <c r="E42" s="97" t="s">
        <v>208</v>
      </c>
      <c r="F42" s="97" t="s">
        <v>704</v>
      </c>
      <c r="G42" s="97" t="s">
        <v>208</v>
      </c>
      <c r="H42" s="97" t="s">
        <v>668</v>
      </c>
      <c r="I42" s="37" t="s">
        <v>158</v>
      </c>
      <c r="J42" s="37" t="s">
        <v>6291</v>
      </c>
      <c r="K42" s="2" t="s">
        <v>151</v>
      </c>
      <c r="L42" s="2" t="s">
        <v>151</v>
      </c>
      <c r="M42" s="14" t="s">
        <v>151</v>
      </c>
    </row>
    <row r="43" spans="1:13" x14ac:dyDescent="0.3">
      <c r="A43" s="26" t="str">
        <f t="shared" si="0"/>
        <v>BETransport</v>
      </c>
      <c r="C43" s="96" t="s">
        <v>8</v>
      </c>
      <c r="D43" s="97" t="s">
        <v>779</v>
      </c>
      <c r="E43" s="91" t="s">
        <v>208</v>
      </c>
      <c r="F43" s="91" t="s">
        <v>704</v>
      </c>
      <c r="G43" s="91" t="s">
        <v>208</v>
      </c>
      <c r="H43" s="91" t="s">
        <v>668</v>
      </c>
      <c r="I43" s="37" t="s">
        <v>1257</v>
      </c>
      <c r="J43" s="37" t="s">
        <v>5929</v>
      </c>
      <c r="K43" s="2" t="s">
        <v>152</v>
      </c>
      <c r="L43" s="2" t="s">
        <v>152</v>
      </c>
      <c r="M43" s="14" t="s">
        <v>152</v>
      </c>
    </row>
    <row r="44" spans="1:13" x14ac:dyDescent="0.3">
      <c r="A44" s="26" t="str">
        <f t="shared" si="0"/>
        <v>BETransport</v>
      </c>
      <c r="C44" s="96" t="s">
        <v>8</v>
      </c>
      <c r="D44" s="97" t="s">
        <v>779</v>
      </c>
      <c r="E44" s="97" t="s">
        <v>208</v>
      </c>
      <c r="F44" s="97" t="s">
        <v>704</v>
      </c>
      <c r="G44" s="97" t="s">
        <v>208</v>
      </c>
      <c r="H44" s="97" t="s">
        <v>668</v>
      </c>
      <c r="I44" s="37" t="s">
        <v>156</v>
      </c>
      <c r="J44" s="37" t="s">
        <v>705</v>
      </c>
      <c r="K44" s="2" t="s">
        <v>151</v>
      </c>
      <c r="L44" s="2" t="s">
        <v>152</v>
      </c>
      <c r="M44" s="14" t="s">
        <v>152</v>
      </c>
    </row>
    <row r="45" spans="1:13" x14ac:dyDescent="0.3">
      <c r="A45" s="26" t="str">
        <f t="shared" si="0"/>
        <v>BETransport</v>
      </c>
      <c r="C45" s="96" t="s">
        <v>8</v>
      </c>
      <c r="D45" s="97" t="s">
        <v>779</v>
      </c>
      <c r="E45" s="97" t="s">
        <v>208</v>
      </c>
      <c r="F45" s="97" t="s">
        <v>704</v>
      </c>
      <c r="G45" s="97" t="s">
        <v>208</v>
      </c>
      <c r="H45" s="97" t="s">
        <v>668</v>
      </c>
      <c r="I45" s="37" t="s">
        <v>164</v>
      </c>
      <c r="J45" s="37" t="s">
        <v>5930</v>
      </c>
      <c r="K45" s="2" t="s">
        <v>152</v>
      </c>
      <c r="L45" s="2" t="s">
        <v>152</v>
      </c>
      <c r="M45" s="14" t="s">
        <v>152</v>
      </c>
    </row>
    <row r="46" spans="1:13" x14ac:dyDescent="0.3">
      <c r="A46" s="26" t="str">
        <f t="shared" si="0"/>
        <v>BGEconomic</v>
      </c>
      <c r="C46" s="96" t="s">
        <v>9</v>
      </c>
      <c r="D46" s="97" t="s">
        <v>776</v>
      </c>
      <c r="E46" s="97" t="s">
        <v>208</v>
      </c>
      <c r="F46" s="97" t="s">
        <v>704</v>
      </c>
      <c r="G46" s="97" t="s">
        <v>208</v>
      </c>
      <c r="H46" s="97" t="s">
        <v>668</v>
      </c>
      <c r="I46" s="37" t="s">
        <v>5931</v>
      </c>
      <c r="J46" s="37" t="s">
        <v>6292</v>
      </c>
      <c r="K46" s="2" t="s">
        <v>151</v>
      </c>
      <c r="L46" s="2" t="s">
        <v>152</v>
      </c>
      <c r="M46" s="14" t="s">
        <v>152</v>
      </c>
    </row>
    <row r="47" spans="1:13" x14ac:dyDescent="0.3">
      <c r="A47" s="26" t="str">
        <f t="shared" si="0"/>
        <v>BGEconomic</v>
      </c>
      <c r="C47" s="96" t="s">
        <v>9</v>
      </c>
      <c r="D47" s="97" t="s">
        <v>776</v>
      </c>
      <c r="E47" s="97" t="s">
        <v>208</v>
      </c>
      <c r="F47" s="97" t="s">
        <v>704</v>
      </c>
      <c r="G47" s="97" t="s">
        <v>208</v>
      </c>
      <c r="H47" s="97" t="s">
        <v>668</v>
      </c>
      <c r="I47" s="37" t="s">
        <v>5933</v>
      </c>
      <c r="J47" s="37" t="s">
        <v>6293</v>
      </c>
      <c r="K47" s="2" t="s">
        <v>151</v>
      </c>
      <c r="L47" s="2" t="s">
        <v>152</v>
      </c>
      <c r="M47" s="14" t="s">
        <v>152</v>
      </c>
    </row>
    <row r="48" spans="1:13" x14ac:dyDescent="0.3">
      <c r="A48" s="26" t="str">
        <f t="shared" si="0"/>
        <v>BGEconomic</v>
      </c>
      <c r="C48" s="96" t="s">
        <v>9</v>
      </c>
      <c r="D48" s="97" t="s">
        <v>776</v>
      </c>
      <c r="E48" s="97" t="s">
        <v>208</v>
      </c>
      <c r="F48" s="97" t="s">
        <v>704</v>
      </c>
      <c r="G48" s="97" t="s">
        <v>208</v>
      </c>
      <c r="H48" s="97" t="s">
        <v>668</v>
      </c>
      <c r="I48" s="37" t="s">
        <v>1345</v>
      </c>
      <c r="J48" s="37" t="s">
        <v>5053</v>
      </c>
      <c r="K48" s="2" t="s">
        <v>151</v>
      </c>
      <c r="L48" s="2" t="s">
        <v>151</v>
      </c>
      <c r="M48" s="14" t="s">
        <v>151</v>
      </c>
    </row>
    <row r="49" spans="1:13" x14ac:dyDescent="0.3">
      <c r="A49" s="26" t="str">
        <f t="shared" si="0"/>
        <v>BGHealth</v>
      </c>
      <c r="C49" s="96" t="s">
        <v>9</v>
      </c>
      <c r="D49" s="97" t="s">
        <v>835</v>
      </c>
      <c r="E49" s="97" t="s">
        <v>208</v>
      </c>
      <c r="F49" s="97" t="s">
        <v>704</v>
      </c>
      <c r="G49" s="97" t="s">
        <v>208</v>
      </c>
      <c r="H49" s="97" t="s">
        <v>668</v>
      </c>
      <c r="I49" s="37" t="s">
        <v>1345</v>
      </c>
      <c r="J49" s="37" t="s">
        <v>5936</v>
      </c>
      <c r="K49" s="2" t="s">
        <v>151</v>
      </c>
      <c r="L49" s="2" t="s">
        <v>151</v>
      </c>
      <c r="M49" s="14" t="s">
        <v>151</v>
      </c>
    </row>
    <row r="50" spans="1:13" x14ac:dyDescent="0.3">
      <c r="A50" s="26" t="str">
        <f t="shared" si="0"/>
        <v>BGHealth</v>
      </c>
      <c r="C50" s="96" t="s">
        <v>9</v>
      </c>
      <c r="D50" s="97" t="s">
        <v>835</v>
      </c>
      <c r="E50" s="97" t="s">
        <v>208</v>
      </c>
      <c r="F50" s="97" t="s">
        <v>704</v>
      </c>
      <c r="G50" s="97" t="s">
        <v>208</v>
      </c>
      <c r="H50" s="97" t="s">
        <v>668</v>
      </c>
      <c r="I50" s="37" t="s">
        <v>253</v>
      </c>
      <c r="J50" s="37" t="s">
        <v>5937</v>
      </c>
      <c r="K50" s="2" t="s">
        <v>152</v>
      </c>
      <c r="L50" s="2" t="s">
        <v>152</v>
      </c>
      <c r="M50" s="14" t="s">
        <v>152</v>
      </c>
    </row>
    <row r="51" spans="1:13" x14ac:dyDescent="0.3">
      <c r="A51" s="26" t="str">
        <f t="shared" si="0"/>
        <v>BGHealth</v>
      </c>
      <c r="C51" s="96" t="s">
        <v>9</v>
      </c>
      <c r="D51" s="97" t="s">
        <v>835</v>
      </c>
      <c r="E51" s="97" t="s">
        <v>208</v>
      </c>
      <c r="F51" s="97" t="s">
        <v>704</v>
      </c>
      <c r="G51" s="97" t="s">
        <v>208</v>
      </c>
      <c r="H51" s="97" t="s">
        <v>668</v>
      </c>
      <c r="I51" s="37" t="s">
        <v>482</v>
      </c>
      <c r="J51" s="37" t="s">
        <v>6294</v>
      </c>
      <c r="K51" s="2" t="s">
        <v>151</v>
      </c>
      <c r="L51" s="2" t="s">
        <v>152</v>
      </c>
      <c r="M51" s="14" t="s">
        <v>152</v>
      </c>
    </row>
    <row r="52" spans="1:13" x14ac:dyDescent="0.3">
      <c r="A52" s="26" t="str">
        <f t="shared" si="0"/>
        <v>BGJustice</v>
      </c>
      <c r="C52" s="96" t="s">
        <v>9</v>
      </c>
      <c r="D52" s="97" t="s">
        <v>777</v>
      </c>
      <c r="E52" s="97" t="s">
        <v>208</v>
      </c>
      <c r="F52" s="97" t="s">
        <v>704</v>
      </c>
      <c r="G52" s="97" t="s">
        <v>208</v>
      </c>
      <c r="H52" s="97" t="s">
        <v>668</v>
      </c>
      <c r="I52" s="37" t="s">
        <v>1307</v>
      </c>
      <c r="J52" s="37" t="s">
        <v>1314</v>
      </c>
      <c r="K52" s="2" t="s">
        <v>151</v>
      </c>
      <c r="L52" s="2" t="s">
        <v>151</v>
      </c>
      <c r="M52" s="14" t="s">
        <v>152</v>
      </c>
    </row>
    <row r="53" spans="1:13" x14ac:dyDescent="0.3">
      <c r="A53" s="26" t="str">
        <f t="shared" si="0"/>
        <v>BGJustice</v>
      </c>
      <c r="C53" s="96" t="s">
        <v>9</v>
      </c>
      <c r="D53" s="97" t="s">
        <v>777</v>
      </c>
      <c r="E53" s="97" t="s">
        <v>208</v>
      </c>
      <c r="F53" s="97" t="s">
        <v>704</v>
      </c>
      <c r="G53" s="97" t="s">
        <v>208</v>
      </c>
      <c r="H53" s="97" t="s">
        <v>668</v>
      </c>
      <c r="I53" s="37" t="s">
        <v>1309</v>
      </c>
      <c r="J53" s="37" t="s">
        <v>6295</v>
      </c>
      <c r="K53" s="2" t="s">
        <v>151</v>
      </c>
      <c r="L53" s="2" t="s">
        <v>151</v>
      </c>
      <c r="M53" s="14" t="s">
        <v>152</v>
      </c>
    </row>
    <row r="54" spans="1:13" x14ac:dyDescent="0.3">
      <c r="A54" s="26" t="str">
        <f t="shared" si="0"/>
        <v>BGJustice</v>
      </c>
      <c r="C54" s="96" t="s">
        <v>9</v>
      </c>
      <c r="D54" s="97" t="s">
        <v>777</v>
      </c>
      <c r="E54" s="97" t="s">
        <v>208</v>
      </c>
      <c r="F54" s="97" t="s">
        <v>704</v>
      </c>
      <c r="G54" s="97" t="s">
        <v>208</v>
      </c>
      <c r="H54" s="97" t="s">
        <v>668</v>
      </c>
      <c r="I54" s="37" t="s">
        <v>1317</v>
      </c>
      <c r="J54" s="37" t="s">
        <v>1318</v>
      </c>
      <c r="K54" s="2" t="s">
        <v>152</v>
      </c>
      <c r="L54" s="2" t="s">
        <v>152</v>
      </c>
      <c r="M54" s="14" t="s">
        <v>152</v>
      </c>
    </row>
    <row r="55" spans="1:13" x14ac:dyDescent="0.3">
      <c r="A55" s="26" t="str">
        <f t="shared" si="0"/>
        <v>BGMoving</v>
      </c>
      <c r="C55" s="96" t="s">
        <v>9</v>
      </c>
      <c r="D55" s="97" t="s">
        <v>778</v>
      </c>
      <c r="E55" s="91" t="s">
        <v>208</v>
      </c>
      <c r="F55" s="91" t="s">
        <v>704</v>
      </c>
      <c r="G55" s="91" t="s">
        <v>208</v>
      </c>
      <c r="H55" s="91" t="s">
        <v>668</v>
      </c>
      <c r="I55" s="37" t="s">
        <v>1345</v>
      </c>
      <c r="J55" s="37" t="s">
        <v>5935</v>
      </c>
      <c r="K55" s="2" t="s">
        <v>151</v>
      </c>
      <c r="L55" s="2" t="s">
        <v>151</v>
      </c>
      <c r="M55" s="14" t="s">
        <v>152</v>
      </c>
    </row>
    <row r="56" spans="1:13" x14ac:dyDescent="0.3">
      <c r="A56" s="26" t="str">
        <f t="shared" si="0"/>
        <v>BGMoving</v>
      </c>
      <c r="C56" s="96" t="s">
        <v>9</v>
      </c>
      <c r="D56" s="97" t="s">
        <v>778</v>
      </c>
      <c r="E56" s="97" t="s">
        <v>208</v>
      </c>
      <c r="F56" s="97" t="s">
        <v>704</v>
      </c>
      <c r="G56" s="97" t="s">
        <v>208</v>
      </c>
      <c r="H56" s="97" t="s">
        <v>668</v>
      </c>
      <c r="I56" s="37" t="s">
        <v>169</v>
      </c>
      <c r="J56" s="37" t="s">
        <v>6296</v>
      </c>
      <c r="K56" s="2" t="s">
        <v>151</v>
      </c>
      <c r="L56" s="2" t="s">
        <v>152</v>
      </c>
      <c r="M56" s="14" t="s">
        <v>151</v>
      </c>
    </row>
    <row r="57" spans="1:13" x14ac:dyDescent="0.3">
      <c r="A57" s="26" t="str">
        <f t="shared" si="0"/>
        <v>BGMoving</v>
      </c>
      <c r="C57" s="96" t="s">
        <v>9</v>
      </c>
      <c r="D57" s="97" t="s">
        <v>778</v>
      </c>
      <c r="E57" s="97" t="s">
        <v>208</v>
      </c>
      <c r="F57" s="97" t="s">
        <v>704</v>
      </c>
      <c r="G57" s="97" t="s">
        <v>208</v>
      </c>
      <c r="H57" s="97" t="s">
        <v>668</v>
      </c>
      <c r="I57" s="37" t="s">
        <v>1336</v>
      </c>
      <c r="J57" s="37" t="s">
        <v>6297</v>
      </c>
      <c r="K57" s="2" t="s">
        <v>151</v>
      </c>
      <c r="L57" s="2" t="s">
        <v>151</v>
      </c>
      <c r="M57" s="14" t="s">
        <v>151</v>
      </c>
    </row>
    <row r="58" spans="1:13" x14ac:dyDescent="0.3">
      <c r="A58" s="26" t="str">
        <f t="shared" si="0"/>
        <v>BGTransport</v>
      </c>
      <c r="C58" s="96" t="s">
        <v>9</v>
      </c>
      <c r="D58" s="97" t="s">
        <v>779</v>
      </c>
      <c r="E58" s="97" t="s">
        <v>208</v>
      </c>
      <c r="F58" s="97" t="s">
        <v>704</v>
      </c>
      <c r="G58" s="97" t="s">
        <v>208</v>
      </c>
      <c r="H58" s="97" t="s">
        <v>668</v>
      </c>
      <c r="I58" s="37" t="s">
        <v>1345</v>
      </c>
      <c r="J58" s="37" t="s">
        <v>5935</v>
      </c>
      <c r="K58" s="2" t="s">
        <v>151</v>
      </c>
      <c r="L58" s="2" t="s">
        <v>151</v>
      </c>
      <c r="M58" s="14" t="s">
        <v>152</v>
      </c>
    </row>
    <row r="59" spans="1:13" x14ac:dyDescent="0.3">
      <c r="A59" s="26" t="str">
        <f t="shared" si="0"/>
        <v>BGTransport</v>
      </c>
      <c r="C59" s="96" t="s">
        <v>9</v>
      </c>
      <c r="D59" s="97" t="s">
        <v>779</v>
      </c>
      <c r="E59" s="97" t="s">
        <v>208</v>
      </c>
      <c r="F59" s="97" t="s">
        <v>704</v>
      </c>
      <c r="G59" s="97" t="s">
        <v>208</v>
      </c>
      <c r="H59" s="97" t="s">
        <v>668</v>
      </c>
      <c r="I59" s="37" t="s">
        <v>1349</v>
      </c>
      <c r="J59" s="37" t="s">
        <v>5939</v>
      </c>
      <c r="K59" s="2" t="s">
        <v>151</v>
      </c>
      <c r="L59" s="2" t="s">
        <v>151</v>
      </c>
      <c r="M59" s="14" t="s">
        <v>152</v>
      </c>
    </row>
    <row r="60" spans="1:13" x14ac:dyDescent="0.3">
      <c r="A60" s="26" t="str">
        <f t="shared" si="0"/>
        <v>BGTransport</v>
      </c>
      <c r="C60" s="96" t="s">
        <v>9</v>
      </c>
      <c r="D60" s="97" t="s">
        <v>779</v>
      </c>
      <c r="E60" s="97" t="s">
        <v>208</v>
      </c>
      <c r="F60" s="97" t="s">
        <v>704</v>
      </c>
      <c r="G60" s="97" t="s">
        <v>208</v>
      </c>
      <c r="H60" s="97" t="s">
        <v>668</v>
      </c>
      <c r="I60" s="37" t="s">
        <v>6298</v>
      </c>
      <c r="J60" s="37" t="s">
        <v>6299</v>
      </c>
      <c r="K60" s="2" t="s">
        <v>152</v>
      </c>
      <c r="L60" s="2" t="s">
        <v>151</v>
      </c>
      <c r="M60" s="14" t="s">
        <v>152</v>
      </c>
    </row>
    <row r="61" spans="1:13" x14ac:dyDescent="0.3">
      <c r="A61" s="26" t="str">
        <f t="shared" si="0"/>
        <v>CHEconomic</v>
      </c>
      <c r="C61" s="96" t="s">
        <v>10</v>
      </c>
      <c r="D61" s="97" t="s">
        <v>776</v>
      </c>
      <c r="E61" s="97" t="s">
        <v>208</v>
      </c>
      <c r="F61" s="97" t="s">
        <v>704</v>
      </c>
      <c r="G61" s="97" t="s">
        <v>208</v>
      </c>
      <c r="H61" s="97" t="s">
        <v>668</v>
      </c>
      <c r="I61" s="37" t="s">
        <v>5940</v>
      </c>
      <c r="J61" s="37" t="s">
        <v>268</v>
      </c>
      <c r="K61" s="2" t="s">
        <v>152</v>
      </c>
      <c r="L61" s="2" t="s">
        <v>152</v>
      </c>
      <c r="M61" s="14" t="s">
        <v>151</v>
      </c>
    </row>
    <row r="62" spans="1:13" x14ac:dyDescent="0.3">
      <c r="A62" s="26" t="str">
        <f t="shared" si="0"/>
        <v>CHEconomic</v>
      </c>
      <c r="C62" s="96" t="s">
        <v>10</v>
      </c>
      <c r="D62" s="97" t="s">
        <v>776</v>
      </c>
      <c r="E62" s="97" t="s">
        <v>208</v>
      </c>
      <c r="F62" s="97" t="s">
        <v>704</v>
      </c>
      <c r="G62" s="97" t="s">
        <v>208</v>
      </c>
      <c r="H62" s="97" t="s">
        <v>668</v>
      </c>
      <c r="I62" s="37" t="s">
        <v>183</v>
      </c>
      <c r="J62" s="37" t="s">
        <v>1493</v>
      </c>
      <c r="K62" s="2" t="s">
        <v>151</v>
      </c>
      <c r="L62" s="2" t="s">
        <v>152</v>
      </c>
      <c r="M62" s="14" t="s">
        <v>151</v>
      </c>
    </row>
    <row r="63" spans="1:13" x14ac:dyDescent="0.3">
      <c r="A63" s="26" t="str">
        <f t="shared" si="0"/>
        <v>CHEconomic</v>
      </c>
      <c r="C63" s="96" t="s">
        <v>10</v>
      </c>
      <c r="D63" s="97" t="s">
        <v>776</v>
      </c>
      <c r="E63" s="97" t="s">
        <v>208</v>
      </c>
      <c r="F63" s="97" t="s">
        <v>704</v>
      </c>
      <c r="G63" s="97" t="s">
        <v>208</v>
      </c>
      <c r="H63" s="97" t="s">
        <v>668</v>
      </c>
      <c r="I63" s="37" t="s">
        <v>180</v>
      </c>
      <c r="J63" s="37" t="s">
        <v>5941</v>
      </c>
      <c r="K63" s="2" t="s">
        <v>151</v>
      </c>
      <c r="L63" s="2" t="s">
        <v>152</v>
      </c>
      <c r="M63" s="14" t="s">
        <v>152</v>
      </c>
    </row>
    <row r="64" spans="1:13" x14ac:dyDescent="0.3">
      <c r="A64" s="26" t="str">
        <f t="shared" si="0"/>
        <v>CHHealth</v>
      </c>
      <c r="C64" s="96" t="s">
        <v>10</v>
      </c>
      <c r="D64" s="97" t="s">
        <v>835</v>
      </c>
      <c r="E64" s="97" t="s">
        <v>208</v>
      </c>
      <c r="F64" s="97" t="s">
        <v>704</v>
      </c>
      <c r="G64" s="97" t="s">
        <v>208</v>
      </c>
      <c r="H64" s="97" t="s">
        <v>668</v>
      </c>
      <c r="I64" s="37" t="s">
        <v>528</v>
      </c>
      <c r="J64" s="37" t="s">
        <v>5066</v>
      </c>
      <c r="K64" s="2" t="s">
        <v>151</v>
      </c>
      <c r="L64" s="2" t="s">
        <v>152</v>
      </c>
      <c r="M64" s="14" t="s">
        <v>152</v>
      </c>
    </row>
    <row r="65" spans="1:13" x14ac:dyDescent="0.3">
      <c r="A65" s="26" t="str">
        <f t="shared" si="0"/>
        <v>CHHealth</v>
      </c>
      <c r="C65" s="96" t="s">
        <v>10</v>
      </c>
      <c r="D65" s="97" t="s">
        <v>835</v>
      </c>
      <c r="E65" s="97" t="s">
        <v>208</v>
      </c>
      <c r="F65" s="97" t="s">
        <v>704</v>
      </c>
      <c r="G65" s="97" t="s">
        <v>208</v>
      </c>
      <c r="H65" s="97" t="s">
        <v>668</v>
      </c>
      <c r="I65" s="37" t="s">
        <v>1507</v>
      </c>
      <c r="J65" s="37" t="s">
        <v>1508</v>
      </c>
      <c r="K65" s="2" t="s">
        <v>152</v>
      </c>
      <c r="L65" s="2" t="s">
        <v>152</v>
      </c>
      <c r="M65" s="14" t="s">
        <v>152</v>
      </c>
    </row>
    <row r="66" spans="1:13" x14ac:dyDescent="0.3">
      <c r="A66" s="26" t="str">
        <f t="shared" si="0"/>
        <v>CHJustice</v>
      </c>
      <c r="C66" s="96" t="s">
        <v>10</v>
      </c>
      <c r="D66" s="97" t="s">
        <v>777</v>
      </c>
      <c r="E66" s="97" t="s">
        <v>208</v>
      </c>
      <c r="F66" s="97" t="s">
        <v>704</v>
      </c>
      <c r="G66" s="97" t="s">
        <v>208</v>
      </c>
      <c r="H66" s="97" t="s">
        <v>668</v>
      </c>
      <c r="I66" s="37" t="s">
        <v>1509</v>
      </c>
      <c r="J66" s="37" t="s">
        <v>6300</v>
      </c>
      <c r="K66" s="2" t="s">
        <v>152</v>
      </c>
      <c r="L66" s="2" t="s">
        <v>152</v>
      </c>
      <c r="M66" s="14" t="s">
        <v>152</v>
      </c>
    </row>
    <row r="67" spans="1:13" x14ac:dyDescent="0.3">
      <c r="A67" s="26" t="str">
        <f t="shared" si="0"/>
        <v>CHJustice</v>
      </c>
      <c r="C67" s="96" t="s">
        <v>10</v>
      </c>
      <c r="D67" s="97" t="s">
        <v>777</v>
      </c>
      <c r="E67" s="91" t="s">
        <v>208</v>
      </c>
      <c r="F67" s="91" t="s">
        <v>704</v>
      </c>
      <c r="G67" s="91" t="s">
        <v>208</v>
      </c>
      <c r="H67" s="91" t="s">
        <v>668</v>
      </c>
      <c r="I67" s="37" t="s">
        <v>1515</v>
      </c>
      <c r="J67" s="37" t="s">
        <v>6301</v>
      </c>
      <c r="K67" s="2" t="s">
        <v>151</v>
      </c>
      <c r="L67" s="2" t="s">
        <v>152</v>
      </c>
      <c r="M67" s="14" t="s">
        <v>152</v>
      </c>
    </row>
    <row r="68" spans="1:13" x14ac:dyDescent="0.3">
      <c r="A68" s="26" t="str">
        <f t="shared" si="0"/>
        <v>CHJustice</v>
      </c>
      <c r="C68" s="96" t="s">
        <v>10</v>
      </c>
      <c r="D68" s="97" t="s">
        <v>777</v>
      </c>
      <c r="E68" s="97" t="s">
        <v>208</v>
      </c>
      <c r="F68" s="97" t="s">
        <v>704</v>
      </c>
      <c r="G68" s="97" t="s">
        <v>208</v>
      </c>
      <c r="H68" s="97" t="s">
        <v>668</v>
      </c>
      <c r="I68" s="37" t="s">
        <v>6302</v>
      </c>
      <c r="J68" s="37" t="s">
        <v>6303</v>
      </c>
      <c r="K68" s="2" t="s">
        <v>151</v>
      </c>
      <c r="L68" s="2" t="s">
        <v>151</v>
      </c>
      <c r="M68" s="14" t="s">
        <v>151</v>
      </c>
    </row>
    <row r="69" spans="1:13" x14ac:dyDescent="0.3">
      <c r="A69" s="26" t="str">
        <f t="shared" si="0"/>
        <v>CHMoving</v>
      </c>
      <c r="C69" s="96" t="s">
        <v>10</v>
      </c>
      <c r="D69" s="97" t="s">
        <v>778</v>
      </c>
      <c r="E69" s="97" t="s">
        <v>208</v>
      </c>
      <c r="F69" s="97" t="s">
        <v>704</v>
      </c>
      <c r="G69" s="97" t="s">
        <v>208</v>
      </c>
      <c r="H69" s="97" t="s">
        <v>668</v>
      </c>
      <c r="I69" s="37" t="s">
        <v>5946</v>
      </c>
      <c r="J69" s="37" t="s">
        <v>5947</v>
      </c>
      <c r="K69" s="2" t="s">
        <v>152</v>
      </c>
      <c r="L69" s="2" t="s">
        <v>152</v>
      </c>
      <c r="M69" s="14" t="s">
        <v>152</v>
      </c>
    </row>
    <row r="70" spans="1:13" x14ac:dyDescent="0.3">
      <c r="A70" s="26" t="str">
        <f t="shared" si="0"/>
        <v>CHMoving</v>
      </c>
      <c r="C70" s="96" t="s">
        <v>10</v>
      </c>
      <c r="D70" s="97" t="s">
        <v>778</v>
      </c>
      <c r="E70" s="97" t="s">
        <v>208</v>
      </c>
      <c r="F70" s="97" t="s">
        <v>704</v>
      </c>
      <c r="G70" s="97" t="s">
        <v>208</v>
      </c>
      <c r="H70" s="97" t="s">
        <v>668</v>
      </c>
      <c r="I70" s="37" t="s">
        <v>1571</v>
      </c>
      <c r="J70" s="37" t="s">
        <v>5948</v>
      </c>
      <c r="K70" s="2" t="s">
        <v>152</v>
      </c>
      <c r="L70" s="2" t="s">
        <v>152</v>
      </c>
      <c r="M70" s="14" t="s">
        <v>152</v>
      </c>
    </row>
    <row r="71" spans="1:13" x14ac:dyDescent="0.3">
      <c r="A71" s="26" t="str">
        <f t="shared" si="0"/>
        <v>CHMoving</v>
      </c>
      <c r="C71" s="96" t="s">
        <v>10</v>
      </c>
      <c r="D71" s="97" t="s">
        <v>778</v>
      </c>
      <c r="E71" s="97" t="s">
        <v>208</v>
      </c>
      <c r="F71" s="97" t="s">
        <v>704</v>
      </c>
      <c r="G71" s="97" t="s">
        <v>208</v>
      </c>
      <c r="H71" s="97" t="s">
        <v>668</v>
      </c>
      <c r="I71" s="37" t="s">
        <v>6304</v>
      </c>
      <c r="J71" s="37" t="s">
        <v>295</v>
      </c>
      <c r="K71" s="2" t="s">
        <v>151</v>
      </c>
      <c r="L71" s="2" t="s">
        <v>151</v>
      </c>
      <c r="M71" s="14" t="s">
        <v>151</v>
      </c>
    </row>
    <row r="72" spans="1:13" x14ac:dyDescent="0.3">
      <c r="A72" s="26" t="str">
        <f t="shared" ref="A72:A135" si="1">C72&amp;D72</f>
        <v>CHTransport</v>
      </c>
      <c r="C72" s="96" t="s">
        <v>10</v>
      </c>
      <c r="D72" s="97" t="s">
        <v>779</v>
      </c>
      <c r="E72" s="97" t="s">
        <v>208</v>
      </c>
      <c r="F72" s="97" t="s">
        <v>704</v>
      </c>
      <c r="G72" s="97" t="s">
        <v>208</v>
      </c>
      <c r="H72" s="97" t="s">
        <v>668</v>
      </c>
      <c r="I72" s="37" t="s">
        <v>267</v>
      </c>
      <c r="J72" s="37" t="s">
        <v>5951</v>
      </c>
      <c r="K72" s="2" t="s">
        <v>151</v>
      </c>
      <c r="L72" s="2" t="s">
        <v>152</v>
      </c>
      <c r="M72" s="14" t="s">
        <v>152</v>
      </c>
    </row>
    <row r="73" spans="1:13" x14ac:dyDescent="0.3">
      <c r="A73" s="26" t="str">
        <f t="shared" si="1"/>
        <v>CHTransport</v>
      </c>
      <c r="C73" s="96" t="s">
        <v>10</v>
      </c>
      <c r="D73" s="97" t="s">
        <v>779</v>
      </c>
      <c r="E73" s="97" t="s">
        <v>208</v>
      </c>
      <c r="F73" s="97" t="s">
        <v>704</v>
      </c>
      <c r="G73" s="97" t="s">
        <v>208</v>
      </c>
      <c r="H73" s="97" t="s">
        <v>668</v>
      </c>
      <c r="I73" s="37" t="s">
        <v>5952</v>
      </c>
      <c r="J73" s="37" t="s">
        <v>5953</v>
      </c>
      <c r="K73" s="2" t="s">
        <v>152</v>
      </c>
      <c r="L73" s="2" t="s">
        <v>152</v>
      </c>
      <c r="M73" s="14" t="s">
        <v>152</v>
      </c>
    </row>
    <row r="74" spans="1:13" x14ac:dyDescent="0.3">
      <c r="A74" s="26" t="str">
        <f t="shared" si="1"/>
        <v>CHTransport</v>
      </c>
      <c r="C74" s="96" t="s">
        <v>10</v>
      </c>
      <c r="D74" s="97" t="s">
        <v>779</v>
      </c>
      <c r="E74" s="97" t="s">
        <v>208</v>
      </c>
      <c r="F74" s="97" t="s">
        <v>704</v>
      </c>
      <c r="G74" s="97" t="s">
        <v>208</v>
      </c>
      <c r="H74" s="97" t="s">
        <v>668</v>
      </c>
      <c r="I74" s="37" t="s">
        <v>5954</v>
      </c>
      <c r="J74" s="37" t="s">
        <v>5955</v>
      </c>
      <c r="K74" s="2" t="s">
        <v>152</v>
      </c>
      <c r="L74" s="2" t="s">
        <v>152</v>
      </c>
      <c r="M74" s="14" t="s">
        <v>152</v>
      </c>
    </row>
    <row r="75" spans="1:13" x14ac:dyDescent="0.3">
      <c r="A75" s="26" t="str">
        <f t="shared" si="1"/>
        <v>CYEconomic</v>
      </c>
      <c r="C75" s="96" t="s">
        <v>11</v>
      </c>
      <c r="D75" s="97" t="s">
        <v>776</v>
      </c>
      <c r="E75" s="97" t="s">
        <v>208</v>
      </c>
      <c r="F75" s="97" t="s">
        <v>704</v>
      </c>
      <c r="G75" s="97" t="s">
        <v>208</v>
      </c>
      <c r="H75" s="97" t="s">
        <v>668</v>
      </c>
      <c r="I75" s="37" t="s">
        <v>5956</v>
      </c>
      <c r="J75" s="37" t="s">
        <v>5957</v>
      </c>
      <c r="K75" s="2" t="s">
        <v>151</v>
      </c>
      <c r="L75" s="2" t="s">
        <v>151</v>
      </c>
      <c r="M75" s="14" t="s">
        <v>151</v>
      </c>
    </row>
    <row r="76" spans="1:13" x14ac:dyDescent="0.3">
      <c r="A76" s="26" t="str">
        <f t="shared" si="1"/>
        <v>CYEconomic</v>
      </c>
      <c r="C76" s="96" t="s">
        <v>11</v>
      </c>
      <c r="D76" s="97" t="s">
        <v>776</v>
      </c>
      <c r="E76" s="97" t="s">
        <v>208</v>
      </c>
      <c r="F76" s="97" t="s">
        <v>704</v>
      </c>
      <c r="G76" s="97" t="s">
        <v>208</v>
      </c>
      <c r="H76" s="97" t="s">
        <v>668</v>
      </c>
      <c r="I76" s="37" t="s">
        <v>5958</v>
      </c>
      <c r="J76" s="37" t="s">
        <v>5959</v>
      </c>
      <c r="K76" s="2" t="s">
        <v>151</v>
      </c>
      <c r="L76" s="2" t="s">
        <v>151</v>
      </c>
      <c r="M76" s="14" t="s">
        <v>151</v>
      </c>
    </row>
    <row r="77" spans="1:13" x14ac:dyDescent="0.3">
      <c r="A77" s="26" t="str">
        <f t="shared" si="1"/>
        <v>CYEconomic</v>
      </c>
      <c r="C77" s="96" t="s">
        <v>11</v>
      </c>
      <c r="D77" s="97" t="s">
        <v>776</v>
      </c>
      <c r="E77" s="97" t="s">
        <v>208</v>
      </c>
      <c r="F77" s="97" t="s">
        <v>704</v>
      </c>
      <c r="G77" s="97" t="s">
        <v>208</v>
      </c>
      <c r="H77" s="97" t="s">
        <v>668</v>
      </c>
      <c r="I77" s="37" t="s">
        <v>5960</v>
      </c>
      <c r="J77" s="37" t="s">
        <v>5961</v>
      </c>
      <c r="K77" s="2" t="s">
        <v>151</v>
      </c>
      <c r="L77" s="2" t="s">
        <v>151</v>
      </c>
      <c r="M77" s="14" t="s">
        <v>151</v>
      </c>
    </row>
    <row r="78" spans="1:13" x14ac:dyDescent="0.3">
      <c r="A78" s="26" t="str">
        <f t="shared" si="1"/>
        <v>CYHealth</v>
      </c>
      <c r="C78" s="96" t="s">
        <v>11</v>
      </c>
      <c r="D78" s="97" t="s">
        <v>835</v>
      </c>
      <c r="E78" s="97" t="s">
        <v>208</v>
      </c>
      <c r="F78" s="97" t="s">
        <v>704</v>
      </c>
      <c r="G78" s="97" t="s">
        <v>208</v>
      </c>
      <c r="H78" s="97" t="s">
        <v>668</v>
      </c>
      <c r="I78" s="37" t="s">
        <v>253</v>
      </c>
      <c r="J78" s="37" t="s">
        <v>1735</v>
      </c>
      <c r="K78" s="2" t="s">
        <v>151</v>
      </c>
      <c r="L78" s="2" t="s">
        <v>151</v>
      </c>
      <c r="M78" s="14" t="s">
        <v>151</v>
      </c>
    </row>
    <row r="79" spans="1:13" x14ac:dyDescent="0.3">
      <c r="A79" s="26" t="str">
        <f t="shared" si="1"/>
        <v>CYJustice</v>
      </c>
      <c r="C79" s="96" t="s">
        <v>11</v>
      </c>
      <c r="D79" s="97" t="s">
        <v>777</v>
      </c>
      <c r="E79" s="91" t="s">
        <v>208</v>
      </c>
      <c r="F79" s="91" t="s">
        <v>704</v>
      </c>
      <c r="G79" s="91" t="s">
        <v>208</v>
      </c>
      <c r="H79" s="91" t="s">
        <v>668</v>
      </c>
      <c r="I79" s="37" t="s">
        <v>1737</v>
      </c>
      <c r="J79" s="37" t="s">
        <v>6305</v>
      </c>
      <c r="K79" s="2" t="s">
        <v>151</v>
      </c>
      <c r="L79" s="2" t="s">
        <v>152</v>
      </c>
      <c r="M79" s="14" t="s">
        <v>151</v>
      </c>
    </row>
    <row r="80" spans="1:13" x14ac:dyDescent="0.3">
      <c r="A80" s="26" t="str">
        <f t="shared" si="1"/>
        <v>CYJustice</v>
      </c>
      <c r="C80" s="96" t="s">
        <v>11</v>
      </c>
      <c r="D80" s="97" t="s">
        <v>777</v>
      </c>
      <c r="E80" s="97" t="s">
        <v>208</v>
      </c>
      <c r="F80" s="97" t="s">
        <v>704</v>
      </c>
      <c r="G80" s="97" t="s">
        <v>208</v>
      </c>
      <c r="H80" s="97" t="s">
        <v>668</v>
      </c>
      <c r="I80" s="37" t="s">
        <v>1741</v>
      </c>
      <c r="J80" s="37" t="s">
        <v>1742</v>
      </c>
      <c r="K80" s="2" t="s">
        <v>151</v>
      </c>
      <c r="L80" s="2" t="s">
        <v>152</v>
      </c>
      <c r="M80" s="14" t="s">
        <v>151</v>
      </c>
    </row>
    <row r="81" spans="1:13" x14ac:dyDescent="0.3">
      <c r="A81" s="26" t="str">
        <f t="shared" si="1"/>
        <v>CYMoving</v>
      </c>
      <c r="C81" s="96" t="s">
        <v>11</v>
      </c>
      <c r="D81" s="97" t="s">
        <v>778</v>
      </c>
      <c r="E81" s="97" t="s">
        <v>208</v>
      </c>
      <c r="F81" s="97" t="s">
        <v>704</v>
      </c>
      <c r="G81" s="97" t="s">
        <v>208</v>
      </c>
      <c r="H81" s="97" t="s">
        <v>668</v>
      </c>
      <c r="I81" s="37" t="s">
        <v>6306</v>
      </c>
      <c r="J81" s="37" t="s">
        <v>296</v>
      </c>
      <c r="K81" s="2" t="s">
        <v>151</v>
      </c>
      <c r="L81" s="2" t="s">
        <v>151</v>
      </c>
      <c r="M81" s="14" t="s">
        <v>151</v>
      </c>
    </row>
    <row r="82" spans="1:13" x14ac:dyDescent="0.3">
      <c r="A82" s="26" t="str">
        <f t="shared" si="1"/>
        <v>CYMoving</v>
      </c>
      <c r="C82" s="96" t="s">
        <v>11</v>
      </c>
      <c r="D82" s="97" t="s">
        <v>778</v>
      </c>
      <c r="E82" s="97" t="s">
        <v>208</v>
      </c>
      <c r="F82" s="97" t="s">
        <v>704</v>
      </c>
      <c r="G82" s="97" t="s">
        <v>208</v>
      </c>
      <c r="H82" s="97" t="s">
        <v>668</v>
      </c>
      <c r="I82" s="37" t="s">
        <v>5962</v>
      </c>
      <c r="J82" s="37" t="s">
        <v>5963</v>
      </c>
      <c r="K82" s="2" t="s">
        <v>151</v>
      </c>
      <c r="L82" s="2" t="s">
        <v>152</v>
      </c>
      <c r="M82" s="14" t="s">
        <v>152</v>
      </c>
    </row>
    <row r="83" spans="1:13" x14ac:dyDescent="0.3">
      <c r="A83" s="26" t="str">
        <f t="shared" si="1"/>
        <v>CYMoving</v>
      </c>
      <c r="C83" s="96" t="s">
        <v>11</v>
      </c>
      <c r="D83" s="97" t="s">
        <v>778</v>
      </c>
      <c r="E83" s="97" t="s">
        <v>208</v>
      </c>
      <c r="F83" s="97" t="s">
        <v>704</v>
      </c>
      <c r="G83" s="97" t="s">
        <v>208</v>
      </c>
      <c r="H83" s="97" t="s">
        <v>668</v>
      </c>
      <c r="I83" s="37" t="s">
        <v>5964</v>
      </c>
      <c r="J83" s="37" t="s">
        <v>5965</v>
      </c>
      <c r="K83" s="2" t="s">
        <v>151</v>
      </c>
      <c r="L83" s="2" t="s">
        <v>151</v>
      </c>
      <c r="M83" s="14" t="s">
        <v>151</v>
      </c>
    </row>
    <row r="84" spans="1:13" x14ac:dyDescent="0.3">
      <c r="A84" s="26" t="str">
        <f t="shared" si="1"/>
        <v>CYTransport</v>
      </c>
      <c r="C84" s="96" t="s">
        <v>11</v>
      </c>
      <c r="D84" s="97" t="s">
        <v>779</v>
      </c>
      <c r="E84" s="97" t="s">
        <v>208</v>
      </c>
      <c r="F84" s="97" t="s">
        <v>704</v>
      </c>
      <c r="G84" s="97" t="s">
        <v>208</v>
      </c>
      <c r="H84" s="97" t="s">
        <v>668</v>
      </c>
      <c r="I84" s="37" t="s">
        <v>5966</v>
      </c>
      <c r="J84" s="37" t="s">
        <v>5967</v>
      </c>
      <c r="K84" s="2" t="s">
        <v>151</v>
      </c>
      <c r="L84" s="2" t="s">
        <v>152</v>
      </c>
      <c r="M84" s="14" t="s">
        <v>152</v>
      </c>
    </row>
    <row r="85" spans="1:13" x14ac:dyDescent="0.3">
      <c r="A85" s="26" t="str">
        <f t="shared" si="1"/>
        <v>CYTransport</v>
      </c>
      <c r="C85" s="96" t="s">
        <v>11</v>
      </c>
      <c r="D85" s="97" t="s">
        <v>779</v>
      </c>
      <c r="E85" s="97" t="s">
        <v>208</v>
      </c>
      <c r="F85" s="97" t="s">
        <v>704</v>
      </c>
      <c r="G85" s="97" t="s">
        <v>208</v>
      </c>
      <c r="H85" s="97" t="s">
        <v>668</v>
      </c>
      <c r="I85" s="37" t="s">
        <v>5968</v>
      </c>
      <c r="J85" s="37" t="s">
        <v>5969</v>
      </c>
      <c r="K85" s="2" t="s">
        <v>151</v>
      </c>
      <c r="L85" s="2" t="s">
        <v>152</v>
      </c>
      <c r="M85" s="14" t="s">
        <v>152</v>
      </c>
    </row>
    <row r="86" spans="1:13" x14ac:dyDescent="0.3">
      <c r="A86" s="26" t="str">
        <f t="shared" si="1"/>
        <v>CYTransport</v>
      </c>
      <c r="C86" s="96" t="s">
        <v>11</v>
      </c>
      <c r="D86" s="97" t="s">
        <v>779</v>
      </c>
      <c r="E86" s="97" t="s">
        <v>208</v>
      </c>
      <c r="F86" s="97" t="s">
        <v>704</v>
      </c>
      <c r="G86" s="97" t="s">
        <v>208</v>
      </c>
      <c r="H86" s="97" t="s">
        <v>668</v>
      </c>
      <c r="I86" s="37" t="s">
        <v>5970</v>
      </c>
      <c r="J86" s="37" t="s">
        <v>5971</v>
      </c>
      <c r="K86" s="2" t="s">
        <v>151</v>
      </c>
      <c r="L86" s="2" t="s">
        <v>152</v>
      </c>
      <c r="M86" s="14" t="s">
        <v>151</v>
      </c>
    </row>
    <row r="87" spans="1:13" x14ac:dyDescent="0.3">
      <c r="A87" s="26" t="str">
        <f t="shared" si="1"/>
        <v>CZEconomic</v>
      </c>
      <c r="C87" s="96" t="s">
        <v>12</v>
      </c>
      <c r="D87" s="97" t="s">
        <v>776</v>
      </c>
      <c r="E87" s="97" t="s">
        <v>208</v>
      </c>
      <c r="F87" s="97" t="s">
        <v>704</v>
      </c>
      <c r="G87" s="97" t="s">
        <v>208</v>
      </c>
      <c r="H87" s="97" t="s">
        <v>668</v>
      </c>
      <c r="I87" s="37" t="s">
        <v>1882</v>
      </c>
      <c r="J87" s="37" t="s">
        <v>5972</v>
      </c>
      <c r="K87" s="2" t="s">
        <v>151</v>
      </c>
      <c r="L87" s="2" t="s">
        <v>152</v>
      </c>
      <c r="M87" s="14" t="s">
        <v>152</v>
      </c>
    </row>
    <row r="88" spans="1:13" x14ac:dyDescent="0.3">
      <c r="A88" s="26" t="str">
        <f t="shared" si="1"/>
        <v>CZEconomic</v>
      </c>
      <c r="C88" s="96" t="s">
        <v>12</v>
      </c>
      <c r="D88" s="97" t="s">
        <v>776</v>
      </c>
      <c r="E88" s="97" t="s">
        <v>208</v>
      </c>
      <c r="F88" s="97" t="s">
        <v>704</v>
      </c>
      <c r="G88" s="97" t="s">
        <v>208</v>
      </c>
      <c r="H88" s="97" t="s">
        <v>668</v>
      </c>
      <c r="I88" s="37" t="s">
        <v>198</v>
      </c>
      <c r="J88" s="37" t="s">
        <v>5973</v>
      </c>
      <c r="K88" s="2" t="s">
        <v>151</v>
      </c>
      <c r="L88" s="2" t="s">
        <v>151</v>
      </c>
      <c r="M88" s="14" t="s">
        <v>151</v>
      </c>
    </row>
    <row r="89" spans="1:13" x14ac:dyDescent="0.3">
      <c r="A89" s="26" t="str">
        <f t="shared" si="1"/>
        <v>CZEconomic</v>
      </c>
      <c r="C89" s="96" t="s">
        <v>12</v>
      </c>
      <c r="D89" s="97" t="s">
        <v>776</v>
      </c>
      <c r="E89" s="97" t="s">
        <v>208</v>
      </c>
      <c r="F89" s="97" t="s">
        <v>704</v>
      </c>
      <c r="G89" s="97" t="s">
        <v>208</v>
      </c>
      <c r="H89" s="97" t="s">
        <v>668</v>
      </c>
      <c r="I89" s="37" t="s">
        <v>228</v>
      </c>
      <c r="J89" s="37" t="s">
        <v>5974</v>
      </c>
      <c r="K89" s="2" t="s">
        <v>151</v>
      </c>
      <c r="L89" s="2" t="s">
        <v>151</v>
      </c>
      <c r="M89" s="14" t="s">
        <v>151</v>
      </c>
    </row>
    <row r="90" spans="1:13" x14ac:dyDescent="0.3">
      <c r="A90" s="26" t="str">
        <f t="shared" si="1"/>
        <v>CZHealth</v>
      </c>
      <c r="C90" s="96" t="s">
        <v>12</v>
      </c>
      <c r="D90" s="97" t="s">
        <v>835</v>
      </c>
      <c r="E90" s="97" t="s">
        <v>208</v>
      </c>
      <c r="F90" s="97" t="s">
        <v>704</v>
      </c>
      <c r="G90" s="97" t="s">
        <v>208</v>
      </c>
      <c r="H90" s="97" t="s">
        <v>668</v>
      </c>
      <c r="I90" s="37" t="s">
        <v>253</v>
      </c>
      <c r="J90" s="37" t="s">
        <v>1782</v>
      </c>
      <c r="K90" s="2" t="s">
        <v>152</v>
      </c>
      <c r="L90" s="2" t="s">
        <v>152</v>
      </c>
      <c r="M90" s="14" t="s">
        <v>152</v>
      </c>
    </row>
    <row r="91" spans="1:13" x14ac:dyDescent="0.3">
      <c r="A91" s="26" t="str">
        <f t="shared" si="1"/>
        <v>CZHealth</v>
      </c>
      <c r="C91" s="96" t="s">
        <v>12</v>
      </c>
      <c r="D91" s="97" t="s">
        <v>835</v>
      </c>
      <c r="E91" s="91" t="s">
        <v>208</v>
      </c>
      <c r="F91" s="91" t="s">
        <v>704</v>
      </c>
      <c r="G91" s="91" t="s">
        <v>208</v>
      </c>
      <c r="H91" s="91" t="s">
        <v>668</v>
      </c>
      <c r="I91" s="37" t="s">
        <v>1785</v>
      </c>
      <c r="J91" s="37" t="s">
        <v>5975</v>
      </c>
      <c r="K91" s="2" t="s">
        <v>152</v>
      </c>
      <c r="L91" s="2" t="s">
        <v>152</v>
      </c>
      <c r="M91" s="14" t="s">
        <v>152</v>
      </c>
    </row>
    <row r="92" spans="1:13" x14ac:dyDescent="0.3">
      <c r="A92" s="26" t="str">
        <f t="shared" si="1"/>
        <v>CZJustice</v>
      </c>
      <c r="C92" s="96" t="s">
        <v>12</v>
      </c>
      <c r="D92" s="97" t="s">
        <v>777</v>
      </c>
      <c r="E92" s="97" t="s">
        <v>208</v>
      </c>
      <c r="F92" s="97" t="s">
        <v>704</v>
      </c>
      <c r="G92" s="97" t="s">
        <v>208</v>
      </c>
      <c r="H92" s="97" t="s">
        <v>668</v>
      </c>
      <c r="I92" s="37" t="s">
        <v>1805</v>
      </c>
      <c r="J92" s="37" t="s">
        <v>5977</v>
      </c>
      <c r="K92" s="2" t="s">
        <v>152</v>
      </c>
      <c r="L92" s="2" t="s">
        <v>152</v>
      </c>
      <c r="M92" s="14" t="s">
        <v>152</v>
      </c>
    </row>
    <row r="93" spans="1:13" x14ac:dyDescent="0.3">
      <c r="A93" s="26" t="str">
        <f t="shared" si="1"/>
        <v>CZJustice</v>
      </c>
      <c r="C93" s="96" t="s">
        <v>12</v>
      </c>
      <c r="D93" s="97" t="s">
        <v>777</v>
      </c>
      <c r="E93" s="97" t="s">
        <v>208</v>
      </c>
      <c r="F93" s="97" t="s">
        <v>704</v>
      </c>
      <c r="G93" s="97" t="s">
        <v>208</v>
      </c>
      <c r="H93" s="97" t="s">
        <v>668</v>
      </c>
      <c r="I93" s="37" t="s">
        <v>5978</v>
      </c>
      <c r="J93" s="37" t="s">
        <v>5979</v>
      </c>
      <c r="K93" s="2" t="s">
        <v>151</v>
      </c>
      <c r="L93" s="2" t="s">
        <v>152</v>
      </c>
      <c r="M93" s="14" t="s">
        <v>152</v>
      </c>
    </row>
    <row r="94" spans="1:13" x14ac:dyDescent="0.3">
      <c r="A94" s="26" t="str">
        <f t="shared" si="1"/>
        <v>CZJustice</v>
      </c>
      <c r="C94" s="96" t="s">
        <v>12</v>
      </c>
      <c r="D94" s="97" t="s">
        <v>777</v>
      </c>
      <c r="E94" s="97" t="s">
        <v>208</v>
      </c>
      <c r="F94" s="97" t="s">
        <v>704</v>
      </c>
      <c r="G94" s="97" t="s">
        <v>208</v>
      </c>
      <c r="H94" s="97" t="s">
        <v>668</v>
      </c>
      <c r="I94" s="37" t="s">
        <v>1810</v>
      </c>
      <c r="J94" s="37" t="s">
        <v>5980</v>
      </c>
      <c r="K94" s="2" t="s">
        <v>151</v>
      </c>
      <c r="L94" s="2" t="s">
        <v>152</v>
      </c>
      <c r="M94" s="14" t="s">
        <v>152</v>
      </c>
    </row>
    <row r="95" spans="1:13" x14ac:dyDescent="0.3">
      <c r="A95" s="26" t="str">
        <f t="shared" si="1"/>
        <v>CZMoving</v>
      </c>
      <c r="C95" s="96" t="s">
        <v>12</v>
      </c>
      <c r="D95" s="97" t="s">
        <v>778</v>
      </c>
      <c r="E95" s="97" t="s">
        <v>208</v>
      </c>
      <c r="F95" s="97" t="s">
        <v>704</v>
      </c>
      <c r="G95" s="97" t="s">
        <v>208</v>
      </c>
      <c r="H95" s="97" t="s">
        <v>668</v>
      </c>
      <c r="I95" s="37" t="s">
        <v>5981</v>
      </c>
      <c r="J95" s="37" t="s">
        <v>5982</v>
      </c>
      <c r="K95" s="2" t="s">
        <v>151</v>
      </c>
      <c r="L95" s="2" t="s">
        <v>151</v>
      </c>
      <c r="M95" s="14" t="s">
        <v>152</v>
      </c>
    </row>
    <row r="96" spans="1:13" x14ac:dyDescent="0.3">
      <c r="A96" s="26" t="str">
        <f t="shared" si="1"/>
        <v>CZMoving</v>
      </c>
      <c r="C96" s="96" t="s">
        <v>12</v>
      </c>
      <c r="D96" s="97" t="s">
        <v>778</v>
      </c>
      <c r="E96" s="97" t="s">
        <v>208</v>
      </c>
      <c r="F96" s="97" t="s">
        <v>704</v>
      </c>
      <c r="G96" s="97" t="s">
        <v>208</v>
      </c>
      <c r="H96" s="97" t="s">
        <v>668</v>
      </c>
      <c r="I96" s="37" t="s">
        <v>196</v>
      </c>
      <c r="J96" s="37" t="s">
        <v>5983</v>
      </c>
      <c r="K96" s="2" t="s">
        <v>151</v>
      </c>
      <c r="L96" s="2" t="s">
        <v>152</v>
      </c>
      <c r="M96" s="14" t="s">
        <v>152</v>
      </c>
    </row>
    <row r="97" spans="1:13" x14ac:dyDescent="0.3">
      <c r="A97" s="26" t="str">
        <f t="shared" si="1"/>
        <v>CZMoving</v>
      </c>
      <c r="C97" s="96" t="s">
        <v>12</v>
      </c>
      <c r="D97" s="97" t="s">
        <v>778</v>
      </c>
      <c r="E97" s="97" t="s">
        <v>208</v>
      </c>
      <c r="F97" s="97" t="s">
        <v>704</v>
      </c>
      <c r="G97" s="97" t="s">
        <v>208</v>
      </c>
      <c r="H97" s="97" t="s">
        <v>668</v>
      </c>
      <c r="I97" s="37" t="s">
        <v>6307</v>
      </c>
      <c r="J97" s="37" t="s">
        <v>1841</v>
      </c>
      <c r="K97" s="2" t="s">
        <v>152</v>
      </c>
      <c r="L97" s="2" t="s">
        <v>152</v>
      </c>
      <c r="M97" s="14" t="s">
        <v>152</v>
      </c>
    </row>
    <row r="98" spans="1:13" x14ac:dyDescent="0.3">
      <c r="A98" s="26" t="str">
        <f t="shared" si="1"/>
        <v>CZTransport</v>
      </c>
      <c r="C98" s="96" t="s">
        <v>12</v>
      </c>
      <c r="D98" s="97" t="s">
        <v>779</v>
      </c>
      <c r="E98" s="97" t="s">
        <v>208</v>
      </c>
      <c r="F98" s="97" t="s">
        <v>704</v>
      </c>
      <c r="G98" s="97" t="s">
        <v>208</v>
      </c>
      <c r="H98" s="97" t="s">
        <v>668</v>
      </c>
      <c r="I98" s="37" t="s">
        <v>195</v>
      </c>
      <c r="J98" s="37" t="s">
        <v>5979</v>
      </c>
      <c r="K98" s="2" t="s">
        <v>151</v>
      </c>
      <c r="L98" s="2" t="s">
        <v>152</v>
      </c>
      <c r="M98" s="14" t="s">
        <v>151</v>
      </c>
    </row>
    <row r="99" spans="1:13" x14ac:dyDescent="0.3">
      <c r="A99" s="26" t="str">
        <f t="shared" si="1"/>
        <v>CZTransport</v>
      </c>
      <c r="C99" s="96" t="s">
        <v>12</v>
      </c>
      <c r="D99" s="97" t="s">
        <v>779</v>
      </c>
      <c r="E99" s="97" t="s">
        <v>208</v>
      </c>
      <c r="F99" s="97" t="s">
        <v>704</v>
      </c>
      <c r="G99" s="97" t="s">
        <v>208</v>
      </c>
      <c r="H99" s="97" t="s">
        <v>668</v>
      </c>
      <c r="I99" s="37" t="s">
        <v>1888</v>
      </c>
      <c r="J99" s="37" t="s">
        <v>5985</v>
      </c>
      <c r="K99" s="2" t="s">
        <v>151</v>
      </c>
      <c r="L99" s="2" t="s">
        <v>152</v>
      </c>
      <c r="M99" s="14" t="s">
        <v>151</v>
      </c>
    </row>
    <row r="100" spans="1:13" x14ac:dyDescent="0.3">
      <c r="A100" s="26" t="str">
        <f t="shared" si="1"/>
        <v>CZTransport</v>
      </c>
      <c r="C100" s="96" t="s">
        <v>12</v>
      </c>
      <c r="D100" s="97" t="s">
        <v>779</v>
      </c>
      <c r="E100" s="97" t="s">
        <v>208</v>
      </c>
      <c r="F100" s="97" t="s">
        <v>704</v>
      </c>
      <c r="G100" s="97" t="s">
        <v>208</v>
      </c>
      <c r="H100" s="97" t="s">
        <v>668</v>
      </c>
      <c r="I100" s="37" t="s">
        <v>1768</v>
      </c>
      <c r="J100" s="37" t="s">
        <v>5986</v>
      </c>
      <c r="K100" s="2" t="s">
        <v>151</v>
      </c>
      <c r="L100" s="2" t="s">
        <v>152</v>
      </c>
      <c r="M100" s="14" t="s">
        <v>152</v>
      </c>
    </row>
    <row r="101" spans="1:13" x14ac:dyDescent="0.3">
      <c r="A101" s="26" t="str">
        <f t="shared" si="1"/>
        <v>DEEconomic</v>
      </c>
      <c r="C101" s="96" t="s">
        <v>13</v>
      </c>
      <c r="D101" s="97" t="s">
        <v>776</v>
      </c>
      <c r="E101" s="97" t="s">
        <v>208</v>
      </c>
      <c r="F101" s="97" t="s">
        <v>704</v>
      </c>
      <c r="G101" s="97" t="s">
        <v>208</v>
      </c>
      <c r="H101" s="97" t="s">
        <v>668</v>
      </c>
      <c r="I101" s="37" t="s">
        <v>5987</v>
      </c>
      <c r="J101" s="37" t="s">
        <v>6308</v>
      </c>
      <c r="K101" s="2" t="s">
        <v>151</v>
      </c>
      <c r="L101" s="2" t="s">
        <v>151</v>
      </c>
      <c r="M101" s="14" t="s">
        <v>151</v>
      </c>
    </row>
    <row r="102" spans="1:13" x14ac:dyDescent="0.3">
      <c r="A102" s="26" t="str">
        <f t="shared" si="1"/>
        <v>DEEconomic</v>
      </c>
      <c r="C102" s="96" t="s">
        <v>13</v>
      </c>
      <c r="D102" s="97" t="s">
        <v>776</v>
      </c>
      <c r="E102" s="97" t="s">
        <v>208</v>
      </c>
      <c r="F102" s="97" t="s">
        <v>704</v>
      </c>
      <c r="G102" s="97" t="s">
        <v>208</v>
      </c>
      <c r="H102" s="97" t="s">
        <v>668</v>
      </c>
      <c r="I102" s="37" t="s">
        <v>1901</v>
      </c>
      <c r="J102" s="37" t="s">
        <v>5989</v>
      </c>
      <c r="K102" s="2" t="s">
        <v>152</v>
      </c>
      <c r="L102" s="2" t="s">
        <v>152</v>
      </c>
      <c r="M102" s="14" t="s">
        <v>152</v>
      </c>
    </row>
    <row r="103" spans="1:13" x14ac:dyDescent="0.3">
      <c r="A103" s="26" t="str">
        <f t="shared" si="1"/>
        <v>DEEconomic</v>
      </c>
      <c r="C103" s="96" t="s">
        <v>13</v>
      </c>
      <c r="D103" s="97" t="s">
        <v>776</v>
      </c>
      <c r="E103" s="91" t="s">
        <v>208</v>
      </c>
      <c r="F103" s="91" t="s">
        <v>704</v>
      </c>
      <c r="G103" s="91" t="s">
        <v>208</v>
      </c>
      <c r="H103" s="91" t="s">
        <v>668</v>
      </c>
      <c r="I103" s="37" t="s">
        <v>2111</v>
      </c>
      <c r="J103" s="37" t="s">
        <v>6309</v>
      </c>
      <c r="K103" s="2" t="s">
        <v>151</v>
      </c>
      <c r="L103" s="2" t="s">
        <v>152</v>
      </c>
      <c r="M103" s="14" t="s">
        <v>152</v>
      </c>
    </row>
    <row r="104" spans="1:13" x14ac:dyDescent="0.3">
      <c r="A104" s="26" t="str">
        <f t="shared" si="1"/>
        <v>DEHealth</v>
      </c>
      <c r="C104" s="96" t="s">
        <v>13</v>
      </c>
      <c r="D104" s="97" t="s">
        <v>835</v>
      </c>
      <c r="E104" s="97" t="s">
        <v>208</v>
      </c>
      <c r="F104" s="97" t="s">
        <v>704</v>
      </c>
      <c r="G104" s="97" t="s">
        <v>208</v>
      </c>
      <c r="H104" s="97" t="s">
        <v>668</v>
      </c>
      <c r="I104" s="37" t="s">
        <v>1931</v>
      </c>
      <c r="J104" s="37" t="s">
        <v>5990</v>
      </c>
      <c r="K104" s="2" t="s">
        <v>151</v>
      </c>
      <c r="L104" s="2" t="s">
        <v>152</v>
      </c>
      <c r="M104" s="14" t="s">
        <v>152</v>
      </c>
    </row>
    <row r="105" spans="1:13" x14ac:dyDescent="0.3">
      <c r="A105" s="26" t="str">
        <f t="shared" si="1"/>
        <v>DEHealth</v>
      </c>
      <c r="C105" s="96" t="s">
        <v>13</v>
      </c>
      <c r="D105" s="97" t="s">
        <v>835</v>
      </c>
      <c r="E105" s="97" t="s">
        <v>208</v>
      </c>
      <c r="F105" s="97" t="s">
        <v>704</v>
      </c>
      <c r="G105" s="97" t="s">
        <v>208</v>
      </c>
      <c r="H105" s="97" t="s">
        <v>668</v>
      </c>
      <c r="I105" s="37" t="s">
        <v>5991</v>
      </c>
      <c r="J105" s="37" t="s">
        <v>1955</v>
      </c>
      <c r="K105" s="2" t="s">
        <v>151</v>
      </c>
      <c r="L105" s="2" t="s">
        <v>151</v>
      </c>
      <c r="M105" s="14" t="s">
        <v>151</v>
      </c>
    </row>
    <row r="106" spans="1:13" x14ac:dyDescent="0.3">
      <c r="A106" s="26" t="str">
        <f t="shared" si="1"/>
        <v>DEHealth</v>
      </c>
      <c r="C106" s="96" t="s">
        <v>13</v>
      </c>
      <c r="D106" s="97" t="s">
        <v>835</v>
      </c>
      <c r="E106" s="97" t="s">
        <v>208</v>
      </c>
      <c r="F106" s="97" t="s">
        <v>704</v>
      </c>
      <c r="G106" s="97" t="s">
        <v>208</v>
      </c>
      <c r="H106" s="97" t="s">
        <v>668</v>
      </c>
      <c r="I106" s="37" t="s">
        <v>5992</v>
      </c>
      <c r="J106" s="37" t="s">
        <v>5993</v>
      </c>
      <c r="K106" s="2" t="s">
        <v>152</v>
      </c>
      <c r="L106" s="2" t="s">
        <v>152</v>
      </c>
      <c r="M106" s="14" t="s">
        <v>152</v>
      </c>
    </row>
    <row r="107" spans="1:13" x14ac:dyDescent="0.3">
      <c r="A107" s="26" t="str">
        <f t="shared" si="1"/>
        <v>DEJustice</v>
      </c>
      <c r="C107" s="96" t="s">
        <v>13</v>
      </c>
      <c r="D107" s="97" t="s">
        <v>777</v>
      </c>
      <c r="E107" s="97" t="s">
        <v>208</v>
      </c>
      <c r="F107" s="97" t="s">
        <v>704</v>
      </c>
      <c r="G107" s="97" t="s">
        <v>208</v>
      </c>
      <c r="H107" s="97" t="s">
        <v>668</v>
      </c>
      <c r="I107" s="37" t="s">
        <v>1974</v>
      </c>
      <c r="J107" s="37" t="s">
        <v>5994</v>
      </c>
      <c r="K107" s="2" t="s">
        <v>152</v>
      </c>
      <c r="L107" s="2" t="s">
        <v>152</v>
      </c>
      <c r="M107" s="14" t="s">
        <v>152</v>
      </c>
    </row>
    <row r="108" spans="1:13" x14ac:dyDescent="0.3">
      <c r="A108" s="26" t="str">
        <f t="shared" si="1"/>
        <v>DEJustice</v>
      </c>
      <c r="C108" s="96" t="s">
        <v>13</v>
      </c>
      <c r="D108" s="97" t="s">
        <v>777</v>
      </c>
      <c r="E108" s="97" t="s">
        <v>208</v>
      </c>
      <c r="F108" s="97" t="s">
        <v>704</v>
      </c>
      <c r="G108" s="97" t="s">
        <v>208</v>
      </c>
      <c r="H108" s="97" t="s">
        <v>668</v>
      </c>
      <c r="I108" s="37" t="s">
        <v>5995</v>
      </c>
      <c r="J108" s="37" t="s">
        <v>5996</v>
      </c>
      <c r="K108" s="2" t="s">
        <v>152</v>
      </c>
      <c r="L108" s="2" t="s">
        <v>152</v>
      </c>
      <c r="M108" s="14" t="s">
        <v>152</v>
      </c>
    </row>
    <row r="109" spans="1:13" x14ac:dyDescent="0.3">
      <c r="A109" s="26" t="str">
        <f t="shared" si="1"/>
        <v>DEJustice</v>
      </c>
      <c r="C109" s="96" t="s">
        <v>13</v>
      </c>
      <c r="D109" s="97" t="s">
        <v>777</v>
      </c>
      <c r="E109" s="97" t="s">
        <v>208</v>
      </c>
      <c r="F109" s="97" t="s">
        <v>704</v>
      </c>
      <c r="G109" s="97" t="s">
        <v>208</v>
      </c>
      <c r="H109" s="97" t="s">
        <v>668</v>
      </c>
      <c r="I109" s="37" t="s">
        <v>1963</v>
      </c>
      <c r="J109" s="37" t="s">
        <v>1983</v>
      </c>
      <c r="K109" s="2" t="s">
        <v>152</v>
      </c>
      <c r="L109" s="2" t="s">
        <v>152</v>
      </c>
      <c r="M109" s="14" t="s">
        <v>152</v>
      </c>
    </row>
    <row r="110" spans="1:13" x14ac:dyDescent="0.3">
      <c r="A110" s="26" t="str">
        <f t="shared" si="1"/>
        <v>DEMoving</v>
      </c>
      <c r="C110" s="96" t="s">
        <v>13</v>
      </c>
      <c r="D110" s="97" t="s">
        <v>778</v>
      </c>
      <c r="E110" s="97" t="s">
        <v>208</v>
      </c>
      <c r="F110" s="97" t="s">
        <v>704</v>
      </c>
      <c r="G110" s="97" t="s">
        <v>208</v>
      </c>
      <c r="H110" s="97" t="s">
        <v>668</v>
      </c>
      <c r="I110" s="37" t="s">
        <v>5118</v>
      </c>
      <c r="J110" s="37" t="s">
        <v>5163</v>
      </c>
      <c r="K110" s="2" t="s">
        <v>151</v>
      </c>
      <c r="L110" s="2" t="s">
        <v>152</v>
      </c>
      <c r="M110" s="14" t="s">
        <v>152</v>
      </c>
    </row>
    <row r="111" spans="1:13" x14ac:dyDescent="0.3">
      <c r="A111" s="26" t="str">
        <f t="shared" si="1"/>
        <v>DEMoving</v>
      </c>
      <c r="C111" s="96" t="s">
        <v>13</v>
      </c>
      <c r="D111" s="97" t="s">
        <v>778</v>
      </c>
      <c r="E111" s="97" t="s">
        <v>208</v>
      </c>
      <c r="F111" s="97" t="s">
        <v>704</v>
      </c>
      <c r="G111" s="97" t="s">
        <v>208</v>
      </c>
      <c r="H111" s="97" t="s">
        <v>668</v>
      </c>
      <c r="I111" s="37" t="s">
        <v>1927</v>
      </c>
      <c r="J111" s="37" t="s">
        <v>5997</v>
      </c>
      <c r="K111" s="2" t="s">
        <v>151</v>
      </c>
      <c r="L111" s="2" t="s">
        <v>152</v>
      </c>
      <c r="M111" s="14" t="s">
        <v>152</v>
      </c>
    </row>
    <row r="112" spans="1:13" x14ac:dyDescent="0.3">
      <c r="A112" s="26" t="str">
        <f t="shared" si="1"/>
        <v>DEMoving</v>
      </c>
      <c r="C112" s="96" t="s">
        <v>13</v>
      </c>
      <c r="D112" s="97" t="s">
        <v>778</v>
      </c>
      <c r="E112" s="97" t="s">
        <v>208</v>
      </c>
      <c r="F112" s="97" t="s">
        <v>704</v>
      </c>
      <c r="G112" s="97" t="s">
        <v>208</v>
      </c>
      <c r="H112" s="97" t="s">
        <v>668</v>
      </c>
      <c r="I112" s="37" t="s">
        <v>1929</v>
      </c>
      <c r="J112" s="37" t="s">
        <v>5998</v>
      </c>
      <c r="K112" s="2" t="s">
        <v>151</v>
      </c>
      <c r="L112" s="2" t="s">
        <v>152</v>
      </c>
      <c r="M112" s="14" t="s">
        <v>152</v>
      </c>
    </row>
    <row r="113" spans="1:13" x14ac:dyDescent="0.3">
      <c r="A113" s="26" t="str">
        <f t="shared" si="1"/>
        <v>DETransport</v>
      </c>
      <c r="C113" s="96" t="s">
        <v>13</v>
      </c>
      <c r="D113" s="97" t="s">
        <v>779</v>
      </c>
      <c r="E113" s="97" t="s">
        <v>208</v>
      </c>
      <c r="F113" s="97" t="s">
        <v>704</v>
      </c>
      <c r="G113" s="97" t="s">
        <v>208</v>
      </c>
      <c r="H113" s="97" t="s">
        <v>668</v>
      </c>
      <c r="I113" s="37" t="s">
        <v>1927</v>
      </c>
      <c r="J113" s="37" t="s">
        <v>5997</v>
      </c>
      <c r="K113" s="2" t="s">
        <v>151</v>
      </c>
      <c r="L113" s="2" t="s">
        <v>152</v>
      </c>
      <c r="M113" s="14" t="s">
        <v>152</v>
      </c>
    </row>
    <row r="114" spans="1:13" x14ac:dyDescent="0.3">
      <c r="A114" s="26" t="str">
        <f t="shared" si="1"/>
        <v>DETransport</v>
      </c>
      <c r="C114" s="96" t="s">
        <v>13</v>
      </c>
      <c r="D114" s="97" t="s">
        <v>779</v>
      </c>
      <c r="E114" s="97" t="s">
        <v>208</v>
      </c>
      <c r="F114" s="97" t="s">
        <v>704</v>
      </c>
      <c r="G114" s="97" t="s">
        <v>208</v>
      </c>
      <c r="H114" s="97" t="s">
        <v>668</v>
      </c>
      <c r="I114" s="37" t="s">
        <v>1929</v>
      </c>
      <c r="J114" s="37" t="s">
        <v>5998</v>
      </c>
      <c r="K114" s="2" t="s">
        <v>152</v>
      </c>
      <c r="L114" s="2" t="s">
        <v>152</v>
      </c>
      <c r="M114" s="14" t="s">
        <v>152</v>
      </c>
    </row>
    <row r="115" spans="1:13" x14ac:dyDescent="0.3">
      <c r="A115" s="26" t="str">
        <f t="shared" si="1"/>
        <v>DETransport</v>
      </c>
      <c r="C115" s="96" t="s">
        <v>13</v>
      </c>
      <c r="D115" s="97" t="s">
        <v>779</v>
      </c>
      <c r="E115" s="91" t="s">
        <v>208</v>
      </c>
      <c r="F115" s="91" t="s">
        <v>704</v>
      </c>
      <c r="G115" s="91" t="s">
        <v>208</v>
      </c>
      <c r="H115" s="91" t="s">
        <v>668</v>
      </c>
      <c r="I115" s="37" t="s">
        <v>2011</v>
      </c>
      <c r="J115" s="37" t="s">
        <v>6000</v>
      </c>
      <c r="K115" s="2" t="s">
        <v>152</v>
      </c>
      <c r="L115" s="2" t="s">
        <v>152</v>
      </c>
      <c r="M115" s="14" t="s">
        <v>152</v>
      </c>
    </row>
    <row r="116" spans="1:13" x14ac:dyDescent="0.3">
      <c r="A116" s="26" t="str">
        <f t="shared" si="1"/>
        <v>DKEconomic</v>
      </c>
      <c r="C116" s="96" t="s">
        <v>14</v>
      </c>
      <c r="D116" s="97" t="s">
        <v>776</v>
      </c>
      <c r="E116" s="97" t="s">
        <v>208</v>
      </c>
      <c r="F116" s="97" t="s">
        <v>704</v>
      </c>
      <c r="G116" s="97" t="s">
        <v>208</v>
      </c>
      <c r="H116" s="97" t="s">
        <v>668</v>
      </c>
      <c r="I116" s="37" t="s">
        <v>2159</v>
      </c>
      <c r="J116" s="37" t="s">
        <v>6310</v>
      </c>
      <c r="K116" s="2" t="s">
        <v>151</v>
      </c>
      <c r="L116" s="2" t="s">
        <v>152</v>
      </c>
      <c r="M116" s="14" t="s">
        <v>151</v>
      </c>
    </row>
    <row r="117" spans="1:13" x14ac:dyDescent="0.3">
      <c r="A117" s="26" t="str">
        <f t="shared" si="1"/>
        <v>DKEconomic</v>
      </c>
      <c r="C117" s="96" t="s">
        <v>14</v>
      </c>
      <c r="D117" s="97" t="s">
        <v>776</v>
      </c>
      <c r="E117" s="97" t="s">
        <v>208</v>
      </c>
      <c r="F117" s="97" t="s">
        <v>704</v>
      </c>
      <c r="G117" s="97" t="s">
        <v>208</v>
      </c>
      <c r="H117" s="97" t="s">
        <v>668</v>
      </c>
      <c r="I117" s="37" t="s">
        <v>2159</v>
      </c>
      <c r="J117" s="37" t="s">
        <v>6311</v>
      </c>
      <c r="K117" s="2" t="s">
        <v>151</v>
      </c>
      <c r="L117" s="2" t="s">
        <v>152</v>
      </c>
      <c r="M117" s="14" t="s">
        <v>151</v>
      </c>
    </row>
    <row r="118" spans="1:13" x14ac:dyDescent="0.3">
      <c r="A118" s="26" t="str">
        <f t="shared" si="1"/>
        <v>DKHealth</v>
      </c>
      <c r="C118" s="96" t="s">
        <v>14</v>
      </c>
      <c r="D118" s="97" t="s">
        <v>835</v>
      </c>
      <c r="E118" s="97" t="s">
        <v>208</v>
      </c>
      <c r="F118" s="97" t="s">
        <v>704</v>
      </c>
      <c r="G118" s="97" t="s">
        <v>208</v>
      </c>
      <c r="H118" s="97" t="s">
        <v>668</v>
      </c>
      <c r="I118" s="37" t="s">
        <v>2176</v>
      </c>
      <c r="J118" s="37" t="s">
        <v>5222</v>
      </c>
      <c r="K118" s="2" t="s">
        <v>151</v>
      </c>
      <c r="L118" s="2" t="s">
        <v>152</v>
      </c>
      <c r="M118" s="14" t="s">
        <v>152</v>
      </c>
    </row>
    <row r="119" spans="1:13" x14ac:dyDescent="0.3">
      <c r="A119" s="26" t="str">
        <f t="shared" si="1"/>
        <v>DKHealth</v>
      </c>
      <c r="C119" s="96" t="s">
        <v>14</v>
      </c>
      <c r="D119" s="97" t="s">
        <v>835</v>
      </c>
      <c r="E119" s="97" t="s">
        <v>208</v>
      </c>
      <c r="F119" s="97" t="s">
        <v>704</v>
      </c>
      <c r="G119" s="97" t="s">
        <v>208</v>
      </c>
      <c r="H119" s="97" t="s">
        <v>668</v>
      </c>
      <c r="I119" s="37" t="s">
        <v>2173</v>
      </c>
      <c r="J119" s="37" t="s">
        <v>6312</v>
      </c>
      <c r="K119" s="2" t="s">
        <v>152</v>
      </c>
      <c r="L119" s="2" t="s">
        <v>152</v>
      </c>
      <c r="M119" s="14" t="s">
        <v>152</v>
      </c>
    </row>
    <row r="120" spans="1:13" x14ac:dyDescent="0.3">
      <c r="A120" s="26" t="str">
        <f t="shared" si="1"/>
        <v>DKJustice</v>
      </c>
      <c r="C120" s="96" t="s">
        <v>14</v>
      </c>
      <c r="D120" s="97" t="s">
        <v>777</v>
      </c>
      <c r="E120" s="97" t="s">
        <v>208</v>
      </c>
      <c r="F120" s="97" t="s">
        <v>704</v>
      </c>
      <c r="G120" s="97" t="s">
        <v>208</v>
      </c>
      <c r="H120" s="97" t="s">
        <v>668</v>
      </c>
      <c r="I120" s="37" t="s">
        <v>2201</v>
      </c>
      <c r="J120" s="37" t="s">
        <v>2196</v>
      </c>
      <c r="K120" s="2" t="s">
        <v>152</v>
      </c>
      <c r="L120" s="2" t="s">
        <v>152</v>
      </c>
      <c r="M120" s="14" t="s">
        <v>152</v>
      </c>
    </row>
    <row r="121" spans="1:13" x14ac:dyDescent="0.3">
      <c r="A121" s="26" t="str">
        <f t="shared" si="1"/>
        <v>DKJustice</v>
      </c>
      <c r="C121" s="96" t="s">
        <v>14</v>
      </c>
      <c r="D121" s="97" t="s">
        <v>777</v>
      </c>
      <c r="E121" s="97" t="s">
        <v>208</v>
      </c>
      <c r="F121" s="97" t="s">
        <v>704</v>
      </c>
      <c r="G121" s="97" t="s">
        <v>208</v>
      </c>
      <c r="H121" s="97" t="s">
        <v>668</v>
      </c>
      <c r="I121" s="37" t="s">
        <v>2191</v>
      </c>
      <c r="J121" s="37" t="s">
        <v>6313</v>
      </c>
      <c r="K121" s="2" t="s">
        <v>151</v>
      </c>
      <c r="L121" s="2" t="s">
        <v>152</v>
      </c>
      <c r="M121" s="14" t="s">
        <v>151</v>
      </c>
    </row>
    <row r="122" spans="1:13" x14ac:dyDescent="0.3">
      <c r="A122" s="26" t="str">
        <f t="shared" si="1"/>
        <v>DKJustice</v>
      </c>
      <c r="C122" s="96" t="s">
        <v>14</v>
      </c>
      <c r="D122" s="97" t="s">
        <v>777</v>
      </c>
      <c r="E122" s="97" t="s">
        <v>208</v>
      </c>
      <c r="F122" s="97" t="s">
        <v>704</v>
      </c>
      <c r="G122" s="97" t="s">
        <v>208</v>
      </c>
      <c r="H122" s="97" t="s">
        <v>668</v>
      </c>
      <c r="I122" s="37" t="s">
        <v>2193</v>
      </c>
      <c r="J122" s="37" t="s">
        <v>5229</v>
      </c>
      <c r="K122" s="2" t="s">
        <v>152</v>
      </c>
      <c r="L122" s="2" t="s">
        <v>152</v>
      </c>
      <c r="M122" s="14" t="s">
        <v>151</v>
      </c>
    </row>
    <row r="123" spans="1:13" x14ac:dyDescent="0.3">
      <c r="A123" s="26" t="str">
        <f t="shared" si="1"/>
        <v>DKMoving</v>
      </c>
      <c r="C123" s="96" t="s">
        <v>14</v>
      </c>
      <c r="D123" s="97" t="s">
        <v>778</v>
      </c>
      <c r="E123" s="97" t="s">
        <v>208</v>
      </c>
      <c r="F123" s="97" t="s">
        <v>704</v>
      </c>
      <c r="G123" s="97" t="s">
        <v>208</v>
      </c>
      <c r="H123" s="97" t="s">
        <v>668</v>
      </c>
      <c r="I123" s="37" t="s">
        <v>6006</v>
      </c>
      <c r="J123" s="37" t="s">
        <v>6314</v>
      </c>
      <c r="K123" s="2" t="s">
        <v>152</v>
      </c>
      <c r="L123" s="2" t="s">
        <v>152</v>
      </c>
      <c r="M123" s="14" t="s">
        <v>152</v>
      </c>
    </row>
    <row r="124" spans="1:13" x14ac:dyDescent="0.3">
      <c r="A124" s="26" t="str">
        <f t="shared" si="1"/>
        <v>DKMoving</v>
      </c>
      <c r="C124" s="96" t="s">
        <v>14</v>
      </c>
      <c r="D124" s="97" t="s">
        <v>778</v>
      </c>
      <c r="E124" s="97" t="s">
        <v>208</v>
      </c>
      <c r="F124" s="97" t="s">
        <v>704</v>
      </c>
      <c r="G124" s="97" t="s">
        <v>208</v>
      </c>
      <c r="H124" s="97" t="s">
        <v>668</v>
      </c>
      <c r="I124" s="37" t="s">
        <v>2225</v>
      </c>
      <c r="J124" s="37" t="s">
        <v>6315</v>
      </c>
      <c r="K124" s="2" t="s">
        <v>151</v>
      </c>
      <c r="L124" s="2" t="s">
        <v>151</v>
      </c>
      <c r="M124" s="14" t="s">
        <v>152</v>
      </c>
    </row>
    <row r="125" spans="1:13" x14ac:dyDescent="0.3">
      <c r="A125" s="26" t="str">
        <f t="shared" si="1"/>
        <v>DKTransport</v>
      </c>
      <c r="C125" s="96" t="s">
        <v>14</v>
      </c>
      <c r="D125" s="97" t="s">
        <v>779</v>
      </c>
      <c r="E125" s="97" t="s">
        <v>208</v>
      </c>
      <c r="F125" s="97" t="s">
        <v>704</v>
      </c>
      <c r="G125" s="97" t="s">
        <v>208</v>
      </c>
      <c r="H125" s="97" t="s">
        <v>668</v>
      </c>
      <c r="I125" s="37" t="s">
        <v>2241</v>
      </c>
      <c r="J125" s="37" t="s">
        <v>6316</v>
      </c>
      <c r="K125" s="2" t="s">
        <v>151</v>
      </c>
      <c r="L125" s="2" t="s">
        <v>152</v>
      </c>
      <c r="M125" s="14" t="s">
        <v>152</v>
      </c>
    </row>
    <row r="126" spans="1:13" x14ac:dyDescent="0.3">
      <c r="A126" s="26" t="str">
        <f t="shared" si="1"/>
        <v>DKTransport</v>
      </c>
      <c r="C126" s="96" t="s">
        <v>14</v>
      </c>
      <c r="D126" s="97" t="s">
        <v>779</v>
      </c>
      <c r="E126" s="97" t="s">
        <v>208</v>
      </c>
      <c r="F126" s="97" t="s">
        <v>704</v>
      </c>
      <c r="G126" s="97" t="s">
        <v>208</v>
      </c>
      <c r="H126" s="97" t="s">
        <v>668</v>
      </c>
      <c r="I126" s="37" t="s">
        <v>2159</v>
      </c>
      <c r="J126" s="37" t="s">
        <v>6317</v>
      </c>
      <c r="K126" s="2" t="s">
        <v>151</v>
      </c>
      <c r="L126" s="2" t="s">
        <v>151</v>
      </c>
      <c r="M126" s="14" t="s">
        <v>151</v>
      </c>
    </row>
    <row r="127" spans="1:13" x14ac:dyDescent="0.3">
      <c r="A127" s="26" t="str">
        <f t="shared" si="1"/>
        <v>DKTransport</v>
      </c>
      <c r="C127" s="96" t="s">
        <v>14</v>
      </c>
      <c r="D127" s="97" t="s">
        <v>779</v>
      </c>
      <c r="E127" s="91" t="s">
        <v>208</v>
      </c>
      <c r="F127" s="91" t="s">
        <v>704</v>
      </c>
      <c r="G127" s="91" t="s">
        <v>208</v>
      </c>
      <c r="H127" s="91" t="s">
        <v>668</v>
      </c>
      <c r="I127" s="37" t="s">
        <v>2225</v>
      </c>
      <c r="J127" s="37" t="s">
        <v>6318</v>
      </c>
      <c r="K127" s="2" t="s">
        <v>151</v>
      </c>
      <c r="L127" s="2" t="s">
        <v>151</v>
      </c>
      <c r="M127" s="14" t="s">
        <v>152</v>
      </c>
    </row>
    <row r="128" spans="1:13" x14ac:dyDescent="0.3">
      <c r="A128" s="26" t="str">
        <f t="shared" si="1"/>
        <v>EEEconomic</v>
      </c>
      <c r="C128" s="96" t="s">
        <v>15</v>
      </c>
      <c r="D128" s="97" t="s">
        <v>776</v>
      </c>
      <c r="E128" s="97" t="s">
        <v>208</v>
      </c>
      <c r="F128" s="97" t="s">
        <v>704</v>
      </c>
      <c r="G128" s="97" t="s">
        <v>208</v>
      </c>
      <c r="H128" s="97" t="s">
        <v>668</v>
      </c>
      <c r="I128" s="37" t="s">
        <v>5249</v>
      </c>
      <c r="J128" s="37" t="s">
        <v>297</v>
      </c>
      <c r="K128" s="2" t="s">
        <v>151</v>
      </c>
      <c r="L128" s="2" t="s">
        <v>151</v>
      </c>
      <c r="M128" s="14" t="s">
        <v>151</v>
      </c>
    </row>
    <row r="129" spans="1:13" x14ac:dyDescent="0.3">
      <c r="A129" s="26" t="str">
        <f t="shared" si="1"/>
        <v>EEEconomic</v>
      </c>
      <c r="C129" s="96" t="s">
        <v>15</v>
      </c>
      <c r="D129" s="97" t="s">
        <v>776</v>
      </c>
      <c r="E129" s="97" t="s">
        <v>208</v>
      </c>
      <c r="F129" s="97" t="s">
        <v>704</v>
      </c>
      <c r="G129" s="97" t="s">
        <v>208</v>
      </c>
      <c r="H129" s="97" t="s">
        <v>668</v>
      </c>
      <c r="I129" s="37" t="s">
        <v>2250</v>
      </c>
      <c r="J129" s="37" t="s">
        <v>298</v>
      </c>
      <c r="K129" s="2" t="s">
        <v>151</v>
      </c>
      <c r="L129" s="2" t="s">
        <v>151</v>
      </c>
      <c r="M129" s="14" t="s">
        <v>151</v>
      </c>
    </row>
    <row r="130" spans="1:13" x14ac:dyDescent="0.3">
      <c r="A130" s="26" t="str">
        <f t="shared" si="1"/>
        <v>EEEconomic</v>
      </c>
      <c r="C130" s="96" t="s">
        <v>15</v>
      </c>
      <c r="D130" s="97" t="s">
        <v>776</v>
      </c>
      <c r="E130" s="97" t="s">
        <v>208</v>
      </c>
      <c r="F130" s="97" t="s">
        <v>704</v>
      </c>
      <c r="G130" s="97" t="s">
        <v>208</v>
      </c>
      <c r="H130" s="97" t="s">
        <v>668</v>
      </c>
      <c r="I130" s="37" t="s">
        <v>6013</v>
      </c>
      <c r="J130" s="37" t="s">
        <v>6319</v>
      </c>
      <c r="K130" s="2" t="s">
        <v>151</v>
      </c>
      <c r="L130" s="2" t="s">
        <v>151</v>
      </c>
      <c r="M130" s="14" t="s">
        <v>151</v>
      </c>
    </row>
    <row r="131" spans="1:13" x14ac:dyDescent="0.3">
      <c r="A131" s="26" t="str">
        <f t="shared" si="1"/>
        <v>EEHealth</v>
      </c>
      <c r="C131" s="96" t="s">
        <v>15</v>
      </c>
      <c r="D131" s="97" t="s">
        <v>835</v>
      </c>
      <c r="E131" s="97" t="s">
        <v>208</v>
      </c>
      <c r="F131" s="97" t="s">
        <v>704</v>
      </c>
      <c r="G131" s="97" t="s">
        <v>208</v>
      </c>
      <c r="H131" s="97" t="s">
        <v>668</v>
      </c>
      <c r="I131" s="37" t="s">
        <v>2265</v>
      </c>
      <c r="J131" s="37" t="s">
        <v>6320</v>
      </c>
      <c r="K131" s="2" t="s">
        <v>151</v>
      </c>
      <c r="L131" s="2" t="s">
        <v>151</v>
      </c>
      <c r="M131" s="14" t="s">
        <v>151</v>
      </c>
    </row>
    <row r="132" spans="1:13" x14ac:dyDescent="0.3">
      <c r="A132" s="26" t="str">
        <f t="shared" si="1"/>
        <v>EEHealth</v>
      </c>
      <c r="C132" s="96" t="s">
        <v>15</v>
      </c>
      <c r="D132" s="97" t="s">
        <v>835</v>
      </c>
      <c r="E132" s="97" t="s">
        <v>208</v>
      </c>
      <c r="F132" s="97" t="s">
        <v>704</v>
      </c>
      <c r="G132" s="97" t="s">
        <v>208</v>
      </c>
      <c r="H132" s="97" t="s">
        <v>668</v>
      </c>
      <c r="I132" s="37" t="s">
        <v>6015</v>
      </c>
      <c r="J132" s="37" t="s">
        <v>6016</v>
      </c>
      <c r="K132" s="2" t="s">
        <v>152</v>
      </c>
      <c r="L132" s="2" t="s">
        <v>152</v>
      </c>
      <c r="M132" s="14" t="s">
        <v>152</v>
      </c>
    </row>
    <row r="133" spans="1:13" x14ac:dyDescent="0.3">
      <c r="A133" s="26" t="str">
        <f t="shared" si="1"/>
        <v>EEHealth</v>
      </c>
      <c r="C133" s="96" t="s">
        <v>15</v>
      </c>
      <c r="D133" s="97" t="s">
        <v>835</v>
      </c>
      <c r="E133" s="97" t="s">
        <v>208</v>
      </c>
      <c r="F133" s="97" t="s">
        <v>704</v>
      </c>
      <c r="G133" s="97" t="s">
        <v>208</v>
      </c>
      <c r="H133" s="97" t="s">
        <v>668</v>
      </c>
      <c r="I133" s="37" t="s">
        <v>6017</v>
      </c>
      <c r="J133" s="37" t="s">
        <v>6018</v>
      </c>
      <c r="K133" s="2" t="s">
        <v>151</v>
      </c>
      <c r="L133" s="2" t="s">
        <v>151</v>
      </c>
      <c r="M133" s="14" t="s">
        <v>152</v>
      </c>
    </row>
    <row r="134" spans="1:13" x14ac:dyDescent="0.3">
      <c r="A134" s="26" t="str">
        <f t="shared" si="1"/>
        <v>EEJustice</v>
      </c>
      <c r="C134" s="96" t="s">
        <v>15</v>
      </c>
      <c r="D134" s="97" t="s">
        <v>777</v>
      </c>
      <c r="E134" s="97" t="s">
        <v>208</v>
      </c>
      <c r="F134" s="97" t="s">
        <v>704</v>
      </c>
      <c r="G134" s="97" t="s">
        <v>208</v>
      </c>
      <c r="H134" s="97" t="s">
        <v>668</v>
      </c>
      <c r="I134" s="37" t="s">
        <v>205</v>
      </c>
      <c r="J134" s="37" t="s">
        <v>297</v>
      </c>
      <c r="K134" s="2" t="s">
        <v>151</v>
      </c>
      <c r="L134" s="2" t="s">
        <v>151</v>
      </c>
      <c r="M134" s="14" t="s">
        <v>151</v>
      </c>
    </row>
    <row r="135" spans="1:13" x14ac:dyDescent="0.3">
      <c r="A135" s="26" t="str">
        <f t="shared" si="1"/>
        <v>EEJustice</v>
      </c>
      <c r="C135" s="96" t="s">
        <v>15</v>
      </c>
      <c r="D135" s="97" t="s">
        <v>777</v>
      </c>
      <c r="E135" s="97" t="s">
        <v>208</v>
      </c>
      <c r="F135" s="97" t="s">
        <v>704</v>
      </c>
      <c r="G135" s="97" t="s">
        <v>208</v>
      </c>
      <c r="H135" s="97" t="s">
        <v>668</v>
      </c>
      <c r="I135" s="37" t="s">
        <v>2278</v>
      </c>
      <c r="J135" s="37" t="s">
        <v>6321</v>
      </c>
      <c r="K135" s="2" t="s">
        <v>152</v>
      </c>
      <c r="L135" s="2" t="s">
        <v>152</v>
      </c>
      <c r="M135" s="14" t="s">
        <v>152</v>
      </c>
    </row>
    <row r="136" spans="1:13" x14ac:dyDescent="0.3">
      <c r="A136" s="26" t="str">
        <f t="shared" ref="A136:A199" si="2">C136&amp;D136</f>
        <v>EEJustice</v>
      </c>
      <c r="C136" s="96" t="s">
        <v>15</v>
      </c>
      <c r="D136" s="97" t="s">
        <v>777</v>
      </c>
      <c r="E136" s="97" t="s">
        <v>208</v>
      </c>
      <c r="F136" s="97" t="s">
        <v>704</v>
      </c>
      <c r="G136" s="97" t="s">
        <v>208</v>
      </c>
      <c r="H136" s="97" t="s">
        <v>668</v>
      </c>
      <c r="I136" s="37" t="s">
        <v>206</v>
      </c>
      <c r="J136" s="37" t="s">
        <v>6322</v>
      </c>
      <c r="K136" s="2" t="s">
        <v>152</v>
      </c>
      <c r="L136" s="2" t="s">
        <v>151</v>
      </c>
      <c r="M136" s="14" t="s">
        <v>152</v>
      </c>
    </row>
    <row r="137" spans="1:13" x14ac:dyDescent="0.3">
      <c r="A137" s="26" t="str">
        <f t="shared" si="2"/>
        <v>EEMoving</v>
      </c>
      <c r="C137" s="96" t="s">
        <v>15</v>
      </c>
      <c r="D137" s="97" t="s">
        <v>778</v>
      </c>
      <c r="E137" s="97" t="s">
        <v>208</v>
      </c>
      <c r="F137" s="97" t="s">
        <v>704</v>
      </c>
      <c r="G137" s="97" t="s">
        <v>208</v>
      </c>
      <c r="H137" s="97" t="s">
        <v>668</v>
      </c>
      <c r="I137" s="37" t="s">
        <v>205</v>
      </c>
      <c r="J137" s="37" t="s">
        <v>297</v>
      </c>
      <c r="K137" s="2" t="s">
        <v>151</v>
      </c>
      <c r="L137" s="2" t="s">
        <v>151</v>
      </c>
      <c r="M137" s="14" t="s">
        <v>151</v>
      </c>
    </row>
    <row r="138" spans="1:13" x14ac:dyDescent="0.3">
      <c r="A138" s="26" t="str">
        <f t="shared" si="2"/>
        <v>EEMoving</v>
      </c>
      <c r="C138" s="96" t="s">
        <v>15</v>
      </c>
      <c r="D138" s="97" t="s">
        <v>778</v>
      </c>
      <c r="E138" s="97" t="s">
        <v>208</v>
      </c>
      <c r="F138" s="97" t="s">
        <v>704</v>
      </c>
      <c r="G138" s="97" t="s">
        <v>208</v>
      </c>
      <c r="H138" s="97" t="s">
        <v>668</v>
      </c>
      <c r="I138" s="37" t="s">
        <v>207</v>
      </c>
      <c r="J138" s="37" t="s">
        <v>6323</v>
      </c>
      <c r="K138" s="2" t="s">
        <v>151</v>
      </c>
      <c r="L138" s="2" t="s">
        <v>151</v>
      </c>
      <c r="M138" s="14" t="s">
        <v>151</v>
      </c>
    </row>
    <row r="139" spans="1:13" x14ac:dyDescent="0.3">
      <c r="A139" s="26" t="str">
        <f t="shared" si="2"/>
        <v>EETransport</v>
      </c>
      <c r="C139" s="96" t="s">
        <v>15</v>
      </c>
      <c r="D139" s="97" t="s">
        <v>779</v>
      </c>
      <c r="E139" s="91" t="s">
        <v>208</v>
      </c>
      <c r="F139" s="91" t="s">
        <v>704</v>
      </c>
      <c r="G139" s="91" t="s">
        <v>208</v>
      </c>
      <c r="H139" s="91" t="s">
        <v>668</v>
      </c>
      <c r="I139" s="37" t="s">
        <v>205</v>
      </c>
      <c r="J139" s="37" t="s">
        <v>6324</v>
      </c>
      <c r="K139" s="2" t="s">
        <v>151</v>
      </c>
      <c r="L139" s="2" t="s">
        <v>151</v>
      </c>
      <c r="M139" s="14" t="s">
        <v>151</v>
      </c>
    </row>
    <row r="140" spans="1:13" x14ac:dyDescent="0.3">
      <c r="A140" s="26" t="str">
        <f t="shared" si="2"/>
        <v>EETransport</v>
      </c>
      <c r="C140" s="96" t="s">
        <v>15</v>
      </c>
      <c r="D140" s="97" t="s">
        <v>779</v>
      </c>
      <c r="E140" s="97" t="s">
        <v>208</v>
      </c>
      <c r="F140" s="97" t="s">
        <v>704</v>
      </c>
      <c r="G140" s="97" t="s">
        <v>208</v>
      </c>
      <c r="H140" s="97" t="s">
        <v>668</v>
      </c>
      <c r="I140" s="37" t="s">
        <v>2308</v>
      </c>
      <c r="J140" s="37" t="s">
        <v>6325</v>
      </c>
      <c r="K140" s="2" t="s">
        <v>151</v>
      </c>
      <c r="L140" s="2" t="s">
        <v>152</v>
      </c>
      <c r="M140" s="14" t="s">
        <v>152</v>
      </c>
    </row>
    <row r="141" spans="1:13" x14ac:dyDescent="0.3">
      <c r="A141" s="26" t="str">
        <f t="shared" si="2"/>
        <v>EETransport</v>
      </c>
      <c r="C141" s="96" t="s">
        <v>15</v>
      </c>
      <c r="D141" s="97" t="s">
        <v>779</v>
      </c>
      <c r="E141" s="97" t="s">
        <v>208</v>
      </c>
      <c r="F141" s="97" t="s">
        <v>704</v>
      </c>
      <c r="G141" s="97" t="s">
        <v>208</v>
      </c>
      <c r="H141" s="97" t="s">
        <v>668</v>
      </c>
      <c r="I141" s="37" t="s">
        <v>207</v>
      </c>
      <c r="J141" s="37" t="s">
        <v>6326</v>
      </c>
      <c r="K141" s="2" t="s">
        <v>151</v>
      </c>
      <c r="L141" s="2" t="s">
        <v>151</v>
      </c>
      <c r="M141" s="14" t="s">
        <v>151</v>
      </c>
    </row>
    <row r="142" spans="1:13" x14ac:dyDescent="0.3">
      <c r="A142" s="26" t="str">
        <f t="shared" si="2"/>
        <v>ELEconomic</v>
      </c>
      <c r="C142" s="96" t="s">
        <v>16</v>
      </c>
      <c r="D142" s="97" t="s">
        <v>776</v>
      </c>
      <c r="E142" s="97" t="s">
        <v>208</v>
      </c>
      <c r="F142" s="97" t="s">
        <v>704</v>
      </c>
      <c r="G142" s="97" t="s">
        <v>208</v>
      </c>
      <c r="H142" s="97" t="s">
        <v>668</v>
      </c>
      <c r="I142" s="37" t="s">
        <v>273</v>
      </c>
      <c r="J142" s="37" t="s">
        <v>6022</v>
      </c>
      <c r="K142" s="2" t="s">
        <v>152</v>
      </c>
      <c r="L142" s="2" t="s">
        <v>152</v>
      </c>
      <c r="M142" s="14" t="s">
        <v>152</v>
      </c>
    </row>
    <row r="143" spans="1:13" x14ac:dyDescent="0.3">
      <c r="A143" s="26" t="str">
        <f t="shared" si="2"/>
        <v>ELEconomic</v>
      </c>
      <c r="C143" s="96" t="s">
        <v>16</v>
      </c>
      <c r="D143" s="97" t="s">
        <v>776</v>
      </c>
      <c r="E143" s="97" t="s">
        <v>208</v>
      </c>
      <c r="F143" s="97" t="s">
        <v>704</v>
      </c>
      <c r="G143" s="97" t="s">
        <v>208</v>
      </c>
      <c r="H143" s="97" t="s">
        <v>668</v>
      </c>
      <c r="I143" s="37" t="s">
        <v>576</v>
      </c>
      <c r="J143" s="37" t="s">
        <v>706</v>
      </c>
      <c r="K143" s="2" t="s">
        <v>152</v>
      </c>
      <c r="L143" s="2" t="s">
        <v>152</v>
      </c>
      <c r="M143" s="14" t="s">
        <v>152</v>
      </c>
    </row>
    <row r="144" spans="1:13" x14ac:dyDescent="0.3">
      <c r="A144" s="26" t="str">
        <f t="shared" si="2"/>
        <v>ELEconomic</v>
      </c>
      <c r="C144" s="96" t="s">
        <v>16</v>
      </c>
      <c r="D144" s="97" t="s">
        <v>776</v>
      </c>
      <c r="E144" s="97" t="s">
        <v>208</v>
      </c>
      <c r="F144" s="97" t="s">
        <v>704</v>
      </c>
      <c r="G144" s="97" t="s">
        <v>208</v>
      </c>
      <c r="H144" s="97" t="s">
        <v>668</v>
      </c>
      <c r="I144" s="37" t="s">
        <v>2358</v>
      </c>
      <c r="J144" s="37" t="s">
        <v>577</v>
      </c>
      <c r="K144" s="2" t="s">
        <v>152</v>
      </c>
      <c r="L144" s="2" t="s">
        <v>152</v>
      </c>
      <c r="M144" s="14" t="s">
        <v>152</v>
      </c>
    </row>
    <row r="145" spans="1:13" x14ac:dyDescent="0.3">
      <c r="A145" s="26" t="str">
        <f t="shared" si="2"/>
        <v>ELHealth</v>
      </c>
      <c r="C145" s="96" t="s">
        <v>16</v>
      </c>
      <c r="D145" s="97" t="s">
        <v>835</v>
      </c>
      <c r="E145" s="97" t="s">
        <v>208</v>
      </c>
      <c r="F145" s="97" t="s">
        <v>704</v>
      </c>
      <c r="G145" s="97" t="s">
        <v>208</v>
      </c>
      <c r="H145" s="97" t="s">
        <v>668</v>
      </c>
      <c r="I145" s="37" t="s">
        <v>253</v>
      </c>
      <c r="J145" s="37" t="s">
        <v>6023</v>
      </c>
      <c r="K145" s="2" t="s">
        <v>152</v>
      </c>
      <c r="L145" s="2" t="s">
        <v>152</v>
      </c>
      <c r="M145" s="14" t="s">
        <v>152</v>
      </c>
    </row>
    <row r="146" spans="1:13" x14ac:dyDescent="0.3">
      <c r="A146" s="26" t="str">
        <f t="shared" si="2"/>
        <v>ELHealth</v>
      </c>
      <c r="C146" s="96" t="s">
        <v>16</v>
      </c>
      <c r="D146" s="97" t="s">
        <v>835</v>
      </c>
      <c r="E146" s="97" t="s">
        <v>208</v>
      </c>
      <c r="F146" s="97" t="s">
        <v>704</v>
      </c>
      <c r="G146" s="97" t="s">
        <v>208</v>
      </c>
      <c r="H146" s="97" t="s">
        <v>668</v>
      </c>
      <c r="I146" s="37" t="s">
        <v>2379</v>
      </c>
      <c r="J146" s="37" t="s">
        <v>2380</v>
      </c>
      <c r="K146" s="2" t="s">
        <v>152</v>
      </c>
      <c r="L146" s="2" t="s">
        <v>152</v>
      </c>
      <c r="M146" s="14" t="s">
        <v>152</v>
      </c>
    </row>
    <row r="147" spans="1:13" x14ac:dyDescent="0.3">
      <c r="A147" s="26" t="str">
        <f t="shared" si="2"/>
        <v>ELJustice</v>
      </c>
      <c r="C147" s="96" t="s">
        <v>16</v>
      </c>
      <c r="D147" s="97" t="s">
        <v>777</v>
      </c>
      <c r="E147" s="97" t="s">
        <v>208</v>
      </c>
      <c r="F147" s="97" t="s">
        <v>704</v>
      </c>
      <c r="G147" s="97" t="s">
        <v>208</v>
      </c>
      <c r="H147" s="97" t="s">
        <v>668</v>
      </c>
      <c r="I147" s="37" t="s">
        <v>153</v>
      </c>
      <c r="J147" s="37" t="s">
        <v>6026</v>
      </c>
      <c r="K147" s="2" t="s">
        <v>152</v>
      </c>
      <c r="L147" s="2" t="s">
        <v>152</v>
      </c>
      <c r="M147" s="14" t="s">
        <v>152</v>
      </c>
    </row>
    <row r="148" spans="1:13" x14ac:dyDescent="0.3">
      <c r="A148" s="26" t="str">
        <f t="shared" si="2"/>
        <v>ELJustice</v>
      </c>
      <c r="C148" s="96" t="s">
        <v>16</v>
      </c>
      <c r="D148" s="97" t="s">
        <v>777</v>
      </c>
      <c r="E148" s="97" t="s">
        <v>208</v>
      </c>
      <c r="F148" s="97" t="s">
        <v>704</v>
      </c>
      <c r="G148" s="97" t="s">
        <v>208</v>
      </c>
      <c r="H148" s="97" t="s">
        <v>668</v>
      </c>
      <c r="I148" s="37" t="s">
        <v>6024</v>
      </c>
      <c r="J148" s="37" t="s">
        <v>6327</v>
      </c>
      <c r="K148" s="2" t="s">
        <v>152</v>
      </c>
      <c r="L148" s="2" t="s">
        <v>152</v>
      </c>
      <c r="M148" s="14" t="s">
        <v>152</v>
      </c>
    </row>
    <row r="149" spans="1:13" x14ac:dyDescent="0.3">
      <c r="A149" s="26" t="str">
        <f t="shared" si="2"/>
        <v>ELMoving</v>
      </c>
      <c r="C149" s="96" t="s">
        <v>16</v>
      </c>
      <c r="D149" s="97" t="s">
        <v>778</v>
      </c>
      <c r="E149" s="97" t="s">
        <v>208</v>
      </c>
      <c r="F149" s="97" t="s">
        <v>704</v>
      </c>
      <c r="G149" s="97" t="s">
        <v>208</v>
      </c>
      <c r="H149" s="97" t="s">
        <v>668</v>
      </c>
      <c r="I149" s="37" t="s">
        <v>211</v>
      </c>
      <c r="J149" s="37" t="s">
        <v>6028</v>
      </c>
      <c r="K149" s="2" t="s">
        <v>151</v>
      </c>
      <c r="L149" s="2" t="s">
        <v>152</v>
      </c>
      <c r="M149" s="14" t="s">
        <v>152</v>
      </c>
    </row>
    <row r="150" spans="1:13" x14ac:dyDescent="0.3">
      <c r="A150" s="26" t="str">
        <f t="shared" si="2"/>
        <v>ELMoving</v>
      </c>
      <c r="C150" s="96" t="s">
        <v>16</v>
      </c>
      <c r="D150" s="97" t="s">
        <v>778</v>
      </c>
      <c r="E150" s="97" t="s">
        <v>208</v>
      </c>
      <c r="F150" s="97" t="s">
        <v>704</v>
      </c>
      <c r="G150" s="97" t="s">
        <v>208</v>
      </c>
      <c r="H150" s="97" t="s">
        <v>668</v>
      </c>
      <c r="I150" s="37" t="s">
        <v>211</v>
      </c>
      <c r="J150" s="37" t="s">
        <v>2388</v>
      </c>
      <c r="K150" s="2" t="s">
        <v>151</v>
      </c>
      <c r="L150" s="2" t="s">
        <v>152</v>
      </c>
      <c r="M150" s="14" t="s">
        <v>152</v>
      </c>
    </row>
    <row r="151" spans="1:13" x14ac:dyDescent="0.3">
      <c r="A151" s="26" t="str">
        <f t="shared" si="2"/>
        <v>ELMoving</v>
      </c>
      <c r="C151" s="96" t="s">
        <v>16</v>
      </c>
      <c r="D151" s="97" t="s">
        <v>778</v>
      </c>
      <c r="E151" s="91" t="s">
        <v>208</v>
      </c>
      <c r="F151" s="91" t="s">
        <v>704</v>
      </c>
      <c r="G151" s="91" t="s">
        <v>208</v>
      </c>
      <c r="H151" s="91" t="s">
        <v>668</v>
      </c>
      <c r="I151" s="37" t="s">
        <v>211</v>
      </c>
      <c r="J151" s="37" t="s">
        <v>6328</v>
      </c>
      <c r="K151" s="2" t="s">
        <v>152</v>
      </c>
      <c r="L151" s="2" t="s">
        <v>152</v>
      </c>
      <c r="M151" s="14" t="s">
        <v>152</v>
      </c>
    </row>
    <row r="152" spans="1:13" x14ac:dyDescent="0.3">
      <c r="A152" s="26" t="str">
        <f t="shared" si="2"/>
        <v>ELTransport</v>
      </c>
      <c r="C152" s="96" t="s">
        <v>16</v>
      </c>
      <c r="D152" s="97" t="s">
        <v>779</v>
      </c>
      <c r="E152" s="97" t="s">
        <v>208</v>
      </c>
      <c r="F152" s="97" t="s">
        <v>704</v>
      </c>
      <c r="G152" s="97" t="s">
        <v>208</v>
      </c>
      <c r="H152" s="97" t="s">
        <v>668</v>
      </c>
      <c r="I152" s="37" t="s">
        <v>6029</v>
      </c>
      <c r="J152" s="37" t="s">
        <v>6022</v>
      </c>
      <c r="K152" s="2" t="s">
        <v>152</v>
      </c>
      <c r="L152" s="2" t="s">
        <v>152</v>
      </c>
      <c r="M152" s="14" t="s">
        <v>152</v>
      </c>
    </row>
    <row r="153" spans="1:13" x14ac:dyDescent="0.3">
      <c r="A153" s="26" t="str">
        <f t="shared" si="2"/>
        <v>ELTransport</v>
      </c>
      <c r="C153" s="96" t="s">
        <v>16</v>
      </c>
      <c r="D153" s="97" t="s">
        <v>779</v>
      </c>
      <c r="E153" s="97" t="s">
        <v>208</v>
      </c>
      <c r="F153" s="97" t="s">
        <v>704</v>
      </c>
      <c r="G153" s="97" t="s">
        <v>208</v>
      </c>
      <c r="H153" s="97" t="s">
        <v>668</v>
      </c>
      <c r="I153" s="37" t="s">
        <v>165</v>
      </c>
      <c r="J153" s="37" t="s">
        <v>272</v>
      </c>
      <c r="K153" s="2" t="s">
        <v>151</v>
      </c>
      <c r="L153" s="2" t="s">
        <v>151</v>
      </c>
      <c r="M153" s="14" t="s">
        <v>151</v>
      </c>
    </row>
    <row r="154" spans="1:13" x14ac:dyDescent="0.3">
      <c r="A154" s="26" t="str">
        <f t="shared" si="2"/>
        <v>ELTransport</v>
      </c>
      <c r="C154" s="96" t="s">
        <v>16</v>
      </c>
      <c r="D154" s="97" t="s">
        <v>779</v>
      </c>
      <c r="E154" s="97" t="s">
        <v>208</v>
      </c>
      <c r="F154" s="97" t="s">
        <v>704</v>
      </c>
      <c r="G154" s="97" t="s">
        <v>208</v>
      </c>
      <c r="H154" s="97" t="s">
        <v>668</v>
      </c>
      <c r="I154" s="37" t="s">
        <v>1888</v>
      </c>
      <c r="J154" s="37" t="s">
        <v>6329</v>
      </c>
      <c r="K154" s="2" t="s">
        <v>152</v>
      </c>
      <c r="L154" s="2" t="s">
        <v>152</v>
      </c>
      <c r="M154" s="14" t="s">
        <v>151</v>
      </c>
    </row>
    <row r="155" spans="1:13" x14ac:dyDescent="0.3">
      <c r="A155" s="26" t="str">
        <f t="shared" si="2"/>
        <v>ESEconomic</v>
      </c>
      <c r="C155" s="96" t="s">
        <v>17</v>
      </c>
      <c r="D155" s="97" t="s">
        <v>776</v>
      </c>
      <c r="E155" s="97" t="s">
        <v>208</v>
      </c>
      <c r="F155" s="97" t="s">
        <v>704</v>
      </c>
      <c r="G155" s="97" t="s">
        <v>208</v>
      </c>
      <c r="H155" s="97" t="s">
        <v>668</v>
      </c>
      <c r="I155" s="37" t="s">
        <v>213</v>
      </c>
      <c r="J155" s="37" t="s">
        <v>6030</v>
      </c>
      <c r="K155" s="2" t="s">
        <v>151</v>
      </c>
      <c r="L155" s="2" t="s">
        <v>151</v>
      </c>
      <c r="M155" s="14" t="s">
        <v>151</v>
      </c>
    </row>
    <row r="156" spans="1:13" x14ac:dyDescent="0.3">
      <c r="A156" s="26" t="str">
        <f t="shared" si="2"/>
        <v>ESEconomic</v>
      </c>
      <c r="C156" s="96" t="s">
        <v>17</v>
      </c>
      <c r="D156" s="97" t="s">
        <v>776</v>
      </c>
      <c r="E156" s="97" t="s">
        <v>208</v>
      </c>
      <c r="F156" s="97" t="s">
        <v>704</v>
      </c>
      <c r="G156" s="97" t="s">
        <v>208</v>
      </c>
      <c r="H156" s="97" t="s">
        <v>668</v>
      </c>
      <c r="I156" s="37" t="s">
        <v>2462</v>
      </c>
      <c r="J156" s="37" t="s">
        <v>707</v>
      </c>
      <c r="K156" s="2" t="s">
        <v>151</v>
      </c>
      <c r="L156" s="2" t="s">
        <v>152</v>
      </c>
      <c r="M156" s="14" t="s">
        <v>151</v>
      </c>
    </row>
    <row r="157" spans="1:13" x14ac:dyDescent="0.3">
      <c r="A157" s="26" t="str">
        <f t="shared" si="2"/>
        <v>ESEconomic</v>
      </c>
      <c r="C157" s="96" t="s">
        <v>17</v>
      </c>
      <c r="D157" s="97" t="s">
        <v>776</v>
      </c>
      <c r="E157" s="97" t="s">
        <v>208</v>
      </c>
      <c r="F157" s="97" t="s">
        <v>704</v>
      </c>
      <c r="G157" s="97" t="s">
        <v>208</v>
      </c>
      <c r="H157" s="97" t="s">
        <v>668</v>
      </c>
      <c r="I157" s="37" t="s">
        <v>2464</v>
      </c>
      <c r="J157" s="37" t="s">
        <v>6031</v>
      </c>
      <c r="K157" s="2" t="s">
        <v>151</v>
      </c>
      <c r="L157" s="2" t="s">
        <v>151</v>
      </c>
      <c r="M157" s="14" t="s">
        <v>151</v>
      </c>
    </row>
    <row r="158" spans="1:13" x14ac:dyDescent="0.3">
      <c r="A158" s="26" t="str">
        <f t="shared" si="2"/>
        <v>ESHealth</v>
      </c>
      <c r="C158" s="96" t="s">
        <v>17</v>
      </c>
      <c r="D158" s="97" t="s">
        <v>835</v>
      </c>
      <c r="E158" s="97" t="s">
        <v>208</v>
      </c>
      <c r="F158" s="97" t="s">
        <v>704</v>
      </c>
      <c r="G158" s="97" t="s">
        <v>208</v>
      </c>
      <c r="H158" s="97" t="s">
        <v>668</v>
      </c>
      <c r="I158" s="37" t="s">
        <v>580</v>
      </c>
      <c r="J158" s="37" t="s">
        <v>6330</v>
      </c>
      <c r="K158" s="2" t="s">
        <v>151</v>
      </c>
      <c r="L158" s="2" t="s">
        <v>151</v>
      </c>
      <c r="M158" s="14" t="s">
        <v>151</v>
      </c>
    </row>
    <row r="159" spans="1:13" x14ac:dyDescent="0.3">
      <c r="A159" s="26" t="str">
        <f t="shared" si="2"/>
        <v>ESJustice</v>
      </c>
      <c r="C159" s="96" t="s">
        <v>17</v>
      </c>
      <c r="D159" s="97" t="s">
        <v>777</v>
      </c>
      <c r="E159" s="97" t="s">
        <v>208</v>
      </c>
      <c r="F159" s="97" t="s">
        <v>704</v>
      </c>
      <c r="G159" s="97" t="s">
        <v>208</v>
      </c>
      <c r="H159" s="97" t="s">
        <v>668</v>
      </c>
      <c r="I159" s="37" t="s">
        <v>213</v>
      </c>
      <c r="J159" s="37" t="s">
        <v>6331</v>
      </c>
      <c r="K159" s="2" t="s">
        <v>151</v>
      </c>
      <c r="L159" s="2" t="s">
        <v>152</v>
      </c>
      <c r="M159" s="14" t="s">
        <v>152</v>
      </c>
    </row>
    <row r="160" spans="1:13" x14ac:dyDescent="0.3">
      <c r="A160" s="26" t="str">
        <f t="shared" si="2"/>
        <v>ESJustice</v>
      </c>
      <c r="C160" s="96" t="s">
        <v>17</v>
      </c>
      <c r="D160" s="97" t="s">
        <v>777</v>
      </c>
      <c r="E160" s="97" t="s">
        <v>208</v>
      </c>
      <c r="F160" s="97" t="s">
        <v>704</v>
      </c>
      <c r="G160" s="97" t="s">
        <v>208</v>
      </c>
      <c r="H160" s="97" t="s">
        <v>668</v>
      </c>
      <c r="I160" s="37" t="s">
        <v>2506</v>
      </c>
      <c r="J160" s="37" t="s">
        <v>6332</v>
      </c>
      <c r="K160" s="2" t="s">
        <v>152</v>
      </c>
      <c r="L160" s="2" t="s">
        <v>152</v>
      </c>
      <c r="M160" s="14" t="s">
        <v>152</v>
      </c>
    </row>
    <row r="161" spans="1:13" x14ac:dyDescent="0.3">
      <c r="A161" s="26" t="str">
        <f t="shared" si="2"/>
        <v>ESMoving</v>
      </c>
      <c r="C161" s="96" t="s">
        <v>17</v>
      </c>
      <c r="D161" s="97" t="s">
        <v>778</v>
      </c>
      <c r="E161" s="97" t="s">
        <v>208</v>
      </c>
      <c r="F161" s="97" t="s">
        <v>704</v>
      </c>
      <c r="G161" s="97" t="s">
        <v>208</v>
      </c>
      <c r="H161" s="97" t="s">
        <v>668</v>
      </c>
      <c r="I161" s="37" t="s">
        <v>6333</v>
      </c>
      <c r="J161" s="37" t="s">
        <v>6334</v>
      </c>
      <c r="K161" s="2" t="s">
        <v>151</v>
      </c>
      <c r="L161" s="2" t="s">
        <v>152</v>
      </c>
      <c r="M161" s="14" t="s">
        <v>152</v>
      </c>
    </row>
    <row r="162" spans="1:13" x14ac:dyDescent="0.3">
      <c r="A162" s="26" t="str">
        <f t="shared" si="2"/>
        <v>ESMoving</v>
      </c>
      <c r="C162" s="96" t="s">
        <v>17</v>
      </c>
      <c r="D162" s="97" t="s">
        <v>778</v>
      </c>
      <c r="E162" s="97" t="s">
        <v>208</v>
      </c>
      <c r="F162" s="97" t="s">
        <v>704</v>
      </c>
      <c r="G162" s="97" t="s">
        <v>208</v>
      </c>
      <c r="H162" s="97" t="s">
        <v>668</v>
      </c>
      <c r="I162" s="37" t="s">
        <v>213</v>
      </c>
      <c r="J162" s="37" t="s">
        <v>5313</v>
      </c>
      <c r="K162" s="2" t="s">
        <v>151</v>
      </c>
      <c r="L162" s="2" t="s">
        <v>151</v>
      </c>
      <c r="M162" s="14" t="s">
        <v>151</v>
      </c>
    </row>
    <row r="163" spans="1:13" x14ac:dyDescent="0.3">
      <c r="A163" s="26" t="str">
        <f t="shared" si="2"/>
        <v>ESTransport</v>
      </c>
      <c r="C163" s="96" t="s">
        <v>17</v>
      </c>
      <c r="D163" s="97" t="s">
        <v>779</v>
      </c>
      <c r="E163" s="91" t="s">
        <v>208</v>
      </c>
      <c r="F163" s="91" t="s">
        <v>704</v>
      </c>
      <c r="G163" s="91" t="s">
        <v>208</v>
      </c>
      <c r="H163" s="91" t="s">
        <v>668</v>
      </c>
      <c r="I163" s="37" t="s">
        <v>2606</v>
      </c>
      <c r="J163" s="37" t="s">
        <v>6038</v>
      </c>
      <c r="K163" s="2" t="s">
        <v>151</v>
      </c>
      <c r="L163" s="2" t="s">
        <v>152</v>
      </c>
      <c r="M163" s="14" t="s">
        <v>151</v>
      </c>
    </row>
    <row r="164" spans="1:13" x14ac:dyDescent="0.3">
      <c r="A164" s="26" t="str">
        <f t="shared" si="2"/>
        <v>ESTransport</v>
      </c>
      <c r="C164" s="96" t="s">
        <v>17</v>
      </c>
      <c r="D164" s="97" t="s">
        <v>779</v>
      </c>
      <c r="E164" s="97" t="s">
        <v>208</v>
      </c>
      <c r="F164" s="97" t="s">
        <v>704</v>
      </c>
      <c r="G164" s="97" t="s">
        <v>208</v>
      </c>
      <c r="H164" s="97" t="s">
        <v>668</v>
      </c>
      <c r="I164" s="37" t="s">
        <v>6039</v>
      </c>
      <c r="J164" s="37" t="s">
        <v>6040</v>
      </c>
      <c r="K164" s="2" t="s">
        <v>152</v>
      </c>
      <c r="L164" s="2" t="s">
        <v>152</v>
      </c>
      <c r="M164" s="14" t="s">
        <v>152</v>
      </c>
    </row>
    <row r="165" spans="1:13" x14ac:dyDescent="0.3">
      <c r="A165" s="26" t="str">
        <f t="shared" si="2"/>
        <v>ESTransport</v>
      </c>
      <c r="C165" s="96" t="s">
        <v>17</v>
      </c>
      <c r="D165" s="97" t="s">
        <v>779</v>
      </c>
      <c r="E165" s="97" t="s">
        <v>208</v>
      </c>
      <c r="F165" s="97" t="s">
        <v>704</v>
      </c>
      <c r="G165" s="97" t="s">
        <v>208</v>
      </c>
      <c r="H165" s="97" t="s">
        <v>668</v>
      </c>
      <c r="I165" s="37" t="s">
        <v>2655</v>
      </c>
      <c r="J165" s="37" t="s">
        <v>2656</v>
      </c>
      <c r="K165" s="2" t="s">
        <v>151</v>
      </c>
      <c r="L165" s="2" t="s">
        <v>151</v>
      </c>
      <c r="M165" s="14" t="s">
        <v>151</v>
      </c>
    </row>
    <row r="166" spans="1:13" x14ac:dyDescent="0.3">
      <c r="A166" s="26" t="str">
        <f t="shared" si="2"/>
        <v>FIEconomic</v>
      </c>
      <c r="C166" s="96" t="s">
        <v>18</v>
      </c>
      <c r="D166" s="97" t="s">
        <v>776</v>
      </c>
      <c r="E166" s="97" t="s">
        <v>208</v>
      </c>
      <c r="F166" s="97" t="s">
        <v>704</v>
      </c>
      <c r="G166" s="97" t="s">
        <v>208</v>
      </c>
      <c r="H166" s="97" t="s">
        <v>668</v>
      </c>
      <c r="I166" s="37" t="s">
        <v>585</v>
      </c>
      <c r="J166" s="37" t="s">
        <v>5321</v>
      </c>
      <c r="K166" s="2" t="s">
        <v>151</v>
      </c>
      <c r="L166" s="2" t="s">
        <v>151</v>
      </c>
      <c r="M166" s="14" t="s">
        <v>151</v>
      </c>
    </row>
    <row r="167" spans="1:13" x14ac:dyDescent="0.3">
      <c r="A167" s="26" t="str">
        <f t="shared" si="2"/>
        <v>FIEconomic</v>
      </c>
      <c r="C167" s="96" t="s">
        <v>18</v>
      </c>
      <c r="D167" s="97" t="s">
        <v>776</v>
      </c>
      <c r="E167" s="97" t="s">
        <v>208</v>
      </c>
      <c r="F167" s="97" t="s">
        <v>704</v>
      </c>
      <c r="G167" s="97" t="s">
        <v>208</v>
      </c>
      <c r="H167" s="97" t="s">
        <v>668</v>
      </c>
      <c r="I167" s="37" t="s">
        <v>584</v>
      </c>
      <c r="J167" s="37" t="s">
        <v>5322</v>
      </c>
      <c r="K167" s="2" t="s">
        <v>151</v>
      </c>
      <c r="L167" s="2" t="s">
        <v>151</v>
      </c>
      <c r="M167" s="14" t="s">
        <v>151</v>
      </c>
    </row>
    <row r="168" spans="1:13" x14ac:dyDescent="0.3">
      <c r="A168" s="26" t="str">
        <f t="shared" si="2"/>
        <v>FIEconomic</v>
      </c>
      <c r="C168" s="96" t="s">
        <v>18</v>
      </c>
      <c r="D168" s="97" t="s">
        <v>776</v>
      </c>
      <c r="E168" s="97" t="s">
        <v>208</v>
      </c>
      <c r="F168" s="97" t="s">
        <v>704</v>
      </c>
      <c r="G168" s="97" t="s">
        <v>208</v>
      </c>
      <c r="H168" s="97" t="s">
        <v>668</v>
      </c>
      <c r="I168" s="37" t="s">
        <v>216</v>
      </c>
      <c r="J168" s="37" t="s">
        <v>677</v>
      </c>
      <c r="K168" s="2" t="s">
        <v>151</v>
      </c>
      <c r="L168" s="2" t="s">
        <v>151</v>
      </c>
      <c r="M168" s="14" t="s">
        <v>151</v>
      </c>
    </row>
    <row r="169" spans="1:13" x14ac:dyDescent="0.3">
      <c r="A169" s="26" t="str">
        <f t="shared" si="2"/>
        <v>FIHealth</v>
      </c>
      <c r="C169" s="96" t="s">
        <v>18</v>
      </c>
      <c r="D169" s="97" t="s">
        <v>835</v>
      </c>
      <c r="E169" s="97" t="s">
        <v>208</v>
      </c>
      <c r="F169" s="97" t="s">
        <v>704</v>
      </c>
      <c r="G169" s="97" t="s">
        <v>208</v>
      </c>
      <c r="H169" s="97" t="s">
        <v>668</v>
      </c>
      <c r="I169" s="37" t="s">
        <v>6041</v>
      </c>
      <c r="J169" s="37" t="s">
        <v>293</v>
      </c>
      <c r="K169" s="2" t="s">
        <v>151</v>
      </c>
      <c r="L169" s="2" t="s">
        <v>151</v>
      </c>
      <c r="M169" s="14" t="s">
        <v>152</v>
      </c>
    </row>
    <row r="170" spans="1:13" x14ac:dyDescent="0.3">
      <c r="A170" s="26" t="str">
        <f t="shared" si="2"/>
        <v>FIHealth</v>
      </c>
      <c r="C170" s="96" t="s">
        <v>18</v>
      </c>
      <c r="D170" s="97" t="s">
        <v>835</v>
      </c>
      <c r="E170" s="97" t="s">
        <v>208</v>
      </c>
      <c r="F170" s="97" t="s">
        <v>704</v>
      </c>
      <c r="G170" s="97" t="s">
        <v>208</v>
      </c>
      <c r="H170" s="97" t="s">
        <v>668</v>
      </c>
      <c r="I170" s="37" t="s">
        <v>6042</v>
      </c>
      <c r="J170" s="37" t="s">
        <v>6335</v>
      </c>
      <c r="K170" s="2" t="s">
        <v>151</v>
      </c>
      <c r="L170" s="2" t="s">
        <v>151</v>
      </c>
      <c r="M170" s="14" t="s">
        <v>151</v>
      </c>
    </row>
    <row r="171" spans="1:13" x14ac:dyDescent="0.3">
      <c r="A171" s="26" t="str">
        <f t="shared" si="2"/>
        <v>FIHealth</v>
      </c>
      <c r="C171" s="96" t="s">
        <v>18</v>
      </c>
      <c r="D171" s="97" t="s">
        <v>835</v>
      </c>
      <c r="E171" s="97" t="s">
        <v>208</v>
      </c>
      <c r="F171" s="97" t="s">
        <v>704</v>
      </c>
      <c r="G171" s="97" t="s">
        <v>208</v>
      </c>
      <c r="H171" s="97" t="s">
        <v>668</v>
      </c>
      <c r="I171" s="37" t="s">
        <v>6044</v>
      </c>
      <c r="J171" s="37" t="s">
        <v>6336</v>
      </c>
      <c r="K171" s="2" t="s">
        <v>151</v>
      </c>
      <c r="L171" s="2" t="s">
        <v>151</v>
      </c>
      <c r="M171" s="14" t="s">
        <v>152</v>
      </c>
    </row>
    <row r="172" spans="1:13" x14ac:dyDescent="0.3">
      <c r="A172" s="26" t="str">
        <f t="shared" si="2"/>
        <v>FIJustice</v>
      </c>
      <c r="C172" s="96" t="s">
        <v>18</v>
      </c>
      <c r="D172" s="97" t="s">
        <v>777</v>
      </c>
      <c r="E172" s="97" t="s">
        <v>208</v>
      </c>
      <c r="F172" s="97" t="s">
        <v>704</v>
      </c>
      <c r="G172" s="97" t="s">
        <v>208</v>
      </c>
      <c r="H172" s="97" t="s">
        <v>668</v>
      </c>
      <c r="I172" s="37" t="s">
        <v>153</v>
      </c>
      <c r="J172" s="37" t="s">
        <v>5340</v>
      </c>
      <c r="K172" s="2" t="s">
        <v>151</v>
      </c>
      <c r="L172" s="2" t="s">
        <v>151</v>
      </c>
      <c r="M172" s="14" t="s">
        <v>151</v>
      </c>
    </row>
    <row r="173" spans="1:13" x14ac:dyDescent="0.3">
      <c r="A173" s="26" t="str">
        <f t="shared" si="2"/>
        <v>FIJustice</v>
      </c>
      <c r="C173" s="96" t="s">
        <v>18</v>
      </c>
      <c r="D173" s="97" t="s">
        <v>777</v>
      </c>
      <c r="E173" s="97" t="s">
        <v>208</v>
      </c>
      <c r="F173" s="97" t="s">
        <v>704</v>
      </c>
      <c r="G173" s="97" t="s">
        <v>208</v>
      </c>
      <c r="H173" s="97" t="s">
        <v>668</v>
      </c>
      <c r="I173" s="37" t="s">
        <v>584</v>
      </c>
      <c r="J173" s="37" t="s">
        <v>6337</v>
      </c>
      <c r="K173" s="2" t="s">
        <v>151</v>
      </c>
      <c r="L173" s="2" t="s">
        <v>151</v>
      </c>
      <c r="M173" s="14" t="s">
        <v>151</v>
      </c>
    </row>
    <row r="174" spans="1:13" x14ac:dyDescent="0.3">
      <c r="A174" s="26" t="str">
        <f t="shared" si="2"/>
        <v>FIJustice</v>
      </c>
      <c r="C174" s="96" t="s">
        <v>18</v>
      </c>
      <c r="D174" s="97" t="s">
        <v>777</v>
      </c>
      <c r="E174" s="97" t="s">
        <v>208</v>
      </c>
      <c r="F174" s="97" t="s">
        <v>704</v>
      </c>
      <c r="G174" s="97" t="s">
        <v>208</v>
      </c>
      <c r="H174" s="97" t="s">
        <v>668</v>
      </c>
      <c r="I174" s="37" t="s">
        <v>214</v>
      </c>
      <c r="J174" s="37" t="s">
        <v>6338</v>
      </c>
      <c r="K174" s="2" t="s">
        <v>151</v>
      </c>
      <c r="L174" s="2" t="s">
        <v>151</v>
      </c>
      <c r="M174" s="14" t="s">
        <v>151</v>
      </c>
    </row>
    <row r="175" spans="1:13" x14ac:dyDescent="0.3">
      <c r="A175" s="26" t="str">
        <f t="shared" si="2"/>
        <v>FIMoving</v>
      </c>
      <c r="C175" s="96" t="s">
        <v>18</v>
      </c>
      <c r="D175" s="97" t="s">
        <v>778</v>
      </c>
      <c r="E175" s="91" t="s">
        <v>208</v>
      </c>
      <c r="F175" s="91" t="s">
        <v>704</v>
      </c>
      <c r="G175" s="91" t="s">
        <v>208</v>
      </c>
      <c r="H175" s="91" t="s">
        <v>668</v>
      </c>
      <c r="I175" s="37" t="s">
        <v>5346</v>
      </c>
      <c r="J175" s="37" t="s">
        <v>6048</v>
      </c>
      <c r="K175" s="2" t="s">
        <v>151</v>
      </c>
      <c r="L175" s="2" t="s">
        <v>151</v>
      </c>
      <c r="M175" s="14" t="s">
        <v>151</v>
      </c>
    </row>
    <row r="176" spans="1:13" x14ac:dyDescent="0.3">
      <c r="A176" s="26" t="str">
        <f t="shared" si="2"/>
        <v>FIMoving</v>
      </c>
      <c r="C176" s="96" t="s">
        <v>18</v>
      </c>
      <c r="D176" s="97" t="s">
        <v>778</v>
      </c>
      <c r="E176" s="97" t="s">
        <v>208</v>
      </c>
      <c r="F176" s="97" t="s">
        <v>704</v>
      </c>
      <c r="G176" s="97" t="s">
        <v>208</v>
      </c>
      <c r="H176" s="97" t="s">
        <v>668</v>
      </c>
      <c r="I176" s="37" t="s">
        <v>6049</v>
      </c>
      <c r="J176" s="37" t="s">
        <v>6050</v>
      </c>
      <c r="K176" s="2" t="s">
        <v>151</v>
      </c>
      <c r="L176" s="2" t="s">
        <v>151</v>
      </c>
      <c r="M176" s="14" t="s">
        <v>151</v>
      </c>
    </row>
    <row r="177" spans="1:13" x14ac:dyDescent="0.3">
      <c r="A177" s="26" t="str">
        <f t="shared" si="2"/>
        <v>FIMoving</v>
      </c>
      <c r="C177" s="96" t="s">
        <v>18</v>
      </c>
      <c r="D177" s="97" t="s">
        <v>778</v>
      </c>
      <c r="E177" s="97" t="s">
        <v>208</v>
      </c>
      <c r="F177" s="97" t="s">
        <v>704</v>
      </c>
      <c r="G177" s="97" t="s">
        <v>208</v>
      </c>
      <c r="H177" s="97" t="s">
        <v>668</v>
      </c>
      <c r="I177" s="37" t="s">
        <v>584</v>
      </c>
      <c r="J177" s="37" t="s">
        <v>6051</v>
      </c>
      <c r="K177" s="2" t="s">
        <v>151</v>
      </c>
      <c r="L177" s="2" t="s">
        <v>151</v>
      </c>
      <c r="M177" s="14" t="s">
        <v>151</v>
      </c>
    </row>
    <row r="178" spans="1:13" x14ac:dyDescent="0.3">
      <c r="A178" s="26" t="str">
        <f t="shared" si="2"/>
        <v>FITransport</v>
      </c>
      <c r="C178" s="96" t="s">
        <v>18</v>
      </c>
      <c r="D178" s="97" t="s">
        <v>779</v>
      </c>
      <c r="E178" s="97" t="s">
        <v>208</v>
      </c>
      <c r="F178" s="97" t="s">
        <v>704</v>
      </c>
      <c r="G178" s="97" t="s">
        <v>208</v>
      </c>
      <c r="H178" s="97" t="s">
        <v>668</v>
      </c>
      <c r="I178" s="37" t="s">
        <v>584</v>
      </c>
      <c r="J178" s="37" t="s">
        <v>293</v>
      </c>
      <c r="K178" s="2" t="s">
        <v>151</v>
      </c>
      <c r="L178" s="2" t="s">
        <v>151</v>
      </c>
      <c r="M178" s="14" t="s">
        <v>152</v>
      </c>
    </row>
    <row r="179" spans="1:13" x14ac:dyDescent="0.3">
      <c r="A179" s="26" t="str">
        <f t="shared" si="2"/>
        <v>FITransport</v>
      </c>
      <c r="C179" s="96" t="s">
        <v>18</v>
      </c>
      <c r="D179" s="97" t="s">
        <v>779</v>
      </c>
      <c r="E179" s="97" t="s">
        <v>208</v>
      </c>
      <c r="F179" s="97" t="s">
        <v>704</v>
      </c>
      <c r="G179" s="97" t="s">
        <v>208</v>
      </c>
      <c r="H179" s="97" t="s">
        <v>668</v>
      </c>
      <c r="I179" s="37" t="s">
        <v>6044</v>
      </c>
      <c r="J179" s="37" t="s">
        <v>6339</v>
      </c>
      <c r="K179" s="2" t="s">
        <v>151</v>
      </c>
      <c r="L179" s="2" t="s">
        <v>151</v>
      </c>
      <c r="M179" s="14" t="s">
        <v>152</v>
      </c>
    </row>
    <row r="180" spans="1:13" x14ac:dyDescent="0.3">
      <c r="A180" s="26" t="str">
        <f t="shared" si="2"/>
        <v>FITransport</v>
      </c>
      <c r="C180" s="96" t="s">
        <v>18</v>
      </c>
      <c r="D180" s="97" t="s">
        <v>779</v>
      </c>
      <c r="E180" s="97" t="s">
        <v>208</v>
      </c>
      <c r="F180" s="97" t="s">
        <v>704</v>
      </c>
      <c r="G180" s="97" t="s">
        <v>208</v>
      </c>
      <c r="H180" s="97" t="s">
        <v>668</v>
      </c>
      <c r="I180" s="37" t="s">
        <v>2727</v>
      </c>
      <c r="J180" s="37" t="s">
        <v>6340</v>
      </c>
      <c r="K180" s="2" t="s">
        <v>151</v>
      </c>
      <c r="L180" s="2" t="s">
        <v>151</v>
      </c>
      <c r="M180" s="14" t="s">
        <v>151</v>
      </c>
    </row>
    <row r="181" spans="1:13" x14ac:dyDescent="0.3">
      <c r="A181" s="26" t="str">
        <f t="shared" si="2"/>
        <v>FREconomic</v>
      </c>
      <c r="C181" s="96" t="s">
        <v>19</v>
      </c>
      <c r="D181" s="97" t="s">
        <v>776</v>
      </c>
      <c r="E181" s="97" t="s">
        <v>208</v>
      </c>
      <c r="F181" s="97" t="s">
        <v>704</v>
      </c>
      <c r="G181" s="97" t="s">
        <v>208</v>
      </c>
      <c r="H181" s="97" t="s">
        <v>668</v>
      </c>
      <c r="I181" s="37" t="s">
        <v>5728</v>
      </c>
      <c r="J181" s="37" t="s">
        <v>6341</v>
      </c>
      <c r="K181" s="2" t="s">
        <v>151</v>
      </c>
      <c r="L181" s="2" t="s">
        <v>151</v>
      </c>
      <c r="M181" s="14" t="s">
        <v>151</v>
      </c>
    </row>
    <row r="182" spans="1:13" x14ac:dyDescent="0.3">
      <c r="A182" s="26" t="str">
        <f t="shared" si="2"/>
        <v>FREconomic</v>
      </c>
      <c r="C182" s="96" t="s">
        <v>19</v>
      </c>
      <c r="D182" s="97" t="s">
        <v>776</v>
      </c>
      <c r="E182" s="97" t="s">
        <v>208</v>
      </c>
      <c r="F182" s="97" t="s">
        <v>704</v>
      </c>
      <c r="G182" s="97" t="s">
        <v>208</v>
      </c>
      <c r="H182" s="97" t="s">
        <v>668</v>
      </c>
      <c r="I182" s="37" t="s">
        <v>6054</v>
      </c>
      <c r="J182" s="37" t="s">
        <v>6055</v>
      </c>
      <c r="K182" s="2" t="s">
        <v>152</v>
      </c>
      <c r="L182" s="2" t="s">
        <v>152</v>
      </c>
      <c r="M182" s="14" t="s">
        <v>152</v>
      </c>
    </row>
    <row r="183" spans="1:13" x14ac:dyDescent="0.3">
      <c r="A183" s="26" t="str">
        <f t="shared" si="2"/>
        <v>FREconomic</v>
      </c>
      <c r="C183" s="96" t="s">
        <v>19</v>
      </c>
      <c r="D183" s="97" t="s">
        <v>776</v>
      </c>
      <c r="E183" s="97" t="s">
        <v>208</v>
      </c>
      <c r="F183" s="97" t="s">
        <v>704</v>
      </c>
      <c r="G183" s="97" t="s">
        <v>208</v>
      </c>
      <c r="H183" s="97" t="s">
        <v>668</v>
      </c>
      <c r="I183" s="37" t="s">
        <v>2766</v>
      </c>
      <c r="J183" s="37" t="s">
        <v>6056</v>
      </c>
      <c r="K183" s="2" t="s">
        <v>151</v>
      </c>
      <c r="L183" s="2" t="s">
        <v>151</v>
      </c>
      <c r="M183" s="14" t="s">
        <v>151</v>
      </c>
    </row>
    <row r="184" spans="1:13" x14ac:dyDescent="0.3">
      <c r="A184" s="26" t="str">
        <f t="shared" si="2"/>
        <v>FRHealth</v>
      </c>
      <c r="C184" s="96" t="s">
        <v>19</v>
      </c>
      <c r="D184" s="97" t="s">
        <v>835</v>
      </c>
      <c r="E184" s="97" t="s">
        <v>208</v>
      </c>
      <c r="F184" s="97" t="s">
        <v>704</v>
      </c>
      <c r="G184" s="97" t="s">
        <v>208</v>
      </c>
      <c r="H184" s="97" t="s">
        <v>668</v>
      </c>
      <c r="I184" s="37" t="s">
        <v>2778</v>
      </c>
      <c r="J184" s="37" t="s">
        <v>6059</v>
      </c>
      <c r="K184" s="2" t="s">
        <v>152</v>
      </c>
      <c r="L184" s="2" t="s">
        <v>152</v>
      </c>
      <c r="M184" s="14" t="s">
        <v>152</v>
      </c>
    </row>
    <row r="185" spans="1:13" x14ac:dyDescent="0.3">
      <c r="A185" s="26" t="str">
        <f t="shared" si="2"/>
        <v>FRJustice</v>
      </c>
      <c r="C185" s="96" t="s">
        <v>19</v>
      </c>
      <c r="D185" s="97" t="s">
        <v>777</v>
      </c>
      <c r="E185" s="97" t="s">
        <v>208</v>
      </c>
      <c r="F185" s="97" t="s">
        <v>704</v>
      </c>
      <c r="G185" s="97" t="s">
        <v>208</v>
      </c>
      <c r="H185" s="97" t="s">
        <v>668</v>
      </c>
      <c r="I185" s="37" t="s">
        <v>161</v>
      </c>
      <c r="J185" s="37" t="s">
        <v>5375</v>
      </c>
      <c r="K185" s="2" t="s">
        <v>152</v>
      </c>
      <c r="L185" s="2" t="s">
        <v>151</v>
      </c>
      <c r="M185" s="14" t="s">
        <v>152</v>
      </c>
    </row>
    <row r="186" spans="1:13" x14ac:dyDescent="0.3">
      <c r="A186" s="26" t="str">
        <f t="shared" si="2"/>
        <v>FRJustice</v>
      </c>
      <c r="C186" s="96" t="s">
        <v>19</v>
      </c>
      <c r="D186" s="97" t="s">
        <v>777</v>
      </c>
      <c r="E186" s="97" t="s">
        <v>208</v>
      </c>
      <c r="F186" s="97" t="s">
        <v>704</v>
      </c>
      <c r="G186" s="97" t="s">
        <v>208</v>
      </c>
      <c r="H186" s="97" t="s">
        <v>668</v>
      </c>
      <c r="I186" s="37" t="s">
        <v>153</v>
      </c>
      <c r="J186" s="37" t="s">
        <v>2803</v>
      </c>
      <c r="K186" s="2" t="s">
        <v>152</v>
      </c>
      <c r="L186" s="2" t="s">
        <v>152</v>
      </c>
      <c r="M186" s="14" t="s">
        <v>152</v>
      </c>
    </row>
    <row r="187" spans="1:13" x14ac:dyDescent="0.3">
      <c r="A187" s="26" t="str">
        <f t="shared" si="2"/>
        <v>FRJustice</v>
      </c>
      <c r="C187" s="96" t="s">
        <v>19</v>
      </c>
      <c r="D187" s="97" t="s">
        <v>777</v>
      </c>
      <c r="E187" s="91" t="s">
        <v>208</v>
      </c>
      <c r="F187" s="91" t="s">
        <v>704</v>
      </c>
      <c r="G187" s="91" t="s">
        <v>208</v>
      </c>
      <c r="H187" s="91" t="s">
        <v>668</v>
      </c>
      <c r="I187" s="37" t="s">
        <v>5374</v>
      </c>
      <c r="J187" s="37" t="s">
        <v>274</v>
      </c>
      <c r="K187" s="2" t="s">
        <v>152</v>
      </c>
      <c r="L187" s="2" t="s">
        <v>152</v>
      </c>
      <c r="M187" s="14" t="s">
        <v>152</v>
      </c>
    </row>
    <row r="188" spans="1:13" x14ac:dyDescent="0.3">
      <c r="A188" s="26" t="str">
        <f t="shared" si="2"/>
        <v>FRMoving</v>
      </c>
      <c r="C188" s="96" t="s">
        <v>19</v>
      </c>
      <c r="D188" s="97" t="s">
        <v>778</v>
      </c>
      <c r="E188" s="97" t="s">
        <v>208</v>
      </c>
      <c r="F188" s="97" t="s">
        <v>704</v>
      </c>
      <c r="G188" s="97" t="s">
        <v>208</v>
      </c>
      <c r="H188" s="97" t="s">
        <v>668</v>
      </c>
      <c r="I188" s="37" t="s">
        <v>5728</v>
      </c>
      <c r="J188" s="37" t="s">
        <v>6341</v>
      </c>
      <c r="K188" s="2" t="s">
        <v>152</v>
      </c>
      <c r="L188" s="2" t="s">
        <v>151</v>
      </c>
      <c r="M188" s="14" t="s">
        <v>152</v>
      </c>
    </row>
    <row r="189" spans="1:13" x14ac:dyDescent="0.3">
      <c r="A189" s="26" t="str">
        <f t="shared" si="2"/>
        <v>FRMoving</v>
      </c>
      <c r="C189" s="96" t="s">
        <v>19</v>
      </c>
      <c r="D189" s="97" t="s">
        <v>778</v>
      </c>
      <c r="E189" s="97" t="s">
        <v>208</v>
      </c>
      <c r="F189" s="97" t="s">
        <v>704</v>
      </c>
      <c r="G189" s="97" t="s">
        <v>208</v>
      </c>
      <c r="H189" s="97" t="s">
        <v>668</v>
      </c>
      <c r="I189" s="37" t="s">
        <v>2841</v>
      </c>
      <c r="J189" s="37" t="s">
        <v>6061</v>
      </c>
      <c r="K189" s="2" t="s">
        <v>152</v>
      </c>
      <c r="L189" s="2" t="s">
        <v>152</v>
      </c>
      <c r="M189" s="14" t="s">
        <v>152</v>
      </c>
    </row>
    <row r="190" spans="1:13" x14ac:dyDescent="0.3">
      <c r="A190" s="26" t="str">
        <f t="shared" si="2"/>
        <v>FRMoving</v>
      </c>
      <c r="C190" s="96" t="s">
        <v>19</v>
      </c>
      <c r="D190" s="97" t="s">
        <v>778</v>
      </c>
      <c r="E190" s="97" t="s">
        <v>208</v>
      </c>
      <c r="F190" s="97" t="s">
        <v>704</v>
      </c>
      <c r="G190" s="97" t="s">
        <v>208</v>
      </c>
      <c r="H190" s="97" t="s">
        <v>668</v>
      </c>
      <c r="I190" s="37" t="s">
        <v>2808</v>
      </c>
      <c r="J190" s="37" t="s">
        <v>6062</v>
      </c>
      <c r="K190" s="2" t="s">
        <v>152</v>
      </c>
      <c r="L190" s="2" t="s">
        <v>152</v>
      </c>
      <c r="M190" s="14" t="s">
        <v>152</v>
      </c>
    </row>
    <row r="191" spans="1:13" x14ac:dyDescent="0.3">
      <c r="A191" s="26" t="str">
        <f t="shared" si="2"/>
        <v>FRTransport</v>
      </c>
      <c r="C191" s="96" t="s">
        <v>19</v>
      </c>
      <c r="D191" s="97" t="s">
        <v>779</v>
      </c>
      <c r="E191" s="97" t="s">
        <v>208</v>
      </c>
      <c r="F191" s="97" t="s">
        <v>704</v>
      </c>
      <c r="G191" s="97" t="s">
        <v>208</v>
      </c>
      <c r="H191" s="97" t="s">
        <v>668</v>
      </c>
      <c r="I191" s="37" t="s">
        <v>5728</v>
      </c>
      <c r="J191" s="37" t="s">
        <v>6341</v>
      </c>
      <c r="K191" s="2" t="s">
        <v>152</v>
      </c>
      <c r="L191" s="2" t="s">
        <v>152</v>
      </c>
      <c r="M191" s="14" t="s">
        <v>152</v>
      </c>
    </row>
    <row r="192" spans="1:13" x14ac:dyDescent="0.3">
      <c r="A192" s="26" t="str">
        <f t="shared" si="2"/>
        <v>FRTransport</v>
      </c>
      <c r="C192" s="96" t="s">
        <v>19</v>
      </c>
      <c r="D192" s="97" t="s">
        <v>779</v>
      </c>
      <c r="E192" s="97" t="s">
        <v>208</v>
      </c>
      <c r="F192" s="97" t="s">
        <v>704</v>
      </c>
      <c r="G192" s="97" t="s">
        <v>208</v>
      </c>
      <c r="H192" s="97" t="s">
        <v>668</v>
      </c>
      <c r="I192" s="37" t="s">
        <v>5365</v>
      </c>
      <c r="J192" s="37" t="s">
        <v>6060</v>
      </c>
      <c r="K192" s="2" t="s">
        <v>152</v>
      </c>
      <c r="L192" s="2" t="s">
        <v>152</v>
      </c>
      <c r="M192" s="14" t="s">
        <v>152</v>
      </c>
    </row>
    <row r="193" spans="1:13" x14ac:dyDescent="0.3">
      <c r="A193" s="26" t="str">
        <f t="shared" si="2"/>
        <v>FRTransport</v>
      </c>
      <c r="C193" s="96" t="s">
        <v>19</v>
      </c>
      <c r="D193" s="97" t="s">
        <v>779</v>
      </c>
      <c r="E193" s="97" t="s">
        <v>208</v>
      </c>
      <c r="F193" s="97" t="s">
        <v>704</v>
      </c>
      <c r="G193" s="97" t="s">
        <v>208</v>
      </c>
      <c r="H193" s="97" t="s">
        <v>668</v>
      </c>
      <c r="I193" s="37" t="s">
        <v>2851</v>
      </c>
      <c r="J193" s="37" t="s">
        <v>6063</v>
      </c>
      <c r="K193" s="2" t="s">
        <v>152</v>
      </c>
      <c r="L193" s="2" t="s">
        <v>152</v>
      </c>
      <c r="M193" s="14" t="s">
        <v>152</v>
      </c>
    </row>
    <row r="194" spans="1:13" x14ac:dyDescent="0.3">
      <c r="A194" s="26" t="str">
        <f t="shared" si="2"/>
        <v>HREconomic</v>
      </c>
      <c r="C194" s="96" t="s">
        <v>20</v>
      </c>
      <c r="D194" s="97" t="s">
        <v>776</v>
      </c>
      <c r="E194" s="97" t="s">
        <v>208</v>
      </c>
      <c r="F194" s="97" t="s">
        <v>704</v>
      </c>
      <c r="G194" s="97" t="s">
        <v>208</v>
      </c>
      <c r="H194" s="97" t="s">
        <v>668</v>
      </c>
      <c r="I194" s="37" t="s">
        <v>225</v>
      </c>
      <c r="J194" s="37" t="s">
        <v>6066</v>
      </c>
      <c r="K194" s="2" t="s">
        <v>151</v>
      </c>
      <c r="L194" s="2" t="s">
        <v>151</v>
      </c>
      <c r="M194" s="14" t="s">
        <v>151</v>
      </c>
    </row>
    <row r="195" spans="1:13" x14ac:dyDescent="0.3">
      <c r="A195" s="26" t="str">
        <f t="shared" si="2"/>
        <v>HREconomic</v>
      </c>
      <c r="C195" s="96" t="s">
        <v>20</v>
      </c>
      <c r="D195" s="97" t="s">
        <v>776</v>
      </c>
      <c r="E195" s="97" t="s">
        <v>208</v>
      </c>
      <c r="F195" s="97" t="s">
        <v>704</v>
      </c>
      <c r="G195" s="97" t="s">
        <v>208</v>
      </c>
      <c r="H195" s="97" t="s">
        <v>668</v>
      </c>
      <c r="I195" s="37" t="s">
        <v>2898</v>
      </c>
      <c r="J195" s="37" t="s">
        <v>6067</v>
      </c>
      <c r="K195" s="2" t="s">
        <v>151</v>
      </c>
      <c r="L195" s="2" t="s">
        <v>151</v>
      </c>
      <c r="M195" s="14" t="s">
        <v>151</v>
      </c>
    </row>
    <row r="196" spans="1:13" x14ac:dyDescent="0.3">
      <c r="A196" s="26" t="str">
        <f t="shared" si="2"/>
        <v>HREconomic</v>
      </c>
      <c r="C196" s="96" t="s">
        <v>20</v>
      </c>
      <c r="D196" s="97" t="s">
        <v>776</v>
      </c>
      <c r="E196" s="97" t="s">
        <v>208</v>
      </c>
      <c r="F196" s="97" t="s">
        <v>704</v>
      </c>
      <c r="G196" s="97" t="s">
        <v>208</v>
      </c>
      <c r="H196" s="97" t="s">
        <v>668</v>
      </c>
      <c r="I196" s="37" t="s">
        <v>228</v>
      </c>
      <c r="J196" s="37" t="s">
        <v>6068</v>
      </c>
      <c r="K196" s="2" t="s">
        <v>151</v>
      </c>
      <c r="L196" s="2" t="s">
        <v>151</v>
      </c>
      <c r="M196" s="14" t="s">
        <v>151</v>
      </c>
    </row>
    <row r="197" spans="1:13" x14ac:dyDescent="0.3">
      <c r="A197" s="26" t="str">
        <f t="shared" si="2"/>
        <v>HRHealth</v>
      </c>
      <c r="C197" s="96" t="s">
        <v>20</v>
      </c>
      <c r="D197" s="97" t="s">
        <v>835</v>
      </c>
      <c r="E197" s="97" t="s">
        <v>208</v>
      </c>
      <c r="F197" s="97" t="s">
        <v>704</v>
      </c>
      <c r="G197" s="97" t="s">
        <v>208</v>
      </c>
      <c r="H197" s="97" t="s">
        <v>668</v>
      </c>
      <c r="I197" s="37" t="s">
        <v>2909</v>
      </c>
      <c r="J197" s="37" t="s">
        <v>6342</v>
      </c>
      <c r="K197" s="2" t="s">
        <v>151</v>
      </c>
      <c r="L197" s="2" t="s">
        <v>152</v>
      </c>
      <c r="M197" s="14" t="s">
        <v>152</v>
      </c>
    </row>
    <row r="198" spans="1:13" x14ac:dyDescent="0.3">
      <c r="A198" s="26" t="str">
        <f t="shared" si="2"/>
        <v>HRHealth</v>
      </c>
      <c r="C198" s="96" t="s">
        <v>20</v>
      </c>
      <c r="D198" s="97" t="s">
        <v>835</v>
      </c>
      <c r="E198" s="97" t="s">
        <v>208</v>
      </c>
      <c r="F198" s="97" t="s">
        <v>704</v>
      </c>
      <c r="G198" s="97" t="s">
        <v>208</v>
      </c>
      <c r="H198" s="97" t="s">
        <v>668</v>
      </c>
      <c r="I198" s="37" t="s">
        <v>2918</v>
      </c>
      <c r="J198" s="37" t="s">
        <v>6343</v>
      </c>
      <c r="K198" s="2" t="s">
        <v>151</v>
      </c>
      <c r="L198" s="2" t="s">
        <v>151</v>
      </c>
      <c r="M198" s="14" t="s">
        <v>151</v>
      </c>
    </row>
    <row r="199" spans="1:13" x14ac:dyDescent="0.3">
      <c r="A199" s="26" t="str">
        <f t="shared" si="2"/>
        <v>HRJustice</v>
      </c>
      <c r="C199" s="96" t="s">
        <v>20</v>
      </c>
      <c r="D199" s="97" t="s">
        <v>777</v>
      </c>
      <c r="E199" s="91" t="s">
        <v>208</v>
      </c>
      <c r="F199" s="91" t="s">
        <v>704</v>
      </c>
      <c r="G199" s="91" t="s">
        <v>208</v>
      </c>
      <c r="H199" s="91" t="s">
        <v>668</v>
      </c>
      <c r="I199" s="37" t="s">
        <v>153</v>
      </c>
      <c r="J199" s="37" t="s">
        <v>2927</v>
      </c>
      <c r="K199" s="2" t="s">
        <v>152</v>
      </c>
      <c r="L199" s="2" t="s">
        <v>152</v>
      </c>
      <c r="M199" s="14" t="s">
        <v>152</v>
      </c>
    </row>
    <row r="200" spans="1:13" x14ac:dyDescent="0.3">
      <c r="A200" s="26" t="str">
        <f t="shared" ref="A200:A263" si="3">C200&amp;D200</f>
        <v>HRJustice</v>
      </c>
      <c r="C200" s="96" t="s">
        <v>20</v>
      </c>
      <c r="D200" s="97" t="s">
        <v>777</v>
      </c>
      <c r="E200" s="97" t="s">
        <v>208</v>
      </c>
      <c r="F200" s="97" t="s">
        <v>704</v>
      </c>
      <c r="G200" s="97" t="s">
        <v>208</v>
      </c>
      <c r="H200" s="97" t="s">
        <v>668</v>
      </c>
      <c r="I200" s="37" t="s">
        <v>153</v>
      </c>
      <c r="J200" s="37" t="s">
        <v>6070</v>
      </c>
      <c r="K200" s="2" t="s">
        <v>152</v>
      </c>
      <c r="L200" s="2" t="s">
        <v>152</v>
      </c>
      <c r="M200" s="14" t="s">
        <v>152</v>
      </c>
    </row>
    <row r="201" spans="1:13" x14ac:dyDescent="0.3">
      <c r="A201" s="26" t="str">
        <f t="shared" si="3"/>
        <v>HRMoving</v>
      </c>
      <c r="C201" s="96" t="s">
        <v>20</v>
      </c>
      <c r="D201" s="97" t="s">
        <v>778</v>
      </c>
      <c r="E201" s="97" t="s">
        <v>208</v>
      </c>
      <c r="F201" s="97" t="s">
        <v>704</v>
      </c>
      <c r="G201" s="97" t="s">
        <v>208</v>
      </c>
      <c r="H201" s="97" t="s">
        <v>668</v>
      </c>
      <c r="I201" s="37" t="s">
        <v>196</v>
      </c>
      <c r="J201" s="37" t="s">
        <v>6071</v>
      </c>
      <c r="K201" s="2" t="s">
        <v>152</v>
      </c>
      <c r="L201" s="2" t="s">
        <v>152</v>
      </c>
      <c r="M201" s="14" t="s">
        <v>152</v>
      </c>
    </row>
    <row r="202" spans="1:13" x14ac:dyDescent="0.3">
      <c r="A202" s="26" t="str">
        <f t="shared" si="3"/>
        <v>HRMoving</v>
      </c>
      <c r="C202" s="96" t="s">
        <v>20</v>
      </c>
      <c r="D202" s="97" t="s">
        <v>778</v>
      </c>
      <c r="E202" s="97" t="s">
        <v>208</v>
      </c>
      <c r="F202" s="97" t="s">
        <v>704</v>
      </c>
      <c r="G202" s="97" t="s">
        <v>208</v>
      </c>
      <c r="H202" s="97" t="s">
        <v>668</v>
      </c>
      <c r="I202" s="37" t="s">
        <v>275</v>
      </c>
      <c r="J202" s="37" t="s">
        <v>299</v>
      </c>
      <c r="K202" s="2" t="s">
        <v>152</v>
      </c>
      <c r="L202" s="2" t="s">
        <v>152</v>
      </c>
      <c r="M202" s="14" t="s">
        <v>152</v>
      </c>
    </row>
    <row r="203" spans="1:13" x14ac:dyDescent="0.3">
      <c r="A203" s="26" t="str">
        <f t="shared" si="3"/>
        <v>HRMoving</v>
      </c>
      <c r="C203" s="96" t="s">
        <v>20</v>
      </c>
      <c r="D203" s="97" t="s">
        <v>778</v>
      </c>
      <c r="E203" s="97" t="s">
        <v>208</v>
      </c>
      <c r="F203" s="97" t="s">
        <v>704</v>
      </c>
      <c r="G203" s="97" t="s">
        <v>208</v>
      </c>
      <c r="H203" s="97" t="s">
        <v>668</v>
      </c>
      <c r="I203" s="37" t="s">
        <v>275</v>
      </c>
      <c r="J203" s="37" t="s">
        <v>6072</v>
      </c>
      <c r="K203" s="2" t="s">
        <v>151</v>
      </c>
      <c r="L203" s="2" t="s">
        <v>151</v>
      </c>
      <c r="M203" s="14" t="s">
        <v>152</v>
      </c>
    </row>
    <row r="204" spans="1:13" x14ac:dyDescent="0.3">
      <c r="A204" s="26" t="str">
        <f t="shared" si="3"/>
        <v>HRTransport</v>
      </c>
      <c r="C204" s="96" t="s">
        <v>20</v>
      </c>
      <c r="D204" s="97" t="s">
        <v>779</v>
      </c>
      <c r="E204" s="97" t="s">
        <v>208</v>
      </c>
      <c r="F204" s="97" t="s">
        <v>704</v>
      </c>
      <c r="G204" s="97" t="s">
        <v>208</v>
      </c>
      <c r="H204" s="97" t="s">
        <v>668</v>
      </c>
      <c r="I204" s="37" t="s">
        <v>6073</v>
      </c>
      <c r="J204" s="37" t="s">
        <v>6074</v>
      </c>
      <c r="K204" s="2" t="s">
        <v>151</v>
      </c>
      <c r="L204" s="2" t="s">
        <v>151</v>
      </c>
      <c r="M204" s="14" t="s">
        <v>151</v>
      </c>
    </row>
    <row r="205" spans="1:13" x14ac:dyDescent="0.3">
      <c r="A205" s="26" t="str">
        <f t="shared" si="3"/>
        <v>HRTransport</v>
      </c>
      <c r="C205" s="96" t="s">
        <v>20</v>
      </c>
      <c r="D205" s="97" t="s">
        <v>779</v>
      </c>
      <c r="E205" s="97" t="s">
        <v>208</v>
      </c>
      <c r="F205" s="97" t="s">
        <v>704</v>
      </c>
      <c r="G205" s="97" t="s">
        <v>208</v>
      </c>
      <c r="H205" s="97" t="s">
        <v>668</v>
      </c>
      <c r="I205" s="37" t="s">
        <v>6075</v>
      </c>
      <c r="J205" s="37" t="s">
        <v>6076</v>
      </c>
      <c r="K205" s="2" t="s">
        <v>152</v>
      </c>
      <c r="L205" s="2" t="s">
        <v>152</v>
      </c>
      <c r="M205" s="14" t="s">
        <v>152</v>
      </c>
    </row>
    <row r="206" spans="1:13" x14ac:dyDescent="0.3">
      <c r="A206" s="26" t="str">
        <f t="shared" si="3"/>
        <v>HRTransport</v>
      </c>
      <c r="C206" s="96" t="s">
        <v>20</v>
      </c>
      <c r="D206" s="97" t="s">
        <v>779</v>
      </c>
      <c r="E206" s="97" t="s">
        <v>208</v>
      </c>
      <c r="F206" s="97" t="s">
        <v>704</v>
      </c>
      <c r="G206" s="97" t="s">
        <v>208</v>
      </c>
      <c r="H206" s="97" t="s">
        <v>668</v>
      </c>
      <c r="I206" s="37" t="s">
        <v>5460</v>
      </c>
      <c r="J206" s="37" t="s">
        <v>6344</v>
      </c>
      <c r="K206" s="2" t="s">
        <v>151</v>
      </c>
      <c r="L206" s="2" t="s">
        <v>152</v>
      </c>
      <c r="M206" s="14" t="s">
        <v>152</v>
      </c>
    </row>
    <row r="207" spans="1:13" x14ac:dyDescent="0.3">
      <c r="A207" s="26" t="str">
        <f t="shared" si="3"/>
        <v>HUEconomic</v>
      </c>
      <c r="C207" s="96" t="s">
        <v>21</v>
      </c>
      <c r="D207" s="97" t="s">
        <v>776</v>
      </c>
      <c r="E207" s="97" t="s">
        <v>208</v>
      </c>
      <c r="F207" s="97" t="s">
        <v>704</v>
      </c>
      <c r="G207" s="97" t="s">
        <v>208</v>
      </c>
      <c r="H207" s="97" t="s">
        <v>668</v>
      </c>
      <c r="I207" s="37" t="s">
        <v>2981</v>
      </c>
      <c r="J207" s="37" t="s">
        <v>6077</v>
      </c>
      <c r="K207" s="2" t="s">
        <v>151</v>
      </c>
      <c r="L207" s="2" t="s">
        <v>151</v>
      </c>
      <c r="M207" s="14" t="s">
        <v>152</v>
      </c>
    </row>
    <row r="208" spans="1:13" x14ac:dyDescent="0.3">
      <c r="A208" s="26" t="str">
        <f t="shared" si="3"/>
        <v>HUEconomic</v>
      </c>
      <c r="C208" s="96" t="s">
        <v>21</v>
      </c>
      <c r="D208" s="97" t="s">
        <v>776</v>
      </c>
      <c r="E208" s="97" t="s">
        <v>208</v>
      </c>
      <c r="F208" s="97" t="s">
        <v>704</v>
      </c>
      <c r="G208" s="97" t="s">
        <v>208</v>
      </c>
      <c r="H208" s="97" t="s">
        <v>668</v>
      </c>
      <c r="I208" s="37" t="s">
        <v>276</v>
      </c>
      <c r="J208" s="37" t="s">
        <v>6345</v>
      </c>
      <c r="K208" s="2" t="s">
        <v>152</v>
      </c>
      <c r="L208" s="2" t="s">
        <v>152</v>
      </c>
      <c r="M208" s="14" t="s">
        <v>152</v>
      </c>
    </row>
    <row r="209" spans="1:13" x14ac:dyDescent="0.3">
      <c r="A209" s="26" t="str">
        <f t="shared" si="3"/>
        <v>HUEconomic</v>
      </c>
      <c r="C209" s="96" t="s">
        <v>21</v>
      </c>
      <c r="D209" s="97" t="s">
        <v>776</v>
      </c>
      <c r="E209" s="97" t="s">
        <v>208</v>
      </c>
      <c r="F209" s="97" t="s">
        <v>704</v>
      </c>
      <c r="G209" s="97" t="s">
        <v>208</v>
      </c>
      <c r="H209" s="97" t="s">
        <v>668</v>
      </c>
      <c r="I209" s="37" t="s">
        <v>231</v>
      </c>
      <c r="J209" s="37" t="s">
        <v>6346</v>
      </c>
      <c r="K209" s="2" t="s">
        <v>151</v>
      </c>
      <c r="L209" s="2" t="s">
        <v>151</v>
      </c>
      <c r="M209" s="14" t="s">
        <v>151</v>
      </c>
    </row>
    <row r="210" spans="1:13" x14ac:dyDescent="0.3">
      <c r="A210" s="26" t="str">
        <f t="shared" si="3"/>
        <v>HUHealth</v>
      </c>
      <c r="C210" s="96" t="s">
        <v>21</v>
      </c>
      <c r="D210" s="97" t="s">
        <v>835</v>
      </c>
      <c r="E210" s="97" t="s">
        <v>208</v>
      </c>
      <c r="F210" s="97" t="s">
        <v>704</v>
      </c>
      <c r="G210" s="97" t="s">
        <v>208</v>
      </c>
      <c r="H210" s="97" t="s">
        <v>668</v>
      </c>
      <c r="I210" s="37" t="s">
        <v>2998</v>
      </c>
      <c r="J210" s="37" t="s">
        <v>6080</v>
      </c>
      <c r="K210" s="2" t="s">
        <v>152</v>
      </c>
      <c r="L210" s="2" t="s">
        <v>152</v>
      </c>
      <c r="M210" s="14" t="s">
        <v>152</v>
      </c>
    </row>
    <row r="211" spans="1:13" x14ac:dyDescent="0.3">
      <c r="A211" s="26" t="str">
        <f t="shared" si="3"/>
        <v>HUHealth</v>
      </c>
      <c r="C211" s="96" t="s">
        <v>21</v>
      </c>
      <c r="D211" s="97" t="s">
        <v>835</v>
      </c>
      <c r="E211" s="91" t="s">
        <v>208</v>
      </c>
      <c r="F211" s="91" t="s">
        <v>704</v>
      </c>
      <c r="G211" s="91" t="s">
        <v>208</v>
      </c>
      <c r="H211" s="91" t="s">
        <v>668</v>
      </c>
      <c r="I211" s="37" t="s">
        <v>681</v>
      </c>
      <c r="J211" s="37" t="s">
        <v>6077</v>
      </c>
      <c r="K211" s="2" t="s">
        <v>151</v>
      </c>
      <c r="L211" s="2" t="s">
        <v>151</v>
      </c>
      <c r="M211" s="14" t="s">
        <v>152</v>
      </c>
    </row>
    <row r="212" spans="1:13" x14ac:dyDescent="0.3">
      <c r="A212" s="26" t="str">
        <f t="shared" si="3"/>
        <v>HUJustice</v>
      </c>
      <c r="C212" s="96" t="s">
        <v>21</v>
      </c>
      <c r="D212" s="97" t="s">
        <v>777</v>
      </c>
      <c r="E212" s="97" t="s">
        <v>208</v>
      </c>
      <c r="F212" s="97" t="s">
        <v>704</v>
      </c>
      <c r="G212" s="97" t="s">
        <v>208</v>
      </c>
      <c r="H212" s="97" t="s">
        <v>668</v>
      </c>
      <c r="I212" s="37" t="s">
        <v>3016</v>
      </c>
      <c r="J212" s="37" t="s">
        <v>3020</v>
      </c>
      <c r="K212" s="2" t="s">
        <v>152</v>
      </c>
      <c r="L212" s="2" t="s">
        <v>152</v>
      </c>
      <c r="M212" s="14" t="s">
        <v>152</v>
      </c>
    </row>
    <row r="213" spans="1:13" x14ac:dyDescent="0.3">
      <c r="A213" s="26" t="str">
        <f t="shared" si="3"/>
        <v>HUJustice</v>
      </c>
      <c r="C213" s="96" t="s">
        <v>21</v>
      </c>
      <c r="D213" s="97" t="s">
        <v>777</v>
      </c>
      <c r="E213" s="97" t="s">
        <v>208</v>
      </c>
      <c r="F213" s="97" t="s">
        <v>704</v>
      </c>
      <c r="G213" s="97" t="s">
        <v>208</v>
      </c>
      <c r="H213" s="97" t="s">
        <v>668</v>
      </c>
      <c r="I213" s="37" t="s">
        <v>153</v>
      </c>
      <c r="J213" s="37" t="s">
        <v>6081</v>
      </c>
      <c r="K213" s="2" t="s">
        <v>151</v>
      </c>
      <c r="L213" s="2" t="s">
        <v>152</v>
      </c>
      <c r="M213" s="14" t="s">
        <v>152</v>
      </c>
    </row>
    <row r="214" spans="1:13" x14ac:dyDescent="0.3">
      <c r="A214" s="26" t="str">
        <f t="shared" si="3"/>
        <v>HUMoving</v>
      </c>
      <c r="C214" s="96" t="s">
        <v>21</v>
      </c>
      <c r="D214" s="97" t="s">
        <v>778</v>
      </c>
      <c r="E214" s="97" t="s">
        <v>208</v>
      </c>
      <c r="F214" s="97" t="s">
        <v>704</v>
      </c>
      <c r="G214" s="97" t="s">
        <v>208</v>
      </c>
      <c r="H214" s="97" t="s">
        <v>668</v>
      </c>
      <c r="I214" s="37" t="s">
        <v>6347</v>
      </c>
      <c r="J214" s="37" t="s">
        <v>6348</v>
      </c>
      <c r="K214" s="2" t="s">
        <v>152</v>
      </c>
      <c r="L214" s="2" t="s">
        <v>152</v>
      </c>
      <c r="M214" s="14" t="s">
        <v>152</v>
      </c>
    </row>
    <row r="215" spans="1:13" x14ac:dyDescent="0.3">
      <c r="A215" s="26" t="str">
        <f t="shared" si="3"/>
        <v>HUMoving</v>
      </c>
      <c r="C215" s="96" t="s">
        <v>21</v>
      </c>
      <c r="D215" s="97" t="s">
        <v>778</v>
      </c>
      <c r="E215" s="97" t="s">
        <v>208</v>
      </c>
      <c r="F215" s="97" t="s">
        <v>704</v>
      </c>
      <c r="G215" s="97" t="s">
        <v>208</v>
      </c>
      <c r="H215" s="97" t="s">
        <v>668</v>
      </c>
      <c r="I215" s="37" t="s">
        <v>165</v>
      </c>
      <c r="J215" s="37" t="s">
        <v>6081</v>
      </c>
      <c r="K215" s="2" t="s">
        <v>151</v>
      </c>
      <c r="L215" s="2" t="s">
        <v>151</v>
      </c>
      <c r="M215" s="14" t="s">
        <v>152</v>
      </c>
    </row>
    <row r="216" spans="1:13" x14ac:dyDescent="0.3">
      <c r="A216" s="26" t="str">
        <f t="shared" si="3"/>
        <v>HUTransport</v>
      </c>
      <c r="C216" s="96" t="s">
        <v>21</v>
      </c>
      <c r="D216" s="97" t="s">
        <v>779</v>
      </c>
      <c r="E216" s="97" t="s">
        <v>208</v>
      </c>
      <c r="F216" s="97" t="s">
        <v>704</v>
      </c>
      <c r="G216" s="97" t="s">
        <v>208</v>
      </c>
      <c r="H216" s="97" t="s">
        <v>668</v>
      </c>
      <c r="I216" s="37" t="s">
        <v>6082</v>
      </c>
      <c r="J216" s="37" t="s">
        <v>6083</v>
      </c>
      <c r="K216" s="2" t="s">
        <v>152</v>
      </c>
      <c r="L216" s="2" t="s">
        <v>152</v>
      </c>
      <c r="M216" s="14" t="s">
        <v>152</v>
      </c>
    </row>
    <row r="217" spans="1:13" x14ac:dyDescent="0.3">
      <c r="A217" s="26" t="str">
        <f t="shared" si="3"/>
        <v>HUTransport</v>
      </c>
      <c r="C217" s="96" t="s">
        <v>21</v>
      </c>
      <c r="D217" s="97" t="s">
        <v>779</v>
      </c>
      <c r="E217" s="97" t="s">
        <v>208</v>
      </c>
      <c r="F217" s="97" t="s">
        <v>704</v>
      </c>
      <c r="G217" s="97" t="s">
        <v>208</v>
      </c>
      <c r="H217" s="97" t="s">
        <v>668</v>
      </c>
      <c r="I217" s="37" t="s">
        <v>276</v>
      </c>
      <c r="J217" s="37" t="s">
        <v>5412</v>
      </c>
      <c r="K217" s="2" t="s">
        <v>151</v>
      </c>
      <c r="L217" s="2" t="s">
        <v>151</v>
      </c>
      <c r="M217" s="14" t="s">
        <v>152</v>
      </c>
    </row>
    <row r="218" spans="1:13" x14ac:dyDescent="0.3">
      <c r="A218" s="26" t="str">
        <f t="shared" si="3"/>
        <v>HUTransport</v>
      </c>
      <c r="C218" s="96" t="s">
        <v>21</v>
      </c>
      <c r="D218" s="97" t="s">
        <v>779</v>
      </c>
      <c r="E218" s="97" t="s">
        <v>208</v>
      </c>
      <c r="F218" s="97" t="s">
        <v>704</v>
      </c>
      <c r="G218" s="97" t="s">
        <v>208</v>
      </c>
      <c r="H218" s="97" t="s">
        <v>668</v>
      </c>
      <c r="I218" s="37" t="s">
        <v>165</v>
      </c>
      <c r="J218" s="37" t="s">
        <v>6081</v>
      </c>
      <c r="K218" s="2" t="s">
        <v>151</v>
      </c>
      <c r="L218" s="2" t="s">
        <v>151</v>
      </c>
      <c r="M218" s="14" t="s">
        <v>152</v>
      </c>
    </row>
    <row r="219" spans="1:13" x14ac:dyDescent="0.3">
      <c r="A219" s="26" t="str">
        <f t="shared" si="3"/>
        <v>IEEconomic</v>
      </c>
      <c r="C219" s="96" t="s">
        <v>22</v>
      </c>
      <c r="D219" s="97" t="s">
        <v>776</v>
      </c>
      <c r="E219" s="97" t="s">
        <v>208</v>
      </c>
      <c r="F219" s="97" t="s">
        <v>704</v>
      </c>
      <c r="G219" s="97" t="s">
        <v>208</v>
      </c>
      <c r="H219" s="97" t="s">
        <v>668</v>
      </c>
      <c r="I219" s="37" t="s">
        <v>6349</v>
      </c>
      <c r="J219" s="37" t="s">
        <v>133</v>
      </c>
      <c r="K219" s="2" t="s">
        <v>151</v>
      </c>
      <c r="L219" s="2" t="s">
        <v>151</v>
      </c>
      <c r="M219" s="14" t="s">
        <v>151</v>
      </c>
    </row>
    <row r="220" spans="1:13" x14ac:dyDescent="0.3">
      <c r="A220" s="26" t="str">
        <f t="shared" si="3"/>
        <v>IEEconomic</v>
      </c>
      <c r="C220" s="96" t="s">
        <v>22</v>
      </c>
      <c r="D220" s="97" t="s">
        <v>776</v>
      </c>
      <c r="E220" s="97" t="s">
        <v>208</v>
      </c>
      <c r="F220" s="97" t="s">
        <v>704</v>
      </c>
      <c r="G220" s="97" t="s">
        <v>208</v>
      </c>
      <c r="H220" s="97" t="s">
        <v>668</v>
      </c>
      <c r="I220" s="37" t="s">
        <v>234</v>
      </c>
      <c r="J220" s="37" t="s">
        <v>6085</v>
      </c>
      <c r="K220" s="2" t="s">
        <v>152</v>
      </c>
      <c r="L220" s="2" t="s">
        <v>151</v>
      </c>
      <c r="M220" s="14" t="s">
        <v>151</v>
      </c>
    </row>
    <row r="221" spans="1:13" x14ac:dyDescent="0.3">
      <c r="A221" s="26" t="str">
        <f t="shared" si="3"/>
        <v>IEEconomic</v>
      </c>
      <c r="C221" s="96" t="s">
        <v>22</v>
      </c>
      <c r="D221" s="97" t="s">
        <v>776</v>
      </c>
      <c r="E221" s="97" t="s">
        <v>208</v>
      </c>
      <c r="F221" s="97" t="s">
        <v>704</v>
      </c>
      <c r="G221" s="97" t="s">
        <v>208</v>
      </c>
      <c r="H221" s="97" t="s">
        <v>668</v>
      </c>
      <c r="I221" s="37" t="s">
        <v>234</v>
      </c>
      <c r="J221" s="37" t="s">
        <v>6086</v>
      </c>
      <c r="K221" s="2" t="s">
        <v>152</v>
      </c>
      <c r="L221" s="2" t="s">
        <v>151</v>
      </c>
      <c r="M221" s="14" t="s">
        <v>151</v>
      </c>
    </row>
    <row r="222" spans="1:13" x14ac:dyDescent="0.3">
      <c r="A222" s="26" t="str">
        <f t="shared" si="3"/>
        <v>IEHealth</v>
      </c>
      <c r="C222" s="96" t="s">
        <v>22</v>
      </c>
      <c r="D222" s="97" t="s">
        <v>835</v>
      </c>
      <c r="E222" s="97" t="s">
        <v>208</v>
      </c>
      <c r="F222" s="97" t="s">
        <v>704</v>
      </c>
      <c r="G222" s="97" t="s">
        <v>208</v>
      </c>
      <c r="H222" s="97" t="s">
        <v>668</v>
      </c>
      <c r="I222" s="37" t="s">
        <v>3128</v>
      </c>
      <c r="J222" s="37" t="s">
        <v>709</v>
      </c>
      <c r="K222" s="2" t="s">
        <v>152</v>
      </c>
      <c r="L222" s="2" t="s">
        <v>151</v>
      </c>
      <c r="M222" s="14" t="s">
        <v>151</v>
      </c>
    </row>
    <row r="223" spans="1:13" x14ac:dyDescent="0.3">
      <c r="A223" s="26" t="str">
        <f t="shared" si="3"/>
        <v>IEJustice</v>
      </c>
      <c r="C223" s="96" t="s">
        <v>22</v>
      </c>
      <c r="D223" s="97" t="s">
        <v>777</v>
      </c>
      <c r="E223" s="91" t="s">
        <v>208</v>
      </c>
      <c r="F223" s="91" t="s">
        <v>704</v>
      </c>
      <c r="G223" s="91" t="s">
        <v>208</v>
      </c>
      <c r="H223" s="91" t="s">
        <v>668</v>
      </c>
      <c r="I223" s="37" t="s">
        <v>232</v>
      </c>
      <c r="J223" s="37" t="s">
        <v>3148</v>
      </c>
      <c r="K223" s="2" t="s">
        <v>151</v>
      </c>
      <c r="L223" s="2" t="s">
        <v>151</v>
      </c>
      <c r="M223" s="14" t="s">
        <v>151</v>
      </c>
    </row>
    <row r="224" spans="1:13" x14ac:dyDescent="0.3">
      <c r="A224" s="26" t="str">
        <f t="shared" si="3"/>
        <v>IEJustice</v>
      </c>
      <c r="C224" s="96" t="s">
        <v>22</v>
      </c>
      <c r="D224" s="97" t="s">
        <v>777</v>
      </c>
      <c r="E224" s="97" t="s">
        <v>208</v>
      </c>
      <c r="F224" s="97" t="s">
        <v>704</v>
      </c>
      <c r="G224" s="97" t="s">
        <v>208</v>
      </c>
      <c r="H224" s="97" t="s">
        <v>668</v>
      </c>
      <c r="I224" s="37" t="s">
        <v>3149</v>
      </c>
      <c r="J224" s="37" t="s">
        <v>6087</v>
      </c>
      <c r="K224" s="2" t="s">
        <v>152</v>
      </c>
      <c r="L224" s="2" t="s">
        <v>151</v>
      </c>
      <c r="M224" s="14" t="s">
        <v>151</v>
      </c>
    </row>
    <row r="225" spans="1:13" x14ac:dyDescent="0.3">
      <c r="A225" s="26" t="str">
        <f t="shared" si="3"/>
        <v>IEJustice</v>
      </c>
      <c r="C225" s="96" t="s">
        <v>22</v>
      </c>
      <c r="D225" s="97" t="s">
        <v>777</v>
      </c>
      <c r="E225" s="97" t="s">
        <v>208</v>
      </c>
      <c r="F225" s="97" t="s">
        <v>704</v>
      </c>
      <c r="G225" s="97" t="s">
        <v>208</v>
      </c>
      <c r="H225" s="97" t="s">
        <v>668</v>
      </c>
      <c r="I225" s="37" t="s">
        <v>233</v>
      </c>
      <c r="J225" s="37" t="s">
        <v>6088</v>
      </c>
      <c r="K225" s="2" t="s">
        <v>152</v>
      </c>
      <c r="L225" s="2" t="s">
        <v>151</v>
      </c>
      <c r="M225" s="14" t="s">
        <v>152</v>
      </c>
    </row>
    <row r="226" spans="1:13" x14ac:dyDescent="0.3">
      <c r="A226" s="26" t="str">
        <f t="shared" si="3"/>
        <v>IEMoving</v>
      </c>
      <c r="C226" s="96" t="s">
        <v>22</v>
      </c>
      <c r="D226" s="97" t="s">
        <v>778</v>
      </c>
      <c r="E226" s="97" t="s">
        <v>208</v>
      </c>
      <c r="F226" s="97" t="s">
        <v>704</v>
      </c>
      <c r="G226" s="97" t="s">
        <v>208</v>
      </c>
      <c r="H226" s="97" t="s">
        <v>668</v>
      </c>
      <c r="I226" s="37" t="s">
        <v>232</v>
      </c>
      <c r="J226" s="37" t="s">
        <v>6350</v>
      </c>
      <c r="K226" s="2" t="s">
        <v>151</v>
      </c>
      <c r="L226" s="2" t="s">
        <v>151</v>
      </c>
      <c r="M226" s="14" t="s">
        <v>151</v>
      </c>
    </row>
    <row r="227" spans="1:13" x14ac:dyDescent="0.3">
      <c r="A227" s="26" t="str">
        <f t="shared" si="3"/>
        <v>IEMoving</v>
      </c>
      <c r="C227" s="96" t="s">
        <v>22</v>
      </c>
      <c r="D227" s="97" t="s">
        <v>778</v>
      </c>
      <c r="E227" s="97" t="s">
        <v>208</v>
      </c>
      <c r="F227" s="97" t="s">
        <v>704</v>
      </c>
      <c r="G227" s="97" t="s">
        <v>208</v>
      </c>
      <c r="H227" s="97" t="s">
        <v>668</v>
      </c>
      <c r="I227" s="37" t="s">
        <v>232</v>
      </c>
      <c r="J227" s="37" t="s">
        <v>5424</v>
      </c>
      <c r="K227" s="2" t="s">
        <v>151</v>
      </c>
      <c r="L227" s="2" t="s">
        <v>151</v>
      </c>
      <c r="M227" s="14" t="s">
        <v>151</v>
      </c>
    </row>
    <row r="228" spans="1:13" x14ac:dyDescent="0.3">
      <c r="A228" s="26" t="str">
        <f t="shared" si="3"/>
        <v>IETransport</v>
      </c>
      <c r="C228" s="96" t="s">
        <v>22</v>
      </c>
      <c r="D228" s="97" t="s">
        <v>779</v>
      </c>
      <c r="E228" s="97" t="s">
        <v>208</v>
      </c>
      <c r="F228" s="97" t="s">
        <v>704</v>
      </c>
      <c r="G228" s="97" t="s">
        <v>208</v>
      </c>
      <c r="H228" s="97" t="s">
        <v>668</v>
      </c>
      <c r="I228" s="37" t="s">
        <v>232</v>
      </c>
      <c r="J228" s="37" t="s">
        <v>6090</v>
      </c>
      <c r="K228" s="2" t="s">
        <v>151</v>
      </c>
      <c r="L228" s="2" t="s">
        <v>151</v>
      </c>
      <c r="M228" s="14" t="s">
        <v>151</v>
      </c>
    </row>
    <row r="229" spans="1:13" x14ac:dyDescent="0.3">
      <c r="A229" s="26" t="str">
        <f t="shared" si="3"/>
        <v>IETransport</v>
      </c>
      <c r="C229" s="96" t="s">
        <v>22</v>
      </c>
      <c r="D229" s="97" t="s">
        <v>779</v>
      </c>
      <c r="E229" s="97" t="s">
        <v>208</v>
      </c>
      <c r="F229" s="97" t="s">
        <v>704</v>
      </c>
      <c r="G229" s="97" t="s">
        <v>208</v>
      </c>
      <c r="H229" s="97" t="s">
        <v>668</v>
      </c>
      <c r="I229" s="37" t="s">
        <v>233</v>
      </c>
      <c r="J229" s="37" t="s">
        <v>6091</v>
      </c>
      <c r="K229" s="2" t="s">
        <v>152</v>
      </c>
      <c r="L229" s="2" t="s">
        <v>151</v>
      </c>
      <c r="M229" s="14" t="s">
        <v>152</v>
      </c>
    </row>
    <row r="230" spans="1:13" x14ac:dyDescent="0.3">
      <c r="A230" s="26" t="str">
        <f t="shared" si="3"/>
        <v>ISEconomic</v>
      </c>
      <c r="C230" s="96" t="s">
        <v>23</v>
      </c>
      <c r="D230" s="97" t="s">
        <v>776</v>
      </c>
      <c r="E230" s="97" t="s">
        <v>208</v>
      </c>
      <c r="F230" s="97" t="s">
        <v>704</v>
      </c>
      <c r="G230" s="97" t="s">
        <v>208</v>
      </c>
      <c r="H230" s="97" t="s">
        <v>668</v>
      </c>
      <c r="I230" s="37" t="s">
        <v>3231</v>
      </c>
      <c r="J230" s="37" t="s">
        <v>711</v>
      </c>
      <c r="K230" s="2" t="s">
        <v>152</v>
      </c>
      <c r="L230" s="2" t="s">
        <v>152</v>
      </c>
      <c r="M230" s="14" t="s">
        <v>152</v>
      </c>
    </row>
    <row r="231" spans="1:13" x14ac:dyDescent="0.3">
      <c r="A231" s="26" t="str">
        <f t="shared" si="3"/>
        <v>ISEconomic</v>
      </c>
      <c r="C231" s="96" t="s">
        <v>23</v>
      </c>
      <c r="D231" s="97" t="s">
        <v>776</v>
      </c>
      <c r="E231" s="97" t="s">
        <v>208</v>
      </c>
      <c r="F231" s="97" t="s">
        <v>704</v>
      </c>
      <c r="G231" s="97" t="s">
        <v>208</v>
      </c>
      <c r="H231" s="97" t="s">
        <v>668</v>
      </c>
      <c r="I231" s="37" t="s">
        <v>3205</v>
      </c>
      <c r="J231" s="37" t="s">
        <v>6351</v>
      </c>
      <c r="K231" s="2" t="s">
        <v>151</v>
      </c>
      <c r="L231" s="2" t="s">
        <v>152</v>
      </c>
      <c r="M231" s="14" t="s">
        <v>152</v>
      </c>
    </row>
    <row r="232" spans="1:13" x14ac:dyDescent="0.3">
      <c r="A232" s="26" t="str">
        <f t="shared" si="3"/>
        <v>ISEconomic</v>
      </c>
      <c r="C232" s="96" t="s">
        <v>23</v>
      </c>
      <c r="D232" s="97" t="s">
        <v>776</v>
      </c>
      <c r="E232" s="97" t="s">
        <v>208</v>
      </c>
      <c r="F232" s="97" t="s">
        <v>704</v>
      </c>
      <c r="G232" s="97" t="s">
        <v>208</v>
      </c>
      <c r="H232" s="97" t="s">
        <v>668</v>
      </c>
      <c r="I232" s="37" t="s">
        <v>3210</v>
      </c>
      <c r="J232" s="37" t="s">
        <v>6352</v>
      </c>
      <c r="K232" s="2" t="s">
        <v>151</v>
      </c>
      <c r="L232" s="2" t="s">
        <v>152</v>
      </c>
      <c r="M232" s="14" t="s">
        <v>152</v>
      </c>
    </row>
    <row r="233" spans="1:13" x14ac:dyDescent="0.3">
      <c r="A233" s="26" t="str">
        <f t="shared" si="3"/>
        <v>ISHealth</v>
      </c>
      <c r="C233" s="96" t="s">
        <v>23</v>
      </c>
      <c r="D233" s="97" t="s">
        <v>835</v>
      </c>
      <c r="E233" s="97" t="s">
        <v>208</v>
      </c>
      <c r="F233" s="97" t="s">
        <v>704</v>
      </c>
      <c r="G233" s="97" t="s">
        <v>208</v>
      </c>
      <c r="H233" s="97" t="s">
        <v>668</v>
      </c>
      <c r="I233" s="37" t="s">
        <v>3218</v>
      </c>
      <c r="J233" s="37" t="s">
        <v>711</v>
      </c>
      <c r="K233" s="2" t="s">
        <v>152</v>
      </c>
      <c r="L233" s="2" t="s">
        <v>152</v>
      </c>
      <c r="M233" s="14" t="s">
        <v>152</v>
      </c>
    </row>
    <row r="234" spans="1:13" x14ac:dyDescent="0.3">
      <c r="A234" s="26" t="str">
        <f t="shared" si="3"/>
        <v>ISHealth</v>
      </c>
      <c r="C234" s="96" t="s">
        <v>23</v>
      </c>
      <c r="D234" s="97" t="s">
        <v>835</v>
      </c>
      <c r="E234" s="97" t="s">
        <v>208</v>
      </c>
      <c r="F234" s="97" t="s">
        <v>704</v>
      </c>
      <c r="G234" s="97" t="s">
        <v>208</v>
      </c>
      <c r="H234" s="97" t="s">
        <v>668</v>
      </c>
      <c r="I234" s="37" t="s">
        <v>3220</v>
      </c>
      <c r="J234" s="37" t="s">
        <v>3224</v>
      </c>
      <c r="K234" s="2" t="s">
        <v>152</v>
      </c>
      <c r="L234" s="2" t="s">
        <v>152</v>
      </c>
      <c r="M234" s="14" t="s">
        <v>152</v>
      </c>
    </row>
    <row r="235" spans="1:13" x14ac:dyDescent="0.3">
      <c r="A235" s="26" t="str">
        <f t="shared" si="3"/>
        <v>ISJustice</v>
      </c>
      <c r="C235" s="96" t="s">
        <v>23</v>
      </c>
      <c r="D235" s="97" t="s">
        <v>777</v>
      </c>
      <c r="E235" s="91" t="s">
        <v>208</v>
      </c>
      <c r="F235" s="91" t="s">
        <v>704</v>
      </c>
      <c r="G235" s="91" t="s">
        <v>208</v>
      </c>
      <c r="H235" s="91" t="s">
        <v>668</v>
      </c>
      <c r="I235" s="37" t="s">
        <v>3225</v>
      </c>
      <c r="J235" s="37" t="s">
        <v>6353</v>
      </c>
      <c r="K235" s="2" t="s">
        <v>152</v>
      </c>
      <c r="L235" s="2" t="s">
        <v>152</v>
      </c>
      <c r="M235" s="14" t="s">
        <v>152</v>
      </c>
    </row>
    <row r="236" spans="1:13" x14ac:dyDescent="0.3">
      <c r="A236" s="26" t="str">
        <f t="shared" si="3"/>
        <v>ISJustice</v>
      </c>
      <c r="C236" s="96" t="s">
        <v>23</v>
      </c>
      <c r="D236" s="97" t="s">
        <v>777</v>
      </c>
      <c r="E236" s="97" t="s">
        <v>208</v>
      </c>
      <c r="F236" s="97" t="s">
        <v>704</v>
      </c>
      <c r="G236" s="97" t="s">
        <v>208</v>
      </c>
      <c r="H236" s="97" t="s">
        <v>668</v>
      </c>
      <c r="I236" s="37" t="s">
        <v>601</v>
      </c>
      <c r="J236" s="37" t="s">
        <v>711</v>
      </c>
      <c r="K236" s="2" t="s">
        <v>151</v>
      </c>
      <c r="L236" s="2" t="s">
        <v>152</v>
      </c>
      <c r="M236" s="14" t="s">
        <v>152</v>
      </c>
    </row>
    <row r="237" spans="1:13" x14ac:dyDescent="0.3">
      <c r="A237" s="26" t="str">
        <f t="shared" si="3"/>
        <v>ISMoving</v>
      </c>
      <c r="C237" s="96" t="s">
        <v>23</v>
      </c>
      <c r="D237" s="97" t="s">
        <v>778</v>
      </c>
      <c r="E237" s="97" t="s">
        <v>208</v>
      </c>
      <c r="F237" s="97" t="s">
        <v>704</v>
      </c>
      <c r="G237" s="97" t="s">
        <v>208</v>
      </c>
      <c r="H237" s="97" t="s">
        <v>668</v>
      </c>
      <c r="I237" s="37" t="s">
        <v>6097</v>
      </c>
      <c r="J237" s="37" t="s">
        <v>3234</v>
      </c>
      <c r="K237" s="2" t="s">
        <v>151</v>
      </c>
      <c r="L237" s="2" t="s">
        <v>152</v>
      </c>
      <c r="M237" s="14" t="s">
        <v>152</v>
      </c>
    </row>
    <row r="238" spans="1:13" x14ac:dyDescent="0.3">
      <c r="A238" s="26" t="str">
        <f t="shared" si="3"/>
        <v>ISMoving</v>
      </c>
      <c r="C238" s="96" t="s">
        <v>23</v>
      </c>
      <c r="D238" s="97" t="s">
        <v>778</v>
      </c>
      <c r="E238" s="97" t="s">
        <v>208</v>
      </c>
      <c r="F238" s="97" t="s">
        <v>704</v>
      </c>
      <c r="G238" s="97" t="s">
        <v>208</v>
      </c>
      <c r="H238" s="97" t="s">
        <v>668</v>
      </c>
      <c r="I238" s="37" t="s">
        <v>235</v>
      </c>
      <c r="J238" s="37" t="s">
        <v>6354</v>
      </c>
      <c r="K238" s="2" t="s">
        <v>151</v>
      </c>
      <c r="L238" s="2" t="s">
        <v>152</v>
      </c>
      <c r="M238" s="14" t="s">
        <v>151</v>
      </c>
    </row>
    <row r="239" spans="1:13" x14ac:dyDescent="0.3">
      <c r="A239" s="26" t="str">
        <f t="shared" si="3"/>
        <v>ISMoving</v>
      </c>
      <c r="C239" s="96" t="s">
        <v>23</v>
      </c>
      <c r="D239" s="97" t="s">
        <v>778</v>
      </c>
      <c r="E239" s="97" t="s">
        <v>208</v>
      </c>
      <c r="F239" s="97" t="s">
        <v>704</v>
      </c>
      <c r="G239" s="97" t="s">
        <v>208</v>
      </c>
      <c r="H239" s="97" t="s">
        <v>668</v>
      </c>
      <c r="I239" s="37" t="s">
        <v>3218</v>
      </c>
      <c r="J239" s="37" t="s">
        <v>711</v>
      </c>
      <c r="K239" s="2" t="s">
        <v>151</v>
      </c>
      <c r="L239" s="2" t="s">
        <v>152</v>
      </c>
      <c r="M239" s="14" t="s">
        <v>152</v>
      </c>
    </row>
    <row r="240" spans="1:13" x14ac:dyDescent="0.3">
      <c r="A240" s="26" t="str">
        <f t="shared" si="3"/>
        <v>ISTransport</v>
      </c>
      <c r="C240" s="96" t="s">
        <v>23</v>
      </c>
      <c r="D240" s="97" t="s">
        <v>779</v>
      </c>
      <c r="E240" s="97" t="s">
        <v>208</v>
      </c>
      <c r="F240" s="97" t="s">
        <v>704</v>
      </c>
      <c r="G240" s="97" t="s">
        <v>208</v>
      </c>
      <c r="H240" s="97" t="s">
        <v>668</v>
      </c>
      <c r="I240" s="37" t="s">
        <v>3218</v>
      </c>
      <c r="J240" s="37" t="s">
        <v>711</v>
      </c>
      <c r="K240" s="2" t="s">
        <v>151</v>
      </c>
      <c r="L240" s="2" t="s">
        <v>152</v>
      </c>
      <c r="M240" s="14" t="s">
        <v>151</v>
      </c>
    </row>
    <row r="241" spans="1:13" x14ac:dyDescent="0.3">
      <c r="A241" s="26" t="str">
        <f t="shared" si="3"/>
        <v>ISTransport</v>
      </c>
      <c r="C241" s="96" t="s">
        <v>23</v>
      </c>
      <c r="D241" s="97" t="s">
        <v>779</v>
      </c>
      <c r="E241" s="97" t="s">
        <v>208</v>
      </c>
      <c r="F241" s="97" t="s">
        <v>704</v>
      </c>
      <c r="G241" s="97" t="s">
        <v>208</v>
      </c>
      <c r="H241" s="97" t="s">
        <v>668</v>
      </c>
      <c r="I241" s="37" t="s">
        <v>6099</v>
      </c>
      <c r="J241" s="37" t="s">
        <v>6355</v>
      </c>
      <c r="K241" s="2" t="s">
        <v>151</v>
      </c>
      <c r="L241" s="2" t="s">
        <v>152</v>
      </c>
      <c r="M241" s="14" t="s">
        <v>151</v>
      </c>
    </row>
    <row r="242" spans="1:13" x14ac:dyDescent="0.3">
      <c r="A242" s="26" t="str">
        <f t="shared" si="3"/>
        <v>ISTransport</v>
      </c>
      <c r="C242" s="96" t="s">
        <v>23</v>
      </c>
      <c r="D242" s="97" t="s">
        <v>779</v>
      </c>
      <c r="E242" s="97" t="s">
        <v>208</v>
      </c>
      <c r="F242" s="97" t="s">
        <v>704</v>
      </c>
      <c r="G242" s="97" t="s">
        <v>208</v>
      </c>
      <c r="H242" s="97" t="s">
        <v>668</v>
      </c>
      <c r="I242" s="37" t="s">
        <v>6101</v>
      </c>
      <c r="J242" s="37" t="s">
        <v>6356</v>
      </c>
      <c r="K242" s="2" t="s">
        <v>151</v>
      </c>
      <c r="L242" s="2" t="s">
        <v>152</v>
      </c>
      <c r="M242" s="14" t="s">
        <v>151</v>
      </c>
    </row>
    <row r="243" spans="1:13" x14ac:dyDescent="0.3">
      <c r="A243" s="26" t="str">
        <f t="shared" si="3"/>
        <v>ITEconomic</v>
      </c>
      <c r="C243" s="96" t="s">
        <v>24</v>
      </c>
      <c r="D243" s="97" t="s">
        <v>776</v>
      </c>
      <c r="E243" s="97" t="s">
        <v>208</v>
      </c>
      <c r="F243" s="97" t="s">
        <v>704</v>
      </c>
      <c r="G243" s="97" t="s">
        <v>208</v>
      </c>
      <c r="H243" s="97" t="s">
        <v>668</v>
      </c>
      <c r="I243" s="37" t="s">
        <v>3262</v>
      </c>
      <c r="J243" s="37" t="s">
        <v>6102</v>
      </c>
      <c r="K243" s="2" t="s">
        <v>152</v>
      </c>
      <c r="L243" s="2" t="s">
        <v>152</v>
      </c>
      <c r="M243" s="14" t="s">
        <v>714</v>
      </c>
    </row>
    <row r="244" spans="1:13" x14ac:dyDescent="0.3">
      <c r="A244" s="26" t="str">
        <f t="shared" si="3"/>
        <v>ITEconomic</v>
      </c>
      <c r="C244" s="96" t="s">
        <v>24</v>
      </c>
      <c r="D244" s="97" t="s">
        <v>776</v>
      </c>
      <c r="E244" s="97" t="s">
        <v>208</v>
      </c>
      <c r="F244" s="97" t="s">
        <v>704</v>
      </c>
      <c r="G244" s="97" t="s">
        <v>208</v>
      </c>
      <c r="H244" s="97" t="s">
        <v>668</v>
      </c>
      <c r="I244" s="37" t="s">
        <v>3258</v>
      </c>
      <c r="J244" s="37" t="s">
        <v>6103</v>
      </c>
      <c r="K244" s="2" t="s">
        <v>151</v>
      </c>
      <c r="L244" s="2" t="s">
        <v>152</v>
      </c>
      <c r="M244" s="14" t="s">
        <v>151</v>
      </c>
    </row>
    <row r="245" spans="1:13" x14ac:dyDescent="0.3">
      <c r="A245" s="26" t="str">
        <f t="shared" si="3"/>
        <v>ITEconomic</v>
      </c>
      <c r="C245" s="96" t="s">
        <v>24</v>
      </c>
      <c r="D245" s="97" t="s">
        <v>776</v>
      </c>
      <c r="E245" s="97" t="s">
        <v>208</v>
      </c>
      <c r="F245" s="97" t="s">
        <v>704</v>
      </c>
      <c r="G245" s="97" t="s">
        <v>208</v>
      </c>
      <c r="H245" s="97" t="s">
        <v>668</v>
      </c>
      <c r="I245" s="37" t="s">
        <v>3260</v>
      </c>
      <c r="J245" s="37" t="s">
        <v>6104</v>
      </c>
      <c r="K245" s="2" t="s">
        <v>151</v>
      </c>
      <c r="L245" s="2" t="s">
        <v>152</v>
      </c>
      <c r="M245" s="14" t="s">
        <v>151</v>
      </c>
    </row>
    <row r="246" spans="1:13" x14ac:dyDescent="0.3">
      <c r="A246" s="26" t="str">
        <f t="shared" si="3"/>
        <v>ITHealth</v>
      </c>
      <c r="C246" s="96" t="s">
        <v>24</v>
      </c>
      <c r="D246" s="97" t="s">
        <v>835</v>
      </c>
      <c r="E246" s="97" t="s">
        <v>208</v>
      </c>
      <c r="F246" s="97" t="s">
        <v>704</v>
      </c>
      <c r="G246" s="97" t="s">
        <v>208</v>
      </c>
      <c r="H246" s="97" t="s">
        <v>668</v>
      </c>
      <c r="I246" s="37" t="s">
        <v>253</v>
      </c>
      <c r="J246" s="37" t="s">
        <v>6105</v>
      </c>
      <c r="K246" s="2" t="s">
        <v>151</v>
      </c>
      <c r="L246" s="2" t="s">
        <v>152</v>
      </c>
      <c r="M246" s="14" t="s">
        <v>152</v>
      </c>
    </row>
    <row r="247" spans="1:13" x14ac:dyDescent="0.3">
      <c r="A247" s="26" t="str">
        <f t="shared" si="3"/>
        <v>ITHealth</v>
      </c>
      <c r="C247" s="96" t="s">
        <v>24</v>
      </c>
      <c r="D247" s="97" t="s">
        <v>835</v>
      </c>
      <c r="E247" s="91" t="s">
        <v>208</v>
      </c>
      <c r="F247" s="91" t="s">
        <v>704</v>
      </c>
      <c r="G247" s="91" t="s">
        <v>208</v>
      </c>
      <c r="H247" s="91" t="s">
        <v>668</v>
      </c>
      <c r="I247" s="37" t="s">
        <v>3273</v>
      </c>
      <c r="J247" s="37" t="s">
        <v>3274</v>
      </c>
      <c r="K247" s="2" t="s">
        <v>152</v>
      </c>
      <c r="L247" s="2" t="s">
        <v>152</v>
      </c>
      <c r="M247" s="14" t="s">
        <v>152</v>
      </c>
    </row>
    <row r="248" spans="1:13" x14ac:dyDescent="0.3">
      <c r="A248" s="26" t="str">
        <f t="shared" si="3"/>
        <v>ITHealth</v>
      </c>
      <c r="C248" s="96" t="s">
        <v>24</v>
      </c>
      <c r="D248" s="97" t="s">
        <v>835</v>
      </c>
      <c r="E248" s="97" t="s">
        <v>208</v>
      </c>
      <c r="F248" s="97" t="s">
        <v>704</v>
      </c>
      <c r="G248" s="97" t="s">
        <v>208</v>
      </c>
      <c r="H248" s="97" t="s">
        <v>668</v>
      </c>
      <c r="I248" s="37" t="s">
        <v>608</v>
      </c>
      <c r="J248" s="37" t="s">
        <v>6106</v>
      </c>
      <c r="K248" s="2" t="s">
        <v>152</v>
      </c>
      <c r="L248" s="2" t="s">
        <v>152</v>
      </c>
      <c r="M248" s="14" t="s">
        <v>152</v>
      </c>
    </row>
    <row r="249" spans="1:13" x14ac:dyDescent="0.3">
      <c r="A249" s="26" t="str">
        <f t="shared" si="3"/>
        <v>ITJustice</v>
      </c>
      <c r="C249" s="96" t="s">
        <v>24</v>
      </c>
      <c r="D249" s="97" t="s">
        <v>777</v>
      </c>
      <c r="E249" s="97" t="s">
        <v>208</v>
      </c>
      <c r="F249" s="97" t="s">
        <v>704</v>
      </c>
      <c r="G249" s="97" t="s">
        <v>208</v>
      </c>
      <c r="H249" s="97" t="s">
        <v>668</v>
      </c>
      <c r="I249" s="37" t="s">
        <v>229</v>
      </c>
      <c r="J249" s="37" t="s">
        <v>6107</v>
      </c>
      <c r="K249" s="2" t="s">
        <v>152</v>
      </c>
      <c r="L249" s="2" t="s">
        <v>152</v>
      </c>
      <c r="M249" s="14" t="s">
        <v>152</v>
      </c>
    </row>
    <row r="250" spans="1:13" x14ac:dyDescent="0.3">
      <c r="A250" s="26" t="str">
        <f t="shared" si="3"/>
        <v>ITJustice</v>
      </c>
      <c r="C250" s="96" t="s">
        <v>24</v>
      </c>
      <c r="D250" s="97" t="s">
        <v>777</v>
      </c>
      <c r="E250" s="97" t="s">
        <v>208</v>
      </c>
      <c r="F250" s="97" t="s">
        <v>704</v>
      </c>
      <c r="G250" s="97" t="s">
        <v>208</v>
      </c>
      <c r="H250" s="97" t="s">
        <v>668</v>
      </c>
      <c r="I250" s="37" t="s">
        <v>229</v>
      </c>
      <c r="J250" s="37" t="s">
        <v>6108</v>
      </c>
      <c r="K250" s="2" t="s">
        <v>151</v>
      </c>
      <c r="L250" s="2" t="s">
        <v>151</v>
      </c>
      <c r="M250" s="14" t="s">
        <v>152</v>
      </c>
    </row>
    <row r="251" spans="1:13" x14ac:dyDescent="0.3">
      <c r="A251" s="26" t="str">
        <f t="shared" si="3"/>
        <v>ITJustice</v>
      </c>
      <c r="C251" s="96" t="s">
        <v>24</v>
      </c>
      <c r="D251" s="97" t="s">
        <v>777</v>
      </c>
      <c r="E251" s="97" t="s">
        <v>208</v>
      </c>
      <c r="F251" s="97" t="s">
        <v>704</v>
      </c>
      <c r="G251" s="97" t="s">
        <v>208</v>
      </c>
      <c r="H251" s="97" t="s">
        <v>668</v>
      </c>
      <c r="I251" s="37" t="s">
        <v>229</v>
      </c>
      <c r="J251" s="37" t="s">
        <v>6109</v>
      </c>
      <c r="K251" s="2" t="s">
        <v>152</v>
      </c>
      <c r="L251" s="2" t="s">
        <v>152</v>
      </c>
      <c r="M251" s="14" t="s">
        <v>152</v>
      </c>
    </row>
    <row r="252" spans="1:13" x14ac:dyDescent="0.3">
      <c r="A252" s="26" t="str">
        <f t="shared" si="3"/>
        <v>ITMoving</v>
      </c>
      <c r="C252" s="96" t="s">
        <v>24</v>
      </c>
      <c r="D252" s="97" t="s">
        <v>778</v>
      </c>
      <c r="E252" s="97" t="s">
        <v>208</v>
      </c>
      <c r="F252" s="97" t="s">
        <v>704</v>
      </c>
      <c r="G252" s="97" t="s">
        <v>208</v>
      </c>
      <c r="H252" s="97" t="s">
        <v>668</v>
      </c>
      <c r="I252" s="37" t="s">
        <v>3312</v>
      </c>
      <c r="J252" s="37" t="s">
        <v>6110</v>
      </c>
      <c r="K252" s="2" t="s">
        <v>151</v>
      </c>
      <c r="L252" s="2" t="s">
        <v>152</v>
      </c>
      <c r="M252" s="14" t="s">
        <v>151</v>
      </c>
    </row>
    <row r="253" spans="1:13" x14ac:dyDescent="0.3">
      <c r="A253" s="26" t="str">
        <f t="shared" si="3"/>
        <v>ITMoving</v>
      </c>
      <c r="C253" s="96" t="s">
        <v>24</v>
      </c>
      <c r="D253" s="97" t="s">
        <v>778</v>
      </c>
      <c r="E253" s="97" t="s">
        <v>208</v>
      </c>
      <c r="F253" s="97" t="s">
        <v>704</v>
      </c>
      <c r="G253" s="97" t="s">
        <v>208</v>
      </c>
      <c r="H253" s="97" t="s">
        <v>668</v>
      </c>
      <c r="I253" s="37" t="s">
        <v>3318</v>
      </c>
      <c r="J253" s="37" t="s">
        <v>6111</v>
      </c>
      <c r="K253" s="2" t="s">
        <v>152</v>
      </c>
      <c r="L253" s="2" t="s">
        <v>152</v>
      </c>
      <c r="M253" s="14" t="s">
        <v>152</v>
      </c>
    </row>
    <row r="254" spans="1:13" x14ac:dyDescent="0.3">
      <c r="A254" s="26" t="str">
        <f t="shared" si="3"/>
        <v>ITTransport</v>
      </c>
      <c r="C254" s="96" t="s">
        <v>24</v>
      </c>
      <c r="D254" s="97" t="s">
        <v>779</v>
      </c>
      <c r="E254" s="97" t="s">
        <v>208</v>
      </c>
      <c r="F254" s="97" t="s">
        <v>704</v>
      </c>
      <c r="G254" s="97" t="s">
        <v>208</v>
      </c>
      <c r="H254" s="97" t="s">
        <v>668</v>
      </c>
      <c r="I254" s="37" t="s">
        <v>6112</v>
      </c>
      <c r="J254" s="37" t="s">
        <v>6113</v>
      </c>
      <c r="K254" s="2" t="s">
        <v>152</v>
      </c>
      <c r="L254" s="2" t="s">
        <v>152</v>
      </c>
      <c r="M254" s="14" t="s">
        <v>152</v>
      </c>
    </row>
    <row r="255" spans="1:13" x14ac:dyDescent="0.3">
      <c r="A255" s="26" t="str">
        <f t="shared" si="3"/>
        <v>ITTransport</v>
      </c>
      <c r="C255" s="96" t="s">
        <v>24</v>
      </c>
      <c r="D255" s="97" t="s">
        <v>779</v>
      </c>
      <c r="E255" s="97" t="s">
        <v>208</v>
      </c>
      <c r="F255" s="97" t="s">
        <v>704</v>
      </c>
      <c r="G255" s="97" t="s">
        <v>208</v>
      </c>
      <c r="H255" s="97" t="s">
        <v>668</v>
      </c>
      <c r="I255" s="37" t="s">
        <v>6357</v>
      </c>
      <c r="J255" s="37" t="s">
        <v>6114</v>
      </c>
      <c r="K255" s="2" t="s">
        <v>152</v>
      </c>
      <c r="L255" s="2" t="s">
        <v>152</v>
      </c>
      <c r="M255" s="14" t="s">
        <v>152</v>
      </c>
    </row>
    <row r="256" spans="1:13" x14ac:dyDescent="0.3">
      <c r="A256" s="26" t="str">
        <f t="shared" si="3"/>
        <v>ITTransport</v>
      </c>
      <c r="C256" s="96" t="s">
        <v>24</v>
      </c>
      <c r="D256" s="97" t="s">
        <v>779</v>
      </c>
      <c r="E256" s="97" t="s">
        <v>208</v>
      </c>
      <c r="F256" s="97" t="s">
        <v>704</v>
      </c>
      <c r="G256" s="97" t="s">
        <v>208</v>
      </c>
      <c r="H256" s="97" t="s">
        <v>668</v>
      </c>
      <c r="I256" s="37" t="s">
        <v>6112</v>
      </c>
      <c r="J256" s="37" t="s">
        <v>6115</v>
      </c>
      <c r="K256" s="2" t="s">
        <v>152</v>
      </c>
      <c r="L256" s="2" t="s">
        <v>152</v>
      </c>
      <c r="M256" s="14" t="s">
        <v>152</v>
      </c>
    </row>
    <row r="257" spans="1:13" x14ac:dyDescent="0.3">
      <c r="A257" s="26" t="str">
        <f t="shared" si="3"/>
        <v>LTEconomic</v>
      </c>
      <c r="C257" s="96" t="s">
        <v>25</v>
      </c>
      <c r="D257" s="97" t="s">
        <v>776</v>
      </c>
      <c r="E257" s="97" t="s">
        <v>208</v>
      </c>
      <c r="F257" s="97" t="s">
        <v>704</v>
      </c>
      <c r="G257" s="97" t="s">
        <v>208</v>
      </c>
      <c r="H257" s="97" t="s">
        <v>668</v>
      </c>
      <c r="I257" s="37" t="s">
        <v>228</v>
      </c>
      <c r="J257" s="37" t="s">
        <v>6116</v>
      </c>
      <c r="K257" s="2" t="s">
        <v>152</v>
      </c>
      <c r="L257" s="2" t="s">
        <v>152</v>
      </c>
      <c r="M257" s="14" t="s">
        <v>152</v>
      </c>
    </row>
    <row r="258" spans="1:13" x14ac:dyDescent="0.3">
      <c r="A258" s="26" t="str">
        <f t="shared" si="3"/>
        <v>LTEconomic</v>
      </c>
      <c r="C258" s="96" t="s">
        <v>25</v>
      </c>
      <c r="D258" s="97" t="s">
        <v>776</v>
      </c>
      <c r="E258" s="97" t="s">
        <v>208</v>
      </c>
      <c r="F258" s="97" t="s">
        <v>704</v>
      </c>
      <c r="G258" s="97" t="s">
        <v>208</v>
      </c>
      <c r="H258" s="97" t="s">
        <v>668</v>
      </c>
      <c r="I258" s="37" t="s">
        <v>238</v>
      </c>
      <c r="J258" s="37" t="s">
        <v>134</v>
      </c>
      <c r="K258" s="2" t="s">
        <v>151</v>
      </c>
      <c r="L258" s="2" t="s">
        <v>152</v>
      </c>
      <c r="M258" s="14" t="s">
        <v>152</v>
      </c>
    </row>
    <row r="259" spans="1:13" x14ac:dyDescent="0.3">
      <c r="A259" s="26" t="str">
        <f t="shared" si="3"/>
        <v>LTEconomic</v>
      </c>
      <c r="C259" s="96" t="s">
        <v>25</v>
      </c>
      <c r="D259" s="97" t="s">
        <v>776</v>
      </c>
      <c r="E259" s="91" t="s">
        <v>208</v>
      </c>
      <c r="F259" s="91" t="s">
        <v>704</v>
      </c>
      <c r="G259" s="91" t="s">
        <v>208</v>
      </c>
      <c r="H259" s="91" t="s">
        <v>668</v>
      </c>
      <c r="I259" s="37" t="s">
        <v>3478</v>
      </c>
      <c r="J259" s="37" t="s">
        <v>6358</v>
      </c>
      <c r="K259" s="2" t="s">
        <v>152</v>
      </c>
      <c r="L259" s="2" t="s">
        <v>152</v>
      </c>
      <c r="M259" s="14" t="s">
        <v>152</v>
      </c>
    </row>
    <row r="260" spans="1:13" x14ac:dyDescent="0.3">
      <c r="A260" s="26" t="str">
        <f t="shared" si="3"/>
        <v>LTHealth</v>
      </c>
      <c r="C260" s="96" t="s">
        <v>25</v>
      </c>
      <c r="D260" s="97" t="s">
        <v>835</v>
      </c>
      <c r="E260" s="97" t="s">
        <v>208</v>
      </c>
      <c r="F260" s="97" t="s">
        <v>704</v>
      </c>
      <c r="G260" s="97" t="s">
        <v>208</v>
      </c>
      <c r="H260" s="97" t="s">
        <v>668</v>
      </c>
      <c r="I260" s="37" t="s">
        <v>3282</v>
      </c>
      <c r="J260" s="37" t="s">
        <v>6118</v>
      </c>
      <c r="K260" s="2" t="s">
        <v>151</v>
      </c>
      <c r="L260" s="2" t="s">
        <v>152</v>
      </c>
      <c r="M260" s="14" t="s">
        <v>152</v>
      </c>
    </row>
    <row r="261" spans="1:13" x14ac:dyDescent="0.3">
      <c r="A261" s="26" t="str">
        <f t="shared" si="3"/>
        <v>LTHealth</v>
      </c>
      <c r="C261" s="96" t="s">
        <v>25</v>
      </c>
      <c r="D261" s="97" t="s">
        <v>835</v>
      </c>
      <c r="E261" s="97" t="s">
        <v>208</v>
      </c>
      <c r="F261" s="97" t="s">
        <v>704</v>
      </c>
      <c r="G261" s="97" t="s">
        <v>208</v>
      </c>
      <c r="H261" s="97" t="s">
        <v>668</v>
      </c>
      <c r="I261" s="37" t="s">
        <v>3282</v>
      </c>
      <c r="J261" s="37" t="s">
        <v>3503</v>
      </c>
      <c r="K261" s="2" t="s">
        <v>152</v>
      </c>
      <c r="L261" s="2" t="s">
        <v>152</v>
      </c>
      <c r="M261" s="14" t="s">
        <v>152</v>
      </c>
    </row>
    <row r="262" spans="1:13" x14ac:dyDescent="0.3">
      <c r="A262" s="26" t="str">
        <f t="shared" si="3"/>
        <v>LTHealth</v>
      </c>
      <c r="C262" s="96" t="s">
        <v>25</v>
      </c>
      <c r="D262" s="97" t="s">
        <v>835</v>
      </c>
      <c r="E262" s="97" t="s">
        <v>208</v>
      </c>
      <c r="F262" s="97" t="s">
        <v>704</v>
      </c>
      <c r="G262" s="97" t="s">
        <v>208</v>
      </c>
      <c r="H262" s="97" t="s">
        <v>668</v>
      </c>
      <c r="I262" s="37" t="s">
        <v>3478</v>
      </c>
      <c r="J262" s="37" t="s">
        <v>6359</v>
      </c>
      <c r="K262" s="2" t="s">
        <v>152</v>
      </c>
      <c r="L262" s="2" t="s">
        <v>152</v>
      </c>
      <c r="M262" s="14" t="s">
        <v>152</v>
      </c>
    </row>
    <row r="263" spans="1:13" x14ac:dyDescent="0.3">
      <c r="A263" s="26" t="str">
        <f t="shared" si="3"/>
        <v>LTJustice</v>
      </c>
      <c r="C263" s="96" t="s">
        <v>25</v>
      </c>
      <c r="D263" s="97" t="s">
        <v>777</v>
      </c>
      <c r="E263" s="97" t="s">
        <v>208</v>
      </c>
      <c r="F263" s="97" t="s">
        <v>704</v>
      </c>
      <c r="G263" s="97" t="s">
        <v>208</v>
      </c>
      <c r="H263" s="97" t="s">
        <v>668</v>
      </c>
      <c r="I263" s="37" t="s">
        <v>3506</v>
      </c>
      <c r="J263" s="37" t="s">
        <v>3509</v>
      </c>
      <c r="K263" s="2" t="s">
        <v>152</v>
      </c>
      <c r="L263" s="2" t="s">
        <v>152</v>
      </c>
      <c r="M263" s="14" t="s">
        <v>152</v>
      </c>
    </row>
    <row r="264" spans="1:13" x14ac:dyDescent="0.3">
      <c r="A264" s="26" t="str">
        <f t="shared" ref="A264:A327" si="4">C264&amp;D264</f>
        <v>LTJustice</v>
      </c>
      <c r="C264" s="96" t="s">
        <v>25</v>
      </c>
      <c r="D264" s="97" t="s">
        <v>777</v>
      </c>
      <c r="E264" s="97" t="s">
        <v>208</v>
      </c>
      <c r="F264" s="97" t="s">
        <v>704</v>
      </c>
      <c r="G264" s="97" t="s">
        <v>208</v>
      </c>
      <c r="H264" s="97" t="s">
        <v>668</v>
      </c>
      <c r="I264" s="37" t="s">
        <v>3506</v>
      </c>
      <c r="J264" s="37" t="s">
        <v>3507</v>
      </c>
      <c r="K264" s="2" t="s">
        <v>152</v>
      </c>
      <c r="L264" s="2" t="s">
        <v>152</v>
      </c>
      <c r="M264" s="14" t="s">
        <v>152</v>
      </c>
    </row>
    <row r="265" spans="1:13" x14ac:dyDescent="0.3">
      <c r="A265" s="26" t="str">
        <f t="shared" si="4"/>
        <v>LTMoving</v>
      </c>
      <c r="C265" s="96" t="s">
        <v>25</v>
      </c>
      <c r="D265" s="97" t="s">
        <v>778</v>
      </c>
      <c r="E265" s="97" t="s">
        <v>208</v>
      </c>
      <c r="F265" s="97" t="s">
        <v>704</v>
      </c>
      <c r="G265" s="97" t="s">
        <v>208</v>
      </c>
      <c r="H265" s="97" t="s">
        <v>668</v>
      </c>
      <c r="I265" s="37" t="s">
        <v>196</v>
      </c>
      <c r="J265" s="37" t="s">
        <v>6120</v>
      </c>
      <c r="K265" s="2" t="s">
        <v>151</v>
      </c>
      <c r="L265" s="2" t="s">
        <v>152</v>
      </c>
      <c r="M265" s="14" t="s">
        <v>152</v>
      </c>
    </row>
    <row r="266" spans="1:13" x14ac:dyDescent="0.3">
      <c r="A266" s="26" t="str">
        <f t="shared" si="4"/>
        <v>LTMoving</v>
      </c>
      <c r="C266" s="96" t="s">
        <v>25</v>
      </c>
      <c r="D266" s="97" t="s">
        <v>778</v>
      </c>
      <c r="E266" s="97" t="s">
        <v>208</v>
      </c>
      <c r="F266" s="97" t="s">
        <v>704</v>
      </c>
      <c r="G266" s="97" t="s">
        <v>208</v>
      </c>
      <c r="H266" s="97" t="s">
        <v>668</v>
      </c>
      <c r="I266" s="37" t="s">
        <v>3474</v>
      </c>
      <c r="J266" s="37" t="s">
        <v>277</v>
      </c>
      <c r="K266" s="2" t="s">
        <v>151</v>
      </c>
      <c r="L266" s="2" t="s">
        <v>151</v>
      </c>
      <c r="M266" s="14" t="s">
        <v>152</v>
      </c>
    </row>
    <row r="267" spans="1:13" x14ac:dyDescent="0.3">
      <c r="A267" s="26" t="str">
        <f t="shared" si="4"/>
        <v>LTTransport</v>
      </c>
      <c r="C267" s="96" t="s">
        <v>25</v>
      </c>
      <c r="D267" s="97" t="s">
        <v>779</v>
      </c>
      <c r="E267" s="97" t="s">
        <v>208</v>
      </c>
      <c r="F267" s="97" t="s">
        <v>704</v>
      </c>
      <c r="G267" s="97" t="s">
        <v>208</v>
      </c>
      <c r="H267" s="97" t="s">
        <v>668</v>
      </c>
      <c r="I267" s="37" t="s">
        <v>3474</v>
      </c>
      <c r="J267" s="37" t="s">
        <v>277</v>
      </c>
      <c r="K267" s="2" t="s">
        <v>151</v>
      </c>
      <c r="L267" s="2" t="s">
        <v>151</v>
      </c>
      <c r="M267" s="14" t="s">
        <v>152</v>
      </c>
    </row>
    <row r="268" spans="1:13" x14ac:dyDescent="0.3">
      <c r="A268" s="26" t="str">
        <f t="shared" si="4"/>
        <v>LTTransport</v>
      </c>
      <c r="C268" s="96" t="s">
        <v>25</v>
      </c>
      <c r="D268" s="97" t="s">
        <v>779</v>
      </c>
      <c r="E268" s="97" t="s">
        <v>208</v>
      </c>
      <c r="F268" s="97" t="s">
        <v>704</v>
      </c>
      <c r="G268" s="97" t="s">
        <v>208</v>
      </c>
      <c r="H268" s="97" t="s">
        <v>668</v>
      </c>
      <c r="I268" s="37" t="s">
        <v>196</v>
      </c>
      <c r="J268" s="37" t="s">
        <v>6360</v>
      </c>
      <c r="K268" s="2" t="s">
        <v>151</v>
      </c>
      <c r="L268" s="2" t="s">
        <v>151</v>
      </c>
      <c r="M268" s="14" t="s">
        <v>151</v>
      </c>
    </row>
    <row r="269" spans="1:13" x14ac:dyDescent="0.3">
      <c r="A269" s="26" t="str">
        <f t="shared" si="4"/>
        <v>LTTransport</v>
      </c>
      <c r="C269" s="96" t="s">
        <v>25</v>
      </c>
      <c r="D269" s="97" t="s">
        <v>779</v>
      </c>
      <c r="E269" s="97" t="s">
        <v>208</v>
      </c>
      <c r="F269" s="97" t="s">
        <v>704</v>
      </c>
      <c r="G269" s="97" t="s">
        <v>208</v>
      </c>
      <c r="H269" s="97" t="s">
        <v>668</v>
      </c>
      <c r="I269" s="37" t="s">
        <v>3568</v>
      </c>
      <c r="J269" s="37" t="s">
        <v>5498</v>
      </c>
      <c r="K269" s="2" t="s">
        <v>151</v>
      </c>
      <c r="L269" s="2" t="s">
        <v>152</v>
      </c>
      <c r="M269" s="14" t="s">
        <v>152</v>
      </c>
    </row>
    <row r="270" spans="1:13" x14ac:dyDescent="0.3">
      <c r="A270" s="26" t="str">
        <f t="shared" si="4"/>
        <v>LUEconomic</v>
      </c>
      <c r="C270" s="96" t="s">
        <v>26</v>
      </c>
      <c r="D270" s="97" t="s">
        <v>776</v>
      </c>
      <c r="E270" s="97" t="s">
        <v>208</v>
      </c>
      <c r="F270" s="97" t="s">
        <v>704</v>
      </c>
      <c r="G270" s="97" t="s">
        <v>208</v>
      </c>
      <c r="H270" s="97" t="s">
        <v>668</v>
      </c>
      <c r="I270" s="37" t="s">
        <v>6122</v>
      </c>
      <c r="J270" s="37" t="s">
        <v>6123</v>
      </c>
      <c r="K270" s="2" t="s">
        <v>152</v>
      </c>
      <c r="L270" s="2" t="s">
        <v>152</v>
      </c>
      <c r="M270" s="14" t="s">
        <v>152</v>
      </c>
    </row>
    <row r="271" spans="1:13" x14ac:dyDescent="0.3">
      <c r="A271" s="26" t="str">
        <f t="shared" si="4"/>
        <v>LUEconomic</v>
      </c>
      <c r="C271" s="96" t="s">
        <v>26</v>
      </c>
      <c r="D271" s="97" t="s">
        <v>776</v>
      </c>
      <c r="E271" s="91" t="s">
        <v>208</v>
      </c>
      <c r="F271" s="91" t="s">
        <v>704</v>
      </c>
      <c r="G271" s="91" t="s">
        <v>208</v>
      </c>
      <c r="H271" s="91" t="s">
        <v>668</v>
      </c>
      <c r="I271" s="37" t="s">
        <v>239</v>
      </c>
      <c r="J271" s="37" t="s">
        <v>6124</v>
      </c>
      <c r="K271" s="2" t="s">
        <v>151</v>
      </c>
      <c r="L271" s="2" t="s">
        <v>151</v>
      </c>
      <c r="M271" s="14" t="s">
        <v>151</v>
      </c>
    </row>
    <row r="272" spans="1:13" x14ac:dyDescent="0.3">
      <c r="A272" s="26" t="str">
        <f t="shared" si="4"/>
        <v>LUEconomic</v>
      </c>
      <c r="C272" s="96" t="s">
        <v>26</v>
      </c>
      <c r="D272" s="97" t="s">
        <v>776</v>
      </c>
      <c r="E272" s="97" t="s">
        <v>208</v>
      </c>
      <c r="F272" s="97" t="s">
        <v>704</v>
      </c>
      <c r="G272" s="97" t="s">
        <v>208</v>
      </c>
      <c r="H272" s="97" t="s">
        <v>668</v>
      </c>
      <c r="I272" s="37" t="s">
        <v>3581</v>
      </c>
      <c r="J272" s="37" t="s">
        <v>712</v>
      </c>
      <c r="K272" s="2" t="s">
        <v>152</v>
      </c>
      <c r="L272" s="2" t="s">
        <v>152</v>
      </c>
      <c r="M272" s="14" t="s">
        <v>152</v>
      </c>
    </row>
    <row r="273" spans="1:13" x14ac:dyDescent="0.3">
      <c r="A273" s="26" t="str">
        <f t="shared" si="4"/>
        <v>LUHealth</v>
      </c>
      <c r="C273" s="96" t="s">
        <v>26</v>
      </c>
      <c r="D273" s="97" t="s">
        <v>835</v>
      </c>
      <c r="E273" s="97" t="s">
        <v>208</v>
      </c>
      <c r="F273" s="97" t="s">
        <v>704</v>
      </c>
      <c r="G273" s="97" t="s">
        <v>208</v>
      </c>
      <c r="H273" s="97" t="s">
        <v>668</v>
      </c>
      <c r="I273" s="37" t="s">
        <v>253</v>
      </c>
      <c r="J273" s="37" t="s">
        <v>6125</v>
      </c>
      <c r="K273" s="2" t="s">
        <v>152</v>
      </c>
      <c r="L273" s="2" t="s">
        <v>152</v>
      </c>
      <c r="M273" s="14" t="s">
        <v>152</v>
      </c>
    </row>
    <row r="274" spans="1:13" x14ac:dyDescent="0.3">
      <c r="A274" s="26" t="str">
        <f t="shared" si="4"/>
        <v>LUHealth</v>
      </c>
      <c r="C274" s="96" t="s">
        <v>26</v>
      </c>
      <c r="D274" s="97" t="s">
        <v>835</v>
      </c>
      <c r="E274" s="97" t="s">
        <v>208</v>
      </c>
      <c r="F274" s="97" t="s">
        <v>704</v>
      </c>
      <c r="G274" s="97" t="s">
        <v>208</v>
      </c>
      <c r="H274" s="97" t="s">
        <v>668</v>
      </c>
      <c r="I274" s="37" t="s">
        <v>3585</v>
      </c>
      <c r="J274" s="37" t="s">
        <v>3586</v>
      </c>
      <c r="K274" s="2" t="s">
        <v>151</v>
      </c>
      <c r="L274" s="2" t="s">
        <v>152</v>
      </c>
      <c r="M274" s="14" t="s">
        <v>152</v>
      </c>
    </row>
    <row r="275" spans="1:13" x14ac:dyDescent="0.3">
      <c r="A275" s="26" t="str">
        <f t="shared" si="4"/>
        <v>LUHealth</v>
      </c>
      <c r="C275" s="96" t="s">
        <v>26</v>
      </c>
      <c r="D275" s="97" t="s">
        <v>835</v>
      </c>
      <c r="E275" s="97" t="s">
        <v>208</v>
      </c>
      <c r="F275" s="97" t="s">
        <v>704</v>
      </c>
      <c r="G275" s="97" t="s">
        <v>208</v>
      </c>
      <c r="H275" s="97" t="s">
        <v>668</v>
      </c>
      <c r="I275" s="37" t="s">
        <v>239</v>
      </c>
      <c r="J275" s="37" t="s">
        <v>6361</v>
      </c>
      <c r="K275" s="2" t="s">
        <v>151</v>
      </c>
      <c r="L275" s="2" t="s">
        <v>151</v>
      </c>
      <c r="M275" s="14" t="s">
        <v>151</v>
      </c>
    </row>
    <row r="276" spans="1:13" x14ac:dyDescent="0.3">
      <c r="A276" s="26" t="str">
        <f t="shared" si="4"/>
        <v>LUJustice</v>
      </c>
      <c r="C276" s="96" t="s">
        <v>26</v>
      </c>
      <c r="D276" s="97" t="s">
        <v>777</v>
      </c>
      <c r="E276" s="97" t="s">
        <v>208</v>
      </c>
      <c r="F276" s="97" t="s">
        <v>704</v>
      </c>
      <c r="G276" s="97" t="s">
        <v>208</v>
      </c>
      <c r="H276" s="97" t="s">
        <v>668</v>
      </c>
      <c r="I276" s="37" t="s">
        <v>239</v>
      </c>
      <c r="J276" s="37" t="s">
        <v>6127</v>
      </c>
      <c r="K276" s="2" t="s">
        <v>151</v>
      </c>
      <c r="L276" s="2" t="s">
        <v>151</v>
      </c>
      <c r="M276" s="14" t="s">
        <v>151</v>
      </c>
    </row>
    <row r="277" spans="1:13" x14ac:dyDescent="0.3">
      <c r="A277" s="26" t="str">
        <f t="shared" si="4"/>
        <v>LUJustice</v>
      </c>
      <c r="C277" s="96" t="s">
        <v>26</v>
      </c>
      <c r="D277" s="97" t="s">
        <v>777</v>
      </c>
      <c r="E277" s="97" t="s">
        <v>208</v>
      </c>
      <c r="F277" s="97" t="s">
        <v>704</v>
      </c>
      <c r="G277" s="97" t="s">
        <v>208</v>
      </c>
      <c r="H277" s="97" t="s">
        <v>668</v>
      </c>
      <c r="I277" s="37" t="s">
        <v>239</v>
      </c>
      <c r="J277" s="37" t="s">
        <v>6128</v>
      </c>
      <c r="K277" s="2" t="s">
        <v>151</v>
      </c>
      <c r="L277" s="2" t="s">
        <v>151</v>
      </c>
      <c r="M277" s="14" t="s">
        <v>151</v>
      </c>
    </row>
    <row r="278" spans="1:13" x14ac:dyDescent="0.3">
      <c r="A278" s="26" t="str">
        <f t="shared" si="4"/>
        <v>LUJustice</v>
      </c>
      <c r="C278" s="96" t="s">
        <v>26</v>
      </c>
      <c r="D278" s="97" t="s">
        <v>777</v>
      </c>
      <c r="E278" s="97" t="s">
        <v>208</v>
      </c>
      <c r="F278" s="97" t="s">
        <v>704</v>
      </c>
      <c r="G278" s="97" t="s">
        <v>208</v>
      </c>
      <c r="H278" s="97" t="s">
        <v>668</v>
      </c>
      <c r="I278" s="37" t="s">
        <v>6129</v>
      </c>
      <c r="J278" s="37" t="s">
        <v>6130</v>
      </c>
      <c r="K278" s="2" t="s">
        <v>152</v>
      </c>
      <c r="L278" s="2" t="s">
        <v>152</v>
      </c>
      <c r="M278" s="14" t="s">
        <v>152</v>
      </c>
    </row>
    <row r="279" spans="1:13" x14ac:dyDescent="0.3">
      <c r="A279" s="26" t="str">
        <f t="shared" si="4"/>
        <v>LUMoving</v>
      </c>
      <c r="C279" s="96" t="s">
        <v>26</v>
      </c>
      <c r="D279" s="97" t="s">
        <v>778</v>
      </c>
      <c r="E279" s="97" t="s">
        <v>208</v>
      </c>
      <c r="F279" s="97" t="s">
        <v>704</v>
      </c>
      <c r="G279" s="97" t="s">
        <v>208</v>
      </c>
      <c r="H279" s="97" t="s">
        <v>668</v>
      </c>
      <c r="I279" s="37" t="s">
        <v>3597</v>
      </c>
      <c r="J279" s="37" t="s">
        <v>6131</v>
      </c>
      <c r="K279" s="2" t="s">
        <v>151</v>
      </c>
      <c r="L279" s="2" t="s">
        <v>151</v>
      </c>
      <c r="M279" s="14" t="s">
        <v>151</v>
      </c>
    </row>
    <row r="280" spans="1:13" x14ac:dyDescent="0.3">
      <c r="A280" s="26" t="str">
        <f t="shared" si="4"/>
        <v>LUMoving</v>
      </c>
      <c r="C280" s="96" t="s">
        <v>26</v>
      </c>
      <c r="D280" s="97" t="s">
        <v>778</v>
      </c>
      <c r="E280" s="97" t="s">
        <v>208</v>
      </c>
      <c r="F280" s="97" t="s">
        <v>704</v>
      </c>
      <c r="G280" s="97" t="s">
        <v>208</v>
      </c>
      <c r="H280" s="97" t="s">
        <v>668</v>
      </c>
      <c r="I280" s="37" t="s">
        <v>6362</v>
      </c>
      <c r="J280" s="37" t="s">
        <v>6363</v>
      </c>
      <c r="K280" s="2" t="s">
        <v>151</v>
      </c>
      <c r="L280" s="2" t="s">
        <v>151</v>
      </c>
      <c r="M280" s="14" t="s">
        <v>152</v>
      </c>
    </row>
    <row r="281" spans="1:13" x14ac:dyDescent="0.3">
      <c r="A281" s="26" t="str">
        <f t="shared" si="4"/>
        <v>LUMoving</v>
      </c>
      <c r="C281" s="96" t="s">
        <v>26</v>
      </c>
      <c r="D281" s="97" t="s">
        <v>778</v>
      </c>
      <c r="E281" s="97" t="s">
        <v>208</v>
      </c>
      <c r="F281" s="97" t="s">
        <v>704</v>
      </c>
      <c r="G281" s="97" t="s">
        <v>208</v>
      </c>
      <c r="H281" s="97" t="s">
        <v>668</v>
      </c>
      <c r="I281" s="37" t="s">
        <v>239</v>
      </c>
      <c r="J281" s="37" t="s">
        <v>724</v>
      </c>
      <c r="K281" s="2" t="s">
        <v>151</v>
      </c>
      <c r="L281" s="2" t="s">
        <v>151</v>
      </c>
      <c r="M281" s="14" t="s">
        <v>151</v>
      </c>
    </row>
    <row r="282" spans="1:13" x14ac:dyDescent="0.3">
      <c r="A282" s="26" t="str">
        <f t="shared" si="4"/>
        <v>LUTransport</v>
      </c>
      <c r="C282" s="96" t="s">
        <v>26</v>
      </c>
      <c r="D282" s="97" t="s">
        <v>779</v>
      </c>
      <c r="E282" s="97" t="s">
        <v>208</v>
      </c>
      <c r="F282" s="97" t="s">
        <v>704</v>
      </c>
      <c r="G282" s="97" t="s">
        <v>208</v>
      </c>
      <c r="H282" s="97" t="s">
        <v>668</v>
      </c>
      <c r="I282" s="37" t="s">
        <v>239</v>
      </c>
      <c r="J282" s="37" t="s">
        <v>6132</v>
      </c>
      <c r="K282" s="2" t="s">
        <v>151</v>
      </c>
      <c r="L282" s="2" t="s">
        <v>151</v>
      </c>
      <c r="M282" s="14" t="s">
        <v>151</v>
      </c>
    </row>
    <row r="283" spans="1:13" x14ac:dyDescent="0.3">
      <c r="A283" s="26" t="str">
        <f t="shared" si="4"/>
        <v>LUTransport</v>
      </c>
      <c r="C283" s="96" t="s">
        <v>26</v>
      </c>
      <c r="D283" s="97" t="s">
        <v>779</v>
      </c>
      <c r="E283" s="91" t="s">
        <v>208</v>
      </c>
      <c r="F283" s="91" t="s">
        <v>704</v>
      </c>
      <c r="G283" s="91" t="s">
        <v>208</v>
      </c>
      <c r="H283" s="91" t="s">
        <v>668</v>
      </c>
      <c r="I283" s="37" t="s">
        <v>6133</v>
      </c>
      <c r="J283" s="37" t="s">
        <v>6134</v>
      </c>
      <c r="K283" s="2" t="s">
        <v>151</v>
      </c>
      <c r="L283" s="2" t="s">
        <v>152</v>
      </c>
      <c r="M283" s="14" t="s">
        <v>152</v>
      </c>
    </row>
    <row r="284" spans="1:13" x14ac:dyDescent="0.3">
      <c r="A284" s="26" t="str">
        <f t="shared" si="4"/>
        <v>LUTransport</v>
      </c>
      <c r="C284" s="96" t="s">
        <v>26</v>
      </c>
      <c r="D284" s="97" t="s">
        <v>779</v>
      </c>
      <c r="E284" s="97" t="s">
        <v>208</v>
      </c>
      <c r="F284" s="97" t="s">
        <v>704</v>
      </c>
      <c r="G284" s="97" t="s">
        <v>208</v>
      </c>
      <c r="H284" s="97" t="s">
        <v>668</v>
      </c>
      <c r="I284" s="37" t="s">
        <v>6364</v>
      </c>
      <c r="J284" s="37" t="s">
        <v>6136</v>
      </c>
      <c r="K284" s="2" t="s">
        <v>152</v>
      </c>
      <c r="L284" s="2" t="s">
        <v>152</v>
      </c>
      <c r="M284" s="14" t="s">
        <v>152</v>
      </c>
    </row>
    <row r="285" spans="1:13" x14ac:dyDescent="0.3">
      <c r="A285" s="26" t="str">
        <f t="shared" si="4"/>
        <v>LVEconomic</v>
      </c>
      <c r="C285" s="96" t="s">
        <v>27</v>
      </c>
      <c r="D285" s="97" t="s">
        <v>776</v>
      </c>
      <c r="E285" s="97" t="s">
        <v>208</v>
      </c>
      <c r="F285" s="97" t="s">
        <v>704</v>
      </c>
      <c r="G285" s="97" t="s">
        <v>208</v>
      </c>
      <c r="H285" s="97" t="s">
        <v>668</v>
      </c>
      <c r="I285" s="37" t="s">
        <v>3622</v>
      </c>
      <c r="J285" s="37" t="s">
        <v>6137</v>
      </c>
      <c r="K285" s="2" t="s">
        <v>151</v>
      </c>
      <c r="L285" s="2" t="s">
        <v>151</v>
      </c>
      <c r="M285" s="14" t="s">
        <v>151</v>
      </c>
    </row>
    <row r="286" spans="1:13" x14ac:dyDescent="0.3">
      <c r="A286" s="26" t="str">
        <f t="shared" si="4"/>
        <v>LVEconomic</v>
      </c>
      <c r="C286" s="96" t="s">
        <v>27</v>
      </c>
      <c r="D286" s="97" t="s">
        <v>776</v>
      </c>
      <c r="E286" s="97" t="s">
        <v>208</v>
      </c>
      <c r="F286" s="97" t="s">
        <v>704</v>
      </c>
      <c r="G286" s="97" t="s">
        <v>208</v>
      </c>
      <c r="H286" s="97" t="s">
        <v>668</v>
      </c>
      <c r="I286" s="37" t="s">
        <v>240</v>
      </c>
      <c r="J286" s="37" t="s">
        <v>6138</v>
      </c>
      <c r="K286" s="2" t="s">
        <v>151</v>
      </c>
      <c r="L286" s="2" t="s">
        <v>151</v>
      </c>
      <c r="M286" s="14" t="s">
        <v>151</v>
      </c>
    </row>
    <row r="287" spans="1:13" x14ac:dyDescent="0.3">
      <c r="A287" s="26" t="str">
        <f t="shared" si="4"/>
        <v>LVEconomic</v>
      </c>
      <c r="C287" s="96" t="s">
        <v>27</v>
      </c>
      <c r="D287" s="97" t="s">
        <v>776</v>
      </c>
      <c r="E287" s="97" t="s">
        <v>208</v>
      </c>
      <c r="F287" s="97" t="s">
        <v>704</v>
      </c>
      <c r="G287" s="97" t="s">
        <v>208</v>
      </c>
      <c r="H287" s="97" t="s">
        <v>668</v>
      </c>
      <c r="I287" s="37" t="s">
        <v>241</v>
      </c>
      <c r="J287" s="37" t="s">
        <v>622</v>
      </c>
      <c r="K287" s="2" t="s">
        <v>151</v>
      </c>
      <c r="L287" s="2" t="s">
        <v>151</v>
      </c>
      <c r="M287" s="14" t="s">
        <v>152</v>
      </c>
    </row>
    <row r="288" spans="1:13" x14ac:dyDescent="0.3">
      <c r="A288" s="26" t="str">
        <f t="shared" si="4"/>
        <v>LVHealth</v>
      </c>
      <c r="C288" s="96" t="s">
        <v>27</v>
      </c>
      <c r="D288" s="97" t="s">
        <v>835</v>
      </c>
      <c r="E288" s="97" t="s">
        <v>208</v>
      </c>
      <c r="F288" s="97" t="s">
        <v>704</v>
      </c>
      <c r="G288" s="97" t="s">
        <v>208</v>
      </c>
      <c r="H288" s="97" t="s">
        <v>668</v>
      </c>
      <c r="I288" s="37" t="s">
        <v>253</v>
      </c>
      <c r="J288" s="37" t="s">
        <v>6139</v>
      </c>
      <c r="K288" s="2" t="s">
        <v>152</v>
      </c>
      <c r="L288" s="2" t="s">
        <v>152</v>
      </c>
      <c r="M288" s="14" t="s">
        <v>152</v>
      </c>
    </row>
    <row r="289" spans="1:13" x14ac:dyDescent="0.3">
      <c r="A289" s="26" t="str">
        <f t="shared" si="4"/>
        <v>LVHealth</v>
      </c>
      <c r="C289" s="96" t="s">
        <v>27</v>
      </c>
      <c r="D289" s="97" t="s">
        <v>835</v>
      </c>
      <c r="E289" s="97" t="s">
        <v>208</v>
      </c>
      <c r="F289" s="97" t="s">
        <v>704</v>
      </c>
      <c r="G289" s="97" t="s">
        <v>208</v>
      </c>
      <c r="H289" s="97" t="s">
        <v>668</v>
      </c>
      <c r="I289" s="37" t="s">
        <v>3631</v>
      </c>
      <c r="J289" s="37" t="s">
        <v>3632</v>
      </c>
      <c r="K289" s="2" t="s">
        <v>152</v>
      </c>
      <c r="L289" s="2" t="s">
        <v>152</v>
      </c>
      <c r="M289" s="14" t="s">
        <v>152</v>
      </c>
    </row>
    <row r="290" spans="1:13" x14ac:dyDescent="0.3">
      <c r="A290" s="26" t="str">
        <f t="shared" si="4"/>
        <v>LVHealth</v>
      </c>
      <c r="C290" s="96" t="s">
        <v>27</v>
      </c>
      <c r="D290" s="97" t="s">
        <v>835</v>
      </c>
      <c r="E290" s="97" t="s">
        <v>208</v>
      </c>
      <c r="F290" s="97" t="s">
        <v>704</v>
      </c>
      <c r="G290" s="97" t="s">
        <v>208</v>
      </c>
      <c r="H290" s="97" t="s">
        <v>668</v>
      </c>
      <c r="I290" s="37" t="s">
        <v>3633</v>
      </c>
      <c r="J290" s="37" t="s">
        <v>3634</v>
      </c>
      <c r="K290" s="2" t="s">
        <v>152</v>
      </c>
      <c r="L290" s="2" t="s">
        <v>152</v>
      </c>
      <c r="M290" s="14" t="s">
        <v>152</v>
      </c>
    </row>
    <row r="291" spans="1:13" x14ac:dyDescent="0.3">
      <c r="A291" s="26" t="str">
        <f t="shared" si="4"/>
        <v>LVJustice</v>
      </c>
      <c r="C291" s="96" t="s">
        <v>27</v>
      </c>
      <c r="D291" s="97" t="s">
        <v>777</v>
      </c>
      <c r="E291" s="97" t="s">
        <v>208</v>
      </c>
      <c r="F291" s="97" t="s">
        <v>704</v>
      </c>
      <c r="G291" s="97" t="s">
        <v>208</v>
      </c>
      <c r="H291" s="97" t="s">
        <v>668</v>
      </c>
      <c r="I291" s="37" t="s">
        <v>1969</v>
      </c>
      <c r="J291" s="37" t="s">
        <v>5536</v>
      </c>
      <c r="K291" s="2" t="s">
        <v>151</v>
      </c>
      <c r="L291" s="2" t="s">
        <v>151</v>
      </c>
      <c r="M291" s="14" t="s">
        <v>151</v>
      </c>
    </row>
    <row r="292" spans="1:13" x14ac:dyDescent="0.3">
      <c r="A292" s="26" t="str">
        <f t="shared" si="4"/>
        <v>LVJustice</v>
      </c>
      <c r="C292" s="96" t="s">
        <v>27</v>
      </c>
      <c r="D292" s="97" t="s">
        <v>777</v>
      </c>
      <c r="E292" s="97" t="s">
        <v>208</v>
      </c>
      <c r="F292" s="97" t="s">
        <v>704</v>
      </c>
      <c r="G292" s="97" t="s">
        <v>208</v>
      </c>
      <c r="H292" s="97" t="s">
        <v>668</v>
      </c>
      <c r="I292" s="37" t="s">
        <v>3650</v>
      </c>
      <c r="J292" s="37" t="s">
        <v>3651</v>
      </c>
      <c r="K292" s="2" t="s">
        <v>151</v>
      </c>
      <c r="L292" s="2" t="s">
        <v>152</v>
      </c>
      <c r="M292" s="14" t="s">
        <v>152</v>
      </c>
    </row>
    <row r="293" spans="1:13" x14ac:dyDescent="0.3">
      <c r="A293" s="26" t="str">
        <f t="shared" si="4"/>
        <v>LVJustice</v>
      </c>
      <c r="C293" s="96" t="s">
        <v>27</v>
      </c>
      <c r="D293" s="97" t="s">
        <v>777</v>
      </c>
      <c r="E293" s="97" t="s">
        <v>208</v>
      </c>
      <c r="F293" s="97" t="s">
        <v>704</v>
      </c>
      <c r="G293" s="97" t="s">
        <v>208</v>
      </c>
      <c r="H293" s="97" t="s">
        <v>668</v>
      </c>
      <c r="I293" s="37" t="s">
        <v>3653</v>
      </c>
      <c r="J293" s="37" t="s">
        <v>6140</v>
      </c>
      <c r="K293" s="2" t="s">
        <v>152</v>
      </c>
      <c r="L293" s="2" t="s">
        <v>152</v>
      </c>
      <c r="M293" s="14" t="s">
        <v>152</v>
      </c>
    </row>
    <row r="294" spans="1:13" x14ac:dyDescent="0.3">
      <c r="A294" s="26" t="str">
        <f t="shared" si="4"/>
        <v>LVMoving</v>
      </c>
      <c r="C294" s="96" t="s">
        <v>27</v>
      </c>
      <c r="D294" s="97" t="s">
        <v>778</v>
      </c>
      <c r="E294" s="97" t="s">
        <v>208</v>
      </c>
      <c r="F294" s="97" t="s">
        <v>704</v>
      </c>
      <c r="G294" s="97" t="s">
        <v>208</v>
      </c>
      <c r="H294" s="97" t="s">
        <v>668</v>
      </c>
      <c r="I294" s="37" t="s">
        <v>6141</v>
      </c>
      <c r="J294" s="37" t="s">
        <v>6142</v>
      </c>
      <c r="K294" s="2" t="s">
        <v>152</v>
      </c>
      <c r="L294" s="2" t="s">
        <v>152</v>
      </c>
      <c r="M294" s="14" t="s">
        <v>151</v>
      </c>
    </row>
    <row r="295" spans="1:13" x14ac:dyDescent="0.3">
      <c r="A295" s="26" t="str">
        <f t="shared" si="4"/>
        <v>LVMoving</v>
      </c>
      <c r="C295" s="96" t="s">
        <v>27</v>
      </c>
      <c r="D295" s="97" t="s">
        <v>778</v>
      </c>
      <c r="E295" s="91" t="s">
        <v>208</v>
      </c>
      <c r="F295" s="91" t="s">
        <v>704</v>
      </c>
      <c r="G295" s="91" t="s">
        <v>208</v>
      </c>
      <c r="H295" s="91" t="s">
        <v>668</v>
      </c>
      <c r="I295" s="37" t="s">
        <v>3679</v>
      </c>
      <c r="J295" s="37" t="s">
        <v>3680</v>
      </c>
      <c r="K295" s="2" t="s">
        <v>151</v>
      </c>
      <c r="L295" s="2" t="s">
        <v>151</v>
      </c>
      <c r="M295" s="14" t="s">
        <v>151</v>
      </c>
    </row>
    <row r="296" spans="1:13" x14ac:dyDescent="0.3">
      <c r="A296" s="26" t="str">
        <f t="shared" si="4"/>
        <v>LVMoving</v>
      </c>
      <c r="C296" s="96" t="s">
        <v>27</v>
      </c>
      <c r="D296" s="97" t="s">
        <v>778</v>
      </c>
      <c r="E296" s="97" t="s">
        <v>208</v>
      </c>
      <c r="F296" s="97" t="s">
        <v>704</v>
      </c>
      <c r="G296" s="97" t="s">
        <v>208</v>
      </c>
      <c r="H296" s="97" t="s">
        <v>668</v>
      </c>
      <c r="I296" s="37" t="s">
        <v>244</v>
      </c>
      <c r="J296" s="37" t="s">
        <v>3681</v>
      </c>
      <c r="K296" s="2" t="s">
        <v>151</v>
      </c>
      <c r="L296" s="2" t="s">
        <v>151</v>
      </c>
      <c r="M296" s="14" t="s">
        <v>151</v>
      </c>
    </row>
    <row r="297" spans="1:13" x14ac:dyDescent="0.3">
      <c r="A297" s="26" t="str">
        <f t="shared" si="4"/>
        <v>LVTransport</v>
      </c>
      <c r="C297" s="96" t="s">
        <v>27</v>
      </c>
      <c r="D297" s="97" t="s">
        <v>779</v>
      </c>
      <c r="E297" s="97" t="s">
        <v>208</v>
      </c>
      <c r="F297" s="97" t="s">
        <v>704</v>
      </c>
      <c r="G297" s="97" t="s">
        <v>208</v>
      </c>
      <c r="H297" s="97" t="s">
        <v>668</v>
      </c>
      <c r="I297" s="37" t="s">
        <v>3686</v>
      </c>
      <c r="J297" s="37" t="s">
        <v>6143</v>
      </c>
      <c r="K297" s="2" t="s">
        <v>151</v>
      </c>
      <c r="L297" s="2" t="s">
        <v>151</v>
      </c>
      <c r="M297" s="14" t="s">
        <v>152</v>
      </c>
    </row>
    <row r="298" spans="1:13" x14ac:dyDescent="0.3">
      <c r="A298" s="26" t="str">
        <f t="shared" si="4"/>
        <v>MEEconomic</v>
      </c>
      <c r="C298" s="96" t="s">
        <v>28</v>
      </c>
      <c r="D298" s="97" t="s">
        <v>776</v>
      </c>
      <c r="E298" s="97" t="s">
        <v>208</v>
      </c>
      <c r="F298" s="97" t="s">
        <v>704</v>
      </c>
      <c r="G298" s="97" t="s">
        <v>208</v>
      </c>
      <c r="H298" s="97" t="s">
        <v>668</v>
      </c>
      <c r="I298" s="37" t="s">
        <v>6146</v>
      </c>
      <c r="J298" s="37" t="s">
        <v>3701</v>
      </c>
      <c r="K298" s="2" t="s">
        <v>152</v>
      </c>
      <c r="L298" s="2" t="s">
        <v>152</v>
      </c>
      <c r="M298" s="14" t="s">
        <v>152</v>
      </c>
    </row>
    <row r="299" spans="1:13" x14ac:dyDescent="0.3">
      <c r="A299" s="26" t="str">
        <f t="shared" si="4"/>
        <v>MEEconomic</v>
      </c>
      <c r="C299" s="96" t="s">
        <v>28</v>
      </c>
      <c r="D299" s="97" t="s">
        <v>776</v>
      </c>
      <c r="E299" s="97" t="s">
        <v>208</v>
      </c>
      <c r="F299" s="97" t="s">
        <v>704</v>
      </c>
      <c r="G299" s="97" t="s">
        <v>208</v>
      </c>
      <c r="H299" s="97" t="s">
        <v>668</v>
      </c>
      <c r="I299" s="37" t="s">
        <v>3721</v>
      </c>
      <c r="J299" s="37" t="s">
        <v>3722</v>
      </c>
      <c r="K299" s="2" t="s">
        <v>152</v>
      </c>
      <c r="L299" s="2" t="s">
        <v>152</v>
      </c>
      <c r="M299" s="14" t="s">
        <v>152</v>
      </c>
    </row>
    <row r="300" spans="1:13" x14ac:dyDescent="0.3">
      <c r="A300" s="26" t="str">
        <f t="shared" si="4"/>
        <v>MEEconomic</v>
      </c>
      <c r="C300" s="96" t="s">
        <v>28</v>
      </c>
      <c r="D300" s="97" t="s">
        <v>776</v>
      </c>
      <c r="E300" s="97" t="s">
        <v>208</v>
      </c>
      <c r="F300" s="97" t="s">
        <v>704</v>
      </c>
      <c r="G300" s="97" t="s">
        <v>208</v>
      </c>
      <c r="H300" s="97" t="s">
        <v>668</v>
      </c>
      <c r="I300" s="37" t="s">
        <v>6365</v>
      </c>
      <c r="J300" s="37" t="s">
        <v>6366</v>
      </c>
      <c r="K300" s="2" t="s">
        <v>152</v>
      </c>
      <c r="L300" s="2" t="s">
        <v>152</v>
      </c>
      <c r="M300" s="14" t="s">
        <v>152</v>
      </c>
    </row>
    <row r="301" spans="1:13" x14ac:dyDescent="0.3">
      <c r="A301" s="26" t="str">
        <f t="shared" si="4"/>
        <v>MEHealth</v>
      </c>
      <c r="C301" s="96" t="s">
        <v>28</v>
      </c>
      <c r="D301" s="97" t="s">
        <v>835</v>
      </c>
      <c r="E301" s="97" t="s">
        <v>208</v>
      </c>
      <c r="F301" s="97" t="s">
        <v>704</v>
      </c>
      <c r="G301" s="97" t="s">
        <v>208</v>
      </c>
      <c r="H301" s="97" t="s">
        <v>668</v>
      </c>
      <c r="I301" s="37" t="s">
        <v>6147</v>
      </c>
      <c r="J301" s="37" t="s">
        <v>6148</v>
      </c>
      <c r="K301" s="2" t="s">
        <v>152</v>
      </c>
      <c r="L301" s="2" t="s">
        <v>152</v>
      </c>
      <c r="M301" s="14" t="s">
        <v>152</v>
      </c>
    </row>
    <row r="302" spans="1:13" x14ac:dyDescent="0.3">
      <c r="A302" s="26" t="str">
        <f t="shared" si="4"/>
        <v>MEHealth</v>
      </c>
      <c r="C302" s="96" t="s">
        <v>28</v>
      </c>
      <c r="D302" s="97" t="s">
        <v>835</v>
      </c>
      <c r="E302" s="97" t="s">
        <v>208</v>
      </c>
      <c r="F302" s="97" t="s">
        <v>704</v>
      </c>
      <c r="G302" s="97" t="s">
        <v>208</v>
      </c>
      <c r="H302" s="97" t="s">
        <v>668</v>
      </c>
      <c r="I302" s="37" t="s">
        <v>6367</v>
      </c>
      <c r="J302" s="37" t="s">
        <v>6149</v>
      </c>
      <c r="K302" s="2" t="s">
        <v>152</v>
      </c>
      <c r="L302" s="2" t="s">
        <v>152</v>
      </c>
      <c r="M302" s="14" t="s">
        <v>152</v>
      </c>
    </row>
    <row r="303" spans="1:13" x14ac:dyDescent="0.3">
      <c r="A303" s="26" t="str">
        <f t="shared" si="4"/>
        <v>MEHealth</v>
      </c>
      <c r="C303" s="96" t="s">
        <v>28</v>
      </c>
      <c r="D303" s="97" t="s">
        <v>835</v>
      </c>
      <c r="E303" s="97" t="s">
        <v>208</v>
      </c>
      <c r="F303" s="97" t="s">
        <v>704</v>
      </c>
      <c r="G303" s="97" t="s">
        <v>208</v>
      </c>
      <c r="H303" s="97" t="s">
        <v>668</v>
      </c>
      <c r="I303" s="37" t="s">
        <v>3732</v>
      </c>
      <c r="J303" s="37" t="s">
        <v>3733</v>
      </c>
      <c r="K303" s="2" t="s">
        <v>152</v>
      </c>
      <c r="L303" s="2" t="s">
        <v>152</v>
      </c>
      <c r="M303" s="14" t="s">
        <v>152</v>
      </c>
    </row>
    <row r="304" spans="1:13" x14ac:dyDescent="0.3">
      <c r="A304" s="26" t="str">
        <f t="shared" si="4"/>
        <v>MEJustice</v>
      </c>
      <c r="C304" s="96" t="s">
        <v>28</v>
      </c>
      <c r="D304" s="97" t="s">
        <v>777</v>
      </c>
      <c r="E304" s="97" t="s">
        <v>208</v>
      </c>
      <c r="F304" s="97" t="s">
        <v>704</v>
      </c>
      <c r="G304" s="97" t="s">
        <v>208</v>
      </c>
      <c r="H304" s="97" t="s">
        <v>668</v>
      </c>
      <c r="I304" s="37" t="s">
        <v>3744</v>
      </c>
      <c r="J304" s="37" t="s">
        <v>6368</v>
      </c>
      <c r="K304" s="2" t="s">
        <v>151</v>
      </c>
      <c r="L304" s="2" t="s">
        <v>152</v>
      </c>
      <c r="M304" s="14" t="s">
        <v>152</v>
      </c>
    </row>
    <row r="305" spans="1:13" x14ac:dyDescent="0.3">
      <c r="A305" s="26" t="str">
        <f t="shared" si="4"/>
        <v>MEJustice</v>
      </c>
      <c r="C305" s="96" t="s">
        <v>28</v>
      </c>
      <c r="D305" s="97" t="s">
        <v>777</v>
      </c>
      <c r="E305" s="97" t="s">
        <v>208</v>
      </c>
      <c r="F305" s="97" t="s">
        <v>704</v>
      </c>
      <c r="G305" s="97" t="s">
        <v>208</v>
      </c>
      <c r="H305" s="97" t="s">
        <v>668</v>
      </c>
      <c r="I305" s="37" t="s">
        <v>3744</v>
      </c>
      <c r="J305" s="37" t="s">
        <v>6369</v>
      </c>
      <c r="K305" s="2" t="s">
        <v>151</v>
      </c>
      <c r="L305" s="2" t="s">
        <v>152</v>
      </c>
      <c r="M305" s="14" t="s">
        <v>152</v>
      </c>
    </row>
    <row r="306" spans="1:13" x14ac:dyDescent="0.3">
      <c r="A306" s="26" t="str">
        <f t="shared" si="4"/>
        <v>MEJustice</v>
      </c>
      <c r="C306" s="96" t="s">
        <v>28</v>
      </c>
      <c r="D306" s="97" t="s">
        <v>777</v>
      </c>
      <c r="E306" s="97" t="s">
        <v>208</v>
      </c>
      <c r="F306" s="97" t="s">
        <v>704</v>
      </c>
      <c r="G306" s="97" t="s">
        <v>208</v>
      </c>
      <c r="H306" s="97" t="s">
        <v>668</v>
      </c>
      <c r="I306" s="37" t="s">
        <v>6370</v>
      </c>
      <c r="J306" s="37" t="s">
        <v>6153</v>
      </c>
      <c r="K306" s="2" t="s">
        <v>151</v>
      </c>
      <c r="L306" s="2" t="s">
        <v>151</v>
      </c>
      <c r="M306" s="14" t="s">
        <v>151</v>
      </c>
    </row>
    <row r="307" spans="1:13" x14ac:dyDescent="0.3">
      <c r="A307" s="26" t="str">
        <f t="shared" si="4"/>
        <v>MEMoving</v>
      </c>
      <c r="C307" s="96" t="s">
        <v>28</v>
      </c>
      <c r="D307" s="97" t="s">
        <v>778</v>
      </c>
      <c r="E307" s="91" t="s">
        <v>208</v>
      </c>
      <c r="F307" s="91" t="s">
        <v>704</v>
      </c>
      <c r="G307" s="91" t="s">
        <v>208</v>
      </c>
      <c r="H307" s="91" t="s">
        <v>668</v>
      </c>
      <c r="I307" s="37" t="s">
        <v>5569</v>
      </c>
      <c r="J307" s="37" t="s">
        <v>6154</v>
      </c>
      <c r="K307" s="2" t="s">
        <v>152</v>
      </c>
      <c r="L307" s="2" t="s">
        <v>152</v>
      </c>
      <c r="M307" s="14" t="s">
        <v>152</v>
      </c>
    </row>
    <row r="308" spans="1:13" x14ac:dyDescent="0.3">
      <c r="A308" s="26" t="str">
        <f t="shared" si="4"/>
        <v>MEMoving</v>
      </c>
      <c r="C308" s="96" t="s">
        <v>28</v>
      </c>
      <c r="D308" s="97" t="s">
        <v>778</v>
      </c>
      <c r="E308" s="97" t="s">
        <v>208</v>
      </c>
      <c r="F308" s="97" t="s">
        <v>704</v>
      </c>
      <c r="G308" s="97" t="s">
        <v>208</v>
      </c>
      <c r="H308" s="97" t="s">
        <v>668</v>
      </c>
      <c r="I308" s="37" t="s">
        <v>5567</v>
      </c>
      <c r="J308" s="37" t="s">
        <v>6155</v>
      </c>
      <c r="K308" s="2" t="s">
        <v>152</v>
      </c>
      <c r="L308" s="2" t="s">
        <v>152</v>
      </c>
      <c r="M308" s="14" t="s">
        <v>152</v>
      </c>
    </row>
    <row r="309" spans="1:13" x14ac:dyDescent="0.3">
      <c r="A309" s="26" t="str">
        <f t="shared" si="4"/>
        <v>MEMoving</v>
      </c>
      <c r="C309" s="96" t="s">
        <v>28</v>
      </c>
      <c r="D309" s="97" t="s">
        <v>778</v>
      </c>
      <c r="E309" s="97" t="s">
        <v>208</v>
      </c>
      <c r="F309" s="97" t="s">
        <v>704</v>
      </c>
      <c r="G309" s="97" t="s">
        <v>208</v>
      </c>
      <c r="H309" s="97" t="s">
        <v>668</v>
      </c>
      <c r="I309" s="37" t="s">
        <v>6156</v>
      </c>
      <c r="J309" s="37" t="s">
        <v>3763</v>
      </c>
      <c r="K309" s="2" t="s">
        <v>152</v>
      </c>
      <c r="L309" s="2" t="s">
        <v>152</v>
      </c>
      <c r="M309" s="14" t="s">
        <v>152</v>
      </c>
    </row>
    <row r="310" spans="1:13" x14ac:dyDescent="0.3">
      <c r="A310" s="26" t="str">
        <f t="shared" si="4"/>
        <v>METransport</v>
      </c>
      <c r="C310" s="96" t="s">
        <v>28</v>
      </c>
      <c r="D310" s="97" t="s">
        <v>779</v>
      </c>
      <c r="E310" s="97" t="s">
        <v>208</v>
      </c>
      <c r="F310" s="97" t="s">
        <v>704</v>
      </c>
      <c r="G310" s="97" t="s">
        <v>208</v>
      </c>
      <c r="H310" s="97" t="s">
        <v>668</v>
      </c>
      <c r="I310" s="37" t="s">
        <v>6158</v>
      </c>
      <c r="J310" s="37" t="s">
        <v>3717</v>
      </c>
      <c r="K310" s="2" t="s">
        <v>151</v>
      </c>
      <c r="L310" s="2" t="s">
        <v>152</v>
      </c>
      <c r="M310" s="14" t="s">
        <v>152</v>
      </c>
    </row>
    <row r="311" spans="1:13" x14ac:dyDescent="0.3">
      <c r="A311" s="26" t="str">
        <f t="shared" si="4"/>
        <v>METransport</v>
      </c>
      <c r="C311" s="96" t="s">
        <v>28</v>
      </c>
      <c r="D311" s="97" t="s">
        <v>779</v>
      </c>
      <c r="E311" s="97" t="s">
        <v>208</v>
      </c>
      <c r="F311" s="97" t="s">
        <v>704</v>
      </c>
      <c r="G311" s="97" t="s">
        <v>208</v>
      </c>
      <c r="H311" s="97" t="s">
        <v>668</v>
      </c>
      <c r="I311" s="37" t="s">
        <v>3704</v>
      </c>
      <c r="J311" s="37" t="s">
        <v>6159</v>
      </c>
      <c r="K311" s="2" t="s">
        <v>151</v>
      </c>
      <c r="L311" s="2" t="s">
        <v>152</v>
      </c>
      <c r="M311" s="14" t="s">
        <v>152</v>
      </c>
    </row>
    <row r="312" spans="1:13" x14ac:dyDescent="0.3">
      <c r="A312" s="26" t="str">
        <f t="shared" si="4"/>
        <v>METransport</v>
      </c>
      <c r="C312" s="96" t="s">
        <v>28</v>
      </c>
      <c r="D312" s="97" t="s">
        <v>779</v>
      </c>
      <c r="E312" s="97" t="s">
        <v>208</v>
      </c>
      <c r="F312" s="97" t="s">
        <v>704</v>
      </c>
      <c r="G312" s="97" t="s">
        <v>208</v>
      </c>
      <c r="H312" s="97" t="s">
        <v>668</v>
      </c>
      <c r="I312" s="37" t="s">
        <v>6160</v>
      </c>
      <c r="J312" s="37" t="s">
        <v>6161</v>
      </c>
      <c r="K312" s="2" t="s">
        <v>151</v>
      </c>
      <c r="L312" s="2" t="s">
        <v>152</v>
      </c>
      <c r="M312" s="14" t="s">
        <v>152</v>
      </c>
    </row>
    <row r="313" spans="1:13" x14ac:dyDescent="0.3">
      <c r="A313" s="26" t="str">
        <f t="shared" si="4"/>
        <v>MKEconomic</v>
      </c>
      <c r="C313" s="96" t="s">
        <v>29</v>
      </c>
      <c r="D313" s="97" t="s">
        <v>776</v>
      </c>
      <c r="E313" s="97" t="s">
        <v>208</v>
      </c>
      <c r="F313" s="97" t="s">
        <v>704</v>
      </c>
      <c r="G313" s="97" t="s">
        <v>208</v>
      </c>
      <c r="H313" s="97" t="s">
        <v>668</v>
      </c>
      <c r="I313" s="37" t="s">
        <v>248</v>
      </c>
      <c r="J313" s="37" t="s">
        <v>6163</v>
      </c>
      <c r="K313" s="2" t="s">
        <v>152</v>
      </c>
      <c r="L313" s="2" t="s">
        <v>152</v>
      </c>
      <c r="M313" s="14" t="s">
        <v>152</v>
      </c>
    </row>
    <row r="314" spans="1:13" x14ac:dyDescent="0.3">
      <c r="A314" s="26" t="str">
        <f t="shared" si="4"/>
        <v>MKEconomic</v>
      </c>
      <c r="C314" s="96" t="s">
        <v>29</v>
      </c>
      <c r="D314" s="97" t="s">
        <v>776</v>
      </c>
      <c r="E314" s="97" t="s">
        <v>208</v>
      </c>
      <c r="F314" s="97" t="s">
        <v>704</v>
      </c>
      <c r="G314" s="97" t="s">
        <v>208</v>
      </c>
      <c r="H314" s="97" t="s">
        <v>668</v>
      </c>
      <c r="I314" s="37" t="s">
        <v>246</v>
      </c>
      <c r="J314" s="37" t="s">
        <v>6371</v>
      </c>
      <c r="K314" s="2" t="s">
        <v>152</v>
      </c>
      <c r="L314" s="2" t="s">
        <v>152</v>
      </c>
      <c r="M314" s="14" t="s">
        <v>152</v>
      </c>
    </row>
    <row r="315" spans="1:13" x14ac:dyDescent="0.3">
      <c r="A315" s="26" t="str">
        <f t="shared" si="4"/>
        <v>MKHealth</v>
      </c>
      <c r="C315" s="96" t="s">
        <v>29</v>
      </c>
      <c r="D315" s="97" t="s">
        <v>835</v>
      </c>
      <c r="E315" s="97" t="s">
        <v>208</v>
      </c>
      <c r="F315" s="97" t="s">
        <v>704</v>
      </c>
      <c r="G315" s="97" t="s">
        <v>208</v>
      </c>
      <c r="H315" s="97" t="s">
        <v>668</v>
      </c>
      <c r="I315" s="37" t="s">
        <v>278</v>
      </c>
      <c r="J315" s="37" t="s">
        <v>3795</v>
      </c>
      <c r="K315" s="2" t="s">
        <v>152</v>
      </c>
      <c r="L315" s="2" t="s">
        <v>152</v>
      </c>
      <c r="M315" s="14" t="s">
        <v>152</v>
      </c>
    </row>
    <row r="316" spans="1:13" x14ac:dyDescent="0.3">
      <c r="A316" s="26" t="str">
        <f t="shared" si="4"/>
        <v>MKJustice</v>
      </c>
      <c r="C316" s="96" t="s">
        <v>29</v>
      </c>
      <c r="D316" s="97" t="s">
        <v>777</v>
      </c>
      <c r="E316" s="97" t="s">
        <v>208</v>
      </c>
      <c r="F316" s="97" t="s">
        <v>704</v>
      </c>
      <c r="G316" s="97" t="s">
        <v>208</v>
      </c>
      <c r="H316" s="97" t="s">
        <v>668</v>
      </c>
      <c r="I316" s="37" t="s">
        <v>3812</v>
      </c>
      <c r="J316" s="37" t="s">
        <v>3816</v>
      </c>
      <c r="K316" s="2" t="s">
        <v>152</v>
      </c>
      <c r="L316" s="2" t="s">
        <v>152</v>
      </c>
      <c r="M316" s="14" t="s">
        <v>152</v>
      </c>
    </row>
    <row r="317" spans="1:13" x14ac:dyDescent="0.3">
      <c r="A317" s="26" t="str">
        <f t="shared" si="4"/>
        <v>MKMoving</v>
      </c>
      <c r="C317" s="96" t="s">
        <v>29</v>
      </c>
      <c r="D317" s="97" t="s">
        <v>778</v>
      </c>
      <c r="E317" s="97" t="s">
        <v>208</v>
      </c>
      <c r="F317" s="97" t="s">
        <v>704</v>
      </c>
      <c r="G317" s="97" t="s">
        <v>208</v>
      </c>
      <c r="H317" s="97" t="s">
        <v>668</v>
      </c>
      <c r="I317" s="37" t="s">
        <v>3817</v>
      </c>
      <c r="J317" s="37" t="s">
        <v>6164</v>
      </c>
      <c r="K317" s="2" t="s">
        <v>152</v>
      </c>
      <c r="L317" s="2" t="s">
        <v>152</v>
      </c>
      <c r="M317" s="14" t="s">
        <v>152</v>
      </c>
    </row>
    <row r="318" spans="1:13" x14ac:dyDescent="0.3">
      <c r="A318" s="26" t="str">
        <f t="shared" si="4"/>
        <v>MKMoving</v>
      </c>
      <c r="C318" s="96" t="s">
        <v>29</v>
      </c>
      <c r="D318" s="97" t="s">
        <v>778</v>
      </c>
      <c r="E318" s="97" t="s">
        <v>208</v>
      </c>
      <c r="F318" s="97" t="s">
        <v>704</v>
      </c>
      <c r="G318" s="97" t="s">
        <v>208</v>
      </c>
      <c r="H318" s="97" t="s">
        <v>668</v>
      </c>
      <c r="I318" s="37" t="s">
        <v>279</v>
      </c>
      <c r="J318" s="37" t="s">
        <v>6165</v>
      </c>
      <c r="K318" s="2" t="s">
        <v>152</v>
      </c>
      <c r="L318" s="2" t="s">
        <v>152</v>
      </c>
      <c r="M318" s="14" t="s">
        <v>152</v>
      </c>
    </row>
    <row r="319" spans="1:13" x14ac:dyDescent="0.3">
      <c r="A319" s="26" t="str">
        <f t="shared" si="4"/>
        <v>MKMoving</v>
      </c>
      <c r="C319" s="96" t="s">
        <v>29</v>
      </c>
      <c r="D319" s="97" t="s">
        <v>778</v>
      </c>
      <c r="E319" s="91" t="s">
        <v>208</v>
      </c>
      <c r="F319" s="91" t="s">
        <v>704</v>
      </c>
      <c r="G319" s="91" t="s">
        <v>208</v>
      </c>
      <c r="H319" s="91" t="s">
        <v>668</v>
      </c>
      <c r="I319" s="37" t="s">
        <v>165</v>
      </c>
      <c r="J319" s="37" t="s">
        <v>6166</v>
      </c>
      <c r="K319" s="2" t="s">
        <v>152</v>
      </c>
      <c r="L319" s="2" t="s">
        <v>152</v>
      </c>
      <c r="M319" s="14" t="s">
        <v>152</v>
      </c>
    </row>
    <row r="320" spans="1:13" x14ac:dyDescent="0.3">
      <c r="A320" s="26" t="str">
        <f t="shared" si="4"/>
        <v>MKTransport</v>
      </c>
      <c r="C320" s="96" t="s">
        <v>29</v>
      </c>
      <c r="D320" s="97" t="s">
        <v>779</v>
      </c>
      <c r="E320" s="97" t="s">
        <v>208</v>
      </c>
      <c r="F320" s="97" t="s">
        <v>704</v>
      </c>
      <c r="G320" s="97" t="s">
        <v>208</v>
      </c>
      <c r="H320" s="97" t="s">
        <v>668</v>
      </c>
      <c r="I320" s="37" t="s">
        <v>3821</v>
      </c>
      <c r="J320" s="37" t="s">
        <v>3823</v>
      </c>
      <c r="K320" s="2" t="s">
        <v>152</v>
      </c>
      <c r="L320" s="2" t="s">
        <v>152</v>
      </c>
      <c r="M320" s="14" t="s">
        <v>152</v>
      </c>
    </row>
    <row r="321" spans="1:13" x14ac:dyDescent="0.3">
      <c r="A321" s="26" t="str">
        <f t="shared" si="4"/>
        <v>MKTransport</v>
      </c>
      <c r="C321" s="96" t="s">
        <v>29</v>
      </c>
      <c r="D321" s="97" t="s">
        <v>779</v>
      </c>
      <c r="E321" s="97" t="s">
        <v>208</v>
      </c>
      <c r="F321" s="97" t="s">
        <v>704</v>
      </c>
      <c r="G321" s="97" t="s">
        <v>208</v>
      </c>
      <c r="H321" s="97" t="s">
        <v>668</v>
      </c>
      <c r="I321" s="37" t="s">
        <v>165</v>
      </c>
      <c r="J321" s="37" t="s">
        <v>6166</v>
      </c>
      <c r="K321" s="2" t="s">
        <v>152</v>
      </c>
      <c r="L321" s="2" t="s">
        <v>152</v>
      </c>
      <c r="M321" s="14" t="s">
        <v>152</v>
      </c>
    </row>
    <row r="322" spans="1:13" x14ac:dyDescent="0.3">
      <c r="A322" s="26" t="str">
        <f t="shared" si="4"/>
        <v>MKTransport</v>
      </c>
      <c r="C322" s="96" t="s">
        <v>29</v>
      </c>
      <c r="D322" s="97" t="s">
        <v>779</v>
      </c>
      <c r="E322" s="97" t="s">
        <v>208</v>
      </c>
      <c r="F322" s="97" t="s">
        <v>704</v>
      </c>
      <c r="G322" s="97" t="s">
        <v>208</v>
      </c>
      <c r="H322" s="97" t="s">
        <v>668</v>
      </c>
      <c r="I322" s="37" t="s">
        <v>3824</v>
      </c>
      <c r="J322" s="37" t="s">
        <v>5589</v>
      </c>
      <c r="K322" s="2" t="s">
        <v>152</v>
      </c>
      <c r="L322" s="2" t="s">
        <v>152</v>
      </c>
      <c r="M322" s="14" t="s">
        <v>152</v>
      </c>
    </row>
    <row r="323" spans="1:13" x14ac:dyDescent="0.3">
      <c r="A323" s="26" t="str">
        <f t="shared" si="4"/>
        <v>MTEconomic</v>
      </c>
      <c r="C323" s="96" t="s">
        <v>30</v>
      </c>
      <c r="D323" s="97" t="s">
        <v>776</v>
      </c>
      <c r="E323" s="97" t="s">
        <v>208</v>
      </c>
      <c r="F323" s="97" t="s">
        <v>704</v>
      </c>
      <c r="G323" s="97" t="s">
        <v>208</v>
      </c>
      <c r="H323" s="97" t="s">
        <v>668</v>
      </c>
      <c r="I323" s="37" t="s">
        <v>628</v>
      </c>
      <c r="J323" s="37" t="s">
        <v>281</v>
      </c>
      <c r="K323" s="2" t="s">
        <v>151</v>
      </c>
      <c r="L323" s="2" t="s">
        <v>151</v>
      </c>
      <c r="M323" s="14" t="s">
        <v>151</v>
      </c>
    </row>
    <row r="324" spans="1:13" x14ac:dyDescent="0.3">
      <c r="A324" s="26" t="str">
        <f t="shared" si="4"/>
        <v>MTEconomic</v>
      </c>
      <c r="C324" s="96" t="s">
        <v>30</v>
      </c>
      <c r="D324" s="97" t="s">
        <v>776</v>
      </c>
      <c r="E324" s="97" t="s">
        <v>208</v>
      </c>
      <c r="F324" s="97" t="s">
        <v>704</v>
      </c>
      <c r="G324" s="97" t="s">
        <v>208</v>
      </c>
      <c r="H324" s="97" t="s">
        <v>668</v>
      </c>
      <c r="I324" s="37" t="s">
        <v>6167</v>
      </c>
      <c r="J324" s="37" t="s">
        <v>6168</v>
      </c>
      <c r="K324" s="2" t="s">
        <v>151</v>
      </c>
      <c r="L324" s="2" t="s">
        <v>151</v>
      </c>
      <c r="M324" s="14" t="s">
        <v>151</v>
      </c>
    </row>
    <row r="325" spans="1:13" x14ac:dyDescent="0.3">
      <c r="A325" s="26" t="str">
        <f t="shared" si="4"/>
        <v>MTEconomic</v>
      </c>
      <c r="C325" s="96" t="s">
        <v>30</v>
      </c>
      <c r="D325" s="97" t="s">
        <v>776</v>
      </c>
      <c r="E325" s="97" t="s">
        <v>208</v>
      </c>
      <c r="F325" s="97" t="s">
        <v>704</v>
      </c>
      <c r="G325" s="97" t="s">
        <v>208</v>
      </c>
      <c r="H325" s="97" t="s">
        <v>668</v>
      </c>
      <c r="I325" s="37" t="s">
        <v>3844</v>
      </c>
      <c r="J325" s="37" t="s">
        <v>629</v>
      </c>
      <c r="K325" s="2" t="s">
        <v>151</v>
      </c>
      <c r="L325" s="2" t="s">
        <v>151</v>
      </c>
      <c r="M325" s="14" t="s">
        <v>479</v>
      </c>
    </row>
    <row r="326" spans="1:13" x14ac:dyDescent="0.3">
      <c r="A326" s="26" t="str">
        <f t="shared" si="4"/>
        <v>MTHealth</v>
      </c>
      <c r="C326" s="96" t="s">
        <v>30</v>
      </c>
      <c r="D326" s="97" t="s">
        <v>835</v>
      </c>
      <c r="E326" s="97" t="s">
        <v>208</v>
      </c>
      <c r="F326" s="97" t="s">
        <v>704</v>
      </c>
      <c r="G326" s="97" t="s">
        <v>208</v>
      </c>
      <c r="H326" s="97" t="s">
        <v>668</v>
      </c>
      <c r="I326" s="37" t="s">
        <v>249</v>
      </c>
      <c r="J326" s="37" t="s">
        <v>280</v>
      </c>
      <c r="K326" s="2" t="s">
        <v>151</v>
      </c>
      <c r="L326" s="2" t="s">
        <v>479</v>
      </c>
      <c r="M326" s="14" t="s">
        <v>151</v>
      </c>
    </row>
    <row r="327" spans="1:13" x14ac:dyDescent="0.3">
      <c r="A327" s="26" t="str">
        <f t="shared" si="4"/>
        <v>MTHealth</v>
      </c>
      <c r="C327" s="96" t="s">
        <v>30</v>
      </c>
      <c r="D327" s="97" t="s">
        <v>835</v>
      </c>
      <c r="E327" s="97" t="s">
        <v>208</v>
      </c>
      <c r="F327" s="97" t="s">
        <v>704</v>
      </c>
      <c r="G327" s="97" t="s">
        <v>208</v>
      </c>
      <c r="H327" s="97" t="s">
        <v>668</v>
      </c>
      <c r="I327" s="37" t="s">
        <v>3848</v>
      </c>
      <c r="J327" s="37" t="s">
        <v>6169</v>
      </c>
      <c r="K327" s="2" t="s">
        <v>479</v>
      </c>
      <c r="L327" s="2" t="s">
        <v>151</v>
      </c>
      <c r="M327" s="14" t="s">
        <v>151</v>
      </c>
    </row>
    <row r="328" spans="1:13" x14ac:dyDescent="0.3">
      <c r="A328" s="26" t="str">
        <f t="shared" ref="A328:A356" si="5">C328&amp;D328</f>
        <v>MTJustice</v>
      </c>
      <c r="C328" s="96" t="s">
        <v>30</v>
      </c>
      <c r="D328" s="97" t="s">
        <v>777</v>
      </c>
      <c r="E328" s="97" t="s">
        <v>208</v>
      </c>
      <c r="F328" s="97" t="s">
        <v>704</v>
      </c>
      <c r="G328" s="97" t="s">
        <v>208</v>
      </c>
      <c r="H328" s="97" t="s">
        <v>668</v>
      </c>
      <c r="I328" s="37" t="s">
        <v>3852</v>
      </c>
      <c r="J328" s="37" t="s">
        <v>6170</v>
      </c>
      <c r="K328" s="2" t="s">
        <v>151</v>
      </c>
      <c r="L328" s="2" t="s">
        <v>479</v>
      </c>
      <c r="M328" s="14" t="s">
        <v>151</v>
      </c>
    </row>
    <row r="329" spans="1:13" x14ac:dyDescent="0.3">
      <c r="A329" s="26" t="str">
        <f t="shared" si="5"/>
        <v>MTJustice</v>
      </c>
      <c r="C329" s="96" t="s">
        <v>30</v>
      </c>
      <c r="D329" s="97" t="s">
        <v>777</v>
      </c>
      <c r="E329" s="97" t="s">
        <v>208</v>
      </c>
      <c r="F329" s="97" t="s">
        <v>704</v>
      </c>
      <c r="G329" s="97" t="s">
        <v>208</v>
      </c>
      <c r="H329" s="97" t="s">
        <v>668</v>
      </c>
      <c r="I329" s="37" t="s">
        <v>249</v>
      </c>
      <c r="J329" s="37" t="s">
        <v>280</v>
      </c>
      <c r="K329" s="2" t="s">
        <v>151</v>
      </c>
      <c r="L329" s="2" t="s">
        <v>151</v>
      </c>
      <c r="M329" s="14" t="s">
        <v>151</v>
      </c>
    </row>
    <row r="330" spans="1:13" x14ac:dyDescent="0.3">
      <c r="A330" s="26" t="str">
        <f t="shared" si="5"/>
        <v>MTJustice</v>
      </c>
      <c r="C330" s="96" t="s">
        <v>30</v>
      </c>
      <c r="D330" s="97" t="s">
        <v>777</v>
      </c>
      <c r="E330" s="97" t="s">
        <v>208</v>
      </c>
      <c r="F330" s="97" t="s">
        <v>704</v>
      </c>
      <c r="G330" s="97" t="s">
        <v>208</v>
      </c>
      <c r="H330" s="97" t="s">
        <v>668</v>
      </c>
      <c r="I330" s="37" t="s">
        <v>3852</v>
      </c>
      <c r="J330" s="37" t="s">
        <v>6171</v>
      </c>
      <c r="K330" s="2" t="s">
        <v>479</v>
      </c>
      <c r="L330" s="2" t="s">
        <v>479</v>
      </c>
      <c r="M330" s="14" t="s">
        <v>151</v>
      </c>
    </row>
    <row r="331" spans="1:13" x14ac:dyDescent="0.3">
      <c r="A331" s="26" t="str">
        <f t="shared" si="5"/>
        <v>MTMoving</v>
      </c>
      <c r="C331" s="96" t="s">
        <v>30</v>
      </c>
      <c r="D331" s="97" t="s">
        <v>778</v>
      </c>
      <c r="E331" s="91" t="s">
        <v>208</v>
      </c>
      <c r="F331" s="91" t="s">
        <v>704</v>
      </c>
      <c r="G331" s="91" t="s">
        <v>208</v>
      </c>
      <c r="H331" s="91" t="s">
        <v>668</v>
      </c>
      <c r="I331" s="37" t="s">
        <v>6172</v>
      </c>
      <c r="J331" s="37" t="s">
        <v>6173</v>
      </c>
      <c r="K331" s="2" t="s">
        <v>151</v>
      </c>
      <c r="L331" s="2" t="s">
        <v>151</v>
      </c>
      <c r="M331" s="14" t="s">
        <v>151</v>
      </c>
    </row>
    <row r="332" spans="1:13" x14ac:dyDescent="0.3">
      <c r="A332" s="26" t="str">
        <f t="shared" si="5"/>
        <v>MTMoving</v>
      </c>
      <c r="C332" s="96" t="s">
        <v>30</v>
      </c>
      <c r="D332" s="97" t="s">
        <v>778</v>
      </c>
      <c r="E332" s="97" t="s">
        <v>208</v>
      </c>
      <c r="F332" s="97" t="s">
        <v>704</v>
      </c>
      <c r="G332" s="97" t="s">
        <v>208</v>
      </c>
      <c r="H332" s="97" t="s">
        <v>668</v>
      </c>
      <c r="I332" s="37" t="s">
        <v>249</v>
      </c>
      <c r="J332" s="37" t="s">
        <v>280</v>
      </c>
      <c r="K332" s="2" t="s">
        <v>151</v>
      </c>
      <c r="L332" s="2" t="s">
        <v>151</v>
      </c>
      <c r="M332" s="14" t="s">
        <v>151</v>
      </c>
    </row>
    <row r="333" spans="1:13" x14ac:dyDescent="0.3">
      <c r="A333" s="26" t="str">
        <f t="shared" si="5"/>
        <v>MTMoving</v>
      </c>
      <c r="C333" s="96" t="s">
        <v>30</v>
      </c>
      <c r="D333" s="97" t="s">
        <v>778</v>
      </c>
      <c r="E333" s="97" t="s">
        <v>208</v>
      </c>
      <c r="F333" s="97" t="s">
        <v>704</v>
      </c>
      <c r="G333" s="97" t="s">
        <v>208</v>
      </c>
      <c r="H333" s="97" t="s">
        <v>668</v>
      </c>
      <c r="I333" s="37" t="s">
        <v>6174</v>
      </c>
      <c r="J333" s="37" t="s">
        <v>6175</v>
      </c>
      <c r="K333" s="2" t="s">
        <v>151</v>
      </c>
      <c r="L333" s="2" t="s">
        <v>479</v>
      </c>
      <c r="M333" s="14" t="s">
        <v>151</v>
      </c>
    </row>
    <row r="334" spans="1:13" x14ac:dyDescent="0.3">
      <c r="A334" s="26" t="str">
        <f t="shared" si="5"/>
        <v>MTTransport</v>
      </c>
      <c r="C334" s="96" t="s">
        <v>30</v>
      </c>
      <c r="D334" s="97" t="s">
        <v>779</v>
      </c>
      <c r="E334" s="97" t="s">
        <v>208</v>
      </c>
      <c r="F334" s="97" t="s">
        <v>704</v>
      </c>
      <c r="G334" s="97" t="s">
        <v>208</v>
      </c>
      <c r="H334" s="97" t="s">
        <v>668</v>
      </c>
      <c r="I334" s="37" t="s">
        <v>249</v>
      </c>
      <c r="J334" s="37" t="s">
        <v>280</v>
      </c>
      <c r="K334" s="2" t="s">
        <v>151</v>
      </c>
      <c r="L334" s="2" t="s">
        <v>151</v>
      </c>
      <c r="M334" s="14" t="s">
        <v>151</v>
      </c>
    </row>
    <row r="335" spans="1:13" x14ac:dyDescent="0.3">
      <c r="A335" s="26" t="str">
        <f t="shared" si="5"/>
        <v>MTTransport</v>
      </c>
      <c r="C335" s="96" t="s">
        <v>30</v>
      </c>
      <c r="D335" s="97" t="s">
        <v>779</v>
      </c>
      <c r="E335" s="97" t="s">
        <v>208</v>
      </c>
      <c r="F335" s="97" t="s">
        <v>704</v>
      </c>
      <c r="G335" s="97" t="s">
        <v>208</v>
      </c>
      <c r="H335" s="97" t="s">
        <v>668</v>
      </c>
      <c r="I335" s="37" t="s">
        <v>6176</v>
      </c>
      <c r="J335" s="37" t="s">
        <v>6177</v>
      </c>
      <c r="K335" s="2" t="s">
        <v>151</v>
      </c>
      <c r="L335" s="2" t="s">
        <v>151</v>
      </c>
      <c r="M335" s="14" t="s">
        <v>151</v>
      </c>
    </row>
    <row r="336" spans="1:13" x14ac:dyDescent="0.3">
      <c r="A336" s="26" t="str">
        <f t="shared" si="5"/>
        <v>NLEconomic</v>
      </c>
      <c r="C336" s="96" t="s">
        <v>31</v>
      </c>
      <c r="D336" s="97" t="s">
        <v>776</v>
      </c>
      <c r="E336" s="97" t="s">
        <v>208</v>
      </c>
      <c r="F336" s="97" t="s">
        <v>704</v>
      </c>
      <c r="G336" s="97" t="s">
        <v>208</v>
      </c>
      <c r="H336" s="97" t="s">
        <v>668</v>
      </c>
      <c r="I336" s="37" t="s">
        <v>250</v>
      </c>
      <c r="J336" s="37" t="s">
        <v>726</v>
      </c>
      <c r="K336" s="2" t="s">
        <v>151</v>
      </c>
      <c r="L336" s="2" t="s">
        <v>152</v>
      </c>
      <c r="M336" s="14" t="s">
        <v>151</v>
      </c>
    </row>
    <row r="337" spans="1:13" x14ac:dyDescent="0.3">
      <c r="A337" s="26" t="str">
        <f t="shared" si="5"/>
        <v>NLEconomic</v>
      </c>
      <c r="C337" s="96" t="s">
        <v>31</v>
      </c>
      <c r="D337" s="97" t="s">
        <v>776</v>
      </c>
      <c r="E337" s="97" t="s">
        <v>208</v>
      </c>
      <c r="F337" s="97" t="s">
        <v>704</v>
      </c>
      <c r="G337" s="97" t="s">
        <v>208</v>
      </c>
      <c r="H337" s="97" t="s">
        <v>668</v>
      </c>
      <c r="I337" s="37" t="s">
        <v>631</v>
      </c>
      <c r="J337" s="37" t="s">
        <v>725</v>
      </c>
      <c r="K337" s="2" t="s">
        <v>151</v>
      </c>
      <c r="L337" s="2" t="s">
        <v>151</v>
      </c>
      <c r="M337" s="14" t="s">
        <v>151</v>
      </c>
    </row>
    <row r="338" spans="1:13" x14ac:dyDescent="0.3">
      <c r="A338" s="26" t="str">
        <f t="shared" si="5"/>
        <v>NLEconomic</v>
      </c>
      <c r="C338" s="96" t="s">
        <v>31</v>
      </c>
      <c r="D338" s="97" t="s">
        <v>776</v>
      </c>
      <c r="E338" s="97" t="s">
        <v>208</v>
      </c>
      <c r="F338" s="97" t="s">
        <v>704</v>
      </c>
      <c r="G338" s="97" t="s">
        <v>208</v>
      </c>
      <c r="H338" s="97" t="s">
        <v>668</v>
      </c>
      <c r="I338" s="37" t="s">
        <v>251</v>
      </c>
      <c r="J338" s="37" t="s">
        <v>6372</v>
      </c>
      <c r="K338" s="2" t="s">
        <v>152</v>
      </c>
      <c r="L338" s="2" t="s">
        <v>152</v>
      </c>
      <c r="M338" s="14" t="s">
        <v>152</v>
      </c>
    </row>
    <row r="339" spans="1:13" x14ac:dyDescent="0.3">
      <c r="A339" s="26" t="str">
        <f t="shared" si="5"/>
        <v>NLHealth</v>
      </c>
      <c r="C339" s="96" t="s">
        <v>31</v>
      </c>
      <c r="D339" s="97" t="s">
        <v>835</v>
      </c>
      <c r="E339" s="97" t="s">
        <v>208</v>
      </c>
      <c r="F339" s="97" t="s">
        <v>704</v>
      </c>
      <c r="G339" s="97" t="s">
        <v>208</v>
      </c>
      <c r="H339" s="97" t="s">
        <v>668</v>
      </c>
      <c r="I339" s="37" t="s">
        <v>3883</v>
      </c>
      <c r="J339" s="37" t="s">
        <v>6180</v>
      </c>
      <c r="K339" s="2" t="s">
        <v>151</v>
      </c>
      <c r="L339" s="2" t="s">
        <v>151</v>
      </c>
      <c r="M339" s="14" t="s">
        <v>152</v>
      </c>
    </row>
    <row r="340" spans="1:13" x14ac:dyDescent="0.3">
      <c r="A340" s="26" t="str">
        <f t="shared" si="5"/>
        <v>NLHealth</v>
      </c>
      <c r="C340" s="96" t="s">
        <v>31</v>
      </c>
      <c r="D340" s="97" t="s">
        <v>835</v>
      </c>
      <c r="E340" s="97" t="s">
        <v>208</v>
      </c>
      <c r="F340" s="97" t="s">
        <v>704</v>
      </c>
      <c r="G340" s="97" t="s">
        <v>208</v>
      </c>
      <c r="H340" s="97" t="s">
        <v>668</v>
      </c>
      <c r="I340" s="37" t="s">
        <v>3885</v>
      </c>
      <c r="J340" s="37" t="s">
        <v>6181</v>
      </c>
      <c r="K340" s="2" t="s">
        <v>152</v>
      </c>
      <c r="L340" s="2" t="s">
        <v>152</v>
      </c>
      <c r="M340" s="14" t="s">
        <v>152</v>
      </c>
    </row>
    <row r="341" spans="1:13" x14ac:dyDescent="0.3">
      <c r="A341" s="26" t="str">
        <f t="shared" si="5"/>
        <v>NLHealth</v>
      </c>
      <c r="C341" s="96" t="s">
        <v>31</v>
      </c>
      <c r="D341" s="97" t="s">
        <v>835</v>
      </c>
      <c r="E341" s="97" t="s">
        <v>208</v>
      </c>
      <c r="F341" s="97" t="s">
        <v>704</v>
      </c>
      <c r="G341" s="97" t="s">
        <v>208</v>
      </c>
      <c r="H341" s="97" t="s">
        <v>668</v>
      </c>
      <c r="I341" s="37" t="s">
        <v>6182</v>
      </c>
      <c r="J341" s="37" t="s">
        <v>727</v>
      </c>
      <c r="K341" s="2" t="s">
        <v>151</v>
      </c>
      <c r="L341" s="2" t="s">
        <v>152</v>
      </c>
      <c r="M341" s="14" t="s">
        <v>151</v>
      </c>
    </row>
    <row r="342" spans="1:13" x14ac:dyDescent="0.3">
      <c r="A342" s="26" t="str">
        <f t="shared" si="5"/>
        <v>NLJustice</v>
      </c>
      <c r="C342" s="96" t="s">
        <v>31</v>
      </c>
      <c r="D342" s="97" t="s">
        <v>777</v>
      </c>
      <c r="E342" s="97" t="s">
        <v>208</v>
      </c>
      <c r="F342" s="97" t="s">
        <v>704</v>
      </c>
      <c r="G342" s="97" t="s">
        <v>208</v>
      </c>
      <c r="H342" s="97" t="s">
        <v>668</v>
      </c>
      <c r="I342" s="37" t="s">
        <v>289</v>
      </c>
      <c r="J342" s="37" t="s">
        <v>6183</v>
      </c>
      <c r="K342" s="2" t="s">
        <v>151</v>
      </c>
      <c r="L342" s="2" t="s">
        <v>151</v>
      </c>
      <c r="M342" s="14" t="s">
        <v>151</v>
      </c>
    </row>
    <row r="343" spans="1:13" x14ac:dyDescent="0.3">
      <c r="A343" s="26" t="str">
        <f t="shared" si="5"/>
        <v>NLJustice</v>
      </c>
      <c r="C343" s="96" t="s">
        <v>31</v>
      </c>
      <c r="D343" s="97" t="s">
        <v>777</v>
      </c>
      <c r="E343" s="91" t="s">
        <v>208</v>
      </c>
      <c r="F343" s="91" t="s">
        <v>704</v>
      </c>
      <c r="G343" s="91" t="s">
        <v>208</v>
      </c>
      <c r="H343" s="91" t="s">
        <v>668</v>
      </c>
      <c r="I343" s="37" t="s">
        <v>3901</v>
      </c>
      <c r="J343" s="37" t="s">
        <v>5623</v>
      </c>
      <c r="K343" s="2" t="s">
        <v>151</v>
      </c>
      <c r="L343" s="2" t="s">
        <v>151</v>
      </c>
      <c r="M343" s="14" t="s">
        <v>151</v>
      </c>
    </row>
    <row r="344" spans="1:13" x14ac:dyDescent="0.3">
      <c r="A344" s="26" t="str">
        <f t="shared" si="5"/>
        <v>NLJustice</v>
      </c>
      <c r="C344" s="96" t="s">
        <v>31</v>
      </c>
      <c r="D344" s="97" t="s">
        <v>777</v>
      </c>
      <c r="E344" s="97" t="s">
        <v>208</v>
      </c>
      <c r="F344" s="97" t="s">
        <v>704</v>
      </c>
      <c r="G344" s="97" t="s">
        <v>208</v>
      </c>
      <c r="H344" s="97" t="s">
        <v>668</v>
      </c>
      <c r="I344" s="37" t="s">
        <v>5620</v>
      </c>
      <c r="J344" s="37" t="s">
        <v>6373</v>
      </c>
      <c r="K344" s="2" t="s">
        <v>151</v>
      </c>
      <c r="L344" s="2" t="s">
        <v>152</v>
      </c>
      <c r="M344" s="14" t="s">
        <v>151</v>
      </c>
    </row>
    <row r="345" spans="1:13" x14ac:dyDescent="0.3">
      <c r="A345" s="26" t="str">
        <f t="shared" si="5"/>
        <v>NLMoving</v>
      </c>
      <c r="C345" s="96" t="s">
        <v>31</v>
      </c>
      <c r="D345" s="97" t="s">
        <v>778</v>
      </c>
      <c r="E345" s="97" t="s">
        <v>208</v>
      </c>
      <c r="F345" s="97" t="s">
        <v>704</v>
      </c>
      <c r="G345" s="97" t="s">
        <v>208</v>
      </c>
      <c r="H345" s="97" t="s">
        <v>668</v>
      </c>
      <c r="I345" s="37" t="s">
        <v>6185</v>
      </c>
      <c r="J345" s="37" t="s">
        <v>6186</v>
      </c>
      <c r="K345" s="2" t="s">
        <v>151</v>
      </c>
      <c r="L345" s="2" t="s">
        <v>151</v>
      </c>
      <c r="M345" s="14" t="s">
        <v>152</v>
      </c>
    </row>
    <row r="346" spans="1:13" x14ac:dyDescent="0.3">
      <c r="A346" s="26" t="str">
        <f t="shared" si="5"/>
        <v>NLMoving</v>
      </c>
      <c r="C346" s="96" t="s">
        <v>31</v>
      </c>
      <c r="D346" s="97" t="s">
        <v>778</v>
      </c>
      <c r="E346" s="97" t="s">
        <v>208</v>
      </c>
      <c r="F346" s="97" t="s">
        <v>704</v>
      </c>
      <c r="G346" s="97" t="s">
        <v>208</v>
      </c>
      <c r="H346" s="97" t="s">
        <v>668</v>
      </c>
      <c r="I346" s="37" t="s">
        <v>6187</v>
      </c>
      <c r="J346" s="37" t="s">
        <v>141</v>
      </c>
      <c r="K346" s="2" t="s">
        <v>151</v>
      </c>
      <c r="L346" s="2" t="s">
        <v>151</v>
      </c>
      <c r="M346" s="14" t="s">
        <v>151</v>
      </c>
    </row>
    <row r="347" spans="1:13" x14ac:dyDescent="0.3">
      <c r="A347" s="26" t="str">
        <f t="shared" si="5"/>
        <v>NLMoving</v>
      </c>
      <c r="C347" s="96" t="s">
        <v>31</v>
      </c>
      <c r="D347" s="97" t="s">
        <v>778</v>
      </c>
      <c r="E347" s="97" t="s">
        <v>208</v>
      </c>
      <c r="F347" s="97" t="s">
        <v>704</v>
      </c>
      <c r="G347" s="97" t="s">
        <v>208</v>
      </c>
      <c r="H347" s="97" t="s">
        <v>668</v>
      </c>
      <c r="I347" s="37" t="s">
        <v>3903</v>
      </c>
      <c r="J347" s="37" t="s">
        <v>6374</v>
      </c>
      <c r="K347" s="2" t="s">
        <v>151</v>
      </c>
      <c r="L347" s="2" t="s">
        <v>151</v>
      </c>
      <c r="M347" s="14" t="s">
        <v>151</v>
      </c>
    </row>
    <row r="348" spans="1:13" x14ac:dyDescent="0.3">
      <c r="A348" s="26" t="str">
        <f t="shared" si="5"/>
        <v>NLTransport</v>
      </c>
      <c r="C348" s="96" t="s">
        <v>31</v>
      </c>
      <c r="D348" s="97" t="s">
        <v>779</v>
      </c>
      <c r="E348" s="97" t="s">
        <v>208</v>
      </c>
      <c r="F348" s="97" t="s">
        <v>704</v>
      </c>
      <c r="G348" s="97" t="s">
        <v>208</v>
      </c>
      <c r="H348" s="97" t="s">
        <v>668</v>
      </c>
      <c r="I348" s="37" t="s">
        <v>3929</v>
      </c>
      <c r="J348" s="37" t="s">
        <v>141</v>
      </c>
      <c r="K348" s="2" t="s">
        <v>151</v>
      </c>
      <c r="L348" s="2" t="s">
        <v>151</v>
      </c>
      <c r="M348" s="14" t="s">
        <v>152</v>
      </c>
    </row>
    <row r="349" spans="1:13" x14ac:dyDescent="0.3">
      <c r="A349" s="26" t="str">
        <f t="shared" si="5"/>
        <v>NLTransport</v>
      </c>
      <c r="C349" s="96" t="s">
        <v>31</v>
      </c>
      <c r="D349" s="97" t="s">
        <v>779</v>
      </c>
      <c r="E349" s="97" t="s">
        <v>208</v>
      </c>
      <c r="F349" s="97" t="s">
        <v>704</v>
      </c>
      <c r="G349" s="97" t="s">
        <v>208</v>
      </c>
      <c r="H349" s="97" t="s">
        <v>668</v>
      </c>
      <c r="I349" s="37" t="s">
        <v>4005</v>
      </c>
      <c r="J349" s="37" t="s">
        <v>6375</v>
      </c>
      <c r="K349" s="2" t="s">
        <v>151</v>
      </c>
      <c r="L349" s="2" t="s">
        <v>151</v>
      </c>
      <c r="M349" s="14" t="s">
        <v>151</v>
      </c>
    </row>
    <row r="350" spans="1:13" x14ac:dyDescent="0.3">
      <c r="A350" s="26" t="str">
        <f t="shared" si="5"/>
        <v>NLTransport</v>
      </c>
      <c r="C350" s="96" t="s">
        <v>31</v>
      </c>
      <c r="D350" s="97" t="s">
        <v>779</v>
      </c>
      <c r="E350" s="97" t="s">
        <v>208</v>
      </c>
      <c r="F350" s="97" t="s">
        <v>704</v>
      </c>
      <c r="G350" s="97" t="s">
        <v>208</v>
      </c>
      <c r="H350" s="97" t="s">
        <v>668</v>
      </c>
      <c r="I350" s="37" t="s">
        <v>3984</v>
      </c>
      <c r="J350" s="37" t="s">
        <v>6189</v>
      </c>
      <c r="K350" s="2" t="s">
        <v>151</v>
      </c>
      <c r="L350" s="2" t="s">
        <v>152</v>
      </c>
      <c r="M350" s="14" t="s">
        <v>152</v>
      </c>
    </row>
    <row r="351" spans="1:13" x14ac:dyDescent="0.3">
      <c r="A351" s="26" t="str">
        <f t="shared" si="5"/>
        <v>NOEconomic</v>
      </c>
      <c r="C351" s="96" t="s">
        <v>32</v>
      </c>
      <c r="D351" s="97" t="s">
        <v>776</v>
      </c>
      <c r="E351" s="97" t="s">
        <v>208</v>
      </c>
      <c r="F351" s="97" t="s">
        <v>704</v>
      </c>
      <c r="G351" s="97" t="s">
        <v>208</v>
      </c>
      <c r="H351" s="97" t="s">
        <v>668</v>
      </c>
      <c r="I351" s="37" t="s">
        <v>4018</v>
      </c>
      <c r="J351" s="37" t="s">
        <v>6190</v>
      </c>
      <c r="K351" s="2" t="s">
        <v>152</v>
      </c>
      <c r="L351" s="2" t="s">
        <v>152</v>
      </c>
      <c r="M351" s="14" t="s">
        <v>152</v>
      </c>
    </row>
    <row r="352" spans="1:13" x14ac:dyDescent="0.3">
      <c r="A352" s="26" t="str">
        <f t="shared" si="5"/>
        <v>NOEconomic</v>
      </c>
      <c r="C352" s="96" t="s">
        <v>32</v>
      </c>
      <c r="D352" s="97" t="s">
        <v>776</v>
      </c>
      <c r="E352" s="97" t="s">
        <v>208</v>
      </c>
      <c r="F352" s="97" t="s">
        <v>704</v>
      </c>
      <c r="G352" s="97" t="s">
        <v>208</v>
      </c>
      <c r="H352" s="97" t="s">
        <v>668</v>
      </c>
      <c r="I352" s="37" t="s">
        <v>4016</v>
      </c>
      <c r="J352" s="37" t="s">
        <v>6191</v>
      </c>
      <c r="K352" s="2" t="s">
        <v>151</v>
      </c>
      <c r="L352" s="2" t="s">
        <v>152</v>
      </c>
      <c r="M352" s="14" t="s">
        <v>152</v>
      </c>
    </row>
    <row r="353" spans="1:13" x14ac:dyDescent="0.3">
      <c r="A353" s="26" t="str">
        <f t="shared" si="5"/>
        <v>NOEconomic</v>
      </c>
      <c r="C353" s="96" t="s">
        <v>32</v>
      </c>
      <c r="D353" s="97" t="s">
        <v>776</v>
      </c>
      <c r="E353" s="97" t="s">
        <v>208</v>
      </c>
      <c r="F353" s="97" t="s">
        <v>704</v>
      </c>
      <c r="G353" s="97" t="s">
        <v>208</v>
      </c>
      <c r="H353" s="97" t="s">
        <v>668</v>
      </c>
      <c r="I353" s="37" t="s">
        <v>4014</v>
      </c>
      <c r="J353" s="37" t="s">
        <v>6192</v>
      </c>
      <c r="K353" s="2" t="s">
        <v>151</v>
      </c>
      <c r="L353" s="2" t="s">
        <v>151</v>
      </c>
      <c r="M353" s="14" t="s">
        <v>151</v>
      </c>
    </row>
    <row r="354" spans="1:13" x14ac:dyDescent="0.3">
      <c r="A354" s="26" t="str">
        <f t="shared" si="5"/>
        <v>NOHealth</v>
      </c>
      <c r="C354" s="96" t="s">
        <v>32</v>
      </c>
      <c r="D354" s="97" t="s">
        <v>835</v>
      </c>
      <c r="E354" s="97" t="s">
        <v>208</v>
      </c>
      <c r="F354" s="97" t="s">
        <v>704</v>
      </c>
      <c r="G354" s="97" t="s">
        <v>208</v>
      </c>
      <c r="H354" s="97" t="s">
        <v>668</v>
      </c>
      <c r="I354" s="37" t="s">
        <v>6376</v>
      </c>
      <c r="J354" s="37" t="s">
        <v>5683</v>
      </c>
      <c r="K354" s="2" t="s">
        <v>152</v>
      </c>
      <c r="L354" s="2" t="s">
        <v>152</v>
      </c>
      <c r="M354" s="14" t="s">
        <v>152</v>
      </c>
    </row>
    <row r="355" spans="1:13" x14ac:dyDescent="0.3">
      <c r="A355" s="26" t="str">
        <f t="shared" si="5"/>
        <v>NOHealth</v>
      </c>
      <c r="C355" s="96" t="s">
        <v>32</v>
      </c>
      <c r="D355" s="97" t="s">
        <v>835</v>
      </c>
      <c r="E355" s="91" t="s">
        <v>208</v>
      </c>
      <c r="F355" s="91" t="s">
        <v>704</v>
      </c>
      <c r="G355" s="91" t="s">
        <v>208</v>
      </c>
      <c r="H355" s="91" t="s">
        <v>668</v>
      </c>
      <c r="I355" s="37" t="s">
        <v>4038</v>
      </c>
      <c r="J355" s="37" t="s">
        <v>6194</v>
      </c>
      <c r="K355" s="2" t="s">
        <v>152</v>
      </c>
      <c r="L355" s="2" t="s">
        <v>152</v>
      </c>
      <c r="M355" s="14" t="s">
        <v>152</v>
      </c>
    </row>
    <row r="356" spans="1:13" x14ac:dyDescent="0.3">
      <c r="A356" s="26" t="str">
        <f t="shared" si="5"/>
        <v>NOJustice</v>
      </c>
      <c r="C356" s="96" t="s">
        <v>32</v>
      </c>
      <c r="D356" s="97" t="s">
        <v>777</v>
      </c>
      <c r="E356" s="97" t="s">
        <v>208</v>
      </c>
      <c r="F356" s="97" t="s">
        <v>704</v>
      </c>
      <c r="G356" s="97" t="s">
        <v>208</v>
      </c>
      <c r="H356" s="97" t="s">
        <v>668</v>
      </c>
      <c r="I356" s="37" t="s">
        <v>4043</v>
      </c>
      <c r="J356" s="37" t="s">
        <v>6377</v>
      </c>
      <c r="K356" s="2" t="s">
        <v>152</v>
      </c>
      <c r="L356" s="2" t="s">
        <v>151</v>
      </c>
      <c r="M356" s="14" t="s">
        <v>152</v>
      </c>
    </row>
    <row r="357" spans="1:13" x14ac:dyDescent="0.3">
      <c r="C357" s="96" t="s">
        <v>32</v>
      </c>
      <c r="D357" s="97" t="s">
        <v>777</v>
      </c>
      <c r="E357" s="97" t="s">
        <v>208</v>
      </c>
      <c r="F357" s="97" t="s">
        <v>704</v>
      </c>
      <c r="G357" s="97" t="s">
        <v>208</v>
      </c>
      <c r="H357" s="97" t="s">
        <v>668</v>
      </c>
      <c r="I357" s="37" t="s">
        <v>4045</v>
      </c>
      <c r="J357" s="37" t="s">
        <v>4046</v>
      </c>
      <c r="K357" s="2" t="s">
        <v>152</v>
      </c>
      <c r="L357" s="2" t="s">
        <v>152</v>
      </c>
      <c r="M357" s="14" t="s">
        <v>152</v>
      </c>
    </row>
    <row r="358" spans="1:13" x14ac:dyDescent="0.3">
      <c r="C358" s="96" t="s">
        <v>32</v>
      </c>
      <c r="D358" s="97" t="s">
        <v>778</v>
      </c>
      <c r="E358" s="97" t="s">
        <v>208</v>
      </c>
      <c r="F358" s="97" t="s">
        <v>704</v>
      </c>
      <c r="G358" s="97" t="s">
        <v>208</v>
      </c>
      <c r="H358" s="97" t="s">
        <v>668</v>
      </c>
      <c r="I358" s="37" t="s">
        <v>4014</v>
      </c>
      <c r="J358" s="37" t="s">
        <v>728</v>
      </c>
      <c r="K358" s="2" t="s">
        <v>151</v>
      </c>
      <c r="L358" s="2" t="s">
        <v>152</v>
      </c>
      <c r="M358" s="14" t="s">
        <v>152</v>
      </c>
    </row>
    <row r="359" spans="1:13" x14ac:dyDescent="0.3">
      <c r="C359" s="96" t="s">
        <v>32</v>
      </c>
      <c r="D359" s="97" t="s">
        <v>778</v>
      </c>
      <c r="E359" s="97" t="s">
        <v>208</v>
      </c>
      <c r="F359" s="97" t="s">
        <v>704</v>
      </c>
      <c r="G359" s="97" t="s">
        <v>208</v>
      </c>
      <c r="H359" s="97" t="s">
        <v>668</v>
      </c>
      <c r="I359" s="37" t="s">
        <v>5684</v>
      </c>
      <c r="J359" s="37" t="s">
        <v>6378</v>
      </c>
      <c r="K359" s="2" t="s">
        <v>151</v>
      </c>
      <c r="L359" s="2" t="s">
        <v>151</v>
      </c>
      <c r="M359" s="14" t="s">
        <v>151</v>
      </c>
    </row>
    <row r="360" spans="1:13" x14ac:dyDescent="0.3">
      <c r="C360" s="96" t="s">
        <v>32</v>
      </c>
      <c r="D360" s="97" t="s">
        <v>779</v>
      </c>
      <c r="E360" s="97" t="s">
        <v>208</v>
      </c>
      <c r="F360" s="97" t="s">
        <v>704</v>
      </c>
      <c r="G360" s="97" t="s">
        <v>208</v>
      </c>
      <c r="H360" s="97" t="s">
        <v>668</v>
      </c>
      <c r="I360" s="37" t="s">
        <v>4069</v>
      </c>
      <c r="J360" s="37" t="s">
        <v>6196</v>
      </c>
      <c r="K360" s="2" t="s">
        <v>151</v>
      </c>
      <c r="L360" s="2" t="s">
        <v>151</v>
      </c>
      <c r="M360" s="14" t="s">
        <v>151</v>
      </c>
    </row>
    <row r="361" spans="1:13" x14ac:dyDescent="0.3">
      <c r="C361" s="96" t="s">
        <v>32</v>
      </c>
      <c r="D361" s="97" t="s">
        <v>779</v>
      </c>
      <c r="E361" s="97" t="s">
        <v>208</v>
      </c>
      <c r="F361" s="97" t="s">
        <v>704</v>
      </c>
      <c r="G361" s="97" t="s">
        <v>208</v>
      </c>
      <c r="H361" s="97" t="s">
        <v>668</v>
      </c>
      <c r="I361" s="37" t="s">
        <v>4086</v>
      </c>
      <c r="J361" s="37" t="s">
        <v>6197</v>
      </c>
      <c r="K361" s="2" t="s">
        <v>151</v>
      </c>
      <c r="L361" s="2" t="s">
        <v>151</v>
      </c>
      <c r="M361" s="14" t="s">
        <v>151</v>
      </c>
    </row>
    <row r="362" spans="1:13" x14ac:dyDescent="0.3">
      <c r="C362" s="96" t="s">
        <v>33</v>
      </c>
      <c r="D362" s="97" t="s">
        <v>776</v>
      </c>
      <c r="E362" s="97" t="s">
        <v>208</v>
      </c>
      <c r="F362" s="97" t="s">
        <v>704</v>
      </c>
      <c r="G362" s="97" t="s">
        <v>208</v>
      </c>
      <c r="H362" s="97" t="s">
        <v>668</v>
      </c>
      <c r="I362" s="37" t="s">
        <v>4098</v>
      </c>
      <c r="J362" s="37" t="s">
        <v>6198</v>
      </c>
      <c r="K362" s="2" t="s">
        <v>151</v>
      </c>
      <c r="L362" s="2" t="s">
        <v>152</v>
      </c>
      <c r="M362" s="14" t="s">
        <v>152</v>
      </c>
    </row>
    <row r="363" spans="1:13" x14ac:dyDescent="0.3">
      <c r="C363" s="96" t="s">
        <v>33</v>
      </c>
      <c r="D363" s="97" t="s">
        <v>776</v>
      </c>
      <c r="E363" s="97" t="s">
        <v>208</v>
      </c>
      <c r="F363" s="97" t="s">
        <v>704</v>
      </c>
      <c r="G363" s="97" t="s">
        <v>208</v>
      </c>
      <c r="H363" s="97" t="s">
        <v>668</v>
      </c>
      <c r="I363" s="37" t="s">
        <v>4095</v>
      </c>
      <c r="J363" s="37" t="s">
        <v>6199</v>
      </c>
      <c r="K363" s="2" t="s">
        <v>151</v>
      </c>
      <c r="L363" s="2" t="s">
        <v>152</v>
      </c>
      <c r="M363" s="14" t="s">
        <v>152</v>
      </c>
    </row>
    <row r="364" spans="1:13" x14ac:dyDescent="0.3">
      <c r="C364" s="96" t="s">
        <v>33</v>
      </c>
      <c r="D364" s="97" t="s">
        <v>776</v>
      </c>
      <c r="E364" s="97" t="s">
        <v>208</v>
      </c>
      <c r="F364" s="97" t="s">
        <v>704</v>
      </c>
      <c r="G364" s="97" t="s">
        <v>208</v>
      </c>
      <c r="H364" s="97" t="s">
        <v>668</v>
      </c>
      <c r="I364" s="37" t="s">
        <v>228</v>
      </c>
      <c r="J364" s="37" t="s">
        <v>282</v>
      </c>
      <c r="K364" s="2" t="s">
        <v>152</v>
      </c>
      <c r="L364" s="2" t="s">
        <v>152</v>
      </c>
      <c r="M364" s="14" t="s">
        <v>152</v>
      </c>
    </row>
    <row r="365" spans="1:13" x14ac:dyDescent="0.3">
      <c r="C365" s="96" t="s">
        <v>33</v>
      </c>
      <c r="D365" s="97" t="s">
        <v>835</v>
      </c>
      <c r="E365" s="97" t="s">
        <v>208</v>
      </c>
      <c r="F365" s="97" t="s">
        <v>704</v>
      </c>
      <c r="G365" s="97" t="s">
        <v>208</v>
      </c>
      <c r="H365" s="97" t="s">
        <v>668</v>
      </c>
      <c r="I365" s="37" t="s">
        <v>253</v>
      </c>
      <c r="J365" s="37" t="s">
        <v>6200</v>
      </c>
      <c r="K365" s="2" t="s">
        <v>714</v>
      </c>
      <c r="L365" s="2" t="s">
        <v>714</v>
      </c>
      <c r="M365" s="14" t="s">
        <v>714</v>
      </c>
    </row>
    <row r="366" spans="1:13" x14ac:dyDescent="0.3">
      <c r="C366" s="96" t="s">
        <v>33</v>
      </c>
      <c r="D366" s="97" t="s">
        <v>835</v>
      </c>
      <c r="E366" s="97" t="s">
        <v>208</v>
      </c>
      <c r="F366" s="97" t="s">
        <v>704</v>
      </c>
      <c r="G366" s="97" t="s">
        <v>208</v>
      </c>
      <c r="H366" s="97" t="s">
        <v>668</v>
      </c>
      <c r="I366" s="37" t="s">
        <v>253</v>
      </c>
      <c r="J366" s="37" t="s">
        <v>6201</v>
      </c>
      <c r="K366" s="2" t="s">
        <v>714</v>
      </c>
      <c r="L366" s="2" t="s">
        <v>714</v>
      </c>
      <c r="M366" s="14" t="s">
        <v>714</v>
      </c>
    </row>
    <row r="367" spans="1:13" x14ac:dyDescent="0.3">
      <c r="C367" s="96" t="s">
        <v>33</v>
      </c>
      <c r="D367" s="97" t="s">
        <v>777</v>
      </c>
      <c r="E367" s="97" t="s">
        <v>208</v>
      </c>
      <c r="F367" s="97" t="s">
        <v>704</v>
      </c>
      <c r="G367" s="97" t="s">
        <v>208</v>
      </c>
      <c r="H367" s="97" t="s">
        <v>668</v>
      </c>
      <c r="I367" s="37" t="s">
        <v>4116</v>
      </c>
      <c r="J367" s="37" t="s">
        <v>6202</v>
      </c>
      <c r="K367" s="2" t="s">
        <v>152</v>
      </c>
      <c r="L367" s="2" t="s">
        <v>152</v>
      </c>
      <c r="M367" s="14" t="s">
        <v>152</v>
      </c>
    </row>
    <row r="368" spans="1:13" x14ac:dyDescent="0.3">
      <c r="C368" s="96" t="s">
        <v>33</v>
      </c>
      <c r="D368" s="97" t="s">
        <v>777</v>
      </c>
      <c r="E368" s="97" t="s">
        <v>208</v>
      </c>
      <c r="F368" s="97" t="s">
        <v>704</v>
      </c>
      <c r="G368" s="97" t="s">
        <v>208</v>
      </c>
      <c r="H368" s="97" t="s">
        <v>668</v>
      </c>
      <c r="I368" s="37" t="s">
        <v>4118</v>
      </c>
      <c r="J368" s="37" t="s">
        <v>6203</v>
      </c>
      <c r="K368" s="2" t="s">
        <v>152</v>
      </c>
      <c r="L368" s="2" t="s">
        <v>152</v>
      </c>
      <c r="M368" s="14" t="s">
        <v>152</v>
      </c>
    </row>
    <row r="369" spans="3:13" x14ac:dyDescent="0.3">
      <c r="C369" s="96" t="s">
        <v>33</v>
      </c>
      <c r="D369" s="97" t="s">
        <v>777</v>
      </c>
      <c r="E369" s="97" t="s">
        <v>208</v>
      </c>
      <c r="F369" s="97" t="s">
        <v>704</v>
      </c>
      <c r="G369" s="97" t="s">
        <v>208</v>
      </c>
      <c r="H369" s="97" t="s">
        <v>668</v>
      </c>
      <c r="I369" s="37" t="s">
        <v>4114</v>
      </c>
      <c r="J369" s="37" t="s">
        <v>6204</v>
      </c>
      <c r="K369" s="2" t="s">
        <v>152</v>
      </c>
      <c r="L369" s="2" t="s">
        <v>152</v>
      </c>
      <c r="M369" s="14" t="s">
        <v>152</v>
      </c>
    </row>
    <row r="370" spans="3:13" x14ac:dyDescent="0.3">
      <c r="C370" s="96" t="s">
        <v>33</v>
      </c>
      <c r="D370" s="97" t="s">
        <v>778</v>
      </c>
      <c r="E370" s="97" t="s">
        <v>208</v>
      </c>
      <c r="F370" s="97" t="s">
        <v>704</v>
      </c>
      <c r="G370" s="97" t="s">
        <v>208</v>
      </c>
      <c r="H370" s="97" t="s">
        <v>668</v>
      </c>
      <c r="I370" s="37" t="s">
        <v>4145</v>
      </c>
      <c r="J370" s="37" t="s">
        <v>6205</v>
      </c>
      <c r="K370" s="2" t="s">
        <v>152</v>
      </c>
      <c r="L370" s="2" t="s">
        <v>152</v>
      </c>
      <c r="M370" s="14" t="s">
        <v>152</v>
      </c>
    </row>
    <row r="371" spans="3:13" x14ac:dyDescent="0.3">
      <c r="C371" s="96" t="s">
        <v>33</v>
      </c>
      <c r="D371" s="97" t="s">
        <v>778</v>
      </c>
      <c r="E371" s="97" t="s">
        <v>208</v>
      </c>
      <c r="F371" s="97" t="s">
        <v>704</v>
      </c>
      <c r="G371" s="97" t="s">
        <v>208</v>
      </c>
      <c r="H371" s="97" t="s">
        <v>668</v>
      </c>
      <c r="I371" s="37" t="s">
        <v>4171</v>
      </c>
      <c r="J371" s="37" t="s">
        <v>4172</v>
      </c>
      <c r="K371" s="2" t="s">
        <v>151</v>
      </c>
      <c r="L371" s="2" t="s">
        <v>152</v>
      </c>
      <c r="M371" s="14" t="s">
        <v>152</v>
      </c>
    </row>
    <row r="372" spans="3:13" x14ac:dyDescent="0.3">
      <c r="C372" s="96" t="s">
        <v>33</v>
      </c>
      <c r="D372" s="97" t="s">
        <v>778</v>
      </c>
      <c r="E372" s="97" t="s">
        <v>208</v>
      </c>
      <c r="F372" s="97" t="s">
        <v>704</v>
      </c>
      <c r="G372" s="97" t="s">
        <v>208</v>
      </c>
      <c r="H372" s="97" t="s">
        <v>668</v>
      </c>
      <c r="I372" s="37" t="s">
        <v>4175</v>
      </c>
      <c r="J372" s="37" t="s">
        <v>4176</v>
      </c>
      <c r="K372" s="2" t="s">
        <v>151</v>
      </c>
      <c r="L372" s="2" t="s">
        <v>152</v>
      </c>
      <c r="M372" s="14" t="s">
        <v>152</v>
      </c>
    </row>
    <row r="373" spans="3:13" x14ac:dyDescent="0.3">
      <c r="C373" s="96" t="s">
        <v>33</v>
      </c>
      <c r="D373" s="97" t="s">
        <v>779</v>
      </c>
      <c r="E373" s="97" t="s">
        <v>208</v>
      </c>
      <c r="F373" s="97" t="s">
        <v>704</v>
      </c>
      <c r="G373" s="97" t="s">
        <v>208</v>
      </c>
      <c r="H373" s="97" t="s">
        <v>668</v>
      </c>
      <c r="I373" s="37" t="s">
        <v>4175</v>
      </c>
      <c r="J373" s="37" t="s">
        <v>6206</v>
      </c>
      <c r="K373" s="2" t="s">
        <v>152</v>
      </c>
      <c r="L373" s="2" t="s">
        <v>152</v>
      </c>
      <c r="M373" s="14" t="s">
        <v>152</v>
      </c>
    </row>
    <row r="374" spans="3:13" x14ac:dyDescent="0.3">
      <c r="C374" s="96" t="s">
        <v>33</v>
      </c>
      <c r="D374" s="97" t="s">
        <v>779</v>
      </c>
      <c r="E374" s="97" t="s">
        <v>208</v>
      </c>
      <c r="F374" s="97" t="s">
        <v>704</v>
      </c>
      <c r="G374" s="97" t="s">
        <v>208</v>
      </c>
      <c r="H374" s="97" t="s">
        <v>668</v>
      </c>
      <c r="I374" s="37" t="s">
        <v>4145</v>
      </c>
      <c r="J374" s="37" t="s">
        <v>6207</v>
      </c>
      <c r="K374" s="2" t="s">
        <v>152</v>
      </c>
      <c r="L374" s="2" t="s">
        <v>152</v>
      </c>
      <c r="M374" s="14" t="s">
        <v>152</v>
      </c>
    </row>
    <row r="375" spans="3:13" x14ac:dyDescent="0.3">
      <c r="C375" s="96" t="s">
        <v>33</v>
      </c>
      <c r="D375" s="97" t="s">
        <v>779</v>
      </c>
      <c r="E375" s="97" t="s">
        <v>208</v>
      </c>
      <c r="F375" s="97" t="s">
        <v>704</v>
      </c>
      <c r="G375" s="97" t="s">
        <v>208</v>
      </c>
      <c r="H375" s="97" t="s">
        <v>668</v>
      </c>
      <c r="I375" s="37" t="s">
        <v>4171</v>
      </c>
      <c r="J375" s="37" t="s">
        <v>4172</v>
      </c>
      <c r="K375" s="2" t="s">
        <v>151</v>
      </c>
      <c r="L375" s="2" t="s">
        <v>152</v>
      </c>
      <c r="M375" s="14" t="s">
        <v>152</v>
      </c>
    </row>
    <row r="376" spans="3:13" x14ac:dyDescent="0.3">
      <c r="C376" s="96" t="s">
        <v>34</v>
      </c>
      <c r="D376" s="97" t="s">
        <v>776</v>
      </c>
      <c r="E376" s="97" t="s">
        <v>208</v>
      </c>
      <c r="F376" s="97" t="s">
        <v>704</v>
      </c>
      <c r="G376" s="97" t="s">
        <v>208</v>
      </c>
      <c r="H376" s="97" t="s">
        <v>668</v>
      </c>
      <c r="I376" s="37" t="s">
        <v>4274</v>
      </c>
      <c r="J376" s="37" t="s">
        <v>300</v>
      </c>
      <c r="K376" s="2" t="s">
        <v>151</v>
      </c>
      <c r="L376" s="2" t="s">
        <v>151</v>
      </c>
      <c r="M376" s="14" t="s">
        <v>151</v>
      </c>
    </row>
    <row r="377" spans="3:13" x14ac:dyDescent="0.3">
      <c r="C377" s="96" t="s">
        <v>34</v>
      </c>
      <c r="D377" s="97" t="s">
        <v>776</v>
      </c>
      <c r="E377" s="97" t="s">
        <v>208</v>
      </c>
      <c r="F377" s="97" t="s">
        <v>704</v>
      </c>
      <c r="G377" s="97" t="s">
        <v>208</v>
      </c>
      <c r="H377" s="97" t="s">
        <v>668</v>
      </c>
      <c r="I377" s="37" t="s">
        <v>4301</v>
      </c>
      <c r="J377" s="37" t="s">
        <v>6208</v>
      </c>
      <c r="K377" s="2" t="s">
        <v>151</v>
      </c>
      <c r="L377" s="2" t="s">
        <v>151</v>
      </c>
      <c r="M377" s="14" t="s">
        <v>151</v>
      </c>
    </row>
    <row r="378" spans="3:13" x14ac:dyDescent="0.3">
      <c r="C378" s="96" t="s">
        <v>34</v>
      </c>
      <c r="D378" s="97" t="s">
        <v>776</v>
      </c>
      <c r="E378" s="97" t="s">
        <v>208</v>
      </c>
      <c r="F378" s="97" t="s">
        <v>704</v>
      </c>
      <c r="G378" s="97" t="s">
        <v>208</v>
      </c>
      <c r="H378" s="97" t="s">
        <v>668</v>
      </c>
      <c r="I378" s="37" t="s">
        <v>256</v>
      </c>
      <c r="J378" s="37" t="s">
        <v>283</v>
      </c>
      <c r="K378" s="2" t="s">
        <v>152</v>
      </c>
      <c r="L378" s="2" t="s">
        <v>152</v>
      </c>
      <c r="M378" s="14" t="s">
        <v>152</v>
      </c>
    </row>
    <row r="379" spans="3:13" x14ac:dyDescent="0.3">
      <c r="C379" s="96" t="s">
        <v>34</v>
      </c>
      <c r="D379" s="97" t="s">
        <v>835</v>
      </c>
      <c r="E379" s="97" t="s">
        <v>208</v>
      </c>
      <c r="F379" s="97" t="s">
        <v>704</v>
      </c>
      <c r="G379" s="97" t="s">
        <v>208</v>
      </c>
      <c r="H379" s="97" t="s">
        <v>668</v>
      </c>
      <c r="I379" s="37" t="s">
        <v>4276</v>
      </c>
      <c r="J379" s="37" t="s">
        <v>6209</v>
      </c>
      <c r="K379" s="2" t="s">
        <v>479</v>
      </c>
      <c r="L379" s="2" t="s">
        <v>152</v>
      </c>
      <c r="M379" s="14" t="s">
        <v>151</v>
      </c>
    </row>
    <row r="380" spans="3:13" x14ac:dyDescent="0.3">
      <c r="C380" s="96" t="s">
        <v>34</v>
      </c>
      <c r="D380" s="97" t="s">
        <v>835</v>
      </c>
      <c r="E380" s="97" t="s">
        <v>208</v>
      </c>
      <c r="F380" s="97" t="s">
        <v>704</v>
      </c>
      <c r="G380" s="97" t="s">
        <v>208</v>
      </c>
      <c r="H380" s="97" t="s">
        <v>668</v>
      </c>
      <c r="I380" s="37" t="s">
        <v>4294</v>
      </c>
      <c r="J380" s="37" t="s">
        <v>5703</v>
      </c>
      <c r="K380" s="2" t="s">
        <v>152</v>
      </c>
      <c r="L380" s="2" t="s">
        <v>152</v>
      </c>
      <c r="M380" s="14" t="s">
        <v>152</v>
      </c>
    </row>
    <row r="381" spans="3:13" x14ac:dyDescent="0.3">
      <c r="C381" s="96" t="s">
        <v>34</v>
      </c>
      <c r="D381" s="97" t="s">
        <v>835</v>
      </c>
      <c r="E381" s="97" t="s">
        <v>208</v>
      </c>
      <c r="F381" s="97" t="s">
        <v>704</v>
      </c>
      <c r="G381" s="97" t="s">
        <v>208</v>
      </c>
      <c r="H381" s="97" t="s">
        <v>668</v>
      </c>
      <c r="I381" s="37" t="s">
        <v>4276</v>
      </c>
      <c r="J381" s="37" t="s">
        <v>5705</v>
      </c>
      <c r="K381" s="2" t="s">
        <v>479</v>
      </c>
      <c r="L381" s="2" t="s">
        <v>152</v>
      </c>
      <c r="M381" s="14" t="s">
        <v>479</v>
      </c>
    </row>
    <row r="382" spans="3:13" x14ac:dyDescent="0.3">
      <c r="C382" s="96" t="s">
        <v>34</v>
      </c>
      <c r="D382" s="97" t="s">
        <v>777</v>
      </c>
      <c r="E382" s="97" t="s">
        <v>208</v>
      </c>
      <c r="F382" s="97" t="s">
        <v>704</v>
      </c>
      <c r="G382" s="97" t="s">
        <v>208</v>
      </c>
      <c r="H382" s="97" t="s">
        <v>668</v>
      </c>
      <c r="I382" s="37" t="s">
        <v>255</v>
      </c>
      <c r="J382" s="37" t="s">
        <v>4297</v>
      </c>
      <c r="K382" s="2" t="s">
        <v>152</v>
      </c>
      <c r="L382" s="2" t="s">
        <v>152</v>
      </c>
      <c r="M382" s="14" t="s">
        <v>152</v>
      </c>
    </row>
    <row r="383" spans="3:13" x14ac:dyDescent="0.3">
      <c r="C383" s="96" t="s">
        <v>34</v>
      </c>
      <c r="D383" s="97" t="s">
        <v>778</v>
      </c>
      <c r="E383" s="97" t="s">
        <v>208</v>
      </c>
      <c r="F383" s="97" t="s">
        <v>704</v>
      </c>
      <c r="G383" s="97" t="s">
        <v>208</v>
      </c>
      <c r="H383" s="97" t="s">
        <v>668</v>
      </c>
      <c r="I383" s="37" t="s">
        <v>6379</v>
      </c>
      <c r="J383" s="37" t="s">
        <v>6380</v>
      </c>
      <c r="K383" s="2" t="s">
        <v>151</v>
      </c>
      <c r="L383" s="2" t="s">
        <v>151</v>
      </c>
      <c r="M383" s="14" t="s">
        <v>151</v>
      </c>
    </row>
    <row r="384" spans="3:13" x14ac:dyDescent="0.3">
      <c r="C384" s="96" t="s">
        <v>34</v>
      </c>
      <c r="D384" s="97" t="s">
        <v>778</v>
      </c>
      <c r="E384" s="97" t="s">
        <v>208</v>
      </c>
      <c r="F384" s="97" t="s">
        <v>704</v>
      </c>
      <c r="G384" s="97" t="s">
        <v>208</v>
      </c>
      <c r="H384" s="97" t="s">
        <v>668</v>
      </c>
      <c r="I384" s="37" t="s">
        <v>255</v>
      </c>
      <c r="J384" s="37" t="s">
        <v>300</v>
      </c>
      <c r="K384" s="2" t="s">
        <v>151</v>
      </c>
      <c r="L384" s="2" t="s">
        <v>151</v>
      </c>
      <c r="M384" s="14" t="s">
        <v>151</v>
      </c>
    </row>
    <row r="385" spans="3:13" x14ac:dyDescent="0.3">
      <c r="C385" s="96" t="s">
        <v>34</v>
      </c>
      <c r="D385" s="97" t="s">
        <v>779</v>
      </c>
      <c r="E385" s="97" t="s">
        <v>208</v>
      </c>
      <c r="F385" s="97" t="s">
        <v>704</v>
      </c>
      <c r="G385" s="97" t="s">
        <v>208</v>
      </c>
      <c r="H385" s="97" t="s">
        <v>668</v>
      </c>
      <c r="I385" s="37" t="s">
        <v>255</v>
      </c>
      <c r="J385" s="37" t="s">
        <v>6211</v>
      </c>
      <c r="K385" s="2" t="s">
        <v>151</v>
      </c>
      <c r="L385" s="2" t="s">
        <v>152</v>
      </c>
      <c r="M385" s="14" t="s">
        <v>151</v>
      </c>
    </row>
    <row r="386" spans="3:13" x14ac:dyDescent="0.3">
      <c r="C386" s="96" t="s">
        <v>34</v>
      </c>
      <c r="D386" s="97" t="s">
        <v>779</v>
      </c>
      <c r="E386" s="97" t="s">
        <v>208</v>
      </c>
      <c r="F386" s="97" t="s">
        <v>704</v>
      </c>
      <c r="G386" s="97" t="s">
        <v>208</v>
      </c>
      <c r="H386" s="97" t="s">
        <v>668</v>
      </c>
      <c r="I386" s="37" t="s">
        <v>4343</v>
      </c>
      <c r="J386" s="37" t="s">
        <v>6381</v>
      </c>
      <c r="K386" s="2"/>
      <c r="L386" s="2"/>
      <c r="M386" s="14"/>
    </row>
    <row r="387" spans="3:13" x14ac:dyDescent="0.3">
      <c r="C387" s="96" t="s">
        <v>35</v>
      </c>
      <c r="D387" s="97" t="s">
        <v>776</v>
      </c>
      <c r="E387" s="97" t="s">
        <v>208</v>
      </c>
      <c r="F387" s="97" t="s">
        <v>704</v>
      </c>
      <c r="G387" s="97" t="s">
        <v>208</v>
      </c>
      <c r="H387" s="97" t="s">
        <v>668</v>
      </c>
      <c r="I387" s="37" t="s">
        <v>4358</v>
      </c>
      <c r="J387" s="37" t="s">
        <v>4358</v>
      </c>
      <c r="K387" s="2" t="s">
        <v>151</v>
      </c>
      <c r="L387" s="2" t="s">
        <v>151</v>
      </c>
      <c r="M387" s="14" t="s">
        <v>151</v>
      </c>
    </row>
    <row r="388" spans="3:13" x14ac:dyDescent="0.3">
      <c r="C388" s="96" t="s">
        <v>35</v>
      </c>
      <c r="D388" s="97" t="s">
        <v>776</v>
      </c>
      <c r="E388" s="97" t="s">
        <v>208</v>
      </c>
      <c r="F388" s="97" t="s">
        <v>704</v>
      </c>
      <c r="G388" s="97" t="s">
        <v>208</v>
      </c>
      <c r="H388" s="97" t="s">
        <v>668</v>
      </c>
      <c r="I388" s="37" t="s">
        <v>717</v>
      </c>
      <c r="J388" s="37" t="s">
        <v>6382</v>
      </c>
      <c r="K388" s="2" t="s">
        <v>151</v>
      </c>
      <c r="L388" s="2" t="s">
        <v>152</v>
      </c>
      <c r="M388" s="14" t="s">
        <v>152</v>
      </c>
    </row>
    <row r="389" spans="3:13" x14ac:dyDescent="0.3">
      <c r="C389" s="96" t="s">
        <v>35</v>
      </c>
      <c r="D389" s="97" t="s">
        <v>835</v>
      </c>
      <c r="E389" s="97" t="s">
        <v>208</v>
      </c>
      <c r="F389" s="97" t="s">
        <v>704</v>
      </c>
      <c r="G389" s="97" t="s">
        <v>208</v>
      </c>
      <c r="H389" s="97" t="s">
        <v>668</v>
      </c>
      <c r="I389" s="37" t="s">
        <v>5732</v>
      </c>
      <c r="J389" s="37" t="s">
        <v>6383</v>
      </c>
      <c r="K389" s="2" t="s">
        <v>152</v>
      </c>
      <c r="L389" s="2" t="s">
        <v>152</v>
      </c>
      <c r="M389" s="14" t="s">
        <v>152</v>
      </c>
    </row>
    <row r="390" spans="3:13" x14ac:dyDescent="0.3">
      <c r="C390" s="96" t="s">
        <v>35</v>
      </c>
      <c r="D390" s="97" t="s">
        <v>835</v>
      </c>
      <c r="E390" s="97" t="s">
        <v>208</v>
      </c>
      <c r="F390" s="97" t="s">
        <v>704</v>
      </c>
      <c r="G390" s="97" t="s">
        <v>208</v>
      </c>
      <c r="H390" s="97" t="s">
        <v>668</v>
      </c>
      <c r="I390" s="37" t="s">
        <v>253</v>
      </c>
      <c r="J390" s="37" t="s">
        <v>6215</v>
      </c>
      <c r="K390" s="2" t="s">
        <v>152</v>
      </c>
      <c r="L390" s="2" t="s">
        <v>152</v>
      </c>
      <c r="M390" s="14" t="s">
        <v>152</v>
      </c>
    </row>
    <row r="391" spans="3:13" x14ac:dyDescent="0.3">
      <c r="C391" s="96" t="s">
        <v>35</v>
      </c>
      <c r="D391" s="97" t="s">
        <v>835</v>
      </c>
      <c r="E391" s="97" t="s">
        <v>208</v>
      </c>
      <c r="F391" s="97" t="s">
        <v>704</v>
      </c>
      <c r="G391" s="97" t="s">
        <v>208</v>
      </c>
      <c r="H391" s="97" t="s">
        <v>668</v>
      </c>
      <c r="I391" s="37" t="s">
        <v>717</v>
      </c>
      <c r="J391" s="37" t="s">
        <v>6384</v>
      </c>
      <c r="K391" s="2" t="s">
        <v>151</v>
      </c>
      <c r="L391" s="2" t="s">
        <v>152</v>
      </c>
      <c r="M391" s="14" t="s">
        <v>152</v>
      </c>
    </row>
    <row r="392" spans="3:13" x14ac:dyDescent="0.3">
      <c r="C392" s="96" t="s">
        <v>35</v>
      </c>
      <c r="D392" s="97" t="s">
        <v>777</v>
      </c>
      <c r="E392" s="97" t="s">
        <v>208</v>
      </c>
      <c r="F392" s="97" t="s">
        <v>704</v>
      </c>
      <c r="G392" s="97" t="s">
        <v>208</v>
      </c>
      <c r="H392" s="97" t="s">
        <v>668</v>
      </c>
      <c r="I392" s="37" t="s">
        <v>6217</v>
      </c>
      <c r="J392" s="37" t="s">
        <v>6218</v>
      </c>
      <c r="K392" s="2" t="s">
        <v>152</v>
      </c>
      <c r="L392" s="2" t="s">
        <v>152</v>
      </c>
      <c r="M392" s="14" t="s">
        <v>152</v>
      </c>
    </row>
    <row r="393" spans="3:13" x14ac:dyDescent="0.3">
      <c r="C393" s="96" t="s">
        <v>35</v>
      </c>
      <c r="D393" s="97" t="s">
        <v>777</v>
      </c>
      <c r="E393" s="97" t="s">
        <v>208</v>
      </c>
      <c r="F393" s="97" t="s">
        <v>704</v>
      </c>
      <c r="G393" s="97" t="s">
        <v>208</v>
      </c>
      <c r="H393" s="97" t="s">
        <v>668</v>
      </c>
      <c r="I393" s="37" t="s">
        <v>4388</v>
      </c>
      <c r="J393" s="37" t="s">
        <v>6219</v>
      </c>
      <c r="K393" s="2" t="s">
        <v>152</v>
      </c>
      <c r="L393" s="2" t="s">
        <v>152</v>
      </c>
      <c r="M393" s="14" t="s">
        <v>152</v>
      </c>
    </row>
    <row r="394" spans="3:13" x14ac:dyDescent="0.3">
      <c r="C394" s="96" t="s">
        <v>35</v>
      </c>
      <c r="D394" s="97" t="s">
        <v>777</v>
      </c>
      <c r="E394" s="97" t="s">
        <v>208</v>
      </c>
      <c r="F394" s="97" t="s">
        <v>704</v>
      </c>
      <c r="G394" s="97" t="s">
        <v>208</v>
      </c>
      <c r="H394" s="97" t="s">
        <v>668</v>
      </c>
      <c r="I394" s="37" t="s">
        <v>717</v>
      </c>
      <c r="J394" s="37" t="s">
        <v>6384</v>
      </c>
      <c r="K394" s="2" t="s">
        <v>151</v>
      </c>
      <c r="L394" s="2" t="s">
        <v>152</v>
      </c>
      <c r="M394" s="14" t="s">
        <v>152</v>
      </c>
    </row>
    <row r="395" spans="3:13" x14ac:dyDescent="0.3">
      <c r="C395" s="96" t="s">
        <v>35</v>
      </c>
      <c r="D395" s="97" t="s">
        <v>778</v>
      </c>
      <c r="E395" s="97" t="s">
        <v>208</v>
      </c>
      <c r="F395" s="97" t="s">
        <v>704</v>
      </c>
      <c r="G395" s="97" t="s">
        <v>208</v>
      </c>
      <c r="H395" s="97" t="s">
        <v>668</v>
      </c>
      <c r="I395" s="37" t="s">
        <v>6220</v>
      </c>
      <c r="J395" s="37" t="s">
        <v>6221</v>
      </c>
      <c r="K395" s="2" t="s">
        <v>151</v>
      </c>
      <c r="L395" s="2" t="s">
        <v>152</v>
      </c>
      <c r="M395" s="14" t="s">
        <v>151</v>
      </c>
    </row>
    <row r="396" spans="3:13" x14ac:dyDescent="0.3">
      <c r="C396" s="96" t="s">
        <v>35</v>
      </c>
      <c r="D396" s="97" t="s">
        <v>778</v>
      </c>
      <c r="E396" s="97" t="s">
        <v>208</v>
      </c>
      <c r="F396" s="97" t="s">
        <v>704</v>
      </c>
      <c r="G396" s="97" t="s">
        <v>208</v>
      </c>
      <c r="H396" s="97" t="s">
        <v>668</v>
      </c>
      <c r="I396" s="37" t="s">
        <v>4456</v>
      </c>
      <c r="J396" s="37" t="s">
        <v>4413</v>
      </c>
      <c r="K396" s="2" t="s">
        <v>152</v>
      </c>
      <c r="L396" s="2" t="s">
        <v>152</v>
      </c>
      <c r="M396" s="14" t="s">
        <v>152</v>
      </c>
    </row>
    <row r="397" spans="3:13" x14ac:dyDescent="0.3">
      <c r="C397" s="96" t="s">
        <v>35</v>
      </c>
      <c r="D397" s="97" t="s">
        <v>778</v>
      </c>
      <c r="E397" s="97" t="s">
        <v>208</v>
      </c>
      <c r="F397" s="97" t="s">
        <v>704</v>
      </c>
      <c r="G397" s="97" t="s">
        <v>208</v>
      </c>
      <c r="H397" s="97" t="s">
        <v>668</v>
      </c>
      <c r="I397" s="37" t="s">
        <v>717</v>
      </c>
      <c r="J397" s="37" t="s">
        <v>6384</v>
      </c>
      <c r="K397" s="2" t="s">
        <v>151</v>
      </c>
      <c r="L397" s="2" t="s">
        <v>152</v>
      </c>
      <c r="M397" s="14" t="s">
        <v>152</v>
      </c>
    </row>
    <row r="398" spans="3:13" x14ac:dyDescent="0.3">
      <c r="C398" s="96" t="s">
        <v>35</v>
      </c>
      <c r="D398" s="97" t="s">
        <v>779</v>
      </c>
      <c r="E398" s="97" t="s">
        <v>208</v>
      </c>
      <c r="F398" s="97" t="s">
        <v>704</v>
      </c>
      <c r="G398" s="97" t="s">
        <v>208</v>
      </c>
      <c r="H398" s="97" t="s">
        <v>668</v>
      </c>
      <c r="I398" s="37" t="s">
        <v>717</v>
      </c>
      <c r="J398" s="37" t="s">
        <v>6384</v>
      </c>
      <c r="K398" s="2" t="s">
        <v>151</v>
      </c>
      <c r="L398" s="2" t="s">
        <v>152</v>
      </c>
      <c r="M398" s="14" t="s">
        <v>152</v>
      </c>
    </row>
    <row r="399" spans="3:13" x14ac:dyDescent="0.3">
      <c r="C399" s="96" t="s">
        <v>35</v>
      </c>
      <c r="D399" s="97" t="s">
        <v>779</v>
      </c>
      <c r="E399" s="97" t="s">
        <v>208</v>
      </c>
      <c r="F399" s="97" t="s">
        <v>704</v>
      </c>
      <c r="G399" s="97" t="s">
        <v>208</v>
      </c>
      <c r="H399" s="97" t="s">
        <v>668</v>
      </c>
      <c r="I399" s="37" t="s">
        <v>6222</v>
      </c>
      <c r="J399" s="37" t="s">
        <v>6223</v>
      </c>
      <c r="K399" s="2" t="s">
        <v>152</v>
      </c>
      <c r="L399" s="2" t="s">
        <v>152</v>
      </c>
      <c r="M399" s="14" t="s">
        <v>152</v>
      </c>
    </row>
    <row r="400" spans="3:13" x14ac:dyDescent="0.3">
      <c r="C400" s="96" t="s">
        <v>35</v>
      </c>
      <c r="D400" s="97" t="s">
        <v>779</v>
      </c>
      <c r="E400" s="97" t="s">
        <v>208</v>
      </c>
      <c r="F400" s="97" t="s">
        <v>704</v>
      </c>
      <c r="G400" s="97" t="s">
        <v>208</v>
      </c>
      <c r="H400" s="97" t="s">
        <v>668</v>
      </c>
      <c r="I400" s="37" t="s">
        <v>6220</v>
      </c>
      <c r="J400" s="37" t="s">
        <v>6225</v>
      </c>
      <c r="K400" s="2" t="s">
        <v>151</v>
      </c>
      <c r="L400" s="2" t="s">
        <v>152</v>
      </c>
      <c r="M400" s="14" t="s">
        <v>152</v>
      </c>
    </row>
    <row r="401" spans="3:13" x14ac:dyDescent="0.3">
      <c r="C401" s="96" t="s">
        <v>36</v>
      </c>
      <c r="D401" s="97" t="s">
        <v>776</v>
      </c>
      <c r="E401" s="97" t="s">
        <v>208</v>
      </c>
      <c r="F401" s="97" t="s">
        <v>704</v>
      </c>
      <c r="G401" s="97" t="s">
        <v>208</v>
      </c>
      <c r="H401" s="97" t="s">
        <v>668</v>
      </c>
      <c r="I401" s="37" t="s">
        <v>6226</v>
      </c>
      <c r="J401" s="37" t="s">
        <v>6227</v>
      </c>
      <c r="K401" s="2" t="s">
        <v>152</v>
      </c>
      <c r="L401" s="2" t="s">
        <v>152</v>
      </c>
      <c r="M401" s="14" t="s">
        <v>152</v>
      </c>
    </row>
    <row r="402" spans="3:13" x14ac:dyDescent="0.3">
      <c r="C402" s="96" t="s">
        <v>36</v>
      </c>
      <c r="D402" s="97" t="s">
        <v>776</v>
      </c>
      <c r="E402" s="97" t="s">
        <v>208</v>
      </c>
      <c r="F402" s="97" t="s">
        <v>704</v>
      </c>
      <c r="G402" s="97" t="s">
        <v>208</v>
      </c>
      <c r="H402" s="97" t="s">
        <v>668</v>
      </c>
      <c r="I402" s="37" t="s">
        <v>216</v>
      </c>
      <c r="J402" s="37" t="s">
        <v>4493</v>
      </c>
      <c r="K402" s="2" t="s">
        <v>152</v>
      </c>
      <c r="L402" s="2" t="s">
        <v>152</v>
      </c>
      <c r="M402" s="14" t="s">
        <v>152</v>
      </c>
    </row>
    <row r="403" spans="3:13" x14ac:dyDescent="0.3">
      <c r="C403" s="96" t="s">
        <v>36</v>
      </c>
      <c r="D403" s="97" t="s">
        <v>776</v>
      </c>
      <c r="E403" s="97" t="s">
        <v>208</v>
      </c>
      <c r="F403" s="97" t="s">
        <v>704</v>
      </c>
      <c r="G403" s="97" t="s">
        <v>208</v>
      </c>
      <c r="H403" s="97" t="s">
        <v>668</v>
      </c>
      <c r="I403" s="37" t="s">
        <v>4494</v>
      </c>
      <c r="J403" s="37" t="s">
        <v>6228</v>
      </c>
      <c r="K403" s="2" t="s">
        <v>152</v>
      </c>
      <c r="L403" s="2" t="s">
        <v>32</v>
      </c>
      <c r="M403" s="14" t="s">
        <v>152</v>
      </c>
    </row>
    <row r="404" spans="3:13" x14ac:dyDescent="0.3">
      <c r="C404" s="96" t="s">
        <v>36</v>
      </c>
      <c r="D404" s="97" t="s">
        <v>835</v>
      </c>
      <c r="E404" s="97" t="s">
        <v>208</v>
      </c>
      <c r="F404" s="97" t="s">
        <v>704</v>
      </c>
      <c r="G404" s="97" t="s">
        <v>208</v>
      </c>
      <c r="H404" s="97" t="s">
        <v>668</v>
      </c>
      <c r="I404" s="37" t="s">
        <v>6229</v>
      </c>
      <c r="J404" s="37" t="s">
        <v>6230</v>
      </c>
      <c r="K404" s="2" t="s">
        <v>152</v>
      </c>
      <c r="L404" s="2" t="s">
        <v>151</v>
      </c>
      <c r="M404" s="14" t="s">
        <v>152</v>
      </c>
    </row>
    <row r="405" spans="3:13" x14ac:dyDescent="0.3">
      <c r="C405" s="96" t="s">
        <v>36</v>
      </c>
      <c r="D405" s="97" t="s">
        <v>835</v>
      </c>
      <c r="E405" s="97" t="s">
        <v>208</v>
      </c>
      <c r="F405" s="97" t="s">
        <v>704</v>
      </c>
      <c r="G405" s="97" t="s">
        <v>208</v>
      </c>
      <c r="H405" s="97" t="s">
        <v>668</v>
      </c>
      <c r="I405" s="37" t="s">
        <v>6226</v>
      </c>
      <c r="J405" s="37" t="s">
        <v>6227</v>
      </c>
      <c r="K405" s="2" t="s">
        <v>152</v>
      </c>
      <c r="L405" s="2" t="s">
        <v>152</v>
      </c>
      <c r="M405" s="14" t="s">
        <v>152</v>
      </c>
    </row>
    <row r="406" spans="3:13" x14ac:dyDescent="0.3">
      <c r="C406" s="96" t="s">
        <v>36</v>
      </c>
      <c r="D406" s="97" t="s">
        <v>835</v>
      </c>
      <c r="E406" s="97" t="s">
        <v>208</v>
      </c>
      <c r="F406" s="97" t="s">
        <v>704</v>
      </c>
      <c r="G406" s="97" t="s">
        <v>208</v>
      </c>
      <c r="H406" s="97" t="s">
        <v>668</v>
      </c>
      <c r="I406" s="37" t="s">
        <v>4514</v>
      </c>
      <c r="J406" s="37" t="s">
        <v>4515</v>
      </c>
      <c r="K406" s="2" t="s">
        <v>152</v>
      </c>
      <c r="L406" s="2" t="s">
        <v>152</v>
      </c>
      <c r="M406" s="14" t="s">
        <v>152</v>
      </c>
    </row>
    <row r="407" spans="3:13" x14ac:dyDescent="0.3">
      <c r="C407" s="96" t="s">
        <v>36</v>
      </c>
      <c r="D407" s="97" t="s">
        <v>777</v>
      </c>
      <c r="E407" s="97" t="s">
        <v>208</v>
      </c>
      <c r="F407" s="97" t="s">
        <v>704</v>
      </c>
      <c r="G407" s="97" t="s">
        <v>208</v>
      </c>
      <c r="H407" s="97" t="s">
        <v>668</v>
      </c>
      <c r="I407" s="37" t="s">
        <v>4524</v>
      </c>
      <c r="J407" s="37" t="s">
        <v>4536</v>
      </c>
      <c r="K407" s="2" t="s">
        <v>152</v>
      </c>
      <c r="L407" s="2" t="s">
        <v>152</v>
      </c>
      <c r="M407" s="14" t="s">
        <v>152</v>
      </c>
    </row>
    <row r="408" spans="3:13" x14ac:dyDescent="0.3">
      <c r="C408" s="96" t="s">
        <v>36</v>
      </c>
      <c r="D408" s="97" t="s">
        <v>777</v>
      </c>
      <c r="E408" s="97" t="s">
        <v>208</v>
      </c>
      <c r="F408" s="97" t="s">
        <v>704</v>
      </c>
      <c r="G408" s="97" t="s">
        <v>208</v>
      </c>
      <c r="H408" s="97" t="s">
        <v>668</v>
      </c>
      <c r="I408" s="37" t="s">
        <v>4537</v>
      </c>
      <c r="J408" s="37" t="s">
        <v>6231</v>
      </c>
      <c r="K408" s="2" t="s">
        <v>152</v>
      </c>
      <c r="L408" s="2" t="s">
        <v>152</v>
      </c>
      <c r="M408" s="14" t="s">
        <v>152</v>
      </c>
    </row>
    <row r="409" spans="3:13" x14ac:dyDescent="0.3">
      <c r="C409" s="96" t="s">
        <v>36</v>
      </c>
      <c r="D409" s="97" t="s">
        <v>777</v>
      </c>
      <c r="E409" s="97" t="s">
        <v>208</v>
      </c>
      <c r="F409" s="97" t="s">
        <v>704</v>
      </c>
      <c r="G409" s="97" t="s">
        <v>208</v>
      </c>
      <c r="H409" s="97" t="s">
        <v>668</v>
      </c>
      <c r="I409" s="37" t="s">
        <v>6385</v>
      </c>
      <c r="J409" s="37" t="s">
        <v>4535</v>
      </c>
      <c r="K409" s="2" t="s">
        <v>152</v>
      </c>
      <c r="L409" s="2" t="s">
        <v>152</v>
      </c>
      <c r="M409" s="14" t="s">
        <v>152</v>
      </c>
    </row>
    <row r="410" spans="3:13" x14ac:dyDescent="0.3">
      <c r="C410" s="96" t="s">
        <v>36</v>
      </c>
      <c r="D410" s="97" t="s">
        <v>778</v>
      </c>
      <c r="E410" s="97" t="s">
        <v>208</v>
      </c>
      <c r="F410" s="97" t="s">
        <v>704</v>
      </c>
      <c r="G410" s="97" t="s">
        <v>208</v>
      </c>
      <c r="H410" s="97" t="s">
        <v>668</v>
      </c>
      <c r="I410" s="37" t="s">
        <v>4569</v>
      </c>
      <c r="J410" s="37" t="s">
        <v>6386</v>
      </c>
      <c r="K410" s="2" t="s">
        <v>152</v>
      </c>
      <c r="L410" s="2" t="s">
        <v>152</v>
      </c>
      <c r="M410" s="14" t="s">
        <v>152</v>
      </c>
    </row>
    <row r="411" spans="3:13" x14ac:dyDescent="0.3">
      <c r="C411" s="96" t="s">
        <v>36</v>
      </c>
      <c r="D411" s="97" t="s">
        <v>778</v>
      </c>
      <c r="E411" s="97" t="s">
        <v>208</v>
      </c>
      <c r="F411" s="97" t="s">
        <v>704</v>
      </c>
      <c r="G411" s="97" t="s">
        <v>208</v>
      </c>
      <c r="H411" s="97" t="s">
        <v>668</v>
      </c>
      <c r="I411" s="37" t="s">
        <v>165</v>
      </c>
      <c r="J411" s="37" t="s">
        <v>6387</v>
      </c>
      <c r="K411" s="2" t="s">
        <v>152</v>
      </c>
      <c r="L411" s="2" t="s">
        <v>152</v>
      </c>
      <c r="M411" s="14" t="s">
        <v>152</v>
      </c>
    </row>
    <row r="412" spans="3:13" x14ac:dyDescent="0.3">
      <c r="C412" s="96" t="s">
        <v>36</v>
      </c>
      <c r="D412" s="97" t="s">
        <v>778</v>
      </c>
      <c r="E412" s="97" t="s">
        <v>208</v>
      </c>
      <c r="F412" s="97" t="s">
        <v>704</v>
      </c>
      <c r="G412" s="97" t="s">
        <v>208</v>
      </c>
      <c r="H412" s="97" t="s">
        <v>668</v>
      </c>
      <c r="I412" s="37" t="s">
        <v>6226</v>
      </c>
      <c r="J412" s="37" t="s">
        <v>6227</v>
      </c>
      <c r="K412" s="2" t="s">
        <v>152</v>
      </c>
      <c r="L412" s="2" t="s">
        <v>152</v>
      </c>
      <c r="M412" s="14" t="s">
        <v>152</v>
      </c>
    </row>
    <row r="413" spans="3:13" x14ac:dyDescent="0.3">
      <c r="C413" s="96" t="s">
        <v>36</v>
      </c>
      <c r="D413" s="97" t="s">
        <v>779</v>
      </c>
      <c r="E413" s="97" t="s">
        <v>208</v>
      </c>
      <c r="F413" s="97" t="s">
        <v>704</v>
      </c>
      <c r="G413" s="97" t="s">
        <v>208</v>
      </c>
      <c r="H413" s="97" t="s">
        <v>668</v>
      </c>
      <c r="I413" s="37" t="s">
        <v>6226</v>
      </c>
      <c r="J413" s="37" t="s">
        <v>6388</v>
      </c>
      <c r="K413" s="2" t="s">
        <v>152</v>
      </c>
      <c r="L413" s="2" t="s">
        <v>152</v>
      </c>
      <c r="M413" s="14" t="s">
        <v>152</v>
      </c>
    </row>
    <row r="414" spans="3:13" x14ac:dyDescent="0.3">
      <c r="C414" s="96" t="s">
        <v>36</v>
      </c>
      <c r="D414" s="97" t="s">
        <v>779</v>
      </c>
      <c r="E414" s="97" t="s">
        <v>208</v>
      </c>
      <c r="F414" s="97" t="s">
        <v>704</v>
      </c>
      <c r="G414" s="97" t="s">
        <v>208</v>
      </c>
      <c r="H414" s="97" t="s">
        <v>668</v>
      </c>
      <c r="I414" s="37" t="s">
        <v>4583</v>
      </c>
      <c r="J414" s="37" t="s">
        <v>6234</v>
      </c>
      <c r="K414" s="2" t="s">
        <v>152</v>
      </c>
      <c r="L414" s="2" t="s">
        <v>152</v>
      </c>
      <c r="M414" s="14" t="s">
        <v>152</v>
      </c>
    </row>
    <row r="415" spans="3:13" x14ac:dyDescent="0.3">
      <c r="C415" s="96" t="s">
        <v>36</v>
      </c>
      <c r="D415" s="97" t="s">
        <v>779</v>
      </c>
      <c r="E415" s="97" t="s">
        <v>208</v>
      </c>
      <c r="F415" s="97" t="s">
        <v>704</v>
      </c>
      <c r="G415" s="97" t="s">
        <v>208</v>
      </c>
      <c r="H415" s="97" t="s">
        <v>668</v>
      </c>
      <c r="I415" s="37" t="s">
        <v>4610</v>
      </c>
      <c r="J415" s="37" t="s">
        <v>6389</v>
      </c>
      <c r="K415" s="2" t="s">
        <v>152</v>
      </c>
      <c r="L415" s="2" t="s">
        <v>152</v>
      </c>
      <c r="M415" s="14" t="s">
        <v>152</v>
      </c>
    </row>
    <row r="416" spans="3:13" x14ac:dyDescent="0.3">
      <c r="C416" s="96" t="s">
        <v>37</v>
      </c>
      <c r="D416" s="97" t="s">
        <v>776</v>
      </c>
      <c r="E416" s="97" t="s">
        <v>208</v>
      </c>
      <c r="F416" s="97" t="s">
        <v>704</v>
      </c>
      <c r="G416" s="97" t="s">
        <v>208</v>
      </c>
      <c r="H416" s="97" t="s">
        <v>668</v>
      </c>
      <c r="I416" s="37" t="s">
        <v>260</v>
      </c>
      <c r="J416" s="37" t="s">
        <v>6390</v>
      </c>
      <c r="K416" s="2" t="s">
        <v>151</v>
      </c>
      <c r="L416" s="2" t="s">
        <v>151</v>
      </c>
      <c r="M416" s="14" t="s">
        <v>152</v>
      </c>
    </row>
    <row r="417" spans="3:13" x14ac:dyDescent="0.3">
      <c r="C417" s="96" t="s">
        <v>37</v>
      </c>
      <c r="D417" s="97" t="s">
        <v>835</v>
      </c>
      <c r="E417" s="97" t="s">
        <v>208</v>
      </c>
      <c r="F417" s="97" t="s">
        <v>704</v>
      </c>
      <c r="G417" s="97" t="s">
        <v>208</v>
      </c>
      <c r="H417" s="97" t="s">
        <v>668</v>
      </c>
      <c r="I417" s="37">
        <v>1177</v>
      </c>
      <c r="J417" s="37" t="s">
        <v>4638</v>
      </c>
      <c r="K417" s="2" t="s">
        <v>152</v>
      </c>
      <c r="L417" s="2" t="s">
        <v>152</v>
      </c>
      <c r="M417" s="14" t="s">
        <v>152</v>
      </c>
    </row>
    <row r="418" spans="3:13" x14ac:dyDescent="0.3">
      <c r="C418" s="96" t="s">
        <v>37</v>
      </c>
      <c r="D418" s="97" t="s">
        <v>777</v>
      </c>
      <c r="E418" s="97" t="s">
        <v>208</v>
      </c>
      <c r="F418" s="97" t="s">
        <v>704</v>
      </c>
      <c r="G418" s="97" t="s">
        <v>208</v>
      </c>
      <c r="H418" s="97" t="s">
        <v>668</v>
      </c>
      <c r="I418" s="37" t="s">
        <v>4649</v>
      </c>
      <c r="J418" s="37" t="s">
        <v>6236</v>
      </c>
      <c r="K418" s="2" t="s">
        <v>152</v>
      </c>
      <c r="L418" s="2" t="s">
        <v>152</v>
      </c>
      <c r="M418" s="14" t="s">
        <v>152</v>
      </c>
    </row>
    <row r="419" spans="3:13" x14ac:dyDescent="0.3">
      <c r="C419" s="96" t="s">
        <v>37</v>
      </c>
      <c r="D419" s="97" t="s">
        <v>778</v>
      </c>
      <c r="E419" s="97" t="s">
        <v>208</v>
      </c>
      <c r="F419" s="97" t="s">
        <v>704</v>
      </c>
      <c r="G419" s="97" t="s">
        <v>208</v>
      </c>
      <c r="H419" s="97" t="s">
        <v>668</v>
      </c>
      <c r="I419" s="37" t="s">
        <v>6237</v>
      </c>
      <c r="J419" s="37" t="s">
        <v>6238</v>
      </c>
      <c r="K419" s="2" t="s">
        <v>152</v>
      </c>
      <c r="L419" s="2" t="s">
        <v>152</v>
      </c>
      <c r="M419" s="14" t="s">
        <v>152</v>
      </c>
    </row>
    <row r="420" spans="3:13" x14ac:dyDescent="0.3">
      <c r="C420" s="96" t="s">
        <v>37</v>
      </c>
      <c r="D420" s="97" t="s">
        <v>778</v>
      </c>
      <c r="E420" s="97" t="s">
        <v>208</v>
      </c>
      <c r="F420" s="97" t="s">
        <v>704</v>
      </c>
      <c r="G420" s="97" t="s">
        <v>208</v>
      </c>
      <c r="H420" s="97" t="s">
        <v>668</v>
      </c>
      <c r="I420" s="37" t="s">
        <v>5809</v>
      </c>
      <c r="J420" s="37" t="s">
        <v>6239</v>
      </c>
      <c r="K420" s="2" t="s">
        <v>151</v>
      </c>
      <c r="L420" s="2" t="s">
        <v>151</v>
      </c>
      <c r="M420" s="14" t="s">
        <v>151</v>
      </c>
    </row>
    <row r="421" spans="3:13" x14ac:dyDescent="0.3">
      <c r="C421" s="96" t="s">
        <v>37</v>
      </c>
      <c r="D421" s="97" t="s">
        <v>778</v>
      </c>
      <c r="E421" s="97" t="s">
        <v>208</v>
      </c>
      <c r="F421" s="97" t="s">
        <v>704</v>
      </c>
      <c r="G421" s="97" t="s">
        <v>208</v>
      </c>
      <c r="H421" s="97" t="s">
        <v>668</v>
      </c>
      <c r="I421" s="37" t="s">
        <v>4629</v>
      </c>
      <c r="J421" s="37" t="s">
        <v>286</v>
      </c>
      <c r="K421" s="2" t="s">
        <v>152</v>
      </c>
      <c r="L421" s="2" t="s">
        <v>152</v>
      </c>
      <c r="M421" s="14" t="s">
        <v>152</v>
      </c>
    </row>
    <row r="422" spans="3:13" x14ac:dyDescent="0.3">
      <c r="C422" s="96" t="s">
        <v>37</v>
      </c>
      <c r="D422" s="97" t="s">
        <v>779</v>
      </c>
      <c r="E422" s="97" t="s">
        <v>208</v>
      </c>
      <c r="F422" s="97" t="s">
        <v>704</v>
      </c>
      <c r="G422" s="97" t="s">
        <v>208</v>
      </c>
      <c r="H422" s="97" t="s">
        <v>668</v>
      </c>
      <c r="I422" s="37" t="s">
        <v>4691</v>
      </c>
      <c r="J422" s="37" t="s">
        <v>6241</v>
      </c>
      <c r="K422" s="2" t="s">
        <v>151</v>
      </c>
      <c r="L422" s="2" t="s">
        <v>151</v>
      </c>
      <c r="M422" s="14" t="s">
        <v>151</v>
      </c>
    </row>
    <row r="423" spans="3:13" x14ac:dyDescent="0.3">
      <c r="C423" s="96" t="s">
        <v>37</v>
      </c>
      <c r="D423" s="97" t="s">
        <v>779</v>
      </c>
      <c r="E423" s="97" t="s">
        <v>208</v>
      </c>
      <c r="F423" s="97" t="s">
        <v>704</v>
      </c>
      <c r="G423" s="97" t="s">
        <v>208</v>
      </c>
      <c r="H423" s="97" t="s">
        <v>668</v>
      </c>
      <c r="I423" s="37" t="s">
        <v>6242</v>
      </c>
      <c r="J423" s="37" t="s">
        <v>6243</v>
      </c>
      <c r="K423" s="2" t="s">
        <v>151</v>
      </c>
      <c r="L423" s="2" t="s">
        <v>152</v>
      </c>
      <c r="M423" s="14" t="s">
        <v>151</v>
      </c>
    </row>
    <row r="424" spans="3:13" x14ac:dyDescent="0.3">
      <c r="C424" s="96" t="s">
        <v>37</v>
      </c>
      <c r="D424" s="97" t="s">
        <v>779</v>
      </c>
      <c r="E424" s="97" t="s">
        <v>208</v>
      </c>
      <c r="F424" s="97" t="s">
        <v>704</v>
      </c>
      <c r="G424" s="97" t="s">
        <v>208</v>
      </c>
      <c r="H424" s="97" t="s">
        <v>668</v>
      </c>
      <c r="I424" s="37" t="s">
        <v>6244</v>
      </c>
      <c r="J424" s="37" t="s">
        <v>6245</v>
      </c>
      <c r="K424" s="2" t="s">
        <v>152</v>
      </c>
      <c r="L424" s="2" t="s">
        <v>152</v>
      </c>
      <c r="M424" s="14" t="s">
        <v>151</v>
      </c>
    </row>
    <row r="425" spans="3:13" x14ac:dyDescent="0.3">
      <c r="C425" s="96" t="s">
        <v>38</v>
      </c>
      <c r="D425" s="97" t="s">
        <v>776</v>
      </c>
      <c r="E425" s="97" t="s">
        <v>208</v>
      </c>
      <c r="F425" s="97" t="s">
        <v>704</v>
      </c>
      <c r="G425" s="97" t="s">
        <v>208</v>
      </c>
      <c r="H425" s="97" t="s">
        <v>668</v>
      </c>
      <c r="I425" s="37" t="s">
        <v>4714</v>
      </c>
      <c r="J425" s="37" t="s">
        <v>6391</v>
      </c>
      <c r="K425" s="2" t="s">
        <v>151</v>
      </c>
      <c r="L425" s="2" t="s">
        <v>152</v>
      </c>
      <c r="M425" s="14" t="s">
        <v>152</v>
      </c>
    </row>
    <row r="426" spans="3:13" x14ac:dyDescent="0.3">
      <c r="C426" s="96" t="s">
        <v>38</v>
      </c>
      <c r="D426" s="97" t="s">
        <v>776</v>
      </c>
      <c r="E426" s="97" t="s">
        <v>208</v>
      </c>
      <c r="F426" s="97" t="s">
        <v>704</v>
      </c>
      <c r="G426" s="97" t="s">
        <v>208</v>
      </c>
      <c r="H426" s="97" t="s">
        <v>668</v>
      </c>
      <c r="I426" s="37" t="s">
        <v>651</v>
      </c>
      <c r="J426" s="37" t="s">
        <v>6392</v>
      </c>
      <c r="K426" s="2" t="s">
        <v>151</v>
      </c>
      <c r="L426" s="2" t="s">
        <v>151</v>
      </c>
      <c r="M426" s="14" t="s">
        <v>152</v>
      </c>
    </row>
    <row r="427" spans="3:13" x14ac:dyDescent="0.3">
      <c r="C427" s="96" t="s">
        <v>38</v>
      </c>
      <c r="D427" s="97" t="s">
        <v>776</v>
      </c>
      <c r="E427" s="97" t="s">
        <v>208</v>
      </c>
      <c r="F427" s="97" t="s">
        <v>704</v>
      </c>
      <c r="G427" s="97" t="s">
        <v>208</v>
      </c>
      <c r="H427" s="97" t="s">
        <v>668</v>
      </c>
      <c r="I427" s="37" t="s">
        <v>262</v>
      </c>
      <c r="J427" s="37" t="s">
        <v>6393</v>
      </c>
      <c r="K427" s="2" t="s">
        <v>152</v>
      </c>
      <c r="L427" s="2" t="s">
        <v>151</v>
      </c>
      <c r="M427" s="14" t="s">
        <v>152</v>
      </c>
    </row>
    <row r="428" spans="3:13" x14ac:dyDescent="0.3">
      <c r="C428" s="96" t="s">
        <v>38</v>
      </c>
      <c r="D428" s="97" t="s">
        <v>835</v>
      </c>
      <c r="E428" s="97" t="s">
        <v>208</v>
      </c>
      <c r="F428" s="97" t="s">
        <v>704</v>
      </c>
      <c r="G428" s="97" t="s">
        <v>208</v>
      </c>
      <c r="H428" s="97" t="s">
        <v>668</v>
      </c>
      <c r="I428" s="37" t="s">
        <v>652</v>
      </c>
      <c r="J428" s="37" t="s">
        <v>6394</v>
      </c>
      <c r="K428" s="2" t="s">
        <v>152</v>
      </c>
      <c r="L428" s="2" t="s">
        <v>479</v>
      </c>
      <c r="M428" s="14" t="s">
        <v>152</v>
      </c>
    </row>
    <row r="429" spans="3:13" x14ac:dyDescent="0.3">
      <c r="C429" s="96" t="s">
        <v>38</v>
      </c>
      <c r="D429" s="97" t="s">
        <v>835</v>
      </c>
      <c r="E429" s="97" t="s">
        <v>208</v>
      </c>
      <c r="F429" s="97" t="s">
        <v>704</v>
      </c>
      <c r="G429" s="97" t="s">
        <v>208</v>
      </c>
      <c r="H429" s="97" t="s">
        <v>668</v>
      </c>
      <c r="I429" s="37" t="s">
        <v>4739</v>
      </c>
      <c r="J429" s="37" t="s">
        <v>6395</v>
      </c>
      <c r="K429" s="2" t="s">
        <v>714</v>
      </c>
      <c r="L429" s="2" t="s">
        <v>152</v>
      </c>
      <c r="M429" s="14" t="s">
        <v>152</v>
      </c>
    </row>
    <row r="430" spans="3:13" x14ac:dyDescent="0.3">
      <c r="C430" s="96" t="s">
        <v>38</v>
      </c>
      <c r="D430" s="97" t="s">
        <v>777</v>
      </c>
      <c r="E430" s="97" t="s">
        <v>208</v>
      </c>
      <c r="F430" s="97" t="s">
        <v>704</v>
      </c>
      <c r="G430" s="97" t="s">
        <v>208</v>
      </c>
      <c r="H430" s="97" t="s">
        <v>668</v>
      </c>
      <c r="I430" s="37" t="s">
        <v>4752</v>
      </c>
      <c r="J430" s="37" t="s">
        <v>6250</v>
      </c>
      <c r="K430" s="2" t="s">
        <v>151</v>
      </c>
      <c r="L430" s="2" t="s">
        <v>151</v>
      </c>
      <c r="M430" s="14" t="s">
        <v>151</v>
      </c>
    </row>
    <row r="431" spans="3:13" x14ac:dyDescent="0.3">
      <c r="C431" s="96" t="s">
        <v>38</v>
      </c>
      <c r="D431" s="97" t="s">
        <v>777</v>
      </c>
      <c r="E431" s="97" t="s">
        <v>208</v>
      </c>
      <c r="F431" s="97" t="s">
        <v>704</v>
      </c>
      <c r="G431" s="97" t="s">
        <v>208</v>
      </c>
      <c r="H431" s="97" t="s">
        <v>668</v>
      </c>
      <c r="I431" s="37" t="s">
        <v>4752</v>
      </c>
      <c r="J431" s="37" t="s">
        <v>6251</v>
      </c>
      <c r="K431" s="2" t="s">
        <v>151</v>
      </c>
      <c r="L431" s="2" t="s">
        <v>151</v>
      </c>
      <c r="M431" s="14" t="s">
        <v>151</v>
      </c>
    </row>
    <row r="432" spans="3:13" x14ac:dyDescent="0.3">
      <c r="C432" s="96" t="s">
        <v>38</v>
      </c>
      <c r="D432" s="97" t="s">
        <v>778</v>
      </c>
      <c r="E432" s="97" t="s">
        <v>208</v>
      </c>
      <c r="F432" s="97" t="s">
        <v>704</v>
      </c>
      <c r="G432" s="97" t="s">
        <v>208</v>
      </c>
      <c r="H432" s="97" t="s">
        <v>668</v>
      </c>
      <c r="I432" s="37" t="s">
        <v>4777</v>
      </c>
      <c r="J432" s="37" t="s">
        <v>720</v>
      </c>
      <c r="K432" s="2" t="s">
        <v>151</v>
      </c>
      <c r="L432" s="2" t="s">
        <v>152</v>
      </c>
      <c r="M432" s="14" t="s">
        <v>152</v>
      </c>
    </row>
    <row r="433" spans="3:13" x14ac:dyDescent="0.3">
      <c r="C433" s="96" t="s">
        <v>38</v>
      </c>
      <c r="D433" s="97" t="s">
        <v>778</v>
      </c>
      <c r="E433" s="97" t="s">
        <v>208</v>
      </c>
      <c r="F433" s="97" t="s">
        <v>704</v>
      </c>
      <c r="G433" s="97" t="s">
        <v>208</v>
      </c>
      <c r="H433" s="97" t="s">
        <v>668</v>
      </c>
      <c r="I433" s="37" t="s">
        <v>6252</v>
      </c>
      <c r="J433" s="37" t="s">
        <v>6253</v>
      </c>
      <c r="K433" s="2" t="s">
        <v>152</v>
      </c>
      <c r="L433" s="2" t="s">
        <v>152</v>
      </c>
      <c r="M433" s="14" t="s">
        <v>152</v>
      </c>
    </row>
    <row r="434" spans="3:13" x14ac:dyDescent="0.3">
      <c r="C434" s="96" t="s">
        <v>38</v>
      </c>
      <c r="D434" s="97" t="s">
        <v>778</v>
      </c>
      <c r="E434" s="97" t="s">
        <v>208</v>
      </c>
      <c r="F434" s="97" t="s">
        <v>704</v>
      </c>
      <c r="G434" s="97" t="s">
        <v>208</v>
      </c>
      <c r="H434" s="97" t="s">
        <v>668</v>
      </c>
      <c r="I434" s="37" t="s">
        <v>6254</v>
      </c>
      <c r="J434" s="37" t="s">
        <v>6255</v>
      </c>
      <c r="K434" s="2" t="s">
        <v>151</v>
      </c>
      <c r="L434" s="2" t="s">
        <v>152</v>
      </c>
      <c r="M434" s="14" t="s">
        <v>152</v>
      </c>
    </row>
    <row r="435" spans="3:13" x14ac:dyDescent="0.3">
      <c r="C435" s="96" t="s">
        <v>38</v>
      </c>
      <c r="D435" s="97" t="s">
        <v>779</v>
      </c>
      <c r="E435" s="97" t="s">
        <v>208</v>
      </c>
      <c r="F435" s="97" t="s">
        <v>704</v>
      </c>
      <c r="G435" s="97" t="s">
        <v>208</v>
      </c>
      <c r="H435" s="97" t="s">
        <v>668</v>
      </c>
      <c r="I435" s="37" t="s">
        <v>6256</v>
      </c>
      <c r="J435" s="37" t="s">
        <v>6396</v>
      </c>
      <c r="K435" s="2" t="s">
        <v>151</v>
      </c>
      <c r="L435" s="2" t="s">
        <v>151</v>
      </c>
      <c r="M435" s="14" t="s">
        <v>152</v>
      </c>
    </row>
    <row r="436" spans="3:13" x14ac:dyDescent="0.3">
      <c r="C436" s="96" t="s">
        <v>38</v>
      </c>
      <c r="D436" s="97" t="s">
        <v>779</v>
      </c>
      <c r="E436" s="97" t="s">
        <v>208</v>
      </c>
      <c r="F436" s="97" t="s">
        <v>704</v>
      </c>
      <c r="G436" s="97" t="s">
        <v>208</v>
      </c>
      <c r="H436" s="97" t="s">
        <v>668</v>
      </c>
      <c r="I436" s="37" t="s">
        <v>6259</v>
      </c>
      <c r="J436" s="37" t="s">
        <v>6397</v>
      </c>
      <c r="K436" s="2" t="s">
        <v>151</v>
      </c>
      <c r="L436" s="2" t="s">
        <v>152</v>
      </c>
      <c r="M436" s="14" t="s">
        <v>152</v>
      </c>
    </row>
    <row r="437" spans="3:13" x14ac:dyDescent="0.3">
      <c r="C437" s="96" t="s">
        <v>38</v>
      </c>
      <c r="D437" s="97" t="s">
        <v>779</v>
      </c>
      <c r="E437" s="97" t="s">
        <v>208</v>
      </c>
      <c r="F437" s="97" t="s">
        <v>704</v>
      </c>
      <c r="G437" s="97" t="s">
        <v>208</v>
      </c>
      <c r="H437" s="97" t="s">
        <v>668</v>
      </c>
      <c r="I437" s="37" t="s">
        <v>6256</v>
      </c>
      <c r="J437" s="37" t="s">
        <v>6398</v>
      </c>
      <c r="K437" s="2" t="s">
        <v>151</v>
      </c>
      <c r="L437" s="2" t="s">
        <v>151</v>
      </c>
      <c r="M437" s="14" t="s">
        <v>152</v>
      </c>
    </row>
    <row r="438" spans="3:13" x14ac:dyDescent="0.3">
      <c r="C438" s="96" t="s">
        <v>39</v>
      </c>
      <c r="D438" s="97" t="s">
        <v>776</v>
      </c>
      <c r="E438" s="97" t="s">
        <v>208</v>
      </c>
      <c r="F438" s="97" t="s">
        <v>704</v>
      </c>
      <c r="G438" s="97" t="s">
        <v>208</v>
      </c>
      <c r="H438" s="97" t="s">
        <v>668</v>
      </c>
      <c r="I438" s="37" t="s">
        <v>212</v>
      </c>
      <c r="J438" s="37" t="s">
        <v>6399</v>
      </c>
      <c r="K438" s="2" t="s">
        <v>152</v>
      </c>
      <c r="L438" s="2" t="s">
        <v>152</v>
      </c>
      <c r="M438" s="14" t="s">
        <v>152</v>
      </c>
    </row>
    <row r="439" spans="3:13" x14ac:dyDescent="0.3">
      <c r="C439" s="96" t="s">
        <v>39</v>
      </c>
      <c r="D439" s="97" t="s">
        <v>776</v>
      </c>
      <c r="E439" s="97" t="s">
        <v>208</v>
      </c>
      <c r="F439" s="97" t="s">
        <v>704</v>
      </c>
      <c r="G439" s="97" t="s">
        <v>208</v>
      </c>
      <c r="H439" s="97" t="s">
        <v>668</v>
      </c>
      <c r="I439" s="37" t="s">
        <v>264</v>
      </c>
      <c r="J439" s="37" t="s">
        <v>6400</v>
      </c>
      <c r="K439" s="2" t="s">
        <v>152</v>
      </c>
      <c r="L439" s="2" t="s">
        <v>152</v>
      </c>
      <c r="M439" s="14" t="s">
        <v>152</v>
      </c>
    </row>
    <row r="440" spans="3:13" x14ac:dyDescent="0.3">
      <c r="C440" s="96" t="s">
        <v>39</v>
      </c>
      <c r="D440" s="97" t="s">
        <v>776</v>
      </c>
      <c r="E440" s="97" t="s">
        <v>208</v>
      </c>
      <c r="F440" s="97" t="s">
        <v>704</v>
      </c>
      <c r="G440" s="97" t="s">
        <v>208</v>
      </c>
      <c r="H440" s="97" t="s">
        <v>668</v>
      </c>
      <c r="I440" s="37" t="s">
        <v>263</v>
      </c>
      <c r="J440" s="37" t="s">
        <v>6401</v>
      </c>
      <c r="K440" s="2" t="s">
        <v>151</v>
      </c>
      <c r="L440" s="2" t="s">
        <v>151</v>
      </c>
      <c r="M440" s="14" t="s">
        <v>151</v>
      </c>
    </row>
    <row r="441" spans="3:13" x14ac:dyDescent="0.3">
      <c r="C441" s="96" t="s">
        <v>39</v>
      </c>
      <c r="D441" s="97" t="s">
        <v>835</v>
      </c>
      <c r="E441" s="97" t="s">
        <v>208</v>
      </c>
      <c r="F441" s="97" t="s">
        <v>704</v>
      </c>
      <c r="G441" s="97" t="s">
        <v>208</v>
      </c>
      <c r="H441" s="97" t="s">
        <v>668</v>
      </c>
      <c r="I441" s="37" t="s">
        <v>253</v>
      </c>
      <c r="J441" s="37" t="s">
        <v>6262</v>
      </c>
      <c r="K441" s="2" t="s">
        <v>152</v>
      </c>
      <c r="L441" s="2" t="s">
        <v>152</v>
      </c>
      <c r="M441" s="14" t="s">
        <v>152</v>
      </c>
    </row>
    <row r="442" spans="3:13" x14ac:dyDescent="0.3">
      <c r="C442" s="96" t="s">
        <v>39</v>
      </c>
      <c r="D442" s="97" t="s">
        <v>835</v>
      </c>
      <c r="E442" s="97" t="s">
        <v>208</v>
      </c>
      <c r="F442" s="97" t="s">
        <v>704</v>
      </c>
      <c r="G442" s="97" t="s">
        <v>208</v>
      </c>
      <c r="H442" s="97" t="s">
        <v>668</v>
      </c>
      <c r="I442" s="37" t="s">
        <v>6263</v>
      </c>
      <c r="J442" s="37" t="s">
        <v>6264</v>
      </c>
      <c r="K442" s="2" t="s">
        <v>151</v>
      </c>
      <c r="L442" s="2" t="s">
        <v>151</v>
      </c>
      <c r="M442" s="14" t="s">
        <v>151</v>
      </c>
    </row>
    <row r="443" spans="3:13" x14ac:dyDescent="0.3">
      <c r="C443" s="96" t="s">
        <v>39</v>
      </c>
      <c r="D443" s="97" t="s">
        <v>835</v>
      </c>
      <c r="E443" s="97" t="s">
        <v>208</v>
      </c>
      <c r="F443" s="97" t="s">
        <v>704</v>
      </c>
      <c r="G443" s="97" t="s">
        <v>208</v>
      </c>
      <c r="H443" s="97" t="s">
        <v>668</v>
      </c>
      <c r="I443" s="37" t="s">
        <v>253</v>
      </c>
      <c r="J443" s="37" t="s">
        <v>4817</v>
      </c>
      <c r="K443" s="2" t="s">
        <v>152</v>
      </c>
      <c r="L443" s="2" t="s">
        <v>152</v>
      </c>
      <c r="M443" s="14" t="s">
        <v>152</v>
      </c>
    </row>
    <row r="444" spans="3:13" x14ac:dyDescent="0.3">
      <c r="C444" s="96" t="s">
        <v>39</v>
      </c>
      <c r="D444" s="97" t="s">
        <v>777</v>
      </c>
      <c r="E444" s="97" t="s">
        <v>208</v>
      </c>
      <c r="F444" s="97" t="s">
        <v>704</v>
      </c>
      <c r="G444" s="97" t="s">
        <v>208</v>
      </c>
      <c r="H444" s="97" t="s">
        <v>668</v>
      </c>
      <c r="I444" s="37" t="s">
        <v>153</v>
      </c>
      <c r="J444" s="37" t="s">
        <v>6266</v>
      </c>
      <c r="K444" s="2" t="s">
        <v>152</v>
      </c>
      <c r="L444" s="2" t="s">
        <v>152</v>
      </c>
      <c r="M444" s="14" t="s">
        <v>152</v>
      </c>
    </row>
    <row r="445" spans="3:13" x14ac:dyDescent="0.3">
      <c r="C445" s="96" t="s">
        <v>39</v>
      </c>
      <c r="D445" s="97" t="s">
        <v>778</v>
      </c>
      <c r="E445" s="97" t="s">
        <v>208</v>
      </c>
      <c r="F445" s="97" t="s">
        <v>704</v>
      </c>
      <c r="G445" s="97" t="s">
        <v>208</v>
      </c>
      <c r="H445" s="97" t="s">
        <v>668</v>
      </c>
      <c r="I445" s="37" t="s">
        <v>4807</v>
      </c>
      <c r="J445" s="37" t="s">
        <v>721</v>
      </c>
      <c r="K445" s="2" t="s">
        <v>151</v>
      </c>
      <c r="L445" s="2" t="s">
        <v>151</v>
      </c>
      <c r="M445" s="14" t="s">
        <v>151</v>
      </c>
    </row>
    <row r="446" spans="3:13" x14ac:dyDescent="0.3">
      <c r="C446" s="96" t="s">
        <v>39</v>
      </c>
      <c r="D446" s="97" t="s">
        <v>778</v>
      </c>
      <c r="E446" s="97" t="s">
        <v>208</v>
      </c>
      <c r="F446" s="97" t="s">
        <v>704</v>
      </c>
      <c r="G446" s="97" t="s">
        <v>208</v>
      </c>
      <c r="H446" s="97" t="s">
        <v>668</v>
      </c>
      <c r="I446" s="37" t="s">
        <v>279</v>
      </c>
      <c r="J446" s="37" t="s">
        <v>6402</v>
      </c>
      <c r="K446" s="2" t="s">
        <v>152</v>
      </c>
      <c r="L446" s="2" t="s">
        <v>152</v>
      </c>
      <c r="M446" s="14" t="s">
        <v>152</v>
      </c>
    </row>
    <row r="447" spans="3:13" x14ac:dyDescent="0.3">
      <c r="C447" s="96" t="s">
        <v>39</v>
      </c>
      <c r="D447" s="97" t="s">
        <v>778</v>
      </c>
      <c r="E447" s="97" t="s">
        <v>208</v>
      </c>
      <c r="F447" s="97" t="s">
        <v>704</v>
      </c>
      <c r="G447" s="97" t="s">
        <v>208</v>
      </c>
      <c r="H447" s="97" t="s">
        <v>668</v>
      </c>
      <c r="I447" s="37" t="s">
        <v>165</v>
      </c>
      <c r="J447" s="37" t="s">
        <v>6403</v>
      </c>
      <c r="K447" s="2" t="s">
        <v>151</v>
      </c>
      <c r="L447" s="2" t="s">
        <v>152</v>
      </c>
      <c r="M447" s="14" t="s">
        <v>152</v>
      </c>
    </row>
    <row r="448" spans="3:13" x14ac:dyDescent="0.3">
      <c r="C448" s="96" t="s">
        <v>39</v>
      </c>
      <c r="D448" s="97" t="s">
        <v>779</v>
      </c>
      <c r="E448" s="97" t="s">
        <v>208</v>
      </c>
      <c r="F448" s="97" t="s">
        <v>704</v>
      </c>
      <c r="G448" s="97" t="s">
        <v>208</v>
      </c>
      <c r="H448" s="97" t="s">
        <v>668</v>
      </c>
      <c r="I448" s="37" t="s">
        <v>165</v>
      </c>
      <c r="J448" s="37" t="s">
        <v>6403</v>
      </c>
      <c r="K448" s="2" t="s">
        <v>151</v>
      </c>
      <c r="L448" s="2" t="s">
        <v>152</v>
      </c>
      <c r="M448" s="14" t="s">
        <v>152</v>
      </c>
    </row>
    <row r="449" spans="3:13" x14ac:dyDescent="0.3">
      <c r="C449" s="96" t="s">
        <v>39</v>
      </c>
      <c r="D449" s="97" t="s">
        <v>779</v>
      </c>
      <c r="E449" s="97" t="s">
        <v>208</v>
      </c>
      <c r="F449" s="97" t="s">
        <v>704</v>
      </c>
      <c r="G449" s="97" t="s">
        <v>208</v>
      </c>
      <c r="H449" s="97" t="s">
        <v>668</v>
      </c>
      <c r="I449" s="37" t="s">
        <v>1888</v>
      </c>
      <c r="J449" s="37" t="s">
        <v>6270</v>
      </c>
      <c r="K449" s="2" t="s">
        <v>151</v>
      </c>
      <c r="L449" s="2" t="s">
        <v>151</v>
      </c>
      <c r="M449" s="14" t="s">
        <v>152</v>
      </c>
    </row>
    <row r="450" spans="3:13" x14ac:dyDescent="0.3">
      <c r="C450" s="96" t="s">
        <v>39</v>
      </c>
      <c r="D450" s="97" t="s">
        <v>779</v>
      </c>
      <c r="E450" s="97" t="s">
        <v>208</v>
      </c>
      <c r="F450" s="97" t="s">
        <v>704</v>
      </c>
      <c r="G450" s="97" t="s">
        <v>208</v>
      </c>
      <c r="H450" s="97" t="s">
        <v>668</v>
      </c>
      <c r="I450" s="37" t="s">
        <v>4864</v>
      </c>
      <c r="J450" s="37" t="s">
        <v>4865</v>
      </c>
      <c r="K450" s="2" t="s">
        <v>152</v>
      </c>
      <c r="L450" s="2" t="s">
        <v>151</v>
      </c>
      <c r="M450" s="14" t="s">
        <v>152</v>
      </c>
    </row>
    <row r="451" spans="3:13" x14ac:dyDescent="0.3">
      <c r="C451" s="96" t="s">
        <v>40</v>
      </c>
      <c r="D451" s="97" t="s">
        <v>776</v>
      </c>
      <c r="E451" s="97" t="s">
        <v>208</v>
      </c>
      <c r="F451" s="97" t="s">
        <v>704</v>
      </c>
      <c r="G451" s="97" t="s">
        <v>208</v>
      </c>
      <c r="H451" s="97" t="s">
        <v>668</v>
      </c>
      <c r="I451" s="37" t="s">
        <v>4872</v>
      </c>
      <c r="J451" s="37" t="s">
        <v>6404</v>
      </c>
      <c r="K451" s="2" t="s">
        <v>151</v>
      </c>
      <c r="L451" s="2" t="s">
        <v>151</v>
      </c>
      <c r="M451" s="14" t="s">
        <v>151</v>
      </c>
    </row>
    <row r="452" spans="3:13" x14ac:dyDescent="0.3">
      <c r="C452" s="96" t="s">
        <v>40</v>
      </c>
      <c r="D452" s="97" t="s">
        <v>776</v>
      </c>
      <c r="E452" s="97" t="s">
        <v>208</v>
      </c>
      <c r="F452" s="97" t="s">
        <v>704</v>
      </c>
      <c r="G452" s="97" t="s">
        <v>208</v>
      </c>
      <c r="H452" s="97" t="s">
        <v>668</v>
      </c>
      <c r="I452" s="37" t="s">
        <v>6272</v>
      </c>
      <c r="J452" s="37" t="s">
        <v>6273</v>
      </c>
      <c r="K452" s="2" t="s">
        <v>152</v>
      </c>
      <c r="L452" s="2" t="s">
        <v>152</v>
      </c>
      <c r="M452" s="14" t="s">
        <v>152</v>
      </c>
    </row>
    <row r="453" spans="3:13" x14ac:dyDescent="0.3">
      <c r="C453" s="96" t="s">
        <v>40</v>
      </c>
      <c r="D453" s="97" t="s">
        <v>776</v>
      </c>
      <c r="E453" s="97" t="s">
        <v>208</v>
      </c>
      <c r="F453" s="97" t="s">
        <v>704</v>
      </c>
      <c r="G453" s="97" t="s">
        <v>208</v>
      </c>
      <c r="H453" s="97" t="s">
        <v>668</v>
      </c>
      <c r="I453" s="37" t="s">
        <v>4874</v>
      </c>
      <c r="J453" s="37" t="s">
        <v>6405</v>
      </c>
      <c r="K453" s="2" t="s">
        <v>151</v>
      </c>
      <c r="L453" s="2" t="s">
        <v>152</v>
      </c>
      <c r="M453" s="14" t="s">
        <v>152</v>
      </c>
    </row>
    <row r="454" spans="3:13" x14ac:dyDescent="0.3">
      <c r="C454" s="96" t="s">
        <v>40</v>
      </c>
      <c r="D454" s="97" t="s">
        <v>835</v>
      </c>
      <c r="E454" s="97" t="s">
        <v>208</v>
      </c>
      <c r="F454" s="97" t="s">
        <v>704</v>
      </c>
      <c r="G454" s="97" t="s">
        <v>208</v>
      </c>
      <c r="H454" s="97" t="s">
        <v>668</v>
      </c>
      <c r="I454" s="37" t="s">
        <v>4919</v>
      </c>
      <c r="J454" s="37" t="s">
        <v>6275</v>
      </c>
      <c r="K454" s="2" t="s">
        <v>151</v>
      </c>
      <c r="L454" s="2" t="s">
        <v>151</v>
      </c>
      <c r="M454" s="14" t="s">
        <v>151</v>
      </c>
    </row>
    <row r="455" spans="3:13" x14ac:dyDescent="0.3">
      <c r="C455" s="96" t="s">
        <v>40</v>
      </c>
      <c r="D455" s="97" t="s">
        <v>835</v>
      </c>
      <c r="E455" s="97" t="s">
        <v>208</v>
      </c>
      <c r="F455" s="97" t="s">
        <v>704</v>
      </c>
      <c r="G455" s="97" t="s">
        <v>208</v>
      </c>
      <c r="H455" s="97" t="s">
        <v>668</v>
      </c>
      <c r="I455" s="37" t="s">
        <v>4890</v>
      </c>
      <c r="J455" s="37" t="s">
        <v>4892</v>
      </c>
      <c r="K455" s="2" t="s">
        <v>151</v>
      </c>
      <c r="L455" s="2" t="s">
        <v>151</v>
      </c>
      <c r="M455" s="14" t="s">
        <v>151</v>
      </c>
    </row>
    <row r="456" spans="3:13" x14ac:dyDescent="0.3">
      <c r="C456" s="96" t="s">
        <v>40</v>
      </c>
      <c r="D456" s="97" t="s">
        <v>835</v>
      </c>
      <c r="E456" s="97" t="s">
        <v>208</v>
      </c>
      <c r="F456" s="97" t="s">
        <v>704</v>
      </c>
      <c r="G456" s="97" t="s">
        <v>208</v>
      </c>
      <c r="H456" s="97" t="s">
        <v>668</v>
      </c>
      <c r="I456" s="37" t="s">
        <v>4890</v>
      </c>
      <c r="J456" s="37" t="s">
        <v>4891</v>
      </c>
      <c r="K456" s="2" t="s">
        <v>152</v>
      </c>
      <c r="L456" s="2" t="s">
        <v>152</v>
      </c>
      <c r="M456" s="14" t="s">
        <v>152</v>
      </c>
    </row>
    <row r="457" spans="3:13" x14ac:dyDescent="0.3">
      <c r="C457" s="96" t="s">
        <v>40</v>
      </c>
      <c r="D457" s="97" t="s">
        <v>777</v>
      </c>
      <c r="E457" s="97" t="s">
        <v>208</v>
      </c>
      <c r="F457" s="97" t="s">
        <v>704</v>
      </c>
      <c r="G457" s="97" t="s">
        <v>208</v>
      </c>
      <c r="H457" s="97" t="s">
        <v>668</v>
      </c>
      <c r="I457" s="37" t="s">
        <v>4889</v>
      </c>
      <c r="J457" s="37" t="s">
        <v>4904</v>
      </c>
      <c r="K457" s="2" t="s">
        <v>152</v>
      </c>
      <c r="L457" s="2" t="s">
        <v>152</v>
      </c>
      <c r="M457" s="14" t="s">
        <v>152</v>
      </c>
    </row>
    <row r="458" spans="3:13" x14ac:dyDescent="0.3">
      <c r="C458" s="96" t="s">
        <v>40</v>
      </c>
      <c r="D458" s="97" t="s">
        <v>777</v>
      </c>
      <c r="E458" s="97" t="s">
        <v>208</v>
      </c>
      <c r="F458" s="97" t="s">
        <v>704</v>
      </c>
      <c r="G458" s="97" t="s">
        <v>208</v>
      </c>
      <c r="H458" s="97" t="s">
        <v>668</v>
      </c>
      <c r="I458" s="37" t="s">
        <v>4889</v>
      </c>
      <c r="J458" s="37" t="s">
        <v>6406</v>
      </c>
      <c r="K458" s="2" t="s">
        <v>152</v>
      </c>
      <c r="L458" s="2" t="s">
        <v>152</v>
      </c>
      <c r="M458" s="14" t="s">
        <v>152</v>
      </c>
    </row>
    <row r="459" spans="3:13" x14ac:dyDescent="0.3">
      <c r="C459" s="96" t="s">
        <v>40</v>
      </c>
      <c r="D459" s="97" t="s">
        <v>777</v>
      </c>
      <c r="E459" s="97" t="s">
        <v>208</v>
      </c>
      <c r="F459" s="97" t="s">
        <v>704</v>
      </c>
      <c r="G459" s="97" t="s">
        <v>208</v>
      </c>
      <c r="H459" s="97" t="s">
        <v>668</v>
      </c>
      <c r="I459" s="37" t="s">
        <v>4898</v>
      </c>
      <c r="J459" s="37" t="s">
        <v>4903</v>
      </c>
      <c r="K459" s="2" t="s">
        <v>151</v>
      </c>
      <c r="L459" s="2" t="s">
        <v>151</v>
      </c>
      <c r="M459" s="14" t="s">
        <v>151</v>
      </c>
    </row>
    <row r="460" spans="3:13" x14ac:dyDescent="0.3">
      <c r="C460" s="96" t="s">
        <v>40</v>
      </c>
      <c r="D460" s="97" t="s">
        <v>778</v>
      </c>
      <c r="E460" s="97" t="s">
        <v>208</v>
      </c>
      <c r="F460" s="97" t="s">
        <v>704</v>
      </c>
      <c r="G460" s="97" t="s">
        <v>208</v>
      </c>
      <c r="H460" s="97" t="s">
        <v>668</v>
      </c>
      <c r="I460" s="37" t="s">
        <v>5885</v>
      </c>
      <c r="J460" s="37" t="s">
        <v>6407</v>
      </c>
      <c r="K460" s="2" t="s">
        <v>151</v>
      </c>
      <c r="L460" s="2" t="s">
        <v>152</v>
      </c>
      <c r="M460" s="14" t="s">
        <v>152</v>
      </c>
    </row>
    <row r="461" spans="3:13" x14ac:dyDescent="0.3">
      <c r="C461" s="96" t="s">
        <v>40</v>
      </c>
      <c r="D461" s="97" t="s">
        <v>778</v>
      </c>
      <c r="E461" s="97" t="s">
        <v>208</v>
      </c>
      <c r="F461" s="97" t="s">
        <v>704</v>
      </c>
      <c r="G461" s="97" t="s">
        <v>208</v>
      </c>
      <c r="H461" s="97" t="s">
        <v>668</v>
      </c>
      <c r="I461" s="37" t="s">
        <v>5885</v>
      </c>
      <c r="J461" s="37" t="s">
        <v>6408</v>
      </c>
      <c r="K461" s="2" t="s">
        <v>152</v>
      </c>
      <c r="L461" s="2" t="s">
        <v>151</v>
      </c>
      <c r="M461" s="14" t="s">
        <v>151</v>
      </c>
    </row>
    <row r="462" spans="3:13" x14ac:dyDescent="0.3">
      <c r="C462" s="96" t="s">
        <v>40</v>
      </c>
      <c r="D462" s="97" t="s">
        <v>778</v>
      </c>
      <c r="E462" s="97" t="s">
        <v>208</v>
      </c>
      <c r="F462" s="97" t="s">
        <v>704</v>
      </c>
      <c r="G462" s="97" t="s">
        <v>208</v>
      </c>
      <c r="H462" s="97" t="s">
        <v>668</v>
      </c>
      <c r="I462" s="37" t="s">
        <v>4916</v>
      </c>
      <c r="J462" s="37" t="s">
        <v>6409</v>
      </c>
      <c r="K462" s="2" t="s">
        <v>152</v>
      </c>
      <c r="L462" s="2" t="s">
        <v>152</v>
      </c>
      <c r="M462" s="14" t="s">
        <v>152</v>
      </c>
    </row>
    <row r="463" spans="3:13" x14ac:dyDescent="0.3">
      <c r="C463" s="96" t="s">
        <v>40</v>
      </c>
      <c r="D463" s="97" t="s">
        <v>779</v>
      </c>
      <c r="E463" s="97" t="s">
        <v>208</v>
      </c>
      <c r="F463" s="97" t="s">
        <v>704</v>
      </c>
      <c r="G463" s="97" t="s">
        <v>208</v>
      </c>
      <c r="H463" s="97" t="s">
        <v>668</v>
      </c>
      <c r="I463" s="37" t="s">
        <v>4916</v>
      </c>
      <c r="J463" s="37" t="s">
        <v>6280</v>
      </c>
      <c r="K463" s="2" t="s">
        <v>152</v>
      </c>
      <c r="L463" s="2" t="s">
        <v>152</v>
      </c>
      <c r="M463" s="14" t="s">
        <v>152</v>
      </c>
    </row>
    <row r="464" spans="3:13" x14ac:dyDescent="0.3">
      <c r="C464" s="96" t="s">
        <v>40</v>
      </c>
      <c r="D464" s="97" t="s">
        <v>779</v>
      </c>
      <c r="E464" s="97" t="s">
        <v>208</v>
      </c>
      <c r="F464" s="97" t="s">
        <v>704</v>
      </c>
      <c r="G464" s="97" t="s">
        <v>208</v>
      </c>
      <c r="H464" s="97" t="s">
        <v>668</v>
      </c>
      <c r="I464" s="37" t="s">
        <v>4872</v>
      </c>
      <c r="J464" s="37" t="s">
        <v>6281</v>
      </c>
      <c r="K464" s="2" t="s">
        <v>151</v>
      </c>
      <c r="L464" s="2" t="s">
        <v>151</v>
      </c>
      <c r="M464" s="14" t="s">
        <v>151</v>
      </c>
    </row>
    <row r="465" spans="3:13" x14ac:dyDescent="0.3">
      <c r="C465" s="96" t="s">
        <v>40</v>
      </c>
      <c r="D465" s="97" t="s">
        <v>779</v>
      </c>
      <c r="E465" s="97" t="s">
        <v>208</v>
      </c>
      <c r="F465" s="97" t="s">
        <v>704</v>
      </c>
      <c r="G465" s="97" t="s">
        <v>208</v>
      </c>
      <c r="H465" s="97" t="s">
        <v>668</v>
      </c>
      <c r="I465" s="37" t="s">
        <v>4925</v>
      </c>
      <c r="J465" s="37" t="s">
        <v>6410</v>
      </c>
      <c r="K465" s="2" t="s">
        <v>152</v>
      </c>
      <c r="L465" s="2" t="s">
        <v>152</v>
      </c>
      <c r="M465" s="14" t="s">
        <v>152</v>
      </c>
    </row>
  </sheetData>
  <autoFilter ref="C6:M465" xr:uid="{626B34DA-F23C-4CBC-9CB9-DE52FE8663C3}"/>
  <conditionalFormatting sqref="K7:M465">
    <cfRule type="expression" dxfId="37" priority="4">
      <formula>AY7=2</formula>
    </cfRule>
  </conditionalFormatting>
  <conditionalFormatting sqref="K7:M13">
    <cfRule type="expression" dxfId="36" priority="5">
      <formula>#REF!="S2"</formula>
    </cfRule>
  </conditionalFormatting>
  <conditionalFormatting sqref="K14:M355">
    <cfRule type="expression" dxfId="35" priority="3">
      <formula>#REF!="S2"</formula>
    </cfRule>
  </conditionalFormatting>
  <conditionalFormatting sqref="K356:M465">
    <cfRule type="expression" dxfId="34" priority="1">
      <formula>#REF!="S2"</formula>
    </cfRule>
  </conditionalFormatting>
  <dataValidations count="3">
    <dataValidation allowBlank="1" showInputMessage="1" showErrorMessage="1" prompt="Is it clear for a foreigner how to access complaint procedures? (taking into account possible language issues, eg referral to organisation that can provide additional information) (any type: redress, dispute resolutions)" sqref="M6" xr:uid="{62C9E831-923C-4AD5-8FB2-F50BDCDEA73C}"/>
    <dataValidation allowBlank="1" showInputMessage="1" showErrorMessage="1" prompt="Are feedback mechanisms available for foreigners to give their opinion on the service? (feedback mechanism or discussion forum, not only in a national language)" sqref="L6" xr:uid="{D7E42F0E-185E-4F80-8902-80F71854E2FF}"/>
    <dataValidation allowBlank="1" showInputMessage="1" showErrorMessage="1" prompt="Does the website contain a help functionality accessible for foreigners?" sqref="K6" xr:uid="{44814A2D-5060-4D8C-96C7-FBEB48086D61}"/>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CB472-9D85-4CDA-8567-42FC5F4D4A68}">
  <sheetPr codeName="Sheet12">
    <tabColor theme="7"/>
    <pageSetUpPr autoPageBreaks="0"/>
  </sheetPr>
  <dimension ref="A1:N872"/>
  <sheetViews>
    <sheetView zoomScaleNormal="100" workbookViewId="0">
      <selection activeCell="B2" sqref="B2"/>
    </sheetView>
  </sheetViews>
  <sheetFormatPr defaultColWidth="8.765625" defaultRowHeight="13.5" x14ac:dyDescent="0.3"/>
  <cols>
    <col min="1" max="1" width="2" style="26" customWidth="1"/>
    <col min="2" max="2" width="13.765625" style="26" customWidth="1"/>
    <col min="3" max="3" width="25.84375" style="26" customWidth="1"/>
    <col min="4" max="4" width="28.23046875" style="26" customWidth="1"/>
    <col min="5" max="5" width="17.23046875" style="26" customWidth="1"/>
    <col min="6" max="6" width="23" style="26" customWidth="1"/>
    <col min="7" max="7" width="24.84375" style="26" customWidth="1"/>
    <col min="8" max="12" width="17.23046875" style="26" customWidth="1"/>
    <col min="13" max="14" width="13.765625" style="26" customWidth="1"/>
    <col min="15" max="16384" width="8.765625" style="26"/>
  </cols>
  <sheetData>
    <row r="1" spans="1:12" x14ac:dyDescent="0.3">
      <c r="E1" s="1"/>
      <c r="F1" s="1"/>
      <c r="G1" s="1"/>
      <c r="H1" s="1"/>
      <c r="I1" s="1"/>
      <c r="J1" s="1"/>
      <c r="K1" s="1"/>
      <c r="L1" s="1"/>
    </row>
    <row r="2" spans="1:12" ht="27" customHeight="1" x14ac:dyDescent="0.3">
      <c r="B2" s="304"/>
      <c r="C2" s="305"/>
      <c r="D2" s="305"/>
      <c r="E2" s="305"/>
      <c r="F2" s="1"/>
      <c r="G2" s="1"/>
      <c r="H2" s="1"/>
      <c r="I2" s="1"/>
      <c r="J2" s="1"/>
      <c r="K2" s="1"/>
      <c r="L2" s="1"/>
    </row>
    <row r="3" spans="1:12" ht="23" x14ac:dyDescent="0.45">
      <c r="B3" s="3" t="s">
        <v>6487</v>
      </c>
      <c r="C3" s="3"/>
      <c r="E3" s="1"/>
      <c r="F3" s="1"/>
      <c r="G3" s="1"/>
      <c r="H3" s="1"/>
      <c r="I3" s="1"/>
      <c r="J3" s="1"/>
      <c r="K3" s="1"/>
      <c r="L3" s="1"/>
    </row>
    <row r="4" spans="1:12" x14ac:dyDescent="0.3">
      <c r="E4" s="1"/>
      <c r="F4" s="1"/>
      <c r="G4" s="1"/>
      <c r="H4" s="1"/>
      <c r="I4" s="1"/>
      <c r="J4" s="1"/>
      <c r="K4" s="1"/>
      <c r="L4" s="1"/>
    </row>
    <row r="5" spans="1:12" ht="14" x14ac:dyDescent="0.3">
      <c r="A5" s="28"/>
      <c r="B5" s="5" t="s">
        <v>6411</v>
      </c>
      <c r="C5" s="6"/>
      <c r="D5" s="6"/>
      <c r="E5" s="6"/>
      <c r="F5" s="6"/>
      <c r="G5" s="6"/>
      <c r="H5" s="6"/>
      <c r="I5" s="6"/>
      <c r="J5" s="6"/>
      <c r="K5" s="6"/>
      <c r="L5" s="9"/>
    </row>
    <row r="6" spans="1:12" x14ac:dyDescent="0.3">
      <c r="A6" s="28"/>
      <c r="B6" s="264" t="s">
        <v>6412</v>
      </c>
      <c r="C6" s="265"/>
      <c r="D6" s="265"/>
      <c r="E6" s="265"/>
      <c r="F6" s="265"/>
      <c r="G6" s="265"/>
      <c r="H6" s="265"/>
      <c r="I6" s="265"/>
      <c r="J6" s="265"/>
      <c r="K6" s="265"/>
      <c r="L6" s="266"/>
    </row>
    <row r="7" spans="1:12" x14ac:dyDescent="0.3">
      <c r="A7" s="28"/>
      <c r="C7" s="28"/>
      <c r="E7" s="1"/>
      <c r="F7" s="1"/>
      <c r="G7" s="1"/>
      <c r="H7" s="1"/>
      <c r="I7" s="1"/>
      <c r="J7" s="1"/>
      <c r="K7" s="1"/>
      <c r="L7" s="267"/>
    </row>
    <row r="8" spans="1:12" x14ac:dyDescent="0.3">
      <c r="A8" s="28"/>
      <c r="C8" s="28"/>
      <c r="E8" s="1"/>
      <c r="F8" s="1"/>
      <c r="G8" s="1"/>
      <c r="H8" s="1"/>
      <c r="I8" s="1"/>
      <c r="J8" s="1"/>
      <c r="K8" s="1"/>
      <c r="L8" s="267"/>
    </row>
    <row r="9" spans="1:12" x14ac:dyDescent="0.3">
      <c r="A9" s="28"/>
      <c r="C9" s="28"/>
      <c r="E9" s="1"/>
      <c r="F9" s="1"/>
      <c r="G9" s="1"/>
      <c r="H9" s="1"/>
      <c r="I9" s="1"/>
      <c r="J9" s="1"/>
      <c r="K9" s="1"/>
      <c r="L9" s="267"/>
    </row>
    <row r="10" spans="1:12" x14ac:dyDescent="0.3">
      <c r="A10" s="28"/>
      <c r="C10" s="28"/>
      <c r="E10" s="1"/>
      <c r="F10" s="1"/>
      <c r="G10" s="1"/>
      <c r="H10" s="1"/>
      <c r="I10" s="1"/>
      <c r="J10" s="1"/>
      <c r="K10" s="1"/>
      <c r="L10" s="267"/>
    </row>
    <row r="11" spans="1:12" x14ac:dyDescent="0.3">
      <c r="A11" s="28"/>
      <c r="C11" s="28"/>
      <c r="E11" s="1"/>
      <c r="F11" s="1"/>
      <c r="G11" s="1"/>
      <c r="H11" s="1"/>
      <c r="I11" s="1"/>
      <c r="J11" s="1"/>
      <c r="K11" s="1"/>
      <c r="L11" s="267"/>
    </row>
    <row r="12" spans="1:12" x14ac:dyDescent="0.3">
      <c r="A12" s="28"/>
      <c r="C12" s="28"/>
      <c r="E12" s="1"/>
      <c r="F12" s="1"/>
      <c r="G12" s="1"/>
      <c r="H12" s="1"/>
      <c r="I12" s="1"/>
      <c r="J12" s="1"/>
      <c r="K12" s="1"/>
      <c r="L12" s="267"/>
    </row>
    <row r="13" spans="1:12" x14ac:dyDescent="0.3">
      <c r="A13" s="28"/>
      <c r="C13" s="28"/>
      <c r="E13" s="1"/>
      <c r="F13" s="1"/>
      <c r="G13" s="1"/>
      <c r="H13" s="1"/>
      <c r="I13" s="1"/>
      <c r="J13" s="1"/>
      <c r="K13" s="1"/>
      <c r="L13" s="267"/>
    </row>
    <row r="14" spans="1:12" x14ac:dyDescent="0.3">
      <c r="A14" s="28"/>
      <c r="B14" s="10"/>
      <c r="C14" s="11"/>
      <c r="D14" s="10"/>
      <c r="E14" s="46"/>
      <c r="F14" s="46"/>
      <c r="G14" s="46"/>
      <c r="H14" s="46"/>
      <c r="I14" s="46"/>
      <c r="J14" s="46"/>
      <c r="K14" s="46"/>
      <c r="L14" s="268"/>
    </row>
    <row r="15" spans="1:12" x14ac:dyDescent="0.3">
      <c r="A15" s="28"/>
      <c r="B15" s="269"/>
      <c r="C15" s="270"/>
      <c r="E15" s="1"/>
      <c r="F15" s="1"/>
      <c r="G15" s="1"/>
      <c r="H15" s="1"/>
      <c r="I15" s="1"/>
      <c r="J15" s="1"/>
      <c r="K15" s="1"/>
      <c r="L15" s="267"/>
    </row>
    <row r="16" spans="1:12" x14ac:dyDescent="0.3">
      <c r="A16" s="28"/>
      <c r="B16" s="302" t="s">
        <v>3</v>
      </c>
      <c r="C16" s="303" t="s">
        <v>6413</v>
      </c>
      <c r="L16" s="28"/>
    </row>
    <row r="17" spans="1:12" x14ac:dyDescent="0.3">
      <c r="A17" s="37"/>
      <c r="B17" s="441" t="s">
        <v>31</v>
      </c>
      <c r="C17" s="35">
        <v>94.321428571428569</v>
      </c>
      <c r="L17" s="28"/>
    </row>
    <row r="18" spans="1:12" x14ac:dyDescent="0.3">
      <c r="A18" s="37"/>
      <c r="B18" s="442" t="s">
        <v>25</v>
      </c>
      <c r="C18" s="30">
        <v>91.931216931216937</v>
      </c>
      <c r="L18" s="28"/>
    </row>
    <row r="19" spans="1:12" x14ac:dyDescent="0.3">
      <c r="A19" s="37"/>
      <c r="B19" s="442" t="s">
        <v>18</v>
      </c>
      <c r="C19" s="30">
        <v>89.81481481481481</v>
      </c>
      <c r="L19" s="28"/>
    </row>
    <row r="20" spans="1:12" x14ac:dyDescent="0.3">
      <c r="A20" s="37"/>
      <c r="B20" s="442" t="s">
        <v>23</v>
      </c>
      <c r="C20" s="30">
        <v>87.407407407407419</v>
      </c>
      <c r="L20" s="28"/>
    </row>
    <row r="21" spans="1:12" x14ac:dyDescent="0.3">
      <c r="A21" s="37"/>
      <c r="B21" s="442" t="s">
        <v>15</v>
      </c>
      <c r="C21" s="30">
        <v>87.301587301587304</v>
      </c>
      <c r="L21" s="28"/>
    </row>
    <row r="22" spans="1:12" x14ac:dyDescent="0.3">
      <c r="A22" s="37"/>
      <c r="B22" s="442" t="s">
        <v>30</v>
      </c>
      <c r="C22" s="30">
        <v>87.222222222222229</v>
      </c>
      <c r="L22" s="28"/>
    </row>
    <row r="23" spans="1:12" x14ac:dyDescent="0.3">
      <c r="A23" s="37"/>
      <c r="B23" s="442" t="s">
        <v>14</v>
      </c>
      <c r="C23" s="30">
        <v>86.111111111111114</v>
      </c>
      <c r="L23" s="28"/>
    </row>
    <row r="24" spans="1:12" x14ac:dyDescent="0.3">
      <c r="A24" s="37"/>
      <c r="B24" s="442" t="s">
        <v>37</v>
      </c>
      <c r="C24" s="30">
        <v>85.18518518518519</v>
      </c>
      <c r="L24" s="28"/>
    </row>
    <row r="25" spans="1:12" x14ac:dyDescent="0.3">
      <c r="A25" s="37"/>
      <c r="B25" s="442" t="s">
        <v>36</v>
      </c>
      <c r="C25" s="30">
        <v>79.166666666666671</v>
      </c>
      <c r="L25" s="28"/>
    </row>
    <row r="26" spans="1:12" x14ac:dyDescent="0.3">
      <c r="A26" s="37"/>
      <c r="B26" s="442" t="s">
        <v>17</v>
      </c>
      <c r="C26" s="30">
        <v>78.24065371762741</v>
      </c>
      <c r="L26" s="28"/>
    </row>
    <row r="27" spans="1:12" x14ac:dyDescent="0.3">
      <c r="A27" s="37"/>
      <c r="B27" s="442" t="s">
        <v>27</v>
      </c>
      <c r="C27" s="30">
        <v>77.195767195767203</v>
      </c>
      <c r="L27" s="28"/>
    </row>
    <row r="28" spans="1:12" x14ac:dyDescent="0.3">
      <c r="A28" s="37"/>
      <c r="B28" s="442" t="s">
        <v>34</v>
      </c>
      <c r="C28" s="30">
        <v>75.793650793650784</v>
      </c>
      <c r="L28" s="28"/>
    </row>
    <row r="29" spans="1:12" x14ac:dyDescent="0.3">
      <c r="A29" s="37"/>
      <c r="B29" s="442" t="s">
        <v>32</v>
      </c>
      <c r="C29" s="30">
        <v>74.537037037037024</v>
      </c>
      <c r="L29" s="28"/>
    </row>
    <row r="30" spans="1:12" x14ac:dyDescent="0.3">
      <c r="A30" s="37"/>
      <c r="B30" s="442" t="s">
        <v>33</v>
      </c>
      <c r="C30" s="30">
        <v>73.834325396825392</v>
      </c>
      <c r="L30" s="28"/>
    </row>
    <row r="31" spans="1:12" x14ac:dyDescent="0.3">
      <c r="A31" s="37"/>
      <c r="B31" s="442" t="s">
        <v>29</v>
      </c>
      <c r="C31" s="30">
        <v>73.333333333333343</v>
      </c>
      <c r="L31" s="28"/>
    </row>
    <row r="32" spans="1:12" x14ac:dyDescent="0.3">
      <c r="A32" s="37"/>
      <c r="B32" s="442" t="s">
        <v>8</v>
      </c>
      <c r="C32" s="30">
        <v>73.256613756613746</v>
      </c>
      <c r="L32" s="28"/>
    </row>
    <row r="33" spans="1:12" x14ac:dyDescent="0.3">
      <c r="A33" s="37"/>
      <c r="B33" s="442" t="s">
        <v>40</v>
      </c>
      <c r="C33" s="30">
        <v>72.75132275132276</v>
      </c>
      <c r="L33" s="28"/>
    </row>
    <row r="34" spans="1:12" x14ac:dyDescent="0.3">
      <c r="A34" s="37"/>
      <c r="B34" s="442" t="s">
        <v>5</v>
      </c>
      <c r="C34" s="30">
        <v>70.714285714285722</v>
      </c>
      <c r="L34" s="28"/>
    </row>
    <row r="35" spans="1:12" x14ac:dyDescent="0.3">
      <c r="A35" s="37"/>
      <c r="B35" s="442" t="s">
        <v>7</v>
      </c>
      <c r="C35" s="30">
        <v>70.634920634920647</v>
      </c>
      <c r="L35" s="28"/>
    </row>
    <row r="36" spans="1:12" x14ac:dyDescent="0.3">
      <c r="A36" s="37"/>
      <c r="B36" s="442" t="s">
        <v>26</v>
      </c>
      <c r="C36" s="30">
        <v>69.444444444444443</v>
      </c>
      <c r="L36" s="28"/>
    </row>
    <row r="37" spans="1:12" x14ac:dyDescent="0.3">
      <c r="A37" s="37"/>
      <c r="B37" s="442" t="s">
        <v>38</v>
      </c>
      <c r="C37" s="30">
        <v>68.425925925925924</v>
      </c>
      <c r="L37" s="28"/>
    </row>
    <row r="38" spans="1:12" x14ac:dyDescent="0.3">
      <c r="A38" s="37"/>
      <c r="B38" s="442" t="s">
        <v>303</v>
      </c>
      <c r="C38" s="30">
        <v>64.494061926987243</v>
      </c>
      <c r="L38" s="28"/>
    </row>
    <row r="39" spans="1:12" x14ac:dyDescent="0.3">
      <c r="A39" s="37"/>
      <c r="B39" s="442" t="s">
        <v>302</v>
      </c>
      <c r="C39" s="30">
        <v>64.185353693134175</v>
      </c>
      <c r="L39" s="28"/>
    </row>
    <row r="40" spans="1:12" x14ac:dyDescent="0.3">
      <c r="A40" s="37"/>
      <c r="B40" s="442" t="s">
        <v>21</v>
      </c>
      <c r="C40" s="30">
        <v>59.722222222222221</v>
      </c>
      <c r="L40" s="28"/>
    </row>
    <row r="41" spans="1:12" x14ac:dyDescent="0.3">
      <c r="A41" s="37"/>
      <c r="B41" s="442" t="s">
        <v>22</v>
      </c>
      <c r="C41" s="30">
        <v>58.597883597883602</v>
      </c>
      <c r="L41" s="28"/>
    </row>
    <row r="42" spans="1:12" x14ac:dyDescent="0.3">
      <c r="A42" s="37"/>
      <c r="B42" s="442" t="s">
        <v>9</v>
      </c>
      <c r="C42" s="30">
        <v>58.020833333333329</v>
      </c>
      <c r="L42" s="28"/>
    </row>
    <row r="43" spans="1:12" x14ac:dyDescent="0.3">
      <c r="A43" s="37"/>
      <c r="B43" s="442" t="s">
        <v>24</v>
      </c>
      <c r="C43" s="30">
        <v>48.187830687830683</v>
      </c>
      <c r="L43" s="28"/>
    </row>
    <row r="44" spans="1:12" x14ac:dyDescent="0.3">
      <c r="A44" s="37"/>
      <c r="B44" s="442" t="s">
        <v>19</v>
      </c>
      <c r="C44" s="30">
        <v>47.160493827160494</v>
      </c>
      <c r="L44" s="28"/>
    </row>
    <row r="45" spans="1:12" x14ac:dyDescent="0.3">
      <c r="A45" s="37"/>
      <c r="B45" s="442" t="s">
        <v>16</v>
      </c>
      <c r="C45" s="30">
        <v>45.314814814814817</v>
      </c>
      <c r="L45" s="28"/>
    </row>
    <row r="46" spans="1:12" x14ac:dyDescent="0.3">
      <c r="A46" s="37"/>
      <c r="B46" s="442" t="s">
        <v>39</v>
      </c>
      <c r="C46" s="30">
        <v>44.753086419753089</v>
      </c>
      <c r="L46" s="28"/>
    </row>
    <row r="47" spans="1:12" x14ac:dyDescent="0.3">
      <c r="A47" s="37"/>
      <c r="B47" s="442" t="s">
        <v>13</v>
      </c>
      <c r="C47" s="30">
        <v>42.138480392156865</v>
      </c>
      <c r="L47" s="28"/>
    </row>
    <row r="48" spans="1:12" x14ac:dyDescent="0.3">
      <c r="A48" s="37"/>
      <c r="B48" s="442" t="s">
        <v>12</v>
      </c>
      <c r="C48" s="30">
        <v>40.992063492063494</v>
      </c>
      <c r="L48" s="28"/>
    </row>
    <row r="49" spans="1:14" x14ac:dyDescent="0.3">
      <c r="A49" s="37"/>
      <c r="B49" s="442" t="s">
        <v>20</v>
      </c>
      <c r="C49" s="30">
        <v>38.134920634920633</v>
      </c>
      <c r="L49" s="28"/>
    </row>
    <row r="50" spans="1:14" x14ac:dyDescent="0.3">
      <c r="A50" s="37"/>
      <c r="B50" s="442" t="s">
        <v>11</v>
      </c>
      <c r="C50" s="30">
        <v>30.555555555555554</v>
      </c>
      <c r="L50" s="28"/>
    </row>
    <row r="51" spans="1:14" x14ac:dyDescent="0.3">
      <c r="A51" s="37"/>
      <c r="B51" s="442" t="s">
        <v>10</v>
      </c>
      <c r="C51" s="30">
        <v>25.709876543209877</v>
      </c>
      <c r="L51" s="28"/>
    </row>
    <row r="52" spans="1:14" x14ac:dyDescent="0.3">
      <c r="A52" s="37"/>
      <c r="B52" s="442" t="s">
        <v>28</v>
      </c>
      <c r="C52" s="30">
        <v>21.527777777777779</v>
      </c>
      <c r="L52" s="28"/>
    </row>
    <row r="53" spans="1:14" x14ac:dyDescent="0.3">
      <c r="A53" s="37"/>
      <c r="B53" s="443" t="s">
        <v>35</v>
      </c>
      <c r="C53" s="32">
        <v>19.047619047619047</v>
      </c>
      <c r="L53" s="28"/>
    </row>
    <row r="54" spans="1:14" x14ac:dyDescent="0.3">
      <c r="A54" s="37"/>
      <c r="B54"/>
      <c r="C54"/>
      <c r="D54" s="10"/>
      <c r="E54" s="10"/>
      <c r="F54" s="10"/>
      <c r="G54" s="10"/>
      <c r="H54" s="10"/>
      <c r="I54" s="10"/>
      <c r="J54" s="10"/>
      <c r="K54" s="10"/>
      <c r="L54" s="11"/>
    </row>
    <row r="55" spans="1:14" x14ac:dyDescent="0.3">
      <c r="A55" s="37"/>
      <c r="B55"/>
      <c r="C55"/>
      <c r="D55" s="37"/>
      <c r="E55" s="37"/>
      <c r="F55" s="37"/>
      <c r="G55" s="37"/>
      <c r="H55" s="37"/>
      <c r="I55" s="37"/>
      <c r="J55" s="37"/>
      <c r="K55" s="37"/>
      <c r="L55" s="37"/>
    </row>
    <row r="56" spans="1:14" x14ac:dyDescent="0.3">
      <c r="A56" s="37"/>
      <c r="B56"/>
      <c r="C56"/>
      <c r="D56" s="37"/>
      <c r="E56" s="37"/>
      <c r="F56" s="37"/>
      <c r="G56" s="37"/>
      <c r="H56" s="37"/>
      <c r="I56" s="37"/>
      <c r="J56" s="37"/>
      <c r="K56" s="37"/>
      <c r="L56" s="37"/>
    </row>
    <row r="57" spans="1:14" x14ac:dyDescent="0.3">
      <c r="A57" s="37"/>
      <c r="B57"/>
      <c r="C57"/>
      <c r="D57" s="37"/>
      <c r="E57" s="37"/>
      <c r="F57" s="37"/>
      <c r="G57" s="37"/>
      <c r="H57" s="37"/>
      <c r="I57" s="37"/>
      <c r="J57" s="37"/>
      <c r="K57" s="37"/>
      <c r="L57" s="37"/>
    </row>
    <row r="58" spans="1:14" x14ac:dyDescent="0.3">
      <c r="A58" s="37"/>
      <c r="B58"/>
      <c r="C58"/>
      <c r="D58" s="37"/>
      <c r="E58" s="37"/>
      <c r="F58" s="37"/>
      <c r="G58" s="37"/>
      <c r="H58" s="37"/>
      <c r="I58" s="37"/>
      <c r="J58" s="37"/>
      <c r="K58" s="37"/>
      <c r="L58" s="37"/>
    </row>
    <row r="59" spans="1:14" x14ac:dyDescent="0.3">
      <c r="A59" s="37"/>
      <c r="B59" s="39"/>
      <c r="C59" s="47"/>
      <c r="D59" s="47"/>
      <c r="E59" s="23"/>
      <c r="F59" s="271"/>
      <c r="G59" s="271"/>
      <c r="H59" s="271"/>
      <c r="I59" s="271"/>
      <c r="J59" s="271"/>
      <c r="K59" s="271"/>
      <c r="L59" s="271"/>
      <c r="M59" s="271"/>
      <c r="N59" s="271"/>
    </row>
    <row r="60" spans="1:14" ht="33.75" customHeight="1" x14ac:dyDescent="0.3">
      <c r="B60" s="272" t="s">
        <v>3</v>
      </c>
      <c r="C60" s="273" t="s">
        <v>6414</v>
      </c>
      <c r="D60" s="274" t="s">
        <v>6415</v>
      </c>
      <c r="E60" s="275" t="s">
        <v>6416</v>
      </c>
      <c r="F60" s="276"/>
      <c r="G60" s="276"/>
      <c r="H60" s="276"/>
      <c r="I60" s="276"/>
      <c r="J60" s="276"/>
      <c r="K60" s="276"/>
      <c r="L60" s="276"/>
      <c r="M60" s="276"/>
      <c r="N60" s="276"/>
    </row>
    <row r="61" spans="1:14" ht="54" customHeight="1" x14ac:dyDescent="0.3">
      <c r="B61" s="451" t="s">
        <v>6417</v>
      </c>
      <c r="C61" s="452"/>
      <c r="D61" s="453"/>
      <c r="E61" s="277" t="s">
        <v>6424</v>
      </c>
      <c r="F61" s="278"/>
      <c r="G61" s="278"/>
      <c r="H61" s="278"/>
      <c r="I61" s="278"/>
      <c r="J61" s="276"/>
      <c r="K61" s="276"/>
      <c r="L61" s="276"/>
      <c r="M61" s="276"/>
      <c r="N61" s="276"/>
    </row>
    <row r="62" spans="1:14" x14ac:dyDescent="0.3">
      <c r="B62" s="279" t="s">
        <v>5</v>
      </c>
      <c r="C62" s="280" t="s">
        <v>313</v>
      </c>
      <c r="D62" s="281" t="s">
        <v>6418</v>
      </c>
      <c r="E62" s="30" cm="1">
        <f t="array" ref="E62">INDEX('1. Scores 2021'!D$7:D$709,MATCH($B62&amp;$C62,Mystery_Shopping_Scores6[Country]&amp;Mystery_Shopping_Scores6[Scoring],0))</f>
        <v>70.714285714285722</v>
      </c>
      <c r="F62" s="38"/>
      <c r="G62" s="38"/>
      <c r="H62" s="38"/>
      <c r="I62" s="38"/>
      <c r="J62" s="38"/>
      <c r="K62" s="38"/>
      <c r="L62" s="38"/>
      <c r="M62" s="38"/>
      <c r="N62" s="38"/>
    </row>
    <row r="63" spans="1:14" x14ac:dyDescent="0.3">
      <c r="B63" s="282" t="s">
        <v>7</v>
      </c>
      <c r="C63" s="283" t="s">
        <v>313</v>
      </c>
      <c r="D63" s="284" t="s">
        <v>6418</v>
      </c>
      <c r="E63" s="30" cm="1">
        <f t="array" ref="E63">INDEX('1. Scores 2021'!D$7:D$709,MATCH($B63&amp;$C63,Mystery_Shopping_Scores6[Country]&amp;Mystery_Shopping_Scores6[Scoring],0))</f>
        <v>70.634920634920647</v>
      </c>
      <c r="F63" s="38"/>
      <c r="G63" s="38"/>
      <c r="H63" s="38"/>
      <c r="I63" s="38"/>
      <c r="J63" s="38"/>
      <c r="K63" s="38"/>
      <c r="L63" s="38"/>
      <c r="M63" s="38"/>
      <c r="N63" s="38"/>
    </row>
    <row r="64" spans="1:14" x14ac:dyDescent="0.3">
      <c r="B64" s="282" t="s">
        <v>8</v>
      </c>
      <c r="C64" s="283" t="s">
        <v>313</v>
      </c>
      <c r="D64" s="284" t="s">
        <v>6418</v>
      </c>
      <c r="E64" s="30" cm="1">
        <f t="array" ref="E64">INDEX('1. Scores 2021'!D$7:D$709,MATCH($B64&amp;$C64,Mystery_Shopping_Scores6[Country]&amp;Mystery_Shopping_Scores6[Scoring],0))</f>
        <v>73.256613756613746</v>
      </c>
      <c r="F64" s="38"/>
      <c r="G64" s="38"/>
      <c r="H64" s="38"/>
      <c r="I64" s="38"/>
      <c r="J64" s="38"/>
      <c r="K64" s="38"/>
      <c r="L64" s="38"/>
      <c r="M64" s="38"/>
      <c r="N64" s="38"/>
    </row>
    <row r="65" spans="2:14" x14ac:dyDescent="0.3">
      <c r="B65" s="282" t="s">
        <v>9</v>
      </c>
      <c r="C65" s="283" t="s">
        <v>313</v>
      </c>
      <c r="D65" s="284" t="s">
        <v>6418</v>
      </c>
      <c r="E65" s="30" cm="1">
        <f t="array" ref="E65">INDEX('1. Scores 2021'!D$7:D$709,MATCH($B65&amp;$C65,Mystery_Shopping_Scores6[Country]&amp;Mystery_Shopping_Scores6[Scoring],0))</f>
        <v>58.020833333333329</v>
      </c>
      <c r="F65" s="38"/>
      <c r="G65" s="38"/>
      <c r="H65" s="38"/>
      <c r="I65" s="38"/>
      <c r="J65" s="38"/>
      <c r="K65" s="38"/>
      <c r="L65" s="38"/>
      <c r="M65" s="38"/>
      <c r="N65" s="38"/>
    </row>
    <row r="66" spans="2:14" x14ac:dyDescent="0.3">
      <c r="B66" s="282" t="s">
        <v>10</v>
      </c>
      <c r="C66" s="283" t="s">
        <v>313</v>
      </c>
      <c r="D66" s="284" t="s">
        <v>6418</v>
      </c>
      <c r="E66" s="30" cm="1">
        <f t="array" ref="E66">INDEX('1. Scores 2021'!D$7:D$709,MATCH($B66&amp;$C66,Mystery_Shopping_Scores6[Country]&amp;Mystery_Shopping_Scores6[Scoring],0))</f>
        <v>25.709876543209877</v>
      </c>
      <c r="F66" s="38"/>
      <c r="G66" s="38"/>
      <c r="H66" s="38"/>
      <c r="I66" s="38"/>
      <c r="J66" s="38"/>
      <c r="K66" s="38"/>
      <c r="L66" s="38"/>
      <c r="M66" s="38"/>
      <c r="N66" s="38"/>
    </row>
    <row r="67" spans="2:14" x14ac:dyDescent="0.3">
      <c r="B67" s="282" t="s">
        <v>11</v>
      </c>
      <c r="C67" s="283" t="s">
        <v>313</v>
      </c>
      <c r="D67" s="284" t="s">
        <v>6418</v>
      </c>
      <c r="E67" s="30" cm="1">
        <f t="array" ref="E67">INDEX('1. Scores 2021'!D$7:D$709,MATCH($B67&amp;$C67,Mystery_Shopping_Scores6[Country]&amp;Mystery_Shopping_Scores6[Scoring],0))</f>
        <v>30.555555555555554</v>
      </c>
      <c r="F67" s="38"/>
      <c r="G67" s="38"/>
      <c r="H67" s="38"/>
      <c r="I67" s="38"/>
      <c r="J67" s="38"/>
      <c r="K67" s="38"/>
      <c r="L67" s="38"/>
      <c r="M67" s="38"/>
      <c r="N67" s="38"/>
    </row>
    <row r="68" spans="2:14" x14ac:dyDescent="0.3">
      <c r="B68" s="282" t="s">
        <v>12</v>
      </c>
      <c r="C68" s="283" t="s">
        <v>313</v>
      </c>
      <c r="D68" s="284" t="s">
        <v>6418</v>
      </c>
      <c r="E68" s="30" cm="1">
        <f t="array" ref="E68">INDEX('1. Scores 2021'!D$7:D$709,MATCH($B68&amp;$C68,Mystery_Shopping_Scores6[Country]&amp;Mystery_Shopping_Scores6[Scoring],0))</f>
        <v>40.992063492063494</v>
      </c>
      <c r="F68" s="38"/>
      <c r="G68" s="38"/>
      <c r="H68" s="38"/>
      <c r="I68" s="38"/>
      <c r="J68" s="38"/>
      <c r="K68" s="38"/>
      <c r="L68" s="38"/>
      <c r="M68" s="38"/>
      <c r="N68" s="38"/>
    </row>
    <row r="69" spans="2:14" x14ac:dyDescent="0.3">
      <c r="B69" s="282" t="s">
        <v>13</v>
      </c>
      <c r="C69" s="283" t="s">
        <v>313</v>
      </c>
      <c r="D69" s="284" t="s">
        <v>6418</v>
      </c>
      <c r="E69" s="30" cm="1">
        <f t="array" ref="E69">INDEX('1. Scores 2021'!D$7:D$709,MATCH($B69&amp;$C69,Mystery_Shopping_Scores6[Country]&amp;Mystery_Shopping_Scores6[Scoring],0))</f>
        <v>42.138480392156865</v>
      </c>
      <c r="F69" s="38"/>
      <c r="G69" s="38"/>
      <c r="H69" s="38"/>
      <c r="I69" s="38"/>
      <c r="J69" s="38"/>
      <c r="K69" s="38"/>
      <c r="L69" s="38"/>
      <c r="M69" s="38"/>
      <c r="N69" s="38"/>
    </row>
    <row r="70" spans="2:14" x14ac:dyDescent="0.3">
      <c r="B70" s="282" t="s">
        <v>14</v>
      </c>
      <c r="C70" s="283" t="s">
        <v>313</v>
      </c>
      <c r="D70" s="284" t="s">
        <v>6418</v>
      </c>
      <c r="E70" s="30" cm="1">
        <f t="array" ref="E70">INDEX('1. Scores 2021'!D$7:D$709,MATCH($B70&amp;$C70,Mystery_Shopping_Scores6[Country]&amp;Mystery_Shopping_Scores6[Scoring],0))</f>
        <v>86.111111111111114</v>
      </c>
      <c r="F70" s="38"/>
      <c r="G70" s="38"/>
      <c r="H70" s="38"/>
      <c r="I70" s="38"/>
      <c r="J70" s="38"/>
      <c r="K70" s="38"/>
      <c r="L70" s="38"/>
      <c r="M70" s="38"/>
      <c r="N70" s="38"/>
    </row>
    <row r="71" spans="2:14" x14ac:dyDescent="0.3">
      <c r="B71" s="282" t="s">
        <v>15</v>
      </c>
      <c r="C71" s="283" t="s">
        <v>313</v>
      </c>
      <c r="D71" s="284" t="s">
        <v>6418</v>
      </c>
      <c r="E71" s="30" cm="1">
        <f t="array" ref="E71">INDEX('1. Scores 2021'!D$7:D$709,MATCH($B71&amp;$C71,Mystery_Shopping_Scores6[Country]&amp;Mystery_Shopping_Scores6[Scoring],0))</f>
        <v>87.301587301587304</v>
      </c>
      <c r="F71" s="38"/>
      <c r="G71" s="38"/>
      <c r="H71" s="38"/>
      <c r="I71" s="38"/>
      <c r="J71" s="38"/>
      <c r="K71" s="38"/>
      <c r="L71" s="38"/>
      <c r="M71" s="38"/>
      <c r="N71" s="38"/>
    </row>
    <row r="72" spans="2:14" x14ac:dyDescent="0.3">
      <c r="B72" s="282" t="s">
        <v>16</v>
      </c>
      <c r="C72" s="283" t="s">
        <v>313</v>
      </c>
      <c r="D72" s="284" t="s">
        <v>6418</v>
      </c>
      <c r="E72" s="30" cm="1">
        <f t="array" ref="E72">INDEX('1. Scores 2021'!D$7:D$709,MATCH($B72&amp;$C72,Mystery_Shopping_Scores6[Country]&amp;Mystery_Shopping_Scores6[Scoring],0))</f>
        <v>45.314814814814817</v>
      </c>
      <c r="F72" s="38"/>
      <c r="G72" s="38"/>
      <c r="H72" s="38"/>
      <c r="I72" s="38"/>
      <c r="J72" s="38"/>
      <c r="K72" s="38"/>
      <c r="L72" s="38"/>
      <c r="M72" s="38"/>
      <c r="N72" s="38"/>
    </row>
    <row r="73" spans="2:14" x14ac:dyDescent="0.3">
      <c r="B73" s="282" t="s">
        <v>17</v>
      </c>
      <c r="C73" s="283" t="s">
        <v>313</v>
      </c>
      <c r="D73" s="284" t="s">
        <v>6418</v>
      </c>
      <c r="E73" s="30" cm="1">
        <f t="array" ref="E73">INDEX('1. Scores 2021'!D$7:D$709,MATCH($B73&amp;$C73,Mystery_Shopping_Scores6[Country]&amp;Mystery_Shopping_Scores6[Scoring],0))</f>
        <v>78.24065371762741</v>
      </c>
      <c r="F73" s="38"/>
      <c r="G73" s="38"/>
      <c r="H73" s="38"/>
      <c r="I73" s="38"/>
      <c r="J73" s="38"/>
      <c r="K73" s="38"/>
      <c r="L73" s="38"/>
      <c r="M73" s="38"/>
      <c r="N73" s="38"/>
    </row>
    <row r="74" spans="2:14" x14ac:dyDescent="0.3">
      <c r="B74" s="282" t="s">
        <v>18</v>
      </c>
      <c r="C74" s="283" t="s">
        <v>313</v>
      </c>
      <c r="D74" s="284" t="s">
        <v>6418</v>
      </c>
      <c r="E74" s="30" cm="1">
        <f t="array" ref="E74">INDEX('1. Scores 2021'!D$7:D$709,MATCH($B74&amp;$C74,Mystery_Shopping_Scores6[Country]&amp;Mystery_Shopping_Scores6[Scoring],0))</f>
        <v>89.81481481481481</v>
      </c>
      <c r="F74" s="38"/>
      <c r="G74" s="38"/>
      <c r="H74" s="38"/>
      <c r="I74" s="38"/>
      <c r="J74" s="38"/>
      <c r="K74" s="38"/>
      <c r="L74" s="38"/>
      <c r="M74" s="38"/>
      <c r="N74" s="38"/>
    </row>
    <row r="75" spans="2:14" x14ac:dyDescent="0.3">
      <c r="B75" s="282" t="s">
        <v>19</v>
      </c>
      <c r="C75" s="283" t="s">
        <v>313</v>
      </c>
      <c r="D75" s="284" t="s">
        <v>6418</v>
      </c>
      <c r="E75" s="30" cm="1">
        <f t="array" ref="E75">INDEX('1. Scores 2021'!D$7:D$709,MATCH($B75&amp;$C75,Mystery_Shopping_Scores6[Country]&amp;Mystery_Shopping_Scores6[Scoring],0))</f>
        <v>47.160493827160494</v>
      </c>
      <c r="F75" s="38"/>
      <c r="G75" s="38"/>
      <c r="H75" s="38"/>
      <c r="I75" s="38"/>
      <c r="J75" s="38"/>
      <c r="K75" s="38"/>
      <c r="L75" s="38"/>
      <c r="M75" s="38"/>
      <c r="N75" s="38"/>
    </row>
    <row r="76" spans="2:14" x14ac:dyDescent="0.3">
      <c r="B76" s="282" t="s">
        <v>20</v>
      </c>
      <c r="C76" s="283" t="s">
        <v>313</v>
      </c>
      <c r="D76" s="284" t="s">
        <v>6418</v>
      </c>
      <c r="E76" s="30" cm="1">
        <f t="array" ref="E76">INDEX('1. Scores 2021'!D$7:D$709,MATCH($B76&amp;$C76,Mystery_Shopping_Scores6[Country]&amp;Mystery_Shopping_Scores6[Scoring],0))</f>
        <v>38.134920634920633</v>
      </c>
      <c r="F76" s="38"/>
      <c r="G76" s="38"/>
      <c r="H76" s="38"/>
      <c r="I76" s="38"/>
      <c r="J76" s="38"/>
      <c r="K76" s="38"/>
      <c r="L76" s="38"/>
      <c r="M76" s="38"/>
      <c r="N76" s="38"/>
    </row>
    <row r="77" spans="2:14" x14ac:dyDescent="0.3">
      <c r="B77" s="282" t="s">
        <v>21</v>
      </c>
      <c r="C77" s="283" t="s">
        <v>313</v>
      </c>
      <c r="D77" s="284" t="s">
        <v>6418</v>
      </c>
      <c r="E77" s="30" cm="1">
        <f t="array" ref="E77">INDEX('1. Scores 2021'!D$7:D$709,MATCH($B77&amp;$C77,Mystery_Shopping_Scores6[Country]&amp;Mystery_Shopping_Scores6[Scoring],0))</f>
        <v>59.722222222222221</v>
      </c>
      <c r="F77" s="38"/>
      <c r="G77" s="38"/>
      <c r="H77" s="38"/>
      <c r="I77" s="38"/>
      <c r="J77" s="38"/>
      <c r="K77" s="38"/>
      <c r="L77" s="38"/>
      <c r="M77" s="38"/>
      <c r="N77" s="38"/>
    </row>
    <row r="78" spans="2:14" x14ac:dyDescent="0.3">
      <c r="B78" s="282" t="s">
        <v>22</v>
      </c>
      <c r="C78" s="283" t="s">
        <v>313</v>
      </c>
      <c r="D78" s="284" t="s">
        <v>6418</v>
      </c>
      <c r="E78" s="30" cm="1">
        <f t="array" ref="E78">INDEX('1. Scores 2021'!D$7:D$709,MATCH($B78&amp;$C78,Mystery_Shopping_Scores6[Country]&amp;Mystery_Shopping_Scores6[Scoring],0))</f>
        <v>58.597883597883602</v>
      </c>
      <c r="F78" s="38"/>
      <c r="G78" s="38"/>
      <c r="H78" s="38"/>
      <c r="I78" s="38"/>
      <c r="J78" s="38"/>
      <c r="K78" s="38"/>
      <c r="L78" s="38"/>
      <c r="M78" s="38"/>
      <c r="N78" s="38"/>
    </row>
    <row r="79" spans="2:14" x14ac:dyDescent="0.3">
      <c r="B79" s="282" t="s">
        <v>23</v>
      </c>
      <c r="C79" s="283" t="s">
        <v>313</v>
      </c>
      <c r="D79" s="284" t="s">
        <v>6418</v>
      </c>
      <c r="E79" s="30" cm="1">
        <f t="array" ref="E79">INDEX('1. Scores 2021'!D$7:D$709,MATCH($B79&amp;$C79,Mystery_Shopping_Scores6[Country]&amp;Mystery_Shopping_Scores6[Scoring],0))</f>
        <v>87.407407407407419</v>
      </c>
      <c r="F79" s="38"/>
      <c r="G79" s="38"/>
      <c r="H79" s="38"/>
      <c r="I79" s="38"/>
      <c r="J79" s="38"/>
      <c r="K79" s="38"/>
      <c r="L79" s="38"/>
      <c r="M79" s="38"/>
      <c r="N79" s="38"/>
    </row>
    <row r="80" spans="2:14" x14ac:dyDescent="0.3">
      <c r="B80" s="282" t="s">
        <v>24</v>
      </c>
      <c r="C80" s="283" t="s">
        <v>313</v>
      </c>
      <c r="D80" s="284" t="s">
        <v>6418</v>
      </c>
      <c r="E80" s="30" cm="1">
        <f t="array" ref="E80">INDEX('1. Scores 2021'!D$7:D$709,MATCH($B80&amp;$C80,Mystery_Shopping_Scores6[Country]&amp;Mystery_Shopping_Scores6[Scoring],0))</f>
        <v>48.187830687830683</v>
      </c>
      <c r="F80" s="38"/>
      <c r="G80" s="38"/>
      <c r="H80" s="38"/>
      <c r="I80" s="38"/>
      <c r="J80" s="38"/>
      <c r="K80" s="38"/>
      <c r="L80" s="38"/>
      <c r="M80" s="38"/>
      <c r="N80" s="38"/>
    </row>
    <row r="81" spans="2:14" x14ac:dyDescent="0.3">
      <c r="B81" s="282" t="s">
        <v>25</v>
      </c>
      <c r="C81" s="283" t="s">
        <v>313</v>
      </c>
      <c r="D81" s="284" t="s">
        <v>6418</v>
      </c>
      <c r="E81" s="30" cm="1">
        <f t="array" ref="E81">INDEX('1. Scores 2021'!D$7:D$709,MATCH($B81&amp;$C81,Mystery_Shopping_Scores6[Country]&amp;Mystery_Shopping_Scores6[Scoring],0))</f>
        <v>91.931216931216937</v>
      </c>
      <c r="F81" s="38"/>
      <c r="G81" s="38"/>
      <c r="H81" s="38"/>
      <c r="I81" s="38"/>
      <c r="J81" s="38"/>
      <c r="K81" s="38"/>
      <c r="L81" s="38"/>
      <c r="M81" s="38"/>
      <c r="N81" s="38"/>
    </row>
    <row r="82" spans="2:14" x14ac:dyDescent="0.3">
      <c r="B82" s="282" t="s">
        <v>26</v>
      </c>
      <c r="C82" s="283" t="s">
        <v>313</v>
      </c>
      <c r="D82" s="284" t="s">
        <v>6418</v>
      </c>
      <c r="E82" s="30" cm="1">
        <f t="array" ref="E82">INDEX('1. Scores 2021'!D$7:D$709,MATCH($B82&amp;$C82,Mystery_Shopping_Scores6[Country]&amp;Mystery_Shopping_Scores6[Scoring],0))</f>
        <v>69.444444444444443</v>
      </c>
      <c r="F82" s="38"/>
      <c r="G82" s="38"/>
      <c r="H82" s="38"/>
      <c r="I82" s="38"/>
      <c r="J82" s="38"/>
      <c r="K82" s="38"/>
      <c r="L82" s="38"/>
      <c r="M82" s="38"/>
      <c r="N82" s="38"/>
    </row>
    <row r="83" spans="2:14" x14ac:dyDescent="0.3">
      <c r="B83" s="282" t="s">
        <v>27</v>
      </c>
      <c r="C83" s="283" t="s">
        <v>313</v>
      </c>
      <c r="D83" s="284" t="s">
        <v>6418</v>
      </c>
      <c r="E83" s="30" cm="1">
        <f t="array" ref="E83">INDEX('1. Scores 2021'!D$7:D$709,MATCH($B83&amp;$C83,Mystery_Shopping_Scores6[Country]&amp;Mystery_Shopping_Scores6[Scoring],0))</f>
        <v>77.195767195767203</v>
      </c>
      <c r="F83" s="38"/>
      <c r="G83" s="38"/>
      <c r="H83" s="38"/>
      <c r="I83" s="38"/>
      <c r="J83" s="38"/>
      <c r="K83" s="38"/>
      <c r="L83" s="38"/>
      <c r="M83" s="38"/>
      <c r="N83" s="38"/>
    </row>
    <row r="84" spans="2:14" x14ac:dyDescent="0.3">
      <c r="B84" s="282" t="s">
        <v>28</v>
      </c>
      <c r="C84" s="283" t="s">
        <v>313</v>
      </c>
      <c r="D84" s="284" t="s">
        <v>6418</v>
      </c>
      <c r="E84" s="30" cm="1">
        <f t="array" ref="E84">INDEX('1. Scores 2021'!D$7:D$709,MATCH($B84&amp;$C84,Mystery_Shopping_Scores6[Country]&amp;Mystery_Shopping_Scores6[Scoring],0))</f>
        <v>21.527777777777779</v>
      </c>
      <c r="F84" s="38"/>
      <c r="G84" s="38"/>
      <c r="H84" s="38"/>
      <c r="I84" s="38"/>
      <c r="J84" s="38"/>
      <c r="K84" s="38"/>
      <c r="L84" s="38"/>
      <c r="M84" s="38"/>
      <c r="N84" s="38"/>
    </row>
    <row r="85" spans="2:14" x14ac:dyDescent="0.3">
      <c r="B85" s="282" t="s">
        <v>29</v>
      </c>
      <c r="C85" s="283" t="s">
        <v>313</v>
      </c>
      <c r="D85" s="284" t="s">
        <v>6418</v>
      </c>
      <c r="E85" s="30" cm="1">
        <f t="array" ref="E85">INDEX('1. Scores 2021'!D$7:D$709,MATCH($B85&amp;$C85,Mystery_Shopping_Scores6[Country]&amp;Mystery_Shopping_Scores6[Scoring],0))</f>
        <v>73.333333333333343</v>
      </c>
      <c r="F85" s="38"/>
      <c r="G85" s="38"/>
      <c r="H85" s="38"/>
      <c r="I85" s="38"/>
      <c r="J85" s="38"/>
      <c r="K85" s="38"/>
      <c r="L85" s="38"/>
      <c r="M85" s="38"/>
      <c r="N85" s="38"/>
    </row>
    <row r="86" spans="2:14" x14ac:dyDescent="0.3">
      <c r="B86" s="282" t="s">
        <v>30</v>
      </c>
      <c r="C86" s="283" t="s">
        <v>313</v>
      </c>
      <c r="D86" s="284" t="s">
        <v>6418</v>
      </c>
      <c r="E86" s="30" cm="1">
        <f t="array" ref="E86">INDEX('1. Scores 2021'!D$7:D$709,MATCH($B86&amp;$C86,Mystery_Shopping_Scores6[Country]&amp;Mystery_Shopping_Scores6[Scoring],0))</f>
        <v>87.222222222222229</v>
      </c>
      <c r="F86" s="38"/>
      <c r="G86" s="38"/>
      <c r="H86" s="38"/>
      <c r="I86" s="38"/>
      <c r="J86" s="38"/>
      <c r="K86" s="38"/>
      <c r="L86" s="38"/>
      <c r="M86" s="38"/>
      <c r="N86" s="38"/>
    </row>
    <row r="87" spans="2:14" x14ac:dyDescent="0.3">
      <c r="B87" s="282" t="s">
        <v>31</v>
      </c>
      <c r="C87" s="283" t="s">
        <v>313</v>
      </c>
      <c r="D87" s="284" t="s">
        <v>6418</v>
      </c>
      <c r="E87" s="30" cm="1">
        <f t="array" ref="E87">INDEX('1. Scores 2021'!D$7:D$709,MATCH($B87&amp;$C87,Mystery_Shopping_Scores6[Country]&amp;Mystery_Shopping_Scores6[Scoring],0))</f>
        <v>94.321428571428569</v>
      </c>
      <c r="F87" s="38"/>
      <c r="G87" s="38"/>
      <c r="H87" s="38"/>
      <c r="I87" s="38"/>
      <c r="J87" s="38"/>
      <c r="K87" s="38"/>
      <c r="L87" s="38"/>
      <c r="M87" s="38"/>
      <c r="N87" s="38"/>
    </row>
    <row r="88" spans="2:14" x14ac:dyDescent="0.3">
      <c r="B88" s="282" t="s">
        <v>32</v>
      </c>
      <c r="C88" s="283" t="s">
        <v>313</v>
      </c>
      <c r="D88" s="284" t="s">
        <v>6418</v>
      </c>
      <c r="E88" s="30" cm="1">
        <f t="array" ref="E88">INDEX('1. Scores 2021'!D$7:D$709,MATCH($B88&amp;$C88,Mystery_Shopping_Scores6[Country]&amp;Mystery_Shopping_Scores6[Scoring],0))</f>
        <v>74.537037037037024</v>
      </c>
      <c r="F88" s="38"/>
      <c r="G88" s="38"/>
      <c r="H88" s="38"/>
      <c r="I88" s="38"/>
      <c r="J88" s="38"/>
      <c r="K88" s="38"/>
      <c r="L88" s="38"/>
      <c r="M88" s="38"/>
      <c r="N88" s="38"/>
    </row>
    <row r="89" spans="2:14" x14ac:dyDescent="0.3">
      <c r="B89" s="282" t="s">
        <v>33</v>
      </c>
      <c r="C89" s="283" t="s">
        <v>313</v>
      </c>
      <c r="D89" s="284" t="s">
        <v>6418</v>
      </c>
      <c r="E89" s="30" cm="1">
        <f t="array" ref="E89">INDEX('1. Scores 2021'!D$7:D$709,MATCH($B89&amp;$C89,Mystery_Shopping_Scores6[Country]&amp;Mystery_Shopping_Scores6[Scoring],0))</f>
        <v>73.834325396825392</v>
      </c>
      <c r="F89" s="38"/>
      <c r="G89" s="38"/>
      <c r="H89" s="38"/>
      <c r="I89" s="38"/>
      <c r="J89" s="38"/>
      <c r="K89" s="38"/>
      <c r="L89" s="38"/>
      <c r="M89" s="38"/>
      <c r="N89" s="38"/>
    </row>
    <row r="90" spans="2:14" x14ac:dyDescent="0.3">
      <c r="B90" s="282" t="s">
        <v>34</v>
      </c>
      <c r="C90" s="283" t="s">
        <v>313</v>
      </c>
      <c r="D90" s="284" t="s">
        <v>6418</v>
      </c>
      <c r="E90" s="30" cm="1">
        <f t="array" ref="E90">INDEX('1. Scores 2021'!D$7:D$709,MATCH($B90&amp;$C90,Mystery_Shopping_Scores6[Country]&amp;Mystery_Shopping_Scores6[Scoring],0))</f>
        <v>75.793650793650784</v>
      </c>
      <c r="F90" s="38"/>
      <c r="G90" s="38"/>
      <c r="H90" s="38"/>
      <c r="I90" s="38"/>
      <c r="J90" s="38"/>
      <c r="K90" s="38"/>
      <c r="L90" s="38"/>
      <c r="M90" s="38"/>
      <c r="N90" s="38"/>
    </row>
    <row r="91" spans="2:14" x14ac:dyDescent="0.3">
      <c r="B91" s="282" t="s">
        <v>35</v>
      </c>
      <c r="C91" s="283" t="s">
        <v>313</v>
      </c>
      <c r="D91" s="284" t="s">
        <v>6418</v>
      </c>
      <c r="E91" s="30" cm="1">
        <f t="array" ref="E91">INDEX('1. Scores 2021'!D$7:D$709,MATCH($B91&amp;$C91,Mystery_Shopping_Scores6[Country]&amp;Mystery_Shopping_Scores6[Scoring],0))</f>
        <v>19.047619047619047</v>
      </c>
      <c r="F91" s="38"/>
      <c r="G91" s="38"/>
      <c r="H91" s="38"/>
      <c r="I91" s="38"/>
      <c r="J91" s="38"/>
      <c r="K91" s="38"/>
      <c r="L91" s="38"/>
      <c r="M91" s="38"/>
      <c r="N91" s="38"/>
    </row>
    <row r="92" spans="2:14" x14ac:dyDescent="0.3">
      <c r="B92" s="282" t="s">
        <v>36</v>
      </c>
      <c r="C92" s="283" t="s">
        <v>313</v>
      </c>
      <c r="D92" s="284" t="s">
        <v>6418</v>
      </c>
      <c r="E92" s="30" cm="1">
        <f t="array" ref="E92">INDEX('1. Scores 2021'!D$7:D$709,MATCH($B92&amp;$C92,Mystery_Shopping_Scores6[Country]&amp;Mystery_Shopping_Scores6[Scoring],0))</f>
        <v>79.166666666666671</v>
      </c>
      <c r="F92" s="38"/>
      <c r="G92" s="38"/>
      <c r="H92" s="38"/>
      <c r="I92" s="38"/>
      <c r="J92" s="38"/>
      <c r="K92" s="38"/>
      <c r="L92" s="38"/>
      <c r="M92" s="38"/>
      <c r="N92" s="38"/>
    </row>
    <row r="93" spans="2:14" x14ac:dyDescent="0.3">
      <c r="B93" s="282" t="s">
        <v>37</v>
      </c>
      <c r="C93" s="283" t="s">
        <v>313</v>
      </c>
      <c r="D93" s="284" t="s">
        <v>6418</v>
      </c>
      <c r="E93" s="30" cm="1">
        <f t="array" ref="E93">INDEX('1. Scores 2021'!D$7:D$709,MATCH($B93&amp;$C93,Mystery_Shopping_Scores6[Country]&amp;Mystery_Shopping_Scores6[Scoring],0))</f>
        <v>85.18518518518519</v>
      </c>
      <c r="F93" s="38"/>
      <c r="G93" s="38"/>
      <c r="H93" s="38"/>
      <c r="I93" s="38"/>
      <c r="J93" s="38"/>
      <c r="K93" s="38"/>
      <c r="L93" s="38"/>
      <c r="M93" s="38"/>
      <c r="N93" s="38"/>
    </row>
    <row r="94" spans="2:14" x14ac:dyDescent="0.3">
      <c r="B94" s="282" t="s">
        <v>38</v>
      </c>
      <c r="C94" s="283" t="s">
        <v>313</v>
      </c>
      <c r="D94" s="284" t="s">
        <v>6418</v>
      </c>
      <c r="E94" s="30" cm="1">
        <f t="array" ref="E94">INDEX('1. Scores 2021'!D$7:D$709,MATCH($B94&amp;$C94,Mystery_Shopping_Scores6[Country]&amp;Mystery_Shopping_Scores6[Scoring],0))</f>
        <v>68.425925925925924</v>
      </c>
      <c r="F94" s="38"/>
      <c r="G94" s="38"/>
      <c r="H94" s="38"/>
      <c r="I94" s="38"/>
      <c r="J94" s="38"/>
      <c r="K94" s="38"/>
      <c r="L94" s="38"/>
      <c r="M94" s="38"/>
      <c r="N94" s="38"/>
    </row>
    <row r="95" spans="2:14" x14ac:dyDescent="0.3">
      <c r="B95" s="282" t="s">
        <v>39</v>
      </c>
      <c r="C95" s="283" t="s">
        <v>313</v>
      </c>
      <c r="D95" s="284" t="s">
        <v>6418</v>
      </c>
      <c r="E95" s="30" cm="1">
        <f t="array" ref="E95">INDEX('1. Scores 2021'!D$7:D$709,MATCH($B95&amp;$C95,Mystery_Shopping_Scores6[Country]&amp;Mystery_Shopping_Scores6[Scoring],0))</f>
        <v>44.753086419753089</v>
      </c>
      <c r="F95" s="38"/>
      <c r="G95" s="38"/>
      <c r="H95" s="38"/>
      <c r="I95" s="38"/>
      <c r="J95" s="38"/>
      <c r="K95" s="38"/>
      <c r="L95" s="38"/>
      <c r="M95" s="38"/>
      <c r="N95" s="38"/>
    </row>
    <row r="96" spans="2:14" x14ac:dyDescent="0.3">
      <c r="B96" s="282" t="s">
        <v>40</v>
      </c>
      <c r="C96" s="283" t="s">
        <v>313</v>
      </c>
      <c r="D96" s="284" t="s">
        <v>6418</v>
      </c>
      <c r="E96" s="30" cm="1">
        <f t="array" ref="E96">INDEX('1. Scores 2021'!D$7:D$709,MATCH($B96&amp;$C96,Mystery_Shopping_Scores6[Country]&amp;Mystery_Shopping_Scores6[Scoring],0))</f>
        <v>72.75132275132276</v>
      </c>
      <c r="F96" s="38"/>
      <c r="G96" s="38"/>
      <c r="H96" s="38"/>
      <c r="I96" s="38"/>
      <c r="J96" s="38"/>
      <c r="K96" s="38"/>
      <c r="L96" s="38"/>
      <c r="M96" s="38"/>
      <c r="N96" s="38"/>
    </row>
    <row r="97" spans="2:14" x14ac:dyDescent="0.3">
      <c r="B97" s="282" t="s">
        <v>302</v>
      </c>
      <c r="C97" s="283" t="s">
        <v>313</v>
      </c>
      <c r="D97" s="284" t="s">
        <v>6418</v>
      </c>
      <c r="E97" s="30">
        <f>AVERAGE(E62:E96)</f>
        <v>64.185353693134175</v>
      </c>
      <c r="F97" s="38"/>
      <c r="G97" s="38"/>
      <c r="H97" s="38"/>
      <c r="I97" s="38"/>
      <c r="J97" s="38"/>
      <c r="K97" s="38"/>
      <c r="L97" s="38"/>
      <c r="M97" s="38"/>
      <c r="N97" s="38"/>
    </row>
    <row r="98" spans="2:14" x14ac:dyDescent="0.3">
      <c r="B98" s="285" t="s">
        <v>303</v>
      </c>
      <c r="C98" s="286" t="s">
        <v>313</v>
      </c>
      <c r="D98" s="287" t="s">
        <v>6418</v>
      </c>
      <c r="E98" s="30">
        <f>AVERAGEIFS(E62:E96,$B$62:$B$96,"&lt;&gt;AL",$B$62:$B$96,"&lt;&gt;CH",$B$62:$B$96,"&lt;&gt;IS",$B$62:$B$96,"&lt;&gt;ME",$B$62:$B$96,"&lt;&gt;MK",$B$62:$B$96,"&lt;&gt;NO",$B$62:$B$96,"&lt;&gt;RS",$B$62:$B$96,"&lt;&gt;TR", $B$62:$B$96,"&lt;&gt;UK")</f>
        <v>64.494061926987243</v>
      </c>
      <c r="F98" s="38"/>
      <c r="G98" s="38"/>
      <c r="H98" s="38"/>
      <c r="I98" s="38"/>
      <c r="J98" s="38"/>
      <c r="K98" s="38"/>
      <c r="L98" s="38"/>
      <c r="M98" s="38"/>
      <c r="N98" s="38"/>
    </row>
    <row r="99" spans="2:14" ht="49.5" customHeight="1" x14ac:dyDescent="0.3">
      <c r="B99" s="451" t="s">
        <v>6419</v>
      </c>
      <c r="C99" s="452"/>
      <c r="D99" s="452"/>
      <c r="E99" s="288" t="s">
        <v>6424</v>
      </c>
      <c r="F99" s="289" t="s">
        <v>6486</v>
      </c>
      <c r="G99" s="290" t="s">
        <v>6486</v>
      </c>
      <c r="H99" s="278"/>
      <c r="I99" s="278"/>
      <c r="J99" s="278"/>
      <c r="K99" s="278"/>
      <c r="L99" s="276"/>
      <c r="M99" s="276"/>
      <c r="N99" s="276"/>
    </row>
    <row r="100" spans="2:14" ht="12.75" customHeight="1" x14ac:dyDescent="0.3">
      <c r="B100" s="454"/>
      <c r="C100" s="455"/>
      <c r="D100" s="455"/>
      <c r="E100" s="291"/>
      <c r="F100" s="39" t="s">
        <v>308</v>
      </c>
      <c r="G100" s="292" t="s">
        <v>315</v>
      </c>
      <c r="H100" s="271"/>
      <c r="I100" s="271"/>
      <c r="J100" s="271"/>
      <c r="K100" s="271"/>
      <c r="L100" s="271"/>
      <c r="M100" s="37"/>
      <c r="N100" s="37"/>
    </row>
    <row r="101" spans="2:14" x14ac:dyDescent="0.3">
      <c r="B101" s="282" t="s">
        <v>5</v>
      </c>
      <c r="C101" s="283" t="s">
        <v>6420</v>
      </c>
      <c r="D101" s="284" t="s">
        <v>6421</v>
      </c>
      <c r="E101" s="20">
        <f>AVERAGE(F101:G101)</f>
        <v>34.821428571428569</v>
      </c>
      <c r="F101" s="38" cm="1">
        <f t="array" ref="F101">INDEX('1. Scores 2021'!$F$7:$F$707,MATCH($B101&amp;F$100,'1. Scores 2021'!$B$7:$B$707&amp;'1. Scores 2021'!$C$7:$C$707,0))</f>
        <v>58.571428571428569</v>
      </c>
      <c r="G101" s="35" cm="1">
        <f t="array" ref="G101">INDEX('1. Scores 2021'!$F$7:$F$707,MATCH($B101&amp;G$100,'1. Scores 2021'!$B$7:$B$707&amp;'1. Scores 2021'!$C$7:$C$707,0))</f>
        <v>11.071428571428571</v>
      </c>
      <c r="H101" s="38"/>
      <c r="I101" s="38"/>
      <c r="J101" s="38"/>
      <c r="K101" s="38"/>
      <c r="L101" s="38"/>
      <c r="M101" s="38"/>
      <c r="N101" s="38"/>
    </row>
    <row r="102" spans="2:14" x14ac:dyDescent="0.3">
      <c r="B102" s="282" t="s">
        <v>7</v>
      </c>
      <c r="C102" s="283" t="s">
        <v>6420</v>
      </c>
      <c r="D102" s="284" t="s">
        <v>6421</v>
      </c>
      <c r="E102" s="29">
        <f t="shared" ref="E102:E135" si="0">AVERAGE(F102:G102)</f>
        <v>75.782748997034716</v>
      </c>
      <c r="F102" s="29" cm="1">
        <f t="array" ref="F102">INDEX('1. Scores 2021'!$F$7:$F$707,MATCH($B102&amp;F$100,'1. Scores 2021'!$B$7:$B$707&amp;'1. Scores 2021'!$C$7:$C$707,0))</f>
        <v>88.375021803593228</v>
      </c>
      <c r="G102" s="30" cm="1">
        <f t="array" ref="G102">INDEX('1. Scores 2021'!$F$7:$F$707,MATCH($B102&amp;G$100,'1. Scores 2021'!$B$7:$B$707&amp;'1. Scores 2021'!$C$7:$C$707,0))</f>
        <v>63.190476190476197</v>
      </c>
      <c r="H102" s="38"/>
      <c r="I102" s="38"/>
      <c r="J102" s="38"/>
      <c r="K102" s="38"/>
      <c r="L102" s="38"/>
      <c r="M102" s="38"/>
      <c r="N102" s="38"/>
    </row>
    <row r="103" spans="2:14" x14ac:dyDescent="0.3">
      <c r="B103" s="282" t="s">
        <v>8</v>
      </c>
      <c r="C103" s="283" t="s">
        <v>6420</v>
      </c>
      <c r="D103" s="284" t="s">
        <v>6421</v>
      </c>
      <c r="E103" s="29">
        <f t="shared" si="0"/>
        <v>72.194444444444457</v>
      </c>
      <c r="F103" s="29" cm="1">
        <f t="array" ref="F103">INDEX('1. Scores 2021'!$F$7:$F$707,MATCH($B103&amp;F$100,'1. Scores 2021'!$B$7:$B$707&amp;'1. Scores 2021'!$C$7:$C$707,0))</f>
        <v>87.654761904761912</v>
      </c>
      <c r="G103" s="30" cm="1">
        <f t="array" ref="G103">INDEX('1. Scores 2021'!$F$7:$F$707,MATCH($B103&amp;G$100,'1. Scores 2021'!$B$7:$B$707&amp;'1. Scores 2021'!$C$7:$C$707,0))</f>
        <v>56.734126984126988</v>
      </c>
      <c r="H103" s="38"/>
      <c r="I103" s="38"/>
      <c r="J103" s="38"/>
      <c r="K103" s="38"/>
      <c r="L103" s="38"/>
      <c r="M103" s="38"/>
      <c r="N103" s="38"/>
    </row>
    <row r="104" spans="2:14" x14ac:dyDescent="0.3">
      <c r="B104" s="282" t="s">
        <v>9</v>
      </c>
      <c r="C104" s="283" t="s">
        <v>6420</v>
      </c>
      <c r="D104" s="284" t="s">
        <v>6421</v>
      </c>
      <c r="E104" s="29">
        <f t="shared" si="0"/>
        <v>58.554421768707478</v>
      </c>
      <c r="F104" s="29" cm="1">
        <f t="array" ref="F104">INDEX('1. Scores 2021'!$F$7:$F$707,MATCH($B104&amp;F$100,'1. Scores 2021'!$B$7:$B$707&amp;'1. Scores 2021'!$C$7:$C$707,0))</f>
        <v>74.585034013605437</v>
      </c>
      <c r="G104" s="30" cm="1">
        <f t="array" ref="G104">INDEX('1. Scores 2021'!$F$7:$F$707,MATCH($B104&amp;G$100,'1. Scores 2021'!$B$7:$B$707&amp;'1. Scores 2021'!$C$7:$C$707,0))</f>
        <v>42.523809523809518</v>
      </c>
      <c r="H104" s="38"/>
      <c r="I104" s="38"/>
      <c r="J104" s="38"/>
      <c r="K104" s="38"/>
      <c r="L104" s="38"/>
      <c r="M104" s="38"/>
      <c r="N104" s="38"/>
    </row>
    <row r="105" spans="2:14" x14ac:dyDescent="0.3">
      <c r="B105" s="282" t="s">
        <v>10</v>
      </c>
      <c r="C105" s="283" t="s">
        <v>6420</v>
      </c>
      <c r="D105" s="284" t="s">
        <v>6421</v>
      </c>
      <c r="E105" s="29">
        <f t="shared" si="0"/>
        <v>64.790903540903543</v>
      </c>
      <c r="F105" s="29" cm="1">
        <f t="array" ref="F105">INDEX('1. Scores 2021'!$F$7:$F$707,MATCH($B105&amp;F$100,'1. Scores 2021'!$B$7:$B$707&amp;'1. Scores 2021'!$C$7:$C$707,0))</f>
        <v>75.869963369963372</v>
      </c>
      <c r="G105" s="30" cm="1">
        <f t="array" ref="G105">INDEX('1. Scores 2021'!$F$7:$F$707,MATCH($B105&amp;G$100,'1. Scores 2021'!$B$7:$B$707&amp;'1. Scores 2021'!$C$7:$C$707,0))</f>
        <v>53.711843711843713</v>
      </c>
      <c r="H105" s="38"/>
      <c r="I105" s="38"/>
      <c r="J105" s="38"/>
      <c r="K105" s="38"/>
      <c r="L105" s="38"/>
      <c r="M105" s="38"/>
      <c r="N105" s="38"/>
    </row>
    <row r="106" spans="2:14" x14ac:dyDescent="0.3">
      <c r="B106" s="282" t="s">
        <v>11</v>
      </c>
      <c r="C106" s="283" t="s">
        <v>6420</v>
      </c>
      <c r="D106" s="284" t="s">
        <v>6421</v>
      </c>
      <c r="E106" s="29">
        <f t="shared" si="0"/>
        <v>56.142857142857153</v>
      </c>
      <c r="F106" s="29" cm="1">
        <f t="array" ref="F106">INDEX('1. Scores 2021'!$F$7:$F$707,MATCH($B106&amp;F$100,'1. Scores 2021'!$B$7:$B$707&amp;'1. Scores 2021'!$C$7:$C$707,0))</f>
        <v>59.904761904761912</v>
      </c>
      <c r="G106" s="30" cm="1">
        <f t="array" ref="G106">INDEX('1. Scores 2021'!$F$7:$F$707,MATCH($B106&amp;G$100,'1. Scores 2021'!$B$7:$B$707&amp;'1. Scores 2021'!$C$7:$C$707,0))</f>
        <v>52.380952380952387</v>
      </c>
      <c r="H106" s="38"/>
      <c r="I106" s="38"/>
      <c r="J106" s="38"/>
      <c r="K106" s="38"/>
      <c r="L106" s="38"/>
      <c r="M106" s="38"/>
      <c r="N106" s="38"/>
    </row>
    <row r="107" spans="2:14" x14ac:dyDescent="0.3">
      <c r="B107" s="282" t="s">
        <v>12</v>
      </c>
      <c r="C107" s="283" t="s">
        <v>6420</v>
      </c>
      <c r="D107" s="284" t="s">
        <v>6421</v>
      </c>
      <c r="E107" s="29">
        <f t="shared" si="0"/>
        <v>75.373015873015873</v>
      </c>
      <c r="F107" s="29" cm="1">
        <f t="array" ref="F107">INDEX('1. Scores 2021'!$F$7:$F$707,MATCH($B107&amp;F$100,'1. Scores 2021'!$B$7:$B$707&amp;'1. Scores 2021'!$C$7:$C$707,0))</f>
        <v>83.103174603174608</v>
      </c>
      <c r="G107" s="30" cm="1">
        <f t="array" ref="G107">INDEX('1. Scores 2021'!$F$7:$F$707,MATCH($B107&amp;G$100,'1. Scores 2021'!$B$7:$B$707&amp;'1. Scores 2021'!$C$7:$C$707,0))</f>
        <v>67.642857142857139</v>
      </c>
      <c r="H107" s="38"/>
      <c r="I107" s="38"/>
      <c r="J107" s="38"/>
      <c r="K107" s="38"/>
      <c r="L107" s="38"/>
      <c r="M107" s="38"/>
      <c r="N107" s="38"/>
    </row>
    <row r="108" spans="2:14" x14ac:dyDescent="0.3">
      <c r="B108" s="282" t="s">
        <v>13</v>
      </c>
      <c r="C108" s="283" t="s">
        <v>6420</v>
      </c>
      <c r="D108" s="284" t="s">
        <v>6421</v>
      </c>
      <c r="E108" s="29">
        <f t="shared" si="0"/>
        <v>75.73803854875284</v>
      </c>
      <c r="F108" s="29" cm="1">
        <f t="array" ref="F108">INDEX('1. Scores 2021'!$F$7:$F$707,MATCH($B108&amp;F$100,'1. Scores 2021'!$B$7:$B$707&amp;'1. Scores 2021'!$C$7:$C$707,0))</f>
        <v>87.523696145124717</v>
      </c>
      <c r="G108" s="30" cm="1">
        <f t="array" ref="G108">INDEX('1. Scores 2021'!$F$7:$F$707,MATCH($B108&amp;G$100,'1. Scores 2021'!$B$7:$B$707&amp;'1. Scores 2021'!$C$7:$C$707,0))</f>
        <v>63.952380952380956</v>
      </c>
      <c r="H108" s="38"/>
      <c r="I108" s="38"/>
      <c r="J108" s="38"/>
      <c r="K108" s="38"/>
      <c r="L108" s="38"/>
      <c r="M108" s="38"/>
      <c r="N108" s="38"/>
    </row>
    <row r="109" spans="2:14" x14ac:dyDescent="0.3">
      <c r="B109" s="282" t="s">
        <v>14</v>
      </c>
      <c r="C109" s="283" t="s">
        <v>6420</v>
      </c>
      <c r="D109" s="284" t="s">
        <v>6421</v>
      </c>
      <c r="E109" s="29">
        <f t="shared" si="0"/>
        <v>83.281746031746025</v>
      </c>
      <c r="F109" s="29" cm="1">
        <f t="array" ref="F109">INDEX('1. Scores 2021'!$F$7:$F$707,MATCH($B109&amp;F$100,'1. Scores 2021'!$B$7:$B$707&amp;'1. Scores 2021'!$C$7:$C$707,0))</f>
        <v>98.746031746031733</v>
      </c>
      <c r="G109" s="30" cm="1">
        <f t="array" ref="G109">INDEX('1. Scores 2021'!$F$7:$F$707,MATCH($B109&amp;G$100,'1. Scores 2021'!$B$7:$B$707&amp;'1. Scores 2021'!$C$7:$C$707,0))</f>
        <v>67.817460317460316</v>
      </c>
      <c r="H109" s="38"/>
      <c r="I109" s="38"/>
      <c r="J109" s="38"/>
      <c r="K109" s="38"/>
      <c r="L109" s="38"/>
      <c r="M109" s="38"/>
      <c r="N109" s="38"/>
    </row>
    <row r="110" spans="2:14" x14ac:dyDescent="0.3">
      <c r="B110" s="282" t="s">
        <v>15</v>
      </c>
      <c r="C110" s="283" t="s">
        <v>6420</v>
      </c>
      <c r="D110" s="284" t="s">
        <v>6421</v>
      </c>
      <c r="E110" s="29">
        <f t="shared" si="0"/>
        <v>92.097278911564629</v>
      </c>
      <c r="F110" s="29" cm="1">
        <f t="array" ref="F110">INDEX('1. Scores 2021'!$F$7:$F$707,MATCH($B110&amp;F$100,'1. Scores 2021'!$B$7:$B$707&amp;'1. Scores 2021'!$C$7:$C$707,0))</f>
        <v>94.704761904761909</v>
      </c>
      <c r="G110" s="30" cm="1">
        <f t="array" ref="G110">INDEX('1. Scores 2021'!$F$7:$F$707,MATCH($B110&amp;G$100,'1. Scores 2021'!$B$7:$B$707&amp;'1. Scores 2021'!$C$7:$C$707,0))</f>
        <v>89.489795918367349</v>
      </c>
      <c r="H110" s="38"/>
      <c r="I110" s="38"/>
      <c r="J110" s="38"/>
      <c r="K110" s="38"/>
      <c r="L110" s="38"/>
      <c r="M110" s="38"/>
      <c r="N110" s="38"/>
    </row>
    <row r="111" spans="2:14" x14ac:dyDescent="0.3">
      <c r="B111" s="282" t="s">
        <v>16</v>
      </c>
      <c r="C111" s="283" t="s">
        <v>6420</v>
      </c>
      <c r="D111" s="284" t="s">
        <v>6421</v>
      </c>
      <c r="E111" s="29">
        <f t="shared" si="0"/>
        <v>52.350340136054427</v>
      </c>
      <c r="F111" s="29" cm="1">
        <f t="array" ref="F111">INDEX('1. Scores 2021'!$F$7:$F$707,MATCH($B111&amp;F$100,'1. Scores 2021'!$B$7:$B$707&amp;'1. Scores 2021'!$C$7:$C$707,0))</f>
        <v>80.414965986394563</v>
      </c>
      <c r="G111" s="30" cm="1">
        <f t="array" ref="G111">INDEX('1. Scores 2021'!$F$7:$F$707,MATCH($B111&amp;G$100,'1. Scores 2021'!$B$7:$B$707&amp;'1. Scores 2021'!$C$7:$C$707,0))</f>
        <v>24.285714285714288</v>
      </c>
      <c r="H111" s="38"/>
      <c r="I111" s="38"/>
      <c r="J111" s="38"/>
      <c r="K111" s="38"/>
      <c r="L111" s="38"/>
      <c r="M111" s="38"/>
      <c r="N111" s="38"/>
    </row>
    <row r="112" spans="2:14" x14ac:dyDescent="0.3">
      <c r="B112" s="282" t="s">
        <v>17</v>
      </c>
      <c r="C112" s="283" t="s">
        <v>6420</v>
      </c>
      <c r="D112" s="284" t="s">
        <v>6421</v>
      </c>
      <c r="E112" s="29">
        <f t="shared" si="0"/>
        <v>87.069047619047609</v>
      </c>
      <c r="F112" s="29" cm="1">
        <f t="array" ref="F112">INDEX('1. Scores 2021'!$F$7:$F$707,MATCH($B112&amp;F$100,'1. Scores 2021'!$B$7:$B$707&amp;'1. Scores 2021'!$C$7:$C$707,0))</f>
        <v>95.090476190476195</v>
      </c>
      <c r="G112" s="30" cm="1">
        <f t="array" ref="G112">INDEX('1. Scores 2021'!$F$7:$F$707,MATCH($B112&amp;G$100,'1. Scores 2021'!$B$7:$B$707&amp;'1. Scores 2021'!$C$7:$C$707,0))</f>
        <v>79.047619047619037</v>
      </c>
      <c r="H112" s="38"/>
      <c r="I112" s="38"/>
      <c r="J112" s="38"/>
      <c r="K112" s="38"/>
      <c r="L112" s="38"/>
      <c r="M112" s="38"/>
      <c r="N112" s="38"/>
    </row>
    <row r="113" spans="2:14" x14ac:dyDescent="0.3">
      <c r="B113" s="282" t="s">
        <v>18</v>
      </c>
      <c r="C113" s="283" t="s">
        <v>6420</v>
      </c>
      <c r="D113" s="284" t="s">
        <v>6421</v>
      </c>
      <c r="E113" s="29">
        <f t="shared" si="0"/>
        <v>89.833333333333343</v>
      </c>
      <c r="F113" s="29" cm="1">
        <f t="array" ref="F113">INDEX('1. Scores 2021'!$F$7:$F$707,MATCH($B113&amp;F$100,'1. Scores 2021'!$B$7:$B$707&amp;'1. Scores 2021'!$C$7:$C$707,0))</f>
        <v>97.571428571428569</v>
      </c>
      <c r="G113" s="30" cm="1">
        <f t="array" ref="G113">INDEX('1. Scores 2021'!$F$7:$F$707,MATCH($B113&amp;G$100,'1. Scores 2021'!$B$7:$B$707&amp;'1. Scores 2021'!$C$7:$C$707,0))</f>
        <v>82.095238095238102</v>
      </c>
      <c r="H113" s="38"/>
      <c r="I113" s="38"/>
      <c r="J113" s="38"/>
      <c r="K113" s="38"/>
      <c r="L113" s="38"/>
      <c r="M113" s="38"/>
      <c r="N113" s="38"/>
    </row>
    <row r="114" spans="2:14" x14ac:dyDescent="0.3">
      <c r="B114" s="282" t="s">
        <v>19</v>
      </c>
      <c r="C114" s="283" t="s">
        <v>6420</v>
      </c>
      <c r="D114" s="284" t="s">
        <v>6421</v>
      </c>
      <c r="E114" s="29">
        <f t="shared" si="0"/>
        <v>69.422817460317475</v>
      </c>
      <c r="F114" s="29" cm="1">
        <f t="array" ref="F114">INDEX('1. Scores 2021'!$F$7:$F$707,MATCH($B114&amp;F$100,'1. Scores 2021'!$B$7:$B$707&amp;'1. Scores 2021'!$C$7:$C$707,0))</f>
        <v>91.044047619047632</v>
      </c>
      <c r="G114" s="30" cm="1">
        <f t="array" ref="G114">INDEX('1. Scores 2021'!$F$7:$F$707,MATCH($B114&amp;G$100,'1. Scores 2021'!$B$7:$B$707&amp;'1. Scores 2021'!$C$7:$C$707,0))</f>
        <v>47.801587301587304</v>
      </c>
      <c r="H114" s="38"/>
      <c r="I114" s="38"/>
      <c r="J114" s="38"/>
      <c r="K114" s="38"/>
      <c r="L114" s="38"/>
      <c r="M114" s="38"/>
      <c r="N114" s="38"/>
    </row>
    <row r="115" spans="2:14" x14ac:dyDescent="0.3">
      <c r="B115" s="282" t="s">
        <v>20</v>
      </c>
      <c r="C115" s="283" t="s">
        <v>6420</v>
      </c>
      <c r="D115" s="284" t="s">
        <v>6421</v>
      </c>
      <c r="E115" s="29">
        <f t="shared" si="0"/>
        <v>69.023242630385496</v>
      </c>
      <c r="F115" s="29" cm="1">
        <f t="array" ref="F115">INDEX('1. Scores 2021'!$F$7:$F$707,MATCH($B115&amp;F$100,'1. Scores 2021'!$B$7:$B$707&amp;'1. Scores 2021'!$C$7:$C$707,0))</f>
        <v>87.09410430839003</v>
      </c>
      <c r="G115" s="30" cm="1">
        <f t="array" ref="G115">INDEX('1. Scores 2021'!$F$7:$F$707,MATCH($B115&amp;G$100,'1. Scores 2021'!$B$7:$B$707&amp;'1. Scores 2021'!$C$7:$C$707,0))</f>
        <v>50.952380952380956</v>
      </c>
      <c r="H115" s="38"/>
      <c r="I115" s="38"/>
      <c r="J115" s="38"/>
      <c r="K115" s="38"/>
      <c r="L115" s="38"/>
      <c r="M115" s="38"/>
      <c r="N115" s="38"/>
    </row>
    <row r="116" spans="2:14" x14ac:dyDescent="0.3">
      <c r="B116" s="282" t="s">
        <v>21</v>
      </c>
      <c r="C116" s="283" t="s">
        <v>6420</v>
      </c>
      <c r="D116" s="284" t="s">
        <v>6421</v>
      </c>
      <c r="E116" s="29">
        <f t="shared" si="0"/>
        <v>64.402154195011335</v>
      </c>
      <c r="F116" s="29" cm="1">
        <f t="array" ref="F116">INDEX('1. Scores 2021'!$F$7:$F$707,MATCH($B116&amp;F$100,'1. Scores 2021'!$B$7:$B$707&amp;'1. Scores 2021'!$C$7:$C$707,0))</f>
        <v>93.209070294784581</v>
      </c>
      <c r="G116" s="30" cm="1">
        <f t="array" ref="G116">INDEX('1. Scores 2021'!$F$7:$F$707,MATCH($B116&amp;G$100,'1. Scores 2021'!$B$7:$B$707&amp;'1. Scores 2021'!$C$7:$C$707,0))</f>
        <v>35.595238095238095</v>
      </c>
      <c r="H116" s="38"/>
      <c r="I116" s="38"/>
      <c r="J116" s="38"/>
      <c r="K116" s="38"/>
      <c r="L116" s="38"/>
      <c r="M116" s="38"/>
      <c r="N116" s="38"/>
    </row>
    <row r="117" spans="2:14" x14ac:dyDescent="0.3">
      <c r="B117" s="282" t="s">
        <v>22</v>
      </c>
      <c r="C117" s="283" t="s">
        <v>6420</v>
      </c>
      <c r="D117" s="284" t="s">
        <v>6421</v>
      </c>
      <c r="E117" s="29">
        <f t="shared" si="0"/>
        <v>79.982993197278915</v>
      </c>
      <c r="F117" s="29" cm="1">
        <f t="array" ref="F117">INDEX('1. Scores 2021'!$F$7:$F$707,MATCH($B117&amp;F$100,'1. Scores 2021'!$B$7:$B$707&amp;'1. Scores 2021'!$C$7:$C$707,0))</f>
        <v>87.465986394557831</v>
      </c>
      <c r="G117" s="30" cm="1">
        <f t="array" ref="G117">INDEX('1. Scores 2021'!$F$7:$F$707,MATCH($B117&amp;G$100,'1. Scores 2021'!$B$7:$B$707&amp;'1. Scores 2021'!$C$7:$C$707,0))</f>
        <v>72.5</v>
      </c>
      <c r="H117" s="38"/>
      <c r="I117" s="38"/>
      <c r="J117" s="38"/>
      <c r="K117" s="38"/>
      <c r="L117" s="38"/>
      <c r="M117" s="38"/>
      <c r="N117" s="38"/>
    </row>
    <row r="118" spans="2:14" x14ac:dyDescent="0.3">
      <c r="B118" s="282" t="s">
        <v>23</v>
      </c>
      <c r="C118" s="283" t="s">
        <v>6420</v>
      </c>
      <c r="D118" s="284" t="s">
        <v>6421</v>
      </c>
      <c r="E118" s="29">
        <f t="shared" si="0"/>
        <v>86.909297052154187</v>
      </c>
      <c r="F118" s="29" cm="1">
        <f t="array" ref="F118">INDEX('1. Scores 2021'!$F$7:$F$707,MATCH($B118&amp;F$100,'1. Scores 2021'!$B$7:$B$707&amp;'1. Scores 2021'!$C$7:$C$707,0))</f>
        <v>94.810657596371883</v>
      </c>
      <c r="G118" s="30" cm="1">
        <f t="array" ref="G118">INDEX('1. Scores 2021'!$F$7:$F$707,MATCH($B118&amp;G$100,'1. Scores 2021'!$B$7:$B$707&amp;'1. Scores 2021'!$C$7:$C$707,0))</f>
        <v>79.007936507936506</v>
      </c>
      <c r="H118" s="38"/>
      <c r="I118" s="38"/>
      <c r="J118" s="38"/>
      <c r="K118" s="38"/>
      <c r="L118" s="38"/>
      <c r="M118" s="38"/>
      <c r="N118" s="38"/>
    </row>
    <row r="119" spans="2:14" x14ac:dyDescent="0.3">
      <c r="B119" s="282" t="s">
        <v>24</v>
      </c>
      <c r="C119" s="283" t="s">
        <v>6420</v>
      </c>
      <c r="D119" s="284" t="s">
        <v>6421</v>
      </c>
      <c r="E119" s="29">
        <f t="shared" si="0"/>
        <v>67.364937641723358</v>
      </c>
      <c r="F119" s="29" cm="1">
        <f t="array" ref="F119">INDEX('1. Scores 2021'!$F$7:$F$707,MATCH($B119&amp;F$100,'1. Scores 2021'!$B$7:$B$707&amp;'1. Scores 2021'!$C$7:$C$707,0))</f>
        <v>85.388605442176868</v>
      </c>
      <c r="G119" s="30" cm="1">
        <f t="array" ref="G119">INDEX('1. Scores 2021'!$F$7:$F$707,MATCH($B119&amp;G$100,'1. Scores 2021'!$B$7:$B$707&amp;'1. Scores 2021'!$C$7:$C$707,0))</f>
        <v>49.341269841269842</v>
      </c>
      <c r="H119" s="38"/>
      <c r="I119" s="38"/>
      <c r="J119" s="38"/>
      <c r="K119" s="38"/>
      <c r="L119" s="38"/>
      <c r="M119" s="38"/>
      <c r="N119" s="38"/>
    </row>
    <row r="120" spans="2:14" x14ac:dyDescent="0.3">
      <c r="B120" s="282" t="s">
        <v>25</v>
      </c>
      <c r="C120" s="283" t="s">
        <v>6420</v>
      </c>
      <c r="D120" s="284" t="s">
        <v>6421</v>
      </c>
      <c r="E120" s="29">
        <f t="shared" si="0"/>
        <v>82.1357142857143</v>
      </c>
      <c r="F120" s="29" cm="1">
        <f t="array" ref="F120">INDEX('1. Scores 2021'!$F$7:$F$707,MATCH($B120&amp;F$100,'1. Scores 2021'!$B$7:$B$707&amp;'1. Scores 2021'!$C$7:$C$707,0))</f>
        <v>89.676190476190484</v>
      </c>
      <c r="G120" s="30" cm="1">
        <f t="array" ref="G120">INDEX('1. Scores 2021'!$F$7:$F$707,MATCH($B120&amp;G$100,'1. Scores 2021'!$B$7:$B$707&amp;'1. Scores 2021'!$C$7:$C$707,0))</f>
        <v>74.595238095238102</v>
      </c>
      <c r="H120" s="38"/>
      <c r="I120" s="38"/>
      <c r="J120" s="38"/>
      <c r="K120" s="38"/>
      <c r="L120" s="38"/>
      <c r="M120" s="38"/>
      <c r="N120" s="38"/>
    </row>
    <row r="121" spans="2:14" x14ac:dyDescent="0.3">
      <c r="B121" s="282" t="s">
        <v>26</v>
      </c>
      <c r="C121" s="283" t="s">
        <v>6420</v>
      </c>
      <c r="D121" s="284" t="s">
        <v>6421</v>
      </c>
      <c r="E121" s="29">
        <f t="shared" si="0"/>
        <v>93.433248299319729</v>
      </c>
      <c r="F121" s="29" cm="1">
        <f t="array" ref="F121">INDEX('1. Scores 2021'!$F$7:$F$707,MATCH($B121&amp;F$100,'1. Scores 2021'!$B$7:$B$707&amp;'1. Scores 2021'!$C$7:$C$707,0))</f>
        <v>92.46173469387756</v>
      </c>
      <c r="G121" s="30" cm="1">
        <f t="array" ref="G121">INDEX('1. Scores 2021'!$F$7:$F$707,MATCH($B121&amp;G$100,'1. Scores 2021'!$B$7:$B$707&amp;'1. Scores 2021'!$C$7:$C$707,0))</f>
        <v>94.404761904761912</v>
      </c>
      <c r="H121" s="38"/>
      <c r="I121" s="38"/>
      <c r="J121" s="38"/>
      <c r="K121" s="38"/>
      <c r="L121" s="38"/>
      <c r="M121" s="38"/>
      <c r="N121" s="38"/>
    </row>
    <row r="122" spans="2:14" x14ac:dyDescent="0.3">
      <c r="B122" s="282" t="s">
        <v>27</v>
      </c>
      <c r="C122" s="283" t="s">
        <v>6420</v>
      </c>
      <c r="D122" s="284" t="s">
        <v>6421</v>
      </c>
      <c r="E122" s="29">
        <f t="shared" si="0"/>
        <v>87.32380952380953</v>
      </c>
      <c r="F122" s="29" cm="1">
        <f t="array" ref="F122">INDEX('1. Scores 2021'!$F$7:$F$707,MATCH($B122&amp;F$100,'1. Scores 2021'!$B$7:$B$707&amp;'1. Scores 2021'!$C$7:$C$707,0))</f>
        <v>90.814285714285717</v>
      </c>
      <c r="G122" s="30" cm="1">
        <f t="array" ref="G122">INDEX('1. Scores 2021'!$F$7:$F$707,MATCH($B122&amp;G$100,'1. Scores 2021'!$B$7:$B$707&amp;'1. Scores 2021'!$C$7:$C$707,0))</f>
        <v>83.833333333333343</v>
      </c>
      <c r="H122" s="38"/>
      <c r="I122" s="38"/>
      <c r="J122" s="38"/>
      <c r="K122" s="38"/>
      <c r="L122" s="38"/>
      <c r="M122" s="38"/>
      <c r="N122" s="38"/>
    </row>
    <row r="123" spans="2:14" x14ac:dyDescent="0.3">
      <c r="B123" s="282" t="s">
        <v>28</v>
      </c>
      <c r="C123" s="283" t="s">
        <v>6420</v>
      </c>
      <c r="D123" s="284" t="s">
        <v>6421</v>
      </c>
      <c r="E123" s="29">
        <f t="shared" si="0"/>
        <v>48.357709750566897</v>
      </c>
      <c r="F123" s="29" cm="1">
        <f t="array" ref="F123">INDEX('1. Scores 2021'!$F$7:$F$707,MATCH($B123&amp;F$100,'1. Scores 2021'!$B$7:$B$707&amp;'1. Scores 2021'!$C$7:$C$707,0))</f>
        <v>59.731292517006807</v>
      </c>
      <c r="G123" s="30" cm="1">
        <f t="array" ref="G123">INDEX('1. Scores 2021'!$F$7:$F$707,MATCH($B123&amp;G$100,'1. Scores 2021'!$B$7:$B$707&amp;'1. Scores 2021'!$C$7:$C$707,0))</f>
        <v>36.984126984126988</v>
      </c>
      <c r="H123" s="38"/>
      <c r="I123" s="38"/>
      <c r="J123" s="38"/>
      <c r="K123" s="38"/>
      <c r="L123" s="38"/>
      <c r="M123" s="38"/>
      <c r="N123" s="38"/>
    </row>
    <row r="124" spans="2:14" x14ac:dyDescent="0.3">
      <c r="B124" s="282" t="s">
        <v>29</v>
      </c>
      <c r="C124" s="283" t="s">
        <v>6420</v>
      </c>
      <c r="D124" s="284" t="s">
        <v>6421</v>
      </c>
      <c r="E124" s="29">
        <f t="shared" si="0"/>
        <v>35.470408163265311</v>
      </c>
      <c r="F124" s="29" cm="1">
        <f t="array" ref="F124">INDEX('1. Scores 2021'!$F$7:$F$707,MATCH($B124&amp;F$100,'1. Scores 2021'!$B$7:$B$707&amp;'1. Scores 2021'!$C$7:$C$707,0))</f>
        <v>56.556462585034019</v>
      </c>
      <c r="G124" s="30" cm="1">
        <f t="array" ref="G124">INDEX('1. Scores 2021'!$F$7:$F$707,MATCH($B124&amp;G$100,'1. Scores 2021'!$B$7:$B$707&amp;'1. Scores 2021'!$C$7:$C$707,0))</f>
        <v>14.384353741496598</v>
      </c>
      <c r="H124" s="38"/>
      <c r="I124" s="38"/>
      <c r="J124" s="38"/>
      <c r="K124" s="38"/>
      <c r="L124" s="38"/>
      <c r="M124" s="38"/>
      <c r="N124" s="38"/>
    </row>
    <row r="125" spans="2:14" x14ac:dyDescent="0.3">
      <c r="B125" s="282" t="s">
        <v>30</v>
      </c>
      <c r="C125" s="283" t="s">
        <v>6420</v>
      </c>
      <c r="D125" s="284" t="s">
        <v>6421</v>
      </c>
      <c r="E125" s="29">
        <f t="shared" si="0"/>
        <v>99.642857142857139</v>
      </c>
      <c r="F125" s="29" cm="1">
        <f t="array" ref="F125">INDEX('1. Scores 2021'!$F$7:$F$707,MATCH($B125&amp;F$100,'1. Scores 2021'!$B$7:$B$707&amp;'1. Scores 2021'!$C$7:$C$707,0))</f>
        <v>99.285714285714292</v>
      </c>
      <c r="G125" s="30" cm="1">
        <f t="array" ref="G125">INDEX('1. Scores 2021'!$F$7:$F$707,MATCH($B125&amp;G$100,'1. Scores 2021'!$B$7:$B$707&amp;'1. Scores 2021'!$C$7:$C$707,0))</f>
        <v>100</v>
      </c>
      <c r="H125" s="38"/>
      <c r="I125" s="38"/>
      <c r="J125" s="38"/>
      <c r="K125" s="38"/>
      <c r="L125" s="38"/>
      <c r="M125" s="38"/>
      <c r="N125" s="38"/>
    </row>
    <row r="126" spans="2:14" x14ac:dyDescent="0.3">
      <c r="B126" s="282" t="s">
        <v>31</v>
      </c>
      <c r="C126" s="283" t="s">
        <v>6420</v>
      </c>
      <c r="D126" s="284" t="s">
        <v>6421</v>
      </c>
      <c r="E126" s="29">
        <f t="shared" si="0"/>
        <v>84.558276643990936</v>
      </c>
      <c r="F126" s="29" cm="1">
        <f t="array" ref="F126">INDEX('1. Scores 2021'!$F$7:$F$707,MATCH($B126&amp;F$100,'1. Scores 2021'!$B$7:$B$707&amp;'1. Scores 2021'!$C$7:$C$707,0))</f>
        <v>93.338775510204087</v>
      </c>
      <c r="G126" s="30" cm="1">
        <f t="array" ref="G126">INDEX('1. Scores 2021'!$F$7:$F$707,MATCH($B126&amp;G$100,'1. Scores 2021'!$B$7:$B$707&amp;'1. Scores 2021'!$C$7:$C$707,0))</f>
        <v>75.777777777777786</v>
      </c>
      <c r="H126" s="38"/>
      <c r="I126" s="38"/>
      <c r="J126" s="38"/>
      <c r="K126" s="38"/>
      <c r="L126" s="38"/>
      <c r="M126" s="38"/>
      <c r="N126" s="38"/>
    </row>
    <row r="127" spans="2:14" x14ac:dyDescent="0.3">
      <c r="B127" s="282" t="s">
        <v>32</v>
      </c>
      <c r="C127" s="283" t="s">
        <v>6420</v>
      </c>
      <c r="D127" s="284" t="s">
        <v>6421</v>
      </c>
      <c r="E127" s="29">
        <f t="shared" si="0"/>
        <v>84.507482993197272</v>
      </c>
      <c r="F127" s="29" cm="1">
        <f t="array" ref="F127">INDEX('1. Scores 2021'!$F$7:$F$707,MATCH($B127&amp;F$100,'1. Scores 2021'!$B$7:$B$707&amp;'1. Scores 2021'!$C$7:$C$707,0))</f>
        <v>93.038775510204076</v>
      </c>
      <c r="G127" s="30" cm="1">
        <f t="array" ref="G127">INDEX('1. Scores 2021'!$F$7:$F$707,MATCH($B127&amp;G$100,'1. Scores 2021'!$B$7:$B$707&amp;'1. Scores 2021'!$C$7:$C$707,0))</f>
        <v>75.976190476190482</v>
      </c>
      <c r="H127" s="38"/>
      <c r="I127" s="38"/>
      <c r="J127" s="38"/>
      <c r="K127" s="38"/>
      <c r="L127" s="38"/>
      <c r="M127" s="38"/>
      <c r="N127" s="38"/>
    </row>
    <row r="128" spans="2:14" x14ac:dyDescent="0.3">
      <c r="B128" s="282" t="s">
        <v>33</v>
      </c>
      <c r="C128" s="283" t="s">
        <v>6420</v>
      </c>
      <c r="D128" s="284" t="s">
        <v>6421</v>
      </c>
      <c r="E128" s="29">
        <f t="shared" si="0"/>
        <v>57.297845804988668</v>
      </c>
      <c r="F128" s="29" cm="1">
        <f t="array" ref="F128">INDEX('1. Scores 2021'!$F$7:$F$707,MATCH($B128&amp;F$100,'1. Scores 2021'!$B$7:$B$707&amp;'1. Scores 2021'!$C$7:$C$707,0))</f>
        <v>79.949433106575967</v>
      </c>
      <c r="G128" s="30" cm="1">
        <f t="array" ref="G128">INDEX('1. Scores 2021'!$F$7:$F$707,MATCH($B128&amp;G$100,'1. Scores 2021'!$B$7:$B$707&amp;'1. Scores 2021'!$C$7:$C$707,0))</f>
        <v>34.646258503401363</v>
      </c>
      <c r="H128" s="38"/>
      <c r="I128" s="38"/>
      <c r="J128" s="38"/>
      <c r="K128" s="38"/>
      <c r="L128" s="38"/>
      <c r="M128" s="38"/>
      <c r="N128" s="38"/>
    </row>
    <row r="129" spans="2:14" x14ac:dyDescent="0.3">
      <c r="B129" s="282" t="s">
        <v>34</v>
      </c>
      <c r="C129" s="283" t="s">
        <v>6420</v>
      </c>
      <c r="D129" s="284" t="s">
        <v>6421</v>
      </c>
      <c r="E129" s="29">
        <f t="shared" si="0"/>
        <v>78.901473922902497</v>
      </c>
      <c r="F129" s="29" cm="1">
        <f t="array" ref="F129">INDEX('1. Scores 2021'!$F$7:$F$707,MATCH($B129&amp;F$100,'1. Scores 2021'!$B$7:$B$707&amp;'1. Scores 2021'!$C$7:$C$707,0))</f>
        <v>95.62040816326531</v>
      </c>
      <c r="G129" s="30" cm="1">
        <f t="array" ref="G129">INDEX('1. Scores 2021'!$F$7:$F$707,MATCH($B129&amp;G$100,'1. Scores 2021'!$B$7:$B$707&amp;'1. Scores 2021'!$C$7:$C$707,0))</f>
        <v>62.182539682539684</v>
      </c>
      <c r="H129" s="38"/>
      <c r="I129" s="38"/>
      <c r="J129" s="38"/>
      <c r="K129" s="38"/>
      <c r="L129" s="38"/>
      <c r="M129" s="38"/>
      <c r="N129" s="38"/>
    </row>
    <row r="130" spans="2:14" x14ac:dyDescent="0.3">
      <c r="B130" s="282" t="s">
        <v>35</v>
      </c>
      <c r="C130" s="283" t="s">
        <v>6420</v>
      </c>
      <c r="D130" s="284" t="s">
        <v>6421</v>
      </c>
      <c r="E130" s="29">
        <f t="shared" si="0"/>
        <v>44.241836734693884</v>
      </c>
      <c r="F130" s="29" cm="1">
        <f t="array" ref="F130">INDEX('1. Scores 2021'!$F$7:$F$707,MATCH($B130&amp;F$100,'1. Scores 2021'!$B$7:$B$707&amp;'1. Scores 2021'!$C$7:$C$707,0))</f>
        <v>64.23764172335602</v>
      </c>
      <c r="G130" s="30" cm="1">
        <f t="array" ref="G130">INDEX('1. Scores 2021'!$F$7:$F$707,MATCH($B130&amp;G$100,'1. Scores 2021'!$B$7:$B$707&amp;'1. Scores 2021'!$C$7:$C$707,0))</f>
        <v>24.246031746031747</v>
      </c>
      <c r="H130" s="38"/>
      <c r="I130" s="38"/>
      <c r="J130" s="38"/>
      <c r="K130" s="38"/>
      <c r="L130" s="38"/>
      <c r="M130" s="38"/>
      <c r="N130" s="38"/>
    </row>
    <row r="131" spans="2:14" x14ac:dyDescent="0.3">
      <c r="B131" s="282" t="s">
        <v>36</v>
      </c>
      <c r="C131" s="283" t="s">
        <v>6420</v>
      </c>
      <c r="D131" s="284" t="s">
        <v>6421</v>
      </c>
      <c r="E131" s="29">
        <f t="shared" si="0"/>
        <v>42.833055408310514</v>
      </c>
      <c r="F131" s="29" cm="1">
        <f t="array" ref="F131">INDEX('1. Scores 2021'!$F$7:$F$707,MATCH($B131&amp;F$100,'1. Scores 2021'!$B$7:$B$707&amp;'1. Scores 2021'!$C$7:$C$707,0))</f>
        <v>67.49746002297023</v>
      </c>
      <c r="G131" s="30" cm="1">
        <f t="array" ref="G131">INDEX('1. Scores 2021'!$F$7:$F$707,MATCH($B131&amp;G$100,'1. Scores 2021'!$B$7:$B$707&amp;'1. Scores 2021'!$C$7:$C$707,0))</f>
        <v>18.168650793650794</v>
      </c>
      <c r="H131" s="38"/>
      <c r="I131" s="38"/>
      <c r="J131" s="38"/>
      <c r="K131" s="38"/>
      <c r="L131" s="38"/>
      <c r="M131" s="38"/>
      <c r="N131" s="38"/>
    </row>
    <row r="132" spans="2:14" x14ac:dyDescent="0.3">
      <c r="B132" s="282" t="s">
        <v>37</v>
      </c>
      <c r="C132" s="283" t="s">
        <v>6420</v>
      </c>
      <c r="D132" s="284" t="s">
        <v>6421</v>
      </c>
      <c r="E132" s="29">
        <f t="shared" si="0"/>
        <v>85.412698412698418</v>
      </c>
      <c r="F132" s="29" cm="1">
        <f t="array" ref="F132">INDEX('1. Scores 2021'!$F$7:$F$707,MATCH($B132&amp;F$100,'1. Scores 2021'!$B$7:$B$707&amp;'1. Scores 2021'!$C$7:$C$707,0))</f>
        <v>93.396825396825406</v>
      </c>
      <c r="G132" s="30" cm="1">
        <f t="array" ref="G132">INDEX('1. Scores 2021'!$F$7:$F$707,MATCH($B132&amp;G$100,'1. Scores 2021'!$B$7:$B$707&amp;'1. Scores 2021'!$C$7:$C$707,0))</f>
        <v>77.428571428571431</v>
      </c>
      <c r="H132" s="38"/>
      <c r="I132" s="38"/>
      <c r="J132" s="38"/>
      <c r="K132" s="38"/>
      <c r="L132" s="38"/>
      <c r="M132" s="38"/>
      <c r="N132" s="38"/>
    </row>
    <row r="133" spans="2:14" x14ac:dyDescent="0.3">
      <c r="B133" s="282" t="s">
        <v>38</v>
      </c>
      <c r="C133" s="283" t="s">
        <v>6420</v>
      </c>
      <c r="D133" s="284" t="s">
        <v>6421</v>
      </c>
      <c r="E133" s="29">
        <f t="shared" si="0"/>
        <v>68.507045675413025</v>
      </c>
      <c r="F133" s="29" cm="1">
        <f t="array" ref="F133">INDEX('1. Scores 2021'!$F$7:$F$707,MATCH($B133&amp;F$100,'1. Scores 2021'!$B$7:$B$707&amp;'1. Scores 2021'!$C$7:$C$707,0))</f>
        <v>86.490281827016517</v>
      </c>
      <c r="G133" s="30" cm="1">
        <f t="array" ref="G133">INDEX('1. Scores 2021'!$F$7:$F$707,MATCH($B133&amp;G$100,'1. Scores 2021'!$B$7:$B$707&amp;'1. Scores 2021'!$C$7:$C$707,0))</f>
        <v>50.523809523809526</v>
      </c>
      <c r="H133" s="38"/>
      <c r="I133" s="38"/>
      <c r="J133" s="38"/>
      <c r="K133" s="38"/>
      <c r="L133" s="38"/>
      <c r="M133" s="38"/>
      <c r="N133" s="38"/>
    </row>
    <row r="134" spans="2:14" x14ac:dyDescent="0.3">
      <c r="B134" s="282" t="s">
        <v>39</v>
      </c>
      <c r="C134" s="283" t="s">
        <v>6420</v>
      </c>
      <c r="D134" s="284" t="s">
        <v>6421</v>
      </c>
      <c r="E134" s="29">
        <f t="shared" si="0"/>
        <v>64.889455782312922</v>
      </c>
      <c r="F134" s="29" cm="1">
        <f t="array" ref="F134">INDEX('1. Scores 2021'!$F$7:$F$707,MATCH($B134&amp;F$100,'1. Scores 2021'!$B$7:$B$707&amp;'1. Scores 2021'!$C$7:$C$707,0))</f>
        <v>82.227891156462576</v>
      </c>
      <c r="G134" s="30" cm="1">
        <f t="array" ref="G134">INDEX('1. Scores 2021'!$F$7:$F$707,MATCH($B134&amp;G$100,'1. Scores 2021'!$B$7:$B$707&amp;'1. Scores 2021'!$C$7:$C$707,0))</f>
        <v>47.551020408163261</v>
      </c>
      <c r="H134" s="38"/>
      <c r="I134" s="38"/>
      <c r="J134" s="38"/>
      <c r="K134" s="38"/>
      <c r="L134" s="38"/>
      <c r="M134" s="38"/>
      <c r="N134" s="38"/>
    </row>
    <row r="135" spans="2:14" x14ac:dyDescent="0.3">
      <c r="B135" s="282" t="s">
        <v>40</v>
      </c>
      <c r="C135" s="283" t="s">
        <v>6420</v>
      </c>
      <c r="D135" s="284" t="s">
        <v>6421</v>
      </c>
      <c r="E135" s="29">
        <f t="shared" si="0"/>
        <v>79.428571428571431</v>
      </c>
      <c r="F135" s="29" cm="1">
        <f t="array" ref="F135">INDEX('1. Scores 2021'!$F$7:$F$707,MATCH($B135&amp;F$100,'1. Scores 2021'!$B$7:$B$707&amp;'1. Scores 2021'!$C$7:$C$707,0))</f>
        <v>88.388888888888886</v>
      </c>
      <c r="G135" s="30" cm="1">
        <f t="array" ref="G135">INDEX('1. Scores 2021'!$F$7:$F$707,MATCH($B135&amp;G$100,'1. Scores 2021'!$B$7:$B$707&amp;'1. Scores 2021'!$C$7:$C$707,0))</f>
        <v>70.468253968253975</v>
      </c>
      <c r="H135" s="38"/>
      <c r="I135" s="38"/>
      <c r="J135" s="38"/>
      <c r="K135" s="38"/>
      <c r="L135" s="38"/>
      <c r="M135" s="38"/>
      <c r="N135" s="38"/>
    </row>
    <row r="136" spans="2:14" x14ac:dyDescent="0.3">
      <c r="B136" s="282" t="s">
        <v>302</v>
      </c>
      <c r="C136" s="283" t="s">
        <v>6420</v>
      </c>
      <c r="D136" s="284" t="s">
        <v>6421</v>
      </c>
      <c r="E136" s="29">
        <f>AVERAGE(E101:E135)</f>
        <v>71.20218677338211</v>
      </c>
      <c r="F136" s="29">
        <f>AVERAGE(F101:F135)</f>
        <v>84.395429712820402</v>
      </c>
      <c r="G136" s="30">
        <f>AVERAGE(G101:G135)</f>
        <v>58.008943833943846</v>
      </c>
      <c r="H136" s="38"/>
      <c r="I136" s="38"/>
      <c r="J136" s="38"/>
      <c r="K136" s="38"/>
      <c r="L136" s="38"/>
      <c r="M136" s="38"/>
      <c r="N136" s="38"/>
    </row>
    <row r="137" spans="2:14" x14ac:dyDescent="0.3">
      <c r="B137" s="293" t="s">
        <v>303</v>
      </c>
      <c r="C137" s="283" t="s">
        <v>6420</v>
      </c>
      <c r="D137" s="294" t="s">
        <v>6421</v>
      </c>
      <c r="E137" s="31">
        <f>AVERAGEIFS(E101:E135,$B$101:$B$135,"&lt;&gt;AL",$B$101:$B$135,"&lt;&gt;CH",$B$101:$B$135,"&lt;&gt;IS",$B$101:$B$135,"&lt;&gt;ME",$B$101:$B$135,"&lt;&gt;MK",$B$101:$B$135,"&lt;&gt;NO",$B$101:$B$135,"&lt;&gt;RS",$B$101:$B$135,"&lt;&gt;TR", $B$101:$B$135,"&lt;&gt;UK")</f>
        <v>74.628062228147272</v>
      </c>
      <c r="F137" s="31">
        <f>AVERAGEIFS(F101:F135,$B$101:$B$135,"&lt;&gt;AL",$B$101:$B$135,"&lt;&gt;CH",$B$101:$B$135,"&lt;&gt;IS",$B$101:$B$135,"&lt;&gt;ME",$B$101:$B$135,"&lt;&gt;MK",$B$101:$B$135,"&lt;&gt;NO",$B$101:$B$135,"&lt;&gt;RS",$B$101:$B$135,"&lt;&gt;TR", $B$101:$B$135,"&lt;&gt;UK")</f>
        <v>87.384263366179482</v>
      </c>
      <c r="G137" s="32">
        <f>AVERAGEIFS(G101:G135,$B$101:$B$135,"&lt;&gt;AL",$B$101:$B$135,"&lt;&gt;CH",$B$101:$B$135,"&lt;&gt;IS",$B$101:$B$135,"&lt;&gt;ME",$B$101:$B$135,"&lt;&gt;MK",$B$101:$B$135,"&lt;&gt;NO",$B$101:$B$135,"&lt;&gt;RS",$B$101:$B$135,"&lt;&gt;TR", $B$101:$B$135,"&lt;&gt;UK")</f>
        <v>61.871861090115075</v>
      </c>
      <c r="H137" s="38"/>
      <c r="I137" s="38"/>
      <c r="J137" s="38"/>
      <c r="K137" s="38"/>
      <c r="L137" s="38"/>
      <c r="M137" s="38"/>
      <c r="N137" s="38"/>
    </row>
    <row r="138" spans="2:14" ht="66.650000000000006" customHeight="1" x14ac:dyDescent="0.3">
      <c r="B138" s="451" t="s">
        <v>6422</v>
      </c>
      <c r="C138" s="452"/>
      <c r="D138" s="453"/>
      <c r="E138" s="295" t="s">
        <v>6424</v>
      </c>
      <c r="F138" s="289" t="s">
        <v>6485</v>
      </c>
      <c r="G138" s="290" t="s">
        <v>6485</v>
      </c>
      <c r="H138" s="296"/>
      <c r="I138" s="296"/>
      <c r="J138" s="296"/>
      <c r="K138" s="296"/>
      <c r="L138" s="296"/>
      <c r="M138" s="37"/>
      <c r="N138" s="37"/>
    </row>
    <row r="139" spans="2:14" ht="12.75" customHeight="1" x14ac:dyDescent="0.3">
      <c r="B139" s="454"/>
      <c r="C139" s="455"/>
      <c r="D139" s="455"/>
      <c r="E139" s="266"/>
      <c r="F139" s="39" t="s">
        <v>308</v>
      </c>
      <c r="G139" s="292" t="s">
        <v>315</v>
      </c>
      <c r="H139" s="456"/>
      <c r="I139" s="456"/>
      <c r="J139" s="450"/>
      <c r="K139" s="450"/>
      <c r="L139" s="271"/>
      <c r="M139" s="37"/>
      <c r="N139" s="37"/>
    </row>
    <row r="140" spans="2:14" x14ac:dyDescent="0.3">
      <c r="B140" s="279" t="s">
        <v>5</v>
      </c>
      <c r="C140" s="280" t="s">
        <v>6420</v>
      </c>
      <c r="D140" s="297" t="s">
        <v>6423</v>
      </c>
      <c r="E140" s="20">
        <f>AVERAGE(F140:I140)</f>
        <v>68.541666666666671</v>
      </c>
      <c r="F140" s="38" cm="1">
        <f t="array" ref="F140">INDEX('1. Scores 2021'!$E$7:$E$707,MATCH($B101&amp;F$139,'1. Scores 2021'!$B$7:$B$707&amp;'1. Scores 2021'!$C$7:$C$707,0))</f>
        <v>86.25</v>
      </c>
      <c r="G140" s="35" cm="1">
        <f t="array" ref="G140">INDEX('1. Scores 2021'!$E$7:$E$707,MATCH($B101&amp;G$139,'1. Scores 2021'!$B$7:$B$707&amp;'1. Scores 2021'!$C$7:$C$707,0))</f>
        <v>50.833333333333336</v>
      </c>
      <c r="H140" s="298"/>
      <c r="I140" s="298"/>
      <c r="J140" s="37"/>
      <c r="K140" s="37"/>
      <c r="L140" s="38"/>
      <c r="M140" s="37"/>
      <c r="N140" s="37"/>
    </row>
    <row r="141" spans="2:14" x14ac:dyDescent="0.3">
      <c r="B141" s="282" t="s">
        <v>7</v>
      </c>
      <c r="C141" s="283" t="s">
        <v>6420</v>
      </c>
      <c r="D141" s="299" t="s">
        <v>6423</v>
      </c>
      <c r="E141" s="21">
        <f t="shared" ref="E141:E174" si="1">AVERAGE(F141:I141)</f>
        <v>81.428571428571431</v>
      </c>
      <c r="F141" s="29" cm="1">
        <f t="array" ref="F141">INDEX('1. Scores 2021'!$E$7:$E$707,MATCH($B102&amp;F$139,'1. Scores 2021'!$B$7:$B$707&amp;'1. Scores 2021'!$C$7:$C$707,0))</f>
        <v>97.142857142857139</v>
      </c>
      <c r="G141" s="30" cm="1">
        <f t="array" ref="G141">INDEX('1. Scores 2021'!$E$7:$E$707,MATCH($B102&amp;G$139,'1. Scores 2021'!$B$7:$B$707&amp;'1. Scores 2021'!$C$7:$C$707,0))</f>
        <v>65.714285714285722</v>
      </c>
      <c r="H141" s="298"/>
      <c r="I141" s="298"/>
      <c r="J141" s="38"/>
      <c r="K141" s="38"/>
      <c r="L141" s="38"/>
      <c r="M141" s="37"/>
      <c r="N141" s="37"/>
    </row>
    <row r="142" spans="2:14" x14ac:dyDescent="0.3">
      <c r="B142" s="282" t="s">
        <v>8</v>
      </c>
      <c r="C142" s="283" t="s">
        <v>6420</v>
      </c>
      <c r="D142" s="299" t="s">
        <v>6423</v>
      </c>
      <c r="E142" s="21">
        <f t="shared" si="1"/>
        <v>81.011904761904759</v>
      </c>
      <c r="F142" s="29" cm="1">
        <f t="array" ref="F142">INDEX('1. Scores 2021'!$E$7:$E$707,MATCH($B103&amp;F$139,'1. Scores 2021'!$B$7:$B$707&amp;'1. Scores 2021'!$C$7:$C$707,0))</f>
        <v>97.5</v>
      </c>
      <c r="G142" s="30" cm="1">
        <f t="array" ref="G142">INDEX('1. Scores 2021'!$E$7:$E$707,MATCH($B103&amp;G$139,'1. Scores 2021'!$B$7:$B$707&amp;'1. Scores 2021'!$C$7:$C$707,0))</f>
        <v>64.523809523809518</v>
      </c>
      <c r="H142" s="298"/>
      <c r="I142" s="298"/>
      <c r="J142" s="38"/>
      <c r="K142" s="38"/>
      <c r="L142" s="38"/>
      <c r="M142" s="37"/>
      <c r="N142" s="37"/>
    </row>
    <row r="143" spans="2:14" x14ac:dyDescent="0.3">
      <c r="B143" s="282" t="s">
        <v>9</v>
      </c>
      <c r="C143" s="283" t="s">
        <v>6420</v>
      </c>
      <c r="D143" s="299" t="s">
        <v>6423</v>
      </c>
      <c r="E143" s="21">
        <f t="shared" si="1"/>
        <v>76.232638888888886</v>
      </c>
      <c r="F143" s="29" cm="1">
        <f t="array" ref="F143">INDEX('1. Scores 2021'!$E$7:$E$707,MATCH($B104&amp;F$139,'1. Scores 2021'!$B$7:$B$707&amp;'1. Scores 2021'!$C$7:$C$707,0))</f>
        <v>97.1875</v>
      </c>
      <c r="G143" s="30" cm="1">
        <f t="array" ref="G143">INDEX('1. Scores 2021'!$E$7:$E$707,MATCH($B104&amp;G$139,'1. Scores 2021'!$B$7:$B$707&amp;'1. Scores 2021'!$C$7:$C$707,0))</f>
        <v>55.277777777777779</v>
      </c>
      <c r="H143" s="298"/>
      <c r="I143" s="298"/>
      <c r="J143" s="38"/>
      <c r="K143" s="38"/>
      <c r="L143" s="38"/>
      <c r="M143" s="37"/>
      <c r="N143" s="37"/>
    </row>
    <row r="144" spans="2:14" x14ac:dyDescent="0.3">
      <c r="B144" s="282" t="s">
        <v>10</v>
      </c>
      <c r="C144" s="283" t="s">
        <v>6420</v>
      </c>
      <c r="D144" s="299" t="s">
        <v>6423</v>
      </c>
      <c r="E144" s="21">
        <f t="shared" si="1"/>
        <v>74.59134615384616</v>
      </c>
      <c r="F144" s="29" cm="1">
        <f t="array" ref="F144">INDEX('1. Scores 2021'!$E$7:$E$707,MATCH($B105&amp;F$139,'1. Scores 2021'!$B$7:$B$707&amp;'1. Scores 2021'!$C$7:$C$707,0))</f>
        <v>91.875</v>
      </c>
      <c r="G144" s="30" cm="1">
        <f t="array" ref="G144">INDEX('1. Scores 2021'!$E$7:$E$707,MATCH($B105&amp;G$139,'1. Scores 2021'!$B$7:$B$707&amp;'1. Scores 2021'!$C$7:$C$707,0))</f>
        <v>57.307692307692307</v>
      </c>
      <c r="H144" s="298"/>
      <c r="I144" s="298"/>
      <c r="J144" s="38"/>
      <c r="K144" s="38"/>
      <c r="L144" s="38"/>
      <c r="M144" s="37"/>
      <c r="N144" s="37"/>
    </row>
    <row r="145" spans="2:14" x14ac:dyDescent="0.3">
      <c r="B145" s="282" t="s">
        <v>11</v>
      </c>
      <c r="C145" s="283" t="s">
        <v>6420</v>
      </c>
      <c r="D145" s="299" t="s">
        <v>6423</v>
      </c>
      <c r="E145" s="21">
        <f t="shared" si="1"/>
        <v>85.798611111111114</v>
      </c>
      <c r="F145" s="29" cm="1">
        <f t="array" ref="F145">INDEX('1. Scores 2021'!$E$7:$E$707,MATCH($B106&amp;F$139,'1. Scores 2021'!$B$7:$B$707&amp;'1. Scores 2021'!$C$7:$C$707,0))</f>
        <v>92.597222222222229</v>
      </c>
      <c r="G145" s="30" cm="1">
        <f t="array" ref="G145">INDEX('1. Scores 2021'!$E$7:$E$707,MATCH($B106&amp;G$139,'1. Scores 2021'!$B$7:$B$707&amp;'1. Scores 2021'!$C$7:$C$707,0))</f>
        <v>79</v>
      </c>
      <c r="H145" s="298"/>
      <c r="I145" s="298"/>
      <c r="J145" s="38"/>
      <c r="K145" s="38"/>
      <c r="L145" s="38"/>
      <c r="M145" s="37"/>
      <c r="N145" s="37"/>
    </row>
    <row r="146" spans="2:14" x14ac:dyDescent="0.3">
      <c r="B146" s="282" t="s">
        <v>12</v>
      </c>
      <c r="C146" s="283" t="s">
        <v>6420</v>
      </c>
      <c r="D146" s="299" t="s">
        <v>6423</v>
      </c>
      <c r="E146" s="21">
        <f t="shared" si="1"/>
        <v>80.75</v>
      </c>
      <c r="F146" s="29" cm="1">
        <f t="array" ref="F146">INDEX('1. Scores 2021'!$E$7:$E$707,MATCH($B107&amp;F$139,'1. Scores 2021'!$B$7:$B$707&amp;'1. Scores 2021'!$C$7:$C$707,0))</f>
        <v>100</v>
      </c>
      <c r="G146" s="30" cm="1">
        <f t="array" ref="G146">INDEX('1. Scores 2021'!$E$7:$E$707,MATCH($B107&amp;G$139,'1. Scores 2021'!$B$7:$B$707&amp;'1. Scores 2021'!$C$7:$C$707,0))</f>
        <v>61.5</v>
      </c>
      <c r="H146" s="298"/>
      <c r="I146" s="298"/>
      <c r="J146" s="38"/>
      <c r="K146" s="38"/>
      <c r="L146" s="38"/>
      <c r="M146" s="37"/>
      <c r="N146" s="37"/>
    </row>
    <row r="147" spans="2:14" x14ac:dyDescent="0.3">
      <c r="B147" s="282" t="s">
        <v>13</v>
      </c>
      <c r="C147" s="283" t="s">
        <v>6420</v>
      </c>
      <c r="D147" s="299" t="s">
        <v>6423</v>
      </c>
      <c r="E147" s="21">
        <f t="shared" si="1"/>
        <v>79.855654761904759</v>
      </c>
      <c r="F147" s="29" cm="1">
        <f t="array" ref="F147">INDEX('1. Scores 2021'!$E$7:$E$707,MATCH($B108&amp;F$139,'1. Scores 2021'!$B$7:$B$707&amp;'1. Scores 2021'!$C$7:$C$707,0))</f>
        <v>95.1875</v>
      </c>
      <c r="G147" s="30" cm="1">
        <f t="array" ref="G147">INDEX('1. Scores 2021'!$E$7:$E$707,MATCH($B108&amp;G$139,'1. Scores 2021'!$B$7:$B$707&amp;'1. Scores 2021'!$C$7:$C$707,0))</f>
        <v>64.523809523809518</v>
      </c>
      <c r="H147" s="298"/>
      <c r="I147" s="298"/>
      <c r="J147" s="38"/>
      <c r="K147" s="38"/>
      <c r="L147" s="38"/>
      <c r="M147" s="37"/>
      <c r="N147" s="37"/>
    </row>
    <row r="148" spans="2:14" x14ac:dyDescent="0.3">
      <c r="B148" s="282" t="s">
        <v>14</v>
      </c>
      <c r="C148" s="283" t="s">
        <v>6420</v>
      </c>
      <c r="D148" s="299" t="s">
        <v>6423</v>
      </c>
      <c r="E148" s="21">
        <f t="shared" si="1"/>
        <v>88.69047619047619</v>
      </c>
      <c r="F148" s="29" cm="1">
        <f t="array" ref="F148">INDEX('1. Scores 2021'!$E$7:$E$707,MATCH($B109&amp;F$139,'1. Scores 2021'!$B$7:$B$707&amp;'1. Scores 2021'!$C$7:$C$707,0))</f>
        <v>100</v>
      </c>
      <c r="G148" s="30" cm="1">
        <f t="array" ref="G148">INDEX('1. Scores 2021'!$E$7:$E$707,MATCH($B109&amp;G$139,'1. Scores 2021'!$B$7:$B$707&amp;'1. Scores 2021'!$C$7:$C$707,0))</f>
        <v>77.38095238095238</v>
      </c>
      <c r="H148" s="298"/>
      <c r="I148" s="298"/>
      <c r="J148" s="38"/>
      <c r="K148" s="38"/>
      <c r="L148" s="38"/>
      <c r="M148" s="37"/>
      <c r="N148" s="37"/>
    </row>
    <row r="149" spans="2:14" x14ac:dyDescent="0.3">
      <c r="B149" s="282" t="s">
        <v>15</v>
      </c>
      <c r="C149" s="283" t="s">
        <v>6420</v>
      </c>
      <c r="D149" s="299" t="s">
        <v>6423</v>
      </c>
      <c r="E149" s="21">
        <f t="shared" si="1"/>
        <v>97.5</v>
      </c>
      <c r="F149" s="29" cm="1">
        <f t="array" ref="F149">INDEX('1. Scores 2021'!$E$7:$E$707,MATCH($B110&amp;F$139,'1. Scores 2021'!$B$7:$B$707&amp;'1. Scores 2021'!$C$7:$C$707,0))</f>
        <v>100</v>
      </c>
      <c r="G149" s="30" cm="1">
        <f t="array" ref="G149">INDEX('1. Scores 2021'!$E$7:$E$707,MATCH($B110&amp;G$139,'1. Scores 2021'!$B$7:$B$707&amp;'1. Scores 2021'!$C$7:$C$707,0))</f>
        <v>95</v>
      </c>
      <c r="H149" s="298"/>
      <c r="I149" s="298"/>
      <c r="J149" s="38"/>
      <c r="K149" s="38"/>
      <c r="L149" s="38"/>
      <c r="M149" s="37"/>
      <c r="N149" s="37"/>
    </row>
    <row r="150" spans="2:14" x14ac:dyDescent="0.3">
      <c r="B150" s="282" t="s">
        <v>16</v>
      </c>
      <c r="C150" s="283" t="s">
        <v>6420</v>
      </c>
      <c r="D150" s="299" t="s">
        <v>6423</v>
      </c>
      <c r="E150" s="21">
        <f t="shared" si="1"/>
        <v>47.604166666666664</v>
      </c>
      <c r="F150" s="29" cm="1">
        <f t="array" ref="F150">INDEX('1. Scores 2021'!$E$7:$E$707,MATCH($B111&amp;F$139,'1. Scores 2021'!$B$7:$B$707&amp;'1. Scores 2021'!$C$7:$C$707,0))</f>
        <v>86.875</v>
      </c>
      <c r="G150" s="30" cm="1">
        <f t="array" ref="G150">INDEX('1. Scores 2021'!$E$7:$E$707,MATCH($B111&amp;G$139,'1. Scores 2021'!$B$7:$B$707&amp;'1. Scores 2021'!$C$7:$C$707,0))</f>
        <v>8.3333333333333339</v>
      </c>
      <c r="H150" s="298"/>
      <c r="I150" s="298"/>
      <c r="J150" s="38"/>
      <c r="K150" s="38"/>
      <c r="L150" s="38"/>
      <c r="M150" s="37"/>
      <c r="N150" s="37"/>
    </row>
    <row r="151" spans="2:14" x14ac:dyDescent="0.3">
      <c r="B151" s="282" t="s">
        <v>17</v>
      </c>
      <c r="C151" s="283" t="s">
        <v>6420</v>
      </c>
      <c r="D151" s="299" t="s">
        <v>6423</v>
      </c>
      <c r="E151" s="21">
        <f t="shared" si="1"/>
        <v>93.625</v>
      </c>
      <c r="F151" s="29" cm="1">
        <f t="array" ref="F151">INDEX('1. Scores 2021'!$E$7:$E$707,MATCH($B112&amp;F$139,'1. Scores 2021'!$B$7:$B$707&amp;'1. Scores 2021'!$C$7:$C$707,0))</f>
        <v>96.25</v>
      </c>
      <c r="G151" s="30" cm="1">
        <f t="array" ref="G151">INDEX('1. Scores 2021'!$E$7:$E$707,MATCH($B112&amp;G$139,'1. Scores 2021'!$B$7:$B$707&amp;'1. Scores 2021'!$C$7:$C$707,0))</f>
        <v>91</v>
      </c>
      <c r="H151" s="298"/>
      <c r="I151" s="298"/>
      <c r="J151" s="38"/>
      <c r="K151" s="38"/>
      <c r="L151" s="38"/>
      <c r="M151" s="37"/>
      <c r="N151" s="37"/>
    </row>
    <row r="152" spans="2:14" x14ac:dyDescent="0.3">
      <c r="B152" s="282" t="s">
        <v>18</v>
      </c>
      <c r="C152" s="283" t="s">
        <v>6420</v>
      </c>
      <c r="D152" s="299" t="s">
        <v>6423</v>
      </c>
      <c r="E152" s="21">
        <f t="shared" si="1"/>
        <v>92.5</v>
      </c>
      <c r="F152" s="29" cm="1">
        <f t="array" ref="F152">INDEX('1. Scores 2021'!$E$7:$E$707,MATCH($B113&amp;F$139,'1. Scores 2021'!$B$7:$B$707&amp;'1. Scores 2021'!$C$7:$C$707,0))</f>
        <v>100</v>
      </c>
      <c r="G152" s="30" cm="1">
        <f t="array" ref="G152">INDEX('1. Scores 2021'!$E$7:$E$707,MATCH($B113&amp;G$139,'1. Scores 2021'!$B$7:$B$707&amp;'1. Scores 2021'!$C$7:$C$707,0))</f>
        <v>85</v>
      </c>
      <c r="H152" s="298"/>
      <c r="I152" s="298"/>
      <c r="J152" s="38"/>
      <c r="K152" s="38"/>
      <c r="L152" s="38"/>
      <c r="M152" s="37"/>
      <c r="N152" s="37"/>
    </row>
    <row r="153" spans="2:14" x14ac:dyDescent="0.3">
      <c r="B153" s="282" t="s">
        <v>19</v>
      </c>
      <c r="C153" s="283" t="s">
        <v>6420</v>
      </c>
      <c r="D153" s="299" t="s">
        <v>6423</v>
      </c>
      <c r="E153" s="21">
        <f t="shared" si="1"/>
        <v>80.138888888888886</v>
      </c>
      <c r="F153" s="29" cm="1">
        <f t="array" ref="F153">INDEX('1. Scores 2021'!$E$7:$E$707,MATCH($B114&amp;F$139,'1. Scores 2021'!$B$7:$B$707&amp;'1. Scores 2021'!$C$7:$C$707,0))</f>
        <v>97.5</v>
      </c>
      <c r="G153" s="30" cm="1">
        <f t="array" ref="G153">INDEX('1. Scores 2021'!$E$7:$E$707,MATCH($B114&amp;G$139,'1. Scores 2021'!$B$7:$B$707&amp;'1. Scores 2021'!$C$7:$C$707,0))</f>
        <v>62.777777777777779</v>
      </c>
      <c r="H153" s="298"/>
      <c r="I153" s="298"/>
      <c r="J153" s="38"/>
      <c r="K153" s="38"/>
      <c r="L153" s="38"/>
      <c r="M153" s="37"/>
      <c r="N153" s="37"/>
    </row>
    <row r="154" spans="2:14" x14ac:dyDescent="0.3">
      <c r="B154" s="282" t="s">
        <v>20</v>
      </c>
      <c r="C154" s="283" t="s">
        <v>6420</v>
      </c>
      <c r="D154" s="299" t="s">
        <v>6423</v>
      </c>
      <c r="E154" s="21">
        <f t="shared" si="1"/>
        <v>68.055555555555557</v>
      </c>
      <c r="F154" s="29" cm="1">
        <f t="array" ref="F154">INDEX('1. Scores 2021'!$E$7:$E$707,MATCH($B115&amp;F$139,'1. Scores 2021'!$B$7:$B$707&amp;'1. Scores 2021'!$C$7:$C$707,0))</f>
        <v>97.5</v>
      </c>
      <c r="G154" s="30" cm="1">
        <f t="array" ref="G154">INDEX('1. Scores 2021'!$E$7:$E$707,MATCH($B115&amp;G$139,'1. Scores 2021'!$B$7:$B$707&amp;'1. Scores 2021'!$C$7:$C$707,0))</f>
        <v>38.611111111111114</v>
      </c>
      <c r="H154" s="298"/>
      <c r="I154" s="298"/>
      <c r="J154" s="38"/>
      <c r="K154" s="38"/>
      <c r="L154" s="38"/>
      <c r="M154" s="37"/>
      <c r="N154" s="37"/>
    </row>
    <row r="155" spans="2:14" x14ac:dyDescent="0.3">
      <c r="B155" s="282" t="s">
        <v>21</v>
      </c>
      <c r="C155" s="283" t="s">
        <v>6420</v>
      </c>
      <c r="D155" s="299" t="s">
        <v>6423</v>
      </c>
      <c r="E155" s="21">
        <f t="shared" si="1"/>
        <v>73.75</v>
      </c>
      <c r="F155" s="29" cm="1">
        <f t="array" ref="F155">INDEX('1. Scores 2021'!$E$7:$E$707,MATCH($B116&amp;F$139,'1. Scores 2021'!$B$7:$B$707&amp;'1. Scores 2021'!$C$7:$C$707,0))</f>
        <v>100</v>
      </c>
      <c r="G155" s="30" cm="1">
        <f t="array" ref="G155">INDEX('1. Scores 2021'!$E$7:$E$707,MATCH($B116&amp;G$139,'1. Scores 2021'!$B$7:$B$707&amp;'1. Scores 2021'!$C$7:$C$707,0))</f>
        <v>47.5</v>
      </c>
      <c r="H155" s="298"/>
      <c r="I155" s="298"/>
      <c r="J155" s="38"/>
      <c r="K155" s="38"/>
      <c r="L155" s="38"/>
      <c r="M155" s="37"/>
      <c r="N155" s="37"/>
    </row>
    <row r="156" spans="2:14" x14ac:dyDescent="0.3">
      <c r="B156" s="282" t="s">
        <v>22</v>
      </c>
      <c r="C156" s="283" t="s">
        <v>6420</v>
      </c>
      <c r="D156" s="299" t="s">
        <v>6423</v>
      </c>
      <c r="E156" s="21">
        <f t="shared" si="1"/>
        <v>100</v>
      </c>
      <c r="F156" s="29" cm="1">
        <f t="array" ref="F156">INDEX('1. Scores 2021'!$E$7:$E$707,MATCH($B117&amp;F$139,'1. Scores 2021'!$B$7:$B$707&amp;'1. Scores 2021'!$C$7:$C$707,0))</f>
        <v>100</v>
      </c>
      <c r="G156" s="30" cm="1">
        <f t="array" ref="G156">INDEX('1. Scores 2021'!$E$7:$E$707,MATCH($B117&amp;G$139,'1. Scores 2021'!$B$7:$B$707&amp;'1. Scores 2021'!$C$7:$C$707,0))</f>
        <v>100</v>
      </c>
      <c r="H156" s="298"/>
      <c r="I156" s="298"/>
      <c r="J156" s="38"/>
      <c r="K156" s="38"/>
      <c r="L156" s="38"/>
      <c r="M156" s="37"/>
      <c r="N156" s="37"/>
    </row>
    <row r="157" spans="2:14" x14ac:dyDescent="0.3">
      <c r="B157" s="282" t="s">
        <v>23</v>
      </c>
      <c r="C157" s="283" t="s">
        <v>6420</v>
      </c>
      <c r="D157" s="299" t="s">
        <v>6423</v>
      </c>
      <c r="E157" s="21">
        <f t="shared" si="1"/>
        <v>87.946428571428569</v>
      </c>
      <c r="F157" s="29" cm="1">
        <f t="array" ref="F157">INDEX('1. Scores 2021'!$E$7:$E$707,MATCH($B118&amp;F$139,'1. Scores 2021'!$B$7:$B$707&amp;'1. Scores 2021'!$C$7:$C$707,0))</f>
        <v>93.75</v>
      </c>
      <c r="G157" s="30" cm="1">
        <f t="array" ref="G157">INDEX('1. Scores 2021'!$E$7:$E$707,MATCH($B118&amp;G$139,'1. Scores 2021'!$B$7:$B$707&amp;'1. Scores 2021'!$C$7:$C$707,0))</f>
        <v>82.142857142857139</v>
      </c>
      <c r="H157" s="298"/>
      <c r="I157" s="298"/>
      <c r="J157" s="38"/>
      <c r="K157" s="38"/>
      <c r="L157" s="38"/>
      <c r="M157" s="37"/>
      <c r="N157" s="37"/>
    </row>
    <row r="158" spans="2:14" x14ac:dyDescent="0.3">
      <c r="B158" s="282" t="s">
        <v>24</v>
      </c>
      <c r="C158" s="283" t="s">
        <v>6420</v>
      </c>
      <c r="D158" s="299" t="s">
        <v>6423</v>
      </c>
      <c r="E158" s="21">
        <f t="shared" si="1"/>
        <v>78.743055555555557</v>
      </c>
      <c r="F158" s="29" cm="1">
        <f t="array" ref="F158">INDEX('1. Scores 2021'!$E$7:$E$707,MATCH($B119&amp;F$139,'1. Scores 2021'!$B$7:$B$707&amp;'1. Scores 2021'!$C$7:$C$707,0))</f>
        <v>94.236111111111114</v>
      </c>
      <c r="G158" s="30" cm="1">
        <f t="array" ref="G158">INDEX('1. Scores 2021'!$E$7:$E$707,MATCH($B119&amp;G$139,'1. Scores 2021'!$B$7:$B$707&amp;'1. Scores 2021'!$C$7:$C$707,0))</f>
        <v>63.25</v>
      </c>
      <c r="H158" s="298"/>
      <c r="I158" s="298"/>
      <c r="J158" s="38"/>
      <c r="K158" s="38"/>
      <c r="L158" s="38"/>
      <c r="M158" s="37"/>
      <c r="N158" s="37"/>
    </row>
    <row r="159" spans="2:14" x14ac:dyDescent="0.3">
      <c r="B159" s="282" t="s">
        <v>25</v>
      </c>
      <c r="C159" s="283" t="s">
        <v>6420</v>
      </c>
      <c r="D159" s="299" t="s">
        <v>6423</v>
      </c>
      <c r="E159" s="21">
        <f t="shared" si="1"/>
        <v>92.8125</v>
      </c>
      <c r="F159" s="29" cm="1">
        <f t="array" ref="F159">INDEX('1. Scores 2021'!$E$7:$E$707,MATCH($B120&amp;F$139,'1. Scores 2021'!$B$7:$B$707&amp;'1. Scores 2021'!$C$7:$C$707,0))</f>
        <v>99.375</v>
      </c>
      <c r="G159" s="30" cm="1">
        <f t="array" ref="G159">INDEX('1. Scores 2021'!$E$7:$E$707,MATCH($B120&amp;G$139,'1. Scores 2021'!$B$7:$B$707&amp;'1. Scores 2021'!$C$7:$C$707,0))</f>
        <v>86.25</v>
      </c>
      <c r="H159" s="298"/>
      <c r="I159" s="298"/>
      <c r="J159" s="38"/>
      <c r="K159" s="38"/>
      <c r="L159" s="38"/>
      <c r="M159" s="37"/>
      <c r="N159" s="37"/>
    </row>
    <row r="160" spans="2:14" x14ac:dyDescent="0.3">
      <c r="B160" s="282" t="s">
        <v>26</v>
      </c>
      <c r="C160" s="283" t="s">
        <v>6420</v>
      </c>
      <c r="D160" s="299" t="s">
        <v>6423</v>
      </c>
      <c r="E160" s="21">
        <f t="shared" si="1"/>
        <v>96.666666666666671</v>
      </c>
      <c r="F160" s="29" cm="1">
        <f t="array" ref="F160">INDEX('1. Scores 2021'!$E$7:$E$707,MATCH($B121&amp;F$139,'1. Scores 2021'!$B$7:$B$707&amp;'1. Scores 2021'!$C$7:$C$707,0))</f>
        <v>100</v>
      </c>
      <c r="G160" s="30" cm="1">
        <f t="array" ref="G160">INDEX('1. Scores 2021'!$E$7:$E$707,MATCH($B121&amp;G$139,'1. Scores 2021'!$B$7:$B$707&amp;'1. Scores 2021'!$C$7:$C$707,0))</f>
        <v>93.333333333333343</v>
      </c>
      <c r="H160" s="298"/>
      <c r="I160" s="298"/>
      <c r="J160" s="38"/>
      <c r="K160" s="38"/>
      <c r="L160" s="38"/>
      <c r="M160" s="37"/>
      <c r="N160" s="37"/>
    </row>
    <row r="161" spans="2:14" x14ac:dyDescent="0.3">
      <c r="B161" s="282" t="s">
        <v>27</v>
      </c>
      <c r="C161" s="283" t="s">
        <v>6420</v>
      </c>
      <c r="D161" s="299" t="s">
        <v>6423</v>
      </c>
      <c r="E161" s="21">
        <f t="shared" si="1"/>
        <v>85.833333333333329</v>
      </c>
      <c r="F161" s="29" cm="1">
        <f t="array" ref="F161">INDEX('1. Scores 2021'!$E$7:$E$707,MATCH($B122&amp;F$139,'1. Scores 2021'!$B$7:$B$707&amp;'1. Scores 2021'!$C$7:$C$707,0))</f>
        <v>100</v>
      </c>
      <c r="G161" s="30" cm="1">
        <f t="array" ref="G161">INDEX('1. Scores 2021'!$E$7:$E$707,MATCH($B122&amp;G$139,'1. Scores 2021'!$B$7:$B$707&amp;'1. Scores 2021'!$C$7:$C$707,0))</f>
        <v>71.666666666666657</v>
      </c>
      <c r="H161" s="298"/>
      <c r="I161" s="298"/>
      <c r="J161" s="38"/>
      <c r="K161" s="38"/>
      <c r="L161" s="38"/>
      <c r="M161" s="37"/>
      <c r="N161" s="37"/>
    </row>
    <row r="162" spans="2:14" x14ac:dyDescent="0.3">
      <c r="B162" s="282" t="s">
        <v>28</v>
      </c>
      <c r="C162" s="283" t="s">
        <v>6420</v>
      </c>
      <c r="D162" s="299" t="s">
        <v>6423</v>
      </c>
      <c r="E162" s="21">
        <f t="shared" si="1"/>
        <v>42.777777777777779</v>
      </c>
      <c r="F162" s="29" cm="1">
        <f t="array" ref="F162">INDEX('1. Scores 2021'!$E$7:$E$707,MATCH($B123&amp;F$139,'1. Scores 2021'!$B$7:$B$707&amp;'1. Scores 2021'!$C$7:$C$707,0))</f>
        <v>72.5</v>
      </c>
      <c r="G162" s="30" cm="1">
        <f t="array" ref="G162">INDEX('1. Scores 2021'!$E$7:$E$707,MATCH($B123&amp;G$139,'1. Scores 2021'!$B$7:$B$707&amp;'1. Scores 2021'!$C$7:$C$707,0))</f>
        <v>13.055555555555555</v>
      </c>
      <c r="H162" s="298"/>
      <c r="I162" s="298"/>
      <c r="J162" s="38"/>
      <c r="K162" s="38"/>
      <c r="L162" s="38"/>
      <c r="M162" s="37"/>
      <c r="N162" s="37"/>
    </row>
    <row r="163" spans="2:14" x14ac:dyDescent="0.3">
      <c r="B163" s="282" t="s">
        <v>29</v>
      </c>
      <c r="C163" s="283" t="s">
        <v>6420</v>
      </c>
      <c r="D163" s="299" t="s">
        <v>6423</v>
      </c>
      <c r="E163" s="21">
        <f t="shared" si="1"/>
        <v>61.152777777777779</v>
      </c>
      <c r="F163" s="29" cm="1">
        <f t="array" ref="F163">INDEX('1. Scores 2021'!$E$7:$E$707,MATCH($B124&amp;F$139,'1. Scores 2021'!$B$7:$B$707&amp;'1. Scores 2021'!$C$7:$C$707,0))</f>
        <v>87.75</v>
      </c>
      <c r="G163" s="30" cm="1">
        <f t="array" ref="G163">INDEX('1. Scores 2021'!$E$7:$E$707,MATCH($B124&amp;G$139,'1. Scores 2021'!$B$7:$B$707&amp;'1. Scores 2021'!$C$7:$C$707,0))</f>
        <v>34.555555555555557</v>
      </c>
      <c r="H163" s="298"/>
      <c r="I163" s="298"/>
      <c r="J163" s="38"/>
      <c r="K163" s="38"/>
      <c r="L163" s="38"/>
      <c r="M163" s="37"/>
      <c r="N163" s="37"/>
    </row>
    <row r="164" spans="2:14" x14ac:dyDescent="0.3">
      <c r="B164" s="282" t="s">
        <v>30</v>
      </c>
      <c r="C164" s="283" t="s">
        <v>6420</v>
      </c>
      <c r="D164" s="299" t="s">
        <v>6423</v>
      </c>
      <c r="E164" s="21">
        <f t="shared" si="1"/>
        <v>97.222222222222229</v>
      </c>
      <c r="F164" s="29" cm="1">
        <f t="array" ref="F164">INDEX('1. Scores 2021'!$E$7:$E$707,MATCH($B125&amp;F$139,'1. Scores 2021'!$B$7:$B$707&amp;'1. Scores 2021'!$C$7:$C$707,0))</f>
        <v>100</v>
      </c>
      <c r="G164" s="30" cm="1">
        <f t="array" ref="G164">INDEX('1. Scores 2021'!$E$7:$E$707,MATCH($B125&amp;G$139,'1. Scores 2021'!$B$7:$B$707&amp;'1. Scores 2021'!$C$7:$C$707,0))</f>
        <v>94.444444444444443</v>
      </c>
      <c r="H164" s="298"/>
      <c r="I164" s="298"/>
      <c r="J164" s="38"/>
      <c r="K164" s="38"/>
      <c r="L164" s="38"/>
      <c r="M164" s="37"/>
      <c r="N164" s="37"/>
    </row>
    <row r="165" spans="2:14" x14ac:dyDescent="0.3">
      <c r="B165" s="282" t="s">
        <v>31</v>
      </c>
      <c r="C165" s="283" t="s">
        <v>6420</v>
      </c>
      <c r="D165" s="299" t="s">
        <v>6423</v>
      </c>
      <c r="E165" s="21">
        <f t="shared" si="1"/>
        <v>87.777777777777771</v>
      </c>
      <c r="F165" s="29" cm="1">
        <f t="array" ref="F165">INDEX('1. Scores 2021'!$E$7:$E$707,MATCH($B126&amp;F$139,'1. Scores 2021'!$B$7:$B$707&amp;'1. Scores 2021'!$C$7:$C$707,0))</f>
        <v>96.666666666666671</v>
      </c>
      <c r="G165" s="30" cm="1">
        <f t="array" ref="G165">INDEX('1. Scores 2021'!$E$7:$E$707,MATCH($B126&amp;G$139,'1. Scores 2021'!$B$7:$B$707&amp;'1. Scores 2021'!$C$7:$C$707,0))</f>
        <v>78.888888888888886</v>
      </c>
      <c r="H165" s="298"/>
      <c r="I165" s="298"/>
      <c r="J165" s="38"/>
      <c r="K165" s="38"/>
      <c r="L165" s="38"/>
      <c r="M165" s="37"/>
      <c r="N165" s="37"/>
    </row>
    <row r="166" spans="2:14" x14ac:dyDescent="0.3">
      <c r="B166" s="282" t="s">
        <v>32</v>
      </c>
      <c r="C166" s="283" t="s">
        <v>6420</v>
      </c>
      <c r="D166" s="299" t="s">
        <v>6423</v>
      </c>
      <c r="E166" s="21">
        <f t="shared" si="1"/>
        <v>91.111111111111114</v>
      </c>
      <c r="F166" s="29" cm="1">
        <f t="array" ref="F166">INDEX('1. Scores 2021'!$E$7:$E$707,MATCH($B127&amp;F$139,'1. Scores 2021'!$B$7:$B$707&amp;'1. Scores 2021'!$C$7:$C$707,0))</f>
        <v>100</v>
      </c>
      <c r="G166" s="30" cm="1">
        <f t="array" ref="G166">INDEX('1. Scores 2021'!$E$7:$E$707,MATCH($B127&amp;G$139,'1. Scores 2021'!$B$7:$B$707&amp;'1. Scores 2021'!$C$7:$C$707,0))</f>
        <v>82.222222222222229</v>
      </c>
      <c r="H166" s="298"/>
      <c r="I166" s="298"/>
      <c r="J166" s="38"/>
      <c r="K166" s="38"/>
      <c r="L166" s="38"/>
      <c r="M166" s="37"/>
      <c r="N166" s="37"/>
    </row>
    <row r="167" spans="2:14" x14ac:dyDescent="0.3">
      <c r="B167" s="282" t="s">
        <v>33</v>
      </c>
      <c r="C167" s="283" t="s">
        <v>6420</v>
      </c>
      <c r="D167" s="299" t="s">
        <v>6423</v>
      </c>
      <c r="E167" s="21">
        <f t="shared" si="1"/>
        <v>69.618055555555557</v>
      </c>
      <c r="F167" s="29" cm="1">
        <f t="array" ref="F167">INDEX('1. Scores 2021'!$E$7:$E$707,MATCH($B128&amp;F$139,'1. Scores 2021'!$B$7:$B$707&amp;'1. Scores 2021'!$C$7:$C$707,0))</f>
        <v>90.625</v>
      </c>
      <c r="G167" s="30" cm="1">
        <f t="array" ref="G167">INDEX('1. Scores 2021'!$E$7:$E$707,MATCH($B128&amp;G$139,'1. Scores 2021'!$B$7:$B$707&amp;'1. Scores 2021'!$C$7:$C$707,0))</f>
        <v>48.611111111111114</v>
      </c>
      <c r="H167" s="298"/>
      <c r="I167" s="298"/>
      <c r="J167" s="38"/>
      <c r="K167" s="38"/>
      <c r="L167" s="38"/>
      <c r="M167" s="37"/>
      <c r="N167" s="37"/>
    </row>
    <row r="168" spans="2:14" x14ac:dyDescent="0.3">
      <c r="B168" s="282" t="s">
        <v>34</v>
      </c>
      <c r="C168" s="283" t="s">
        <v>6420</v>
      </c>
      <c r="D168" s="299" t="s">
        <v>6423</v>
      </c>
      <c r="E168" s="21">
        <f t="shared" si="1"/>
        <v>81.944444444444443</v>
      </c>
      <c r="F168" s="29" cm="1">
        <f t="array" ref="F168">INDEX('1. Scores 2021'!$E$7:$E$707,MATCH($B129&amp;F$139,'1. Scores 2021'!$B$7:$B$707&amp;'1. Scores 2021'!$C$7:$C$707,0))</f>
        <v>100</v>
      </c>
      <c r="G168" s="30" cm="1">
        <f t="array" ref="G168">INDEX('1. Scores 2021'!$E$7:$E$707,MATCH($B129&amp;G$139,'1. Scores 2021'!$B$7:$B$707&amp;'1. Scores 2021'!$C$7:$C$707,0))</f>
        <v>63.888888888888893</v>
      </c>
      <c r="H168" s="298"/>
      <c r="I168" s="298"/>
      <c r="J168" s="38"/>
      <c r="K168" s="38"/>
      <c r="L168" s="38"/>
      <c r="M168" s="37"/>
      <c r="N168" s="37"/>
    </row>
    <row r="169" spans="2:14" x14ac:dyDescent="0.3">
      <c r="B169" s="282" t="s">
        <v>35</v>
      </c>
      <c r="C169" s="283" t="s">
        <v>6420</v>
      </c>
      <c r="D169" s="299" t="s">
        <v>6423</v>
      </c>
      <c r="E169" s="21">
        <f t="shared" si="1"/>
        <v>42.268849206349195</v>
      </c>
      <c r="F169" s="29" cm="1">
        <f t="array" ref="F169">INDEX('1. Scores 2021'!$E$7:$E$707,MATCH($B130&amp;F$139,'1. Scores 2021'!$B$7:$B$707&amp;'1. Scores 2021'!$C$7:$C$707,0))</f>
        <v>73.267857142857139</v>
      </c>
      <c r="G169" s="30" cm="1">
        <f t="array" ref="G169">INDEX('1. Scores 2021'!$E$7:$E$707,MATCH($B130&amp;G$139,'1. Scores 2021'!$B$7:$B$707&amp;'1. Scores 2021'!$C$7:$C$707,0))</f>
        <v>11.269841269841255</v>
      </c>
      <c r="H169" s="298"/>
      <c r="I169" s="298"/>
      <c r="J169" s="38"/>
      <c r="K169" s="38"/>
      <c r="L169" s="38"/>
      <c r="M169" s="37"/>
      <c r="N169" s="37"/>
    </row>
    <row r="170" spans="2:14" x14ac:dyDescent="0.3">
      <c r="B170" s="282" t="s">
        <v>36</v>
      </c>
      <c r="C170" s="283" t="s">
        <v>6420</v>
      </c>
      <c r="D170" s="299" t="s">
        <v>6423</v>
      </c>
      <c r="E170" s="21">
        <f t="shared" si="1"/>
        <v>68.433159722222229</v>
      </c>
      <c r="F170" s="29" cm="1">
        <f t="array" ref="F170">INDEX('1. Scores 2021'!$E$7:$E$707,MATCH($B131&amp;F$139,'1. Scores 2021'!$B$7:$B$707&amp;'1. Scores 2021'!$C$7:$C$707,0))</f>
        <v>94.921875</v>
      </c>
      <c r="G170" s="30" cm="1">
        <f t="array" ref="G170">INDEX('1. Scores 2021'!$E$7:$E$707,MATCH($B131&amp;G$139,'1. Scores 2021'!$B$7:$B$707&amp;'1. Scores 2021'!$C$7:$C$707,0))</f>
        <v>41.944444444444443</v>
      </c>
      <c r="H170" s="298"/>
      <c r="I170" s="298"/>
      <c r="J170" s="38"/>
      <c r="K170" s="38"/>
      <c r="L170" s="38"/>
      <c r="M170" s="37"/>
      <c r="N170" s="37"/>
    </row>
    <row r="171" spans="2:14" x14ac:dyDescent="0.3">
      <c r="B171" s="282" t="s">
        <v>37</v>
      </c>
      <c r="C171" s="283" t="s">
        <v>6420</v>
      </c>
      <c r="D171" s="299" t="s">
        <v>6423</v>
      </c>
      <c r="E171" s="21">
        <f t="shared" si="1"/>
        <v>87.847222222222229</v>
      </c>
      <c r="F171" s="29" cm="1">
        <f t="array" ref="F171">INDEX('1. Scores 2021'!$E$7:$E$707,MATCH($B132&amp;F$139,'1. Scores 2021'!$B$7:$B$707&amp;'1. Scores 2021'!$C$7:$C$707,0))</f>
        <v>94.444444444444443</v>
      </c>
      <c r="G171" s="30" cm="1">
        <f t="array" ref="G171">INDEX('1. Scores 2021'!$E$7:$E$707,MATCH($B132&amp;G$139,'1. Scores 2021'!$B$7:$B$707&amp;'1. Scores 2021'!$C$7:$C$707,0))</f>
        <v>81.25</v>
      </c>
      <c r="H171" s="298"/>
      <c r="I171" s="298"/>
      <c r="J171" s="38"/>
      <c r="K171" s="38"/>
      <c r="L171" s="38"/>
      <c r="M171" s="37"/>
      <c r="N171" s="37"/>
    </row>
    <row r="172" spans="2:14" x14ac:dyDescent="0.3">
      <c r="B172" s="282" t="s">
        <v>38</v>
      </c>
      <c r="C172" s="283" t="s">
        <v>6420</v>
      </c>
      <c r="D172" s="299" t="s">
        <v>6423</v>
      </c>
      <c r="E172" s="21">
        <f t="shared" si="1"/>
        <v>83.958333333333329</v>
      </c>
      <c r="F172" s="29" cm="1">
        <f t="array" ref="F172">INDEX('1. Scores 2021'!$E$7:$E$707,MATCH($B133&amp;F$139,'1. Scores 2021'!$B$7:$B$707&amp;'1. Scores 2021'!$C$7:$C$707,0))</f>
        <v>93.75</v>
      </c>
      <c r="G172" s="30" cm="1">
        <f t="array" ref="G172">INDEX('1. Scores 2021'!$E$7:$E$707,MATCH($B133&amp;G$139,'1. Scores 2021'!$B$7:$B$707&amp;'1. Scores 2021'!$C$7:$C$707,0))</f>
        <v>74.166666666666657</v>
      </c>
      <c r="H172" s="298"/>
      <c r="I172" s="298"/>
      <c r="J172" s="38"/>
      <c r="K172" s="38"/>
      <c r="L172" s="38"/>
      <c r="M172" s="37"/>
      <c r="N172" s="37"/>
    </row>
    <row r="173" spans="2:14" x14ac:dyDescent="0.3">
      <c r="B173" s="282" t="s">
        <v>39</v>
      </c>
      <c r="C173" s="283" t="s">
        <v>6420</v>
      </c>
      <c r="D173" s="299" t="s">
        <v>6423</v>
      </c>
      <c r="E173" s="21">
        <f t="shared" si="1"/>
        <v>74.541170634920633</v>
      </c>
      <c r="F173" s="29" cm="1">
        <f t="array" ref="F173">INDEX('1. Scores 2021'!$E$7:$E$707,MATCH($B134&amp;F$139,'1. Scores 2021'!$B$7:$B$707&amp;'1. Scores 2021'!$C$7:$C$707,0))</f>
        <v>92.8125</v>
      </c>
      <c r="G173" s="30" cm="1">
        <f t="array" ref="G173">INDEX('1. Scores 2021'!$E$7:$E$707,MATCH($B134&amp;G$139,'1. Scores 2021'!$B$7:$B$707&amp;'1. Scores 2021'!$C$7:$C$707,0))</f>
        <v>56.26984126984128</v>
      </c>
      <c r="H173" s="298"/>
      <c r="I173" s="298"/>
      <c r="J173" s="38"/>
      <c r="K173" s="38"/>
      <c r="L173" s="38"/>
      <c r="M173" s="37"/>
      <c r="N173" s="37"/>
    </row>
    <row r="174" spans="2:14" x14ac:dyDescent="0.3">
      <c r="B174" s="282" t="s">
        <v>40</v>
      </c>
      <c r="C174" s="283" t="s">
        <v>6420</v>
      </c>
      <c r="D174" s="299" t="s">
        <v>6423</v>
      </c>
      <c r="E174" s="21">
        <f t="shared" si="1"/>
        <v>55.555555555555557</v>
      </c>
      <c r="F174" s="29" cm="1">
        <f t="array" ref="F174">INDEX('1. Scores 2021'!$E$7:$E$707,MATCH($B135&amp;F$139,'1. Scores 2021'!$B$7:$B$707&amp;'1. Scores 2021'!$C$7:$C$707,0))</f>
        <v>97.142857142857139</v>
      </c>
      <c r="G174" s="30" cm="1">
        <f t="array" ref="G174">INDEX('1. Scores 2021'!$E$7:$E$707,MATCH($B135&amp;G$139,'1. Scores 2021'!$B$7:$B$707&amp;'1. Scores 2021'!$C$7:$C$707,0))</f>
        <v>13.968253968253968</v>
      </c>
      <c r="H174" s="298"/>
      <c r="I174" s="298"/>
      <c r="J174" s="38"/>
      <c r="K174" s="38"/>
      <c r="L174" s="38"/>
      <c r="M174" s="37"/>
      <c r="N174" s="37"/>
    </row>
    <row r="175" spans="2:14" x14ac:dyDescent="0.3">
      <c r="B175" s="282" t="s">
        <v>302</v>
      </c>
      <c r="C175" s="283" t="s">
        <v>6420</v>
      </c>
      <c r="D175" s="299" t="s">
        <v>6423</v>
      </c>
      <c r="E175" s="21">
        <f>IFERROR(AVERAGE(E140:E174), ".")</f>
        <v>78.750997786935315</v>
      </c>
      <c r="F175" s="29">
        <f>AVERAGE(F140:F174)</f>
        <v>94.774496882086169</v>
      </c>
      <c r="G175" s="30">
        <f>AVERAGE(G140:G174)</f>
        <v>62.727498691784412</v>
      </c>
      <c r="H175" s="38"/>
      <c r="I175" s="38"/>
      <c r="J175" s="38"/>
      <c r="K175" s="38"/>
      <c r="L175" s="38"/>
      <c r="M175" s="37"/>
      <c r="N175" s="37"/>
    </row>
    <row r="176" spans="2:14" x14ac:dyDescent="0.3">
      <c r="B176" s="293" t="s">
        <v>303</v>
      </c>
      <c r="C176" s="300" t="s">
        <v>6420</v>
      </c>
      <c r="D176" s="301" t="s">
        <v>6423</v>
      </c>
      <c r="E176" s="22">
        <f>IFERROR(AVERAGEIFS(E140:E174,$B$140:$B$174,"&lt;&gt;AL",$B$140:$B$174,"&lt;&gt;CH",$B$140:$B$174,"&lt;&gt;IS",$B$140:$B$174,"&lt;&gt;ME",$B$140:$B$174,"&lt;&gt;MK",$B$140:$B$174,"&lt;&gt;NO",$B$140:$B$174,"&lt;&gt;RS",$B$140:$B$174,"&lt;&gt;TR", $B$140:$B$174,"&lt;&gt;UK"), ".")</f>
        <v>81.710188859494409</v>
      </c>
      <c r="F176" s="31">
        <f>AVERAGEIFS(F140:F174,$B$101:$B$135,"&lt;&gt;AL",$B$101:$B$135,"&lt;&gt;CH",$B$101:$B$135,"&lt;&gt;IS",$B$101:$B$135,"&lt;&gt;ME",$B$101:$B$135,"&lt;&gt;MK",$B$101:$B$135,"&lt;&gt;NO",$B$101:$B$135,"&lt;&gt;RS",$B$101:$B$135,"&lt;&gt;TR", $B$101:$B$135,"&lt;&gt;UK")</f>
        <v>96.033987360376244</v>
      </c>
      <c r="G176" s="32">
        <f>AVERAGEIFS(G140:G174,$B$101:$B$135,"&lt;&gt;AL",$B$101:$B$135,"&lt;&gt;CH",$B$101:$B$135,"&lt;&gt;IS",$B$101:$B$135,"&lt;&gt;ME",$B$101:$B$135,"&lt;&gt;MK",$B$101:$B$135,"&lt;&gt;NO",$B$101:$B$135,"&lt;&gt;RS",$B$101:$B$135,"&lt;&gt;TR", $B$101:$B$135,"&lt;&gt;UK")</f>
        <v>67.386390358612587</v>
      </c>
      <c r="H176" s="38"/>
      <c r="I176" s="38"/>
      <c r="J176" s="38"/>
      <c r="K176" s="38"/>
      <c r="L176" s="38"/>
      <c r="M176" s="37"/>
      <c r="N176" s="37"/>
    </row>
    <row r="771" spans="1:1" x14ac:dyDescent="0.3">
      <c r="A771" s="1"/>
    </row>
    <row r="772" spans="1:1" x14ac:dyDescent="0.3">
      <c r="A772" s="1"/>
    </row>
    <row r="773" spans="1:1" x14ac:dyDescent="0.3">
      <c r="A773" s="1"/>
    </row>
    <row r="774" spans="1:1" x14ac:dyDescent="0.3">
      <c r="A774" s="1"/>
    </row>
    <row r="775" spans="1:1" x14ac:dyDescent="0.3">
      <c r="A775" s="1"/>
    </row>
    <row r="776" spans="1:1" x14ac:dyDescent="0.3">
      <c r="A776" s="1"/>
    </row>
    <row r="777" spans="1:1" x14ac:dyDescent="0.3">
      <c r="A777" s="1"/>
    </row>
    <row r="778" spans="1:1" x14ac:dyDescent="0.3">
      <c r="A778" s="1"/>
    </row>
    <row r="779" spans="1:1" x14ac:dyDescent="0.3">
      <c r="A779" s="1"/>
    </row>
    <row r="780" spans="1:1" x14ac:dyDescent="0.3">
      <c r="A780" s="1"/>
    </row>
    <row r="781" spans="1:1" x14ac:dyDescent="0.3">
      <c r="A781" s="1"/>
    </row>
    <row r="782" spans="1:1" x14ac:dyDescent="0.3">
      <c r="A782" s="1"/>
    </row>
    <row r="783" spans="1:1" x14ac:dyDescent="0.3">
      <c r="A783" s="1"/>
    </row>
    <row r="784" spans="1:1" x14ac:dyDescent="0.3">
      <c r="A784" s="1"/>
    </row>
    <row r="785" spans="1:1" x14ac:dyDescent="0.3">
      <c r="A785" s="1"/>
    </row>
    <row r="786" spans="1:1" x14ac:dyDescent="0.3">
      <c r="A786" s="1"/>
    </row>
    <row r="787" spans="1:1" x14ac:dyDescent="0.3">
      <c r="A787" s="1"/>
    </row>
    <row r="788" spans="1:1" x14ac:dyDescent="0.3">
      <c r="A788" s="1"/>
    </row>
    <row r="789" spans="1:1" x14ac:dyDescent="0.3">
      <c r="A789" s="1"/>
    </row>
    <row r="790" spans="1:1" x14ac:dyDescent="0.3">
      <c r="A790" s="1"/>
    </row>
    <row r="791" spans="1:1" x14ac:dyDescent="0.3">
      <c r="A791" s="1"/>
    </row>
    <row r="792" spans="1:1" x14ac:dyDescent="0.3">
      <c r="A792" s="1"/>
    </row>
    <row r="793" spans="1:1" x14ac:dyDescent="0.3">
      <c r="A793" s="1"/>
    </row>
    <row r="794" spans="1:1" x14ac:dyDescent="0.3">
      <c r="A794" s="1"/>
    </row>
    <row r="795" spans="1:1" x14ac:dyDescent="0.3">
      <c r="A795" s="1"/>
    </row>
    <row r="796" spans="1:1" x14ac:dyDescent="0.3">
      <c r="A796" s="1"/>
    </row>
    <row r="797" spans="1:1" x14ac:dyDescent="0.3">
      <c r="A797" s="1"/>
    </row>
    <row r="798" spans="1:1" x14ac:dyDescent="0.3">
      <c r="A798" s="1"/>
    </row>
    <row r="799" spans="1:1" x14ac:dyDescent="0.3">
      <c r="A799" s="1"/>
    </row>
    <row r="800" spans="1:1" x14ac:dyDescent="0.3">
      <c r="A800" s="1"/>
    </row>
    <row r="801" spans="1:1" x14ac:dyDescent="0.3">
      <c r="A801" s="1"/>
    </row>
    <row r="802" spans="1:1" x14ac:dyDescent="0.3">
      <c r="A802" s="1"/>
    </row>
    <row r="803" spans="1:1" x14ac:dyDescent="0.3">
      <c r="A803" s="1"/>
    </row>
    <row r="804" spans="1:1" x14ac:dyDescent="0.3">
      <c r="A804" s="1"/>
    </row>
    <row r="805" spans="1:1" x14ac:dyDescent="0.3">
      <c r="A805" s="1"/>
    </row>
    <row r="806" spans="1:1" x14ac:dyDescent="0.3">
      <c r="A806" s="1"/>
    </row>
    <row r="807" spans="1:1" x14ac:dyDescent="0.3">
      <c r="A807" s="1"/>
    </row>
    <row r="808" spans="1:1" x14ac:dyDescent="0.3">
      <c r="A808" s="1"/>
    </row>
    <row r="809" spans="1:1" x14ac:dyDescent="0.3">
      <c r="A809" s="1"/>
    </row>
    <row r="810" spans="1:1" x14ac:dyDescent="0.3">
      <c r="A810" s="1"/>
    </row>
    <row r="811" spans="1:1" x14ac:dyDescent="0.3">
      <c r="A811" s="1"/>
    </row>
    <row r="812" spans="1:1" x14ac:dyDescent="0.3">
      <c r="A812" s="1"/>
    </row>
    <row r="813" spans="1:1" x14ac:dyDescent="0.3">
      <c r="A813" s="1"/>
    </row>
    <row r="814" spans="1:1" x14ac:dyDescent="0.3">
      <c r="A814" s="1"/>
    </row>
    <row r="815" spans="1:1" x14ac:dyDescent="0.3">
      <c r="A815" s="1"/>
    </row>
    <row r="816" spans="1:1" x14ac:dyDescent="0.3">
      <c r="A816" s="1"/>
    </row>
    <row r="817" spans="1:1" x14ac:dyDescent="0.3">
      <c r="A817" s="1"/>
    </row>
    <row r="818" spans="1:1" x14ac:dyDescent="0.3">
      <c r="A818" s="1"/>
    </row>
    <row r="819" spans="1:1" x14ac:dyDescent="0.3">
      <c r="A819" s="1"/>
    </row>
    <row r="820" spans="1:1" x14ac:dyDescent="0.3">
      <c r="A820" s="1"/>
    </row>
    <row r="821" spans="1:1" x14ac:dyDescent="0.3">
      <c r="A821" s="1"/>
    </row>
    <row r="822" spans="1:1" x14ac:dyDescent="0.3">
      <c r="A822" s="1"/>
    </row>
    <row r="823" spans="1:1" x14ac:dyDescent="0.3">
      <c r="A823" s="1"/>
    </row>
    <row r="824" spans="1:1" x14ac:dyDescent="0.3">
      <c r="A824" s="1"/>
    </row>
    <row r="825" spans="1:1" x14ac:dyDescent="0.3">
      <c r="A825" s="1"/>
    </row>
    <row r="826" spans="1:1" x14ac:dyDescent="0.3">
      <c r="A826" s="1"/>
    </row>
    <row r="827" spans="1:1" x14ac:dyDescent="0.3">
      <c r="A827" s="1"/>
    </row>
    <row r="828" spans="1:1" x14ac:dyDescent="0.3">
      <c r="A828" s="1"/>
    </row>
    <row r="829" spans="1:1" x14ac:dyDescent="0.3">
      <c r="A829" s="1"/>
    </row>
    <row r="830" spans="1:1" x14ac:dyDescent="0.3">
      <c r="A830" s="1"/>
    </row>
    <row r="831" spans="1:1" x14ac:dyDescent="0.3">
      <c r="A831" s="1"/>
    </row>
    <row r="832" spans="1:1" x14ac:dyDescent="0.3">
      <c r="A832" s="1"/>
    </row>
    <row r="833" spans="1:1" x14ac:dyDescent="0.3">
      <c r="A833" s="1"/>
    </row>
    <row r="834" spans="1:1" x14ac:dyDescent="0.3">
      <c r="A834" s="1"/>
    </row>
    <row r="835" spans="1:1" x14ac:dyDescent="0.3">
      <c r="A835" s="1"/>
    </row>
    <row r="836" spans="1:1" x14ac:dyDescent="0.3">
      <c r="A836" s="1"/>
    </row>
    <row r="837" spans="1:1" x14ac:dyDescent="0.3">
      <c r="A837" s="1"/>
    </row>
    <row r="838" spans="1:1" x14ac:dyDescent="0.3">
      <c r="A838" s="1"/>
    </row>
    <row r="839" spans="1:1" x14ac:dyDescent="0.3">
      <c r="A839" s="1"/>
    </row>
    <row r="840" spans="1:1" x14ac:dyDescent="0.3">
      <c r="A840" s="1"/>
    </row>
    <row r="841" spans="1:1" x14ac:dyDescent="0.3">
      <c r="A841" s="1"/>
    </row>
    <row r="842" spans="1:1" x14ac:dyDescent="0.3">
      <c r="A842" s="1"/>
    </row>
    <row r="843" spans="1:1" x14ac:dyDescent="0.3">
      <c r="A843" s="1"/>
    </row>
    <row r="844" spans="1:1" x14ac:dyDescent="0.3">
      <c r="A844" s="1"/>
    </row>
    <row r="845" spans="1:1" x14ac:dyDescent="0.3">
      <c r="A845" s="1"/>
    </row>
    <row r="846" spans="1:1" x14ac:dyDescent="0.3">
      <c r="A846" s="1"/>
    </row>
    <row r="847" spans="1:1" x14ac:dyDescent="0.3">
      <c r="A847" s="1"/>
    </row>
    <row r="848" spans="1:1" x14ac:dyDescent="0.3">
      <c r="A848" s="1"/>
    </row>
    <row r="849" spans="1:1" x14ac:dyDescent="0.3">
      <c r="A849" s="1"/>
    </row>
    <row r="850" spans="1:1" x14ac:dyDescent="0.3">
      <c r="A850" s="1"/>
    </row>
    <row r="851" spans="1:1" x14ac:dyDescent="0.3">
      <c r="A851" s="1"/>
    </row>
    <row r="852" spans="1:1" x14ac:dyDescent="0.3">
      <c r="A852" s="1"/>
    </row>
    <row r="853" spans="1:1" x14ac:dyDescent="0.3">
      <c r="A853" s="1"/>
    </row>
    <row r="854" spans="1:1" x14ac:dyDescent="0.3">
      <c r="A854" s="1"/>
    </row>
    <row r="855" spans="1:1" x14ac:dyDescent="0.3">
      <c r="A855" s="1"/>
    </row>
    <row r="856" spans="1:1" x14ac:dyDescent="0.3">
      <c r="A856" s="1"/>
    </row>
    <row r="857" spans="1:1" x14ac:dyDescent="0.3">
      <c r="A857" s="1"/>
    </row>
    <row r="858" spans="1:1" x14ac:dyDescent="0.3">
      <c r="A858" s="1"/>
    </row>
    <row r="859" spans="1:1" x14ac:dyDescent="0.3">
      <c r="A859" s="1"/>
    </row>
    <row r="860" spans="1:1" x14ac:dyDescent="0.3">
      <c r="A860" s="1"/>
    </row>
    <row r="861" spans="1:1" x14ac:dyDescent="0.3">
      <c r="A861" s="1"/>
    </row>
    <row r="862" spans="1:1" x14ac:dyDescent="0.3">
      <c r="A862" s="1"/>
    </row>
    <row r="863" spans="1:1" x14ac:dyDescent="0.3">
      <c r="A863" s="1"/>
    </row>
    <row r="864" spans="1:1" x14ac:dyDescent="0.3">
      <c r="A864" s="1"/>
    </row>
    <row r="865" spans="1:1" x14ac:dyDescent="0.3">
      <c r="A865" s="1"/>
    </row>
    <row r="866" spans="1:1" x14ac:dyDescent="0.3">
      <c r="A866" s="1"/>
    </row>
    <row r="867" spans="1:1" x14ac:dyDescent="0.3">
      <c r="A867" s="1"/>
    </row>
    <row r="868" spans="1:1" x14ac:dyDescent="0.3">
      <c r="A868" s="1"/>
    </row>
    <row r="869" spans="1:1" x14ac:dyDescent="0.3">
      <c r="A869" s="1"/>
    </row>
    <row r="870" spans="1:1" x14ac:dyDescent="0.3">
      <c r="A870" s="1"/>
    </row>
    <row r="871" spans="1:1" x14ac:dyDescent="0.3">
      <c r="A871" s="1"/>
    </row>
    <row r="872" spans="1:1" x14ac:dyDescent="0.3">
      <c r="A872" s="1"/>
    </row>
  </sheetData>
  <mergeCells count="7">
    <mergeCell ref="J139:K139"/>
    <mergeCell ref="B61:D61"/>
    <mergeCell ref="B99:D99"/>
    <mergeCell ref="B100:D100"/>
    <mergeCell ref="B138:D138"/>
    <mergeCell ref="B139:D139"/>
    <mergeCell ref="H139:I139"/>
  </mergeCells>
  <dataValidations count="1">
    <dataValidation allowBlank="1" showInputMessage="1" showErrorMessage="1" promptTitle="Note" prompt="Scores are calculated based only on Basic services" sqref="J176:L176" xr:uid="{3925D8C6-CF11-46A6-9CFB-71BD54A12AFE}"/>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3AFBD-C2AD-4378-81B6-B4B57A16069E}">
  <sheetPr codeName="Sheet13">
    <tabColor rgb="FF00B050"/>
    <pageSetUpPr autoPageBreaks="0"/>
  </sheetPr>
  <dimension ref="A3:K835"/>
  <sheetViews>
    <sheetView zoomScaleNormal="100" workbookViewId="0">
      <selection activeCell="B1" sqref="B1"/>
    </sheetView>
  </sheetViews>
  <sheetFormatPr defaultColWidth="9" defaultRowHeight="13.5" x14ac:dyDescent="0.3"/>
  <cols>
    <col min="1" max="1" width="2" customWidth="1"/>
    <col min="2" max="2" width="25.3828125" bestFit="1" customWidth="1"/>
    <col min="3" max="3" width="21.23046875" customWidth="1"/>
    <col min="4" max="4" width="16.61328125" style="1" customWidth="1"/>
    <col min="5" max="5" width="16.61328125" customWidth="1"/>
    <col min="6" max="6" width="9.3828125" customWidth="1"/>
    <col min="7" max="11" width="19.3828125" customWidth="1"/>
  </cols>
  <sheetData>
    <row r="3" spans="2:11" ht="23" x14ac:dyDescent="0.45">
      <c r="B3" s="3" t="s">
        <v>784</v>
      </c>
      <c r="C3" s="26"/>
      <c r="E3" s="26"/>
      <c r="F3" s="26"/>
      <c r="G3" s="26"/>
      <c r="H3" s="26"/>
      <c r="I3" s="26"/>
      <c r="J3" s="26"/>
      <c r="K3" s="26"/>
    </row>
    <row r="4" spans="2:11" s="26" customFormat="1" ht="13.5" customHeight="1" x14ac:dyDescent="0.45">
      <c r="B4" s="3"/>
      <c r="D4" s="1"/>
    </row>
    <row r="5" spans="2:11" s="26" customFormat="1" ht="13.5" customHeight="1" x14ac:dyDescent="0.3">
      <c r="B5" s="26" t="s">
        <v>747</v>
      </c>
      <c r="D5" s="1"/>
      <c r="G5" s="159" t="s">
        <v>6488</v>
      </c>
    </row>
    <row r="7" spans="2:11" ht="14" x14ac:dyDescent="0.3">
      <c r="B7" s="5" t="s">
        <v>110</v>
      </c>
      <c r="C7" s="6"/>
      <c r="D7" s="6"/>
      <c r="E7" s="6"/>
      <c r="F7" s="6"/>
      <c r="G7" s="6"/>
      <c r="H7" s="6"/>
      <c r="I7" s="6"/>
      <c r="J7" s="6"/>
      <c r="K7" s="9"/>
    </row>
    <row r="8" spans="2:11" x14ac:dyDescent="0.3">
      <c r="B8" s="18"/>
      <c r="C8" s="16"/>
      <c r="D8" s="16"/>
      <c r="E8" s="16"/>
      <c r="F8" s="16"/>
      <c r="G8" s="16"/>
      <c r="H8" s="16"/>
      <c r="I8" s="16"/>
      <c r="J8" s="16"/>
      <c r="K8" s="17"/>
    </row>
    <row r="9" spans="2:11" x14ac:dyDescent="0.3">
      <c r="B9" s="27"/>
      <c r="C9" s="37"/>
      <c r="D9" s="37"/>
      <c r="E9" s="37"/>
      <c r="F9" s="37"/>
      <c r="G9" s="37"/>
      <c r="H9" s="37"/>
      <c r="I9" s="37"/>
      <c r="J9" s="37"/>
      <c r="K9" s="28"/>
    </row>
    <row r="10" spans="2:11" x14ac:dyDescent="0.3">
      <c r="B10" s="27"/>
      <c r="C10" s="37"/>
      <c r="D10" s="37"/>
      <c r="E10" s="37"/>
      <c r="F10" s="37"/>
      <c r="G10" s="37"/>
      <c r="H10" s="37"/>
      <c r="I10" s="37"/>
      <c r="J10" s="37"/>
      <c r="K10" s="28"/>
    </row>
    <row r="11" spans="2:11" x14ac:dyDescent="0.3">
      <c r="B11" s="27"/>
      <c r="C11" s="37"/>
      <c r="D11" s="37"/>
      <c r="E11" s="37"/>
      <c r="F11" s="37"/>
      <c r="G11" s="37"/>
      <c r="H11" s="37"/>
      <c r="I11" s="37"/>
      <c r="J11" s="37"/>
      <c r="K11" s="28"/>
    </row>
    <row r="12" spans="2:11" x14ac:dyDescent="0.3">
      <c r="B12" s="27"/>
      <c r="C12" s="37"/>
      <c r="D12" s="37"/>
      <c r="E12" s="37"/>
      <c r="F12" s="37"/>
      <c r="G12" s="37"/>
      <c r="H12" s="37"/>
      <c r="I12" s="37"/>
      <c r="J12" s="37"/>
      <c r="K12" s="28"/>
    </row>
    <row r="13" spans="2:11" x14ac:dyDescent="0.3">
      <c r="B13" s="27"/>
      <c r="C13" s="37"/>
      <c r="D13" s="37"/>
      <c r="E13" s="37"/>
      <c r="F13" s="37"/>
      <c r="G13" s="37"/>
      <c r="H13" s="37"/>
      <c r="I13" s="37"/>
      <c r="J13" s="37"/>
      <c r="K13" s="28"/>
    </row>
    <row r="14" spans="2:11" x14ac:dyDescent="0.3">
      <c r="B14" s="27"/>
      <c r="C14" s="37"/>
      <c r="D14" s="37"/>
      <c r="E14" s="37"/>
      <c r="F14" s="37"/>
      <c r="G14" s="37"/>
      <c r="H14" s="37"/>
      <c r="I14" s="37"/>
      <c r="J14" s="37"/>
      <c r="K14" s="28"/>
    </row>
    <row r="15" spans="2:11" x14ac:dyDescent="0.3">
      <c r="B15" s="27"/>
      <c r="C15" s="37"/>
      <c r="D15" s="37"/>
      <c r="E15" s="37"/>
      <c r="F15" s="37"/>
      <c r="G15" s="37"/>
      <c r="H15" s="37"/>
      <c r="I15" s="37"/>
      <c r="J15" s="37"/>
      <c r="K15" s="28"/>
    </row>
    <row r="16" spans="2:11" x14ac:dyDescent="0.3">
      <c r="B16" s="27"/>
      <c r="C16" s="37"/>
      <c r="D16" s="37"/>
      <c r="E16" s="37"/>
      <c r="F16" s="37"/>
      <c r="G16" s="37"/>
      <c r="H16" s="37"/>
      <c r="I16" s="37"/>
      <c r="J16" s="37"/>
      <c r="K16" s="28"/>
    </row>
    <row r="17" spans="1:11" x14ac:dyDescent="0.3">
      <c r="B17" s="27"/>
      <c r="C17" s="37"/>
      <c r="D17" s="37"/>
      <c r="E17" s="37"/>
      <c r="F17" s="37"/>
      <c r="G17" s="37"/>
      <c r="H17" s="37"/>
      <c r="I17" s="37"/>
      <c r="J17" s="37"/>
      <c r="K17" s="28"/>
    </row>
    <row r="18" spans="1:11" x14ac:dyDescent="0.3">
      <c r="B18" s="27"/>
      <c r="C18" s="37"/>
      <c r="D18" s="37"/>
      <c r="E18" s="37"/>
      <c r="F18" s="37"/>
      <c r="G18" s="37"/>
      <c r="H18" s="37"/>
      <c r="I18" s="37"/>
      <c r="J18" s="37"/>
      <c r="K18" s="28"/>
    </row>
    <row r="19" spans="1:11" x14ac:dyDescent="0.3">
      <c r="A19" s="26"/>
      <c r="B19" s="27"/>
      <c r="C19" s="37"/>
      <c r="D19" s="37"/>
      <c r="E19" s="37"/>
      <c r="F19" s="37"/>
      <c r="G19" s="37"/>
      <c r="H19" s="37"/>
      <c r="I19" s="37"/>
      <c r="J19" s="37"/>
      <c r="K19" s="28"/>
    </row>
    <row r="20" spans="1:11" x14ac:dyDescent="0.3">
      <c r="A20" s="26"/>
      <c r="B20" s="27"/>
      <c r="C20" s="37"/>
      <c r="D20" s="37"/>
      <c r="E20" s="37"/>
      <c r="F20" s="37"/>
      <c r="G20" s="37"/>
      <c r="H20" s="37"/>
      <c r="I20" s="37"/>
      <c r="J20" s="37"/>
      <c r="K20" s="28"/>
    </row>
    <row r="21" spans="1:11" x14ac:dyDescent="0.3">
      <c r="A21" s="26"/>
      <c r="B21" s="27"/>
      <c r="C21" s="37"/>
      <c r="D21" s="37"/>
      <c r="E21" s="37"/>
      <c r="F21" s="37"/>
      <c r="G21" s="37"/>
      <c r="H21" s="37"/>
      <c r="I21" s="37"/>
      <c r="J21" s="37"/>
      <c r="K21" s="28"/>
    </row>
    <row r="22" spans="1:11" x14ac:dyDescent="0.3">
      <c r="A22" s="26"/>
      <c r="B22" s="27"/>
      <c r="C22" s="37"/>
      <c r="D22" s="37"/>
      <c r="E22" s="37"/>
      <c r="F22" s="37"/>
      <c r="G22" s="37"/>
      <c r="H22" s="37"/>
      <c r="I22" s="37"/>
      <c r="J22" s="37"/>
      <c r="K22" s="28"/>
    </row>
    <row r="23" spans="1:11" x14ac:dyDescent="0.3">
      <c r="A23" s="26"/>
      <c r="B23" s="27"/>
      <c r="C23" s="37"/>
      <c r="D23" s="37"/>
      <c r="E23" s="37"/>
      <c r="F23" s="37"/>
      <c r="G23" s="37"/>
      <c r="H23" s="37"/>
      <c r="I23" s="37"/>
      <c r="J23" s="37"/>
      <c r="K23" s="28"/>
    </row>
    <row r="24" spans="1:11" x14ac:dyDescent="0.3">
      <c r="A24" s="26"/>
      <c r="B24" s="27"/>
      <c r="C24" s="37"/>
      <c r="D24" s="37"/>
      <c r="E24" s="37"/>
      <c r="F24" s="37"/>
      <c r="G24" s="37"/>
      <c r="H24" s="37"/>
      <c r="I24" s="37"/>
      <c r="J24" s="37"/>
      <c r="K24" s="28"/>
    </row>
    <row r="25" spans="1:11" x14ac:dyDescent="0.3">
      <c r="A25" s="26"/>
      <c r="B25" s="27"/>
      <c r="C25" s="37"/>
      <c r="D25" s="37"/>
      <c r="E25" s="37"/>
      <c r="F25" s="37"/>
      <c r="G25" s="37"/>
      <c r="H25" s="37"/>
      <c r="I25" s="37"/>
      <c r="J25" s="37"/>
      <c r="K25" s="28"/>
    </row>
    <row r="26" spans="1:11" x14ac:dyDescent="0.3">
      <c r="A26" s="26"/>
      <c r="B26" s="27"/>
      <c r="C26" s="37"/>
      <c r="D26" s="37"/>
      <c r="E26" s="37"/>
      <c r="F26" s="37"/>
      <c r="G26" s="37"/>
      <c r="H26" s="37"/>
      <c r="I26" s="37"/>
      <c r="J26" s="37"/>
      <c r="K26" s="28"/>
    </row>
    <row r="27" spans="1:11" x14ac:dyDescent="0.3">
      <c r="A27" s="26"/>
      <c r="B27" s="27"/>
      <c r="C27" s="37"/>
      <c r="D27" s="37"/>
      <c r="E27" s="37"/>
      <c r="F27" s="37"/>
      <c r="G27" s="37"/>
      <c r="H27" s="37"/>
      <c r="I27" s="37"/>
      <c r="J27" s="37"/>
      <c r="K27" s="28"/>
    </row>
    <row r="28" spans="1:11" x14ac:dyDescent="0.3">
      <c r="A28" s="26"/>
      <c r="B28" s="27"/>
      <c r="C28" s="37"/>
      <c r="D28" s="37"/>
      <c r="E28" s="37"/>
      <c r="F28" s="37"/>
      <c r="G28" s="37"/>
      <c r="H28" s="37"/>
      <c r="I28" s="37"/>
      <c r="J28" s="37"/>
      <c r="K28" s="28"/>
    </row>
    <row r="29" spans="1:11" x14ac:dyDescent="0.3">
      <c r="A29" s="26"/>
      <c r="B29" s="27"/>
      <c r="C29" s="37"/>
      <c r="D29" s="37"/>
      <c r="E29" s="37"/>
      <c r="F29" s="37"/>
      <c r="G29" s="37"/>
      <c r="H29" s="37"/>
      <c r="I29" s="37"/>
      <c r="J29" s="37"/>
      <c r="K29" s="28"/>
    </row>
    <row r="30" spans="1:11" x14ac:dyDescent="0.3">
      <c r="A30" s="26"/>
      <c r="B30" s="27"/>
      <c r="C30" s="37"/>
      <c r="D30" s="37"/>
      <c r="E30" s="37"/>
      <c r="F30" s="37"/>
      <c r="G30" s="37"/>
      <c r="H30" s="37"/>
      <c r="I30" s="37"/>
      <c r="J30" s="37"/>
      <c r="K30" s="28"/>
    </row>
    <row r="31" spans="1:11" x14ac:dyDescent="0.3">
      <c r="A31" s="26"/>
      <c r="B31" s="27"/>
      <c r="C31" s="37"/>
      <c r="D31" s="37"/>
      <c r="E31" s="37"/>
      <c r="F31" s="37"/>
      <c r="G31" s="37"/>
      <c r="H31" s="37"/>
      <c r="I31" s="37"/>
      <c r="J31" s="37"/>
      <c r="K31" s="28"/>
    </row>
    <row r="32" spans="1:11" x14ac:dyDescent="0.3">
      <c r="A32" s="26"/>
      <c r="B32" s="27"/>
      <c r="C32" s="37"/>
      <c r="D32" s="50"/>
      <c r="E32" s="37"/>
      <c r="F32" s="37"/>
      <c r="G32" s="37"/>
      <c r="H32" s="37"/>
      <c r="I32" s="37"/>
      <c r="J32" s="37"/>
      <c r="K32" s="28"/>
    </row>
    <row r="33" spans="1:11" x14ac:dyDescent="0.3">
      <c r="A33" s="26"/>
      <c r="B33" s="12"/>
      <c r="C33" s="10"/>
      <c r="D33" s="46"/>
      <c r="E33" s="10"/>
      <c r="F33" s="10"/>
      <c r="G33" s="10"/>
      <c r="H33" s="10"/>
      <c r="I33" s="10"/>
      <c r="J33" s="10"/>
      <c r="K33" s="11"/>
    </row>
    <row r="34" spans="1:11" s="26" customFormat="1" x14ac:dyDescent="0.3">
      <c r="B34" s="37"/>
      <c r="C34" s="10"/>
      <c r="D34" s="50"/>
      <c r="E34" s="37"/>
      <c r="F34" s="37"/>
      <c r="G34" s="37"/>
      <c r="H34" s="37"/>
      <c r="I34" s="37"/>
      <c r="J34" s="37"/>
      <c r="K34" s="37"/>
    </row>
    <row r="35" spans="1:11" ht="14" x14ac:dyDescent="0.3">
      <c r="A35" s="28"/>
      <c r="B35" s="52" t="s">
        <v>111</v>
      </c>
      <c r="C35" s="52"/>
      <c r="D35" s="158"/>
      <c r="E35" s="48"/>
      <c r="F35" s="48"/>
      <c r="G35" s="48"/>
      <c r="H35" s="48"/>
      <c r="I35" s="48"/>
      <c r="J35" s="48"/>
      <c r="K35" s="48"/>
    </row>
    <row r="36" spans="1:11" s="156" customFormat="1" ht="27" x14ac:dyDescent="0.3">
      <c r="A36" s="155"/>
      <c r="B36" s="53" t="s">
        <v>3</v>
      </c>
      <c r="C36" s="54" t="s">
        <v>6424</v>
      </c>
      <c r="D36"/>
      <c r="E36" s="51"/>
      <c r="F36" s="51"/>
      <c r="G36" s="51"/>
      <c r="H36" s="51"/>
      <c r="I36" s="51"/>
      <c r="J36" s="51"/>
      <c r="K36" s="51"/>
    </row>
    <row r="37" spans="1:11" x14ac:dyDescent="0.3">
      <c r="A37" s="28"/>
      <c r="B37" s="26" t="s">
        <v>30</v>
      </c>
      <c r="C37" s="30">
        <v>95.468310920047031</v>
      </c>
      <c r="D37"/>
      <c r="E37" s="49"/>
      <c r="F37" s="49"/>
      <c r="G37" s="49"/>
      <c r="H37" s="49"/>
      <c r="I37" s="49"/>
      <c r="J37" s="49"/>
      <c r="K37" s="49"/>
    </row>
    <row r="38" spans="1:11" x14ac:dyDescent="0.3">
      <c r="A38" s="28"/>
      <c r="B38" s="26" t="s">
        <v>15</v>
      </c>
      <c r="C38" s="30">
        <v>89.980597153985045</v>
      </c>
      <c r="D38"/>
      <c r="E38" s="49"/>
      <c r="F38" s="49"/>
      <c r="G38" s="49"/>
      <c r="H38" s="49"/>
      <c r="I38" s="49"/>
      <c r="J38" s="49"/>
      <c r="K38" s="49"/>
    </row>
    <row r="39" spans="1:11" x14ac:dyDescent="0.3">
      <c r="A39" s="28"/>
      <c r="B39" s="26" t="s">
        <v>26</v>
      </c>
      <c r="C39" s="30">
        <v>87.113880665434891</v>
      </c>
      <c r="D39"/>
      <c r="E39" s="49"/>
      <c r="F39" s="49"/>
      <c r="G39" s="49"/>
      <c r="H39" s="49"/>
      <c r="I39" s="49"/>
      <c r="J39" s="49"/>
      <c r="K39" s="49"/>
    </row>
    <row r="40" spans="1:11" x14ac:dyDescent="0.3">
      <c r="A40" s="28"/>
      <c r="B40" s="26" t="s">
        <v>23</v>
      </c>
      <c r="C40" s="30">
        <v>86.403080120937261</v>
      </c>
      <c r="D40"/>
      <c r="E40" s="49"/>
      <c r="F40" s="49"/>
      <c r="G40" s="49"/>
      <c r="H40" s="49"/>
      <c r="I40" s="49"/>
      <c r="J40" s="49"/>
      <c r="K40" s="49"/>
    </row>
    <row r="41" spans="1:11" x14ac:dyDescent="0.3">
      <c r="A41" s="28"/>
      <c r="B41" s="26" t="s">
        <v>31</v>
      </c>
      <c r="C41" s="30">
        <v>85.058813967974018</v>
      </c>
      <c r="D41"/>
      <c r="E41" s="49"/>
      <c r="F41" s="49"/>
      <c r="G41" s="49"/>
      <c r="H41" s="49"/>
      <c r="I41" s="49"/>
      <c r="J41" s="49"/>
      <c r="K41" s="49"/>
    </row>
    <row r="42" spans="1:11" x14ac:dyDescent="0.3">
      <c r="A42" s="28"/>
      <c r="B42" s="26" t="s">
        <v>18</v>
      </c>
      <c r="C42" s="30">
        <v>84.534827858612573</v>
      </c>
      <c r="D42"/>
      <c r="E42" s="49"/>
      <c r="F42" s="49"/>
      <c r="G42" s="49"/>
      <c r="H42" s="49"/>
      <c r="I42" s="49"/>
      <c r="J42" s="49"/>
      <c r="K42" s="49"/>
    </row>
    <row r="43" spans="1:11" x14ac:dyDescent="0.3">
      <c r="A43" s="28"/>
      <c r="B43" s="26" t="s">
        <v>14</v>
      </c>
      <c r="C43" s="30">
        <v>84.301088207916919</v>
      </c>
      <c r="D43"/>
      <c r="E43" s="49"/>
      <c r="F43" s="49"/>
      <c r="G43" s="49"/>
      <c r="H43" s="49"/>
      <c r="I43" s="49"/>
      <c r="J43" s="49"/>
      <c r="K43" s="49"/>
    </row>
    <row r="44" spans="1:11" x14ac:dyDescent="0.3">
      <c r="A44" s="28"/>
      <c r="B44" s="26" t="s">
        <v>25</v>
      </c>
      <c r="C44" s="30">
        <v>83.42565861992945</v>
      </c>
      <c r="D44"/>
      <c r="E44" s="49"/>
      <c r="F44" s="49"/>
      <c r="G44" s="49"/>
      <c r="H44" s="49"/>
      <c r="I44" s="49"/>
      <c r="J44" s="49"/>
      <c r="K44" s="49"/>
    </row>
    <row r="45" spans="1:11" x14ac:dyDescent="0.3">
      <c r="A45" s="28"/>
      <c r="B45" s="26" t="s">
        <v>27</v>
      </c>
      <c r="C45" s="30">
        <v>80.170228603272577</v>
      </c>
      <c r="D45"/>
      <c r="E45" s="49"/>
      <c r="F45" s="49"/>
      <c r="G45" s="49"/>
      <c r="H45" s="49"/>
      <c r="I45" s="49"/>
      <c r="J45" s="49"/>
      <c r="K45" s="49"/>
    </row>
    <row r="46" spans="1:11" x14ac:dyDescent="0.3">
      <c r="A46" s="28"/>
      <c r="B46" s="26" t="s">
        <v>32</v>
      </c>
      <c r="C46" s="30">
        <v>79.163751627194074</v>
      </c>
      <c r="D46"/>
      <c r="E46" s="49"/>
      <c r="F46" s="49"/>
      <c r="G46" s="49"/>
      <c r="H46" s="49"/>
      <c r="I46" s="49"/>
      <c r="J46" s="49"/>
      <c r="K46" s="49"/>
    </row>
    <row r="47" spans="1:11" x14ac:dyDescent="0.3">
      <c r="A47" s="28"/>
      <c r="B47" s="26" t="s">
        <v>17</v>
      </c>
      <c r="C47" s="30">
        <v>78.848663355744861</v>
      </c>
      <c r="D47"/>
      <c r="E47" s="49"/>
      <c r="F47" s="49"/>
      <c r="G47" s="49"/>
      <c r="H47" s="49"/>
      <c r="I47" s="49"/>
      <c r="J47" s="49"/>
      <c r="K47" s="49"/>
    </row>
    <row r="48" spans="1:11" x14ac:dyDescent="0.3">
      <c r="A48" s="28"/>
      <c r="B48" s="26" t="s">
        <v>34</v>
      </c>
      <c r="C48" s="30">
        <v>78.379339271716901</v>
      </c>
      <c r="D48"/>
      <c r="E48" s="49"/>
      <c r="F48" s="49"/>
      <c r="G48" s="49"/>
      <c r="H48" s="49"/>
      <c r="I48" s="49"/>
      <c r="J48" s="49"/>
      <c r="K48" s="49"/>
    </row>
    <row r="49" spans="1:11" x14ac:dyDescent="0.3">
      <c r="A49" s="28"/>
      <c r="B49" s="26" t="s">
        <v>7</v>
      </c>
      <c r="C49" s="30">
        <v>76.296159256675139</v>
      </c>
      <c r="D49"/>
      <c r="E49" s="49"/>
      <c r="F49" s="49"/>
      <c r="G49" s="49"/>
      <c r="H49" s="49"/>
      <c r="I49" s="49"/>
      <c r="J49" s="49"/>
      <c r="K49" s="49"/>
    </row>
    <row r="50" spans="1:11" x14ac:dyDescent="0.3">
      <c r="A50" s="28"/>
      <c r="B50" s="26" t="s">
        <v>8</v>
      </c>
      <c r="C50" s="30">
        <v>74.10109402557319</v>
      </c>
      <c r="D50"/>
      <c r="E50" s="49"/>
      <c r="F50" s="49"/>
      <c r="G50" s="49"/>
      <c r="H50" s="49"/>
      <c r="I50" s="49"/>
      <c r="J50" s="49"/>
      <c r="K50" s="49"/>
    </row>
    <row r="51" spans="1:11" x14ac:dyDescent="0.3">
      <c r="A51" s="28"/>
      <c r="B51" s="26" t="s">
        <v>37</v>
      </c>
      <c r="C51" s="30">
        <v>73.613923794826576</v>
      </c>
      <c r="D51"/>
      <c r="E51" s="49"/>
      <c r="F51" s="49"/>
      <c r="G51" s="49"/>
      <c r="H51" s="49"/>
      <c r="I51" s="49"/>
      <c r="J51" s="49"/>
      <c r="K51" s="49"/>
    </row>
    <row r="52" spans="1:11" x14ac:dyDescent="0.3">
      <c r="A52" s="28"/>
      <c r="B52" s="26" t="s">
        <v>40</v>
      </c>
      <c r="C52" s="30">
        <v>71.759774394650634</v>
      </c>
      <c r="D52"/>
      <c r="E52" s="49"/>
      <c r="F52" s="49"/>
      <c r="G52" s="49"/>
      <c r="H52" s="49"/>
      <c r="I52" s="49"/>
      <c r="J52" s="49"/>
      <c r="K52" s="49"/>
    </row>
    <row r="53" spans="1:11" x14ac:dyDescent="0.3">
      <c r="A53" s="28"/>
      <c r="B53" s="26" t="s">
        <v>304</v>
      </c>
      <c r="C53" s="30">
        <v>70.823146903094596</v>
      </c>
      <c r="D53"/>
      <c r="E53" s="49"/>
      <c r="F53" s="49"/>
      <c r="G53" s="49"/>
      <c r="H53" s="49"/>
      <c r="I53" s="49"/>
      <c r="J53" s="49"/>
      <c r="K53" s="49"/>
    </row>
    <row r="54" spans="1:11" x14ac:dyDescent="0.3">
      <c r="A54" s="28"/>
      <c r="B54" s="26" t="s">
        <v>22</v>
      </c>
      <c r="C54" s="30">
        <v>70.67575708266844</v>
      </c>
      <c r="D54"/>
      <c r="E54" s="49"/>
      <c r="F54" s="49"/>
      <c r="G54" s="49"/>
      <c r="H54" s="49"/>
      <c r="I54" s="49"/>
      <c r="J54" s="49"/>
      <c r="K54" s="49"/>
    </row>
    <row r="55" spans="1:11" x14ac:dyDescent="0.3">
      <c r="A55" s="28"/>
      <c r="B55" s="26" t="s">
        <v>19</v>
      </c>
      <c r="C55" s="30">
        <v>69.687193807564171</v>
      </c>
      <c r="D55"/>
      <c r="E55" s="49"/>
      <c r="F55" s="49"/>
      <c r="G55" s="49"/>
      <c r="H55" s="49"/>
      <c r="I55" s="49"/>
      <c r="J55" s="49"/>
      <c r="K55" s="49"/>
    </row>
    <row r="56" spans="1:11" x14ac:dyDescent="0.3">
      <c r="A56" s="28"/>
      <c r="B56" s="26" t="s">
        <v>302</v>
      </c>
      <c r="C56" s="30">
        <v>67.742033646267828</v>
      </c>
      <c r="D56"/>
      <c r="E56" s="49"/>
      <c r="F56" s="49"/>
      <c r="G56" s="49"/>
      <c r="H56" s="49"/>
      <c r="I56" s="49"/>
      <c r="J56" s="49"/>
      <c r="K56" s="49"/>
    </row>
    <row r="57" spans="1:11" x14ac:dyDescent="0.3">
      <c r="A57" s="28"/>
      <c r="B57" s="26" t="s">
        <v>38</v>
      </c>
      <c r="C57" s="30">
        <v>66.578453413258316</v>
      </c>
      <c r="D57"/>
      <c r="E57" s="49"/>
      <c r="F57" s="49"/>
      <c r="G57" s="49"/>
      <c r="H57" s="49"/>
      <c r="I57" s="49"/>
      <c r="J57" s="49"/>
      <c r="K57" s="49"/>
    </row>
    <row r="58" spans="1:11" x14ac:dyDescent="0.3">
      <c r="A58" s="28"/>
      <c r="B58" s="26" t="s">
        <v>21</v>
      </c>
      <c r="C58" s="30">
        <v>66.175510008530168</v>
      </c>
      <c r="D58"/>
      <c r="E58" s="49"/>
      <c r="F58" s="49"/>
      <c r="G58" s="49"/>
      <c r="H58" s="49"/>
      <c r="I58" s="49"/>
      <c r="J58" s="49"/>
      <c r="K58" s="49"/>
    </row>
    <row r="59" spans="1:11" x14ac:dyDescent="0.3">
      <c r="A59" s="28"/>
      <c r="B59" s="26" t="s">
        <v>13</v>
      </c>
      <c r="C59" s="30">
        <v>63.230196493937619</v>
      </c>
      <c r="D59"/>
      <c r="E59" s="49"/>
      <c r="F59" s="49"/>
      <c r="G59" s="49"/>
      <c r="H59" s="49"/>
      <c r="I59" s="49"/>
      <c r="J59" s="49"/>
      <c r="K59" s="49"/>
    </row>
    <row r="60" spans="1:11" x14ac:dyDescent="0.3">
      <c r="A60" s="28"/>
      <c r="B60" s="26" t="s">
        <v>12</v>
      </c>
      <c r="C60" s="30">
        <v>62.622494223169369</v>
      </c>
      <c r="D60"/>
      <c r="E60" s="49"/>
      <c r="F60" s="49"/>
      <c r="G60" s="49"/>
      <c r="H60" s="49"/>
      <c r="I60" s="49"/>
      <c r="J60" s="49"/>
      <c r="K60" s="49"/>
    </row>
    <row r="61" spans="1:11" x14ac:dyDescent="0.3">
      <c r="A61" s="28"/>
      <c r="B61" s="26" t="s">
        <v>9</v>
      </c>
      <c r="C61" s="30">
        <v>61.356922458236944</v>
      </c>
      <c r="D61"/>
      <c r="E61" s="49"/>
      <c r="F61" s="49"/>
      <c r="G61" s="49"/>
      <c r="H61" s="49"/>
      <c r="I61" s="49"/>
      <c r="J61" s="49"/>
      <c r="K61" s="49"/>
    </row>
    <row r="62" spans="1:11" x14ac:dyDescent="0.3">
      <c r="A62" s="28"/>
      <c r="B62" s="26" t="s">
        <v>24</v>
      </c>
      <c r="C62" s="30">
        <v>60.854363253576565</v>
      </c>
      <c r="D62"/>
      <c r="E62" s="49"/>
      <c r="F62" s="49"/>
      <c r="G62" s="49"/>
      <c r="H62" s="49"/>
      <c r="I62" s="49"/>
      <c r="J62" s="49"/>
      <c r="K62" s="49"/>
    </row>
    <row r="63" spans="1:11" x14ac:dyDescent="0.3">
      <c r="A63" s="28"/>
      <c r="B63" s="26" t="s">
        <v>20</v>
      </c>
      <c r="C63" s="30">
        <v>60.637632143906949</v>
      </c>
      <c r="D63"/>
      <c r="E63" s="49"/>
      <c r="F63" s="49"/>
      <c r="G63" s="49"/>
      <c r="H63" s="49"/>
      <c r="I63" s="49"/>
      <c r="J63" s="49"/>
      <c r="K63" s="49"/>
    </row>
    <row r="64" spans="1:11" x14ac:dyDescent="0.3">
      <c r="A64" s="28"/>
      <c r="B64" s="26" t="s">
        <v>39</v>
      </c>
      <c r="C64" s="30">
        <v>59.84079460487898</v>
      </c>
      <c r="D64"/>
      <c r="E64" s="49"/>
      <c r="F64" s="49"/>
      <c r="G64" s="49"/>
      <c r="H64" s="49"/>
      <c r="I64" s="49"/>
      <c r="J64" s="49"/>
      <c r="K64" s="49"/>
    </row>
    <row r="65" spans="1:11" x14ac:dyDescent="0.3">
      <c r="A65" s="28"/>
      <c r="B65" s="26" t="s">
        <v>33</v>
      </c>
      <c r="C65" s="30">
        <v>54.929250650877634</v>
      </c>
      <c r="D65"/>
      <c r="E65" s="49"/>
      <c r="F65" s="49"/>
      <c r="G65" s="49"/>
      <c r="H65" s="49"/>
      <c r="I65" s="49"/>
      <c r="J65" s="49"/>
      <c r="K65" s="49"/>
    </row>
    <row r="66" spans="1:11" x14ac:dyDescent="0.3">
      <c r="A66" s="28"/>
      <c r="B66" s="26" t="s">
        <v>10</v>
      </c>
      <c r="C66" s="30">
        <v>54.63941708353498</v>
      </c>
      <c r="D66"/>
      <c r="E66" s="49"/>
      <c r="F66" s="49"/>
      <c r="G66" s="49"/>
      <c r="H66" s="49"/>
      <c r="I66" s="49"/>
      <c r="J66" s="49"/>
      <c r="K66" s="49"/>
    </row>
    <row r="67" spans="1:11" x14ac:dyDescent="0.3">
      <c r="A67" s="28"/>
      <c r="B67" s="26" t="s">
        <v>16</v>
      </c>
      <c r="C67" s="30">
        <v>52.323190665154954</v>
      </c>
      <c r="D67"/>
      <c r="E67" s="49"/>
      <c r="F67" s="49"/>
      <c r="G67" s="49"/>
      <c r="H67" s="49"/>
      <c r="I67" s="49"/>
      <c r="J67" s="49"/>
      <c r="K67" s="49"/>
    </row>
    <row r="68" spans="1:11" x14ac:dyDescent="0.3">
      <c r="A68" s="28"/>
      <c r="B68" s="26" t="s">
        <v>11</v>
      </c>
      <c r="C68" s="30">
        <v>50.215378418105132</v>
      </c>
      <c r="D68"/>
      <c r="E68" s="49"/>
      <c r="F68" s="49"/>
      <c r="G68" s="49"/>
      <c r="H68" s="49"/>
      <c r="I68" s="49"/>
      <c r="J68" s="49"/>
      <c r="K68" s="49"/>
    </row>
    <row r="69" spans="1:11" x14ac:dyDescent="0.3">
      <c r="A69" s="28"/>
      <c r="B69" s="26" t="s">
        <v>36</v>
      </c>
      <c r="C69" s="30">
        <v>48.567778248787711</v>
      </c>
      <c r="D69"/>
      <c r="E69" s="49"/>
      <c r="F69" s="49"/>
      <c r="G69" s="49"/>
      <c r="H69" s="49"/>
      <c r="I69" s="49"/>
      <c r="J69" s="49"/>
      <c r="K69" s="49"/>
    </row>
    <row r="70" spans="1:11" x14ac:dyDescent="0.3">
      <c r="A70" s="28"/>
      <c r="B70" s="26" t="s">
        <v>5</v>
      </c>
      <c r="C70" s="30">
        <v>45.468665797080149</v>
      </c>
      <c r="D70"/>
      <c r="E70" s="49"/>
      <c r="F70" s="49"/>
      <c r="G70" s="49"/>
      <c r="H70" s="49"/>
      <c r="I70" s="49"/>
      <c r="J70" s="49"/>
      <c r="K70" s="49"/>
    </row>
    <row r="71" spans="1:11" x14ac:dyDescent="0.3">
      <c r="A71" s="28"/>
      <c r="B71" s="26" t="s">
        <v>35</v>
      </c>
      <c r="C71" s="30">
        <v>41.805243457979891</v>
      </c>
      <c r="D71"/>
      <c r="E71" s="49"/>
      <c r="F71" s="49"/>
      <c r="G71" s="49"/>
      <c r="H71" s="49"/>
      <c r="I71" s="49"/>
      <c r="J71" s="49"/>
      <c r="K71" s="49"/>
    </row>
    <row r="72" spans="1:11" x14ac:dyDescent="0.3">
      <c r="A72" s="28"/>
      <c r="B72" s="26" t="s">
        <v>28</v>
      </c>
      <c r="C72" s="30">
        <v>37.93425436018029</v>
      </c>
      <c r="D72"/>
      <c r="E72" s="49"/>
      <c r="F72" s="49"/>
      <c r="G72" s="49"/>
      <c r="H72" s="49"/>
      <c r="I72" s="49"/>
      <c r="J72" s="49"/>
      <c r="K72" s="49"/>
    </row>
    <row r="73" spans="1:11" x14ac:dyDescent="0.3">
      <c r="A73" s="28"/>
      <c r="B73" s="26" t="s">
        <v>29</v>
      </c>
      <c r="C73" s="30">
        <v>34.809489603454544</v>
      </c>
      <c r="D73"/>
      <c r="E73" s="49"/>
      <c r="F73" s="49"/>
      <c r="G73" s="49"/>
      <c r="H73" s="49"/>
      <c r="I73" s="49"/>
      <c r="J73" s="49"/>
      <c r="K73" s="49"/>
    </row>
    <row r="74" spans="1:11" x14ac:dyDescent="0.3">
      <c r="A74" s="28"/>
      <c r="D74"/>
      <c r="E74" s="49"/>
      <c r="F74" s="49"/>
      <c r="G74" s="49"/>
      <c r="H74" s="49"/>
      <c r="I74" s="49"/>
      <c r="J74" s="49"/>
      <c r="K74" s="49"/>
    </row>
    <row r="75" spans="1:11" x14ac:dyDescent="0.3">
      <c r="A75" s="26"/>
      <c r="B75" s="16"/>
      <c r="C75" s="16"/>
      <c r="D75" s="50"/>
      <c r="E75" s="26"/>
      <c r="F75" s="26"/>
      <c r="G75" s="26"/>
      <c r="H75" s="26"/>
      <c r="I75" s="26"/>
      <c r="J75" s="26"/>
      <c r="K75" s="26"/>
    </row>
    <row r="76" spans="1:11" ht="14.25" customHeight="1" x14ac:dyDescent="0.3">
      <c r="A76" s="26"/>
      <c r="B76" s="26"/>
      <c r="C76" s="26"/>
      <c r="D76" s="26"/>
      <c r="E76" s="26"/>
      <c r="F76" s="26"/>
      <c r="G76" s="26"/>
      <c r="H76" s="26"/>
      <c r="I76" s="26"/>
      <c r="J76" s="26"/>
      <c r="K76" s="26"/>
    </row>
    <row r="77" spans="1:11" x14ac:dyDescent="0.3">
      <c r="A77" s="26"/>
      <c r="B77" s="26"/>
      <c r="C77" s="26"/>
      <c r="D77" s="26"/>
      <c r="E77" s="26"/>
      <c r="F77" s="26"/>
      <c r="G77" s="26"/>
      <c r="H77" s="26"/>
      <c r="I77" s="26"/>
      <c r="J77" s="26"/>
      <c r="K77" s="26"/>
    </row>
    <row r="78" spans="1:11" x14ac:dyDescent="0.3">
      <c r="A78" s="26"/>
      <c r="B78" s="26"/>
      <c r="C78" s="24"/>
      <c r="D78" s="33"/>
      <c r="E78" s="25"/>
      <c r="F78" s="26"/>
      <c r="G78" s="26"/>
      <c r="H78" s="26"/>
      <c r="I78" s="26"/>
      <c r="J78" s="26"/>
      <c r="K78" s="26"/>
    </row>
    <row r="79" spans="1:11" x14ac:dyDescent="0.3">
      <c r="A79" s="26"/>
      <c r="B79" s="26"/>
      <c r="C79" s="24"/>
      <c r="D79" s="33"/>
      <c r="E79" s="25"/>
      <c r="F79" s="26"/>
      <c r="G79" s="26"/>
      <c r="H79" s="26"/>
      <c r="I79" s="26"/>
      <c r="J79" s="26"/>
      <c r="K79" s="26"/>
    </row>
    <row r="80" spans="1:11" x14ac:dyDescent="0.3">
      <c r="A80" s="26"/>
      <c r="B80" s="26"/>
      <c r="C80" s="24"/>
      <c r="D80" s="33"/>
      <c r="E80" s="25"/>
      <c r="F80" s="26"/>
      <c r="G80" s="26"/>
      <c r="H80" s="26"/>
      <c r="I80" s="26"/>
      <c r="J80" s="26"/>
      <c r="K80" s="26"/>
    </row>
    <row r="81" spans="1:11" x14ac:dyDescent="0.3">
      <c r="A81" s="26"/>
      <c r="B81" s="26"/>
      <c r="C81" s="24"/>
      <c r="D81" s="33"/>
      <c r="E81" s="25"/>
      <c r="F81" s="26"/>
      <c r="G81" s="26"/>
      <c r="H81" s="26"/>
      <c r="I81" s="26"/>
      <c r="J81" s="26"/>
      <c r="K81" s="26"/>
    </row>
    <row r="82" spans="1:11" x14ac:dyDescent="0.3">
      <c r="A82" s="26"/>
      <c r="B82" s="26"/>
      <c r="C82" s="24"/>
      <c r="D82" s="33"/>
      <c r="E82" s="25"/>
      <c r="F82" s="26"/>
      <c r="G82" s="26"/>
      <c r="H82" s="26"/>
      <c r="I82" s="26"/>
      <c r="J82" s="26"/>
      <c r="K82" s="26"/>
    </row>
    <row r="83" spans="1:11" x14ac:dyDescent="0.3">
      <c r="A83" s="26"/>
      <c r="B83" s="26"/>
      <c r="C83" s="24"/>
      <c r="D83" s="33"/>
      <c r="E83" s="25"/>
      <c r="F83" s="26"/>
      <c r="G83" s="26"/>
      <c r="H83" s="26"/>
      <c r="I83" s="26"/>
      <c r="J83" s="26"/>
      <c r="K83" s="26"/>
    </row>
    <row r="84" spans="1:11" x14ac:dyDescent="0.3">
      <c r="C84" s="24"/>
      <c r="D84" s="33"/>
      <c r="E84" s="25"/>
    </row>
    <row r="85" spans="1:11" x14ac:dyDescent="0.3">
      <c r="C85" s="24"/>
      <c r="D85" s="33"/>
      <c r="E85" s="25"/>
    </row>
    <row r="86" spans="1:11" x14ac:dyDescent="0.3">
      <c r="C86" s="24"/>
      <c r="D86" s="33"/>
      <c r="E86" s="25"/>
    </row>
    <row r="87" spans="1:11" x14ac:dyDescent="0.3">
      <c r="C87" s="24"/>
      <c r="D87" s="33"/>
      <c r="E87" s="25"/>
    </row>
    <row r="88" spans="1:11" x14ac:dyDescent="0.3">
      <c r="C88" s="24"/>
      <c r="D88" s="33"/>
      <c r="E88" s="25"/>
    </row>
    <row r="89" spans="1:11" x14ac:dyDescent="0.3">
      <c r="C89" s="24"/>
      <c r="D89" s="33"/>
      <c r="E89" s="25"/>
    </row>
    <row r="90" spans="1:11" x14ac:dyDescent="0.3">
      <c r="C90" s="24"/>
      <c r="D90" s="33"/>
      <c r="E90" s="25"/>
    </row>
    <row r="91" spans="1:11" x14ac:dyDescent="0.3">
      <c r="C91" s="24"/>
      <c r="D91" s="33"/>
      <c r="E91" s="25"/>
    </row>
    <row r="92" spans="1:11" x14ac:dyDescent="0.3">
      <c r="C92" s="24"/>
      <c r="D92" s="33"/>
      <c r="E92" s="25"/>
    </row>
    <row r="93" spans="1:11" x14ac:dyDescent="0.3">
      <c r="C93" s="24"/>
      <c r="D93" s="33"/>
      <c r="E93" s="25"/>
    </row>
    <row r="94" spans="1:11" x14ac:dyDescent="0.3">
      <c r="C94" s="24"/>
      <c r="D94" s="33"/>
      <c r="E94" s="25"/>
    </row>
    <row r="95" spans="1:11" x14ac:dyDescent="0.3">
      <c r="C95" s="24"/>
      <c r="D95" s="33"/>
      <c r="E95" s="25"/>
    </row>
    <row r="96" spans="1:11" x14ac:dyDescent="0.3">
      <c r="C96" s="24"/>
      <c r="D96" s="33"/>
      <c r="E96" s="25"/>
    </row>
    <row r="97" spans="3:5" x14ac:dyDescent="0.3">
      <c r="C97" s="24"/>
      <c r="D97" s="33"/>
      <c r="E97" s="25"/>
    </row>
    <row r="98" spans="3:5" x14ac:dyDescent="0.3">
      <c r="C98" s="24"/>
      <c r="D98" s="33"/>
      <c r="E98" s="25"/>
    </row>
    <row r="99" spans="3:5" x14ac:dyDescent="0.3">
      <c r="C99" s="24"/>
      <c r="D99" s="33"/>
      <c r="E99" s="25"/>
    </row>
    <row r="100" spans="3:5" x14ac:dyDescent="0.3">
      <c r="C100" s="24"/>
      <c r="D100" s="33"/>
      <c r="E100" s="25"/>
    </row>
    <row r="101" spans="3:5" x14ac:dyDescent="0.3">
      <c r="C101" s="24"/>
      <c r="D101" s="33"/>
      <c r="E101" s="25"/>
    </row>
    <row r="102" spans="3:5" x14ac:dyDescent="0.3">
      <c r="C102" s="24"/>
      <c r="D102" s="33"/>
      <c r="E102" s="25"/>
    </row>
    <row r="103" spans="3:5" x14ac:dyDescent="0.3">
      <c r="C103" s="24"/>
      <c r="D103" s="33"/>
      <c r="E103" s="25"/>
    </row>
    <row r="104" spans="3:5" x14ac:dyDescent="0.3">
      <c r="C104" s="24"/>
      <c r="D104" s="33"/>
      <c r="E104" s="25"/>
    </row>
    <row r="105" spans="3:5" x14ac:dyDescent="0.3">
      <c r="C105" s="24"/>
      <c r="D105" s="33"/>
      <c r="E105" s="25"/>
    </row>
    <row r="106" spans="3:5" x14ac:dyDescent="0.3">
      <c r="C106" s="24"/>
      <c r="D106" s="33"/>
      <c r="E106" s="25"/>
    </row>
    <row r="107" spans="3:5" x14ac:dyDescent="0.3">
      <c r="C107" s="24"/>
      <c r="D107" s="33"/>
      <c r="E107" s="25"/>
    </row>
    <row r="108" spans="3:5" x14ac:dyDescent="0.3">
      <c r="C108" s="24"/>
      <c r="D108" s="33"/>
      <c r="E108" s="25"/>
    </row>
    <row r="109" spans="3:5" x14ac:dyDescent="0.3">
      <c r="C109" s="24"/>
      <c r="D109" s="33"/>
      <c r="E109" s="25"/>
    </row>
    <row r="110" spans="3:5" x14ac:dyDescent="0.3">
      <c r="C110" s="24"/>
      <c r="D110" s="33"/>
      <c r="E110" s="25"/>
    </row>
    <row r="111" spans="3:5" x14ac:dyDescent="0.3">
      <c r="C111" s="24"/>
      <c r="D111" s="33"/>
      <c r="E111" s="25"/>
    </row>
    <row r="112" spans="3:5" x14ac:dyDescent="0.3">
      <c r="C112" s="24"/>
      <c r="D112" s="33"/>
      <c r="E112" s="25"/>
    </row>
    <row r="113" spans="3:5" x14ac:dyDescent="0.3">
      <c r="C113" s="26"/>
      <c r="D113" s="33"/>
      <c r="E113" s="25"/>
    </row>
    <row r="114" spans="3:5" x14ac:dyDescent="0.3">
      <c r="C114" s="26"/>
      <c r="D114" s="26"/>
      <c r="E114" s="26"/>
    </row>
    <row r="152" spans="4:4" x14ac:dyDescent="0.3">
      <c r="D152" s="26"/>
    </row>
    <row r="153" spans="4:4" x14ac:dyDescent="0.3">
      <c r="D153" s="26"/>
    </row>
    <row r="154" spans="4:4" x14ac:dyDescent="0.3">
      <c r="D154" s="26"/>
    </row>
    <row r="155" spans="4:4" x14ac:dyDescent="0.3">
      <c r="D155" s="26"/>
    </row>
    <row r="156" spans="4:4" x14ac:dyDescent="0.3">
      <c r="D156" s="26"/>
    </row>
    <row r="157" spans="4:4" x14ac:dyDescent="0.3">
      <c r="D157" s="26"/>
    </row>
    <row r="158" spans="4:4" x14ac:dyDescent="0.3">
      <c r="D158" s="26"/>
    </row>
    <row r="159" spans="4:4" x14ac:dyDescent="0.3">
      <c r="D159" s="26"/>
    </row>
    <row r="160" spans="4:4" x14ac:dyDescent="0.3">
      <c r="D160" s="26"/>
    </row>
    <row r="161" spans="4:4" x14ac:dyDescent="0.3">
      <c r="D161" s="26"/>
    </row>
    <row r="162" spans="4:4" x14ac:dyDescent="0.3">
      <c r="D162" s="26"/>
    </row>
    <row r="163" spans="4:4" x14ac:dyDescent="0.3">
      <c r="D163" s="26"/>
    </row>
    <row r="164" spans="4:4" x14ac:dyDescent="0.3">
      <c r="D164" s="26"/>
    </row>
    <row r="165" spans="4:4" x14ac:dyDescent="0.3">
      <c r="D165" s="26"/>
    </row>
    <row r="166" spans="4:4" x14ac:dyDescent="0.3">
      <c r="D166" s="26"/>
    </row>
    <row r="167" spans="4:4" x14ac:dyDescent="0.3">
      <c r="D167" s="26"/>
    </row>
    <row r="168" spans="4:4" x14ac:dyDescent="0.3">
      <c r="D168" s="26"/>
    </row>
    <row r="169" spans="4:4" x14ac:dyDescent="0.3">
      <c r="D169" s="26"/>
    </row>
    <row r="170" spans="4:4" x14ac:dyDescent="0.3">
      <c r="D170" s="26"/>
    </row>
    <row r="171" spans="4:4" x14ac:dyDescent="0.3">
      <c r="D171" s="26"/>
    </row>
    <row r="172" spans="4:4" x14ac:dyDescent="0.3">
      <c r="D172" s="26"/>
    </row>
    <row r="173" spans="4:4" x14ac:dyDescent="0.3">
      <c r="D173" s="26"/>
    </row>
    <row r="174" spans="4:4" x14ac:dyDescent="0.3">
      <c r="D174" s="26"/>
    </row>
    <row r="175" spans="4:4" x14ac:dyDescent="0.3">
      <c r="D175" s="26"/>
    </row>
    <row r="176" spans="4:4" x14ac:dyDescent="0.3">
      <c r="D176" s="26"/>
    </row>
    <row r="177" spans="4:4" x14ac:dyDescent="0.3">
      <c r="D177" s="26"/>
    </row>
    <row r="178" spans="4:4" x14ac:dyDescent="0.3">
      <c r="D178" s="26"/>
    </row>
    <row r="179" spans="4:4" x14ac:dyDescent="0.3">
      <c r="D179" s="26"/>
    </row>
    <row r="180" spans="4:4" x14ac:dyDescent="0.3">
      <c r="D180" s="26"/>
    </row>
    <row r="181" spans="4:4" x14ac:dyDescent="0.3">
      <c r="D181" s="26"/>
    </row>
    <row r="182" spans="4:4" x14ac:dyDescent="0.3">
      <c r="D182" s="26"/>
    </row>
    <row r="183" spans="4:4" x14ac:dyDescent="0.3">
      <c r="D183" s="26"/>
    </row>
    <row r="184" spans="4:4" x14ac:dyDescent="0.3">
      <c r="D184" s="26"/>
    </row>
    <row r="185" spans="4:4" x14ac:dyDescent="0.3">
      <c r="D185" s="26"/>
    </row>
    <row r="186" spans="4:4" x14ac:dyDescent="0.3">
      <c r="D186" s="26"/>
    </row>
    <row r="187" spans="4:4" x14ac:dyDescent="0.3">
      <c r="D187" s="26"/>
    </row>
    <row r="188" spans="4:4" x14ac:dyDescent="0.3">
      <c r="D188" s="26"/>
    </row>
    <row r="189" spans="4:4" x14ac:dyDescent="0.3">
      <c r="D189" s="26"/>
    </row>
    <row r="190" spans="4:4" x14ac:dyDescent="0.3">
      <c r="D190" s="26"/>
    </row>
    <row r="191" spans="4:4" x14ac:dyDescent="0.3">
      <c r="D191" s="26"/>
    </row>
    <row r="192" spans="4:4" x14ac:dyDescent="0.3">
      <c r="D192" s="26"/>
    </row>
    <row r="193" spans="4:4" x14ac:dyDescent="0.3">
      <c r="D193" s="26"/>
    </row>
    <row r="194" spans="4:4" x14ac:dyDescent="0.3">
      <c r="D194" s="26"/>
    </row>
    <row r="195" spans="4:4" x14ac:dyDescent="0.3">
      <c r="D195" s="26"/>
    </row>
    <row r="196" spans="4:4" x14ac:dyDescent="0.3">
      <c r="D196" s="26"/>
    </row>
    <row r="197" spans="4:4" x14ac:dyDescent="0.3">
      <c r="D197" s="26"/>
    </row>
    <row r="198" spans="4:4" x14ac:dyDescent="0.3">
      <c r="D198" s="26"/>
    </row>
    <row r="199" spans="4:4" x14ac:dyDescent="0.3">
      <c r="D199" s="26"/>
    </row>
    <row r="200" spans="4:4" x14ac:dyDescent="0.3">
      <c r="D200" s="26"/>
    </row>
    <row r="201" spans="4:4" x14ac:dyDescent="0.3">
      <c r="D201" s="26"/>
    </row>
    <row r="202" spans="4:4" x14ac:dyDescent="0.3">
      <c r="D202" s="26"/>
    </row>
    <row r="203" spans="4:4" x14ac:dyDescent="0.3">
      <c r="D203" s="26"/>
    </row>
    <row r="204" spans="4:4" x14ac:dyDescent="0.3">
      <c r="D204" s="26"/>
    </row>
    <row r="205" spans="4:4" x14ac:dyDescent="0.3">
      <c r="D205" s="26"/>
    </row>
    <row r="206" spans="4:4" x14ac:dyDescent="0.3">
      <c r="D206" s="26"/>
    </row>
    <row r="207" spans="4:4" x14ac:dyDescent="0.3">
      <c r="D207" s="26"/>
    </row>
    <row r="208" spans="4:4" x14ac:dyDescent="0.3">
      <c r="D208" s="26"/>
    </row>
    <row r="209" spans="4:4" x14ac:dyDescent="0.3">
      <c r="D209" s="26"/>
    </row>
    <row r="210" spans="4:4" x14ac:dyDescent="0.3">
      <c r="D210" s="26"/>
    </row>
    <row r="211" spans="4:4" x14ac:dyDescent="0.3">
      <c r="D211" s="26"/>
    </row>
    <row r="212" spans="4:4" x14ac:dyDescent="0.3">
      <c r="D212" s="26"/>
    </row>
    <row r="213" spans="4:4" x14ac:dyDescent="0.3">
      <c r="D213" s="26"/>
    </row>
    <row r="214" spans="4:4" x14ac:dyDescent="0.3">
      <c r="D214" s="26"/>
    </row>
    <row r="215" spans="4:4" x14ac:dyDescent="0.3">
      <c r="D215" s="26"/>
    </row>
    <row r="216" spans="4:4" x14ac:dyDescent="0.3">
      <c r="D216" s="26"/>
    </row>
    <row r="217" spans="4:4" x14ac:dyDescent="0.3">
      <c r="D217" s="26"/>
    </row>
    <row r="218" spans="4:4" x14ac:dyDescent="0.3">
      <c r="D218" s="26"/>
    </row>
    <row r="219" spans="4:4" x14ac:dyDescent="0.3">
      <c r="D219" s="26"/>
    </row>
    <row r="220" spans="4:4" x14ac:dyDescent="0.3">
      <c r="D220" s="26"/>
    </row>
    <row r="221" spans="4:4" x14ac:dyDescent="0.3">
      <c r="D221" s="26"/>
    </row>
    <row r="222" spans="4:4" x14ac:dyDescent="0.3">
      <c r="D222" s="26"/>
    </row>
    <row r="223" spans="4:4" x14ac:dyDescent="0.3">
      <c r="D223" s="26"/>
    </row>
    <row r="224" spans="4:4" x14ac:dyDescent="0.3">
      <c r="D224" s="26"/>
    </row>
    <row r="225" spans="4:4" x14ac:dyDescent="0.3">
      <c r="D225" s="26"/>
    </row>
    <row r="226" spans="4:4" x14ac:dyDescent="0.3">
      <c r="D226" s="26"/>
    </row>
    <row r="227" spans="4:4" x14ac:dyDescent="0.3">
      <c r="D227" s="26"/>
    </row>
    <row r="228" spans="4:4" x14ac:dyDescent="0.3">
      <c r="D228" s="26"/>
    </row>
    <row r="229" spans="4:4" x14ac:dyDescent="0.3">
      <c r="D229" s="26"/>
    </row>
    <row r="230" spans="4:4" x14ac:dyDescent="0.3">
      <c r="D230" s="26"/>
    </row>
    <row r="231" spans="4:4" x14ac:dyDescent="0.3">
      <c r="D231" s="26"/>
    </row>
    <row r="232" spans="4:4" x14ac:dyDescent="0.3">
      <c r="D232" s="26"/>
    </row>
    <row r="233" spans="4:4" x14ac:dyDescent="0.3">
      <c r="D233" s="26"/>
    </row>
    <row r="234" spans="4:4" x14ac:dyDescent="0.3">
      <c r="D234" s="26"/>
    </row>
    <row r="235" spans="4:4" x14ac:dyDescent="0.3">
      <c r="D235" s="26"/>
    </row>
    <row r="236" spans="4:4" x14ac:dyDescent="0.3">
      <c r="D236" s="26"/>
    </row>
    <row r="237" spans="4:4" x14ac:dyDescent="0.3">
      <c r="D237" s="26"/>
    </row>
    <row r="238" spans="4:4" x14ac:dyDescent="0.3">
      <c r="D238" s="26"/>
    </row>
    <row r="239" spans="4:4" x14ac:dyDescent="0.3">
      <c r="D239" s="26"/>
    </row>
    <row r="240" spans="4:4" x14ac:dyDescent="0.3">
      <c r="D240" s="26"/>
    </row>
    <row r="241" spans="4:4" x14ac:dyDescent="0.3">
      <c r="D241" s="26"/>
    </row>
    <row r="242" spans="4:4" x14ac:dyDescent="0.3">
      <c r="D242" s="26"/>
    </row>
    <row r="243" spans="4:4" x14ac:dyDescent="0.3">
      <c r="D243" s="26"/>
    </row>
    <row r="244" spans="4:4" x14ac:dyDescent="0.3">
      <c r="D244" s="26"/>
    </row>
    <row r="245" spans="4:4" x14ac:dyDescent="0.3">
      <c r="D245" s="26"/>
    </row>
    <row r="246" spans="4:4" x14ac:dyDescent="0.3">
      <c r="D246" s="26"/>
    </row>
    <row r="247" spans="4:4" x14ac:dyDescent="0.3">
      <c r="D247" s="26"/>
    </row>
    <row r="248" spans="4:4" x14ac:dyDescent="0.3">
      <c r="D248" s="26"/>
    </row>
    <row r="249" spans="4:4" x14ac:dyDescent="0.3">
      <c r="D249" s="26"/>
    </row>
    <row r="250" spans="4:4" x14ac:dyDescent="0.3">
      <c r="D250" s="26"/>
    </row>
    <row r="251" spans="4:4" x14ac:dyDescent="0.3">
      <c r="D251" s="26"/>
    </row>
    <row r="252" spans="4:4" x14ac:dyDescent="0.3">
      <c r="D252" s="26"/>
    </row>
    <row r="253" spans="4:4" x14ac:dyDescent="0.3">
      <c r="D253" s="26"/>
    </row>
    <row r="254" spans="4:4" x14ac:dyDescent="0.3">
      <c r="D254" s="26"/>
    </row>
    <row r="255" spans="4:4" x14ac:dyDescent="0.3">
      <c r="D255" s="26"/>
    </row>
    <row r="256" spans="4:4" x14ac:dyDescent="0.3">
      <c r="D256" s="26"/>
    </row>
    <row r="257" spans="4:4" x14ac:dyDescent="0.3">
      <c r="D257" s="26"/>
    </row>
    <row r="258" spans="4:4" x14ac:dyDescent="0.3">
      <c r="D258" s="26"/>
    </row>
    <row r="259" spans="4:4" x14ac:dyDescent="0.3">
      <c r="D259" s="26"/>
    </row>
    <row r="260" spans="4:4" x14ac:dyDescent="0.3">
      <c r="D260" s="26"/>
    </row>
    <row r="261" spans="4:4" x14ac:dyDescent="0.3">
      <c r="D261" s="26"/>
    </row>
    <row r="262" spans="4:4" x14ac:dyDescent="0.3">
      <c r="D262" s="26"/>
    </row>
    <row r="263" spans="4:4" x14ac:dyDescent="0.3">
      <c r="D263" s="26"/>
    </row>
    <row r="264" spans="4:4" x14ac:dyDescent="0.3">
      <c r="D264" s="26"/>
    </row>
    <row r="265" spans="4:4" x14ac:dyDescent="0.3">
      <c r="D265" s="26"/>
    </row>
    <row r="266" spans="4:4" x14ac:dyDescent="0.3">
      <c r="D266" s="26"/>
    </row>
    <row r="267" spans="4:4" x14ac:dyDescent="0.3">
      <c r="D267" s="26"/>
    </row>
    <row r="268" spans="4:4" x14ac:dyDescent="0.3">
      <c r="D268" s="26"/>
    </row>
    <row r="269" spans="4:4" x14ac:dyDescent="0.3">
      <c r="D269" s="26"/>
    </row>
    <row r="270" spans="4:4" x14ac:dyDescent="0.3">
      <c r="D270" s="26"/>
    </row>
    <row r="271" spans="4:4" x14ac:dyDescent="0.3">
      <c r="D271" s="26"/>
    </row>
    <row r="272" spans="4:4" x14ac:dyDescent="0.3">
      <c r="D272" s="26"/>
    </row>
    <row r="273" spans="4:4" x14ac:dyDescent="0.3">
      <c r="D273" s="26"/>
    </row>
    <row r="274" spans="4:4" x14ac:dyDescent="0.3">
      <c r="D274" s="26"/>
    </row>
    <row r="275" spans="4:4" x14ac:dyDescent="0.3">
      <c r="D275" s="26"/>
    </row>
    <row r="276" spans="4:4" x14ac:dyDescent="0.3">
      <c r="D276" s="26"/>
    </row>
    <row r="277" spans="4:4" x14ac:dyDescent="0.3">
      <c r="D277" s="26"/>
    </row>
    <row r="278" spans="4:4" x14ac:dyDescent="0.3">
      <c r="D278" s="26"/>
    </row>
    <row r="279" spans="4:4" x14ac:dyDescent="0.3">
      <c r="D279" s="26"/>
    </row>
    <row r="280" spans="4:4" x14ac:dyDescent="0.3">
      <c r="D280" s="26"/>
    </row>
    <row r="281" spans="4:4" x14ac:dyDescent="0.3">
      <c r="D281" s="26"/>
    </row>
    <row r="282" spans="4:4" x14ac:dyDescent="0.3">
      <c r="D282" s="26"/>
    </row>
    <row r="283" spans="4:4" x14ac:dyDescent="0.3">
      <c r="D283" s="26"/>
    </row>
    <row r="284" spans="4:4" x14ac:dyDescent="0.3">
      <c r="D284" s="26"/>
    </row>
    <row r="285" spans="4:4" x14ac:dyDescent="0.3">
      <c r="D285" s="26"/>
    </row>
    <row r="286" spans="4:4" x14ac:dyDescent="0.3">
      <c r="D286" s="26"/>
    </row>
    <row r="287" spans="4:4" x14ac:dyDescent="0.3">
      <c r="D287" s="26"/>
    </row>
    <row r="288" spans="4:4" x14ac:dyDescent="0.3">
      <c r="D288" s="26"/>
    </row>
    <row r="289" spans="4:4" x14ac:dyDescent="0.3">
      <c r="D289" s="26"/>
    </row>
    <row r="290" spans="4:4" x14ac:dyDescent="0.3">
      <c r="D290" s="26"/>
    </row>
    <row r="291" spans="4:4" x14ac:dyDescent="0.3">
      <c r="D291" s="26"/>
    </row>
    <row r="292" spans="4:4" x14ac:dyDescent="0.3">
      <c r="D292" s="26"/>
    </row>
    <row r="293" spans="4:4" x14ac:dyDescent="0.3">
      <c r="D293" s="26"/>
    </row>
    <row r="294" spans="4:4" x14ac:dyDescent="0.3">
      <c r="D294" s="26"/>
    </row>
    <row r="295" spans="4:4" x14ac:dyDescent="0.3">
      <c r="D295" s="26"/>
    </row>
    <row r="296" spans="4:4" x14ac:dyDescent="0.3">
      <c r="D296" s="26"/>
    </row>
    <row r="297" spans="4:4" x14ac:dyDescent="0.3">
      <c r="D297" s="26"/>
    </row>
    <row r="298" spans="4:4" x14ac:dyDescent="0.3">
      <c r="D298" s="26"/>
    </row>
    <row r="299" spans="4:4" x14ac:dyDescent="0.3">
      <c r="D299" s="26"/>
    </row>
    <row r="300" spans="4:4" x14ac:dyDescent="0.3">
      <c r="D300" s="26"/>
    </row>
    <row r="301" spans="4:4" x14ac:dyDescent="0.3">
      <c r="D301" s="26"/>
    </row>
    <row r="302" spans="4:4" x14ac:dyDescent="0.3">
      <c r="D302" s="26"/>
    </row>
    <row r="303" spans="4:4" x14ac:dyDescent="0.3">
      <c r="D303" s="26"/>
    </row>
    <row r="304" spans="4:4" x14ac:dyDescent="0.3">
      <c r="D304" s="26"/>
    </row>
    <row r="305" spans="4:4" x14ac:dyDescent="0.3">
      <c r="D305" s="26"/>
    </row>
    <row r="306" spans="4:4" x14ac:dyDescent="0.3">
      <c r="D306" s="26"/>
    </row>
    <row r="307" spans="4:4" x14ac:dyDescent="0.3">
      <c r="D307" s="26"/>
    </row>
    <row r="308" spans="4:4" x14ac:dyDescent="0.3">
      <c r="D308" s="26"/>
    </row>
    <row r="309" spans="4:4" x14ac:dyDescent="0.3">
      <c r="D309" s="26"/>
    </row>
    <row r="310" spans="4:4" x14ac:dyDescent="0.3">
      <c r="D310" s="26"/>
    </row>
    <row r="311" spans="4:4" x14ac:dyDescent="0.3">
      <c r="D311" s="26"/>
    </row>
    <row r="312" spans="4:4" x14ac:dyDescent="0.3">
      <c r="D312" s="26"/>
    </row>
    <row r="313" spans="4:4" x14ac:dyDescent="0.3">
      <c r="D313" s="26"/>
    </row>
    <row r="314" spans="4:4" x14ac:dyDescent="0.3">
      <c r="D314" s="26"/>
    </row>
    <row r="315" spans="4:4" x14ac:dyDescent="0.3">
      <c r="D315" s="26"/>
    </row>
    <row r="316" spans="4:4" x14ac:dyDescent="0.3">
      <c r="D316" s="26"/>
    </row>
    <row r="317" spans="4:4" x14ac:dyDescent="0.3">
      <c r="D317" s="26"/>
    </row>
    <row r="318" spans="4:4" x14ac:dyDescent="0.3">
      <c r="D318" s="26"/>
    </row>
    <row r="319" spans="4:4" x14ac:dyDescent="0.3">
      <c r="D319" s="26"/>
    </row>
    <row r="320" spans="4:4" x14ac:dyDescent="0.3">
      <c r="D320" s="26"/>
    </row>
    <row r="321" spans="4:4" x14ac:dyDescent="0.3">
      <c r="D321" s="26"/>
    </row>
    <row r="322" spans="4:4" x14ac:dyDescent="0.3">
      <c r="D322" s="26"/>
    </row>
    <row r="323" spans="4:4" x14ac:dyDescent="0.3">
      <c r="D323" s="26"/>
    </row>
    <row r="324" spans="4:4" x14ac:dyDescent="0.3">
      <c r="D324" s="26"/>
    </row>
    <row r="325" spans="4:4" x14ac:dyDescent="0.3">
      <c r="D325" s="26"/>
    </row>
    <row r="326" spans="4:4" x14ac:dyDescent="0.3">
      <c r="D326" s="26"/>
    </row>
    <row r="327" spans="4:4" x14ac:dyDescent="0.3">
      <c r="D327" s="26"/>
    </row>
    <row r="328" spans="4:4" x14ac:dyDescent="0.3">
      <c r="D328" s="26"/>
    </row>
    <row r="329" spans="4:4" x14ac:dyDescent="0.3">
      <c r="D329" s="26"/>
    </row>
    <row r="330" spans="4:4" x14ac:dyDescent="0.3">
      <c r="D330" s="26"/>
    </row>
    <row r="331" spans="4:4" x14ac:dyDescent="0.3">
      <c r="D331" s="26"/>
    </row>
    <row r="332" spans="4:4" x14ac:dyDescent="0.3">
      <c r="D332" s="26"/>
    </row>
    <row r="333" spans="4:4" x14ac:dyDescent="0.3">
      <c r="D333" s="26"/>
    </row>
    <row r="334" spans="4:4" x14ac:dyDescent="0.3">
      <c r="D334" s="26"/>
    </row>
    <row r="335" spans="4:4" x14ac:dyDescent="0.3">
      <c r="D335" s="26"/>
    </row>
    <row r="336" spans="4:4" x14ac:dyDescent="0.3">
      <c r="D336" s="26"/>
    </row>
    <row r="337" spans="4:4" x14ac:dyDescent="0.3">
      <c r="D337" s="26"/>
    </row>
    <row r="338" spans="4:4" x14ac:dyDescent="0.3">
      <c r="D338" s="26"/>
    </row>
    <row r="339" spans="4:4" x14ac:dyDescent="0.3">
      <c r="D339" s="26"/>
    </row>
    <row r="340" spans="4:4" x14ac:dyDescent="0.3">
      <c r="D340" s="26"/>
    </row>
    <row r="341" spans="4:4" x14ac:dyDescent="0.3">
      <c r="D341" s="26"/>
    </row>
    <row r="342" spans="4:4" x14ac:dyDescent="0.3">
      <c r="D342" s="26"/>
    </row>
    <row r="343" spans="4:4" x14ac:dyDescent="0.3">
      <c r="D343" s="26"/>
    </row>
    <row r="344" spans="4:4" x14ac:dyDescent="0.3">
      <c r="D344" s="26"/>
    </row>
    <row r="345" spans="4:4" x14ac:dyDescent="0.3">
      <c r="D345" s="26"/>
    </row>
    <row r="346" spans="4:4" x14ac:dyDescent="0.3">
      <c r="D346" s="26"/>
    </row>
    <row r="347" spans="4:4" x14ac:dyDescent="0.3">
      <c r="D347" s="26"/>
    </row>
    <row r="348" spans="4:4" x14ac:dyDescent="0.3">
      <c r="D348" s="26"/>
    </row>
    <row r="349" spans="4:4" x14ac:dyDescent="0.3">
      <c r="D349" s="26"/>
    </row>
    <row r="350" spans="4:4" x14ac:dyDescent="0.3">
      <c r="D350" s="26"/>
    </row>
    <row r="351" spans="4:4" x14ac:dyDescent="0.3">
      <c r="D351" s="26"/>
    </row>
    <row r="352" spans="4:4" x14ac:dyDescent="0.3">
      <c r="D352" s="26"/>
    </row>
    <row r="353" spans="4:4" x14ac:dyDescent="0.3">
      <c r="D353" s="26"/>
    </row>
    <row r="354" spans="4:4" x14ac:dyDescent="0.3">
      <c r="D354" s="26"/>
    </row>
    <row r="355" spans="4:4" x14ac:dyDescent="0.3">
      <c r="D355" s="26"/>
    </row>
    <row r="356" spans="4:4" x14ac:dyDescent="0.3">
      <c r="D356" s="26"/>
    </row>
    <row r="357" spans="4:4" x14ac:dyDescent="0.3">
      <c r="D357" s="26"/>
    </row>
    <row r="358" spans="4:4" x14ac:dyDescent="0.3">
      <c r="D358" s="26"/>
    </row>
    <row r="359" spans="4:4" x14ac:dyDescent="0.3">
      <c r="D359" s="26"/>
    </row>
    <row r="360" spans="4:4" x14ac:dyDescent="0.3">
      <c r="D360" s="26"/>
    </row>
    <row r="361" spans="4:4" x14ac:dyDescent="0.3">
      <c r="D361" s="26"/>
    </row>
    <row r="362" spans="4:4" x14ac:dyDescent="0.3">
      <c r="D362" s="26"/>
    </row>
    <row r="363" spans="4:4" x14ac:dyDescent="0.3">
      <c r="D363" s="26"/>
    </row>
    <row r="364" spans="4:4" x14ac:dyDescent="0.3">
      <c r="D364" s="26"/>
    </row>
    <row r="365" spans="4:4" x14ac:dyDescent="0.3">
      <c r="D365" s="26"/>
    </row>
    <row r="366" spans="4:4" x14ac:dyDescent="0.3">
      <c r="D366" s="26"/>
    </row>
    <row r="367" spans="4:4" x14ac:dyDescent="0.3">
      <c r="D367" s="26"/>
    </row>
    <row r="368" spans="4:4" x14ac:dyDescent="0.3">
      <c r="D368" s="26"/>
    </row>
    <row r="369" spans="4:4" x14ac:dyDescent="0.3">
      <c r="D369" s="26"/>
    </row>
    <row r="370" spans="4:4" x14ac:dyDescent="0.3">
      <c r="D370" s="26"/>
    </row>
    <row r="371" spans="4:4" x14ac:dyDescent="0.3">
      <c r="D371" s="26"/>
    </row>
    <row r="372" spans="4:4" x14ac:dyDescent="0.3">
      <c r="D372" s="26"/>
    </row>
    <row r="373" spans="4:4" x14ac:dyDescent="0.3">
      <c r="D373" s="26"/>
    </row>
    <row r="374" spans="4:4" x14ac:dyDescent="0.3">
      <c r="D374" s="26"/>
    </row>
    <row r="375" spans="4:4" x14ac:dyDescent="0.3">
      <c r="D375" s="26"/>
    </row>
    <row r="376" spans="4:4" x14ac:dyDescent="0.3">
      <c r="D376" s="26"/>
    </row>
    <row r="377" spans="4:4" x14ac:dyDescent="0.3">
      <c r="D377" s="26"/>
    </row>
    <row r="378" spans="4:4" x14ac:dyDescent="0.3">
      <c r="D378" s="26"/>
    </row>
    <row r="379" spans="4:4" x14ac:dyDescent="0.3">
      <c r="D379" s="26"/>
    </row>
    <row r="380" spans="4:4" x14ac:dyDescent="0.3">
      <c r="D380" s="26"/>
    </row>
    <row r="381" spans="4:4" x14ac:dyDescent="0.3">
      <c r="D381" s="26"/>
    </row>
    <row r="382" spans="4:4" x14ac:dyDescent="0.3">
      <c r="D382" s="26"/>
    </row>
    <row r="383" spans="4:4" x14ac:dyDescent="0.3">
      <c r="D383" s="26"/>
    </row>
    <row r="384" spans="4:4" x14ac:dyDescent="0.3">
      <c r="D384" s="26"/>
    </row>
    <row r="385" spans="4:4" x14ac:dyDescent="0.3">
      <c r="D385" s="26"/>
    </row>
    <row r="386" spans="4:4" x14ac:dyDescent="0.3">
      <c r="D386" s="26"/>
    </row>
    <row r="387" spans="4:4" x14ac:dyDescent="0.3">
      <c r="D387" s="26"/>
    </row>
    <row r="388" spans="4:4" x14ac:dyDescent="0.3">
      <c r="D388" s="26"/>
    </row>
    <row r="389" spans="4:4" x14ac:dyDescent="0.3">
      <c r="D389" s="26"/>
    </row>
    <row r="390" spans="4:4" x14ac:dyDescent="0.3">
      <c r="D390" s="26"/>
    </row>
    <row r="391" spans="4:4" x14ac:dyDescent="0.3">
      <c r="D391" s="26"/>
    </row>
    <row r="392" spans="4:4" x14ac:dyDescent="0.3">
      <c r="D392" s="26"/>
    </row>
    <row r="393" spans="4:4" x14ac:dyDescent="0.3">
      <c r="D393" s="26"/>
    </row>
    <row r="394" spans="4:4" x14ac:dyDescent="0.3">
      <c r="D394" s="26"/>
    </row>
    <row r="395" spans="4:4" x14ac:dyDescent="0.3">
      <c r="D395" s="26"/>
    </row>
    <row r="396" spans="4:4" x14ac:dyDescent="0.3">
      <c r="D396" s="26"/>
    </row>
    <row r="397" spans="4:4" x14ac:dyDescent="0.3">
      <c r="D397" s="26"/>
    </row>
    <row r="398" spans="4:4" x14ac:dyDescent="0.3">
      <c r="D398" s="26"/>
    </row>
    <row r="399" spans="4:4" x14ac:dyDescent="0.3">
      <c r="D399" s="26"/>
    </row>
    <row r="400" spans="4:4" x14ac:dyDescent="0.3">
      <c r="D400" s="26"/>
    </row>
    <row r="401" spans="4:4" x14ac:dyDescent="0.3">
      <c r="D401" s="26"/>
    </row>
    <row r="402" spans="4:4" x14ac:dyDescent="0.3">
      <c r="D402" s="26"/>
    </row>
    <row r="403" spans="4:4" x14ac:dyDescent="0.3">
      <c r="D403" s="26"/>
    </row>
    <row r="404" spans="4:4" x14ac:dyDescent="0.3">
      <c r="D404" s="26"/>
    </row>
    <row r="405" spans="4:4" x14ac:dyDescent="0.3">
      <c r="D405" s="26"/>
    </row>
    <row r="406" spans="4:4" x14ac:dyDescent="0.3">
      <c r="D406" s="26"/>
    </row>
    <row r="407" spans="4:4" x14ac:dyDescent="0.3">
      <c r="D407" s="26"/>
    </row>
    <row r="408" spans="4:4" x14ac:dyDescent="0.3">
      <c r="D408" s="26"/>
    </row>
    <row r="409" spans="4:4" x14ac:dyDescent="0.3">
      <c r="D409" s="26"/>
    </row>
    <row r="410" spans="4:4" x14ac:dyDescent="0.3">
      <c r="D410" s="26"/>
    </row>
    <row r="411" spans="4:4" x14ac:dyDescent="0.3">
      <c r="D411" s="26"/>
    </row>
    <row r="412" spans="4:4" x14ac:dyDescent="0.3">
      <c r="D412" s="26"/>
    </row>
    <row r="413" spans="4:4" x14ac:dyDescent="0.3">
      <c r="D413" s="26"/>
    </row>
    <row r="414" spans="4:4" x14ac:dyDescent="0.3">
      <c r="D414" s="26"/>
    </row>
    <row r="415" spans="4:4" x14ac:dyDescent="0.3">
      <c r="D415" s="26"/>
    </row>
    <row r="416" spans="4:4" x14ac:dyDescent="0.3">
      <c r="D416" s="26"/>
    </row>
    <row r="417" spans="4:4" x14ac:dyDescent="0.3">
      <c r="D417" s="26"/>
    </row>
    <row r="418" spans="4:4" x14ac:dyDescent="0.3">
      <c r="D418" s="26"/>
    </row>
    <row r="419" spans="4:4" x14ac:dyDescent="0.3">
      <c r="D419" s="26"/>
    </row>
    <row r="420" spans="4:4" x14ac:dyDescent="0.3">
      <c r="D420" s="26"/>
    </row>
    <row r="421" spans="4:4" x14ac:dyDescent="0.3">
      <c r="D421" s="26"/>
    </row>
    <row r="422" spans="4:4" x14ac:dyDescent="0.3">
      <c r="D422" s="26"/>
    </row>
    <row r="423" spans="4:4" x14ac:dyDescent="0.3">
      <c r="D423" s="26"/>
    </row>
    <row r="424" spans="4:4" x14ac:dyDescent="0.3">
      <c r="D424" s="26"/>
    </row>
    <row r="425" spans="4:4" x14ac:dyDescent="0.3">
      <c r="D425" s="26"/>
    </row>
    <row r="426" spans="4:4" x14ac:dyDescent="0.3">
      <c r="D426" s="26"/>
    </row>
    <row r="427" spans="4:4" x14ac:dyDescent="0.3">
      <c r="D427" s="26"/>
    </row>
    <row r="428" spans="4:4" x14ac:dyDescent="0.3">
      <c r="D428" s="26"/>
    </row>
    <row r="429" spans="4:4" x14ac:dyDescent="0.3">
      <c r="D429" s="26"/>
    </row>
    <row r="430" spans="4:4" x14ac:dyDescent="0.3">
      <c r="D430" s="26"/>
    </row>
    <row r="431" spans="4:4" x14ac:dyDescent="0.3">
      <c r="D431" s="26"/>
    </row>
    <row r="432" spans="4:4" x14ac:dyDescent="0.3">
      <c r="D432" s="26"/>
    </row>
    <row r="433" spans="4:4" x14ac:dyDescent="0.3">
      <c r="D433" s="26"/>
    </row>
    <row r="434" spans="4:4" x14ac:dyDescent="0.3">
      <c r="D434" s="26"/>
    </row>
    <row r="435" spans="4:4" x14ac:dyDescent="0.3">
      <c r="D435" s="26"/>
    </row>
    <row r="436" spans="4:4" x14ac:dyDescent="0.3">
      <c r="D436" s="26"/>
    </row>
    <row r="437" spans="4:4" x14ac:dyDescent="0.3">
      <c r="D437" s="26"/>
    </row>
    <row r="438" spans="4:4" x14ac:dyDescent="0.3">
      <c r="D438" s="26"/>
    </row>
    <row r="439" spans="4:4" x14ac:dyDescent="0.3">
      <c r="D439" s="26"/>
    </row>
    <row r="440" spans="4:4" x14ac:dyDescent="0.3">
      <c r="D440" s="26"/>
    </row>
    <row r="441" spans="4:4" x14ac:dyDescent="0.3">
      <c r="D441" s="26"/>
    </row>
    <row r="442" spans="4:4" x14ac:dyDescent="0.3">
      <c r="D442" s="26"/>
    </row>
    <row r="443" spans="4:4" x14ac:dyDescent="0.3">
      <c r="D443" s="26"/>
    </row>
    <row r="444" spans="4:4" x14ac:dyDescent="0.3">
      <c r="D444" s="26"/>
    </row>
    <row r="445" spans="4:4" x14ac:dyDescent="0.3">
      <c r="D445" s="26"/>
    </row>
    <row r="446" spans="4:4" x14ac:dyDescent="0.3">
      <c r="D446" s="26"/>
    </row>
    <row r="447" spans="4:4" x14ac:dyDescent="0.3">
      <c r="D447" s="26"/>
    </row>
    <row r="448" spans="4:4" x14ac:dyDescent="0.3">
      <c r="D448" s="26"/>
    </row>
    <row r="449" spans="4:4" x14ac:dyDescent="0.3">
      <c r="D449" s="26"/>
    </row>
    <row r="450" spans="4:4" x14ac:dyDescent="0.3">
      <c r="D450" s="26"/>
    </row>
    <row r="451" spans="4:4" x14ac:dyDescent="0.3">
      <c r="D451" s="26"/>
    </row>
    <row r="452" spans="4:4" x14ac:dyDescent="0.3">
      <c r="D452" s="26"/>
    </row>
    <row r="453" spans="4:4" x14ac:dyDescent="0.3">
      <c r="D453" s="26"/>
    </row>
    <row r="454" spans="4:4" x14ac:dyDescent="0.3">
      <c r="D454" s="26"/>
    </row>
    <row r="455" spans="4:4" x14ac:dyDescent="0.3">
      <c r="D455" s="26"/>
    </row>
    <row r="456" spans="4:4" x14ac:dyDescent="0.3">
      <c r="D456" s="26"/>
    </row>
    <row r="457" spans="4:4" x14ac:dyDescent="0.3">
      <c r="D457" s="26"/>
    </row>
    <row r="458" spans="4:4" x14ac:dyDescent="0.3">
      <c r="D458" s="26"/>
    </row>
    <row r="459" spans="4:4" x14ac:dyDescent="0.3">
      <c r="D459" s="26"/>
    </row>
    <row r="460" spans="4:4" x14ac:dyDescent="0.3">
      <c r="D460" s="26"/>
    </row>
    <row r="461" spans="4:4" x14ac:dyDescent="0.3">
      <c r="D461" s="26"/>
    </row>
    <row r="462" spans="4:4" x14ac:dyDescent="0.3">
      <c r="D462" s="26"/>
    </row>
    <row r="463" spans="4:4" x14ac:dyDescent="0.3">
      <c r="D463" s="26"/>
    </row>
    <row r="464" spans="4:4" x14ac:dyDescent="0.3">
      <c r="D464" s="26"/>
    </row>
    <row r="465" spans="4:4" x14ac:dyDescent="0.3">
      <c r="D465" s="26"/>
    </row>
    <row r="466" spans="4:4" x14ac:dyDescent="0.3">
      <c r="D466" s="26"/>
    </row>
    <row r="467" spans="4:4" x14ac:dyDescent="0.3">
      <c r="D467" s="26"/>
    </row>
    <row r="468" spans="4:4" x14ac:dyDescent="0.3">
      <c r="D468" s="26"/>
    </row>
    <row r="469" spans="4:4" x14ac:dyDescent="0.3">
      <c r="D469" s="26"/>
    </row>
    <row r="470" spans="4:4" x14ac:dyDescent="0.3">
      <c r="D470" s="26"/>
    </row>
    <row r="471" spans="4:4" x14ac:dyDescent="0.3">
      <c r="D471" s="26"/>
    </row>
    <row r="472" spans="4:4" x14ac:dyDescent="0.3">
      <c r="D472" s="26"/>
    </row>
    <row r="473" spans="4:4" x14ac:dyDescent="0.3">
      <c r="D473" s="26"/>
    </row>
    <row r="474" spans="4:4" x14ac:dyDescent="0.3">
      <c r="D474" s="26"/>
    </row>
    <row r="475" spans="4:4" x14ac:dyDescent="0.3">
      <c r="D475" s="26"/>
    </row>
    <row r="476" spans="4:4" x14ac:dyDescent="0.3">
      <c r="D476" s="26"/>
    </row>
    <row r="477" spans="4:4" x14ac:dyDescent="0.3">
      <c r="D477" s="26"/>
    </row>
    <row r="478" spans="4:4" x14ac:dyDescent="0.3">
      <c r="D478" s="26"/>
    </row>
    <row r="479" spans="4:4" x14ac:dyDescent="0.3">
      <c r="D479" s="26"/>
    </row>
    <row r="480" spans="4:4" x14ac:dyDescent="0.3">
      <c r="D480" s="26"/>
    </row>
    <row r="481" spans="4:4" x14ac:dyDescent="0.3">
      <c r="D481" s="26"/>
    </row>
    <row r="482" spans="4:4" x14ac:dyDescent="0.3">
      <c r="D482" s="26"/>
    </row>
    <row r="483" spans="4:4" x14ac:dyDescent="0.3">
      <c r="D483" s="26"/>
    </row>
    <row r="484" spans="4:4" x14ac:dyDescent="0.3">
      <c r="D484" s="26"/>
    </row>
    <row r="485" spans="4:4" x14ac:dyDescent="0.3">
      <c r="D485" s="26"/>
    </row>
    <row r="486" spans="4:4" x14ac:dyDescent="0.3">
      <c r="D486" s="26"/>
    </row>
    <row r="487" spans="4:4" x14ac:dyDescent="0.3">
      <c r="D487" s="26"/>
    </row>
    <row r="488" spans="4:4" x14ac:dyDescent="0.3">
      <c r="D488" s="26"/>
    </row>
    <row r="489" spans="4:4" x14ac:dyDescent="0.3">
      <c r="D489" s="26"/>
    </row>
    <row r="490" spans="4:4" x14ac:dyDescent="0.3">
      <c r="D490" s="26"/>
    </row>
    <row r="491" spans="4:4" x14ac:dyDescent="0.3">
      <c r="D491" s="26"/>
    </row>
    <row r="492" spans="4:4" x14ac:dyDescent="0.3">
      <c r="D492" s="26"/>
    </row>
    <row r="493" spans="4:4" x14ac:dyDescent="0.3">
      <c r="D493" s="26"/>
    </row>
    <row r="494" spans="4:4" x14ac:dyDescent="0.3">
      <c r="D494" s="26"/>
    </row>
    <row r="495" spans="4:4" x14ac:dyDescent="0.3">
      <c r="D495" s="26"/>
    </row>
    <row r="496" spans="4:4" x14ac:dyDescent="0.3">
      <c r="D496" s="26"/>
    </row>
    <row r="497" spans="4:4" x14ac:dyDescent="0.3">
      <c r="D497" s="26"/>
    </row>
    <row r="498" spans="4:4" x14ac:dyDescent="0.3">
      <c r="D498" s="26"/>
    </row>
    <row r="499" spans="4:4" x14ac:dyDescent="0.3">
      <c r="D499" s="26"/>
    </row>
    <row r="500" spans="4:4" x14ac:dyDescent="0.3">
      <c r="D500" s="26"/>
    </row>
    <row r="501" spans="4:4" x14ac:dyDescent="0.3">
      <c r="D501" s="26"/>
    </row>
    <row r="502" spans="4:4" x14ac:dyDescent="0.3">
      <c r="D502" s="26"/>
    </row>
    <row r="503" spans="4:4" x14ac:dyDescent="0.3">
      <c r="D503" s="26"/>
    </row>
    <row r="504" spans="4:4" x14ac:dyDescent="0.3">
      <c r="D504" s="26"/>
    </row>
    <row r="505" spans="4:4" x14ac:dyDescent="0.3">
      <c r="D505" s="26"/>
    </row>
    <row r="506" spans="4:4" x14ac:dyDescent="0.3">
      <c r="D506" s="26"/>
    </row>
    <row r="507" spans="4:4" x14ac:dyDescent="0.3">
      <c r="D507" s="26"/>
    </row>
    <row r="508" spans="4:4" x14ac:dyDescent="0.3">
      <c r="D508" s="26"/>
    </row>
    <row r="509" spans="4:4" x14ac:dyDescent="0.3">
      <c r="D509" s="26"/>
    </row>
    <row r="510" spans="4:4" x14ac:dyDescent="0.3">
      <c r="D510" s="26"/>
    </row>
    <row r="511" spans="4:4" x14ac:dyDescent="0.3">
      <c r="D511" s="26"/>
    </row>
    <row r="512" spans="4:4" x14ac:dyDescent="0.3">
      <c r="D512" s="26"/>
    </row>
    <row r="513" spans="4:4" x14ac:dyDescent="0.3">
      <c r="D513" s="26"/>
    </row>
    <row r="514" spans="4:4" x14ac:dyDescent="0.3">
      <c r="D514" s="26"/>
    </row>
    <row r="515" spans="4:4" x14ac:dyDescent="0.3">
      <c r="D515" s="26"/>
    </row>
    <row r="516" spans="4:4" x14ac:dyDescent="0.3">
      <c r="D516" s="26"/>
    </row>
    <row r="517" spans="4:4" x14ac:dyDescent="0.3">
      <c r="D517" s="26"/>
    </row>
    <row r="518" spans="4:4" x14ac:dyDescent="0.3">
      <c r="D518" s="26"/>
    </row>
    <row r="519" spans="4:4" x14ac:dyDescent="0.3">
      <c r="D519" s="26"/>
    </row>
    <row r="520" spans="4:4" x14ac:dyDescent="0.3">
      <c r="D520" s="26"/>
    </row>
    <row r="521" spans="4:4" x14ac:dyDescent="0.3">
      <c r="D521" s="26"/>
    </row>
    <row r="522" spans="4:4" x14ac:dyDescent="0.3">
      <c r="D522" s="26"/>
    </row>
    <row r="523" spans="4:4" x14ac:dyDescent="0.3">
      <c r="D523" s="26"/>
    </row>
    <row r="524" spans="4:4" x14ac:dyDescent="0.3">
      <c r="D524" s="26"/>
    </row>
    <row r="525" spans="4:4" x14ac:dyDescent="0.3">
      <c r="D525" s="26"/>
    </row>
    <row r="526" spans="4:4" x14ac:dyDescent="0.3">
      <c r="D526" s="26"/>
    </row>
    <row r="527" spans="4:4" x14ac:dyDescent="0.3">
      <c r="D527" s="26"/>
    </row>
    <row r="528" spans="4:4" x14ac:dyDescent="0.3">
      <c r="D528" s="26"/>
    </row>
    <row r="529" spans="4:4" x14ac:dyDescent="0.3">
      <c r="D529" s="26"/>
    </row>
    <row r="530" spans="4:4" x14ac:dyDescent="0.3">
      <c r="D530" s="26"/>
    </row>
    <row r="531" spans="4:4" x14ac:dyDescent="0.3">
      <c r="D531" s="26"/>
    </row>
    <row r="532" spans="4:4" x14ac:dyDescent="0.3">
      <c r="D532" s="26"/>
    </row>
    <row r="533" spans="4:4" x14ac:dyDescent="0.3">
      <c r="D533" s="26"/>
    </row>
    <row r="534" spans="4:4" x14ac:dyDescent="0.3">
      <c r="D534" s="26"/>
    </row>
    <row r="535" spans="4:4" x14ac:dyDescent="0.3">
      <c r="D535" s="26"/>
    </row>
    <row r="536" spans="4:4" x14ac:dyDescent="0.3">
      <c r="D536" s="26"/>
    </row>
    <row r="537" spans="4:4" x14ac:dyDescent="0.3">
      <c r="D537" s="26"/>
    </row>
    <row r="538" spans="4:4" x14ac:dyDescent="0.3">
      <c r="D538" s="26"/>
    </row>
    <row r="539" spans="4:4" x14ac:dyDescent="0.3">
      <c r="D539" s="26"/>
    </row>
    <row r="540" spans="4:4" x14ac:dyDescent="0.3">
      <c r="D540" s="26"/>
    </row>
    <row r="541" spans="4:4" x14ac:dyDescent="0.3">
      <c r="D541" s="26"/>
    </row>
    <row r="542" spans="4:4" x14ac:dyDescent="0.3">
      <c r="D542" s="26"/>
    </row>
    <row r="543" spans="4:4" x14ac:dyDescent="0.3">
      <c r="D543" s="26"/>
    </row>
    <row r="544" spans="4:4" x14ac:dyDescent="0.3">
      <c r="D544" s="26"/>
    </row>
    <row r="545" spans="4:4" x14ac:dyDescent="0.3">
      <c r="D545" s="26"/>
    </row>
    <row r="546" spans="4:4" x14ac:dyDescent="0.3">
      <c r="D546" s="26"/>
    </row>
    <row r="547" spans="4:4" x14ac:dyDescent="0.3">
      <c r="D547" s="26"/>
    </row>
    <row r="548" spans="4:4" x14ac:dyDescent="0.3">
      <c r="D548" s="26"/>
    </row>
    <row r="549" spans="4:4" x14ac:dyDescent="0.3">
      <c r="D549" s="26"/>
    </row>
    <row r="550" spans="4:4" x14ac:dyDescent="0.3">
      <c r="D550" s="26"/>
    </row>
    <row r="551" spans="4:4" x14ac:dyDescent="0.3">
      <c r="D551" s="26"/>
    </row>
    <row r="552" spans="4:4" x14ac:dyDescent="0.3">
      <c r="D552" s="26"/>
    </row>
    <row r="553" spans="4:4" x14ac:dyDescent="0.3">
      <c r="D553" s="26"/>
    </row>
    <row r="554" spans="4:4" x14ac:dyDescent="0.3">
      <c r="D554" s="26"/>
    </row>
    <row r="555" spans="4:4" x14ac:dyDescent="0.3">
      <c r="D555" s="26"/>
    </row>
    <row r="556" spans="4:4" x14ac:dyDescent="0.3">
      <c r="D556" s="26"/>
    </row>
    <row r="557" spans="4:4" x14ac:dyDescent="0.3">
      <c r="D557" s="26"/>
    </row>
    <row r="558" spans="4:4" x14ac:dyDescent="0.3">
      <c r="D558" s="26"/>
    </row>
    <row r="559" spans="4:4" x14ac:dyDescent="0.3">
      <c r="D559" s="26"/>
    </row>
    <row r="560" spans="4:4" x14ac:dyDescent="0.3">
      <c r="D560" s="26"/>
    </row>
    <row r="561" spans="4:4" x14ac:dyDescent="0.3">
      <c r="D561" s="26"/>
    </row>
    <row r="562" spans="4:4" x14ac:dyDescent="0.3">
      <c r="D562" s="26"/>
    </row>
    <row r="563" spans="4:4" x14ac:dyDescent="0.3">
      <c r="D563" s="26"/>
    </row>
    <row r="564" spans="4:4" x14ac:dyDescent="0.3">
      <c r="D564" s="26"/>
    </row>
    <row r="565" spans="4:4" x14ac:dyDescent="0.3">
      <c r="D565" s="26"/>
    </row>
    <row r="566" spans="4:4" x14ac:dyDescent="0.3">
      <c r="D566" s="26"/>
    </row>
    <row r="567" spans="4:4" x14ac:dyDescent="0.3">
      <c r="D567" s="26"/>
    </row>
    <row r="568" spans="4:4" x14ac:dyDescent="0.3">
      <c r="D568" s="26"/>
    </row>
    <row r="569" spans="4:4" x14ac:dyDescent="0.3">
      <c r="D569" s="26"/>
    </row>
    <row r="570" spans="4:4" x14ac:dyDescent="0.3">
      <c r="D570" s="26"/>
    </row>
    <row r="571" spans="4:4" x14ac:dyDescent="0.3">
      <c r="D571" s="26"/>
    </row>
    <row r="572" spans="4:4" x14ac:dyDescent="0.3">
      <c r="D572" s="26"/>
    </row>
    <row r="573" spans="4:4" x14ac:dyDescent="0.3">
      <c r="D573" s="26"/>
    </row>
    <row r="574" spans="4:4" x14ac:dyDescent="0.3">
      <c r="D574" s="26"/>
    </row>
    <row r="575" spans="4:4" x14ac:dyDescent="0.3">
      <c r="D575" s="26"/>
    </row>
    <row r="576" spans="4:4" x14ac:dyDescent="0.3">
      <c r="D576" s="26"/>
    </row>
    <row r="577" spans="4:4" x14ac:dyDescent="0.3">
      <c r="D577" s="26"/>
    </row>
    <row r="578" spans="4:4" x14ac:dyDescent="0.3">
      <c r="D578" s="26"/>
    </row>
    <row r="579" spans="4:4" x14ac:dyDescent="0.3">
      <c r="D579" s="26"/>
    </row>
    <row r="580" spans="4:4" x14ac:dyDescent="0.3">
      <c r="D580" s="26"/>
    </row>
    <row r="581" spans="4:4" x14ac:dyDescent="0.3">
      <c r="D581" s="26"/>
    </row>
    <row r="582" spans="4:4" x14ac:dyDescent="0.3">
      <c r="D582" s="26"/>
    </row>
    <row r="583" spans="4:4" x14ac:dyDescent="0.3">
      <c r="D583" s="26"/>
    </row>
    <row r="584" spans="4:4" x14ac:dyDescent="0.3">
      <c r="D584" s="26"/>
    </row>
    <row r="585" spans="4:4" x14ac:dyDescent="0.3">
      <c r="D585" s="26"/>
    </row>
    <row r="586" spans="4:4" x14ac:dyDescent="0.3">
      <c r="D586" s="26"/>
    </row>
    <row r="587" spans="4:4" x14ac:dyDescent="0.3">
      <c r="D587" s="26"/>
    </row>
    <row r="588" spans="4:4" x14ac:dyDescent="0.3">
      <c r="D588" s="26"/>
    </row>
    <row r="589" spans="4:4" x14ac:dyDescent="0.3">
      <c r="D589" s="26"/>
    </row>
    <row r="590" spans="4:4" x14ac:dyDescent="0.3">
      <c r="D590" s="26"/>
    </row>
    <row r="591" spans="4:4" x14ac:dyDescent="0.3">
      <c r="D591" s="26"/>
    </row>
    <row r="592" spans="4:4" x14ac:dyDescent="0.3">
      <c r="D592" s="26"/>
    </row>
    <row r="593" spans="4:4" x14ac:dyDescent="0.3">
      <c r="D593" s="26"/>
    </row>
    <row r="594" spans="4:4" x14ac:dyDescent="0.3">
      <c r="D594" s="26"/>
    </row>
    <row r="595" spans="4:4" x14ac:dyDescent="0.3">
      <c r="D595" s="26"/>
    </row>
    <row r="596" spans="4:4" x14ac:dyDescent="0.3">
      <c r="D596" s="26"/>
    </row>
    <row r="597" spans="4:4" x14ac:dyDescent="0.3">
      <c r="D597" s="26"/>
    </row>
    <row r="598" spans="4:4" x14ac:dyDescent="0.3">
      <c r="D598" s="26"/>
    </row>
    <row r="599" spans="4:4" x14ac:dyDescent="0.3">
      <c r="D599" s="26"/>
    </row>
    <row r="600" spans="4:4" x14ac:dyDescent="0.3">
      <c r="D600" s="26"/>
    </row>
    <row r="601" spans="4:4" x14ac:dyDescent="0.3">
      <c r="D601" s="26"/>
    </row>
    <row r="602" spans="4:4" x14ac:dyDescent="0.3">
      <c r="D602" s="26"/>
    </row>
    <row r="603" spans="4:4" x14ac:dyDescent="0.3">
      <c r="D603" s="26"/>
    </row>
    <row r="604" spans="4:4" x14ac:dyDescent="0.3">
      <c r="D604" s="26"/>
    </row>
    <row r="605" spans="4:4" x14ac:dyDescent="0.3">
      <c r="D605" s="26"/>
    </row>
    <row r="606" spans="4:4" x14ac:dyDescent="0.3">
      <c r="D606" s="26"/>
    </row>
    <row r="607" spans="4:4" x14ac:dyDescent="0.3">
      <c r="D607" s="26"/>
    </row>
    <row r="608" spans="4:4" x14ac:dyDescent="0.3">
      <c r="D608" s="26"/>
    </row>
    <row r="609" spans="4:4" x14ac:dyDescent="0.3">
      <c r="D609" s="26"/>
    </row>
    <row r="610" spans="4:4" x14ac:dyDescent="0.3">
      <c r="D610" s="26"/>
    </row>
    <row r="611" spans="4:4" x14ac:dyDescent="0.3">
      <c r="D611" s="26"/>
    </row>
    <row r="612" spans="4:4" x14ac:dyDescent="0.3">
      <c r="D612" s="26"/>
    </row>
    <row r="613" spans="4:4" x14ac:dyDescent="0.3">
      <c r="D613" s="26"/>
    </row>
    <row r="614" spans="4:4" x14ac:dyDescent="0.3">
      <c r="D614" s="26"/>
    </row>
    <row r="615" spans="4:4" x14ac:dyDescent="0.3">
      <c r="D615" s="26"/>
    </row>
    <row r="616" spans="4:4" x14ac:dyDescent="0.3">
      <c r="D616" s="26"/>
    </row>
    <row r="617" spans="4:4" x14ac:dyDescent="0.3">
      <c r="D617" s="26"/>
    </row>
    <row r="618" spans="4:4" x14ac:dyDescent="0.3">
      <c r="D618" s="26"/>
    </row>
    <row r="619" spans="4:4" x14ac:dyDescent="0.3">
      <c r="D619" s="26"/>
    </row>
    <row r="620" spans="4:4" x14ac:dyDescent="0.3">
      <c r="D620" s="26"/>
    </row>
    <row r="621" spans="4:4" x14ac:dyDescent="0.3">
      <c r="D621" s="26"/>
    </row>
    <row r="622" spans="4:4" x14ac:dyDescent="0.3">
      <c r="D622" s="26"/>
    </row>
    <row r="623" spans="4:4" x14ac:dyDescent="0.3">
      <c r="D623" s="26"/>
    </row>
    <row r="624" spans="4:4" x14ac:dyDescent="0.3">
      <c r="D624" s="26"/>
    </row>
    <row r="625" spans="4:4" x14ac:dyDescent="0.3">
      <c r="D625" s="26"/>
    </row>
    <row r="626" spans="4:4" x14ac:dyDescent="0.3">
      <c r="D626" s="26"/>
    </row>
    <row r="627" spans="4:4" x14ac:dyDescent="0.3">
      <c r="D627" s="26"/>
    </row>
    <row r="628" spans="4:4" x14ac:dyDescent="0.3">
      <c r="D628" s="26"/>
    </row>
    <row r="629" spans="4:4" x14ac:dyDescent="0.3">
      <c r="D629" s="26"/>
    </row>
    <row r="630" spans="4:4" x14ac:dyDescent="0.3">
      <c r="D630" s="26"/>
    </row>
    <row r="631" spans="4:4" x14ac:dyDescent="0.3">
      <c r="D631" s="26"/>
    </row>
    <row r="632" spans="4:4" x14ac:dyDescent="0.3">
      <c r="D632" s="26"/>
    </row>
    <row r="633" spans="4:4" x14ac:dyDescent="0.3">
      <c r="D633" s="26"/>
    </row>
    <row r="634" spans="4:4" x14ac:dyDescent="0.3">
      <c r="D634" s="26"/>
    </row>
    <row r="635" spans="4:4" x14ac:dyDescent="0.3">
      <c r="D635" s="26"/>
    </row>
    <row r="636" spans="4:4" x14ac:dyDescent="0.3">
      <c r="D636" s="26"/>
    </row>
    <row r="637" spans="4:4" x14ac:dyDescent="0.3">
      <c r="D637" s="26"/>
    </row>
    <row r="638" spans="4:4" x14ac:dyDescent="0.3">
      <c r="D638" s="26"/>
    </row>
    <row r="639" spans="4:4" x14ac:dyDescent="0.3">
      <c r="D639" s="26"/>
    </row>
    <row r="640" spans="4:4" x14ac:dyDescent="0.3">
      <c r="D640" s="26"/>
    </row>
    <row r="641" spans="4:4" x14ac:dyDescent="0.3">
      <c r="D641" s="26"/>
    </row>
    <row r="642" spans="4:4" x14ac:dyDescent="0.3">
      <c r="D642" s="26"/>
    </row>
    <row r="643" spans="4:4" x14ac:dyDescent="0.3">
      <c r="D643" s="26"/>
    </row>
    <row r="644" spans="4:4" x14ac:dyDescent="0.3">
      <c r="D644" s="26"/>
    </row>
    <row r="645" spans="4:4" x14ac:dyDescent="0.3">
      <c r="D645" s="26"/>
    </row>
    <row r="646" spans="4:4" x14ac:dyDescent="0.3">
      <c r="D646" s="26"/>
    </row>
    <row r="647" spans="4:4" x14ac:dyDescent="0.3">
      <c r="D647" s="26"/>
    </row>
    <row r="648" spans="4:4" x14ac:dyDescent="0.3">
      <c r="D648" s="26"/>
    </row>
    <row r="649" spans="4:4" x14ac:dyDescent="0.3">
      <c r="D649" s="26"/>
    </row>
    <row r="650" spans="4:4" x14ac:dyDescent="0.3">
      <c r="D650" s="26"/>
    </row>
    <row r="651" spans="4:4" x14ac:dyDescent="0.3">
      <c r="D651" s="26"/>
    </row>
    <row r="652" spans="4:4" x14ac:dyDescent="0.3">
      <c r="D652" s="26"/>
    </row>
    <row r="653" spans="4:4" x14ac:dyDescent="0.3">
      <c r="D653" s="26"/>
    </row>
    <row r="654" spans="4:4" x14ac:dyDescent="0.3">
      <c r="D654" s="26"/>
    </row>
    <row r="655" spans="4:4" x14ac:dyDescent="0.3">
      <c r="D655" s="26"/>
    </row>
    <row r="656" spans="4:4" x14ac:dyDescent="0.3">
      <c r="D656" s="26"/>
    </row>
    <row r="657" spans="4:4" x14ac:dyDescent="0.3">
      <c r="D657" s="26"/>
    </row>
    <row r="658" spans="4:4" x14ac:dyDescent="0.3">
      <c r="D658" s="26"/>
    </row>
    <row r="659" spans="4:4" x14ac:dyDescent="0.3">
      <c r="D659" s="26"/>
    </row>
    <row r="660" spans="4:4" x14ac:dyDescent="0.3">
      <c r="D660" s="26"/>
    </row>
    <row r="661" spans="4:4" x14ac:dyDescent="0.3">
      <c r="D661" s="26"/>
    </row>
    <row r="662" spans="4:4" x14ac:dyDescent="0.3">
      <c r="D662" s="26"/>
    </row>
    <row r="663" spans="4:4" x14ac:dyDescent="0.3">
      <c r="D663" s="26"/>
    </row>
    <row r="664" spans="4:4" x14ac:dyDescent="0.3">
      <c r="D664" s="26"/>
    </row>
    <row r="665" spans="4:4" x14ac:dyDescent="0.3">
      <c r="D665" s="26"/>
    </row>
    <row r="666" spans="4:4" x14ac:dyDescent="0.3">
      <c r="D666" s="26"/>
    </row>
    <row r="667" spans="4:4" x14ac:dyDescent="0.3">
      <c r="D667" s="26"/>
    </row>
    <row r="668" spans="4:4" x14ac:dyDescent="0.3">
      <c r="D668" s="26"/>
    </row>
    <row r="669" spans="4:4" x14ac:dyDescent="0.3">
      <c r="D669" s="26"/>
    </row>
    <row r="670" spans="4:4" x14ac:dyDescent="0.3">
      <c r="D670" s="26"/>
    </row>
    <row r="671" spans="4:4" x14ac:dyDescent="0.3">
      <c r="D671" s="26"/>
    </row>
    <row r="672" spans="4:4" x14ac:dyDescent="0.3">
      <c r="D672" s="26"/>
    </row>
    <row r="673" spans="4:5" x14ac:dyDescent="0.3">
      <c r="D673" s="26"/>
    </row>
    <row r="674" spans="4:5" x14ac:dyDescent="0.3">
      <c r="D674" s="26"/>
    </row>
    <row r="675" spans="4:5" x14ac:dyDescent="0.3">
      <c r="D675" s="26"/>
    </row>
    <row r="676" spans="4:5" x14ac:dyDescent="0.3">
      <c r="D676" s="26"/>
      <c r="E676" s="26"/>
    </row>
    <row r="677" spans="4:5" x14ac:dyDescent="0.3">
      <c r="D677" s="26"/>
      <c r="E677" s="26"/>
    </row>
    <row r="678" spans="4:5" x14ac:dyDescent="0.3">
      <c r="D678" s="26"/>
      <c r="E678" s="26"/>
    </row>
    <row r="679" spans="4:5" x14ac:dyDescent="0.3">
      <c r="D679" s="26"/>
      <c r="E679" s="26"/>
    </row>
    <row r="680" spans="4:5" x14ac:dyDescent="0.3">
      <c r="D680" s="26"/>
      <c r="E680" s="26"/>
    </row>
    <row r="681" spans="4:5" x14ac:dyDescent="0.3">
      <c r="D681" s="26"/>
      <c r="E681" s="26"/>
    </row>
    <row r="682" spans="4:5" x14ac:dyDescent="0.3">
      <c r="D682" s="26"/>
      <c r="E682" s="26"/>
    </row>
    <row r="683" spans="4:5" x14ac:dyDescent="0.3">
      <c r="D683" s="26"/>
      <c r="E683" s="26"/>
    </row>
    <row r="684" spans="4:5" x14ac:dyDescent="0.3">
      <c r="D684" s="26"/>
      <c r="E684" s="26"/>
    </row>
    <row r="685" spans="4:5" x14ac:dyDescent="0.3">
      <c r="D685" s="26"/>
      <c r="E685" s="26"/>
    </row>
    <row r="686" spans="4:5" x14ac:dyDescent="0.3">
      <c r="D686" s="26"/>
      <c r="E686" s="26"/>
    </row>
    <row r="687" spans="4:5" x14ac:dyDescent="0.3">
      <c r="D687" s="26"/>
      <c r="E687" s="26"/>
    </row>
    <row r="688" spans="4:5" x14ac:dyDescent="0.3">
      <c r="D688" s="26"/>
      <c r="E688" s="26"/>
    </row>
    <row r="689" spans="4:7" x14ac:dyDescent="0.3">
      <c r="D689" s="26"/>
      <c r="E689" s="26"/>
    </row>
    <row r="690" spans="4:7" x14ac:dyDescent="0.3">
      <c r="D690" s="26"/>
      <c r="E690" s="1"/>
    </row>
    <row r="691" spans="4:7" x14ac:dyDescent="0.3">
      <c r="D691" s="26"/>
      <c r="E691" s="1"/>
    </row>
    <row r="692" spans="4:7" x14ac:dyDescent="0.3">
      <c r="D692" s="26"/>
      <c r="E692" s="1"/>
      <c r="F692" s="1"/>
      <c r="G692" s="1"/>
    </row>
    <row r="693" spans="4:7" x14ac:dyDescent="0.3">
      <c r="D693" s="26"/>
      <c r="E693" s="1"/>
      <c r="F693" s="1"/>
      <c r="G693" s="1"/>
    </row>
    <row r="694" spans="4:7" x14ac:dyDescent="0.3">
      <c r="D694" s="26"/>
      <c r="E694" s="1"/>
      <c r="F694" s="1"/>
      <c r="G694" s="1"/>
    </row>
    <row r="695" spans="4:7" x14ac:dyDescent="0.3">
      <c r="D695" s="26"/>
      <c r="E695" s="1"/>
      <c r="F695" s="1"/>
      <c r="G695" s="1"/>
    </row>
    <row r="696" spans="4:7" x14ac:dyDescent="0.3">
      <c r="D696" s="26"/>
      <c r="E696" s="1"/>
      <c r="F696" s="1"/>
      <c r="G696" s="1"/>
    </row>
    <row r="697" spans="4:7" x14ac:dyDescent="0.3">
      <c r="D697" s="26"/>
      <c r="E697" s="1"/>
      <c r="F697" s="1"/>
      <c r="G697" s="1"/>
    </row>
    <row r="698" spans="4:7" x14ac:dyDescent="0.3">
      <c r="D698" s="26"/>
      <c r="E698" s="1"/>
      <c r="F698" s="1"/>
      <c r="G698" s="1"/>
    </row>
    <row r="699" spans="4:7" x14ac:dyDescent="0.3">
      <c r="D699" s="26"/>
      <c r="E699" s="1"/>
      <c r="F699" s="1"/>
      <c r="G699" s="1"/>
    </row>
    <row r="700" spans="4:7" x14ac:dyDescent="0.3">
      <c r="D700" s="26"/>
      <c r="E700" s="1"/>
      <c r="F700" s="1"/>
      <c r="G700" s="1"/>
    </row>
    <row r="701" spans="4:7" x14ac:dyDescent="0.3">
      <c r="D701" s="26"/>
      <c r="E701" s="1"/>
      <c r="F701" s="1"/>
      <c r="G701" s="1"/>
    </row>
    <row r="702" spans="4:7" x14ac:dyDescent="0.3">
      <c r="D702" s="26"/>
      <c r="E702" s="1"/>
      <c r="F702" s="1"/>
      <c r="G702" s="1"/>
    </row>
    <row r="703" spans="4:7" x14ac:dyDescent="0.3">
      <c r="D703" s="26"/>
      <c r="E703" s="1"/>
      <c r="F703" s="1"/>
      <c r="G703" s="1"/>
    </row>
    <row r="704" spans="4:7" x14ac:dyDescent="0.3">
      <c r="D704" s="26"/>
      <c r="E704" s="1"/>
      <c r="F704" s="1"/>
      <c r="G704" s="1"/>
    </row>
    <row r="705" spans="4:7" x14ac:dyDescent="0.3">
      <c r="D705" s="26"/>
      <c r="E705" s="1"/>
      <c r="F705" s="1"/>
      <c r="G705" s="1"/>
    </row>
    <row r="706" spans="4:7" x14ac:dyDescent="0.3">
      <c r="D706" s="26"/>
      <c r="E706" s="1"/>
      <c r="F706" s="1"/>
      <c r="G706" s="1"/>
    </row>
    <row r="707" spans="4:7" x14ac:dyDescent="0.3">
      <c r="D707" s="26"/>
      <c r="E707" s="1"/>
      <c r="F707" s="1"/>
      <c r="G707" s="1"/>
    </row>
    <row r="708" spans="4:7" x14ac:dyDescent="0.3">
      <c r="D708" s="26"/>
      <c r="E708" s="1"/>
      <c r="F708" s="1"/>
      <c r="G708" s="1"/>
    </row>
    <row r="709" spans="4:7" x14ac:dyDescent="0.3">
      <c r="D709" s="26"/>
      <c r="E709" s="1"/>
      <c r="F709" s="1"/>
      <c r="G709" s="1"/>
    </row>
    <row r="710" spans="4:7" x14ac:dyDescent="0.3">
      <c r="D710" s="26"/>
      <c r="E710" s="1"/>
      <c r="F710" s="1"/>
      <c r="G710" s="1"/>
    </row>
    <row r="711" spans="4:7" x14ac:dyDescent="0.3">
      <c r="D711" s="26"/>
      <c r="E711" s="1"/>
      <c r="F711" s="1"/>
      <c r="G711" s="1"/>
    </row>
    <row r="712" spans="4:7" x14ac:dyDescent="0.3">
      <c r="D712" s="26"/>
      <c r="E712" s="1"/>
      <c r="F712" s="1"/>
      <c r="G712" s="1"/>
    </row>
    <row r="713" spans="4:7" x14ac:dyDescent="0.3">
      <c r="D713" s="26"/>
      <c r="E713" s="1"/>
      <c r="F713" s="1"/>
      <c r="G713" s="1"/>
    </row>
    <row r="714" spans="4:7" x14ac:dyDescent="0.3">
      <c r="D714" s="26"/>
      <c r="E714" s="1"/>
      <c r="F714" s="1"/>
      <c r="G714" s="1"/>
    </row>
    <row r="715" spans="4:7" x14ac:dyDescent="0.3">
      <c r="D715" s="26"/>
      <c r="E715" s="1"/>
      <c r="F715" s="1"/>
      <c r="G715" s="1"/>
    </row>
    <row r="716" spans="4:7" x14ac:dyDescent="0.3">
      <c r="D716" s="26"/>
      <c r="E716" s="1"/>
      <c r="F716" s="1"/>
      <c r="G716" s="1"/>
    </row>
    <row r="717" spans="4:7" x14ac:dyDescent="0.3">
      <c r="D717" s="26"/>
      <c r="E717" s="1"/>
      <c r="F717" s="1"/>
      <c r="G717" s="1"/>
    </row>
    <row r="718" spans="4:7" x14ac:dyDescent="0.3">
      <c r="D718" s="26"/>
      <c r="E718" s="1"/>
      <c r="F718" s="1"/>
      <c r="G718" s="1"/>
    </row>
    <row r="719" spans="4:7" x14ac:dyDescent="0.3">
      <c r="D719" s="26"/>
      <c r="E719" s="1"/>
      <c r="F719" s="1"/>
      <c r="G719" s="1"/>
    </row>
    <row r="720" spans="4:7" x14ac:dyDescent="0.3">
      <c r="D720" s="26"/>
      <c r="E720" s="1"/>
      <c r="F720" s="1"/>
      <c r="G720" s="1"/>
    </row>
    <row r="721" spans="2:7" x14ac:dyDescent="0.3">
      <c r="D721" s="26"/>
      <c r="E721" s="1"/>
      <c r="F721" s="1"/>
      <c r="G721" s="1"/>
    </row>
    <row r="722" spans="2:7" x14ac:dyDescent="0.3">
      <c r="D722" s="26"/>
      <c r="E722" s="1"/>
      <c r="F722" s="1"/>
      <c r="G722" s="1"/>
    </row>
    <row r="723" spans="2:7" x14ac:dyDescent="0.3">
      <c r="D723" s="26"/>
      <c r="E723" s="1"/>
      <c r="F723" s="1"/>
      <c r="G723" s="1"/>
    </row>
    <row r="724" spans="2:7" x14ac:dyDescent="0.3">
      <c r="B724" s="26"/>
      <c r="C724" s="26"/>
      <c r="D724" s="26"/>
      <c r="E724" s="1"/>
      <c r="F724" s="1"/>
      <c r="G724" s="1"/>
    </row>
    <row r="725" spans="2:7" x14ac:dyDescent="0.3">
      <c r="B725" s="26"/>
      <c r="C725" s="26"/>
      <c r="D725" s="26"/>
      <c r="E725" s="1"/>
      <c r="F725" s="1"/>
      <c r="G725" s="1"/>
    </row>
    <row r="726" spans="2:7" x14ac:dyDescent="0.3">
      <c r="B726" s="26"/>
      <c r="C726" s="26"/>
      <c r="D726" s="26"/>
      <c r="E726" s="1"/>
      <c r="F726" s="1"/>
      <c r="G726" s="1"/>
    </row>
    <row r="727" spans="2:7" x14ac:dyDescent="0.3">
      <c r="B727" s="26"/>
      <c r="C727" s="26"/>
      <c r="D727" s="26"/>
      <c r="E727" s="1"/>
      <c r="F727" s="1"/>
      <c r="G727" s="1"/>
    </row>
    <row r="728" spans="2:7" x14ac:dyDescent="0.3">
      <c r="B728" s="26"/>
      <c r="C728" s="26"/>
      <c r="D728" s="26"/>
      <c r="E728" s="1"/>
      <c r="F728" s="1"/>
      <c r="G728" s="1"/>
    </row>
    <row r="729" spans="2:7" x14ac:dyDescent="0.3">
      <c r="B729" s="26"/>
      <c r="C729" s="26"/>
      <c r="D729" s="26"/>
      <c r="E729" s="1"/>
      <c r="F729" s="1"/>
      <c r="G729" s="1"/>
    </row>
    <row r="730" spans="2:7" x14ac:dyDescent="0.3">
      <c r="B730" s="26"/>
      <c r="C730" s="26"/>
      <c r="D730" s="26"/>
      <c r="E730" s="1"/>
      <c r="F730" s="1"/>
      <c r="G730" s="1"/>
    </row>
    <row r="731" spans="2:7" x14ac:dyDescent="0.3">
      <c r="B731" s="26"/>
      <c r="C731" s="26"/>
      <c r="D731" s="26"/>
      <c r="E731" s="1"/>
      <c r="F731" s="1"/>
      <c r="G731" s="1"/>
    </row>
    <row r="732" spans="2:7" x14ac:dyDescent="0.3">
      <c r="B732" s="26"/>
      <c r="C732" s="26"/>
      <c r="D732" s="26"/>
      <c r="E732" s="1"/>
      <c r="F732" s="1"/>
      <c r="G732" s="1"/>
    </row>
    <row r="733" spans="2:7" x14ac:dyDescent="0.3">
      <c r="B733" s="26"/>
      <c r="C733" s="26"/>
      <c r="D733" s="26"/>
      <c r="E733" s="1"/>
      <c r="F733" s="1"/>
      <c r="G733" s="1"/>
    </row>
    <row r="734" spans="2:7" s="1" customFormat="1" x14ac:dyDescent="0.3">
      <c r="B734" s="26"/>
      <c r="C734" s="26"/>
      <c r="D734" s="26"/>
    </row>
    <row r="735" spans="2:7" s="1" customFormat="1" x14ac:dyDescent="0.3">
      <c r="B735" s="26"/>
      <c r="C735" s="26"/>
      <c r="D735" s="26"/>
    </row>
    <row r="736" spans="2:7" s="1" customFormat="1" x14ac:dyDescent="0.3">
      <c r="B736" s="26"/>
      <c r="C736" s="26"/>
      <c r="D736" s="26"/>
    </row>
    <row r="737" spans="2:4" s="1" customFormat="1" x14ac:dyDescent="0.3">
      <c r="B737" s="26"/>
      <c r="C737" s="26"/>
      <c r="D737" s="26"/>
    </row>
    <row r="738" spans="2:4" s="1" customFormat="1" x14ac:dyDescent="0.3">
      <c r="B738" s="26"/>
      <c r="C738" s="26"/>
      <c r="D738" s="26"/>
    </row>
    <row r="739" spans="2:4" s="1" customFormat="1" x14ac:dyDescent="0.3">
      <c r="B739" s="26"/>
      <c r="C739" s="26"/>
      <c r="D739" s="26"/>
    </row>
    <row r="740" spans="2:4" s="1" customFormat="1" x14ac:dyDescent="0.3">
      <c r="B740" s="26"/>
      <c r="C740" s="26"/>
      <c r="D740" s="26"/>
    </row>
    <row r="741" spans="2:4" s="1" customFormat="1" x14ac:dyDescent="0.3">
      <c r="B741" s="26"/>
      <c r="C741" s="26"/>
      <c r="D741" s="26"/>
    </row>
    <row r="742" spans="2:4" s="1" customFormat="1" x14ac:dyDescent="0.3">
      <c r="B742" s="26"/>
      <c r="C742" s="26"/>
      <c r="D742" s="26"/>
    </row>
    <row r="743" spans="2:4" s="1" customFormat="1" x14ac:dyDescent="0.3">
      <c r="B743" s="26"/>
      <c r="C743" s="26"/>
      <c r="D743" s="26"/>
    </row>
    <row r="744" spans="2:4" s="1" customFormat="1" x14ac:dyDescent="0.3">
      <c r="B744" s="26"/>
      <c r="C744" s="26"/>
      <c r="D744" s="26"/>
    </row>
    <row r="745" spans="2:4" s="1" customFormat="1" x14ac:dyDescent="0.3">
      <c r="B745" s="26"/>
      <c r="C745" s="26"/>
      <c r="D745" s="26"/>
    </row>
    <row r="746" spans="2:4" s="1" customFormat="1" x14ac:dyDescent="0.3">
      <c r="B746" s="26"/>
      <c r="C746" s="26"/>
      <c r="D746" s="26"/>
    </row>
    <row r="747" spans="2:4" s="1" customFormat="1" x14ac:dyDescent="0.3">
      <c r="B747" s="26"/>
      <c r="C747" s="26"/>
      <c r="D747" s="26"/>
    </row>
    <row r="748" spans="2:4" s="1" customFormat="1" x14ac:dyDescent="0.3">
      <c r="B748" s="26"/>
      <c r="C748" s="26"/>
      <c r="D748" s="26"/>
    </row>
    <row r="749" spans="2:4" s="1" customFormat="1" x14ac:dyDescent="0.3">
      <c r="B749" s="26"/>
      <c r="C749" s="26"/>
      <c r="D749" s="26"/>
    </row>
    <row r="750" spans="2:4" s="1" customFormat="1" x14ac:dyDescent="0.3">
      <c r="B750" s="26"/>
      <c r="C750" s="26"/>
      <c r="D750" s="26"/>
    </row>
    <row r="751" spans="2:4" s="1" customFormat="1" x14ac:dyDescent="0.3">
      <c r="B751" s="26"/>
      <c r="C751" s="26"/>
      <c r="D751" s="26"/>
    </row>
    <row r="752" spans="2:4" s="1" customFormat="1" x14ac:dyDescent="0.3">
      <c r="B752" s="26"/>
      <c r="C752" s="26"/>
      <c r="D752" s="26"/>
    </row>
    <row r="753" spans="2:4" s="1" customFormat="1" x14ac:dyDescent="0.3">
      <c r="B753" s="26"/>
      <c r="C753" s="26"/>
      <c r="D753" s="26"/>
    </row>
    <row r="754" spans="2:4" s="1" customFormat="1" x14ac:dyDescent="0.3">
      <c r="B754" s="26"/>
      <c r="C754" s="26"/>
      <c r="D754" s="26"/>
    </row>
    <row r="755" spans="2:4" s="1" customFormat="1" x14ac:dyDescent="0.3">
      <c r="B755" s="26"/>
      <c r="C755" s="26"/>
      <c r="D755" s="26"/>
    </row>
    <row r="756" spans="2:4" s="1" customFormat="1" x14ac:dyDescent="0.3">
      <c r="B756" s="26"/>
      <c r="C756" s="26"/>
      <c r="D756" s="26"/>
    </row>
    <row r="757" spans="2:4" s="1" customFormat="1" x14ac:dyDescent="0.3">
      <c r="B757" s="26"/>
      <c r="C757" s="26"/>
      <c r="D757" s="26"/>
    </row>
    <row r="758" spans="2:4" s="1" customFormat="1" x14ac:dyDescent="0.3">
      <c r="B758" s="26"/>
      <c r="C758" s="26"/>
      <c r="D758" s="26"/>
    </row>
    <row r="759" spans="2:4" s="1" customFormat="1" x14ac:dyDescent="0.3">
      <c r="B759" s="26"/>
      <c r="C759" s="26"/>
      <c r="D759" s="26"/>
    </row>
    <row r="760" spans="2:4" s="1" customFormat="1" x14ac:dyDescent="0.3">
      <c r="B760" s="26"/>
      <c r="C760" s="26"/>
      <c r="D760" s="26"/>
    </row>
    <row r="761" spans="2:4" s="1" customFormat="1" x14ac:dyDescent="0.3">
      <c r="B761" s="26"/>
      <c r="C761" s="26"/>
      <c r="D761" s="26"/>
    </row>
    <row r="762" spans="2:4" s="1" customFormat="1" x14ac:dyDescent="0.3">
      <c r="B762" s="26"/>
      <c r="C762" s="26"/>
      <c r="D762" s="26"/>
    </row>
    <row r="763" spans="2:4" s="1" customFormat="1" x14ac:dyDescent="0.3">
      <c r="B763" s="26"/>
      <c r="C763" s="26"/>
      <c r="D763" s="26"/>
    </row>
    <row r="764" spans="2:4" s="1" customFormat="1" x14ac:dyDescent="0.3">
      <c r="B764" s="26"/>
      <c r="C764" s="26"/>
      <c r="D764" s="26"/>
    </row>
    <row r="765" spans="2:4" s="1" customFormat="1" x14ac:dyDescent="0.3">
      <c r="B765" s="26"/>
      <c r="C765" s="26"/>
      <c r="D765" s="26"/>
    </row>
    <row r="766" spans="2:4" s="1" customFormat="1" x14ac:dyDescent="0.3">
      <c r="B766" s="26"/>
      <c r="C766" s="26"/>
      <c r="D766" s="26"/>
    </row>
    <row r="767" spans="2:4" s="1" customFormat="1" x14ac:dyDescent="0.3">
      <c r="B767" s="26"/>
      <c r="C767" s="26"/>
      <c r="D767" s="26"/>
    </row>
    <row r="768" spans="2:4" s="1" customFormat="1" x14ac:dyDescent="0.3">
      <c r="B768" s="26"/>
      <c r="C768" s="26"/>
      <c r="D768" s="26"/>
    </row>
    <row r="769" spans="2:4" s="1" customFormat="1" x14ac:dyDescent="0.3">
      <c r="B769" s="26"/>
      <c r="C769" s="26"/>
      <c r="D769" s="26"/>
    </row>
    <row r="770" spans="2:4" s="1" customFormat="1" x14ac:dyDescent="0.3">
      <c r="B770" s="26"/>
      <c r="C770" s="26"/>
      <c r="D770" s="26"/>
    </row>
    <row r="771" spans="2:4" s="1" customFormat="1" x14ac:dyDescent="0.3">
      <c r="B771" s="26"/>
      <c r="C771" s="26"/>
      <c r="D771" s="26"/>
    </row>
    <row r="772" spans="2:4" s="1" customFormat="1" x14ac:dyDescent="0.3">
      <c r="B772" s="26"/>
      <c r="C772" s="26"/>
      <c r="D772" s="26"/>
    </row>
    <row r="773" spans="2:4" s="1" customFormat="1" x14ac:dyDescent="0.3">
      <c r="B773" s="26"/>
      <c r="C773" s="26"/>
      <c r="D773" s="26"/>
    </row>
    <row r="774" spans="2:4" s="1" customFormat="1" x14ac:dyDescent="0.3">
      <c r="B774" s="26"/>
      <c r="C774" s="26"/>
      <c r="D774" s="26"/>
    </row>
    <row r="775" spans="2:4" s="1" customFormat="1" x14ac:dyDescent="0.3">
      <c r="B775" s="26"/>
      <c r="C775" s="26"/>
      <c r="D775" s="26"/>
    </row>
    <row r="776" spans="2:4" s="1" customFormat="1" x14ac:dyDescent="0.3">
      <c r="B776" s="26"/>
      <c r="C776" s="26"/>
      <c r="D776" s="26"/>
    </row>
    <row r="777" spans="2:4" s="1" customFormat="1" x14ac:dyDescent="0.3">
      <c r="B777" s="26"/>
      <c r="C777" s="26"/>
      <c r="D777" s="26"/>
    </row>
    <row r="778" spans="2:4" s="1" customFormat="1" x14ac:dyDescent="0.3">
      <c r="B778" s="26"/>
      <c r="C778" s="26"/>
      <c r="D778" s="26"/>
    </row>
    <row r="779" spans="2:4" s="1" customFormat="1" x14ac:dyDescent="0.3">
      <c r="B779" s="26"/>
      <c r="C779" s="26"/>
      <c r="D779" s="26"/>
    </row>
    <row r="780" spans="2:4" s="1" customFormat="1" x14ac:dyDescent="0.3">
      <c r="B780" s="26"/>
      <c r="C780" s="26"/>
      <c r="D780" s="26"/>
    </row>
    <row r="781" spans="2:4" s="1" customFormat="1" x14ac:dyDescent="0.3">
      <c r="B781" s="26"/>
      <c r="C781" s="26"/>
      <c r="D781" s="26"/>
    </row>
    <row r="782" spans="2:4" s="1" customFormat="1" x14ac:dyDescent="0.3">
      <c r="B782" s="26"/>
      <c r="C782" s="26"/>
      <c r="D782" s="26"/>
    </row>
    <row r="783" spans="2:4" s="1" customFormat="1" x14ac:dyDescent="0.3">
      <c r="B783" s="26"/>
      <c r="C783" s="26"/>
      <c r="D783" s="26"/>
    </row>
    <row r="784" spans="2:4" s="1" customFormat="1" x14ac:dyDescent="0.3">
      <c r="B784" s="26"/>
      <c r="C784" s="26"/>
      <c r="D784" s="26"/>
    </row>
    <row r="785" spans="2:7" s="1" customFormat="1" x14ac:dyDescent="0.3">
      <c r="B785" s="26"/>
      <c r="C785" s="26"/>
      <c r="D785" s="26"/>
    </row>
    <row r="786" spans="2:7" s="1" customFormat="1" x14ac:dyDescent="0.3">
      <c r="B786" s="26"/>
      <c r="C786" s="26"/>
      <c r="D786" s="26"/>
    </row>
    <row r="787" spans="2:7" s="1" customFormat="1" x14ac:dyDescent="0.3">
      <c r="B787" s="26"/>
      <c r="C787" s="26"/>
      <c r="D787" s="26"/>
    </row>
    <row r="788" spans="2:7" s="1" customFormat="1" x14ac:dyDescent="0.3">
      <c r="B788" s="26"/>
      <c r="C788" s="26"/>
      <c r="D788" s="26"/>
    </row>
    <row r="789" spans="2:7" s="1" customFormat="1" x14ac:dyDescent="0.3">
      <c r="B789" s="26"/>
      <c r="C789" s="26"/>
      <c r="D789" s="26"/>
    </row>
    <row r="790" spans="2:7" s="1" customFormat="1" x14ac:dyDescent="0.3">
      <c r="B790" s="26"/>
      <c r="C790" s="26"/>
      <c r="D790" s="26"/>
    </row>
    <row r="791" spans="2:7" s="1" customFormat="1" x14ac:dyDescent="0.3">
      <c r="B791" s="26"/>
      <c r="C791" s="26"/>
      <c r="D791" s="26"/>
    </row>
    <row r="792" spans="2:7" s="1" customFormat="1" x14ac:dyDescent="0.3">
      <c r="B792" s="26"/>
      <c r="C792" s="26"/>
      <c r="D792" s="26"/>
      <c r="E792" s="26"/>
    </row>
    <row r="793" spans="2:7" s="1" customFormat="1" x14ac:dyDescent="0.3">
      <c r="B793" s="26"/>
      <c r="C793" s="26"/>
      <c r="D793" s="26"/>
      <c r="E793" s="26"/>
    </row>
    <row r="794" spans="2:7" s="1" customFormat="1" x14ac:dyDescent="0.3">
      <c r="B794" s="26"/>
      <c r="C794" s="26"/>
      <c r="D794" s="26"/>
      <c r="E794" s="26"/>
      <c r="F794" s="26"/>
      <c r="G794" s="26"/>
    </row>
    <row r="795" spans="2:7" s="1" customFormat="1" x14ac:dyDescent="0.3">
      <c r="B795" s="26"/>
      <c r="C795" s="26"/>
      <c r="D795" s="26"/>
      <c r="E795" s="26"/>
      <c r="F795" s="26"/>
      <c r="G795" s="26"/>
    </row>
    <row r="796" spans="2:7" s="1" customFormat="1" x14ac:dyDescent="0.3">
      <c r="B796" s="26"/>
      <c r="C796" s="26"/>
      <c r="D796" s="26"/>
      <c r="E796" s="26"/>
      <c r="F796" s="26"/>
      <c r="G796" s="26"/>
    </row>
    <row r="797" spans="2:7" s="1" customFormat="1" x14ac:dyDescent="0.3">
      <c r="B797" s="26"/>
      <c r="C797" s="26"/>
      <c r="E797" s="26"/>
      <c r="F797" s="26"/>
      <c r="G797" s="26"/>
    </row>
    <row r="798" spans="2:7" s="1" customFormat="1" x14ac:dyDescent="0.3">
      <c r="B798" s="26"/>
      <c r="C798" s="26"/>
      <c r="E798" s="26"/>
      <c r="F798" s="26"/>
      <c r="G798" s="26"/>
    </row>
    <row r="799" spans="2:7" s="1" customFormat="1" x14ac:dyDescent="0.3">
      <c r="B799" s="26"/>
      <c r="C799" s="26"/>
      <c r="E799" s="26"/>
      <c r="F799" s="26"/>
      <c r="G799" s="26"/>
    </row>
    <row r="800" spans="2:7" s="1" customFormat="1" x14ac:dyDescent="0.3">
      <c r="B800" s="26"/>
      <c r="C800" s="26"/>
      <c r="E800" s="26"/>
      <c r="F800" s="26"/>
      <c r="G800" s="26"/>
    </row>
    <row r="801" spans="2:7" s="1" customFormat="1" x14ac:dyDescent="0.3">
      <c r="B801" s="26"/>
      <c r="C801" s="26"/>
      <c r="E801" s="26"/>
      <c r="F801" s="26"/>
      <c r="G801" s="26"/>
    </row>
    <row r="802" spans="2:7" s="1" customFormat="1" x14ac:dyDescent="0.3">
      <c r="B802" s="26"/>
      <c r="C802" s="26"/>
      <c r="E802" s="26"/>
      <c r="F802" s="26"/>
      <c r="G802" s="26"/>
    </row>
    <row r="803" spans="2:7" s="1" customFormat="1" x14ac:dyDescent="0.3">
      <c r="B803" s="26"/>
      <c r="C803" s="26"/>
      <c r="E803" s="26"/>
      <c r="F803" s="26"/>
      <c r="G803" s="26"/>
    </row>
    <row r="804" spans="2:7" s="1" customFormat="1" x14ac:dyDescent="0.3">
      <c r="B804" s="26"/>
      <c r="C804" s="26"/>
      <c r="E804" s="26"/>
      <c r="F804" s="26"/>
      <c r="G804" s="26"/>
    </row>
    <row r="805" spans="2:7" s="1" customFormat="1" x14ac:dyDescent="0.3">
      <c r="B805" s="26"/>
      <c r="C805" s="26"/>
      <c r="E805" s="26"/>
      <c r="F805" s="26"/>
      <c r="G805" s="26"/>
    </row>
    <row r="806" spans="2:7" s="1" customFormat="1" x14ac:dyDescent="0.3">
      <c r="B806" s="26"/>
      <c r="C806" s="26"/>
      <c r="E806" s="26"/>
      <c r="F806" s="26"/>
      <c r="G806" s="26"/>
    </row>
    <row r="807" spans="2:7" s="1" customFormat="1" x14ac:dyDescent="0.3">
      <c r="B807" s="26"/>
      <c r="C807" s="26"/>
      <c r="E807" s="26"/>
      <c r="F807" s="26"/>
      <c r="G807" s="26"/>
    </row>
    <row r="808" spans="2:7" s="1" customFormat="1" x14ac:dyDescent="0.3">
      <c r="B808" s="26"/>
      <c r="C808" s="26"/>
      <c r="E808" s="26"/>
      <c r="F808" s="26"/>
      <c r="G808" s="26"/>
    </row>
    <row r="809" spans="2:7" s="1" customFormat="1" x14ac:dyDescent="0.3">
      <c r="B809" s="26"/>
      <c r="C809" s="26"/>
      <c r="E809" s="26"/>
      <c r="F809" s="26"/>
      <c r="G809" s="26"/>
    </row>
    <row r="810" spans="2:7" s="1" customFormat="1" x14ac:dyDescent="0.3">
      <c r="B810" s="26"/>
      <c r="C810" s="26"/>
      <c r="E810" s="26"/>
      <c r="F810" s="26"/>
      <c r="G810" s="26"/>
    </row>
    <row r="811" spans="2:7" s="1" customFormat="1" x14ac:dyDescent="0.3">
      <c r="B811" s="26"/>
      <c r="C811" s="26"/>
      <c r="E811" s="26"/>
      <c r="F811" s="26"/>
      <c r="G811" s="26"/>
    </row>
    <row r="812" spans="2:7" s="1" customFormat="1" x14ac:dyDescent="0.3">
      <c r="B812" s="26"/>
      <c r="C812" s="26"/>
      <c r="E812" s="26"/>
      <c r="F812" s="26"/>
      <c r="G812" s="26"/>
    </row>
    <row r="813" spans="2:7" s="1" customFormat="1" x14ac:dyDescent="0.3">
      <c r="B813" s="26"/>
      <c r="C813" s="26"/>
      <c r="E813" s="26"/>
      <c r="F813" s="26"/>
      <c r="G813" s="26"/>
    </row>
    <row r="814" spans="2:7" s="1" customFormat="1" x14ac:dyDescent="0.3">
      <c r="B814" s="26"/>
      <c r="C814" s="26"/>
      <c r="E814" s="26"/>
      <c r="F814" s="26"/>
      <c r="G814" s="26"/>
    </row>
    <row r="815" spans="2:7" s="1" customFormat="1" x14ac:dyDescent="0.3">
      <c r="B815" s="26"/>
      <c r="C815" s="26"/>
      <c r="E815" s="26"/>
      <c r="F815" s="26"/>
      <c r="G815" s="26"/>
    </row>
    <row r="816" spans="2:7" s="1" customFormat="1" x14ac:dyDescent="0.3">
      <c r="B816" s="26"/>
      <c r="C816" s="26"/>
      <c r="E816" s="26"/>
      <c r="F816" s="26"/>
      <c r="G816" s="26"/>
    </row>
    <row r="817" spans="2:7" s="1" customFormat="1" x14ac:dyDescent="0.3">
      <c r="B817" s="26"/>
      <c r="C817" s="26"/>
      <c r="E817" s="26"/>
      <c r="F817" s="26"/>
      <c r="G817" s="26"/>
    </row>
    <row r="818" spans="2:7" s="1" customFormat="1" x14ac:dyDescent="0.3">
      <c r="B818" s="26"/>
      <c r="C818" s="26"/>
      <c r="E818" s="26"/>
      <c r="F818" s="26"/>
      <c r="G818" s="26"/>
    </row>
    <row r="819" spans="2:7" s="1" customFormat="1" x14ac:dyDescent="0.3">
      <c r="B819" s="26"/>
      <c r="C819" s="26"/>
      <c r="E819" s="26"/>
      <c r="F819" s="26"/>
      <c r="G819" s="26"/>
    </row>
    <row r="820" spans="2:7" s="1" customFormat="1" x14ac:dyDescent="0.3">
      <c r="B820" s="26"/>
      <c r="C820" s="26"/>
      <c r="E820" s="26"/>
      <c r="F820" s="26"/>
      <c r="G820" s="26"/>
    </row>
    <row r="821" spans="2:7" s="1" customFormat="1" x14ac:dyDescent="0.3">
      <c r="B821" s="26"/>
      <c r="C821" s="26"/>
      <c r="E821" s="26"/>
      <c r="F821" s="26"/>
      <c r="G821" s="26"/>
    </row>
    <row r="822" spans="2:7" s="1" customFormat="1" x14ac:dyDescent="0.3">
      <c r="B822" s="26"/>
      <c r="C822" s="26"/>
      <c r="E822" s="26"/>
      <c r="F822" s="26"/>
      <c r="G822" s="26"/>
    </row>
    <row r="823" spans="2:7" s="1" customFormat="1" x14ac:dyDescent="0.3">
      <c r="B823" s="26"/>
      <c r="C823" s="26"/>
      <c r="E823" s="26"/>
      <c r="F823" s="26"/>
      <c r="G823" s="26"/>
    </row>
    <row r="824" spans="2:7" s="1" customFormat="1" x14ac:dyDescent="0.3">
      <c r="B824" s="26"/>
      <c r="C824" s="26"/>
      <c r="E824" s="26"/>
      <c r="F824" s="26"/>
      <c r="G824" s="26"/>
    </row>
    <row r="825" spans="2:7" s="1" customFormat="1" x14ac:dyDescent="0.3">
      <c r="B825" s="26"/>
      <c r="C825" s="26"/>
      <c r="E825" s="26"/>
      <c r="F825" s="26"/>
      <c r="G825" s="26"/>
    </row>
    <row r="826" spans="2:7" s="1" customFormat="1" x14ac:dyDescent="0.3">
      <c r="B826" s="26"/>
      <c r="C826" s="26"/>
      <c r="E826" s="26"/>
      <c r="F826" s="26"/>
      <c r="G826" s="26"/>
    </row>
    <row r="827" spans="2:7" s="1" customFormat="1" x14ac:dyDescent="0.3">
      <c r="B827" s="26"/>
      <c r="C827" s="26"/>
      <c r="E827" s="26"/>
      <c r="F827" s="26"/>
      <c r="G827" s="26"/>
    </row>
    <row r="828" spans="2:7" s="1" customFormat="1" x14ac:dyDescent="0.3">
      <c r="B828" s="26"/>
      <c r="C828" s="26"/>
      <c r="E828" s="26"/>
      <c r="F828" s="26"/>
      <c r="G828" s="26"/>
    </row>
    <row r="829" spans="2:7" s="1" customFormat="1" x14ac:dyDescent="0.3">
      <c r="B829" s="26"/>
      <c r="C829" s="26"/>
      <c r="E829" s="26"/>
      <c r="F829" s="26"/>
      <c r="G829" s="26"/>
    </row>
    <row r="830" spans="2:7" s="1" customFormat="1" x14ac:dyDescent="0.3">
      <c r="B830" s="26"/>
      <c r="C830" s="26"/>
      <c r="E830" s="26"/>
      <c r="F830" s="26"/>
      <c r="G830" s="26"/>
    </row>
    <row r="831" spans="2:7" s="1" customFormat="1" x14ac:dyDescent="0.3">
      <c r="B831" s="26"/>
      <c r="C831" s="26"/>
      <c r="E831" s="26"/>
      <c r="F831" s="26"/>
      <c r="G831" s="26"/>
    </row>
    <row r="832" spans="2:7" s="1" customFormat="1" x14ac:dyDescent="0.3">
      <c r="B832" s="26"/>
      <c r="C832" s="26"/>
      <c r="E832" s="26"/>
      <c r="F832" s="26"/>
      <c r="G832" s="26"/>
    </row>
    <row r="833" spans="2:7" s="1" customFormat="1" x14ac:dyDescent="0.3">
      <c r="B833" s="26"/>
      <c r="C833" s="26"/>
      <c r="E833" s="26"/>
      <c r="F833" s="26"/>
      <c r="G833" s="26"/>
    </row>
    <row r="834" spans="2:7" s="1" customFormat="1" x14ac:dyDescent="0.3">
      <c r="B834" s="26"/>
      <c r="C834" s="26"/>
      <c r="E834" s="26"/>
      <c r="F834" s="26"/>
      <c r="G834" s="26"/>
    </row>
    <row r="835" spans="2:7" s="1" customFormat="1" x14ac:dyDescent="0.3">
      <c r="B835" s="26"/>
      <c r="C835" s="26"/>
      <c r="E835" s="26"/>
      <c r="F835" s="26"/>
      <c r="G835" s="26"/>
    </row>
  </sheetData>
  <hyperlinks>
    <hyperlink ref="G5" r:id="rId2" xr:uid="{E8EBC591-DD7A-419D-B4CC-3B78C998212E}"/>
  </hyperlinks>
  <pageMargins left="0.7" right="0.7" top="0.75" bottom="0.75" header="0.3" footer="0.3"/>
  <pageSetup paperSize="9" orientation="portrait" verticalDpi="0" r:id="rId3"/>
  <drawing r:id="rId4"/>
  <extLst>
    <ext xmlns:x14="http://schemas.microsoft.com/office/spreadsheetml/2009/9/main" uri="{A8765BA9-456A-4dab-B4F3-ACF838C121DE}">
      <x14:slicerList>
        <x14:slicer r:id="rId5"/>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06031-3216-4F63-A0C0-91B29D784DAB}">
  <sheetPr>
    <tabColor theme="5"/>
    <pageSetUpPr autoPageBreaks="0"/>
  </sheetPr>
  <dimension ref="A1:AN71"/>
  <sheetViews>
    <sheetView zoomScaleNormal="70" workbookViewId="0">
      <pane xSplit="3" ySplit="8" topLeftCell="D9" activePane="bottomRight" state="frozen"/>
      <selection pane="topRight" activeCell="D1" sqref="D1"/>
      <selection pane="bottomLeft" activeCell="A9" sqref="A9"/>
      <selection pane="bottomRight" activeCell="B2" sqref="B2"/>
    </sheetView>
  </sheetViews>
  <sheetFormatPr defaultColWidth="8.84375" defaultRowHeight="13.5" x14ac:dyDescent="0.3"/>
  <cols>
    <col min="1" max="1" width="2.3828125" style="37" customWidth="1"/>
    <col min="2" max="2" width="8.84375" style="385"/>
    <col min="3" max="3" width="12.15234375" style="26" bestFit="1" customWidth="1"/>
    <col min="4" max="4" width="15.4609375" style="26" customWidth="1"/>
    <col min="5" max="5" width="15.61328125" style="26" customWidth="1"/>
    <col min="6" max="6" width="18.15234375" style="26" customWidth="1"/>
    <col min="7" max="7" width="2" style="26" customWidth="1"/>
    <col min="8" max="12" width="15.3828125" style="26" customWidth="1"/>
    <col min="13" max="13" width="2" style="26" customWidth="1"/>
    <col min="14" max="15" width="13.15234375" style="26" bestFit="1" customWidth="1"/>
    <col min="16" max="16" width="14" style="26" customWidth="1"/>
    <col min="17" max="17" width="13.15234375" style="26" bestFit="1" customWidth="1"/>
    <col min="18" max="18" width="20.84375" style="26" bestFit="1" customWidth="1"/>
    <col min="19" max="21" width="13.15234375" style="26" bestFit="1" customWidth="1"/>
    <col min="22" max="22" width="8.84375" style="26" bestFit="1" customWidth="1"/>
    <col min="23" max="23" width="13.15234375" style="26" bestFit="1" customWidth="1"/>
    <col min="24" max="24" width="13.3828125" style="26" customWidth="1"/>
    <col min="25" max="25" width="13.15234375" style="26" bestFit="1" customWidth="1"/>
    <col min="26" max="26" width="11.84375" style="26" bestFit="1" customWidth="1"/>
    <col min="27" max="33" width="11" style="26" customWidth="1"/>
    <col min="34" max="34" width="2.15234375" style="26" customWidth="1"/>
    <col min="35" max="39" width="11" style="26" customWidth="1"/>
    <col min="40" max="40" width="16.84375" style="26" customWidth="1"/>
    <col min="41" max="16384" width="8.84375" style="26"/>
  </cols>
  <sheetData>
    <row r="1" spans="1:40" x14ac:dyDescent="0.3">
      <c r="B1" s="26"/>
    </row>
    <row r="2" spans="1:40" x14ac:dyDescent="0.3">
      <c r="B2" s="26"/>
    </row>
    <row r="3" spans="1:40" ht="23" x14ac:dyDescent="0.45">
      <c r="B3" s="3" t="s">
        <v>6561</v>
      </c>
    </row>
    <row r="4" spans="1:40" x14ac:dyDescent="0.3">
      <c r="B4" s="26"/>
    </row>
    <row r="5" spans="1:40" ht="14" x14ac:dyDescent="0.3">
      <c r="B5" s="306" t="s">
        <v>6560</v>
      </c>
      <c r="C5" s="307"/>
      <c r="D5" s="307"/>
      <c r="E5" s="307"/>
      <c r="F5" s="307"/>
      <c r="G5" s="307"/>
      <c r="H5" s="307"/>
      <c r="I5" s="307"/>
      <c r="J5" s="307"/>
      <c r="K5" s="307"/>
      <c r="L5" s="307"/>
      <c r="M5" s="307"/>
      <c r="N5" s="307"/>
      <c r="O5" s="307"/>
      <c r="P5" s="307"/>
      <c r="Q5" s="307"/>
      <c r="R5" s="307"/>
      <c r="S5" s="307"/>
      <c r="T5" s="307"/>
      <c r="U5" s="307"/>
      <c r="V5" s="307"/>
      <c r="W5" s="307"/>
      <c r="X5" s="307"/>
      <c r="Y5" s="307"/>
      <c r="Z5" s="307"/>
      <c r="AA5" s="460" t="s">
        <v>6559</v>
      </c>
      <c r="AB5" s="461"/>
      <c r="AC5" s="461"/>
      <c r="AD5" s="461"/>
      <c r="AE5" s="461"/>
      <c r="AF5" s="461"/>
      <c r="AG5" s="462"/>
      <c r="AH5" s="308"/>
      <c r="AI5" s="460" t="s">
        <v>6558</v>
      </c>
      <c r="AJ5" s="461"/>
      <c r="AK5" s="461"/>
      <c r="AL5" s="461"/>
      <c r="AM5" s="461"/>
      <c r="AN5" s="462"/>
    </row>
    <row r="6" spans="1:40" ht="14.5" x14ac:dyDescent="0.35">
      <c r="B6" s="36"/>
      <c r="C6" s="82"/>
      <c r="D6" s="82"/>
      <c r="E6" s="82"/>
      <c r="F6" s="82"/>
      <c r="G6" s="82"/>
      <c r="H6" s="82"/>
      <c r="I6" s="82"/>
      <c r="J6" s="82"/>
      <c r="K6" s="82"/>
      <c r="L6" s="82"/>
      <c r="M6" s="82"/>
      <c r="N6" s="82"/>
      <c r="O6" s="82"/>
      <c r="P6" s="82"/>
      <c r="Q6" s="82"/>
      <c r="R6" s="82"/>
      <c r="S6" s="82"/>
      <c r="T6" s="82"/>
      <c r="U6" s="82"/>
      <c r="V6" s="82"/>
      <c r="W6" s="82"/>
      <c r="X6" s="82"/>
      <c r="Y6" s="82"/>
      <c r="Z6" s="437" t="s">
        <v>6557</v>
      </c>
      <c r="AA6" s="436" t="s">
        <v>6556</v>
      </c>
      <c r="AB6" s="436" t="s">
        <v>6555</v>
      </c>
      <c r="AC6" s="435" t="s">
        <v>6554</v>
      </c>
      <c r="AD6" s="457" t="s">
        <v>112</v>
      </c>
      <c r="AE6" s="459"/>
      <c r="AF6" s="457" t="s">
        <v>6553</v>
      </c>
      <c r="AG6" s="459"/>
      <c r="AH6" s="82"/>
      <c r="AI6" s="457" t="s">
        <v>6552</v>
      </c>
      <c r="AJ6" s="458"/>
      <c r="AK6" s="458"/>
      <c r="AL6" s="459"/>
      <c r="AM6" s="457" t="s">
        <v>6551</v>
      </c>
      <c r="AN6" s="459"/>
    </row>
    <row r="7" spans="1:40" x14ac:dyDescent="0.3">
      <c r="B7" s="264"/>
      <c r="C7" s="428"/>
      <c r="D7" s="434"/>
      <c r="E7" s="265"/>
      <c r="F7" s="265"/>
      <c r="G7" s="265"/>
      <c r="H7" s="265"/>
      <c r="I7" s="265"/>
      <c r="J7" s="265"/>
      <c r="K7" s="265"/>
      <c r="L7" s="265"/>
      <c r="M7" s="265"/>
      <c r="N7" s="265"/>
      <c r="O7" s="265"/>
      <c r="P7" s="265"/>
      <c r="Q7" s="265"/>
      <c r="R7" s="265"/>
      <c r="S7" s="265"/>
      <c r="T7" s="265"/>
      <c r="U7" s="265"/>
      <c r="V7" s="265"/>
      <c r="W7" s="265"/>
      <c r="X7" s="265"/>
      <c r="Y7" s="265"/>
      <c r="Z7" s="433" t="s">
        <v>6550</v>
      </c>
      <c r="AA7" s="432" t="s">
        <v>6413</v>
      </c>
      <c r="AB7" s="431" t="s">
        <v>6549</v>
      </c>
      <c r="AC7" s="430" t="s">
        <v>6413</v>
      </c>
      <c r="AD7" s="36" t="s">
        <v>6548</v>
      </c>
      <c r="AE7" s="429" t="s">
        <v>6548</v>
      </c>
      <c r="AF7" s="428" t="s">
        <v>6413</v>
      </c>
      <c r="AG7" s="426" t="s">
        <v>6413</v>
      </c>
      <c r="AH7" s="265"/>
      <c r="AI7" s="427" t="s">
        <v>6546</v>
      </c>
      <c r="AJ7" s="428" t="s">
        <v>6546</v>
      </c>
      <c r="AK7" s="428" t="s">
        <v>6546</v>
      </c>
      <c r="AL7" s="426" t="s">
        <v>6547</v>
      </c>
      <c r="AM7" s="427" t="s">
        <v>6413</v>
      </c>
      <c r="AN7" s="426" t="s">
        <v>6546</v>
      </c>
    </row>
    <row r="8" spans="1:40" x14ac:dyDescent="0.3">
      <c r="B8" s="418" t="s">
        <v>3</v>
      </c>
      <c r="C8" s="420"/>
      <c r="D8" s="424" t="s">
        <v>6545</v>
      </c>
      <c r="E8" s="420" t="s">
        <v>6544</v>
      </c>
      <c r="F8" s="421" t="s">
        <v>6543</v>
      </c>
      <c r="G8" s="420"/>
      <c r="H8" s="425" t="s">
        <v>6542</v>
      </c>
      <c r="I8" s="424" t="s">
        <v>6534</v>
      </c>
      <c r="J8" s="424" t="s">
        <v>6533</v>
      </c>
      <c r="K8" s="424" t="s">
        <v>6539</v>
      </c>
      <c r="L8" s="417" t="s">
        <v>6538</v>
      </c>
      <c r="M8" s="420"/>
      <c r="N8" s="420" t="s">
        <v>6541</v>
      </c>
      <c r="O8" s="420" t="s">
        <v>6534</v>
      </c>
      <c r="P8" s="424" t="s">
        <v>6540</v>
      </c>
      <c r="Q8" s="420" t="s">
        <v>6539</v>
      </c>
      <c r="R8" s="420" t="s">
        <v>6538</v>
      </c>
      <c r="S8" s="420" t="s">
        <v>6537</v>
      </c>
      <c r="T8" s="420" t="s">
        <v>6541</v>
      </c>
      <c r="U8" s="420" t="s">
        <v>6534</v>
      </c>
      <c r="V8" s="420" t="s">
        <v>6540</v>
      </c>
      <c r="W8" s="420" t="s">
        <v>6539</v>
      </c>
      <c r="X8" s="420" t="s">
        <v>6538</v>
      </c>
      <c r="Y8" s="420" t="s">
        <v>6537</v>
      </c>
      <c r="Z8" s="423"/>
      <c r="AA8" s="422" t="s">
        <v>6536</v>
      </c>
      <c r="AB8" s="421"/>
      <c r="AC8" s="418" t="s">
        <v>6535</v>
      </c>
      <c r="AD8" s="418" t="s">
        <v>6534</v>
      </c>
      <c r="AE8" s="419" t="s">
        <v>6533</v>
      </c>
      <c r="AF8" s="420" t="s">
        <v>6532</v>
      </c>
      <c r="AG8" s="419" t="s">
        <v>6531</v>
      </c>
      <c r="AH8" s="420"/>
      <c r="AI8" s="418" t="s">
        <v>6530</v>
      </c>
      <c r="AJ8" s="420" t="s">
        <v>6529</v>
      </c>
      <c r="AK8" s="420" t="s">
        <v>6528</v>
      </c>
      <c r="AL8" s="419" t="s">
        <v>6527</v>
      </c>
      <c r="AM8" s="418" t="s">
        <v>6526</v>
      </c>
      <c r="AN8" s="417" t="s">
        <v>6525</v>
      </c>
    </row>
    <row r="9" spans="1:40" x14ac:dyDescent="0.3">
      <c r="A9" s="409"/>
      <c r="B9" s="279" t="s">
        <v>7</v>
      </c>
      <c r="C9" s="297" t="s">
        <v>6524</v>
      </c>
      <c r="D9" s="407">
        <f t="shared" ref="D9:D35" si="0">AA9</f>
        <v>78.532600000000002</v>
      </c>
      <c r="E9" s="407">
        <f t="shared" ref="E9:E35" si="1">AB9</f>
        <v>76.296159256675139</v>
      </c>
      <c r="F9" s="413" t="str">
        <f t="shared" ref="F9:F35" si="2">IF(D9&gt;$D$36,IF(E9&gt;$E$36,"Fruitful","Unexploited"),IF(E9&gt;$E$36,"Expandable","Non-consolidated"))</f>
        <v>Fruitful</v>
      </c>
      <c r="G9" s="416"/>
      <c r="H9" s="34" t="str">
        <f t="shared" ref="H9:H35" si="3">CHOOSE(_xlfn.IFNA(MATCH(AC9,AC$38:AC$39,-1),0)+1,"High","Medium","Low")</f>
        <v>Medium</v>
      </c>
      <c r="I9" s="16" t="str">
        <f t="shared" ref="I9:I35" si="4">CHOOSE(_xlfn.IFNA(MATCH(AD9,AD$38:AD$39,-1),0)+1,"High","Medium","Low")</f>
        <v>Medium</v>
      </c>
      <c r="J9" s="16" t="str">
        <f t="shared" ref="J9:J35" si="5">CHOOSE(_xlfn.IFNA(MATCH(AE9,AE$38:AE$39,-1),0)+1,"High","Medium","Low")</f>
        <v>High</v>
      </c>
      <c r="K9" s="16" t="str">
        <f t="shared" ref="K9:K35" si="6">CHOOSE(_xlfn.IFNA(MATCH(AF9,AF$38:AF$39,-1),0)+1,"High","Medium","Low")</f>
        <v>Medium</v>
      </c>
      <c r="L9" s="17" t="str">
        <f t="shared" ref="L9:L35" si="7">CHOOSE(_xlfn.IFNA(MATCH(AG9,AG$38:AG$39,-1),0)+1,"High","Medium","Low")</f>
        <v>Medium</v>
      </c>
      <c r="M9" s="415"/>
      <c r="N9" s="403" t="s">
        <v>6495</v>
      </c>
      <c r="O9" s="400" t="s">
        <v>6495</v>
      </c>
      <c r="P9" s="400" t="s">
        <v>6495</v>
      </c>
      <c r="Q9" s="400" t="s">
        <v>6495</v>
      </c>
      <c r="R9" s="402" t="s">
        <v>6495</v>
      </c>
      <c r="S9" s="399" t="s">
        <v>6495</v>
      </c>
      <c r="T9" s="400" t="s">
        <v>6495</v>
      </c>
      <c r="U9" s="400" t="s">
        <v>6495</v>
      </c>
      <c r="V9" s="401"/>
      <c r="W9" s="400" t="s">
        <v>6495</v>
      </c>
      <c r="X9" s="400" t="s">
        <v>6495</v>
      </c>
      <c r="Y9" s="399" t="s">
        <v>6495</v>
      </c>
      <c r="Z9" s="279" t="s">
        <v>7</v>
      </c>
      <c r="AA9" s="20">
        <v>78.532600000000002</v>
      </c>
      <c r="AB9" s="20">
        <v>76.296159256675139</v>
      </c>
      <c r="AC9" s="34">
        <v>51</v>
      </c>
      <c r="AD9" s="34">
        <f t="shared" ref="AD9:AD35" si="8">AVERAGE(AI9:AL9)</f>
        <v>89.173078536987305</v>
      </c>
      <c r="AE9" s="35">
        <f t="shared" ref="AE9:AE35" si="9">AVERAGE(AM9:AN9)</f>
        <v>93.864549490121703</v>
      </c>
      <c r="AF9" s="38">
        <v>56.465460824971153</v>
      </c>
      <c r="AG9" s="38">
        <v>39.167311323895731</v>
      </c>
      <c r="AH9" s="414"/>
      <c r="AI9" s="34">
        <v>94.711540222167969</v>
      </c>
      <c r="AJ9" s="8">
        <v>90.865386962890625</v>
      </c>
      <c r="AK9" s="8">
        <v>97.115386962890625</v>
      </c>
      <c r="AL9" s="35">
        <v>74</v>
      </c>
      <c r="AM9" s="34">
        <v>92.07692307692308</v>
      </c>
      <c r="AN9" s="35">
        <v>95.652175903320313</v>
      </c>
    </row>
    <row r="10" spans="1:40" x14ac:dyDescent="0.3">
      <c r="A10" s="409"/>
      <c r="B10" s="282" t="s">
        <v>8</v>
      </c>
      <c r="C10" s="299" t="s">
        <v>6523</v>
      </c>
      <c r="D10" s="407">
        <f t="shared" si="0"/>
        <v>74.363299999999995</v>
      </c>
      <c r="E10" s="407">
        <f t="shared" si="1"/>
        <v>74.10109402557319</v>
      </c>
      <c r="F10" s="413" t="str">
        <f t="shared" si="2"/>
        <v>Fruitful</v>
      </c>
      <c r="G10" s="412"/>
      <c r="H10" s="27" t="str">
        <f t="shared" si="3"/>
        <v>Medium</v>
      </c>
      <c r="I10" s="37" t="str">
        <f t="shared" si="4"/>
        <v>Medium</v>
      </c>
      <c r="J10" s="37" t="str">
        <f t="shared" si="5"/>
        <v>Medium</v>
      </c>
      <c r="K10" s="37" t="str">
        <f t="shared" si="6"/>
        <v>Low</v>
      </c>
      <c r="L10" s="28" t="str">
        <f t="shared" si="7"/>
        <v>Medium</v>
      </c>
      <c r="M10" s="412"/>
      <c r="N10" s="403" t="s">
        <v>6495</v>
      </c>
      <c r="O10" s="400" t="s">
        <v>6495</v>
      </c>
      <c r="P10" s="400" t="s">
        <v>6495</v>
      </c>
      <c r="Q10" s="400" t="s">
        <v>6495</v>
      </c>
      <c r="R10" s="402" t="s">
        <v>6495</v>
      </c>
      <c r="S10" s="399" t="s">
        <v>6495</v>
      </c>
      <c r="T10" s="400" t="s">
        <v>6495</v>
      </c>
      <c r="U10" s="400" t="s">
        <v>6495</v>
      </c>
      <c r="V10" s="401"/>
      <c r="W10" s="400" t="s">
        <v>6495</v>
      </c>
      <c r="X10" s="400" t="s">
        <v>6495</v>
      </c>
      <c r="Y10" s="399" t="s">
        <v>6495</v>
      </c>
      <c r="Z10" s="282" t="s">
        <v>8</v>
      </c>
      <c r="AA10" s="21">
        <v>74.363299999999995</v>
      </c>
      <c r="AB10" s="21">
        <v>74.10109402557319</v>
      </c>
      <c r="AC10" s="29">
        <v>48.7</v>
      </c>
      <c r="AD10" s="29">
        <f t="shared" si="8"/>
        <v>83.634614944458008</v>
      </c>
      <c r="AE10" s="30">
        <f t="shared" si="9"/>
        <v>72.660629272460938</v>
      </c>
      <c r="AF10" s="38">
        <v>39.826793997999374</v>
      </c>
      <c r="AG10" s="38">
        <v>47.958806282094258</v>
      </c>
      <c r="AH10" s="410"/>
      <c r="AI10" s="29">
        <v>83.653846740722656</v>
      </c>
      <c r="AJ10" s="38">
        <v>88.942306518554688</v>
      </c>
      <c r="AK10" s="38">
        <v>88.942306518554688</v>
      </c>
      <c r="AL10" s="30">
        <v>73</v>
      </c>
      <c r="AM10" s="29">
        <v>54.500000000000007</v>
      </c>
      <c r="AN10" s="30">
        <v>90.821258544921875</v>
      </c>
    </row>
    <row r="11" spans="1:40" x14ac:dyDescent="0.3">
      <c r="A11" s="409"/>
      <c r="B11" s="282" t="s">
        <v>9</v>
      </c>
      <c r="C11" s="299" t="s">
        <v>6522</v>
      </c>
      <c r="D11" s="407">
        <f t="shared" si="0"/>
        <v>34.003900000000002</v>
      </c>
      <c r="E11" s="407">
        <f t="shared" si="1"/>
        <v>61.443728013792501</v>
      </c>
      <c r="F11" s="413" t="str">
        <f t="shared" si="2"/>
        <v>Non-consolidated</v>
      </c>
      <c r="G11" s="412"/>
      <c r="H11" s="27" t="str">
        <f t="shared" si="3"/>
        <v>Low</v>
      </c>
      <c r="I11" s="37" t="str">
        <f t="shared" si="4"/>
        <v>Low</v>
      </c>
      <c r="J11" s="37" t="str">
        <f t="shared" si="5"/>
        <v>Low</v>
      </c>
      <c r="K11" s="37" t="str">
        <f t="shared" si="6"/>
        <v>Medium</v>
      </c>
      <c r="L11" s="28" t="str">
        <f t="shared" si="7"/>
        <v>Low</v>
      </c>
      <c r="M11" s="411"/>
      <c r="N11" s="403" t="s">
        <v>6496</v>
      </c>
      <c r="O11" s="400" t="s">
        <v>6495</v>
      </c>
      <c r="P11" s="400" t="s">
        <v>6496</v>
      </c>
      <c r="Q11" s="400" t="s">
        <v>6496</v>
      </c>
      <c r="R11" s="402" t="s">
        <v>6495</v>
      </c>
      <c r="S11" s="399" t="s">
        <v>6496</v>
      </c>
      <c r="T11" s="400" t="s">
        <v>6495</v>
      </c>
      <c r="U11" s="400" t="s">
        <v>6495</v>
      </c>
      <c r="V11" s="401"/>
      <c r="W11" s="400" t="s">
        <v>6495</v>
      </c>
      <c r="X11" s="400" t="s">
        <v>6495</v>
      </c>
      <c r="Y11" s="399" t="s">
        <v>6495</v>
      </c>
      <c r="Z11" s="282" t="s">
        <v>9</v>
      </c>
      <c r="AA11" s="21">
        <v>34.003900000000002</v>
      </c>
      <c r="AB11" s="21">
        <v>61.443728013792501</v>
      </c>
      <c r="AC11" s="29">
        <v>32.6</v>
      </c>
      <c r="AD11" s="29">
        <f t="shared" si="8"/>
        <v>53.40865421295166</v>
      </c>
      <c r="AE11" s="30">
        <f t="shared" si="9"/>
        <v>67.019323348999023</v>
      </c>
      <c r="AF11" s="38">
        <v>50.703051491168146</v>
      </c>
      <c r="AG11" s="38">
        <v>15.529758831331597</v>
      </c>
      <c r="AH11" s="410"/>
      <c r="AI11" s="29">
        <v>50.480770111083984</v>
      </c>
      <c r="AJ11" s="38">
        <v>69.711540222167969</v>
      </c>
      <c r="AK11" s="38">
        <v>51.442306518554688</v>
      </c>
      <c r="AL11" s="30">
        <v>42</v>
      </c>
      <c r="AM11" s="29">
        <v>78</v>
      </c>
      <c r="AN11" s="30">
        <v>56.038646697998047</v>
      </c>
    </row>
    <row r="12" spans="1:40" x14ac:dyDescent="0.3">
      <c r="A12" s="409"/>
      <c r="B12" s="282" t="s">
        <v>11</v>
      </c>
      <c r="C12" s="299" t="s">
        <v>6521</v>
      </c>
      <c r="D12" s="407">
        <f t="shared" si="0"/>
        <v>63.018900000000002</v>
      </c>
      <c r="E12" s="407">
        <f t="shared" si="1"/>
        <v>50.215378418105132</v>
      </c>
      <c r="F12" s="413" t="str">
        <f t="shared" si="2"/>
        <v>Non-consolidated</v>
      </c>
      <c r="G12" s="412"/>
      <c r="H12" s="27" t="str">
        <f t="shared" si="3"/>
        <v>Medium</v>
      </c>
      <c r="I12" s="37" t="str">
        <f t="shared" si="4"/>
        <v>Medium</v>
      </c>
      <c r="J12" s="37" t="str">
        <f t="shared" si="5"/>
        <v>Medium</v>
      </c>
      <c r="K12" s="37" t="str">
        <f t="shared" si="6"/>
        <v>Medium</v>
      </c>
      <c r="L12" s="28" t="str">
        <f t="shared" si="7"/>
        <v>Medium</v>
      </c>
      <c r="M12" s="411"/>
      <c r="N12" s="403" t="s">
        <v>6495</v>
      </c>
      <c r="O12" s="400" t="s">
        <v>6495</v>
      </c>
      <c r="P12" s="400" t="s">
        <v>6495</v>
      </c>
      <c r="Q12" s="400" t="s">
        <v>6495</v>
      </c>
      <c r="R12" s="402" t="s">
        <v>6495</v>
      </c>
      <c r="S12" s="399" t="s">
        <v>6495</v>
      </c>
      <c r="T12" s="400" t="s">
        <v>6496</v>
      </c>
      <c r="U12" s="400" t="s">
        <v>6496</v>
      </c>
      <c r="V12" s="401"/>
      <c r="W12" s="400" t="s">
        <v>6496</v>
      </c>
      <c r="X12" s="400" t="s">
        <v>6496</v>
      </c>
      <c r="Y12" s="399" t="s">
        <v>6496</v>
      </c>
      <c r="Z12" s="282" t="s">
        <v>11</v>
      </c>
      <c r="AA12" s="21">
        <v>63.018900000000002</v>
      </c>
      <c r="AB12" s="21">
        <v>50.215378418105132</v>
      </c>
      <c r="AC12" s="29">
        <v>41.8</v>
      </c>
      <c r="AD12" s="29">
        <f t="shared" si="8"/>
        <v>70.461540222167969</v>
      </c>
      <c r="AE12" s="30">
        <f t="shared" si="9"/>
        <v>83.354236896221451</v>
      </c>
      <c r="AF12" s="38">
        <v>58.776236508940087</v>
      </c>
      <c r="AG12" s="38">
        <v>35.347691979351517</v>
      </c>
      <c r="AH12" s="410"/>
      <c r="AI12" s="29">
        <v>77.403846740722656</v>
      </c>
      <c r="AJ12" s="38">
        <v>80.769233703613281</v>
      </c>
      <c r="AK12" s="38">
        <v>70.673080444335938</v>
      </c>
      <c r="AL12" s="30">
        <v>53</v>
      </c>
      <c r="AM12" s="29">
        <v>91.34615384615384</v>
      </c>
      <c r="AN12" s="30">
        <v>75.362319946289063</v>
      </c>
    </row>
    <row r="13" spans="1:40" x14ac:dyDescent="0.3">
      <c r="A13" s="409"/>
      <c r="B13" s="282" t="s">
        <v>12</v>
      </c>
      <c r="C13" s="299" t="s">
        <v>6520</v>
      </c>
      <c r="D13" s="407">
        <f t="shared" si="0"/>
        <v>75.872</v>
      </c>
      <c r="E13" s="407">
        <f t="shared" si="1"/>
        <v>62.622494223169369</v>
      </c>
      <c r="F13" s="413" t="str">
        <f t="shared" si="2"/>
        <v>Unexploited</v>
      </c>
      <c r="G13" s="412"/>
      <c r="H13" s="27" t="str">
        <f t="shared" si="3"/>
        <v>Medium</v>
      </c>
      <c r="I13" s="37" t="str">
        <f t="shared" si="4"/>
        <v>Medium</v>
      </c>
      <c r="J13" s="37" t="str">
        <f t="shared" si="5"/>
        <v>Medium</v>
      </c>
      <c r="K13" s="37" t="str">
        <f t="shared" si="6"/>
        <v>Medium</v>
      </c>
      <c r="L13" s="28" t="str">
        <f t="shared" si="7"/>
        <v>Medium</v>
      </c>
      <c r="M13" s="411"/>
      <c r="N13" s="403" t="s">
        <v>6498</v>
      </c>
      <c r="O13" s="400" t="s">
        <v>6495</v>
      </c>
      <c r="P13" s="400" t="s">
        <v>6495</v>
      </c>
      <c r="Q13" s="400" t="s">
        <v>6495</v>
      </c>
      <c r="R13" s="402" t="s">
        <v>6495</v>
      </c>
      <c r="S13" s="399" t="s">
        <v>6495</v>
      </c>
      <c r="T13" s="400" t="s">
        <v>6496</v>
      </c>
      <c r="U13" s="400" t="s">
        <v>6496</v>
      </c>
      <c r="V13" s="401"/>
      <c r="W13" s="400" t="s">
        <v>6495</v>
      </c>
      <c r="X13" s="400" t="s">
        <v>6496</v>
      </c>
      <c r="Y13" s="399" t="s">
        <v>6496</v>
      </c>
      <c r="Z13" s="282" t="s">
        <v>12</v>
      </c>
      <c r="AA13" s="21">
        <v>75.872</v>
      </c>
      <c r="AB13" s="21">
        <v>62.622494223169369</v>
      </c>
      <c r="AC13" s="29">
        <v>45.6</v>
      </c>
      <c r="AD13" s="29">
        <f t="shared" si="8"/>
        <v>75.639423370361328</v>
      </c>
      <c r="AE13" s="30">
        <f t="shared" si="9"/>
        <v>76.748140775240387</v>
      </c>
      <c r="AF13" s="38">
        <v>52.689904484269285</v>
      </c>
      <c r="AG13" s="38">
        <v>33.838404363899102</v>
      </c>
      <c r="AH13" s="410"/>
      <c r="AI13" s="29">
        <v>78.846153259277344</v>
      </c>
      <c r="AJ13" s="38">
        <v>86.538459777832031</v>
      </c>
      <c r="AK13" s="38">
        <v>83.173080444335938</v>
      </c>
      <c r="AL13" s="30">
        <v>54</v>
      </c>
      <c r="AM13" s="29">
        <v>74.269230769230759</v>
      </c>
      <c r="AN13" s="30">
        <v>79.22705078125</v>
      </c>
    </row>
    <row r="14" spans="1:40" x14ac:dyDescent="0.3">
      <c r="A14" s="409"/>
      <c r="B14" s="282" t="s">
        <v>13</v>
      </c>
      <c r="C14" s="299" t="s">
        <v>6519</v>
      </c>
      <c r="D14" s="407">
        <f t="shared" si="0"/>
        <v>54.527099999999997</v>
      </c>
      <c r="E14" s="407">
        <f t="shared" si="1"/>
        <v>63.230196493937619</v>
      </c>
      <c r="F14" s="413" t="str">
        <f t="shared" si="2"/>
        <v>Non-consolidated</v>
      </c>
      <c r="G14" s="412"/>
      <c r="H14" s="27" t="str">
        <f t="shared" si="3"/>
        <v>Medium</v>
      </c>
      <c r="I14" s="37" t="str">
        <f t="shared" si="4"/>
        <v>Medium</v>
      </c>
      <c r="J14" s="37" t="str">
        <f t="shared" si="5"/>
        <v>Medium</v>
      </c>
      <c r="K14" s="37" t="str">
        <f t="shared" si="6"/>
        <v>High</v>
      </c>
      <c r="L14" s="28" t="str">
        <f t="shared" si="7"/>
        <v>Medium</v>
      </c>
      <c r="M14" s="411"/>
      <c r="N14" s="403" t="s">
        <v>6496</v>
      </c>
      <c r="O14" s="400" t="s">
        <v>6496</v>
      </c>
      <c r="P14" s="400" t="s">
        <v>6496</v>
      </c>
      <c r="Q14" s="400" t="s">
        <v>6496</v>
      </c>
      <c r="R14" s="402" t="s">
        <v>6496</v>
      </c>
      <c r="S14" s="399" t="s">
        <v>6496</v>
      </c>
      <c r="T14" s="400" t="s">
        <v>6495</v>
      </c>
      <c r="U14" s="400" t="s">
        <v>6496</v>
      </c>
      <c r="V14" s="401"/>
      <c r="W14" s="400" t="s">
        <v>6495</v>
      </c>
      <c r="X14" s="400" t="s">
        <v>6496</v>
      </c>
      <c r="Y14" s="399" t="s">
        <v>6495</v>
      </c>
      <c r="Z14" s="282" t="s">
        <v>13</v>
      </c>
      <c r="AA14" s="21">
        <v>54.527099999999997</v>
      </c>
      <c r="AB14" s="21">
        <v>63.230196493937619</v>
      </c>
      <c r="AC14" s="29">
        <v>45</v>
      </c>
      <c r="AD14" s="29">
        <f t="shared" si="8"/>
        <v>88.389423370361328</v>
      </c>
      <c r="AE14" s="30">
        <f t="shared" si="9"/>
        <v>91.601448059082031</v>
      </c>
      <c r="AF14" s="38">
        <v>67.32095975556652</v>
      </c>
      <c r="AG14" s="38">
        <v>35.835028337465559</v>
      </c>
      <c r="AH14" s="410"/>
      <c r="AI14" s="29">
        <v>88.942306518554688</v>
      </c>
      <c r="AJ14" s="38">
        <v>93.269233703613281</v>
      </c>
      <c r="AK14" s="38">
        <v>91.346153259277344</v>
      </c>
      <c r="AL14" s="30">
        <v>80</v>
      </c>
      <c r="AM14" s="29">
        <v>89</v>
      </c>
      <c r="AN14" s="30">
        <v>94.202896118164063</v>
      </c>
    </row>
    <row r="15" spans="1:40" x14ac:dyDescent="0.3">
      <c r="A15" s="409"/>
      <c r="B15" s="282" t="s">
        <v>14</v>
      </c>
      <c r="C15" s="299" t="s">
        <v>6518</v>
      </c>
      <c r="D15" s="407">
        <f t="shared" si="0"/>
        <v>93.198599999999999</v>
      </c>
      <c r="E15" s="407">
        <f t="shared" si="1"/>
        <v>84.301088207916919</v>
      </c>
      <c r="F15" s="413" t="str">
        <f t="shared" si="2"/>
        <v>Fruitful</v>
      </c>
      <c r="G15" s="412"/>
      <c r="H15" s="27" t="str">
        <f t="shared" si="3"/>
        <v>High</v>
      </c>
      <c r="I15" s="37" t="str">
        <f t="shared" si="4"/>
        <v>High</v>
      </c>
      <c r="J15" s="37" t="str">
        <f t="shared" si="5"/>
        <v>High</v>
      </c>
      <c r="K15" s="37" t="str">
        <f t="shared" si="6"/>
        <v>High</v>
      </c>
      <c r="L15" s="28" t="str">
        <f t="shared" si="7"/>
        <v>High</v>
      </c>
      <c r="M15" s="411"/>
      <c r="N15" s="403" t="s">
        <v>6495</v>
      </c>
      <c r="O15" s="400" t="s">
        <v>6495</v>
      </c>
      <c r="P15" s="400" t="s">
        <v>6495</v>
      </c>
      <c r="Q15" s="400" t="s">
        <v>6495</v>
      </c>
      <c r="R15" s="402" t="s">
        <v>6495</v>
      </c>
      <c r="S15" s="399" t="s">
        <v>6495</v>
      </c>
      <c r="T15" s="400" t="s">
        <v>6495</v>
      </c>
      <c r="U15" s="400" t="s">
        <v>6495</v>
      </c>
      <c r="V15" s="401"/>
      <c r="W15" s="400" t="s">
        <v>6495</v>
      </c>
      <c r="X15" s="400" t="s">
        <v>6495</v>
      </c>
      <c r="Y15" s="399" t="s">
        <v>6495</v>
      </c>
      <c r="Z15" s="282" t="s">
        <v>14</v>
      </c>
      <c r="AA15" s="21">
        <v>93.198599999999999</v>
      </c>
      <c r="AB15" s="21">
        <v>84.301088207916919</v>
      </c>
      <c r="AC15" s="29">
        <v>59.2</v>
      </c>
      <c r="AD15" s="29">
        <f t="shared" si="8"/>
        <v>95.437498092651367</v>
      </c>
      <c r="AE15" s="30">
        <f t="shared" si="9"/>
        <v>94.446116814246551</v>
      </c>
      <c r="AF15" s="38">
        <v>77.089261786851637</v>
      </c>
      <c r="AG15" s="38">
        <v>57.991014961038147</v>
      </c>
      <c r="AH15" s="410"/>
      <c r="AI15" s="29">
        <v>98.076919555664063</v>
      </c>
      <c r="AJ15" s="38">
        <v>97.596153259277344</v>
      </c>
      <c r="AK15" s="38">
        <v>98.076919555664063</v>
      </c>
      <c r="AL15" s="30">
        <v>88</v>
      </c>
      <c r="AM15" s="29">
        <v>91.307692307692307</v>
      </c>
      <c r="AN15" s="30">
        <v>97.584541320800781</v>
      </c>
    </row>
    <row r="16" spans="1:40" x14ac:dyDescent="0.3">
      <c r="A16" s="409"/>
      <c r="B16" s="282" t="s">
        <v>15</v>
      </c>
      <c r="C16" s="299" t="s">
        <v>6517</v>
      </c>
      <c r="D16" s="407">
        <f t="shared" si="0"/>
        <v>89.371200000000002</v>
      </c>
      <c r="E16" s="407">
        <f t="shared" si="1"/>
        <v>89.980597153985045</v>
      </c>
      <c r="F16" s="413" t="str">
        <f t="shared" si="2"/>
        <v>Fruitful</v>
      </c>
      <c r="G16" s="412"/>
      <c r="H16" s="27" t="str">
        <f t="shared" si="3"/>
        <v>Medium</v>
      </c>
      <c r="I16" s="37" t="str">
        <f t="shared" si="4"/>
        <v>Medium</v>
      </c>
      <c r="J16" s="37" t="str">
        <f t="shared" si="5"/>
        <v>Medium</v>
      </c>
      <c r="K16" s="37" t="str">
        <f t="shared" si="6"/>
        <v>Low</v>
      </c>
      <c r="L16" s="28" t="str">
        <f t="shared" si="7"/>
        <v>Medium</v>
      </c>
      <c r="M16" s="411"/>
      <c r="N16" s="403" t="s">
        <v>6498</v>
      </c>
      <c r="O16" s="400" t="s">
        <v>6495</v>
      </c>
      <c r="P16" s="400" t="s">
        <v>6495</v>
      </c>
      <c r="Q16" s="400" t="s">
        <v>6498</v>
      </c>
      <c r="R16" s="402" t="s">
        <v>6498</v>
      </c>
      <c r="S16" s="399" t="s">
        <v>6498</v>
      </c>
      <c r="T16" s="400" t="s">
        <v>6498</v>
      </c>
      <c r="U16" s="400" t="s">
        <v>6498</v>
      </c>
      <c r="V16" s="401"/>
      <c r="W16" s="400" t="s">
        <v>6498</v>
      </c>
      <c r="X16" s="400" t="s">
        <v>6498</v>
      </c>
      <c r="Y16" s="399" t="s">
        <v>6498</v>
      </c>
      <c r="Z16" s="282" t="s">
        <v>15</v>
      </c>
      <c r="AA16" s="21">
        <v>89.371200000000002</v>
      </c>
      <c r="AB16" s="21">
        <v>89.980597153985045</v>
      </c>
      <c r="AC16" s="29">
        <v>53.9</v>
      </c>
      <c r="AD16" s="29">
        <f t="shared" si="8"/>
        <v>86.168270111083984</v>
      </c>
      <c r="AE16" s="30">
        <f t="shared" si="9"/>
        <v>91.318284548245941</v>
      </c>
      <c r="AF16" s="38">
        <v>44.449859204512705</v>
      </c>
      <c r="AG16" s="38">
        <v>36.471956578282821</v>
      </c>
      <c r="AH16" s="410"/>
      <c r="AI16" s="29">
        <v>88.461540222167969</v>
      </c>
      <c r="AJ16" s="38">
        <v>92.788459777832031</v>
      </c>
      <c r="AK16" s="38">
        <v>89.423080444335938</v>
      </c>
      <c r="AL16" s="30">
        <v>74</v>
      </c>
      <c r="AM16" s="29">
        <v>94.230769230769226</v>
      </c>
      <c r="AN16" s="30">
        <v>88.405799865722656</v>
      </c>
    </row>
    <row r="17" spans="1:40" x14ac:dyDescent="0.3">
      <c r="A17" s="409"/>
      <c r="B17" s="282" t="s">
        <v>16</v>
      </c>
      <c r="C17" s="299" t="s">
        <v>6516</v>
      </c>
      <c r="D17" s="407">
        <f t="shared" si="0"/>
        <v>69.498000000000005</v>
      </c>
      <c r="E17" s="407">
        <f t="shared" si="1"/>
        <v>52.323190665154954</v>
      </c>
      <c r="F17" s="413" t="str">
        <f t="shared" si="2"/>
        <v>Non-consolidated</v>
      </c>
      <c r="G17" s="412"/>
      <c r="H17" s="27" t="str">
        <f t="shared" si="3"/>
        <v>Medium</v>
      </c>
      <c r="I17" s="37" t="str">
        <f t="shared" si="4"/>
        <v>Low</v>
      </c>
      <c r="J17" s="37" t="str">
        <f t="shared" si="5"/>
        <v>Medium</v>
      </c>
      <c r="K17" s="37" t="str">
        <f t="shared" si="6"/>
        <v>Medium</v>
      </c>
      <c r="L17" s="28" t="str">
        <f t="shared" si="7"/>
        <v>Medium</v>
      </c>
      <c r="M17" s="411"/>
      <c r="N17" s="403" t="s">
        <v>6498</v>
      </c>
      <c r="O17" s="400" t="s">
        <v>6498</v>
      </c>
      <c r="P17" s="400" t="s">
        <v>6495</v>
      </c>
      <c r="Q17" s="400" t="s">
        <v>6495</v>
      </c>
      <c r="R17" s="402" t="s">
        <v>6495</v>
      </c>
      <c r="S17" s="399" t="s">
        <v>6495</v>
      </c>
      <c r="T17" s="400" t="s">
        <v>6496</v>
      </c>
      <c r="U17" s="400" t="s">
        <v>6496</v>
      </c>
      <c r="V17" s="401"/>
      <c r="W17" s="400" t="s">
        <v>6496</v>
      </c>
      <c r="X17" s="400" t="s">
        <v>6496</v>
      </c>
      <c r="Y17" s="399" t="s">
        <v>6496</v>
      </c>
      <c r="Z17" s="282" t="s">
        <v>16</v>
      </c>
      <c r="AA17" s="21">
        <v>69.498000000000005</v>
      </c>
      <c r="AB17" s="21">
        <v>52.323190665154954</v>
      </c>
      <c r="AC17" s="29">
        <v>40.1</v>
      </c>
      <c r="AD17" s="29">
        <f t="shared" si="8"/>
        <v>63.331730842590332</v>
      </c>
      <c r="AE17" s="30">
        <f t="shared" si="9"/>
        <v>80.448905651385971</v>
      </c>
      <c r="AF17" s="38">
        <v>49.578520456506887</v>
      </c>
      <c r="AG17" s="38">
        <v>26.62650915995706</v>
      </c>
      <c r="AH17" s="410"/>
      <c r="AI17" s="29">
        <v>69.230766296386719</v>
      </c>
      <c r="AJ17" s="38">
        <v>72.115386962890625</v>
      </c>
      <c r="AK17" s="38">
        <v>62.980770111083984</v>
      </c>
      <c r="AL17" s="30">
        <v>49</v>
      </c>
      <c r="AM17" s="29">
        <v>82.15384615384616</v>
      </c>
      <c r="AN17" s="30">
        <v>78.743965148925781</v>
      </c>
    </row>
    <row r="18" spans="1:40" x14ac:dyDescent="0.3">
      <c r="A18" s="409"/>
      <c r="B18" s="282" t="s">
        <v>17</v>
      </c>
      <c r="C18" s="299" t="s">
        <v>6515</v>
      </c>
      <c r="D18" s="407">
        <f t="shared" si="0"/>
        <v>72.7149</v>
      </c>
      <c r="E18" s="407">
        <f t="shared" si="1"/>
        <v>79.022274466855976</v>
      </c>
      <c r="F18" s="413" t="str">
        <f t="shared" si="2"/>
        <v>Fruitful</v>
      </c>
      <c r="G18" s="412"/>
      <c r="H18" s="27" t="str">
        <f t="shared" si="3"/>
        <v>Medium</v>
      </c>
      <c r="I18" s="37" t="str">
        <f t="shared" si="4"/>
        <v>Medium</v>
      </c>
      <c r="J18" s="37" t="str">
        <f t="shared" si="5"/>
        <v>Medium</v>
      </c>
      <c r="K18" s="37" t="str">
        <f t="shared" si="6"/>
        <v>High</v>
      </c>
      <c r="L18" s="28" t="str">
        <f t="shared" si="7"/>
        <v>Medium</v>
      </c>
      <c r="M18" s="411"/>
      <c r="N18" s="403" t="s">
        <v>6495</v>
      </c>
      <c r="O18" s="400" t="s">
        <v>6495</v>
      </c>
      <c r="P18" s="400" t="s">
        <v>6495</v>
      </c>
      <c r="Q18" s="400" t="s">
        <v>6495</v>
      </c>
      <c r="R18" s="402" t="s">
        <v>6495</v>
      </c>
      <c r="S18" s="399" t="s">
        <v>6495</v>
      </c>
      <c r="T18" s="400" t="s">
        <v>6498</v>
      </c>
      <c r="U18" s="400" t="s">
        <v>6498</v>
      </c>
      <c r="V18" s="401"/>
      <c r="W18" s="400" t="s">
        <v>6495</v>
      </c>
      <c r="X18" s="400" t="s">
        <v>6498</v>
      </c>
      <c r="Y18" s="399" t="s">
        <v>6498</v>
      </c>
      <c r="Z18" s="282" t="s">
        <v>17</v>
      </c>
      <c r="AA18" s="21">
        <v>72.7149</v>
      </c>
      <c r="AB18" s="21">
        <v>79.022274466855976</v>
      </c>
      <c r="AC18" s="29">
        <v>51.3</v>
      </c>
      <c r="AD18" s="29">
        <f t="shared" si="8"/>
        <v>72.701923370361328</v>
      </c>
      <c r="AE18" s="30">
        <f t="shared" si="9"/>
        <v>87.703549898587738</v>
      </c>
      <c r="AF18" s="38">
        <v>69.710222326439364</v>
      </c>
      <c r="AG18" s="38">
        <v>38.536439906345336</v>
      </c>
      <c r="AH18" s="410"/>
      <c r="AI18" s="29">
        <v>77.884613037109375</v>
      </c>
      <c r="AJ18" s="38">
        <v>73.557693481445313</v>
      </c>
      <c r="AK18" s="38">
        <v>78.365386962890625</v>
      </c>
      <c r="AL18" s="30">
        <v>61</v>
      </c>
      <c r="AM18" s="29">
        <v>94.730769230769226</v>
      </c>
      <c r="AN18" s="30">
        <v>80.67633056640625</v>
      </c>
    </row>
    <row r="19" spans="1:40" x14ac:dyDescent="0.3">
      <c r="A19" s="409"/>
      <c r="B19" s="282" t="s">
        <v>18</v>
      </c>
      <c r="C19" s="299" t="s">
        <v>6514</v>
      </c>
      <c r="D19" s="407">
        <f t="shared" si="0"/>
        <v>92.1785</v>
      </c>
      <c r="E19" s="407">
        <f t="shared" si="1"/>
        <v>84.534827858612573</v>
      </c>
      <c r="F19" s="413" t="str">
        <f t="shared" si="2"/>
        <v>Fruitful</v>
      </c>
      <c r="G19" s="412"/>
      <c r="H19" s="27" t="str">
        <f t="shared" si="3"/>
        <v>High</v>
      </c>
      <c r="I19" s="37" t="str">
        <f t="shared" si="4"/>
        <v>High</v>
      </c>
      <c r="J19" s="37" t="str">
        <f t="shared" si="5"/>
        <v>High</v>
      </c>
      <c r="K19" s="37" t="str">
        <f t="shared" si="6"/>
        <v>Medium</v>
      </c>
      <c r="L19" s="28" t="str">
        <f t="shared" si="7"/>
        <v>High</v>
      </c>
      <c r="M19" s="411"/>
      <c r="N19" s="403" t="s">
        <v>6495</v>
      </c>
      <c r="O19" s="400" t="s">
        <v>6495</v>
      </c>
      <c r="P19" s="400" t="s">
        <v>6495</v>
      </c>
      <c r="Q19" s="400" t="s">
        <v>6498</v>
      </c>
      <c r="R19" s="402" t="s">
        <v>6495</v>
      </c>
      <c r="S19" s="399" t="s">
        <v>6495</v>
      </c>
      <c r="T19" s="400" t="s">
        <v>6495</v>
      </c>
      <c r="U19" s="400" t="s">
        <v>6495</v>
      </c>
      <c r="V19" s="401"/>
      <c r="W19" s="400" t="s">
        <v>6498</v>
      </c>
      <c r="X19" s="400" t="s">
        <v>6495</v>
      </c>
      <c r="Y19" s="399" t="s">
        <v>6495</v>
      </c>
      <c r="Z19" s="282" t="s">
        <v>18</v>
      </c>
      <c r="AA19" s="21">
        <v>92.1785</v>
      </c>
      <c r="AB19" s="21">
        <v>84.534827858612573</v>
      </c>
      <c r="AC19" s="29">
        <v>71.400000000000006</v>
      </c>
      <c r="AD19" s="29">
        <f t="shared" si="8"/>
        <v>96.519229888916016</v>
      </c>
      <c r="AE19" s="30">
        <f t="shared" si="9"/>
        <v>92.681530292217559</v>
      </c>
      <c r="AF19" s="38">
        <v>60.547981270298109</v>
      </c>
      <c r="AG19" s="38">
        <v>59.086565175968531</v>
      </c>
      <c r="AH19" s="410"/>
      <c r="AI19" s="29">
        <v>99.038459777832031</v>
      </c>
      <c r="AJ19" s="38">
        <v>99.038459777832031</v>
      </c>
      <c r="AK19" s="38">
        <v>100</v>
      </c>
      <c r="AL19" s="30">
        <v>88</v>
      </c>
      <c r="AM19" s="29">
        <v>85.846153846153854</v>
      </c>
      <c r="AN19" s="30">
        <v>99.51690673828125</v>
      </c>
    </row>
    <row r="20" spans="1:40" x14ac:dyDescent="0.3">
      <c r="A20" s="409"/>
      <c r="B20" s="282" t="s">
        <v>19</v>
      </c>
      <c r="C20" s="299" t="s">
        <v>6513</v>
      </c>
      <c r="D20" s="407">
        <f t="shared" si="0"/>
        <v>87.085900000000009</v>
      </c>
      <c r="E20" s="407">
        <f t="shared" si="1"/>
        <v>69.687193807564171</v>
      </c>
      <c r="F20" s="413" t="str">
        <f t="shared" si="2"/>
        <v>Unexploited</v>
      </c>
      <c r="G20" s="412"/>
      <c r="H20" s="27" t="str">
        <f t="shared" si="3"/>
        <v>Medium</v>
      </c>
      <c r="I20" s="37" t="str">
        <f t="shared" si="4"/>
        <v>Medium</v>
      </c>
      <c r="J20" s="37" t="str">
        <f t="shared" si="5"/>
        <v>Medium</v>
      </c>
      <c r="K20" s="37" t="str">
        <f t="shared" si="6"/>
        <v>Medium</v>
      </c>
      <c r="L20" s="28" t="str">
        <f t="shared" si="7"/>
        <v>Medium</v>
      </c>
      <c r="M20" s="411"/>
      <c r="N20" s="403" t="s">
        <v>6498</v>
      </c>
      <c r="O20" s="400" t="s">
        <v>6498</v>
      </c>
      <c r="P20" s="400" t="s">
        <v>6495</v>
      </c>
      <c r="Q20" s="400" t="s">
        <v>6495</v>
      </c>
      <c r="R20" s="402" t="s">
        <v>6498</v>
      </c>
      <c r="S20" s="399" t="s">
        <v>6498</v>
      </c>
      <c r="T20" s="400" t="s">
        <v>6495</v>
      </c>
      <c r="U20" s="400" t="s">
        <v>6495</v>
      </c>
      <c r="V20" s="401"/>
      <c r="W20" s="400" t="s">
        <v>6495</v>
      </c>
      <c r="X20" s="400" t="s">
        <v>6495</v>
      </c>
      <c r="Y20" s="399" t="s">
        <v>6495</v>
      </c>
      <c r="Z20" s="282" t="s">
        <v>19</v>
      </c>
      <c r="AA20" s="21">
        <v>87.085900000000009</v>
      </c>
      <c r="AB20" s="21">
        <v>69.687193807564171</v>
      </c>
      <c r="AC20" s="29">
        <v>49.9</v>
      </c>
      <c r="AD20" s="29">
        <f t="shared" si="8"/>
        <v>82.774036407470703</v>
      </c>
      <c r="AE20" s="30">
        <f t="shared" si="9"/>
        <v>90.054347991943359</v>
      </c>
      <c r="AF20" s="38">
        <v>64.186123830173244</v>
      </c>
      <c r="AG20" s="38">
        <v>31.909430226603781</v>
      </c>
      <c r="AH20" s="410"/>
      <c r="AI20" s="29">
        <v>86.538459777832031</v>
      </c>
      <c r="AJ20" s="38">
        <v>85.576919555664063</v>
      </c>
      <c r="AK20" s="38">
        <v>87.980766296386719</v>
      </c>
      <c r="AL20" s="30">
        <v>71</v>
      </c>
      <c r="AM20" s="29">
        <v>97.5</v>
      </c>
      <c r="AN20" s="30">
        <v>82.608695983886719</v>
      </c>
    </row>
    <row r="21" spans="1:40" x14ac:dyDescent="0.3">
      <c r="A21" s="409"/>
      <c r="B21" s="282" t="s">
        <v>20</v>
      </c>
      <c r="C21" s="299" t="s">
        <v>6512</v>
      </c>
      <c r="D21" s="407">
        <f t="shared" si="0"/>
        <v>54.949499999999993</v>
      </c>
      <c r="E21" s="407">
        <f t="shared" si="1"/>
        <v>60.637632143906949</v>
      </c>
      <c r="F21" s="413" t="str">
        <f t="shared" si="2"/>
        <v>Non-consolidated</v>
      </c>
      <c r="G21" s="412"/>
      <c r="H21" s="27" t="str">
        <f t="shared" si="3"/>
        <v>Medium</v>
      </c>
      <c r="I21" s="37" t="str">
        <f t="shared" si="4"/>
        <v>Low</v>
      </c>
      <c r="J21" s="37" t="str">
        <f t="shared" si="5"/>
        <v>Medium</v>
      </c>
      <c r="K21" s="37" t="str">
        <f t="shared" si="6"/>
        <v>Medium</v>
      </c>
      <c r="L21" s="28" t="str">
        <f t="shared" si="7"/>
        <v>Medium</v>
      </c>
      <c r="M21" s="411"/>
      <c r="N21" s="403" t="s">
        <v>6496</v>
      </c>
      <c r="O21" s="400" t="s">
        <v>6495</v>
      </c>
      <c r="P21" s="400" t="s">
        <v>6495</v>
      </c>
      <c r="Q21" s="400" t="s">
        <v>6495</v>
      </c>
      <c r="R21" s="402" t="s">
        <v>6496</v>
      </c>
      <c r="S21" s="399" t="s">
        <v>6495</v>
      </c>
      <c r="T21" s="400" t="s">
        <v>6496</v>
      </c>
      <c r="U21" s="400" t="s">
        <v>6495</v>
      </c>
      <c r="V21" s="401"/>
      <c r="W21" s="400" t="s">
        <v>6495</v>
      </c>
      <c r="X21" s="400" t="s">
        <v>6496</v>
      </c>
      <c r="Y21" s="399" t="s">
        <v>6495</v>
      </c>
      <c r="Z21" s="282" t="s">
        <v>20</v>
      </c>
      <c r="AA21" s="21">
        <v>54.949499999999993</v>
      </c>
      <c r="AB21" s="21">
        <v>60.637632143906949</v>
      </c>
      <c r="AC21" s="29">
        <v>51.8</v>
      </c>
      <c r="AD21" s="29">
        <f t="shared" si="8"/>
        <v>60.90865421295166</v>
      </c>
      <c r="AE21" s="30">
        <f t="shared" si="9"/>
        <v>73.971756568321808</v>
      </c>
      <c r="AF21" s="38">
        <v>48.056935394769816</v>
      </c>
      <c r="AG21" s="38">
        <v>36.730032549185481</v>
      </c>
      <c r="AH21" s="410"/>
      <c r="AI21" s="29">
        <v>68.75</v>
      </c>
      <c r="AJ21" s="38">
        <v>65.865386962890625</v>
      </c>
      <c r="AK21" s="38">
        <v>62.019229888916016</v>
      </c>
      <c r="AL21" s="30">
        <v>47</v>
      </c>
      <c r="AM21" s="29">
        <v>83.692307692307693</v>
      </c>
      <c r="AN21" s="30">
        <v>64.251205444335938</v>
      </c>
    </row>
    <row r="22" spans="1:40" x14ac:dyDescent="0.3">
      <c r="A22" s="409"/>
      <c r="B22" s="282" t="s">
        <v>21</v>
      </c>
      <c r="C22" s="299" t="s">
        <v>6511</v>
      </c>
      <c r="D22" s="407">
        <f t="shared" si="0"/>
        <v>81.465299999999999</v>
      </c>
      <c r="E22" s="407">
        <f t="shared" si="1"/>
        <v>66.175510008530168</v>
      </c>
      <c r="F22" s="413" t="str">
        <f t="shared" si="2"/>
        <v>Unexploited</v>
      </c>
      <c r="G22" s="412"/>
      <c r="H22" s="27" t="str">
        <f t="shared" si="3"/>
        <v>Low</v>
      </c>
      <c r="I22" s="37" t="str">
        <f t="shared" si="4"/>
        <v>Low</v>
      </c>
      <c r="J22" s="37" t="str">
        <f t="shared" si="5"/>
        <v>Low</v>
      </c>
      <c r="K22" s="37" t="str">
        <f t="shared" si="6"/>
        <v>Medium</v>
      </c>
      <c r="L22" s="28" t="str">
        <f t="shared" si="7"/>
        <v>Low</v>
      </c>
      <c r="M22" s="411"/>
      <c r="N22" s="403" t="s">
        <v>6498</v>
      </c>
      <c r="O22" s="400" t="s">
        <v>6498</v>
      </c>
      <c r="P22" s="400" t="s">
        <v>6498</v>
      </c>
      <c r="Q22" s="400" t="s">
        <v>6495</v>
      </c>
      <c r="R22" s="402" t="s">
        <v>6498</v>
      </c>
      <c r="S22" s="399" t="s">
        <v>6498</v>
      </c>
      <c r="T22" s="400" t="s">
        <v>6495</v>
      </c>
      <c r="U22" s="400" t="s">
        <v>6495</v>
      </c>
      <c r="V22" s="401"/>
      <c r="W22" s="400" t="s">
        <v>6495</v>
      </c>
      <c r="X22" s="400" t="s">
        <v>6495</v>
      </c>
      <c r="Y22" s="399" t="s">
        <v>6495</v>
      </c>
      <c r="Z22" s="282" t="s">
        <v>21</v>
      </c>
      <c r="AA22" s="21">
        <v>81.465299999999999</v>
      </c>
      <c r="AB22" s="21">
        <v>66.175510008530168</v>
      </c>
      <c r="AC22" s="29">
        <v>38.4</v>
      </c>
      <c r="AD22" s="29">
        <f t="shared" si="8"/>
        <v>62.673076629638672</v>
      </c>
      <c r="AE22" s="30">
        <f t="shared" si="9"/>
        <v>58.295522396381088</v>
      </c>
      <c r="AF22" s="38">
        <v>57.604315697943868</v>
      </c>
      <c r="AG22" s="38">
        <v>21.584649158557401</v>
      </c>
      <c r="AH22" s="410"/>
      <c r="AI22" s="29">
        <v>72.115386962890625</v>
      </c>
      <c r="AJ22" s="38">
        <v>67.788459777832031</v>
      </c>
      <c r="AK22" s="38">
        <v>67.788459777832031</v>
      </c>
      <c r="AL22" s="30">
        <v>43</v>
      </c>
      <c r="AM22" s="29">
        <v>57.653846153846153</v>
      </c>
      <c r="AN22" s="30">
        <v>58.937198638916016</v>
      </c>
    </row>
    <row r="23" spans="1:40" x14ac:dyDescent="0.3">
      <c r="A23" s="409"/>
      <c r="B23" s="282" t="s">
        <v>22</v>
      </c>
      <c r="C23" s="299" t="s">
        <v>6510</v>
      </c>
      <c r="D23" s="407">
        <f t="shared" si="0"/>
        <v>91.912499999999994</v>
      </c>
      <c r="E23" s="407">
        <f t="shared" si="1"/>
        <v>70.67575708266844</v>
      </c>
      <c r="F23" s="413" t="str">
        <f t="shared" si="2"/>
        <v>Unexploited</v>
      </c>
      <c r="G23" s="412"/>
      <c r="H23" s="27" t="str">
        <f t="shared" si="3"/>
        <v>High</v>
      </c>
      <c r="I23" s="37" t="str">
        <f t="shared" si="4"/>
        <v>Medium</v>
      </c>
      <c r="J23" s="37" t="str">
        <f t="shared" si="5"/>
        <v>High</v>
      </c>
      <c r="K23" s="37" t="str">
        <f t="shared" si="6"/>
        <v>Medium</v>
      </c>
      <c r="L23" s="28" t="str">
        <f t="shared" si="7"/>
        <v>Medium</v>
      </c>
      <c r="M23" s="411"/>
      <c r="N23" s="403" t="s">
        <v>6495</v>
      </c>
      <c r="O23" s="400" t="s">
        <v>6498</v>
      </c>
      <c r="P23" s="400" t="s">
        <v>6495</v>
      </c>
      <c r="Q23" s="400" t="s">
        <v>6498</v>
      </c>
      <c r="R23" s="402" t="s">
        <v>6498</v>
      </c>
      <c r="S23" s="399" t="s">
        <v>6498</v>
      </c>
      <c r="T23" s="400" t="s">
        <v>6496</v>
      </c>
      <c r="U23" s="400" t="s">
        <v>6496</v>
      </c>
      <c r="V23" s="401"/>
      <c r="W23" s="400" t="s">
        <v>6495</v>
      </c>
      <c r="X23" s="400" t="s">
        <v>6495</v>
      </c>
      <c r="Y23" s="399" t="s">
        <v>6495</v>
      </c>
      <c r="Z23" s="282" t="s">
        <v>22</v>
      </c>
      <c r="AA23" s="21">
        <v>91.912499999999994</v>
      </c>
      <c r="AB23" s="21">
        <v>70.67575708266844</v>
      </c>
      <c r="AC23" s="29">
        <v>62.6</v>
      </c>
      <c r="AD23" s="29">
        <f t="shared" si="8"/>
        <v>86.769229888916016</v>
      </c>
      <c r="AE23" s="30">
        <f t="shared" si="9"/>
        <v>95.199925936185394</v>
      </c>
      <c r="AF23" s="38">
        <v>61.538147013074891</v>
      </c>
      <c r="AG23" s="38">
        <v>43.322932575524653</v>
      </c>
      <c r="AH23" s="410"/>
      <c r="AI23" s="29">
        <v>90.865386962890625</v>
      </c>
      <c r="AJ23" s="38">
        <v>91.826919555664063</v>
      </c>
      <c r="AK23" s="38">
        <v>90.384613037109375</v>
      </c>
      <c r="AL23" s="30">
        <v>74</v>
      </c>
      <c r="AM23" s="29">
        <v>95.230769230769226</v>
      </c>
      <c r="AN23" s="30">
        <v>95.169082641601563</v>
      </c>
    </row>
    <row r="24" spans="1:40" x14ac:dyDescent="0.3">
      <c r="A24" s="409"/>
      <c r="B24" s="282" t="s">
        <v>24</v>
      </c>
      <c r="C24" s="299" t="s">
        <v>6509</v>
      </c>
      <c r="D24" s="407">
        <f t="shared" si="0"/>
        <v>40.406599999999997</v>
      </c>
      <c r="E24" s="407">
        <f t="shared" si="1"/>
        <v>60.854363253576565</v>
      </c>
      <c r="F24" s="413" t="str">
        <f t="shared" si="2"/>
        <v>Non-consolidated</v>
      </c>
      <c r="G24" s="412"/>
      <c r="H24" s="27" t="str">
        <f t="shared" si="3"/>
        <v>Low</v>
      </c>
      <c r="I24" s="37" t="str">
        <f t="shared" si="4"/>
        <v>Low</v>
      </c>
      <c r="J24" s="37" t="str">
        <f t="shared" si="5"/>
        <v>Medium</v>
      </c>
      <c r="K24" s="37" t="str">
        <f t="shared" si="6"/>
        <v>Medium</v>
      </c>
      <c r="L24" s="28" t="str">
        <f t="shared" si="7"/>
        <v>Medium</v>
      </c>
      <c r="M24" s="411"/>
      <c r="N24" s="403" t="s">
        <v>6496</v>
      </c>
      <c r="O24" s="400" t="s">
        <v>6496</v>
      </c>
      <c r="P24" s="400" t="s">
        <v>6496</v>
      </c>
      <c r="Q24" s="400" t="s">
        <v>6496</v>
      </c>
      <c r="R24" s="402" t="s">
        <v>6496</v>
      </c>
      <c r="S24" s="399" t="s">
        <v>6496</v>
      </c>
      <c r="T24" s="400" t="s">
        <v>6495</v>
      </c>
      <c r="U24" s="400" t="s">
        <v>6495</v>
      </c>
      <c r="V24" s="401"/>
      <c r="W24" s="400" t="s">
        <v>6496</v>
      </c>
      <c r="X24" s="400" t="s">
        <v>6496</v>
      </c>
      <c r="Y24" s="399" t="s">
        <v>6495</v>
      </c>
      <c r="Z24" s="282" t="s">
        <v>24</v>
      </c>
      <c r="AA24" s="21">
        <v>40.406599999999997</v>
      </c>
      <c r="AB24" s="21">
        <v>60.854363253576565</v>
      </c>
      <c r="AC24" s="29">
        <v>36.6</v>
      </c>
      <c r="AD24" s="29">
        <f t="shared" si="8"/>
        <v>63.03846263885498</v>
      </c>
      <c r="AE24" s="30">
        <f t="shared" si="9"/>
        <v>87.082032130314758</v>
      </c>
      <c r="AF24" s="38">
        <v>61.226541429890659</v>
      </c>
      <c r="AG24" s="38">
        <v>40.739987590828591</v>
      </c>
      <c r="AH24" s="410"/>
      <c r="AI24" s="29">
        <v>67.307693481445313</v>
      </c>
      <c r="AJ24" s="38">
        <v>68.269233703613281</v>
      </c>
      <c r="AK24" s="38">
        <v>60.576923370361328</v>
      </c>
      <c r="AL24" s="30">
        <v>56</v>
      </c>
      <c r="AM24" s="29">
        <v>92.038461538461533</v>
      </c>
      <c r="AN24" s="30">
        <v>82.125602722167969</v>
      </c>
    </row>
    <row r="25" spans="1:40" x14ac:dyDescent="0.3">
      <c r="A25" s="409"/>
      <c r="B25" s="282" t="s">
        <v>25</v>
      </c>
      <c r="C25" s="299" t="s">
        <v>6508</v>
      </c>
      <c r="D25" s="407">
        <f t="shared" si="0"/>
        <v>70.394500000000008</v>
      </c>
      <c r="E25" s="407">
        <f t="shared" si="1"/>
        <v>83.42565861992945</v>
      </c>
      <c r="F25" s="413" t="str">
        <f t="shared" si="2"/>
        <v>Expandable</v>
      </c>
      <c r="G25" s="412"/>
      <c r="H25" s="27" t="str">
        <f t="shared" si="3"/>
        <v>Medium</v>
      </c>
      <c r="I25" s="37" t="str">
        <f t="shared" si="4"/>
        <v>Medium</v>
      </c>
      <c r="J25" s="37" t="str">
        <f t="shared" si="5"/>
        <v>Medium</v>
      </c>
      <c r="K25" s="37" t="str">
        <f t="shared" si="6"/>
        <v>Medium</v>
      </c>
      <c r="L25" s="28" t="str">
        <f t="shared" si="7"/>
        <v>Medium</v>
      </c>
      <c r="M25" s="411"/>
      <c r="N25" s="403" t="s">
        <v>6498</v>
      </c>
      <c r="O25" s="400" t="s">
        <v>6495</v>
      </c>
      <c r="P25" s="400" t="s">
        <v>6495</v>
      </c>
      <c r="Q25" s="400" t="s">
        <v>6495</v>
      </c>
      <c r="R25" s="402" t="s">
        <v>6495</v>
      </c>
      <c r="S25" s="399" t="s">
        <v>6495</v>
      </c>
      <c r="T25" s="400" t="s">
        <v>6498</v>
      </c>
      <c r="U25" s="400" t="s">
        <v>6498</v>
      </c>
      <c r="V25" s="401"/>
      <c r="W25" s="400" t="s">
        <v>6498</v>
      </c>
      <c r="X25" s="400" t="s">
        <v>6498</v>
      </c>
      <c r="Y25" s="399" t="s">
        <v>6498</v>
      </c>
      <c r="Z25" s="282" t="s">
        <v>25</v>
      </c>
      <c r="AA25" s="21">
        <v>70.394500000000008</v>
      </c>
      <c r="AB25" s="21">
        <v>83.42565861992945</v>
      </c>
      <c r="AC25" s="29">
        <v>42.5</v>
      </c>
      <c r="AD25" s="29">
        <f t="shared" si="8"/>
        <v>77.149038314819336</v>
      </c>
      <c r="AE25" s="30">
        <f t="shared" si="9"/>
        <v>84.69277249849759</v>
      </c>
      <c r="AF25" s="38">
        <v>49.352936101723152</v>
      </c>
      <c r="AG25" s="38">
        <v>37.246482684823093</v>
      </c>
      <c r="AH25" s="410"/>
      <c r="AI25" s="29">
        <v>82.692306518554688</v>
      </c>
      <c r="AJ25" s="38">
        <v>83.173080444335938</v>
      </c>
      <c r="AK25" s="38">
        <v>81.730766296386719</v>
      </c>
      <c r="AL25" s="30">
        <v>61</v>
      </c>
      <c r="AM25" s="29">
        <v>89.192307692307693</v>
      </c>
      <c r="AN25" s="30">
        <v>80.1932373046875</v>
      </c>
    </row>
    <row r="26" spans="1:40" x14ac:dyDescent="0.3">
      <c r="A26" s="409"/>
      <c r="B26" s="282" t="s">
        <v>26</v>
      </c>
      <c r="C26" s="299" t="s">
        <v>6507</v>
      </c>
      <c r="D26" s="407">
        <f t="shared" si="0"/>
        <v>79.132599999999996</v>
      </c>
      <c r="E26" s="407">
        <f t="shared" si="1"/>
        <v>87.113880665434891</v>
      </c>
      <c r="F26" s="413" t="str">
        <f t="shared" si="2"/>
        <v>Fruitful</v>
      </c>
      <c r="G26" s="412"/>
      <c r="H26" s="27" t="str">
        <f t="shared" si="3"/>
        <v>Medium</v>
      </c>
      <c r="I26" s="37" t="str">
        <f t="shared" si="4"/>
        <v>High</v>
      </c>
      <c r="J26" s="37" t="str">
        <f t="shared" si="5"/>
        <v>Medium</v>
      </c>
      <c r="K26" s="37" t="str">
        <f t="shared" si="6"/>
        <v>Medium</v>
      </c>
      <c r="L26" s="28" t="str">
        <f t="shared" si="7"/>
        <v>Medium</v>
      </c>
      <c r="M26" s="411"/>
      <c r="N26" s="403" t="s">
        <v>6495</v>
      </c>
      <c r="O26" s="400" t="s">
        <v>6495</v>
      </c>
      <c r="P26" s="400" t="s">
        <v>6495</v>
      </c>
      <c r="Q26" s="400" t="s">
        <v>6495</v>
      </c>
      <c r="R26" s="402" t="s">
        <v>6498</v>
      </c>
      <c r="S26" s="399" t="s">
        <v>6495</v>
      </c>
      <c r="T26" s="400" t="s">
        <v>6498</v>
      </c>
      <c r="U26" s="400" t="s">
        <v>6495</v>
      </c>
      <c r="V26" s="401"/>
      <c r="W26" s="400" t="s">
        <v>6498</v>
      </c>
      <c r="X26" s="400" t="s">
        <v>6498</v>
      </c>
      <c r="Y26" s="399" t="s">
        <v>6498</v>
      </c>
      <c r="Z26" s="282" t="s">
        <v>26</v>
      </c>
      <c r="AA26" s="21">
        <v>79.132599999999996</v>
      </c>
      <c r="AB26" s="21">
        <v>87.113880665434891</v>
      </c>
      <c r="AC26" s="29">
        <v>57.8</v>
      </c>
      <c r="AD26" s="29">
        <f t="shared" si="8"/>
        <v>93.086540222167969</v>
      </c>
      <c r="AE26" s="30">
        <f t="shared" si="9"/>
        <v>81.48225432175856</v>
      </c>
      <c r="AF26" s="38">
        <v>59.304172633327568</v>
      </c>
      <c r="AG26" s="38">
        <v>34.956500610820001</v>
      </c>
      <c r="AH26" s="410"/>
      <c r="AI26" s="29">
        <v>97.115386962890625</v>
      </c>
      <c r="AJ26" s="38">
        <v>98.557693481445313</v>
      </c>
      <c r="AK26" s="38">
        <v>95.673080444335938</v>
      </c>
      <c r="AL26" s="30">
        <v>81</v>
      </c>
      <c r="AM26" s="29">
        <v>66.34615384615384</v>
      </c>
      <c r="AN26" s="30">
        <v>96.618354797363281</v>
      </c>
    </row>
    <row r="27" spans="1:40" x14ac:dyDescent="0.3">
      <c r="A27" s="409"/>
      <c r="B27" s="282" t="s">
        <v>27</v>
      </c>
      <c r="C27" s="299" t="s">
        <v>6506</v>
      </c>
      <c r="D27" s="407">
        <f t="shared" si="0"/>
        <v>83.952100000000002</v>
      </c>
      <c r="E27" s="407">
        <f t="shared" si="1"/>
        <v>80.170228603272577</v>
      </c>
      <c r="F27" s="413" t="str">
        <f t="shared" si="2"/>
        <v>Fruitful</v>
      </c>
      <c r="G27" s="412"/>
      <c r="H27" s="27" t="str">
        <f t="shared" si="3"/>
        <v>Medium</v>
      </c>
      <c r="I27" s="37" t="str">
        <f t="shared" si="4"/>
        <v>Medium</v>
      </c>
      <c r="J27" s="37" t="str">
        <f t="shared" si="5"/>
        <v>Medium</v>
      </c>
      <c r="K27" s="37" t="str">
        <f t="shared" si="6"/>
        <v>Medium</v>
      </c>
      <c r="L27" s="28" t="str">
        <f t="shared" si="7"/>
        <v>Medium</v>
      </c>
      <c r="M27" s="411"/>
      <c r="N27" s="403" t="s">
        <v>6498</v>
      </c>
      <c r="O27" s="400" t="s">
        <v>6498</v>
      </c>
      <c r="P27" s="400" t="s">
        <v>6498</v>
      </c>
      <c r="Q27" s="400" t="s">
        <v>6498</v>
      </c>
      <c r="R27" s="402" t="s">
        <v>6498</v>
      </c>
      <c r="S27" s="399" t="s">
        <v>6498</v>
      </c>
      <c r="T27" s="400" t="s">
        <v>6498</v>
      </c>
      <c r="U27" s="400" t="s">
        <v>6498</v>
      </c>
      <c r="V27" s="401"/>
      <c r="W27" s="400" t="s">
        <v>6498</v>
      </c>
      <c r="X27" s="400" t="s">
        <v>6498</v>
      </c>
      <c r="Y27" s="399" t="s">
        <v>6498</v>
      </c>
      <c r="Z27" s="282" t="s">
        <v>27</v>
      </c>
      <c r="AA27" s="21">
        <v>83.952100000000002</v>
      </c>
      <c r="AB27" s="21">
        <v>80.170228603272577</v>
      </c>
      <c r="AC27" s="29">
        <v>44.1</v>
      </c>
      <c r="AD27" s="29">
        <f t="shared" si="8"/>
        <v>75.56730842590332</v>
      </c>
      <c r="AE27" s="30">
        <f t="shared" si="9"/>
        <v>75.08036187978891</v>
      </c>
      <c r="AF27" s="38">
        <v>50.074503119078344</v>
      </c>
      <c r="AG27" s="38">
        <v>25.82574356991962</v>
      </c>
      <c r="AH27" s="410"/>
      <c r="AI27" s="29">
        <v>76.923080444335938</v>
      </c>
      <c r="AJ27" s="38">
        <v>85.096153259277344</v>
      </c>
      <c r="AK27" s="38">
        <v>81.25</v>
      </c>
      <c r="AL27" s="30">
        <v>59</v>
      </c>
      <c r="AM27" s="29">
        <v>76.730769230769241</v>
      </c>
      <c r="AN27" s="30">
        <v>73.429954528808594</v>
      </c>
    </row>
    <row r="28" spans="1:40" x14ac:dyDescent="0.3">
      <c r="A28" s="409"/>
      <c r="B28" s="282" t="s">
        <v>30</v>
      </c>
      <c r="C28" s="299" t="s">
        <v>6505</v>
      </c>
      <c r="D28" s="407">
        <f t="shared" si="0"/>
        <v>72.324999999999989</v>
      </c>
      <c r="E28" s="407">
        <f t="shared" si="1"/>
        <v>95.468310920047031</v>
      </c>
      <c r="F28" s="413" t="str">
        <f t="shared" si="2"/>
        <v>Fruitful</v>
      </c>
      <c r="G28" s="412"/>
      <c r="H28" s="27" t="str">
        <f t="shared" si="3"/>
        <v>Medium</v>
      </c>
      <c r="I28" s="37" t="str">
        <f t="shared" si="4"/>
        <v>Medium</v>
      </c>
      <c r="J28" s="37" t="str">
        <f t="shared" si="5"/>
        <v>Low</v>
      </c>
      <c r="K28" s="37" t="str">
        <f t="shared" si="6"/>
        <v>Medium</v>
      </c>
      <c r="L28" s="28" t="str">
        <f t="shared" si="7"/>
        <v>Medium</v>
      </c>
      <c r="M28" s="411"/>
      <c r="N28" s="403" t="s">
        <v>6496</v>
      </c>
      <c r="O28" s="400" t="s">
        <v>6495</v>
      </c>
      <c r="P28" s="400" t="s">
        <v>6495</v>
      </c>
      <c r="Q28" s="400" t="s">
        <v>6495</v>
      </c>
      <c r="R28" s="402" t="s">
        <v>6495</v>
      </c>
      <c r="S28" s="399" t="s">
        <v>6495</v>
      </c>
      <c r="T28" s="400" t="s">
        <v>6498</v>
      </c>
      <c r="U28" s="400" t="s">
        <v>6498</v>
      </c>
      <c r="V28" s="401"/>
      <c r="W28" s="400" t="s">
        <v>6498</v>
      </c>
      <c r="X28" s="400" t="s">
        <v>6498</v>
      </c>
      <c r="Y28" s="399" t="s">
        <v>6498</v>
      </c>
      <c r="Z28" s="282" t="s">
        <v>30</v>
      </c>
      <c r="AA28" s="21">
        <v>72.324999999999989</v>
      </c>
      <c r="AB28" s="21">
        <v>95.468310920047031</v>
      </c>
      <c r="AC28" s="29">
        <v>56.6</v>
      </c>
      <c r="AD28" s="29">
        <f t="shared" si="8"/>
        <v>75.158653259277344</v>
      </c>
      <c r="AE28" s="30">
        <f t="shared" si="9"/>
        <v>68.00129993145282</v>
      </c>
      <c r="AF28" s="38">
        <v>53.000131208341841</v>
      </c>
      <c r="AG28" s="38">
        <v>48.251162500939174</v>
      </c>
      <c r="AH28" s="410"/>
      <c r="AI28" s="29">
        <v>81.730766296386719</v>
      </c>
      <c r="AJ28" s="38">
        <v>86.057693481445313</v>
      </c>
      <c r="AK28" s="38">
        <v>78.846153259277344</v>
      </c>
      <c r="AL28" s="30">
        <v>54</v>
      </c>
      <c r="AM28" s="29">
        <v>51.46153846153846</v>
      </c>
      <c r="AN28" s="30">
        <v>84.541061401367188</v>
      </c>
    </row>
    <row r="29" spans="1:40" x14ac:dyDescent="0.3">
      <c r="A29" s="409"/>
      <c r="B29" s="282" t="s">
        <v>31</v>
      </c>
      <c r="C29" s="299" t="s">
        <v>6504</v>
      </c>
      <c r="D29" s="407">
        <f t="shared" si="0"/>
        <v>91.656400000000005</v>
      </c>
      <c r="E29" s="407">
        <f t="shared" si="1"/>
        <v>85.058813967974018</v>
      </c>
      <c r="F29" s="413" t="str">
        <f t="shared" si="2"/>
        <v>Fruitful</v>
      </c>
      <c r="G29" s="412"/>
      <c r="H29" s="27" t="str">
        <f t="shared" si="3"/>
        <v>High</v>
      </c>
      <c r="I29" s="37" t="str">
        <f t="shared" si="4"/>
        <v>High</v>
      </c>
      <c r="J29" s="37" t="str">
        <f t="shared" si="5"/>
        <v>High</v>
      </c>
      <c r="K29" s="37" t="str">
        <f t="shared" si="6"/>
        <v>High</v>
      </c>
      <c r="L29" s="28" t="str">
        <f t="shared" si="7"/>
        <v>High</v>
      </c>
      <c r="M29" s="411"/>
      <c r="N29" s="403" t="s">
        <v>6495</v>
      </c>
      <c r="O29" s="400" t="s">
        <v>6495</v>
      </c>
      <c r="P29" s="400" t="s">
        <v>6495</v>
      </c>
      <c r="Q29" s="400" t="s">
        <v>6495</v>
      </c>
      <c r="R29" s="402" t="s">
        <v>6495</v>
      </c>
      <c r="S29" s="399" t="s">
        <v>6495</v>
      </c>
      <c r="T29" s="400" t="s">
        <v>6495</v>
      </c>
      <c r="U29" s="400" t="s">
        <v>6495</v>
      </c>
      <c r="V29" s="401"/>
      <c r="W29" s="400" t="s">
        <v>6495</v>
      </c>
      <c r="X29" s="400" t="s">
        <v>6495</v>
      </c>
      <c r="Y29" s="399" t="s">
        <v>6495</v>
      </c>
      <c r="Z29" s="282" t="s">
        <v>31</v>
      </c>
      <c r="AA29" s="21">
        <v>91.656400000000005</v>
      </c>
      <c r="AB29" s="21">
        <v>85.058813967974018</v>
      </c>
      <c r="AC29" s="29">
        <v>63.1</v>
      </c>
      <c r="AD29" s="29">
        <f t="shared" si="8"/>
        <v>92.735576629638672</v>
      </c>
      <c r="AE29" s="30">
        <f t="shared" si="9"/>
        <v>94.822278829721313</v>
      </c>
      <c r="AF29" s="38">
        <v>70.100086285164139</v>
      </c>
      <c r="AG29" s="38">
        <v>52.07748435317594</v>
      </c>
      <c r="AH29" s="410"/>
      <c r="AI29" s="29">
        <v>97.596153259277344</v>
      </c>
      <c r="AJ29" s="38">
        <v>96.634613037109375</v>
      </c>
      <c r="AK29" s="38">
        <v>94.711540222167969</v>
      </c>
      <c r="AL29" s="30">
        <v>82</v>
      </c>
      <c r="AM29" s="29">
        <v>91.57692307692308</v>
      </c>
      <c r="AN29" s="30">
        <v>98.067634582519531</v>
      </c>
    </row>
    <row r="30" spans="1:40" x14ac:dyDescent="0.3">
      <c r="A30" s="409"/>
      <c r="B30" s="282" t="s">
        <v>33</v>
      </c>
      <c r="C30" s="299" t="s">
        <v>6503</v>
      </c>
      <c r="D30" s="407">
        <f t="shared" si="0"/>
        <v>54.668700000000001</v>
      </c>
      <c r="E30" s="407">
        <f t="shared" si="1"/>
        <v>54.929250650877634</v>
      </c>
      <c r="F30" s="413" t="str">
        <f t="shared" si="2"/>
        <v>Non-consolidated</v>
      </c>
      <c r="G30" s="412"/>
      <c r="H30" s="27" t="str">
        <f t="shared" si="3"/>
        <v>Low</v>
      </c>
      <c r="I30" s="37" t="str">
        <f t="shared" si="4"/>
        <v>Medium</v>
      </c>
      <c r="J30" s="37" t="str">
        <f t="shared" si="5"/>
        <v>Medium</v>
      </c>
      <c r="K30" s="37" t="str">
        <f t="shared" si="6"/>
        <v>Low</v>
      </c>
      <c r="L30" s="28" t="str">
        <f t="shared" si="7"/>
        <v>Low</v>
      </c>
      <c r="M30" s="411"/>
      <c r="N30" s="403" t="s">
        <v>6495</v>
      </c>
      <c r="O30" s="400" t="s">
        <v>6495</v>
      </c>
      <c r="P30" s="400" t="s">
        <v>6496</v>
      </c>
      <c r="Q30" s="400" t="s">
        <v>6495</v>
      </c>
      <c r="R30" s="402" t="s">
        <v>6495</v>
      </c>
      <c r="S30" s="399" t="s">
        <v>6495</v>
      </c>
      <c r="T30" s="400" t="s">
        <v>6495</v>
      </c>
      <c r="U30" s="400" t="s">
        <v>6496</v>
      </c>
      <c r="V30" s="401"/>
      <c r="W30" s="400" t="s">
        <v>6496</v>
      </c>
      <c r="X30" s="400" t="s">
        <v>6495</v>
      </c>
      <c r="Y30" s="399" t="s">
        <v>6495</v>
      </c>
      <c r="Z30" s="282" t="s">
        <v>33</v>
      </c>
      <c r="AA30" s="21">
        <v>54.668700000000001</v>
      </c>
      <c r="AB30" s="21">
        <v>54.929250650877634</v>
      </c>
      <c r="AC30" s="29">
        <v>37</v>
      </c>
      <c r="AD30" s="29">
        <f t="shared" si="8"/>
        <v>67.004806518554688</v>
      </c>
      <c r="AE30" s="30">
        <f t="shared" si="9"/>
        <v>80.583332061767578</v>
      </c>
      <c r="AF30" s="38">
        <v>46.51595164489396</v>
      </c>
      <c r="AG30" s="38">
        <v>22.880511956482827</v>
      </c>
      <c r="AH30" s="410"/>
      <c r="AI30" s="29">
        <v>66.346153259277344</v>
      </c>
      <c r="AJ30" s="38">
        <v>76.442306518554688</v>
      </c>
      <c r="AK30" s="38">
        <v>69.230766296386719</v>
      </c>
      <c r="AL30" s="30">
        <v>56.000000000000007</v>
      </c>
      <c r="AM30" s="29">
        <v>94.5</v>
      </c>
      <c r="AN30" s="30">
        <v>66.666664123535156</v>
      </c>
    </row>
    <row r="31" spans="1:40" x14ac:dyDescent="0.3">
      <c r="A31" s="409"/>
      <c r="B31" s="282" t="s">
        <v>34</v>
      </c>
      <c r="C31" s="299" t="s">
        <v>6502</v>
      </c>
      <c r="D31" s="407">
        <f t="shared" si="0"/>
        <v>58.854500000000002</v>
      </c>
      <c r="E31" s="407">
        <f t="shared" si="1"/>
        <v>78.379339271716901</v>
      </c>
      <c r="F31" s="413" t="str">
        <f t="shared" si="2"/>
        <v>Expandable</v>
      </c>
      <c r="G31" s="412"/>
      <c r="H31" s="27" t="str">
        <f t="shared" si="3"/>
        <v>Medium</v>
      </c>
      <c r="I31" s="37" t="str">
        <f t="shared" si="4"/>
        <v>Medium</v>
      </c>
      <c r="J31" s="37" t="str">
        <f t="shared" si="5"/>
        <v>Medium</v>
      </c>
      <c r="K31" s="37" t="str">
        <f t="shared" si="6"/>
        <v>Medium</v>
      </c>
      <c r="L31" s="28" t="str">
        <f t="shared" si="7"/>
        <v>Medium</v>
      </c>
      <c r="M31" s="411"/>
      <c r="N31" s="403" t="s">
        <v>6496</v>
      </c>
      <c r="O31" s="400" t="s">
        <v>6496</v>
      </c>
      <c r="P31" s="400" t="s">
        <v>6495</v>
      </c>
      <c r="Q31" s="400" t="s">
        <v>6495</v>
      </c>
      <c r="R31" s="402" t="s">
        <v>6496</v>
      </c>
      <c r="S31" s="399" t="s">
        <v>6496</v>
      </c>
      <c r="T31" s="400" t="s">
        <v>6498</v>
      </c>
      <c r="U31" s="400" t="s">
        <v>6498</v>
      </c>
      <c r="V31" s="401"/>
      <c r="W31" s="400" t="s">
        <v>6498</v>
      </c>
      <c r="X31" s="400" t="s">
        <v>6498</v>
      </c>
      <c r="Y31" s="399" t="s">
        <v>6498</v>
      </c>
      <c r="Z31" s="282" t="s">
        <v>34</v>
      </c>
      <c r="AA31" s="21">
        <v>58.854500000000002</v>
      </c>
      <c r="AB31" s="21">
        <v>78.379339271716901</v>
      </c>
      <c r="AC31" s="29">
        <v>45.9</v>
      </c>
      <c r="AD31" s="29">
        <f t="shared" si="8"/>
        <v>75.956729888916016</v>
      </c>
      <c r="AE31" s="30">
        <f t="shared" si="9"/>
        <v>77.831382164588348</v>
      </c>
      <c r="AF31" s="38">
        <v>51.586995658245897</v>
      </c>
      <c r="AG31" s="38">
        <v>37.591287636325177</v>
      </c>
      <c r="AH31" s="410"/>
      <c r="AI31" s="29">
        <v>81.25</v>
      </c>
      <c r="AJ31" s="38">
        <v>75.480766296386719</v>
      </c>
      <c r="AK31" s="38">
        <v>85.096153259277344</v>
      </c>
      <c r="AL31" s="30">
        <v>62</v>
      </c>
      <c r="AM31" s="29">
        <v>65.807692307692307</v>
      </c>
      <c r="AN31" s="30">
        <v>89.855072021484375</v>
      </c>
    </row>
    <row r="32" spans="1:40" x14ac:dyDescent="0.3">
      <c r="A32" s="409"/>
      <c r="B32" s="282" t="s">
        <v>35</v>
      </c>
      <c r="C32" s="299" t="s">
        <v>6501</v>
      </c>
      <c r="D32" s="407">
        <f t="shared" si="0"/>
        <v>16.7178</v>
      </c>
      <c r="E32" s="407">
        <f t="shared" si="1"/>
        <v>42.654008890078657</v>
      </c>
      <c r="F32" s="413" t="str">
        <f t="shared" si="2"/>
        <v>Non-consolidated</v>
      </c>
      <c r="G32" s="412"/>
      <c r="H32" s="27" t="str">
        <f t="shared" si="3"/>
        <v>Low</v>
      </c>
      <c r="I32" s="37" t="str">
        <f t="shared" si="4"/>
        <v>Low</v>
      </c>
      <c r="J32" s="37" t="str">
        <f t="shared" si="5"/>
        <v>Low</v>
      </c>
      <c r="K32" s="37" t="str">
        <f t="shared" si="6"/>
        <v>Medium</v>
      </c>
      <c r="L32" s="28" t="str">
        <f t="shared" si="7"/>
        <v>Low</v>
      </c>
      <c r="M32" s="411"/>
      <c r="N32" s="403" t="s">
        <v>6496</v>
      </c>
      <c r="O32" s="400" t="s">
        <v>6496</v>
      </c>
      <c r="P32" s="400" t="s">
        <v>6496</v>
      </c>
      <c r="Q32" s="400" t="s">
        <v>6496</v>
      </c>
      <c r="R32" s="402" t="s">
        <v>6496</v>
      </c>
      <c r="S32" s="399" t="s">
        <v>6496</v>
      </c>
      <c r="T32" s="400" t="s">
        <v>6496</v>
      </c>
      <c r="U32" s="400" t="s">
        <v>6496</v>
      </c>
      <c r="V32" s="401"/>
      <c r="W32" s="400" t="s">
        <v>6496</v>
      </c>
      <c r="X32" s="400" t="s">
        <v>6496</v>
      </c>
      <c r="Y32" s="399" t="s">
        <v>6496</v>
      </c>
      <c r="Z32" s="282" t="s">
        <v>35</v>
      </c>
      <c r="AA32" s="21">
        <v>16.7178</v>
      </c>
      <c r="AB32" s="21">
        <v>42.654008890078657</v>
      </c>
      <c r="AC32" s="29">
        <v>30.9</v>
      </c>
      <c r="AD32" s="29">
        <f t="shared" si="8"/>
        <v>54.158655166625977</v>
      </c>
      <c r="AE32" s="30">
        <f t="shared" si="9"/>
        <v>70.377926753117492</v>
      </c>
      <c r="AF32" s="38">
        <v>55.226076599028119</v>
      </c>
      <c r="AG32" s="38">
        <v>15.152591110491711</v>
      </c>
      <c r="AH32" s="410"/>
      <c r="AI32" s="29">
        <v>42.788459777832031</v>
      </c>
      <c r="AJ32" s="38">
        <v>64.423080444335938</v>
      </c>
      <c r="AK32" s="38">
        <v>64.423080444335938</v>
      </c>
      <c r="AL32" s="30">
        <v>45</v>
      </c>
      <c r="AM32" s="29">
        <v>75.538461538461547</v>
      </c>
      <c r="AN32" s="30">
        <v>65.217391967773438</v>
      </c>
    </row>
    <row r="33" spans="1:40" x14ac:dyDescent="0.3">
      <c r="A33" s="409"/>
      <c r="B33" s="282" t="s">
        <v>37</v>
      </c>
      <c r="C33" s="299" t="s">
        <v>6500</v>
      </c>
      <c r="D33" s="407">
        <f t="shared" si="0"/>
        <v>93.272800000000004</v>
      </c>
      <c r="E33" s="407">
        <f t="shared" si="1"/>
        <v>73.613923794826576</v>
      </c>
      <c r="F33" s="413" t="str">
        <f t="shared" si="2"/>
        <v>Fruitful</v>
      </c>
      <c r="G33" s="412"/>
      <c r="H33" s="27" t="str">
        <f t="shared" si="3"/>
        <v>High</v>
      </c>
      <c r="I33" s="37" t="str">
        <f t="shared" si="4"/>
        <v>High</v>
      </c>
      <c r="J33" s="37" t="str">
        <f t="shared" si="5"/>
        <v>Medium</v>
      </c>
      <c r="K33" s="37" t="str">
        <f t="shared" si="6"/>
        <v>Medium</v>
      </c>
      <c r="L33" s="28" t="str">
        <f t="shared" si="7"/>
        <v>High</v>
      </c>
      <c r="M33" s="411"/>
      <c r="N33" s="403" t="s">
        <v>6495</v>
      </c>
      <c r="O33" s="400" t="s">
        <v>6495</v>
      </c>
      <c r="P33" s="400" t="s">
        <v>6498</v>
      </c>
      <c r="Q33" s="400" t="s">
        <v>6498</v>
      </c>
      <c r="R33" s="402" t="s">
        <v>6495</v>
      </c>
      <c r="S33" s="399" t="s">
        <v>6495</v>
      </c>
      <c r="T33" s="400" t="s">
        <v>6496</v>
      </c>
      <c r="U33" s="400" t="s">
        <v>6496</v>
      </c>
      <c r="V33" s="401"/>
      <c r="W33" s="400" t="s">
        <v>6495</v>
      </c>
      <c r="X33" s="400" t="s">
        <v>6495</v>
      </c>
      <c r="Y33" s="399" t="s">
        <v>6495</v>
      </c>
      <c r="Z33" s="282" t="s">
        <v>37</v>
      </c>
      <c r="AA33" s="21">
        <v>93.272800000000004</v>
      </c>
      <c r="AB33" s="21">
        <v>73.613923794826576</v>
      </c>
      <c r="AC33" s="29">
        <v>62</v>
      </c>
      <c r="AD33" s="29">
        <f t="shared" si="8"/>
        <v>93.125</v>
      </c>
      <c r="AE33" s="30">
        <f t="shared" si="9"/>
        <v>90.493031721848709</v>
      </c>
      <c r="AF33" s="38">
        <v>60.254845774035417</v>
      </c>
      <c r="AG33" s="38">
        <v>56.238610843324551</v>
      </c>
      <c r="AH33" s="410"/>
      <c r="AI33" s="29">
        <v>95.673080444335938</v>
      </c>
      <c r="AJ33" s="38">
        <v>95.192306518554688</v>
      </c>
      <c r="AK33" s="38">
        <v>96.634613037109375</v>
      </c>
      <c r="AL33" s="30">
        <v>85</v>
      </c>
      <c r="AM33" s="29">
        <v>83.884615384615387</v>
      </c>
      <c r="AN33" s="30">
        <v>97.101448059082031</v>
      </c>
    </row>
    <row r="34" spans="1:40" x14ac:dyDescent="0.3">
      <c r="A34" s="409"/>
      <c r="B34" s="282" t="s">
        <v>38</v>
      </c>
      <c r="C34" s="299" t="s">
        <v>6499</v>
      </c>
      <c r="D34" s="407">
        <f t="shared" si="0"/>
        <v>76.794399999999996</v>
      </c>
      <c r="E34" s="407">
        <f t="shared" si="1"/>
        <v>66.578453413258316</v>
      </c>
      <c r="F34" s="413" t="str">
        <f t="shared" si="2"/>
        <v>Unexploited</v>
      </c>
      <c r="G34" s="412"/>
      <c r="H34" s="27" t="str">
        <f t="shared" si="3"/>
        <v>Medium</v>
      </c>
      <c r="I34" s="37" t="str">
        <f t="shared" si="4"/>
        <v>Medium</v>
      </c>
      <c r="J34" s="37" t="str">
        <f t="shared" si="5"/>
        <v>Medium</v>
      </c>
      <c r="K34" s="37" t="str">
        <f t="shared" si="6"/>
        <v>Medium</v>
      </c>
      <c r="L34" s="28" t="str">
        <f t="shared" si="7"/>
        <v>Medium</v>
      </c>
      <c r="M34" s="411"/>
      <c r="N34" s="403" t="s">
        <v>6498</v>
      </c>
      <c r="O34" s="400" t="s">
        <v>6498</v>
      </c>
      <c r="P34" s="400" t="s">
        <v>6495</v>
      </c>
      <c r="Q34" s="400" t="s">
        <v>6495</v>
      </c>
      <c r="R34" s="402" t="s">
        <v>6495</v>
      </c>
      <c r="S34" s="399" t="s">
        <v>6495</v>
      </c>
      <c r="T34" s="400" t="s">
        <v>6495</v>
      </c>
      <c r="U34" s="400" t="s">
        <v>6495</v>
      </c>
      <c r="V34" s="401"/>
      <c r="W34" s="400" t="s">
        <v>6495</v>
      </c>
      <c r="X34" s="400" t="s">
        <v>6496</v>
      </c>
      <c r="Y34" s="399" t="s">
        <v>6495</v>
      </c>
      <c r="Z34" s="282" t="s">
        <v>38</v>
      </c>
      <c r="AA34" s="21">
        <v>76.794399999999996</v>
      </c>
      <c r="AB34" s="21">
        <v>66.578453413258316</v>
      </c>
      <c r="AC34" s="29">
        <v>44.3</v>
      </c>
      <c r="AD34" s="29">
        <f t="shared" si="8"/>
        <v>75.908653259277344</v>
      </c>
      <c r="AE34" s="30">
        <f t="shared" si="9"/>
        <v>84.938128251295836</v>
      </c>
      <c r="AF34" s="38">
        <v>59.897936267249854</v>
      </c>
      <c r="AG34" s="38">
        <v>39.837198498147409</v>
      </c>
      <c r="AH34" s="410"/>
      <c r="AI34" s="29">
        <v>85.576919555664063</v>
      </c>
      <c r="AJ34" s="38">
        <v>77.403846740722656</v>
      </c>
      <c r="AK34" s="38">
        <v>83.653846740722656</v>
      </c>
      <c r="AL34" s="30">
        <v>57</v>
      </c>
      <c r="AM34" s="29">
        <v>91.615384615384627</v>
      </c>
      <c r="AN34" s="30">
        <v>78.260871887207031</v>
      </c>
    </row>
    <row r="35" spans="1:40" x14ac:dyDescent="0.3">
      <c r="A35" s="409"/>
      <c r="B35" s="282" t="s">
        <v>39</v>
      </c>
      <c r="C35" s="301" t="s">
        <v>6497</v>
      </c>
      <c r="D35" s="408">
        <f t="shared" si="0"/>
        <v>62.049900000000001</v>
      </c>
      <c r="E35" s="407">
        <f t="shared" si="1"/>
        <v>59.84079460487898</v>
      </c>
      <c r="F35" s="406" t="str">
        <f t="shared" si="2"/>
        <v>Non-consolidated</v>
      </c>
      <c r="G35" s="405"/>
      <c r="H35" s="12" t="str">
        <f t="shared" si="3"/>
        <v>Medium</v>
      </c>
      <c r="I35" s="10" t="str">
        <f t="shared" si="4"/>
        <v>Medium</v>
      </c>
      <c r="J35" s="10" t="str">
        <f t="shared" si="5"/>
        <v>Low</v>
      </c>
      <c r="K35" s="10" t="str">
        <f t="shared" si="6"/>
        <v>Medium</v>
      </c>
      <c r="L35" s="11" t="str">
        <f t="shared" si="7"/>
        <v>Medium</v>
      </c>
      <c r="M35" s="404"/>
      <c r="N35" s="403" t="s">
        <v>6495</v>
      </c>
      <c r="O35" s="400" t="s">
        <v>6495</v>
      </c>
      <c r="P35" s="400" t="s">
        <v>6495</v>
      </c>
      <c r="Q35" s="400" t="s">
        <v>6495</v>
      </c>
      <c r="R35" s="402" t="s">
        <v>6495</v>
      </c>
      <c r="S35" s="399" t="s">
        <v>6495</v>
      </c>
      <c r="T35" s="400" t="s">
        <v>6496</v>
      </c>
      <c r="U35" s="400" t="s">
        <v>6495</v>
      </c>
      <c r="V35" s="401"/>
      <c r="W35" s="400" t="s">
        <v>6496</v>
      </c>
      <c r="X35" s="400" t="s">
        <v>6495</v>
      </c>
      <c r="Y35" s="399" t="s">
        <v>6495</v>
      </c>
      <c r="Z35" s="282" t="s">
        <v>39</v>
      </c>
      <c r="AA35" s="22">
        <v>62.049900000000001</v>
      </c>
      <c r="AB35" s="22">
        <v>59.84079460487898</v>
      </c>
      <c r="AC35" s="31">
        <v>44.1</v>
      </c>
      <c r="AD35" s="31">
        <f t="shared" si="8"/>
        <v>67.927885055541992</v>
      </c>
      <c r="AE35" s="32">
        <f t="shared" si="9"/>
        <v>62.478074880746689</v>
      </c>
      <c r="AF35" s="15">
        <v>49.823236351113195</v>
      </c>
      <c r="AG35" s="15">
        <v>27.832803363447663</v>
      </c>
      <c r="AH35" s="398"/>
      <c r="AI35" s="31">
        <v>71.634613037109375</v>
      </c>
      <c r="AJ35" s="15">
        <v>74.519233703613281</v>
      </c>
      <c r="AK35" s="15">
        <v>73.557693481445313</v>
      </c>
      <c r="AL35" s="32">
        <v>52</v>
      </c>
      <c r="AM35" s="31">
        <v>50.076923076923073</v>
      </c>
      <c r="AN35" s="32">
        <v>74.879226684570313</v>
      </c>
    </row>
    <row r="36" spans="1:40" x14ac:dyDescent="0.3">
      <c r="B36" s="395" t="s">
        <v>304</v>
      </c>
      <c r="C36" s="397"/>
      <c r="D36" s="389">
        <f>AVERAGE(D9:D35)</f>
        <v>70.848796296296285</v>
      </c>
      <c r="E36" s="396">
        <f>AVERAGE(E9:E35)</f>
        <v>70.864227721567374</v>
      </c>
      <c r="Z36" s="395" t="s">
        <v>304</v>
      </c>
      <c r="AA36" s="389">
        <f t="shared" ref="AA36:AG36" si="10">AVERAGE(AA9:AA35)</f>
        <v>70.848796296296285</v>
      </c>
      <c r="AB36" s="389">
        <f t="shared" si="10"/>
        <v>70.864227721567374</v>
      </c>
      <c r="AC36" s="389">
        <f t="shared" si="10"/>
        <v>48.451851851851856</v>
      </c>
      <c r="AD36" s="389">
        <f t="shared" si="10"/>
        <v>76.992877536349823</v>
      </c>
      <c r="AE36" s="387">
        <f t="shared" si="10"/>
        <v>81.74930160609405</v>
      </c>
      <c r="AF36" s="388">
        <f t="shared" si="10"/>
        <v>56.4780439672436</v>
      </c>
      <c r="AG36" s="388">
        <f t="shared" si="10"/>
        <v>36.983959115860237</v>
      </c>
      <c r="AH36" s="394"/>
      <c r="AI36" s="389">
        <f t="shared" ref="AI36:AN36" si="11">AVERAGE(AI9:AI35)</f>
        <v>80.430911452681926</v>
      </c>
      <c r="AJ36" s="388">
        <f t="shared" si="11"/>
        <v>82.870370652940537</v>
      </c>
      <c r="AK36" s="15">
        <f t="shared" si="11"/>
        <v>80.929487299036097</v>
      </c>
      <c r="AL36" s="387">
        <f t="shared" si="11"/>
        <v>63.74074074074074</v>
      </c>
      <c r="AM36" s="388">
        <f t="shared" si="11"/>
        <v>81.12250712250713</v>
      </c>
      <c r="AN36" s="387">
        <f t="shared" si="11"/>
        <v>82.376096089680985</v>
      </c>
    </row>
    <row r="37" spans="1:40" x14ac:dyDescent="0.3">
      <c r="B37" s="293" t="s">
        <v>6494</v>
      </c>
      <c r="C37" s="301"/>
      <c r="D37" s="389">
        <f>_xlfn.STDEV.S(D$9:D$35)</f>
        <v>19.326517539529878</v>
      </c>
      <c r="E37" s="387">
        <f>_xlfn.STDEV.S(E$9:E$35)</f>
        <v>13.332492604790026</v>
      </c>
      <c r="AA37" s="389">
        <f t="shared" ref="AA37:AG37" si="12">_xlfn.STDEV.S(AA$9:AA$35)</f>
        <v>19.326517539529878</v>
      </c>
      <c r="AB37" s="389">
        <f t="shared" si="12"/>
        <v>13.332492604790026</v>
      </c>
      <c r="AC37" s="389">
        <f t="shared" si="12"/>
        <v>10.028742170166153</v>
      </c>
      <c r="AD37" s="389">
        <f t="shared" si="12"/>
        <v>12.708781756715789</v>
      </c>
      <c r="AE37" s="387">
        <f t="shared" si="12"/>
        <v>10.536531233968999</v>
      </c>
      <c r="AF37" s="388">
        <f t="shared" si="12"/>
        <v>8.6128682328413415</v>
      </c>
      <c r="AG37" s="388">
        <f t="shared" si="12"/>
        <v>11.731556122895961</v>
      </c>
      <c r="AH37" s="394"/>
      <c r="AI37" s="389">
        <f t="shared" ref="AI37:AN37" si="13">_xlfn.STDEV.S(AI$9:AI$35)</f>
        <v>14.029906855328267</v>
      </c>
      <c r="AJ37" s="388">
        <f t="shared" si="13"/>
        <v>10.98035971448652</v>
      </c>
      <c r="AK37" s="388">
        <f t="shared" si="13"/>
        <v>13.450967875708223</v>
      </c>
      <c r="AL37" s="387">
        <f t="shared" si="13"/>
        <v>14.383731709529965</v>
      </c>
      <c r="AM37" s="388">
        <f t="shared" si="13"/>
        <v>14.541772098252421</v>
      </c>
      <c r="AN37" s="387">
        <f t="shared" si="13"/>
        <v>12.687215489056703</v>
      </c>
    </row>
    <row r="38" spans="1:40" x14ac:dyDescent="0.3">
      <c r="B38" s="282" t="s">
        <v>6493</v>
      </c>
      <c r="C38" s="299"/>
      <c r="D38" s="393">
        <f>D36+D37</f>
        <v>90.175313835826159</v>
      </c>
      <c r="E38" s="391">
        <f>E36+E37</f>
        <v>84.196720326357394</v>
      </c>
      <c r="AA38" s="393">
        <f t="shared" ref="AA38:AG38" si="14">AA36+AA37</f>
        <v>90.175313835826159</v>
      </c>
      <c r="AB38" s="393">
        <f t="shared" si="14"/>
        <v>84.196720326357394</v>
      </c>
      <c r="AC38" s="393">
        <f t="shared" si="14"/>
        <v>58.48059402201801</v>
      </c>
      <c r="AD38" s="393">
        <f t="shared" si="14"/>
        <v>89.701659293065617</v>
      </c>
      <c r="AE38" s="391">
        <f t="shared" si="14"/>
        <v>92.285832840063051</v>
      </c>
      <c r="AF38" s="392">
        <f t="shared" si="14"/>
        <v>65.090912200084944</v>
      </c>
      <c r="AG38" s="392">
        <f t="shared" si="14"/>
        <v>48.715515238756197</v>
      </c>
      <c r="AH38" s="394"/>
      <c r="AI38" s="393">
        <f t="shared" ref="AI38:AN38" si="15">AI36+AI37</f>
        <v>94.46081830801019</v>
      </c>
      <c r="AJ38" s="392">
        <f t="shared" si="15"/>
        <v>93.850730367427062</v>
      </c>
      <c r="AK38" s="392">
        <f t="shared" si="15"/>
        <v>94.380455174744327</v>
      </c>
      <c r="AL38" s="391">
        <f t="shared" si="15"/>
        <v>78.124472450270702</v>
      </c>
      <c r="AM38" s="392">
        <f t="shared" si="15"/>
        <v>95.664279220759553</v>
      </c>
      <c r="AN38" s="391">
        <f t="shared" si="15"/>
        <v>95.063311578737682</v>
      </c>
    </row>
    <row r="39" spans="1:40" x14ac:dyDescent="0.3">
      <c r="B39" s="293" t="s">
        <v>6492</v>
      </c>
      <c r="C39" s="301"/>
      <c r="D39" s="389">
        <f>D36-D37</f>
        <v>51.522278756766411</v>
      </c>
      <c r="E39" s="387">
        <f>E36-E37</f>
        <v>57.531735116777348</v>
      </c>
      <c r="AA39" s="389">
        <f t="shared" ref="AA39:AG39" si="16">AA36-AA37</f>
        <v>51.522278756766411</v>
      </c>
      <c r="AB39" s="389">
        <f t="shared" si="16"/>
        <v>57.531735116777348</v>
      </c>
      <c r="AC39" s="389">
        <f t="shared" si="16"/>
        <v>38.423109681685702</v>
      </c>
      <c r="AD39" s="389">
        <f t="shared" si="16"/>
        <v>64.284095779634029</v>
      </c>
      <c r="AE39" s="387">
        <f t="shared" si="16"/>
        <v>71.21277037212505</v>
      </c>
      <c r="AF39" s="388">
        <f t="shared" si="16"/>
        <v>47.865175734402257</v>
      </c>
      <c r="AG39" s="388">
        <f t="shared" si="16"/>
        <v>25.252402992964278</v>
      </c>
      <c r="AH39" s="390"/>
      <c r="AI39" s="389">
        <f t="shared" ref="AI39:AN39" si="17">AI36-AI37</f>
        <v>66.401004597353662</v>
      </c>
      <c r="AJ39" s="388">
        <f t="shared" si="17"/>
        <v>71.890010938454012</v>
      </c>
      <c r="AK39" s="388">
        <f t="shared" si="17"/>
        <v>67.478519423327867</v>
      </c>
      <c r="AL39" s="387">
        <f t="shared" si="17"/>
        <v>49.357009031210779</v>
      </c>
      <c r="AM39" s="388">
        <f t="shared" si="17"/>
        <v>66.580735024254707</v>
      </c>
      <c r="AN39" s="387">
        <f t="shared" si="17"/>
        <v>69.688880600624287</v>
      </c>
    </row>
    <row r="42" spans="1:40" x14ac:dyDescent="0.3">
      <c r="H42" s="212"/>
    </row>
    <row r="43" spans="1:40" x14ac:dyDescent="0.3">
      <c r="E43" s="37"/>
      <c r="H43" s="212"/>
    </row>
    <row r="44" spans="1:40" ht="14.5" x14ac:dyDescent="0.35">
      <c r="E44" s="386"/>
      <c r="H44" s="212"/>
      <c r="AK44" s="212"/>
    </row>
    <row r="45" spans="1:40" ht="14.5" x14ac:dyDescent="0.35">
      <c r="E45" s="386"/>
      <c r="H45" s="212"/>
      <c r="AK45" s="212"/>
    </row>
    <row r="46" spans="1:40" ht="14.5" x14ac:dyDescent="0.35">
      <c r="E46" s="386"/>
      <c r="H46" s="212"/>
      <c r="AK46" s="212"/>
    </row>
    <row r="47" spans="1:40" ht="14.5" x14ac:dyDescent="0.35">
      <c r="E47" s="386"/>
      <c r="H47" s="212"/>
      <c r="AK47" s="212"/>
    </row>
    <row r="48" spans="1:40" ht="14.5" x14ac:dyDescent="0.35">
      <c r="E48" s="386"/>
      <c r="H48" s="212"/>
      <c r="AK48" s="212"/>
    </row>
    <row r="49" spans="5:37" ht="14.5" x14ac:dyDescent="0.35">
      <c r="E49" s="386"/>
      <c r="H49" s="212"/>
      <c r="AK49" s="212"/>
    </row>
    <row r="50" spans="5:37" ht="14.5" x14ac:dyDescent="0.35">
      <c r="E50" s="386"/>
      <c r="H50" s="212"/>
      <c r="AK50" s="212"/>
    </row>
    <row r="51" spans="5:37" ht="14.5" x14ac:dyDescent="0.35">
      <c r="E51" s="386"/>
      <c r="H51" s="212"/>
      <c r="AK51" s="212"/>
    </row>
    <row r="52" spans="5:37" ht="14.5" x14ac:dyDescent="0.35">
      <c r="E52" s="386"/>
      <c r="H52" s="212"/>
      <c r="AK52" s="212"/>
    </row>
    <row r="53" spans="5:37" ht="14.5" x14ac:dyDescent="0.35">
      <c r="E53" s="386"/>
      <c r="H53" s="212"/>
      <c r="AK53" s="212"/>
    </row>
    <row r="54" spans="5:37" ht="14.5" x14ac:dyDescent="0.35">
      <c r="E54" s="386"/>
      <c r="H54" s="212"/>
      <c r="AK54" s="212"/>
    </row>
    <row r="55" spans="5:37" ht="14.5" x14ac:dyDescent="0.35">
      <c r="E55" s="386"/>
      <c r="H55" s="212"/>
      <c r="AK55" s="212"/>
    </row>
    <row r="56" spans="5:37" ht="14.5" x14ac:dyDescent="0.35">
      <c r="E56" s="386"/>
      <c r="H56" s="212"/>
      <c r="AK56" s="212"/>
    </row>
    <row r="57" spans="5:37" ht="14.5" x14ac:dyDescent="0.35">
      <c r="E57" s="386"/>
      <c r="H57" s="212"/>
      <c r="AK57" s="212"/>
    </row>
    <row r="58" spans="5:37" ht="14.5" x14ac:dyDescent="0.35">
      <c r="E58" s="386"/>
      <c r="H58" s="212"/>
      <c r="AK58" s="212"/>
    </row>
    <row r="59" spans="5:37" ht="14.5" x14ac:dyDescent="0.35">
      <c r="E59" s="386"/>
      <c r="H59" s="212"/>
      <c r="AK59" s="212"/>
    </row>
    <row r="60" spans="5:37" ht="14.5" x14ac:dyDescent="0.35">
      <c r="E60" s="386"/>
      <c r="H60" s="212"/>
      <c r="AK60" s="212"/>
    </row>
    <row r="61" spans="5:37" ht="14.5" x14ac:dyDescent="0.35">
      <c r="E61" s="386"/>
      <c r="H61" s="212"/>
      <c r="AK61" s="212"/>
    </row>
    <row r="62" spans="5:37" ht="14.5" x14ac:dyDescent="0.35">
      <c r="E62" s="386"/>
      <c r="H62" s="212"/>
      <c r="AK62" s="212"/>
    </row>
    <row r="63" spans="5:37" ht="14.5" x14ac:dyDescent="0.35">
      <c r="E63" s="386"/>
      <c r="H63" s="212"/>
      <c r="AK63" s="212"/>
    </row>
    <row r="64" spans="5:37" ht="14.5" x14ac:dyDescent="0.35">
      <c r="E64" s="386"/>
      <c r="H64" s="212"/>
      <c r="AK64" s="212"/>
    </row>
    <row r="65" spans="5:37" ht="14.5" x14ac:dyDescent="0.35">
      <c r="E65" s="386"/>
      <c r="H65" s="212"/>
      <c r="AK65" s="212"/>
    </row>
    <row r="66" spans="5:37" ht="14.5" x14ac:dyDescent="0.35">
      <c r="E66" s="386"/>
      <c r="H66" s="212"/>
      <c r="AK66" s="212"/>
    </row>
    <row r="67" spans="5:37" ht="14.5" x14ac:dyDescent="0.35">
      <c r="E67" s="386"/>
      <c r="H67" s="212"/>
      <c r="AK67" s="212"/>
    </row>
    <row r="68" spans="5:37" ht="14.5" x14ac:dyDescent="0.35">
      <c r="E68" s="386"/>
      <c r="H68" s="212"/>
      <c r="AK68" s="212"/>
    </row>
    <row r="69" spans="5:37" ht="14.5" x14ac:dyDescent="0.35">
      <c r="E69" s="386"/>
      <c r="H69" s="212"/>
      <c r="AK69" s="212"/>
    </row>
    <row r="70" spans="5:37" ht="14.5" x14ac:dyDescent="0.35">
      <c r="E70" s="386"/>
      <c r="H70" s="212"/>
      <c r="AK70" s="212"/>
    </row>
    <row r="71" spans="5:37" ht="14.5" x14ac:dyDescent="0.35">
      <c r="E71" s="386"/>
      <c r="H71" s="212"/>
      <c r="AK71" s="212"/>
    </row>
  </sheetData>
  <mergeCells count="6">
    <mergeCell ref="AI6:AL6"/>
    <mergeCell ref="AM6:AN6"/>
    <mergeCell ref="AI5:AN5"/>
    <mergeCell ref="AA5:AG5"/>
    <mergeCell ref="AD6:AE6"/>
    <mergeCell ref="AF6:AG6"/>
  </mergeCells>
  <conditionalFormatting sqref="H9:L35">
    <cfRule type="cellIs" dxfId="14" priority="13" operator="equal">
      <formula>"Low"</formula>
    </cfRule>
    <cfRule type="cellIs" dxfId="13" priority="14" operator="equal">
      <formula>"High"</formula>
    </cfRule>
    <cfRule type="cellIs" dxfId="12" priority="15" operator="equal">
      <formula>"Medium"</formula>
    </cfRule>
  </conditionalFormatting>
  <conditionalFormatting sqref="N9:V9">
    <cfRule type="cellIs" dxfId="11" priority="11" operator="equal">
      <formula>"Outperforming"</formula>
    </cfRule>
    <cfRule type="cellIs" dxfId="10" priority="12" operator="equal">
      <formula>"Underperforming"</formula>
    </cfRule>
  </conditionalFormatting>
  <conditionalFormatting sqref="W9:Y9">
    <cfRule type="cellIs" dxfId="9" priority="9" operator="equal">
      <formula>"Outperforming"</formula>
    </cfRule>
    <cfRule type="cellIs" dxfId="8" priority="10" operator="equal">
      <formula>"Underperforming"</formula>
    </cfRule>
  </conditionalFormatting>
  <conditionalFormatting sqref="N9:S9">
    <cfRule type="cellIs" dxfId="7" priority="8" operator="equal">
      <formula>"Overperforming"</formula>
    </cfRule>
  </conditionalFormatting>
  <conditionalFormatting sqref="T9:Y9">
    <cfRule type="cellIs" dxfId="6" priority="7" operator="equal">
      <formula>"Overperforming"</formula>
    </cfRule>
  </conditionalFormatting>
  <conditionalFormatting sqref="N10:V35">
    <cfRule type="cellIs" dxfId="5" priority="5" operator="equal">
      <formula>"Outperforming"</formula>
    </cfRule>
    <cfRule type="cellIs" dxfId="4" priority="6" operator="equal">
      <formula>"Underperforming"</formula>
    </cfRule>
  </conditionalFormatting>
  <conditionalFormatting sqref="W10:Y35">
    <cfRule type="cellIs" dxfId="3" priority="3" operator="equal">
      <formula>"Outperforming"</formula>
    </cfRule>
    <cfRule type="cellIs" dxfId="2" priority="4" operator="equal">
      <formula>"Underperforming"</formula>
    </cfRule>
  </conditionalFormatting>
  <conditionalFormatting sqref="N10:S35">
    <cfRule type="cellIs" dxfId="1" priority="2" operator="equal">
      <formula>"Overperforming"</formula>
    </cfRule>
  </conditionalFormatting>
  <conditionalFormatting sqref="T10:Y35">
    <cfRule type="cellIs" dxfId="0" priority="1" operator="equal">
      <formula>"Overperforming"</formula>
    </cfRule>
  </conditionalFormatting>
  <hyperlinks>
    <hyperlink ref="AK7" r:id="rId1" xr:uid="{A5FA6462-8DC9-4EB8-92E4-A5C0130E7FC9}"/>
    <hyperlink ref="AJ7" r:id="rId2" xr:uid="{2402E3DC-584E-49A8-8F64-674635EA1AFE}"/>
    <hyperlink ref="AI7" r:id="rId3" xr:uid="{427A4D87-E773-49BA-9B76-57AFE00ED154}"/>
    <hyperlink ref="AL7" r:id="rId4" xr:uid="{2D12E05A-55C6-4129-9001-BD9392257D6B}"/>
    <hyperlink ref="AN7" r:id="rId5" xr:uid="{9BF3B0E7-A97E-4752-AA94-37314915670C}"/>
    <hyperlink ref="AF7" r:id="rId6" location="chart={%22indicator%22:%22desi_total%22,%22breakdown-group%22:%22desi_totals%22,%22unit-measure%22:%22pc_desi%22,%22time-period%22:%222021%22}" xr:uid="{0DD99655-3DA8-408D-85B8-0AA432FF22BE}"/>
    <hyperlink ref="AG7" r:id="rId7" location="chart={%22indicator%22:%22desi_total%22,%22breakdown-group%22:%22desi_totals%22,%22unit-measure%22:%22pc_desi%22,%22time-period%22:%222021%22}" xr:uid="{74DBF8BA-6653-4F0D-B03B-0574B660E931}"/>
    <hyperlink ref="AC7" r:id="rId8" location="chart={%22indicator%22:%22desi_total%22,%22breakdown-group%22:%22desi_totals%22,%22unit-measure%22:%22pc_desi%22,%22time-period%22:%222021%22}" xr:uid="{01FFDF9D-2C67-42E0-A064-0FA0CF920240}"/>
    <hyperlink ref="AM7" r:id="rId9" location="chart={%22indicator%22:%22desi_total%22,%22breakdown-group%22:%22desi_totals%22,%22unit-measure%22:%22pc_desi%22,%22time-period%22:%222021%22}" xr:uid="{E890C02C-DF0A-49E2-B50E-0859ECB5049F}"/>
    <hyperlink ref="AA7" r:id="rId10" location="chart={%22indicator%22:%22desi_total%22,%22breakdown-group%22:%22desi_totals%22,%22unit-measure%22:%22pc_desi%22,%22time-period%22:%222021%22}" xr:uid="{8085BBC8-97D6-4BA7-A3F7-66A111309620}"/>
  </hyperlinks>
  <pageMargins left="0.7" right="0.7" top="0.75" bottom="0.75" header="0.3" footer="0.3"/>
  <pageSetup orientation="portrait" r:id="rId1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6DEDD60D1D4A541809037BAB12714FE" ma:contentTypeVersion="15" ma:contentTypeDescription="Een nieuw document maken." ma:contentTypeScope="" ma:versionID="fa2210fddd3499de24f495e65fd07076">
  <xsd:schema xmlns:xsd="http://www.w3.org/2001/XMLSchema" xmlns:xs="http://www.w3.org/2001/XMLSchema" xmlns:p="http://schemas.microsoft.com/office/2006/metadata/properties" xmlns:ns2="9c2ca6fe-2c03-48e2-982e-892471a7c3d4" xmlns:ns3="bd00e893-1b27-4277-adc5-092c01cec5c1" targetNamespace="http://schemas.microsoft.com/office/2006/metadata/properties" ma:root="true" ma:fieldsID="0233694ab24a216c7ba9a2070da2cf91" ns2:_="" ns3:_="">
    <xsd:import namespace="9c2ca6fe-2c03-48e2-982e-892471a7c3d4"/>
    <xsd:import namespace="bd00e893-1b27-4277-adc5-092c01cec5c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2ca6fe-2c03-48e2-982e-892471a7c3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Afbeeldingtags" ma:readOnly="false" ma:fieldId="{5cf76f15-5ced-4ddc-b409-7134ff3c332f}" ma:taxonomyMulti="true" ma:sspId="b3623ea3-be23-4189-a25b-bcadb097ef1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bd00e893-1b27-4277-adc5-092c01cec5c1" elementFormDefault="qualified">
    <xsd:import namespace="http://schemas.microsoft.com/office/2006/documentManagement/types"/>
    <xsd:import namespace="http://schemas.microsoft.com/office/infopath/2007/PartnerControls"/>
    <xsd:element name="SharedWithUsers" ma:index="13"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Gedeeld met details" ma:internalName="SharedWithDetails" ma:readOnly="true">
      <xsd:simpleType>
        <xsd:restriction base="dms:Note">
          <xsd:maxLength value="255"/>
        </xsd:restriction>
      </xsd:simpleType>
    </xsd:element>
    <xsd:element name="TaxCatchAll" ma:index="22" nillable="true" ma:displayName="Taxonomy Catch All Column" ma:hidden="true" ma:list="{267b8947-f7ea-444a-9d2a-271c2604f290}" ma:internalName="TaxCatchAll" ma:showField="CatchAllData" ma:web="bd00e893-1b27-4277-adc5-092c01cec5c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c2ca6fe-2c03-48e2-982e-892471a7c3d4">
      <Terms xmlns="http://schemas.microsoft.com/office/infopath/2007/PartnerControls"/>
    </lcf76f155ced4ddcb4097134ff3c332f>
    <TaxCatchAll xmlns="bd00e893-1b27-4277-adc5-092c01cec5c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CF8C860-417B-4A93-B870-4FA7AC7EFA78}"/>
</file>

<file path=customXml/itemProps2.xml><?xml version="1.0" encoding="utf-8"?>
<ds:datastoreItem xmlns:ds="http://schemas.openxmlformats.org/officeDocument/2006/customXml" ds:itemID="{4ECE2314-E8A9-41D2-9197-0D896865DD9C}">
  <ds:schemaRefs>
    <ds:schemaRef ds:uri="9c2ca6fe-2c03-48e2-982e-892471a7c3d4"/>
    <ds:schemaRef ds:uri="http://purl.org/dc/terms/"/>
    <ds:schemaRef ds:uri="http://schemas.openxmlformats.org/package/2006/metadata/core-properties"/>
    <ds:schemaRef ds:uri="http://schemas.microsoft.com/office/2006/documentManagement/types"/>
    <ds:schemaRef ds:uri="bd00e893-1b27-4277-adc5-092c01cec5c1"/>
    <ds:schemaRef ds:uri="http://purl.org/dc/elements/1.1/"/>
    <ds:schemaRef ds:uri="http://schemas.microsoft.com/office/2006/metadata/propertie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3073117C-7966-433A-BC7B-E54A05CA4CE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vt:i4>
      </vt:variant>
    </vt:vector>
  </HeadingPairs>
  <TitlesOfParts>
    <vt:vector size="15" baseType="lpstr">
      <vt:lpstr>Cover</vt:lpstr>
      <vt:lpstr>1. Scores 2021</vt:lpstr>
      <vt:lpstr>2a. Services EU27+</vt:lpstr>
      <vt:lpstr>2b. Services EU27</vt:lpstr>
      <vt:lpstr>2c. Portals EU27+ EU27</vt:lpstr>
      <vt:lpstr>3a. Nat. Services - Results</vt:lpstr>
      <vt:lpstr>3b. Nat. Services - Data</vt:lpstr>
      <vt:lpstr>4a. CB Services - Results</vt:lpstr>
      <vt:lpstr>4b. CB Services - Data</vt:lpstr>
      <vt:lpstr>5. Nat. Portals - Data</vt:lpstr>
      <vt:lpstr>6. CB Portals - Data</vt:lpstr>
      <vt:lpstr>7. DESI Indicators</vt:lpstr>
      <vt:lpstr>8. Indicator Graphs</vt:lpstr>
      <vt:lpstr>9. Benchlearning Data</vt:lpstr>
      <vt:lpstr>'7. DESI Indicators'!DESI_Scores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Florian Pallaro</dc:creator>
  <cp:keywords/>
  <dc:description/>
  <cp:lastModifiedBy>Enzerink, Sem</cp:lastModifiedBy>
  <cp:revision/>
  <dcterms:created xsi:type="dcterms:W3CDTF">2018-11-29T11:15:40Z</dcterms:created>
  <dcterms:modified xsi:type="dcterms:W3CDTF">2022-07-01T10:02:54Z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0x01010056DEDD60D1D4A541809037BAB12714FE</vt:lpwstr>
  </property>
  <property fmtid="{D5CDD505-2E9C-101B-9397-08002B2CF9AE}" pid="3" name="AuthorIds_UIVersion_13312">
    <vt:lpwstr>6</vt:lpwstr>
  </property>
  <property fmtid="{D5CDD505-2E9C-101B-9397-08002B2CF9AE}" pid="4" name="MediaServiceImageTags">
    <vt:lpwstr/>
  </property>
</Properties>
</file>